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roseroa.INVIMA\Downloads\"/>
    </mc:Choice>
  </mc:AlternateContent>
  <bookViews>
    <workbookView xWindow="-120" yWindow="-120" windowWidth="29040" windowHeight="15840" activeTab="2"/>
  </bookViews>
  <sheets>
    <sheet name="Principal" sheetId="9" r:id="rId1"/>
    <sheet name="estimación provisión" sheetId="1" r:id="rId2"/>
    <sheet name="Masiva" sheetId="7" r:id="rId3"/>
    <sheet name="Hoja1" sheetId="10" r:id="rId4"/>
    <sheet name="TES" sheetId="5" state="hidden" r:id="rId5"/>
    <sheet name="IPC" sheetId="3" state="hidden" r:id="rId6"/>
    <sheet name="Proyecciones" sheetId="8" state="hidden" r:id="rId7"/>
    <sheet name="Hoja2" sheetId="2" state="hidden" r:id="rId8"/>
  </sheets>
  <externalReferences>
    <externalReference r:id="rId9"/>
  </externalReferences>
  <definedNames>
    <definedName name="_xlnm._FilterDatabase" localSheetId="2" hidden="1">Masiva!$A$8:$O$5727</definedName>
    <definedName name="OLE_LINK1" localSheetId="2">Masiva!$A$174</definedName>
    <definedName name="OLE_LINK2" localSheetId="2">Masiva!$A$182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29" i="7" l="1"/>
  <c r="O228" i="7" l="1"/>
  <c r="O227" i="7"/>
  <c r="O226" i="7"/>
  <c r="O225" i="7"/>
  <c r="O224" i="7"/>
  <c r="O223" i="7"/>
  <c r="O222" i="7"/>
  <c r="O221" i="7"/>
  <c r="O220" i="7"/>
  <c r="O219" i="7"/>
  <c r="O217" i="7"/>
  <c r="O216" i="7"/>
  <c r="O215" i="7"/>
  <c r="O218" i="7"/>
  <c r="M106" i="2" l="1"/>
  <c r="M105" i="2"/>
  <c r="M104" i="2"/>
  <c r="M103" i="2"/>
  <c r="M102" i="2"/>
  <c r="M101" i="2"/>
  <c r="M100" i="2"/>
  <c r="M99" i="2"/>
  <c r="M98" i="2"/>
  <c r="M97" i="2"/>
  <c r="M96" i="2"/>
  <c r="M95" i="2"/>
  <c r="M94" i="2"/>
  <c r="M93" i="2"/>
  <c r="M92" i="2"/>
  <c r="M91" i="2"/>
  <c r="M90" i="2"/>
  <c r="M89" i="2"/>
  <c r="M88" i="2"/>
  <c r="M87" i="2"/>
  <c r="M86" i="2"/>
  <c r="M85" i="2"/>
  <c r="M84" i="2"/>
  <c r="M83" i="2"/>
  <c r="M82" i="2"/>
  <c r="M81" i="2"/>
  <c r="M80" i="2"/>
  <c r="M79" i="2"/>
  <c r="M78" i="2"/>
  <c r="M77" i="2"/>
  <c r="M76" i="2"/>
  <c r="M75" i="2"/>
  <c r="M74" i="2"/>
  <c r="M73" i="2"/>
  <c r="M72" i="2"/>
  <c r="M71" i="2"/>
  <c r="M70" i="2"/>
  <c r="M69" i="2"/>
  <c r="M68" i="2"/>
  <c r="M67" i="2"/>
  <c r="M66" i="2"/>
  <c r="M65" i="2"/>
  <c r="M64" i="2"/>
  <c r="M63" i="2"/>
  <c r="M62" i="2"/>
  <c r="M61" i="2"/>
  <c r="M60" i="2"/>
  <c r="M59" i="2"/>
  <c r="M58" i="2"/>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A24" i="2"/>
  <c r="B24" i="2" s="1"/>
  <c r="M23" i="2"/>
  <c r="A23" i="2"/>
  <c r="B23" i="2" s="1"/>
  <c r="M22" i="2"/>
  <c r="A22" i="2"/>
  <c r="B22" i="2" s="1"/>
  <c r="M21" i="2"/>
  <c r="A21" i="2"/>
  <c r="B21" i="2" s="1"/>
  <c r="M20" i="2"/>
  <c r="M19" i="2"/>
  <c r="M18" i="2"/>
  <c r="B18" i="2"/>
  <c r="M17" i="2"/>
  <c r="H17" i="2"/>
  <c r="B17" i="2"/>
  <c r="M16" i="2"/>
  <c r="H16" i="2"/>
  <c r="B16" i="2"/>
  <c r="M15" i="2"/>
  <c r="H15" i="2"/>
  <c r="B15" i="2"/>
  <c r="M14" i="2"/>
  <c r="H14" i="2"/>
  <c r="M13" i="2"/>
  <c r="H13" i="2"/>
  <c r="B13" i="2"/>
  <c r="M12" i="2"/>
  <c r="H12" i="2"/>
  <c r="B12" i="2"/>
  <c r="M11" i="2"/>
  <c r="H11" i="2"/>
  <c r="B11" i="2"/>
  <c r="M10" i="2"/>
  <c r="H10" i="2"/>
  <c r="B10" i="2"/>
  <c r="M9" i="2"/>
  <c r="H9" i="2"/>
  <c r="M8" i="2"/>
  <c r="H8" i="2"/>
  <c r="M7" i="2"/>
  <c r="H7" i="2"/>
  <c r="M6" i="2"/>
  <c r="H6" i="2"/>
  <c r="M5" i="2"/>
  <c r="H5" i="2"/>
  <c r="M4" i="2"/>
  <c r="H4" i="2"/>
  <c r="M3" i="2"/>
  <c r="H3" i="2"/>
  <c r="M2" i="2"/>
  <c r="H2" i="2"/>
  <c r="M1" i="2"/>
  <c r="D762" i="3"/>
  <c r="C762" i="3"/>
  <c r="E762" i="3" s="1"/>
  <c r="D761" i="3"/>
  <c r="C761" i="3"/>
  <c r="E761" i="3" s="1"/>
  <c r="D760" i="3"/>
  <c r="C760" i="3"/>
  <c r="E760" i="3" s="1"/>
  <c r="D759" i="3"/>
  <c r="C759" i="3"/>
  <c r="E759" i="3" s="1"/>
  <c r="D758" i="3"/>
  <c r="C758" i="3"/>
  <c r="E758" i="3" s="1"/>
  <c r="D757" i="3"/>
  <c r="C757" i="3"/>
  <c r="E757" i="3" s="1"/>
  <c r="D756" i="3"/>
  <c r="E756" i="3" s="1"/>
  <c r="C756" i="3"/>
  <c r="D755" i="3"/>
  <c r="C755" i="3"/>
  <c r="D754" i="3"/>
  <c r="C754" i="3"/>
  <c r="D753" i="3"/>
  <c r="C753" i="3"/>
  <c r="E753" i="3" s="1"/>
  <c r="D752" i="3"/>
  <c r="C752" i="3"/>
  <c r="D751" i="3"/>
  <c r="C751" i="3"/>
  <c r="E751" i="3" s="1"/>
  <c r="D750" i="3"/>
  <c r="C750" i="3"/>
  <c r="E750" i="3" s="1"/>
  <c r="D749" i="3"/>
  <c r="C749" i="3"/>
  <c r="D748" i="3"/>
  <c r="E748" i="3" s="1"/>
  <c r="C748" i="3"/>
  <c r="D747" i="3"/>
  <c r="C747" i="3"/>
  <c r="D746" i="3"/>
  <c r="C746" i="3"/>
  <c r="D745" i="3"/>
  <c r="C745" i="3"/>
  <c r="D744" i="3"/>
  <c r="C744" i="3"/>
  <c r="D743" i="3"/>
  <c r="C743" i="3"/>
  <c r="D742" i="3"/>
  <c r="C742" i="3"/>
  <c r="D741" i="3"/>
  <c r="C741" i="3"/>
  <c r="D740" i="3"/>
  <c r="C740" i="3"/>
  <c r="D739" i="3"/>
  <c r="C739" i="3"/>
  <c r="D738" i="3"/>
  <c r="C738" i="3"/>
  <c r="D737" i="3"/>
  <c r="C737" i="3"/>
  <c r="E737" i="3" s="1"/>
  <c r="D736" i="3"/>
  <c r="C736" i="3"/>
  <c r="D735" i="3"/>
  <c r="C735" i="3"/>
  <c r="E735" i="3" s="1"/>
  <c r="D734" i="3"/>
  <c r="C734" i="3"/>
  <c r="D733" i="3"/>
  <c r="C733" i="3"/>
  <c r="D732" i="3"/>
  <c r="C732" i="3"/>
  <c r="D731" i="3"/>
  <c r="C731" i="3"/>
  <c r="D730" i="3"/>
  <c r="C730" i="3"/>
  <c r="D729" i="3"/>
  <c r="C729" i="3"/>
  <c r="E729" i="3" s="1"/>
  <c r="D728" i="3"/>
  <c r="C728" i="3"/>
  <c r="D727" i="3"/>
  <c r="C727" i="3"/>
  <c r="D726" i="3"/>
  <c r="C726" i="3"/>
  <c r="D725" i="3"/>
  <c r="C725" i="3"/>
  <c r="D724" i="3"/>
  <c r="C724" i="3"/>
  <c r="E723" i="3"/>
  <c r="D723" i="3"/>
  <c r="C723" i="3"/>
  <c r="D722" i="3"/>
  <c r="C722" i="3"/>
  <c r="E722" i="3" s="1"/>
  <c r="D721" i="3"/>
  <c r="C721" i="3"/>
  <c r="E721" i="3" s="1"/>
  <c r="D720" i="3"/>
  <c r="C720" i="3"/>
  <c r="D719" i="3"/>
  <c r="C719" i="3"/>
  <c r="D718" i="3"/>
  <c r="C718" i="3"/>
  <c r="D717" i="3"/>
  <c r="C717" i="3"/>
  <c r="D716" i="3"/>
  <c r="C716" i="3"/>
  <c r="E715" i="3"/>
  <c r="D715" i="3"/>
  <c r="C715" i="3"/>
  <c r="D714" i="3"/>
  <c r="C714" i="3"/>
  <c r="E714" i="3" s="1"/>
  <c r="D713" i="3"/>
  <c r="C713" i="3"/>
  <c r="D712" i="3"/>
  <c r="C712" i="3"/>
  <c r="D711" i="3"/>
  <c r="C711" i="3"/>
  <c r="D710" i="3"/>
  <c r="C710" i="3"/>
  <c r="D709" i="3"/>
  <c r="C709" i="3"/>
  <c r="D708" i="3"/>
  <c r="C708" i="3"/>
  <c r="D707" i="3"/>
  <c r="C707" i="3"/>
  <c r="D706" i="3"/>
  <c r="C706" i="3"/>
  <c r="D705" i="3"/>
  <c r="C705" i="3"/>
  <c r="E705" i="3" s="1"/>
  <c r="D704" i="3"/>
  <c r="C704" i="3"/>
  <c r="D703" i="3"/>
  <c r="C703" i="3"/>
  <c r="E703" i="3" s="1"/>
  <c r="D702" i="3"/>
  <c r="C702" i="3"/>
  <c r="D701" i="3"/>
  <c r="C701" i="3"/>
  <c r="D700" i="3"/>
  <c r="C700" i="3"/>
  <c r="D699" i="3"/>
  <c r="C699" i="3"/>
  <c r="D698" i="3"/>
  <c r="C698" i="3"/>
  <c r="E697" i="3"/>
  <c r="D697" i="3"/>
  <c r="C697" i="3"/>
  <c r="D696" i="3"/>
  <c r="C696" i="3"/>
  <c r="D695" i="3"/>
  <c r="E695" i="3" s="1"/>
  <c r="C695" i="3"/>
  <c r="D694" i="3"/>
  <c r="C694" i="3"/>
  <c r="D693" i="3"/>
  <c r="C693" i="3"/>
  <c r="D692" i="3"/>
  <c r="C692" i="3"/>
  <c r="D691" i="3"/>
  <c r="C691" i="3"/>
  <c r="E691" i="3" s="1"/>
  <c r="D690" i="3"/>
  <c r="C690" i="3"/>
  <c r="E690" i="3" s="1"/>
  <c r="D689" i="3"/>
  <c r="E689" i="3" s="1"/>
  <c r="C689" i="3"/>
  <c r="D688" i="3"/>
  <c r="C688" i="3"/>
  <c r="D687" i="3"/>
  <c r="C687" i="3"/>
  <c r="D686" i="3"/>
  <c r="C686" i="3"/>
  <c r="D685" i="3"/>
  <c r="C685" i="3"/>
  <c r="D684" i="3"/>
  <c r="C684" i="3"/>
  <c r="D683" i="3"/>
  <c r="C683" i="3"/>
  <c r="E683" i="3" s="1"/>
  <c r="D682" i="3"/>
  <c r="C682" i="3"/>
  <c r="E682" i="3" s="1"/>
  <c r="D681" i="3"/>
  <c r="E681" i="3" s="1"/>
  <c r="C681" i="3"/>
  <c r="D680" i="3"/>
  <c r="C680" i="3"/>
  <c r="D679" i="3"/>
  <c r="C679" i="3"/>
  <c r="D678" i="3"/>
  <c r="C678" i="3"/>
  <c r="D677" i="3"/>
  <c r="C677" i="3"/>
  <c r="D676" i="3"/>
  <c r="C676" i="3"/>
  <c r="D675" i="3"/>
  <c r="C675" i="3"/>
  <c r="D674" i="3"/>
  <c r="C674" i="3"/>
  <c r="D673" i="3"/>
  <c r="C673" i="3"/>
  <c r="E673" i="3" s="1"/>
  <c r="D672" i="3"/>
  <c r="C672" i="3"/>
  <c r="D671" i="3"/>
  <c r="E671" i="3" s="1"/>
  <c r="C671" i="3"/>
  <c r="D670" i="3"/>
  <c r="C670" i="3"/>
  <c r="D669" i="3"/>
  <c r="C669" i="3"/>
  <c r="D668" i="3"/>
  <c r="C668" i="3"/>
  <c r="D667" i="3"/>
  <c r="C667" i="3"/>
  <c r="D666" i="3"/>
  <c r="C666" i="3"/>
  <c r="D665" i="3"/>
  <c r="C665" i="3"/>
  <c r="E665" i="3" s="1"/>
  <c r="D664" i="3"/>
  <c r="C664" i="3"/>
  <c r="D663" i="3"/>
  <c r="E663" i="3" s="1"/>
  <c r="C663" i="3"/>
  <c r="D662" i="3"/>
  <c r="C662" i="3"/>
  <c r="D661" i="3"/>
  <c r="C661" i="3"/>
  <c r="D660" i="3"/>
  <c r="C660" i="3"/>
  <c r="E659" i="3"/>
  <c r="D659" i="3"/>
  <c r="C659" i="3"/>
  <c r="D658" i="3"/>
  <c r="C658" i="3"/>
  <c r="E658" i="3" s="1"/>
  <c r="D657" i="3"/>
  <c r="E657" i="3" s="1"/>
  <c r="C657" i="3"/>
  <c r="D656" i="3"/>
  <c r="C656" i="3"/>
  <c r="D655" i="3"/>
  <c r="C655" i="3"/>
  <c r="D654" i="3"/>
  <c r="C654" i="3"/>
  <c r="D653" i="3"/>
  <c r="C653" i="3"/>
  <c r="D652" i="3"/>
  <c r="C652" i="3"/>
  <c r="E651" i="3"/>
  <c r="D651" i="3"/>
  <c r="C651" i="3"/>
  <c r="D650" i="3"/>
  <c r="C650" i="3"/>
  <c r="E650" i="3" s="1"/>
  <c r="D649" i="3"/>
  <c r="C649" i="3"/>
  <c r="D648" i="3"/>
  <c r="C648" i="3"/>
  <c r="D647" i="3"/>
  <c r="C647" i="3"/>
  <c r="D646" i="3"/>
  <c r="C646" i="3"/>
  <c r="D645" i="3"/>
  <c r="C645" i="3"/>
  <c r="D644" i="3"/>
  <c r="C644" i="3"/>
  <c r="D643" i="3"/>
  <c r="C643" i="3"/>
  <c r="D642" i="3"/>
  <c r="E642" i="3" s="1"/>
  <c r="C642" i="3"/>
  <c r="D641" i="3"/>
  <c r="C641" i="3"/>
  <c r="E641" i="3" s="1"/>
  <c r="D640" i="3"/>
  <c r="C640" i="3"/>
  <c r="D639" i="3"/>
  <c r="E639" i="3" s="1"/>
  <c r="C639" i="3"/>
  <c r="D638" i="3"/>
  <c r="E638" i="3" s="1"/>
  <c r="C638" i="3"/>
  <c r="D637" i="3"/>
  <c r="C637" i="3"/>
  <c r="D636" i="3"/>
  <c r="C636" i="3"/>
  <c r="D635" i="3"/>
  <c r="C635" i="3"/>
  <c r="D634" i="3"/>
  <c r="E634" i="3" s="1"/>
  <c r="C634" i="3"/>
  <c r="D633" i="3"/>
  <c r="C633" i="3"/>
  <c r="E633" i="3" s="1"/>
  <c r="D632" i="3"/>
  <c r="C632" i="3"/>
  <c r="D631" i="3"/>
  <c r="C631" i="3"/>
  <c r="D630" i="3"/>
  <c r="E630" i="3" s="1"/>
  <c r="C630" i="3"/>
  <c r="D629" i="3"/>
  <c r="C629" i="3"/>
  <c r="D628" i="3"/>
  <c r="C628" i="3"/>
  <c r="D627" i="3"/>
  <c r="C627" i="3"/>
  <c r="E627" i="3" s="1"/>
  <c r="D626" i="3"/>
  <c r="C626" i="3"/>
  <c r="D625" i="3"/>
  <c r="E625" i="3" s="1"/>
  <c r="C625" i="3"/>
  <c r="D624" i="3"/>
  <c r="C624" i="3"/>
  <c r="D623" i="3"/>
  <c r="C623" i="3"/>
  <c r="D622" i="3"/>
  <c r="E622" i="3" s="1"/>
  <c r="C622" i="3"/>
  <c r="D621" i="3"/>
  <c r="C621" i="3"/>
  <c r="D620" i="3"/>
  <c r="C620" i="3"/>
  <c r="E619" i="3"/>
  <c r="D619" i="3"/>
  <c r="C619" i="3"/>
  <c r="D618" i="3"/>
  <c r="C618" i="3"/>
  <c r="D617" i="3"/>
  <c r="E617" i="3" s="1"/>
  <c r="C617" i="3"/>
  <c r="D616" i="3"/>
  <c r="C616" i="3"/>
  <c r="D615" i="3"/>
  <c r="C615" i="3"/>
  <c r="D614" i="3"/>
  <c r="E614" i="3" s="1"/>
  <c r="C614" i="3"/>
  <c r="D613" i="3"/>
  <c r="C613" i="3"/>
  <c r="D612" i="3"/>
  <c r="C612" i="3"/>
  <c r="D611" i="3"/>
  <c r="C611" i="3"/>
  <c r="D610" i="3"/>
  <c r="E610" i="3" s="1"/>
  <c r="C610" i="3"/>
  <c r="D609" i="3"/>
  <c r="C609" i="3"/>
  <c r="E609" i="3" s="1"/>
  <c r="D608" i="3"/>
  <c r="C608" i="3"/>
  <c r="D607" i="3"/>
  <c r="E607" i="3" s="1"/>
  <c r="C607" i="3"/>
  <c r="D606" i="3"/>
  <c r="E606" i="3" s="1"/>
  <c r="C606" i="3"/>
  <c r="D605" i="3"/>
  <c r="C605" i="3"/>
  <c r="D604" i="3"/>
  <c r="C604" i="3"/>
  <c r="D603" i="3"/>
  <c r="C603" i="3"/>
  <c r="D602" i="3"/>
  <c r="E602" i="3" s="1"/>
  <c r="C602" i="3"/>
  <c r="D601" i="3"/>
  <c r="C601" i="3"/>
  <c r="E601" i="3" s="1"/>
  <c r="D600" i="3"/>
  <c r="C600" i="3"/>
  <c r="D599" i="3"/>
  <c r="E599" i="3" s="1"/>
  <c r="C599" i="3"/>
  <c r="D598" i="3"/>
  <c r="E598" i="3" s="1"/>
  <c r="C598" i="3"/>
  <c r="D597" i="3"/>
  <c r="C597" i="3"/>
  <c r="D596" i="3"/>
  <c r="C596" i="3"/>
  <c r="E595" i="3"/>
  <c r="D595" i="3"/>
  <c r="C595" i="3"/>
  <c r="D594" i="3"/>
  <c r="C594" i="3"/>
  <c r="D593" i="3"/>
  <c r="E593" i="3" s="1"/>
  <c r="C593" i="3"/>
  <c r="D592" i="3"/>
  <c r="C592" i="3"/>
  <c r="D591" i="3"/>
  <c r="C591" i="3"/>
  <c r="D590" i="3"/>
  <c r="E590" i="3" s="1"/>
  <c r="C590" i="3"/>
  <c r="D589" i="3"/>
  <c r="C589" i="3"/>
  <c r="D588" i="3"/>
  <c r="C588" i="3"/>
  <c r="E587" i="3"/>
  <c r="D587" i="3"/>
  <c r="C587" i="3"/>
  <c r="D586" i="3"/>
  <c r="C586" i="3"/>
  <c r="D585" i="3"/>
  <c r="C585" i="3"/>
  <c r="D584" i="3"/>
  <c r="C584" i="3"/>
  <c r="D583" i="3"/>
  <c r="C583" i="3"/>
  <c r="D582" i="3"/>
  <c r="E582" i="3" s="1"/>
  <c r="C582" i="3"/>
  <c r="D581" i="3"/>
  <c r="C581" i="3"/>
  <c r="D580" i="3"/>
  <c r="C580" i="3"/>
  <c r="D579" i="3"/>
  <c r="C579" i="3"/>
  <c r="D578" i="3"/>
  <c r="E578" i="3" s="1"/>
  <c r="C578" i="3"/>
  <c r="D577" i="3"/>
  <c r="C577" i="3"/>
  <c r="E577" i="3" s="1"/>
  <c r="D576" i="3"/>
  <c r="C576" i="3"/>
  <c r="D575" i="3"/>
  <c r="E575" i="3" s="1"/>
  <c r="C575" i="3"/>
  <c r="D574" i="3"/>
  <c r="E574" i="3" s="1"/>
  <c r="C574" i="3"/>
  <c r="D573" i="3"/>
  <c r="C573" i="3"/>
  <c r="D572" i="3"/>
  <c r="C572" i="3"/>
  <c r="D571" i="3"/>
  <c r="C571" i="3"/>
  <c r="D570" i="3"/>
  <c r="E570" i="3" s="1"/>
  <c r="C570" i="3"/>
  <c r="D569" i="3"/>
  <c r="C569" i="3"/>
  <c r="E569" i="3" s="1"/>
  <c r="D568" i="3"/>
  <c r="C568" i="3"/>
  <c r="D567" i="3"/>
  <c r="C567" i="3"/>
  <c r="E567" i="3" s="1"/>
  <c r="D566" i="3"/>
  <c r="E566" i="3" s="1"/>
  <c r="C566" i="3"/>
  <c r="D565" i="3"/>
  <c r="C565" i="3"/>
  <c r="D564" i="3"/>
  <c r="C564" i="3"/>
  <c r="D563" i="3"/>
  <c r="C563" i="3"/>
  <c r="E563" i="3" s="1"/>
  <c r="D562" i="3"/>
  <c r="C562" i="3"/>
  <c r="D561" i="3"/>
  <c r="E561" i="3" s="1"/>
  <c r="C561" i="3"/>
  <c r="D560" i="3"/>
  <c r="C560" i="3"/>
  <c r="D559" i="3"/>
  <c r="C559" i="3"/>
  <c r="D558" i="3"/>
  <c r="E558" i="3" s="1"/>
  <c r="C558" i="3"/>
  <c r="D557" i="3"/>
  <c r="C557" i="3"/>
  <c r="D556" i="3"/>
  <c r="C556" i="3"/>
  <c r="E555" i="3"/>
  <c r="D555" i="3"/>
  <c r="C555" i="3"/>
  <c r="D554" i="3"/>
  <c r="C554" i="3"/>
  <c r="D553" i="3"/>
  <c r="C553" i="3"/>
  <c r="E553" i="3" s="1"/>
  <c r="D552" i="3"/>
  <c r="C552" i="3"/>
  <c r="D551" i="3"/>
  <c r="C551" i="3"/>
  <c r="D550" i="3"/>
  <c r="E550" i="3" s="1"/>
  <c r="C550" i="3"/>
  <c r="D549" i="3"/>
  <c r="C549" i="3"/>
  <c r="D548" i="3"/>
  <c r="C548" i="3"/>
  <c r="D547" i="3"/>
  <c r="C547" i="3"/>
  <c r="D546" i="3"/>
  <c r="E546" i="3" s="1"/>
  <c r="C546" i="3"/>
  <c r="D545" i="3"/>
  <c r="C545" i="3"/>
  <c r="E545" i="3" s="1"/>
  <c r="D544" i="3"/>
  <c r="C544" i="3"/>
  <c r="D543" i="3"/>
  <c r="E543" i="3" s="1"/>
  <c r="C543" i="3"/>
  <c r="D542" i="3"/>
  <c r="E542" i="3" s="1"/>
  <c r="C542" i="3"/>
  <c r="D541" i="3"/>
  <c r="C541" i="3"/>
  <c r="D540" i="3"/>
  <c r="C540" i="3"/>
  <c r="D539" i="3"/>
  <c r="C539" i="3"/>
  <c r="D538" i="3"/>
  <c r="E538" i="3" s="1"/>
  <c r="C538" i="3"/>
  <c r="D537" i="3"/>
  <c r="C537" i="3"/>
  <c r="E537" i="3" s="1"/>
  <c r="D536" i="3"/>
  <c r="C536" i="3"/>
  <c r="D535" i="3"/>
  <c r="C535" i="3"/>
  <c r="D534" i="3"/>
  <c r="E534" i="3" s="1"/>
  <c r="C534" i="3"/>
  <c r="D533" i="3"/>
  <c r="C533" i="3"/>
  <c r="D532" i="3"/>
  <c r="C532" i="3"/>
  <c r="E531" i="3"/>
  <c r="D531" i="3"/>
  <c r="C531" i="3"/>
  <c r="D530" i="3"/>
  <c r="C530" i="3"/>
  <c r="D529" i="3"/>
  <c r="E529" i="3" s="1"/>
  <c r="C529" i="3"/>
  <c r="D528" i="3"/>
  <c r="C528" i="3"/>
  <c r="D527" i="3"/>
  <c r="C527" i="3"/>
  <c r="D526" i="3"/>
  <c r="E526" i="3" s="1"/>
  <c r="C526" i="3"/>
  <c r="D525" i="3"/>
  <c r="C525" i="3"/>
  <c r="D524" i="3"/>
  <c r="C524" i="3"/>
  <c r="E523" i="3"/>
  <c r="D523" i="3"/>
  <c r="C523" i="3"/>
  <c r="D522" i="3"/>
  <c r="C522" i="3"/>
  <c r="D521" i="3"/>
  <c r="C521" i="3"/>
  <c r="D520" i="3"/>
  <c r="C520" i="3"/>
  <c r="D519" i="3"/>
  <c r="C519" i="3"/>
  <c r="D518" i="3"/>
  <c r="E518" i="3" s="1"/>
  <c r="C518" i="3"/>
  <c r="D517" i="3"/>
  <c r="C517" i="3"/>
  <c r="D516" i="3"/>
  <c r="C516" i="3"/>
  <c r="D515" i="3"/>
  <c r="C515" i="3"/>
  <c r="D514" i="3"/>
  <c r="E514" i="3" s="1"/>
  <c r="C514" i="3"/>
  <c r="D513" i="3"/>
  <c r="C513" i="3"/>
  <c r="E513" i="3" s="1"/>
  <c r="D512" i="3"/>
  <c r="C512" i="3"/>
  <c r="D511" i="3"/>
  <c r="E511" i="3" s="1"/>
  <c r="C511" i="3"/>
  <c r="D510" i="3"/>
  <c r="E510" i="3" s="1"/>
  <c r="C510" i="3"/>
  <c r="D509" i="3"/>
  <c r="C509" i="3"/>
  <c r="D508" i="3"/>
  <c r="C508" i="3"/>
  <c r="D507" i="3"/>
  <c r="C507" i="3"/>
  <c r="D506" i="3"/>
  <c r="E506" i="3" s="1"/>
  <c r="C506" i="3"/>
  <c r="D505" i="3"/>
  <c r="C505" i="3"/>
  <c r="E505" i="3" s="1"/>
  <c r="D504" i="3"/>
  <c r="C504" i="3"/>
  <c r="D503" i="3"/>
  <c r="C503" i="3"/>
  <c r="E503" i="3" s="1"/>
  <c r="D502" i="3"/>
  <c r="E502" i="3" s="1"/>
  <c r="C502" i="3"/>
  <c r="D501" i="3"/>
  <c r="C501" i="3"/>
  <c r="D500" i="3"/>
  <c r="C500" i="3"/>
  <c r="D499" i="3"/>
  <c r="C499" i="3"/>
  <c r="E499" i="3" s="1"/>
  <c r="D498" i="3"/>
  <c r="C498" i="3"/>
  <c r="D497" i="3"/>
  <c r="E497" i="3" s="1"/>
  <c r="C497" i="3"/>
  <c r="D496" i="3"/>
  <c r="C496" i="3"/>
  <c r="D495" i="3"/>
  <c r="C495" i="3"/>
  <c r="D494" i="3"/>
  <c r="E494" i="3" s="1"/>
  <c r="C494" i="3"/>
  <c r="D493" i="3"/>
  <c r="C493" i="3"/>
  <c r="D492" i="3"/>
  <c r="C492" i="3"/>
  <c r="E491" i="3"/>
  <c r="D491" i="3"/>
  <c r="C491" i="3"/>
  <c r="D490" i="3"/>
  <c r="C490" i="3"/>
  <c r="D489" i="3"/>
  <c r="C489" i="3"/>
  <c r="E489" i="3" s="1"/>
  <c r="D488" i="3"/>
  <c r="C488" i="3"/>
  <c r="D487" i="3"/>
  <c r="C487" i="3"/>
  <c r="D486" i="3"/>
  <c r="E486" i="3" s="1"/>
  <c r="C486" i="3"/>
  <c r="D485" i="3"/>
  <c r="C485" i="3"/>
  <c r="D484" i="3"/>
  <c r="C484" i="3"/>
  <c r="D483" i="3"/>
  <c r="C483" i="3"/>
  <c r="D482" i="3"/>
  <c r="E482" i="3" s="1"/>
  <c r="C482" i="3"/>
  <c r="D481" i="3"/>
  <c r="C481" i="3"/>
  <c r="E481" i="3" s="1"/>
  <c r="D480" i="3"/>
  <c r="C480" i="3"/>
  <c r="E480" i="3" s="1"/>
  <c r="D479" i="3"/>
  <c r="E479" i="3" s="1"/>
  <c r="C479" i="3"/>
  <c r="D478" i="3"/>
  <c r="E478" i="3" s="1"/>
  <c r="C478" i="3"/>
  <c r="D477" i="3"/>
  <c r="C477" i="3"/>
  <c r="D476" i="3"/>
  <c r="C476" i="3"/>
  <c r="D475" i="3"/>
  <c r="C475" i="3"/>
  <c r="D474" i="3"/>
  <c r="E474" i="3" s="1"/>
  <c r="C474" i="3"/>
  <c r="D473" i="3"/>
  <c r="C473" i="3"/>
  <c r="E473" i="3" s="1"/>
  <c r="D472" i="3"/>
  <c r="C472" i="3"/>
  <c r="D471" i="3"/>
  <c r="C471" i="3"/>
  <c r="D470" i="3"/>
  <c r="E470" i="3" s="1"/>
  <c r="C470" i="3"/>
  <c r="D469" i="3"/>
  <c r="C469" i="3"/>
  <c r="D468" i="3"/>
  <c r="C468" i="3"/>
  <c r="E467" i="3"/>
  <c r="D467" i="3"/>
  <c r="C467" i="3"/>
  <c r="D466" i="3"/>
  <c r="C466" i="3"/>
  <c r="D465" i="3"/>
  <c r="E465" i="3" s="1"/>
  <c r="C465" i="3"/>
  <c r="D464" i="3"/>
  <c r="C464" i="3"/>
  <c r="D463" i="3"/>
  <c r="C463" i="3"/>
  <c r="D462" i="3"/>
  <c r="E462" i="3" s="1"/>
  <c r="C462" i="3"/>
  <c r="D461" i="3"/>
  <c r="C461" i="3"/>
  <c r="D460" i="3"/>
  <c r="C460" i="3"/>
  <c r="E459" i="3"/>
  <c r="D459" i="3"/>
  <c r="C459" i="3"/>
  <c r="D458" i="3"/>
  <c r="C458" i="3"/>
  <c r="D457" i="3"/>
  <c r="C457" i="3"/>
  <c r="D456" i="3"/>
  <c r="C456" i="3"/>
  <c r="D455" i="3"/>
  <c r="C455" i="3"/>
  <c r="D454" i="3"/>
  <c r="E454" i="3" s="1"/>
  <c r="C454" i="3"/>
  <c r="D453" i="3"/>
  <c r="C453" i="3"/>
  <c r="D452" i="3"/>
  <c r="C452" i="3"/>
  <c r="D451" i="3"/>
  <c r="C451" i="3"/>
  <c r="D450" i="3"/>
  <c r="E450" i="3" s="1"/>
  <c r="C450" i="3"/>
  <c r="D449" i="3"/>
  <c r="C449" i="3"/>
  <c r="E449" i="3" s="1"/>
  <c r="D448" i="3"/>
  <c r="C448" i="3"/>
  <c r="E448" i="3" s="1"/>
  <c r="D447" i="3"/>
  <c r="E447" i="3" s="1"/>
  <c r="C447" i="3"/>
  <c r="D446" i="3"/>
  <c r="E446" i="3" s="1"/>
  <c r="C446" i="3"/>
  <c r="D445" i="3"/>
  <c r="C445" i="3"/>
  <c r="D444" i="3"/>
  <c r="C444" i="3"/>
  <c r="D443" i="3"/>
  <c r="C443" i="3"/>
  <c r="D442" i="3"/>
  <c r="E442" i="3" s="1"/>
  <c r="C442" i="3"/>
  <c r="D441" i="3"/>
  <c r="E441" i="3" s="1"/>
  <c r="C441" i="3"/>
  <c r="D440" i="3"/>
  <c r="C440" i="3"/>
  <c r="D439" i="3"/>
  <c r="C439" i="3"/>
  <c r="E439" i="3" s="1"/>
  <c r="D438" i="3"/>
  <c r="C438" i="3"/>
  <c r="D437" i="3"/>
  <c r="C437" i="3"/>
  <c r="E437" i="3" s="1"/>
  <c r="D436" i="3"/>
  <c r="C436" i="3"/>
  <c r="E436" i="3" s="1"/>
  <c r="D435" i="3"/>
  <c r="C435" i="3"/>
  <c r="E435" i="3" s="1"/>
  <c r="D434" i="3"/>
  <c r="C434" i="3"/>
  <c r="E434" i="3" s="1"/>
  <c r="D433" i="3"/>
  <c r="C433" i="3"/>
  <c r="D432" i="3"/>
  <c r="C432" i="3"/>
  <c r="D431" i="3"/>
  <c r="C431" i="3"/>
  <c r="E431" i="3" s="1"/>
  <c r="D430" i="3"/>
  <c r="C430" i="3"/>
  <c r="D429" i="3"/>
  <c r="C429" i="3"/>
  <c r="D428" i="3"/>
  <c r="C428" i="3"/>
  <c r="E428" i="3" s="1"/>
  <c r="D427" i="3"/>
  <c r="E427" i="3" s="1"/>
  <c r="C427" i="3"/>
  <c r="D426" i="3"/>
  <c r="C426" i="3"/>
  <c r="D425" i="3"/>
  <c r="C425" i="3"/>
  <c r="E425" i="3" s="1"/>
  <c r="D424" i="3"/>
  <c r="E424" i="3" s="1"/>
  <c r="C424" i="3"/>
  <c r="D423" i="3"/>
  <c r="C423" i="3"/>
  <c r="D422" i="3"/>
  <c r="C422" i="3"/>
  <c r="D421" i="3"/>
  <c r="C421" i="3"/>
  <c r="E421" i="3" s="1"/>
  <c r="D420" i="3"/>
  <c r="C420" i="3"/>
  <c r="D419" i="3"/>
  <c r="C419" i="3"/>
  <c r="E419" i="3" s="1"/>
  <c r="D418" i="3"/>
  <c r="C418" i="3"/>
  <c r="D417" i="3"/>
  <c r="C417" i="3"/>
  <c r="E417" i="3" s="1"/>
  <c r="D416" i="3"/>
  <c r="E416" i="3" s="1"/>
  <c r="C416" i="3"/>
  <c r="E415" i="3"/>
  <c r="D415" i="3"/>
  <c r="C415" i="3"/>
  <c r="D414" i="3"/>
  <c r="C414" i="3"/>
  <c r="D413" i="3"/>
  <c r="C413" i="3"/>
  <c r="E413" i="3" s="1"/>
  <c r="D412" i="3"/>
  <c r="C412" i="3"/>
  <c r="E412" i="3" s="1"/>
  <c r="E411" i="3"/>
  <c r="D411" i="3"/>
  <c r="C411" i="3"/>
  <c r="D410" i="3"/>
  <c r="C410" i="3"/>
  <c r="E410" i="3" s="1"/>
  <c r="D409" i="3"/>
  <c r="C409" i="3"/>
  <c r="E408" i="3"/>
  <c r="D408" i="3"/>
  <c r="C408" i="3"/>
  <c r="D407" i="3"/>
  <c r="C407" i="3"/>
  <c r="D406" i="3"/>
  <c r="C406" i="3"/>
  <c r="D405" i="3"/>
  <c r="C405" i="3"/>
  <c r="E405" i="3" s="1"/>
  <c r="D404" i="3"/>
  <c r="C404" i="3"/>
  <c r="D403" i="3"/>
  <c r="C403" i="3"/>
  <c r="E402" i="3"/>
  <c r="D402" i="3"/>
  <c r="C402" i="3"/>
  <c r="D401" i="3"/>
  <c r="C401" i="3"/>
  <c r="D400" i="3"/>
  <c r="C400" i="3"/>
  <c r="D399" i="3"/>
  <c r="C399" i="3"/>
  <c r="D398" i="3"/>
  <c r="C398" i="3"/>
  <c r="E398" i="3" s="1"/>
  <c r="D397" i="3"/>
  <c r="E397" i="3" s="1"/>
  <c r="C397" i="3"/>
  <c r="D396" i="3"/>
  <c r="C396" i="3"/>
  <c r="D395" i="3"/>
  <c r="C395" i="3"/>
  <c r="D394" i="3"/>
  <c r="C394" i="3"/>
  <c r="E394" i="3" s="1"/>
  <c r="D393" i="3"/>
  <c r="C393" i="3"/>
  <c r="E393" i="3" s="1"/>
  <c r="D392" i="3"/>
  <c r="C392" i="3"/>
  <c r="D391" i="3"/>
  <c r="C391" i="3"/>
  <c r="E390" i="3"/>
  <c r="D390" i="3"/>
  <c r="C390" i="3"/>
  <c r="D389" i="3"/>
  <c r="C389" i="3"/>
  <c r="D388" i="3"/>
  <c r="C388" i="3"/>
  <c r="D387" i="3"/>
  <c r="C387" i="3"/>
  <c r="E386" i="3"/>
  <c r="D386" i="3"/>
  <c r="C386" i="3"/>
  <c r="D385" i="3"/>
  <c r="C385" i="3"/>
  <c r="E385" i="3" s="1"/>
  <c r="D384" i="3"/>
  <c r="C384" i="3"/>
  <c r="D383" i="3"/>
  <c r="C383" i="3"/>
  <c r="D382" i="3"/>
  <c r="C382" i="3"/>
  <c r="E382" i="3" s="1"/>
  <c r="D381" i="3"/>
  <c r="E381" i="3" s="1"/>
  <c r="C381" i="3"/>
  <c r="D380" i="3"/>
  <c r="C380" i="3"/>
  <c r="D379" i="3"/>
  <c r="C379" i="3"/>
  <c r="D378" i="3"/>
  <c r="C378" i="3"/>
  <c r="E378" i="3" s="1"/>
  <c r="D377" i="3"/>
  <c r="C377" i="3"/>
  <c r="D376" i="3"/>
  <c r="C376" i="3"/>
  <c r="D375" i="3"/>
  <c r="C375" i="3"/>
  <c r="D374" i="3"/>
  <c r="C374" i="3"/>
  <c r="E374" i="3" s="1"/>
  <c r="D373" i="3"/>
  <c r="C373" i="3"/>
  <c r="E373" i="3" s="1"/>
  <c r="D372" i="3"/>
  <c r="C372" i="3"/>
  <c r="D371" i="3"/>
  <c r="C371" i="3"/>
  <c r="E370" i="3"/>
  <c r="D370" i="3"/>
  <c r="C370" i="3"/>
  <c r="D369" i="3"/>
  <c r="C369" i="3"/>
  <c r="D368" i="3"/>
  <c r="C368" i="3"/>
  <c r="D367" i="3"/>
  <c r="C367" i="3"/>
  <c r="D366" i="3"/>
  <c r="C366" i="3"/>
  <c r="E366" i="3" s="1"/>
  <c r="D365" i="3"/>
  <c r="E365" i="3" s="1"/>
  <c r="C365" i="3"/>
  <c r="D364" i="3"/>
  <c r="C364" i="3"/>
  <c r="D363" i="3"/>
  <c r="C363" i="3"/>
  <c r="D362" i="3"/>
  <c r="C362" i="3"/>
  <c r="E362" i="3" s="1"/>
  <c r="D361" i="3"/>
  <c r="C361" i="3"/>
  <c r="E361" i="3" s="1"/>
  <c r="D360" i="3"/>
  <c r="C360" i="3"/>
  <c r="D359" i="3"/>
  <c r="C359" i="3"/>
  <c r="E358" i="3"/>
  <c r="D358" i="3"/>
  <c r="C358" i="3"/>
  <c r="D357" i="3"/>
  <c r="C357" i="3"/>
  <c r="D356" i="3"/>
  <c r="C356" i="3"/>
  <c r="D355" i="3"/>
  <c r="C355" i="3"/>
  <c r="E354" i="3"/>
  <c r="D354" i="3"/>
  <c r="C354" i="3"/>
  <c r="D353" i="3"/>
  <c r="C353" i="3"/>
  <c r="E353" i="3" s="1"/>
  <c r="D352" i="3"/>
  <c r="C352" i="3"/>
  <c r="D351" i="3"/>
  <c r="C351" i="3"/>
  <c r="D350" i="3"/>
  <c r="C350" i="3"/>
  <c r="E350" i="3" s="1"/>
  <c r="D349" i="3"/>
  <c r="E349" i="3" s="1"/>
  <c r="C349" i="3"/>
  <c r="D348" i="3"/>
  <c r="C348" i="3"/>
  <c r="D347" i="3"/>
  <c r="C347" i="3"/>
  <c r="D346" i="3"/>
  <c r="C346" i="3"/>
  <c r="E346" i="3" s="1"/>
  <c r="D345" i="3"/>
  <c r="C345" i="3"/>
  <c r="D344" i="3"/>
  <c r="C344" i="3"/>
  <c r="D343" i="3"/>
  <c r="C343" i="3"/>
  <c r="D342" i="3"/>
  <c r="C342" i="3"/>
  <c r="E342" i="3" s="1"/>
  <c r="D341" i="3"/>
  <c r="C341" i="3"/>
  <c r="E341" i="3" s="1"/>
  <c r="D340" i="3"/>
  <c r="C340" i="3"/>
  <c r="D339" i="3"/>
  <c r="C339" i="3"/>
  <c r="E338" i="3"/>
  <c r="D338" i="3"/>
  <c r="C338" i="3"/>
  <c r="D337" i="3"/>
  <c r="C337" i="3"/>
  <c r="D336" i="3"/>
  <c r="C336" i="3"/>
  <c r="D335" i="3"/>
  <c r="C335" i="3"/>
  <c r="D334" i="3"/>
  <c r="C334" i="3"/>
  <c r="E334" i="3" s="1"/>
  <c r="D333" i="3"/>
  <c r="E333" i="3" s="1"/>
  <c r="C333" i="3"/>
  <c r="D332" i="3"/>
  <c r="C332" i="3"/>
  <c r="D331" i="3"/>
  <c r="C331" i="3"/>
  <c r="D330" i="3"/>
  <c r="C330" i="3"/>
  <c r="E330" i="3" s="1"/>
  <c r="D329" i="3"/>
  <c r="C329" i="3"/>
  <c r="E329" i="3" s="1"/>
  <c r="D328" i="3"/>
  <c r="C328" i="3"/>
  <c r="D327" i="3"/>
  <c r="C327" i="3"/>
  <c r="E326" i="3"/>
  <c r="D326" i="3"/>
  <c r="C326" i="3"/>
  <c r="D325" i="3"/>
  <c r="C325" i="3"/>
  <c r="D324" i="3"/>
  <c r="C324" i="3"/>
  <c r="D323" i="3"/>
  <c r="C323" i="3"/>
  <c r="E322" i="3"/>
  <c r="D322" i="3"/>
  <c r="C322" i="3"/>
  <c r="D321" i="3"/>
  <c r="C321" i="3"/>
  <c r="E321" i="3" s="1"/>
  <c r="D320" i="3"/>
  <c r="C320" i="3"/>
  <c r="D319" i="3"/>
  <c r="C319" i="3"/>
  <c r="D318" i="3"/>
  <c r="C318" i="3"/>
  <c r="E318" i="3" s="1"/>
  <c r="D317" i="3"/>
  <c r="E317" i="3" s="1"/>
  <c r="C317" i="3"/>
  <c r="D316" i="3"/>
  <c r="C316" i="3"/>
  <c r="D315" i="3"/>
  <c r="C315" i="3"/>
  <c r="D314" i="3"/>
  <c r="C314" i="3"/>
  <c r="E314" i="3" s="1"/>
  <c r="D313" i="3"/>
  <c r="C313" i="3"/>
  <c r="D312" i="3"/>
  <c r="C312" i="3"/>
  <c r="E312" i="3" s="1"/>
  <c r="D311" i="3"/>
  <c r="C311" i="3"/>
  <c r="E311" i="3" s="1"/>
  <c r="D310" i="3"/>
  <c r="E310" i="3" s="1"/>
  <c r="C310" i="3"/>
  <c r="D309" i="3"/>
  <c r="C309" i="3"/>
  <c r="E309" i="3" s="1"/>
  <c r="D308" i="3"/>
  <c r="C308" i="3"/>
  <c r="D307" i="3"/>
  <c r="C307" i="3"/>
  <c r="E307" i="3" s="1"/>
  <c r="D306" i="3"/>
  <c r="E306" i="3" s="1"/>
  <c r="C306" i="3"/>
  <c r="D305" i="3"/>
  <c r="E305" i="3" s="1"/>
  <c r="C305" i="3"/>
  <c r="D304" i="3"/>
  <c r="C304" i="3"/>
  <c r="D303" i="3"/>
  <c r="C303" i="3"/>
  <c r="E302" i="3"/>
  <c r="D302" i="3"/>
  <c r="C302" i="3"/>
  <c r="D301" i="3"/>
  <c r="C301" i="3"/>
  <c r="D300" i="3"/>
  <c r="C300" i="3"/>
  <c r="D299" i="3"/>
  <c r="C299" i="3"/>
  <c r="D298" i="3"/>
  <c r="C298" i="3"/>
  <c r="E298" i="3" s="1"/>
  <c r="D297" i="3"/>
  <c r="C297" i="3"/>
  <c r="D296" i="3"/>
  <c r="C296" i="3"/>
  <c r="E296" i="3" s="1"/>
  <c r="D295" i="3"/>
  <c r="C295" i="3"/>
  <c r="E295" i="3" s="1"/>
  <c r="D294" i="3"/>
  <c r="C294" i="3"/>
  <c r="E294" i="3" s="1"/>
  <c r="E293" i="3"/>
  <c r="D293" i="3"/>
  <c r="C293" i="3"/>
  <c r="D292" i="3"/>
  <c r="C292" i="3"/>
  <c r="D291" i="3"/>
  <c r="C291" i="3"/>
  <c r="E291" i="3" s="1"/>
  <c r="E290" i="3"/>
  <c r="D290" i="3"/>
  <c r="C290" i="3"/>
  <c r="D289" i="3"/>
  <c r="E289" i="3" s="1"/>
  <c r="C289" i="3"/>
  <c r="D288" i="3"/>
  <c r="C288" i="3"/>
  <c r="D287" i="3"/>
  <c r="C287" i="3"/>
  <c r="E287" i="3" s="1"/>
  <c r="E286" i="3"/>
  <c r="D286" i="3"/>
  <c r="C286" i="3"/>
  <c r="D285" i="3"/>
  <c r="C285" i="3"/>
  <c r="E285" i="3" s="1"/>
  <c r="D284" i="3"/>
  <c r="C284" i="3"/>
  <c r="D283" i="3"/>
  <c r="C283" i="3"/>
  <c r="D282" i="3"/>
  <c r="C282" i="3"/>
  <c r="E282" i="3" s="1"/>
  <c r="D281" i="3"/>
  <c r="C281" i="3"/>
  <c r="D280" i="3"/>
  <c r="C280" i="3"/>
  <c r="E280" i="3" s="1"/>
  <c r="D279" i="3"/>
  <c r="C279" i="3"/>
  <c r="E279" i="3" s="1"/>
  <c r="D278" i="3"/>
  <c r="C278" i="3"/>
  <c r="E278" i="3" s="1"/>
  <c r="D277" i="3"/>
  <c r="E277" i="3" s="1"/>
  <c r="C277" i="3"/>
  <c r="D276" i="3"/>
  <c r="C276" i="3"/>
  <c r="D275" i="3"/>
  <c r="C275" i="3"/>
  <c r="E275" i="3" s="1"/>
  <c r="D274" i="3"/>
  <c r="C274" i="3"/>
  <c r="E274" i="3" s="1"/>
  <c r="D273" i="3"/>
  <c r="E273" i="3" s="1"/>
  <c r="C273" i="3"/>
  <c r="D272" i="3"/>
  <c r="C272" i="3"/>
  <c r="D271" i="3"/>
  <c r="C271" i="3"/>
  <c r="D270" i="3"/>
  <c r="C270" i="3"/>
  <c r="E270" i="3" s="1"/>
  <c r="D269" i="3"/>
  <c r="E269" i="3" s="1"/>
  <c r="C269" i="3"/>
  <c r="D268" i="3"/>
  <c r="C268" i="3"/>
  <c r="D267" i="3"/>
  <c r="C267" i="3"/>
  <c r="E267" i="3" s="1"/>
  <c r="E266" i="3"/>
  <c r="D266" i="3"/>
  <c r="C266" i="3"/>
  <c r="D265" i="3"/>
  <c r="C265" i="3"/>
  <c r="D264" i="3"/>
  <c r="C264" i="3"/>
  <c r="E264" i="3" s="1"/>
  <c r="D263" i="3"/>
  <c r="C263" i="3"/>
  <c r="E263" i="3" s="1"/>
  <c r="D262" i="3"/>
  <c r="E262" i="3" s="1"/>
  <c r="C262" i="3"/>
  <c r="E261" i="3"/>
  <c r="D261" i="3"/>
  <c r="C261" i="3"/>
  <c r="D260" i="3"/>
  <c r="C260" i="3"/>
  <c r="D259" i="3"/>
  <c r="C259" i="3"/>
  <c r="E259" i="3" s="1"/>
  <c r="D258" i="3"/>
  <c r="C258" i="3"/>
  <c r="E258" i="3" s="1"/>
  <c r="D257" i="3"/>
  <c r="E257" i="3" s="1"/>
  <c r="C257" i="3"/>
  <c r="D256" i="3"/>
  <c r="C256" i="3"/>
  <c r="D255" i="3"/>
  <c r="C255" i="3"/>
  <c r="E254" i="3"/>
  <c r="D254" i="3"/>
  <c r="C254" i="3"/>
  <c r="D253" i="3"/>
  <c r="E253" i="3" s="1"/>
  <c r="C253" i="3"/>
  <c r="D252" i="3"/>
  <c r="C252" i="3"/>
  <c r="D251" i="3"/>
  <c r="C251" i="3"/>
  <c r="D250" i="3"/>
  <c r="C250" i="3"/>
  <c r="E250" i="3" s="1"/>
  <c r="D249" i="3"/>
  <c r="C249" i="3"/>
  <c r="D248" i="3"/>
  <c r="C248" i="3"/>
  <c r="E248" i="3" s="1"/>
  <c r="D247" i="3"/>
  <c r="C247" i="3"/>
  <c r="E247" i="3" s="1"/>
  <c r="D246" i="3"/>
  <c r="E246" i="3" s="1"/>
  <c r="C246" i="3"/>
  <c r="E245" i="3"/>
  <c r="D245" i="3"/>
  <c r="C245" i="3"/>
  <c r="D244" i="3"/>
  <c r="C244" i="3"/>
  <c r="D243" i="3"/>
  <c r="C243" i="3"/>
  <c r="E243" i="3" s="1"/>
  <c r="D242" i="3"/>
  <c r="E242" i="3" s="1"/>
  <c r="C242" i="3"/>
  <c r="D241" i="3"/>
  <c r="E241" i="3" s="1"/>
  <c r="C241" i="3"/>
  <c r="D240" i="3"/>
  <c r="C240" i="3"/>
  <c r="D239" i="3"/>
  <c r="C239" i="3"/>
  <c r="D238" i="3"/>
  <c r="C238" i="3"/>
  <c r="E238" i="3" s="1"/>
  <c r="D237" i="3"/>
  <c r="C237" i="3"/>
  <c r="E237" i="3" s="1"/>
  <c r="D236" i="3"/>
  <c r="C236" i="3"/>
  <c r="D235" i="3"/>
  <c r="C235" i="3"/>
  <c r="E234" i="3"/>
  <c r="D234" i="3"/>
  <c r="C234" i="3"/>
  <c r="D233" i="3"/>
  <c r="E233" i="3" s="1"/>
  <c r="C233" i="3"/>
  <c r="D232" i="3"/>
  <c r="C232" i="3"/>
  <c r="E232" i="3" s="1"/>
  <c r="D231" i="3"/>
  <c r="C231" i="3"/>
  <c r="E231" i="3" s="1"/>
  <c r="D230" i="3"/>
  <c r="C230" i="3"/>
  <c r="E230" i="3" s="1"/>
  <c r="D229" i="3"/>
  <c r="C229" i="3"/>
  <c r="E229" i="3" s="1"/>
  <c r="D228" i="3"/>
  <c r="C228" i="3"/>
  <c r="D227" i="3"/>
  <c r="C227" i="3"/>
  <c r="E226" i="3"/>
  <c r="D226" i="3"/>
  <c r="C226" i="3"/>
  <c r="D225" i="3"/>
  <c r="E225" i="3" s="1"/>
  <c r="C225" i="3"/>
  <c r="D224" i="3"/>
  <c r="C224" i="3"/>
  <c r="E224" i="3" s="1"/>
  <c r="D223" i="3"/>
  <c r="C223" i="3"/>
  <c r="E223" i="3" s="1"/>
  <c r="D222" i="3"/>
  <c r="C222" i="3"/>
  <c r="E222" i="3" s="1"/>
  <c r="D221" i="3"/>
  <c r="C221" i="3"/>
  <c r="E221" i="3" s="1"/>
  <c r="D220" i="3"/>
  <c r="C220" i="3"/>
  <c r="D219" i="3"/>
  <c r="C219" i="3"/>
  <c r="D218" i="3"/>
  <c r="C218" i="3"/>
  <c r="E218" i="3" s="1"/>
  <c r="D217" i="3"/>
  <c r="C217" i="3"/>
  <c r="D216" i="3"/>
  <c r="C216" i="3"/>
  <c r="E216" i="3" s="1"/>
  <c r="D215" i="3"/>
  <c r="C215" i="3"/>
  <c r="E215" i="3" s="1"/>
  <c r="D214" i="3"/>
  <c r="C214" i="3"/>
  <c r="D213" i="3"/>
  <c r="E213" i="3" s="1"/>
  <c r="C213" i="3"/>
  <c r="D212" i="3"/>
  <c r="C212" i="3"/>
  <c r="D211" i="3"/>
  <c r="C211" i="3"/>
  <c r="E211" i="3" s="1"/>
  <c r="D210" i="3"/>
  <c r="C210" i="3"/>
  <c r="E210" i="3" s="1"/>
  <c r="D209" i="3"/>
  <c r="E209" i="3" s="1"/>
  <c r="C209" i="3"/>
  <c r="D208" i="3"/>
  <c r="C208" i="3"/>
  <c r="D207" i="3"/>
  <c r="C207" i="3"/>
  <c r="D206" i="3"/>
  <c r="E206" i="3" s="1"/>
  <c r="C206" i="3"/>
  <c r="D205" i="3"/>
  <c r="E205" i="3" s="1"/>
  <c r="C205" i="3"/>
  <c r="D204" i="3"/>
  <c r="C204" i="3"/>
  <c r="D203" i="3"/>
  <c r="C203" i="3"/>
  <c r="E203" i="3" s="1"/>
  <c r="D202" i="3"/>
  <c r="C202" i="3"/>
  <c r="E202" i="3" s="1"/>
  <c r="D201" i="3"/>
  <c r="C201" i="3"/>
  <c r="D200" i="3"/>
  <c r="C200" i="3"/>
  <c r="D199" i="3"/>
  <c r="C199" i="3"/>
  <c r="E199" i="3" s="1"/>
  <c r="D198" i="3"/>
  <c r="E198" i="3" s="1"/>
  <c r="C198" i="3"/>
  <c r="D197" i="3"/>
  <c r="C197" i="3"/>
  <c r="E197" i="3" s="1"/>
  <c r="D196" i="3"/>
  <c r="C196" i="3"/>
  <c r="D195" i="3"/>
  <c r="C195" i="3"/>
  <c r="E195" i="3" s="1"/>
  <c r="D194" i="3"/>
  <c r="C194" i="3"/>
  <c r="D193" i="3"/>
  <c r="C193" i="3"/>
  <c r="D192" i="3"/>
  <c r="C192" i="3"/>
  <c r="D191" i="3"/>
  <c r="C191" i="3"/>
  <c r="E190" i="3"/>
  <c r="D190" i="3"/>
  <c r="C190" i="3"/>
  <c r="E189" i="3"/>
  <c r="D189" i="3"/>
  <c r="C189" i="3"/>
  <c r="D188" i="3"/>
  <c r="C188" i="3"/>
  <c r="D187" i="3"/>
  <c r="C187" i="3"/>
  <c r="D186" i="3"/>
  <c r="C186" i="3"/>
  <c r="E186" i="3" s="1"/>
  <c r="D185" i="3"/>
  <c r="C185" i="3"/>
  <c r="D184" i="3"/>
  <c r="C184" i="3"/>
  <c r="E184" i="3" s="1"/>
  <c r="D183" i="3"/>
  <c r="C183" i="3"/>
  <c r="E182" i="3"/>
  <c r="D182" i="3"/>
  <c r="C182" i="3"/>
  <c r="D181" i="3"/>
  <c r="C181" i="3"/>
  <c r="E181" i="3" s="1"/>
  <c r="D180" i="3"/>
  <c r="C180" i="3"/>
  <c r="D179" i="3"/>
  <c r="C179" i="3"/>
  <c r="D178" i="3"/>
  <c r="E178" i="3" s="1"/>
  <c r="C178" i="3"/>
  <c r="D177" i="3"/>
  <c r="C177" i="3"/>
  <c r="E177" i="3" s="1"/>
  <c r="D176" i="3"/>
  <c r="C176" i="3"/>
  <c r="D175" i="3"/>
  <c r="C175" i="3"/>
  <c r="E175" i="3" s="1"/>
  <c r="D174" i="3"/>
  <c r="E174" i="3" s="1"/>
  <c r="C174" i="3"/>
  <c r="D173" i="3"/>
  <c r="C173" i="3"/>
  <c r="D172" i="3"/>
  <c r="C172" i="3"/>
  <c r="D171" i="3"/>
  <c r="C171" i="3"/>
  <c r="E171" i="3" s="1"/>
  <c r="D170" i="3"/>
  <c r="E170" i="3" s="1"/>
  <c r="C170" i="3"/>
  <c r="E169" i="3"/>
  <c r="D169" i="3"/>
  <c r="C169" i="3"/>
  <c r="D168" i="3"/>
  <c r="C168" i="3"/>
  <c r="D167" i="3"/>
  <c r="C167" i="3"/>
  <c r="E167" i="3" s="1"/>
  <c r="D166" i="3"/>
  <c r="E166" i="3" s="1"/>
  <c r="C166" i="3"/>
  <c r="D165" i="3"/>
  <c r="C165" i="3"/>
  <c r="E165" i="3" s="1"/>
  <c r="D164" i="3"/>
  <c r="C164" i="3"/>
  <c r="E164" i="3" s="1"/>
  <c r="D163" i="3"/>
  <c r="E163" i="3" s="1"/>
  <c r="C163" i="3"/>
  <c r="D162" i="3"/>
  <c r="C162" i="3"/>
  <c r="E162" i="3" s="1"/>
  <c r="D161" i="3"/>
  <c r="C161" i="3"/>
  <c r="E161" i="3" s="1"/>
  <c r="D160" i="3"/>
  <c r="C160" i="3"/>
  <c r="E160" i="3" s="1"/>
  <c r="D159" i="3"/>
  <c r="C159" i="3"/>
  <c r="E159" i="3" s="1"/>
  <c r="D158" i="3"/>
  <c r="C158" i="3"/>
  <c r="D157" i="3"/>
  <c r="C157" i="3"/>
  <c r="D156" i="3"/>
  <c r="C156" i="3"/>
  <c r="D155" i="3"/>
  <c r="C155" i="3"/>
  <c r="E155" i="3" s="1"/>
  <c r="D154" i="3"/>
  <c r="C154" i="3"/>
  <c r="D153" i="3"/>
  <c r="C153" i="3"/>
  <c r="E153" i="3" s="1"/>
  <c r="D152" i="3"/>
  <c r="C152" i="3"/>
  <c r="D151" i="3"/>
  <c r="C151" i="3"/>
  <c r="D150" i="3"/>
  <c r="E150" i="3" s="1"/>
  <c r="C150" i="3"/>
  <c r="E149" i="3"/>
  <c r="D149" i="3"/>
  <c r="C149" i="3"/>
  <c r="D148" i="3"/>
  <c r="C148" i="3"/>
  <c r="D147" i="3"/>
  <c r="E147" i="3" s="1"/>
  <c r="C147" i="3"/>
  <c r="E146" i="3"/>
  <c r="D146" i="3"/>
  <c r="C146" i="3"/>
  <c r="D145" i="3"/>
  <c r="C145" i="3"/>
  <c r="D144" i="3"/>
  <c r="C144" i="3"/>
  <c r="E144" i="3" s="1"/>
  <c r="D143" i="3"/>
  <c r="E143" i="3" s="1"/>
  <c r="C143" i="3"/>
  <c r="D142" i="3"/>
  <c r="C142" i="3"/>
  <c r="D141" i="3"/>
  <c r="C141" i="3"/>
  <c r="E141" i="3" s="1"/>
  <c r="D140" i="3"/>
  <c r="C140" i="3"/>
  <c r="D139" i="3"/>
  <c r="C139" i="3"/>
  <c r="D138" i="3"/>
  <c r="C138" i="3"/>
  <c r="D137" i="3"/>
  <c r="C137" i="3"/>
  <c r="E137" i="3" s="1"/>
  <c r="D136" i="3"/>
  <c r="C136" i="3"/>
  <c r="D135" i="3"/>
  <c r="C135" i="3"/>
  <c r="D134" i="3"/>
  <c r="C134" i="3"/>
  <c r="E134" i="3" s="1"/>
  <c r="D133" i="3"/>
  <c r="C133" i="3"/>
  <c r="E133" i="3" s="1"/>
  <c r="D132" i="3"/>
  <c r="C132" i="3"/>
  <c r="D131" i="3"/>
  <c r="C131" i="3"/>
  <c r="E131" i="3" s="1"/>
  <c r="D130" i="3"/>
  <c r="C130" i="3"/>
  <c r="E130" i="3" s="1"/>
  <c r="D129" i="3"/>
  <c r="C129" i="3"/>
  <c r="D128" i="3"/>
  <c r="C128" i="3"/>
  <c r="D127" i="3"/>
  <c r="E127" i="3" s="1"/>
  <c r="C127" i="3"/>
  <c r="D126" i="3"/>
  <c r="E126" i="3" s="1"/>
  <c r="C126" i="3"/>
  <c r="D125" i="3"/>
  <c r="C125" i="3"/>
  <c r="E125" i="3" s="1"/>
  <c r="D124" i="3"/>
  <c r="C124" i="3"/>
  <c r="D123" i="3"/>
  <c r="C123" i="3"/>
  <c r="D122" i="3"/>
  <c r="E122" i="3" s="1"/>
  <c r="C122" i="3"/>
  <c r="D121" i="3"/>
  <c r="C121" i="3"/>
  <c r="E121" i="3" s="1"/>
  <c r="D120" i="3"/>
  <c r="C120" i="3"/>
  <c r="D119" i="3"/>
  <c r="C119" i="3"/>
  <c r="E119" i="3" s="1"/>
  <c r="D118" i="3"/>
  <c r="C118" i="3"/>
  <c r="E118" i="3" s="1"/>
  <c r="D117" i="3"/>
  <c r="C117" i="3"/>
  <c r="E117" i="3" s="1"/>
  <c r="D116" i="3"/>
  <c r="C116" i="3"/>
  <c r="E116" i="3" s="1"/>
  <c r="D115" i="3"/>
  <c r="C115" i="3"/>
  <c r="E115" i="3" s="1"/>
  <c r="D114" i="3"/>
  <c r="C114" i="3"/>
  <c r="E114" i="3" s="1"/>
  <c r="D113" i="3"/>
  <c r="C113" i="3"/>
  <c r="E113" i="3" s="1"/>
  <c r="D112" i="3"/>
  <c r="C112" i="3"/>
  <c r="D111" i="3"/>
  <c r="C111" i="3"/>
  <c r="E111" i="3" s="1"/>
  <c r="D110" i="3"/>
  <c r="E110" i="3" s="1"/>
  <c r="C110" i="3"/>
  <c r="D109" i="3"/>
  <c r="C109" i="3"/>
  <c r="D108" i="3"/>
  <c r="C108" i="3"/>
  <c r="D107" i="3"/>
  <c r="C107" i="3"/>
  <c r="E107" i="3" s="1"/>
  <c r="D106" i="3"/>
  <c r="E106" i="3" s="1"/>
  <c r="C106" i="3"/>
  <c r="E105" i="3"/>
  <c r="D105" i="3"/>
  <c r="C105" i="3"/>
  <c r="D104" i="3"/>
  <c r="C104" i="3"/>
  <c r="D103" i="3"/>
  <c r="C103" i="3"/>
  <c r="E103" i="3" s="1"/>
  <c r="D102" i="3"/>
  <c r="E102" i="3" s="1"/>
  <c r="C102" i="3"/>
  <c r="D101" i="3"/>
  <c r="C101" i="3"/>
  <c r="E101" i="3" s="1"/>
  <c r="D100" i="3"/>
  <c r="C100" i="3"/>
  <c r="E100" i="3" s="1"/>
  <c r="D99" i="3"/>
  <c r="E99" i="3" s="1"/>
  <c r="C99" i="3"/>
  <c r="D98" i="3"/>
  <c r="C98" i="3"/>
  <c r="E98" i="3" s="1"/>
  <c r="D97" i="3"/>
  <c r="C97" i="3"/>
  <c r="E97" i="3" s="1"/>
  <c r="D96" i="3"/>
  <c r="C96" i="3"/>
  <c r="E96" i="3" s="1"/>
  <c r="D95" i="3"/>
  <c r="C95" i="3"/>
  <c r="E95" i="3" s="1"/>
  <c r="D94" i="3"/>
  <c r="C94" i="3"/>
  <c r="D93" i="3"/>
  <c r="C93" i="3"/>
  <c r="D92" i="3"/>
  <c r="C92" i="3"/>
  <c r="D91" i="3"/>
  <c r="C91" i="3"/>
  <c r="E91" i="3" s="1"/>
  <c r="D90" i="3"/>
  <c r="C90" i="3"/>
  <c r="D89" i="3"/>
  <c r="C89" i="3"/>
  <c r="E89" i="3" s="1"/>
  <c r="D88" i="3"/>
  <c r="C88" i="3"/>
  <c r="D87" i="3"/>
  <c r="C87" i="3"/>
  <c r="D86" i="3"/>
  <c r="E86" i="3" s="1"/>
  <c r="C86" i="3"/>
  <c r="E85" i="3"/>
  <c r="D85" i="3"/>
  <c r="C85" i="3"/>
  <c r="D84" i="3"/>
  <c r="C84" i="3"/>
  <c r="D83" i="3"/>
  <c r="E83" i="3" s="1"/>
  <c r="C83" i="3"/>
  <c r="E82" i="3"/>
  <c r="D82" i="3"/>
  <c r="C82" i="3"/>
  <c r="D81" i="3"/>
  <c r="C81" i="3"/>
  <c r="D80" i="3"/>
  <c r="C80" i="3"/>
  <c r="E80" i="3" s="1"/>
  <c r="D79" i="3"/>
  <c r="C79" i="3"/>
  <c r="E79" i="3" s="1"/>
  <c r="D78" i="3"/>
  <c r="C78" i="3"/>
  <c r="D77" i="3"/>
  <c r="C77" i="3"/>
  <c r="E77" i="3" s="1"/>
  <c r="D76" i="3"/>
  <c r="C76" i="3"/>
  <c r="D75" i="3"/>
  <c r="C75" i="3"/>
  <c r="D74" i="3"/>
  <c r="C74" i="3"/>
  <c r="D73" i="3"/>
  <c r="C73" i="3"/>
  <c r="E73" i="3" s="1"/>
  <c r="D72" i="3"/>
  <c r="C72" i="3"/>
  <c r="D71" i="3"/>
  <c r="C71" i="3"/>
  <c r="D70" i="3"/>
  <c r="C70" i="3"/>
  <c r="E70" i="3" s="1"/>
  <c r="D69" i="3"/>
  <c r="C69" i="3"/>
  <c r="E69" i="3" s="1"/>
  <c r="D68" i="3"/>
  <c r="C68" i="3"/>
  <c r="D67" i="3"/>
  <c r="C67" i="3"/>
  <c r="E67" i="3" s="1"/>
  <c r="D66" i="3"/>
  <c r="C66" i="3"/>
  <c r="E66" i="3" s="1"/>
  <c r="D65" i="3"/>
  <c r="C65" i="3"/>
  <c r="D64" i="3"/>
  <c r="C64" i="3"/>
  <c r="D63" i="3"/>
  <c r="E63" i="3" s="1"/>
  <c r="C63" i="3"/>
  <c r="D62" i="3"/>
  <c r="E62" i="3" s="1"/>
  <c r="C62" i="3"/>
  <c r="D61" i="3"/>
  <c r="C61" i="3"/>
  <c r="E61" i="3" s="1"/>
  <c r="D60" i="3"/>
  <c r="C60" i="3"/>
  <c r="D59" i="3"/>
  <c r="C59" i="3"/>
  <c r="D58" i="3"/>
  <c r="E58" i="3" s="1"/>
  <c r="C58" i="3"/>
  <c r="D57" i="3"/>
  <c r="C57" i="3"/>
  <c r="E57" i="3" s="1"/>
  <c r="D56" i="3"/>
  <c r="C56" i="3"/>
  <c r="D55" i="3"/>
  <c r="C55" i="3"/>
  <c r="E55" i="3" s="1"/>
  <c r="D54" i="3"/>
  <c r="C54" i="3"/>
  <c r="E54" i="3" s="1"/>
  <c r="D53" i="3"/>
  <c r="C53" i="3"/>
  <c r="E53" i="3" s="1"/>
  <c r="D52" i="3"/>
  <c r="C52" i="3"/>
  <c r="E52" i="3" s="1"/>
  <c r="D51" i="3"/>
  <c r="C51" i="3"/>
  <c r="E51" i="3" s="1"/>
  <c r="D50" i="3"/>
  <c r="C50" i="3"/>
  <c r="E50" i="3" s="1"/>
  <c r="D49" i="3"/>
  <c r="C49" i="3"/>
  <c r="E49" i="3" s="1"/>
  <c r="D48" i="3"/>
  <c r="C48" i="3"/>
  <c r="D47" i="3"/>
  <c r="C47" i="3"/>
  <c r="E47" i="3" s="1"/>
  <c r="D46" i="3"/>
  <c r="E46" i="3" s="1"/>
  <c r="C46" i="3"/>
  <c r="D45" i="3"/>
  <c r="C45" i="3"/>
  <c r="D44" i="3"/>
  <c r="C44" i="3"/>
  <c r="D43" i="3"/>
  <c r="C43" i="3"/>
  <c r="E43" i="3" s="1"/>
  <c r="D42" i="3"/>
  <c r="E42" i="3" s="1"/>
  <c r="C42" i="3"/>
  <c r="E41" i="3"/>
  <c r="D41" i="3"/>
  <c r="C41" i="3"/>
  <c r="D40" i="3"/>
  <c r="C40" i="3"/>
  <c r="D39" i="3"/>
  <c r="C39" i="3"/>
  <c r="E39" i="3" s="1"/>
  <c r="D38" i="3"/>
  <c r="E38" i="3" s="1"/>
  <c r="C38" i="3"/>
  <c r="D37" i="3"/>
  <c r="C37" i="3"/>
  <c r="E37" i="3" s="1"/>
  <c r="D36" i="3"/>
  <c r="C36" i="3"/>
  <c r="E36" i="3" s="1"/>
  <c r="D35" i="3"/>
  <c r="C35" i="3"/>
  <c r="E35" i="3" s="1"/>
  <c r="D34" i="3"/>
  <c r="C34" i="3"/>
  <c r="E34" i="3" s="1"/>
  <c r="D33" i="3"/>
  <c r="C33" i="3"/>
  <c r="E33" i="3" s="1"/>
  <c r="D32" i="3"/>
  <c r="C32" i="3"/>
  <c r="E32" i="3" s="1"/>
  <c r="D31" i="3"/>
  <c r="C31" i="3"/>
  <c r="E31" i="3" s="1"/>
  <c r="D30" i="3"/>
  <c r="C30" i="3"/>
  <c r="E30" i="3" s="1"/>
  <c r="D29" i="3"/>
  <c r="C29" i="3"/>
  <c r="E29" i="3" s="1"/>
  <c r="D28" i="3"/>
  <c r="C28" i="3"/>
  <c r="D27" i="3"/>
  <c r="C27" i="3"/>
  <c r="E27" i="3" s="1"/>
  <c r="D26" i="3"/>
  <c r="C26" i="3"/>
  <c r="E26" i="3" s="1"/>
  <c r="D25" i="3"/>
  <c r="C25" i="3"/>
  <c r="D24" i="3"/>
  <c r="C24" i="3"/>
  <c r="D23" i="3"/>
  <c r="E23" i="3" s="1"/>
  <c r="C23" i="3"/>
  <c r="E22" i="3"/>
  <c r="D22" i="3"/>
  <c r="C22" i="3"/>
  <c r="D21" i="3"/>
  <c r="C21" i="3"/>
  <c r="D20" i="3"/>
  <c r="C20" i="3"/>
  <c r="E20" i="3" s="1"/>
  <c r="D19" i="3"/>
  <c r="C19" i="3"/>
  <c r="E19" i="3" s="1"/>
  <c r="D18" i="3"/>
  <c r="C18" i="3"/>
  <c r="E18" i="3" s="1"/>
  <c r="D17" i="3"/>
  <c r="C17" i="3"/>
  <c r="E17" i="3" s="1"/>
  <c r="D16" i="3"/>
  <c r="C16" i="3"/>
  <c r="E16" i="3" s="1"/>
  <c r="D15" i="3"/>
  <c r="C15" i="3"/>
  <c r="E15" i="3" s="1"/>
  <c r="D14" i="3"/>
  <c r="C14" i="3"/>
  <c r="E14" i="3" s="1"/>
  <c r="D13" i="3"/>
  <c r="C13" i="3"/>
  <c r="E13" i="3" s="1"/>
  <c r="D12" i="3"/>
  <c r="C12" i="3"/>
  <c r="D11" i="3"/>
  <c r="C11" i="3"/>
  <c r="E11" i="3" s="1"/>
  <c r="D10" i="3"/>
  <c r="C10" i="3"/>
  <c r="E10" i="3" s="1"/>
  <c r="D9" i="3"/>
  <c r="C9" i="3"/>
  <c r="D8" i="3"/>
  <c r="C8" i="3"/>
  <c r="D7" i="3"/>
  <c r="E7" i="3" s="1"/>
  <c r="C7" i="3"/>
  <c r="E6" i="3"/>
  <c r="D6" i="3"/>
  <c r="C6" i="3"/>
  <c r="D5" i="3"/>
  <c r="C5" i="3"/>
  <c r="D4" i="3"/>
  <c r="C4" i="3"/>
  <c r="E4" i="3" s="1"/>
  <c r="D3" i="3"/>
  <c r="C3" i="3"/>
  <c r="E3" i="3" s="1"/>
  <c r="D2" i="3"/>
  <c r="C2" i="3"/>
  <c r="E2" i="3" s="1"/>
  <c r="H1" i="3"/>
  <c r="AB3" i="10"/>
  <c r="AA3" i="10"/>
  <c r="AC3" i="10" s="1"/>
  <c r="V3" i="10"/>
  <c r="X3" i="10" s="1"/>
  <c r="U3" i="10"/>
  <c r="S3" i="10"/>
  <c r="R3" i="10"/>
  <c r="Q3" i="10"/>
  <c r="P3" i="10"/>
  <c r="AB5739" i="7"/>
  <c r="AA5739" i="7"/>
  <c r="V5739" i="7"/>
  <c r="W5739" i="7" s="1"/>
  <c r="U5739" i="7"/>
  <c r="S5739" i="7"/>
  <c r="R5739" i="7"/>
  <c r="Q5739" i="7"/>
  <c r="P5739" i="7"/>
  <c r="AB5738" i="7"/>
  <c r="AA5738" i="7"/>
  <c r="V5738" i="7"/>
  <c r="U5738" i="7"/>
  <c r="S5738" i="7"/>
  <c r="R5738" i="7"/>
  <c r="Q5738" i="7"/>
  <c r="P5738" i="7"/>
  <c r="AB5737" i="7"/>
  <c r="AA5737" i="7"/>
  <c r="V5737" i="7"/>
  <c r="X5737" i="7" s="1"/>
  <c r="U5737" i="7"/>
  <c r="S5737" i="7"/>
  <c r="R5737" i="7"/>
  <c r="Q5737" i="7"/>
  <c r="P5737" i="7"/>
  <c r="AB5736" i="7"/>
  <c r="AA5736" i="7"/>
  <c r="V5736" i="7"/>
  <c r="U5736" i="7"/>
  <c r="S5736" i="7"/>
  <c r="R5736" i="7"/>
  <c r="Q5736" i="7"/>
  <c r="P5736" i="7"/>
  <c r="AB5735" i="7"/>
  <c r="AA5735" i="7"/>
  <c r="V5735" i="7"/>
  <c r="W5735" i="7" s="1"/>
  <c r="U5735" i="7"/>
  <c r="S5735" i="7"/>
  <c r="R5735" i="7"/>
  <c r="Q5735" i="7"/>
  <c r="P5735" i="7"/>
  <c r="AB5734" i="7"/>
  <c r="AA5734" i="7"/>
  <c r="V5734" i="7"/>
  <c r="U5734" i="7"/>
  <c r="S5734" i="7"/>
  <c r="R5734" i="7"/>
  <c r="Q5734" i="7"/>
  <c r="P5734" i="7"/>
  <c r="AB5733" i="7"/>
  <c r="AA5733" i="7"/>
  <c r="V5733" i="7"/>
  <c r="U5733" i="7"/>
  <c r="S5733" i="7"/>
  <c r="R5733" i="7"/>
  <c r="Q5733" i="7"/>
  <c r="P5733" i="7"/>
  <c r="AB5732" i="7"/>
  <c r="AA5732" i="7"/>
  <c r="V5732" i="7"/>
  <c r="W5732" i="7" s="1"/>
  <c r="U5732" i="7"/>
  <c r="S5732" i="7"/>
  <c r="R5732" i="7"/>
  <c r="Q5732" i="7"/>
  <c r="P5732" i="7"/>
  <c r="AB5731" i="7"/>
  <c r="AA5731" i="7"/>
  <c r="V5731" i="7"/>
  <c r="W5731" i="7" s="1"/>
  <c r="U5731" i="7"/>
  <c r="S5731" i="7"/>
  <c r="R5731" i="7"/>
  <c r="Q5731" i="7"/>
  <c r="P5731" i="7"/>
  <c r="AB5730" i="7"/>
  <c r="AA5730" i="7"/>
  <c r="V5730" i="7"/>
  <c r="U5730" i="7"/>
  <c r="S5730" i="7"/>
  <c r="R5730" i="7"/>
  <c r="Q5730" i="7"/>
  <c r="P5730" i="7"/>
  <c r="AB5729" i="7"/>
  <c r="AA5729" i="7"/>
  <c r="V5729" i="7"/>
  <c r="U5729" i="7"/>
  <c r="S5729" i="7"/>
  <c r="R5729" i="7"/>
  <c r="Q5729" i="7"/>
  <c r="P5729" i="7"/>
  <c r="AB5728" i="7"/>
  <c r="AA5728" i="7"/>
  <c r="V5728" i="7"/>
  <c r="W5728" i="7" s="1"/>
  <c r="U5728" i="7"/>
  <c r="S5728" i="7"/>
  <c r="R5728" i="7"/>
  <c r="Q5728" i="7"/>
  <c r="P5728" i="7"/>
  <c r="AB5727" i="7"/>
  <c r="AA5727" i="7"/>
  <c r="V5727" i="7"/>
  <c r="U5727" i="7"/>
  <c r="S5727" i="7"/>
  <c r="R5727" i="7"/>
  <c r="Q5727" i="7"/>
  <c r="P5727" i="7"/>
  <c r="AB5726" i="7"/>
  <c r="AA5726" i="7"/>
  <c r="V5726" i="7"/>
  <c r="U5726" i="7"/>
  <c r="S5726" i="7"/>
  <c r="R5726" i="7"/>
  <c r="Q5726" i="7"/>
  <c r="P5726" i="7"/>
  <c r="AB5725" i="7"/>
  <c r="AA5725" i="7"/>
  <c r="V5725" i="7"/>
  <c r="U5725" i="7"/>
  <c r="S5725" i="7"/>
  <c r="R5725" i="7"/>
  <c r="Q5725" i="7"/>
  <c r="P5725" i="7"/>
  <c r="AB5724" i="7"/>
  <c r="AA5724" i="7"/>
  <c r="V5724" i="7"/>
  <c r="U5724" i="7"/>
  <c r="S5724" i="7"/>
  <c r="R5724" i="7"/>
  <c r="Q5724" i="7"/>
  <c r="P5724" i="7"/>
  <c r="AB5723" i="7"/>
  <c r="AA5723" i="7"/>
  <c r="V5723" i="7"/>
  <c r="U5723" i="7"/>
  <c r="S5723" i="7"/>
  <c r="R5723" i="7"/>
  <c r="Q5723" i="7"/>
  <c r="P5723" i="7"/>
  <c r="AB5722" i="7"/>
  <c r="AA5722" i="7"/>
  <c r="V5722" i="7"/>
  <c r="U5722" i="7"/>
  <c r="S5722" i="7"/>
  <c r="R5722" i="7"/>
  <c r="Q5722" i="7"/>
  <c r="P5722" i="7"/>
  <c r="AB5721" i="7"/>
  <c r="AA5721" i="7"/>
  <c r="V5721" i="7"/>
  <c r="X5721" i="7" s="1"/>
  <c r="U5721" i="7"/>
  <c r="S5721" i="7"/>
  <c r="R5721" i="7"/>
  <c r="Q5721" i="7"/>
  <c r="P5721" i="7"/>
  <c r="AB5720" i="7"/>
  <c r="AA5720" i="7"/>
  <c r="V5720" i="7"/>
  <c r="U5720" i="7"/>
  <c r="S5720" i="7"/>
  <c r="R5720" i="7"/>
  <c r="Q5720" i="7"/>
  <c r="P5720" i="7"/>
  <c r="AB5719" i="7"/>
  <c r="AA5719" i="7"/>
  <c r="V5719" i="7"/>
  <c r="W5719" i="7" s="1"/>
  <c r="U5719" i="7"/>
  <c r="S5719" i="7"/>
  <c r="R5719" i="7"/>
  <c r="Q5719" i="7"/>
  <c r="P5719" i="7"/>
  <c r="AB5718" i="7"/>
  <c r="AA5718" i="7"/>
  <c r="V5718" i="7"/>
  <c r="U5718" i="7"/>
  <c r="S5718" i="7"/>
  <c r="R5718" i="7"/>
  <c r="Q5718" i="7"/>
  <c r="P5718" i="7"/>
  <c r="AB5717" i="7"/>
  <c r="AA5717" i="7"/>
  <c r="V5717" i="7"/>
  <c r="U5717" i="7"/>
  <c r="S5717" i="7"/>
  <c r="R5717" i="7"/>
  <c r="Q5717" i="7"/>
  <c r="P5717" i="7"/>
  <c r="AB5716" i="7"/>
  <c r="AA5716" i="7"/>
  <c r="V5716" i="7"/>
  <c r="W5716" i="7" s="1"/>
  <c r="U5716" i="7"/>
  <c r="S5716" i="7"/>
  <c r="R5716" i="7"/>
  <c r="Q5716" i="7"/>
  <c r="P5716" i="7"/>
  <c r="AB5715" i="7"/>
  <c r="AA5715" i="7"/>
  <c r="V5715" i="7"/>
  <c r="W5715" i="7" s="1"/>
  <c r="U5715" i="7"/>
  <c r="S5715" i="7"/>
  <c r="R5715" i="7"/>
  <c r="Q5715" i="7"/>
  <c r="P5715" i="7"/>
  <c r="AB5714" i="7"/>
  <c r="AA5714" i="7"/>
  <c r="V5714" i="7"/>
  <c r="U5714" i="7"/>
  <c r="S5714" i="7"/>
  <c r="R5714" i="7"/>
  <c r="Q5714" i="7"/>
  <c r="P5714" i="7"/>
  <c r="AB5713" i="7"/>
  <c r="AA5713" i="7"/>
  <c r="V5713" i="7"/>
  <c r="W5713" i="7" s="1"/>
  <c r="U5713" i="7"/>
  <c r="S5713" i="7"/>
  <c r="R5713" i="7"/>
  <c r="Q5713" i="7"/>
  <c r="P5713" i="7"/>
  <c r="AB5712" i="7"/>
  <c r="AA5712" i="7"/>
  <c r="V5712" i="7"/>
  <c r="W5712" i="7" s="1"/>
  <c r="U5712" i="7"/>
  <c r="S5712" i="7"/>
  <c r="R5712" i="7"/>
  <c r="Q5712" i="7"/>
  <c r="P5712" i="7"/>
  <c r="AB5711" i="7"/>
  <c r="AA5711" i="7"/>
  <c r="V5711" i="7"/>
  <c r="W5711" i="7" s="1"/>
  <c r="U5711" i="7"/>
  <c r="S5711" i="7"/>
  <c r="R5711" i="7"/>
  <c r="Q5711" i="7"/>
  <c r="P5711" i="7"/>
  <c r="AB5710" i="7"/>
  <c r="AA5710" i="7"/>
  <c r="V5710" i="7"/>
  <c r="U5710" i="7"/>
  <c r="S5710" i="7"/>
  <c r="R5710" i="7"/>
  <c r="Q5710" i="7"/>
  <c r="P5710" i="7"/>
  <c r="AB5709" i="7"/>
  <c r="AA5709" i="7"/>
  <c r="V5709" i="7"/>
  <c r="U5709" i="7"/>
  <c r="S5709" i="7"/>
  <c r="R5709" i="7"/>
  <c r="Q5709" i="7"/>
  <c r="P5709" i="7"/>
  <c r="AB5708" i="7"/>
  <c r="AA5708" i="7"/>
  <c r="V5708" i="7"/>
  <c r="W5708" i="7" s="1"/>
  <c r="U5708" i="7"/>
  <c r="S5708" i="7"/>
  <c r="R5708" i="7"/>
  <c r="Q5708" i="7"/>
  <c r="P5708" i="7"/>
  <c r="AB5707" i="7"/>
  <c r="AA5707" i="7"/>
  <c r="V5707" i="7"/>
  <c r="U5707" i="7"/>
  <c r="S5707" i="7"/>
  <c r="R5707" i="7"/>
  <c r="Q5707" i="7"/>
  <c r="P5707" i="7"/>
  <c r="AB5706" i="7"/>
  <c r="AA5706" i="7"/>
  <c r="V5706" i="7"/>
  <c r="U5706" i="7"/>
  <c r="S5706" i="7"/>
  <c r="R5706" i="7"/>
  <c r="Q5706" i="7"/>
  <c r="P5706" i="7"/>
  <c r="AB5705" i="7"/>
  <c r="AA5705" i="7"/>
  <c r="V5705" i="7"/>
  <c r="U5705" i="7"/>
  <c r="S5705" i="7"/>
  <c r="R5705" i="7"/>
  <c r="Q5705" i="7"/>
  <c r="P5705" i="7"/>
  <c r="AB5704" i="7"/>
  <c r="AA5704" i="7"/>
  <c r="V5704" i="7"/>
  <c r="X5704" i="7" s="1"/>
  <c r="U5704" i="7"/>
  <c r="S5704" i="7"/>
  <c r="R5704" i="7"/>
  <c r="Q5704" i="7"/>
  <c r="P5704" i="7"/>
  <c r="AB5703" i="7"/>
  <c r="AA5703" i="7"/>
  <c r="V5703" i="7"/>
  <c r="W5703" i="7" s="1"/>
  <c r="U5703" i="7"/>
  <c r="S5703" i="7"/>
  <c r="R5703" i="7"/>
  <c r="Q5703" i="7"/>
  <c r="P5703" i="7"/>
  <c r="AB5702" i="7"/>
  <c r="AA5702" i="7"/>
  <c r="V5702" i="7"/>
  <c r="U5702" i="7"/>
  <c r="S5702" i="7"/>
  <c r="R5702" i="7"/>
  <c r="Q5702" i="7"/>
  <c r="P5702" i="7"/>
  <c r="AB5701" i="7"/>
  <c r="AA5701" i="7"/>
  <c r="V5701" i="7"/>
  <c r="W5701" i="7" s="1"/>
  <c r="U5701" i="7"/>
  <c r="S5701" i="7"/>
  <c r="R5701" i="7"/>
  <c r="Q5701" i="7"/>
  <c r="P5701" i="7"/>
  <c r="AB5700" i="7"/>
  <c r="AA5700" i="7"/>
  <c r="V5700" i="7"/>
  <c r="W5700" i="7" s="1"/>
  <c r="U5700" i="7"/>
  <c r="S5700" i="7"/>
  <c r="R5700" i="7"/>
  <c r="Q5700" i="7"/>
  <c r="P5700" i="7"/>
  <c r="AB5699" i="7"/>
  <c r="AA5699" i="7"/>
  <c r="V5699" i="7"/>
  <c r="U5699" i="7"/>
  <c r="S5699" i="7"/>
  <c r="R5699" i="7"/>
  <c r="Q5699" i="7"/>
  <c r="P5699" i="7"/>
  <c r="AB5698" i="7"/>
  <c r="AA5698" i="7"/>
  <c r="V5698" i="7"/>
  <c r="U5698" i="7"/>
  <c r="S5698" i="7"/>
  <c r="R5698" i="7"/>
  <c r="Q5698" i="7"/>
  <c r="P5698" i="7"/>
  <c r="AB5697" i="7"/>
  <c r="AA5697" i="7"/>
  <c r="V5697" i="7"/>
  <c r="U5697" i="7"/>
  <c r="S5697" i="7"/>
  <c r="R5697" i="7"/>
  <c r="Q5697" i="7"/>
  <c r="P5697" i="7"/>
  <c r="AB5696" i="7"/>
  <c r="AA5696" i="7"/>
  <c r="V5696" i="7"/>
  <c r="U5696" i="7"/>
  <c r="S5696" i="7"/>
  <c r="R5696" i="7"/>
  <c r="Q5696" i="7"/>
  <c r="P5696" i="7"/>
  <c r="AB5695" i="7"/>
  <c r="AA5695" i="7"/>
  <c r="V5695" i="7"/>
  <c r="U5695" i="7"/>
  <c r="S5695" i="7"/>
  <c r="R5695" i="7"/>
  <c r="Q5695" i="7"/>
  <c r="P5695" i="7"/>
  <c r="AB5694" i="7"/>
  <c r="AA5694" i="7"/>
  <c r="V5694" i="7"/>
  <c r="X5694" i="7" s="1"/>
  <c r="U5694" i="7"/>
  <c r="S5694" i="7"/>
  <c r="R5694" i="7"/>
  <c r="Q5694" i="7"/>
  <c r="P5694" i="7"/>
  <c r="AB5693" i="7"/>
  <c r="AA5693" i="7"/>
  <c r="V5693" i="7"/>
  <c r="U5693" i="7"/>
  <c r="S5693" i="7"/>
  <c r="R5693" i="7"/>
  <c r="Q5693" i="7"/>
  <c r="P5693" i="7"/>
  <c r="AB5692" i="7"/>
  <c r="AA5692" i="7"/>
  <c r="V5692" i="7"/>
  <c r="U5692" i="7"/>
  <c r="S5692" i="7"/>
  <c r="R5692" i="7"/>
  <c r="Q5692" i="7"/>
  <c r="P5692" i="7"/>
  <c r="AB5691" i="7"/>
  <c r="AA5691" i="7"/>
  <c r="V5691" i="7"/>
  <c r="U5691" i="7"/>
  <c r="S5691" i="7"/>
  <c r="R5691" i="7"/>
  <c r="Q5691" i="7"/>
  <c r="P5691" i="7"/>
  <c r="AB5690" i="7"/>
  <c r="AA5690" i="7"/>
  <c r="V5690" i="7"/>
  <c r="U5690" i="7"/>
  <c r="S5690" i="7"/>
  <c r="R5690" i="7"/>
  <c r="Q5690" i="7"/>
  <c r="P5690" i="7"/>
  <c r="AB5689" i="7"/>
  <c r="AA5689" i="7"/>
  <c r="V5689" i="7"/>
  <c r="U5689" i="7"/>
  <c r="S5689" i="7"/>
  <c r="R5689" i="7"/>
  <c r="Q5689" i="7"/>
  <c r="P5689" i="7"/>
  <c r="AB5688" i="7"/>
  <c r="AA5688" i="7"/>
  <c r="V5688" i="7"/>
  <c r="U5688" i="7"/>
  <c r="S5688" i="7"/>
  <c r="R5688" i="7"/>
  <c r="Q5688" i="7"/>
  <c r="P5688" i="7"/>
  <c r="AB5687" i="7"/>
  <c r="AA5687" i="7"/>
  <c r="V5687" i="7"/>
  <c r="W5687" i="7" s="1"/>
  <c r="U5687" i="7"/>
  <c r="S5687" i="7"/>
  <c r="R5687" i="7"/>
  <c r="Q5687" i="7"/>
  <c r="P5687" i="7"/>
  <c r="AB5686" i="7"/>
  <c r="AA5686" i="7"/>
  <c r="V5686" i="7"/>
  <c r="W5686" i="7" s="1"/>
  <c r="U5686" i="7"/>
  <c r="S5686" i="7"/>
  <c r="R5686" i="7"/>
  <c r="Q5686" i="7"/>
  <c r="P5686" i="7"/>
  <c r="AB5685" i="7"/>
  <c r="AA5685" i="7"/>
  <c r="V5685" i="7"/>
  <c r="X5685" i="7" s="1"/>
  <c r="U5685" i="7"/>
  <c r="S5685" i="7"/>
  <c r="R5685" i="7"/>
  <c r="Q5685" i="7"/>
  <c r="P5685" i="7"/>
  <c r="AB5684" i="7"/>
  <c r="AA5684" i="7"/>
  <c r="V5684" i="7"/>
  <c r="W5684" i="7" s="1"/>
  <c r="U5684" i="7"/>
  <c r="S5684" i="7"/>
  <c r="R5684" i="7"/>
  <c r="Q5684" i="7"/>
  <c r="P5684" i="7"/>
  <c r="AB5683" i="7"/>
  <c r="AA5683" i="7"/>
  <c r="V5683" i="7"/>
  <c r="U5683" i="7"/>
  <c r="S5683" i="7"/>
  <c r="R5683" i="7"/>
  <c r="Q5683" i="7"/>
  <c r="P5683" i="7"/>
  <c r="AB5682" i="7"/>
  <c r="AA5682" i="7"/>
  <c r="V5682" i="7"/>
  <c r="W5682" i="7" s="1"/>
  <c r="U5682" i="7"/>
  <c r="S5682" i="7"/>
  <c r="R5682" i="7"/>
  <c r="Q5682" i="7"/>
  <c r="P5682" i="7"/>
  <c r="AB5681" i="7"/>
  <c r="AA5681" i="7"/>
  <c r="V5681" i="7"/>
  <c r="X5681" i="7" s="1"/>
  <c r="U5681" i="7"/>
  <c r="S5681" i="7"/>
  <c r="R5681" i="7"/>
  <c r="Q5681" i="7"/>
  <c r="P5681" i="7"/>
  <c r="AB5680" i="7"/>
  <c r="AA5680" i="7"/>
  <c r="V5680" i="7"/>
  <c r="W5680" i="7" s="1"/>
  <c r="U5680" i="7"/>
  <c r="S5680" i="7"/>
  <c r="R5680" i="7"/>
  <c r="Q5680" i="7"/>
  <c r="P5680" i="7"/>
  <c r="AB5679" i="7"/>
  <c r="AA5679" i="7"/>
  <c r="V5679" i="7"/>
  <c r="W5679" i="7" s="1"/>
  <c r="U5679" i="7"/>
  <c r="S5679" i="7"/>
  <c r="R5679" i="7"/>
  <c r="Q5679" i="7"/>
  <c r="P5679" i="7"/>
  <c r="AB5678" i="7"/>
  <c r="AA5678" i="7"/>
  <c r="V5678" i="7"/>
  <c r="U5678" i="7"/>
  <c r="S5678" i="7"/>
  <c r="R5678" i="7"/>
  <c r="Q5678" i="7"/>
  <c r="P5678" i="7"/>
  <c r="AB5677" i="7"/>
  <c r="AA5677" i="7"/>
  <c r="V5677" i="7"/>
  <c r="U5677" i="7"/>
  <c r="S5677" i="7"/>
  <c r="R5677" i="7"/>
  <c r="Q5677" i="7"/>
  <c r="P5677" i="7"/>
  <c r="AB5676" i="7"/>
  <c r="AA5676" i="7"/>
  <c r="V5676" i="7"/>
  <c r="X5676" i="7" s="1"/>
  <c r="U5676" i="7"/>
  <c r="S5676" i="7"/>
  <c r="R5676" i="7"/>
  <c r="Q5676" i="7"/>
  <c r="P5676" i="7"/>
  <c r="AB5675" i="7"/>
  <c r="AA5675" i="7"/>
  <c r="V5675" i="7"/>
  <c r="U5675" i="7"/>
  <c r="S5675" i="7"/>
  <c r="R5675" i="7"/>
  <c r="Q5675" i="7"/>
  <c r="P5675" i="7"/>
  <c r="AB5674" i="7"/>
  <c r="AA5674" i="7"/>
  <c r="V5674" i="7"/>
  <c r="U5674" i="7"/>
  <c r="S5674" i="7"/>
  <c r="R5674" i="7"/>
  <c r="Q5674" i="7"/>
  <c r="P5674" i="7"/>
  <c r="AB5673" i="7"/>
  <c r="AA5673" i="7"/>
  <c r="V5673" i="7"/>
  <c r="U5673" i="7"/>
  <c r="S5673" i="7"/>
  <c r="R5673" i="7"/>
  <c r="Q5673" i="7"/>
  <c r="P5673" i="7"/>
  <c r="AB5672" i="7"/>
  <c r="AA5672" i="7"/>
  <c r="V5672" i="7"/>
  <c r="U5672" i="7"/>
  <c r="S5672" i="7"/>
  <c r="R5672" i="7"/>
  <c r="Q5672" i="7"/>
  <c r="P5672" i="7"/>
  <c r="AB5671" i="7"/>
  <c r="AA5671" i="7"/>
  <c r="V5671" i="7"/>
  <c r="U5671" i="7"/>
  <c r="S5671" i="7"/>
  <c r="R5671" i="7"/>
  <c r="Q5671" i="7"/>
  <c r="P5671" i="7"/>
  <c r="AB5670" i="7"/>
  <c r="AA5670" i="7"/>
  <c r="V5670" i="7"/>
  <c r="W5670" i="7" s="1"/>
  <c r="U5670" i="7"/>
  <c r="S5670" i="7"/>
  <c r="R5670" i="7"/>
  <c r="Q5670" i="7"/>
  <c r="P5670" i="7"/>
  <c r="AB5669" i="7"/>
  <c r="AA5669" i="7"/>
  <c r="V5669" i="7"/>
  <c r="X5669" i="7" s="1"/>
  <c r="U5669" i="7"/>
  <c r="S5669" i="7"/>
  <c r="R5669" i="7"/>
  <c r="Q5669" i="7"/>
  <c r="P5669" i="7"/>
  <c r="AB5668" i="7"/>
  <c r="AA5668" i="7"/>
  <c r="V5668" i="7"/>
  <c r="W5668" i="7" s="1"/>
  <c r="U5668" i="7"/>
  <c r="S5668" i="7"/>
  <c r="R5668" i="7"/>
  <c r="Q5668" i="7"/>
  <c r="P5668" i="7"/>
  <c r="AB5667" i="7"/>
  <c r="AA5667" i="7"/>
  <c r="V5667" i="7"/>
  <c r="U5667" i="7"/>
  <c r="S5667" i="7"/>
  <c r="R5667" i="7"/>
  <c r="Q5667" i="7"/>
  <c r="P5667" i="7"/>
  <c r="AB5666" i="7"/>
  <c r="AA5666" i="7"/>
  <c r="V5666" i="7"/>
  <c r="W5666" i="7" s="1"/>
  <c r="U5666" i="7"/>
  <c r="S5666" i="7"/>
  <c r="R5666" i="7"/>
  <c r="Q5666" i="7"/>
  <c r="P5666" i="7"/>
  <c r="AB5665" i="7"/>
  <c r="AA5665" i="7"/>
  <c r="V5665" i="7"/>
  <c r="X5665" i="7" s="1"/>
  <c r="U5665" i="7"/>
  <c r="S5665" i="7"/>
  <c r="R5665" i="7"/>
  <c r="Q5665" i="7"/>
  <c r="P5665" i="7"/>
  <c r="AB5664" i="7"/>
  <c r="AA5664" i="7"/>
  <c r="V5664" i="7"/>
  <c r="U5664" i="7"/>
  <c r="S5664" i="7"/>
  <c r="R5664" i="7"/>
  <c r="Q5664" i="7"/>
  <c r="P5664" i="7"/>
  <c r="AB5663" i="7"/>
  <c r="AA5663" i="7"/>
  <c r="V5663" i="7"/>
  <c r="W5663" i="7" s="1"/>
  <c r="U5663" i="7"/>
  <c r="S5663" i="7"/>
  <c r="R5663" i="7"/>
  <c r="Q5663" i="7"/>
  <c r="P5663" i="7"/>
  <c r="AB5662" i="7"/>
  <c r="AA5662" i="7"/>
  <c r="V5662" i="7"/>
  <c r="W5662" i="7" s="1"/>
  <c r="U5662" i="7"/>
  <c r="S5662" i="7"/>
  <c r="R5662" i="7"/>
  <c r="Q5662" i="7"/>
  <c r="P5662" i="7"/>
  <c r="AB5661" i="7"/>
  <c r="AA5661" i="7"/>
  <c r="V5661" i="7"/>
  <c r="U5661" i="7"/>
  <c r="S5661" i="7"/>
  <c r="R5661" i="7"/>
  <c r="Q5661" i="7"/>
  <c r="P5661" i="7"/>
  <c r="AB5660" i="7"/>
  <c r="AA5660" i="7"/>
  <c r="V5660" i="7"/>
  <c r="U5660" i="7"/>
  <c r="S5660" i="7"/>
  <c r="R5660" i="7"/>
  <c r="Q5660" i="7"/>
  <c r="P5660" i="7"/>
  <c r="AB5659" i="7"/>
  <c r="AA5659" i="7"/>
  <c r="V5659" i="7"/>
  <c r="U5659" i="7"/>
  <c r="S5659" i="7"/>
  <c r="R5659" i="7"/>
  <c r="Q5659" i="7"/>
  <c r="P5659" i="7"/>
  <c r="AB5658" i="7"/>
  <c r="AA5658" i="7"/>
  <c r="V5658" i="7"/>
  <c r="W5658" i="7" s="1"/>
  <c r="U5658" i="7"/>
  <c r="S5658" i="7"/>
  <c r="R5658" i="7"/>
  <c r="Q5658" i="7"/>
  <c r="P5658" i="7"/>
  <c r="AB5657" i="7"/>
  <c r="AA5657" i="7"/>
  <c r="V5657" i="7"/>
  <c r="U5657" i="7"/>
  <c r="S5657" i="7"/>
  <c r="R5657" i="7"/>
  <c r="Q5657" i="7"/>
  <c r="P5657" i="7"/>
  <c r="AB5656" i="7"/>
  <c r="AA5656" i="7"/>
  <c r="V5656" i="7"/>
  <c r="U5656" i="7"/>
  <c r="S5656" i="7"/>
  <c r="R5656" i="7"/>
  <c r="Q5656" i="7"/>
  <c r="P5656" i="7"/>
  <c r="AB5655" i="7"/>
  <c r="AA5655" i="7"/>
  <c r="V5655" i="7"/>
  <c r="U5655" i="7"/>
  <c r="S5655" i="7"/>
  <c r="R5655" i="7"/>
  <c r="Q5655" i="7"/>
  <c r="P5655" i="7"/>
  <c r="AB5654" i="7"/>
  <c r="AA5654" i="7"/>
  <c r="V5654" i="7"/>
  <c r="U5654" i="7"/>
  <c r="S5654" i="7"/>
  <c r="R5654" i="7"/>
  <c r="Q5654" i="7"/>
  <c r="P5654" i="7"/>
  <c r="AB5653" i="7"/>
  <c r="AA5653" i="7"/>
  <c r="V5653" i="7"/>
  <c r="W5653" i="7" s="1"/>
  <c r="U5653" i="7"/>
  <c r="S5653" i="7"/>
  <c r="R5653" i="7"/>
  <c r="Q5653" i="7"/>
  <c r="P5653" i="7"/>
  <c r="AB5652" i="7"/>
  <c r="AA5652" i="7"/>
  <c r="V5652" i="7"/>
  <c r="W5652" i="7" s="1"/>
  <c r="U5652" i="7"/>
  <c r="S5652" i="7"/>
  <c r="R5652" i="7"/>
  <c r="Q5652" i="7"/>
  <c r="P5652" i="7"/>
  <c r="AB5651" i="7"/>
  <c r="AA5651" i="7"/>
  <c r="V5651" i="7"/>
  <c r="W5651" i="7" s="1"/>
  <c r="U5651" i="7"/>
  <c r="S5651" i="7"/>
  <c r="R5651" i="7"/>
  <c r="Q5651" i="7"/>
  <c r="P5651" i="7"/>
  <c r="AB5650" i="7"/>
  <c r="AA5650" i="7"/>
  <c r="V5650" i="7"/>
  <c r="U5650" i="7"/>
  <c r="S5650" i="7"/>
  <c r="R5650" i="7"/>
  <c r="Q5650" i="7"/>
  <c r="P5650" i="7"/>
  <c r="AB5649" i="7"/>
  <c r="AA5649" i="7"/>
  <c r="V5649" i="7"/>
  <c r="U5649" i="7"/>
  <c r="S5649" i="7"/>
  <c r="R5649" i="7"/>
  <c r="Q5649" i="7"/>
  <c r="P5649" i="7"/>
  <c r="AB5648" i="7"/>
  <c r="AA5648" i="7"/>
  <c r="V5648" i="7"/>
  <c r="W5648" i="7" s="1"/>
  <c r="U5648" i="7"/>
  <c r="S5648" i="7"/>
  <c r="R5648" i="7"/>
  <c r="Q5648" i="7"/>
  <c r="P5648" i="7"/>
  <c r="AB5647" i="7"/>
  <c r="AA5647" i="7"/>
  <c r="V5647" i="7"/>
  <c r="W5647" i="7" s="1"/>
  <c r="U5647" i="7"/>
  <c r="S5647" i="7"/>
  <c r="R5647" i="7"/>
  <c r="Q5647" i="7"/>
  <c r="P5647" i="7"/>
  <c r="AB5646" i="7"/>
  <c r="AA5646" i="7"/>
  <c r="V5646" i="7"/>
  <c r="U5646" i="7"/>
  <c r="S5646" i="7"/>
  <c r="R5646" i="7"/>
  <c r="Q5646" i="7"/>
  <c r="P5646" i="7"/>
  <c r="AB5645" i="7"/>
  <c r="AA5645" i="7"/>
  <c r="V5645" i="7"/>
  <c r="U5645" i="7"/>
  <c r="S5645" i="7"/>
  <c r="R5645" i="7"/>
  <c r="Q5645" i="7"/>
  <c r="P5645" i="7"/>
  <c r="AB5644" i="7"/>
  <c r="AA5644" i="7"/>
  <c r="V5644" i="7"/>
  <c r="W5644" i="7" s="1"/>
  <c r="U5644" i="7"/>
  <c r="S5644" i="7"/>
  <c r="R5644" i="7"/>
  <c r="Q5644" i="7"/>
  <c r="P5644" i="7"/>
  <c r="AB5643" i="7"/>
  <c r="AA5643" i="7"/>
  <c r="V5643" i="7"/>
  <c r="U5643" i="7"/>
  <c r="S5643" i="7"/>
  <c r="R5643" i="7"/>
  <c r="Q5643" i="7"/>
  <c r="P5643" i="7"/>
  <c r="AB5642" i="7"/>
  <c r="AA5642" i="7"/>
  <c r="V5642" i="7"/>
  <c r="U5642" i="7"/>
  <c r="S5642" i="7"/>
  <c r="R5642" i="7"/>
  <c r="Q5642" i="7"/>
  <c r="P5642" i="7"/>
  <c r="AB5641" i="7"/>
  <c r="AA5641" i="7"/>
  <c r="V5641" i="7"/>
  <c r="U5641" i="7"/>
  <c r="S5641" i="7"/>
  <c r="R5641" i="7"/>
  <c r="Q5641" i="7"/>
  <c r="P5641" i="7"/>
  <c r="AB5640" i="7"/>
  <c r="AA5640" i="7"/>
  <c r="V5640" i="7"/>
  <c r="W5640" i="7" s="1"/>
  <c r="U5640" i="7"/>
  <c r="S5640" i="7"/>
  <c r="R5640" i="7"/>
  <c r="Q5640" i="7"/>
  <c r="P5640" i="7"/>
  <c r="AB5639" i="7"/>
  <c r="AA5639" i="7"/>
  <c r="V5639" i="7"/>
  <c r="U5639" i="7"/>
  <c r="S5639" i="7"/>
  <c r="R5639" i="7"/>
  <c r="Q5639" i="7"/>
  <c r="P5639" i="7"/>
  <c r="AB5638" i="7"/>
  <c r="AA5638" i="7"/>
  <c r="V5638" i="7"/>
  <c r="U5638" i="7"/>
  <c r="S5638" i="7"/>
  <c r="R5638" i="7"/>
  <c r="Q5638" i="7"/>
  <c r="P5638" i="7"/>
  <c r="AB5637" i="7"/>
  <c r="AA5637" i="7"/>
  <c r="V5637" i="7"/>
  <c r="U5637" i="7"/>
  <c r="S5637" i="7"/>
  <c r="R5637" i="7"/>
  <c r="Q5637" i="7"/>
  <c r="P5637" i="7"/>
  <c r="AB5636" i="7"/>
  <c r="AA5636" i="7"/>
  <c r="V5636" i="7"/>
  <c r="W5636" i="7" s="1"/>
  <c r="U5636" i="7"/>
  <c r="S5636" i="7"/>
  <c r="R5636" i="7"/>
  <c r="Q5636" i="7"/>
  <c r="P5636" i="7"/>
  <c r="AB5635" i="7"/>
  <c r="AA5635" i="7"/>
  <c r="V5635" i="7"/>
  <c r="X5635" i="7" s="1"/>
  <c r="U5635" i="7"/>
  <c r="S5635" i="7"/>
  <c r="R5635" i="7"/>
  <c r="Q5635" i="7"/>
  <c r="P5635" i="7"/>
  <c r="AB5634" i="7"/>
  <c r="AA5634" i="7"/>
  <c r="V5634" i="7"/>
  <c r="U5634" i="7"/>
  <c r="S5634" i="7"/>
  <c r="R5634" i="7"/>
  <c r="Q5634" i="7"/>
  <c r="P5634" i="7"/>
  <c r="AB5633" i="7"/>
  <c r="AA5633" i="7"/>
  <c r="V5633" i="7"/>
  <c r="U5633" i="7"/>
  <c r="S5633" i="7"/>
  <c r="R5633" i="7"/>
  <c r="Q5633" i="7"/>
  <c r="P5633" i="7"/>
  <c r="AB5632" i="7"/>
  <c r="AA5632" i="7"/>
  <c r="V5632" i="7"/>
  <c r="U5632" i="7"/>
  <c r="S5632" i="7"/>
  <c r="R5632" i="7"/>
  <c r="Q5632" i="7"/>
  <c r="P5632" i="7"/>
  <c r="AB5631" i="7"/>
  <c r="AA5631" i="7"/>
  <c r="V5631" i="7"/>
  <c r="X5631" i="7" s="1"/>
  <c r="U5631" i="7"/>
  <c r="S5631" i="7"/>
  <c r="R5631" i="7"/>
  <c r="Q5631" i="7"/>
  <c r="P5631" i="7"/>
  <c r="AB5630" i="7"/>
  <c r="AA5630" i="7"/>
  <c r="V5630" i="7"/>
  <c r="W5630" i="7" s="1"/>
  <c r="U5630" i="7"/>
  <c r="S5630" i="7"/>
  <c r="R5630" i="7"/>
  <c r="Q5630" i="7"/>
  <c r="P5630" i="7"/>
  <c r="AB5629" i="7"/>
  <c r="AA5629" i="7"/>
  <c r="V5629" i="7"/>
  <c r="U5629" i="7"/>
  <c r="S5629" i="7"/>
  <c r="R5629" i="7"/>
  <c r="Q5629" i="7"/>
  <c r="P5629" i="7"/>
  <c r="AB5628" i="7"/>
  <c r="AA5628" i="7"/>
  <c r="V5628" i="7"/>
  <c r="U5628" i="7"/>
  <c r="S5628" i="7"/>
  <c r="R5628" i="7"/>
  <c r="Q5628" i="7"/>
  <c r="P5628" i="7"/>
  <c r="AB5627" i="7"/>
  <c r="AA5627" i="7"/>
  <c r="V5627" i="7"/>
  <c r="X5627" i="7" s="1"/>
  <c r="U5627" i="7"/>
  <c r="S5627" i="7"/>
  <c r="R5627" i="7"/>
  <c r="Q5627" i="7"/>
  <c r="P5627" i="7"/>
  <c r="AB5626" i="7"/>
  <c r="AA5626" i="7"/>
  <c r="V5626" i="7"/>
  <c r="U5626" i="7"/>
  <c r="S5626" i="7"/>
  <c r="R5626" i="7"/>
  <c r="Q5626" i="7"/>
  <c r="P5626" i="7"/>
  <c r="AB5625" i="7"/>
  <c r="AA5625" i="7"/>
  <c r="V5625" i="7"/>
  <c r="W5625" i="7" s="1"/>
  <c r="U5625" i="7"/>
  <c r="S5625" i="7"/>
  <c r="R5625" i="7"/>
  <c r="Q5625" i="7"/>
  <c r="P5625" i="7"/>
  <c r="AB5624" i="7"/>
  <c r="AA5624" i="7"/>
  <c r="V5624" i="7"/>
  <c r="U5624" i="7"/>
  <c r="S5624" i="7"/>
  <c r="R5624" i="7"/>
  <c r="Q5624" i="7"/>
  <c r="P5624" i="7"/>
  <c r="AB5623" i="7"/>
  <c r="AA5623" i="7"/>
  <c r="V5623" i="7"/>
  <c r="U5623" i="7"/>
  <c r="S5623" i="7"/>
  <c r="R5623" i="7"/>
  <c r="Q5623" i="7"/>
  <c r="P5623" i="7"/>
  <c r="AB5622" i="7"/>
  <c r="AA5622" i="7"/>
  <c r="V5622" i="7"/>
  <c r="U5622" i="7"/>
  <c r="S5622" i="7"/>
  <c r="R5622" i="7"/>
  <c r="Q5622" i="7"/>
  <c r="P5622" i="7"/>
  <c r="AB5621" i="7"/>
  <c r="AA5621" i="7"/>
  <c r="V5621" i="7"/>
  <c r="U5621" i="7"/>
  <c r="S5621" i="7"/>
  <c r="R5621" i="7"/>
  <c r="Q5621" i="7"/>
  <c r="P5621" i="7"/>
  <c r="AB5620" i="7"/>
  <c r="AA5620" i="7"/>
  <c r="V5620" i="7"/>
  <c r="U5620" i="7"/>
  <c r="S5620" i="7"/>
  <c r="R5620" i="7"/>
  <c r="Q5620" i="7"/>
  <c r="P5620" i="7"/>
  <c r="AB5619" i="7"/>
  <c r="AA5619" i="7"/>
  <c r="V5619" i="7"/>
  <c r="U5619" i="7"/>
  <c r="S5619" i="7"/>
  <c r="R5619" i="7"/>
  <c r="Q5619" i="7"/>
  <c r="P5619" i="7"/>
  <c r="AB5618" i="7"/>
  <c r="AA5618" i="7"/>
  <c r="V5618" i="7"/>
  <c r="U5618" i="7"/>
  <c r="S5618" i="7"/>
  <c r="R5618" i="7"/>
  <c r="Q5618" i="7"/>
  <c r="P5618" i="7"/>
  <c r="AB5617" i="7"/>
  <c r="AA5617" i="7"/>
  <c r="V5617" i="7"/>
  <c r="U5617" i="7"/>
  <c r="S5617" i="7"/>
  <c r="R5617" i="7"/>
  <c r="Q5617" i="7"/>
  <c r="P5617" i="7"/>
  <c r="AB5616" i="7"/>
  <c r="AA5616" i="7"/>
  <c r="V5616" i="7"/>
  <c r="U5616" i="7"/>
  <c r="S5616" i="7"/>
  <c r="R5616" i="7"/>
  <c r="Q5616" i="7"/>
  <c r="P5616" i="7"/>
  <c r="AB5615" i="7"/>
  <c r="AA5615" i="7"/>
  <c r="V5615" i="7"/>
  <c r="X5615" i="7" s="1"/>
  <c r="U5615" i="7"/>
  <c r="S5615" i="7"/>
  <c r="R5615" i="7"/>
  <c r="Q5615" i="7"/>
  <c r="P5615" i="7"/>
  <c r="AB5614" i="7"/>
  <c r="AA5614" i="7"/>
  <c r="V5614" i="7"/>
  <c r="W5614" i="7" s="1"/>
  <c r="U5614" i="7"/>
  <c r="S5614" i="7"/>
  <c r="R5614" i="7"/>
  <c r="Q5614" i="7"/>
  <c r="P5614" i="7"/>
  <c r="AB5613" i="7"/>
  <c r="AA5613" i="7"/>
  <c r="V5613" i="7"/>
  <c r="U5613" i="7"/>
  <c r="S5613" i="7"/>
  <c r="R5613" i="7"/>
  <c r="Q5613" i="7"/>
  <c r="P5613" i="7"/>
  <c r="AB5612" i="7"/>
  <c r="AA5612" i="7"/>
  <c r="V5612" i="7"/>
  <c r="W5612" i="7" s="1"/>
  <c r="U5612" i="7"/>
  <c r="S5612" i="7"/>
  <c r="R5612" i="7"/>
  <c r="Q5612" i="7"/>
  <c r="P5612" i="7"/>
  <c r="AB5611" i="7"/>
  <c r="AA5611" i="7"/>
  <c r="V5611" i="7"/>
  <c r="X5611" i="7" s="1"/>
  <c r="U5611" i="7"/>
  <c r="S5611" i="7"/>
  <c r="R5611" i="7"/>
  <c r="Q5611" i="7"/>
  <c r="P5611" i="7"/>
  <c r="AB5610" i="7"/>
  <c r="AA5610" i="7"/>
  <c r="V5610" i="7"/>
  <c r="U5610" i="7"/>
  <c r="S5610" i="7"/>
  <c r="R5610" i="7"/>
  <c r="Q5610" i="7"/>
  <c r="P5610" i="7"/>
  <c r="AB5609" i="7"/>
  <c r="AA5609" i="7"/>
  <c r="V5609" i="7"/>
  <c r="U5609" i="7"/>
  <c r="S5609" i="7"/>
  <c r="R5609" i="7"/>
  <c r="Q5609" i="7"/>
  <c r="P5609" i="7"/>
  <c r="AB5608" i="7"/>
  <c r="AA5608" i="7"/>
  <c r="V5608" i="7"/>
  <c r="W5608" i="7" s="1"/>
  <c r="U5608" i="7"/>
  <c r="S5608" i="7"/>
  <c r="R5608" i="7"/>
  <c r="Q5608" i="7"/>
  <c r="P5608" i="7"/>
  <c r="AB5607" i="7"/>
  <c r="AA5607" i="7"/>
  <c r="V5607" i="7"/>
  <c r="U5607" i="7"/>
  <c r="S5607" i="7"/>
  <c r="R5607" i="7"/>
  <c r="Q5607" i="7"/>
  <c r="P5607" i="7"/>
  <c r="AB5606" i="7"/>
  <c r="AA5606" i="7"/>
  <c r="V5606" i="7"/>
  <c r="U5606" i="7"/>
  <c r="S5606" i="7"/>
  <c r="R5606" i="7"/>
  <c r="Q5606" i="7"/>
  <c r="P5606" i="7"/>
  <c r="AB5605" i="7"/>
  <c r="AA5605" i="7"/>
  <c r="V5605" i="7"/>
  <c r="U5605" i="7"/>
  <c r="S5605" i="7"/>
  <c r="R5605" i="7"/>
  <c r="Q5605" i="7"/>
  <c r="P5605" i="7"/>
  <c r="AB5604" i="7"/>
  <c r="AA5604" i="7"/>
  <c r="V5604" i="7"/>
  <c r="U5604" i="7"/>
  <c r="S5604" i="7"/>
  <c r="R5604" i="7"/>
  <c r="Q5604" i="7"/>
  <c r="P5604" i="7"/>
  <c r="AB5603" i="7"/>
  <c r="AA5603" i="7"/>
  <c r="V5603" i="7"/>
  <c r="U5603" i="7"/>
  <c r="S5603" i="7"/>
  <c r="R5603" i="7"/>
  <c r="Q5603" i="7"/>
  <c r="P5603" i="7"/>
  <c r="AB5602" i="7"/>
  <c r="AA5602" i="7"/>
  <c r="V5602" i="7"/>
  <c r="U5602" i="7"/>
  <c r="S5602" i="7"/>
  <c r="R5602" i="7"/>
  <c r="Q5602" i="7"/>
  <c r="P5602" i="7"/>
  <c r="AB5601" i="7"/>
  <c r="AA5601" i="7"/>
  <c r="V5601" i="7"/>
  <c r="U5601" i="7"/>
  <c r="S5601" i="7"/>
  <c r="R5601" i="7"/>
  <c r="Q5601" i="7"/>
  <c r="P5601" i="7"/>
  <c r="AB5600" i="7"/>
  <c r="AA5600" i="7"/>
  <c r="V5600" i="7"/>
  <c r="U5600" i="7"/>
  <c r="S5600" i="7"/>
  <c r="R5600" i="7"/>
  <c r="Q5600" i="7"/>
  <c r="P5600" i="7"/>
  <c r="AB5599" i="7"/>
  <c r="AA5599" i="7"/>
  <c r="V5599" i="7"/>
  <c r="W5599" i="7" s="1"/>
  <c r="U5599" i="7"/>
  <c r="S5599" i="7"/>
  <c r="R5599" i="7"/>
  <c r="Q5599" i="7"/>
  <c r="P5599" i="7"/>
  <c r="AB5598" i="7"/>
  <c r="AA5598" i="7"/>
  <c r="V5598" i="7"/>
  <c r="U5598" i="7"/>
  <c r="S5598" i="7"/>
  <c r="R5598" i="7"/>
  <c r="Q5598" i="7"/>
  <c r="P5598" i="7"/>
  <c r="AB5597" i="7"/>
  <c r="AA5597" i="7"/>
  <c r="V5597" i="7"/>
  <c r="U5597" i="7"/>
  <c r="S5597" i="7"/>
  <c r="R5597" i="7"/>
  <c r="Q5597" i="7"/>
  <c r="P5597" i="7"/>
  <c r="AB5596" i="7"/>
  <c r="AA5596" i="7"/>
  <c r="V5596" i="7"/>
  <c r="U5596" i="7"/>
  <c r="S5596" i="7"/>
  <c r="R5596" i="7"/>
  <c r="Q5596" i="7"/>
  <c r="P5596" i="7"/>
  <c r="AB5595" i="7"/>
  <c r="AA5595" i="7"/>
  <c r="V5595" i="7"/>
  <c r="U5595" i="7"/>
  <c r="S5595" i="7"/>
  <c r="R5595" i="7"/>
  <c r="Q5595" i="7"/>
  <c r="P5595" i="7"/>
  <c r="AB5594" i="7"/>
  <c r="AA5594" i="7"/>
  <c r="V5594" i="7"/>
  <c r="U5594" i="7"/>
  <c r="S5594" i="7"/>
  <c r="R5594" i="7"/>
  <c r="Q5594" i="7"/>
  <c r="P5594" i="7"/>
  <c r="AB5593" i="7"/>
  <c r="AA5593" i="7"/>
  <c r="V5593" i="7"/>
  <c r="U5593" i="7"/>
  <c r="S5593" i="7"/>
  <c r="R5593" i="7"/>
  <c r="Q5593" i="7"/>
  <c r="P5593" i="7"/>
  <c r="AB5592" i="7"/>
  <c r="AA5592" i="7"/>
  <c r="V5592" i="7"/>
  <c r="U5592" i="7"/>
  <c r="S5592" i="7"/>
  <c r="R5592" i="7"/>
  <c r="Q5592" i="7"/>
  <c r="P5592" i="7"/>
  <c r="AB5591" i="7"/>
  <c r="AA5591" i="7"/>
  <c r="V5591" i="7"/>
  <c r="U5591" i="7"/>
  <c r="S5591" i="7"/>
  <c r="R5591" i="7"/>
  <c r="Q5591" i="7"/>
  <c r="P5591" i="7"/>
  <c r="AB5590" i="7"/>
  <c r="AA5590" i="7"/>
  <c r="V5590" i="7"/>
  <c r="U5590" i="7"/>
  <c r="S5590" i="7"/>
  <c r="R5590" i="7"/>
  <c r="Q5590" i="7"/>
  <c r="P5590" i="7"/>
  <c r="AB5589" i="7"/>
  <c r="AA5589" i="7"/>
  <c r="V5589" i="7"/>
  <c r="U5589" i="7"/>
  <c r="S5589" i="7"/>
  <c r="R5589" i="7"/>
  <c r="Q5589" i="7"/>
  <c r="P5589" i="7"/>
  <c r="AB5588" i="7"/>
  <c r="AA5588" i="7"/>
  <c r="V5588" i="7"/>
  <c r="U5588" i="7"/>
  <c r="S5588" i="7"/>
  <c r="R5588" i="7"/>
  <c r="Q5588" i="7"/>
  <c r="P5588" i="7"/>
  <c r="AB5587" i="7"/>
  <c r="AA5587" i="7"/>
  <c r="V5587" i="7"/>
  <c r="U5587" i="7"/>
  <c r="S5587" i="7"/>
  <c r="R5587" i="7"/>
  <c r="Q5587" i="7"/>
  <c r="P5587" i="7"/>
  <c r="AB5586" i="7"/>
  <c r="AA5586" i="7"/>
  <c r="V5586" i="7"/>
  <c r="W5586" i="7" s="1"/>
  <c r="U5586" i="7"/>
  <c r="S5586" i="7"/>
  <c r="R5586" i="7"/>
  <c r="Q5586" i="7"/>
  <c r="P5586" i="7"/>
  <c r="AB5585" i="7"/>
  <c r="AA5585" i="7"/>
  <c r="V5585" i="7"/>
  <c r="U5585" i="7"/>
  <c r="S5585" i="7"/>
  <c r="R5585" i="7"/>
  <c r="Q5585" i="7"/>
  <c r="P5585" i="7"/>
  <c r="AB5584" i="7"/>
  <c r="AA5584" i="7"/>
  <c r="V5584" i="7"/>
  <c r="U5584" i="7"/>
  <c r="S5584" i="7"/>
  <c r="R5584" i="7"/>
  <c r="Q5584" i="7"/>
  <c r="P5584" i="7"/>
  <c r="AB5583" i="7"/>
  <c r="AA5583" i="7"/>
  <c r="V5583" i="7"/>
  <c r="U5583" i="7"/>
  <c r="S5583" i="7"/>
  <c r="R5583" i="7"/>
  <c r="Q5583" i="7"/>
  <c r="P5583" i="7"/>
  <c r="AB5582" i="7"/>
  <c r="AA5582" i="7"/>
  <c r="V5582" i="7"/>
  <c r="U5582" i="7"/>
  <c r="S5582" i="7"/>
  <c r="R5582" i="7"/>
  <c r="Q5582" i="7"/>
  <c r="P5582" i="7"/>
  <c r="AB5581" i="7"/>
  <c r="AA5581" i="7"/>
  <c r="V5581" i="7"/>
  <c r="U5581" i="7"/>
  <c r="S5581" i="7"/>
  <c r="R5581" i="7"/>
  <c r="Q5581" i="7"/>
  <c r="P5581" i="7"/>
  <c r="AB5580" i="7"/>
  <c r="AA5580" i="7"/>
  <c r="V5580" i="7"/>
  <c r="U5580" i="7"/>
  <c r="S5580" i="7"/>
  <c r="R5580" i="7"/>
  <c r="Q5580" i="7"/>
  <c r="P5580" i="7"/>
  <c r="AB5579" i="7"/>
  <c r="AA5579" i="7"/>
  <c r="V5579" i="7"/>
  <c r="U5579" i="7"/>
  <c r="S5579" i="7"/>
  <c r="R5579" i="7"/>
  <c r="Q5579" i="7"/>
  <c r="P5579" i="7"/>
  <c r="AB5578" i="7"/>
  <c r="AA5578" i="7"/>
  <c r="V5578" i="7"/>
  <c r="W5578" i="7" s="1"/>
  <c r="U5578" i="7"/>
  <c r="S5578" i="7"/>
  <c r="R5578" i="7"/>
  <c r="Q5578" i="7"/>
  <c r="P5578" i="7"/>
  <c r="AB5577" i="7"/>
  <c r="AA5577" i="7"/>
  <c r="V5577" i="7"/>
  <c r="U5577" i="7"/>
  <c r="S5577" i="7"/>
  <c r="R5577" i="7"/>
  <c r="Q5577" i="7"/>
  <c r="P5577" i="7"/>
  <c r="AB5576" i="7"/>
  <c r="AA5576" i="7"/>
  <c r="V5576" i="7"/>
  <c r="U5576" i="7"/>
  <c r="S5576" i="7"/>
  <c r="R5576" i="7"/>
  <c r="Q5576" i="7"/>
  <c r="P5576" i="7"/>
  <c r="AB5575" i="7"/>
  <c r="AA5575" i="7"/>
  <c r="V5575" i="7"/>
  <c r="U5575" i="7"/>
  <c r="S5575" i="7"/>
  <c r="R5575" i="7"/>
  <c r="Q5575" i="7"/>
  <c r="P5575" i="7"/>
  <c r="AB5574" i="7"/>
  <c r="AA5574" i="7"/>
  <c r="V5574" i="7"/>
  <c r="W5574" i="7" s="1"/>
  <c r="U5574" i="7"/>
  <c r="S5574" i="7"/>
  <c r="R5574" i="7"/>
  <c r="Q5574" i="7"/>
  <c r="P5574" i="7"/>
  <c r="AB5573" i="7"/>
  <c r="AA5573" i="7"/>
  <c r="V5573" i="7"/>
  <c r="U5573" i="7"/>
  <c r="S5573" i="7"/>
  <c r="R5573" i="7"/>
  <c r="Q5573" i="7"/>
  <c r="P5573" i="7"/>
  <c r="AB5572" i="7"/>
  <c r="AA5572" i="7"/>
  <c r="V5572" i="7"/>
  <c r="U5572" i="7"/>
  <c r="S5572" i="7"/>
  <c r="R5572" i="7"/>
  <c r="Q5572" i="7"/>
  <c r="P5572" i="7"/>
  <c r="AB5571" i="7"/>
  <c r="AA5571" i="7"/>
  <c r="V5571" i="7"/>
  <c r="U5571" i="7"/>
  <c r="S5571" i="7"/>
  <c r="R5571" i="7"/>
  <c r="Q5571" i="7"/>
  <c r="P5571" i="7"/>
  <c r="AB5570" i="7"/>
  <c r="AA5570" i="7"/>
  <c r="V5570" i="7"/>
  <c r="W5570" i="7" s="1"/>
  <c r="U5570" i="7"/>
  <c r="S5570" i="7"/>
  <c r="R5570" i="7"/>
  <c r="Q5570" i="7"/>
  <c r="P5570" i="7"/>
  <c r="AB5569" i="7"/>
  <c r="AA5569" i="7"/>
  <c r="V5569" i="7"/>
  <c r="W5569" i="7" s="1"/>
  <c r="U5569" i="7"/>
  <c r="S5569" i="7"/>
  <c r="R5569" i="7"/>
  <c r="Q5569" i="7"/>
  <c r="P5569" i="7"/>
  <c r="AB5568" i="7"/>
  <c r="AA5568" i="7"/>
  <c r="V5568" i="7"/>
  <c r="U5568" i="7"/>
  <c r="S5568" i="7"/>
  <c r="R5568" i="7"/>
  <c r="Q5568" i="7"/>
  <c r="P5568" i="7"/>
  <c r="AB5567" i="7"/>
  <c r="AA5567" i="7"/>
  <c r="V5567" i="7"/>
  <c r="U5567" i="7"/>
  <c r="S5567" i="7"/>
  <c r="R5567" i="7"/>
  <c r="Q5567" i="7"/>
  <c r="P5567" i="7"/>
  <c r="AB5566" i="7"/>
  <c r="AA5566" i="7"/>
  <c r="V5566" i="7"/>
  <c r="U5566" i="7"/>
  <c r="S5566" i="7"/>
  <c r="R5566" i="7"/>
  <c r="Q5566" i="7"/>
  <c r="P5566" i="7"/>
  <c r="AB5565" i="7"/>
  <c r="AA5565" i="7"/>
  <c r="V5565" i="7"/>
  <c r="X5565" i="7" s="1"/>
  <c r="U5565" i="7"/>
  <c r="S5565" i="7"/>
  <c r="R5565" i="7"/>
  <c r="Q5565" i="7"/>
  <c r="P5565" i="7"/>
  <c r="AB5564" i="7"/>
  <c r="AA5564" i="7"/>
  <c r="V5564" i="7"/>
  <c r="U5564" i="7"/>
  <c r="S5564" i="7"/>
  <c r="R5564" i="7"/>
  <c r="Q5564" i="7"/>
  <c r="P5564" i="7"/>
  <c r="AB5563" i="7"/>
  <c r="AA5563" i="7"/>
  <c r="V5563" i="7"/>
  <c r="U5563" i="7"/>
  <c r="S5563" i="7"/>
  <c r="R5563" i="7"/>
  <c r="Q5563" i="7"/>
  <c r="P5563" i="7"/>
  <c r="AB5562" i="7"/>
  <c r="AA5562" i="7"/>
  <c r="V5562" i="7"/>
  <c r="W5562" i="7" s="1"/>
  <c r="U5562" i="7"/>
  <c r="S5562" i="7"/>
  <c r="R5562" i="7"/>
  <c r="Q5562" i="7"/>
  <c r="P5562" i="7"/>
  <c r="AB5561" i="7"/>
  <c r="AA5561" i="7"/>
  <c r="V5561" i="7"/>
  <c r="U5561" i="7"/>
  <c r="S5561" i="7"/>
  <c r="R5561" i="7"/>
  <c r="Q5561" i="7"/>
  <c r="P5561" i="7"/>
  <c r="AB5560" i="7"/>
  <c r="AA5560" i="7"/>
  <c r="V5560" i="7"/>
  <c r="U5560" i="7"/>
  <c r="S5560" i="7"/>
  <c r="R5560" i="7"/>
  <c r="Q5560" i="7"/>
  <c r="P5560" i="7"/>
  <c r="AB5559" i="7"/>
  <c r="AA5559" i="7"/>
  <c r="V5559" i="7"/>
  <c r="U5559" i="7"/>
  <c r="S5559" i="7"/>
  <c r="R5559" i="7"/>
  <c r="Q5559" i="7"/>
  <c r="P5559" i="7"/>
  <c r="AB5558" i="7"/>
  <c r="AA5558" i="7"/>
  <c r="V5558" i="7"/>
  <c r="U5558" i="7"/>
  <c r="S5558" i="7"/>
  <c r="R5558" i="7"/>
  <c r="Q5558" i="7"/>
  <c r="P5558" i="7"/>
  <c r="AB5557" i="7"/>
  <c r="AA5557" i="7"/>
  <c r="V5557" i="7"/>
  <c r="W5557" i="7" s="1"/>
  <c r="U5557" i="7"/>
  <c r="S5557" i="7"/>
  <c r="R5557" i="7"/>
  <c r="Q5557" i="7"/>
  <c r="P5557" i="7"/>
  <c r="AB5556" i="7"/>
  <c r="AA5556" i="7"/>
  <c r="V5556" i="7"/>
  <c r="X5556" i="7" s="1"/>
  <c r="U5556" i="7"/>
  <c r="S5556" i="7"/>
  <c r="R5556" i="7"/>
  <c r="Q5556" i="7"/>
  <c r="P5556" i="7"/>
  <c r="AB5555" i="7"/>
  <c r="AA5555" i="7"/>
  <c r="V5555" i="7"/>
  <c r="W5555" i="7" s="1"/>
  <c r="U5555" i="7"/>
  <c r="S5555" i="7"/>
  <c r="R5555" i="7"/>
  <c r="Q5555" i="7"/>
  <c r="P5555" i="7"/>
  <c r="AB5554" i="7"/>
  <c r="AA5554" i="7"/>
  <c r="V5554" i="7"/>
  <c r="X5554" i="7" s="1"/>
  <c r="U5554" i="7"/>
  <c r="S5554" i="7"/>
  <c r="R5554" i="7"/>
  <c r="Q5554" i="7"/>
  <c r="P5554" i="7"/>
  <c r="AB5553" i="7"/>
  <c r="AA5553" i="7"/>
  <c r="V5553" i="7"/>
  <c r="U5553" i="7"/>
  <c r="S5553" i="7"/>
  <c r="R5553" i="7"/>
  <c r="Q5553" i="7"/>
  <c r="P5553" i="7"/>
  <c r="AB5552" i="7"/>
  <c r="AA5552" i="7"/>
  <c r="V5552" i="7"/>
  <c r="U5552" i="7"/>
  <c r="S5552" i="7"/>
  <c r="R5552" i="7"/>
  <c r="Q5552" i="7"/>
  <c r="P5552" i="7"/>
  <c r="AB5551" i="7"/>
  <c r="AA5551" i="7"/>
  <c r="V5551" i="7"/>
  <c r="U5551" i="7"/>
  <c r="S5551" i="7"/>
  <c r="R5551" i="7"/>
  <c r="Q5551" i="7"/>
  <c r="P5551" i="7"/>
  <c r="AB5550" i="7"/>
  <c r="AA5550" i="7"/>
  <c r="V5550" i="7"/>
  <c r="U5550" i="7"/>
  <c r="S5550" i="7"/>
  <c r="R5550" i="7"/>
  <c r="Q5550" i="7"/>
  <c r="P5550" i="7"/>
  <c r="AB5549" i="7"/>
  <c r="AA5549" i="7"/>
  <c r="V5549" i="7"/>
  <c r="X5549" i="7" s="1"/>
  <c r="U5549" i="7"/>
  <c r="S5549" i="7"/>
  <c r="R5549" i="7"/>
  <c r="Q5549" i="7"/>
  <c r="P5549" i="7"/>
  <c r="AB5548" i="7"/>
  <c r="AA5548" i="7"/>
  <c r="V5548" i="7"/>
  <c r="U5548" i="7"/>
  <c r="S5548" i="7"/>
  <c r="R5548" i="7"/>
  <c r="Q5548" i="7"/>
  <c r="P5548" i="7"/>
  <c r="AB5547" i="7"/>
  <c r="AA5547" i="7"/>
  <c r="V5547" i="7"/>
  <c r="X5547" i="7" s="1"/>
  <c r="U5547" i="7"/>
  <c r="S5547" i="7"/>
  <c r="R5547" i="7"/>
  <c r="Q5547" i="7"/>
  <c r="P5547" i="7"/>
  <c r="AB5546" i="7"/>
  <c r="AA5546" i="7"/>
  <c r="V5546" i="7"/>
  <c r="U5546" i="7"/>
  <c r="S5546" i="7"/>
  <c r="R5546" i="7"/>
  <c r="Q5546" i="7"/>
  <c r="P5546" i="7"/>
  <c r="AB5545" i="7"/>
  <c r="AA5545" i="7"/>
  <c r="V5545" i="7"/>
  <c r="X5545" i="7" s="1"/>
  <c r="U5545" i="7"/>
  <c r="S5545" i="7"/>
  <c r="R5545" i="7"/>
  <c r="Q5545" i="7"/>
  <c r="P5545" i="7"/>
  <c r="AB5544" i="7"/>
  <c r="AA5544" i="7"/>
  <c r="V5544" i="7"/>
  <c r="W5544" i="7" s="1"/>
  <c r="U5544" i="7"/>
  <c r="S5544" i="7"/>
  <c r="R5544" i="7"/>
  <c r="Q5544" i="7"/>
  <c r="P5544" i="7"/>
  <c r="AB5543" i="7"/>
  <c r="AA5543" i="7"/>
  <c r="V5543" i="7"/>
  <c r="U5543" i="7"/>
  <c r="S5543" i="7"/>
  <c r="R5543" i="7"/>
  <c r="Q5543" i="7"/>
  <c r="P5543" i="7"/>
  <c r="AB5542" i="7"/>
  <c r="AA5542" i="7"/>
  <c r="V5542" i="7"/>
  <c r="U5542" i="7"/>
  <c r="S5542" i="7"/>
  <c r="R5542" i="7"/>
  <c r="Q5542" i="7"/>
  <c r="P5542" i="7"/>
  <c r="AB5541" i="7"/>
  <c r="AA5541" i="7"/>
  <c r="V5541" i="7"/>
  <c r="X5541" i="7" s="1"/>
  <c r="U5541" i="7"/>
  <c r="S5541" i="7"/>
  <c r="R5541" i="7"/>
  <c r="Q5541" i="7"/>
  <c r="P5541" i="7"/>
  <c r="AB5540" i="7"/>
  <c r="AA5540" i="7"/>
  <c r="V5540" i="7"/>
  <c r="U5540" i="7"/>
  <c r="S5540" i="7"/>
  <c r="R5540" i="7"/>
  <c r="Q5540" i="7"/>
  <c r="P5540" i="7"/>
  <c r="AB5539" i="7"/>
  <c r="AA5539" i="7"/>
  <c r="V5539" i="7"/>
  <c r="X5539" i="7" s="1"/>
  <c r="U5539" i="7"/>
  <c r="S5539" i="7"/>
  <c r="R5539" i="7"/>
  <c r="Q5539" i="7"/>
  <c r="P5539" i="7"/>
  <c r="AB5538" i="7"/>
  <c r="AA5538" i="7"/>
  <c r="V5538" i="7"/>
  <c r="U5538" i="7"/>
  <c r="S5538" i="7"/>
  <c r="R5538" i="7"/>
  <c r="Q5538" i="7"/>
  <c r="P5538" i="7"/>
  <c r="AB5537" i="7"/>
  <c r="AA5537" i="7"/>
  <c r="V5537" i="7"/>
  <c r="U5537" i="7"/>
  <c r="S5537" i="7"/>
  <c r="R5537" i="7"/>
  <c r="Q5537" i="7"/>
  <c r="P5537" i="7"/>
  <c r="AB5536" i="7"/>
  <c r="AA5536" i="7"/>
  <c r="V5536" i="7"/>
  <c r="W5536" i="7" s="1"/>
  <c r="U5536" i="7"/>
  <c r="S5536" i="7"/>
  <c r="R5536" i="7"/>
  <c r="Q5536" i="7"/>
  <c r="P5536" i="7"/>
  <c r="AB5535" i="7"/>
  <c r="AA5535" i="7"/>
  <c r="V5535" i="7"/>
  <c r="X5535" i="7" s="1"/>
  <c r="U5535" i="7"/>
  <c r="S5535" i="7"/>
  <c r="R5535" i="7"/>
  <c r="Q5535" i="7"/>
  <c r="P5535" i="7"/>
  <c r="AB5534" i="7"/>
  <c r="AA5534" i="7"/>
  <c r="V5534" i="7"/>
  <c r="U5534" i="7"/>
  <c r="S5534" i="7"/>
  <c r="R5534" i="7"/>
  <c r="Q5534" i="7"/>
  <c r="P5534" i="7"/>
  <c r="AB5533" i="7"/>
  <c r="AA5533" i="7"/>
  <c r="V5533" i="7"/>
  <c r="U5533" i="7"/>
  <c r="S5533" i="7"/>
  <c r="R5533" i="7"/>
  <c r="Q5533" i="7"/>
  <c r="P5533" i="7"/>
  <c r="AB5532" i="7"/>
  <c r="AA5532" i="7"/>
  <c r="V5532" i="7"/>
  <c r="U5532" i="7"/>
  <c r="S5532" i="7"/>
  <c r="R5532" i="7"/>
  <c r="Q5532" i="7"/>
  <c r="P5532" i="7"/>
  <c r="AB5531" i="7"/>
  <c r="AA5531" i="7"/>
  <c r="V5531" i="7"/>
  <c r="U5531" i="7"/>
  <c r="S5531" i="7"/>
  <c r="R5531" i="7"/>
  <c r="Q5531" i="7"/>
  <c r="P5531" i="7"/>
  <c r="AB5530" i="7"/>
  <c r="AA5530" i="7"/>
  <c r="V5530" i="7"/>
  <c r="U5530" i="7"/>
  <c r="S5530" i="7"/>
  <c r="R5530" i="7"/>
  <c r="Q5530" i="7"/>
  <c r="P5530" i="7"/>
  <c r="AB5529" i="7"/>
  <c r="AA5529" i="7"/>
  <c r="V5529" i="7"/>
  <c r="X5529" i="7" s="1"/>
  <c r="U5529" i="7"/>
  <c r="S5529" i="7"/>
  <c r="R5529" i="7"/>
  <c r="Q5529" i="7"/>
  <c r="P5529" i="7"/>
  <c r="AB5528" i="7"/>
  <c r="AA5528" i="7"/>
  <c r="V5528" i="7"/>
  <c r="W5528" i="7" s="1"/>
  <c r="U5528" i="7"/>
  <c r="S5528" i="7"/>
  <c r="R5528" i="7"/>
  <c r="Q5528" i="7"/>
  <c r="P5528" i="7"/>
  <c r="AB5527" i="7"/>
  <c r="AA5527" i="7"/>
  <c r="V5527" i="7"/>
  <c r="U5527" i="7"/>
  <c r="S5527" i="7"/>
  <c r="R5527" i="7"/>
  <c r="Q5527" i="7"/>
  <c r="P5527" i="7"/>
  <c r="AB5526" i="7"/>
  <c r="AA5526" i="7"/>
  <c r="V5526" i="7"/>
  <c r="U5526" i="7"/>
  <c r="S5526" i="7"/>
  <c r="R5526" i="7"/>
  <c r="Q5526" i="7"/>
  <c r="P5526" i="7"/>
  <c r="AB5525" i="7"/>
  <c r="AA5525" i="7"/>
  <c r="V5525" i="7"/>
  <c r="X5525" i="7" s="1"/>
  <c r="U5525" i="7"/>
  <c r="S5525" i="7"/>
  <c r="R5525" i="7"/>
  <c r="Q5525" i="7"/>
  <c r="P5525" i="7"/>
  <c r="AB5524" i="7"/>
  <c r="AA5524" i="7"/>
  <c r="V5524" i="7"/>
  <c r="U5524" i="7"/>
  <c r="S5524" i="7"/>
  <c r="R5524" i="7"/>
  <c r="Q5524" i="7"/>
  <c r="P5524" i="7"/>
  <c r="AB5523" i="7"/>
  <c r="AA5523" i="7"/>
  <c r="V5523" i="7"/>
  <c r="U5523" i="7"/>
  <c r="S5523" i="7"/>
  <c r="R5523" i="7"/>
  <c r="Q5523" i="7"/>
  <c r="P5523" i="7"/>
  <c r="AB5522" i="7"/>
  <c r="AA5522" i="7"/>
  <c r="V5522" i="7"/>
  <c r="W5522" i="7" s="1"/>
  <c r="U5522" i="7"/>
  <c r="S5522" i="7"/>
  <c r="R5522" i="7"/>
  <c r="Q5522" i="7"/>
  <c r="P5522" i="7"/>
  <c r="AB5521" i="7"/>
  <c r="AA5521" i="7"/>
  <c r="V5521" i="7"/>
  <c r="U5521" i="7"/>
  <c r="S5521" i="7"/>
  <c r="R5521" i="7"/>
  <c r="Q5521" i="7"/>
  <c r="P5521" i="7"/>
  <c r="AB5520" i="7"/>
  <c r="AA5520" i="7"/>
  <c r="V5520" i="7"/>
  <c r="U5520" i="7"/>
  <c r="S5520" i="7"/>
  <c r="R5520" i="7"/>
  <c r="Q5520" i="7"/>
  <c r="P5520" i="7"/>
  <c r="AB5519" i="7"/>
  <c r="AA5519" i="7"/>
  <c r="V5519" i="7"/>
  <c r="U5519" i="7"/>
  <c r="S5519" i="7"/>
  <c r="R5519" i="7"/>
  <c r="Q5519" i="7"/>
  <c r="P5519" i="7"/>
  <c r="AB5518" i="7"/>
  <c r="AA5518" i="7"/>
  <c r="V5518" i="7"/>
  <c r="U5518" i="7"/>
  <c r="S5518" i="7"/>
  <c r="R5518" i="7"/>
  <c r="Q5518" i="7"/>
  <c r="P5518" i="7"/>
  <c r="AB5517" i="7"/>
  <c r="AA5517" i="7"/>
  <c r="V5517" i="7"/>
  <c r="X5517" i="7" s="1"/>
  <c r="U5517" i="7"/>
  <c r="S5517" i="7"/>
  <c r="R5517" i="7"/>
  <c r="Q5517" i="7"/>
  <c r="P5517" i="7"/>
  <c r="AB5516" i="7"/>
  <c r="AA5516" i="7"/>
  <c r="V5516" i="7"/>
  <c r="U5516" i="7"/>
  <c r="S5516" i="7"/>
  <c r="R5516" i="7"/>
  <c r="Q5516" i="7"/>
  <c r="P5516" i="7"/>
  <c r="AB5515" i="7"/>
  <c r="AA5515" i="7"/>
  <c r="V5515" i="7"/>
  <c r="W5515" i="7" s="1"/>
  <c r="U5515" i="7"/>
  <c r="S5515" i="7"/>
  <c r="R5515" i="7"/>
  <c r="Q5515" i="7"/>
  <c r="P5515" i="7"/>
  <c r="AB5514" i="7"/>
  <c r="AA5514" i="7"/>
  <c r="V5514" i="7"/>
  <c r="X5514" i="7" s="1"/>
  <c r="U5514" i="7"/>
  <c r="S5514" i="7"/>
  <c r="R5514" i="7"/>
  <c r="Q5514" i="7"/>
  <c r="P5514" i="7"/>
  <c r="AB5513" i="7"/>
  <c r="AA5513" i="7"/>
  <c r="V5513" i="7"/>
  <c r="X5513" i="7" s="1"/>
  <c r="U5513" i="7"/>
  <c r="S5513" i="7"/>
  <c r="R5513" i="7"/>
  <c r="Q5513" i="7"/>
  <c r="P5513" i="7"/>
  <c r="AB5512" i="7"/>
  <c r="AA5512" i="7"/>
  <c r="V5512" i="7"/>
  <c r="W5512" i="7" s="1"/>
  <c r="U5512" i="7"/>
  <c r="S5512" i="7"/>
  <c r="R5512" i="7"/>
  <c r="Q5512" i="7"/>
  <c r="P5512" i="7"/>
  <c r="AB5511" i="7"/>
  <c r="AA5511" i="7"/>
  <c r="V5511" i="7"/>
  <c r="U5511" i="7"/>
  <c r="S5511" i="7"/>
  <c r="R5511" i="7"/>
  <c r="Q5511" i="7"/>
  <c r="P5511" i="7"/>
  <c r="AB5510" i="7"/>
  <c r="AA5510" i="7"/>
  <c r="V5510" i="7"/>
  <c r="U5510" i="7"/>
  <c r="S5510" i="7"/>
  <c r="R5510" i="7"/>
  <c r="Q5510" i="7"/>
  <c r="P5510" i="7"/>
  <c r="AB5509" i="7"/>
  <c r="AA5509" i="7"/>
  <c r="V5509" i="7"/>
  <c r="X5509" i="7" s="1"/>
  <c r="U5509" i="7"/>
  <c r="S5509" i="7"/>
  <c r="R5509" i="7"/>
  <c r="Q5509" i="7"/>
  <c r="P5509" i="7"/>
  <c r="AB5508" i="7"/>
  <c r="AA5508" i="7"/>
  <c r="V5508" i="7"/>
  <c r="U5508" i="7"/>
  <c r="S5508" i="7"/>
  <c r="R5508" i="7"/>
  <c r="Q5508" i="7"/>
  <c r="P5508" i="7"/>
  <c r="AB5507" i="7"/>
  <c r="AA5507" i="7"/>
  <c r="V5507" i="7"/>
  <c r="U5507" i="7"/>
  <c r="S5507" i="7"/>
  <c r="R5507" i="7"/>
  <c r="Q5507" i="7"/>
  <c r="P5507" i="7"/>
  <c r="AB5506" i="7"/>
  <c r="AA5506" i="7"/>
  <c r="V5506" i="7"/>
  <c r="U5506" i="7"/>
  <c r="S5506" i="7"/>
  <c r="R5506" i="7"/>
  <c r="Q5506" i="7"/>
  <c r="P5506" i="7"/>
  <c r="AB5505" i="7"/>
  <c r="AA5505" i="7"/>
  <c r="V5505" i="7"/>
  <c r="U5505" i="7"/>
  <c r="S5505" i="7"/>
  <c r="R5505" i="7"/>
  <c r="Q5505" i="7"/>
  <c r="P5505" i="7"/>
  <c r="AB5504" i="7"/>
  <c r="AA5504" i="7"/>
  <c r="V5504" i="7"/>
  <c r="U5504" i="7"/>
  <c r="S5504" i="7"/>
  <c r="R5504" i="7"/>
  <c r="Q5504" i="7"/>
  <c r="P5504" i="7"/>
  <c r="AB5503" i="7"/>
  <c r="AA5503" i="7"/>
  <c r="V5503" i="7"/>
  <c r="X5503" i="7" s="1"/>
  <c r="U5503" i="7"/>
  <c r="S5503" i="7"/>
  <c r="R5503" i="7"/>
  <c r="Q5503" i="7"/>
  <c r="P5503" i="7"/>
  <c r="AB5502" i="7"/>
  <c r="AA5502" i="7"/>
  <c r="V5502" i="7"/>
  <c r="U5502" i="7"/>
  <c r="S5502" i="7"/>
  <c r="R5502" i="7"/>
  <c r="Q5502" i="7"/>
  <c r="P5502" i="7"/>
  <c r="AB5501" i="7"/>
  <c r="AA5501" i="7"/>
  <c r="V5501" i="7"/>
  <c r="U5501" i="7"/>
  <c r="S5501" i="7"/>
  <c r="R5501" i="7"/>
  <c r="Q5501" i="7"/>
  <c r="P5501" i="7"/>
  <c r="AB5500" i="7"/>
  <c r="AA5500" i="7"/>
  <c r="V5500" i="7"/>
  <c r="U5500" i="7"/>
  <c r="S5500" i="7"/>
  <c r="R5500" i="7"/>
  <c r="Q5500" i="7"/>
  <c r="P5500" i="7"/>
  <c r="AB5499" i="7"/>
  <c r="AA5499" i="7"/>
  <c r="V5499" i="7"/>
  <c r="X5499" i="7" s="1"/>
  <c r="U5499" i="7"/>
  <c r="S5499" i="7"/>
  <c r="R5499" i="7"/>
  <c r="Q5499" i="7"/>
  <c r="P5499" i="7"/>
  <c r="AB5498" i="7"/>
  <c r="AA5498" i="7"/>
  <c r="V5498" i="7"/>
  <c r="U5498" i="7"/>
  <c r="S5498" i="7"/>
  <c r="R5498" i="7"/>
  <c r="Q5498" i="7"/>
  <c r="P5498" i="7"/>
  <c r="AB5497" i="7"/>
  <c r="AA5497" i="7"/>
  <c r="V5497" i="7"/>
  <c r="X5497" i="7" s="1"/>
  <c r="U5497" i="7"/>
  <c r="S5497" i="7"/>
  <c r="R5497" i="7"/>
  <c r="Q5497" i="7"/>
  <c r="P5497" i="7"/>
  <c r="AB5496" i="7"/>
  <c r="AA5496" i="7"/>
  <c r="V5496" i="7"/>
  <c r="W5496" i="7" s="1"/>
  <c r="U5496" i="7"/>
  <c r="S5496" i="7"/>
  <c r="R5496" i="7"/>
  <c r="Q5496" i="7"/>
  <c r="P5496" i="7"/>
  <c r="AB5495" i="7"/>
  <c r="AA5495" i="7"/>
  <c r="V5495" i="7"/>
  <c r="U5495" i="7"/>
  <c r="S5495" i="7"/>
  <c r="R5495" i="7"/>
  <c r="Q5495" i="7"/>
  <c r="P5495" i="7"/>
  <c r="AB5494" i="7"/>
  <c r="AA5494" i="7"/>
  <c r="V5494" i="7"/>
  <c r="U5494" i="7"/>
  <c r="S5494" i="7"/>
  <c r="R5494" i="7"/>
  <c r="Q5494" i="7"/>
  <c r="P5494" i="7"/>
  <c r="AB5493" i="7"/>
  <c r="AA5493" i="7"/>
  <c r="V5493" i="7"/>
  <c r="X5493" i="7" s="1"/>
  <c r="U5493" i="7"/>
  <c r="S5493" i="7"/>
  <c r="R5493" i="7"/>
  <c r="Q5493" i="7"/>
  <c r="P5493" i="7"/>
  <c r="AB5492" i="7"/>
  <c r="AA5492" i="7"/>
  <c r="V5492" i="7"/>
  <c r="U5492" i="7"/>
  <c r="S5492" i="7"/>
  <c r="R5492" i="7"/>
  <c r="Q5492" i="7"/>
  <c r="P5492" i="7"/>
  <c r="AB5491" i="7"/>
  <c r="AA5491" i="7"/>
  <c r="V5491" i="7"/>
  <c r="U5491" i="7"/>
  <c r="S5491" i="7"/>
  <c r="R5491" i="7"/>
  <c r="Q5491" i="7"/>
  <c r="P5491" i="7"/>
  <c r="AB5490" i="7"/>
  <c r="AA5490" i="7"/>
  <c r="V5490" i="7"/>
  <c r="X5490" i="7" s="1"/>
  <c r="U5490" i="7"/>
  <c r="S5490" i="7"/>
  <c r="R5490" i="7"/>
  <c r="Q5490" i="7"/>
  <c r="P5490" i="7"/>
  <c r="AB5489" i="7"/>
  <c r="AA5489" i="7"/>
  <c r="V5489" i="7"/>
  <c r="U5489" i="7"/>
  <c r="S5489" i="7"/>
  <c r="R5489" i="7"/>
  <c r="Q5489" i="7"/>
  <c r="P5489" i="7"/>
  <c r="AB5488" i="7"/>
  <c r="AA5488" i="7"/>
  <c r="V5488" i="7"/>
  <c r="U5488" i="7"/>
  <c r="S5488" i="7"/>
  <c r="R5488" i="7"/>
  <c r="Q5488" i="7"/>
  <c r="P5488" i="7"/>
  <c r="AB5487" i="7"/>
  <c r="AA5487" i="7"/>
  <c r="V5487" i="7"/>
  <c r="U5487" i="7"/>
  <c r="S5487" i="7"/>
  <c r="R5487" i="7"/>
  <c r="Q5487" i="7"/>
  <c r="P5487" i="7"/>
  <c r="AB5486" i="7"/>
  <c r="AA5486" i="7"/>
  <c r="V5486" i="7"/>
  <c r="X5486" i="7" s="1"/>
  <c r="U5486" i="7"/>
  <c r="S5486" i="7"/>
  <c r="R5486" i="7"/>
  <c r="Q5486" i="7"/>
  <c r="P5486" i="7"/>
  <c r="AB5485" i="7"/>
  <c r="AA5485" i="7"/>
  <c r="V5485" i="7"/>
  <c r="X5485" i="7" s="1"/>
  <c r="U5485" i="7"/>
  <c r="S5485" i="7"/>
  <c r="R5485" i="7"/>
  <c r="Q5485" i="7"/>
  <c r="P5485" i="7"/>
  <c r="AB5484" i="7"/>
  <c r="AA5484" i="7"/>
  <c r="V5484" i="7"/>
  <c r="U5484" i="7"/>
  <c r="S5484" i="7"/>
  <c r="R5484" i="7"/>
  <c r="Q5484" i="7"/>
  <c r="P5484" i="7"/>
  <c r="AB5483" i="7"/>
  <c r="AA5483" i="7"/>
  <c r="V5483" i="7"/>
  <c r="U5483" i="7"/>
  <c r="S5483" i="7"/>
  <c r="R5483" i="7"/>
  <c r="Q5483" i="7"/>
  <c r="P5483" i="7"/>
  <c r="AB5482" i="7"/>
  <c r="AA5482" i="7"/>
  <c r="V5482" i="7"/>
  <c r="X5482" i="7" s="1"/>
  <c r="U5482" i="7"/>
  <c r="S5482" i="7"/>
  <c r="R5482" i="7"/>
  <c r="Q5482" i="7"/>
  <c r="P5482" i="7"/>
  <c r="AB5481" i="7"/>
  <c r="AA5481" i="7"/>
  <c r="V5481" i="7"/>
  <c r="X5481" i="7" s="1"/>
  <c r="U5481" i="7"/>
  <c r="S5481" i="7"/>
  <c r="R5481" i="7"/>
  <c r="Q5481" i="7"/>
  <c r="P5481" i="7"/>
  <c r="AB5480" i="7"/>
  <c r="AA5480" i="7"/>
  <c r="V5480" i="7"/>
  <c r="X5480" i="7" s="1"/>
  <c r="U5480" i="7"/>
  <c r="S5480" i="7"/>
  <c r="R5480" i="7"/>
  <c r="Q5480" i="7"/>
  <c r="P5480" i="7"/>
  <c r="AB5479" i="7"/>
  <c r="AA5479" i="7"/>
  <c r="V5479" i="7"/>
  <c r="W5479" i="7" s="1"/>
  <c r="U5479" i="7"/>
  <c r="S5479" i="7"/>
  <c r="R5479" i="7"/>
  <c r="Q5479" i="7"/>
  <c r="P5479" i="7"/>
  <c r="AB5478" i="7"/>
  <c r="AA5478" i="7"/>
  <c r="V5478" i="7"/>
  <c r="U5478" i="7"/>
  <c r="S5478" i="7"/>
  <c r="R5478" i="7"/>
  <c r="Q5478" i="7"/>
  <c r="P5478" i="7"/>
  <c r="AB5477" i="7"/>
  <c r="AA5477" i="7"/>
  <c r="V5477" i="7"/>
  <c r="U5477" i="7"/>
  <c r="S5477" i="7"/>
  <c r="R5477" i="7"/>
  <c r="Q5477" i="7"/>
  <c r="P5477" i="7"/>
  <c r="AB5476" i="7"/>
  <c r="AA5476" i="7"/>
  <c r="V5476" i="7"/>
  <c r="U5476" i="7"/>
  <c r="S5476" i="7"/>
  <c r="R5476" i="7"/>
  <c r="Q5476" i="7"/>
  <c r="P5476" i="7"/>
  <c r="AB5475" i="7"/>
  <c r="AA5475" i="7"/>
  <c r="V5475" i="7"/>
  <c r="U5475" i="7"/>
  <c r="S5475" i="7"/>
  <c r="R5475" i="7"/>
  <c r="Q5475" i="7"/>
  <c r="P5475" i="7"/>
  <c r="AB5474" i="7"/>
  <c r="AA5474" i="7"/>
  <c r="V5474" i="7"/>
  <c r="X5474" i="7" s="1"/>
  <c r="U5474" i="7"/>
  <c r="S5474" i="7"/>
  <c r="R5474" i="7"/>
  <c r="Q5474" i="7"/>
  <c r="P5474" i="7"/>
  <c r="AB5473" i="7"/>
  <c r="AA5473" i="7"/>
  <c r="V5473" i="7"/>
  <c r="W5473" i="7" s="1"/>
  <c r="U5473" i="7"/>
  <c r="S5473" i="7"/>
  <c r="R5473" i="7"/>
  <c r="Q5473" i="7"/>
  <c r="P5473" i="7"/>
  <c r="AB5472" i="7"/>
  <c r="AA5472" i="7"/>
  <c r="V5472" i="7"/>
  <c r="U5472" i="7"/>
  <c r="S5472" i="7"/>
  <c r="R5472" i="7"/>
  <c r="Q5472" i="7"/>
  <c r="P5472" i="7"/>
  <c r="AB5471" i="7"/>
  <c r="AA5471" i="7"/>
  <c r="V5471" i="7"/>
  <c r="X5471" i="7" s="1"/>
  <c r="U5471" i="7"/>
  <c r="S5471" i="7"/>
  <c r="R5471" i="7"/>
  <c r="Q5471" i="7"/>
  <c r="P5471" i="7"/>
  <c r="AB5470" i="7"/>
  <c r="AA5470" i="7"/>
  <c r="V5470" i="7"/>
  <c r="X5470" i="7" s="1"/>
  <c r="U5470" i="7"/>
  <c r="S5470" i="7"/>
  <c r="R5470" i="7"/>
  <c r="Q5470" i="7"/>
  <c r="P5470" i="7"/>
  <c r="AB5469" i="7"/>
  <c r="AA5469" i="7"/>
  <c r="V5469" i="7"/>
  <c r="X5469" i="7" s="1"/>
  <c r="U5469" i="7"/>
  <c r="S5469" i="7"/>
  <c r="R5469" i="7"/>
  <c r="Q5469" i="7"/>
  <c r="P5469" i="7"/>
  <c r="AB5468" i="7"/>
  <c r="AA5468" i="7"/>
  <c r="V5468" i="7"/>
  <c r="U5468" i="7"/>
  <c r="S5468" i="7"/>
  <c r="R5468" i="7"/>
  <c r="Q5468" i="7"/>
  <c r="P5468" i="7"/>
  <c r="AB5467" i="7"/>
  <c r="AA5467" i="7"/>
  <c r="V5467" i="7"/>
  <c r="W5467" i="7" s="1"/>
  <c r="U5467" i="7"/>
  <c r="S5467" i="7"/>
  <c r="R5467" i="7"/>
  <c r="Q5467" i="7"/>
  <c r="P5467" i="7"/>
  <c r="AB5466" i="7"/>
  <c r="AA5466" i="7"/>
  <c r="V5466" i="7"/>
  <c r="U5466" i="7"/>
  <c r="S5466" i="7"/>
  <c r="R5466" i="7"/>
  <c r="Q5466" i="7"/>
  <c r="P5466" i="7"/>
  <c r="AB5465" i="7"/>
  <c r="AA5465" i="7"/>
  <c r="V5465" i="7"/>
  <c r="U5465" i="7"/>
  <c r="S5465" i="7"/>
  <c r="R5465" i="7"/>
  <c r="Q5465" i="7"/>
  <c r="P5465" i="7"/>
  <c r="AB5464" i="7"/>
  <c r="AA5464" i="7"/>
  <c r="V5464" i="7"/>
  <c r="X5464" i="7" s="1"/>
  <c r="U5464" i="7"/>
  <c r="S5464" i="7"/>
  <c r="R5464" i="7"/>
  <c r="Q5464" i="7"/>
  <c r="P5464" i="7"/>
  <c r="AB5463" i="7"/>
  <c r="AA5463" i="7"/>
  <c r="V5463" i="7"/>
  <c r="U5463" i="7"/>
  <c r="S5463" i="7"/>
  <c r="R5463" i="7"/>
  <c r="Q5463" i="7"/>
  <c r="P5463" i="7"/>
  <c r="AB5462" i="7"/>
  <c r="AA5462" i="7"/>
  <c r="V5462" i="7"/>
  <c r="U5462" i="7"/>
  <c r="S5462" i="7"/>
  <c r="R5462" i="7"/>
  <c r="Q5462" i="7"/>
  <c r="P5462" i="7"/>
  <c r="AB5461" i="7"/>
  <c r="AA5461" i="7"/>
  <c r="V5461" i="7"/>
  <c r="U5461" i="7"/>
  <c r="S5461" i="7"/>
  <c r="R5461" i="7"/>
  <c r="Q5461" i="7"/>
  <c r="P5461" i="7"/>
  <c r="AB5460" i="7"/>
  <c r="AA5460" i="7"/>
  <c r="V5460" i="7"/>
  <c r="U5460" i="7"/>
  <c r="S5460" i="7"/>
  <c r="R5460" i="7"/>
  <c r="Q5460" i="7"/>
  <c r="P5460" i="7"/>
  <c r="AB5459" i="7"/>
  <c r="AA5459" i="7"/>
  <c r="V5459" i="7"/>
  <c r="U5459" i="7"/>
  <c r="S5459" i="7"/>
  <c r="R5459" i="7"/>
  <c r="Q5459" i="7"/>
  <c r="P5459" i="7"/>
  <c r="AB5458" i="7"/>
  <c r="AA5458" i="7"/>
  <c r="V5458" i="7"/>
  <c r="X5458" i="7" s="1"/>
  <c r="U5458" i="7"/>
  <c r="S5458" i="7"/>
  <c r="R5458" i="7"/>
  <c r="Q5458" i="7"/>
  <c r="P5458" i="7"/>
  <c r="AB5457" i="7"/>
  <c r="AA5457" i="7"/>
  <c r="V5457" i="7"/>
  <c r="W5457" i="7" s="1"/>
  <c r="U5457" i="7"/>
  <c r="S5457" i="7"/>
  <c r="R5457" i="7"/>
  <c r="Q5457" i="7"/>
  <c r="P5457" i="7"/>
  <c r="AB5456" i="7"/>
  <c r="AA5456" i="7"/>
  <c r="V5456" i="7"/>
  <c r="U5456" i="7"/>
  <c r="S5456" i="7"/>
  <c r="R5456" i="7"/>
  <c r="Q5456" i="7"/>
  <c r="P5456" i="7"/>
  <c r="AB5455" i="7"/>
  <c r="AA5455" i="7"/>
  <c r="V5455" i="7"/>
  <c r="W5455" i="7" s="1"/>
  <c r="U5455" i="7"/>
  <c r="S5455" i="7"/>
  <c r="R5455" i="7"/>
  <c r="Q5455" i="7"/>
  <c r="P5455" i="7"/>
  <c r="AB5454" i="7"/>
  <c r="AA5454" i="7"/>
  <c r="V5454" i="7"/>
  <c r="X5454" i="7" s="1"/>
  <c r="U5454" i="7"/>
  <c r="S5454" i="7"/>
  <c r="R5454" i="7"/>
  <c r="Q5454" i="7"/>
  <c r="P5454" i="7"/>
  <c r="AB5453" i="7"/>
  <c r="AA5453" i="7"/>
  <c r="V5453" i="7"/>
  <c r="U5453" i="7"/>
  <c r="S5453" i="7"/>
  <c r="R5453" i="7"/>
  <c r="Q5453" i="7"/>
  <c r="P5453" i="7"/>
  <c r="AB5452" i="7"/>
  <c r="AA5452" i="7"/>
  <c r="V5452" i="7"/>
  <c r="X5452" i="7" s="1"/>
  <c r="U5452" i="7"/>
  <c r="S5452" i="7"/>
  <c r="R5452" i="7"/>
  <c r="Q5452" i="7"/>
  <c r="P5452" i="7"/>
  <c r="AB5451" i="7"/>
  <c r="AA5451" i="7"/>
  <c r="V5451" i="7"/>
  <c r="U5451" i="7"/>
  <c r="S5451" i="7"/>
  <c r="R5451" i="7"/>
  <c r="Q5451" i="7"/>
  <c r="P5451" i="7"/>
  <c r="AB5450" i="7"/>
  <c r="AA5450" i="7"/>
  <c r="V5450" i="7"/>
  <c r="U5450" i="7"/>
  <c r="S5450" i="7"/>
  <c r="R5450" i="7"/>
  <c r="Q5450" i="7"/>
  <c r="P5450" i="7"/>
  <c r="AB5449" i="7"/>
  <c r="AA5449" i="7"/>
  <c r="V5449" i="7"/>
  <c r="X5449" i="7" s="1"/>
  <c r="U5449" i="7"/>
  <c r="S5449" i="7"/>
  <c r="R5449" i="7"/>
  <c r="Q5449" i="7"/>
  <c r="P5449" i="7"/>
  <c r="AB5448" i="7"/>
  <c r="AA5448" i="7"/>
  <c r="V5448" i="7"/>
  <c r="U5448" i="7"/>
  <c r="S5448" i="7"/>
  <c r="R5448" i="7"/>
  <c r="Q5448" i="7"/>
  <c r="P5448" i="7"/>
  <c r="AB5447" i="7"/>
  <c r="AA5447" i="7"/>
  <c r="V5447" i="7"/>
  <c r="U5447" i="7"/>
  <c r="S5447" i="7"/>
  <c r="R5447" i="7"/>
  <c r="Q5447" i="7"/>
  <c r="P5447" i="7"/>
  <c r="AB5446" i="7"/>
  <c r="AA5446" i="7"/>
  <c r="V5446" i="7"/>
  <c r="X5446" i="7" s="1"/>
  <c r="U5446" i="7"/>
  <c r="S5446" i="7"/>
  <c r="R5446" i="7"/>
  <c r="Q5446" i="7"/>
  <c r="P5446" i="7"/>
  <c r="AB5445" i="7"/>
  <c r="AA5445" i="7"/>
  <c r="V5445" i="7"/>
  <c r="X5445" i="7" s="1"/>
  <c r="U5445" i="7"/>
  <c r="S5445" i="7"/>
  <c r="R5445" i="7"/>
  <c r="Q5445" i="7"/>
  <c r="P5445" i="7"/>
  <c r="AB5444" i="7"/>
  <c r="AA5444" i="7"/>
  <c r="V5444" i="7"/>
  <c r="X5444" i="7" s="1"/>
  <c r="U5444" i="7"/>
  <c r="S5444" i="7"/>
  <c r="R5444" i="7"/>
  <c r="Q5444" i="7"/>
  <c r="P5444" i="7"/>
  <c r="AB5443" i="7"/>
  <c r="AA5443" i="7"/>
  <c r="V5443" i="7"/>
  <c r="U5443" i="7"/>
  <c r="S5443" i="7"/>
  <c r="R5443" i="7"/>
  <c r="Q5443" i="7"/>
  <c r="P5443" i="7"/>
  <c r="AB5442" i="7"/>
  <c r="AA5442" i="7"/>
  <c r="V5442" i="7"/>
  <c r="U5442" i="7"/>
  <c r="S5442" i="7"/>
  <c r="R5442" i="7"/>
  <c r="Q5442" i="7"/>
  <c r="P5442" i="7"/>
  <c r="AB5441" i="7"/>
  <c r="AA5441" i="7"/>
  <c r="V5441" i="7"/>
  <c r="X5441" i="7" s="1"/>
  <c r="U5441" i="7"/>
  <c r="S5441" i="7"/>
  <c r="R5441" i="7"/>
  <c r="Q5441" i="7"/>
  <c r="P5441" i="7"/>
  <c r="AB5440" i="7"/>
  <c r="AA5440" i="7"/>
  <c r="V5440" i="7"/>
  <c r="U5440" i="7"/>
  <c r="S5440" i="7"/>
  <c r="R5440" i="7"/>
  <c r="Q5440" i="7"/>
  <c r="P5440" i="7"/>
  <c r="AB5439" i="7"/>
  <c r="AA5439" i="7"/>
  <c r="V5439" i="7"/>
  <c r="U5439" i="7"/>
  <c r="S5439" i="7"/>
  <c r="R5439" i="7"/>
  <c r="Q5439" i="7"/>
  <c r="P5439" i="7"/>
  <c r="AB5438" i="7"/>
  <c r="AA5438" i="7"/>
  <c r="V5438" i="7"/>
  <c r="W5438" i="7" s="1"/>
  <c r="U5438" i="7"/>
  <c r="S5438" i="7"/>
  <c r="R5438" i="7"/>
  <c r="Q5438" i="7"/>
  <c r="P5438" i="7"/>
  <c r="AB5437" i="7"/>
  <c r="AA5437" i="7"/>
  <c r="V5437" i="7"/>
  <c r="U5437" i="7"/>
  <c r="S5437" i="7"/>
  <c r="R5437" i="7"/>
  <c r="Q5437" i="7"/>
  <c r="P5437" i="7"/>
  <c r="AB5436" i="7"/>
  <c r="AA5436" i="7"/>
  <c r="V5436" i="7"/>
  <c r="X5436" i="7" s="1"/>
  <c r="U5436" i="7"/>
  <c r="S5436" i="7"/>
  <c r="R5436" i="7"/>
  <c r="Q5436" i="7"/>
  <c r="P5436" i="7"/>
  <c r="AB5435" i="7"/>
  <c r="AA5435" i="7"/>
  <c r="V5435" i="7"/>
  <c r="U5435" i="7"/>
  <c r="S5435" i="7"/>
  <c r="R5435" i="7"/>
  <c r="Q5435" i="7"/>
  <c r="P5435" i="7"/>
  <c r="AB5434" i="7"/>
  <c r="AA5434" i="7"/>
  <c r="V5434" i="7"/>
  <c r="U5434" i="7"/>
  <c r="S5434" i="7"/>
  <c r="R5434" i="7"/>
  <c r="Q5434" i="7"/>
  <c r="P5434" i="7"/>
  <c r="AB5433" i="7"/>
  <c r="AA5433" i="7"/>
  <c r="V5433" i="7"/>
  <c r="U5433" i="7"/>
  <c r="S5433" i="7"/>
  <c r="R5433" i="7"/>
  <c r="Q5433" i="7"/>
  <c r="P5433" i="7"/>
  <c r="AB5432" i="7"/>
  <c r="AA5432" i="7"/>
  <c r="V5432" i="7"/>
  <c r="U5432" i="7"/>
  <c r="S5432" i="7"/>
  <c r="R5432" i="7"/>
  <c r="Q5432" i="7"/>
  <c r="P5432" i="7"/>
  <c r="AB5431" i="7"/>
  <c r="AA5431" i="7"/>
  <c r="V5431" i="7"/>
  <c r="U5431" i="7"/>
  <c r="S5431" i="7"/>
  <c r="R5431" i="7"/>
  <c r="Q5431" i="7"/>
  <c r="P5431" i="7"/>
  <c r="AB5430" i="7"/>
  <c r="AA5430" i="7"/>
  <c r="V5430" i="7"/>
  <c r="X5430" i="7" s="1"/>
  <c r="U5430" i="7"/>
  <c r="S5430" i="7"/>
  <c r="R5430" i="7"/>
  <c r="Q5430" i="7"/>
  <c r="P5430" i="7"/>
  <c r="AB5429" i="7"/>
  <c r="AA5429" i="7"/>
  <c r="V5429" i="7"/>
  <c r="U5429" i="7"/>
  <c r="S5429" i="7"/>
  <c r="R5429" i="7"/>
  <c r="Q5429" i="7"/>
  <c r="P5429" i="7"/>
  <c r="AB5428" i="7"/>
  <c r="AA5428" i="7"/>
  <c r="V5428" i="7"/>
  <c r="X5428" i="7" s="1"/>
  <c r="U5428" i="7"/>
  <c r="S5428" i="7"/>
  <c r="R5428" i="7"/>
  <c r="Q5428" i="7"/>
  <c r="P5428" i="7"/>
  <c r="AB5427" i="7"/>
  <c r="AA5427" i="7"/>
  <c r="V5427" i="7"/>
  <c r="W5427" i="7" s="1"/>
  <c r="U5427" i="7"/>
  <c r="S5427" i="7"/>
  <c r="R5427" i="7"/>
  <c r="Q5427" i="7"/>
  <c r="P5427" i="7"/>
  <c r="AB5426" i="7"/>
  <c r="AA5426" i="7"/>
  <c r="V5426" i="7"/>
  <c r="U5426" i="7"/>
  <c r="S5426" i="7"/>
  <c r="R5426" i="7"/>
  <c r="Q5426" i="7"/>
  <c r="P5426" i="7"/>
  <c r="AB5425" i="7"/>
  <c r="AA5425" i="7"/>
  <c r="V5425" i="7"/>
  <c r="W5425" i="7" s="1"/>
  <c r="U5425" i="7"/>
  <c r="S5425" i="7"/>
  <c r="R5425" i="7"/>
  <c r="Q5425" i="7"/>
  <c r="P5425" i="7"/>
  <c r="AB5424" i="7"/>
  <c r="AA5424" i="7"/>
  <c r="V5424" i="7"/>
  <c r="X5424" i="7" s="1"/>
  <c r="U5424" i="7"/>
  <c r="S5424" i="7"/>
  <c r="R5424" i="7"/>
  <c r="Q5424" i="7"/>
  <c r="P5424" i="7"/>
  <c r="AB5423" i="7"/>
  <c r="AA5423" i="7"/>
  <c r="V5423" i="7"/>
  <c r="U5423" i="7"/>
  <c r="S5423" i="7"/>
  <c r="R5423" i="7"/>
  <c r="Q5423" i="7"/>
  <c r="P5423" i="7"/>
  <c r="AB5422" i="7"/>
  <c r="AA5422" i="7"/>
  <c r="V5422" i="7"/>
  <c r="X5422" i="7" s="1"/>
  <c r="U5422" i="7"/>
  <c r="S5422" i="7"/>
  <c r="R5422" i="7"/>
  <c r="Q5422" i="7"/>
  <c r="P5422" i="7"/>
  <c r="AB5421" i="7"/>
  <c r="AA5421" i="7"/>
  <c r="V5421" i="7"/>
  <c r="X5421" i="7" s="1"/>
  <c r="U5421" i="7"/>
  <c r="S5421" i="7"/>
  <c r="R5421" i="7"/>
  <c r="Q5421" i="7"/>
  <c r="P5421" i="7"/>
  <c r="AB5420" i="7"/>
  <c r="AA5420" i="7"/>
  <c r="V5420" i="7"/>
  <c r="U5420" i="7"/>
  <c r="S5420" i="7"/>
  <c r="R5420" i="7"/>
  <c r="Q5420" i="7"/>
  <c r="P5420" i="7"/>
  <c r="AB5419" i="7"/>
  <c r="AA5419" i="7"/>
  <c r="V5419" i="7"/>
  <c r="W5419" i="7" s="1"/>
  <c r="U5419" i="7"/>
  <c r="S5419" i="7"/>
  <c r="R5419" i="7"/>
  <c r="Q5419" i="7"/>
  <c r="P5419" i="7"/>
  <c r="AB5418" i="7"/>
  <c r="AA5418" i="7"/>
  <c r="V5418" i="7"/>
  <c r="U5418" i="7"/>
  <c r="S5418" i="7"/>
  <c r="R5418" i="7"/>
  <c r="Q5418" i="7"/>
  <c r="P5418" i="7"/>
  <c r="AB5417" i="7"/>
  <c r="AA5417" i="7"/>
  <c r="V5417" i="7"/>
  <c r="X5417" i="7" s="1"/>
  <c r="U5417" i="7"/>
  <c r="S5417" i="7"/>
  <c r="R5417" i="7"/>
  <c r="Q5417" i="7"/>
  <c r="P5417" i="7"/>
  <c r="AB5416" i="7"/>
  <c r="AA5416" i="7"/>
  <c r="V5416" i="7"/>
  <c r="U5416" i="7"/>
  <c r="S5416" i="7"/>
  <c r="R5416" i="7"/>
  <c r="Q5416" i="7"/>
  <c r="P5416" i="7"/>
  <c r="AB5415" i="7"/>
  <c r="AA5415" i="7"/>
  <c r="V5415" i="7"/>
  <c r="U5415" i="7"/>
  <c r="S5415" i="7"/>
  <c r="R5415" i="7"/>
  <c r="Q5415" i="7"/>
  <c r="P5415" i="7"/>
  <c r="AB5414" i="7"/>
  <c r="AA5414" i="7"/>
  <c r="V5414" i="7"/>
  <c r="U5414" i="7"/>
  <c r="S5414" i="7"/>
  <c r="R5414" i="7"/>
  <c r="Q5414" i="7"/>
  <c r="P5414" i="7"/>
  <c r="AB5413" i="7"/>
  <c r="AA5413" i="7"/>
  <c r="V5413" i="7"/>
  <c r="U5413" i="7"/>
  <c r="S5413" i="7"/>
  <c r="R5413" i="7"/>
  <c r="Q5413" i="7"/>
  <c r="P5413" i="7"/>
  <c r="AB5412" i="7"/>
  <c r="AA5412" i="7"/>
  <c r="V5412" i="7"/>
  <c r="X5412" i="7" s="1"/>
  <c r="U5412" i="7"/>
  <c r="S5412" i="7"/>
  <c r="R5412" i="7"/>
  <c r="Q5412" i="7"/>
  <c r="P5412" i="7"/>
  <c r="AB5411" i="7"/>
  <c r="AA5411" i="7"/>
  <c r="V5411" i="7"/>
  <c r="W5411" i="7" s="1"/>
  <c r="U5411" i="7"/>
  <c r="S5411" i="7"/>
  <c r="R5411" i="7"/>
  <c r="Q5411" i="7"/>
  <c r="P5411" i="7"/>
  <c r="AB5410" i="7"/>
  <c r="AA5410" i="7"/>
  <c r="V5410" i="7"/>
  <c r="U5410" i="7"/>
  <c r="S5410" i="7"/>
  <c r="R5410" i="7"/>
  <c r="Q5410" i="7"/>
  <c r="P5410" i="7"/>
  <c r="AB5409" i="7"/>
  <c r="AA5409" i="7"/>
  <c r="V5409" i="7"/>
  <c r="W5409" i="7" s="1"/>
  <c r="U5409" i="7"/>
  <c r="S5409" i="7"/>
  <c r="R5409" i="7"/>
  <c r="Q5409" i="7"/>
  <c r="P5409" i="7"/>
  <c r="AB5408" i="7"/>
  <c r="AA5408" i="7"/>
  <c r="V5408" i="7"/>
  <c r="X5408" i="7" s="1"/>
  <c r="U5408" i="7"/>
  <c r="S5408" i="7"/>
  <c r="R5408" i="7"/>
  <c r="Q5408" i="7"/>
  <c r="P5408" i="7"/>
  <c r="AB5407" i="7"/>
  <c r="AA5407" i="7"/>
  <c r="V5407" i="7"/>
  <c r="U5407" i="7"/>
  <c r="S5407" i="7"/>
  <c r="R5407" i="7"/>
  <c r="Q5407" i="7"/>
  <c r="P5407" i="7"/>
  <c r="AB5406" i="7"/>
  <c r="AA5406" i="7"/>
  <c r="V5406" i="7"/>
  <c r="X5406" i="7" s="1"/>
  <c r="U5406" i="7"/>
  <c r="S5406" i="7"/>
  <c r="R5406" i="7"/>
  <c r="Q5406" i="7"/>
  <c r="P5406" i="7"/>
  <c r="AB5405" i="7"/>
  <c r="AA5405" i="7"/>
  <c r="V5405" i="7"/>
  <c r="U5405" i="7"/>
  <c r="S5405" i="7"/>
  <c r="R5405" i="7"/>
  <c r="Q5405" i="7"/>
  <c r="P5405" i="7"/>
  <c r="AB5404" i="7"/>
  <c r="AA5404" i="7"/>
  <c r="V5404" i="7"/>
  <c r="U5404" i="7"/>
  <c r="S5404" i="7"/>
  <c r="R5404" i="7"/>
  <c r="Q5404" i="7"/>
  <c r="P5404" i="7"/>
  <c r="AB5403" i="7"/>
  <c r="AA5403" i="7"/>
  <c r="V5403" i="7"/>
  <c r="U5403" i="7"/>
  <c r="S5403" i="7"/>
  <c r="R5403" i="7"/>
  <c r="Q5403" i="7"/>
  <c r="P5403" i="7"/>
  <c r="AB5402" i="7"/>
  <c r="AA5402" i="7"/>
  <c r="V5402" i="7"/>
  <c r="U5402" i="7"/>
  <c r="S5402" i="7"/>
  <c r="R5402" i="7"/>
  <c r="Q5402" i="7"/>
  <c r="P5402" i="7"/>
  <c r="AB5401" i="7"/>
  <c r="AA5401" i="7"/>
  <c r="V5401" i="7"/>
  <c r="U5401" i="7"/>
  <c r="S5401" i="7"/>
  <c r="R5401" i="7"/>
  <c r="Q5401" i="7"/>
  <c r="P5401" i="7"/>
  <c r="AB5400" i="7"/>
  <c r="AA5400" i="7"/>
  <c r="V5400" i="7"/>
  <c r="U5400" i="7"/>
  <c r="S5400" i="7"/>
  <c r="R5400" i="7"/>
  <c r="Q5400" i="7"/>
  <c r="P5400" i="7"/>
  <c r="AB5399" i="7"/>
  <c r="AA5399" i="7"/>
  <c r="V5399" i="7"/>
  <c r="U5399" i="7"/>
  <c r="S5399" i="7"/>
  <c r="R5399" i="7"/>
  <c r="Q5399" i="7"/>
  <c r="P5399" i="7"/>
  <c r="AB5398" i="7"/>
  <c r="AA5398" i="7"/>
  <c r="V5398" i="7"/>
  <c r="U5398" i="7"/>
  <c r="S5398" i="7"/>
  <c r="R5398" i="7"/>
  <c r="Q5398" i="7"/>
  <c r="P5398" i="7"/>
  <c r="AB5397" i="7"/>
  <c r="AA5397" i="7"/>
  <c r="V5397" i="7"/>
  <c r="U5397" i="7"/>
  <c r="S5397" i="7"/>
  <c r="R5397" i="7"/>
  <c r="Q5397" i="7"/>
  <c r="P5397" i="7"/>
  <c r="AB5396" i="7"/>
  <c r="AA5396" i="7"/>
  <c r="V5396" i="7"/>
  <c r="X5396" i="7" s="1"/>
  <c r="U5396" i="7"/>
  <c r="S5396" i="7"/>
  <c r="R5396" i="7"/>
  <c r="Q5396" i="7"/>
  <c r="P5396" i="7"/>
  <c r="AB5395" i="7"/>
  <c r="AA5395" i="7"/>
  <c r="V5395" i="7"/>
  <c r="W5395" i="7" s="1"/>
  <c r="U5395" i="7"/>
  <c r="S5395" i="7"/>
  <c r="R5395" i="7"/>
  <c r="Q5395" i="7"/>
  <c r="P5395" i="7"/>
  <c r="AB5394" i="7"/>
  <c r="AA5394" i="7"/>
  <c r="V5394" i="7"/>
  <c r="U5394" i="7"/>
  <c r="S5394" i="7"/>
  <c r="R5394" i="7"/>
  <c r="Q5394" i="7"/>
  <c r="P5394" i="7"/>
  <c r="AB5393" i="7"/>
  <c r="AA5393" i="7"/>
  <c r="V5393" i="7"/>
  <c r="W5393" i="7" s="1"/>
  <c r="U5393" i="7"/>
  <c r="S5393" i="7"/>
  <c r="R5393" i="7"/>
  <c r="Q5393" i="7"/>
  <c r="P5393" i="7"/>
  <c r="AB5392" i="7"/>
  <c r="AA5392" i="7"/>
  <c r="V5392" i="7"/>
  <c r="X5392" i="7" s="1"/>
  <c r="U5392" i="7"/>
  <c r="S5392" i="7"/>
  <c r="R5392" i="7"/>
  <c r="Q5392" i="7"/>
  <c r="P5392" i="7"/>
  <c r="AB5391" i="7"/>
  <c r="AA5391" i="7"/>
  <c r="V5391" i="7"/>
  <c r="U5391" i="7"/>
  <c r="S5391" i="7"/>
  <c r="R5391" i="7"/>
  <c r="Q5391" i="7"/>
  <c r="P5391" i="7"/>
  <c r="AB5390" i="7"/>
  <c r="AA5390" i="7"/>
  <c r="V5390" i="7"/>
  <c r="X5390" i="7" s="1"/>
  <c r="U5390" i="7"/>
  <c r="S5390" i="7"/>
  <c r="R5390" i="7"/>
  <c r="Q5390" i="7"/>
  <c r="P5390" i="7"/>
  <c r="AB5389" i="7"/>
  <c r="AA5389" i="7"/>
  <c r="V5389" i="7"/>
  <c r="U5389" i="7"/>
  <c r="S5389" i="7"/>
  <c r="R5389" i="7"/>
  <c r="Q5389" i="7"/>
  <c r="P5389" i="7"/>
  <c r="AB5388" i="7"/>
  <c r="AA5388" i="7"/>
  <c r="V5388" i="7"/>
  <c r="U5388" i="7"/>
  <c r="S5388" i="7"/>
  <c r="R5388" i="7"/>
  <c r="Q5388" i="7"/>
  <c r="P5388" i="7"/>
  <c r="AB5387" i="7"/>
  <c r="AA5387" i="7"/>
  <c r="V5387" i="7"/>
  <c r="U5387" i="7"/>
  <c r="S5387" i="7"/>
  <c r="R5387" i="7"/>
  <c r="Q5387" i="7"/>
  <c r="P5387" i="7"/>
  <c r="AB5386" i="7"/>
  <c r="AA5386" i="7"/>
  <c r="V5386" i="7"/>
  <c r="U5386" i="7"/>
  <c r="S5386" i="7"/>
  <c r="R5386" i="7"/>
  <c r="Q5386" i="7"/>
  <c r="P5386" i="7"/>
  <c r="AB5385" i="7"/>
  <c r="AA5385" i="7"/>
  <c r="V5385" i="7"/>
  <c r="X5385" i="7" s="1"/>
  <c r="U5385" i="7"/>
  <c r="S5385" i="7"/>
  <c r="R5385" i="7"/>
  <c r="Q5385" i="7"/>
  <c r="P5385" i="7"/>
  <c r="AB5384" i="7"/>
  <c r="AA5384" i="7"/>
  <c r="V5384" i="7"/>
  <c r="U5384" i="7"/>
  <c r="S5384" i="7"/>
  <c r="R5384" i="7"/>
  <c r="Q5384" i="7"/>
  <c r="P5384" i="7"/>
  <c r="AB5383" i="7"/>
  <c r="AA5383" i="7"/>
  <c r="V5383" i="7"/>
  <c r="U5383" i="7"/>
  <c r="S5383" i="7"/>
  <c r="R5383" i="7"/>
  <c r="Q5383" i="7"/>
  <c r="P5383" i="7"/>
  <c r="AB5382" i="7"/>
  <c r="AA5382" i="7"/>
  <c r="V5382" i="7"/>
  <c r="X5382" i="7" s="1"/>
  <c r="U5382" i="7"/>
  <c r="S5382" i="7"/>
  <c r="R5382" i="7"/>
  <c r="Q5382" i="7"/>
  <c r="P5382" i="7"/>
  <c r="AB5381" i="7"/>
  <c r="AA5381" i="7"/>
  <c r="V5381" i="7"/>
  <c r="W5381" i="7" s="1"/>
  <c r="U5381" i="7"/>
  <c r="S5381" i="7"/>
  <c r="R5381" i="7"/>
  <c r="Q5381" i="7"/>
  <c r="P5381" i="7"/>
  <c r="AB5380" i="7"/>
  <c r="AA5380" i="7"/>
  <c r="V5380" i="7"/>
  <c r="X5380" i="7" s="1"/>
  <c r="U5380" i="7"/>
  <c r="S5380" i="7"/>
  <c r="R5380" i="7"/>
  <c r="Q5380" i="7"/>
  <c r="P5380" i="7"/>
  <c r="AB5379" i="7"/>
  <c r="AA5379" i="7"/>
  <c r="V5379" i="7"/>
  <c r="W5379" i="7" s="1"/>
  <c r="U5379" i="7"/>
  <c r="S5379" i="7"/>
  <c r="R5379" i="7"/>
  <c r="Q5379" i="7"/>
  <c r="P5379" i="7"/>
  <c r="AB5378" i="7"/>
  <c r="AA5378" i="7"/>
  <c r="V5378" i="7"/>
  <c r="U5378" i="7"/>
  <c r="S5378" i="7"/>
  <c r="R5378" i="7"/>
  <c r="Q5378" i="7"/>
  <c r="P5378" i="7"/>
  <c r="AB5377" i="7"/>
  <c r="AA5377" i="7"/>
  <c r="V5377" i="7"/>
  <c r="U5377" i="7"/>
  <c r="S5377" i="7"/>
  <c r="R5377" i="7"/>
  <c r="Q5377" i="7"/>
  <c r="P5377" i="7"/>
  <c r="AB5376" i="7"/>
  <c r="AA5376" i="7"/>
  <c r="V5376" i="7"/>
  <c r="X5376" i="7" s="1"/>
  <c r="U5376" i="7"/>
  <c r="S5376" i="7"/>
  <c r="R5376" i="7"/>
  <c r="Q5376" i="7"/>
  <c r="P5376" i="7"/>
  <c r="AB5375" i="7"/>
  <c r="AA5375" i="7"/>
  <c r="V5375" i="7"/>
  <c r="U5375" i="7"/>
  <c r="S5375" i="7"/>
  <c r="R5375" i="7"/>
  <c r="Q5375" i="7"/>
  <c r="P5375" i="7"/>
  <c r="AB5374" i="7"/>
  <c r="AA5374" i="7"/>
  <c r="V5374" i="7"/>
  <c r="U5374" i="7"/>
  <c r="S5374" i="7"/>
  <c r="R5374" i="7"/>
  <c r="Q5374" i="7"/>
  <c r="P5374" i="7"/>
  <c r="AB5373" i="7"/>
  <c r="AA5373" i="7"/>
  <c r="V5373" i="7"/>
  <c r="U5373" i="7"/>
  <c r="S5373" i="7"/>
  <c r="R5373" i="7"/>
  <c r="Q5373" i="7"/>
  <c r="P5373" i="7"/>
  <c r="AB5372" i="7"/>
  <c r="AA5372" i="7"/>
  <c r="V5372" i="7"/>
  <c r="U5372" i="7"/>
  <c r="S5372" i="7"/>
  <c r="R5372" i="7"/>
  <c r="Q5372" i="7"/>
  <c r="P5372" i="7"/>
  <c r="AB5371" i="7"/>
  <c r="AA5371" i="7"/>
  <c r="V5371" i="7"/>
  <c r="U5371" i="7"/>
  <c r="S5371" i="7"/>
  <c r="R5371" i="7"/>
  <c r="Q5371" i="7"/>
  <c r="P5371" i="7"/>
  <c r="AB5370" i="7"/>
  <c r="AA5370" i="7"/>
  <c r="V5370" i="7"/>
  <c r="U5370" i="7"/>
  <c r="S5370" i="7"/>
  <c r="R5370" i="7"/>
  <c r="Q5370" i="7"/>
  <c r="P5370" i="7"/>
  <c r="AB5369" i="7"/>
  <c r="AA5369" i="7"/>
  <c r="V5369" i="7"/>
  <c r="U5369" i="7"/>
  <c r="S5369" i="7"/>
  <c r="R5369" i="7"/>
  <c r="Q5369" i="7"/>
  <c r="P5369" i="7"/>
  <c r="AB5368" i="7"/>
  <c r="AA5368" i="7"/>
  <c r="V5368" i="7"/>
  <c r="U5368" i="7"/>
  <c r="S5368" i="7"/>
  <c r="R5368" i="7"/>
  <c r="Q5368" i="7"/>
  <c r="P5368" i="7"/>
  <c r="AB5367" i="7"/>
  <c r="AA5367" i="7"/>
  <c r="V5367" i="7"/>
  <c r="U5367" i="7"/>
  <c r="S5367" i="7"/>
  <c r="R5367" i="7"/>
  <c r="Q5367" i="7"/>
  <c r="P5367" i="7"/>
  <c r="AB5366" i="7"/>
  <c r="AA5366" i="7"/>
  <c r="V5366" i="7"/>
  <c r="U5366" i="7"/>
  <c r="S5366" i="7"/>
  <c r="R5366" i="7"/>
  <c r="Q5366" i="7"/>
  <c r="P5366" i="7"/>
  <c r="AB5365" i="7"/>
  <c r="AA5365" i="7"/>
  <c r="V5365" i="7"/>
  <c r="U5365" i="7"/>
  <c r="S5365" i="7"/>
  <c r="R5365" i="7"/>
  <c r="Q5365" i="7"/>
  <c r="P5365" i="7"/>
  <c r="AB5364" i="7"/>
  <c r="AA5364" i="7"/>
  <c r="V5364" i="7"/>
  <c r="X5364" i="7" s="1"/>
  <c r="U5364" i="7"/>
  <c r="S5364" i="7"/>
  <c r="R5364" i="7"/>
  <c r="Q5364" i="7"/>
  <c r="P5364" i="7"/>
  <c r="AB5363" i="7"/>
  <c r="AA5363" i="7"/>
  <c r="V5363" i="7"/>
  <c r="W5363" i="7" s="1"/>
  <c r="U5363" i="7"/>
  <c r="S5363" i="7"/>
  <c r="R5363" i="7"/>
  <c r="Q5363" i="7"/>
  <c r="P5363" i="7"/>
  <c r="AB5362" i="7"/>
  <c r="AA5362" i="7"/>
  <c r="V5362" i="7"/>
  <c r="U5362" i="7"/>
  <c r="S5362" i="7"/>
  <c r="R5362" i="7"/>
  <c r="Q5362" i="7"/>
  <c r="P5362" i="7"/>
  <c r="AB5361" i="7"/>
  <c r="AA5361" i="7"/>
  <c r="V5361" i="7"/>
  <c r="X5361" i="7" s="1"/>
  <c r="U5361" i="7"/>
  <c r="S5361" i="7"/>
  <c r="R5361" i="7"/>
  <c r="Q5361" i="7"/>
  <c r="P5361" i="7"/>
  <c r="AB5360" i="7"/>
  <c r="AA5360" i="7"/>
  <c r="V5360" i="7"/>
  <c r="X5360" i="7" s="1"/>
  <c r="U5360" i="7"/>
  <c r="S5360" i="7"/>
  <c r="R5360" i="7"/>
  <c r="Q5360" i="7"/>
  <c r="P5360" i="7"/>
  <c r="AB5359" i="7"/>
  <c r="AA5359" i="7"/>
  <c r="V5359" i="7"/>
  <c r="X5359" i="7" s="1"/>
  <c r="U5359" i="7"/>
  <c r="S5359" i="7"/>
  <c r="R5359" i="7"/>
  <c r="Q5359" i="7"/>
  <c r="P5359" i="7"/>
  <c r="AB5358" i="7"/>
  <c r="AA5358" i="7"/>
  <c r="V5358" i="7"/>
  <c r="U5358" i="7"/>
  <c r="S5358" i="7"/>
  <c r="R5358" i="7"/>
  <c r="Q5358" i="7"/>
  <c r="P5358" i="7"/>
  <c r="AB5357" i="7"/>
  <c r="AA5357" i="7"/>
  <c r="V5357" i="7"/>
  <c r="U5357" i="7"/>
  <c r="S5357" i="7"/>
  <c r="R5357" i="7"/>
  <c r="Q5357" i="7"/>
  <c r="P5357" i="7"/>
  <c r="AB5356" i="7"/>
  <c r="AA5356" i="7"/>
  <c r="V5356" i="7"/>
  <c r="U5356" i="7"/>
  <c r="S5356" i="7"/>
  <c r="R5356" i="7"/>
  <c r="Q5356" i="7"/>
  <c r="P5356" i="7"/>
  <c r="AB5355" i="7"/>
  <c r="AA5355" i="7"/>
  <c r="V5355" i="7"/>
  <c r="W5355" i="7" s="1"/>
  <c r="U5355" i="7"/>
  <c r="S5355" i="7"/>
  <c r="R5355" i="7"/>
  <c r="Q5355" i="7"/>
  <c r="P5355" i="7"/>
  <c r="AB5354" i="7"/>
  <c r="AA5354" i="7"/>
  <c r="V5354" i="7"/>
  <c r="U5354" i="7"/>
  <c r="S5354" i="7"/>
  <c r="R5354" i="7"/>
  <c r="Q5354" i="7"/>
  <c r="P5354" i="7"/>
  <c r="AB5353" i="7"/>
  <c r="AA5353" i="7"/>
  <c r="V5353" i="7"/>
  <c r="U5353" i="7"/>
  <c r="S5353" i="7"/>
  <c r="R5353" i="7"/>
  <c r="Q5353" i="7"/>
  <c r="P5353" i="7"/>
  <c r="AB5352" i="7"/>
  <c r="AA5352" i="7"/>
  <c r="V5352" i="7"/>
  <c r="U5352" i="7"/>
  <c r="S5352" i="7"/>
  <c r="R5352" i="7"/>
  <c r="Q5352" i="7"/>
  <c r="P5352" i="7"/>
  <c r="AB5351" i="7"/>
  <c r="AA5351" i="7"/>
  <c r="V5351" i="7"/>
  <c r="U5351" i="7"/>
  <c r="S5351" i="7"/>
  <c r="R5351" i="7"/>
  <c r="Q5351" i="7"/>
  <c r="P5351" i="7"/>
  <c r="AB5350" i="7"/>
  <c r="AA5350" i="7"/>
  <c r="V5350" i="7"/>
  <c r="W5350" i="7" s="1"/>
  <c r="U5350" i="7"/>
  <c r="S5350" i="7"/>
  <c r="R5350" i="7"/>
  <c r="Q5350" i="7"/>
  <c r="P5350" i="7"/>
  <c r="AB5349" i="7"/>
  <c r="AA5349" i="7"/>
  <c r="V5349" i="7"/>
  <c r="W5349" i="7" s="1"/>
  <c r="U5349" i="7"/>
  <c r="S5349" i="7"/>
  <c r="R5349" i="7"/>
  <c r="Q5349" i="7"/>
  <c r="P5349" i="7"/>
  <c r="AB5348" i="7"/>
  <c r="AA5348" i="7"/>
  <c r="V5348" i="7"/>
  <c r="X5348" i="7" s="1"/>
  <c r="U5348" i="7"/>
  <c r="S5348" i="7"/>
  <c r="R5348" i="7"/>
  <c r="Q5348" i="7"/>
  <c r="P5348" i="7"/>
  <c r="AB5347" i="7"/>
  <c r="AA5347" i="7"/>
  <c r="V5347" i="7"/>
  <c r="U5347" i="7"/>
  <c r="S5347" i="7"/>
  <c r="R5347" i="7"/>
  <c r="Q5347" i="7"/>
  <c r="P5347" i="7"/>
  <c r="AB5346" i="7"/>
  <c r="AA5346" i="7"/>
  <c r="V5346" i="7"/>
  <c r="U5346" i="7"/>
  <c r="S5346" i="7"/>
  <c r="R5346" i="7"/>
  <c r="Q5346" i="7"/>
  <c r="P5346" i="7"/>
  <c r="AB5345" i="7"/>
  <c r="AA5345" i="7"/>
  <c r="V5345" i="7"/>
  <c r="W5345" i="7" s="1"/>
  <c r="U5345" i="7"/>
  <c r="S5345" i="7"/>
  <c r="R5345" i="7"/>
  <c r="Q5345" i="7"/>
  <c r="P5345" i="7"/>
  <c r="AB5344" i="7"/>
  <c r="AA5344" i="7"/>
  <c r="V5344" i="7"/>
  <c r="X5344" i="7" s="1"/>
  <c r="U5344" i="7"/>
  <c r="S5344" i="7"/>
  <c r="R5344" i="7"/>
  <c r="Q5344" i="7"/>
  <c r="P5344" i="7"/>
  <c r="AB5343" i="7"/>
  <c r="AA5343" i="7"/>
  <c r="V5343" i="7"/>
  <c r="U5343" i="7"/>
  <c r="S5343" i="7"/>
  <c r="R5343" i="7"/>
  <c r="Q5343" i="7"/>
  <c r="P5343" i="7"/>
  <c r="AB5342" i="7"/>
  <c r="AA5342" i="7"/>
  <c r="V5342" i="7"/>
  <c r="U5342" i="7"/>
  <c r="S5342" i="7"/>
  <c r="R5342" i="7"/>
  <c r="Q5342" i="7"/>
  <c r="P5342" i="7"/>
  <c r="AB5341" i="7"/>
  <c r="AA5341" i="7"/>
  <c r="V5341" i="7"/>
  <c r="U5341" i="7"/>
  <c r="S5341" i="7"/>
  <c r="R5341" i="7"/>
  <c r="Q5341" i="7"/>
  <c r="P5341" i="7"/>
  <c r="AB5340" i="7"/>
  <c r="AA5340" i="7"/>
  <c r="V5340" i="7"/>
  <c r="U5340" i="7"/>
  <c r="S5340" i="7"/>
  <c r="R5340" i="7"/>
  <c r="Q5340" i="7"/>
  <c r="P5340" i="7"/>
  <c r="AB5339" i="7"/>
  <c r="AA5339" i="7"/>
  <c r="V5339" i="7"/>
  <c r="U5339" i="7"/>
  <c r="S5339" i="7"/>
  <c r="R5339" i="7"/>
  <c r="Q5339" i="7"/>
  <c r="P5339" i="7"/>
  <c r="AB5338" i="7"/>
  <c r="AA5338" i="7"/>
  <c r="V5338" i="7"/>
  <c r="U5338" i="7"/>
  <c r="S5338" i="7"/>
  <c r="R5338" i="7"/>
  <c r="Q5338" i="7"/>
  <c r="P5338" i="7"/>
  <c r="AB5337" i="7"/>
  <c r="AA5337" i="7"/>
  <c r="V5337" i="7"/>
  <c r="W5337" i="7" s="1"/>
  <c r="U5337" i="7"/>
  <c r="S5337" i="7"/>
  <c r="R5337" i="7"/>
  <c r="Q5337" i="7"/>
  <c r="P5337" i="7"/>
  <c r="AB5336" i="7"/>
  <c r="AA5336" i="7"/>
  <c r="V5336" i="7"/>
  <c r="U5336" i="7"/>
  <c r="S5336" i="7"/>
  <c r="R5336" i="7"/>
  <c r="Q5336" i="7"/>
  <c r="P5336" i="7"/>
  <c r="AB5335" i="7"/>
  <c r="AA5335" i="7"/>
  <c r="V5335" i="7"/>
  <c r="U5335" i="7"/>
  <c r="S5335" i="7"/>
  <c r="R5335" i="7"/>
  <c r="Q5335" i="7"/>
  <c r="P5335" i="7"/>
  <c r="AB5334" i="7"/>
  <c r="AA5334" i="7"/>
  <c r="V5334" i="7"/>
  <c r="U5334" i="7"/>
  <c r="S5334" i="7"/>
  <c r="R5334" i="7"/>
  <c r="Q5334" i="7"/>
  <c r="P5334" i="7"/>
  <c r="AB5333" i="7"/>
  <c r="AA5333" i="7"/>
  <c r="V5333" i="7"/>
  <c r="U5333" i="7"/>
  <c r="S5333" i="7"/>
  <c r="R5333" i="7"/>
  <c r="Q5333" i="7"/>
  <c r="P5333" i="7"/>
  <c r="AB5332" i="7"/>
  <c r="AA5332" i="7"/>
  <c r="V5332" i="7"/>
  <c r="U5332" i="7"/>
  <c r="S5332" i="7"/>
  <c r="R5332" i="7"/>
  <c r="Q5332" i="7"/>
  <c r="P5332" i="7"/>
  <c r="AB5331" i="7"/>
  <c r="AA5331" i="7"/>
  <c r="V5331" i="7"/>
  <c r="W5331" i="7" s="1"/>
  <c r="U5331" i="7"/>
  <c r="S5331" i="7"/>
  <c r="R5331" i="7"/>
  <c r="Q5331" i="7"/>
  <c r="P5331" i="7"/>
  <c r="AB5330" i="7"/>
  <c r="AA5330" i="7"/>
  <c r="V5330" i="7"/>
  <c r="U5330" i="7"/>
  <c r="S5330" i="7"/>
  <c r="R5330" i="7"/>
  <c r="Q5330" i="7"/>
  <c r="P5330" i="7"/>
  <c r="AB5329" i="7"/>
  <c r="AA5329" i="7"/>
  <c r="V5329" i="7"/>
  <c r="U5329" i="7"/>
  <c r="S5329" i="7"/>
  <c r="R5329" i="7"/>
  <c r="Q5329" i="7"/>
  <c r="P5329" i="7"/>
  <c r="AB5328" i="7"/>
  <c r="AA5328" i="7"/>
  <c r="V5328" i="7"/>
  <c r="X5328" i="7" s="1"/>
  <c r="U5328" i="7"/>
  <c r="S5328" i="7"/>
  <c r="R5328" i="7"/>
  <c r="Q5328" i="7"/>
  <c r="P5328" i="7"/>
  <c r="AB5327" i="7"/>
  <c r="AA5327" i="7"/>
  <c r="V5327" i="7"/>
  <c r="U5327" i="7"/>
  <c r="S5327" i="7"/>
  <c r="R5327" i="7"/>
  <c r="Q5327" i="7"/>
  <c r="P5327" i="7"/>
  <c r="AB5326" i="7"/>
  <c r="AA5326" i="7"/>
  <c r="V5326" i="7"/>
  <c r="U5326" i="7"/>
  <c r="S5326" i="7"/>
  <c r="R5326" i="7"/>
  <c r="Q5326" i="7"/>
  <c r="P5326" i="7"/>
  <c r="AB5325" i="7"/>
  <c r="AA5325" i="7"/>
  <c r="V5325" i="7"/>
  <c r="W5325" i="7" s="1"/>
  <c r="U5325" i="7"/>
  <c r="S5325" i="7"/>
  <c r="R5325" i="7"/>
  <c r="Q5325" i="7"/>
  <c r="P5325" i="7"/>
  <c r="AB5324" i="7"/>
  <c r="AA5324" i="7"/>
  <c r="V5324" i="7"/>
  <c r="U5324" i="7"/>
  <c r="S5324" i="7"/>
  <c r="R5324" i="7"/>
  <c r="Q5324" i="7"/>
  <c r="P5324" i="7"/>
  <c r="AB5323" i="7"/>
  <c r="AA5323" i="7"/>
  <c r="V5323" i="7"/>
  <c r="U5323" i="7"/>
  <c r="S5323" i="7"/>
  <c r="R5323" i="7"/>
  <c r="Q5323" i="7"/>
  <c r="P5323" i="7"/>
  <c r="AB5322" i="7"/>
  <c r="AA5322" i="7"/>
  <c r="V5322" i="7"/>
  <c r="U5322" i="7"/>
  <c r="S5322" i="7"/>
  <c r="R5322" i="7"/>
  <c r="Q5322" i="7"/>
  <c r="P5322" i="7"/>
  <c r="AB5321" i="7"/>
  <c r="AA5321" i="7"/>
  <c r="V5321" i="7"/>
  <c r="U5321" i="7"/>
  <c r="S5321" i="7"/>
  <c r="R5321" i="7"/>
  <c r="Q5321" i="7"/>
  <c r="P5321" i="7"/>
  <c r="AB5320" i="7"/>
  <c r="AA5320" i="7"/>
  <c r="V5320" i="7"/>
  <c r="X5320" i="7" s="1"/>
  <c r="U5320" i="7"/>
  <c r="S5320" i="7"/>
  <c r="R5320" i="7"/>
  <c r="Q5320" i="7"/>
  <c r="P5320" i="7"/>
  <c r="AB5319" i="7"/>
  <c r="AA5319" i="7"/>
  <c r="V5319" i="7"/>
  <c r="U5319" i="7"/>
  <c r="S5319" i="7"/>
  <c r="R5319" i="7"/>
  <c r="Q5319" i="7"/>
  <c r="P5319" i="7"/>
  <c r="AB5318" i="7"/>
  <c r="AA5318" i="7"/>
  <c r="V5318" i="7"/>
  <c r="U5318" i="7"/>
  <c r="S5318" i="7"/>
  <c r="R5318" i="7"/>
  <c r="Q5318" i="7"/>
  <c r="P5318" i="7"/>
  <c r="AB5317" i="7"/>
  <c r="AA5317" i="7"/>
  <c r="V5317" i="7"/>
  <c r="U5317" i="7"/>
  <c r="S5317" i="7"/>
  <c r="R5317" i="7"/>
  <c r="Q5317" i="7"/>
  <c r="P5317" i="7"/>
  <c r="AB5316" i="7"/>
  <c r="AA5316" i="7"/>
  <c r="V5316" i="7"/>
  <c r="U5316" i="7"/>
  <c r="S5316" i="7"/>
  <c r="R5316" i="7"/>
  <c r="Q5316" i="7"/>
  <c r="P5316" i="7"/>
  <c r="AB5315" i="7"/>
  <c r="AA5315" i="7"/>
  <c r="V5315" i="7"/>
  <c r="X5315" i="7" s="1"/>
  <c r="U5315" i="7"/>
  <c r="S5315" i="7"/>
  <c r="R5315" i="7"/>
  <c r="Q5315" i="7"/>
  <c r="P5315" i="7"/>
  <c r="AB5314" i="7"/>
  <c r="AA5314" i="7"/>
  <c r="V5314" i="7"/>
  <c r="U5314" i="7"/>
  <c r="S5314" i="7"/>
  <c r="R5314" i="7"/>
  <c r="Q5314" i="7"/>
  <c r="P5314" i="7"/>
  <c r="AB5313" i="7"/>
  <c r="AA5313" i="7"/>
  <c r="V5313" i="7"/>
  <c r="U5313" i="7"/>
  <c r="S5313" i="7"/>
  <c r="R5313" i="7"/>
  <c r="Q5313" i="7"/>
  <c r="P5313" i="7"/>
  <c r="AB5312" i="7"/>
  <c r="AA5312" i="7"/>
  <c r="V5312" i="7"/>
  <c r="W5312" i="7" s="1"/>
  <c r="U5312" i="7"/>
  <c r="S5312" i="7"/>
  <c r="R5312" i="7"/>
  <c r="Q5312" i="7"/>
  <c r="P5312" i="7"/>
  <c r="AB5311" i="7"/>
  <c r="AA5311" i="7"/>
  <c r="V5311" i="7"/>
  <c r="U5311" i="7"/>
  <c r="S5311" i="7"/>
  <c r="R5311" i="7"/>
  <c r="Q5311" i="7"/>
  <c r="P5311" i="7"/>
  <c r="AB5310" i="7"/>
  <c r="AA5310" i="7"/>
  <c r="V5310" i="7"/>
  <c r="W5310" i="7" s="1"/>
  <c r="U5310" i="7"/>
  <c r="S5310" i="7"/>
  <c r="R5310" i="7"/>
  <c r="Q5310" i="7"/>
  <c r="P5310" i="7"/>
  <c r="AB5309" i="7"/>
  <c r="AA5309" i="7"/>
  <c r="V5309" i="7"/>
  <c r="U5309" i="7"/>
  <c r="S5309" i="7"/>
  <c r="R5309" i="7"/>
  <c r="Q5309" i="7"/>
  <c r="P5309" i="7"/>
  <c r="AB5308" i="7"/>
  <c r="AA5308" i="7"/>
  <c r="V5308" i="7"/>
  <c r="U5308" i="7"/>
  <c r="S5308" i="7"/>
  <c r="R5308" i="7"/>
  <c r="Q5308" i="7"/>
  <c r="P5308" i="7"/>
  <c r="AB5307" i="7"/>
  <c r="AA5307" i="7"/>
  <c r="V5307" i="7"/>
  <c r="U5307" i="7"/>
  <c r="S5307" i="7"/>
  <c r="R5307" i="7"/>
  <c r="Q5307" i="7"/>
  <c r="P5307" i="7"/>
  <c r="AB5306" i="7"/>
  <c r="AA5306" i="7"/>
  <c r="V5306" i="7"/>
  <c r="U5306" i="7"/>
  <c r="S5306" i="7"/>
  <c r="R5306" i="7"/>
  <c r="Q5306" i="7"/>
  <c r="P5306" i="7"/>
  <c r="AB5305" i="7"/>
  <c r="AA5305" i="7"/>
  <c r="V5305" i="7"/>
  <c r="U5305" i="7"/>
  <c r="S5305" i="7"/>
  <c r="R5305" i="7"/>
  <c r="Q5305" i="7"/>
  <c r="P5305" i="7"/>
  <c r="AB5304" i="7"/>
  <c r="AA5304" i="7"/>
  <c r="V5304" i="7"/>
  <c r="W5304" i="7" s="1"/>
  <c r="U5304" i="7"/>
  <c r="S5304" i="7"/>
  <c r="R5304" i="7"/>
  <c r="Q5304" i="7"/>
  <c r="P5304" i="7"/>
  <c r="AB5303" i="7"/>
  <c r="AA5303" i="7"/>
  <c r="V5303" i="7"/>
  <c r="X5303" i="7" s="1"/>
  <c r="U5303" i="7"/>
  <c r="S5303" i="7"/>
  <c r="R5303" i="7"/>
  <c r="Q5303" i="7"/>
  <c r="P5303" i="7"/>
  <c r="AB5302" i="7"/>
  <c r="AA5302" i="7"/>
  <c r="V5302" i="7"/>
  <c r="U5302" i="7"/>
  <c r="S5302" i="7"/>
  <c r="R5302" i="7"/>
  <c r="Q5302" i="7"/>
  <c r="P5302" i="7"/>
  <c r="AB5301" i="7"/>
  <c r="AA5301" i="7"/>
  <c r="V5301" i="7"/>
  <c r="U5301" i="7"/>
  <c r="S5301" i="7"/>
  <c r="R5301" i="7"/>
  <c r="Q5301" i="7"/>
  <c r="P5301" i="7"/>
  <c r="AB5300" i="7"/>
  <c r="AA5300" i="7"/>
  <c r="V5300" i="7"/>
  <c r="U5300" i="7"/>
  <c r="S5300" i="7"/>
  <c r="R5300" i="7"/>
  <c r="Q5300" i="7"/>
  <c r="P5300" i="7"/>
  <c r="AB5299" i="7"/>
  <c r="AA5299" i="7"/>
  <c r="V5299" i="7"/>
  <c r="X5299" i="7" s="1"/>
  <c r="U5299" i="7"/>
  <c r="S5299" i="7"/>
  <c r="R5299" i="7"/>
  <c r="Q5299" i="7"/>
  <c r="P5299" i="7"/>
  <c r="AB5298" i="7"/>
  <c r="AA5298" i="7"/>
  <c r="V5298" i="7"/>
  <c r="U5298" i="7"/>
  <c r="S5298" i="7"/>
  <c r="R5298" i="7"/>
  <c r="Q5298" i="7"/>
  <c r="P5298" i="7"/>
  <c r="AB5297" i="7"/>
  <c r="AA5297" i="7"/>
  <c r="V5297" i="7"/>
  <c r="U5297" i="7"/>
  <c r="S5297" i="7"/>
  <c r="R5297" i="7"/>
  <c r="Q5297" i="7"/>
  <c r="P5297" i="7"/>
  <c r="AB5296" i="7"/>
  <c r="AA5296" i="7"/>
  <c r="V5296" i="7"/>
  <c r="X5296" i="7" s="1"/>
  <c r="U5296" i="7"/>
  <c r="S5296" i="7"/>
  <c r="R5296" i="7"/>
  <c r="Q5296" i="7"/>
  <c r="P5296" i="7"/>
  <c r="AB5295" i="7"/>
  <c r="AA5295" i="7"/>
  <c r="V5295" i="7"/>
  <c r="U5295" i="7"/>
  <c r="S5295" i="7"/>
  <c r="R5295" i="7"/>
  <c r="Q5295" i="7"/>
  <c r="P5295" i="7"/>
  <c r="AB5294" i="7"/>
  <c r="AA5294" i="7"/>
  <c r="V5294" i="7"/>
  <c r="X5294" i="7" s="1"/>
  <c r="U5294" i="7"/>
  <c r="S5294" i="7"/>
  <c r="R5294" i="7"/>
  <c r="Q5294" i="7"/>
  <c r="P5294" i="7"/>
  <c r="AB5293" i="7"/>
  <c r="AA5293" i="7"/>
  <c r="V5293" i="7"/>
  <c r="U5293" i="7"/>
  <c r="S5293" i="7"/>
  <c r="R5293" i="7"/>
  <c r="Q5293" i="7"/>
  <c r="P5293" i="7"/>
  <c r="AB5292" i="7"/>
  <c r="AA5292" i="7"/>
  <c r="V5292" i="7"/>
  <c r="W5292" i="7" s="1"/>
  <c r="U5292" i="7"/>
  <c r="S5292" i="7"/>
  <c r="R5292" i="7"/>
  <c r="Q5292" i="7"/>
  <c r="P5292" i="7"/>
  <c r="AB5291" i="7"/>
  <c r="AA5291" i="7"/>
  <c r="V5291" i="7"/>
  <c r="U5291" i="7"/>
  <c r="S5291" i="7"/>
  <c r="R5291" i="7"/>
  <c r="Q5291" i="7"/>
  <c r="P5291" i="7"/>
  <c r="AB5290" i="7"/>
  <c r="AA5290" i="7"/>
  <c r="V5290" i="7"/>
  <c r="U5290" i="7"/>
  <c r="S5290" i="7"/>
  <c r="R5290" i="7"/>
  <c r="Q5290" i="7"/>
  <c r="P5290" i="7"/>
  <c r="AB5289" i="7"/>
  <c r="AA5289" i="7"/>
  <c r="V5289" i="7"/>
  <c r="U5289" i="7"/>
  <c r="S5289" i="7"/>
  <c r="R5289" i="7"/>
  <c r="Q5289" i="7"/>
  <c r="P5289" i="7"/>
  <c r="AB5288" i="7"/>
  <c r="AA5288" i="7"/>
  <c r="V5288" i="7"/>
  <c r="U5288" i="7"/>
  <c r="S5288" i="7"/>
  <c r="R5288" i="7"/>
  <c r="Q5288" i="7"/>
  <c r="P5288" i="7"/>
  <c r="AB5287" i="7"/>
  <c r="AA5287" i="7"/>
  <c r="V5287" i="7"/>
  <c r="X5287" i="7" s="1"/>
  <c r="U5287" i="7"/>
  <c r="S5287" i="7"/>
  <c r="R5287" i="7"/>
  <c r="Q5287" i="7"/>
  <c r="P5287" i="7"/>
  <c r="AB5286" i="7"/>
  <c r="AA5286" i="7"/>
  <c r="V5286" i="7"/>
  <c r="U5286" i="7"/>
  <c r="S5286" i="7"/>
  <c r="R5286" i="7"/>
  <c r="Q5286" i="7"/>
  <c r="P5286" i="7"/>
  <c r="AB5285" i="7"/>
  <c r="AA5285" i="7"/>
  <c r="V5285" i="7"/>
  <c r="U5285" i="7"/>
  <c r="S5285" i="7"/>
  <c r="R5285" i="7"/>
  <c r="Q5285" i="7"/>
  <c r="P5285" i="7"/>
  <c r="AB5284" i="7"/>
  <c r="AA5284" i="7"/>
  <c r="V5284" i="7"/>
  <c r="U5284" i="7"/>
  <c r="S5284" i="7"/>
  <c r="R5284" i="7"/>
  <c r="Q5284" i="7"/>
  <c r="P5284" i="7"/>
  <c r="AB5283" i="7"/>
  <c r="AA5283" i="7"/>
  <c r="V5283" i="7"/>
  <c r="X5283" i="7" s="1"/>
  <c r="U5283" i="7"/>
  <c r="S5283" i="7"/>
  <c r="R5283" i="7"/>
  <c r="Q5283" i="7"/>
  <c r="P5283" i="7"/>
  <c r="AB5282" i="7"/>
  <c r="AA5282" i="7"/>
  <c r="V5282" i="7"/>
  <c r="U5282" i="7"/>
  <c r="S5282" i="7"/>
  <c r="R5282" i="7"/>
  <c r="Q5282" i="7"/>
  <c r="P5282" i="7"/>
  <c r="AB5281" i="7"/>
  <c r="AA5281" i="7"/>
  <c r="V5281" i="7"/>
  <c r="U5281" i="7"/>
  <c r="S5281" i="7"/>
  <c r="R5281" i="7"/>
  <c r="Q5281" i="7"/>
  <c r="P5281" i="7"/>
  <c r="AB5280" i="7"/>
  <c r="AA5280" i="7"/>
  <c r="V5280" i="7"/>
  <c r="W5280" i="7" s="1"/>
  <c r="U5280" i="7"/>
  <c r="S5280" i="7"/>
  <c r="R5280" i="7"/>
  <c r="Q5280" i="7"/>
  <c r="P5280" i="7"/>
  <c r="AB5279" i="7"/>
  <c r="AA5279" i="7"/>
  <c r="V5279" i="7"/>
  <c r="U5279" i="7"/>
  <c r="S5279" i="7"/>
  <c r="R5279" i="7"/>
  <c r="Q5279" i="7"/>
  <c r="P5279" i="7"/>
  <c r="AB5278" i="7"/>
  <c r="AA5278" i="7"/>
  <c r="V5278" i="7"/>
  <c r="W5278" i="7" s="1"/>
  <c r="U5278" i="7"/>
  <c r="S5278" i="7"/>
  <c r="R5278" i="7"/>
  <c r="Q5278" i="7"/>
  <c r="P5278" i="7"/>
  <c r="AB5277" i="7"/>
  <c r="AA5277" i="7"/>
  <c r="V5277" i="7"/>
  <c r="X5277" i="7" s="1"/>
  <c r="U5277" i="7"/>
  <c r="S5277" i="7"/>
  <c r="R5277" i="7"/>
  <c r="Q5277" i="7"/>
  <c r="P5277" i="7"/>
  <c r="AB5276" i="7"/>
  <c r="AA5276" i="7"/>
  <c r="V5276" i="7"/>
  <c r="U5276" i="7"/>
  <c r="S5276" i="7"/>
  <c r="R5276" i="7"/>
  <c r="Q5276" i="7"/>
  <c r="P5276" i="7"/>
  <c r="AB5275" i="7"/>
  <c r="AA5275" i="7"/>
  <c r="V5275" i="7"/>
  <c r="U5275" i="7"/>
  <c r="S5275" i="7"/>
  <c r="R5275" i="7"/>
  <c r="Q5275" i="7"/>
  <c r="P5275" i="7"/>
  <c r="AB5274" i="7"/>
  <c r="AA5274" i="7"/>
  <c r="V5274" i="7"/>
  <c r="X5274" i="7" s="1"/>
  <c r="U5274" i="7"/>
  <c r="S5274" i="7"/>
  <c r="R5274" i="7"/>
  <c r="Q5274" i="7"/>
  <c r="P5274" i="7"/>
  <c r="AB5273" i="7"/>
  <c r="AA5273" i="7"/>
  <c r="V5273" i="7"/>
  <c r="U5273" i="7"/>
  <c r="S5273" i="7"/>
  <c r="R5273" i="7"/>
  <c r="Q5273" i="7"/>
  <c r="P5273" i="7"/>
  <c r="AB5272" i="7"/>
  <c r="AA5272" i="7"/>
  <c r="V5272" i="7"/>
  <c r="U5272" i="7"/>
  <c r="S5272" i="7"/>
  <c r="R5272" i="7"/>
  <c r="Q5272" i="7"/>
  <c r="P5272" i="7"/>
  <c r="AB5271" i="7"/>
  <c r="AA5271" i="7"/>
  <c r="V5271" i="7"/>
  <c r="U5271" i="7"/>
  <c r="S5271" i="7"/>
  <c r="R5271" i="7"/>
  <c r="Q5271" i="7"/>
  <c r="P5271" i="7"/>
  <c r="AB5270" i="7"/>
  <c r="AA5270" i="7"/>
  <c r="V5270" i="7"/>
  <c r="U5270" i="7"/>
  <c r="S5270" i="7"/>
  <c r="R5270" i="7"/>
  <c r="Q5270" i="7"/>
  <c r="P5270" i="7"/>
  <c r="AB5269" i="7"/>
  <c r="AA5269" i="7"/>
  <c r="V5269" i="7"/>
  <c r="U5269" i="7"/>
  <c r="S5269" i="7"/>
  <c r="R5269" i="7"/>
  <c r="Q5269" i="7"/>
  <c r="P5269" i="7"/>
  <c r="AB5268" i="7"/>
  <c r="AA5268" i="7"/>
  <c r="V5268" i="7"/>
  <c r="U5268" i="7"/>
  <c r="S5268" i="7"/>
  <c r="R5268" i="7"/>
  <c r="Q5268" i="7"/>
  <c r="P5268" i="7"/>
  <c r="AB5267" i="7"/>
  <c r="AA5267" i="7"/>
  <c r="V5267" i="7"/>
  <c r="X5267" i="7" s="1"/>
  <c r="U5267" i="7"/>
  <c r="S5267" i="7"/>
  <c r="R5267" i="7"/>
  <c r="Q5267" i="7"/>
  <c r="P5267" i="7"/>
  <c r="AB5266" i="7"/>
  <c r="AA5266" i="7"/>
  <c r="V5266" i="7"/>
  <c r="W5266" i="7" s="1"/>
  <c r="U5266" i="7"/>
  <c r="S5266" i="7"/>
  <c r="R5266" i="7"/>
  <c r="Q5266" i="7"/>
  <c r="P5266" i="7"/>
  <c r="AB5265" i="7"/>
  <c r="AA5265" i="7"/>
  <c r="V5265" i="7"/>
  <c r="U5265" i="7"/>
  <c r="S5265" i="7"/>
  <c r="R5265" i="7"/>
  <c r="Q5265" i="7"/>
  <c r="P5265" i="7"/>
  <c r="AB5264" i="7"/>
  <c r="AA5264" i="7"/>
  <c r="V5264" i="7"/>
  <c r="U5264" i="7"/>
  <c r="S5264" i="7"/>
  <c r="R5264" i="7"/>
  <c r="Q5264" i="7"/>
  <c r="P5264" i="7"/>
  <c r="AB5263" i="7"/>
  <c r="AA5263" i="7"/>
  <c r="V5263" i="7"/>
  <c r="X5263" i="7" s="1"/>
  <c r="U5263" i="7"/>
  <c r="S5263" i="7"/>
  <c r="R5263" i="7"/>
  <c r="Q5263" i="7"/>
  <c r="P5263" i="7"/>
  <c r="AB5262" i="7"/>
  <c r="AA5262" i="7"/>
  <c r="V5262" i="7"/>
  <c r="U5262" i="7"/>
  <c r="S5262" i="7"/>
  <c r="R5262" i="7"/>
  <c r="Q5262" i="7"/>
  <c r="P5262" i="7"/>
  <c r="AB5261" i="7"/>
  <c r="AA5261" i="7"/>
  <c r="V5261" i="7"/>
  <c r="U5261" i="7"/>
  <c r="S5261" i="7"/>
  <c r="R5261" i="7"/>
  <c r="Q5261" i="7"/>
  <c r="P5261" i="7"/>
  <c r="AB5260" i="7"/>
  <c r="AA5260" i="7"/>
  <c r="V5260" i="7"/>
  <c r="W5260" i="7" s="1"/>
  <c r="U5260" i="7"/>
  <c r="S5260" i="7"/>
  <c r="R5260" i="7"/>
  <c r="Q5260" i="7"/>
  <c r="P5260" i="7"/>
  <c r="AB5259" i="7"/>
  <c r="AA5259" i="7"/>
  <c r="V5259" i="7"/>
  <c r="U5259" i="7"/>
  <c r="S5259" i="7"/>
  <c r="R5259" i="7"/>
  <c r="Q5259" i="7"/>
  <c r="P5259" i="7"/>
  <c r="AB5258" i="7"/>
  <c r="AA5258" i="7"/>
  <c r="V5258" i="7"/>
  <c r="U5258" i="7"/>
  <c r="S5258" i="7"/>
  <c r="R5258" i="7"/>
  <c r="Q5258" i="7"/>
  <c r="P5258" i="7"/>
  <c r="AB5257" i="7"/>
  <c r="AA5257" i="7"/>
  <c r="V5257" i="7"/>
  <c r="U5257" i="7"/>
  <c r="S5257" i="7"/>
  <c r="R5257" i="7"/>
  <c r="Q5257" i="7"/>
  <c r="P5257" i="7"/>
  <c r="AB5256" i="7"/>
  <c r="AA5256" i="7"/>
  <c r="V5256" i="7"/>
  <c r="U5256" i="7"/>
  <c r="S5256" i="7"/>
  <c r="R5256" i="7"/>
  <c r="Q5256" i="7"/>
  <c r="P5256" i="7"/>
  <c r="AB5255" i="7"/>
  <c r="AA5255" i="7"/>
  <c r="V5255" i="7"/>
  <c r="X5255" i="7" s="1"/>
  <c r="U5255" i="7"/>
  <c r="S5255" i="7"/>
  <c r="R5255" i="7"/>
  <c r="Q5255" i="7"/>
  <c r="P5255" i="7"/>
  <c r="AB5254" i="7"/>
  <c r="AA5254" i="7"/>
  <c r="V5254" i="7"/>
  <c r="U5254" i="7"/>
  <c r="S5254" i="7"/>
  <c r="R5254" i="7"/>
  <c r="Q5254" i="7"/>
  <c r="P5254" i="7"/>
  <c r="AB5253" i="7"/>
  <c r="AA5253" i="7"/>
  <c r="V5253" i="7"/>
  <c r="U5253" i="7"/>
  <c r="S5253" i="7"/>
  <c r="R5253" i="7"/>
  <c r="Q5253" i="7"/>
  <c r="P5253" i="7"/>
  <c r="AB5252" i="7"/>
  <c r="AA5252" i="7"/>
  <c r="V5252" i="7"/>
  <c r="W5252" i="7" s="1"/>
  <c r="U5252" i="7"/>
  <c r="S5252" i="7"/>
  <c r="R5252" i="7"/>
  <c r="Q5252" i="7"/>
  <c r="P5252" i="7"/>
  <c r="AB5251" i="7"/>
  <c r="AA5251" i="7"/>
  <c r="V5251" i="7"/>
  <c r="X5251" i="7" s="1"/>
  <c r="U5251" i="7"/>
  <c r="S5251" i="7"/>
  <c r="R5251" i="7"/>
  <c r="Q5251" i="7"/>
  <c r="P5251" i="7"/>
  <c r="AB5250" i="7"/>
  <c r="AA5250" i="7"/>
  <c r="V5250" i="7"/>
  <c r="U5250" i="7"/>
  <c r="S5250" i="7"/>
  <c r="R5250" i="7"/>
  <c r="Q5250" i="7"/>
  <c r="P5250" i="7"/>
  <c r="AB5249" i="7"/>
  <c r="AA5249" i="7"/>
  <c r="V5249" i="7"/>
  <c r="X5249" i="7" s="1"/>
  <c r="U5249" i="7"/>
  <c r="S5249" i="7"/>
  <c r="R5249" i="7"/>
  <c r="Q5249" i="7"/>
  <c r="P5249" i="7"/>
  <c r="AB5248" i="7"/>
  <c r="AA5248" i="7"/>
  <c r="V5248" i="7"/>
  <c r="W5248" i="7" s="1"/>
  <c r="U5248" i="7"/>
  <c r="S5248" i="7"/>
  <c r="R5248" i="7"/>
  <c r="Q5248" i="7"/>
  <c r="P5248" i="7"/>
  <c r="AB5247" i="7"/>
  <c r="AA5247" i="7"/>
  <c r="V5247" i="7"/>
  <c r="X5247" i="7" s="1"/>
  <c r="U5247" i="7"/>
  <c r="S5247" i="7"/>
  <c r="R5247" i="7"/>
  <c r="Q5247" i="7"/>
  <c r="P5247" i="7"/>
  <c r="AB5246" i="7"/>
  <c r="AA5246" i="7"/>
  <c r="V5246" i="7"/>
  <c r="U5246" i="7"/>
  <c r="S5246" i="7"/>
  <c r="R5246" i="7"/>
  <c r="Q5246" i="7"/>
  <c r="P5246" i="7"/>
  <c r="AB5245" i="7"/>
  <c r="AA5245" i="7"/>
  <c r="V5245" i="7"/>
  <c r="W5245" i="7" s="1"/>
  <c r="U5245" i="7"/>
  <c r="S5245" i="7"/>
  <c r="R5245" i="7"/>
  <c r="Q5245" i="7"/>
  <c r="P5245" i="7"/>
  <c r="AB5244" i="7"/>
  <c r="AA5244" i="7"/>
  <c r="V5244" i="7"/>
  <c r="U5244" i="7"/>
  <c r="S5244" i="7"/>
  <c r="R5244" i="7"/>
  <c r="Q5244" i="7"/>
  <c r="P5244" i="7"/>
  <c r="AB5243" i="7"/>
  <c r="AA5243" i="7"/>
  <c r="V5243" i="7"/>
  <c r="U5243" i="7"/>
  <c r="S5243" i="7"/>
  <c r="R5243" i="7"/>
  <c r="Q5243" i="7"/>
  <c r="P5243" i="7"/>
  <c r="AB5242" i="7"/>
  <c r="AA5242" i="7"/>
  <c r="V5242" i="7"/>
  <c r="W5242" i="7" s="1"/>
  <c r="U5242" i="7"/>
  <c r="S5242" i="7"/>
  <c r="R5242" i="7"/>
  <c r="Q5242" i="7"/>
  <c r="P5242" i="7"/>
  <c r="AB5241" i="7"/>
  <c r="AA5241" i="7"/>
  <c r="V5241" i="7"/>
  <c r="X5241" i="7" s="1"/>
  <c r="U5241" i="7"/>
  <c r="S5241" i="7"/>
  <c r="R5241" i="7"/>
  <c r="Q5241" i="7"/>
  <c r="P5241" i="7"/>
  <c r="AB5240" i="7"/>
  <c r="AA5240" i="7"/>
  <c r="V5240" i="7"/>
  <c r="U5240" i="7"/>
  <c r="S5240" i="7"/>
  <c r="R5240" i="7"/>
  <c r="Q5240" i="7"/>
  <c r="P5240" i="7"/>
  <c r="AB5239" i="7"/>
  <c r="AA5239" i="7"/>
  <c r="V5239" i="7"/>
  <c r="U5239" i="7"/>
  <c r="S5239" i="7"/>
  <c r="R5239" i="7"/>
  <c r="Q5239" i="7"/>
  <c r="P5239" i="7"/>
  <c r="AB5238" i="7"/>
  <c r="AA5238" i="7"/>
  <c r="V5238" i="7"/>
  <c r="U5238" i="7"/>
  <c r="S5238" i="7"/>
  <c r="R5238" i="7"/>
  <c r="Q5238" i="7"/>
  <c r="P5238" i="7"/>
  <c r="AB5237" i="7"/>
  <c r="AA5237" i="7"/>
  <c r="V5237" i="7"/>
  <c r="U5237" i="7"/>
  <c r="S5237" i="7"/>
  <c r="R5237" i="7"/>
  <c r="Q5237" i="7"/>
  <c r="P5237" i="7"/>
  <c r="AB5236" i="7"/>
  <c r="AA5236" i="7"/>
  <c r="V5236" i="7"/>
  <c r="U5236" i="7"/>
  <c r="S5236" i="7"/>
  <c r="R5236" i="7"/>
  <c r="Q5236" i="7"/>
  <c r="P5236" i="7"/>
  <c r="AB5235" i="7"/>
  <c r="AA5235" i="7"/>
  <c r="V5235" i="7"/>
  <c r="X5235" i="7" s="1"/>
  <c r="U5235" i="7"/>
  <c r="S5235" i="7"/>
  <c r="R5235" i="7"/>
  <c r="Q5235" i="7"/>
  <c r="P5235" i="7"/>
  <c r="AB5234" i="7"/>
  <c r="AA5234" i="7"/>
  <c r="V5234" i="7"/>
  <c r="W5234" i="7" s="1"/>
  <c r="U5234" i="7"/>
  <c r="S5234" i="7"/>
  <c r="R5234" i="7"/>
  <c r="Q5234" i="7"/>
  <c r="P5234" i="7"/>
  <c r="AB5233" i="7"/>
  <c r="AA5233" i="7"/>
  <c r="V5233" i="7"/>
  <c r="U5233" i="7"/>
  <c r="S5233" i="7"/>
  <c r="R5233" i="7"/>
  <c r="Q5233" i="7"/>
  <c r="P5233" i="7"/>
  <c r="AB5232" i="7"/>
  <c r="AA5232" i="7"/>
  <c r="V5232" i="7"/>
  <c r="W5232" i="7" s="1"/>
  <c r="U5232" i="7"/>
  <c r="S5232" i="7"/>
  <c r="R5232" i="7"/>
  <c r="Q5232" i="7"/>
  <c r="P5232" i="7"/>
  <c r="AB5231" i="7"/>
  <c r="AA5231" i="7"/>
  <c r="V5231" i="7"/>
  <c r="X5231" i="7" s="1"/>
  <c r="U5231" i="7"/>
  <c r="S5231" i="7"/>
  <c r="R5231" i="7"/>
  <c r="Q5231" i="7"/>
  <c r="P5231" i="7"/>
  <c r="AB5230" i="7"/>
  <c r="AA5230" i="7"/>
  <c r="V5230" i="7"/>
  <c r="U5230" i="7"/>
  <c r="S5230" i="7"/>
  <c r="R5230" i="7"/>
  <c r="Q5230" i="7"/>
  <c r="P5230" i="7"/>
  <c r="AB5229" i="7"/>
  <c r="AA5229" i="7"/>
  <c r="V5229" i="7"/>
  <c r="U5229" i="7"/>
  <c r="S5229" i="7"/>
  <c r="R5229" i="7"/>
  <c r="Q5229" i="7"/>
  <c r="P5229" i="7"/>
  <c r="AB5228" i="7"/>
  <c r="AA5228" i="7"/>
  <c r="V5228" i="7"/>
  <c r="U5228" i="7"/>
  <c r="S5228" i="7"/>
  <c r="R5228" i="7"/>
  <c r="Q5228" i="7"/>
  <c r="P5228" i="7"/>
  <c r="AB5227" i="7"/>
  <c r="AA5227" i="7"/>
  <c r="V5227" i="7"/>
  <c r="U5227" i="7"/>
  <c r="S5227" i="7"/>
  <c r="R5227" i="7"/>
  <c r="Q5227" i="7"/>
  <c r="P5227" i="7"/>
  <c r="AB5226" i="7"/>
  <c r="AA5226" i="7"/>
  <c r="V5226" i="7"/>
  <c r="U5226" i="7"/>
  <c r="S5226" i="7"/>
  <c r="R5226" i="7"/>
  <c r="Q5226" i="7"/>
  <c r="P5226" i="7"/>
  <c r="AB5225" i="7"/>
  <c r="AA5225" i="7"/>
  <c r="V5225" i="7"/>
  <c r="W5225" i="7" s="1"/>
  <c r="U5225" i="7"/>
  <c r="S5225" i="7"/>
  <c r="R5225" i="7"/>
  <c r="Q5225" i="7"/>
  <c r="P5225" i="7"/>
  <c r="AB5224" i="7"/>
  <c r="AA5224" i="7"/>
  <c r="V5224" i="7"/>
  <c r="W5224" i="7" s="1"/>
  <c r="U5224" i="7"/>
  <c r="S5224" i="7"/>
  <c r="R5224" i="7"/>
  <c r="Q5224" i="7"/>
  <c r="P5224" i="7"/>
  <c r="AB5223" i="7"/>
  <c r="AA5223" i="7"/>
  <c r="V5223" i="7"/>
  <c r="X5223" i="7" s="1"/>
  <c r="U5223" i="7"/>
  <c r="S5223" i="7"/>
  <c r="R5223" i="7"/>
  <c r="Q5223" i="7"/>
  <c r="P5223" i="7"/>
  <c r="AB5222" i="7"/>
  <c r="AA5222" i="7"/>
  <c r="V5222" i="7"/>
  <c r="U5222" i="7"/>
  <c r="S5222" i="7"/>
  <c r="R5222" i="7"/>
  <c r="Q5222" i="7"/>
  <c r="P5222" i="7"/>
  <c r="AB5221" i="7"/>
  <c r="AA5221" i="7"/>
  <c r="V5221" i="7"/>
  <c r="U5221" i="7"/>
  <c r="S5221" i="7"/>
  <c r="R5221" i="7"/>
  <c r="Q5221" i="7"/>
  <c r="P5221" i="7"/>
  <c r="AB5220" i="7"/>
  <c r="AA5220" i="7"/>
  <c r="V5220" i="7"/>
  <c r="U5220" i="7"/>
  <c r="S5220" i="7"/>
  <c r="R5220" i="7"/>
  <c r="Q5220" i="7"/>
  <c r="P5220" i="7"/>
  <c r="AB5219" i="7"/>
  <c r="AA5219" i="7"/>
  <c r="V5219" i="7"/>
  <c r="X5219" i="7" s="1"/>
  <c r="U5219" i="7"/>
  <c r="S5219" i="7"/>
  <c r="R5219" i="7"/>
  <c r="Q5219" i="7"/>
  <c r="P5219" i="7"/>
  <c r="AB5218" i="7"/>
  <c r="AA5218" i="7"/>
  <c r="V5218" i="7"/>
  <c r="W5218" i="7" s="1"/>
  <c r="U5218" i="7"/>
  <c r="S5218" i="7"/>
  <c r="R5218" i="7"/>
  <c r="Q5218" i="7"/>
  <c r="P5218" i="7"/>
  <c r="AB5217" i="7"/>
  <c r="AA5217" i="7"/>
  <c r="V5217" i="7"/>
  <c r="U5217" i="7"/>
  <c r="S5217" i="7"/>
  <c r="R5217" i="7"/>
  <c r="Q5217" i="7"/>
  <c r="P5217" i="7"/>
  <c r="AB5216" i="7"/>
  <c r="AA5216" i="7"/>
  <c r="V5216" i="7"/>
  <c r="X5216" i="7" s="1"/>
  <c r="U5216" i="7"/>
  <c r="S5216" i="7"/>
  <c r="R5216" i="7"/>
  <c r="Q5216" i="7"/>
  <c r="P5216" i="7"/>
  <c r="AB5215" i="7"/>
  <c r="AA5215" i="7"/>
  <c r="V5215" i="7"/>
  <c r="U5215" i="7"/>
  <c r="S5215" i="7"/>
  <c r="R5215" i="7"/>
  <c r="Q5215" i="7"/>
  <c r="P5215" i="7"/>
  <c r="AB5214" i="7"/>
  <c r="AA5214" i="7"/>
  <c r="V5214" i="7"/>
  <c r="U5214" i="7"/>
  <c r="S5214" i="7"/>
  <c r="R5214" i="7"/>
  <c r="Q5214" i="7"/>
  <c r="P5214" i="7"/>
  <c r="AB5213" i="7"/>
  <c r="AA5213" i="7"/>
  <c r="V5213" i="7"/>
  <c r="U5213" i="7"/>
  <c r="S5213" i="7"/>
  <c r="R5213" i="7"/>
  <c r="Q5213" i="7"/>
  <c r="P5213" i="7"/>
  <c r="AB5212" i="7"/>
  <c r="AA5212" i="7"/>
  <c r="V5212" i="7"/>
  <c r="U5212" i="7"/>
  <c r="S5212" i="7"/>
  <c r="R5212" i="7"/>
  <c r="Q5212" i="7"/>
  <c r="P5212" i="7"/>
  <c r="AB5211" i="7"/>
  <c r="AA5211" i="7"/>
  <c r="V5211" i="7"/>
  <c r="U5211" i="7"/>
  <c r="S5211" i="7"/>
  <c r="R5211" i="7"/>
  <c r="Q5211" i="7"/>
  <c r="P5211" i="7"/>
  <c r="AB5210" i="7"/>
  <c r="AA5210" i="7"/>
  <c r="V5210" i="7"/>
  <c r="X5210" i="7" s="1"/>
  <c r="U5210" i="7"/>
  <c r="S5210" i="7"/>
  <c r="R5210" i="7"/>
  <c r="Q5210" i="7"/>
  <c r="P5210" i="7"/>
  <c r="AB5209" i="7"/>
  <c r="AA5209" i="7"/>
  <c r="V5209" i="7"/>
  <c r="W5209" i="7" s="1"/>
  <c r="U5209" i="7"/>
  <c r="S5209" i="7"/>
  <c r="R5209" i="7"/>
  <c r="Q5209" i="7"/>
  <c r="P5209" i="7"/>
  <c r="AB5208" i="7"/>
  <c r="AA5208" i="7"/>
  <c r="V5208" i="7"/>
  <c r="U5208" i="7"/>
  <c r="S5208" i="7"/>
  <c r="R5208" i="7"/>
  <c r="Q5208" i="7"/>
  <c r="P5208" i="7"/>
  <c r="AB5207" i="7"/>
  <c r="AA5207" i="7"/>
  <c r="V5207" i="7"/>
  <c r="U5207" i="7"/>
  <c r="S5207" i="7"/>
  <c r="R5207" i="7"/>
  <c r="Q5207" i="7"/>
  <c r="P5207" i="7"/>
  <c r="AB5206" i="7"/>
  <c r="AA5206" i="7"/>
  <c r="V5206" i="7"/>
  <c r="X5206" i="7" s="1"/>
  <c r="U5206" i="7"/>
  <c r="S5206" i="7"/>
  <c r="R5206" i="7"/>
  <c r="Q5206" i="7"/>
  <c r="P5206" i="7"/>
  <c r="AB5205" i="7"/>
  <c r="AA5205" i="7"/>
  <c r="V5205" i="7"/>
  <c r="U5205" i="7"/>
  <c r="S5205" i="7"/>
  <c r="R5205" i="7"/>
  <c r="Q5205" i="7"/>
  <c r="P5205" i="7"/>
  <c r="AB5204" i="7"/>
  <c r="AA5204" i="7"/>
  <c r="V5204" i="7"/>
  <c r="U5204" i="7"/>
  <c r="S5204" i="7"/>
  <c r="R5204" i="7"/>
  <c r="Q5204" i="7"/>
  <c r="P5204" i="7"/>
  <c r="AB5203" i="7"/>
  <c r="AA5203" i="7"/>
  <c r="V5203" i="7"/>
  <c r="U5203" i="7"/>
  <c r="S5203" i="7"/>
  <c r="R5203" i="7"/>
  <c r="Q5203" i="7"/>
  <c r="P5203" i="7"/>
  <c r="AB5202" i="7"/>
  <c r="AA5202" i="7"/>
  <c r="V5202" i="7"/>
  <c r="U5202" i="7"/>
  <c r="S5202" i="7"/>
  <c r="R5202" i="7"/>
  <c r="Q5202" i="7"/>
  <c r="P5202" i="7"/>
  <c r="AB5201" i="7"/>
  <c r="AA5201" i="7"/>
  <c r="V5201" i="7"/>
  <c r="U5201" i="7"/>
  <c r="S5201" i="7"/>
  <c r="R5201" i="7"/>
  <c r="Q5201" i="7"/>
  <c r="P5201" i="7"/>
  <c r="AB5200" i="7"/>
  <c r="AA5200" i="7"/>
  <c r="V5200" i="7"/>
  <c r="U5200" i="7"/>
  <c r="S5200" i="7"/>
  <c r="R5200" i="7"/>
  <c r="Q5200" i="7"/>
  <c r="P5200" i="7"/>
  <c r="AB5199" i="7"/>
  <c r="AA5199" i="7"/>
  <c r="V5199" i="7"/>
  <c r="U5199" i="7"/>
  <c r="S5199" i="7"/>
  <c r="R5199" i="7"/>
  <c r="Q5199" i="7"/>
  <c r="P5199" i="7"/>
  <c r="AB5198" i="7"/>
  <c r="AA5198" i="7"/>
  <c r="V5198" i="7"/>
  <c r="X5198" i="7" s="1"/>
  <c r="U5198" i="7"/>
  <c r="S5198" i="7"/>
  <c r="R5198" i="7"/>
  <c r="Q5198" i="7"/>
  <c r="P5198" i="7"/>
  <c r="AB5197" i="7"/>
  <c r="AA5197" i="7"/>
  <c r="V5197" i="7"/>
  <c r="U5197" i="7"/>
  <c r="S5197" i="7"/>
  <c r="R5197" i="7"/>
  <c r="Q5197" i="7"/>
  <c r="P5197" i="7"/>
  <c r="AB5196" i="7"/>
  <c r="AA5196" i="7"/>
  <c r="V5196" i="7"/>
  <c r="U5196" i="7"/>
  <c r="S5196" i="7"/>
  <c r="R5196" i="7"/>
  <c r="Q5196" i="7"/>
  <c r="P5196" i="7"/>
  <c r="AB5195" i="7"/>
  <c r="AA5195" i="7"/>
  <c r="V5195" i="7"/>
  <c r="U5195" i="7"/>
  <c r="S5195" i="7"/>
  <c r="R5195" i="7"/>
  <c r="Q5195" i="7"/>
  <c r="P5195" i="7"/>
  <c r="AB5194" i="7"/>
  <c r="AA5194" i="7"/>
  <c r="V5194" i="7"/>
  <c r="X5194" i="7" s="1"/>
  <c r="U5194" i="7"/>
  <c r="S5194" i="7"/>
  <c r="R5194" i="7"/>
  <c r="Q5194" i="7"/>
  <c r="P5194" i="7"/>
  <c r="AB5193" i="7"/>
  <c r="AA5193" i="7"/>
  <c r="V5193" i="7"/>
  <c r="W5193" i="7" s="1"/>
  <c r="U5193" i="7"/>
  <c r="S5193" i="7"/>
  <c r="R5193" i="7"/>
  <c r="Q5193" i="7"/>
  <c r="P5193" i="7"/>
  <c r="AB5192" i="7"/>
  <c r="AA5192" i="7"/>
  <c r="V5192" i="7"/>
  <c r="X5192" i="7" s="1"/>
  <c r="U5192" i="7"/>
  <c r="S5192" i="7"/>
  <c r="R5192" i="7"/>
  <c r="Q5192" i="7"/>
  <c r="P5192" i="7"/>
  <c r="AB5191" i="7"/>
  <c r="AA5191" i="7"/>
  <c r="V5191" i="7"/>
  <c r="U5191" i="7"/>
  <c r="S5191" i="7"/>
  <c r="R5191" i="7"/>
  <c r="Q5191" i="7"/>
  <c r="P5191" i="7"/>
  <c r="AB5190" i="7"/>
  <c r="AA5190" i="7"/>
  <c r="V5190" i="7"/>
  <c r="X5190" i="7" s="1"/>
  <c r="U5190" i="7"/>
  <c r="S5190" i="7"/>
  <c r="R5190" i="7"/>
  <c r="Q5190" i="7"/>
  <c r="P5190" i="7"/>
  <c r="AB5189" i="7"/>
  <c r="AA5189" i="7"/>
  <c r="V5189" i="7"/>
  <c r="U5189" i="7"/>
  <c r="S5189" i="7"/>
  <c r="R5189" i="7"/>
  <c r="Q5189" i="7"/>
  <c r="P5189" i="7"/>
  <c r="AB5188" i="7"/>
  <c r="AA5188" i="7"/>
  <c r="V5188" i="7"/>
  <c r="U5188" i="7"/>
  <c r="S5188" i="7"/>
  <c r="R5188" i="7"/>
  <c r="Q5188" i="7"/>
  <c r="P5188" i="7"/>
  <c r="AB5187" i="7"/>
  <c r="AA5187" i="7"/>
  <c r="V5187" i="7"/>
  <c r="U5187" i="7"/>
  <c r="S5187" i="7"/>
  <c r="R5187" i="7"/>
  <c r="Q5187" i="7"/>
  <c r="P5187" i="7"/>
  <c r="AB5186" i="7"/>
  <c r="AA5186" i="7"/>
  <c r="V5186" i="7"/>
  <c r="U5186" i="7"/>
  <c r="S5186" i="7"/>
  <c r="R5186" i="7"/>
  <c r="Q5186" i="7"/>
  <c r="P5186" i="7"/>
  <c r="AB5185" i="7"/>
  <c r="AA5185" i="7"/>
  <c r="V5185" i="7"/>
  <c r="U5185" i="7"/>
  <c r="S5185" i="7"/>
  <c r="R5185" i="7"/>
  <c r="Q5185" i="7"/>
  <c r="P5185" i="7"/>
  <c r="AB5184" i="7"/>
  <c r="AA5184" i="7"/>
  <c r="V5184" i="7"/>
  <c r="X5184" i="7" s="1"/>
  <c r="U5184" i="7"/>
  <c r="S5184" i="7"/>
  <c r="R5184" i="7"/>
  <c r="Q5184" i="7"/>
  <c r="P5184" i="7"/>
  <c r="AB5183" i="7"/>
  <c r="AA5183" i="7"/>
  <c r="V5183" i="7"/>
  <c r="W5183" i="7" s="1"/>
  <c r="U5183" i="7"/>
  <c r="S5183" i="7"/>
  <c r="R5183" i="7"/>
  <c r="Q5183" i="7"/>
  <c r="P5183" i="7"/>
  <c r="AB5182" i="7"/>
  <c r="AA5182" i="7"/>
  <c r="V5182" i="7"/>
  <c r="U5182" i="7"/>
  <c r="S5182" i="7"/>
  <c r="R5182" i="7"/>
  <c r="Q5182" i="7"/>
  <c r="P5182" i="7"/>
  <c r="AB5181" i="7"/>
  <c r="AA5181" i="7"/>
  <c r="V5181" i="7"/>
  <c r="U5181" i="7"/>
  <c r="S5181" i="7"/>
  <c r="R5181" i="7"/>
  <c r="Q5181" i="7"/>
  <c r="P5181" i="7"/>
  <c r="AB5180" i="7"/>
  <c r="AA5180" i="7"/>
  <c r="V5180" i="7"/>
  <c r="X5180" i="7" s="1"/>
  <c r="U5180" i="7"/>
  <c r="S5180" i="7"/>
  <c r="R5180" i="7"/>
  <c r="Q5180" i="7"/>
  <c r="P5180" i="7"/>
  <c r="AB5179" i="7"/>
  <c r="AA5179" i="7"/>
  <c r="V5179" i="7"/>
  <c r="U5179" i="7"/>
  <c r="S5179" i="7"/>
  <c r="R5179" i="7"/>
  <c r="Q5179" i="7"/>
  <c r="P5179" i="7"/>
  <c r="AB5178" i="7"/>
  <c r="AA5178" i="7"/>
  <c r="V5178" i="7"/>
  <c r="X5178" i="7" s="1"/>
  <c r="U5178" i="7"/>
  <c r="S5178" i="7"/>
  <c r="R5178" i="7"/>
  <c r="Q5178" i="7"/>
  <c r="P5178" i="7"/>
  <c r="AB5177" i="7"/>
  <c r="AA5177" i="7"/>
  <c r="V5177" i="7"/>
  <c r="W5177" i="7" s="1"/>
  <c r="U5177" i="7"/>
  <c r="S5177" i="7"/>
  <c r="R5177" i="7"/>
  <c r="Q5177" i="7"/>
  <c r="P5177" i="7"/>
  <c r="AB5176" i="7"/>
  <c r="AA5176" i="7"/>
  <c r="V5176" i="7"/>
  <c r="U5176" i="7"/>
  <c r="S5176" i="7"/>
  <c r="R5176" i="7"/>
  <c r="Q5176" i="7"/>
  <c r="P5176" i="7"/>
  <c r="AB5175" i="7"/>
  <c r="AA5175" i="7"/>
  <c r="V5175" i="7"/>
  <c r="X5175" i="7" s="1"/>
  <c r="U5175" i="7"/>
  <c r="S5175" i="7"/>
  <c r="R5175" i="7"/>
  <c r="Q5175" i="7"/>
  <c r="P5175" i="7"/>
  <c r="AB5174" i="7"/>
  <c r="AA5174" i="7"/>
  <c r="V5174" i="7"/>
  <c r="X5174" i="7" s="1"/>
  <c r="U5174" i="7"/>
  <c r="S5174" i="7"/>
  <c r="R5174" i="7"/>
  <c r="Q5174" i="7"/>
  <c r="P5174" i="7"/>
  <c r="AB5173" i="7"/>
  <c r="AA5173" i="7"/>
  <c r="V5173" i="7"/>
  <c r="X5173" i="7" s="1"/>
  <c r="U5173" i="7"/>
  <c r="S5173" i="7"/>
  <c r="R5173" i="7"/>
  <c r="Q5173" i="7"/>
  <c r="P5173" i="7"/>
  <c r="AB5172" i="7"/>
  <c r="AA5172" i="7"/>
  <c r="V5172" i="7"/>
  <c r="U5172" i="7"/>
  <c r="S5172" i="7"/>
  <c r="R5172" i="7"/>
  <c r="Q5172" i="7"/>
  <c r="P5172" i="7"/>
  <c r="AB5171" i="7"/>
  <c r="AA5171" i="7"/>
  <c r="V5171" i="7"/>
  <c r="U5171" i="7"/>
  <c r="S5171" i="7"/>
  <c r="R5171" i="7"/>
  <c r="Q5171" i="7"/>
  <c r="P5171" i="7"/>
  <c r="AB5170" i="7"/>
  <c r="AA5170" i="7"/>
  <c r="V5170" i="7"/>
  <c r="U5170" i="7"/>
  <c r="S5170" i="7"/>
  <c r="R5170" i="7"/>
  <c r="Q5170" i="7"/>
  <c r="P5170" i="7"/>
  <c r="AB5169" i="7"/>
  <c r="AA5169" i="7"/>
  <c r="V5169" i="7"/>
  <c r="W5169" i="7" s="1"/>
  <c r="U5169" i="7"/>
  <c r="S5169" i="7"/>
  <c r="R5169" i="7"/>
  <c r="Q5169" i="7"/>
  <c r="P5169" i="7"/>
  <c r="AB5168" i="7"/>
  <c r="AA5168" i="7"/>
  <c r="V5168" i="7"/>
  <c r="W5168" i="7" s="1"/>
  <c r="U5168" i="7"/>
  <c r="S5168" i="7"/>
  <c r="R5168" i="7"/>
  <c r="Q5168" i="7"/>
  <c r="P5168" i="7"/>
  <c r="AB5167" i="7"/>
  <c r="AA5167" i="7"/>
  <c r="V5167" i="7"/>
  <c r="U5167" i="7"/>
  <c r="S5167" i="7"/>
  <c r="R5167" i="7"/>
  <c r="Q5167" i="7"/>
  <c r="P5167" i="7"/>
  <c r="AB5166" i="7"/>
  <c r="AA5166" i="7"/>
  <c r="V5166" i="7"/>
  <c r="X5166" i="7" s="1"/>
  <c r="U5166" i="7"/>
  <c r="S5166" i="7"/>
  <c r="R5166" i="7"/>
  <c r="Q5166" i="7"/>
  <c r="P5166" i="7"/>
  <c r="AB5165" i="7"/>
  <c r="AA5165" i="7"/>
  <c r="V5165" i="7"/>
  <c r="U5165" i="7"/>
  <c r="S5165" i="7"/>
  <c r="R5165" i="7"/>
  <c r="Q5165" i="7"/>
  <c r="P5165" i="7"/>
  <c r="AB5164" i="7"/>
  <c r="AA5164" i="7"/>
  <c r="V5164" i="7"/>
  <c r="W5164" i="7" s="1"/>
  <c r="U5164" i="7"/>
  <c r="S5164" i="7"/>
  <c r="R5164" i="7"/>
  <c r="Q5164" i="7"/>
  <c r="P5164" i="7"/>
  <c r="AB5163" i="7"/>
  <c r="AA5163" i="7"/>
  <c r="V5163" i="7"/>
  <c r="U5163" i="7"/>
  <c r="S5163" i="7"/>
  <c r="R5163" i="7"/>
  <c r="Q5163" i="7"/>
  <c r="P5163" i="7"/>
  <c r="AB5162" i="7"/>
  <c r="AA5162" i="7"/>
  <c r="V5162" i="7"/>
  <c r="X5162" i="7" s="1"/>
  <c r="U5162" i="7"/>
  <c r="S5162" i="7"/>
  <c r="R5162" i="7"/>
  <c r="Q5162" i="7"/>
  <c r="P5162" i="7"/>
  <c r="AB5161" i="7"/>
  <c r="AA5161" i="7"/>
  <c r="V5161" i="7"/>
  <c r="W5161" i="7" s="1"/>
  <c r="U5161" i="7"/>
  <c r="S5161" i="7"/>
  <c r="R5161" i="7"/>
  <c r="Q5161" i="7"/>
  <c r="P5161" i="7"/>
  <c r="AB5160" i="7"/>
  <c r="AA5160" i="7"/>
  <c r="V5160" i="7"/>
  <c r="U5160" i="7"/>
  <c r="S5160" i="7"/>
  <c r="R5160" i="7"/>
  <c r="Q5160" i="7"/>
  <c r="P5160" i="7"/>
  <c r="AB5159" i="7"/>
  <c r="AA5159" i="7"/>
  <c r="V5159" i="7"/>
  <c r="W5159" i="7" s="1"/>
  <c r="U5159" i="7"/>
  <c r="S5159" i="7"/>
  <c r="R5159" i="7"/>
  <c r="Q5159" i="7"/>
  <c r="P5159" i="7"/>
  <c r="AB5158" i="7"/>
  <c r="AA5158" i="7"/>
  <c r="V5158" i="7"/>
  <c r="X5158" i="7" s="1"/>
  <c r="U5158" i="7"/>
  <c r="S5158" i="7"/>
  <c r="R5158" i="7"/>
  <c r="Q5158" i="7"/>
  <c r="P5158" i="7"/>
  <c r="AB5157" i="7"/>
  <c r="AA5157" i="7"/>
  <c r="V5157" i="7"/>
  <c r="U5157" i="7"/>
  <c r="S5157" i="7"/>
  <c r="R5157" i="7"/>
  <c r="Q5157" i="7"/>
  <c r="P5157" i="7"/>
  <c r="AB5156" i="7"/>
  <c r="AA5156" i="7"/>
  <c r="V5156" i="7"/>
  <c r="W5156" i="7" s="1"/>
  <c r="U5156" i="7"/>
  <c r="S5156" i="7"/>
  <c r="R5156" i="7"/>
  <c r="Q5156" i="7"/>
  <c r="P5156" i="7"/>
  <c r="AB5155" i="7"/>
  <c r="AA5155" i="7"/>
  <c r="V5155" i="7"/>
  <c r="U5155" i="7"/>
  <c r="S5155" i="7"/>
  <c r="R5155" i="7"/>
  <c r="Q5155" i="7"/>
  <c r="P5155" i="7"/>
  <c r="AB5154" i="7"/>
  <c r="AA5154" i="7"/>
  <c r="V5154" i="7"/>
  <c r="U5154" i="7"/>
  <c r="S5154" i="7"/>
  <c r="R5154" i="7"/>
  <c r="Q5154" i="7"/>
  <c r="P5154" i="7"/>
  <c r="AB5153" i="7"/>
  <c r="AA5153" i="7"/>
  <c r="V5153" i="7"/>
  <c r="U5153" i="7"/>
  <c r="S5153" i="7"/>
  <c r="R5153" i="7"/>
  <c r="Q5153" i="7"/>
  <c r="P5153" i="7"/>
  <c r="AB5152" i="7"/>
  <c r="AA5152" i="7"/>
  <c r="V5152" i="7"/>
  <c r="X5152" i="7" s="1"/>
  <c r="U5152" i="7"/>
  <c r="S5152" i="7"/>
  <c r="R5152" i="7"/>
  <c r="Q5152" i="7"/>
  <c r="P5152" i="7"/>
  <c r="AB5151" i="7"/>
  <c r="AA5151" i="7"/>
  <c r="V5151" i="7"/>
  <c r="U5151" i="7"/>
  <c r="S5151" i="7"/>
  <c r="R5151" i="7"/>
  <c r="Q5151" i="7"/>
  <c r="P5151" i="7"/>
  <c r="AB5150" i="7"/>
  <c r="AA5150" i="7"/>
  <c r="V5150" i="7"/>
  <c r="U5150" i="7"/>
  <c r="S5150" i="7"/>
  <c r="R5150" i="7"/>
  <c r="Q5150" i="7"/>
  <c r="P5150" i="7"/>
  <c r="AB5149" i="7"/>
  <c r="AA5149" i="7"/>
  <c r="V5149" i="7"/>
  <c r="U5149" i="7"/>
  <c r="S5149" i="7"/>
  <c r="R5149" i="7"/>
  <c r="Q5149" i="7"/>
  <c r="P5149" i="7"/>
  <c r="AB5148" i="7"/>
  <c r="AA5148" i="7"/>
  <c r="V5148" i="7"/>
  <c r="W5148" i="7" s="1"/>
  <c r="U5148" i="7"/>
  <c r="S5148" i="7"/>
  <c r="R5148" i="7"/>
  <c r="Q5148" i="7"/>
  <c r="P5148" i="7"/>
  <c r="AB5147" i="7"/>
  <c r="AA5147" i="7"/>
  <c r="V5147" i="7"/>
  <c r="U5147" i="7"/>
  <c r="S5147" i="7"/>
  <c r="R5147" i="7"/>
  <c r="Q5147" i="7"/>
  <c r="P5147" i="7"/>
  <c r="AB5146" i="7"/>
  <c r="AA5146" i="7"/>
  <c r="V5146" i="7"/>
  <c r="X5146" i="7" s="1"/>
  <c r="U5146" i="7"/>
  <c r="S5146" i="7"/>
  <c r="R5146" i="7"/>
  <c r="Q5146" i="7"/>
  <c r="P5146" i="7"/>
  <c r="AB5145" i="7"/>
  <c r="AA5145" i="7"/>
  <c r="V5145" i="7"/>
  <c r="W5145" i="7" s="1"/>
  <c r="U5145" i="7"/>
  <c r="S5145" i="7"/>
  <c r="R5145" i="7"/>
  <c r="Q5145" i="7"/>
  <c r="P5145" i="7"/>
  <c r="AB5144" i="7"/>
  <c r="AA5144" i="7"/>
  <c r="V5144" i="7"/>
  <c r="U5144" i="7"/>
  <c r="S5144" i="7"/>
  <c r="R5144" i="7"/>
  <c r="Q5144" i="7"/>
  <c r="P5144" i="7"/>
  <c r="AB5143" i="7"/>
  <c r="AA5143" i="7"/>
  <c r="V5143" i="7"/>
  <c r="U5143" i="7"/>
  <c r="S5143" i="7"/>
  <c r="R5143" i="7"/>
  <c r="Q5143" i="7"/>
  <c r="P5143" i="7"/>
  <c r="AB5142" i="7"/>
  <c r="AA5142" i="7"/>
  <c r="V5142" i="7"/>
  <c r="X5142" i="7" s="1"/>
  <c r="U5142" i="7"/>
  <c r="S5142" i="7"/>
  <c r="R5142" i="7"/>
  <c r="Q5142" i="7"/>
  <c r="P5142" i="7"/>
  <c r="AB5141" i="7"/>
  <c r="AA5141" i="7"/>
  <c r="V5141" i="7"/>
  <c r="U5141" i="7"/>
  <c r="S5141" i="7"/>
  <c r="R5141" i="7"/>
  <c r="Q5141" i="7"/>
  <c r="P5141" i="7"/>
  <c r="AB5140" i="7"/>
  <c r="AA5140" i="7"/>
  <c r="V5140" i="7"/>
  <c r="U5140" i="7"/>
  <c r="S5140" i="7"/>
  <c r="R5140" i="7"/>
  <c r="Q5140" i="7"/>
  <c r="P5140" i="7"/>
  <c r="AB5139" i="7"/>
  <c r="AA5139" i="7"/>
  <c r="V5139" i="7"/>
  <c r="U5139" i="7"/>
  <c r="S5139" i="7"/>
  <c r="R5139" i="7"/>
  <c r="Q5139" i="7"/>
  <c r="P5139" i="7"/>
  <c r="AB5138" i="7"/>
  <c r="AA5138" i="7"/>
  <c r="V5138" i="7"/>
  <c r="U5138" i="7"/>
  <c r="S5138" i="7"/>
  <c r="R5138" i="7"/>
  <c r="Q5138" i="7"/>
  <c r="P5138" i="7"/>
  <c r="AB5137" i="7"/>
  <c r="AA5137" i="7"/>
  <c r="V5137" i="7"/>
  <c r="U5137" i="7"/>
  <c r="S5137" i="7"/>
  <c r="R5137" i="7"/>
  <c r="Q5137" i="7"/>
  <c r="P5137" i="7"/>
  <c r="AB5136" i="7"/>
  <c r="AA5136" i="7"/>
  <c r="V5136" i="7"/>
  <c r="U5136" i="7"/>
  <c r="S5136" i="7"/>
  <c r="R5136" i="7"/>
  <c r="Q5136" i="7"/>
  <c r="P5136" i="7"/>
  <c r="AB5135" i="7"/>
  <c r="AA5135" i="7"/>
  <c r="V5135" i="7"/>
  <c r="U5135" i="7"/>
  <c r="S5135" i="7"/>
  <c r="R5135" i="7"/>
  <c r="Q5135" i="7"/>
  <c r="P5135" i="7"/>
  <c r="AB5134" i="7"/>
  <c r="AA5134" i="7"/>
  <c r="V5134" i="7"/>
  <c r="X5134" i="7" s="1"/>
  <c r="U5134" i="7"/>
  <c r="S5134" i="7"/>
  <c r="R5134" i="7"/>
  <c r="Q5134" i="7"/>
  <c r="P5134" i="7"/>
  <c r="AB5133" i="7"/>
  <c r="AA5133" i="7"/>
  <c r="V5133" i="7"/>
  <c r="U5133" i="7"/>
  <c r="S5133" i="7"/>
  <c r="R5133" i="7"/>
  <c r="Q5133" i="7"/>
  <c r="P5133" i="7"/>
  <c r="AB5132" i="7"/>
  <c r="AA5132" i="7"/>
  <c r="V5132" i="7"/>
  <c r="U5132" i="7"/>
  <c r="S5132" i="7"/>
  <c r="R5132" i="7"/>
  <c r="Q5132" i="7"/>
  <c r="P5132" i="7"/>
  <c r="AB5131" i="7"/>
  <c r="AA5131" i="7"/>
  <c r="V5131" i="7"/>
  <c r="U5131" i="7"/>
  <c r="S5131" i="7"/>
  <c r="R5131" i="7"/>
  <c r="Q5131" i="7"/>
  <c r="P5131" i="7"/>
  <c r="AB5130" i="7"/>
  <c r="AA5130" i="7"/>
  <c r="V5130" i="7"/>
  <c r="X5130" i="7" s="1"/>
  <c r="U5130" i="7"/>
  <c r="S5130" i="7"/>
  <c r="R5130" i="7"/>
  <c r="Q5130" i="7"/>
  <c r="P5130" i="7"/>
  <c r="AB5129" i="7"/>
  <c r="AA5129" i="7"/>
  <c r="V5129" i="7"/>
  <c r="W5129" i="7" s="1"/>
  <c r="U5129" i="7"/>
  <c r="S5129" i="7"/>
  <c r="R5129" i="7"/>
  <c r="Q5129" i="7"/>
  <c r="P5129" i="7"/>
  <c r="AB5128" i="7"/>
  <c r="AA5128" i="7"/>
  <c r="V5128" i="7"/>
  <c r="U5128" i="7"/>
  <c r="S5128" i="7"/>
  <c r="R5128" i="7"/>
  <c r="Q5128" i="7"/>
  <c r="P5128" i="7"/>
  <c r="AB5127" i="7"/>
  <c r="AA5127" i="7"/>
  <c r="V5127" i="7"/>
  <c r="W5127" i="7" s="1"/>
  <c r="U5127" i="7"/>
  <c r="S5127" i="7"/>
  <c r="R5127" i="7"/>
  <c r="Q5127" i="7"/>
  <c r="P5127" i="7"/>
  <c r="AB5126" i="7"/>
  <c r="AA5126" i="7"/>
  <c r="V5126" i="7"/>
  <c r="X5126" i="7" s="1"/>
  <c r="U5126" i="7"/>
  <c r="S5126" i="7"/>
  <c r="R5126" i="7"/>
  <c r="Q5126" i="7"/>
  <c r="P5126" i="7"/>
  <c r="AB5125" i="7"/>
  <c r="AA5125" i="7"/>
  <c r="V5125" i="7"/>
  <c r="U5125" i="7"/>
  <c r="S5125" i="7"/>
  <c r="R5125" i="7"/>
  <c r="Q5125" i="7"/>
  <c r="P5125" i="7"/>
  <c r="AB5124" i="7"/>
  <c r="AA5124" i="7"/>
  <c r="V5124" i="7"/>
  <c r="U5124" i="7"/>
  <c r="S5124" i="7"/>
  <c r="R5124" i="7"/>
  <c r="Q5124" i="7"/>
  <c r="P5124" i="7"/>
  <c r="AB5123" i="7"/>
  <c r="AA5123" i="7"/>
  <c r="V5123" i="7"/>
  <c r="W5123" i="7" s="1"/>
  <c r="U5123" i="7"/>
  <c r="S5123" i="7"/>
  <c r="R5123" i="7"/>
  <c r="Q5123" i="7"/>
  <c r="P5123" i="7"/>
  <c r="AB5122" i="7"/>
  <c r="AA5122" i="7"/>
  <c r="V5122" i="7"/>
  <c r="U5122" i="7"/>
  <c r="S5122" i="7"/>
  <c r="R5122" i="7"/>
  <c r="Q5122" i="7"/>
  <c r="P5122" i="7"/>
  <c r="AB5121" i="7"/>
  <c r="AA5121" i="7"/>
  <c r="V5121" i="7"/>
  <c r="U5121" i="7"/>
  <c r="S5121" i="7"/>
  <c r="R5121" i="7"/>
  <c r="Q5121" i="7"/>
  <c r="P5121" i="7"/>
  <c r="AB5120" i="7"/>
  <c r="AA5120" i="7"/>
  <c r="V5120" i="7"/>
  <c r="X5120" i="7" s="1"/>
  <c r="U5120" i="7"/>
  <c r="S5120" i="7"/>
  <c r="R5120" i="7"/>
  <c r="Q5120" i="7"/>
  <c r="P5120" i="7"/>
  <c r="AB5119" i="7"/>
  <c r="AA5119" i="7"/>
  <c r="V5119" i="7"/>
  <c r="U5119" i="7"/>
  <c r="S5119" i="7"/>
  <c r="R5119" i="7"/>
  <c r="Q5119" i="7"/>
  <c r="P5119" i="7"/>
  <c r="AB5118" i="7"/>
  <c r="AA5118" i="7"/>
  <c r="V5118" i="7"/>
  <c r="U5118" i="7"/>
  <c r="S5118" i="7"/>
  <c r="R5118" i="7"/>
  <c r="Q5118" i="7"/>
  <c r="P5118" i="7"/>
  <c r="AB5117" i="7"/>
  <c r="AA5117" i="7"/>
  <c r="V5117" i="7"/>
  <c r="U5117" i="7"/>
  <c r="S5117" i="7"/>
  <c r="R5117" i="7"/>
  <c r="Q5117" i="7"/>
  <c r="P5117" i="7"/>
  <c r="AB5116" i="7"/>
  <c r="AA5116" i="7"/>
  <c r="V5116" i="7"/>
  <c r="W5116" i="7" s="1"/>
  <c r="U5116" i="7"/>
  <c r="S5116" i="7"/>
  <c r="R5116" i="7"/>
  <c r="Q5116" i="7"/>
  <c r="P5116" i="7"/>
  <c r="AB5115" i="7"/>
  <c r="AA5115" i="7"/>
  <c r="V5115" i="7"/>
  <c r="X5115" i="7" s="1"/>
  <c r="U5115" i="7"/>
  <c r="S5115" i="7"/>
  <c r="R5115" i="7"/>
  <c r="Q5115" i="7"/>
  <c r="P5115" i="7"/>
  <c r="AB5114" i="7"/>
  <c r="AA5114" i="7"/>
  <c r="V5114" i="7"/>
  <c r="X5114" i="7" s="1"/>
  <c r="U5114" i="7"/>
  <c r="S5114" i="7"/>
  <c r="R5114" i="7"/>
  <c r="Q5114" i="7"/>
  <c r="P5114" i="7"/>
  <c r="AB5113" i="7"/>
  <c r="AA5113" i="7"/>
  <c r="V5113" i="7"/>
  <c r="W5113" i="7" s="1"/>
  <c r="U5113" i="7"/>
  <c r="S5113" i="7"/>
  <c r="R5113" i="7"/>
  <c r="Q5113" i="7"/>
  <c r="P5113" i="7"/>
  <c r="AB5112" i="7"/>
  <c r="AA5112" i="7"/>
  <c r="V5112" i="7"/>
  <c r="U5112" i="7"/>
  <c r="S5112" i="7"/>
  <c r="R5112" i="7"/>
  <c r="Q5112" i="7"/>
  <c r="P5112" i="7"/>
  <c r="AB5111" i="7"/>
  <c r="AA5111" i="7"/>
  <c r="V5111" i="7"/>
  <c r="W5111" i="7" s="1"/>
  <c r="U5111" i="7"/>
  <c r="S5111" i="7"/>
  <c r="R5111" i="7"/>
  <c r="Q5111" i="7"/>
  <c r="P5111" i="7"/>
  <c r="AB5110" i="7"/>
  <c r="AA5110" i="7"/>
  <c r="V5110" i="7"/>
  <c r="X5110" i="7" s="1"/>
  <c r="U5110" i="7"/>
  <c r="S5110" i="7"/>
  <c r="R5110" i="7"/>
  <c r="Q5110" i="7"/>
  <c r="P5110" i="7"/>
  <c r="AB5109" i="7"/>
  <c r="AA5109" i="7"/>
  <c r="V5109" i="7"/>
  <c r="W5109" i="7" s="1"/>
  <c r="U5109" i="7"/>
  <c r="S5109" i="7"/>
  <c r="R5109" i="7"/>
  <c r="Q5109" i="7"/>
  <c r="P5109" i="7"/>
  <c r="AB5108" i="7"/>
  <c r="AA5108" i="7"/>
  <c r="V5108" i="7"/>
  <c r="U5108" i="7"/>
  <c r="S5108" i="7"/>
  <c r="R5108" i="7"/>
  <c r="Q5108" i="7"/>
  <c r="P5108" i="7"/>
  <c r="AB5107" i="7"/>
  <c r="AA5107" i="7"/>
  <c r="V5107" i="7"/>
  <c r="U5107" i="7"/>
  <c r="S5107" i="7"/>
  <c r="R5107" i="7"/>
  <c r="Q5107" i="7"/>
  <c r="P5107" i="7"/>
  <c r="AB5106" i="7"/>
  <c r="AA5106" i="7"/>
  <c r="V5106" i="7"/>
  <c r="U5106" i="7"/>
  <c r="S5106" i="7"/>
  <c r="R5106" i="7"/>
  <c r="Q5106" i="7"/>
  <c r="P5106" i="7"/>
  <c r="AB5105" i="7"/>
  <c r="AA5105" i="7"/>
  <c r="V5105" i="7"/>
  <c r="U5105" i="7"/>
  <c r="S5105" i="7"/>
  <c r="R5105" i="7"/>
  <c r="Q5105" i="7"/>
  <c r="P5105" i="7"/>
  <c r="AB5104" i="7"/>
  <c r="AA5104" i="7"/>
  <c r="V5104" i="7"/>
  <c r="U5104" i="7"/>
  <c r="S5104" i="7"/>
  <c r="R5104" i="7"/>
  <c r="Q5104" i="7"/>
  <c r="P5104" i="7"/>
  <c r="AB5103" i="7"/>
  <c r="AA5103" i="7"/>
  <c r="V5103" i="7"/>
  <c r="U5103" i="7"/>
  <c r="S5103" i="7"/>
  <c r="R5103" i="7"/>
  <c r="Q5103" i="7"/>
  <c r="P5103" i="7"/>
  <c r="AB5102" i="7"/>
  <c r="AA5102" i="7"/>
  <c r="V5102" i="7"/>
  <c r="X5102" i="7" s="1"/>
  <c r="U5102" i="7"/>
  <c r="S5102" i="7"/>
  <c r="R5102" i="7"/>
  <c r="Q5102" i="7"/>
  <c r="P5102" i="7"/>
  <c r="AB5101" i="7"/>
  <c r="AA5101" i="7"/>
  <c r="V5101" i="7"/>
  <c r="U5101" i="7"/>
  <c r="S5101" i="7"/>
  <c r="R5101" i="7"/>
  <c r="Q5101" i="7"/>
  <c r="P5101" i="7"/>
  <c r="AB5100" i="7"/>
  <c r="AA5100" i="7"/>
  <c r="V5100" i="7"/>
  <c r="W5100" i="7" s="1"/>
  <c r="U5100" i="7"/>
  <c r="S5100" i="7"/>
  <c r="R5100" i="7"/>
  <c r="Q5100" i="7"/>
  <c r="P5100" i="7"/>
  <c r="AB5099" i="7"/>
  <c r="AA5099" i="7"/>
  <c r="V5099" i="7"/>
  <c r="U5099" i="7"/>
  <c r="S5099" i="7"/>
  <c r="R5099" i="7"/>
  <c r="Q5099" i="7"/>
  <c r="P5099" i="7"/>
  <c r="AB5098" i="7"/>
  <c r="AA5098" i="7"/>
  <c r="V5098" i="7"/>
  <c r="X5098" i="7" s="1"/>
  <c r="U5098" i="7"/>
  <c r="S5098" i="7"/>
  <c r="R5098" i="7"/>
  <c r="Q5098" i="7"/>
  <c r="P5098" i="7"/>
  <c r="AB5097" i="7"/>
  <c r="AA5097" i="7"/>
  <c r="V5097" i="7"/>
  <c r="W5097" i="7" s="1"/>
  <c r="U5097" i="7"/>
  <c r="S5097" i="7"/>
  <c r="R5097" i="7"/>
  <c r="Q5097" i="7"/>
  <c r="P5097" i="7"/>
  <c r="AB5096" i="7"/>
  <c r="AA5096" i="7"/>
  <c r="V5096" i="7"/>
  <c r="U5096" i="7"/>
  <c r="S5096" i="7"/>
  <c r="R5096" i="7"/>
  <c r="Q5096" i="7"/>
  <c r="P5096" i="7"/>
  <c r="AB5095" i="7"/>
  <c r="AA5095" i="7"/>
  <c r="V5095" i="7"/>
  <c r="U5095" i="7"/>
  <c r="S5095" i="7"/>
  <c r="R5095" i="7"/>
  <c r="Q5095" i="7"/>
  <c r="P5095" i="7"/>
  <c r="AB5094" i="7"/>
  <c r="AA5094" i="7"/>
  <c r="V5094" i="7"/>
  <c r="X5094" i="7" s="1"/>
  <c r="U5094" i="7"/>
  <c r="S5094" i="7"/>
  <c r="R5094" i="7"/>
  <c r="Q5094" i="7"/>
  <c r="P5094" i="7"/>
  <c r="AB5093" i="7"/>
  <c r="AA5093" i="7"/>
  <c r="V5093" i="7"/>
  <c r="U5093" i="7"/>
  <c r="S5093" i="7"/>
  <c r="R5093" i="7"/>
  <c r="Q5093" i="7"/>
  <c r="P5093" i="7"/>
  <c r="AB5092" i="7"/>
  <c r="AA5092" i="7"/>
  <c r="V5092" i="7"/>
  <c r="W5092" i="7" s="1"/>
  <c r="U5092" i="7"/>
  <c r="S5092" i="7"/>
  <c r="R5092" i="7"/>
  <c r="Q5092" i="7"/>
  <c r="P5092" i="7"/>
  <c r="AB5091" i="7"/>
  <c r="AA5091" i="7"/>
  <c r="V5091" i="7"/>
  <c r="W5091" i="7" s="1"/>
  <c r="U5091" i="7"/>
  <c r="S5091" i="7"/>
  <c r="R5091" i="7"/>
  <c r="Q5091" i="7"/>
  <c r="P5091" i="7"/>
  <c r="AB5090" i="7"/>
  <c r="AA5090" i="7"/>
  <c r="V5090" i="7"/>
  <c r="U5090" i="7"/>
  <c r="S5090" i="7"/>
  <c r="R5090" i="7"/>
  <c r="Q5090" i="7"/>
  <c r="P5090" i="7"/>
  <c r="AB5089" i="7"/>
  <c r="AA5089" i="7"/>
  <c r="V5089" i="7"/>
  <c r="U5089" i="7"/>
  <c r="S5089" i="7"/>
  <c r="R5089" i="7"/>
  <c r="Q5089" i="7"/>
  <c r="P5089" i="7"/>
  <c r="AB5088" i="7"/>
  <c r="AA5088" i="7"/>
  <c r="V5088" i="7"/>
  <c r="X5088" i="7" s="1"/>
  <c r="U5088" i="7"/>
  <c r="S5088" i="7"/>
  <c r="R5088" i="7"/>
  <c r="Q5088" i="7"/>
  <c r="P5088" i="7"/>
  <c r="AB5087" i="7"/>
  <c r="AA5087" i="7"/>
  <c r="V5087" i="7"/>
  <c r="U5087" i="7"/>
  <c r="S5087" i="7"/>
  <c r="R5087" i="7"/>
  <c r="Q5087" i="7"/>
  <c r="P5087" i="7"/>
  <c r="AB5086" i="7"/>
  <c r="AA5086" i="7"/>
  <c r="V5086" i="7"/>
  <c r="U5086" i="7"/>
  <c r="S5086" i="7"/>
  <c r="R5086" i="7"/>
  <c r="Q5086" i="7"/>
  <c r="P5086" i="7"/>
  <c r="AB5085" i="7"/>
  <c r="AA5085" i="7"/>
  <c r="V5085" i="7"/>
  <c r="U5085" i="7"/>
  <c r="S5085" i="7"/>
  <c r="R5085" i="7"/>
  <c r="Q5085" i="7"/>
  <c r="P5085" i="7"/>
  <c r="AB5084" i="7"/>
  <c r="AA5084" i="7"/>
  <c r="V5084" i="7"/>
  <c r="W5084" i="7" s="1"/>
  <c r="U5084" i="7"/>
  <c r="S5084" i="7"/>
  <c r="R5084" i="7"/>
  <c r="Q5084" i="7"/>
  <c r="P5084" i="7"/>
  <c r="AB5083" i="7"/>
  <c r="AA5083" i="7"/>
  <c r="V5083" i="7"/>
  <c r="U5083" i="7"/>
  <c r="S5083" i="7"/>
  <c r="R5083" i="7"/>
  <c r="Q5083" i="7"/>
  <c r="P5083" i="7"/>
  <c r="AB5082" i="7"/>
  <c r="AA5082" i="7"/>
  <c r="V5082" i="7"/>
  <c r="X5082" i="7" s="1"/>
  <c r="U5082" i="7"/>
  <c r="S5082" i="7"/>
  <c r="R5082" i="7"/>
  <c r="Q5082" i="7"/>
  <c r="P5082" i="7"/>
  <c r="AB5081" i="7"/>
  <c r="AA5081" i="7"/>
  <c r="V5081" i="7"/>
  <c r="W5081" i="7" s="1"/>
  <c r="U5081" i="7"/>
  <c r="S5081" i="7"/>
  <c r="R5081" i="7"/>
  <c r="Q5081" i="7"/>
  <c r="P5081" i="7"/>
  <c r="AB5080" i="7"/>
  <c r="AA5080" i="7"/>
  <c r="V5080" i="7"/>
  <c r="U5080" i="7"/>
  <c r="S5080" i="7"/>
  <c r="R5080" i="7"/>
  <c r="Q5080" i="7"/>
  <c r="P5080" i="7"/>
  <c r="AB5079" i="7"/>
  <c r="AA5079" i="7"/>
  <c r="V5079" i="7"/>
  <c r="W5079" i="7" s="1"/>
  <c r="U5079" i="7"/>
  <c r="S5079" i="7"/>
  <c r="R5079" i="7"/>
  <c r="Q5079" i="7"/>
  <c r="P5079" i="7"/>
  <c r="AB5078" i="7"/>
  <c r="AA5078" i="7"/>
  <c r="V5078" i="7"/>
  <c r="X5078" i="7" s="1"/>
  <c r="U5078" i="7"/>
  <c r="S5078" i="7"/>
  <c r="R5078" i="7"/>
  <c r="Q5078" i="7"/>
  <c r="P5078" i="7"/>
  <c r="AB5077" i="7"/>
  <c r="AA5077" i="7"/>
  <c r="V5077" i="7"/>
  <c r="U5077" i="7"/>
  <c r="S5077" i="7"/>
  <c r="R5077" i="7"/>
  <c r="Q5077" i="7"/>
  <c r="P5077" i="7"/>
  <c r="AB5076" i="7"/>
  <c r="AA5076" i="7"/>
  <c r="V5076" i="7"/>
  <c r="U5076" i="7"/>
  <c r="S5076" i="7"/>
  <c r="R5076" i="7"/>
  <c r="Q5076" i="7"/>
  <c r="P5076" i="7"/>
  <c r="AB5075" i="7"/>
  <c r="AA5075" i="7"/>
  <c r="V5075" i="7"/>
  <c r="W5075" i="7" s="1"/>
  <c r="U5075" i="7"/>
  <c r="S5075" i="7"/>
  <c r="R5075" i="7"/>
  <c r="Q5075" i="7"/>
  <c r="P5075" i="7"/>
  <c r="AB5074" i="7"/>
  <c r="AA5074" i="7"/>
  <c r="V5074" i="7"/>
  <c r="U5074" i="7"/>
  <c r="S5074" i="7"/>
  <c r="R5074" i="7"/>
  <c r="Q5074" i="7"/>
  <c r="P5074" i="7"/>
  <c r="AB5073" i="7"/>
  <c r="AA5073" i="7"/>
  <c r="V5073" i="7"/>
  <c r="U5073" i="7"/>
  <c r="S5073" i="7"/>
  <c r="R5073" i="7"/>
  <c r="Q5073" i="7"/>
  <c r="P5073" i="7"/>
  <c r="AB5072" i="7"/>
  <c r="AA5072" i="7"/>
  <c r="V5072" i="7"/>
  <c r="U5072" i="7"/>
  <c r="S5072" i="7"/>
  <c r="R5072" i="7"/>
  <c r="Q5072" i="7"/>
  <c r="P5072" i="7"/>
  <c r="AB5071" i="7"/>
  <c r="AA5071" i="7"/>
  <c r="V5071" i="7"/>
  <c r="X5071" i="7" s="1"/>
  <c r="U5071" i="7"/>
  <c r="S5071" i="7"/>
  <c r="R5071" i="7"/>
  <c r="Q5071" i="7"/>
  <c r="P5071" i="7"/>
  <c r="AB5070" i="7"/>
  <c r="AA5070" i="7"/>
  <c r="V5070" i="7"/>
  <c r="X5070" i="7" s="1"/>
  <c r="U5070" i="7"/>
  <c r="S5070" i="7"/>
  <c r="R5070" i="7"/>
  <c r="Q5070" i="7"/>
  <c r="P5070" i="7"/>
  <c r="AB5069" i="7"/>
  <c r="AA5069" i="7"/>
  <c r="V5069" i="7"/>
  <c r="U5069" i="7"/>
  <c r="S5069" i="7"/>
  <c r="R5069" i="7"/>
  <c r="Q5069" i="7"/>
  <c r="P5069" i="7"/>
  <c r="AB5068" i="7"/>
  <c r="AA5068" i="7"/>
  <c r="V5068" i="7"/>
  <c r="U5068" i="7"/>
  <c r="S5068" i="7"/>
  <c r="R5068" i="7"/>
  <c r="Q5068" i="7"/>
  <c r="P5068" i="7"/>
  <c r="AB5067" i="7"/>
  <c r="AA5067" i="7"/>
  <c r="V5067" i="7"/>
  <c r="X5067" i="7" s="1"/>
  <c r="U5067" i="7"/>
  <c r="S5067" i="7"/>
  <c r="R5067" i="7"/>
  <c r="Q5067" i="7"/>
  <c r="P5067" i="7"/>
  <c r="AB5066" i="7"/>
  <c r="AA5066" i="7"/>
  <c r="V5066" i="7"/>
  <c r="X5066" i="7" s="1"/>
  <c r="U5066" i="7"/>
  <c r="S5066" i="7"/>
  <c r="R5066" i="7"/>
  <c r="Q5066" i="7"/>
  <c r="P5066" i="7"/>
  <c r="AB5065" i="7"/>
  <c r="AA5065" i="7"/>
  <c r="V5065" i="7"/>
  <c r="W5065" i="7" s="1"/>
  <c r="U5065" i="7"/>
  <c r="S5065" i="7"/>
  <c r="R5065" i="7"/>
  <c r="Q5065" i="7"/>
  <c r="P5065" i="7"/>
  <c r="AB5064" i="7"/>
  <c r="AA5064" i="7"/>
  <c r="V5064" i="7"/>
  <c r="U5064" i="7"/>
  <c r="S5064" i="7"/>
  <c r="R5064" i="7"/>
  <c r="Q5064" i="7"/>
  <c r="P5064" i="7"/>
  <c r="AB5063" i="7"/>
  <c r="AA5063" i="7"/>
  <c r="V5063" i="7"/>
  <c r="U5063" i="7"/>
  <c r="S5063" i="7"/>
  <c r="R5063" i="7"/>
  <c r="Q5063" i="7"/>
  <c r="P5063" i="7"/>
  <c r="AB5062" i="7"/>
  <c r="AA5062" i="7"/>
  <c r="V5062" i="7"/>
  <c r="X5062" i="7" s="1"/>
  <c r="U5062" i="7"/>
  <c r="S5062" i="7"/>
  <c r="R5062" i="7"/>
  <c r="Q5062" i="7"/>
  <c r="P5062" i="7"/>
  <c r="AB5061" i="7"/>
  <c r="AA5061" i="7"/>
  <c r="V5061" i="7"/>
  <c r="U5061" i="7"/>
  <c r="S5061" i="7"/>
  <c r="R5061" i="7"/>
  <c r="Q5061" i="7"/>
  <c r="P5061" i="7"/>
  <c r="AB5060" i="7"/>
  <c r="AA5060" i="7"/>
  <c r="V5060" i="7"/>
  <c r="U5060" i="7"/>
  <c r="S5060" i="7"/>
  <c r="R5060" i="7"/>
  <c r="Q5060" i="7"/>
  <c r="P5060" i="7"/>
  <c r="AB5059" i="7"/>
  <c r="AA5059" i="7"/>
  <c r="V5059" i="7"/>
  <c r="U5059" i="7"/>
  <c r="S5059" i="7"/>
  <c r="R5059" i="7"/>
  <c r="Q5059" i="7"/>
  <c r="P5059" i="7"/>
  <c r="AB5058" i="7"/>
  <c r="AA5058" i="7"/>
  <c r="V5058" i="7"/>
  <c r="U5058" i="7"/>
  <c r="S5058" i="7"/>
  <c r="R5058" i="7"/>
  <c r="Q5058" i="7"/>
  <c r="P5058" i="7"/>
  <c r="AB5057" i="7"/>
  <c r="AA5057" i="7"/>
  <c r="V5057" i="7"/>
  <c r="U5057" i="7"/>
  <c r="S5057" i="7"/>
  <c r="R5057" i="7"/>
  <c r="Q5057" i="7"/>
  <c r="P5057" i="7"/>
  <c r="AB5056" i="7"/>
  <c r="AA5056" i="7"/>
  <c r="V5056" i="7"/>
  <c r="X5056" i="7" s="1"/>
  <c r="U5056" i="7"/>
  <c r="S5056" i="7"/>
  <c r="R5056" i="7"/>
  <c r="Q5056" i="7"/>
  <c r="P5056" i="7"/>
  <c r="AB5055" i="7"/>
  <c r="AA5055" i="7"/>
  <c r="V5055" i="7"/>
  <c r="U5055" i="7"/>
  <c r="S5055" i="7"/>
  <c r="R5055" i="7"/>
  <c r="Q5055" i="7"/>
  <c r="P5055" i="7"/>
  <c r="AB5054" i="7"/>
  <c r="AA5054" i="7"/>
  <c r="V5054" i="7"/>
  <c r="U5054" i="7"/>
  <c r="S5054" i="7"/>
  <c r="R5054" i="7"/>
  <c r="Q5054" i="7"/>
  <c r="P5054" i="7"/>
  <c r="AB5053" i="7"/>
  <c r="AA5053" i="7"/>
  <c r="V5053" i="7"/>
  <c r="U5053" i="7"/>
  <c r="S5053" i="7"/>
  <c r="R5053" i="7"/>
  <c r="Q5053" i="7"/>
  <c r="P5053" i="7"/>
  <c r="AB5052" i="7"/>
  <c r="AA5052" i="7"/>
  <c r="V5052" i="7"/>
  <c r="U5052" i="7"/>
  <c r="S5052" i="7"/>
  <c r="R5052" i="7"/>
  <c r="Q5052" i="7"/>
  <c r="P5052" i="7"/>
  <c r="AB5051" i="7"/>
  <c r="AA5051" i="7"/>
  <c r="V5051" i="7"/>
  <c r="U5051" i="7"/>
  <c r="S5051" i="7"/>
  <c r="R5051" i="7"/>
  <c r="Q5051" i="7"/>
  <c r="P5051" i="7"/>
  <c r="AB5050" i="7"/>
  <c r="AA5050" i="7"/>
  <c r="V5050" i="7"/>
  <c r="X5050" i="7" s="1"/>
  <c r="U5050" i="7"/>
  <c r="S5050" i="7"/>
  <c r="R5050" i="7"/>
  <c r="Q5050" i="7"/>
  <c r="P5050" i="7"/>
  <c r="AB5049" i="7"/>
  <c r="AA5049" i="7"/>
  <c r="V5049" i="7"/>
  <c r="W5049" i="7" s="1"/>
  <c r="U5049" i="7"/>
  <c r="S5049" i="7"/>
  <c r="R5049" i="7"/>
  <c r="Q5049" i="7"/>
  <c r="P5049" i="7"/>
  <c r="AB5048" i="7"/>
  <c r="AA5048" i="7"/>
  <c r="V5048" i="7"/>
  <c r="U5048" i="7"/>
  <c r="S5048" i="7"/>
  <c r="R5048" i="7"/>
  <c r="Q5048" i="7"/>
  <c r="P5048" i="7"/>
  <c r="AB5047" i="7"/>
  <c r="AA5047" i="7"/>
  <c r="V5047" i="7"/>
  <c r="X5047" i="7" s="1"/>
  <c r="U5047" i="7"/>
  <c r="S5047" i="7"/>
  <c r="R5047" i="7"/>
  <c r="Q5047" i="7"/>
  <c r="P5047" i="7"/>
  <c r="AB5046" i="7"/>
  <c r="AA5046" i="7"/>
  <c r="V5046" i="7"/>
  <c r="X5046" i="7" s="1"/>
  <c r="U5046" i="7"/>
  <c r="S5046" i="7"/>
  <c r="R5046" i="7"/>
  <c r="Q5046" i="7"/>
  <c r="P5046" i="7"/>
  <c r="AB5045" i="7"/>
  <c r="AA5045" i="7"/>
  <c r="V5045" i="7"/>
  <c r="U5045" i="7"/>
  <c r="S5045" i="7"/>
  <c r="R5045" i="7"/>
  <c r="Q5045" i="7"/>
  <c r="P5045" i="7"/>
  <c r="AB5044" i="7"/>
  <c r="AA5044" i="7"/>
  <c r="V5044" i="7"/>
  <c r="U5044" i="7"/>
  <c r="S5044" i="7"/>
  <c r="R5044" i="7"/>
  <c r="Q5044" i="7"/>
  <c r="P5044" i="7"/>
  <c r="AB5043" i="7"/>
  <c r="AA5043" i="7"/>
  <c r="V5043" i="7"/>
  <c r="X5043" i="7" s="1"/>
  <c r="U5043" i="7"/>
  <c r="S5043" i="7"/>
  <c r="R5043" i="7"/>
  <c r="Q5043" i="7"/>
  <c r="P5043" i="7"/>
  <c r="AB5042" i="7"/>
  <c r="AA5042" i="7"/>
  <c r="V5042" i="7"/>
  <c r="U5042" i="7"/>
  <c r="S5042" i="7"/>
  <c r="R5042" i="7"/>
  <c r="Q5042" i="7"/>
  <c r="P5042" i="7"/>
  <c r="AB5041" i="7"/>
  <c r="AA5041" i="7"/>
  <c r="V5041" i="7"/>
  <c r="X5041" i="7" s="1"/>
  <c r="U5041" i="7"/>
  <c r="S5041" i="7"/>
  <c r="R5041" i="7"/>
  <c r="Q5041" i="7"/>
  <c r="P5041" i="7"/>
  <c r="AB5040" i="7"/>
  <c r="AA5040" i="7"/>
  <c r="V5040" i="7"/>
  <c r="X5040" i="7" s="1"/>
  <c r="U5040" i="7"/>
  <c r="S5040" i="7"/>
  <c r="R5040" i="7"/>
  <c r="Q5040" i="7"/>
  <c r="P5040" i="7"/>
  <c r="AB5039" i="7"/>
  <c r="AA5039" i="7"/>
  <c r="V5039" i="7"/>
  <c r="U5039" i="7"/>
  <c r="S5039" i="7"/>
  <c r="R5039" i="7"/>
  <c r="Q5039" i="7"/>
  <c r="P5039" i="7"/>
  <c r="AB5038" i="7"/>
  <c r="AA5038" i="7"/>
  <c r="V5038" i="7"/>
  <c r="U5038" i="7"/>
  <c r="S5038" i="7"/>
  <c r="R5038" i="7"/>
  <c r="Q5038" i="7"/>
  <c r="P5038" i="7"/>
  <c r="AB5037" i="7"/>
  <c r="AA5037" i="7"/>
  <c r="V5037" i="7"/>
  <c r="U5037" i="7"/>
  <c r="S5037" i="7"/>
  <c r="R5037" i="7"/>
  <c r="Q5037" i="7"/>
  <c r="P5037" i="7"/>
  <c r="AB5036" i="7"/>
  <c r="AA5036" i="7"/>
  <c r="V5036" i="7"/>
  <c r="X5036" i="7" s="1"/>
  <c r="U5036" i="7"/>
  <c r="S5036" i="7"/>
  <c r="R5036" i="7"/>
  <c r="Q5036" i="7"/>
  <c r="P5036" i="7"/>
  <c r="AB5035" i="7"/>
  <c r="AA5035" i="7"/>
  <c r="V5035" i="7"/>
  <c r="U5035" i="7"/>
  <c r="S5035" i="7"/>
  <c r="R5035" i="7"/>
  <c r="Q5035" i="7"/>
  <c r="P5035" i="7"/>
  <c r="AB5034" i="7"/>
  <c r="AA5034" i="7"/>
  <c r="V5034" i="7"/>
  <c r="X5034" i="7" s="1"/>
  <c r="U5034" i="7"/>
  <c r="S5034" i="7"/>
  <c r="R5034" i="7"/>
  <c r="Q5034" i="7"/>
  <c r="P5034" i="7"/>
  <c r="AB5033" i="7"/>
  <c r="AA5033" i="7"/>
  <c r="V5033" i="7"/>
  <c r="W5033" i="7" s="1"/>
  <c r="U5033" i="7"/>
  <c r="S5033" i="7"/>
  <c r="R5033" i="7"/>
  <c r="Q5033" i="7"/>
  <c r="P5033" i="7"/>
  <c r="AB5032" i="7"/>
  <c r="AA5032" i="7"/>
  <c r="V5032" i="7"/>
  <c r="U5032" i="7"/>
  <c r="S5032" i="7"/>
  <c r="R5032" i="7"/>
  <c r="Q5032" i="7"/>
  <c r="P5032" i="7"/>
  <c r="AB5031" i="7"/>
  <c r="AA5031" i="7"/>
  <c r="V5031" i="7"/>
  <c r="X5031" i="7" s="1"/>
  <c r="U5031" i="7"/>
  <c r="S5031" i="7"/>
  <c r="R5031" i="7"/>
  <c r="Q5031" i="7"/>
  <c r="P5031" i="7"/>
  <c r="AB5030" i="7"/>
  <c r="AA5030" i="7"/>
  <c r="V5030" i="7"/>
  <c r="X5030" i="7" s="1"/>
  <c r="U5030" i="7"/>
  <c r="S5030" i="7"/>
  <c r="R5030" i="7"/>
  <c r="Q5030" i="7"/>
  <c r="P5030" i="7"/>
  <c r="AB5029" i="7"/>
  <c r="AA5029" i="7"/>
  <c r="V5029" i="7"/>
  <c r="U5029" i="7"/>
  <c r="S5029" i="7"/>
  <c r="R5029" i="7"/>
  <c r="Q5029" i="7"/>
  <c r="P5029" i="7"/>
  <c r="AB5028" i="7"/>
  <c r="AA5028" i="7"/>
  <c r="V5028" i="7"/>
  <c r="X5028" i="7" s="1"/>
  <c r="U5028" i="7"/>
  <c r="S5028" i="7"/>
  <c r="R5028" i="7"/>
  <c r="Q5028" i="7"/>
  <c r="P5028" i="7"/>
  <c r="AB5027" i="7"/>
  <c r="AA5027" i="7"/>
  <c r="V5027" i="7"/>
  <c r="U5027" i="7"/>
  <c r="S5027" i="7"/>
  <c r="R5027" i="7"/>
  <c r="Q5027" i="7"/>
  <c r="P5027" i="7"/>
  <c r="AB5026" i="7"/>
  <c r="AA5026" i="7"/>
  <c r="V5026" i="7"/>
  <c r="U5026" i="7"/>
  <c r="S5026" i="7"/>
  <c r="R5026" i="7"/>
  <c r="Q5026" i="7"/>
  <c r="P5026" i="7"/>
  <c r="AB5025" i="7"/>
  <c r="AA5025" i="7"/>
  <c r="V5025" i="7"/>
  <c r="U5025" i="7"/>
  <c r="S5025" i="7"/>
  <c r="R5025" i="7"/>
  <c r="Q5025" i="7"/>
  <c r="P5025" i="7"/>
  <c r="AB5024" i="7"/>
  <c r="AA5024" i="7"/>
  <c r="V5024" i="7"/>
  <c r="U5024" i="7"/>
  <c r="S5024" i="7"/>
  <c r="R5024" i="7"/>
  <c r="Q5024" i="7"/>
  <c r="P5024" i="7"/>
  <c r="AB5023" i="7"/>
  <c r="AA5023" i="7"/>
  <c r="V5023" i="7"/>
  <c r="W5023" i="7" s="1"/>
  <c r="U5023" i="7"/>
  <c r="S5023" i="7"/>
  <c r="R5023" i="7"/>
  <c r="Q5023" i="7"/>
  <c r="P5023" i="7"/>
  <c r="AB5022" i="7"/>
  <c r="AA5022" i="7"/>
  <c r="V5022" i="7"/>
  <c r="U5022" i="7"/>
  <c r="S5022" i="7"/>
  <c r="R5022" i="7"/>
  <c r="Q5022" i="7"/>
  <c r="P5022" i="7"/>
  <c r="AB5021" i="7"/>
  <c r="AA5021" i="7"/>
  <c r="V5021" i="7"/>
  <c r="U5021" i="7"/>
  <c r="S5021" i="7"/>
  <c r="R5021" i="7"/>
  <c r="Q5021" i="7"/>
  <c r="P5021" i="7"/>
  <c r="AB5020" i="7"/>
  <c r="AA5020" i="7"/>
  <c r="V5020" i="7"/>
  <c r="X5020" i="7" s="1"/>
  <c r="U5020" i="7"/>
  <c r="S5020" i="7"/>
  <c r="R5020" i="7"/>
  <c r="Q5020" i="7"/>
  <c r="P5020" i="7"/>
  <c r="AB5019" i="7"/>
  <c r="AA5019" i="7"/>
  <c r="V5019" i="7"/>
  <c r="X5019" i="7" s="1"/>
  <c r="U5019" i="7"/>
  <c r="S5019" i="7"/>
  <c r="R5019" i="7"/>
  <c r="Q5019" i="7"/>
  <c r="P5019" i="7"/>
  <c r="AB5018" i="7"/>
  <c r="AA5018" i="7"/>
  <c r="V5018" i="7"/>
  <c r="X5018" i="7" s="1"/>
  <c r="U5018" i="7"/>
  <c r="S5018" i="7"/>
  <c r="R5018" i="7"/>
  <c r="Q5018" i="7"/>
  <c r="P5018" i="7"/>
  <c r="AB5017" i="7"/>
  <c r="AA5017" i="7"/>
  <c r="V5017" i="7"/>
  <c r="W5017" i="7" s="1"/>
  <c r="U5017" i="7"/>
  <c r="S5017" i="7"/>
  <c r="R5017" i="7"/>
  <c r="Q5017" i="7"/>
  <c r="P5017" i="7"/>
  <c r="AB5016" i="7"/>
  <c r="AA5016" i="7"/>
  <c r="V5016" i="7"/>
  <c r="U5016" i="7"/>
  <c r="S5016" i="7"/>
  <c r="R5016" i="7"/>
  <c r="Q5016" i="7"/>
  <c r="P5016" i="7"/>
  <c r="AB5015" i="7"/>
  <c r="AA5015" i="7"/>
  <c r="V5015" i="7"/>
  <c r="W5015" i="7" s="1"/>
  <c r="U5015" i="7"/>
  <c r="S5015" i="7"/>
  <c r="R5015" i="7"/>
  <c r="Q5015" i="7"/>
  <c r="P5015" i="7"/>
  <c r="AB5014" i="7"/>
  <c r="AA5014" i="7"/>
  <c r="V5014" i="7"/>
  <c r="X5014" i="7" s="1"/>
  <c r="U5014" i="7"/>
  <c r="S5014" i="7"/>
  <c r="R5014" i="7"/>
  <c r="Q5014" i="7"/>
  <c r="P5014" i="7"/>
  <c r="AB5013" i="7"/>
  <c r="AA5013" i="7"/>
  <c r="V5013" i="7"/>
  <c r="U5013" i="7"/>
  <c r="S5013" i="7"/>
  <c r="R5013" i="7"/>
  <c r="Q5013" i="7"/>
  <c r="P5013" i="7"/>
  <c r="AB5012" i="7"/>
  <c r="AA5012" i="7"/>
  <c r="V5012" i="7"/>
  <c r="W5012" i="7" s="1"/>
  <c r="U5012" i="7"/>
  <c r="S5012" i="7"/>
  <c r="R5012" i="7"/>
  <c r="Q5012" i="7"/>
  <c r="P5012" i="7"/>
  <c r="AB5011" i="7"/>
  <c r="AA5011" i="7"/>
  <c r="V5011" i="7"/>
  <c r="U5011" i="7"/>
  <c r="S5011" i="7"/>
  <c r="R5011" i="7"/>
  <c r="Q5011" i="7"/>
  <c r="P5011" i="7"/>
  <c r="AB5010" i="7"/>
  <c r="AA5010" i="7"/>
  <c r="V5010" i="7"/>
  <c r="U5010" i="7"/>
  <c r="S5010" i="7"/>
  <c r="R5010" i="7"/>
  <c r="Q5010" i="7"/>
  <c r="P5010" i="7"/>
  <c r="AB5009" i="7"/>
  <c r="AA5009" i="7"/>
  <c r="V5009" i="7"/>
  <c r="W5009" i="7" s="1"/>
  <c r="U5009" i="7"/>
  <c r="S5009" i="7"/>
  <c r="R5009" i="7"/>
  <c r="Q5009" i="7"/>
  <c r="P5009" i="7"/>
  <c r="AB5008" i="7"/>
  <c r="AA5008" i="7"/>
  <c r="V5008" i="7"/>
  <c r="U5008" i="7"/>
  <c r="S5008" i="7"/>
  <c r="R5008" i="7"/>
  <c r="Q5008" i="7"/>
  <c r="P5008" i="7"/>
  <c r="AB5007" i="7"/>
  <c r="AA5007" i="7"/>
  <c r="V5007" i="7"/>
  <c r="X5007" i="7" s="1"/>
  <c r="U5007" i="7"/>
  <c r="S5007" i="7"/>
  <c r="R5007" i="7"/>
  <c r="Q5007" i="7"/>
  <c r="P5007" i="7"/>
  <c r="AB5006" i="7"/>
  <c r="AA5006" i="7"/>
  <c r="V5006" i="7"/>
  <c r="U5006" i="7"/>
  <c r="S5006" i="7"/>
  <c r="R5006" i="7"/>
  <c r="Q5006" i="7"/>
  <c r="P5006" i="7"/>
  <c r="AB5005" i="7"/>
  <c r="AA5005" i="7"/>
  <c r="V5005" i="7"/>
  <c r="U5005" i="7"/>
  <c r="S5005" i="7"/>
  <c r="R5005" i="7"/>
  <c r="Q5005" i="7"/>
  <c r="P5005" i="7"/>
  <c r="AB5004" i="7"/>
  <c r="AA5004" i="7"/>
  <c r="V5004" i="7"/>
  <c r="U5004" i="7"/>
  <c r="S5004" i="7"/>
  <c r="R5004" i="7"/>
  <c r="Q5004" i="7"/>
  <c r="P5004" i="7"/>
  <c r="AB5003" i="7"/>
  <c r="AA5003" i="7"/>
  <c r="V5003" i="7"/>
  <c r="W5003" i="7" s="1"/>
  <c r="U5003" i="7"/>
  <c r="S5003" i="7"/>
  <c r="R5003" i="7"/>
  <c r="Q5003" i="7"/>
  <c r="P5003" i="7"/>
  <c r="AB5002" i="7"/>
  <c r="AA5002" i="7"/>
  <c r="V5002" i="7"/>
  <c r="X5002" i="7" s="1"/>
  <c r="U5002" i="7"/>
  <c r="S5002" i="7"/>
  <c r="R5002" i="7"/>
  <c r="Q5002" i="7"/>
  <c r="P5002" i="7"/>
  <c r="AB5001" i="7"/>
  <c r="AA5001" i="7"/>
  <c r="V5001" i="7"/>
  <c r="W5001" i="7" s="1"/>
  <c r="U5001" i="7"/>
  <c r="S5001" i="7"/>
  <c r="R5001" i="7"/>
  <c r="Q5001" i="7"/>
  <c r="P5001" i="7"/>
  <c r="AB5000" i="7"/>
  <c r="AA5000" i="7"/>
  <c r="V5000" i="7"/>
  <c r="U5000" i="7"/>
  <c r="S5000" i="7"/>
  <c r="R5000" i="7"/>
  <c r="Q5000" i="7"/>
  <c r="P5000" i="7"/>
  <c r="AB4999" i="7"/>
  <c r="AA4999" i="7"/>
  <c r="V4999" i="7"/>
  <c r="U4999" i="7"/>
  <c r="S4999" i="7"/>
  <c r="R4999" i="7"/>
  <c r="Q4999" i="7"/>
  <c r="P4999" i="7"/>
  <c r="AB4998" i="7"/>
  <c r="AA4998" i="7"/>
  <c r="V4998" i="7"/>
  <c r="X4998" i="7" s="1"/>
  <c r="U4998" i="7"/>
  <c r="S4998" i="7"/>
  <c r="R4998" i="7"/>
  <c r="Q4998" i="7"/>
  <c r="P4998" i="7"/>
  <c r="AB4997" i="7"/>
  <c r="AA4997" i="7"/>
  <c r="V4997" i="7"/>
  <c r="U4997" i="7"/>
  <c r="S4997" i="7"/>
  <c r="R4997" i="7"/>
  <c r="Q4997" i="7"/>
  <c r="P4997" i="7"/>
  <c r="AB4996" i="7"/>
  <c r="AA4996" i="7"/>
  <c r="V4996" i="7"/>
  <c r="U4996" i="7"/>
  <c r="S4996" i="7"/>
  <c r="R4996" i="7"/>
  <c r="Q4996" i="7"/>
  <c r="P4996" i="7"/>
  <c r="AB4995" i="7"/>
  <c r="AA4995" i="7"/>
  <c r="V4995" i="7"/>
  <c r="U4995" i="7"/>
  <c r="S4995" i="7"/>
  <c r="R4995" i="7"/>
  <c r="Q4995" i="7"/>
  <c r="P4995" i="7"/>
  <c r="AB4994" i="7"/>
  <c r="AA4994" i="7"/>
  <c r="V4994" i="7"/>
  <c r="U4994" i="7"/>
  <c r="S4994" i="7"/>
  <c r="R4994" i="7"/>
  <c r="Q4994" i="7"/>
  <c r="P4994" i="7"/>
  <c r="AB4993" i="7"/>
  <c r="AA4993" i="7"/>
  <c r="V4993" i="7"/>
  <c r="W4993" i="7" s="1"/>
  <c r="U4993" i="7"/>
  <c r="S4993" i="7"/>
  <c r="R4993" i="7"/>
  <c r="Q4993" i="7"/>
  <c r="P4993" i="7"/>
  <c r="AB4992" i="7"/>
  <c r="AA4992" i="7"/>
  <c r="V4992" i="7"/>
  <c r="X4992" i="7" s="1"/>
  <c r="U4992" i="7"/>
  <c r="S4992" i="7"/>
  <c r="R4992" i="7"/>
  <c r="Q4992" i="7"/>
  <c r="P4992" i="7"/>
  <c r="AB4991" i="7"/>
  <c r="AA4991" i="7"/>
  <c r="V4991" i="7"/>
  <c r="U4991" i="7"/>
  <c r="S4991" i="7"/>
  <c r="R4991" i="7"/>
  <c r="Q4991" i="7"/>
  <c r="P4991" i="7"/>
  <c r="AB4990" i="7"/>
  <c r="AA4990" i="7"/>
  <c r="V4990" i="7"/>
  <c r="U4990" i="7"/>
  <c r="S4990" i="7"/>
  <c r="R4990" i="7"/>
  <c r="Q4990" i="7"/>
  <c r="P4990" i="7"/>
  <c r="AB4989" i="7"/>
  <c r="AA4989" i="7"/>
  <c r="V4989" i="7"/>
  <c r="U4989" i="7"/>
  <c r="S4989" i="7"/>
  <c r="R4989" i="7"/>
  <c r="Q4989" i="7"/>
  <c r="P4989" i="7"/>
  <c r="AB4988" i="7"/>
  <c r="AA4988" i="7"/>
  <c r="V4988" i="7"/>
  <c r="W4988" i="7" s="1"/>
  <c r="U4988" i="7"/>
  <c r="S4988" i="7"/>
  <c r="R4988" i="7"/>
  <c r="Q4988" i="7"/>
  <c r="P4988" i="7"/>
  <c r="AB4987" i="7"/>
  <c r="AA4987" i="7"/>
  <c r="V4987" i="7"/>
  <c r="U4987" i="7"/>
  <c r="S4987" i="7"/>
  <c r="R4987" i="7"/>
  <c r="Q4987" i="7"/>
  <c r="P4987" i="7"/>
  <c r="AB4986" i="7"/>
  <c r="AA4986" i="7"/>
  <c r="V4986" i="7"/>
  <c r="X4986" i="7" s="1"/>
  <c r="U4986" i="7"/>
  <c r="S4986" i="7"/>
  <c r="R4986" i="7"/>
  <c r="Q4986" i="7"/>
  <c r="P4986" i="7"/>
  <c r="AB4985" i="7"/>
  <c r="AA4985" i="7"/>
  <c r="V4985" i="7"/>
  <c r="W4985" i="7" s="1"/>
  <c r="U4985" i="7"/>
  <c r="S4985" i="7"/>
  <c r="R4985" i="7"/>
  <c r="Q4985" i="7"/>
  <c r="P4985" i="7"/>
  <c r="AB4984" i="7"/>
  <c r="AA4984" i="7"/>
  <c r="V4984" i="7"/>
  <c r="U4984" i="7"/>
  <c r="S4984" i="7"/>
  <c r="R4984" i="7"/>
  <c r="Q4984" i="7"/>
  <c r="P4984" i="7"/>
  <c r="AB4983" i="7"/>
  <c r="AA4983" i="7"/>
  <c r="V4983" i="7"/>
  <c r="U4983" i="7"/>
  <c r="S4983" i="7"/>
  <c r="R4983" i="7"/>
  <c r="Q4983" i="7"/>
  <c r="P4983" i="7"/>
  <c r="AB4982" i="7"/>
  <c r="AA4982" i="7"/>
  <c r="V4982" i="7"/>
  <c r="X4982" i="7" s="1"/>
  <c r="U4982" i="7"/>
  <c r="S4982" i="7"/>
  <c r="R4982" i="7"/>
  <c r="Q4982" i="7"/>
  <c r="P4982" i="7"/>
  <c r="AB4981" i="7"/>
  <c r="AA4981" i="7"/>
  <c r="V4981" i="7"/>
  <c r="U4981" i="7"/>
  <c r="S4981" i="7"/>
  <c r="R4981" i="7"/>
  <c r="Q4981" i="7"/>
  <c r="P4981" i="7"/>
  <c r="AB4980" i="7"/>
  <c r="AA4980" i="7"/>
  <c r="V4980" i="7"/>
  <c r="U4980" i="7"/>
  <c r="S4980" i="7"/>
  <c r="R4980" i="7"/>
  <c r="Q4980" i="7"/>
  <c r="P4980" i="7"/>
  <c r="AB4979" i="7"/>
  <c r="AA4979" i="7"/>
  <c r="V4979" i="7"/>
  <c r="X4979" i="7" s="1"/>
  <c r="U4979" i="7"/>
  <c r="S4979" i="7"/>
  <c r="R4979" i="7"/>
  <c r="Q4979" i="7"/>
  <c r="P4979" i="7"/>
  <c r="AB4978" i="7"/>
  <c r="AA4978" i="7"/>
  <c r="V4978" i="7"/>
  <c r="U4978" i="7"/>
  <c r="S4978" i="7"/>
  <c r="R4978" i="7"/>
  <c r="Q4978" i="7"/>
  <c r="P4978" i="7"/>
  <c r="AB4977" i="7"/>
  <c r="AA4977" i="7"/>
  <c r="V4977" i="7"/>
  <c r="U4977" i="7"/>
  <c r="S4977" i="7"/>
  <c r="R4977" i="7"/>
  <c r="Q4977" i="7"/>
  <c r="P4977" i="7"/>
  <c r="AB4976" i="7"/>
  <c r="AA4976" i="7"/>
  <c r="V4976" i="7"/>
  <c r="X4976" i="7" s="1"/>
  <c r="U4976" i="7"/>
  <c r="S4976" i="7"/>
  <c r="R4976" i="7"/>
  <c r="Q4976" i="7"/>
  <c r="P4976" i="7"/>
  <c r="AB4975" i="7"/>
  <c r="AA4975" i="7"/>
  <c r="V4975" i="7"/>
  <c r="U4975" i="7"/>
  <c r="S4975" i="7"/>
  <c r="R4975" i="7"/>
  <c r="Q4975" i="7"/>
  <c r="P4975" i="7"/>
  <c r="AB4974" i="7"/>
  <c r="AA4974" i="7"/>
  <c r="V4974" i="7"/>
  <c r="U4974" i="7"/>
  <c r="S4974" i="7"/>
  <c r="R4974" i="7"/>
  <c r="Q4974" i="7"/>
  <c r="P4974" i="7"/>
  <c r="AB4973" i="7"/>
  <c r="AA4973" i="7"/>
  <c r="V4973" i="7"/>
  <c r="U4973" i="7"/>
  <c r="S4973" i="7"/>
  <c r="R4973" i="7"/>
  <c r="Q4973" i="7"/>
  <c r="P4973" i="7"/>
  <c r="AB4972" i="7"/>
  <c r="AA4972" i="7"/>
  <c r="V4972" i="7"/>
  <c r="U4972" i="7"/>
  <c r="S4972" i="7"/>
  <c r="R4972" i="7"/>
  <c r="Q4972" i="7"/>
  <c r="P4972" i="7"/>
  <c r="AB4971" i="7"/>
  <c r="AA4971" i="7"/>
  <c r="V4971" i="7"/>
  <c r="X4971" i="7" s="1"/>
  <c r="U4971" i="7"/>
  <c r="S4971" i="7"/>
  <c r="R4971" i="7"/>
  <c r="Q4971" i="7"/>
  <c r="P4971" i="7"/>
  <c r="AB4970" i="7"/>
  <c r="AA4970" i="7"/>
  <c r="V4970" i="7"/>
  <c r="X4970" i="7" s="1"/>
  <c r="U4970" i="7"/>
  <c r="S4970" i="7"/>
  <c r="R4970" i="7"/>
  <c r="Q4970" i="7"/>
  <c r="P4970" i="7"/>
  <c r="AB4969" i="7"/>
  <c r="AA4969" i="7"/>
  <c r="V4969" i="7"/>
  <c r="W4969" i="7" s="1"/>
  <c r="U4969" i="7"/>
  <c r="S4969" i="7"/>
  <c r="R4969" i="7"/>
  <c r="Q4969" i="7"/>
  <c r="P4969" i="7"/>
  <c r="AB4968" i="7"/>
  <c r="AA4968" i="7"/>
  <c r="V4968" i="7"/>
  <c r="U4968" i="7"/>
  <c r="S4968" i="7"/>
  <c r="R4968" i="7"/>
  <c r="Q4968" i="7"/>
  <c r="P4968" i="7"/>
  <c r="AB4967" i="7"/>
  <c r="AA4967" i="7"/>
  <c r="V4967" i="7"/>
  <c r="U4967" i="7"/>
  <c r="S4967" i="7"/>
  <c r="R4967" i="7"/>
  <c r="Q4967" i="7"/>
  <c r="P4967" i="7"/>
  <c r="AB4966" i="7"/>
  <c r="AA4966" i="7"/>
  <c r="V4966" i="7"/>
  <c r="X4966" i="7" s="1"/>
  <c r="U4966" i="7"/>
  <c r="S4966" i="7"/>
  <c r="R4966" i="7"/>
  <c r="Q4966" i="7"/>
  <c r="P4966" i="7"/>
  <c r="AB4965" i="7"/>
  <c r="AA4965" i="7"/>
  <c r="V4965" i="7"/>
  <c r="U4965" i="7"/>
  <c r="S4965" i="7"/>
  <c r="R4965" i="7"/>
  <c r="Q4965" i="7"/>
  <c r="P4965" i="7"/>
  <c r="AB4964" i="7"/>
  <c r="AA4964" i="7"/>
  <c r="V4964" i="7"/>
  <c r="U4964" i="7"/>
  <c r="S4964" i="7"/>
  <c r="R4964" i="7"/>
  <c r="Q4964" i="7"/>
  <c r="P4964" i="7"/>
  <c r="AB4963" i="7"/>
  <c r="AA4963" i="7"/>
  <c r="V4963" i="7"/>
  <c r="X4963" i="7" s="1"/>
  <c r="U4963" i="7"/>
  <c r="S4963" i="7"/>
  <c r="R4963" i="7"/>
  <c r="Q4963" i="7"/>
  <c r="P4963" i="7"/>
  <c r="AB4962" i="7"/>
  <c r="AA4962" i="7"/>
  <c r="V4962" i="7"/>
  <c r="U4962" i="7"/>
  <c r="S4962" i="7"/>
  <c r="R4962" i="7"/>
  <c r="Q4962" i="7"/>
  <c r="P4962" i="7"/>
  <c r="AB4961" i="7"/>
  <c r="AA4961" i="7"/>
  <c r="V4961" i="7"/>
  <c r="U4961" i="7"/>
  <c r="S4961" i="7"/>
  <c r="R4961" i="7"/>
  <c r="Q4961" i="7"/>
  <c r="P4961" i="7"/>
  <c r="AB4960" i="7"/>
  <c r="AA4960" i="7"/>
  <c r="V4960" i="7"/>
  <c r="X4960" i="7" s="1"/>
  <c r="U4960" i="7"/>
  <c r="S4960" i="7"/>
  <c r="R4960" i="7"/>
  <c r="Q4960" i="7"/>
  <c r="P4960" i="7"/>
  <c r="AB4959" i="7"/>
  <c r="AA4959" i="7"/>
  <c r="V4959" i="7"/>
  <c r="U4959" i="7"/>
  <c r="S4959" i="7"/>
  <c r="R4959" i="7"/>
  <c r="Q4959" i="7"/>
  <c r="P4959" i="7"/>
  <c r="AB4958" i="7"/>
  <c r="AA4958" i="7"/>
  <c r="V4958" i="7"/>
  <c r="X4958" i="7" s="1"/>
  <c r="U4958" i="7"/>
  <c r="S4958" i="7"/>
  <c r="R4958" i="7"/>
  <c r="Q4958" i="7"/>
  <c r="P4958" i="7"/>
  <c r="AB4957" i="7"/>
  <c r="AA4957" i="7"/>
  <c r="V4957" i="7"/>
  <c r="U4957" i="7"/>
  <c r="S4957" i="7"/>
  <c r="R4957" i="7"/>
  <c r="Q4957" i="7"/>
  <c r="P4957" i="7"/>
  <c r="AB4956" i="7"/>
  <c r="AA4956" i="7"/>
  <c r="V4956" i="7"/>
  <c r="U4956" i="7"/>
  <c r="S4956" i="7"/>
  <c r="R4956" i="7"/>
  <c r="Q4956" i="7"/>
  <c r="P4956" i="7"/>
  <c r="AB4955" i="7"/>
  <c r="AA4955" i="7"/>
  <c r="V4955" i="7"/>
  <c r="U4955" i="7"/>
  <c r="S4955" i="7"/>
  <c r="R4955" i="7"/>
  <c r="Q4955" i="7"/>
  <c r="P4955" i="7"/>
  <c r="AB4954" i="7"/>
  <c r="AA4954" i="7"/>
  <c r="V4954" i="7"/>
  <c r="X4954" i="7" s="1"/>
  <c r="U4954" i="7"/>
  <c r="S4954" i="7"/>
  <c r="R4954" i="7"/>
  <c r="Q4954" i="7"/>
  <c r="P4954" i="7"/>
  <c r="AB4953" i="7"/>
  <c r="AA4953" i="7"/>
  <c r="V4953" i="7"/>
  <c r="U4953" i="7"/>
  <c r="S4953" i="7"/>
  <c r="R4953" i="7"/>
  <c r="Q4953" i="7"/>
  <c r="P4953" i="7"/>
  <c r="AB4952" i="7"/>
  <c r="AA4952" i="7"/>
  <c r="V4952" i="7"/>
  <c r="U4952" i="7"/>
  <c r="S4952" i="7"/>
  <c r="R4952" i="7"/>
  <c r="Q4952" i="7"/>
  <c r="P4952" i="7"/>
  <c r="AB4951" i="7"/>
  <c r="AA4951" i="7"/>
  <c r="V4951" i="7"/>
  <c r="W4951" i="7" s="1"/>
  <c r="U4951" i="7"/>
  <c r="S4951" i="7"/>
  <c r="R4951" i="7"/>
  <c r="Q4951" i="7"/>
  <c r="P4951" i="7"/>
  <c r="AB4950" i="7"/>
  <c r="AA4950" i="7"/>
  <c r="V4950" i="7"/>
  <c r="X4950" i="7" s="1"/>
  <c r="U4950" i="7"/>
  <c r="S4950" i="7"/>
  <c r="R4950" i="7"/>
  <c r="Q4950" i="7"/>
  <c r="P4950" i="7"/>
  <c r="AB4949" i="7"/>
  <c r="AA4949" i="7"/>
  <c r="V4949" i="7"/>
  <c r="W4949" i="7" s="1"/>
  <c r="U4949" i="7"/>
  <c r="S4949" i="7"/>
  <c r="R4949" i="7"/>
  <c r="Q4949" i="7"/>
  <c r="P4949" i="7"/>
  <c r="AB4948" i="7"/>
  <c r="AA4948" i="7"/>
  <c r="V4948" i="7"/>
  <c r="U4948" i="7"/>
  <c r="S4948" i="7"/>
  <c r="R4948" i="7"/>
  <c r="Q4948" i="7"/>
  <c r="P4948" i="7"/>
  <c r="AB4947" i="7"/>
  <c r="AA4947" i="7"/>
  <c r="V4947" i="7"/>
  <c r="U4947" i="7"/>
  <c r="S4947" i="7"/>
  <c r="R4947" i="7"/>
  <c r="Q4947" i="7"/>
  <c r="P4947" i="7"/>
  <c r="AB4946" i="7"/>
  <c r="AA4946" i="7"/>
  <c r="V4946" i="7"/>
  <c r="U4946" i="7"/>
  <c r="S4946" i="7"/>
  <c r="R4946" i="7"/>
  <c r="Q4946" i="7"/>
  <c r="P4946" i="7"/>
  <c r="AB4945" i="7"/>
  <c r="AA4945" i="7"/>
  <c r="V4945" i="7"/>
  <c r="W4945" i="7" s="1"/>
  <c r="U4945" i="7"/>
  <c r="S4945" i="7"/>
  <c r="R4945" i="7"/>
  <c r="Q4945" i="7"/>
  <c r="P4945" i="7"/>
  <c r="AB4944" i="7"/>
  <c r="AA4944" i="7"/>
  <c r="V4944" i="7"/>
  <c r="U4944" i="7"/>
  <c r="S4944" i="7"/>
  <c r="R4944" i="7"/>
  <c r="Q4944" i="7"/>
  <c r="P4944" i="7"/>
  <c r="AB4943" i="7"/>
  <c r="AA4943" i="7"/>
  <c r="V4943" i="7"/>
  <c r="U4943" i="7"/>
  <c r="S4943" i="7"/>
  <c r="R4943" i="7"/>
  <c r="Q4943" i="7"/>
  <c r="P4943" i="7"/>
  <c r="AB4942" i="7"/>
  <c r="AA4942" i="7"/>
  <c r="V4942" i="7"/>
  <c r="U4942" i="7"/>
  <c r="S4942" i="7"/>
  <c r="R4942" i="7"/>
  <c r="Q4942" i="7"/>
  <c r="P4942" i="7"/>
  <c r="AB4941" i="7"/>
  <c r="AA4941" i="7"/>
  <c r="V4941" i="7"/>
  <c r="U4941" i="7"/>
  <c r="S4941" i="7"/>
  <c r="R4941" i="7"/>
  <c r="Q4941" i="7"/>
  <c r="P4941" i="7"/>
  <c r="AB4940" i="7"/>
  <c r="AA4940" i="7"/>
  <c r="V4940" i="7"/>
  <c r="U4940" i="7"/>
  <c r="S4940" i="7"/>
  <c r="R4940" i="7"/>
  <c r="Q4940" i="7"/>
  <c r="P4940" i="7"/>
  <c r="AB4939" i="7"/>
  <c r="AA4939" i="7"/>
  <c r="V4939" i="7"/>
  <c r="X4939" i="7" s="1"/>
  <c r="U4939" i="7"/>
  <c r="S4939" i="7"/>
  <c r="R4939" i="7"/>
  <c r="Q4939" i="7"/>
  <c r="P4939" i="7"/>
  <c r="AB4938" i="7"/>
  <c r="AA4938" i="7"/>
  <c r="V4938" i="7"/>
  <c r="U4938" i="7"/>
  <c r="S4938" i="7"/>
  <c r="R4938" i="7"/>
  <c r="Q4938" i="7"/>
  <c r="P4938" i="7"/>
  <c r="AB4937" i="7"/>
  <c r="AA4937" i="7"/>
  <c r="V4937" i="7"/>
  <c r="W4937" i="7" s="1"/>
  <c r="U4937" i="7"/>
  <c r="S4937" i="7"/>
  <c r="R4937" i="7"/>
  <c r="Q4937" i="7"/>
  <c r="P4937" i="7"/>
  <c r="AB4936" i="7"/>
  <c r="AA4936" i="7"/>
  <c r="V4936" i="7"/>
  <c r="U4936" i="7"/>
  <c r="S4936" i="7"/>
  <c r="R4936" i="7"/>
  <c r="Q4936" i="7"/>
  <c r="P4936" i="7"/>
  <c r="AB4935" i="7"/>
  <c r="AA4935" i="7"/>
  <c r="V4935" i="7"/>
  <c r="U4935" i="7"/>
  <c r="S4935" i="7"/>
  <c r="R4935" i="7"/>
  <c r="Q4935" i="7"/>
  <c r="P4935" i="7"/>
  <c r="AB4934" i="7"/>
  <c r="AA4934" i="7"/>
  <c r="V4934" i="7"/>
  <c r="X4934" i="7" s="1"/>
  <c r="U4934" i="7"/>
  <c r="S4934" i="7"/>
  <c r="R4934" i="7"/>
  <c r="Q4934" i="7"/>
  <c r="P4934" i="7"/>
  <c r="AB4933" i="7"/>
  <c r="AA4933" i="7"/>
  <c r="V4933" i="7"/>
  <c r="W4933" i="7" s="1"/>
  <c r="U4933" i="7"/>
  <c r="S4933" i="7"/>
  <c r="R4933" i="7"/>
  <c r="Q4933" i="7"/>
  <c r="P4933" i="7"/>
  <c r="AB4932" i="7"/>
  <c r="AA4932" i="7"/>
  <c r="V4932" i="7"/>
  <c r="W4932" i="7" s="1"/>
  <c r="U4932" i="7"/>
  <c r="S4932" i="7"/>
  <c r="R4932" i="7"/>
  <c r="Q4932" i="7"/>
  <c r="P4932" i="7"/>
  <c r="AB4931" i="7"/>
  <c r="AA4931" i="7"/>
  <c r="V4931" i="7"/>
  <c r="U4931" i="7"/>
  <c r="S4931" i="7"/>
  <c r="R4931" i="7"/>
  <c r="Q4931" i="7"/>
  <c r="P4931" i="7"/>
  <c r="AB4930" i="7"/>
  <c r="AA4930" i="7"/>
  <c r="V4930" i="7"/>
  <c r="U4930" i="7"/>
  <c r="S4930" i="7"/>
  <c r="R4930" i="7"/>
  <c r="Q4930" i="7"/>
  <c r="P4930" i="7"/>
  <c r="AB4929" i="7"/>
  <c r="AA4929" i="7"/>
  <c r="V4929" i="7"/>
  <c r="W4929" i="7" s="1"/>
  <c r="U4929" i="7"/>
  <c r="S4929" i="7"/>
  <c r="R4929" i="7"/>
  <c r="Q4929" i="7"/>
  <c r="P4929" i="7"/>
  <c r="AB4928" i="7"/>
  <c r="AA4928" i="7"/>
  <c r="V4928" i="7"/>
  <c r="X4928" i="7" s="1"/>
  <c r="U4928" i="7"/>
  <c r="S4928" i="7"/>
  <c r="R4928" i="7"/>
  <c r="Q4928" i="7"/>
  <c r="P4928" i="7"/>
  <c r="AB4927" i="7"/>
  <c r="AA4927" i="7"/>
  <c r="V4927" i="7"/>
  <c r="U4927" i="7"/>
  <c r="S4927" i="7"/>
  <c r="R4927" i="7"/>
  <c r="Q4927" i="7"/>
  <c r="P4927" i="7"/>
  <c r="AB4926" i="7"/>
  <c r="AA4926" i="7"/>
  <c r="V4926" i="7"/>
  <c r="U4926" i="7"/>
  <c r="S4926" i="7"/>
  <c r="R4926" i="7"/>
  <c r="Q4926" i="7"/>
  <c r="P4926" i="7"/>
  <c r="AB4925" i="7"/>
  <c r="AA4925" i="7"/>
  <c r="V4925" i="7"/>
  <c r="U4925" i="7"/>
  <c r="S4925" i="7"/>
  <c r="R4925" i="7"/>
  <c r="Q4925" i="7"/>
  <c r="P4925" i="7"/>
  <c r="AB4924" i="7"/>
  <c r="AA4924" i="7"/>
  <c r="V4924" i="7"/>
  <c r="W4924" i="7" s="1"/>
  <c r="U4924" i="7"/>
  <c r="S4924" i="7"/>
  <c r="R4924" i="7"/>
  <c r="Q4924" i="7"/>
  <c r="P4924" i="7"/>
  <c r="AB4923" i="7"/>
  <c r="AA4923" i="7"/>
  <c r="V4923" i="7"/>
  <c r="U4923" i="7"/>
  <c r="S4923" i="7"/>
  <c r="R4923" i="7"/>
  <c r="Q4923" i="7"/>
  <c r="P4923" i="7"/>
  <c r="AB4922" i="7"/>
  <c r="AA4922" i="7"/>
  <c r="V4922" i="7"/>
  <c r="X4922" i="7" s="1"/>
  <c r="U4922" i="7"/>
  <c r="S4922" i="7"/>
  <c r="R4922" i="7"/>
  <c r="Q4922" i="7"/>
  <c r="P4922" i="7"/>
  <c r="AB4921" i="7"/>
  <c r="AA4921" i="7"/>
  <c r="V4921" i="7"/>
  <c r="W4921" i="7" s="1"/>
  <c r="U4921" i="7"/>
  <c r="S4921" i="7"/>
  <c r="R4921" i="7"/>
  <c r="Q4921" i="7"/>
  <c r="P4921" i="7"/>
  <c r="AB4920" i="7"/>
  <c r="AA4920" i="7"/>
  <c r="V4920" i="7"/>
  <c r="U4920" i="7"/>
  <c r="S4920" i="7"/>
  <c r="R4920" i="7"/>
  <c r="Q4920" i="7"/>
  <c r="P4920" i="7"/>
  <c r="AB4919" i="7"/>
  <c r="AA4919" i="7"/>
  <c r="V4919" i="7"/>
  <c r="U4919" i="7"/>
  <c r="S4919" i="7"/>
  <c r="R4919" i="7"/>
  <c r="Q4919" i="7"/>
  <c r="P4919" i="7"/>
  <c r="AB4918" i="7"/>
  <c r="AA4918" i="7"/>
  <c r="V4918" i="7"/>
  <c r="X4918" i="7" s="1"/>
  <c r="U4918" i="7"/>
  <c r="S4918" i="7"/>
  <c r="R4918" i="7"/>
  <c r="Q4918" i="7"/>
  <c r="P4918" i="7"/>
  <c r="AB4917" i="7"/>
  <c r="AA4917" i="7"/>
  <c r="V4917" i="7"/>
  <c r="U4917" i="7"/>
  <c r="S4917" i="7"/>
  <c r="R4917" i="7"/>
  <c r="Q4917" i="7"/>
  <c r="P4917" i="7"/>
  <c r="AB4916" i="7"/>
  <c r="AA4916" i="7"/>
  <c r="V4916" i="7"/>
  <c r="U4916" i="7"/>
  <c r="S4916" i="7"/>
  <c r="R4916" i="7"/>
  <c r="Q4916" i="7"/>
  <c r="P4916" i="7"/>
  <c r="AB4915" i="7"/>
  <c r="AA4915" i="7"/>
  <c r="V4915" i="7"/>
  <c r="W4915" i="7" s="1"/>
  <c r="U4915" i="7"/>
  <c r="S4915" i="7"/>
  <c r="R4915" i="7"/>
  <c r="Q4915" i="7"/>
  <c r="P4915" i="7"/>
  <c r="AB4914" i="7"/>
  <c r="AA4914" i="7"/>
  <c r="V4914" i="7"/>
  <c r="U4914" i="7"/>
  <c r="S4914" i="7"/>
  <c r="R4914" i="7"/>
  <c r="Q4914" i="7"/>
  <c r="P4914" i="7"/>
  <c r="AB4913" i="7"/>
  <c r="AA4913" i="7"/>
  <c r="V4913" i="7"/>
  <c r="U4913" i="7"/>
  <c r="S4913" i="7"/>
  <c r="R4913" i="7"/>
  <c r="Q4913" i="7"/>
  <c r="P4913" i="7"/>
  <c r="AB4912" i="7"/>
  <c r="AA4912" i="7"/>
  <c r="V4912" i="7"/>
  <c r="U4912" i="7"/>
  <c r="S4912" i="7"/>
  <c r="R4912" i="7"/>
  <c r="Q4912" i="7"/>
  <c r="P4912" i="7"/>
  <c r="AB4911" i="7"/>
  <c r="AA4911" i="7"/>
  <c r="V4911" i="7"/>
  <c r="U4911" i="7"/>
  <c r="S4911" i="7"/>
  <c r="R4911" i="7"/>
  <c r="Q4911" i="7"/>
  <c r="P4911" i="7"/>
  <c r="AB4910" i="7"/>
  <c r="AA4910" i="7"/>
  <c r="V4910" i="7"/>
  <c r="X4910" i="7" s="1"/>
  <c r="U4910" i="7"/>
  <c r="S4910" i="7"/>
  <c r="R4910" i="7"/>
  <c r="Q4910" i="7"/>
  <c r="P4910" i="7"/>
  <c r="AB4909" i="7"/>
  <c r="AA4909" i="7"/>
  <c r="V4909" i="7"/>
  <c r="U4909" i="7"/>
  <c r="S4909" i="7"/>
  <c r="R4909" i="7"/>
  <c r="Q4909" i="7"/>
  <c r="P4909" i="7"/>
  <c r="AB4908" i="7"/>
  <c r="AA4908" i="7"/>
  <c r="V4908" i="7"/>
  <c r="U4908" i="7"/>
  <c r="S4908" i="7"/>
  <c r="R4908" i="7"/>
  <c r="Q4908" i="7"/>
  <c r="P4908" i="7"/>
  <c r="AB4907" i="7"/>
  <c r="AA4907" i="7"/>
  <c r="V4907" i="7"/>
  <c r="X4907" i="7" s="1"/>
  <c r="U4907" i="7"/>
  <c r="S4907" i="7"/>
  <c r="R4907" i="7"/>
  <c r="Q4907" i="7"/>
  <c r="P4907" i="7"/>
  <c r="AB4906" i="7"/>
  <c r="AA4906" i="7"/>
  <c r="V4906" i="7"/>
  <c r="X4906" i="7" s="1"/>
  <c r="U4906" i="7"/>
  <c r="S4906" i="7"/>
  <c r="R4906" i="7"/>
  <c r="Q4906" i="7"/>
  <c r="P4906" i="7"/>
  <c r="AB4905" i="7"/>
  <c r="AA4905" i="7"/>
  <c r="V4905" i="7"/>
  <c r="U4905" i="7"/>
  <c r="S4905" i="7"/>
  <c r="R4905" i="7"/>
  <c r="Q4905" i="7"/>
  <c r="P4905" i="7"/>
  <c r="AB4904" i="7"/>
  <c r="AA4904" i="7"/>
  <c r="V4904" i="7"/>
  <c r="U4904" i="7"/>
  <c r="S4904" i="7"/>
  <c r="R4904" i="7"/>
  <c r="Q4904" i="7"/>
  <c r="P4904" i="7"/>
  <c r="AB4903" i="7"/>
  <c r="AA4903" i="7"/>
  <c r="V4903" i="7"/>
  <c r="U4903" i="7"/>
  <c r="S4903" i="7"/>
  <c r="R4903" i="7"/>
  <c r="Q4903" i="7"/>
  <c r="P4903" i="7"/>
  <c r="AB4902" i="7"/>
  <c r="AA4902" i="7"/>
  <c r="V4902" i="7"/>
  <c r="X4902" i="7" s="1"/>
  <c r="U4902" i="7"/>
  <c r="S4902" i="7"/>
  <c r="R4902" i="7"/>
  <c r="Q4902" i="7"/>
  <c r="P4902" i="7"/>
  <c r="AB4901" i="7"/>
  <c r="AA4901" i="7"/>
  <c r="V4901" i="7"/>
  <c r="U4901" i="7"/>
  <c r="S4901" i="7"/>
  <c r="R4901" i="7"/>
  <c r="Q4901" i="7"/>
  <c r="P4901" i="7"/>
  <c r="AB4900" i="7"/>
  <c r="AA4900" i="7"/>
  <c r="V4900" i="7"/>
  <c r="U4900" i="7"/>
  <c r="S4900" i="7"/>
  <c r="R4900" i="7"/>
  <c r="Q4900" i="7"/>
  <c r="P4900" i="7"/>
  <c r="AB4899" i="7"/>
  <c r="AA4899" i="7"/>
  <c r="V4899" i="7"/>
  <c r="U4899" i="7"/>
  <c r="S4899" i="7"/>
  <c r="R4899" i="7"/>
  <c r="Q4899" i="7"/>
  <c r="P4899" i="7"/>
  <c r="AB4898" i="7"/>
  <c r="AA4898" i="7"/>
  <c r="V4898" i="7"/>
  <c r="U4898" i="7"/>
  <c r="S4898" i="7"/>
  <c r="R4898" i="7"/>
  <c r="Q4898" i="7"/>
  <c r="P4898" i="7"/>
  <c r="AB4897" i="7"/>
  <c r="AA4897" i="7"/>
  <c r="V4897" i="7"/>
  <c r="U4897" i="7"/>
  <c r="S4897" i="7"/>
  <c r="R4897" i="7"/>
  <c r="Q4897" i="7"/>
  <c r="P4897" i="7"/>
  <c r="AB4896" i="7"/>
  <c r="AA4896" i="7"/>
  <c r="V4896" i="7"/>
  <c r="U4896" i="7"/>
  <c r="S4896" i="7"/>
  <c r="R4896" i="7"/>
  <c r="Q4896" i="7"/>
  <c r="P4896" i="7"/>
  <c r="AB4895" i="7"/>
  <c r="AA4895" i="7"/>
  <c r="V4895" i="7"/>
  <c r="U4895" i="7"/>
  <c r="S4895" i="7"/>
  <c r="R4895" i="7"/>
  <c r="Q4895" i="7"/>
  <c r="P4895" i="7"/>
  <c r="AB4894" i="7"/>
  <c r="AA4894" i="7"/>
  <c r="V4894" i="7"/>
  <c r="U4894" i="7"/>
  <c r="S4894" i="7"/>
  <c r="R4894" i="7"/>
  <c r="Q4894" i="7"/>
  <c r="P4894" i="7"/>
  <c r="AB4893" i="7"/>
  <c r="AA4893" i="7"/>
  <c r="V4893" i="7"/>
  <c r="U4893" i="7"/>
  <c r="S4893" i="7"/>
  <c r="R4893" i="7"/>
  <c r="Q4893" i="7"/>
  <c r="P4893" i="7"/>
  <c r="AB4892" i="7"/>
  <c r="AA4892" i="7"/>
  <c r="V4892" i="7"/>
  <c r="U4892" i="7"/>
  <c r="S4892" i="7"/>
  <c r="R4892" i="7"/>
  <c r="Q4892" i="7"/>
  <c r="P4892" i="7"/>
  <c r="AB4891" i="7"/>
  <c r="AA4891" i="7"/>
  <c r="V4891" i="7"/>
  <c r="U4891" i="7"/>
  <c r="S4891" i="7"/>
  <c r="R4891" i="7"/>
  <c r="Q4891" i="7"/>
  <c r="P4891" i="7"/>
  <c r="AB4890" i="7"/>
  <c r="AA4890" i="7"/>
  <c r="V4890" i="7"/>
  <c r="U4890" i="7"/>
  <c r="S4890" i="7"/>
  <c r="R4890" i="7"/>
  <c r="Q4890" i="7"/>
  <c r="P4890" i="7"/>
  <c r="AB4889" i="7"/>
  <c r="AA4889" i="7"/>
  <c r="V4889" i="7"/>
  <c r="W4889" i="7" s="1"/>
  <c r="U4889" i="7"/>
  <c r="S4889" i="7"/>
  <c r="R4889" i="7"/>
  <c r="Q4889" i="7"/>
  <c r="P4889" i="7"/>
  <c r="AB4888" i="7"/>
  <c r="AA4888" i="7"/>
  <c r="V4888" i="7"/>
  <c r="U4888" i="7"/>
  <c r="S4888" i="7"/>
  <c r="R4888" i="7"/>
  <c r="Q4888" i="7"/>
  <c r="P4888" i="7"/>
  <c r="AB4887" i="7"/>
  <c r="AA4887" i="7"/>
  <c r="V4887" i="7"/>
  <c r="X4887" i="7" s="1"/>
  <c r="U4887" i="7"/>
  <c r="S4887" i="7"/>
  <c r="R4887" i="7"/>
  <c r="Q4887" i="7"/>
  <c r="P4887" i="7"/>
  <c r="AB4886" i="7"/>
  <c r="AA4886" i="7"/>
  <c r="V4886" i="7"/>
  <c r="X4886" i="7" s="1"/>
  <c r="U4886" i="7"/>
  <c r="S4886" i="7"/>
  <c r="R4886" i="7"/>
  <c r="Q4886" i="7"/>
  <c r="P4886" i="7"/>
  <c r="AB4885" i="7"/>
  <c r="AA4885" i="7"/>
  <c r="V4885" i="7"/>
  <c r="U4885" i="7"/>
  <c r="S4885" i="7"/>
  <c r="R4885" i="7"/>
  <c r="Q4885" i="7"/>
  <c r="P4885" i="7"/>
  <c r="AB4884" i="7"/>
  <c r="AA4884" i="7"/>
  <c r="V4884" i="7"/>
  <c r="U4884" i="7"/>
  <c r="S4884" i="7"/>
  <c r="R4884" i="7"/>
  <c r="Q4884" i="7"/>
  <c r="P4884" i="7"/>
  <c r="AB4883" i="7"/>
  <c r="AA4883" i="7"/>
  <c r="V4883" i="7"/>
  <c r="U4883" i="7"/>
  <c r="S4883" i="7"/>
  <c r="R4883" i="7"/>
  <c r="Q4883" i="7"/>
  <c r="P4883" i="7"/>
  <c r="AB4882" i="7"/>
  <c r="AA4882" i="7"/>
  <c r="V4882" i="7"/>
  <c r="U4882" i="7"/>
  <c r="S4882" i="7"/>
  <c r="R4882" i="7"/>
  <c r="Q4882" i="7"/>
  <c r="P4882" i="7"/>
  <c r="AB4881" i="7"/>
  <c r="AA4881" i="7"/>
  <c r="V4881" i="7"/>
  <c r="U4881" i="7"/>
  <c r="S4881" i="7"/>
  <c r="R4881" i="7"/>
  <c r="Q4881" i="7"/>
  <c r="P4881" i="7"/>
  <c r="AB4880" i="7"/>
  <c r="AA4880" i="7"/>
  <c r="V4880" i="7"/>
  <c r="U4880" i="7"/>
  <c r="S4880" i="7"/>
  <c r="R4880" i="7"/>
  <c r="Q4880" i="7"/>
  <c r="P4880" i="7"/>
  <c r="AB4879" i="7"/>
  <c r="AA4879" i="7"/>
  <c r="V4879" i="7"/>
  <c r="U4879" i="7"/>
  <c r="S4879" i="7"/>
  <c r="R4879" i="7"/>
  <c r="Q4879" i="7"/>
  <c r="P4879" i="7"/>
  <c r="AB4878" i="7"/>
  <c r="AA4878" i="7"/>
  <c r="V4878" i="7"/>
  <c r="U4878" i="7"/>
  <c r="S4878" i="7"/>
  <c r="R4878" i="7"/>
  <c r="Q4878" i="7"/>
  <c r="P4878" i="7"/>
  <c r="AB4877" i="7"/>
  <c r="AA4877" i="7"/>
  <c r="V4877" i="7"/>
  <c r="U4877" i="7"/>
  <c r="S4877" i="7"/>
  <c r="R4877" i="7"/>
  <c r="Q4877" i="7"/>
  <c r="P4877" i="7"/>
  <c r="AB4876" i="7"/>
  <c r="AA4876" i="7"/>
  <c r="V4876" i="7"/>
  <c r="U4876" i="7"/>
  <c r="S4876" i="7"/>
  <c r="R4876" i="7"/>
  <c r="Q4876" i="7"/>
  <c r="P4876" i="7"/>
  <c r="AB4875" i="7"/>
  <c r="AA4875" i="7"/>
  <c r="V4875" i="7"/>
  <c r="U4875" i="7"/>
  <c r="S4875" i="7"/>
  <c r="R4875" i="7"/>
  <c r="Q4875" i="7"/>
  <c r="P4875" i="7"/>
  <c r="AB4874" i="7"/>
  <c r="AA4874" i="7"/>
  <c r="V4874" i="7"/>
  <c r="X4874" i="7" s="1"/>
  <c r="U4874" i="7"/>
  <c r="S4874" i="7"/>
  <c r="R4874" i="7"/>
  <c r="Q4874" i="7"/>
  <c r="P4874" i="7"/>
  <c r="AB4873" i="7"/>
  <c r="AA4873" i="7"/>
  <c r="V4873" i="7"/>
  <c r="W4873" i="7" s="1"/>
  <c r="U4873" i="7"/>
  <c r="S4873" i="7"/>
  <c r="R4873" i="7"/>
  <c r="Q4873" i="7"/>
  <c r="P4873" i="7"/>
  <c r="AB4872" i="7"/>
  <c r="AA4872" i="7"/>
  <c r="V4872" i="7"/>
  <c r="U4872" i="7"/>
  <c r="S4872" i="7"/>
  <c r="R4872" i="7"/>
  <c r="Q4872" i="7"/>
  <c r="P4872" i="7"/>
  <c r="AB4871" i="7"/>
  <c r="AA4871" i="7"/>
  <c r="V4871" i="7"/>
  <c r="W4871" i="7" s="1"/>
  <c r="U4871" i="7"/>
  <c r="S4871" i="7"/>
  <c r="R4871" i="7"/>
  <c r="Q4871" i="7"/>
  <c r="P4871" i="7"/>
  <c r="AB4870" i="7"/>
  <c r="AA4870" i="7"/>
  <c r="V4870" i="7"/>
  <c r="X4870" i="7" s="1"/>
  <c r="U4870" i="7"/>
  <c r="S4870" i="7"/>
  <c r="R4870" i="7"/>
  <c r="Q4870" i="7"/>
  <c r="P4870" i="7"/>
  <c r="AB4869" i="7"/>
  <c r="AA4869" i="7"/>
  <c r="V4869" i="7"/>
  <c r="W4869" i="7" s="1"/>
  <c r="U4869" i="7"/>
  <c r="S4869" i="7"/>
  <c r="R4869" i="7"/>
  <c r="Q4869" i="7"/>
  <c r="P4869" i="7"/>
  <c r="AB4868" i="7"/>
  <c r="AA4868" i="7"/>
  <c r="V4868" i="7"/>
  <c r="U4868" i="7"/>
  <c r="S4868" i="7"/>
  <c r="R4868" i="7"/>
  <c r="Q4868" i="7"/>
  <c r="P4868" i="7"/>
  <c r="AB4867" i="7"/>
  <c r="AA4867" i="7"/>
  <c r="V4867" i="7"/>
  <c r="X4867" i="7" s="1"/>
  <c r="U4867" i="7"/>
  <c r="S4867" i="7"/>
  <c r="R4867" i="7"/>
  <c r="Q4867" i="7"/>
  <c r="P4867" i="7"/>
  <c r="AB4866" i="7"/>
  <c r="AA4866" i="7"/>
  <c r="V4866" i="7"/>
  <c r="U4866" i="7"/>
  <c r="S4866" i="7"/>
  <c r="R4866" i="7"/>
  <c r="Q4866" i="7"/>
  <c r="P4866" i="7"/>
  <c r="AB4865" i="7"/>
  <c r="AA4865" i="7"/>
  <c r="V4865" i="7"/>
  <c r="W4865" i="7" s="1"/>
  <c r="U4865" i="7"/>
  <c r="S4865" i="7"/>
  <c r="R4865" i="7"/>
  <c r="Q4865" i="7"/>
  <c r="P4865" i="7"/>
  <c r="AB4864" i="7"/>
  <c r="AA4864" i="7"/>
  <c r="V4864" i="7"/>
  <c r="X4864" i="7" s="1"/>
  <c r="U4864" i="7"/>
  <c r="S4864" i="7"/>
  <c r="R4864" i="7"/>
  <c r="Q4864" i="7"/>
  <c r="P4864" i="7"/>
  <c r="AB4863" i="7"/>
  <c r="AA4863" i="7"/>
  <c r="V4863" i="7"/>
  <c r="U4863" i="7"/>
  <c r="S4863" i="7"/>
  <c r="R4863" i="7"/>
  <c r="Q4863" i="7"/>
  <c r="P4863" i="7"/>
  <c r="AB4862" i="7"/>
  <c r="AA4862" i="7"/>
  <c r="V4862" i="7"/>
  <c r="U4862" i="7"/>
  <c r="S4862" i="7"/>
  <c r="R4862" i="7"/>
  <c r="Q4862" i="7"/>
  <c r="P4862" i="7"/>
  <c r="AB4861" i="7"/>
  <c r="AA4861" i="7"/>
  <c r="V4861" i="7"/>
  <c r="U4861" i="7"/>
  <c r="S4861" i="7"/>
  <c r="R4861" i="7"/>
  <c r="Q4861" i="7"/>
  <c r="P4861" i="7"/>
  <c r="AB4860" i="7"/>
  <c r="AA4860" i="7"/>
  <c r="V4860" i="7"/>
  <c r="X4860" i="7" s="1"/>
  <c r="U4860" i="7"/>
  <c r="S4860" i="7"/>
  <c r="R4860" i="7"/>
  <c r="Q4860" i="7"/>
  <c r="P4860" i="7"/>
  <c r="AB4859" i="7"/>
  <c r="AA4859" i="7"/>
  <c r="V4859" i="7"/>
  <c r="W4859" i="7" s="1"/>
  <c r="U4859" i="7"/>
  <c r="S4859" i="7"/>
  <c r="R4859" i="7"/>
  <c r="Q4859" i="7"/>
  <c r="P4859" i="7"/>
  <c r="AB4858" i="7"/>
  <c r="AA4858" i="7"/>
  <c r="V4858" i="7"/>
  <c r="X4858" i="7" s="1"/>
  <c r="U4858" i="7"/>
  <c r="S4858" i="7"/>
  <c r="R4858" i="7"/>
  <c r="Q4858" i="7"/>
  <c r="P4858" i="7"/>
  <c r="AB4857" i="7"/>
  <c r="AA4857" i="7"/>
  <c r="V4857" i="7"/>
  <c r="W4857" i="7" s="1"/>
  <c r="U4857" i="7"/>
  <c r="S4857" i="7"/>
  <c r="R4857" i="7"/>
  <c r="Q4857" i="7"/>
  <c r="P4857" i="7"/>
  <c r="AB4856" i="7"/>
  <c r="AA4856" i="7"/>
  <c r="V4856" i="7"/>
  <c r="U4856" i="7"/>
  <c r="S4856" i="7"/>
  <c r="R4856" i="7"/>
  <c r="Q4856" i="7"/>
  <c r="P4856" i="7"/>
  <c r="AB4855" i="7"/>
  <c r="AA4855" i="7"/>
  <c r="V4855" i="7"/>
  <c r="W4855" i="7" s="1"/>
  <c r="U4855" i="7"/>
  <c r="S4855" i="7"/>
  <c r="R4855" i="7"/>
  <c r="Q4855" i="7"/>
  <c r="P4855" i="7"/>
  <c r="AB4854" i="7"/>
  <c r="AA4854" i="7"/>
  <c r="V4854" i="7"/>
  <c r="X4854" i="7" s="1"/>
  <c r="U4854" i="7"/>
  <c r="S4854" i="7"/>
  <c r="R4854" i="7"/>
  <c r="Q4854" i="7"/>
  <c r="P4854" i="7"/>
  <c r="AB4853" i="7"/>
  <c r="AA4853" i="7"/>
  <c r="V4853" i="7"/>
  <c r="U4853" i="7"/>
  <c r="S4853" i="7"/>
  <c r="R4853" i="7"/>
  <c r="Q4853" i="7"/>
  <c r="P4853" i="7"/>
  <c r="AB4852" i="7"/>
  <c r="AA4852" i="7"/>
  <c r="V4852" i="7"/>
  <c r="U4852" i="7"/>
  <c r="S4852" i="7"/>
  <c r="R4852" i="7"/>
  <c r="Q4852" i="7"/>
  <c r="P4852" i="7"/>
  <c r="AB4851" i="7"/>
  <c r="AA4851" i="7"/>
  <c r="V4851" i="7"/>
  <c r="W4851" i="7" s="1"/>
  <c r="U4851" i="7"/>
  <c r="S4851" i="7"/>
  <c r="R4851" i="7"/>
  <c r="Q4851" i="7"/>
  <c r="P4851" i="7"/>
  <c r="AB4850" i="7"/>
  <c r="AA4850" i="7"/>
  <c r="V4850" i="7"/>
  <c r="U4850" i="7"/>
  <c r="S4850" i="7"/>
  <c r="R4850" i="7"/>
  <c r="Q4850" i="7"/>
  <c r="P4850" i="7"/>
  <c r="AB4849" i="7"/>
  <c r="AA4849" i="7"/>
  <c r="V4849" i="7"/>
  <c r="U4849" i="7"/>
  <c r="S4849" i="7"/>
  <c r="R4849" i="7"/>
  <c r="Q4849" i="7"/>
  <c r="P4849" i="7"/>
  <c r="AB4848" i="7"/>
  <c r="AA4848" i="7"/>
  <c r="V4848" i="7"/>
  <c r="U4848" i="7"/>
  <c r="S4848" i="7"/>
  <c r="R4848" i="7"/>
  <c r="Q4848" i="7"/>
  <c r="P4848" i="7"/>
  <c r="AB4847" i="7"/>
  <c r="AA4847" i="7"/>
  <c r="V4847" i="7"/>
  <c r="W4847" i="7" s="1"/>
  <c r="U4847" i="7"/>
  <c r="S4847" i="7"/>
  <c r="R4847" i="7"/>
  <c r="Q4847" i="7"/>
  <c r="P4847" i="7"/>
  <c r="AB4846" i="7"/>
  <c r="AA4846" i="7"/>
  <c r="V4846" i="7"/>
  <c r="X4846" i="7" s="1"/>
  <c r="U4846" i="7"/>
  <c r="S4846" i="7"/>
  <c r="R4846" i="7"/>
  <c r="Q4846" i="7"/>
  <c r="P4846" i="7"/>
  <c r="AB4845" i="7"/>
  <c r="AA4845" i="7"/>
  <c r="V4845" i="7"/>
  <c r="U4845" i="7"/>
  <c r="S4845" i="7"/>
  <c r="R4845" i="7"/>
  <c r="Q4845" i="7"/>
  <c r="P4845" i="7"/>
  <c r="AB4844" i="7"/>
  <c r="AA4844" i="7"/>
  <c r="V4844" i="7"/>
  <c r="U4844" i="7"/>
  <c r="S4844" i="7"/>
  <c r="R4844" i="7"/>
  <c r="Q4844" i="7"/>
  <c r="P4844" i="7"/>
  <c r="AB4843" i="7"/>
  <c r="AA4843" i="7"/>
  <c r="V4843" i="7"/>
  <c r="X4843" i="7" s="1"/>
  <c r="U4843" i="7"/>
  <c r="S4843" i="7"/>
  <c r="R4843" i="7"/>
  <c r="Q4843" i="7"/>
  <c r="P4843" i="7"/>
  <c r="AB4842" i="7"/>
  <c r="AA4842" i="7"/>
  <c r="V4842" i="7"/>
  <c r="X4842" i="7" s="1"/>
  <c r="U4842" i="7"/>
  <c r="S4842" i="7"/>
  <c r="R4842" i="7"/>
  <c r="Q4842" i="7"/>
  <c r="P4842" i="7"/>
  <c r="AB4841" i="7"/>
  <c r="AA4841" i="7"/>
  <c r="V4841" i="7"/>
  <c r="U4841" i="7"/>
  <c r="S4841" i="7"/>
  <c r="R4841" i="7"/>
  <c r="Q4841" i="7"/>
  <c r="P4841" i="7"/>
  <c r="AB4840" i="7"/>
  <c r="AA4840" i="7"/>
  <c r="V4840" i="7"/>
  <c r="X4840" i="7" s="1"/>
  <c r="U4840" i="7"/>
  <c r="S4840" i="7"/>
  <c r="R4840" i="7"/>
  <c r="Q4840" i="7"/>
  <c r="P4840" i="7"/>
  <c r="AB4839" i="7"/>
  <c r="AA4839" i="7"/>
  <c r="V4839" i="7"/>
  <c r="U4839" i="7"/>
  <c r="S4839" i="7"/>
  <c r="R4839" i="7"/>
  <c r="Q4839" i="7"/>
  <c r="P4839" i="7"/>
  <c r="AB4838" i="7"/>
  <c r="AA4838" i="7"/>
  <c r="V4838" i="7"/>
  <c r="X4838" i="7" s="1"/>
  <c r="U4838" i="7"/>
  <c r="S4838" i="7"/>
  <c r="R4838" i="7"/>
  <c r="Q4838" i="7"/>
  <c r="P4838" i="7"/>
  <c r="AB4837" i="7"/>
  <c r="AA4837" i="7"/>
  <c r="V4837" i="7"/>
  <c r="U4837" i="7"/>
  <c r="S4837" i="7"/>
  <c r="R4837" i="7"/>
  <c r="Q4837" i="7"/>
  <c r="P4837" i="7"/>
  <c r="AB4836" i="7"/>
  <c r="AA4836" i="7"/>
  <c r="V4836" i="7"/>
  <c r="W4836" i="7" s="1"/>
  <c r="U4836" i="7"/>
  <c r="S4836" i="7"/>
  <c r="R4836" i="7"/>
  <c r="Q4836" i="7"/>
  <c r="P4836" i="7"/>
  <c r="AB4835" i="7"/>
  <c r="AA4835" i="7"/>
  <c r="V4835" i="7"/>
  <c r="W4835" i="7" s="1"/>
  <c r="U4835" i="7"/>
  <c r="S4835" i="7"/>
  <c r="R4835" i="7"/>
  <c r="Q4835" i="7"/>
  <c r="P4835" i="7"/>
  <c r="AB4834" i="7"/>
  <c r="AA4834" i="7"/>
  <c r="V4834" i="7"/>
  <c r="U4834" i="7"/>
  <c r="S4834" i="7"/>
  <c r="R4834" i="7"/>
  <c r="Q4834" i="7"/>
  <c r="P4834" i="7"/>
  <c r="AB4833" i="7"/>
  <c r="AA4833" i="7"/>
  <c r="V4833" i="7"/>
  <c r="U4833" i="7"/>
  <c r="S4833" i="7"/>
  <c r="R4833" i="7"/>
  <c r="Q4833" i="7"/>
  <c r="P4833" i="7"/>
  <c r="AB4832" i="7"/>
  <c r="AA4832" i="7"/>
  <c r="V4832" i="7"/>
  <c r="U4832" i="7"/>
  <c r="S4832" i="7"/>
  <c r="R4832" i="7"/>
  <c r="Q4832" i="7"/>
  <c r="P4832" i="7"/>
  <c r="AB4831" i="7"/>
  <c r="AA4831" i="7"/>
  <c r="V4831" i="7"/>
  <c r="U4831" i="7"/>
  <c r="S4831" i="7"/>
  <c r="R4831" i="7"/>
  <c r="Q4831" i="7"/>
  <c r="P4831" i="7"/>
  <c r="AB4830" i="7"/>
  <c r="AA4830" i="7"/>
  <c r="V4830" i="7"/>
  <c r="U4830" i="7"/>
  <c r="S4830" i="7"/>
  <c r="R4830" i="7"/>
  <c r="Q4830" i="7"/>
  <c r="P4830" i="7"/>
  <c r="AB4829" i="7"/>
  <c r="AA4829" i="7"/>
  <c r="V4829" i="7"/>
  <c r="U4829" i="7"/>
  <c r="S4829" i="7"/>
  <c r="R4829" i="7"/>
  <c r="Q4829" i="7"/>
  <c r="P4829" i="7"/>
  <c r="AB4828" i="7"/>
  <c r="AA4828" i="7"/>
  <c r="V4828" i="7"/>
  <c r="U4828" i="7"/>
  <c r="S4828" i="7"/>
  <c r="R4828" i="7"/>
  <c r="Q4828" i="7"/>
  <c r="P4828" i="7"/>
  <c r="AB4827" i="7"/>
  <c r="AA4827" i="7"/>
  <c r="V4827" i="7"/>
  <c r="U4827" i="7"/>
  <c r="S4827" i="7"/>
  <c r="R4827" i="7"/>
  <c r="Q4827" i="7"/>
  <c r="P4827" i="7"/>
  <c r="AB4826" i="7"/>
  <c r="AA4826" i="7"/>
  <c r="V4826" i="7"/>
  <c r="U4826" i="7"/>
  <c r="S4826" i="7"/>
  <c r="R4826" i="7"/>
  <c r="Q4826" i="7"/>
  <c r="P4826" i="7"/>
  <c r="AB4825" i="7"/>
  <c r="AA4825" i="7"/>
  <c r="V4825" i="7"/>
  <c r="W4825" i="7" s="1"/>
  <c r="U4825" i="7"/>
  <c r="S4825" i="7"/>
  <c r="R4825" i="7"/>
  <c r="Q4825" i="7"/>
  <c r="P4825" i="7"/>
  <c r="AB4824" i="7"/>
  <c r="AA4824" i="7"/>
  <c r="V4824" i="7"/>
  <c r="U4824" i="7"/>
  <c r="S4824" i="7"/>
  <c r="R4824" i="7"/>
  <c r="Q4824" i="7"/>
  <c r="P4824" i="7"/>
  <c r="AB4823" i="7"/>
  <c r="AA4823" i="7"/>
  <c r="V4823" i="7"/>
  <c r="X4823" i="7" s="1"/>
  <c r="U4823" i="7"/>
  <c r="S4823" i="7"/>
  <c r="R4823" i="7"/>
  <c r="Q4823" i="7"/>
  <c r="P4823" i="7"/>
  <c r="AB4822" i="7"/>
  <c r="AA4822" i="7"/>
  <c r="V4822" i="7"/>
  <c r="X4822" i="7" s="1"/>
  <c r="U4822" i="7"/>
  <c r="S4822" i="7"/>
  <c r="R4822" i="7"/>
  <c r="Q4822" i="7"/>
  <c r="P4822" i="7"/>
  <c r="AB4821" i="7"/>
  <c r="AA4821" i="7"/>
  <c r="V4821" i="7"/>
  <c r="W4821" i="7" s="1"/>
  <c r="U4821" i="7"/>
  <c r="S4821" i="7"/>
  <c r="R4821" i="7"/>
  <c r="Q4821" i="7"/>
  <c r="P4821" i="7"/>
  <c r="AB4820" i="7"/>
  <c r="AA4820" i="7"/>
  <c r="V4820" i="7"/>
  <c r="W4820" i="7" s="1"/>
  <c r="U4820" i="7"/>
  <c r="S4820" i="7"/>
  <c r="R4820" i="7"/>
  <c r="Q4820" i="7"/>
  <c r="P4820" i="7"/>
  <c r="AB4819" i="7"/>
  <c r="AA4819" i="7"/>
  <c r="V4819" i="7"/>
  <c r="U4819" i="7"/>
  <c r="S4819" i="7"/>
  <c r="R4819" i="7"/>
  <c r="Q4819" i="7"/>
  <c r="P4819" i="7"/>
  <c r="AB4818" i="7"/>
  <c r="AA4818" i="7"/>
  <c r="V4818" i="7"/>
  <c r="U4818" i="7"/>
  <c r="S4818" i="7"/>
  <c r="R4818" i="7"/>
  <c r="Q4818" i="7"/>
  <c r="P4818" i="7"/>
  <c r="AB4817" i="7"/>
  <c r="AA4817" i="7"/>
  <c r="V4817" i="7"/>
  <c r="U4817" i="7"/>
  <c r="S4817" i="7"/>
  <c r="R4817" i="7"/>
  <c r="Q4817" i="7"/>
  <c r="P4817" i="7"/>
  <c r="AB4816" i="7"/>
  <c r="AA4816" i="7"/>
  <c r="V4816" i="7"/>
  <c r="U4816" i="7"/>
  <c r="S4816" i="7"/>
  <c r="R4816" i="7"/>
  <c r="Q4816" i="7"/>
  <c r="P4816" i="7"/>
  <c r="AB4815" i="7"/>
  <c r="AA4815" i="7"/>
  <c r="V4815" i="7"/>
  <c r="U4815" i="7"/>
  <c r="S4815" i="7"/>
  <c r="R4815" i="7"/>
  <c r="Q4815" i="7"/>
  <c r="P4815" i="7"/>
  <c r="AB4814" i="7"/>
  <c r="AA4814" i="7"/>
  <c r="V4814" i="7"/>
  <c r="U4814" i="7"/>
  <c r="S4814" i="7"/>
  <c r="R4814" i="7"/>
  <c r="Q4814" i="7"/>
  <c r="P4814" i="7"/>
  <c r="AB4813" i="7"/>
  <c r="AA4813" i="7"/>
  <c r="V4813" i="7"/>
  <c r="U4813" i="7"/>
  <c r="S4813" i="7"/>
  <c r="R4813" i="7"/>
  <c r="Q4813" i="7"/>
  <c r="P4813" i="7"/>
  <c r="AB4812" i="7"/>
  <c r="AA4812" i="7"/>
  <c r="V4812" i="7"/>
  <c r="U4812" i="7"/>
  <c r="S4812" i="7"/>
  <c r="R4812" i="7"/>
  <c r="Q4812" i="7"/>
  <c r="P4812" i="7"/>
  <c r="AB4811" i="7"/>
  <c r="AA4811" i="7"/>
  <c r="V4811" i="7"/>
  <c r="U4811" i="7"/>
  <c r="S4811" i="7"/>
  <c r="R4811" i="7"/>
  <c r="Q4811" i="7"/>
  <c r="P4811" i="7"/>
  <c r="AB4810" i="7"/>
  <c r="AA4810" i="7"/>
  <c r="V4810" i="7"/>
  <c r="X4810" i="7" s="1"/>
  <c r="U4810" i="7"/>
  <c r="S4810" i="7"/>
  <c r="R4810" i="7"/>
  <c r="Q4810" i="7"/>
  <c r="P4810" i="7"/>
  <c r="AB4809" i="7"/>
  <c r="AA4809" i="7"/>
  <c r="V4809" i="7"/>
  <c r="W4809" i="7" s="1"/>
  <c r="U4809" i="7"/>
  <c r="S4809" i="7"/>
  <c r="R4809" i="7"/>
  <c r="Q4809" i="7"/>
  <c r="P4809" i="7"/>
  <c r="AB4808" i="7"/>
  <c r="AA4808" i="7"/>
  <c r="V4808" i="7"/>
  <c r="U4808" i="7"/>
  <c r="S4808" i="7"/>
  <c r="R4808" i="7"/>
  <c r="Q4808" i="7"/>
  <c r="P4808" i="7"/>
  <c r="AB4807" i="7"/>
  <c r="AA4807" i="7"/>
  <c r="V4807" i="7"/>
  <c r="W4807" i="7" s="1"/>
  <c r="U4807" i="7"/>
  <c r="S4807" i="7"/>
  <c r="R4807" i="7"/>
  <c r="Q4807" i="7"/>
  <c r="P4807" i="7"/>
  <c r="AB4806" i="7"/>
  <c r="AA4806" i="7"/>
  <c r="V4806" i="7"/>
  <c r="X4806" i="7" s="1"/>
  <c r="U4806" i="7"/>
  <c r="S4806" i="7"/>
  <c r="R4806" i="7"/>
  <c r="Q4806" i="7"/>
  <c r="P4806" i="7"/>
  <c r="AB4805" i="7"/>
  <c r="AA4805" i="7"/>
  <c r="V4805" i="7"/>
  <c r="U4805" i="7"/>
  <c r="S4805" i="7"/>
  <c r="R4805" i="7"/>
  <c r="Q4805" i="7"/>
  <c r="P4805" i="7"/>
  <c r="AB4804" i="7"/>
  <c r="AA4804" i="7"/>
  <c r="V4804" i="7"/>
  <c r="W4804" i="7" s="1"/>
  <c r="U4804" i="7"/>
  <c r="S4804" i="7"/>
  <c r="R4804" i="7"/>
  <c r="Q4804" i="7"/>
  <c r="P4804" i="7"/>
  <c r="AB4803" i="7"/>
  <c r="AA4803" i="7"/>
  <c r="V4803" i="7"/>
  <c r="U4803" i="7"/>
  <c r="S4803" i="7"/>
  <c r="R4803" i="7"/>
  <c r="Q4803" i="7"/>
  <c r="P4803" i="7"/>
  <c r="AB4802" i="7"/>
  <c r="AA4802" i="7"/>
  <c r="V4802" i="7"/>
  <c r="U4802" i="7"/>
  <c r="S4802" i="7"/>
  <c r="R4802" i="7"/>
  <c r="Q4802" i="7"/>
  <c r="P4802" i="7"/>
  <c r="AB4801" i="7"/>
  <c r="AA4801" i="7"/>
  <c r="V4801" i="7"/>
  <c r="U4801" i="7"/>
  <c r="S4801" i="7"/>
  <c r="R4801" i="7"/>
  <c r="Q4801" i="7"/>
  <c r="P4801" i="7"/>
  <c r="AB4800" i="7"/>
  <c r="AA4800" i="7"/>
  <c r="V4800" i="7"/>
  <c r="X4800" i="7" s="1"/>
  <c r="U4800" i="7"/>
  <c r="S4800" i="7"/>
  <c r="R4800" i="7"/>
  <c r="Q4800" i="7"/>
  <c r="P4800" i="7"/>
  <c r="AB4799" i="7"/>
  <c r="AA4799" i="7"/>
  <c r="V4799" i="7"/>
  <c r="W4799" i="7" s="1"/>
  <c r="U4799" i="7"/>
  <c r="S4799" i="7"/>
  <c r="R4799" i="7"/>
  <c r="Q4799" i="7"/>
  <c r="P4799" i="7"/>
  <c r="AB4798" i="7"/>
  <c r="AA4798" i="7"/>
  <c r="V4798" i="7"/>
  <c r="U4798" i="7"/>
  <c r="S4798" i="7"/>
  <c r="R4798" i="7"/>
  <c r="Q4798" i="7"/>
  <c r="P4798" i="7"/>
  <c r="AB4797" i="7"/>
  <c r="AA4797" i="7"/>
  <c r="V4797" i="7"/>
  <c r="U4797" i="7"/>
  <c r="S4797" i="7"/>
  <c r="R4797" i="7"/>
  <c r="Q4797" i="7"/>
  <c r="P4797" i="7"/>
  <c r="AB4796" i="7"/>
  <c r="AA4796" i="7"/>
  <c r="V4796" i="7"/>
  <c r="X4796" i="7" s="1"/>
  <c r="U4796" i="7"/>
  <c r="S4796" i="7"/>
  <c r="R4796" i="7"/>
  <c r="Q4796" i="7"/>
  <c r="P4796" i="7"/>
  <c r="AB4795" i="7"/>
  <c r="AA4795" i="7"/>
  <c r="V4795" i="7"/>
  <c r="U4795" i="7"/>
  <c r="S4795" i="7"/>
  <c r="R4795" i="7"/>
  <c r="Q4795" i="7"/>
  <c r="P4795" i="7"/>
  <c r="AB4794" i="7"/>
  <c r="AA4794" i="7"/>
  <c r="V4794" i="7"/>
  <c r="X4794" i="7" s="1"/>
  <c r="U4794" i="7"/>
  <c r="S4794" i="7"/>
  <c r="R4794" i="7"/>
  <c r="Q4794" i="7"/>
  <c r="P4794" i="7"/>
  <c r="AB4793" i="7"/>
  <c r="AA4793" i="7"/>
  <c r="V4793" i="7"/>
  <c r="W4793" i="7" s="1"/>
  <c r="U4793" i="7"/>
  <c r="S4793" i="7"/>
  <c r="R4793" i="7"/>
  <c r="Q4793" i="7"/>
  <c r="P4793" i="7"/>
  <c r="AB4792" i="7"/>
  <c r="AA4792" i="7"/>
  <c r="V4792" i="7"/>
  <c r="U4792" i="7"/>
  <c r="S4792" i="7"/>
  <c r="R4792" i="7"/>
  <c r="Q4792" i="7"/>
  <c r="P4792" i="7"/>
  <c r="AB4791" i="7"/>
  <c r="AA4791" i="7"/>
  <c r="V4791" i="7"/>
  <c r="U4791" i="7"/>
  <c r="S4791" i="7"/>
  <c r="R4791" i="7"/>
  <c r="Q4791" i="7"/>
  <c r="P4791" i="7"/>
  <c r="AB4790" i="7"/>
  <c r="AA4790" i="7"/>
  <c r="V4790" i="7"/>
  <c r="X4790" i="7" s="1"/>
  <c r="U4790" i="7"/>
  <c r="S4790" i="7"/>
  <c r="R4790" i="7"/>
  <c r="Q4790" i="7"/>
  <c r="P4790" i="7"/>
  <c r="AB4789" i="7"/>
  <c r="AA4789" i="7"/>
  <c r="V4789" i="7"/>
  <c r="W4789" i="7" s="1"/>
  <c r="U4789" i="7"/>
  <c r="S4789" i="7"/>
  <c r="R4789" i="7"/>
  <c r="Q4789" i="7"/>
  <c r="P4789" i="7"/>
  <c r="AB4788" i="7"/>
  <c r="AA4788" i="7"/>
  <c r="V4788" i="7"/>
  <c r="X4788" i="7" s="1"/>
  <c r="U4788" i="7"/>
  <c r="S4788" i="7"/>
  <c r="R4788" i="7"/>
  <c r="Q4788" i="7"/>
  <c r="P4788" i="7"/>
  <c r="AB4787" i="7"/>
  <c r="AA4787" i="7"/>
  <c r="V4787" i="7"/>
  <c r="W4787" i="7" s="1"/>
  <c r="U4787" i="7"/>
  <c r="S4787" i="7"/>
  <c r="R4787" i="7"/>
  <c r="Q4787" i="7"/>
  <c r="P4787" i="7"/>
  <c r="AB4786" i="7"/>
  <c r="AA4786" i="7"/>
  <c r="V4786" i="7"/>
  <c r="U4786" i="7"/>
  <c r="S4786" i="7"/>
  <c r="R4786" i="7"/>
  <c r="Q4786" i="7"/>
  <c r="P4786" i="7"/>
  <c r="AB4785" i="7"/>
  <c r="AA4785" i="7"/>
  <c r="V4785" i="7"/>
  <c r="U4785" i="7"/>
  <c r="S4785" i="7"/>
  <c r="R4785" i="7"/>
  <c r="Q4785" i="7"/>
  <c r="P4785" i="7"/>
  <c r="AB4784" i="7"/>
  <c r="AA4784" i="7"/>
  <c r="V4784" i="7"/>
  <c r="X4784" i="7" s="1"/>
  <c r="U4784" i="7"/>
  <c r="S4784" i="7"/>
  <c r="R4784" i="7"/>
  <c r="Q4784" i="7"/>
  <c r="P4784" i="7"/>
  <c r="AB4783" i="7"/>
  <c r="AA4783" i="7"/>
  <c r="V4783" i="7"/>
  <c r="U4783" i="7"/>
  <c r="S4783" i="7"/>
  <c r="R4783" i="7"/>
  <c r="Q4783" i="7"/>
  <c r="P4783" i="7"/>
  <c r="AB4782" i="7"/>
  <c r="AA4782" i="7"/>
  <c r="V4782" i="7"/>
  <c r="U4782" i="7"/>
  <c r="S4782" i="7"/>
  <c r="R4782" i="7"/>
  <c r="Q4782" i="7"/>
  <c r="P4782" i="7"/>
  <c r="AB4781" i="7"/>
  <c r="AA4781" i="7"/>
  <c r="V4781" i="7"/>
  <c r="U4781" i="7"/>
  <c r="S4781" i="7"/>
  <c r="R4781" i="7"/>
  <c r="Q4781" i="7"/>
  <c r="P4781" i="7"/>
  <c r="AB4780" i="7"/>
  <c r="AA4780" i="7"/>
  <c r="V4780" i="7"/>
  <c r="U4780" i="7"/>
  <c r="S4780" i="7"/>
  <c r="R4780" i="7"/>
  <c r="Q4780" i="7"/>
  <c r="P4780" i="7"/>
  <c r="AB4779" i="7"/>
  <c r="AA4779" i="7"/>
  <c r="V4779" i="7"/>
  <c r="W4779" i="7" s="1"/>
  <c r="U4779" i="7"/>
  <c r="S4779" i="7"/>
  <c r="R4779" i="7"/>
  <c r="Q4779" i="7"/>
  <c r="P4779" i="7"/>
  <c r="AB4778" i="7"/>
  <c r="AA4778" i="7"/>
  <c r="V4778" i="7"/>
  <c r="X4778" i="7" s="1"/>
  <c r="U4778" i="7"/>
  <c r="S4778" i="7"/>
  <c r="R4778" i="7"/>
  <c r="Q4778" i="7"/>
  <c r="P4778" i="7"/>
  <c r="AB4777" i="7"/>
  <c r="AA4777" i="7"/>
  <c r="V4777" i="7"/>
  <c r="U4777" i="7"/>
  <c r="S4777" i="7"/>
  <c r="R4777" i="7"/>
  <c r="Q4777" i="7"/>
  <c r="P4777" i="7"/>
  <c r="AB4776" i="7"/>
  <c r="AA4776" i="7"/>
  <c r="V4776" i="7"/>
  <c r="X4776" i="7" s="1"/>
  <c r="U4776" i="7"/>
  <c r="S4776" i="7"/>
  <c r="R4776" i="7"/>
  <c r="Q4776" i="7"/>
  <c r="P4776" i="7"/>
  <c r="AB4775" i="7"/>
  <c r="AA4775" i="7"/>
  <c r="V4775" i="7"/>
  <c r="U4775" i="7"/>
  <c r="S4775" i="7"/>
  <c r="R4775" i="7"/>
  <c r="Q4775" i="7"/>
  <c r="P4775" i="7"/>
  <c r="AB4774" i="7"/>
  <c r="AA4774" i="7"/>
  <c r="V4774" i="7"/>
  <c r="U4774" i="7"/>
  <c r="S4774" i="7"/>
  <c r="R4774" i="7"/>
  <c r="Q4774" i="7"/>
  <c r="P4774" i="7"/>
  <c r="AB4773" i="7"/>
  <c r="AA4773" i="7"/>
  <c r="V4773" i="7"/>
  <c r="U4773" i="7"/>
  <c r="S4773" i="7"/>
  <c r="R4773" i="7"/>
  <c r="Q4773" i="7"/>
  <c r="P4773" i="7"/>
  <c r="AB4772" i="7"/>
  <c r="AA4772" i="7"/>
  <c r="V4772" i="7"/>
  <c r="W4772" i="7" s="1"/>
  <c r="U4772" i="7"/>
  <c r="S4772" i="7"/>
  <c r="R4772" i="7"/>
  <c r="Q4772" i="7"/>
  <c r="P4772" i="7"/>
  <c r="AB4771" i="7"/>
  <c r="AA4771" i="7"/>
  <c r="V4771" i="7"/>
  <c r="X4771" i="7" s="1"/>
  <c r="U4771" i="7"/>
  <c r="S4771" i="7"/>
  <c r="R4771" i="7"/>
  <c r="Q4771" i="7"/>
  <c r="P4771" i="7"/>
  <c r="AB4770" i="7"/>
  <c r="AA4770" i="7"/>
  <c r="V4770" i="7"/>
  <c r="X4770" i="7" s="1"/>
  <c r="U4770" i="7"/>
  <c r="S4770" i="7"/>
  <c r="R4770" i="7"/>
  <c r="Q4770" i="7"/>
  <c r="P4770" i="7"/>
  <c r="AB4769" i="7"/>
  <c r="AA4769" i="7"/>
  <c r="V4769" i="7"/>
  <c r="U4769" i="7"/>
  <c r="S4769" i="7"/>
  <c r="R4769" i="7"/>
  <c r="Q4769" i="7"/>
  <c r="P4769" i="7"/>
  <c r="AB4768" i="7"/>
  <c r="AA4768" i="7"/>
  <c r="V4768" i="7"/>
  <c r="U4768" i="7"/>
  <c r="S4768" i="7"/>
  <c r="R4768" i="7"/>
  <c r="Q4768" i="7"/>
  <c r="P4768" i="7"/>
  <c r="AB4767" i="7"/>
  <c r="AA4767" i="7"/>
  <c r="V4767" i="7"/>
  <c r="U4767" i="7"/>
  <c r="S4767" i="7"/>
  <c r="R4767" i="7"/>
  <c r="Q4767" i="7"/>
  <c r="P4767" i="7"/>
  <c r="AB4766" i="7"/>
  <c r="AA4766" i="7"/>
  <c r="V4766" i="7"/>
  <c r="U4766" i="7"/>
  <c r="S4766" i="7"/>
  <c r="R4766" i="7"/>
  <c r="Q4766" i="7"/>
  <c r="P4766" i="7"/>
  <c r="AB4765" i="7"/>
  <c r="AA4765" i="7"/>
  <c r="V4765" i="7"/>
  <c r="U4765" i="7"/>
  <c r="S4765" i="7"/>
  <c r="R4765" i="7"/>
  <c r="Q4765" i="7"/>
  <c r="P4765" i="7"/>
  <c r="AB4764" i="7"/>
  <c r="AA4764" i="7"/>
  <c r="V4764" i="7"/>
  <c r="X4764" i="7" s="1"/>
  <c r="U4764" i="7"/>
  <c r="S4764" i="7"/>
  <c r="R4764" i="7"/>
  <c r="Q4764" i="7"/>
  <c r="P4764" i="7"/>
  <c r="AB4763" i="7"/>
  <c r="AA4763" i="7"/>
  <c r="V4763" i="7"/>
  <c r="U4763" i="7"/>
  <c r="S4763" i="7"/>
  <c r="R4763" i="7"/>
  <c r="Q4763" i="7"/>
  <c r="P4763" i="7"/>
  <c r="AB4762" i="7"/>
  <c r="AA4762" i="7"/>
  <c r="V4762" i="7"/>
  <c r="X4762" i="7" s="1"/>
  <c r="U4762" i="7"/>
  <c r="S4762" i="7"/>
  <c r="R4762" i="7"/>
  <c r="Q4762" i="7"/>
  <c r="P4762" i="7"/>
  <c r="AB4761" i="7"/>
  <c r="AA4761" i="7"/>
  <c r="V4761" i="7"/>
  <c r="X4761" i="7" s="1"/>
  <c r="U4761" i="7"/>
  <c r="S4761" i="7"/>
  <c r="R4761" i="7"/>
  <c r="Q4761" i="7"/>
  <c r="P4761" i="7"/>
  <c r="AB4760" i="7"/>
  <c r="AA4760" i="7"/>
  <c r="V4760" i="7"/>
  <c r="U4760" i="7"/>
  <c r="S4760" i="7"/>
  <c r="R4760" i="7"/>
  <c r="Q4760" i="7"/>
  <c r="P4760" i="7"/>
  <c r="AB4759" i="7"/>
  <c r="AA4759" i="7"/>
  <c r="V4759" i="7"/>
  <c r="U4759" i="7"/>
  <c r="S4759" i="7"/>
  <c r="R4759" i="7"/>
  <c r="Q4759" i="7"/>
  <c r="P4759" i="7"/>
  <c r="AB4758" i="7"/>
  <c r="AA4758" i="7"/>
  <c r="V4758" i="7"/>
  <c r="U4758" i="7"/>
  <c r="S4758" i="7"/>
  <c r="R4758" i="7"/>
  <c r="Q4758" i="7"/>
  <c r="P4758" i="7"/>
  <c r="AB4757" i="7"/>
  <c r="AA4757" i="7"/>
  <c r="V4757" i="7"/>
  <c r="W4757" i="7" s="1"/>
  <c r="U4757" i="7"/>
  <c r="S4757" i="7"/>
  <c r="R4757" i="7"/>
  <c r="Q4757" i="7"/>
  <c r="P4757" i="7"/>
  <c r="AB4756" i="7"/>
  <c r="AA4756" i="7"/>
  <c r="V4756" i="7"/>
  <c r="X4756" i="7" s="1"/>
  <c r="U4756" i="7"/>
  <c r="S4756" i="7"/>
  <c r="R4756" i="7"/>
  <c r="Q4756" i="7"/>
  <c r="P4756" i="7"/>
  <c r="AB4755" i="7"/>
  <c r="AA4755" i="7"/>
  <c r="V4755" i="7"/>
  <c r="U4755" i="7"/>
  <c r="S4755" i="7"/>
  <c r="R4755" i="7"/>
  <c r="Q4755" i="7"/>
  <c r="P4755" i="7"/>
  <c r="AB4754" i="7"/>
  <c r="AA4754" i="7"/>
  <c r="V4754" i="7"/>
  <c r="U4754" i="7"/>
  <c r="S4754" i="7"/>
  <c r="R4754" i="7"/>
  <c r="Q4754" i="7"/>
  <c r="P4754" i="7"/>
  <c r="AB4753" i="7"/>
  <c r="AA4753" i="7"/>
  <c r="V4753" i="7"/>
  <c r="U4753" i="7"/>
  <c r="S4753" i="7"/>
  <c r="R4753" i="7"/>
  <c r="Q4753" i="7"/>
  <c r="P4753" i="7"/>
  <c r="AB4752" i="7"/>
  <c r="AA4752" i="7"/>
  <c r="V4752" i="7"/>
  <c r="X4752" i="7" s="1"/>
  <c r="U4752" i="7"/>
  <c r="S4752" i="7"/>
  <c r="R4752" i="7"/>
  <c r="Q4752" i="7"/>
  <c r="P4752" i="7"/>
  <c r="AB4751" i="7"/>
  <c r="AA4751" i="7"/>
  <c r="V4751" i="7"/>
  <c r="W4751" i="7" s="1"/>
  <c r="U4751" i="7"/>
  <c r="S4751" i="7"/>
  <c r="R4751" i="7"/>
  <c r="Q4751" i="7"/>
  <c r="P4751" i="7"/>
  <c r="AB4750" i="7"/>
  <c r="AA4750" i="7"/>
  <c r="V4750" i="7"/>
  <c r="X4750" i="7" s="1"/>
  <c r="U4750" i="7"/>
  <c r="S4750" i="7"/>
  <c r="R4750" i="7"/>
  <c r="Q4750" i="7"/>
  <c r="P4750" i="7"/>
  <c r="AB4749" i="7"/>
  <c r="AA4749" i="7"/>
  <c r="V4749" i="7"/>
  <c r="U4749" i="7"/>
  <c r="S4749" i="7"/>
  <c r="R4749" i="7"/>
  <c r="Q4749" i="7"/>
  <c r="P4749" i="7"/>
  <c r="AB4748" i="7"/>
  <c r="AA4748" i="7"/>
  <c r="V4748" i="7"/>
  <c r="U4748" i="7"/>
  <c r="S4748" i="7"/>
  <c r="R4748" i="7"/>
  <c r="Q4748" i="7"/>
  <c r="P4748" i="7"/>
  <c r="AB4747" i="7"/>
  <c r="AA4747" i="7"/>
  <c r="V4747" i="7"/>
  <c r="U4747" i="7"/>
  <c r="S4747" i="7"/>
  <c r="R4747" i="7"/>
  <c r="Q4747" i="7"/>
  <c r="P4747" i="7"/>
  <c r="AB4746" i="7"/>
  <c r="AA4746" i="7"/>
  <c r="V4746" i="7"/>
  <c r="X4746" i="7" s="1"/>
  <c r="U4746" i="7"/>
  <c r="S4746" i="7"/>
  <c r="R4746" i="7"/>
  <c r="Q4746" i="7"/>
  <c r="P4746" i="7"/>
  <c r="AB4745" i="7"/>
  <c r="AA4745" i="7"/>
  <c r="V4745" i="7"/>
  <c r="U4745" i="7"/>
  <c r="S4745" i="7"/>
  <c r="R4745" i="7"/>
  <c r="Q4745" i="7"/>
  <c r="P4745" i="7"/>
  <c r="AB4744" i="7"/>
  <c r="AA4744" i="7"/>
  <c r="V4744" i="7"/>
  <c r="U4744" i="7"/>
  <c r="S4744" i="7"/>
  <c r="R4744" i="7"/>
  <c r="Q4744" i="7"/>
  <c r="P4744" i="7"/>
  <c r="AB4743" i="7"/>
  <c r="AA4743" i="7"/>
  <c r="V4743" i="7"/>
  <c r="X4743" i="7" s="1"/>
  <c r="U4743" i="7"/>
  <c r="S4743" i="7"/>
  <c r="R4743" i="7"/>
  <c r="Q4743" i="7"/>
  <c r="P4743" i="7"/>
  <c r="AB4742" i="7"/>
  <c r="AA4742" i="7"/>
  <c r="V4742" i="7"/>
  <c r="U4742" i="7"/>
  <c r="S4742" i="7"/>
  <c r="R4742" i="7"/>
  <c r="Q4742" i="7"/>
  <c r="P4742" i="7"/>
  <c r="AB4741" i="7"/>
  <c r="AA4741" i="7"/>
  <c r="V4741" i="7"/>
  <c r="U4741" i="7"/>
  <c r="S4741" i="7"/>
  <c r="R4741" i="7"/>
  <c r="Q4741" i="7"/>
  <c r="P4741" i="7"/>
  <c r="AB4740" i="7"/>
  <c r="AA4740" i="7"/>
  <c r="V4740" i="7"/>
  <c r="U4740" i="7"/>
  <c r="S4740" i="7"/>
  <c r="R4740" i="7"/>
  <c r="Q4740" i="7"/>
  <c r="P4740" i="7"/>
  <c r="AB4739" i="7"/>
  <c r="AA4739" i="7"/>
  <c r="V4739" i="7"/>
  <c r="W4739" i="7" s="1"/>
  <c r="U4739" i="7"/>
  <c r="S4739" i="7"/>
  <c r="R4739" i="7"/>
  <c r="Q4739" i="7"/>
  <c r="P4739" i="7"/>
  <c r="AB4738" i="7"/>
  <c r="AA4738" i="7"/>
  <c r="V4738" i="7"/>
  <c r="X4738" i="7" s="1"/>
  <c r="U4738" i="7"/>
  <c r="S4738" i="7"/>
  <c r="R4738" i="7"/>
  <c r="Q4738" i="7"/>
  <c r="P4738" i="7"/>
  <c r="AB4737" i="7"/>
  <c r="AA4737" i="7"/>
  <c r="V4737" i="7"/>
  <c r="U4737" i="7"/>
  <c r="S4737" i="7"/>
  <c r="R4737" i="7"/>
  <c r="Q4737" i="7"/>
  <c r="P4737" i="7"/>
  <c r="AB4736" i="7"/>
  <c r="AA4736" i="7"/>
  <c r="V4736" i="7"/>
  <c r="W4736" i="7" s="1"/>
  <c r="U4736" i="7"/>
  <c r="S4736" i="7"/>
  <c r="R4736" i="7"/>
  <c r="Q4736" i="7"/>
  <c r="P4736" i="7"/>
  <c r="AB4735" i="7"/>
  <c r="AA4735" i="7"/>
  <c r="V4735" i="7"/>
  <c r="U4735" i="7"/>
  <c r="S4735" i="7"/>
  <c r="R4735" i="7"/>
  <c r="Q4735" i="7"/>
  <c r="P4735" i="7"/>
  <c r="AB4734" i="7"/>
  <c r="AA4734" i="7"/>
  <c r="V4734" i="7"/>
  <c r="U4734" i="7"/>
  <c r="S4734" i="7"/>
  <c r="R4734" i="7"/>
  <c r="Q4734" i="7"/>
  <c r="P4734" i="7"/>
  <c r="AB4733" i="7"/>
  <c r="AA4733" i="7"/>
  <c r="V4733" i="7"/>
  <c r="W4733" i="7" s="1"/>
  <c r="U4733" i="7"/>
  <c r="S4733" i="7"/>
  <c r="R4733" i="7"/>
  <c r="Q4733" i="7"/>
  <c r="P4733" i="7"/>
  <c r="AB4732" i="7"/>
  <c r="AA4732" i="7"/>
  <c r="V4732" i="7"/>
  <c r="X4732" i="7" s="1"/>
  <c r="U4732" i="7"/>
  <c r="S4732" i="7"/>
  <c r="R4732" i="7"/>
  <c r="Q4732" i="7"/>
  <c r="P4732" i="7"/>
  <c r="AB4731" i="7"/>
  <c r="AA4731" i="7"/>
  <c r="V4731" i="7"/>
  <c r="W4731" i="7" s="1"/>
  <c r="U4731" i="7"/>
  <c r="S4731" i="7"/>
  <c r="R4731" i="7"/>
  <c r="Q4731" i="7"/>
  <c r="P4731" i="7"/>
  <c r="AB4730" i="7"/>
  <c r="AA4730" i="7"/>
  <c r="V4730" i="7"/>
  <c r="X4730" i="7" s="1"/>
  <c r="U4730" i="7"/>
  <c r="S4730" i="7"/>
  <c r="R4730" i="7"/>
  <c r="Q4730" i="7"/>
  <c r="P4730" i="7"/>
  <c r="AB4729" i="7"/>
  <c r="AA4729" i="7"/>
  <c r="V4729" i="7"/>
  <c r="U4729" i="7"/>
  <c r="S4729" i="7"/>
  <c r="R4729" i="7"/>
  <c r="Q4729" i="7"/>
  <c r="P4729" i="7"/>
  <c r="AB4728" i="7"/>
  <c r="AA4728" i="7"/>
  <c r="V4728" i="7"/>
  <c r="U4728" i="7"/>
  <c r="S4728" i="7"/>
  <c r="R4728" i="7"/>
  <c r="Q4728" i="7"/>
  <c r="P4728" i="7"/>
  <c r="AB4727" i="7"/>
  <c r="AA4727" i="7"/>
  <c r="V4727" i="7"/>
  <c r="X4727" i="7" s="1"/>
  <c r="U4727" i="7"/>
  <c r="S4727" i="7"/>
  <c r="R4727" i="7"/>
  <c r="Q4727" i="7"/>
  <c r="P4727" i="7"/>
  <c r="AB4726" i="7"/>
  <c r="AA4726" i="7"/>
  <c r="V4726" i="7"/>
  <c r="U4726" i="7"/>
  <c r="S4726" i="7"/>
  <c r="R4726" i="7"/>
  <c r="Q4726" i="7"/>
  <c r="P4726" i="7"/>
  <c r="AB4725" i="7"/>
  <c r="AA4725" i="7"/>
  <c r="V4725" i="7"/>
  <c r="U4725" i="7"/>
  <c r="S4725" i="7"/>
  <c r="R4725" i="7"/>
  <c r="Q4725" i="7"/>
  <c r="P4725" i="7"/>
  <c r="AB4724" i="7"/>
  <c r="AA4724" i="7"/>
  <c r="V4724" i="7"/>
  <c r="U4724" i="7"/>
  <c r="S4724" i="7"/>
  <c r="R4724" i="7"/>
  <c r="Q4724" i="7"/>
  <c r="P4724" i="7"/>
  <c r="AB4723" i="7"/>
  <c r="AA4723" i="7"/>
  <c r="V4723" i="7"/>
  <c r="U4723" i="7"/>
  <c r="S4723" i="7"/>
  <c r="R4723" i="7"/>
  <c r="Q4723" i="7"/>
  <c r="P4723" i="7"/>
  <c r="AB4722" i="7"/>
  <c r="AA4722" i="7"/>
  <c r="V4722" i="7"/>
  <c r="U4722" i="7"/>
  <c r="S4722" i="7"/>
  <c r="R4722" i="7"/>
  <c r="Q4722" i="7"/>
  <c r="P4722" i="7"/>
  <c r="AB4721" i="7"/>
  <c r="AA4721" i="7"/>
  <c r="V4721" i="7"/>
  <c r="U4721" i="7"/>
  <c r="S4721" i="7"/>
  <c r="R4721" i="7"/>
  <c r="Q4721" i="7"/>
  <c r="P4721" i="7"/>
  <c r="AB4720" i="7"/>
  <c r="AA4720" i="7"/>
  <c r="V4720" i="7"/>
  <c r="X4720" i="7" s="1"/>
  <c r="U4720" i="7"/>
  <c r="S4720" i="7"/>
  <c r="R4720" i="7"/>
  <c r="Q4720" i="7"/>
  <c r="P4720" i="7"/>
  <c r="AB4719" i="7"/>
  <c r="AA4719" i="7"/>
  <c r="V4719" i="7"/>
  <c r="W4719" i="7" s="1"/>
  <c r="U4719" i="7"/>
  <c r="S4719" i="7"/>
  <c r="R4719" i="7"/>
  <c r="Q4719" i="7"/>
  <c r="P4719" i="7"/>
  <c r="AB4718" i="7"/>
  <c r="AA4718" i="7"/>
  <c r="V4718" i="7"/>
  <c r="U4718" i="7"/>
  <c r="S4718" i="7"/>
  <c r="R4718" i="7"/>
  <c r="Q4718" i="7"/>
  <c r="P4718" i="7"/>
  <c r="AB4717" i="7"/>
  <c r="AA4717" i="7"/>
  <c r="V4717" i="7"/>
  <c r="U4717" i="7"/>
  <c r="S4717" i="7"/>
  <c r="R4717" i="7"/>
  <c r="Q4717" i="7"/>
  <c r="P4717" i="7"/>
  <c r="AB4716" i="7"/>
  <c r="AA4716" i="7"/>
  <c r="V4716" i="7"/>
  <c r="U4716" i="7"/>
  <c r="S4716" i="7"/>
  <c r="R4716" i="7"/>
  <c r="Q4716" i="7"/>
  <c r="P4716" i="7"/>
  <c r="AB4715" i="7"/>
  <c r="AA4715" i="7"/>
  <c r="V4715" i="7"/>
  <c r="U4715" i="7"/>
  <c r="S4715" i="7"/>
  <c r="R4715" i="7"/>
  <c r="Q4715" i="7"/>
  <c r="P4715" i="7"/>
  <c r="AB4714" i="7"/>
  <c r="AA4714" i="7"/>
  <c r="V4714" i="7"/>
  <c r="X4714" i="7" s="1"/>
  <c r="U4714" i="7"/>
  <c r="S4714" i="7"/>
  <c r="R4714" i="7"/>
  <c r="Q4714" i="7"/>
  <c r="P4714" i="7"/>
  <c r="AB4713" i="7"/>
  <c r="AA4713" i="7"/>
  <c r="V4713" i="7"/>
  <c r="U4713" i="7"/>
  <c r="S4713" i="7"/>
  <c r="R4713" i="7"/>
  <c r="Q4713" i="7"/>
  <c r="P4713" i="7"/>
  <c r="AB4712" i="7"/>
  <c r="AA4712" i="7"/>
  <c r="V4712" i="7"/>
  <c r="X4712" i="7" s="1"/>
  <c r="U4712" i="7"/>
  <c r="S4712" i="7"/>
  <c r="R4712" i="7"/>
  <c r="Q4712" i="7"/>
  <c r="P4712" i="7"/>
  <c r="AB4711" i="7"/>
  <c r="AA4711" i="7"/>
  <c r="V4711" i="7"/>
  <c r="U4711" i="7"/>
  <c r="S4711" i="7"/>
  <c r="R4711" i="7"/>
  <c r="Q4711" i="7"/>
  <c r="P4711" i="7"/>
  <c r="AB4710" i="7"/>
  <c r="AA4710" i="7"/>
  <c r="V4710" i="7"/>
  <c r="U4710" i="7"/>
  <c r="S4710" i="7"/>
  <c r="R4710" i="7"/>
  <c r="Q4710" i="7"/>
  <c r="P4710" i="7"/>
  <c r="AB4709" i="7"/>
  <c r="AA4709" i="7"/>
  <c r="V4709" i="7"/>
  <c r="W4709" i="7" s="1"/>
  <c r="U4709" i="7"/>
  <c r="S4709" i="7"/>
  <c r="R4709" i="7"/>
  <c r="Q4709" i="7"/>
  <c r="P4709" i="7"/>
  <c r="AB4708" i="7"/>
  <c r="AA4708" i="7"/>
  <c r="V4708" i="7"/>
  <c r="U4708" i="7"/>
  <c r="S4708" i="7"/>
  <c r="R4708" i="7"/>
  <c r="Q4708" i="7"/>
  <c r="P4708" i="7"/>
  <c r="AB4707" i="7"/>
  <c r="AA4707" i="7"/>
  <c r="V4707" i="7"/>
  <c r="W4707" i="7" s="1"/>
  <c r="U4707" i="7"/>
  <c r="S4707" i="7"/>
  <c r="R4707" i="7"/>
  <c r="Q4707" i="7"/>
  <c r="P4707" i="7"/>
  <c r="AB4706" i="7"/>
  <c r="AA4706" i="7"/>
  <c r="V4706" i="7"/>
  <c r="X4706" i="7" s="1"/>
  <c r="U4706" i="7"/>
  <c r="S4706" i="7"/>
  <c r="R4706" i="7"/>
  <c r="Q4706" i="7"/>
  <c r="P4706" i="7"/>
  <c r="AB4705" i="7"/>
  <c r="AA4705" i="7"/>
  <c r="V4705" i="7"/>
  <c r="U4705" i="7"/>
  <c r="S4705" i="7"/>
  <c r="R4705" i="7"/>
  <c r="Q4705" i="7"/>
  <c r="P4705" i="7"/>
  <c r="AB4704" i="7"/>
  <c r="AA4704" i="7"/>
  <c r="V4704" i="7"/>
  <c r="U4704" i="7"/>
  <c r="S4704" i="7"/>
  <c r="R4704" i="7"/>
  <c r="Q4704" i="7"/>
  <c r="P4704" i="7"/>
  <c r="AB4703" i="7"/>
  <c r="AA4703" i="7"/>
  <c r="V4703" i="7"/>
  <c r="U4703" i="7"/>
  <c r="S4703" i="7"/>
  <c r="R4703" i="7"/>
  <c r="Q4703" i="7"/>
  <c r="P4703" i="7"/>
  <c r="AB4702" i="7"/>
  <c r="AA4702" i="7"/>
  <c r="V4702" i="7"/>
  <c r="U4702" i="7"/>
  <c r="S4702" i="7"/>
  <c r="R4702" i="7"/>
  <c r="Q4702" i="7"/>
  <c r="P4702" i="7"/>
  <c r="AB4701" i="7"/>
  <c r="AA4701" i="7"/>
  <c r="V4701" i="7"/>
  <c r="U4701" i="7"/>
  <c r="S4701" i="7"/>
  <c r="R4701" i="7"/>
  <c r="Q4701" i="7"/>
  <c r="P4701" i="7"/>
  <c r="AB4700" i="7"/>
  <c r="AA4700" i="7"/>
  <c r="V4700" i="7"/>
  <c r="X4700" i="7" s="1"/>
  <c r="U4700" i="7"/>
  <c r="S4700" i="7"/>
  <c r="R4700" i="7"/>
  <c r="Q4700" i="7"/>
  <c r="P4700" i="7"/>
  <c r="AB4699" i="7"/>
  <c r="AA4699" i="7"/>
  <c r="V4699" i="7"/>
  <c r="U4699" i="7"/>
  <c r="S4699" i="7"/>
  <c r="R4699" i="7"/>
  <c r="Q4699" i="7"/>
  <c r="P4699" i="7"/>
  <c r="AB4698" i="7"/>
  <c r="AA4698" i="7"/>
  <c r="V4698" i="7"/>
  <c r="X4698" i="7" s="1"/>
  <c r="U4698" i="7"/>
  <c r="S4698" i="7"/>
  <c r="R4698" i="7"/>
  <c r="Q4698" i="7"/>
  <c r="P4698" i="7"/>
  <c r="AB4697" i="7"/>
  <c r="AA4697" i="7"/>
  <c r="V4697" i="7"/>
  <c r="U4697" i="7"/>
  <c r="S4697" i="7"/>
  <c r="R4697" i="7"/>
  <c r="Q4697" i="7"/>
  <c r="P4697" i="7"/>
  <c r="AB4696" i="7"/>
  <c r="AA4696" i="7"/>
  <c r="V4696" i="7"/>
  <c r="U4696" i="7"/>
  <c r="S4696" i="7"/>
  <c r="R4696" i="7"/>
  <c r="Q4696" i="7"/>
  <c r="P4696" i="7"/>
  <c r="AB4695" i="7"/>
  <c r="AA4695" i="7"/>
  <c r="V4695" i="7"/>
  <c r="U4695" i="7"/>
  <c r="S4695" i="7"/>
  <c r="R4695" i="7"/>
  <c r="Q4695" i="7"/>
  <c r="P4695" i="7"/>
  <c r="AB4694" i="7"/>
  <c r="AA4694" i="7"/>
  <c r="V4694" i="7"/>
  <c r="U4694" i="7"/>
  <c r="S4694" i="7"/>
  <c r="R4694" i="7"/>
  <c r="Q4694" i="7"/>
  <c r="P4694" i="7"/>
  <c r="AB4693" i="7"/>
  <c r="AA4693" i="7"/>
  <c r="V4693" i="7"/>
  <c r="U4693" i="7"/>
  <c r="S4693" i="7"/>
  <c r="R4693" i="7"/>
  <c r="Q4693" i="7"/>
  <c r="P4693" i="7"/>
  <c r="AB4692" i="7"/>
  <c r="AA4692" i="7"/>
  <c r="V4692" i="7"/>
  <c r="X4692" i="7" s="1"/>
  <c r="U4692" i="7"/>
  <c r="S4692" i="7"/>
  <c r="R4692" i="7"/>
  <c r="Q4692" i="7"/>
  <c r="P4692" i="7"/>
  <c r="AB4691" i="7"/>
  <c r="AA4691" i="7"/>
  <c r="V4691" i="7"/>
  <c r="W4691" i="7" s="1"/>
  <c r="U4691" i="7"/>
  <c r="S4691" i="7"/>
  <c r="R4691" i="7"/>
  <c r="Q4691" i="7"/>
  <c r="P4691" i="7"/>
  <c r="AB4690" i="7"/>
  <c r="AA4690" i="7"/>
  <c r="V4690" i="7"/>
  <c r="X4690" i="7" s="1"/>
  <c r="U4690" i="7"/>
  <c r="S4690" i="7"/>
  <c r="R4690" i="7"/>
  <c r="Q4690" i="7"/>
  <c r="P4690" i="7"/>
  <c r="AB4689" i="7"/>
  <c r="AA4689" i="7"/>
  <c r="V4689" i="7"/>
  <c r="U4689" i="7"/>
  <c r="S4689" i="7"/>
  <c r="R4689" i="7"/>
  <c r="Q4689" i="7"/>
  <c r="P4689" i="7"/>
  <c r="AB4688" i="7"/>
  <c r="AA4688" i="7"/>
  <c r="V4688" i="7"/>
  <c r="W4688" i="7" s="1"/>
  <c r="U4688" i="7"/>
  <c r="S4688" i="7"/>
  <c r="R4688" i="7"/>
  <c r="Q4688" i="7"/>
  <c r="P4688" i="7"/>
  <c r="AB4687" i="7"/>
  <c r="AA4687" i="7"/>
  <c r="V4687" i="7"/>
  <c r="W4687" i="7" s="1"/>
  <c r="U4687" i="7"/>
  <c r="S4687" i="7"/>
  <c r="R4687" i="7"/>
  <c r="Q4687" i="7"/>
  <c r="P4687" i="7"/>
  <c r="AB4686" i="7"/>
  <c r="AA4686" i="7"/>
  <c r="V4686" i="7"/>
  <c r="X4686" i="7" s="1"/>
  <c r="U4686" i="7"/>
  <c r="S4686" i="7"/>
  <c r="R4686" i="7"/>
  <c r="Q4686" i="7"/>
  <c r="P4686" i="7"/>
  <c r="AB4685" i="7"/>
  <c r="AA4685" i="7"/>
  <c r="V4685" i="7"/>
  <c r="U4685" i="7"/>
  <c r="S4685" i="7"/>
  <c r="R4685" i="7"/>
  <c r="Q4685" i="7"/>
  <c r="P4685" i="7"/>
  <c r="AB4684" i="7"/>
  <c r="AA4684" i="7"/>
  <c r="V4684" i="7"/>
  <c r="U4684" i="7"/>
  <c r="S4684" i="7"/>
  <c r="R4684" i="7"/>
  <c r="Q4684" i="7"/>
  <c r="P4684" i="7"/>
  <c r="AB4683" i="7"/>
  <c r="AA4683" i="7"/>
  <c r="V4683" i="7"/>
  <c r="X4683" i="7" s="1"/>
  <c r="U4683" i="7"/>
  <c r="S4683" i="7"/>
  <c r="R4683" i="7"/>
  <c r="Q4683" i="7"/>
  <c r="P4683" i="7"/>
  <c r="AB4682" i="7"/>
  <c r="AA4682" i="7"/>
  <c r="V4682" i="7"/>
  <c r="X4682" i="7" s="1"/>
  <c r="U4682" i="7"/>
  <c r="S4682" i="7"/>
  <c r="R4682" i="7"/>
  <c r="Q4682" i="7"/>
  <c r="P4682" i="7"/>
  <c r="AB4681" i="7"/>
  <c r="AA4681" i="7"/>
  <c r="V4681" i="7"/>
  <c r="U4681" i="7"/>
  <c r="S4681" i="7"/>
  <c r="R4681" i="7"/>
  <c r="Q4681" i="7"/>
  <c r="P4681" i="7"/>
  <c r="AB4680" i="7"/>
  <c r="AA4680" i="7"/>
  <c r="V4680" i="7"/>
  <c r="U4680" i="7"/>
  <c r="S4680" i="7"/>
  <c r="R4680" i="7"/>
  <c r="Q4680" i="7"/>
  <c r="P4680" i="7"/>
  <c r="AB4679" i="7"/>
  <c r="AA4679" i="7"/>
  <c r="V4679" i="7"/>
  <c r="X4679" i="7" s="1"/>
  <c r="U4679" i="7"/>
  <c r="S4679" i="7"/>
  <c r="R4679" i="7"/>
  <c r="Q4679" i="7"/>
  <c r="P4679" i="7"/>
  <c r="AB4678" i="7"/>
  <c r="AA4678" i="7"/>
  <c r="V4678" i="7"/>
  <c r="U4678" i="7"/>
  <c r="S4678" i="7"/>
  <c r="R4678" i="7"/>
  <c r="Q4678" i="7"/>
  <c r="P4678" i="7"/>
  <c r="AB4677" i="7"/>
  <c r="AA4677" i="7"/>
  <c r="V4677" i="7"/>
  <c r="U4677" i="7"/>
  <c r="S4677" i="7"/>
  <c r="R4677" i="7"/>
  <c r="Q4677" i="7"/>
  <c r="P4677" i="7"/>
  <c r="AB4676" i="7"/>
  <c r="AA4676" i="7"/>
  <c r="V4676" i="7"/>
  <c r="U4676" i="7"/>
  <c r="S4676" i="7"/>
  <c r="R4676" i="7"/>
  <c r="Q4676" i="7"/>
  <c r="P4676" i="7"/>
  <c r="AB4675" i="7"/>
  <c r="AA4675" i="7"/>
  <c r="V4675" i="7"/>
  <c r="U4675" i="7"/>
  <c r="S4675" i="7"/>
  <c r="R4675" i="7"/>
  <c r="Q4675" i="7"/>
  <c r="P4675" i="7"/>
  <c r="AB4674" i="7"/>
  <c r="AA4674" i="7"/>
  <c r="V4674" i="7"/>
  <c r="X4674" i="7" s="1"/>
  <c r="U4674" i="7"/>
  <c r="S4674" i="7"/>
  <c r="R4674" i="7"/>
  <c r="Q4674" i="7"/>
  <c r="P4674" i="7"/>
  <c r="AB4673" i="7"/>
  <c r="AA4673" i="7"/>
  <c r="V4673" i="7"/>
  <c r="U4673" i="7"/>
  <c r="S4673" i="7"/>
  <c r="R4673" i="7"/>
  <c r="Q4673" i="7"/>
  <c r="P4673" i="7"/>
  <c r="AB4672" i="7"/>
  <c r="AA4672" i="7"/>
  <c r="V4672" i="7"/>
  <c r="U4672" i="7"/>
  <c r="S4672" i="7"/>
  <c r="R4672" i="7"/>
  <c r="Q4672" i="7"/>
  <c r="P4672" i="7"/>
  <c r="AB4671" i="7"/>
  <c r="AA4671" i="7"/>
  <c r="V4671" i="7"/>
  <c r="W4671" i="7" s="1"/>
  <c r="U4671" i="7"/>
  <c r="S4671" i="7"/>
  <c r="R4671" i="7"/>
  <c r="Q4671" i="7"/>
  <c r="P4671" i="7"/>
  <c r="AB4670" i="7"/>
  <c r="AA4670" i="7"/>
  <c r="V4670" i="7"/>
  <c r="U4670" i="7"/>
  <c r="S4670" i="7"/>
  <c r="R4670" i="7"/>
  <c r="Q4670" i="7"/>
  <c r="P4670" i="7"/>
  <c r="AB4669" i="7"/>
  <c r="AA4669" i="7"/>
  <c r="V4669" i="7"/>
  <c r="W4669" i="7" s="1"/>
  <c r="U4669" i="7"/>
  <c r="S4669" i="7"/>
  <c r="R4669" i="7"/>
  <c r="Q4669" i="7"/>
  <c r="P4669" i="7"/>
  <c r="AB4668" i="7"/>
  <c r="AA4668" i="7"/>
  <c r="V4668" i="7"/>
  <c r="X4668" i="7" s="1"/>
  <c r="U4668" i="7"/>
  <c r="S4668" i="7"/>
  <c r="R4668" i="7"/>
  <c r="Q4668" i="7"/>
  <c r="P4668" i="7"/>
  <c r="AB4667" i="7"/>
  <c r="AA4667" i="7"/>
  <c r="V4667" i="7"/>
  <c r="U4667" i="7"/>
  <c r="S4667" i="7"/>
  <c r="R4667" i="7"/>
  <c r="Q4667" i="7"/>
  <c r="P4667" i="7"/>
  <c r="AB4666" i="7"/>
  <c r="AA4666" i="7"/>
  <c r="V4666" i="7"/>
  <c r="X4666" i="7" s="1"/>
  <c r="U4666" i="7"/>
  <c r="S4666" i="7"/>
  <c r="R4666" i="7"/>
  <c r="Q4666" i="7"/>
  <c r="P4666" i="7"/>
  <c r="AB4665" i="7"/>
  <c r="AA4665" i="7"/>
  <c r="V4665" i="7"/>
  <c r="W4665" i="7" s="1"/>
  <c r="U4665" i="7"/>
  <c r="S4665" i="7"/>
  <c r="R4665" i="7"/>
  <c r="Q4665" i="7"/>
  <c r="P4665" i="7"/>
  <c r="AB4664" i="7"/>
  <c r="AA4664" i="7"/>
  <c r="V4664" i="7"/>
  <c r="U4664" i="7"/>
  <c r="S4664" i="7"/>
  <c r="R4664" i="7"/>
  <c r="Q4664" i="7"/>
  <c r="P4664" i="7"/>
  <c r="AB4663" i="7"/>
  <c r="AA4663" i="7"/>
  <c r="V4663" i="7"/>
  <c r="U4663" i="7"/>
  <c r="S4663" i="7"/>
  <c r="R4663" i="7"/>
  <c r="Q4663" i="7"/>
  <c r="P4663" i="7"/>
  <c r="AB4662" i="7"/>
  <c r="AA4662" i="7"/>
  <c r="V4662" i="7"/>
  <c r="U4662" i="7"/>
  <c r="S4662" i="7"/>
  <c r="R4662" i="7"/>
  <c r="Q4662" i="7"/>
  <c r="P4662" i="7"/>
  <c r="AB4661" i="7"/>
  <c r="AA4661" i="7"/>
  <c r="V4661" i="7"/>
  <c r="U4661" i="7"/>
  <c r="S4661" i="7"/>
  <c r="R4661" i="7"/>
  <c r="Q4661" i="7"/>
  <c r="P4661" i="7"/>
  <c r="AB4660" i="7"/>
  <c r="AA4660" i="7"/>
  <c r="V4660" i="7"/>
  <c r="W4660" i="7" s="1"/>
  <c r="U4660" i="7"/>
  <c r="S4660" i="7"/>
  <c r="R4660" i="7"/>
  <c r="Q4660" i="7"/>
  <c r="P4660" i="7"/>
  <c r="AB4659" i="7"/>
  <c r="AA4659" i="7"/>
  <c r="V4659" i="7"/>
  <c r="U4659" i="7"/>
  <c r="S4659" i="7"/>
  <c r="R4659" i="7"/>
  <c r="Q4659" i="7"/>
  <c r="P4659" i="7"/>
  <c r="AB4658" i="7"/>
  <c r="AA4658" i="7"/>
  <c r="V4658" i="7"/>
  <c r="U4658" i="7"/>
  <c r="S4658" i="7"/>
  <c r="R4658" i="7"/>
  <c r="Q4658" i="7"/>
  <c r="P4658" i="7"/>
  <c r="AB4657" i="7"/>
  <c r="AA4657" i="7"/>
  <c r="V4657" i="7"/>
  <c r="U4657" i="7"/>
  <c r="S4657" i="7"/>
  <c r="R4657" i="7"/>
  <c r="Q4657" i="7"/>
  <c r="P4657" i="7"/>
  <c r="AB4656" i="7"/>
  <c r="AA4656" i="7"/>
  <c r="V4656" i="7"/>
  <c r="U4656" i="7"/>
  <c r="S4656" i="7"/>
  <c r="R4656" i="7"/>
  <c r="Q4656" i="7"/>
  <c r="P4656" i="7"/>
  <c r="AB4655" i="7"/>
  <c r="AA4655" i="7"/>
  <c r="V4655" i="7"/>
  <c r="U4655" i="7"/>
  <c r="S4655" i="7"/>
  <c r="R4655" i="7"/>
  <c r="Q4655" i="7"/>
  <c r="P4655" i="7"/>
  <c r="AB4654" i="7"/>
  <c r="AA4654" i="7"/>
  <c r="V4654" i="7"/>
  <c r="U4654" i="7"/>
  <c r="S4654" i="7"/>
  <c r="R4654" i="7"/>
  <c r="Q4654" i="7"/>
  <c r="P4654" i="7"/>
  <c r="AB4653" i="7"/>
  <c r="AA4653" i="7"/>
  <c r="V4653" i="7"/>
  <c r="U4653" i="7"/>
  <c r="S4653" i="7"/>
  <c r="R4653" i="7"/>
  <c r="Q4653" i="7"/>
  <c r="P4653" i="7"/>
  <c r="AB4652" i="7"/>
  <c r="AA4652" i="7"/>
  <c r="V4652" i="7"/>
  <c r="U4652" i="7"/>
  <c r="S4652" i="7"/>
  <c r="R4652" i="7"/>
  <c r="Q4652" i="7"/>
  <c r="P4652" i="7"/>
  <c r="AB4651" i="7"/>
  <c r="AA4651" i="7"/>
  <c r="V4651" i="7"/>
  <c r="U4651" i="7"/>
  <c r="S4651" i="7"/>
  <c r="R4651" i="7"/>
  <c r="Q4651" i="7"/>
  <c r="P4651" i="7"/>
  <c r="AB4650" i="7"/>
  <c r="AA4650" i="7"/>
  <c r="V4650" i="7"/>
  <c r="X4650" i="7" s="1"/>
  <c r="U4650" i="7"/>
  <c r="S4650" i="7"/>
  <c r="R4650" i="7"/>
  <c r="Q4650" i="7"/>
  <c r="P4650" i="7"/>
  <c r="AB4649" i="7"/>
  <c r="AA4649" i="7"/>
  <c r="V4649" i="7"/>
  <c r="U4649" i="7"/>
  <c r="S4649" i="7"/>
  <c r="R4649" i="7"/>
  <c r="Q4649" i="7"/>
  <c r="P4649" i="7"/>
  <c r="AB4648" i="7"/>
  <c r="AA4648" i="7"/>
  <c r="V4648" i="7"/>
  <c r="U4648" i="7"/>
  <c r="S4648" i="7"/>
  <c r="R4648" i="7"/>
  <c r="Q4648" i="7"/>
  <c r="P4648" i="7"/>
  <c r="AB4647" i="7"/>
  <c r="AA4647" i="7"/>
  <c r="V4647" i="7"/>
  <c r="U4647" i="7"/>
  <c r="S4647" i="7"/>
  <c r="R4647" i="7"/>
  <c r="Q4647" i="7"/>
  <c r="P4647" i="7"/>
  <c r="AB4646" i="7"/>
  <c r="AA4646" i="7"/>
  <c r="V4646" i="7"/>
  <c r="U4646" i="7"/>
  <c r="S4646" i="7"/>
  <c r="R4646" i="7"/>
  <c r="Q4646" i="7"/>
  <c r="P4646" i="7"/>
  <c r="AB4645" i="7"/>
  <c r="AA4645" i="7"/>
  <c r="V4645" i="7"/>
  <c r="U4645" i="7"/>
  <c r="S4645" i="7"/>
  <c r="R4645" i="7"/>
  <c r="Q4645" i="7"/>
  <c r="P4645" i="7"/>
  <c r="AB4644" i="7"/>
  <c r="AA4644" i="7"/>
  <c r="V4644" i="7"/>
  <c r="U4644" i="7"/>
  <c r="S4644" i="7"/>
  <c r="R4644" i="7"/>
  <c r="Q4644" i="7"/>
  <c r="P4644" i="7"/>
  <c r="AB4643" i="7"/>
  <c r="AA4643" i="7"/>
  <c r="V4643" i="7"/>
  <c r="X4643" i="7" s="1"/>
  <c r="U4643" i="7"/>
  <c r="S4643" i="7"/>
  <c r="R4643" i="7"/>
  <c r="Q4643" i="7"/>
  <c r="P4643" i="7"/>
  <c r="AB4642" i="7"/>
  <c r="AA4642" i="7"/>
  <c r="V4642" i="7"/>
  <c r="X4642" i="7" s="1"/>
  <c r="U4642" i="7"/>
  <c r="S4642" i="7"/>
  <c r="R4642" i="7"/>
  <c r="Q4642" i="7"/>
  <c r="P4642" i="7"/>
  <c r="AB4641" i="7"/>
  <c r="AA4641" i="7"/>
  <c r="V4641" i="7"/>
  <c r="U4641" i="7"/>
  <c r="S4641" i="7"/>
  <c r="R4641" i="7"/>
  <c r="Q4641" i="7"/>
  <c r="P4641" i="7"/>
  <c r="AB4640" i="7"/>
  <c r="AA4640" i="7"/>
  <c r="V4640" i="7"/>
  <c r="W4640" i="7" s="1"/>
  <c r="U4640" i="7"/>
  <c r="S4640" i="7"/>
  <c r="R4640" i="7"/>
  <c r="Q4640" i="7"/>
  <c r="P4640" i="7"/>
  <c r="AB4639" i="7"/>
  <c r="AA4639" i="7"/>
  <c r="V4639" i="7"/>
  <c r="U4639" i="7"/>
  <c r="S4639" i="7"/>
  <c r="R4639" i="7"/>
  <c r="Q4639" i="7"/>
  <c r="P4639" i="7"/>
  <c r="AB4638" i="7"/>
  <c r="AA4638" i="7"/>
  <c r="V4638" i="7"/>
  <c r="U4638" i="7"/>
  <c r="S4638" i="7"/>
  <c r="R4638" i="7"/>
  <c r="Q4638" i="7"/>
  <c r="P4638" i="7"/>
  <c r="AB4637" i="7"/>
  <c r="AA4637" i="7"/>
  <c r="V4637" i="7"/>
  <c r="U4637" i="7"/>
  <c r="S4637" i="7"/>
  <c r="R4637" i="7"/>
  <c r="Q4637" i="7"/>
  <c r="P4637" i="7"/>
  <c r="AB4636" i="7"/>
  <c r="AA4636" i="7"/>
  <c r="V4636" i="7"/>
  <c r="X4636" i="7" s="1"/>
  <c r="U4636" i="7"/>
  <c r="S4636" i="7"/>
  <c r="R4636" i="7"/>
  <c r="Q4636" i="7"/>
  <c r="P4636" i="7"/>
  <c r="AB4635" i="7"/>
  <c r="AA4635" i="7"/>
  <c r="V4635" i="7"/>
  <c r="U4635" i="7"/>
  <c r="S4635" i="7"/>
  <c r="R4635" i="7"/>
  <c r="Q4635" i="7"/>
  <c r="P4635" i="7"/>
  <c r="AB4634" i="7"/>
  <c r="AA4634" i="7"/>
  <c r="V4634" i="7"/>
  <c r="X4634" i="7" s="1"/>
  <c r="U4634" i="7"/>
  <c r="S4634" i="7"/>
  <c r="R4634" i="7"/>
  <c r="Q4634" i="7"/>
  <c r="P4634" i="7"/>
  <c r="AB4633" i="7"/>
  <c r="AA4633" i="7"/>
  <c r="V4633" i="7"/>
  <c r="U4633" i="7"/>
  <c r="S4633" i="7"/>
  <c r="R4633" i="7"/>
  <c r="Q4633" i="7"/>
  <c r="P4633" i="7"/>
  <c r="AB4632" i="7"/>
  <c r="AA4632" i="7"/>
  <c r="V4632" i="7"/>
  <c r="U4632" i="7"/>
  <c r="S4632" i="7"/>
  <c r="R4632" i="7"/>
  <c r="Q4632" i="7"/>
  <c r="P4632" i="7"/>
  <c r="AB4631" i="7"/>
  <c r="AA4631" i="7"/>
  <c r="V4631" i="7"/>
  <c r="U4631" i="7"/>
  <c r="S4631" i="7"/>
  <c r="R4631" i="7"/>
  <c r="Q4631" i="7"/>
  <c r="P4631" i="7"/>
  <c r="AB4630" i="7"/>
  <c r="AA4630" i="7"/>
  <c r="V4630" i="7"/>
  <c r="U4630" i="7"/>
  <c r="S4630" i="7"/>
  <c r="R4630" i="7"/>
  <c r="Q4630" i="7"/>
  <c r="P4630" i="7"/>
  <c r="AB4629" i="7"/>
  <c r="AA4629" i="7"/>
  <c r="V4629" i="7"/>
  <c r="U4629" i="7"/>
  <c r="S4629" i="7"/>
  <c r="R4629" i="7"/>
  <c r="Q4629" i="7"/>
  <c r="P4629" i="7"/>
  <c r="AB4628" i="7"/>
  <c r="AA4628" i="7"/>
  <c r="V4628" i="7"/>
  <c r="U4628" i="7"/>
  <c r="S4628" i="7"/>
  <c r="R4628" i="7"/>
  <c r="Q4628" i="7"/>
  <c r="P4628" i="7"/>
  <c r="AB4627" i="7"/>
  <c r="AA4627" i="7"/>
  <c r="V4627" i="7"/>
  <c r="W4627" i="7" s="1"/>
  <c r="U4627" i="7"/>
  <c r="S4627" i="7"/>
  <c r="R4627" i="7"/>
  <c r="Q4627" i="7"/>
  <c r="P4627" i="7"/>
  <c r="AB4626" i="7"/>
  <c r="AA4626" i="7"/>
  <c r="V4626" i="7"/>
  <c r="X4626" i="7" s="1"/>
  <c r="U4626" i="7"/>
  <c r="S4626" i="7"/>
  <c r="R4626" i="7"/>
  <c r="Q4626" i="7"/>
  <c r="P4626" i="7"/>
  <c r="AB4625" i="7"/>
  <c r="AA4625" i="7"/>
  <c r="V4625" i="7"/>
  <c r="U4625" i="7"/>
  <c r="S4625" i="7"/>
  <c r="R4625" i="7"/>
  <c r="Q4625" i="7"/>
  <c r="P4625" i="7"/>
  <c r="AB4624" i="7"/>
  <c r="AA4624" i="7"/>
  <c r="V4624" i="7"/>
  <c r="U4624" i="7"/>
  <c r="S4624" i="7"/>
  <c r="R4624" i="7"/>
  <c r="Q4624" i="7"/>
  <c r="P4624" i="7"/>
  <c r="AB4623" i="7"/>
  <c r="AA4623" i="7"/>
  <c r="V4623" i="7"/>
  <c r="U4623" i="7"/>
  <c r="S4623" i="7"/>
  <c r="R4623" i="7"/>
  <c r="Q4623" i="7"/>
  <c r="P4623" i="7"/>
  <c r="AB4622" i="7"/>
  <c r="AA4622" i="7"/>
  <c r="V4622" i="7"/>
  <c r="X4622" i="7" s="1"/>
  <c r="U4622" i="7"/>
  <c r="S4622" i="7"/>
  <c r="R4622" i="7"/>
  <c r="Q4622" i="7"/>
  <c r="P4622" i="7"/>
  <c r="AB4621" i="7"/>
  <c r="AA4621" i="7"/>
  <c r="V4621" i="7"/>
  <c r="U4621" i="7"/>
  <c r="S4621" i="7"/>
  <c r="R4621" i="7"/>
  <c r="Q4621" i="7"/>
  <c r="P4621" i="7"/>
  <c r="AB4620" i="7"/>
  <c r="AA4620" i="7"/>
  <c r="V4620" i="7"/>
  <c r="U4620" i="7"/>
  <c r="S4620" i="7"/>
  <c r="R4620" i="7"/>
  <c r="Q4620" i="7"/>
  <c r="P4620" i="7"/>
  <c r="AB4619" i="7"/>
  <c r="AA4619" i="7"/>
  <c r="V4619" i="7"/>
  <c r="W4619" i="7" s="1"/>
  <c r="U4619" i="7"/>
  <c r="S4619" i="7"/>
  <c r="R4619" i="7"/>
  <c r="Q4619" i="7"/>
  <c r="P4619" i="7"/>
  <c r="AB4618" i="7"/>
  <c r="AA4618" i="7"/>
  <c r="V4618" i="7"/>
  <c r="X4618" i="7" s="1"/>
  <c r="U4618" i="7"/>
  <c r="S4618" i="7"/>
  <c r="R4618" i="7"/>
  <c r="Q4618" i="7"/>
  <c r="P4618" i="7"/>
  <c r="AB4617" i="7"/>
  <c r="AA4617" i="7"/>
  <c r="V4617" i="7"/>
  <c r="U4617" i="7"/>
  <c r="S4617" i="7"/>
  <c r="R4617" i="7"/>
  <c r="Q4617" i="7"/>
  <c r="P4617" i="7"/>
  <c r="AB4616" i="7"/>
  <c r="AA4616" i="7"/>
  <c r="V4616" i="7"/>
  <c r="U4616" i="7"/>
  <c r="S4616" i="7"/>
  <c r="R4616" i="7"/>
  <c r="Q4616" i="7"/>
  <c r="P4616" i="7"/>
  <c r="AB4615" i="7"/>
  <c r="AA4615" i="7"/>
  <c r="V4615" i="7"/>
  <c r="W4615" i="7" s="1"/>
  <c r="U4615" i="7"/>
  <c r="S4615" i="7"/>
  <c r="R4615" i="7"/>
  <c r="Q4615" i="7"/>
  <c r="P4615" i="7"/>
  <c r="AB4614" i="7"/>
  <c r="AA4614" i="7"/>
  <c r="V4614" i="7"/>
  <c r="U4614" i="7"/>
  <c r="S4614" i="7"/>
  <c r="R4614" i="7"/>
  <c r="Q4614" i="7"/>
  <c r="P4614" i="7"/>
  <c r="AB4613" i="7"/>
  <c r="AA4613" i="7"/>
  <c r="V4613" i="7"/>
  <c r="X4613" i="7" s="1"/>
  <c r="U4613" i="7"/>
  <c r="S4613" i="7"/>
  <c r="R4613" i="7"/>
  <c r="Q4613" i="7"/>
  <c r="P4613" i="7"/>
  <c r="AB4612" i="7"/>
  <c r="AA4612" i="7"/>
  <c r="V4612" i="7"/>
  <c r="U4612" i="7"/>
  <c r="S4612" i="7"/>
  <c r="R4612" i="7"/>
  <c r="Q4612" i="7"/>
  <c r="P4612" i="7"/>
  <c r="AB4611" i="7"/>
  <c r="AA4611" i="7"/>
  <c r="V4611" i="7"/>
  <c r="U4611" i="7"/>
  <c r="S4611" i="7"/>
  <c r="R4611" i="7"/>
  <c r="Q4611" i="7"/>
  <c r="P4611" i="7"/>
  <c r="AB4610" i="7"/>
  <c r="AA4610" i="7"/>
  <c r="V4610" i="7"/>
  <c r="X4610" i="7" s="1"/>
  <c r="U4610" i="7"/>
  <c r="S4610" i="7"/>
  <c r="R4610" i="7"/>
  <c r="Q4610" i="7"/>
  <c r="P4610" i="7"/>
  <c r="AB4609" i="7"/>
  <c r="AA4609" i="7"/>
  <c r="V4609" i="7"/>
  <c r="U4609" i="7"/>
  <c r="S4609" i="7"/>
  <c r="R4609" i="7"/>
  <c r="Q4609" i="7"/>
  <c r="P4609" i="7"/>
  <c r="AB4608" i="7"/>
  <c r="AA4608" i="7"/>
  <c r="V4608" i="7"/>
  <c r="X4608" i="7" s="1"/>
  <c r="U4608" i="7"/>
  <c r="S4608" i="7"/>
  <c r="R4608" i="7"/>
  <c r="Q4608" i="7"/>
  <c r="P4608" i="7"/>
  <c r="AB4607" i="7"/>
  <c r="AA4607" i="7"/>
  <c r="V4607" i="7"/>
  <c r="W4607" i="7" s="1"/>
  <c r="U4607" i="7"/>
  <c r="S4607" i="7"/>
  <c r="R4607" i="7"/>
  <c r="Q4607" i="7"/>
  <c r="P4607" i="7"/>
  <c r="AB4606" i="7"/>
  <c r="AA4606" i="7"/>
  <c r="V4606" i="7"/>
  <c r="U4606" i="7"/>
  <c r="S4606" i="7"/>
  <c r="R4606" i="7"/>
  <c r="Q4606" i="7"/>
  <c r="P4606" i="7"/>
  <c r="AB4605" i="7"/>
  <c r="AA4605" i="7"/>
  <c r="V4605" i="7"/>
  <c r="W4605" i="7" s="1"/>
  <c r="U4605" i="7"/>
  <c r="S4605" i="7"/>
  <c r="R4605" i="7"/>
  <c r="Q4605" i="7"/>
  <c r="P4605" i="7"/>
  <c r="AB4604" i="7"/>
  <c r="AA4604" i="7"/>
  <c r="V4604" i="7"/>
  <c r="X4604" i="7" s="1"/>
  <c r="U4604" i="7"/>
  <c r="S4604" i="7"/>
  <c r="R4604" i="7"/>
  <c r="Q4604" i="7"/>
  <c r="P4604" i="7"/>
  <c r="AB4603" i="7"/>
  <c r="AA4603" i="7"/>
  <c r="V4603" i="7"/>
  <c r="X4603" i="7" s="1"/>
  <c r="U4603" i="7"/>
  <c r="S4603" i="7"/>
  <c r="R4603" i="7"/>
  <c r="Q4603" i="7"/>
  <c r="P4603" i="7"/>
  <c r="AB4602" i="7"/>
  <c r="AA4602" i="7"/>
  <c r="V4602" i="7"/>
  <c r="X4602" i="7" s="1"/>
  <c r="U4602" i="7"/>
  <c r="S4602" i="7"/>
  <c r="R4602" i="7"/>
  <c r="Q4602" i="7"/>
  <c r="P4602" i="7"/>
  <c r="AB4601" i="7"/>
  <c r="AA4601" i="7"/>
  <c r="V4601" i="7"/>
  <c r="U4601" i="7"/>
  <c r="S4601" i="7"/>
  <c r="R4601" i="7"/>
  <c r="Q4601" i="7"/>
  <c r="P4601" i="7"/>
  <c r="AB4600" i="7"/>
  <c r="AA4600" i="7"/>
  <c r="V4600" i="7"/>
  <c r="U4600" i="7"/>
  <c r="S4600" i="7"/>
  <c r="R4600" i="7"/>
  <c r="Q4600" i="7"/>
  <c r="P4600" i="7"/>
  <c r="AB4599" i="7"/>
  <c r="AA4599" i="7"/>
  <c r="V4599" i="7"/>
  <c r="U4599" i="7"/>
  <c r="S4599" i="7"/>
  <c r="R4599" i="7"/>
  <c r="Q4599" i="7"/>
  <c r="P4599" i="7"/>
  <c r="AB4598" i="7"/>
  <c r="AA4598" i="7"/>
  <c r="V4598" i="7"/>
  <c r="U4598" i="7"/>
  <c r="S4598" i="7"/>
  <c r="R4598" i="7"/>
  <c r="Q4598" i="7"/>
  <c r="P4598" i="7"/>
  <c r="AB4597" i="7"/>
  <c r="AA4597" i="7"/>
  <c r="V4597" i="7"/>
  <c r="U4597" i="7"/>
  <c r="S4597" i="7"/>
  <c r="R4597" i="7"/>
  <c r="Q4597" i="7"/>
  <c r="P4597" i="7"/>
  <c r="AB4596" i="7"/>
  <c r="AA4596" i="7"/>
  <c r="V4596" i="7"/>
  <c r="W4596" i="7" s="1"/>
  <c r="U4596" i="7"/>
  <c r="S4596" i="7"/>
  <c r="R4596" i="7"/>
  <c r="Q4596" i="7"/>
  <c r="P4596" i="7"/>
  <c r="AB4595" i="7"/>
  <c r="AA4595" i="7"/>
  <c r="V4595" i="7"/>
  <c r="U4595" i="7"/>
  <c r="S4595" i="7"/>
  <c r="R4595" i="7"/>
  <c r="Q4595" i="7"/>
  <c r="P4595" i="7"/>
  <c r="AB4594" i="7"/>
  <c r="AA4594" i="7"/>
  <c r="V4594" i="7"/>
  <c r="U4594" i="7"/>
  <c r="S4594" i="7"/>
  <c r="R4594" i="7"/>
  <c r="Q4594" i="7"/>
  <c r="P4594" i="7"/>
  <c r="AB4593" i="7"/>
  <c r="AA4593" i="7"/>
  <c r="V4593" i="7"/>
  <c r="U4593" i="7"/>
  <c r="S4593" i="7"/>
  <c r="R4593" i="7"/>
  <c r="Q4593" i="7"/>
  <c r="P4593" i="7"/>
  <c r="AB4592" i="7"/>
  <c r="AA4592" i="7"/>
  <c r="V4592" i="7"/>
  <c r="W4592" i="7" s="1"/>
  <c r="U4592" i="7"/>
  <c r="S4592" i="7"/>
  <c r="R4592" i="7"/>
  <c r="Q4592" i="7"/>
  <c r="P4592" i="7"/>
  <c r="AB4591" i="7"/>
  <c r="AA4591" i="7"/>
  <c r="V4591" i="7"/>
  <c r="U4591" i="7"/>
  <c r="S4591" i="7"/>
  <c r="R4591" i="7"/>
  <c r="Q4591" i="7"/>
  <c r="P4591" i="7"/>
  <c r="AB4590" i="7"/>
  <c r="AA4590" i="7"/>
  <c r="V4590" i="7"/>
  <c r="U4590" i="7"/>
  <c r="S4590" i="7"/>
  <c r="R4590" i="7"/>
  <c r="Q4590" i="7"/>
  <c r="P4590" i="7"/>
  <c r="AB4589" i="7"/>
  <c r="AA4589" i="7"/>
  <c r="V4589" i="7"/>
  <c r="U4589" i="7"/>
  <c r="S4589" i="7"/>
  <c r="R4589" i="7"/>
  <c r="Q4589" i="7"/>
  <c r="P4589" i="7"/>
  <c r="AB4588" i="7"/>
  <c r="AA4588" i="7"/>
  <c r="V4588" i="7"/>
  <c r="X4588" i="7" s="1"/>
  <c r="U4588" i="7"/>
  <c r="S4588" i="7"/>
  <c r="R4588" i="7"/>
  <c r="Q4588" i="7"/>
  <c r="P4588" i="7"/>
  <c r="AB4587" i="7"/>
  <c r="AA4587" i="7"/>
  <c r="V4587" i="7"/>
  <c r="X4587" i="7" s="1"/>
  <c r="U4587" i="7"/>
  <c r="S4587" i="7"/>
  <c r="R4587" i="7"/>
  <c r="Q4587" i="7"/>
  <c r="P4587" i="7"/>
  <c r="AB4586" i="7"/>
  <c r="AA4586" i="7"/>
  <c r="V4586" i="7"/>
  <c r="X4586" i="7" s="1"/>
  <c r="U4586" i="7"/>
  <c r="S4586" i="7"/>
  <c r="R4586" i="7"/>
  <c r="Q4586" i="7"/>
  <c r="P4586" i="7"/>
  <c r="AB4585" i="7"/>
  <c r="AA4585" i="7"/>
  <c r="V4585" i="7"/>
  <c r="U4585" i="7"/>
  <c r="S4585" i="7"/>
  <c r="R4585" i="7"/>
  <c r="Q4585" i="7"/>
  <c r="P4585" i="7"/>
  <c r="AB4584" i="7"/>
  <c r="AA4584" i="7"/>
  <c r="V4584" i="7"/>
  <c r="U4584" i="7"/>
  <c r="S4584" i="7"/>
  <c r="R4584" i="7"/>
  <c r="Q4584" i="7"/>
  <c r="P4584" i="7"/>
  <c r="AB4583" i="7"/>
  <c r="AA4583" i="7"/>
  <c r="V4583" i="7"/>
  <c r="U4583" i="7"/>
  <c r="S4583" i="7"/>
  <c r="R4583" i="7"/>
  <c r="Q4583" i="7"/>
  <c r="P4583" i="7"/>
  <c r="AB4582" i="7"/>
  <c r="AA4582" i="7"/>
  <c r="V4582" i="7"/>
  <c r="U4582" i="7"/>
  <c r="S4582" i="7"/>
  <c r="R4582" i="7"/>
  <c r="Q4582" i="7"/>
  <c r="P4582" i="7"/>
  <c r="AB4581" i="7"/>
  <c r="AA4581" i="7"/>
  <c r="V4581" i="7"/>
  <c r="X4581" i="7" s="1"/>
  <c r="U4581" i="7"/>
  <c r="S4581" i="7"/>
  <c r="R4581" i="7"/>
  <c r="Q4581" i="7"/>
  <c r="P4581" i="7"/>
  <c r="AB4580" i="7"/>
  <c r="AA4580" i="7"/>
  <c r="V4580" i="7"/>
  <c r="X4580" i="7" s="1"/>
  <c r="U4580" i="7"/>
  <c r="S4580" i="7"/>
  <c r="R4580" i="7"/>
  <c r="Q4580" i="7"/>
  <c r="P4580" i="7"/>
  <c r="AB4579" i="7"/>
  <c r="AA4579" i="7"/>
  <c r="V4579" i="7"/>
  <c r="W4579" i="7" s="1"/>
  <c r="U4579" i="7"/>
  <c r="S4579" i="7"/>
  <c r="R4579" i="7"/>
  <c r="Q4579" i="7"/>
  <c r="P4579" i="7"/>
  <c r="AB4578" i="7"/>
  <c r="AA4578" i="7"/>
  <c r="V4578" i="7"/>
  <c r="X4578" i="7" s="1"/>
  <c r="U4578" i="7"/>
  <c r="S4578" i="7"/>
  <c r="R4578" i="7"/>
  <c r="Q4578" i="7"/>
  <c r="P4578" i="7"/>
  <c r="AB4577" i="7"/>
  <c r="AA4577" i="7"/>
  <c r="V4577" i="7"/>
  <c r="U4577" i="7"/>
  <c r="S4577" i="7"/>
  <c r="R4577" i="7"/>
  <c r="Q4577" i="7"/>
  <c r="P4577" i="7"/>
  <c r="AB4576" i="7"/>
  <c r="AA4576" i="7"/>
  <c r="V4576" i="7"/>
  <c r="U4576" i="7"/>
  <c r="S4576" i="7"/>
  <c r="R4576" i="7"/>
  <c r="Q4576" i="7"/>
  <c r="P4576" i="7"/>
  <c r="AB4575" i="7"/>
  <c r="AA4575" i="7"/>
  <c r="V4575" i="7"/>
  <c r="U4575" i="7"/>
  <c r="S4575" i="7"/>
  <c r="R4575" i="7"/>
  <c r="Q4575" i="7"/>
  <c r="P4575" i="7"/>
  <c r="AB4574" i="7"/>
  <c r="AA4574" i="7"/>
  <c r="V4574" i="7"/>
  <c r="U4574" i="7"/>
  <c r="S4574" i="7"/>
  <c r="R4574" i="7"/>
  <c r="Q4574" i="7"/>
  <c r="P4574" i="7"/>
  <c r="AB4573" i="7"/>
  <c r="AA4573" i="7"/>
  <c r="V4573" i="7"/>
  <c r="U4573" i="7"/>
  <c r="S4573" i="7"/>
  <c r="R4573" i="7"/>
  <c r="Q4573" i="7"/>
  <c r="P4573" i="7"/>
  <c r="AB4572" i="7"/>
  <c r="AA4572" i="7"/>
  <c r="V4572" i="7"/>
  <c r="X4572" i="7" s="1"/>
  <c r="U4572" i="7"/>
  <c r="S4572" i="7"/>
  <c r="R4572" i="7"/>
  <c r="Q4572" i="7"/>
  <c r="P4572" i="7"/>
  <c r="AB4571" i="7"/>
  <c r="AA4571" i="7"/>
  <c r="V4571" i="7"/>
  <c r="W4571" i="7" s="1"/>
  <c r="U4571" i="7"/>
  <c r="S4571" i="7"/>
  <c r="R4571" i="7"/>
  <c r="Q4571" i="7"/>
  <c r="P4571" i="7"/>
  <c r="AB4570" i="7"/>
  <c r="AA4570" i="7"/>
  <c r="V4570" i="7"/>
  <c r="X4570" i="7" s="1"/>
  <c r="U4570" i="7"/>
  <c r="S4570" i="7"/>
  <c r="R4570" i="7"/>
  <c r="Q4570" i="7"/>
  <c r="P4570" i="7"/>
  <c r="AB4569" i="7"/>
  <c r="AA4569" i="7"/>
  <c r="V4569" i="7"/>
  <c r="U4569" i="7"/>
  <c r="S4569" i="7"/>
  <c r="R4569" i="7"/>
  <c r="Q4569" i="7"/>
  <c r="P4569" i="7"/>
  <c r="AB4568" i="7"/>
  <c r="AA4568" i="7"/>
  <c r="V4568" i="7"/>
  <c r="U4568" i="7"/>
  <c r="S4568" i="7"/>
  <c r="R4568" i="7"/>
  <c r="Q4568" i="7"/>
  <c r="P4568" i="7"/>
  <c r="AB4567" i="7"/>
  <c r="AA4567" i="7"/>
  <c r="V4567" i="7"/>
  <c r="U4567" i="7"/>
  <c r="S4567" i="7"/>
  <c r="R4567" i="7"/>
  <c r="Q4567" i="7"/>
  <c r="P4567" i="7"/>
  <c r="AB4566" i="7"/>
  <c r="AA4566" i="7"/>
  <c r="V4566" i="7"/>
  <c r="U4566" i="7"/>
  <c r="S4566" i="7"/>
  <c r="R4566" i="7"/>
  <c r="Q4566" i="7"/>
  <c r="P4566" i="7"/>
  <c r="AB4565" i="7"/>
  <c r="AA4565" i="7"/>
  <c r="V4565" i="7"/>
  <c r="U4565" i="7"/>
  <c r="S4565" i="7"/>
  <c r="R4565" i="7"/>
  <c r="Q4565" i="7"/>
  <c r="P4565" i="7"/>
  <c r="AB4564" i="7"/>
  <c r="AA4564" i="7"/>
  <c r="V4564" i="7"/>
  <c r="X4564" i="7" s="1"/>
  <c r="U4564" i="7"/>
  <c r="S4564" i="7"/>
  <c r="R4564" i="7"/>
  <c r="Q4564" i="7"/>
  <c r="P4564" i="7"/>
  <c r="AB4563" i="7"/>
  <c r="AA4563" i="7"/>
  <c r="V4563" i="7"/>
  <c r="U4563" i="7"/>
  <c r="S4563" i="7"/>
  <c r="R4563" i="7"/>
  <c r="Q4563" i="7"/>
  <c r="P4563" i="7"/>
  <c r="AB4562" i="7"/>
  <c r="AA4562" i="7"/>
  <c r="V4562" i="7"/>
  <c r="X4562" i="7" s="1"/>
  <c r="U4562" i="7"/>
  <c r="S4562" i="7"/>
  <c r="R4562" i="7"/>
  <c r="Q4562" i="7"/>
  <c r="P4562" i="7"/>
  <c r="AB4561" i="7"/>
  <c r="AA4561" i="7"/>
  <c r="V4561" i="7"/>
  <c r="U4561" i="7"/>
  <c r="S4561" i="7"/>
  <c r="R4561" i="7"/>
  <c r="Q4561" i="7"/>
  <c r="P4561" i="7"/>
  <c r="AB4560" i="7"/>
  <c r="AA4560" i="7"/>
  <c r="V4560" i="7"/>
  <c r="U4560" i="7"/>
  <c r="S4560" i="7"/>
  <c r="R4560" i="7"/>
  <c r="Q4560" i="7"/>
  <c r="P4560" i="7"/>
  <c r="AB4559" i="7"/>
  <c r="AA4559" i="7"/>
  <c r="V4559" i="7"/>
  <c r="U4559" i="7"/>
  <c r="S4559" i="7"/>
  <c r="R4559" i="7"/>
  <c r="Q4559" i="7"/>
  <c r="P4559" i="7"/>
  <c r="AB4558" i="7"/>
  <c r="AA4558" i="7"/>
  <c r="V4558" i="7"/>
  <c r="X4558" i="7" s="1"/>
  <c r="U4558" i="7"/>
  <c r="S4558" i="7"/>
  <c r="R4558" i="7"/>
  <c r="Q4558" i="7"/>
  <c r="P4558" i="7"/>
  <c r="AB4557" i="7"/>
  <c r="AA4557" i="7"/>
  <c r="V4557" i="7"/>
  <c r="U4557" i="7"/>
  <c r="S4557" i="7"/>
  <c r="R4557" i="7"/>
  <c r="Q4557" i="7"/>
  <c r="P4557" i="7"/>
  <c r="AB4556" i="7"/>
  <c r="AA4556" i="7"/>
  <c r="V4556" i="7"/>
  <c r="U4556" i="7"/>
  <c r="S4556" i="7"/>
  <c r="R4556" i="7"/>
  <c r="Q4556" i="7"/>
  <c r="P4556" i="7"/>
  <c r="AB4555" i="7"/>
  <c r="AA4555" i="7"/>
  <c r="V4555" i="7"/>
  <c r="X4555" i="7" s="1"/>
  <c r="U4555" i="7"/>
  <c r="S4555" i="7"/>
  <c r="R4555" i="7"/>
  <c r="Q4555" i="7"/>
  <c r="P4555" i="7"/>
  <c r="AB4554" i="7"/>
  <c r="AA4554" i="7"/>
  <c r="V4554" i="7"/>
  <c r="X4554" i="7" s="1"/>
  <c r="U4554" i="7"/>
  <c r="S4554" i="7"/>
  <c r="R4554" i="7"/>
  <c r="Q4554" i="7"/>
  <c r="P4554" i="7"/>
  <c r="AB4553" i="7"/>
  <c r="AA4553" i="7"/>
  <c r="V4553" i="7"/>
  <c r="U4553" i="7"/>
  <c r="S4553" i="7"/>
  <c r="R4553" i="7"/>
  <c r="Q4553" i="7"/>
  <c r="P4553" i="7"/>
  <c r="AB4552" i="7"/>
  <c r="AA4552" i="7"/>
  <c r="V4552" i="7"/>
  <c r="U4552" i="7"/>
  <c r="S4552" i="7"/>
  <c r="R4552" i="7"/>
  <c r="Q4552" i="7"/>
  <c r="P4552" i="7"/>
  <c r="AB4551" i="7"/>
  <c r="AA4551" i="7"/>
  <c r="V4551" i="7"/>
  <c r="X4551" i="7" s="1"/>
  <c r="U4551" i="7"/>
  <c r="S4551" i="7"/>
  <c r="R4551" i="7"/>
  <c r="Q4551" i="7"/>
  <c r="P4551" i="7"/>
  <c r="AB4550" i="7"/>
  <c r="AA4550" i="7"/>
  <c r="V4550" i="7"/>
  <c r="U4550" i="7"/>
  <c r="S4550" i="7"/>
  <c r="R4550" i="7"/>
  <c r="Q4550" i="7"/>
  <c r="P4550" i="7"/>
  <c r="AB4549" i="7"/>
  <c r="AA4549" i="7"/>
  <c r="V4549" i="7"/>
  <c r="U4549" i="7"/>
  <c r="S4549" i="7"/>
  <c r="R4549" i="7"/>
  <c r="Q4549" i="7"/>
  <c r="P4549" i="7"/>
  <c r="AB4548" i="7"/>
  <c r="AA4548" i="7"/>
  <c r="V4548" i="7"/>
  <c r="U4548" i="7"/>
  <c r="S4548" i="7"/>
  <c r="R4548" i="7"/>
  <c r="Q4548" i="7"/>
  <c r="P4548" i="7"/>
  <c r="AB4547" i="7"/>
  <c r="AA4547" i="7"/>
  <c r="V4547" i="7"/>
  <c r="U4547" i="7"/>
  <c r="S4547" i="7"/>
  <c r="R4547" i="7"/>
  <c r="Q4547" i="7"/>
  <c r="P4547" i="7"/>
  <c r="AB4546" i="7"/>
  <c r="AA4546" i="7"/>
  <c r="V4546" i="7"/>
  <c r="X4546" i="7" s="1"/>
  <c r="U4546" i="7"/>
  <c r="S4546" i="7"/>
  <c r="R4546" i="7"/>
  <c r="Q4546" i="7"/>
  <c r="P4546" i="7"/>
  <c r="AB4545" i="7"/>
  <c r="AA4545" i="7"/>
  <c r="V4545" i="7"/>
  <c r="U4545" i="7"/>
  <c r="S4545" i="7"/>
  <c r="R4545" i="7"/>
  <c r="Q4545" i="7"/>
  <c r="P4545" i="7"/>
  <c r="AB4544" i="7"/>
  <c r="AA4544" i="7"/>
  <c r="V4544" i="7"/>
  <c r="W4544" i="7" s="1"/>
  <c r="U4544" i="7"/>
  <c r="S4544" i="7"/>
  <c r="R4544" i="7"/>
  <c r="Q4544" i="7"/>
  <c r="P4544" i="7"/>
  <c r="AB4543" i="7"/>
  <c r="AA4543" i="7"/>
  <c r="V4543" i="7"/>
  <c r="U4543" i="7"/>
  <c r="S4543" i="7"/>
  <c r="R4543" i="7"/>
  <c r="Q4543" i="7"/>
  <c r="P4543" i="7"/>
  <c r="AB4542" i="7"/>
  <c r="AA4542" i="7"/>
  <c r="V4542" i="7"/>
  <c r="U4542" i="7"/>
  <c r="S4542" i="7"/>
  <c r="R4542" i="7"/>
  <c r="Q4542" i="7"/>
  <c r="P4542" i="7"/>
  <c r="AB4541" i="7"/>
  <c r="AA4541" i="7"/>
  <c r="V4541" i="7"/>
  <c r="W4541" i="7" s="1"/>
  <c r="U4541" i="7"/>
  <c r="S4541" i="7"/>
  <c r="R4541" i="7"/>
  <c r="Q4541" i="7"/>
  <c r="P4541" i="7"/>
  <c r="AB4540" i="7"/>
  <c r="AA4540" i="7"/>
  <c r="V4540" i="7"/>
  <c r="X4540" i="7" s="1"/>
  <c r="U4540" i="7"/>
  <c r="S4540" i="7"/>
  <c r="R4540" i="7"/>
  <c r="Q4540" i="7"/>
  <c r="P4540" i="7"/>
  <c r="AB4539" i="7"/>
  <c r="AA4539" i="7"/>
  <c r="V4539" i="7"/>
  <c r="W4539" i="7" s="1"/>
  <c r="U4539" i="7"/>
  <c r="S4539" i="7"/>
  <c r="R4539" i="7"/>
  <c r="Q4539" i="7"/>
  <c r="P4539" i="7"/>
  <c r="AB4538" i="7"/>
  <c r="AA4538" i="7"/>
  <c r="V4538" i="7"/>
  <c r="X4538" i="7" s="1"/>
  <c r="U4538" i="7"/>
  <c r="S4538" i="7"/>
  <c r="R4538" i="7"/>
  <c r="Q4538" i="7"/>
  <c r="P4538" i="7"/>
  <c r="AB4537" i="7"/>
  <c r="AA4537" i="7"/>
  <c r="V4537" i="7"/>
  <c r="U4537" i="7"/>
  <c r="S4537" i="7"/>
  <c r="R4537" i="7"/>
  <c r="Q4537" i="7"/>
  <c r="P4537" i="7"/>
  <c r="AB4536" i="7"/>
  <c r="AA4536" i="7"/>
  <c r="V4536" i="7"/>
  <c r="U4536" i="7"/>
  <c r="S4536" i="7"/>
  <c r="R4536" i="7"/>
  <c r="Q4536" i="7"/>
  <c r="P4536" i="7"/>
  <c r="AB4535" i="7"/>
  <c r="AA4535" i="7"/>
  <c r="V4535" i="7"/>
  <c r="U4535" i="7"/>
  <c r="S4535" i="7"/>
  <c r="R4535" i="7"/>
  <c r="Q4535" i="7"/>
  <c r="P4535" i="7"/>
  <c r="AB4534" i="7"/>
  <c r="AA4534" i="7"/>
  <c r="V4534" i="7"/>
  <c r="U4534" i="7"/>
  <c r="S4534" i="7"/>
  <c r="R4534" i="7"/>
  <c r="Q4534" i="7"/>
  <c r="P4534" i="7"/>
  <c r="AB4533" i="7"/>
  <c r="AA4533" i="7"/>
  <c r="V4533" i="7"/>
  <c r="X4533" i="7" s="1"/>
  <c r="U4533" i="7"/>
  <c r="S4533" i="7"/>
  <c r="R4533" i="7"/>
  <c r="Q4533" i="7"/>
  <c r="P4533" i="7"/>
  <c r="AB4532" i="7"/>
  <c r="AA4532" i="7"/>
  <c r="V4532" i="7"/>
  <c r="W4532" i="7" s="1"/>
  <c r="U4532" i="7"/>
  <c r="S4532" i="7"/>
  <c r="R4532" i="7"/>
  <c r="Q4532" i="7"/>
  <c r="P4532" i="7"/>
  <c r="AB4531" i="7"/>
  <c r="AA4531" i="7"/>
  <c r="V4531" i="7"/>
  <c r="X4531" i="7" s="1"/>
  <c r="U4531" i="7"/>
  <c r="S4531" i="7"/>
  <c r="R4531" i="7"/>
  <c r="Q4531" i="7"/>
  <c r="P4531" i="7"/>
  <c r="AB4530" i="7"/>
  <c r="AA4530" i="7"/>
  <c r="V4530" i="7"/>
  <c r="U4530" i="7"/>
  <c r="S4530" i="7"/>
  <c r="R4530" i="7"/>
  <c r="Q4530" i="7"/>
  <c r="P4530" i="7"/>
  <c r="AB4529" i="7"/>
  <c r="AA4529" i="7"/>
  <c r="V4529" i="7"/>
  <c r="U4529" i="7"/>
  <c r="S4529" i="7"/>
  <c r="R4529" i="7"/>
  <c r="Q4529" i="7"/>
  <c r="P4529" i="7"/>
  <c r="AB4528" i="7"/>
  <c r="AA4528" i="7"/>
  <c r="V4528" i="7"/>
  <c r="U4528" i="7"/>
  <c r="S4528" i="7"/>
  <c r="R4528" i="7"/>
  <c r="Q4528" i="7"/>
  <c r="P4528" i="7"/>
  <c r="AB4527" i="7"/>
  <c r="AA4527" i="7"/>
  <c r="V4527" i="7"/>
  <c r="U4527" i="7"/>
  <c r="S4527" i="7"/>
  <c r="R4527" i="7"/>
  <c r="Q4527" i="7"/>
  <c r="P4527" i="7"/>
  <c r="AB4526" i="7"/>
  <c r="AA4526" i="7"/>
  <c r="V4526" i="7"/>
  <c r="U4526" i="7"/>
  <c r="S4526" i="7"/>
  <c r="R4526" i="7"/>
  <c r="Q4526" i="7"/>
  <c r="P4526" i="7"/>
  <c r="AB4525" i="7"/>
  <c r="AA4525" i="7"/>
  <c r="V4525" i="7"/>
  <c r="U4525" i="7"/>
  <c r="S4525" i="7"/>
  <c r="R4525" i="7"/>
  <c r="Q4525" i="7"/>
  <c r="P4525" i="7"/>
  <c r="AB4524" i="7"/>
  <c r="AA4524" i="7"/>
  <c r="V4524" i="7"/>
  <c r="X4524" i="7" s="1"/>
  <c r="U4524" i="7"/>
  <c r="S4524" i="7"/>
  <c r="R4524" i="7"/>
  <c r="Q4524" i="7"/>
  <c r="P4524" i="7"/>
  <c r="AB4523" i="7"/>
  <c r="AA4523" i="7"/>
  <c r="V4523" i="7"/>
  <c r="X4523" i="7" s="1"/>
  <c r="U4523" i="7"/>
  <c r="S4523" i="7"/>
  <c r="R4523" i="7"/>
  <c r="Q4523" i="7"/>
  <c r="P4523" i="7"/>
  <c r="AB4522" i="7"/>
  <c r="AA4522" i="7"/>
  <c r="V4522" i="7"/>
  <c r="X4522" i="7" s="1"/>
  <c r="U4522" i="7"/>
  <c r="S4522" i="7"/>
  <c r="R4522" i="7"/>
  <c r="Q4522" i="7"/>
  <c r="P4522" i="7"/>
  <c r="AB4521" i="7"/>
  <c r="AA4521" i="7"/>
  <c r="V4521" i="7"/>
  <c r="U4521" i="7"/>
  <c r="S4521" i="7"/>
  <c r="R4521" i="7"/>
  <c r="Q4521" i="7"/>
  <c r="P4521" i="7"/>
  <c r="AB4520" i="7"/>
  <c r="AA4520" i="7"/>
  <c r="V4520" i="7"/>
  <c r="U4520" i="7"/>
  <c r="S4520" i="7"/>
  <c r="R4520" i="7"/>
  <c r="Q4520" i="7"/>
  <c r="P4520" i="7"/>
  <c r="AB4519" i="7"/>
  <c r="AA4519" i="7"/>
  <c r="V4519" i="7"/>
  <c r="U4519" i="7"/>
  <c r="S4519" i="7"/>
  <c r="R4519" i="7"/>
  <c r="Q4519" i="7"/>
  <c r="P4519" i="7"/>
  <c r="AB4518" i="7"/>
  <c r="AA4518" i="7"/>
  <c r="V4518" i="7"/>
  <c r="U4518" i="7"/>
  <c r="S4518" i="7"/>
  <c r="R4518" i="7"/>
  <c r="Q4518" i="7"/>
  <c r="P4518" i="7"/>
  <c r="AB4517" i="7"/>
  <c r="AA4517" i="7"/>
  <c r="V4517" i="7"/>
  <c r="W4517" i="7" s="1"/>
  <c r="U4517" i="7"/>
  <c r="S4517" i="7"/>
  <c r="R4517" i="7"/>
  <c r="Q4517" i="7"/>
  <c r="P4517" i="7"/>
  <c r="AB4516" i="7"/>
  <c r="AA4516" i="7"/>
  <c r="V4516" i="7"/>
  <c r="X4516" i="7" s="1"/>
  <c r="U4516" i="7"/>
  <c r="S4516" i="7"/>
  <c r="R4516" i="7"/>
  <c r="Q4516" i="7"/>
  <c r="P4516" i="7"/>
  <c r="AB4515" i="7"/>
  <c r="AA4515" i="7"/>
  <c r="V4515" i="7"/>
  <c r="W4515" i="7" s="1"/>
  <c r="U4515" i="7"/>
  <c r="S4515" i="7"/>
  <c r="R4515" i="7"/>
  <c r="Q4515" i="7"/>
  <c r="P4515" i="7"/>
  <c r="AB4514" i="7"/>
  <c r="AA4514" i="7"/>
  <c r="V4514" i="7"/>
  <c r="X4514" i="7" s="1"/>
  <c r="U4514" i="7"/>
  <c r="S4514" i="7"/>
  <c r="R4514" i="7"/>
  <c r="Q4514" i="7"/>
  <c r="P4514" i="7"/>
  <c r="AB4513" i="7"/>
  <c r="AA4513" i="7"/>
  <c r="V4513" i="7"/>
  <c r="U4513" i="7"/>
  <c r="S4513" i="7"/>
  <c r="R4513" i="7"/>
  <c r="Q4513" i="7"/>
  <c r="P4513" i="7"/>
  <c r="AB4512" i="7"/>
  <c r="AA4512" i="7"/>
  <c r="V4512" i="7"/>
  <c r="W4512" i="7" s="1"/>
  <c r="U4512" i="7"/>
  <c r="S4512" i="7"/>
  <c r="R4512" i="7"/>
  <c r="Q4512" i="7"/>
  <c r="P4512" i="7"/>
  <c r="AB4511" i="7"/>
  <c r="AA4511" i="7"/>
  <c r="V4511" i="7"/>
  <c r="U4511" i="7"/>
  <c r="S4511" i="7"/>
  <c r="R4511" i="7"/>
  <c r="Q4511" i="7"/>
  <c r="P4511" i="7"/>
  <c r="AB4510" i="7"/>
  <c r="AA4510" i="7"/>
  <c r="V4510" i="7"/>
  <c r="U4510" i="7"/>
  <c r="S4510" i="7"/>
  <c r="R4510" i="7"/>
  <c r="Q4510" i="7"/>
  <c r="P4510" i="7"/>
  <c r="AB4509" i="7"/>
  <c r="AA4509" i="7"/>
  <c r="V4509" i="7"/>
  <c r="U4509" i="7"/>
  <c r="S4509" i="7"/>
  <c r="R4509" i="7"/>
  <c r="Q4509" i="7"/>
  <c r="P4509" i="7"/>
  <c r="AB4508" i="7"/>
  <c r="AA4508" i="7"/>
  <c r="V4508" i="7"/>
  <c r="X4508" i="7" s="1"/>
  <c r="U4508" i="7"/>
  <c r="S4508" i="7"/>
  <c r="R4508" i="7"/>
  <c r="Q4508" i="7"/>
  <c r="P4508" i="7"/>
  <c r="AB4507" i="7"/>
  <c r="AA4507" i="7"/>
  <c r="V4507" i="7"/>
  <c r="W4507" i="7" s="1"/>
  <c r="U4507" i="7"/>
  <c r="S4507" i="7"/>
  <c r="R4507" i="7"/>
  <c r="Q4507" i="7"/>
  <c r="P4507" i="7"/>
  <c r="AB4506" i="7"/>
  <c r="AA4506" i="7"/>
  <c r="V4506" i="7"/>
  <c r="X4506" i="7" s="1"/>
  <c r="U4506" i="7"/>
  <c r="S4506" i="7"/>
  <c r="R4506" i="7"/>
  <c r="Q4506" i="7"/>
  <c r="P4506" i="7"/>
  <c r="AB4505" i="7"/>
  <c r="AA4505" i="7"/>
  <c r="V4505" i="7"/>
  <c r="U4505" i="7"/>
  <c r="S4505" i="7"/>
  <c r="R4505" i="7"/>
  <c r="Q4505" i="7"/>
  <c r="P4505" i="7"/>
  <c r="AB4504" i="7"/>
  <c r="AA4504" i="7"/>
  <c r="V4504" i="7"/>
  <c r="U4504" i="7"/>
  <c r="S4504" i="7"/>
  <c r="R4504" i="7"/>
  <c r="Q4504" i="7"/>
  <c r="P4504" i="7"/>
  <c r="AB4503" i="7"/>
  <c r="AA4503" i="7"/>
  <c r="V4503" i="7"/>
  <c r="X4503" i="7" s="1"/>
  <c r="U4503" i="7"/>
  <c r="S4503" i="7"/>
  <c r="R4503" i="7"/>
  <c r="Q4503" i="7"/>
  <c r="P4503" i="7"/>
  <c r="AB4502" i="7"/>
  <c r="AA4502" i="7"/>
  <c r="V4502" i="7"/>
  <c r="U4502" i="7"/>
  <c r="S4502" i="7"/>
  <c r="R4502" i="7"/>
  <c r="Q4502" i="7"/>
  <c r="P4502" i="7"/>
  <c r="AB4501" i="7"/>
  <c r="AA4501" i="7"/>
  <c r="V4501" i="7"/>
  <c r="X4501" i="7" s="1"/>
  <c r="U4501" i="7"/>
  <c r="S4501" i="7"/>
  <c r="R4501" i="7"/>
  <c r="Q4501" i="7"/>
  <c r="P4501" i="7"/>
  <c r="AB4500" i="7"/>
  <c r="AA4500" i="7"/>
  <c r="V4500" i="7"/>
  <c r="U4500" i="7"/>
  <c r="S4500" i="7"/>
  <c r="R4500" i="7"/>
  <c r="Q4500" i="7"/>
  <c r="P4500" i="7"/>
  <c r="AB4499" i="7"/>
  <c r="AA4499" i="7"/>
  <c r="V4499" i="7"/>
  <c r="U4499" i="7"/>
  <c r="S4499" i="7"/>
  <c r="R4499" i="7"/>
  <c r="Q4499" i="7"/>
  <c r="P4499" i="7"/>
  <c r="AB4498" i="7"/>
  <c r="AA4498" i="7"/>
  <c r="V4498" i="7"/>
  <c r="X4498" i="7" s="1"/>
  <c r="U4498" i="7"/>
  <c r="S4498" i="7"/>
  <c r="R4498" i="7"/>
  <c r="Q4498" i="7"/>
  <c r="P4498" i="7"/>
  <c r="AB4497" i="7"/>
  <c r="AA4497" i="7"/>
  <c r="V4497" i="7"/>
  <c r="U4497" i="7"/>
  <c r="S4497" i="7"/>
  <c r="R4497" i="7"/>
  <c r="Q4497" i="7"/>
  <c r="P4497" i="7"/>
  <c r="AB4496" i="7"/>
  <c r="AA4496" i="7"/>
  <c r="V4496" i="7"/>
  <c r="W4496" i="7" s="1"/>
  <c r="U4496" i="7"/>
  <c r="S4496" i="7"/>
  <c r="R4496" i="7"/>
  <c r="Q4496" i="7"/>
  <c r="P4496" i="7"/>
  <c r="AB4495" i="7"/>
  <c r="AA4495" i="7"/>
  <c r="V4495" i="7"/>
  <c r="U4495" i="7"/>
  <c r="S4495" i="7"/>
  <c r="R4495" i="7"/>
  <c r="Q4495" i="7"/>
  <c r="P4495" i="7"/>
  <c r="AB4494" i="7"/>
  <c r="AA4494" i="7"/>
  <c r="V4494" i="7"/>
  <c r="X4494" i="7" s="1"/>
  <c r="U4494" i="7"/>
  <c r="S4494" i="7"/>
  <c r="R4494" i="7"/>
  <c r="Q4494" i="7"/>
  <c r="P4494" i="7"/>
  <c r="AB4493" i="7"/>
  <c r="AA4493" i="7"/>
  <c r="V4493" i="7"/>
  <c r="U4493" i="7"/>
  <c r="S4493" i="7"/>
  <c r="R4493" i="7"/>
  <c r="Q4493" i="7"/>
  <c r="P4493" i="7"/>
  <c r="AB4492" i="7"/>
  <c r="AA4492" i="7"/>
  <c r="V4492" i="7"/>
  <c r="U4492" i="7"/>
  <c r="S4492" i="7"/>
  <c r="R4492" i="7"/>
  <c r="Q4492" i="7"/>
  <c r="P4492" i="7"/>
  <c r="AB4491" i="7"/>
  <c r="AA4491" i="7"/>
  <c r="V4491" i="7"/>
  <c r="U4491" i="7"/>
  <c r="S4491" i="7"/>
  <c r="R4491" i="7"/>
  <c r="Q4491" i="7"/>
  <c r="P4491" i="7"/>
  <c r="AB4490" i="7"/>
  <c r="AA4490" i="7"/>
  <c r="V4490" i="7"/>
  <c r="X4490" i="7" s="1"/>
  <c r="U4490" i="7"/>
  <c r="S4490" i="7"/>
  <c r="R4490" i="7"/>
  <c r="Q4490" i="7"/>
  <c r="P4490" i="7"/>
  <c r="AB4489" i="7"/>
  <c r="AA4489" i="7"/>
  <c r="V4489" i="7"/>
  <c r="U4489" i="7"/>
  <c r="S4489" i="7"/>
  <c r="R4489" i="7"/>
  <c r="Q4489" i="7"/>
  <c r="P4489" i="7"/>
  <c r="AB4488" i="7"/>
  <c r="AA4488" i="7"/>
  <c r="V4488" i="7"/>
  <c r="U4488" i="7"/>
  <c r="S4488" i="7"/>
  <c r="R4488" i="7"/>
  <c r="Q4488" i="7"/>
  <c r="P4488" i="7"/>
  <c r="AB4487" i="7"/>
  <c r="AA4487" i="7"/>
  <c r="V4487" i="7"/>
  <c r="U4487" i="7"/>
  <c r="S4487" i="7"/>
  <c r="R4487" i="7"/>
  <c r="Q4487" i="7"/>
  <c r="P4487" i="7"/>
  <c r="AB4486" i="7"/>
  <c r="AA4486" i="7"/>
  <c r="V4486" i="7"/>
  <c r="U4486" i="7"/>
  <c r="S4486" i="7"/>
  <c r="R4486" i="7"/>
  <c r="Q4486" i="7"/>
  <c r="P4486" i="7"/>
  <c r="AB4485" i="7"/>
  <c r="AA4485" i="7"/>
  <c r="V4485" i="7"/>
  <c r="U4485" i="7"/>
  <c r="S4485" i="7"/>
  <c r="R4485" i="7"/>
  <c r="Q4485" i="7"/>
  <c r="P4485" i="7"/>
  <c r="AB4484" i="7"/>
  <c r="AA4484" i="7"/>
  <c r="V4484" i="7"/>
  <c r="U4484" i="7"/>
  <c r="S4484" i="7"/>
  <c r="R4484" i="7"/>
  <c r="Q4484" i="7"/>
  <c r="P4484" i="7"/>
  <c r="AB4483" i="7"/>
  <c r="AA4483" i="7"/>
  <c r="V4483" i="7"/>
  <c r="X4483" i="7" s="1"/>
  <c r="U4483" i="7"/>
  <c r="S4483" i="7"/>
  <c r="R4483" i="7"/>
  <c r="Q4483" i="7"/>
  <c r="P4483" i="7"/>
  <c r="AB4482" i="7"/>
  <c r="AA4482" i="7"/>
  <c r="V4482" i="7"/>
  <c r="X4482" i="7" s="1"/>
  <c r="U4482" i="7"/>
  <c r="S4482" i="7"/>
  <c r="R4482" i="7"/>
  <c r="Q4482" i="7"/>
  <c r="P4482" i="7"/>
  <c r="AB4481" i="7"/>
  <c r="AA4481" i="7"/>
  <c r="V4481" i="7"/>
  <c r="U4481" i="7"/>
  <c r="S4481" i="7"/>
  <c r="R4481" i="7"/>
  <c r="Q4481" i="7"/>
  <c r="P4481" i="7"/>
  <c r="AB4480" i="7"/>
  <c r="AA4480" i="7"/>
  <c r="V4480" i="7"/>
  <c r="U4480" i="7"/>
  <c r="S4480" i="7"/>
  <c r="R4480" i="7"/>
  <c r="Q4480" i="7"/>
  <c r="P4480" i="7"/>
  <c r="AB4479" i="7"/>
  <c r="AA4479" i="7"/>
  <c r="V4479" i="7"/>
  <c r="U4479" i="7"/>
  <c r="S4479" i="7"/>
  <c r="R4479" i="7"/>
  <c r="Q4479" i="7"/>
  <c r="P4479" i="7"/>
  <c r="AB4478" i="7"/>
  <c r="AA4478" i="7"/>
  <c r="V4478" i="7"/>
  <c r="U4478" i="7"/>
  <c r="S4478" i="7"/>
  <c r="R4478" i="7"/>
  <c r="Q4478" i="7"/>
  <c r="P4478" i="7"/>
  <c r="AB4477" i="7"/>
  <c r="AA4477" i="7"/>
  <c r="V4477" i="7"/>
  <c r="W4477" i="7" s="1"/>
  <c r="U4477" i="7"/>
  <c r="S4477" i="7"/>
  <c r="R4477" i="7"/>
  <c r="Q4477" i="7"/>
  <c r="P4477" i="7"/>
  <c r="AB4476" i="7"/>
  <c r="AA4476" i="7"/>
  <c r="V4476" i="7"/>
  <c r="X4476" i="7" s="1"/>
  <c r="U4476" i="7"/>
  <c r="S4476" i="7"/>
  <c r="R4476" i="7"/>
  <c r="Q4476" i="7"/>
  <c r="P4476" i="7"/>
  <c r="AB4475" i="7"/>
  <c r="AA4475" i="7"/>
  <c r="V4475" i="7"/>
  <c r="U4475" i="7"/>
  <c r="S4475" i="7"/>
  <c r="R4475" i="7"/>
  <c r="Q4475" i="7"/>
  <c r="P4475" i="7"/>
  <c r="AB4474" i="7"/>
  <c r="AA4474" i="7"/>
  <c r="V4474" i="7"/>
  <c r="X4474" i="7" s="1"/>
  <c r="U4474" i="7"/>
  <c r="S4474" i="7"/>
  <c r="R4474" i="7"/>
  <c r="Q4474" i="7"/>
  <c r="P4474" i="7"/>
  <c r="AB4473" i="7"/>
  <c r="AA4473" i="7"/>
  <c r="V4473" i="7"/>
  <c r="U4473" i="7"/>
  <c r="S4473" i="7"/>
  <c r="R4473" i="7"/>
  <c r="Q4473" i="7"/>
  <c r="P4473" i="7"/>
  <c r="AB4472" i="7"/>
  <c r="AA4472" i="7"/>
  <c r="V4472" i="7"/>
  <c r="U4472" i="7"/>
  <c r="S4472" i="7"/>
  <c r="R4472" i="7"/>
  <c r="Q4472" i="7"/>
  <c r="P4472" i="7"/>
  <c r="AB4471" i="7"/>
  <c r="AA4471" i="7"/>
  <c r="V4471" i="7"/>
  <c r="W4471" i="7" s="1"/>
  <c r="U4471" i="7"/>
  <c r="S4471" i="7"/>
  <c r="R4471" i="7"/>
  <c r="Q4471" i="7"/>
  <c r="P4471" i="7"/>
  <c r="AB4470" i="7"/>
  <c r="AA4470" i="7"/>
  <c r="V4470" i="7"/>
  <c r="U4470" i="7"/>
  <c r="S4470" i="7"/>
  <c r="R4470" i="7"/>
  <c r="Q4470" i="7"/>
  <c r="P4470" i="7"/>
  <c r="AB4469" i="7"/>
  <c r="AA4469" i="7"/>
  <c r="V4469" i="7"/>
  <c r="U4469" i="7"/>
  <c r="S4469" i="7"/>
  <c r="R4469" i="7"/>
  <c r="Q4469" i="7"/>
  <c r="P4469" i="7"/>
  <c r="AB4468" i="7"/>
  <c r="AA4468" i="7"/>
  <c r="V4468" i="7"/>
  <c r="U4468" i="7"/>
  <c r="S4468" i="7"/>
  <c r="R4468" i="7"/>
  <c r="Q4468" i="7"/>
  <c r="P4468" i="7"/>
  <c r="AB4467" i="7"/>
  <c r="AA4467" i="7"/>
  <c r="V4467" i="7"/>
  <c r="U4467" i="7"/>
  <c r="S4467" i="7"/>
  <c r="R4467" i="7"/>
  <c r="Q4467" i="7"/>
  <c r="P4467" i="7"/>
  <c r="AB4466" i="7"/>
  <c r="AA4466" i="7"/>
  <c r="V4466" i="7"/>
  <c r="U4466" i="7"/>
  <c r="S4466" i="7"/>
  <c r="R4466" i="7"/>
  <c r="Q4466" i="7"/>
  <c r="P4466" i="7"/>
  <c r="AB4465" i="7"/>
  <c r="AA4465" i="7"/>
  <c r="V4465" i="7"/>
  <c r="U4465" i="7"/>
  <c r="S4465" i="7"/>
  <c r="R4465" i="7"/>
  <c r="Q4465" i="7"/>
  <c r="P4465" i="7"/>
  <c r="AB4464" i="7"/>
  <c r="AA4464" i="7"/>
  <c r="V4464" i="7"/>
  <c r="U4464" i="7"/>
  <c r="S4464" i="7"/>
  <c r="R4464" i="7"/>
  <c r="Q4464" i="7"/>
  <c r="P4464" i="7"/>
  <c r="AB4463" i="7"/>
  <c r="AA4463" i="7"/>
  <c r="V4463" i="7"/>
  <c r="U4463" i="7"/>
  <c r="S4463" i="7"/>
  <c r="R4463" i="7"/>
  <c r="Q4463" i="7"/>
  <c r="P4463" i="7"/>
  <c r="AB4462" i="7"/>
  <c r="AA4462" i="7"/>
  <c r="V4462" i="7"/>
  <c r="U4462" i="7"/>
  <c r="S4462" i="7"/>
  <c r="R4462" i="7"/>
  <c r="Q4462" i="7"/>
  <c r="P4462" i="7"/>
  <c r="AB4461" i="7"/>
  <c r="AA4461" i="7"/>
  <c r="V4461" i="7"/>
  <c r="U4461" i="7"/>
  <c r="S4461" i="7"/>
  <c r="R4461" i="7"/>
  <c r="Q4461" i="7"/>
  <c r="P4461" i="7"/>
  <c r="AB4460" i="7"/>
  <c r="AA4460" i="7"/>
  <c r="V4460" i="7"/>
  <c r="U4460" i="7"/>
  <c r="S4460" i="7"/>
  <c r="R4460" i="7"/>
  <c r="Q4460" i="7"/>
  <c r="P4460" i="7"/>
  <c r="AB4459" i="7"/>
  <c r="AA4459" i="7"/>
  <c r="V4459" i="7"/>
  <c r="U4459" i="7"/>
  <c r="S4459" i="7"/>
  <c r="R4459" i="7"/>
  <c r="Q4459" i="7"/>
  <c r="P4459" i="7"/>
  <c r="AB4458" i="7"/>
  <c r="AA4458" i="7"/>
  <c r="V4458" i="7"/>
  <c r="X4458" i="7" s="1"/>
  <c r="U4458" i="7"/>
  <c r="S4458" i="7"/>
  <c r="R4458" i="7"/>
  <c r="Q4458" i="7"/>
  <c r="P4458" i="7"/>
  <c r="AB4457" i="7"/>
  <c r="AA4457" i="7"/>
  <c r="V4457" i="7"/>
  <c r="U4457" i="7"/>
  <c r="S4457" i="7"/>
  <c r="R4457" i="7"/>
  <c r="Q4457" i="7"/>
  <c r="P4457" i="7"/>
  <c r="AB4456" i="7"/>
  <c r="AA4456" i="7"/>
  <c r="V4456" i="7"/>
  <c r="W4456" i="7" s="1"/>
  <c r="U4456" i="7"/>
  <c r="S4456" i="7"/>
  <c r="R4456" i="7"/>
  <c r="Q4456" i="7"/>
  <c r="P4456" i="7"/>
  <c r="AB4455" i="7"/>
  <c r="AA4455" i="7"/>
  <c r="V4455" i="7"/>
  <c r="U4455" i="7"/>
  <c r="S4455" i="7"/>
  <c r="R4455" i="7"/>
  <c r="Q4455" i="7"/>
  <c r="P4455" i="7"/>
  <c r="AB4454" i="7"/>
  <c r="AA4454" i="7"/>
  <c r="V4454" i="7"/>
  <c r="U4454" i="7"/>
  <c r="S4454" i="7"/>
  <c r="R4454" i="7"/>
  <c r="Q4454" i="7"/>
  <c r="P4454" i="7"/>
  <c r="AB4453" i="7"/>
  <c r="AA4453" i="7"/>
  <c r="V4453" i="7"/>
  <c r="U4453" i="7"/>
  <c r="S4453" i="7"/>
  <c r="R4453" i="7"/>
  <c r="Q4453" i="7"/>
  <c r="P4453" i="7"/>
  <c r="AB4452" i="7"/>
  <c r="AA4452" i="7"/>
  <c r="V4452" i="7"/>
  <c r="X4452" i="7" s="1"/>
  <c r="U4452" i="7"/>
  <c r="S4452" i="7"/>
  <c r="R4452" i="7"/>
  <c r="Q4452" i="7"/>
  <c r="P4452" i="7"/>
  <c r="AB4451" i="7"/>
  <c r="AA4451" i="7"/>
  <c r="V4451" i="7"/>
  <c r="U4451" i="7"/>
  <c r="S4451" i="7"/>
  <c r="R4451" i="7"/>
  <c r="Q4451" i="7"/>
  <c r="P4451" i="7"/>
  <c r="AB4450" i="7"/>
  <c r="AA4450" i="7"/>
  <c r="V4450" i="7"/>
  <c r="X4450" i="7" s="1"/>
  <c r="U4450" i="7"/>
  <c r="S4450" i="7"/>
  <c r="R4450" i="7"/>
  <c r="Q4450" i="7"/>
  <c r="P4450" i="7"/>
  <c r="AB4449" i="7"/>
  <c r="AA4449" i="7"/>
  <c r="V4449" i="7"/>
  <c r="U4449" i="7"/>
  <c r="S4449" i="7"/>
  <c r="R4449" i="7"/>
  <c r="Q4449" i="7"/>
  <c r="P4449" i="7"/>
  <c r="AB4448" i="7"/>
  <c r="AA4448" i="7"/>
  <c r="V4448" i="7"/>
  <c r="U4448" i="7"/>
  <c r="S4448" i="7"/>
  <c r="R4448" i="7"/>
  <c r="Q4448" i="7"/>
  <c r="P4448" i="7"/>
  <c r="AB4447" i="7"/>
  <c r="AA4447" i="7"/>
  <c r="V4447" i="7"/>
  <c r="U4447" i="7"/>
  <c r="S4447" i="7"/>
  <c r="R4447" i="7"/>
  <c r="Q4447" i="7"/>
  <c r="P4447" i="7"/>
  <c r="AB4446" i="7"/>
  <c r="AA4446" i="7"/>
  <c r="V4446" i="7"/>
  <c r="U4446" i="7"/>
  <c r="S4446" i="7"/>
  <c r="R4446" i="7"/>
  <c r="Q4446" i="7"/>
  <c r="P4446" i="7"/>
  <c r="AB4445" i="7"/>
  <c r="AA4445" i="7"/>
  <c r="V4445" i="7"/>
  <c r="U4445" i="7"/>
  <c r="S4445" i="7"/>
  <c r="R4445" i="7"/>
  <c r="Q4445" i="7"/>
  <c r="P4445" i="7"/>
  <c r="AB4444" i="7"/>
  <c r="AA4444" i="7"/>
  <c r="V4444" i="7"/>
  <c r="X4444" i="7" s="1"/>
  <c r="U4444" i="7"/>
  <c r="S4444" i="7"/>
  <c r="R4444" i="7"/>
  <c r="Q4444" i="7"/>
  <c r="P4444" i="7"/>
  <c r="AB4443" i="7"/>
  <c r="AA4443" i="7"/>
  <c r="V4443" i="7"/>
  <c r="U4443" i="7"/>
  <c r="S4443" i="7"/>
  <c r="R4443" i="7"/>
  <c r="Q4443" i="7"/>
  <c r="P4443" i="7"/>
  <c r="AB4442" i="7"/>
  <c r="AA4442" i="7"/>
  <c r="V4442" i="7"/>
  <c r="X4442" i="7" s="1"/>
  <c r="U4442" i="7"/>
  <c r="S4442" i="7"/>
  <c r="R4442" i="7"/>
  <c r="Q4442" i="7"/>
  <c r="P4442" i="7"/>
  <c r="AB4441" i="7"/>
  <c r="AA4441" i="7"/>
  <c r="V4441" i="7"/>
  <c r="W4441" i="7" s="1"/>
  <c r="U4441" i="7"/>
  <c r="S4441" i="7"/>
  <c r="R4441" i="7"/>
  <c r="Q4441" i="7"/>
  <c r="P4441" i="7"/>
  <c r="AB4440" i="7"/>
  <c r="AA4440" i="7"/>
  <c r="V4440" i="7"/>
  <c r="U4440" i="7"/>
  <c r="S4440" i="7"/>
  <c r="R4440" i="7"/>
  <c r="Q4440" i="7"/>
  <c r="P4440" i="7"/>
  <c r="AB4439" i="7"/>
  <c r="AA4439" i="7"/>
  <c r="V4439" i="7"/>
  <c r="U4439" i="7"/>
  <c r="S4439" i="7"/>
  <c r="R4439" i="7"/>
  <c r="Q4439" i="7"/>
  <c r="P4439" i="7"/>
  <c r="AB4438" i="7"/>
  <c r="AA4438" i="7"/>
  <c r="V4438" i="7"/>
  <c r="U4438" i="7"/>
  <c r="S4438" i="7"/>
  <c r="R4438" i="7"/>
  <c r="Q4438" i="7"/>
  <c r="P4438" i="7"/>
  <c r="AB4437" i="7"/>
  <c r="AA4437" i="7"/>
  <c r="V4437" i="7"/>
  <c r="W4437" i="7" s="1"/>
  <c r="U4437" i="7"/>
  <c r="S4437" i="7"/>
  <c r="R4437" i="7"/>
  <c r="Q4437" i="7"/>
  <c r="P4437" i="7"/>
  <c r="AB4436" i="7"/>
  <c r="AA4436" i="7"/>
  <c r="V4436" i="7"/>
  <c r="U4436" i="7"/>
  <c r="S4436" i="7"/>
  <c r="R4436" i="7"/>
  <c r="Q4436" i="7"/>
  <c r="P4436" i="7"/>
  <c r="AB4435" i="7"/>
  <c r="AA4435" i="7"/>
  <c r="V4435" i="7"/>
  <c r="U4435" i="7"/>
  <c r="S4435" i="7"/>
  <c r="R4435" i="7"/>
  <c r="Q4435" i="7"/>
  <c r="P4435" i="7"/>
  <c r="AB4434" i="7"/>
  <c r="AA4434" i="7"/>
  <c r="V4434" i="7"/>
  <c r="U4434" i="7"/>
  <c r="S4434" i="7"/>
  <c r="R4434" i="7"/>
  <c r="Q4434" i="7"/>
  <c r="P4434" i="7"/>
  <c r="AB4433" i="7"/>
  <c r="AA4433" i="7"/>
  <c r="V4433" i="7"/>
  <c r="U4433" i="7"/>
  <c r="S4433" i="7"/>
  <c r="R4433" i="7"/>
  <c r="Q4433" i="7"/>
  <c r="P4433" i="7"/>
  <c r="AB4432" i="7"/>
  <c r="AA4432" i="7"/>
  <c r="V4432" i="7"/>
  <c r="U4432" i="7"/>
  <c r="S4432" i="7"/>
  <c r="R4432" i="7"/>
  <c r="Q4432" i="7"/>
  <c r="P4432" i="7"/>
  <c r="AB4431" i="7"/>
  <c r="AA4431" i="7"/>
  <c r="V4431" i="7"/>
  <c r="X4431" i="7" s="1"/>
  <c r="U4431" i="7"/>
  <c r="S4431" i="7"/>
  <c r="R4431" i="7"/>
  <c r="Q4431" i="7"/>
  <c r="P4431" i="7"/>
  <c r="AB4430" i="7"/>
  <c r="AA4430" i="7"/>
  <c r="V4430" i="7"/>
  <c r="U4430" i="7"/>
  <c r="S4430" i="7"/>
  <c r="R4430" i="7"/>
  <c r="Q4430" i="7"/>
  <c r="P4430" i="7"/>
  <c r="AB4429" i="7"/>
  <c r="AA4429" i="7"/>
  <c r="V4429" i="7"/>
  <c r="U4429" i="7"/>
  <c r="S4429" i="7"/>
  <c r="R4429" i="7"/>
  <c r="Q4429" i="7"/>
  <c r="P4429" i="7"/>
  <c r="AB4428" i="7"/>
  <c r="AA4428" i="7"/>
  <c r="V4428" i="7"/>
  <c r="U4428" i="7"/>
  <c r="S4428" i="7"/>
  <c r="R4428" i="7"/>
  <c r="Q4428" i="7"/>
  <c r="P4428" i="7"/>
  <c r="AB4427" i="7"/>
  <c r="AA4427" i="7"/>
  <c r="V4427" i="7"/>
  <c r="U4427" i="7"/>
  <c r="S4427" i="7"/>
  <c r="R4427" i="7"/>
  <c r="Q4427" i="7"/>
  <c r="P4427" i="7"/>
  <c r="AB4426" i="7"/>
  <c r="AA4426" i="7"/>
  <c r="V4426" i="7"/>
  <c r="X4426" i="7" s="1"/>
  <c r="U4426" i="7"/>
  <c r="S4426" i="7"/>
  <c r="R4426" i="7"/>
  <c r="Q4426" i="7"/>
  <c r="P4426" i="7"/>
  <c r="AB4425" i="7"/>
  <c r="AA4425" i="7"/>
  <c r="V4425" i="7"/>
  <c r="U4425" i="7"/>
  <c r="S4425" i="7"/>
  <c r="R4425" i="7"/>
  <c r="Q4425" i="7"/>
  <c r="P4425" i="7"/>
  <c r="AB4424" i="7"/>
  <c r="AA4424" i="7"/>
  <c r="V4424" i="7"/>
  <c r="W4424" i="7" s="1"/>
  <c r="U4424" i="7"/>
  <c r="S4424" i="7"/>
  <c r="R4424" i="7"/>
  <c r="Q4424" i="7"/>
  <c r="P4424" i="7"/>
  <c r="AB4423" i="7"/>
  <c r="AA4423" i="7"/>
  <c r="V4423" i="7"/>
  <c r="W4423" i="7" s="1"/>
  <c r="U4423" i="7"/>
  <c r="S4423" i="7"/>
  <c r="R4423" i="7"/>
  <c r="Q4423" i="7"/>
  <c r="P4423" i="7"/>
  <c r="AB4422" i="7"/>
  <c r="AA4422" i="7"/>
  <c r="V4422" i="7"/>
  <c r="U4422" i="7"/>
  <c r="S4422" i="7"/>
  <c r="R4422" i="7"/>
  <c r="Q4422" i="7"/>
  <c r="P4422" i="7"/>
  <c r="AB4421" i="7"/>
  <c r="AA4421" i="7"/>
  <c r="V4421" i="7"/>
  <c r="U4421" i="7"/>
  <c r="S4421" i="7"/>
  <c r="R4421" i="7"/>
  <c r="Q4421" i="7"/>
  <c r="P4421" i="7"/>
  <c r="AB4420" i="7"/>
  <c r="AA4420" i="7"/>
  <c r="V4420" i="7"/>
  <c r="U4420" i="7"/>
  <c r="S4420" i="7"/>
  <c r="R4420" i="7"/>
  <c r="Q4420" i="7"/>
  <c r="P4420" i="7"/>
  <c r="AB4419" i="7"/>
  <c r="AA4419" i="7"/>
  <c r="V4419" i="7"/>
  <c r="U4419" i="7"/>
  <c r="S4419" i="7"/>
  <c r="R4419" i="7"/>
  <c r="Q4419" i="7"/>
  <c r="P4419" i="7"/>
  <c r="AB4418" i="7"/>
  <c r="AA4418" i="7"/>
  <c r="V4418" i="7"/>
  <c r="X4418" i="7" s="1"/>
  <c r="U4418" i="7"/>
  <c r="S4418" i="7"/>
  <c r="R4418" i="7"/>
  <c r="Q4418" i="7"/>
  <c r="P4418" i="7"/>
  <c r="AB4417" i="7"/>
  <c r="AA4417" i="7"/>
  <c r="V4417" i="7"/>
  <c r="U4417" i="7"/>
  <c r="S4417" i="7"/>
  <c r="R4417" i="7"/>
  <c r="Q4417" i="7"/>
  <c r="P4417" i="7"/>
  <c r="AB4416" i="7"/>
  <c r="AA4416" i="7"/>
  <c r="V4416" i="7"/>
  <c r="U4416" i="7"/>
  <c r="S4416" i="7"/>
  <c r="R4416" i="7"/>
  <c r="Q4416" i="7"/>
  <c r="P4416" i="7"/>
  <c r="AB4415" i="7"/>
  <c r="AA4415" i="7"/>
  <c r="V4415" i="7"/>
  <c r="U4415" i="7"/>
  <c r="S4415" i="7"/>
  <c r="R4415" i="7"/>
  <c r="Q4415" i="7"/>
  <c r="P4415" i="7"/>
  <c r="AB4414" i="7"/>
  <c r="AA4414" i="7"/>
  <c r="V4414" i="7"/>
  <c r="U4414" i="7"/>
  <c r="S4414" i="7"/>
  <c r="R4414" i="7"/>
  <c r="Q4414" i="7"/>
  <c r="P4414" i="7"/>
  <c r="AB4413" i="7"/>
  <c r="AA4413" i="7"/>
  <c r="V4413" i="7"/>
  <c r="U4413" i="7"/>
  <c r="S4413" i="7"/>
  <c r="R4413" i="7"/>
  <c r="Q4413" i="7"/>
  <c r="P4413" i="7"/>
  <c r="AB4412" i="7"/>
  <c r="AA4412" i="7"/>
  <c r="V4412" i="7"/>
  <c r="X4412" i="7" s="1"/>
  <c r="U4412" i="7"/>
  <c r="S4412" i="7"/>
  <c r="R4412" i="7"/>
  <c r="Q4412" i="7"/>
  <c r="P4412" i="7"/>
  <c r="AB4411" i="7"/>
  <c r="AA4411" i="7"/>
  <c r="V4411" i="7"/>
  <c r="U4411" i="7"/>
  <c r="S4411" i="7"/>
  <c r="R4411" i="7"/>
  <c r="Q4411" i="7"/>
  <c r="P4411" i="7"/>
  <c r="AB4410" i="7"/>
  <c r="AA4410" i="7"/>
  <c r="V4410" i="7"/>
  <c r="X4410" i="7" s="1"/>
  <c r="U4410" i="7"/>
  <c r="S4410" i="7"/>
  <c r="R4410" i="7"/>
  <c r="Q4410" i="7"/>
  <c r="P4410" i="7"/>
  <c r="AB4409" i="7"/>
  <c r="AA4409" i="7"/>
  <c r="V4409" i="7"/>
  <c r="W4409" i="7" s="1"/>
  <c r="U4409" i="7"/>
  <c r="S4409" i="7"/>
  <c r="R4409" i="7"/>
  <c r="Q4409" i="7"/>
  <c r="P4409" i="7"/>
  <c r="AB4408" i="7"/>
  <c r="AA4408" i="7"/>
  <c r="V4408" i="7"/>
  <c r="X4408" i="7" s="1"/>
  <c r="U4408" i="7"/>
  <c r="S4408" i="7"/>
  <c r="R4408" i="7"/>
  <c r="Q4408" i="7"/>
  <c r="P4408" i="7"/>
  <c r="AB4407" i="7"/>
  <c r="AA4407" i="7"/>
  <c r="V4407" i="7"/>
  <c r="U4407" i="7"/>
  <c r="S4407" i="7"/>
  <c r="R4407" i="7"/>
  <c r="Q4407" i="7"/>
  <c r="P4407" i="7"/>
  <c r="AB4406" i="7"/>
  <c r="AA4406" i="7"/>
  <c r="V4406" i="7"/>
  <c r="U4406" i="7"/>
  <c r="S4406" i="7"/>
  <c r="R4406" i="7"/>
  <c r="Q4406" i="7"/>
  <c r="P4406" i="7"/>
  <c r="AB4405" i="7"/>
  <c r="AA4405" i="7"/>
  <c r="V4405" i="7"/>
  <c r="U4405" i="7"/>
  <c r="S4405" i="7"/>
  <c r="R4405" i="7"/>
  <c r="Q4405" i="7"/>
  <c r="P4405" i="7"/>
  <c r="AB4404" i="7"/>
  <c r="AA4404" i="7"/>
  <c r="V4404" i="7"/>
  <c r="U4404" i="7"/>
  <c r="S4404" i="7"/>
  <c r="R4404" i="7"/>
  <c r="Q4404" i="7"/>
  <c r="P4404" i="7"/>
  <c r="AB4403" i="7"/>
  <c r="AA4403" i="7"/>
  <c r="V4403" i="7"/>
  <c r="U4403" i="7"/>
  <c r="S4403" i="7"/>
  <c r="R4403" i="7"/>
  <c r="Q4403" i="7"/>
  <c r="P4403" i="7"/>
  <c r="AB4402" i="7"/>
  <c r="AA4402" i="7"/>
  <c r="V4402" i="7"/>
  <c r="U4402" i="7"/>
  <c r="S4402" i="7"/>
  <c r="R4402" i="7"/>
  <c r="Q4402" i="7"/>
  <c r="P4402" i="7"/>
  <c r="AB4401" i="7"/>
  <c r="AA4401" i="7"/>
  <c r="V4401" i="7"/>
  <c r="U4401" i="7"/>
  <c r="S4401" i="7"/>
  <c r="R4401" i="7"/>
  <c r="Q4401" i="7"/>
  <c r="P4401" i="7"/>
  <c r="AB4400" i="7"/>
  <c r="AA4400" i="7"/>
  <c r="V4400" i="7"/>
  <c r="U4400" i="7"/>
  <c r="S4400" i="7"/>
  <c r="R4400" i="7"/>
  <c r="Q4400" i="7"/>
  <c r="P4400" i="7"/>
  <c r="AB4399" i="7"/>
  <c r="AA4399" i="7"/>
  <c r="V4399" i="7"/>
  <c r="U4399" i="7"/>
  <c r="S4399" i="7"/>
  <c r="R4399" i="7"/>
  <c r="Q4399" i="7"/>
  <c r="P4399" i="7"/>
  <c r="AB4398" i="7"/>
  <c r="AA4398" i="7"/>
  <c r="V4398" i="7"/>
  <c r="U4398" i="7"/>
  <c r="S4398" i="7"/>
  <c r="R4398" i="7"/>
  <c r="Q4398" i="7"/>
  <c r="P4398" i="7"/>
  <c r="AB4397" i="7"/>
  <c r="AA4397" i="7"/>
  <c r="V4397" i="7"/>
  <c r="U4397" i="7"/>
  <c r="S4397" i="7"/>
  <c r="R4397" i="7"/>
  <c r="Q4397" i="7"/>
  <c r="P4397" i="7"/>
  <c r="AB4396" i="7"/>
  <c r="AA4396" i="7"/>
  <c r="V4396" i="7"/>
  <c r="U4396" i="7"/>
  <c r="S4396" i="7"/>
  <c r="R4396" i="7"/>
  <c r="Q4396" i="7"/>
  <c r="P4396" i="7"/>
  <c r="AB4395" i="7"/>
  <c r="AA4395" i="7"/>
  <c r="V4395" i="7"/>
  <c r="U4395" i="7"/>
  <c r="S4395" i="7"/>
  <c r="R4395" i="7"/>
  <c r="Q4395" i="7"/>
  <c r="P4395" i="7"/>
  <c r="AB4394" i="7"/>
  <c r="AA4394" i="7"/>
  <c r="V4394" i="7"/>
  <c r="X4394" i="7" s="1"/>
  <c r="U4394" i="7"/>
  <c r="S4394" i="7"/>
  <c r="R4394" i="7"/>
  <c r="Q4394" i="7"/>
  <c r="P4394" i="7"/>
  <c r="AB4393" i="7"/>
  <c r="AA4393" i="7"/>
  <c r="V4393" i="7"/>
  <c r="U4393" i="7"/>
  <c r="S4393" i="7"/>
  <c r="R4393" i="7"/>
  <c r="Q4393" i="7"/>
  <c r="P4393" i="7"/>
  <c r="AB4392" i="7"/>
  <c r="AA4392" i="7"/>
  <c r="V4392" i="7"/>
  <c r="W4392" i="7" s="1"/>
  <c r="U4392" i="7"/>
  <c r="S4392" i="7"/>
  <c r="R4392" i="7"/>
  <c r="Q4392" i="7"/>
  <c r="P4392" i="7"/>
  <c r="AB4391" i="7"/>
  <c r="AA4391" i="7"/>
  <c r="V4391" i="7"/>
  <c r="U4391" i="7"/>
  <c r="S4391" i="7"/>
  <c r="R4391" i="7"/>
  <c r="Q4391" i="7"/>
  <c r="P4391" i="7"/>
  <c r="AB4390" i="7"/>
  <c r="AA4390" i="7"/>
  <c r="V4390" i="7"/>
  <c r="U4390" i="7"/>
  <c r="S4390" i="7"/>
  <c r="R4390" i="7"/>
  <c r="Q4390" i="7"/>
  <c r="P4390" i="7"/>
  <c r="AB4389" i="7"/>
  <c r="AA4389" i="7"/>
  <c r="V4389" i="7"/>
  <c r="U4389" i="7"/>
  <c r="S4389" i="7"/>
  <c r="R4389" i="7"/>
  <c r="Q4389" i="7"/>
  <c r="P4389" i="7"/>
  <c r="AB4388" i="7"/>
  <c r="AA4388" i="7"/>
  <c r="V4388" i="7"/>
  <c r="X4388" i="7" s="1"/>
  <c r="U4388" i="7"/>
  <c r="S4388" i="7"/>
  <c r="R4388" i="7"/>
  <c r="Q4388" i="7"/>
  <c r="P4388" i="7"/>
  <c r="AB4387" i="7"/>
  <c r="AA4387" i="7"/>
  <c r="V4387" i="7"/>
  <c r="U4387" i="7"/>
  <c r="S4387" i="7"/>
  <c r="R4387" i="7"/>
  <c r="Q4387" i="7"/>
  <c r="P4387" i="7"/>
  <c r="AB4386" i="7"/>
  <c r="AA4386" i="7"/>
  <c r="V4386" i="7"/>
  <c r="X4386" i="7" s="1"/>
  <c r="U4386" i="7"/>
  <c r="S4386" i="7"/>
  <c r="R4386" i="7"/>
  <c r="Q4386" i="7"/>
  <c r="P4386" i="7"/>
  <c r="AB4385" i="7"/>
  <c r="AA4385" i="7"/>
  <c r="V4385" i="7"/>
  <c r="U4385" i="7"/>
  <c r="S4385" i="7"/>
  <c r="R4385" i="7"/>
  <c r="Q4385" i="7"/>
  <c r="P4385" i="7"/>
  <c r="AB4384" i="7"/>
  <c r="AA4384" i="7"/>
  <c r="V4384" i="7"/>
  <c r="U4384" i="7"/>
  <c r="S4384" i="7"/>
  <c r="R4384" i="7"/>
  <c r="Q4384" i="7"/>
  <c r="P4384" i="7"/>
  <c r="AB4383" i="7"/>
  <c r="AA4383" i="7"/>
  <c r="V4383" i="7"/>
  <c r="U4383" i="7"/>
  <c r="S4383" i="7"/>
  <c r="R4383" i="7"/>
  <c r="Q4383" i="7"/>
  <c r="P4383" i="7"/>
  <c r="AB4382" i="7"/>
  <c r="AA4382" i="7"/>
  <c r="V4382" i="7"/>
  <c r="U4382" i="7"/>
  <c r="S4382" i="7"/>
  <c r="R4382" i="7"/>
  <c r="Q4382" i="7"/>
  <c r="P4382" i="7"/>
  <c r="AB4381" i="7"/>
  <c r="AA4381" i="7"/>
  <c r="V4381" i="7"/>
  <c r="U4381" i="7"/>
  <c r="S4381" i="7"/>
  <c r="R4381" i="7"/>
  <c r="Q4381" i="7"/>
  <c r="P4381" i="7"/>
  <c r="AB4380" i="7"/>
  <c r="AA4380" i="7"/>
  <c r="V4380" i="7"/>
  <c r="X4380" i="7" s="1"/>
  <c r="U4380" i="7"/>
  <c r="S4380" i="7"/>
  <c r="R4380" i="7"/>
  <c r="Q4380" i="7"/>
  <c r="P4380" i="7"/>
  <c r="AB4379" i="7"/>
  <c r="AA4379" i="7"/>
  <c r="V4379" i="7"/>
  <c r="U4379" i="7"/>
  <c r="S4379" i="7"/>
  <c r="R4379" i="7"/>
  <c r="Q4379" i="7"/>
  <c r="P4379" i="7"/>
  <c r="AB4378" i="7"/>
  <c r="AA4378" i="7"/>
  <c r="V4378" i="7"/>
  <c r="X4378" i="7" s="1"/>
  <c r="U4378" i="7"/>
  <c r="S4378" i="7"/>
  <c r="R4378" i="7"/>
  <c r="Q4378" i="7"/>
  <c r="P4378" i="7"/>
  <c r="AB4377" i="7"/>
  <c r="AA4377" i="7"/>
  <c r="V4377" i="7"/>
  <c r="W4377" i="7" s="1"/>
  <c r="U4377" i="7"/>
  <c r="S4377" i="7"/>
  <c r="R4377" i="7"/>
  <c r="Q4377" i="7"/>
  <c r="P4377" i="7"/>
  <c r="AB4376" i="7"/>
  <c r="AA4376" i="7"/>
  <c r="V4376" i="7"/>
  <c r="U4376" i="7"/>
  <c r="S4376" i="7"/>
  <c r="R4376" i="7"/>
  <c r="Q4376" i="7"/>
  <c r="P4376" i="7"/>
  <c r="AB4375" i="7"/>
  <c r="AA4375" i="7"/>
  <c r="V4375" i="7"/>
  <c r="U4375" i="7"/>
  <c r="S4375" i="7"/>
  <c r="R4375" i="7"/>
  <c r="Q4375" i="7"/>
  <c r="P4375" i="7"/>
  <c r="AB4374" i="7"/>
  <c r="AA4374" i="7"/>
  <c r="V4374" i="7"/>
  <c r="U4374" i="7"/>
  <c r="S4374" i="7"/>
  <c r="R4374" i="7"/>
  <c r="Q4374" i="7"/>
  <c r="P4374" i="7"/>
  <c r="AB4373" i="7"/>
  <c r="AA4373" i="7"/>
  <c r="V4373" i="7"/>
  <c r="W4373" i="7" s="1"/>
  <c r="U4373" i="7"/>
  <c r="S4373" i="7"/>
  <c r="R4373" i="7"/>
  <c r="Q4373" i="7"/>
  <c r="P4373" i="7"/>
  <c r="AB4372" i="7"/>
  <c r="AA4372" i="7"/>
  <c r="V4372" i="7"/>
  <c r="U4372" i="7"/>
  <c r="S4372" i="7"/>
  <c r="R4372" i="7"/>
  <c r="Q4372" i="7"/>
  <c r="P4372" i="7"/>
  <c r="AB4371" i="7"/>
  <c r="AA4371" i="7"/>
  <c r="V4371" i="7"/>
  <c r="U4371" i="7"/>
  <c r="S4371" i="7"/>
  <c r="R4371" i="7"/>
  <c r="Q4371" i="7"/>
  <c r="P4371" i="7"/>
  <c r="AB4370" i="7"/>
  <c r="AA4370" i="7"/>
  <c r="V4370" i="7"/>
  <c r="U4370" i="7"/>
  <c r="S4370" i="7"/>
  <c r="R4370" i="7"/>
  <c r="Q4370" i="7"/>
  <c r="P4370" i="7"/>
  <c r="AB4369" i="7"/>
  <c r="AA4369" i="7"/>
  <c r="V4369" i="7"/>
  <c r="U4369" i="7"/>
  <c r="S4369" i="7"/>
  <c r="R4369" i="7"/>
  <c r="Q4369" i="7"/>
  <c r="P4369" i="7"/>
  <c r="AB4368" i="7"/>
  <c r="AA4368" i="7"/>
  <c r="V4368" i="7"/>
  <c r="W4368" i="7" s="1"/>
  <c r="U4368" i="7"/>
  <c r="S4368" i="7"/>
  <c r="R4368" i="7"/>
  <c r="Q4368" i="7"/>
  <c r="P4368" i="7"/>
  <c r="AB4367" i="7"/>
  <c r="AA4367" i="7"/>
  <c r="V4367" i="7"/>
  <c r="U4367" i="7"/>
  <c r="S4367" i="7"/>
  <c r="R4367" i="7"/>
  <c r="Q4367" i="7"/>
  <c r="P4367" i="7"/>
  <c r="AB4366" i="7"/>
  <c r="AA4366" i="7"/>
  <c r="V4366" i="7"/>
  <c r="U4366" i="7"/>
  <c r="S4366" i="7"/>
  <c r="R4366" i="7"/>
  <c r="Q4366" i="7"/>
  <c r="P4366" i="7"/>
  <c r="AB4365" i="7"/>
  <c r="AA4365" i="7"/>
  <c r="V4365" i="7"/>
  <c r="U4365" i="7"/>
  <c r="S4365" i="7"/>
  <c r="R4365" i="7"/>
  <c r="Q4365" i="7"/>
  <c r="P4365" i="7"/>
  <c r="AB4364" i="7"/>
  <c r="AA4364" i="7"/>
  <c r="V4364" i="7"/>
  <c r="U4364" i="7"/>
  <c r="S4364" i="7"/>
  <c r="R4364" i="7"/>
  <c r="Q4364" i="7"/>
  <c r="P4364" i="7"/>
  <c r="AB4363" i="7"/>
  <c r="AA4363" i="7"/>
  <c r="V4363" i="7"/>
  <c r="U4363" i="7"/>
  <c r="S4363" i="7"/>
  <c r="R4363" i="7"/>
  <c r="Q4363" i="7"/>
  <c r="P4363" i="7"/>
  <c r="AB4362" i="7"/>
  <c r="AA4362" i="7"/>
  <c r="V4362" i="7"/>
  <c r="X4362" i="7" s="1"/>
  <c r="U4362" i="7"/>
  <c r="S4362" i="7"/>
  <c r="R4362" i="7"/>
  <c r="Q4362" i="7"/>
  <c r="P4362" i="7"/>
  <c r="AB4361" i="7"/>
  <c r="AA4361" i="7"/>
  <c r="V4361" i="7"/>
  <c r="U4361" i="7"/>
  <c r="S4361" i="7"/>
  <c r="R4361" i="7"/>
  <c r="Q4361" i="7"/>
  <c r="P4361" i="7"/>
  <c r="AB4360" i="7"/>
  <c r="AA4360" i="7"/>
  <c r="V4360" i="7"/>
  <c r="W4360" i="7" s="1"/>
  <c r="U4360" i="7"/>
  <c r="S4360" i="7"/>
  <c r="R4360" i="7"/>
  <c r="Q4360" i="7"/>
  <c r="P4360" i="7"/>
  <c r="AB4359" i="7"/>
  <c r="AA4359" i="7"/>
  <c r="V4359" i="7"/>
  <c r="W4359" i="7" s="1"/>
  <c r="U4359" i="7"/>
  <c r="S4359" i="7"/>
  <c r="R4359" i="7"/>
  <c r="Q4359" i="7"/>
  <c r="P4359" i="7"/>
  <c r="AB4358" i="7"/>
  <c r="AA4358" i="7"/>
  <c r="V4358" i="7"/>
  <c r="U4358" i="7"/>
  <c r="S4358" i="7"/>
  <c r="R4358" i="7"/>
  <c r="Q4358" i="7"/>
  <c r="P4358" i="7"/>
  <c r="AB4357" i="7"/>
  <c r="AA4357" i="7"/>
  <c r="V4357" i="7"/>
  <c r="U4357" i="7"/>
  <c r="S4357" i="7"/>
  <c r="R4357" i="7"/>
  <c r="Q4357" i="7"/>
  <c r="P4357" i="7"/>
  <c r="AB4356" i="7"/>
  <c r="AA4356" i="7"/>
  <c r="V4356" i="7"/>
  <c r="X4356" i="7" s="1"/>
  <c r="U4356" i="7"/>
  <c r="S4356" i="7"/>
  <c r="R4356" i="7"/>
  <c r="Q4356" i="7"/>
  <c r="P4356" i="7"/>
  <c r="AB4355" i="7"/>
  <c r="AA4355" i="7"/>
  <c r="V4355" i="7"/>
  <c r="U4355" i="7"/>
  <c r="S4355" i="7"/>
  <c r="R4355" i="7"/>
  <c r="Q4355" i="7"/>
  <c r="P4355" i="7"/>
  <c r="AB4354" i="7"/>
  <c r="AA4354" i="7"/>
  <c r="V4354" i="7"/>
  <c r="X4354" i="7" s="1"/>
  <c r="U4354" i="7"/>
  <c r="S4354" i="7"/>
  <c r="R4354" i="7"/>
  <c r="Q4354" i="7"/>
  <c r="P4354" i="7"/>
  <c r="AB4353" i="7"/>
  <c r="AA4353" i="7"/>
  <c r="V4353" i="7"/>
  <c r="U4353" i="7"/>
  <c r="S4353" i="7"/>
  <c r="R4353" i="7"/>
  <c r="Q4353" i="7"/>
  <c r="P4353" i="7"/>
  <c r="AB4352" i="7"/>
  <c r="AA4352" i="7"/>
  <c r="V4352" i="7"/>
  <c r="U4352" i="7"/>
  <c r="S4352" i="7"/>
  <c r="R4352" i="7"/>
  <c r="Q4352" i="7"/>
  <c r="P4352" i="7"/>
  <c r="AB4351" i="7"/>
  <c r="AA4351" i="7"/>
  <c r="V4351" i="7"/>
  <c r="U4351" i="7"/>
  <c r="S4351" i="7"/>
  <c r="R4351" i="7"/>
  <c r="Q4351" i="7"/>
  <c r="P4351" i="7"/>
  <c r="AB4350" i="7"/>
  <c r="AA4350" i="7"/>
  <c r="V4350" i="7"/>
  <c r="U4350" i="7"/>
  <c r="S4350" i="7"/>
  <c r="R4350" i="7"/>
  <c r="Q4350" i="7"/>
  <c r="P4350" i="7"/>
  <c r="AB4349" i="7"/>
  <c r="AA4349" i="7"/>
  <c r="V4349" i="7"/>
  <c r="U4349" i="7"/>
  <c r="S4349" i="7"/>
  <c r="R4349" i="7"/>
  <c r="Q4349" i="7"/>
  <c r="P4349" i="7"/>
  <c r="AB4348" i="7"/>
  <c r="AA4348" i="7"/>
  <c r="V4348" i="7"/>
  <c r="X4348" i="7" s="1"/>
  <c r="U4348" i="7"/>
  <c r="S4348" i="7"/>
  <c r="R4348" i="7"/>
  <c r="Q4348" i="7"/>
  <c r="P4348" i="7"/>
  <c r="AB4347" i="7"/>
  <c r="AA4347" i="7"/>
  <c r="V4347" i="7"/>
  <c r="U4347" i="7"/>
  <c r="S4347" i="7"/>
  <c r="R4347" i="7"/>
  <c r="Q4347" i="7"/>
  <c r="P4347" i="7"/>
  <c r="AB4346" i="7"/>
  <c r="AA4346" i="7"/>
  <c r="V4346" i="7"/>
  <c r="X4346" i="7" s="1"/>
  <c r="U4346" i="7"/>
  <c r="S4346" i="7"/>
  <c r="R4346" i="7"/>
  <c r="Q4346" i="7"/>
  <c r="P4346" i="7"/>
  <c r="AB4345" i="7"/>
  <c r="AA4345" i="7"/>
  <c r="V4345" i="7"/>
  <c r="W4345" i="7" s="1"/>
  <c r="U4345" i="7"/>
  <c r="S4345" i="7"/>
  <c r="R4345" i="7"/>
  <c r="Q4345" i="7"/>
  <c r="P4345" i="7"/>
  <c r="AB4344" i="7"/>
  <c r="AA4344" i="7"/>
  <c r="V4344" i="7"/>
  <c r="U4344" i="7"/>
  <c r="S4344" i="7"/>
  <c r="R4344" i="7"/>
  <c r="Q4344" i="7"/>
  <c r="P4344" i="7"/>
  <c r="AB4343" i="7"/>
  <c r="AA4343" i="7"/>
  <c r="V4343" i="7"/>
  <c r="U4343" i="7"/>
  <c r="S4343" i="7"/>
  <c r="R4343" i="7"/>
  <c r="Q4343" i="7"/>
  <c r="P4343" i="7"/>
  <c r="AB4342" i="7"/>
  <c r="AA4342" i="7"/>
  <c r="V4342" i="7"/>
  <c r="U4342" i="7"/>
  <c r="S4342" i="7"/>
  <c r="R4342" i="7"/>
  <c r="Q4342" i="7"/>
  <c r="P4342" i="7"/>
  <c r="AB4341" i="7"/>
  <c r="AA4341" i="7"/>
  <c r="V4341" i="7"/>
  <c r="U4341" i="7"/>
  <c r="S4341" i="7"/>
  <c r="R4341" i="7"/>
  <c r="Q4341" i="7"/>
  <c r="P4341" i="7"/>
  <c r="AB4340" i="7"/>
  <c r="AA4340" i="7"/>
  <c r="V4340" i="7"/>
  <c r="U4340" i="7"/>
  <c r="S4340" i="7"/>
  <c r="R4340" i="7"/>
  <c r="Q4340" i="7"/>
  <c r="P4340" i="7"/>
  <c r="AB4339" i="7"/>
  <c r="AA4339" i="7"/>
  <c r="V4339" i="7"/>
  <c r="X4339" i="7" s="1"/>
  <c r="U4339" i="7"/>
  <c r="S4339" i="7"/>
  <c r="R4339" i="7"/>
  <c r="Q4339" i="7"/>
  <c r="P4339" i="7"/>
  <c r="AB4338" i="7"/>
  <c r="AA4338" i="7"/>
  <c r="V4338" i="7"/>
  <c r="U4338" i="7"/>
  <c r="S4338" i="7"/>
  <c r="R4338" i="7"/>
  <c r="Q4338" i="7"/>
  <c r="P4338" i="7"/>
  <c r="AB4337" i="7"/>
  <c r="AA4337" i="7"/>
  <c r="V4337" i="7"/>
  <c r="U4337" i="7"/>
  <c r="S4337" i="7"/>
  <c r="R4337" i="7"/>
  <c r="Q4337" i="7"/>
  <c r="P4337" i="7"/>
  <c r="AB4336" i="7"/>
  <c r="AA4336" i="7"/>
  <c r="V4336" i="7"/>
  <c r="U4336" i="7"/>
  <c r="S4336" i="7"/>
  <c r="R4336" i="7"/>
  <c r="Q4336" i="7"/>
  <c r="P4336" i="7"/>
  <c r="AB4335" i="7"/>
  <c r="AA4335" i="7"/>
  <c r="V4335" i="7"/>
  <c r="U4335" i="7"/>
  <c r="S4335" i="7"/>
  <c r="R4335" i="7"/>
  <c r="Q4335" i="7"/>
  <c r="P4335" i="7"/>
  <c r="AB4334" i="7"/>
  <c r="AA4334" i="7"/>
  <c r="V4334" i="7"/>
  <c r="U4334" i="7"/>
  <c r="S4334" i="7"/>
  <c r="R4334" i="7"/>
  <c r="Q4334" i="7"/>
  <c r="P4334" i="7"/>
  <c r="AB4333" i="7"/>
  <c r="AA4333" i="7"/>
  <c r="V4333" i="7"/>
  <c r="U4333" i="7"/>
  <c r="S4333" i="7"/>
  <c r="R4333" i="7"/>
  <c r="Q4333" i="7"/>
  <c r="P4333" i="7"/>
  <c r="AB4332" i="7"/>
  <c r="AA4332" i="7"/>
  <c r="V4332" i="7"/>
  <c r="U4332" i="7"/>
  <c r="S4332" i="7"/>
  <c r="R4332" i="7"/>
  <c r="Q4332" i="7"/>
  <c r="P4332" i="7"/>
  <c r="AB4331" i="7"/>
  <c r="AA4331" i="7"/>
  <c r="V4331" i="7"/>
  <c r="U4331" i="7"/>
  <c r="S4331" i="7"/>
  <c r="R4331" i="7"/>
  <c r="Q4331" i="7"/>
  <c r="P4331" i="7"/>
  <c r="AB4330" i="7"/>
  <c r="AA4330" i="7"/>
  <c r="V4330" i="7"/>
  <c r="X4330" i="7" s="1"/>
  <c r="U4330" i="7"/>
  <c r="S4330" i="7"/>
  <c r="R4330" i="7"/>
  <c r="Q4330" i="7"/>
  <c r="P4330" i="7"/>
  <c r="AB4329" i="7"/>
  <c r="AA4329" i="7"/>
  <c r="V4329" i="7"/>
  <c r="U4329" i="7"/>
  <c r="S4329" i="7"/>
  <c r="R4329" i="7"/>
  <c r="Q4329" i="7"/>
  <c r="P4329" i="7"/>
  <c r="AB4328" i="7"/>
  <c r="AA4328" i="7"/>
  <c r="V4328" i="7"/>
  <c r="W4328" i="7" s="1"/>
  <c r="U4328" i="7"/>
  <c r="S4328" i="7"/>
  <c r="R4328" i="7"/>
  <c r="Q4328" i="7"/>
  <c r="P4328" i="7"/>
  <c r="AB4327" i="7"/>
  <c r="AA4327" i="7"/>
  <c r="V4327" i="7"/>
  <c r="X4327" i="7" s="1"/>
  <c r="U4327" i="7"/>
  <c r="S4327" i="7"/>
  <c r="R4327" i="7"/>
  <c r="Q4327" i="7"/>
  <c r="P4327" i="7"/>
  <c r="AB4326" i="7"/>
  <c r="AA4326" i="7"/>
  <c r="V4326" i="7"/>
  <c r="U4326" i="7"/>
  <c r="S4326" i="7"/>
  <c r="R4326" i="7"/>
  <c r="Q4326" i="7"/>
  <c r="P4326" i="7"/>
  <c r="AB4325" i="7"/>
  <c r="AA4325" i="7"/>
  <c r="V4325" i="7"/>
  <c r="W4325" i="7" s="1"/>
  <c r="U4325" i="7"/>
  <c r="S4325" i="7"/>
  <c r="R4325" i="7"/>
  <c r="Q4325" i="7"/>
  <c r="P4325" i="7"/>
  <c r="AB4324" i="7"/>
  <c r="AA4324" i="7"/>
  <c r="V4324" i="7"/>
  <c r="X4324" i="7" s="1"/>
  <c r="U4324" i="7"/>
  <c r="S4324" i="7"/>
  <c r="R4324" i="7"/>
  <c r="Q4324" i="7"/>
  <c r="P4324" i="7"/>
  <c r="AB4323" i="7"/>
  <c r="AA4323" i="7"/>
  <c r="V4323" i="7"/>
  <c r="U4323" i="7"/>
  <c r="S4323" i="7"/>
  <c r="R4323" i="7"/>
  <c r="Q4323" i="7"/>
  <c r="P4323" i="7"/>
  <c r="AB4322" i="7"/>
  <c r="AA4322" i="7"/>
  <c r="V4322" i="7"/>
  <c r="X4322" i="7" s="1"/>
  <c r="U4322" i="7"/>
  <c r="S4322" i="7"/>
  <c r="R4322" i="7"/>
  <c r="Q4322" i="7"/>
  <c r="P4322" i="7"/>
  <c r="AB4321" i="7"/>
  <c r="AA4321" i="7"/>
  <c r="V4321" i="7"/>
  <c r="U4321" i="7"/>
  <c r="S4321" i="7"/>
  <c r="R4321" i="7"/>
  <c r="Q4321" i="7"/>
  <c r="P4321" i="7"/>
  <c r="AB4320" i="7"/>
  <c r="AA4320" i="7"/>
  <c r="V4320" i="7"/>
  <c r="U4320" i="7"/>
  <c r="S4320" i="7"/>
  <c r="R4320" i="7"/>
  <c r="Q4320" i="7"/>
  <c r="P4320" i="7"/>
  <c r="AB4319" i="7"/>
  <c r="AA4319" i="7"/>
  <c r="V4319" i="7"/>
  <c r="U4319" i="7"/>
  <c r="S4319" i="7"/>
  <c r="R4319" i="7"/>
  <c r="Q4319" i="7"/>
  <c r="P4319" i="7"/>
  <c r="AB4318" i="7"/>
  <c r="AA4318" i="7"/>
  <c r="V4318" i="7"/>
  <c r="U4318" i="7"/>
  <c r="S4318" i="7"/>
  <c r="R4318" i="7"/>
  <c r="Q4318" i="7"/>
  <c r="P4318" i="7"/>
  <c r="AB4317" i="7"/>
  <c r="AA4317" i="7"/>
  <c r="V4317" i="7"/>
  <c r="U4317" i="7"/>
  <c r="S4317" i="7"/>
  <c r="R4317" i="7"/>
  <c r="Q4317" i="7"/>
  <c r="P4317" i="7"/>
  <c r="AB4316" i="7"/>
  <c r="AA4316" i="7"/>
  <c r="V4316" i="7"/>
  <c r="X4316" i="7" s="1"/>
  <c r="U4316" i="7"/>
  <c r="S4316" i="7"/>
  <c r="R4316" i="7"/>
  <c r="Q4316" i="7"/>
  <c r="P4316" i="7"/>
  <c r="AB4315" i="7"/>
  <c r="AA4315" i="7"/>
  <c r="V4315" i="7"/>
  <c r="U4315" i="7"/>
  <c r="S4315" i="7"/>
  <c r="R4315" i="7"/>
  <c r="Q4315" i="7"/>
  <c r="P4315" i="7"/>
  <c r="AB4314" i="7"/>
  <c r="AA4314" i="7"/>
  <c r="V4314" i="7"/>
  <c r="X4314" i="7" s="1"/>
  <c r="U4314" i="7"/>
  <c r="S4314" i="7"/>
  <c r="R4314" i="7"/>
  <c r="Q4314" i="7"/>
  <c r="P4314" i="7"/>
  <c r="AB4313" i="7"/>
  <c r="AA4313" i="7"/>
  <c r="V4313" i="7"/>
  <c r="W4313" i="7" s="1"/>
  <c r="U4313" i="7"/>
  <c r="S4313" i="7"/>
  <c r="R4313" i="7"/>
  <c r="Q4313" i="7"/>
  <c r="P4313" i="7"/>
  <c r="AB4312" i="7"/>
  <c r="AA4312" i="7"/>
  <c r="V4312" i="7"/>
  <c r="X4312" i="7" s="1"/>
  <c r="U4312" i="7"/>
  <c r="S4312" i="7"/>
  <c r="R4312" i="7"/>
  <c r="Q4312" i="7"/>
  <c r="P4312" i="7"/>
  <c r="AB4311" i="7"/>
  <c r="AA4311" i="7"/>
  <c r="V4311" i="7"/>
  <c r="U4311" i="7"/>
  <c r="S4311" i="7"/>
  <c r="R4311" i="7"/>
  <c r="Q4311" i="7"/>
  <c r="P4311" i="7"/>
  <c r="AB4310" i="7"/>
  <c r="AA4310" i="7"/>
  <c r="V4310" i="7"/>
  <c r="U4310" i="7"/>
  <c r="S4310" i="7"/>
  <c r="R4310" i="7"/>
  <c r="Q4310" i="7"/>
  <c r="P4310" i="7"/>
  <c r="AB4309" i="7"/>
  <c r="AA4309" i="7"/>
  <c r="V4309" i="7"/>
  <c r="W4309" i="7" s="1"/>
  <c r="U4309" i="7"/>
  <c r="S4309" i="7"/>
  <c r="R4309" i="7"/>
  <c r="Q4309" i="7"/>
  <c r="P4309" i="7"/>
  <c r="AB4308" i="7"/>
  <c r="AA4308" i="7"/>
  <c r="V4308" i="7"/>
  <c r="U4308" i="7"/>
  <c r="S4308" i="7"/>
  <c r="R4308" i="7"/>
  <c r="Q4308" i="7"/>
  <c r="P4308" i="7"/>
  <c r="AB4307" i="7"/>
  <c r="AA4307" i="7"/>
  <c r="V4307" i="7"/>
  <c r="U4307" i="7"/>
  <c r="S4307" i="7"/>
  <c r="R4307" i="7"/>
  <c r="Q4307" i="7"/>
  <c r="P4307" i="7"/>
  <c r="AB4306" i="7"/>
  <c r="AA4306" i="7"/>
  <c r="V4306" i="7"/>
  <c r="U4306" i="7"/>
  <c r="S4306" i="7"/>
  <c r="R4306" i="7"/>
  <c r="Q4306" i="7"/>
  <c r="P4306" i="7"/>
  <c r="AB4305" i="7"/>
  <c r="AA4305" i="7"/>
  <c r="V4305" i="7"/>
  <c r="U4305" i="7"/>
  <c r="S4305" i="7"/>
  <c r="R4305" i="7"/>
  <c r="Q4305" i="7"/>
  <c r="P4305" i="7"/>
  <c r="AB4304" i="7"/>
  <c r="AA4304" i="7"/>
  <c r="V4304" i="7"/>
  <c r="U4304" i="7"/>
  <c r="S4304" i="7"/>
  <c r="R4304" i="7"/>
  <c r="Q4304" i="7"/>
  <c r="P4304" i="7"/>
  <c r="AB4303" i="7"/>
  <c r="AA4303" i="7"/>
  <c r="V4303" i="7"/>
  <c r="X4303" i="7" s="1"/>
  <c r="U4303" i="7"/>
  <c r="S4303" i="7"/>
  <c r="R4303" i="7"/>
  <c r="Q4303" i="7"/>
  <c r="P4303" i="7"/>
  <c r="AB4302" i="7"/>
  <c r="AA4302" i="7"/>
  <c r="V4302" i="7"/>
  <c r="U4302" i="7"/>
  <c r="S4302" i="7"/>
  <c r="R4302" i="7"/>
  <c r="Q4302" i="7"/>
  <c r="P4302" i="7"/>
  <c r="AB4301" i="7"/>
  <c r="AA4301" i="7"/>
  <c r="V4301" i="7"/>
  <c r="U4301" i="7"/>
  <c r="S4301" i="7"/>
  <c r="R4301" i="7"/>
  <c r="Q4301" i="7"/>
  <c r="P4301" i="7"/>
  <c r="AB4300" i="7"/>
  <c r="AA4300" i="7"/>
  <c r="V4300" i="7"/>
  <c r="U4300" i="7"/>
  <c r="S4300" i="7"/>
  <c r="R4300" i="7"/>
  <c r="Q4300" i="7"/>
  <c r="P4300" i="7"/>
  <c r="AB4299" i="7"/>
  <c r="AA4299" i="7"/>
  <c r="V4299" i="7"/>
  <c r="U4299" i="7"/>
  <c r="S4299" i="7"/>
  <c r="R4299" i="7"/>
  <c r="Q4299" i="7"/>
  <c r="P4299" i="7"/>
  <c r="AB4298" i="7"/>
  <c r="AA4298" i="7"/>
  <c r="V4298" i="7"/>
  <c r="X4298" i="7" s="1"/>
  <c r="U4298" i="7"/>
  <c r="S4298" i="7"/>
  <c r="R4298" i="7"/>
  <c r="Q4298" i="7"/>
  <c r="P4298" i="7"/>
  <c r="AB4297" i="7"/>
  <c r="AA4297" i="7"/>
  <c r="V4297" i="7"/>
  <c r="U4297" i="7"/>
  <c r="S4297" i="7"/>
  <c r="R4297" i="7"/>
  <c r="Q4297" i="7"/>
  <c r="P4297" i="7"/>
  <c r="AB4296" i="7"/>
  <c r="AA4296" i="7"/>
  <c r="V4296" i="7"/>
  <c r="W4296" i="7" s="1"/>
  <c r="U4296" i="7"/>
  <c r="S4296" i="7"/>
  <c r="R4296" i="7"/>
  <c r="Q4296" i="7"/>
  <c r="P4296" i="7"/>
  <c r="AB4295" i="7"/>
  <c r="AA4295" i="7"/>
  <c r="V4295" i="7"/>
  <c r="U4295" i="7"/>
  <c r="S4295" i="7"/>
  <c r="R4295" i="7"/>
  <c r="Q4295" i="7"/>
  <c r="P4295" i="7"/>
  <c r="AB4294" i="7"/>
  <c r="AA4294" i="7"/>
  <c r="V4294" i="7"/>
  <c r="U4294" i="7"/>
  <c r="S4294" i="7"/>
  <c r="R4294" i="7"/>
  <c r="Q4294" i="7"/>
  <c r="P4294" i="7"/>
  <c r="AB4293" i="7"/>
  <c r="AA4293" i="7"/>
  <c r="V4293" i="7"/>
  <c r="W4293" i="7" s="1"/>
  <c r="U4293" i="7"/>
  <c r="S4293" i="7"/>
  <c r="R4293" i="7"/>
  <c r="Q4293" i="7"/>
  <c r="P4293" i="7"/>
  <c r="AB4292" i="7"/>
  <c r="AA4292" i="7"/>
  <c r="V4292" i="7"/>
  <c r="W4292" i="7" s="1"/>
  <c r="U4292" i="7"/>
  <c r="S4292" i="7"/>
  <c r="R4292" i="7"/>
  <c r="Q4292" i="7"/>
  <c r="P4292" i="7"/>
  <c r="AB4291" i="7"/>
  <c r="AA4291" i="7"/>
  <c r="V4291" i="7"/>
  <c r="U4291" i="7"/>
  <c r="S4291" i="7"/>
  <c r="R4291" i="7"/>
  <c r="Q4291" i="7"/>
  <c r="P4291" i="7"/>
  <c r="AB4290" i="7"/>
  <c r="AA4290" i="7"/>
  <c r="V4290" i="7"/>
  <c r="X4290" i="7" s="1"/>
  <c r="U4290" i="7"/>
  <c r="S4290" i="7"/>
  <c r="R4290" i="7"/>
  <c r="Q4290" i="7"/>
  <c r="P4290" i="7"/>
  <c r="AB4289" i="7"/>
  <c r="AA4289" i="7"/>
  <c r="V4289" i="7"/>
  <c r="U4289" i="7"/>
  <c r="S4289" i="7"/>
  <c r="R4289" i="7"/>
  <c r="Q4289" i="7"/>
  <c r="P4289" i="7"/>
  <c r="AB4288" i="7"/>
  <c r="AA4288" i="7"/>
  <c r="V4288" i="7"/>
  <c r="U4288" i="7"/>
  <c r="S4288" i="7"/>
  <c r="R4288" i="7"/>
  <c r="Q4288" i="7"/>
  <c r="P4288" i="7"/>
  <c r="AB4287" i="7"/>
  <c r="AA4287" i="7"/>
  <c r="V4287" i="7"/>
  <c r="U4287" i="7"/>
  <c r="S4287" i="7"/>
  <c r="R4287" i="7"/>
  <c r="Q4287" i="7"/>
  <c r="P4287" i="7"/>
  <c r="AB4286" i="7"/>
  <c r="AA4286" i="7"/>
  <c r="V4286" i="7"/>
  <c r="U4286" i="7"/>
  <c r="S4286" i="7"/>
  <c r="R4286" i="7"/>
  <c r="Q4286" i="7"/>
  <c r="P4286" i="7"/>
  <c r="AB4285" i="7"/>
  <c r="AA4285" i="7"/>
  <c r="V4285" i="7"/>
  <c r="W4285" i="7" s="1"/>
  <c r="U4285" i="7"/>
  <c r="S4285" i="7"/>
  <c r="R4285" i="7"/>
  <c r="Q4285" i="7"/>
  <c r="P4285" i="7"/>
  <c r="AB4284" i="7"/>
  <c r="AA4284" i="7"/>
  <c r="V4284" i="7"/>
  <c r="X4284" i="7" s="1"/>
  <c r="U4284" i="7"/>
  <c r="S4284" i="7"/>
  <c r="R4284" i="7"/>
  <c r="Q4284" i="7"/>
  <c r="P4284" i="7"/>
  <c r="AB4283" i="7"/>
  <c r="AA4283" i="7"/>
  <c r="V4283" i="7"/>
  <c r="U4283" i="7"/>
  <c r="S4283" i="7"/>
  <c r="R4283" i="7"/>
  <c r="Q4283" i="7"/>
  <c r="P4283" i="7"/>
  <c r="AB4282" i="7"/>
  <c r="AA4282" i="7"/>
  <c r="V4282" i="7"/>
  <c r="X4282" i="7" s="1"/>
  <c r="U4282" i="7"/>
  <c r="S4282" i="7"/>
  <c r="R4282" i="7"/>
  <c r="Q4282" i="7"/>
  <c r="P4282" i="7"/>
  <c r="AB4281" i="7"/>
  <c r="AA4281" i="7"/>
  <c r="V4281" i="7"/>
  <c r="X4281" i="7" s="1"/>
  <c r="U4281" i="7"/>
  <c r="S4281" i="7"/>
  <c r="R4281" i="7"/>
  <c r="Q4281" i="7"/>
  <c r="P4281" i="7"/>
  <c r="AB4280" i="7"/>
  <c r="AA4280" i="7"/>
  <c r="V4280" i="7"/>
  <c r="U4280" i="7"/>
  <c r="S4280" i="7"/>
  <c r="R4280" i="7"/>
  <c r="Q4280" i="7"/>
  <c r="P4280" i="7"/>
  <c r="AB4279" i="7"/>
  <c r="AA4279" i="7"/>
  <c r="V4279" i="7"/>
  <c r="U4279" i="7"/>
  <c r="S4279" i="7"/>
  <c r="R4279" i="7"/>
  <c r="Q4279" i="7"/>
  <c r="P4279" i="7"/>
  <c r="AB4278" i="7"/>
  <c r="AA4278" i="7"/>
  <c r="V4278" i="7"/>
  <c r="U4278" i="7"/>
  <c r="S4278" i="7"/>
  <c r="R4278" i="7"/>
  <c r="Q4278" i="7"/>
  <c r="P4278" i="7"/>
  <c r="AB4277" i="7"/>
  <c r="AA4277" i="7"/>
  <c r="V4277" i="7"/>
  <c r="U4277" i="7"/>
  <c r="S4277" i="7"/>
  <c r="R4277" i="7"/>
  <c r="Q4277" i="7"/>
  <c r="P4277" i="7"/>
  <c r="AB4276" i="7"/>
  <c r="AA4276" i="7"/>
  <c r="V4276" i="7"/>
  <c r="W4276" i="7" s="1"/>
  <c r="U4276" i="7"/>
  <c r="S4276" i="7"/>
  <c r="R4276" i="7"/>
  <c r="Q4276" i="7"/>
  <c r="P4276" i="7"/>
  <c r="AB4275" i="7"/>
  <c r="AA4275" i="7"/>
  <c r="V4275" i="7"/>
  <c r="W4275" i="7" s="1"/>
  <c r="U4275" i="7"/>
  <c r="S4275" i="7"/>
  <c r="R4275" i="7"/>
  <c r="Q4275" i="7"/>
  <c r="P4275" i="7"/>
  <c r="AB4274" i="7"/>
  <c r="AA4274" i="7"/>
  <c r="V4274" i="7"/>
  <c r="X4274" i="7" s="1"/>
  <c r="U4274" i="7"/>
  <c r="S4274" i="7"/>
  <c r="R4274" i="7"/>
  <c r="Q4274" i="7"/>
  <c r="P4274" i="7"/>
  <c r="AB4273" i="7"/>
  <c r="AA4273" i="7"/>
  <c r="V4273" i="7"/>
  <c r="U4273" i="7"/>
  <c r="S4273" i="7"/>
  <c r="R4273" i="7"/>
  <c r="Q4273" i="7"/>
  <c r="P4273" i="7"/>
  <c r="AB4272" i="7"/>
  <c r="AA4272" i="7"/>
  <c r="V4272" i="7"/>
  <c r="U4272" i="7"/>
  <c r="S4272" i="7"/>
  <c r="R4272" i="7"/>
  <c r="Q4272" i="7"/>
  <c r="P4272" i="7"/>
  <c r="AB4271" i="7"/>
  <c r="AA4271" i="7"/>
  <c r="V4271" i="7"/>
  <c r="U4271" i="7"/>
  <c r="S4271" i="7"/>
  <c r="R4271" i="7"/>
  <c r="Q4271" i="7"/>
  <c r="P4271" i="7"/>
  <c r="AB4270" i="7"/>
  <c r="AA4270" i="7"/>
  <c r="V4270" i="7"/>
  <c r="U4270" i="7"/>
  <c r="S4270" i="7"/>
  <c r="R4270" i="7"/>
  <c r="Q4270" i="7"/>
  <c r="P4270" i="7"/>
  <c r="AB4269" i="7"/>
  <c r="AA4269" i="7"/>
  <c r="V4269" i="7"/>
  <c r="U4269" i="7"/>
  <c r="S4269" i="7"/>
  <c r="R4269" i="7"/>
  <c r="Q4269" i="7"/>
  <c r="P4269" i="7"/>
  <c r="AB4268" i="7"/>
  <c r="AA4268" i="7"/>
  <c r="V4268" i="7"/>
  <c r="X4268" i="7" s="1"/>
  <c r="U4268" i="7"/>
  <c r="S4268" i="7"/>
  <c r="R4268" i="7"/>
  <c r="Q4268" i="7"/>
  <c r="P4268" i="7"/>
  <c r="AB4267" i="7"/>
  <c r="AA4267" i="7"/>
  <c r="V4267" i="7"/>
  <c r="U4267" i="7"/>
  <c r="S4267" i="7"/>
  <c r="R4267" i="7"/>
  <c r="Q4267" i="7"/>
  <c r="P4267" i="7"/>
  <c r="AB4266" i="7"/>
  <c r="AA4266" i="7"/>
  <c r="V4266" i="7"/>
  <c r="X4266" i="7" s="1"/>
  <c r="U4266" i="7"/>
  <c r="S4266" i="7"/>
  <c r="R4266" i="7"/>
  <c r="Q4266" i="7"/>
  <c r="P4266" i="7"/>
  <c r="AB4265" i="7"/>
  <c r="AA4265" i="7"/>
  <c r="V4265" i="7"/>
  <c r="U4265" i="7"/>
  <c r="S4265" i="7"/>
  <c r="R4265" i="7"/>
  <c r="Q4265" i="7"/>
  <c r="P4265" i="7"/>
  <c r="AB4264" i="7"/>
  <c r="AA4264" i="7"/>
  <c r="V4264" i="7"/>
  <c r="U4264" i="7"/>
  <c r="S4264" i="7"/>
  <c r="R4264" i="7"/>
  <c r="Q4264" i="7"/>
  <c r="P4264" i="7"/>
  <c r="AB4263" i="7"/>
  <c r="AA4263" i="7"/>
  <c r="V4263" i="7"/>
  <c r="U4263" i="7"/>
  <c r="S4263" i="7"/>
  <c r="R4263" i="7"/>
  <c r="Q4263" i="7"/>
  <c r="P4263" i="7"/>
  <c r="AB4262" i="7"/>
  <c r="AA4262" i="7"/>
  <c r="V4262" i="7"/>
  <c r="U4262" i="7"/>
  <c r="S4262" i="7"/>
  <c r="R4262" i="7"/>
  <c r="Q4262" i="7"/>
  <c r="P4262" i="7"/>
  <c r="AB4261" i="7"/>
  <c r="AA4261" i="7"/>
  <c r="V4261" i="7"/>
  <c r="U4261" i="7"/>
  <c r="S4261" i="7"/>
  <c r="R4261" i="7"/>
  <c r="Q4261" i="7"/>
  <c r="P4261" i="7"/>
  <c r="AB4260" i="7"/>
  <c r="AA4260" i="7"/>
  <c r="V4260" i="7"/>
  <c r="U4260" i="7"/>
  <c r="S4260" i="7"/>
  <c r="R4260" i="7"/>
  <c r="Q4260" i="7"/>
  <c r="P4260" i="7"/>
  <c r="AB4259" i="7"/>
  <c r="AA4259" i="7"/>
  <c r="V4259" i="7"/>
  <c r="U4259" i="7"/>
  <c r="S4259" i="7"/>
  <c r="R4259" i="7"/>
  <c r="Q4259" i="7"/>
  <c r="P4259" i="7"/>
  <c r="AB4258" i="7"/>
  <c r="AA4258" i="7"/>
  <c r="V4258" i="7"/>
  <c r="X4258" i="7" s="1"/>
  <c r="U4258" i="7"/>
  <c r="S4258" i="7"/>
  <c r="R4258" i="7"/>
  <c r="Q4258" i="7"/>
  <c r="P4258" i="7"/>
  <c r="AB4257" i="7"/>
  <c r="AA4257" i="7"/>
  <c r="V4257" i="7"/>
  <c r="U4257" i="7"/>
  <c r="S4257" i="7"/>
  <c r="R4257" i="7"/>
  <c r="Q4257" i="7"/>
  <c r="P4257" i="7"/>
  <c r="AB4256" i="7"/>
  <c r="AA4256" i="7"/>
  <c r="V4256" i="7"/>
  <c r="U4256" i="7"/>
  <c r="S4256" i="7"/>
  <c r="R4256" i="7"/>
  <c r="Q4256" i="7"/>
  <c r="P4256" i="7"/>
  <c r="AB4255" i="7"/>
  <c r="AA4255" i="7"/>
  <c r="V4255" i="7"/>
  <c r="U4255" i="7"/>
  <c r="S4255" i="7"/>
  <c r="R4255" i="7"/>
  <c r="Q4255" i="7"/>
  <c r="P4255" i="7"/>
  <c r="AB4254" i="7"/>
  <c r="AA4254" i="7"/>
  <c r="V4254" i="7"/>
  <c r="U4254" i="7"/>
  <c r="S4254" i="7"/>
  <c r="R4254" i="7"/>
  <c r="Q4254" i="7"/>
  <c r="P4254" i="7"/>
  <c r="AB4253" i="7"/>
  <c r="AA4253" i="7"/>
  <c r="V4253" i="7"/>
  <c r="U4253" i="7"/>
  <c r="S4253" i="7"/>
  <c r="R4253" i="7"/>
  <c r="Q4253" i="7"/>
  <c r="P4253" i="7"/>
  <c r="AB4252" i="7"/>
  <c r="AA4252" i="7"/>
  <c r="V4252" i="7"/>
  <c r="X4252" i="7" s="1"/>
  <c r="U4252" i="7"/>
  <c r="S4252" i="7"/>
  <c r="R4252" i="7"/>
  <c r="Q4252" i="7"/>
  <c r="P4252" i="7"/>
  <c r="AB4251" i="7"/>
  <c r="AA4251" i="7"/>
  <c r="V4251" i="7"/>
  <c r="U4251" i="7"/>
  <c r="S4251" i="7"/>
  <c r="R4251" i="7"/>
  <c r="Q4251" i="7"/>
  <c r="P4251" i="7"/>
  <c r="AB4250" i="7"/>
  <c r="AA4250" i="7"/>
  <c r="V4250" i="7"/>
  <c r="X4250" i="7" s="1"/>
  <c r="U4250" i="7"/>
  <c r="S4250" i="7"/>
  <c r="R4250" i="7"/>
  <c r="Q4250" i="7"/>
  <c r="P4250" i="7"/>
  <c r="AB4249" i="7"/>
  <c r="AA4249" i="7"/>
  <c r="V4249" i="7"/>
  <c r="U4249" i="7"/>
  <c r="S4249" i="7"/>
  <c r="R4249" i="7"/>
  <c r="Q4249" i="7"/>
  <c r="P4249" i="7"/>
  <c r="AB4248" i="7"/>
  <c r="AA4248" i="7"/>
  <c r="V4248" i="7"/>
  <c r="U4248" i="7"/>
  <c r="S4248" i="7"/>
  <c r="R4248" i="7"/>
  <c r="Q4248" i="7"/>
  <c r="P4248" i="7"/>
  <c r="AB4247" i="7"/>
  <c r="AA4247" i="7"/>
  <c r="V4247" i="7"/>
  <c r="U4247" i="7"/>
  <c r="S4247" i="7"/>
  <c r="R4247" i="7"/>
  <c r="Q4247" i="7"/>
  <c r="P4247" i="7"/>
  <c r="AB4246" i="7"/>
  <c r="AA4246" i="7"/>
  <c r="V4246" i="7"/>
  <c r="U4246" i="7"/>
  <c r="S4246" i="7"/>
  <c r="R4246" i="7"/>
  <c r="Q4246" i="7"/>
  <c r="P4246" i="7"/>
  <c r="AB4245" i="7"/>
  <c r="AA4245" i="7"/>
  <c r="V4245" i="7"/>
  <c r="W4245" i="7" s="1"/>
  <c r="U4245" i="7"/>
  <c r="S4245" i="7"/>
  <c r="R4245" i="7"/>
  <c r="Q4245" i="7"/>
  <c r="P4245" i="7"/>
  <c r="AB4244" i="7"/>
  <c r="AA4244" i="7"/>
  <c r="V4244" i="7"/>
  <c r="U4244" i="7"/>
  <c r="S4244" i="7"/>
  <c r="R4244" i="7"/>
  <c r="Q4244" i="7"/>
  <c r="P4244" i="7"/>
  <c r="AB4243" i="7"/>
  <c r="AA4243" i="7"/>
  <c r="V4243" i="7"/>
  <c r="U4243" i="7"/>
  <c r="S4243" i="7"/>
  <c r="R4243" i="7"/>
  <c r="Q4243" i="7"/>
  <c r="P4243" i="7"/>
  <c r="AB4242" i="7"/>
  <c r="AA4242" i="7"/>
  <c r="V4242" i="7"/>
  <c r="X4242" i="7" s="1"/>
  <c r="U4242" i="7"/>
  <c r="S4242" i="7"/>
  <c r="R4242" i="7"/>
  <c r="Q4242" i="7"/>
  <c r="P4242" i="7"/>
  <c r="AB4241" i="7"/>
  <c r="AA4241" i="7"/>
  <c r="V4241" i="7"/>
  <c r="U4241" i="7"/>
  <c r="S4241" i="7"/>
  <c r="R4241" i="7"/>
  <c r="Q4241" i="7"/>
  <c r="P4241" i="7"/>
  <c r="AB4240" i="7"/>
  <c r="AA4240" i="7"/>
  <c r="V4240" i="7"/>
  <c r="W4240" i="7" s="1"/>
  <c r="U4240" i="7"/>
  <c r="S4240" i="7"/>
  <c r="R4240" i="7"/>
  <c r="Q4240" i="7"/>
  <c r="P4240" i="7"/>
  <c r="AB4239" i="7"/>
  <c r="AA4239" i="7"/>
  <c r="V4239" i="7"/>
  <c r="U4239" i="7"/>
  <c r="S4239" i="7"/>
  <c r="R4239" i="7"/>
  <c r="Q4239" i="7"/>
  <c r="P4239" i="7"/>
  <c r="AB4238" i="7"/>
  <c r="AA4238" i="7"/>
  <c r="V4238" i="7"/>
  <c r="U4238" i="7"/>
  <c r="S4238" i="7"/>
  <c r="R4238" i="7"/>
  <c r="Q4238" i="7"/>
  <c r="P4238" i="7"/>
  <c r="AB4237" i="7"/>
  <c r="AA4237" i="7"/>
  <c r="V4237" i="7"/>
  <c r="U4237" i="7"/>
  <c r="S4237" i="7"/>
  <c r="R4237" i="7"/>
  <c r="Q4237" i="7"/>
  <c r="P4237" i="7"/>
  <c r="AB4236" i="7"/>
  <c r="AA4236" i="7"/>
  <c r="V4236" i="7"/>
  <c r="X4236" i="7" s="1"/>
  <c r="U4236" i="7"/>
  <c r="S4236" i="7"/>
  <c r="R4236" i="7"/>
  <c r="Q4236" i="7"/>
  <c r="P4236" i="7"/>
  <c r="AB4235" i="7"/>
  <c r="AA4235" i="7"/>
  <c r="V4235" i="7"/>
  <c r="U4235" i="7"/>
  <c r="S4235" i="7"/>
  <c r="R4235" i="7"/>
  <c r="Q4235" i="7"/>
  <c r="P4235" i="7"/>
  <c r="AB4234" i="7"/>
  <c r="AA4234" i="7"/>
  <c r="V4234" i="7"/>
  <c r="X4234" i="7" s="1"/>
  <c r="U4234" i="7"/>
  <c r="S4234" i="7"/>
  <c r="R4234" i="7"/>
  <c r="Q4234" i="7"/>
  <c r="P4234" i="7"/>
  <c r="AB4233" i="7"/>
  <c r="AA4233" i="7"/>
  <c r="V4233" i="7"/>
  <c r="U4233" i="7"/>
  <c r="S4233" i="7"/>
  <c r="R4233" i="7"/>
  <c r="Q4233" i="7"/>
  <c r="P4233" i="7"/>
  <c r="AB4232" i="7"/>
  <c r="AA4232" i="7"/>
  <c r="V4232" i="7"/>
  <c r="U4232" i="7"/>
  <c r="S4232" i="7"/>
  <c r="R4232" i="7"/>
  <c r="Q4232" i="7"/>
  <c r="P4232" i="7"/>
  <c r="AB4231" i="7"/>
  <c r="AA4231" i="7"/>
  <c r="V4231" i="7"/>
  <c r="U4231" i="7"/>
  <c r="S4231" i="7"/>
  <c r="R4231" i="7"/>
  <c r="Q4231" i="7"/>
  <c r="P4231" i="7"/>
  <c r="AB4230" i="7"/>
  <c r="AA4230" i="7"/>
  <c r="V4230" i="7"/>
  <c r="U4230" i="7"/>
  <c r="S4230" i="7"/>
  <c r="R4230" i="7"/>
  <c r="Q4230" i="7"/>
  <c r="P4230" i="7"/>
  <c r="AB4229" i="7"/>
  <c r="AA4229" i="7"/>
  <c r="V4229" i="7"/>
  <c r="W4229" i="7" s="1"/>
  <c r="U4229" i="7"/>
  <c r="S4229" i="7"/>
  <c r="R4229" i="7"/>
  <c r="Q4229" i="7"/>
  <c r="P4229" i="7"/>
  <c r="AB4228" i="7"/>
  <c r="AA4228" i="7"/>
  <c r="V4228" i="7"/>
  <c r="X4228" i="7" s="1"/>
  <c r="U4228" i="7"/>
  <c r="S4228" i="7"/>
  <c r="R4228" i="7"/>
  <c r="Q4228" i="7"/>
  <c r="P4228" i="7"/>
  <c r="AB4227" i="7"/>
  <c r="AA4227" i="7"/>
  <c r="V4227" i="7"/>
  <c r="U4227" i="7"/>
  <c r="S4227" i="7"/>
  <c r="R4227" i="7"/>
  <c r="Q4227" i="7"/>
  <c r="P4227" i="7"/>
  <c r="AB4226" i="7"/>
  <c r="AA4226" i="7"/>
  <c r="V4226" i="7"/>
  <c r="X4226" i="7" s="1"/>
  <c r="U4226" i="7"/>
  <c r="S4226" i="7"/>
  <c r="R4226" i="7"/>
  <c r="Q4226" i="7"/>
  <c r="P4226" i="7"/>
  <c r="AB4225" i="7"/>
  <c r="AA4225" i="7"/>
  <c r="V4225" i="7"/>
  <c r="U4225" i="7"/>
  <c r="S4225" i="7"/>
  <c r="R4225" i="7"/>
  <c r="Q4225" i="7"/>
  <c r="P4225" i="7"/>
  <c r="AB4224" i="7"/>
  <c r="AA4224" i="7"/>
  <c r="V4224" i="7"/>
  <c r="U4224" i="7"/>
  <c r="S4224" i="7"/>
  <c r="R4224" i="7"/>
  <c r="Q4224" i="7"/>
  <c r="P4224" i="7"/>
  <c r="AB4223" i="7"/>
  <c r="AA4223" i="7"/>
  <c r="V4223" i="7"/>
  <c r="U4223" i="7"/>
  <c r="S4223" i="7"/>
  <c r="R4223" i="7"/>
  <c r="Q4223" i="7"/>
  <c r="P4223" i="7"/>
  <c r="AB4222" i="7"/>
  <c r="AA4222" i="7"/>
  <c r="V4222" i="7"/>
  <c r="U4222" i="7"/>
  <c r="S4222" i="7"/>
  <c r="R4222" i="7"/>
  <c r="Q4222" i="7"/>
  <c r="P4222" i="7"/>
  <c r="AB4221" i="7"/>
  <c r="AA4221" i="7"/>
  <c r="V4221" i="7"/>
  <c r="W4221" i="7" s="1"/>
  <c r="U4221" i="7"/>
  <c r="S4221" i="7"/>
  <c r="R4221" i="7"/>
  <c r="Q4221" i="7"/>
  <c r="P4221" i="7"/>
  <c r="AB4220" i="7"/>
  <c r="AA4220" i="7"/>
  <c r="V4220" i="7"/>
  <c r="X4220" i="7" s="1"/>
  <c r="U4220" i="7"/>
  <c r="S4220" i="7"/>
  <c r="R4220" i="7"/>
  <c r="Q4220" i="7"/>
  <c r="P4220" i="7"/>
  <c r="AB4219" i="7"/>
  <c r="AA4219" i="7"/>
  <c r="V4219" i="7"/>
  <c r="U4219" i="7"/>
  <c r="S4219" i="7"/>
  <c r="R4219" i="7"/>
  <c r="Q4219" i="7"/>
  <c r="P4219" i="7"/>
  <c r="AB4218" i="7"/>
  <c r="AA4218" i="7"/>
  <c r="V4218" i="7"/>
  <c r="X4218" i="7" s="1"/>
  <c r="U4218" i="7"/>
  <c r="S4218" i="7"/>
  <c r="R4218" i="7"/>
  <c r="Q4218" i="7"/>
  <c r="P4218" i="7"/>
  <c r="AB4217" i="7"/>
  <c r="AA4217" i="7"/>
  <c r="V4217" i="7"/>
  <c r="X4217" i="7" s="1"/>
  <c r="U4217" i="7"/>
  <c r="S4217" i="7"/>
  <c r="R4217" i="7"/>
  <c r="Q4217" i="7"/>
  <c r="P4217" i="7"/>
  <c r="AB4216" i="7"/>
  <c r="AA4216" i="7"/>
  <c r="V4216" i="7"/>
  <c r="W4216" i="7" s="1"/>
  <c r="U4216" i="7"/>
  <c r="S4216" i="7"/>
  <c r="R4216" i="7"/>
  <c r="Q4216" i="7"/>
  <c r="P4216" i="7"/>
  <c r="AB4215" i="7"/>
  <c r="AA4215" i="7"/>
  <c r="V4215" i="7"/>
  <c r="U4215" i="7"/>
  <c r="S4215" i="7"/>
  <c r="R4215" i="7"/>
  <c r="Q4215" i="7"/>
  <c r="P4215" i="7"/>
  <c r="AB4214" i="7"/>
  <c r="AA4214" i="7"/>
  <c r="V4214" i="7"/>
  <c r="U4214" i="7"/>
  <c r="S4214" i="7"/>
  <c r="R4214" i="7"/>
  <c r="Q4214" i="7"/>
  <c r="P4214" i="7"/>
  <c r="AB4213" i="7"/>
  <c r="AA4213" i="7"/>
  <c r="V4213" i="7"/>
  <c r="U4213" i="7"/>
  <c r="S4213" i="7"/>
  <c r="R4213" i="7"/>
  <c r="Q4213" i="7"/>
  <c r="P4213" i="7"/>
  <c r="AB4212" i="7"/>
  <c r="AA4212" i="7"/>
  <c r="V4212" i="7"/>
  <c r="U4212" i="7"/>
  <c r="S4212" i="7"/>
  <c r="R4212" i="7"/>
  <c r="Q4212" i="7"/>
  <c r="P4212" i="7"/>
  <c r="AB4211" i="7"/>
  <c r="AA4211" i="7"/>
  <c r="V4211" i="7"/>
  <c r="X4211" i="7" s="1"/>
  <c r="U4211" i="7"/>
  <c r="S4211" i="7"/>
  <c r="R4211" i="7"/>
  <c r="Q4211" i="7"/>
  <c r="P4211" i="7"/>
  <c r="AB4210" i="7"/>
  <c r="AA4210" i="7"/>
  <c r="V4210" i="7"/>
  <c r="W4210" i="7" s="1"/>
  <c r="U4210" i="7"/>
  <c r="S4210" i="7"/>
  <c r="R4210" i="7"/>
  <c r="Q4210" i="7"/>
  <c r="P4210" i="7"/>
  <c r="AB4209" i="7"/>
  <c r="AA4209" i="7"/>
  <c r="V4209" i="7"/>
  <c r="X4209" i="7" s="1"/>
  <c r="U4209" i="7"/>
  <c r="S4209" i="7"/>
  <c r="R4209" i="7"/>
  <c r="Q4209" i="7"/>
  <c r="P4209" i="7"/>
  <c r="AB4208" i="7"/>
  <c r="AA4208" i="7"/>
  <c r="V4208" i="7"/>
  <c r="U4208" i="7"/>
  <c r="S4208" i="7"/>
  <c r="R4208" i="7"/>
  <c r="Q4208" i="7"/>
  <c r="P4208" i="7"/>
  <c r="AB4207" i="7"/>
  <c r="AA4207" i="7"/>
  <c r="V4207" i="7"/>
  <c r="X4207" i="7" s="1"/>
  <c r="U4207" i="7"/>
  <c r="S4207" i="7"/>
  <c r="R4207" i="7"/>
  <c r="Q4207" i="7"/>
  <c r="P4207" i="7"/>
  <c r="AB4206" i="7"/>
  <c r="AA4206" i="7"/>
  <c r="V4206" i="7"/>
  <c r="W4206" i="7" s="1"/>
  <c r="U4206" i="7"/>
  <c r="S4206" i="7"/>
  <c r="R4206" i="7"/>
  <c r="Q4206" i="7"/>
  <c r="P4206" i="7"/>
  <c r="AB4205" i="7"/>
  <c r="AA4205" i="7"/>
  <c r="V4205" i="7"/>
  <c r="W4205" i="7" s="1"/>
  <c r="U4205" i="7"/>
  <c r="S4205" i="7"/>
  <c r="R4205" i="7"/>
  <c r="Q4205" i="7"/>
  <c r="P4205" i="7"/>
  <c r="AB4204" i="7"/>
  <c r="AA4204" i="7"/>
  <c r="V4204" i="7"/>
  <c r="U4204" i="7"/>
  <c r="S4204" i="7"/>
  <c r="R4204" i="7"/>
  <c r="Q4204" i="7"/>
  <c r="P4204" i="7"/>
  <c r="AB4203" i="7"/>
  <c r="AA4203" i="7"/>
  <c r="V4203" i="7"/>
  <c r="U4203" i="7"/>
  <c r="S4203" i="7"/>
  <c r="R4203" i="7"/>
  <c r="Q4203" i="7"/>
  <c r="P4203" i="7"/>
  <c r="AB4202" i="7"/>
  <c r="AA4202" i="7"/>
  <c r="V4202" i="7"/>
  <c r="U4202" i="7"/>
  <c r="S4202" i="7"/>
  <c r="R4202" i="7"/>
  <c r="Q4202" i="7"/>
  <c r="P4202" i="7"/>
  <c r="AB4201" i="7"/>
  <c r="AA4201" i="7"/>
  <c r="V4201" i="7"/>
  <c r="X4201" i="7" s="1"/>
  <c r="U4201" i="7"/>
  <c r="S4201" i="7"/>
  <c r="R4201" i="7"/>
  <c r="Q4201" i="7"/>
  <c r="P4201" i="7"/>
  <c r="AB4200" i="7"/>
  <c r="AA4200" i="7"/>
  <c r="V4200" i="7"/>
  <c r="U4200" i="7"/>
  <c r="S4200" i="7"/>
  <c r="R4200" i="7"/>
  <c r="Q4200" i="7"/>
  <c r="P4200" i="7"/>
  <c r="AB4199" i="7"/>
  <c r="AA4199" i="7"/>
  <c r="V4199" i="7"/>
  <c r="U4199" i="7"/>
  <c r="S4199" i="7"/>
  <c r="R4199" i="7"/>
  <c r="Q4199" i="7"/>
  <c r="P4199" i="7"/>
  <c r="AB4198" i="7"/>
  <c r="AA4198" i="7"/>
  <c r="V4198" i="7"/>
  <c r="U4198" i="7"/>
  <c r="S4198" i="7"/>
  <c r="R4198" i="7"/>
  <c r="Q4198" i="7"/>
  <c r="P4198" i="7"/>
  <c r="AB4197" i="7"/>
  <c r="AA4197" i="7"/>
  <c r="V4197" i="7"/>
  <c r="U4197" i="7"/>
  <c r="S4197" i="7"/>
  <c r="R4197" i="7"/>
  <c r="Q4197" i="7"/>
  <c r="P4197" i="7"/>
  <c r="AB4196" i="7"/>
  <c r="AA4196" i="7"/>
  <c r="V4196" i="7"/>
  <c r="U4196" i="7"/>
  <c r="S4196" i="7"/>
  <c r="R4196" i="7"/>
  <c r="Q4196" i="7"/>
  <c r="P4196" i="7"/>
  <c r="AB4195" i="7"/>
  <c r="AA4195" i="7"/>
  <c r="V4195" i="7"/>
  <c r="X4195" i="7" s="1"/>
  <c r="U4195" i="7"/>
  <c r="S4195" i="7"/>
  <c r="R4195" i="7"/>
  <c r="Q4195" i="7"/>
  <c r="P4195" i="7"/>
  <c r="AB4194" i="7"/>
  <c r="AA4194" i="7"/>
  <c r="V4194" i="7"/>
  <c r="W4194" i="7" s="1"/>
  <c r="U4194" i="7"/>
  <c r="S4194" i="7"/>
  <c r="R4194" i="7"/>
  <c r="Q4194" i="7"/>
  <c r="P4194" i="7"/>
  <c r="AB4193" i="7"/>
  <c r="AA4193" i="7"/>
  <c r="V4193" i="7"/>
  <c r="U4193" i="7"/>
  <c r="S4193" i="7"/>
  <c r="R4193" i="7"/>
  <c r="Q4193" i="7"/>
  <c r="P4193" i="7"/>
  <c r="AB4192" i="7"/>
  <c r="AA4192" i="7"/>
  <c r="V4192" i="7"/>
  <c r="U4192" i="7"/>
  <c r="S4192" i="7"/>
  <c r="R4192" i="7"/>
  <c r="Q4192" i="7"/>
  <c r="P4192" i="7"/>
  <c r="AB4191" i="7"/>
  <c r="AA4191" i="7"/>
  <c r="V4191" i="7"/>
  <c r="X4191" i="7" s="1"/>
  <c r="U4191" i="7"/>
  <c r="S4191" i="7"/>
  <c r="R4191" i="7"/>
  <c r="Q4191" i="7"/>
  <c r="P4191" i="7"/>
  <c r="AB4190" i="7"/>
  <c r="AA4190" i="7"/>
  <c r="V4190" i="7"/>
  <c r="U4190" i="7"/>
  <c r="S4190" i="7"/>
  <c r="R4190" i="7"/>
  <c r="Q4190" i="7"/>
  <c r="P4190" i="7"/>
  <c r="AB4189" i="7"/>
  <c r="AA4189" i="7"/>
  <c r="V4189" i="7"/>
  <c r="W4189" i="7" s="1"/>
  <c r="U4189" i="7"/>
  <c r="S4189" i="7"/>
  <c r="R4189" i="7"/>
  <c r="Q4189" i="7"/>
  <c r="P4189" i="7"/>
  <c r="AB4188" i="7"/>
  <c r="AA4188" i="7"/>
  <c r="V4188" i="7"/>
  <c r="U4188" i="7"/>
  <c r="S4188" i="7"/>
  <c r="R4188" i="7"/>
  <c r="Q4188" i="7"/>
  <c r="P4188" i="7"/>
  <c r="AB4187" i="7"/>
  <c r="AA4187" i="7"/>
  <c r="V4187" i="7"/>
  <c r="U4187" i="7"/>
  <c r="S4187" i="7"/>
  <c r="R4187" i="7"/>
  <c r="Q4187" i="7"/>
  <c r="P4187" i="7"/>
  <c r="AB4186" i="7"/>
  <c r="AA4186" i="7"/>
  <c r="V4186" i="7"/>
  <c r="U4186" i="7"/>
  <c r="S4186" i="7"/>
  <c r="R4186" i="7"/>
  <c r="Q4186" i="7"/>
  <c r="P4186" i="7"/>
  <c r="AB4185" i="7"/>
  <c r="AA4185" i="7"/>
  <c r="V4185" i="7"/>
  <c r="W4185" i="7" s="1"/>
  <c r="U4185" i="7"/>
  <c r="S4185" i="7"/>
  <c r="R4185" i="7"/>
  <c r="Q4185" i="7"/>
  <c r="P4185" i="7"/>
  <c r="AB4184" i="7"/>
  <c r="AA4184" i="7"/>
  <c r="V4184" i="7"/>
  <c r="U4184" i="7"/>
  <c r="S4184" i="7"/>
  <c r="R4184" i="7"/>
  <c r="Q4184" i="7"/>
  <c r="P4184" i="7"/>
  <c r="AB4183" i="7"/>
  <c r="AA4183" i="7"/>
  <c r="V4183" i="7"/>
  <c r="X4183" i="7" s="1"/>
  <c r="U4183" i="7"/>
  <c r="S4183" i="7"/>
  <c r="R4183" i="7"/>
  <c r="Q4183" i="7"/>
  <c r="P4183" i="7"/>
  <c r="AB4182" i="7"/>
  <c r="AA4182" i="7"/>
  <c r="V4182" i="7"/>
  <c r="U4182" i="7"/>
  <c r="S4182" i="7"/>
  <c r="R4182" i="7"/>
  <c r="Q4182" i="7"/>
  <c r="P4182" i="7"/>
  <c r="AB4181" i="7"/>
  <c r="AA4181" i="7"/>
  <c r="V4181" i="7"/>
  <c r="U4181" i="7"/>
  <c r="S4181" i="7"/>
  <c r="R4181" i="7"/>
  <c r="Q4181" i="7"/>
  <c r="P4181" i="7"/>
  <c r="AB4180" i="7"/>
  <c r="AA4180" i="7"/>
  <c r="V4180" i="7"/>
  <c r="X4180" i="7" s="1"/>
  <c r="U4180" i="7"/>
  <c r="S4180" i="7"/>
  <c r="R4180" i="7"/>
  <c r="Q4180" i="7"/>
  <c r="P4180" i="7"/>
  <c r="AB4179" i="7"/>
  <c r="AA4179" i="7"/>
  <c r="V4179" i="7"/>
  <c r="X4179" i="7" s="1"/>
  <c r="U4179" i="7"/>
  <c r="S4179" i="7"/>
  <c r="R4179" i="7"/>
  <c r="Q4179" i="7"/>
  <c r="P4179" i="7"/>
  <c r="AB4178" i="7"/>
  <c r="AA4178" i="7"/>
  <c r="V4178" i="7"/>
  <c r="U4178" i="7"/>
  <c r="S4178" i="7"/>
  <c r="R4178" i="7"/>
  <c r="Q4178" i="7"/>
  <c r="P4178" i="7"/>
  <c r="AB4177" i="7"/>
  <c r="AA4177" i="7"/>
  <c r="V4177" i="7"/>
  <c r="X4177" i="7" s="1"/>
  <c r="U4177" i="7"/>
  <c r="S4177" i="7"/>
  <c r="R4177" i="7"/>
  <c r="Q4177" i="7"/>
  <c r="P4177" i="7"/>
  <c r="AB4176" i="7"/>
  <c r="AA4176" i="7"/>
  <c r="V4176" i="7"/>
  <c r="U4176" i="7"/>
  <c r="S4176" i="7"/>
  <c r="R4176" i="7"/>
  <c r="Q4176" i="7"/>
  <c r="P4176" i="7"/>
  <c r="AB4175" i="7"/>
  <c r="AA4175" i="7"/>
  <c r="V4175" i="7"/>
  <c r="X4175" i="7" s="1"/>
  <c r="U4175" i="7"/>
  <c r="S4175" i="7"/>
  <c r="R4175" i="7"/>
  <c r="Q4175" i="7"/>
  <c r="P4175" i="7"/>
  <c r="AB4174" i="7"/>
  <c r="AA4174" i="7"/>
  <c r="V4174" i="7"/>
  <c r="W4174" i="7" s="1"/>
  <c r="U4174" i="7"/>
  <c r="S4174" i="7"/>
  <c r="R4174" i="7"/>
  <c r="Q4174" i="7"/>
  <c r="P4174" i="7"/>
  <c r="AB4173" i="7"/>
  <c r="AA4173" i="7"/>
  <c r="V4173" i="7"/>
  <c r="U4173" i="7"/>
  <c r="S4173" i="7"/>
  <c r="R4173" i="7"/>
  <c r="Q4173" i="7"/>
  <c r="P4173" i="7"/>
  <c r="AB4172" i="7"/>
  <c r="AA4172" i="7"/>
  <c r="V4172" i="7"/>
  <c r="U4172" i="7"/>
  <c r="S4172" i="7"/>
  <c r="R4172" i="7"/>
  <c r="Q4172" i="7"/>
  <c r="P4172" i="7"/>
  <c r="AB4171" i="7"/>
  <c r="AA4171" i="7"/>
  <c r="V4171" i="7"/>
  <c r="U4171" i="7"/>
  <c r="S4171" i="7"/>
  <c r="R4171" i="7"/>
  <c r="Q4171" i="7"/>
  <c r="P4171" i="7"/>
  <c r="AB4170" i="7"/>
  <c r="AA4170" i="7"/>
  <c r="V4170" i="7"/>
  <c r="U4170" i="7"/>
  <c r="S4170" i="7"/>
  <c r="R4170" i="7"/>
  <c r="Q4170" i="7"/>
  <c r="P4170" i="7"/>
  <c r="AB4169" i="7"/>
  <c r="AA4169" i="7"/>
  <c r="V4169" i="7"/>
  <c r="U4169" i="7"/>
  <c r="S4169" i="7"/>
  <c r="R4169" i="7"/>
  <c r="Q4169" i="7"/>
  <c r="P4169" i="7"/>
  <c r="AB4168" i="7"/>
  <c r="AA4168" i="7"/>
  <c r="V4168" i="7"/>
  <c r="U4168" i="7"/>
  <c r="S4168" i="7"/>
  <c r="R4168" i="7"/>
  <c r="Q4168" i="7"/>
  <c r="P4168" i="7"/>
  <c r="AB4167" i="7"/>
  <c r="AA4167" i="7"/>
  <c r="V4167" i="7"/>
  <c r="U4167" i="7"/>
  <c r="S4167" i="7"/>
  <c r="R4167" i="7"/>
  <c r="Q4167" i="7"/>
  <c r="P4167" i="7"/>
  <c r="AB4166" i="7"/>
  <c r="AA4166" i="7"/>
  <c r="V4166" i="7"/>
  <c r="U4166" i="7"/>
  <c r="S4166" i="7"/>
  <c r="R4166" i="7"/>
  <c r="Q4166" i="7"/>
  <c r="P4166" i="7"/>
  <c r="AB4165" i="7"/>
  <c r="AA4165" i="7"/>
  <c r="V4165" i="7"/>
  <c r="U4165" i="7"/>
  <c r="S4165" i="7"/>
  <c r="R4165" i="7"/>
  <c r="Q4165" i="7"/>
  <c r="P4165" i="7"/>
  <c r="AB4164" i="7"/>
  <c r="AA4164" i="7"/>
  <c r="V4164" i="7"/>
  <c r="W4164" i="7" s="1"/>
  <c r="U4164" i="7"/>
  <c r="S4164" i="7"/>
  <c r="R4164" i="7"/>
  <c r="Q4164" i="7"/>
  <c r="P4164" i="7"/>
  <c r="AB4163" i="7"/>
  <c r="AA4163" i="7"/>
  <c r="V4163" i="7"/>
  <c r="U4163" i="7"/>
  <c r="S4163" i="7"/>
  <c r="R4163" i="7"/>
  <c r="Q4163" i="7"/>
  <c r="P4163" i="7"/>
  <c r="AB4162" i="7"/>
  <c r="AA4162" i="7"/>
  <c r="V4162" i="7"/>
  <c r="W4162" i="7" s="1"/>
  <c r="U4162" i="7"/>
  <c r="S4162" i="7"/>
  <c r="R4162" i="7"/>
  <c r="Q4162" i="7"/>
  <c r="P4162" i="7"/>
  <c r="AB4161" i="7"/>
  <c r="AA4161" i="7"/>
  <c r="V4161" i="7"/>
  <c r="U4161" i="7"/>
  <c r="S4161" i="7"/>
  <c r="R4161" i="7"/>
  <c r="Q4161" i="7"/>
  <c r="P4161" i="7"/>
  <c r="AB4160" i="7"/>
  <c r="AA4160" i="7"/>
  <c r="V4160" i="7"/>
  <c r="U4160" i="7"/>
  <c r="S4160" i="7"/>
  <c r="R4160" i="7"/>
  <c r="Q4160" i="7"/>
  <c r="P4160" i="7"/>
  <c r="AB4159" i="7"/>
  <c r="AA4159" i="7"/>
  <c r="V4159" i="7"/>
  <c r="X4159" i="7" s="1"/>
  <c r="U4159" i="7"/>
  <c r="S4159" i="7"/>
  <c r="R4159" i="7"/>
  <c r="Q4159" i="7"/>
  <c r="P4159" i="7"/>
  <c r="AB4158" i="7"/>
  <c r="AA4158" i="7"/>
  <c r="V4158" i="7"/>
  <c r="U4158" i="7"/>
  <c r="S4158" i="7"/>
  <c r="R4158" i="7"/>
  <c r="Q4158" i="7"/>
  <c r="P4158" i="7"/>
  <c r="AB4157" i="7"/>
  <c r="AA4157" i="7"/>
  <c r="V4157" i="7"/>
  <c r="W4157" i="7" s="1"/>
  <c r="U4157" i="7"/>
  <c r="S4157" i="7"/>
  <c r="R4157" i="7"/>
  <c r="Q4157" i="7"/>
  <c r="P4157" i="7"/>
  <c r="AB4156" i="7"/>
  <c r="AA4156" i="7"/>
  <c r="V4156" i="7"/>
  <c r="U4156" i="7"/>
  <c r="S4156" i="7"/>
  <c r="R4156" i="7"/>
  <c r="Q4156" i="7"/>
  <c r="P4156" i="7"/>
  <c r="AB4155" i="7"/>
  <c r="AA4155" i="7"/>
  <c r="V4155" i="7"/>
  <c r="U4155" i="7"/>
  <c r="S4155" i="7"/>
  <c r="R4155" i="7"/>
  <c r="Q4155" i="7"/>
  <c r="P4155" i="7"/>
  <c r="AB4154" i="7"/>
  <c r="AA4154" i="7"/>
  <c r="V4154" i="7"/>
  <c r="U4154" i="7"/>
  <c r="S4154" i="7"/>
  <c r="R4154" i="7"/>
  <c r="Q4154" i="7"/>
  <c r="P4154" i="7"/>
  <c r="AB4153" i="7"/>
  <c r="AA4153" i="7"/>
  <c r="V4153" i="7"/>
  <c r="W4153" i="7" s="1"/>
  <c r="U4153" i="7"/>
  <c r="S4153" i="7"/>
  <c r="R4153" i="7"/>
  <c r="Q4153" i="7"/>
  <c r="P4153" i="7"/>
  <c r="AB4152" i="7"/>
  <c r="AA4152" i="7"/>
  <c r="V4152" i="7"/>
  <c r="U4152" i="7"/>
  <c r="S4152" i="7"/>
  <c r="R4152" i="7"/>
  <c r="Q4152" i="7"/>
  <c r="P4152" i="7"/>
  <c r="AB4151" i="7"/>
  <c r="AA4151" i="7"/>
  <c r="V4151" i="7"/>
  <c r="U4151" i="7"/>
  <c r="S4151" i="7"/>
  <c r="R4151" i="7"/>
  <c r="Q4151" i="7"/>
  <c r="P4151" i="7"/>
  <c r="AB4150" i="7"/>
  <c r="AA4150" i="7"/>
  <c r="V4150" i="7"/>
  <c r="U4150" i="7"/>
  <c r="S4150" i="7"/>
  <c r="R4150" i="7"/>
  <c r="Q4150" i="7"/>
  <c r="P4150" i="7"/>
  <c r="AB4149" i="7"/>
  <c r="AA4149" i="7"/>
  <c r="V4149" i="7"/>
  <c r="U4149" i="7"/>
  <c r="S4149" i="7"/>
  <c r="R4149" i="7"/>
  <c r="Q4149" i="7"/>
  <c r="P4149" i="7"/>
  <c r="AB4148" i="7"/>
  <c r="AA4148" i="7"/>
  <c r="V4148" i="7"/>
  <c r="U4148" i="7"/>
  <c r="S4148" i="7"/>
  <c r="R4148" i="7"/>
  <c r="Q4148" i="7"/>
  <c r="P4148" i="7"/>
  <c r="AB4147" i="7"/>
  <c r="AA4147" i="7"/>
  <c r="V4147" i="7"/>
  <c r="X4147" i="7" s="1"/>
  <c r="U4147" i="7"/>
  <c r="S4147" i="7"/>
  <c r="R4147" i="7"/>
  <c r="Q4147" i="7"/>
  <c r="P4147" i="7"/>
  <c r="AB4146" i="7"/>
  <c r="AA4146" i="7"/>
  <c r="V4146" i="7"/>
  <c r="W4146" i="7" s="1"/>
  <c r="U4146" i="7"/>
  <c r="S4146" i="7"/>
  <c r="R4146" i="7"/>
  <c r="Q4146" i="7"/>
  <c r="P4146" i="7"/>
  <c r="AB4145" i="7"/>
  <c r="AA4145" i="7"/>
  <c r="V4145" i="7"/>
  <c r="X4145" i="7" s="1"/>
  <c r="U4145" i="7"/>
  <c r="S4145" i="7"/>
  <c r="R4145" i="7"/>
  <c r="Q4145" i="7"/>
  <c r="P4145" i="7"/>
  <c r="AB4144" i="7"/>
  <c r="AA4144" i="7"/>
  <c r="V4144" i="7"/>
  <c r="U4144" i="7"/>
  <c r="S4144" i="7"/>
  <c r="R4144" i="7"/>
  <c r="Q4144" i="7"/>
  <c r="P4144" i="7"/>
  <c r="AB4143" i="7"/>
  <c r="AA4143" i="7"/>
  <c r="V4143" i="7"/>
  <c r="X4143" i="7" s="1"/>
  <c r="U4143" i="7"/>
  <c r="S4143" i="7"/>
  <c r="R4143" i="7"/>
  <c r="Q4143" i="7"/>
  <c r="P4143" i="7"/>
  <c r="AB4142" i="7"/>
  <c r="AA4142" i="7"/>
  <c r="V4142" i="7"/>
  <c r="W4142" i="7" s="1"/>
  <c r="U4142" i="7"/>
  <c r="S4142" i="7"/>
  <c r="R4142" i="7"/>
  <c r="Q4142" i="7"/>
  <c r="P4142" i="7"/>
  <c r="AB4141" i="7"/>
  <c r="AA4141" i="7"/>
  <c r="V4141" i="7"/>
  <c r="U4141" i="7"/>
  <c r="S4141" i="7"/>
  <c r="R4141" i="7"/>
  <c r="Q4141" i="7"/>
  <c r="P4141" i="7"/>
  <c r="AB4140" i="7"/>
  <c r="AA4140" i="7"/>
  <c r="V4140" i="7"/>
  <c r="U4140" i="7"/>
  <c r="S4140" i="7"/>
  <c r="R4140" i="7"/>
  <c r="Q4140" i="7"/>
  <c r="P4140" i="7"/>
  <c r="AB4139" i="7"/>
  <c r="AA4139" i="7"/>
  <c r="V4139" i="7"/>
  <c r="U4139" i="7"/>
  <c r="S4139" i="7"/>
  <c r="R4139" i="7"/>
  <c r="Q4139" i="7"/>
  <c r="P4139" i="7"/>
  <c r="AB4138" i="7"/>
  <c r="AA4138" i="7"/>
  <c r="V4138" i="7"/>
  <c r="U4138" i="7"/>
  <c r="S4138" i="7"/>
  <c r="R4138" i="7"/>
  <c r="Q4138" i="7"/>
  <c r="P4138" i="7"/>
  <c r="AB4137" i="7"/>
  <c r="AA4137" i="7"/>
  <c r="V4137" i="7"/>
  <c r="X4137" i="7" s="1"/>
  <c r="U4137" i="7"/>
  <c r="S4137" i="7"/>
  <c r="R4137" i="7"/>
  <c r="Q4137" i="7"/>
  <c r="P4137" i="7"/>
  <c r="AB4136" i="7"/>
  <c r="AA4136" i="7"/>
  <c r="V4136" i="7"/>
  <c r="U4136" i="7"/>
  <c r="S4136" i="7"/>
  <c r="R4136" i="7"/>
  <c r="Q4136" i="7"/>
  <c r="P4136" i="7"/>
  <c r="AB4135" i="7"/>
  <c r="AA4135" i="7"/>
  <c r="V4135" i="7"/>
  <c r="U4135" i="7"/>
  <c r="S4135" i="7"/>
  <c r="R4135" i="7"/>
  <c r="Q4135" i="7"/>
  <c r="P4135" i="7"/>
  <c r="AB4134" i="7"/>
  <c r="AA4134" i="7"/>
  <c r="V4134" i="7"/>
  <c r="U4134" i="7"/>
  <c r="S4134" i="7"/>
  <c r="R4134" i="7"/>
  <c r="Q4134" i="7"/>
  <c r="P4134" i="7"/>
  <c r="AB4133" i="7"/>
  <c r="AA4133" i="7"/>
  <c r="V4133" i="7"/>
  <c r="U4133" i="7"/>
  <c r="S4133" i="7"/>
  <c r="R4133" i="7"/>
  <c r="Q4133" i="7"/>
  <c r="P4133" i="7"/>
  <c r="AB4132" i="7"/>
  <c r="AA4132" i="7"/>
  <c r="V4132" i="7"/>
  <c r="U4132" i="7"/>
  <c r="S4132" i="7"/>
  <c r="R4132" i="7"/>
  <c r="Q4132" i="7"/>
  <c r="P4132" i="7"/>
  <c r="AB4131" i="7"/>
  <c r="AA4131" i="7"/>
  <c r="V4131" i="7"/>
  <c r="X4131" i="7" s="1"/>
  <c r="U4131" i="7"/>
  <c r="S4131" i="7"/>
  <c r="R4131" i="7"/>
  <c r="Q4131" i="7"/>
  <c r="P4131" i="7"/>
  <c r="AB4130" i="7"/>
  <c r="AA4130" i="7"/>
  <c r="V4130" i="7"/>
  <c r="W4130" i="7" s="1"/>
  <c r="U4130" i="7"/>
  <c r="S4130" i="7"/>
  <c r="R4130" i="7"/>
  <c r="Q4130" i="7"/>
  <c r="P4130" i="7"/>
  <c r="AB4129" i="7"/>
  <c r="AA4129" i="7"/>
  <c r="V4129" i="7"/>
  <c r="U4129" i="7"/>
  <c r="S4129" i="7"/>
  <c r="R4129" i="7"/>
  <c r="Q4129" i="7"/>
  <c r="P4129" i="7"/>
  <c r="AB4128" i="7"/>
  <c r="AA4128" i="7"/>
  <c r="V4128" i="7"/>
  <c r="U4128" i="7"/>
  <c r="S4128" i="7"/>
  <c r="R4128" i="7"/>
  <c r="Q4128" i="7"/>
  <c r="P4128" i="7"/>
  <c r="AB4127" i="7"/>
  <c r="AA4127" i="7"/>
  <c r="V4127" i="7"/>
  <c r="X4127" i="7" s="1"/>
  <c r="U4127" i="7"/>
  <c r="S4127" i="7"/>
  <c r="R4127" i="7"/>
  <c r="Q4127" i="7"/>
  <c r="P4127" i="7"/>
  <c r="AB4126" i="7"/>
  <c r="AA4126" i="7"/>
  <c r="V4126" i="7"/>
  <c r="W4126" i="7" s="1"/>
  <c r="U4126" i="7"/>
  <c r="S4126" i="7"/>
  <c r="R4126" i="7"/>
  <c r="Q4126" i="7"/>
  <c r="P4126" i="7"/>
  <c r="AB4125" i="7"/>
  <c r="AA4125" i="7"/>
  <c r="V4125" i="7"/>
  <c r="W4125" i="7" s="1"/>
  <c r="U4125" i="7"/>
  <c r="S4125" i="7"/>
  <c r="R4125" i="7"/>
  <c r="Q4125" i="7"/>
  <c r="P4125" i="7"/>
  <c r="AB4124" i="7"/>
  <c r="AA4124" i="7"/>
  <c r="V4124" i="7"/>
  <c r="W4124" i="7" s="1"/>
  <c r="U4124" i="7"/>
  <c r="S4124" i="7"/>
  <c r="R4124" i="7"/>
  <c r="Q4124" i="7"/>
  <c r="P4124" i="7"/>
  <c r="AB4123" i="7"/>
  <c r="AA4123" i="7"/>
  <c r="V4123" i="7"/>
  <c r="U4123" i="7"/>
  <c r="S4123" i="7"/>
  <c r="R4123" i="7"/>
  <c r="Q4123" i="7"/>
  <c r="P4123" i="7"/>
  <c r="AB4122" i="7"/>
  <c r="AA4122" i="7"/>
  <c r="V4122" i="7"/>
  <c r="U4122" i="7"/>
  <c r="S4122" i="7"/>
  <c r="R4122" i="7"/>
  <c r="Q4122" i="7"/>
  <c r="P4122" i="7"/>
  <c r="AB4121" i="7"/>
  <c r="AA4121" i="7"/>
  <c r="V4121" i="7"/>
  <c r="W4121" i="7" s="1"/>
  <c r="U4121" i="7"/>
  <c r="S4121" i="7"/>
  <c r="R4121" i="7"/>
  <c r="Q4121" i="7"/>
  <c r="P4121" i="7"/>
  <c r="AB4120" i="7"/>
  <c r="AA4120" i="7"/>
  <c r="V4120" i="7"/>
  <c r="U4120" i="7"/>
  <c r="S4120" i="7"/>
  <c r="R4120" i="7"/>
  <c r="Q4120" i="7"/>
  <c r="P4120" i="7"/>
  <c r="AB4119" i="7"/>
  <c r="AA4119" i="7"/>
  <c r="V4119" i="7"/>
  <c r="X4119" i="7" s="1"/>
  <c r="U4119" i="7"/>
  <c r="S4119" i="7"/>
  <c r="R4119" i="7"/>
  <c r="Q4119" i="7"/>
  <c r="P4119" i="7"/>
  <c r="AB4118" i="7"/>
  <c r="AA4118" i="7"/>
  <c r="V4118" i="7"/>
  <c r="U4118" i="7"/>
  <c r="S4118" i="7"/>
  <c r="R4118" i="7"/>
  <c r="Q4118" i="7"/>
  <c r="P4118" i="7"/>
  <c r="AB4117" i="7"/>
  <c r="AA4117" i="7"/>
  <c r="V4117" i="7"/>
  <c r="U4117" i="7"/>
  <c r="S4117" i="7"/>
  <c r="R4117" i="7"/>
  <c r="Q4117" i="7"/>
  <c r="P4117" i="7"/>
  <c r="AB4116" i="7"/>
  <c r="AA4116" i="7"/>
  <c r="V4116" i="7"/>
  <c r="X4116" i="7" s="1"/>
  <c r="U4116" i="7"/>
  <c r="S4116" i="7"/>
  <c r="R4116" i="7"/>
  <c r="Q4116" i="7"/>
  <c r="P4116" i="7"/>
  <c r="AB4115" i="7"/>
  <c r="AA4115" i="7"/>
  <c r="V4115" i="7"/>
  <c r="X4115" i="7" s="1"/>
  <c r="U4115" i="7"/>
  <c r="S4115" i="7"/>
  <c r="R4115" i="7"/>
  <c r="Q4115" i="7"/>
  <c r="P4115" i="7"/>
  <c r="AB4114" i="7"/>
  <c r="AA4114" i="7"/>
  <c r="V4114" i="7"/>
  <c r="U4114" i="7"/>
  <c r="S4114" i="7"/>
  <c r="R4114" i="7"/>
  <c r="Q4114" i="7"/>
  <c r="P4114" i="7"/>
  <c r="AB4113" i="7"/>
  <c r="AA4113" i="7"/>
  <c r="V4113" i="7"/>
  <c r="X4113" i="7" s="1"/>
  <c r="U4113" i="7"/>
  <c r="S4113" i="7"/>
  <c r="R4113" i="7"/>
  <c r="Q4113" i="7"/>
  <c r="P4113" i="7"/>
  <c r="AB4112" i="7"/>
  <c r="AA4112" i="7"/>
  <c r="V4112" i="7"/>
  <c r="X4112" i="7" s="1"/>
  <c r="U4112" i="7"/>
  <c r="S4112" i="7"/>
  <c r="R4112" i="7"/>
  <c r="Q4112" i="7"/>
  <c r="P4112" i="7"/>
  <c r="AB4111" i="7"/>
  <c r="AA4111" i="7"/>
  <c r="V4111" i="7"/>
  <c r="X4111" i="7" s="1"/>
  <c r="U4111" i="7"/>
  <c r="S4111" i="7"/>
  <c r="R4111" i="7"/>
  <c r="Q4111" i="7"/>
  <c r="P4111" i="7"/>
  <c r="AB4110" i="7"/>
  <c r="AA4110" i="7"/>
  <c r="V4110" i="7"/>
  <c r="W4110" i="7" s="1"/>
  <c r="U4110" i="7"/>
  <c r="S4110" i="7"/>
  <c r="R4110" i="7"/>
  <c r="Q4110" i="7"/>
  <c r="P4110" i="7"/>
  <c r="AB4109" i="7"/>
  <c r="AA4109" i="7"/>
  <c r="V4109" i="7"/>
  <c r="U4109" i="7"/>
  <c r="S4109" i="7"/>
  <c r="R4109" i="7"/>
  <c r="Q4109" i="7"/>
  <c r="P4109" i="7"/>
  <c r="AB4108" i="7"/>
  <c r="AA4108" i="7"/>
  <c r="V4108" i="7"/>
  <c r="X4108" i="7" s="1"/>
  <c r="U4108" i="7"/>
  <c r="S4108" i="7"/>
  <c r="R4108" i="7"/>
  <c r="Q4108" i="7"/>
  <c r="P4108" i="7"/>
  <c r="AB4107" i="7"/>
  <c r="AA4107" i="7"/>
  <c r="V4107" i="7"/>
  <c r="U4107" i="7"/>
  <c r="S4107" i="7"/>
  <c r="R4107" i="7"/>
  <c r="Q4107" i="7"/>
  <c r="P4107" i="7"/>
  <c r="AB4106" i="7"/>
  <c r="AA4106" i="7"/>
  <c r="V4106" i="7"/>
  <c r="X4106" i="7" s="1"/>
  <c r="U4106" i="7"/>
  <c r="S4106" i="7"/>
  <c r="R4106" i="7"/>
  <c r="Q4106" i="7"/>
  <c r="P4106" i="7"/>
  <c r="AB4105" i="7"/>
  <c r="AA4105" i="7"/>
  <c r="V4105" i="7"/>
  <c r="U4105" i="7"/>
  <c r="S4105" i="7"/>
  <c r="R4105" i="7"/>
  <c r="Q4105" i="7"/>
  <c r="P4105" i="7"/>
  <c r="AB4104" i="7"/>
  <c r="AA4104" i="7"/>
  <c r="V4104" i="7"/>
  <c r="U4104" i="7"/>
  <c r="S4104" i="7"/>
  <c r="R4104" i="7"/>
  <c r="Q4104" i="7"/>
  <c r="P4104" i="7"/>
  <c r="AB4103" i="7"/>
  <c r="AA4103" i="7"/>
  <c r="V4103" i="7"/>
  <c r="U4103" i="7"/>
  <c r="S4103" i="7"/>
  <c r="R4103" i="7"/>
  <c r="Q4103" i="7"/>
  <c r="P4103" i="7"/>
  <c r="AB4102" i="7"/>
  <c r="AA4102" i="7"/>
  <c r="V4102" i="7"/>
  <c r="U4102" i="7"/>
  <c r="S4102" i="7"/>
  <c r="R4102" i="7"/>
  <c r="Q4102" i="7"/>
  <c r="P4102" i="7"/>
  <c r="AB4101" i="7"/>
  <c r="AA4101" i="7"/>
  <c r="V4101" i="7"/>
  <c r="U4101" i="7"/>
  <c r="S4101" i="7"/>
  <c r="R4101" i="7"/>
  <c r="Q4101" i="7"/>
  <c r="P4101" i="7"/>
  <c r="AB4100" i="7"/>
  <c r="AA4100" i="7"/>
  <c r="V4100" i="7"/>
  <c r="U4100" i="7"/>
  <c r="S4100" i="7"/>
  <c r="R4100" i="7"/>
  <c r="Q4100" i="7"/>
  <c r="P4100" i="7"/>
  <c r="AB4099" i="7"/>
  <c r="AA4099" i="7"/>
  <c r="V4099" i="7"/>
  <c r="U4099" i="7"/>
  <c r="S4099" i="7"/>
  <c r="R4099" i="7"/>
  <c r="Q4099" i="7"/>
  <c r="P4099" i="7"/>
  <c r="AB4098" i="7"/>
  <c r="AA4098" i="7"/>
  <c r="V4098" i="7"/>
  <c r="W4098" i="7" s="1"/>
  <c r="U4098" i="7"/>
  <c r="S4098" i="7"/>
  <c r="R4098" i="7"/>
  <c r="Q4098" i="7"/>
  <c r="P4098" i="7"/>
  <c r="AB4097" i="7"/>
  <c r="AA4097" i="7"/>
  <c r="V4097" i="7"/>
  <c r="U4097" i="7"/>
  <c r="S4097" i="7"/>
  <c r="R4097" i="7"/>
  <c r="Q4097" i="7"/>
  <c r="P4097" i="7"/>
  <c r="AB4096" i="7"/>
  <c r="AA4096" i="7"/>
  <c r="V4096" i="7"/>
  <c r="X4096" i="7" s="1"/>
  <c r="U4096" i="7"/>
  <c r="S4096" i="7"/>
  <c r="R4096" i="7"/>
  <c r="Q4096" i="7"/>
  <c r="P4096" i="7"/>
  <c r="AB4095" i="7"/>
  <c r="AA4095" i="7"/>
  <c r="V4095" i="7"/>
  <c r="X4095" i="7" s="1"/>
  <c r="U4095" i="7"/>
  <c r="S4095" i="7"/>
  <c r="R4095" i="7"/>
  <c r="Q4095" i="7"/>
  <c r="P4095" i="7"/>
  <c r="AB4094" i="7"/>
  <c r="AA4094" i="7"/>
  <c r="V4094" i="7"/>
  <c r="U4094" i="7"/>
  <c r="S4094" i="7"/>
  <c r="R4094" i="7"/>
  <c r="Q4094" i="7"/>
  <c r="P4094" i="7"/>
  <c r="AB4093" i="7"/>
  <c r="AA4093" i="7"/>
  <c r="V4093" i="7"/>
  <c r="W4093" i="7" s="1"/>
  <c r="U4093" i="7"/>
  <c r="S4093" i="7"/>
  <c r="R4093" i="7"/>
  <c r="Q4093" i="7"/>
  <c r="P4093" i="7"/>
  <c r="AB4092" i="7"/>
  <c r="AA4092" i="7"/>
  <c r="V4092" i="7"/>
  <c r="U4092" i="7"/>
  <c r="S4092" i="7"/>
  <c r="R4092" i="7"/>
  <c r="Q4092" i="7"/>
  <c r="P4092" i="7"/>
  <c r="AB4091" i="7"/>
  <c r="AA4091" i="7"/>
  <c r="V4091" i="7"/>
  <c r="U4091" i="7"/>
  <c r="S4091" i="7"/>
  <c r="R4091" i="7"/>
  <c r="Q4091" i="7"/>
  <c r="P4091" i="7"/>
  <c r="AB4090" i="7"/>
  <c r="AA4090" i="7"/>
  <c r="V4090" i="7"/>
  <c r="U4090" i="7"/>
  <c r="S4090" i="7"/>
  <c r="R4090" i="7"/>
  <c r="Q4090" i="7"/>
  <c r="P4090" i="7"/>
  <c r="AB4089" i="7"/>
  <c r="AA4089" i="7"/>
  <c r="V4089" i="7"/>
  <c r="U4089" i="7"/>
  <c r="S4089" i="7"/>
  <c r="R4089" i="7"/>
  <c r="Q4089" i="7"/>
  <c r="P4089" i="7"/>
  <c r="AB4088" i="7"/>
  <c r="AA4088" i="7"/>
  <c r="V4088" i="7"/>
  <c r="U4088" i="7"/>
  <c r="S4088" i="7"/>
  <c r="R4088" i="7"/>
  <c r="Q4088" i="7"/>
  <c r="P4088" i="7"/>
  <c r="AB4087" i="7"/>
  <c r="AA4087" i="7"/>
  <c r="V4087" i="7"/>
  <c r="U4087" i="7"/>
  <c r="S4087" i="7"/>
  <c r="R4087" i="7"/>
  <c r="Q4087" i="7"/>
  <c r="P4087" i="7"/>
  <c r="AB4086" i="7"/>
  <c r="AA4086" i="7"/>
  <c r="V4086" i="7"/>
  <c r="U4086" i="7"/>
  <c r="S4086" i="7"/>
  <c r="R4086" i="7"/>
  <c r="Q4086" i="7"/>
  <c r="P4086" i="7"/>
  <c r="AB4085" i="7"/>
  <c r="AA4085" i="7"/>
  <c r="V4085" i="7"/>
  <c r="U4085" i="7"/>
  <c r="S4085" i="7"/>
  <c r="R4085" i="7"/>
  <c r="Q4085" i="7"/>
  <c r="P4085" i="7"/>
  <c r="AB4084" i="7"/>
  <c r="AA4084" i="7"/>
  <c r="V4084" i="7"/>
  <c r="U4084" i="7"/>
  <c r="S4084" i="7"/>
  <c r="R4084" i="7"/>
  <c r="Q4084" i="7"/>
  <c r="P4084" i="7"/>
  <c r="AB4083" i="7"/>
  <c r="AA4083" i="7"/>
  <c r="V4083" i="7"/>
  <c r="X4083" i="7" s="1"/>
  <c r="U4083" i="7"/>
  <c r="S4083" i="7"/>
  <c r="R4083" i="7"/>
  <c r="Q4083" i="7"/>
  <c r="P4083" i="7"/>
  <c r="AB4082" i="7"/>
  <c r="AA4082" i="7"/>
  <c r="V4082" i="7"/>
  <c r="W4082" i="7" s="1"/>
  <c r="U4082" i="7"/>
  <c r="S4082" i="7"/>
  <c r="R4082" i="7"/>
  <c r="Q4082" i="7"/>
  <c r="P4082" i="7"/>
  <c r="AB4081" i="7"/>
  <c r="AA4081" i="7"/>
  <c r="V4081" i="7"/>
  <c r="X4081" i="7" s="1"/>
  <c r="U4081" i="7"/>
  <c r="S4081" i="7"/>
  <c r="R4081" i="7"/>
  <c r="Q4081" i="7"/>
  <c r="P4081" i="7"/>
  <c r="AB4080" i="7"/>
  <c r="AA4080" i="7"/>
  <c r="V4080" i="7"/>
  <c r="U4080" i="7"/>
  <c r="S4080" i="7"/>
  <c r="R4080" i="7"/>
  <c r="Q4080" i="7"/>
  <c r="P4080" i="7"/>
  <c r="AB4079" i="7"/>
  <c r="AA4079" i="7"/>
  <c r="V4079" i="7"/>
  <c r="X4079" i="7" s="1"/>
  <c r="U4079" i="7"/>
  <c r="S4079" i="7"/>
  <c r="R4079" i="7"/>
  <c r="Q4079" i="7"/>
  <c r="P4079" i="7"/>
  <c r="AB4078" i="7"/>
  <c r="AA4078" i="7"/>
  <c r="V4078" i="7"/>
  <c r="W4078" i="7" s="1"/>
  <c r="U4078" i="7"/>
  <c r="S4078" i="7"/>
  <c r="R4078" i="7"/>
  <c r="Q4078" i="7"/>
  <c r="P4078" i="7"/>
  <c r="AB4077" i="7"/>
  <c r="AA4077" i="7"/>
  <c r="V4077" i="7"/>
  <c r="U4077" i="7"/>
  <c r="S4077" i="7"/>
  <c r="R4077" i="7"/>
  <c r="Q4077" i="7"/>
  <c r="P4077" i="7"/>
  <c r="AB4076" i="7"/>
  <c r="AA4076" i="7"/>
  <c r="V4076" i="7"/>
  <c r="U4076" i="7"/>
  <c r="S4076" i="7"/>
  <c r="R4076" i="7"/>
  <c r="Q4076" i="7"/>
  <c r="P4076" i="7"/>
  <c r="AB4075" i="7"/>
  <c r="AA4075" i="7"/>
  <c r="V4075" i="7"/>
  <c r="U4075" i="7"/>
  <c r="S4075" i="7"/>
  <c r="R4075" i="7"/>
  <c r="Q4075" i="7"/>
  <c r="P4075" i="7"/>
  <c r="AB4074" i="7"/>
  <c r="AA4074" i="7"/>
  <c r="V4074" i="7"/>
  <c r="U4074" i="7"/>
  <c r="S4074" i="7"/>
  <c r="R4074" i="7"/>
  <c r="Q4074" i="7"/>
  <c r="P4074" i="7"/>
  <c r="AB4073" i="7"/>
  <c r="AA4073" i="7"/>
  <c r="V4073" i="7"/>
  <c r="X4073" i="7" s="1"/>
  <c r="U4073" i="7"/>
  <c r="S4073" i="7"/>
  <c r="R4073" i="7"/>
  <c r="Q4073" i="7"/>
  <c r="P4073" i="7"/>
  <c r="AB4072" i="7"/>
  <c r="AA4072" i="7"/>
  <c r="V4072" i="7"/>
  <c r="W4072" i="7" s="1"/>
  <c r="U4072" i="7"/>
  <c r="S4072" i="7"/>
  <c r="R4072" i="7"/>
  <c r="Q4072" i="7"/>
  <c r="P4072" i="7"/>
  <c r="AB4071" i="7"/>
  <c r="AA4071" i="7"/>
  <c r="V4071" i="7"/>
  <c r="U4071" i="7"/>
  <c r="S4071" i="7"/>
  <c r="R4071" i="7"/>
  <c r="Q4071" i="7"/>
  <c r="P4071" i="7"/>
  <c r="AB4070" i="7"/>
  <c r="AA4070" i="7"/>
  <c r="V4070" i="7"/>
  <c r="U4070" i="7"/>
  <c r="S4070" i="7"/>
  <c r="R4070" i="7"/>
  <c r="Q4070" i="7"/>
  <c r="P4070" i="7"/>
  <c r="AB4069" i="7"/>
  <c r="AA4069" i="7"/>
  <c r="V4069" i="7"/>
  <c r="W4069" i="7" s="1"/>
  <c r="U4069" i="7"/>
  <c r="S4069" i="7"/>
  <c r="R4069" i="7"/>
  <c r="Q4069" i="7"/>
  <c r="P4069" i="7"/>
  <c r="AB4068" i="7"/>
  <c r="AA4068" i="7"/>
  <c r="V4068" i="7"/>
  <c r="X4068" i="7" s="1"/>
  <c r="U4068" i="7"/>
  <c r="S4068" i="7"/>
  <c r="R4068" i="7"/>
  <c r="Q4068" i="7"/>
  <c r="P4068" i="7"/>
  <c r="AB4067" i="7"/>
  <c r="AA4067" i="7"/>
  <c r="V4067" i="7"/>
  <c r="X4067" i="7" s="1"/>
  <c r="U4067" i="7"/>
  <c r="S4067" i="7"/>
  <c r="R4067" i="7"/>
  <c r="Q4067" i="7"/>
  <c r="P4067" i="7"/>
  <c r="AB4066" i="7"/>
  <c r="AA4066" i="7"/>
  <c r="V4066" i="7"/>
  <c r="W4066" i="7" s="1"/>
  <c r="U4066" i="7"/>
  <c r="S4066" i="7"/>
  <c r="R4066" i="7"/>
  <c r="Q4066" i="7"/>
  <c r="P4066" i="7"/>
  <c r="AB4065" i="7"/>
  <c r="AA4065" i="7"/>
  <c r="V4065" i="7"/>
  <c r="U4065" i="7"/>
  <c r="S4065" i="7"/>
  <c r="R4065" i="7"/>
  <c r="Q4065" i="7"/>
  <c r="P4065" i="7"/>
  <c r="AB4064" i="7"/>
  <c r="AA4064" i="7"/>
  <c r="V4064" i="7"/>
  <c r="U4064" i="7"/>
  <c r="S4064" i="7"/>
  <c r="R4064" i="7"/>
  <c r="Q4064" i="7"/>
  <c r="P4064" i="7"/>
  <c r="AB4063" i="7"/>
  <c r="AA4063" i="7"/>
  <c r="V4063" i="7"/>
  <c r="X4063" i="7" s="1"/>
  <c r="U4063" i="7"/>
  <c r="S4063" i="7"/>
  <c r="R4063" i="7"/>
  <c r="Q4063" i="7"/>
  <c r="P4063" i="7"/>
  <c r="AB4062" i="7"/>
  <c r="AA4062" i="7"/>
  <c r="V4062" i="7"/>
  <c r="U4062" i="7"/>
  <c r="S4062" i="7"/>
  <c r="R4062" i="7"/>
  <c r="Q4062" i="7"/>
  <c r="P4062" i="7"/>
  <c r="AB4061" i="7"/>
  <c r="AA4061" i="7"/>
  <c r="V4061" i="7"/>
  <c r="W4061" i="7" s="1"/>
  <c r="U4061" i="7"/>
  <c r="S4061" i="7"/>
  <c r="R4061" i="7"/>
  <c r="Q4061" i="7"/>
  <c r="P4061" i="7"/>
  <c r="AB4060" i="7"/>
  <c r="AA4060" i="7"/>
  <c r="V4060" i="7"/>
  <c r="U4060" i="7"/>
  <c r="S4060" i="7"/>
  <c r="R4060" i="7"/>
  <c r="Q4060" i="7"/>
  <c r="P4060" i="7"/>
  <c r="AB4059" i="7"/>
  <c r="AA4059" i="7"/>
  <c r="V4059" i="7"/>
  <c r="U4059" i="7"/>
  <c r="S4059" i="7"/>
  <c r="R4059" i="7"/>
  <c r="Q4059" i="7"/>
  <c r="P4059" i="7"/>
  <c r="AB4058" i="7"/>
  <c r="AA4058" i="7"/>
  <c r="V4058" i="7"/>
  <c r="U4058" i="7"/>
  <c r="S4058" i="7"/>
  <c r="R4058" i="7"/>
  <c r="Q4058" i="7"/>
  <c r="P4058" i="7"/>
  <c r="AB4057" i="7"/>
  <c r="AA4057" i="7"/>
  <c r="V4057" i="7"/>
  <c r="U4057" i="7"/>
  <c r="S4057" i="7"/>
  <c r="R4057" i="7"/>
  <c r="Q4057" i="7"/>
  <c r="P4057" i="7"/>
  <c r="AB4056" i="7"/>
  <c r="AA4056" i="7"/>
  <c r="V4056" i="7"/>
  <c r="X4056" i="7" s="1"/>
  <c r="U4056" i="7"/>
  <c r="S4056" i="7"/>
  <c r="R4056" i="7"/>
  <c r="Q4056" i="7"/>
  <c r="P4056" i="7"/>
  <c r="AB4055" i="7"/>
  <c r="AA4055" i="7"/>
  <c r="V4055" i="7"/>
  <c r="X4055" i="7" s="1"/>
  <c r="U4055" i="7"/>
  <c r="S4055" i="7"/>
  <c r="R4055" i="7"/>
  <c r="Q4055" i="7"/>
  <c r="P4055" i="7"/>
  <c r="AB4054" i="7"/>
  <c r="AA4054" i="7"/>
  <c r="V4054" i="7"/>
  <c r="U4054" i="7"/>
  <c r="S4054" i="7"/>
  <c r="R4054" i="7"/>
  <c r="Q4054" i="7"/>
  <c r="P4054" i="7"/>
  <c r="AB4053" i="7"/>
  <c r="AA4053" i="7"/>
  <c r="V4053" i="7"/>
  <c r="U4053" i="7"/>
  <c r="S4053" i="7"/>
  <c r="R4053" i="7"/>
  <c r="Q4053" i="7"/>
  <c r="P4053" i="7"/>
  <c r="AB4052" i="7"/>
  <c r="AA4052" i="7"/>
  <c r="V4052" i="7"/>
  <c r="U4052" i="7"/>
  <c r="S4052" i="7"/>
  <c r="R4052" i="7"/>
  <c r="Q4052" i="7"/>
  <c r="P4052" i="7"/>
  <c r="AB4051" i="7"/>
  <c r="AA4051" i="7"/>
  <c r="V4051" i="7"/>
  <c r="X4051" i="7" s="1"/>
  <c r="U4051" i="7"/>
  <c r="S4051" i="7"/>
  <c r="R4051" i="7"/>
  <c r="Q4051" i="7"/>
  <c r="P4051" i="7"/>
  <c r="AB4050" i="7"/>
  <c r="AA4050" i="7"/>
  <c r="V4050" i="7"/>
  <c r="U4050" i="7"/>
  <c r="S4050" i="7"/>
  <c r="R4050" i="7"/>
  <c r="Q4050" i="7"/>
  <c r="P4050" i="7"/>
  <c r="AB4049" i="7"/>
  <c r="AA4049" i="7"/>
  <c r="V4049" i="7"/>
  <c r="X4049" i="7" s="1"/>
  <c r="U4049" i="7"/>
  <c r="S4049" i="7"/>
  <c r="R4049" i="7"/>
  <c r="Q4049" i="7"/>
  <c r="P4049" i="7"/>
  <c r="AB4048" i="7"/>
  <c r="AA4048" i="7"/>
  <c r="V4048" i="7"/>
  <c r="W4048" i="7" s="1"/>
  <c r="U4048" i="7"/>
  <c r="S4048" i="7"/>
  <c r="R4048" i="7"/>
  <c r="Q4048" i="7"/>
  <c r="P4048" i="7"/>
  <c r="AB4047" i="7"/>
  <c r="AA4047" i="7"/>
  <c r="V4047" i="7"/>
  <c r="X4047" i="7" s="1"/>
  <c r="U4047" i="7"/>
  <c r="S4047" i="7"/>
  <c r="R4047" i="7"/>
  <c r="Q4047" i="7"/>
  <c r="P4047" i="7"/>
  <c r="AB4046" i="7"/>
  <c r="AA4046" i="7"/>
  <c r="V4046" i="7"/>
  <c r="W4046" i="7" s="1"/>
  <c r="U4046" i="7"/>
  <c r="S4046" i="7"/>
  <c r="R4046" i="7"/>
  <c r="Q4046" i="7"/>
  <c r="P4046" i="7"/>
  <c r="AB4045" i="7"/>
  <c r="AA4045" i="7"/>
  <c r="V4045" i="7"/>
  <c r="U4045" i="7"/>
  <c r="S4045" i="7"/>
  <c r="R4045" i="7"/>
  <c r="Q4045" i="7"/>
  <c r="P4045" i="7"/>
  <c r="AB4044" i="7"/>
  <c r="AA4044" i="7"/>
  <c r="V4044" i="7"/>
  <c r="U4044" i="7"/>
  <c r="S4044" i="7"/>
  <c r="R4044" i="7"/>
  <c r="Q4044" i="7"/>
  <c r="P4044" i="7"/>
  <c r="AB4043" i="7"/>
  <c r="AA4043" i="7"/>
  <c r="V4043" i="7"/>
  <c r="U4043" i="7"/>
  <c r="S4043" i="7"/>
  <c r="R4043" i="7"/>
  <c r="Q4043" i="7"/>
  <c r="P4043" i="7"/>
  <c r="AB4042" i="7"/>
  <c r="AA4042" i="7"/>
  <c r="V4042" i="7"/>
  <c r="X4042" i="7" s="1"/>
  <c r="U4042" i="7"/>
  <c r="S4042" i="7"/>
  <c r="R4042" i="7"/>
  <c r="Q4042" i="7"/>
  <c r="P4042" i="7"/>
  <c r="AB4041" i="7"/>
  <c r="AA4041" i="7"/>
  <c r="V4041" i="7"/>
  <c r="U4041" i="7"/>
  <c r="S4041" i="7"/>
  <c r="R4041" i="7"/>
  <c r="Q4041" i="7"/>
  <c r="P4041" i="7"/>
  <c r="AB4040" i="7"/>
  <c r="AA4040" i="7"/>
  <c r="V4040" i="7"/>
  <c r="U4040" i="7"/>
  <c r="S4040" i="7"/>
  <c r="R4040" i="7"/>
  <c r="Q4040" i="7"/>
  <c r="P4040" i="7"/>
  <c r="AB4039" i="7"/>
  <c r="AA4039" i="7"/>
  <c r="V4039" i="7"/>
  <c r="U4039" i="7"/>
  <c r="S4039" i="7"/>
  <c r="R4039" i="7"/>
  <c r="Q4039" i="7"/>
  <c r="P4039" i="7"/>
  <c r="AB4038" i="7"/>
  <c r="AA4038" i="7"/>
  <c r="V4038" i="7"/>
  <c r="U4038" i="7"/>
  <c r="S4038" i="7"/>
  <c r="R4038" i="7"/>
  <c r="Q4038" i="7"/>
  <c r="P4038" i="7"/>
  <c r="AB4037" i="7"/>
  <c r="AA4037" i="7"/>
  <c r="V4037" i="7"/>
  <c r="U4037" i="7"/>
  <c r="S4037" i="7"/>
  <c r="R4037" i="7"/>
  <c r="Q4037" i="7"/>
  <c r="P4037" i="7"/>
  <c r="AB4036" i="7"/>
  <c r="AA4036" i="7"/>
  <c r="V4036" i="7"/>
  <c r="U4036" i="7"/>
  <c r="S4036" i="7"/>
  <c r="R4036" i="7"/>
  <c r="Q4036" i="7"/>
  <c r="P4036" i="7"/>
  <c r="AB4035" i="7"/>
  <c r="AA4035" i="7"/>
  <c r="V4035" i="7"/>
  <c r="U4035" i="7"/>
  <c r="S4035" i="7"/>
  <c r="R4035" i="7"/>
  <c r="Q4035" i="7"/>
  <c r="P4035" i="7"/>
  <c r="AB4034" i="7"/>
  <c r="AA4034" i="7"/>
  <c r="V4034" i="7"/>
  <c r="W4034" i="7" s="1"/>
  <c r="U4034" i="7"/>
  <c r="S4034" i="7"/>
  <c r="R4034" i="7"/>
  <c r="Q4034" i="7"/>
  <c r="P4034" i="7"/>
  <c r="AB4033" i="7"/>
  <c r="AA4033" i="7"/>
  <c r="V4033" i="7"/>
  <c r="U4033" i="7"/>
  <c r="S4033" i="7"/>
  <c r="R4033" i="7"/>
  <c r="Q4033" i="7"/>
  <c r="P4033" i="7"/>
  <c r="AB4032" i="7"/>
  <c r="AA4032" i="7"/>
  <c r="V4032" i="7"/>
  <c r="X4032" i="7" s="1"/>
  <c r="U4032" i="7"/>
  <c r="S4032" i="7"/>
  <c r="R4032" i="7"/>
  <c r="Q4032" i="7"/>
  <c r="P4032" i="7"/>
  <c r="AB4031" i="7"/>
  <c r="AA4031" i="7"/>
  <c r="V4031" i="7"/>
  <c r="X4031" i="7" s="1"/>
  <c r="U4031" i="7"/>
  <c r="S4031" i="7"/>
  <c r="R4031" i="7"/>
  <c r="Q4031" i="7"/>
  <c r="P4031" i="7"/>
  <c r="AB4030" i="7"/>
  <c r="AA4030" i="7"/>
  <c r="V4030" i="7"/>
  <c r="U4030" i="7"/>
  <c r="S4030" i="7"/>
  <c r="R4030" i="7"/>
  <c r="Q4030" i="7"/>
  <c r="P4030" i="7"/>
  <c r="AB4029" i="7"/>
  <c r="AA4029" i="7"/>
  <c r="V4029" i="7"/>
  <c r="W4029" i="7" s="1"/>
  <c r="U4029" i="7"/>
  <c r="S4029" i="7"/>
  <c r="R4029" i="7"/>
  <c r="Q4029" i="7"/>
  <c r="P4029" i="7"/>
  <c r="AB4028" i="7"/>
  <c r="AA4028" i="7"/>
  <c r="V4028" i="7"/>
  <c r="W4028" i="7" s="1"/>
  <c r="U4028" i="7"/>
  <c r="S4028" i="7"/>
  <c r="R4028" i="7"/>
  <c r="Q4028" i="7"/>
  <c r="P4028" i="7"/>
  <c r="AB4027" i="7"/>
  <c r="AA4027" i="7"/>
  <c r="V4027" i="7"/>
  <c r="U4027" i="7"/>
  <c r="S4027" i="7"/>
  <c r="R4027" i="7"/>
  <c r="Q4027" i="7"/>
  <c r="P4027" i="7"/>
  <c r="AB4026" i="7"/>
  <c r="AA4026" i="7"/>
  <c r="V4026" i="7"/>
  <c r="U4026" i="7"/>
  <c r="S4026" i="7"/>
  <c r="R4026" i="7"/>
  <c r="Q4026" i="7"/>
  <c r="P4026" i="7"/>
  <c r="AB4025" i="7"/>
  <c r="AA4025" i="7"/>
  <c r="V4025" i="7"/>
  <c r="U4025" i="7"/>
  <c r="S4025" i="7"/>
  <c r="R4025" i="7"/>
  <c r="Q4025" i="7"/>
  <c r="P4025" i="7"/>
  <c r="AB4024" i="7"/>
  <c r="AA4024" i="7"/>
  <c r="V4024" i="7"/>
  <c r="U4024" i="7"/>
  <c r="S4024" i="7"/>
  <c r="R4024" i="7"/>
  <c r="Q4024" i="7"/>
  <c r="P4024" i="7"/>
  <c r="AB4023" i="7"/>
  <c r="AA4023" i="7"/>
  <c r="V4023" i="7"/>
  <c r="U4023" i="7"/>
  <c r="S4023" i="7"/>
  <c r="R4023" i="7"/>
  <c r="Q4023" i="7"/>
  <c r="P4023" i="7"/>
  <c r="AB4022" i="7"/>
  <c r="AA4022" i="7"/>
  <c r="V4022" i="7"/>
  <c r="U4022" i="7"/>
  <c r="S4022" i="7"/>
  <c r="R4022" i="7"/>
  <c r="Q4022" i="7"/>
  <c r="P4022" i="7"/>
  <c r="AB4021" i="7"/>
  <c r="AA4021" i="7"/>
  <c r="V4021" i="7"/>
  <c r="U4021" i="7"/>
  <c r="S4021" i="7"/>
  <c r="R4021" i="7"/>
  <c r="Q4021" i="7"/>
  <c r="P4021" i="7"/>
  <c r="AB4020" i="7"/>
  <c r="AA4020" i="7"/>
  <c r="V4020" i="7"/>
  <c r="U4020" i="7"/>
  <c r="S4020" i="7"/>
  <c r="R4020" i="7"/>
  <c r="Q4020" i="7"/>
  <c r="P4020" i="7"/>
  <c r="AB4019" i="7"/>
  <c r="AA4019" i="7"/>
  <c r="V4019" i="7"/>
  <c r="X4019" i="7" s="1"/>
  <c r="U4019" i="7"/>
  <c r="S4019" i="7"/>
  <c r="R4019" i="7"/>
  <c r="Q4019" i="7"/>
  <c r="P4019" i="7"/>
  <c r="AB4018" i="7"/>
  <c r="AA4018" i="7"/>
  <c r="V4018" i="7"/>
  <c r="W4018" i="7" s="1"/>
  <c r="U4018" i="7"/>
  <c r="S4018" i="7"/>
  <c r="R4018" i="7"/>
  <c r="Q4018" i="7"/>
  <c r="P4018" i="7"/>
  <c r="AB4017" i="7"/>
  <c r="AA4017" i="7"/>
  <c r="V4017" i="7"/>
  <c r="X4017" i="7" s="1"/>
  <c r="U4017" i="7"/>
  <c r="S4017" i="7"/>
  <c r="R4017" i="7"/>
  <c r="Q4017" i="7"/>
  <c r="P4017" i="7"/>
  <c r="AB4016" i="7"/>
  <c r="AA4016" i="7"/>
  <c r="V4016" i="7"/>
  <c r="U4016" i="7"/>
  <c r="S4016" i="7"/>
  <c r="R4016" i="7"/>
  <c r="Q4016" i="7"/>
  <c r="P4016" i="7"/>
  <c r="AB4015" i="7"/>
  <c r="AA4015" i="7"/>
  <c r="V4015" i="7"/>
  <c r="X4015" i="7" s="1"/>
  <c r="U4015" i="7"/>
  <c r="S4015" i="7"/>
  <c r="R4015" i="7"/>
  <c r="Q4015" i="7"/>
  <c r="P4015" i="7"/>
  <c r="AB4014" i="7"/>
  <c r="AA4014" i="7"/>
  <c r="V4014" i="7"/>
  <c r="W4014" i="7" s="1"/>
  <c r="U4014" i="7"/>
  <c r="S4014" i="7"/>
  <c r="R4014" i="7"/>
  <c r="Q4014" i="7"/>
  <c r="P4014" i="7"/>
  <c r="AB4013" i="7"/>
  <c r="AA4013" i="7"/>
  <c r="V4013" i="7"/>
  <c r="U4013" i="7"/>
  <c r="S4013" i="7"/>
  <c r="R4013" i="7"/>
  <c r="Q4013" i="7"/>
  <c r="P4013" i="7"/>
  <c r="AB4012" i="7"/>
  <c r="AA4012" i="7"/>
  <c r="V4012" i="7"/>
  <c r="U4012" i="7"/>
  <c r="S4012" i="7"/>
  <c r="R4012" i="7"/>
  <c r="Q4012" i="7"/>
  <c r="P4012" i="7"/>
  <c r="AB4011" i="7"/>
  <c r="AA4011" i="7"/>
  <c r="V4011" i="7"/>
  <c r="U4011" i="7"/>
  <c r="S4011" i="7"/>
  <c r="R4011" i="7"/>
  <c r="Q4011" i="7"/>
  <c r="P4011" i="7"/>
  <c r="AB4010" i="7"/>
  <c r="AA4010" i="7"/>
  <c r="V4010" i="7"/>
  <c r="W4010" i="7" s="1"/>
  <c r="U4010" i="7"/>
  <c r="S4010" i="7"/>
  <c r="R4010" i="7"/>
  <c r="Q4010" i="7"/>
  <c r="P4010" i="7"/>
  <c r="AB4009" i="7"/>
  <c r="AA4009" i="7"/>
  <c r="V4009" i="7"/>
  <c r="X4009" i="7" s="1"/>
  <c r="U4009" i="7"/>
  <c r="S4009" i="7"/>
  <c r="R4009" i="7"/>
  <c r="Q4009" i="7"/>
  <c r="P4009" i="7"/>
  <c r="AB4008" i="7"/>
  <c r="AA4008" i="7"/>
  <c r="V4008" i="7"/>
  <c r="U4008" i="7"/>
  <c r="S4008" i="7"/>
  <c r="R4008" i="7"/>
  <c r="Q4008" i="7"/>
  <c r="P4008" i="7"/>
  <c r="AB4007" i="7"/>
  <c r="AA4007" i="7"/>
  <c r="V4007" i="7"/>
  <c r="U4007" i="7"/>
  <c r="S4007" i="7"/>
  <c r="R4007" i="7"/>
  <c r="Q4007" i="7"/>
  <c r="P4007" i="7"/>
  <c r="AB4006" i="7"/>
  <c r="AA4006" i="7"/>
  <c r="V4006" i="7"/>
  <c r="U4006" i="7"/>
  <c r="S4006" i="7"/>
  <c r="R4006" i="7"/>
  <c r="Q4006" i="7"/>
  <c r="P4006" i="7"/>
  <c r="AB4005" i="7"/>
  <c r="AA4005" i="7"/>
  <c r="V4005" i="7"/>
  <c r="X4005" i="7" s="1"/>
  <c r="U4005" i="7"/>
  <c r="S4005" i="7"/>
  <c r="R4005" i="7"/>
  <c r="Q4005" i="7"/>
  <c r="P4005" i="7"/>
  <c r="AB4004" i="7"/>
  <c r="AA4004" i="7"/>
  <c r="V4004" i="7"/>
  <c r="U4004" i="7"/>
  <c r="S4004" i="7"/>
  <c r="R4004" i="7"/>
  <c r="Q4004" i="7"/>
  <c r="P4004" i="7"/>
  <c r="AB4003" i="7"/>
  <c r="AA4003" i="7"/>
  <c r="V4003" i="7"/>
  <c r="X4003" i="7" s="1"/>
  <c r="U4003" i="7"/>
  <c r="S4003" i="7"/>
  <c r="R4003" i="7"/>
  <c r="Q4003" i="7"/>
  <c r="P4003" i="7"/>
  <c r="AB4002" i="7"/>
  <c r="AA4002" i="7"/>
  <c r="V4002" i="7"/>
  <c r="W4002" i="7" s="1"/>
  <c r="U4002" i="7"/>
  <c r="S4002" i="7"/>
  <c r="R4002" i="7"/>
  <c r="Q4002" i="7"/>
  <c r="P4002" i="7"/>
  <c r="AB4001" i="7"/>
  <c r="AA4001" i="7"/>
  <c r="V4001" i="7"/>
  <c r="U4001" i="7"/>
  <c r="S4001" i="7"/>
  <c r="R4001" i="7"/>
  <c r="Q4001" i="7"/>
  <c r="P4001" i="7"/>
  <c r="AB4000" i="7"/>
  <c r="AA4000" i="7"/>
  <c r="V4000" i="7"/>
  <c r="W4000" i="7" s="1"/>
  <c r="U4000" i="7"/>
  <c r="S4000" i="7"/>
  <c r="R4000" i="7"/>
  <c r="Q4000" i="7"/>
  <c r="P4000" i="7"/>
  <c r="AB3999" i="7"/>
  <c r="AA3999" i="7"/>
  <c r="V3999" i="7"/>
  <c r="X3999" i="7" s="1"/>
  <c r="U3999" i="7"/>
  <c r="S3999" i="7"/>
  <c r="R3999" i="7"/>
  <c r="Q3999" i="7"/>
  <c r="P3999" i="7"/>
  <c r="AB3998" i="7"/>
  <c r="AA3998" i="7"/>
  <c r="V3998" i="7"/>
  <c r="U3998" i="7"/>
  <c r="S3998" i="7"/>
  <c r="R3998" i="7"/>
  <c r="Q3998" i="7"/>
  <c r="P3998" i="7"/>
  <c r="AB3997" i="7"/>
  <c r="AA3997" i="7"/>
  <c r="V3997" i="7"/>
  <c r="W3997" i="7" s="1"/>
  <c r="U3997" i="7"/>
  <c r="S3997" i="7"/>
  <c r="R3997" i="7"/>
  <c r="Q3997" i="7"/>
  <c r="P3997" i="7"/>
  <c r="AB3996" i="7"/>
  <c r="AA3996" i="7"/>
  <c r="V3996" i="7"/>
  <c r="W3996" i="7" s="1"/>
  <c r="U3996" i="7"/>
  <c r="S3996" i="7"/>
  <c r="R3996" i="7"/>
  <c r="Q3996" i="7"/>
  <c r="P3996" i="7"/>
  <c r="AB3995" i="7"/>
  <c r="AA3995" i="7"/>
  <c r="V3995" i="7"/>
  <c r="U3995" i="7"/>
  <c r="S3995" i="7"/>
  <c r="R3995" i="7"/>
  <c r="Q3995" i="7"/>
  <c r="P3995" i="7"/>
  <c r="AB3994" i="7"/>
  <c r="AA3994" i="7"/>
  <c r="V3994" i="7"/>
  <c r="U3994" i="7"/>
  <c r="S3994" i="7"/>
  <c r="R3994" i="7"/>
  <c r="Q3994" i="7"/>
  <c r="P3994" i="7"/>
  <c r="AB3993" i="7"/>
  <c r="AA3993" i="7"/>
  <c r="V3993" i="7"/>
  <c r="U3993" i="7"/>
  <c r="S3993" i="7"/>
  <c r="R3993" i="7"/>
  <c r="Q3993" i="7"/>
  <c r="P3993" i="7"/>
  <c r="AB3992" i="7"/>
  <c r="AA3992" i="7"/>
  <c r="V3992" i="7"/>
  <c r="U3992" i="7"/>
  <c r="S3992" i="7"/>
  <c r="R3992" i="7"/>
  <c r="Q3992" i="7"/>
  <c r="P3992" i="7"/>
  <c r="AB3991" i="7"/>
  <c r="AA3991" i="7"/>
  <c r="V3991" i="7"/>
  <c r="X3991" i="7" s="1"/>
  <c r="U3991" i="7"/>
  <c r="S3991" i="7"/>
  <c r="R3991" i="7"/>
  <c r="Q3991" i="7"/>
  <c r="P3991" i="7"/>
  <c r="AB3990" i="7"/>
  <c r="AA3990" i="7"/>
  <c r="V3990" i="7"/>
  <c r="U3990" i="7"/>
  <c r="S3990" i="7"/>
  <c r="R3990" i="7"/>
  <c r="Q3990" i="7"/>
  <c r="P3990" i="7"/>
  <c r="AB3989" i="7"/>
  <c r="AA3989" i="7"/>
  <c r="V3989" i="7"/>
  <c r="W3989" i="7" s="1"/>
  <c r="U3989" i="7"/>
  <c r="S3989" i="7"/>
  <c r="R3989" i="7"/>
  <c r="Q3989" i="7"/>
  <c r="P3989" i="7"/>
  <c r="AB3988" i="7"/>
  <c r="AA3988" i="7"/>
  <c r="V3988" i="7"/>
  <c r="W3988" i="7" s="1"/>
  <c r="U3988" i="7"/>
  <c r="S3988" i="7"/>
  <c r="R3988" i="7"/>
  <c r="Q3988" i="7"/>
  <c r="P3988" i="7"/>
  <c r="AB3987" i="7"/>
  <c r="AA3987" i="7"/>
  <c r="V3987" i="7"/>
  <c r="X3987" i="7" s="1"/>
  <c r="U3987" i="7"/>
  <c r="S3987" i="7"/>
  <c r="R3987" i="7"/>
  <c r="Q3987" i="7"/>
  <c r="P3987" i="7"/>
  <c r="AB3986" i="7"/>
  <c r="AA3986" i="7"/>
  <c r="V3986" i="7"/>
  <c r="U3986" i="7"/>
  <c r="S3986" i="7"/>
  <c r="R3986" i="7"/>
  <c r="Q3986" i="7"/>
  <c r="P3986" i="7"/>
  <c r="AB3985" i="7"/>
  <c r="AA3985" i="7"/>
  <c r="V3985" i="7"/>
  <c r="X3985" i="7" s="1"/>
  <c r="U3985" i="7"/>
  <c r="S3985" i="7"/>
  <c r="R3985" i="7"/>
  <c r="Q3985" i="7"/>
  <c r="P3985" i="7"/>
  <c r="AB3984" i="7"/>
  <c r="AA3984" i="7"/>
  <c r="V3984" i="7"/>
  <c r="U3984" i="7"/>
  <c r="S3984" i="7"/>
  <c r="R3984" i="7"/>
  <c r="Q3984" i="7"/>
  <c r="P3984" i="7"/>
  <c r="AB3983" i="7"/>
  <c r="AA3983" i="7"/>
  <c r="V3983" i="7"/>
  <c r="X3983" i="7" s="1"/>
  <c r="U3983" i="7"/>
  <c r="S3983" i="7"/>
  <c r="R3983" i="7"/>
  <c r="Q3983" i="7"/>
  <c r="P3983" i="7"/>
  <c r="AB3982" i="7"/>
  <c r="AA3982" i="7"/>
  <c r="V3982" i="7"/>
  <c r="W3982" i="7" s="1"/>
  <c r="U3982" i="7"/>
  <c r="S3982" i="7"/>
  <c r="R3982" i="7"/>
  <c r="Q3982" i="7"/>
  <c r="P3982" i="7"/>
  <c r="AB3981" i="7"/>
  <c r="AA3981" i="7"/>
  <c r="V3981" i="7"/>
  <c r="U3981" i="7"/>
  <c r="S3981" i="7"/>
  <c r="R3981" i="7"/>
  <c r="Q3981" i="7"/>
  <c r="P3981" i="7"/>
  <c r="AB3980" i="7"/>
  <c r="AA3980" i="7"/>
  <c r="V3980" i="7"/>
  <c r="U3980" i="7"/>
  <c r="S3980" i="7"/>
  <c r="R3980" i="7"/>
  <c r="Q3980" i="7"/>
  <c r="P3980" i="7"/>
  <c r="AB3979" i="7"/>
  <c r="AA3979" i="7"/>
  <c r="V3979" i="7"/>
  <c r="U3979" i="7"/>
  <c r="S3979" i="7"/>
  <c r="R3979" i="7"/>
  <c r="Q3979" i="7"/>
  <c r="P3979" i="7"/>
  <c r="AB3978" i="7"/>
  <c r="AA3978" i="7"/>
  <c r="V3978" i="7"/>
  <c r="U3978" i="7"/>
  <c r="S3978" i="7"/>
  <c r="R3978" i="7"/>
  <c r="Q3978" i="7"/>
  <c r="P3978" i="7"/>
  <c r="AB3977" i="7"/>
  <c r="AA3977" i="7"/>
  <c r="V3977" i="7"/>
  <c r="U3977" i="7"/>
  <c r="S3977" i="7"/>
  <c r="R3977" i="7"/>
  <c r="Q3977" i="7"/>
  <c r="P3977" i="7"/>
  <c r="AB3976" i="7"/>
  <c r="AA3976" i="7"/>
  <c r="V3976" i="7"/>
  <c r="U3976" i="7"/>
  <c r="S3976" i="7"/>
  <c r="R3976" i="7"/>
  <c r="Q3976" i="7"/>
  <c r="P3976" i="7"/>
  <c r="AB3975" i="7"/>
  <c r="AA3975" i="7"/>
  <c r="V3975" i="7"/>
  <c r="U3975" i="7"/>
  <c r="S3975" i="7"/>
  <c r="R3975" i="7"/>
  <c r="Q3975" i="7"/>
  <c r="P3975" i="7"/>
  <c r="AB3974" i="7"/>
  <c r="AA3974" i="7"/>
  <c r="V3974" i="7"/>
  <c r="U3974" i="7"/>
  <c r="S3974" i="7"/>
  <c r="R3974" i="7"/>
  <c r="Q3974" i="7"/>
  <c r="P3974" i="7"/>
  <c r="AB3973" i="7"/>
  <c r="AA3973" i="7"/>
  <c r="V3973" i="7"/>
  <c r="U3973" i="7"/>
  <c r="S3973" i="7"/>
  <c r="R3973" i="7"/>
  <c r="Q3973" i="7"/>
  <c r="P3973" i="7"/>
  <c r="AB3972" i="7"/>
  <c r="AA3972" i="7"/>
  <c r="V3972" i="7"/>
  <c r="W3972" i="7" s="1"/>
  <c r="U3972" i="7"/>
  <c r="S3972" i="7"/>
  <c r="R3972" i="7"/>
  <c r="Q3972" i="7"/>
  <c r="P3972" i="7"/>
  <c r="AB3971" i="7"/>
  <c r="AA3971" i="7"/>
  <c r="V3971" i="7"/>
  <c r="U3971" i="7"/>
  <c r="S3971" i="7"/>
  <c r="R3971" i="7"/>
  <c r="Q3971" i="7"/>
  <c r="P3971" i="7"/>
  <c r="AB3970" i="7"/>
  <c r="AA3970" i="7"/>
  <c r="V3970" i="7"/>
  <c r="W3970" i="7" s="1"/>
  <c r="U3970" i="7"/>
  <c r="S3970" i="7"/>
  <c r="R3970" i="7"/>
  <c r="Q3970" i="7"/>
  <c r="P3970" i="7"/>
  <c r="AB3969" i="7"/>
  <c r="AA3969" i="7"/>
  <c r="V3969" i="7"/>
  <c r="U3969" i="7"/>
  <c r="S3969" i="7"/>
  <c r="R3969" i="7"/>
  <c r="Q3969" i="7"/>
  <c r="P3969" i="7"/>
  <c r="AB3968" i="7"/>
  <c r="AA3968" i="7"/>
  <c r="V3968" i="7"/>
  <c r="U3968" i="7"/>
  <c r="S3968" i="7"/>
  <c r="R3968" i="7"/>
  <c r="Q3968" i="7"/>
  <c r="P3968" i="7"/>
  <c r="AB3967" i="7"/>
  <c r="AA3967" i="7"/>
  <c r="V3967" i="7"/>
  <c r="X3967" i="7" s="1"/>
  <c r="U3967" i="7"/>
  <c r="S3967" i="7"/>
  <c r="R3967" i="7"/>
  <c r="Q3967" i="7"/>
  <c r="P3967" i="7"/>
  <c r="AB3966" i="7"/>
  <c r="AA3966" i="7"/>
  <c r="V3966" i="7"/>
  <c r="U3966" i="7"/>
  <c r="S3966" i="7"/>
  <c r="R3966" i="7"/>
  <c r="Q3966" i="7"/>
  <c r="P3966" i="7"/>
  <c r="AB3965" i="7"/>
  <c r="AA3965" i="7"/>
  <c r="V3965" i="7"/>
  <c r="W3965" i="7" s="1"/>
  <c r="U3965" i="7"/>
  <c r="S3965" i="7"/>
  <c r="R3965" i="7"/>
  <c r="Q3965" i="7"/>
  <c r="P3965" i="7"/>
  <c r="AB3964" i="7"/>
  <c r="AA3964" i="7"/>
  <c r="V3964" i="7"/>
  <c r="W3964" i="7" s="1"/>
  <c r="U3964" i="7"/>
  <c r="S3964" i="7"/>
  <c r="R3964" i="7"/>
  <c r="Q3964" i="7"/>
  <c r="P3964" i="7"/>
  <c r="AB3963" i="7"/>
  <c r="AA3963" i="7"/>
  <c r="V3963" i="7"/>
  <c r="U3963" i="7"/>
  <c r="S3963" i="7"/>
  <c r="R3963" i="7"/>
  <c r="Q3963" i="7"/>
  <c r="P3963" i="7"/>
  <c r="AB3962" i="7"/>
  <c r="AA3962" i="7"/>
  <c r="V3962" i="7"/>
  <c r="U3962" i="7"/>
  <c r="S3962" i="7"/>
  <c r="R3962" i="7"/>
  <c r="Q3962" i="7"/>
  <c r="P3962" i="7"/>
  <c r="AB3961" i="7"/>
  <c r="AA3961" i="7"/>
  <c r="V3961" i="7"/>
  <c r="U3961" i="7"/>
  <c r="S3961" i="7"/>
  <c r="R3961" i="7"/>
  <c r="Q3961" i="7"/>
  <c r="P3961" i="7"/>
  <c r="AB3960" i="7"/>
  <c r="AA3960" i="7"/>
  <c r="V3960" i="7"/>
  <c r="U3960" i="7"/>
  <c r="S3960" i="7"/>
  <c r="R3960" i="7"/>
  <c r="Q3960" i="7"/>
  <c r="P3960" i="7"/>
  <c r="AB3959" i="7"/>
  <c r="AA3959" i="7"/>
  <c r="V3959" i="7"/>
  <c r="U3959" i="7"/>
  <c r="S3959" i="7"/>
  <c r="R3959" i="7"/>
  <c r="Q3959" i="7"/>
  <c r="P3959" i="7"/>
  <c r="AB3958" i="7"/>
  <c r="AA3958" i="7"/>
  <c r="V3958" i="7"/>
  <c r="U3958" i="7"/>
  <c r="S3958" i="7"/>
  <c r="R3958" i="7"/>
  <c r="Q3958" i="7"/>
  <c r="P3958" i="7"/>
  <c r="AB3957" i="7"/>
  <c r="AA3957" i="7"/>
  <c r="V3957" i="7"/>
  <c r="U3957" i="7"/>
  <c r="S3957" i="7"/>
  <c r="R3957" i="7"/>
  <c r="Q3957" i="7"/>
  <c r="P3957" i="7"/>
  <c r="AB3956" i="7"/>
  <c r="AA3956" i="7"/>
  <c r="V3956" i="7"/>
  <c r="U3956" i="7"/>
  <c r="S3956" i="7"/>
  <c r="R3956" i="7"/>
  <c r="Q3956" i="7"/>
  <c r="P3956" i="7"/>
  <c r="AB3955" i="7"/>
  <c r="AA3955" i="7"/>
  <c r="V3955" i="7"/>
  <c r="X3955" i="7" s="1"/>
  <c r="U3955" i="7"/>
  <c r="S3955" i="7"/>
  <c r="R3955" i="7"/>
  <c r="Q3955" i="7"/>
  <c r="P3955" i="7"/>
  <c r="AB3954" i="7"/>
  <c r="AA3954" i="7"/>
  <c r="V3954" i="7"/>
  <c r="W3954" i="7" s="1"/>
  <c r="U3954" i="7"/>
  <c r="S3954" i="7"/>
  <c r="R3954" i="7"/>
  <c r="Q3954" i="7"/>
  <c r="P3954" i="7"/>
  <c r="AB3953" i="7"/>
  <c r="AA3953" i="7"/>
  <c r="V3953" i="7"/>
  <c r="X3953" i="7" s="1"/>
  <c r="U3953" i="7"/>
  <c r="S3953" i="7"/>
  <c r="R3953" i="7"/>
  <c r="Q3953" i="7"/>
  <c r="P3953" i="7"/>
  <c r="AB3952" i="7"/>
  <c r="AA3952" i="7"/>
  <c r="V3952" i="7"/>
  <c r="U3952" i="7"/>
  <c r="S3952" i="7"/>
  <c r="R3952" i="7"/>
  <c r="Q3952" i="7"/>
  <c r="P3952" i="7"/>
  <c r="AB3951" i="7"/>
  <c r="AA3951" i="7"/>
  <c r="V3951" i="7"/>
  <c r="X3951" i="7" s="1"/>
  <c r="U3951" i="7"/>
  <c r="S3951" i="7"/>
  <c r="R3951" i="7"/>
  <c r="Q3951" i="7"/>
  <c r="P3951" i="7"/>
  <c r="AB3950" i="7"/>
  <c r="AA3950" i="7"/>
  <c r="V3950" i="7"/>
  <c r="W3950" i="7" s="1"/>
  <c r="U3950" i="7"/>
  <c r="S3950" i="7"/>
  <c r="R3950" i="7"/>
  <c r="Q3950" i="7"/>
  <c r="P3950" i="7"/>
  <c r="AB3949" i="7"/>
  <c r="AA3949" i="7"/>
  <c r="V3949" i="7"/>
  <c r="U3949" i="7"/>
  <c r="S3949" i="7"/>
  <c r="R3949" i="7"/>
  <c r="Q3949" i="7"/>
  <c r="P3949" i="7"/>
  <c r="AB3948" i="7"/>
  <c r="AA3948" i="7"/>
  <c r="V3948" i="7"/>
  <c r="U3948" i="7"/>
  <c r="S3948" i="7"/>
  <c r="R3948" i="7"/>
  <c r="Q3948" i="7"/>
  <c r="P3948" i="7"/>
  <c r="AB3947" i="7"/>
  <c r="AA3947" i="7"/>
  <c r="V3947" i="7"/>
  <c r="U3947" i="7"/>
  <c r="S3947" i="7"/>
  <c r="R3947" i="7"/>
  <c r="Q3947" i="7"/>
  <c r="P3947" i="7"/>
  <c r="AB3946" i="7"/>
  <c r="AA3946" i="7"/>
  <c r="V3946" i="7"/>
  <c r="U3946" i="7"/>
  <c r="S3946" i="7"/>
  <c r="R3946" i="7"/>
  <c r="Q3946" i="7"/>
  <c r="P3946" i="7"/>
  <c r="AB3945" i="7"/>
  <c r="AA3945" i="7"/>
  <c r="V3945" i="7"/>
  <c r="X3945" i="7" s="1"/>
  <c r="U3945" i="7"/>
  <c r="S3945" i="7"/>
  <c r="R3945" i="7"/>
  <c r="Q3945" i="7"/>
  <c r="P3945" i="7"/>
  <c r="AB3944" i="7"/>
  <c r="AA3944" i="7"/>
  <c r="V3944" i="7"/>
  <c r="U3944" i="7"/>
  <c r="S3944" i="7"/>
  <c r="R3944" i="7"/>
  <c r="Q3944" i="7"/>
  <c r="P3944" i="7"/>
  <c r="AB3943" i="7"/>
  <c r="AA3943" i="7"/>
  <c r="V3943" i="7"/>
  <c r="U3943" i="7"/>
  <c r="S3943" i="7"/>
  <c r="R3943" i="7"/>
  <c r="Q3943" i="7"/>
  <c r="P3943" i="7"/>
  <c r="AB3942" i="7"/>
  <c r="AA3942" i="7"/>
  <c r="V3942" i="7"/>
  <c r="U3942" i="7"/>
  <c r="S3942" i="7"/>
  <c r="R3942" i="7"/>
  <c r="Q3942" i="7"/>
  <c r="P3942" i="7"/>
  <c r="AB3941" i="7"/>
  <c r="AA3941" i="7"/>
  <c r="V3941" i="7"/>
  <c r="U3941" i="7"/>
  <c r="S3941" i="7"/>
  <c r="R3941" i="7"/>
  <c r="Q3941" i="7"/>
  <c r="P3941" i="7"/>
  <c r="AB3940" i="7"/>
  <c r="AA3940" i="7"/>
  <c r="V3940" i="7"/>
  <c r="W3940" i="7" s="1"/>
  <c r="U3940" i="7"/>
  <c r="S3940" i="7"/>
  <c r="R3940" i="7"/>
  <c r="Q3940" i="7"/>
  <c r="P3940" i="7"/>
  <c r="AB3939" i="7"/>
  <c r="AA3939" i="7"/>
  <c r="V3939" i="7"/>
  <c r="X3939" i="7" s="1"/>
  <c r="U3939" i="7"/>
  <c r="S3939" i="7"/>
  <c r="R3939" i="7"/>
  <c r="Q3939" i="7"/>
  <c r="P3939" i="7"/>
  <c r="AB3938" i="7"/>
  <c r="AA3938" i="7"/>
  <c r="V3938" i="7"/>
  <c r="W3938" i="7" s="1"/>
  <c r="U3938" i="7"/>
  <c r="S3938" i="7"/>
  <c r="R3938" i="7"/>
  <c r="Q3938" i="7"/>
  <c r="P3938" i="7"/>
  <c r="AB3937" i="7"/>
  <c r="AA3937" i="7"/>
  <c r="V3937" i="7"/>
  <c r="U3937" i="7"/>
  <c r="S3937" i="7"/>
  <c r="R3937" i="7"/>
  <c r="Q3937" i="7"/>
  <c r="P3937" i="7"/>
  <c r="AB3936" i="7"/>
  <c r="AA3936" i="7"/>
  <c r="V3936" i="7"/>
  <c r="U3936" i="7"/>
  <c r="S3936" i="7"/>
  <c r="R3936" i="7"/>
  <c r="Q3936" i="7"/>
  <c r="P3936" i="7"/>
  <c r="AB3935" i="7"/>
  <c r="AA3935" i="7"/>
  <c r="V3935" i="7"/>
  <c r="X3935" i="7" s="1"/>
  <c r="U3935" i="7"/>
  <c r="S3935" i="7"/>
  <c r="R3935" i="7"/>
  <c r="Q3935" i="7"/>
  <c r="P3935" i="7"/>
  <c r="AB3934" i="7"/>
  <c r="AA3934" i="7"/>
  <c r="V3934" i="7"/>
  <c r="W3934" i="7" s="1"/>
  <c r="U3934" i="7"/>
  <c r="S3934" i="7"/>
  <c r="R3934" i="7"/>
  <c r="Q3934" i="7"/>
  <c r="P3934" i="7"/>
  <c r="AB3933" i="7"/>
  <c r="AA3933" i="7"/>
  <c r="V3933" i="7"/>
  <c r="W3933" i="7" s="1"/>
  <c r="U3933" i="7"/>
  <c r="S3933" i="7"/>
  <c r="R3933" i="7"/>
  <c r="Q3933" i="7"/>
  <c r="P3933" i="7"/>
  <c r="AB3932" i="7"/>
  <c r="AA3932" i="7"/>
  <c r="V3932" i="7"/>
  <c r="U3932" i="7"/>
  <c r="S3932" i="7"/>
  <c r="R3932" i="7"/>
  <c r="Q3932" i="7"/>
  <c r="P3932" i="7"/>
  <c r="AB3931" i="7"/>
  <c r="AA3931" i="7"/>
  <c r="V3931" i="7"/>
  <c r="U3931" i="7"/>
  <c r="S3931" i="7"/>
  <c r="R3931" i="7"/>
  <c r="Q3931" i="7"/>
  <c r="P3931" i="7"/>
  <c r="AB3930" i="7"/>
  <c r="AA3930" i="7"/>
  <c r="V3930" i="7"/>
  <c r="U3930" i="7"/>
  <c r="S3930" i="7"/>
  <c r="R3930" i="7"/>
  <c r="Q3930" i="7"/>
  <c r="P3930" i="7"/>
  <c r="AB3929" i="7"/>
  <c r="AA3929" i="7"/>
  <c r="V3929" i="7"/>
  <c r="U3929" i="7"/>
  <c r="S3929" i="7"/>
  <c r="R3929" i="7"/>
  <c r="Q3929" i="7"/>
  <c r="P3929" i="7"/>
  <c r="AB3928" i="7"/>
  <c r="AA3928" i="7"/>
  <c r="V3928" i="7"/>
  <c r="U3928" i="7"/>
  <c r="S3928" i="7"/>
  <c r="R3928" i="7"/>
  <c r="Q3928" i="7"/>
  <c r="P3928" i="7"/>
  <c r="AB3927" i="7"/>
  <c r="AA3927" i="7"/>
  <c r="V3927" i="7"/>
  <c r="U3927" i="7"/>
  <c r="S3927" i="7"/>
  <c r="R3927" i="7"/>
  <c r="Q3927" i="7"/>
  <c r="P3927" i="7"/>
  <c r="AB3926" i="7"/>
  <c r="AA3926" i="7"/>
  <c r="V3926" i="7"/>
  <c r="U3926" i="7"/>
  <c r="S3926" i="7"/>
  <c r="R3926" i="7"/>
  <c r="Q3926" i="7"/>
  <c r="P3926" i="7"/>
  <c r="AB3925" i="7"/>
  <c r="AA3925" i="7"/>
  <c r="V3925" i="7"/>
  <c r="U3925" i="7"/>
  <c r="S3925" i="7"/>
  <c r="R3925" i="7"/>
  <c r="Q3925" i="7"/>
  <c r="P3925" i="7"/>
  <c r="AB3924" i="7"/>
  <c r="AA3924" i="7"/>
  <c r="V3924" i="7"/>
  <c r="U3924" i="7"/>
  <c r="S3924" i="7"/>
  <c r="R3924" i="7"/>
  <c r="Q3924" i="7"/>
  <c r="P3924" i="7"/>
  <c r="AB3923" i="7"/>
  <c r="AA3923" i="7"/>
  <c r="V3923" i="7"/>
  <c r="U3923" i="7"/>
  <c r="S3923" i="7"/>
  <c r="R3923" i="7"/>
  <c r="Q3923" i="7"/>
  <c r="P3923" i="7"/>
  <c r="AB3922" i="7"/>
  <c r="AA3922" i="7"/>
  <c r="V3922" i="7"/>
  <c r="X3922" i="7" s="1"/>
  <c r="U3922" i="7"/>
  <c r="S3922" i="7"/>
  <c r="R3922" i="7"/>
  <c r="Q3922" i="7"/>
  <c r="P3922" i="7"/>
  <c r="AB3921" i="7"/>
  <c r="AA3921" i="7"/>
  <c r="V3921" i="7"/>
  <c r="W3921" i="7" s="1"/>
  <c r="U3921" i="7"/>
  <c r="S3921" i="7"/>
  <c r="R3921" i="7"/>
  <c r="Q3921" i="7"/>
  <c r="P3921" i="7"/>
  <c r="AB3920" i="7"/>
  <c r="AA3920" i="7"/>
  <c r="V3920" i="7"/>
  <c r="X3920" i="7" s="1"/>
  <c r="U3920" i="7"/>
  <c r="S3920" i="7"/>
  <c r="R3920" i="7"/>
  <c r="Q3920" i="7"/>
  <c r="P3920" i="7"/>
  <c r="AB3919" i="7"/>
  <c r="AA3919" i="7"/>
  <c r="V3919" i="7"/>
  <c r="U3919" i="7"/>
  <c r="S3919" i="7"/>
  <c r="R3919" i="7"/>
  <c r="Q3919" i="7"/>
  <c r="P3919" i="7"/>
  <c r="AB3918" i="7"/>
  <c r="AA3918" i="7"/>
  <c r="V3918" i="7"/>
  <c r="U3918" i="7"/>
  <c r="S3918" i="7"/>
  <c r="R3918" i="7"/>
  <c r="Q3918" i="7"/>
  <c r="P3918" i="7"/>
  <c r="AB3917" i="7"/>
  <c r="AA3917" i="7"/>
  <c r="V3917" i="7"/>
  <c r="U3917" i="7"/>
  <c r="S3917" i="7"/>
  <c r="R3917" i="7"/>
  <c r="Q3917" i="7"/>
  <c r="P3917" i="7"/>
  <c r="AB3916" i="7"/>
  <c r="AA3916" i="7"/>
  <c r="V3916" i="7"/>
  <c r="X3916" i="7" s="1"/>
  <c r="U3916" i="7"/>
  <c r="S3916" i="7"/>
  <c r="R3916" i="7"/>
  <c r="Q3916" i="7"/>
  <c r="P3916" i="7"/>
  <c r="AB3915" i="7"/>
  <c r="AA3915" i="7"/>
  <c r="V3915" i="7"/>
  <c r="U3915" i="7"/>
  <c r="S3915" i="7"/>
  <c r="R3915" i="7"/>
  <c r="Q3915" i="7"/>
  <c r="P3915" i="7"/>
  <c r="AB3914" i="7"/>
  <c r="AA3914" i="7"/>
  <c r="V3914" i="7"/>
  <c r="X3914" i="7" s="1"/>
  <c r="U3914" i="7"/>
  <c r="S3914" i="7"/>
  <c r="R3914" i="7"/>
  <c r="Q3914" i="7"/>
  <c r="P3914" i="7"/>
  <c r="AB3913" i="7"/>
  <c r="AA3913" i="7"/>
  <c r="V3913" i="7"/>
  <c r="U3913" i="7"/>
  <c r="S3913" i="7"/>
  <c r="R3913" i="7"/>
  <c r="Q3913" i="7"/>
  <c r="P3913" i="7"/>
  <c r="AB3912" i="7"/>
  <c r="AA3912" i="7"/>
  <c r="V3912" i="7"/>
  <c r="X3912" i="7" s="1"/>
  <c r="U3912" i="7"/>
  <c r="S3912" i="7"/>
  <c r="R3912" i="7"/>
  <c r="Q3912" i="7"/>
  <c r="P3912" i="7"/>
  <c r="AB3911" i="7"/>
  <c r="AA3911" i="7"/>
  <c r="V3911" i="7"/>
  <c r="W3911" i="7" s="1"/>
  <c r="U3911" i="7"/>
  <c r="S3911" i="7"/>
  <c r="R3911" i="7"/>
  <c r="Q3911" i="7"/>
  <c r="P3911" i="7"/>
  <c r="AB3910" i="7"/>
  <c r="AA3910" i="7"/>
  <c r="V3910" i="7"/>
  <c r="U3910" i="7"/>
  <c r="S3910" i="7"/>
  <c r="R3910" i="7"/>
  <c r="Q3910" i="7"/>
  <c r="P3910" i="7"/>
  <c r="AB3909" i="7"/>
  <c r="AA3909" i="7"/>
  <c r="V3909" i="7"/>
  <c r="U3909" i="7"/>
  <c r="S3909" i="7"/>
  <c r="R3909" i="7"/>
  <c r="Q3909" i="7"/>
  <c r="P3909" i="7"/>
  <c r="AB3908" i="7"/>
  <c r="AA3908" i="7"/>
  <c r="V3908" i="7"/>
  <c r="U3908" i="7"/>
  <c r="S3908" i="7"/>
  <c r="R3908" i="7"/>
  <c r="Q3908" i="7"/>
  <c r="P3908" i="7"/>
  <c r="AB3907" i="7"/>
  <c r="AA3907" i="7"/>
  <c r="V3907" i="7"/>
  <c r="X3907" i="7" s="1"/>
  <c r="U3907" i="7"/>
  <c r="S3907" i="7"/>
  <c r="R3907" i="7"/>
  <c r="Q3907" i="7"/>
  <c r="P3907" i="7"/>
  <c r="AB3906" i="7"/>
  <c r="AA3906" i="7"/>
  <c r="V3906" i="7"/>
  <c r="U3906" i="7"/>
  <c r="S3906" i="7"/>
  <c r="R3906" i="7"/>
  <c r="Q3906" i="7"/>
  <c r="P3906" i="7"/>
  <c r="AB3905" i="7"/>
  <c r="AA3905" i="7"/>
  <c r="V3905" i="7"/>
  <c r="W3905" i="7" s="1"/>
  <c r="U3905" i="7"/>
  <c r="S3905" i="7"/>
  <c r="R3905" i="7"/>
  <c r="Q3905" i="7"/>
  <c r="P3905" i="7"/>
  <c r="AB3904" i="7"/>
  <c r="AA3904" i="7"/>
  <c r="V3904" i="7"/>
  <c r="U3904" i="7"/>
  <c r="S3904" i="7"/>
  <c r="R3904" i="7"/>
  <c r="Q3904" i="7"/>
  <c r="P3904" i="7"/>
  <c r="AB3903" i="7"/>
  <c r="AA3903" i="7"/>
  <c r="V3903" i="7"/>
  <c r="U3903" i="7"/>
  <c r="S3903" i="7"/>
  <c r="R3903" i="7"/>
  <c r="Q3903" i="7"/>
  <c r="P3903" i="7"/>
  <c r="AB3902" i="7"/>
  <c r="AA3902" i="7"/>
  <c r="V3902" i="7"/>
  <c r="U3902" i="7"/>
  <c r="S3902" i="7"/>
  <c r="R3902" i="7"/>
  <c r="Q3902" i="7"/>
  <c r="P3902" i="7"/>
  <c r="AB3901" i="7"/>
  <c r="AA3901" i="7"/>
  <c r="V3901" i="7"/>
  <c r="X3901" i="7" s="1"/>
  <c r="U3901" i="7"/>
  <c r="S3901" i="7"/>
  <c r="R3901" i="7"/>
  <c r="Q3901" i="7"/>
  <c r="P3901" i="7"/>
  <c r="AB3900" i="7"/>
  <c r="AA3900" i="7"/>
  <c r="V3900" i="7"/>
  <c r="X3900" i="7" s="1"/>
  <c r="U3900" i="7"/>
  <c r="S3900" i="7"/>
  <c r="R3900" i="7"/>
  <c r="Q3900" i="7"/>
  <c r="P3900" i="7"/>
  <c r="AB3899" i="7"/>
  <c r="AA3899" i="7"/>
  <c r="V3899" i="7"/>
  <c r="W3899" i="7" s="1"/>
  <c r="U3899" i="7"/>
  <c r="S3899" i="7"/>
  <c r="R3899" i="7"/>
  <c r="Q3899" i="7"/>
  <c r="P3899" i="7"/>
  <c r="AB3898" i="7"/>
  <c r="AA3898" i="7"/>
  <c r="V3898" i="7"/>
  <c r="U3898" i="7"/>
  <c r="S3898" i="7"/>
  <c r="R3898" i="7"/>
  <c r="Q3898" i="7"/>
  <c r="P3898" i="7"/>
  <c r="AB3897" i="7"/>
  <c r="AA3897" i="7"/>
  <c r="V3897" i="7"/>
  <c r="U3897" i="7"/>
  <c r="S3897" i="7"/>
  <c r="R3897" i="7"/>
  <c r="Q3897" i="7"/>
  <c r="P3897" i="7"/>
  <c r="AB3896" i="7"/>
  <c r="AA3896" i="7"/>
  <c r="V3896" i="7"/>
  <c r="X3896" i="7" s="1"/>
  <c r="U3896" i="7"/>
  <c r="S3896" i="7"/>
  <c r="R3896" i="7"/>
  <c r="Q3896" i="7"/>
  <c r="P3896" i="7"/>
  <c r="AB3895" i="7"/>
  <c r="AA3895" i="7"/>
  <c r="V3895" i="7"/>
  <c r="U3895" i="7"/>
  <c r="S3895" i="7"/>
  <c r="R3895" i="7"/>
  <c r="Q3895" i="7"/>
  <c r="P3895" i="7"/>
  <c r="AB3894" i="7"/>
  <c r="AA3894" i="7"/>
  <c r="V3894" i="7"/>
  <c r="U3894" i="7"/>
  <c r="S3894" i="7"/>
  <c r="R3894" i="7"/>
  <c r="Q3894" i="7"/>
  <c r="P3894" i="7"/>
  <c r="AB3893" i="7"/>
  <c r="AA3893" i="7"/>
  <c r="V3893" i="7"/>
  <c r="W3893" i="7" s="1"/>
  <c r="U3893" i="7"/>
  <c r="S3893" i="7"/>
  <c r="R3893" i="7"/>
  <c r="Q3893" i="7"/>
  <c r="P3893" i="7"/>
  <c r="AB3892" i="7"/>
  <c r="AA3892" i="7"/>
  <c r="V3892" i="7"/>
  <c r="U3892" i="7"/>
  <c r="S3892" i="7"/>
  <c r="R3892" i="7"/>
  <c r="Q3892" i="7"/>
  <c r="P3892" i="7"/>
  <c r="AB3891" i="7"/>
  <c r="AA3891" i="7"/>
  <c r="V3891" i="7"/>
  <c r="U3891" i="7"/>
  <c r="S3891" i="7"/>
  <c r="R3891" i="7"/>
  <c r="Q3891" i="7"/>
  <c r="P3891" i="7"/>
  <c r="AB3890" i="7"/>
  <c r="AA3890" i="7"/>
  <c r="V3890" i="7"/>
  <c r="U3890" i="7"/>
  <c r="S3890" i="7"/>
  <c r="R3890" i="7"/>
  <c r="Q3890" i="7"/>
  <c r="P3890" i="7"/>
  <c r="AB3889" i="7"/>
  <c r="AA3889" i="7"/>
  <c r="V3889" i="7"/>
  <c r="U3889" i="7"/>
  <c r="S3889" i="7"/>
  <c r="R3889" i="7"/>
  <c r="Q3889" i="7"/>
  <c r="P3889" i="7"/>
  <c r="AB3888" i="7"/>
  <c r="AA3888" i="7"/>
  <c r="V3888" i="7"/>
  <c r="X3888" i="7" s="1"/>
  <c r="U3888" i="7"/>
  <c r="S3888" i="7"/>
  <c r="R3888" i="7"/>
  <c r="Q3888" i="7"/>
  <c r="P3888" i="7"/>
  <c r="AB3887" i="7"/>
  <c r="AA3887" i="7"/>
  <c r="V3887" i="7"/>
  <c r="U3887" i="7"/>
  <c r="S3887" i="7"/>
  <c r="R3887" i="7"/>
  <c r="Q3887" i="7"/>
  <c r="P3887" i="7"/>
  <c r="AB3886" i="7"/>
  <c r="AA3886" i="7"/>
  <c r="V3886" i="7"/>
  <c r="X3886" i="7" s="1"/>
  <c r="U3886" i="7"/>
  <c r="S3886" i="7"/>
  <c r="R3886" i="7"/>
  <c r="Q3886" i="7"/>
  <c r="P3886" i="7"/>
  <c r="AB3885" i="7"/>
  <c r="AA3885" i="7"/>
  <c r="V3885" i="7"/>
  <c r="U3885" i="7"/>
  <c r="S3885" i="7"/>
  <c r="R3885" i="7"/>
  <c r="Q3885" i="7"/>
  <c r="P3885" i="7"/>
  <c r="AB3884" i="7"/>
  <c r="AA3884" i="7"/>
  <c r="V3884" i="7"/>
  <c r="X3884" i="7" s="1"/>
  <c r="U3884" i="7"/>
  <c r="S3884" i="7"/>
  <c r="R3884" i="7"/>
  <c r="Q3884" i="7"/>
  <c r="P3884" i="7"/>
  <c r="AB3883" i="7"/>
  <c r="AA3883" i="7"/>
  <c r="V3883" i="7"/>
  <c r="U3883" i="7"/>
  <c r="S3883" i="7"/>
  <c r="R3883" i="7"/>
  <c r="Q3883" i="7"/>
  <c r="P3883" i="7"/>
  <c r="AB3882" i="7"/>
  <c r="AA3882" i="7"/>
  <c r="V3882" i="7"/>
  <c r="X3882" i="7" s="1"/>
  <c r="U3882" i="7"/>
  <c r="S3882" i="7"/>
  <c r="R3882" i="7"/>
  <c r="Q3882" i="7"/>
  <c r="P3882" i="7"/>
  <c r="AB3881" i="7"/>
  <c r="AA3881" i="7"/>
  <c r="V3881" i="7"/>
  <c r="U3881" i="7"/>
  <c r="S3881" i="7"/>
  <c r="R3881" i="7"/>
  <c r="Q3881" i="7"/>
  <c r="P3881" i="7"/>
  <c r="AB3880" i="7"/>
  <c r="AA3880" i="7"/>
  <c r="V3880" i="7"/>
  <c r="X3880" i="7" s="1"/>
  <c r="U3880" i="7"/>
  <c r="S3880" i="7"/>
  <c r="R3880" i="7"/>
  <c r="Q3880" i="7"/>
  <c r="P3880" i="7"/>
  <c r="AB3879" i="7"/>
  <c r="AA3879" i="7"/>
  <c r="V3879" i="7"/>
  <c r="W3879" i="7" s="1"/>
  <c r="U3879" i="7"/>
  <c r="S3879" i="7"/>
  <c r="R3879" i="7"/>
  <c r="Q3879" i="7"/>
  <c r="P3879" i="7"/>
  <c r="AB3878" i="7"/>
  <c r="AA3878" i="7"/>
  <c r="V3878" i="7"/>
  <c r="W3878" i="7" s="1"/>
  <c r="U3878" i="7"/>
  <c r="S3878" i="7"/>
  <c r="R3878" i="7"/>
  <c r="Q3878" i="7"/>
  <c r="P3878" i="7"/>
  <c r="AB3877" i="7"/>
  <c r="AA3877" i="7"/>
  <c r="V3877" i="7"/>
  <c r="U3877" i="7"/>
  <c r="S3877" i="7"/>
  <c r="R3877" i="7"/>
  <c r="Q3877" i="7"/>
  <c r="P3877" i="7"/>
  <c r="AB3876" i="7"/>
  <c r="AA3876" i="7"/>
  <c r="V3876" i="7"/>
  <c r="U3876" i="7"/>
  <c r="S3876" i="7"/>
  <c r="R3876" i="7"/>
  <c r="Q3876" i="7"/>
  <c r="P3876" i="7"/>
  <c r="AB3875" i="7"/>
  <c r="AA3875" i="7"/>
  <c r="V3875" i="7"/>
  <c r="U3875" i="7"/>
  <c r="S3875" i="7"/>
  <c r="R3875" i="7"/>
  <c r="Q3875" i="7"/>
  <c r="P3875" i="7"/>
  <c r="AB3874" i="7"/>
  <c r="AA3874" i="7"/>
  <c r="V3874" i="7"/>
  <c r="U3874" i="7"/>
  <c r="S3874" i="7"/>
  <c r="R3874" i="7"/>
  <c r="Q3874" i="7"/>
  <c r="P3874" i="7"/>
  <c r="AB3873" i="7"/>
  <c r="AA3873" i="7"/>
  <c r="V3873" i="7"/>
  <c r="X3873" i="7" s="1"/>
  <c r="U3873" i="7"/>
  <c r="S3873" i="7"/>
  <c r="R3873" i="7"/>
  <c r="Q3873" i="7"/>
  <c r="P3873" i="7"/>
  <c r="AB3872" i="7"/>
  <c r="AA3872" i="7"/>
  <c r="V3872" i="7"/>
  <c r="U3872" i="7"/>
  <c r="S3872" i="7"/>
  <c r="R3872" i="7"/>
  <c r="Q3872" i="7"/>
  <c r="P3872" i="7"/>
  <c r="AB3871" i="7"/>
  <c r="AA3871" i="7"/>
  <c r="V3871" i="7"/>
  <c r="U3871" i="7"/>
  <c r="S3871" i="7"/>
  <c r="R3871" i="7"/>
  <c r="Q3871" i="7"/>
  <c r="P3871" i="7"/>
  <c r="AB3870" i="7"/>
  <c r="AA3870" i="7"/>
  <c r="V3870" i="7"/>
  <c r="U3870" i="7"/>
  <c r="S3870" i="7"/>
  <c r="R3870" i="7"/>
  <c r="Q3870" i="7"/>
  <c r="P3870" i="7"/>
  <c r="AB3869" i="7"/>
  <c r="AA3869" i="7"/>
  <c r="V3869" i="7"/>
  <c r="U3869" i="7"/>
  <c r="S3869" i="7"/>
  <c r="R3869" i="7"/>
  <c r="Q3869" i="7"/>
  <c r="P3869" i="7"/>
  <c r="AB3868" i="7"/>
  <c r="AA3868" i="7"/>
  <c r="V3868" i="7"/>
  <c r="X3868" i="7" s="1"/>
  <c r="U3868" i="7"/>
  <c r="S3868" i="7"/>
  <c r="R3868" i="7"/>
  <c r="Q3868" i="7"/>
  <c r="P3868" i="7"/>
  <c r="AB3867" i="7"/>
  <c r="AA3867" i="7"/>
  <c r="V3867" i="7"/>
  <c r="W3867" i="7" s="1"/>
  <c r="U3867" i="7"/>
  <c r="S3867" i="7"/>
  <c r="R3867" i="7"/>
  <c r="Q3867" i="7"/>
  <c r="P3867" i="7"/>
  <c r="AB3866" i="7"/>
  <c r="AA3866" i="7"/>
  <c r="V3866" i="7"/>
  <c r="U3866" i="7"/>
  <c r="S3866" i="7"/>
  <c r="R3866" i="7"/>
  <c r="Q3866" i="7"/>
  <c r="P3866" i="7"/>
  <c r="AB3865" i="7"/>
  <c r="AA3865" i="7"/>
  <c r="V3865" i="7"/>
  <c r="U3865" i="7"/>
  <c r="S3865" i="7"/>
  <c r="R3865" i="7"/>
  <c r="Q3865" i="7"/>
  <c r="P3865" i="7"/>
  <c r="AB3864" i="7"/>
  <c r="AA3864" i="7"/>
  <c r="V3864" i="7"/>
  <c r="X3864" i="7" s="1"/>
  <c r="U3864" i="7"/>
  <c r="S3864" i="7"/>
  <c r="R3864" i="7"/>
  <c r="Q3864" i="7"/>
  <c r="P3864" i="7"/>
  <c r="AB3863" i="7"/>
  <c r="AA3863" i="7"/>
  <c r="V3863" i="7"/>
  <c r="U3863" i="7"/>
  <c r="S3863" i="7"/>
  <c r="R3863" i="7"/>
  <c r="Q3863" i="7"/>
  <c r="P3863" i="7"/>
  <c r="AB3862" i="7"/>
  <c r="AA3862" i="7"/>
  <c r="V3862" i="7"/>
  <c r="U3862" i="7"/>
  <c r="S3862" i="7"/>
  <c r="R3862" i="7"/>
  <c r="Q3862" i="7"/>
  <c r="P3862" i="7"/>
  <c r="AB3861" i="7"/>
  <c r="AA3861" i="7"/>
  <c r="V3861" i="7"/>
  <c r="U3861" i="7"/>
  <c r="S3861" i="7"/>
  <c r="R3861" i="7"/>
  <c r="Q3861" i="7"/>
  <c r="P3861" i="7"/>
  <c r="AB3860" i="7"/>
  <c r="AA3860" i="7"/>
  <c r="V3860" i="7"/>
  <c r="U3860" i="7"/>
  <c r="S3860" i="7"/>
  <c r="R3860" i="7"/>
  <c r="Q3860" i="7"/>
  <c r="P3860" i="7"/>
  <c r="AB3859" i="7"/>
  <c r="AA3859" i="7"/>
  <c r="V3859" i="7"/>
  <c r="W3859" i="7" s="1"/>
  <c r="U3859" i="7"/>
  <c r="S3859" i="7"/>
  <c r="R3859" i="7"/>
  <c r="Q3859" i="7"/>
  <c r="P3859" i="7"/>
  <c r="AB3858" i="7"/>
  <c r="AA3858" i="7"/>
  <c r="V3858" i="7"/>
  <c r="U3858" i="7"/>
  <c r="S3858" i="7"/>
  <c r="R3858" i="7"/>
  <c r="Q3858" i="7"/>
  <c r="P3858" i="7"/>
  <c r="AB3857" i="7"/>
  <c r="AA3857" i="7"/>
  <c r="V3857" i="7"/>
  <c r="X3857" i="7" s="1"/>
  <c r="U3857" i="7"/>
  <c r="S3857" i="7"/>
  <c r="R3857" i="7"/>
  <c r="Q3857" i="7"/>
  <c r="P3857" i="7"/>
  <c r="AB3856" i="7"/>
  <c r="AA3856" i="7"/>
  <c r="V3856" i="7"/>
  <c r="X3856" i="7" s="1"/>
  <c r="U3856" i="7"/>
  <c r="S3856" i="7"/>
  <c r="R3856" i="7"/>
  <c r="Q3856" i="7"/>
  <c r="P3856" i="7"/>
  <c r="AB3855" i="7"/>
  <c r="AA3855" i="7"/>
  <c r="V3855" i="7"/>
  <c r="U3855" i="7"/>
  <c r="S3855" i="7"/>
  <c r="R3855" i="7"/>
  <c r="Q3855" i="7"/>
  <c r="P3855" i="7"/>
  <c r="AB3854" i="7"/>
  <c r="AA3854" i="7"/>
  <c r="V3854" i="7"/>
  <c r="U3854" i="7"/>
  <c r="S3854" i="7"/>
  <c r="R3854" i="7"/>
  <c r="Q3854" i="7"/>
  <c r="P3854" i="7"/>
  <c r="AB3853" i="7"/>
  <c r="AA3853" i="7"/>
  <c r="V3853" i="7"/>
  <c r="U3853" i="7"/>
  <c r="S3853" i="7"/>
  <c r="R3853" i="7"/>
  <c r="Q3853" i="7"/>
  <c r="P3853" i="7"/>
  <c r="AB3852" i="7"/>
  <c r="AA3852" i="7"/>
  <c r="V3852" i="7"/>
  <c r="X3852" i="7" s="1"/>
  <c r="U3852" i="7"/>
  <c r="S3852" i="7"/>
  <c r="R3852" i="7"/>
  <c r="Q3852" i="7"/>
  <c r="P3852" i="7"/>
  <c r="AB3851" i="7"/>
  <c r="AA3851" i="7"/>
  <c r="V3851" i="7"/>
  <c r="U3851" i="7"/>
  <c r="S3851" i="7"/>
  <c r="R3851" i="7"/>
  <c r="Q3851" i="7"/>
  <c r="P3851" i="7"/>
  <c r="AB3850" i="7"/>
  <c r="AA3850" i="7"/>
  <c r="V3850" i="7"/>
  <c r="X3850" i="7" s="1"/>
  <c r="U3850" i="7"/>
  <c r="S3850" i="7"/>
  <c r="R3850" i="7"/>
  <c r="Q3850" i="7"/>
  <c r="P3850" i="7"/>
  <c r="AB3849" i="7"/>
  <c r="AA3849" i="7"/>
  <c r="V3849" i="7"/>
  <c r="U3849" i="7"/>
  <c r="S3849" i="7"/>
  <c r="R3849" i="7"/>
  <c r="Q3849" i="7"/>
  <c r="P3849" i="7"/>
  <c r="AB3848" i="7"/>
  <c r="AA3848" i="7"/>
  <c r="V3848" i="7"/>
  <c r="X3848" i="7" s="1"/>
  <c r="U3848" i="7"/>
  <c r="S3848" i="7"/>
  <c r="R3848" i="7"/>
  <c r="Q3848" i="7"/>
  <c r="P3848" i="7"/>
  <c r="AB3847" i="7"/>
  <c r="AA3847" i="7"/>
  <c r="V3847" i="7"/>
  <c r="U3847" i="7"/>
  <c r="S3847" i="7"/>
  <c r="R3847" i="7"/>
  <c r="Q3847" i="7"/>
  <c r="P3847" i="7"/>
  <c r="AB3846" i="7"/>
  <c r="AA3846" i="7"/>
  <c r="V3846" i="7"/>
  <c r="U3846" i="7"/>
  <c r="S3846" i="7"/>
  <c r="R3846" i="7"/>
  <c r="Q3846" i="7"/>
  <c r="P3846" i="7"/>
  <c r="AB3845" i="7"/>
  <c r="AA3845" i="7"/>
  <c r="V3845" i="7"/>
  <c r="U3845" i="7"/>
  <c r="S3845" i="7"/>
  <c r="R3845" i="7"/>
  <c r="Q3845" i="7"/>
  <c r="P3845" i="7"/>
  <c r="AB3844" i="7"/>
  <c r="AA3844" i="7"/>
  <c r="V3844" i="7"/>
  <c r="U3844" i="7"/>
  <c r="S3844" i="7"/>
  <c r="R3844" i="7"/>
  <c r="Q3844" i="7"/>
  <c r="P3844" i="7"/>
  <c r="AB3843" i="7"/>
  <c r="AA3843" i="7"/>
  <c r="V3843" i="7"/>
  <c r="U3843" i="7"/>
  <c r="S3843" i="7"/>
  <c r="R3843" i="7"/>
  <c r="Q3843" i="7"/>
  <c r="P3843" i="7"/>
  <c r="AB3842" i="7"/>
  <c r="AA3842" i="7"/>
  <c r="V3842" i="7"/>
  <c r="X3842" i="7" s="1"/>
  <c r="U3842" i="7"/>
  <c r="S3842" i="7"/>
  <c r="R3842" i="7"/>
  <c r="Q3842" i="7"/>
  <c r="P3842" i="7"/>
  <c r="AB3841" i="7"/>
  <c r="AA3841" i="7"/>
  <c r="V3841" i="7"/>
  <c r="U3841" i="7"/>
  <c r="S3841" i="7"/>
  <c r="R3841" i="7"/>
  <c r="Q3841" i="7"/>
  <c r="P3841" i="7"/>
  <c r="AB3840" i="7"/>
  <c r="AA3840" i="7"/>
  <c r="V3840" i="7"/>
  <c r="U3840" i="7"/>
  <c r="S3840" i="7"/>
  <c r="R3840" i="7"/>
  <c r="Q3840" i="7"/>
  <c r="P3840" i="7"/>
  <c r="AB3839" i="7"/>
  <c r="AA3839" i="7"/>
  <c r="V3839" i="7"/>
  <c r="U3839" i="7"/>
  <c r="S3839" i="7"/>
  <c r="R3839" i="7"/>
  <c r="Q3839" i="7"/>
  <c r="P3839" i="7"/>
  <c r="AB3838" i="7"/>
  <c r="AA3838" i="7"/>
  <c r="V3838" i="7"/>
  <c r="U3838" i="7"/>
  <c r="S3838" i="7"/>
  <c r="R3838" i="7"/>
  <c r="Q3838" i="7"/>
  <c r="P3838" i="7"/>
  <c r="AB3837" i="7"/>
  <c r="AA3837" i="7"/>
  <c r="V3837" i="7"/>
  <c r="U3837" i="7"/>
  <c r="S3837" i="7"/>
  <c r="R3837" i="7"/>
  <c r="Q3837" i="7"/>
  <c r="P3837" i="7"/>
  <c r="AB3836" i="7"/>
  <c r="AA3836" i="7"/>
  <c r="V3836" i="7"/>
  <c r="X3836" i="7" s="1"/>
  <c r="U3836" i="7"/>
  <c r="S3836" i="7"/>
  <c r="R3836" i="7"/>
  <c r="Q3836" i="7"/>
  <c r="P3836" i="7"/>
  <c r="AB3835" i="7"/>
  <c r="AA3835" i="7"/>
  <c r="V3835" i="7"/>
  <c r="W3835" i="7" s="1"/>
  <c r="U3835" i="7"/>
  <c r="S3835" i="7"/>
  <c r="R3835" i="7"/>
  <c r="Q3835" i="7"/>
  <c r="P3835" i="7"/>
  <c r="AB3834" i="7"/>
  <c r="AA3834" i="7"/>
  <c r="V3834" i="7"/>
  <c r="U3834" i="7"/>
  <c r="S3834" i="7"/>
  <c r="R3834" i="7"/>
  <c r="Q3834" i="7"/>
  <c r="P3834" i="7"/>
  <c r="AB3833" i="7"/>
  <c r="AA3833" i="7"/>
  <c r="V3833" i="7"/>
  <c r="U3833" i="7"/>
  <c r="S3833" i="7"/>
  <c r="R3833" i="7"/>
  <c r="Q3833" i="7"/>
  <c r="P3833" i="7"/>
  <c r="AB3832" i="7"/>
  <c r="AA3832" i="7"/>
  <c r="V3832" i="7"/>
  <c r="X3832" i="7" s="1"/>
  <c r="U3832" i="7"/>
  <c r="S3832" i="7"/>
  <c r="R3832" i="7"/>
  <c r="Q3832" i="7"/>
  <c r="P3832" i="7"/>
  <c r="AB3831" i="7"/>
  <c r="AA3831" i="7"/>
  <c r="V3831" i="7"/>
  <c r="U3831" i="7"/>
  <c r="S3831" i="7"/>
  <c r="R3831" i="7"/>
  <c r="Q3831" i="7"/>
  <c r="P3831" i="7"/>
  <c r="AB3830" i="7"/>
  <c r="AA3830" i="7"/>
  <c r="V3830" i="7"/>
  <c r="U3830" i="7"/>
  <c r="S3830" i="7"/>
  <c r="R3830" i="7"/>
  <c r="Q3830" i="7"/>
  <c r="P3830" i="7"/>
  <c r="AB3829" i="7"/>
  <c r="AA3829" i="7"/>
  <c r="V3829" i="7"/>
  <c r="U3829" i="7"/>
  <c r="S3829" i="7"/>
  <c r="R3829" i="7"/>
  <c r="Q3829" i="7"/>
  <c r="P3829" i="7"/>
  <c r="AB3828" i="7"/>
  <c r="AA3828" i="7"/>
  <c r="V3828" i="7"/>
  <c r="U3828" i="7"/>
  <c r="S3828" i="7"/>
  <c r="R3828" i="7"/>
  <c r="Q3828" i="7"/>
  <c r="P3828" i="7"/>
  <c r="AB3827" i="7"/>
  <c r="AA3827" i="7"/>
  <c r="V3827" i="7"/>
  <c r="U3827" i="7"/>
  <c r="S3827" i="7"/>
  <c r="R3827" i="7"/>
  <c r="Q3827" i="7"/>
  <c r="P3827" i="7"/>
  <c r="AB3826" i="7"/>
  <c r="AA3826" i="7"/>
  <c r="V3826" i="7"/>
  <c r="U3826" i="7"/>
  <c r="S3826" i="7"/>
  <c r="R3826" i="7"/>
  <c r="Q3826" i="7"/>
  <c r="P3826" i="7"/>
  <c r="AB3825" i="7"/>
  <c r="AA3825" i="7"/>
  <c r="V3825" i="7"/>
  <c r="U3825" i="7"/>
  <c r="S3825" i="7"/>
  <c r="R3825" i="7"/>
  <c r="Q3825" i="7"/>
  <c r="P3825" i="7"/>
  <c r="AB3824" i="7"/>
  <c r="AA3824" i="7"/>
  <c r="V3824" i="7"/>
  <c r="X3824" i="7" s="1"/>
  <c r="U3824" i="7"/>
  <c r="S3824" i="7"/>
  <c r="R3824" i="7"/>
  <c r="Q3824" i="7"/>
  <c r="P3824" i="7"/>
  <c r="AB3823" i="7"/>
  <c r="AA3823" i="7"/>
  <c r="V3823" i="7"/>
  <c r="U3823" i="7"/>
  <c r="S3823" i="7"/>
  <c r="R3823" i="7"/>
  <c r="Q3823" i="7"/>
  <c r="P3823" i="7"/>
  <c r="AB3822" i="7"/>
  <c r="AA3822" i="7"/>
  <c r="V3822" i="7"/>
  <c r="U3822" i="7"/>
  <c r="S3822" i="7"/>
  <c r="R3822" i="7"/>
  <c r="Q3822" i="7"/>
  <c r="P3822" i="7"/>
  <c r="AB3821" i="7"/>
  <c r="AA3821" i="7"/>
  <c r="V3821" i="7"/>
  <c r="U3821" i="7"/>
  <c r="S3821" i="7"/>
  <c r="R3821" i="7"/>
  <c r="Q3821" i="7"/>
  <c r="P3821" i="7"/>
  <c r="AB3820" i="7"/>
  <c r="AA3820" i="7"/>
  <c r="V3820" i="7"/>
  <c r="X3820" i="7" s="1"/>
  <c r="U3820" i="7"/>
  <c r="S3820" i="7"/>
  <c r="R3820" i="7"/>
  <c r="Q3820" i="7"/>
  <c r="P3820" i="7"/>
  <c r="AB3819" i="7"/>
  <c r="AA3819" i="7"/>
  <c r="V3819" i="7"/>
  <c r="W3819" i="7" s="1"/>
  <c r="U3819" i="7"/>
  <c r="S3819" i="7"/>
  <c r="R3819" i="7"/>
  <c r="Q3819" i="7"/>
  <c r="P3819" i="7"/>
  <c r="AB3818" i="7"/>
  <c r="AA3818" i="7"/>
  <c r="V3818" i="7"/>
  <c r="U3818" i="7"/>
  <c r="S3818" i="7"/>
  <c r="R3818" i="7"/>
  <c r="Q3818" i="7"/>
  <c r="P3818" i="7"/>
  <c r="AB3817" i="7"/>
  <c r="AA3817" i="7"/>
  <c r="V3817" i="7"/>
  <c r="U3817" i="7"/>
  <c r="S3817" i="7"/>
  <c r="R3817" i="7"/>
  <c r="Q3817" i="7"/>
  <c r="P3817" i="7"/>
  <c r="AB3816" i="7"/>
  <c r="AA3816" i="7"/>
  <c r="V3816" i="7"/>
  <c r="X3816" i="7" s="1"/>
  <c r="U3816" i="7"/>
  <c r="S3816" i="7"/>
  <c r="R3816" i="7"/>
  <c r="Q3816" i="7"/>
  <c r="P3816" i="7"/>
  <c r="AB3815" i="7"/>
  <c r="AA3815" i="7"/>
  <c r="V3815" i="7"/>
  <c r="U3815" i="7"/>
  <c r="S3815" i="7"/>
  <c r="R3815" i="7"/>
  <c r="Q3815" i="7"/>
  <c r="P3815" i="7"/>
  <c r="AB3814" i="7"/>
  <c r="AA3814" i="7"/>
  <c r="V3814" i="7"/>
  <c r="U3814" i="7"/>
  <c r="S3814" i="7"/>
  <c r="R3814" i="7"/>
  <c r="Q3814" i="7"/>
  <c r="P3814" i="7"/>
  <c r="AB3813" i="7"/>
  <c r="AA3813" i="7"/>
  <c r="V3813" i="7"/>
  <c r="U3813" i="7"/>
  <c r="S3813" i="7"/>
  <c r="R3813" i="7"/>
  <c r="Q3813" i="7"/>
  <c r="P3813" i="7"/>
  <c r="AB3812" i="7"/>
  <c r="AA3812" i="7"/>
  <c r="V3812" i="7"/>
  <c r="U3812" i="7"/>
  <c r="S3812" i="7"/>
  <c r="R3812" i="7"/>
  <c r="Q3812" i="7"/>
  <c r="P3812" i="7"/>
  <c r="AB3811" i="7"/>
  <c r="AA3811" i="7"/>
  <c r="V3811" i="7"/>
  <c r="W3811" i="7" s="1"/>
  <c r="U3811" i="7"/>
  <c r="S3811" i="7"/>
  <c r="R3811" i="7"/>
  <c r="Q3811" i="7"/>
  <c r="P3811" i="7"/>
  <c r="AB3810" i="7"/>
  <c r="AA3810" i="7"/>
  <c r="V3810" i="7"/>
  <c r="X3810" i="7" s="1"/>
  <c r="U3810" i="7"/>
  <c r="S3810" i="7"/>
  <c r="R3810" i="7"/>
  <c r="Q3810" i="7"/>
  <c r="P3810" i="7"/>
  <c r="AB3809" i="7"/>
  <c r="AA3809" i="7"/>
  <c r="V3809" i="7"/>
  <c r="U3809" i="7"/>
  <c r="S3809" i="7"/>
  <c r="R3809" i="7"/>
  <c r="Q3809" i="7"/>
  <c r="P3809" i="7"/>
  <c r="AB3808" i="7"/>
  <c r="AA3808" i="7"/>
  <c r="V3808" i="7"/>
  <c r="U3808" i="7"/>
  <c r="S3808" i="7"/>
  <c r="R3808" i="7"/>
  <c r="Q3808" i="7"/>
  <c r="P3808" i="7"/>
  <c r="AB3807" i="7"/>
  <c r="AA3807" i="7"/>
  <c r="V3807" i="7"/>
  <c r="U3807" i="7"/>
  <c r="S3807" i="7"/>
  <c r="R3807" i="7"/>
  <c r="Q3807" i="7"/>
  <c r="P3807" i="7"/>
  <c r="AB3806" i="7"/>
  <c r="AA3806" i="7"/>
  <c r="V3806" i="7"/>
  <c r="U3806" i="7"/>
  <c r="S3806" i="7"/>
  <c r="R3806" i="7"/>
  <c r="Q3806" i="7"/>
  <c r="P3806" i="7"/>
  <c r="AB3805" i="7"/>
  <c r="AA3805" i="7"/>
  <c r="V3805" i="7"/>
  <c r="U3805" i="7"/>
  <c r="S3805" i="7"/>
  <c r="R3805" i="7"/>
  <c r="Q3805" i="7"/>
  <c r="P3805" i="7"/>
  <c r="AB3804" i="7"/>
  <c r="AA3804" i="7"/>
  <c r="V3804" i="7"/>
  <c r="X3804" i="7" s="1"/>
  <c r="U3804" i="7"/>
  <c r="S3804" i="7"/>
  <c r="R3804" i="7"/>
  <c r="Q3804" i="7"/>
  <c r="P3804" i="7"/>
  <c r="AB3803" i="7"/>
  <c r="AA3803" i="7"/>
  <c r="V3803" i="7"/>
  <c r="W3803" i="7" s="1"/>
  <c r="U3803" i="7"/>
  <c r="S3803" i="7"/>
  <c r="R3803" i="7"/>
  <c r="Q3803" i="7"/>
  <c r="P3803" i="7"/>
  <c r="AB3802" i="7"/>
  <c r="AA3802" i="7"/>
  <c r="V3802" i="7"/>
  <c r="U3802" i="7"/>
  <c r="S3802" i="7"/>
  <c r="R3802" i="7"/>
  <c r="Q3802" i="7"/>
  <c r="P3802" i="7"/>
  <c r="AB3801" i="7"/>
  <c r="AA3801" i="7"/>
  <c r="V3801" i="7"/>
  <c r="X3801" i="7" s="1"/>
  <c r="U3801" i="7"/>
  <c r="S3801" i="7"/>
  <c r="R3801" i="7"/>
  <c r="Q3801" i="7"/>
  <c r="P3801" i="7"/>
  <c r="AB3800" i="7"/>
  <c r="AA3800" i="7"/>
  <c r="V3800" i="7"/>
  <c r="X3800" i="7" s="1"/>
  <c r="U3800" i="7"/>
  <c r="S3800" i="7"/>
  <c r="R3800" i="7"/>
  <c r="Q3800" i="7"/>
  <c r="P3800" i="7"/>
  <c r="AB3799" i="7"/>
  <c r="AA3799" i="7"/>
  <c r="V3799" i="7"/>
  <c r="W3799" i="7" s="1"/>
  <c r="U3799" i="7"/>
  <c r="S3799" i="7"/>
  <c r="R3799" i="7"/>
  <c r="Q3799" i="7"/>
  <c r="P3799" i="7"/>
  <c r="AB3798" i="7"/>
  <c r="AA3798" i="7"/>
  <c r="V3798" i="7"/>
  <c r="U3798" i="7"/>
  <c r="S3798" i="7"/>
  <c r="R3798" i="7"/>
  <c r="Q3798" i="7"/>
  <c r="P3798" i="7"/>
  <c r="AB3797" i="7"/>
  <c r="AA3797" i="7"/>
  <c r="V3797" i="7"/>
  <c r="U3797" i="7"/>
  <c r="S3797" i="7"/>
  <c r="R3797" i="7"/>
  <c r="Q3797" i="7"/>
  <c r="P3797" i="7"/>
  <c r="AB3796" i="7"/>
  <c r="AA3796" i="7"/>
  <c r="V3796" i="7"/>
  <c r="U3796" i="7"/>
  <c r="S3796" i="7"/>
  <c r="R3796" i="7"/>
  <c r="Q3796" i="7"/>
  <c r="P3796" i="7"/>
  <c r="AB3795" i="7"/>
  <c r="AA3795" i="7"/>
  <c r="V3795" i="7"/>
  <c r="U3795" i="7"/>
  <c r="S3795" i="7"/>
  <c r="R3795" i="7"/>
  <c r="Q3795" i="7"/>
  <c r="P3795" i="7"/>
  <c r="AB3794" i="7"/>
  <c r="AA3794" i="7"/>
  <c r="V3794" i="7"/>
  <c r="W3794" i="7" s="1"/>
  <c r="U3794" i="7"/>
  <c r="S3794" i="7"/>
  <c r="R3794" i="7"/>
  <c r="Q3794" i="7"/>
  <c r="P3794" i="7"/>
  <c r="AB3793" i="7"/>
  <c r="AA3793" i="7"/>
  <c r="V3793" i="7"/>
  <c r="W3793" i="7" s="1"/>
  <c r="U3793" i="7"/>
  <c r="S3793" i="7"/>
  <c r="R3793" i="7"/>
  <c r="Q3793" i="7"/>
  <c r="P3793" i="7"/>
  <c r="AB3792" i="7"/>
  <c r="AA3792" i="7"/>
  <c r="V3792" i="7"/>
  <c r="X3792" i="7" s="1"/>
  <c r="U3792" i="7"/>
  <c r="S3792" i="7"/>
  <c r="R3792" i="7"/>
  <c r="Q3792" i="7"/>
  <c r="P3792" i="7"/>
  <c r="AB3791" i="7"/>
  <c r="AA3791" i="7"/>
  <c r="V3791" i="7"/>
  <c r="U3791" i="7"/>
  <c r="S3791" i="7"/>
  <c r="R3791" i="7"/>
  <c r="Q3791" i="7"/>
  <c r="P3791" i="7"/>
  <c r="AB3790" i="7"/>
  <c r="AA3790" i="7"/>
  <c r="V3790" i="7"/>
  <c r="U3790" i="7"/>
  <c r="S3790" i="7"/>
  <c r="R3790" i="7"/>
  <c r="Q3790" i="7"/>
  <c r="P3790" i="7"/>
  <c r="AB3789" i="7"/>
  <c r="AA3789" i="7"/>
  <c r="V3789" i="7"/>
  <c r="X3789" i="7" s="1"/>
  <c r="U3789" i="7"/>
  <c r="S3789" i="7"/>
  <c r="R3789" i="7"/>
  <c r="Q3789" i="7"/>
  <c r="P3789" i="7"/>
  <c r="AB3788" i="7"/>
  <c r="AA3788" i="7"/>
  <c r="V3788" i="7"/>
  <c r="X3788" i="7" s="1"/>
  <c r="U3788" i="7"/>
  <c r="S3788" i="7"/>
  <c r="R3788" i="7"/>
  <c r="Q3788" i="7"/>
  <c r="P3788" i="7"/>
  <c r="AB3787" i="7"/>
  <c r="AA3787" i="7"/>
  <c r="V3787" i="7"/>
  <c r="W3787" i="7" s="1"/>
  <c r="U3787" i="7"/>
  <c r="S3787" i="7"/>
  <c r="R3787" i="7"/>
  <c r="Q3787" i="7"/>
  <c r="P3787" i="7"/>
  <c r="AB3786" i="7"/>
  <c r="AA3786" i="7"/>
  <c r="V3786" i="7"/>
  <c r="U3786" i="7"/>
  <c r="S3786" i="7"/>
  <c r="R3786" i="7"/>
  <c r="Q3786" i="7"/>
  <c r="P3786" i="7"/>
  <c r="AB3785" i="7"/>
  <c r="AA3785" i="7"/>
  <c r="V3785" i="7"/>
  <c r="X3785" i="7" s="1"/>
  <c r="U3785" i="7"/>
  <c r="S3785" i="7"/>
  <c r="R3785" i="7"/>
  <c r="Q3785" i="7"/>
  <c r="P3785" i="7"/>
  <c r="AB3784" i="7"/>
  <c r="AA3784" i="7"/>
  <c r="V3784" i="7"/>
  <c r="X3784" i="7" s="1"/>
  <c r="U3784" i="7"/>
  <c r="S3784" i="7"/>
  <c r="R3784" i="7"/>
  <c r="Q3784" i="7"/>
  <c r="P3784" i="7"/>
  <c r="AB3783" i="7"/>
  <c r="AA3783" i="7"/>
  <c r="V3783" i="7"/>
  <c r="U3783" i="7"/>
  <c r="S3783" i="7"/>
  <c r="R3783" i="7"/>
  <c r="Q3783" i="7"/>
  <c r="P3783" i="7"/>
  <c r="AB3782" i="7"/>
  <c r="AA3782" i="7"/>
  <c r="V3782" i="7"/>
  <c r="X3782" i="7" s="1"/>
  <c r="U3782" i="7"/>
  <c r="S3782" i="7"/>
  <c r="R3782" i="7"/>
  <c r="Q3782" i="7"/>
  <c r="P3782" i="7"/>
  <c r="AB3781" i="7"/>
  <c r="AA3781" i="7"/>
  <c r="V3781" i="7"/>
  <c r="X3781" i="7" s="1"/>
  <c r="U3781" i="7"/>
  <c r="S3781" i="7"/>
  <c r="R3781" i="7"/>
  <c r="Q3781" i="7"/>
  <c r="P3781" i="7"/>
  <c r="AB3780" i="7"/>
  <c r="AA3780" i="7"/>
  <c r="V3780" i="7"/>
  <c r="U3780" i="7"/>
  <c r="S3780" i="7"/>
  <c r="R3780" i="7"/>
  <c r="Q3780" i="7"/>
  <c r="P3780" i="7"/>
  <c r="AB3779" i="7"/>
  <c r="AA3779" i="7"/>
  <c r="V3779" i="7"/>
  <c r="U3779" i="7"/>
  <c r="S3779" i="7"/>
  <c r="R3779" i="7"/>
  <c r="Q3779" i="7"/>
  <c r="P3779" i="7"/>
  <c r="AB3778" i="7"/>
  <c r="AA3778" i="7"/>
  <c r="V3778" i="7"/>
  <c r="X3778" i="7" s="1"/>
  <c r="U3778" i="7"/>
  <c r="S3778" i="7"/>
  <c r="R3778" i="7"/>
  <c r="Q3778" i="7"/>
  <c r="P3778" i="7"/>
  <c r="AB3777" i="7"/>
  <c r="AA3777" i="7"/>
  <c r="V3777" i="7"/>
  <c r="U3777" i="7"/>
  <c r="S3777" i="7"/>
  <c r="R3777" i="7"/>
  <c r="Q3777" i="7"/>
  <c r="P3777" i="7"/>
  <c r="AB3776" i="7"/>
  <c r="AA3776" i="7"/>
  <c r="V3776" i="7"/>
  <c r="U3776" i="7"/>
  <c r="S3776" i="7"/>
  <c r="R3776" i="7"/>
  <c r="Q3776" i="7"/>
  <c r="P3776" i="7"/>
  <c r="AB3775" i="7"/>
  <c r="AA3775" i="7"/>
  <c r="V3775" i="7"/>
  <c r="U3775" i="7"/>
  <c r="S3775" i="7"/>
  <c r="R3775" i="7"/>
  <c r="Q3775" i="7"/>
  <c r="P3775" i="7"/>
  <c r="AB3774" i="7"/>
  <c r="AA3774" i="7"/>
  <c r="V3774" i="7"/>
  <c r="U3774" i="7"/>
  <c r="S3774" i="7"/>
  <c r="R3774" i="7"/>
  <c r="Q3774" i="7"/>
  <c r="P3774" i="7"/>
  <c r="AB3773" i="7"/>
  <c r="AA3773" i="7"/>
  <c r="V3773" i="7"/>
  <c r="W3773" i="7" s="1"/>
  <c r="U3773" i="7"/>
  <c r="S3773" i="7"/>
  <c r="R3773" i="7"/>
  <c r="Q3773" i="7"/>
  <c r="P3773" i="7"/>
  <c r="AB3772" i="7"/>
  <c r="AA3772" i="7"/>
  <c r="V3772" i="7"/>
  <c r="X3772" i="7" s="1"/>
  <c r="U3772" i="7"/>
  <c r="S3772" i="7"/>
  <c r="R3772" i="7"/>
  <c r="Q3772" i="7"/>
  <c r="P3772" i="7"/>
  <c r="AB3771" i="7"/>
  <c r="AA3771" i="7"/>
  <c r="V3771" i="7"/>
  <c r="W3771" i="7" s="1"/>
  <c r="U3771" i="7"/>
  <c r="S3771" i="7"/>
  <c r="R3771" i="7"/>
  <c r="Q3771" i="7"/>
  <c r="P3771" i="7"/>
  <c r="AB3770" i="7"/>
  <c r="AA3770" i="7"/>
  <c r="V3770" i="7"/>
  <c r="U3770" i="7"/>
  <c r="S3770" i="7"/>
  <c r="R3770" i="7"/>
  <c r="Q3770" i="7"/>
  <c r="P3770" i="7"/>
  <c r="AB3769" i="7"/>
  <c r="AA3769" i="7"/>
  <c r="V3769" i="7"/>
  <c r="U3769" i="7"/>
  <c r="S3769" i="7"/>
  <c r="R3769" i="7"/>
  <c r="Q3769" i="7"/>
  <c r="P3769" i="7"/>
  <c r="AB3768" i="7"/>
  <c r="AA3768" i="7"/>
  <c r="V3768" i="7"/>
  <c r="X3768" i="7" s="1"/>
  <c r="U3768" i="7"/>
  <c r="S3768" i="7"/>
  <c r="R3768" i="7"/>
  <c r="Q3768" i="7"/>
  <c r="P3768" i="7"/>
  <c r="AB3767" i="7"/>
  <c r="AA3767" i="7"/>
  <c r="V3767" i="7"/>
  <c r="W3767" i="7" s="1"/>
  <c r="U3767" i="7"/>
  <c r="S3767" i="7"/>
  <c r="R3767" i="7"/>
  <c r="Q3767" i="7"/>
  <c r="P3767" i="7"/>
  <c r="AB3766" i="7"/>
  <c r="AA3766" i="7"/>
  <c r="V3766" i="7"/>
  <c r="U3766" i="7"/>
  <c r="S3766" i="7"/>
  <c r="R3766" i="7"/>
  <c r="Q3766" i="7"/>
  <c r="P3766" i="7"/>
  <c r="AB3765" i="7"/>
  <c r="AA3765" i="7"/>
  <c r="V3765" i="7"/>
  <c r="U3765" i="7"/>
  <c r="S3765" i="7"/>
  <c r="R3765" i="7"/>
  <c r="Q3765" i="7"/>
  <c r="P3765" i="7"/>
  <c r="AB3764" i="7"/>
  <c r="AA3764" i="7"/>
  <c r="V3764" i="7"/>
  <c r="U3764" i="7"/>
  <c r="S3764" i="7"/>
  <c r="R3764" i="7"/>
  <c r="Q3764" i="7"/>
  <c r="P3764" i="7"/>
  <c r="AB3763" i="7"/>
  <c r="AA3763" i="7"/>
  <c r="V3763" i="7"/>
  <c r="U3763" i="7"/>
  <c r="S3763" i="7"/>
  <c r="R3763" i="7"/>
  <c r="Q3763" i="7"/>
  <c r="P3763" i="7"/>
  <c r="AB3762" i="7"/>
  <c r="AA3762" i="7"/>
  <c r="V3762" i="7"/>
  <c r="U3762" i="7"/>
  <c r="S3762" i="7"/>
  <c r="R3762" i="7"/>
  <c r="Q3762" i="7"/>
  <c r="P3762" i="7"/>
  <c r="AB3761" i="7"/>
  <c r="AA3761" i="7"/>
  <c r="V3761" i="7"/>
  <c r="U3761" i="7"/>
  <c r="S3761" i="7"/>
  <c r="R3761" i="7"/>
  <c r="Q3761" i="7"/>
  <c r="P3761" i="7"/>
  <c r="AB3760" i="7"/>
  <c r="AA3760" i="7"/>
  <c r="V3760" i="7"/>
  <c r="X3760" i="7" s="1"/>
  <c r="U3760" i="7"/>
  <c r="S3760" i="7"/>
  <c r="R3760" i="7"/>
  <c r="Q3760" i="7"/>
  <c r="P3760" i="7"/>
  <c r="AB3759" i="7"/>
  <c r="AA3759" i="7"/>
  <c r="V3759" i="7"/>
  <c r="U3759" i="7"/>
  <c r="S3759" i="7"/>
  <c r="R3759" i="7"/>
  <c r="Q3759" i="7"/>
  <c r="P3759" i="7"/>
  <c r="AB3758" i="7"/>
  <c r="AA3758" i="7"/>
  <c r="V3758" i="7"/>
  <c r="U3758" i="7"/>
  <c r="S3758" i="7"/>
  <c r="R3758" i="7"/>
  <c r="Q3758" i="7"/>
  <c r="P3758" i="7"/>
  <c r="AB3757" i="7"/>
  <c r="AA3757" i="7"/>
  <c r="V3757" i="7"/>
  <c r="U3757" i="7"/>
  <c r="S3757" i="7"/>
  <c r="R3757" i="7"/>
  <c r="Q3757" i="7"/>
  <c r="P3757" i="7"/>
  <c r="AB3756" i="7"/>
  <c r="AA3756" i="7"/>
  <c r="V3756" i="7"/>
  <c r="X3756" i="7" s="1"/>
  <c r="U3756" i="7"/>
  <c r="S3756" i="7"/>
  <c r="R3756" i="7"/>
  <c r="Q3756" i="7"/>
  <c r="P3756" i="7"/>
  <c r="AB3755" i="7"/>
  <c r="AA3755" i="7"/>
  <c r="V3755" i="7"/>
  <c r="W3755" i="7" s="1"/>
  <c r="U3755" i="7"/>
  <c r="S3755" i="7"/>
  <c r="R3755" i="7"/>
  <c r="Q3755" i="7"/>
  <c r="P3755" i="7"/>
  <c r="AB3754" i="7"/>
  <c r="AA3754" i="7"/>
  <c r="V3754" i="7"/>
  <c r="U3754" i="7"/>
  <c r="S3754" i="7"/>
  <c r="R3754" i="7"/>
  <c r="Q3754" i="7"/>
  <c r="P3754" i="7"/>
  <c r="AB3753" i="7"/>
  <c r="AA3753" i="7"/>
  <c r="V3753" i="7"/>
  <c r="U3753" i="7"/>
  <c r="S3753" i="7"/>
  <c r="R3753" i="7"/>
  <c r="Q3753" i="7"/>
  <c r="P3753" i="7"/>
  <c r="AB3752" i="7"/>
  <c r="AA3752" i="7"/>
  <c r="V3752" i="7"/>
  <c r="X3752" i="7" s="1"/>
  <c r="U3752" i="7"/>
  <c r="S3752" i="7"/>
  <c r="R3752" i="7"/>
  <c r="Q3752" i="7"/>
  <c r="P3752" i="7"/>
  <c r="AB3751" i="7"/>
  <c r="AA3751" i="7"/>
  <c r="V3751" i="7"/>
  <c r="U3751" i="7"/>
  <c r="S3751" i="7"/>
  <c r="R3751" i="7"/>
  <c r="Q3751" i="7"/>
  <c r="P3751" i="7"/>
  <c r="AB3750" i="7"/>
  <c r="AA3750" i="7"/>
  <c r="V3750" i="7"/>
  <c r="U3750" i="7"/>
  <c r="S3750" i="7"/>
  <c r="R3750" i="7"/>
  <c r="Q3750" i="7"/>
  <c r="P3750" i="7"/>
  <c r="AB3749" i="7"/>
  <c r="AA3749" i="7"/>
  <c r="V3749" i="7"/>
  <c r="W3749" i="7" s="1"/>
  <c r="U3749" i="7"/>
  <c r="S3749" i="7"/>
  <c r="R3749" i="7"/>
  <c r="Q3749" i="7"/>
  <c r="P3749" i="7"/>
  <c r="AB3748" i="7"/>
  <c r="AA3748" i="7"/>
  <c r="V3748" i="7"/>
  <c r="U3748" i="7"/>
  <c r="S3748" i="7"/>
  <c r="R3748" i="7"/>
  <c r="Q3748" i="7"/>
  <c r="P3748" i="7"/>
  <c r="AB3747" i="7"/>
  <c r="AA3747" i="7"/>
  <c r="V3747" i="7"/>
  <c r="U3747" i="7"/>
  <c r="S3747" i="7"/>
  <c r="R3747" i="7"/>
  <c r="Q3747" i="7"/>
  <c r="P3747" i="7"/>
  <c r="AB3746" i="7"/>
  <c r="AA3746" i="7"/>
  <c r="V3746" i="7"/>
  <c r="X3746" i="7" s="1"/>
  <c r="U3746" i="7"/>
  <c r="S3746" i="7"/>
  <c r="R3746" i="7"/>
  <c r="Q3746" i="7"/>
  <c r="P3746" i="7"/>
  <c r="AB3745" i="7"/>
  <c r="AA3745" i="7"/>
  <c r="V3745" i="7"/>
  <c r="U3745" i="7"/>
  <c r="S3745" i="7"/>
  <c r="R3745" i="7"/>
  <c r="Q3745" i="7"/>
  <c r="P3745" i="7"/>
  <c r="AB3744" i="7"/>
  <c r="AA3744" i="7"/>
  <c r="V3744" i="7"/>
  <c r="U3744" i="7"/>
  <c r="S3744" i="7"/>
  <c r="R3744" i="7"/>
  <c r="Q3744" i="7"/>
  <c r="P3744" i="7"/>
  <c r="AB3743" i="7"/>
  <c r="AA3743" i="7"/>
  <c r="V3743" i="7"/>
  <c r="U3743" i="7"/>
  <c r="S3743" i="7"/>
  <c r="R3743" i="7"/>
  <c r="Q3743" i="7"/>
  <c r="P3743" i="7"/>
  <c r="AB3742" i="7"/>
  <c r="AA3742" i="7"/>
  <c r="V3742" i="7"/>
  <c r="U3742" i="7"/>
  <c r="S3742" i="7"/>
  <c r="R3742" i="7"/>
  <c r="Q3742" i="7"/>
  <c r="P3742" i="7"/>
  <c r="AB3741" i="7"/>
  <c r="AA3741" i="7"/>
  <c r="V3741" i="7"/>
  <c r="U3741" i="7"/>
  <c r="S3741" i="7"/>
  <c r="R3741" i="7"/>
  <c r="Q3741" i="7"/>
  <c r="P3741" i="7"/>
  <c r="AB3740" i="7"/>
  <c r="AA3740" i="7"/>
  <c r="V3740" i="7"/>
  <c r="X3740" i="7" s="1"/>
  <c r="U3740" i="7"/>
  <c r="S3740" i="7"/>
  <c r="R3740" i="7"/>
  <c r="Q3740" i="7"/>
  <c r="P3740" i="7"/>
  <c r="AB3739" i="7"/>
  <c r="AA3739" i="7"/>
  <c r="V3739" i="7"/>
  <c r="W3739" i="7" s="1"/>
  <c r="U3739" i="7"/>
  <c r="S3739" i="7"/>
  <c r="R3739" i="7"/>
  <c r="Q3739" i="7"/>
  <c r="P3739" i="7"/>
  <c r="AB3738" i="7"/>
  <c r="AA3738" i="7"/>
  <c r="V3738" i="7"/>
  <c r="U3738" i="7"/>
  <c r="S3738" i="7"/>
  <c r="R3738" i="7"/>
  <c r="Q3738" i="7"/>
  <c r="P3738" i="7"/>
  <c r="AB3737" i="7"/>
  <c r="AA3737" i="7"/>
  <c r="V3737" i="7"/>
  <c r="U3737" i="7"/>
  <c r="S3737" i="7"/>
  <c r="R3737" i="7"/>
  <c r="Q3737" i="7"/>
  <c r="P3737" i="7"/>
  <c r="AB3736" i="7"/>
  <c r="AA3736" i="7"/>
  <c r="V3736" i="7"/>
  <c r="X3736" i="7" s="1"/>
  <c r="U3736" i="7"/>
  <c r="S3736" i="7"/>
  <c r="R3736" i="7"/>
  <c r="Q3736" i="7"/>
  <c r="P3736" i="7"/>
  <c r="AB3735" i="7"/>
  <c r="AA3735" i="7"/>
  <c r="V3735" i="7"/>
  <c r="W3735" i="7" s="1"/>
  <c r="U3735" i="7"/>
  <c r="S3735" i="7"/>
  <c r="R3735" i="7"/>
  <c r="Q3735" i="7"/>
  <c r="P3735" i="7"/>
  <c r="AB3734" i="7"/>
  <c r="AA3734" i="7"/>
  <c r="V3734" i="7"/>
  <c r="U3734" i="7"/>
  <c r="S3734" i="7"/>
  <c r="R3734" i="7"/>
  <c r="Q3734" i="7"/>
  <c r="P3734" i="7"/>
  <c r="AB3733" i="7"/>
  <c r="AA3733" i="7"/>
  <c r="V3733" i="7"/>
  <c r="U3733" i="7"/>
  <c r="S3733" i="7"/>
  <c r="R3733" i="7"/>
  <c r="Q3733" i="7"/>
  <c r="P3733" i="7"/>
  <c r="AB3732" i="7"/>
  <c r="AA3732" i="7"/>
  <c r="V3732" i="7"/>
  <c r="U3732" i="7"/>
  <c r="S3732" i="7"/>
  <c r="R3732" i="7"/>
  <c r="Q3732" i="7"/>
  <c r="P3732" i="7"/>
  <c r="AB3731" i="7"/>
  <c r="AA3731" i="7"/>
  <c r="V3731" i="7"/>
  <c r="U3731" i="7"/>
  <c r="S3731" i="7"/>
  <c r="R3731" i="7"/>
  <c r="Q3731" i="7"/>
  <c r="P3731" i="7"/>
  <c r="AB3730" i="7"/>
  <c r="AA3730" i="7"/>
  <c r="V3730" i="7"/>
  <c r="W3730" i="7" s="1"/>
  <c r="U3730" i="7"/>
  <c r="S3730" i="7"/>
  <c r="R3730" i="7"/>
  <c r="Q3730" i="7"/>
  <c r="P3730" i="7"/>
  <c r="AB3729" i="7"/>
  <c r="AA3729" i="7"/>
  <c r="V3729" i="7"/>
  <c r="W3729" i="7" s="1"/>
  <c r="U3729" i="7"/>
  <c r="S3729" i="7"/>
  <c r="R3729" i="7"/>
  <c r="Q3729" i="7"/>
  <c r="P3729" i="7"/>
  <c r="AB3728" i="7"/>
  <c r="AA3728" i="7"/>
  <c r="V3728" i="7"/>
  <c r="X3728" i="7" s="1"/>
  <c r="U3728" i="7"/>
  <c r="S3728" i="7"/>
  <c r="R3728" i="7"/>
  <c r="Q3728" i="7"/>
  <c r="P3728" i="7"/>
  <c r="AB3727" i="7"/>
  <c r="AA3727" i="7"/>
  <c r="V3727" i="7"/>
  <c r="K3715" i="7" s="1"/>
  <c r="U3727" i="7"/>
  <c r="S3727" i="7"/>
  <c r="R3727" i="7"/>
  <c r="Q3727" i="7"/>
  <c r="P3727" i="7"/>
  <c r="AB3726" i="7"/>
  <c r="AA3726" i="7"/>
  <c r="V3726" i="7"/>
  <c r="X3726" i="7" s="1"/>
  <c r="U3726" i="7"/>
  <c r="S3726" i="7"/>
  <c r="R3726" i="7"/>
  <c r="Q3726" i="7"/>
  <c r="P3726" i="7"/>
  <c r="AB3725" i="7"/>
  <c r="AA3725" i="7"/>
  <c r="V3725" i="7"/>
  <c r="U3725" i="7"/>
  <c r="S3725" i="7"/>
  <c r="R3725" i="7"/>
  <c r="Q3725" i="7"/>
  <c r="P3725" i="7"/>
  <c r="AB3724" i="7"/>
  <c r="AA3724" i="7"/>
  <c r="V3724" i="7"/>
  <c r="X3724" i="7" s="1"/>
  <c r="U3724" i="7"/>
  <c r="S3724" i="7"/>
  <c r="R3724" i="7"/>
  <c r="Q3724" i="7"/>
  <c r="P3724" i="7"/>
  <c r="AB3723" i="7"/>
  <c r="AA3723" i="7"/>
  <c r="V3723" i="7"/>
  <c r="W3723" i="7" s="1"/>
  <c r="U3723" i="7"/>
  <c r="S3723" i="7"/>
  <c r="R3723" i="7"/>
  <c r="Q3723" i="7"/>
  <c r="P3723" i="7"/>
  <c r="AB3722" i="7"/>
  <c r="AA3722" i="7"/>
  <c r="V3722" i="7"/>
  <c r="U3722" i="7"/>
  <c r="S3722" i="7"/>
  <c r="R3722" i="7"/>
  <c r="Q3722" i="7"/>
  <c r="P3722" i="7"/>
  <c r="AB3721" i="7"/>
  <c r="AA3721" i="7"/>
  <c r="V3721" i="7"/>
  <c r="W3721" i="7" s="1"/>
  <c r="U3721" i="7"/>
  <c r="S3721" i="7"/>
  <c r="R3721" i="7"/>
  <c r="Q3721" i="7"/>
  <c r="P3721" i="7"/>
  <c r="AB3720" i="7"/>
  <c r="AA3720" i="7"/>
  <c r="V3720" i="7"/>
  <c r="X3720" i="7" s="1"/>
  <c r="U3720" i="7"/>
  <c r="S3720" i="7"/>
  <c r="R3720" i="7"/>
  <c r="Q3720" i="7"/>
  <c r="P3720" i="7"/>
  <c r="AB3719" i="7"/>
  <c r="AA3719" i="7"/>
  <c r="V3719" i="7"/>
  <c r="U3719" i="7"/>
  <c r="S3719" i="7"/>
  <c r="R3719" i="7"/>
  <c r="Q3719" i="7"/>
  <c r="P3719" i="7"/>
  <c r="AB3718" i="7"/>
  <c r="AA3718" i="7"/>
  <c r="V3718" i="7"/>
  <c r="U3718" i="7"/>
  <c r="S3718" i="7"/>
  <c r="R3718" i="7"/>
  <c r="Q3718" i="7"/>
  <c r="P3718" i="7"/>
  <c r="AB3717" i="7"/>
  <c r="AA3717" i="7"/>
  <c r="V3717" i="7"/>
  <c r="U3717" i="7"/>
  <c r="S3717" i="7"/>
  <c r="R3717" i="7"/>
  <c r="Q3717" i="7"/>
  <c r="P3717" i="7"/>
  <c r="AB3716" i="7"/>
  <c r="AA3716" i="7"/>
  <c r="V3716" i="7"/>
  <c r="U3716" i="7"/>
  <c r="S3716" i="7"/>
  <c r="R3716" i="7"/>
  <c r="Q3716" i="7"/>
  <c r="P3716" i="7"/>
  <c r="AB3715" i="7"/>
  <c r="AA3715" i="7"/>
  <c r="V3715" i="7"/>
  <c r="U3715" i="7"/>
  <c r="S3715" i="7"/>
  <c r="R3715" i="7"/>
  <c r="Q3715" i="7"/>
  <c r="P3715" i="7"/>
  <c r="AB3714" i="7"/>
  <c r="AA3714" i="7"/>
  <c r="V3714" i="7"/>
  <c r="X3714" i="7" s="1"/>
  <c r="U3714" i="7"/>
  <c r="S3714" i="7"/>
  <c r="R3714" i="7"/>
  <c r="Q3714" i="7"/>
  <c r="P3714" i="7"/>
  <c r="AB3713" i="7"/>
  <c r="AA3713" i="7"/>
  <c r="V3713" i="7"/>
  <c r="U3713" i="7"/>
  <c r="S3713" i="7"/>
  <c r="R3713" i="7"/>
  <c r="Q3713" i="7"/>
  <c r="P3713" i="7"/>
  <c r="AB3712" i="7"/>
  <c r="AA3712" i="7"/>
  <c r="V3712" i="7"/>
  <c r="U3712" i="7"/>
  <c r="S3712" i="7"/>
  <c r="R3712" i="7"/>
  <c r="Q3712" i="7"/>
  <c r="P3712" i="7"/>
  <c r="AB3711" i="7"/>
  <c r="AA3711" i="7"/>
  <c r="V3711" i="7"/>
  <c r="U3711" i="7"/>
  <c r="S3711" i="7"/>
  <c r="R3711" i="7"/>
  <c r="Q3711" i="7"/>
  <c r="P3711" i="7"/>
  <c r="AB3710" i="7"/>
  <c r="AA3710" i="7"/>
  <c r="V3710" i="7"/>
  <c r="U3710" i="7"/>
  <c r="S3710" i="7"/>
  <c r="R3710" i="7"/>
  <c r="Q3710" i="7"/>
  <c r="P3710" i="7"/>
  <c r="AB3709" i="7"/>
  <c r="AA3709" i="7"/>
  <c r="V3709" i="7"/>
  <c r="U3709" i="7"/>
  <c r="S3709" i="7"/>
  <c r="R3709" i="7"/>
  <c r="Q3709" i="7"/>
  <c r="P3709" i="7"/>
  <c r="AB3708" i="7"/>
  <c r="AA3708" i="7"/>
  <c r="V3708" i="7"/>
  <c r="X3708" i="7" s="1"/>
  <c r="U3708" i="7"/>
  <c r="S3708" i="7"/>
  <c r="R3708" i="7"/>
  <c r="Q3708" i="7"/>
  <c r="P3708" i="7"/>
  <c r="AB3707" i="7"/>
  <c r="AA3707" i="7"/>
  <c r="V3707" i="7"/>
  <c r="W3707" i="7" s="1"/>
  <c r="U3707" i="7"/>
  <c r="S3707" i="7"/>
  <c r="R3707" i="7"/>
  <c r="Q3707" i="7"/>
  <c r="P3707" i="7"/>
  <c r="AB3706" i="7"/>
  <c r="AA3706" i="7"/>
  <c r="V3706" i="7"/>
  <c r="U3706" i="7"/>
  <c r="S3706" i="7"/>
  <c r="R3706" i="7"/>
  <c r="Q3706" i="7"/>
  <c r="P3706" i="7"/>
  <c r="AB3705" i="7"/>
  <c r="AA3705" i="7"/>
  <c r="V3705" i="7"/>
  <c r="X3705" i="7" s="1"/>
  <c r="U3705" i="7"/>
  <c r="S3705" i="7"/>
  <c r="R3705" i="7"/>
  <c r="Q3705" i="7"/>
  <c r="P3705" i="7"/>
  <c r="AB3704" i="7"/>
  <c r="AA3704" i="7"/>
  <c r="V3704" i="7"/>
  <c r="X3704" i="7" s="1"/>
  <c r="U3704" i="7"/>
  <c r="S3704" i="7"/>
  <c r="R3704" i="7"/>
  <c r="Q3704" i="7"/>
  <c r="P3704" i="7"/>
  <c r="AB3703" i="7"/>
  <c r="AA3703" i="7"/>
  <c r="V3703" i="7"/>
  <c r="W3703" i="7" s="1"/>
  <c r="U3703" i="7"/>
  <c r="S3703" i="7"/>
  <c r="R3703" i="7"/>
  <c r="Q3703" i="7"/>
  <c r="P3703" i="7"/>
  <c r="AB3702" i="7"/>
  <c r="AA3702" i="7"/>
  <c r="V3702" i="7"/>
  <c r="U3702" i="7"/>
  <c r="S3702" i="7"/>
  <c r="R3702" i="7"/>
  <c r="Q3702" i="7"/>
  <c r="P3702" i="7"/>
  <c r="AB3701" i="7"/>
  <c r="AA3701" i="7"/>
  <c r="V3701" i="7"/>
  <c r="U3701" i="7"/>
  <c r="S3701" i="7"/>
  <c r="R3701" i="7"/>
  <c r="Q3701" i="7"/>
  <c r="P3701" i="7"/>
  <c r="AB3700" i="7"/>
  <c r="AA3700" i="7"/>
  <c r="V3700" i="7"/>
  <c r="U3700" i="7"/>
  <c r="S3700" i="7"/>
  <c r="R3700" i="7"/>
  <c r="Q3700" i="7"/>
  <c r="P3700" i="7"/>
  <c r="AB3699" i="7"/>
  <c r="AA3699" i="7"/>
  <c r="V3699" i="7"/>
  <c r="W3699" i="7" s="1"/>
  <c r="U3699" i="7"/>
  <c r="S3699" i="7"/>
  <c r="R3699" i="7"/>
  <c r="Q3699" i="7"/>
  <c r="P3699" i="7"/>
  <c r="AB3698" i="7"/>
  <c r="AA3698" i="7"/>
  <c r="V3698" i="7"/>
  <c r="U3698" i="7"/>
  <c r="S3698" i="7"/>
  <c r="R3698" i="7"/>
  <c r="Q3698" i="7"/>
  <c r="P3698" i="7"/>
  <c r="AB3697" i="7"/>
  <c r="AA3697" i="7"/>
  <c r="V3697" i="7"/>
  <c r="U3697" i="7"/>
  <c r="S3697" i="7"/>
  <c r="R3697" i="7"/>
  <c r="Q3697" i="7"/>
  <c r="P3697" i="7"/>
  <c r="AB3696" i="7"/>
  <c r="AA3696" i="7"/>
  <c r="V3696" i="7"/>
  <c r="X3696" i="7" s="1"/>
  <c r="U3696" i="7"/>
  <c r="S3696" i="7"/>
  <c r="R3696" i="7"/>
  <c r="Q3696" i="7"/>
  <c r="P3696" i="7"/>
  <c r="AB3695" i="7"/>
  <c r="AA3695" i="7"/>
  <c r="V3695" i="7"/>
  <c r="U3695" i="7"/>
  <c r="S3695" i="7"/>
  <c r="R3695" i="7"/>
  <c r="Q3695" i="7"/>
  <c r="P3695" i="7"/>
  <c r="AB3694" i="7"/>
  <c r="AA3694" i="7"/>
  <c r="V3694" i="7"/>
  <c r="U3694" i="7"/>
  <c r="S3694" i="7"/>
  <c r="R3694" i="7"/>
  <c r="Q3694" i="7"/>
  <c r="P3694" i="7"/>
  <c r="AB3693" i="7"/>
  <c r="AA3693" i="7"/>
  <c r="V3693" i="7"/>
  <c r="U3693" i="7"/>
  <c r="S3693" i="7"/>
  <c r="R3693" i="7"/>
  <c r="Q3693" i="7"/>
  <c r="P3693" i="7"/>
  <c r="AB3692" i="7"/>
  <c r="AA3692" i="7"/>
  <c r="V3692" i="7"/>
  <c r="X3692" i="7" s="1"/>
  <c r="U3692" i="7"/>
  <c r="S3692" i="7"/>
  <c r="R3692" i="7"/>
  <c r="Q3692" i="7"/>
  <c r="P3692" i="7"/>
  <c r="AB3691" i="7"/>
  <c r="AA3691" i="7"/>
  <c r="V3691" i="7"/>
  <c r="W3691" i="7" s="1"/>
  <c r="U3691" i="7"/>
  <c r="S3691" i="7"/>
  <c r="R3691" i="7"/>
  <c r="Q3691" i="7"/>
  <c r="P3691" i="7"/>
  <c r="AB3690" i="7"/>
  <c r="AA3690" i="7"/>
  <c r="V3690" i="7"/>
  <c r="U3690" i="7"/>
  <c r="S3690" i="7"/>
  <c r="R3690" i="7"/>
  <c r="Q3690" i="7"/>
  <c r="P3690" i="7"/>
  <c r="AB3689" i="7"/>
  <c r="AA3689" i="7"/>
  <c r="V3689" i="7"/>
  <c r="U3689" i="7"/>
  <c r="S3689" i="7"/>
  <c r="R3689" i="7"/>
  <c r="Q3689" i="7"/>
  <c r="P3689" i="7"/>
  <c r="AB3688" i="7"/>
  <c r="AA3688" i="7"/>
  <c r="V3688" i="7"/>
  <c r="X3688" i="7" s="1"/>
  <c r="U3688" i="7"/>
  <c r="S3688" i="7"/>
  <c r="R3688" i="7"/>
  <c r="Q3688" i="7"/>
  <c r="P3688" i="7"/>
  <c r="AB3687" i="7"/>
  <c r="AA3687" i="7"/>
  <c r="V3687" i="7"/>
  <c r="U3687" i="7"/>
  <c r="S3687" i="7"/>
  <c r="R3687" i="7"/>
  <c r="Q3687" i="7"/>
  <c r="P3687" i="7"/>
  <c r="AB3686" i="7"/>
  <c r="AA3686" i="7"/>
  <c r="V3686" i="7"/>
  <c r="W3686" i="7" s="1"/>
  <c r="U3686" i="7"/>
  <c r="S3686" i="7"/>
  <c r="R3686" i="7"/>
  <c r="Q3686" i="7"/>
  <c r="P3686" i="7"/>
  <c r="AB3685" i="7"/>
  <c r="AA3685" i="7"/>
  <c r="V3685" i="7"/>
  <c r="U3685" i="7"/>
  <c r="S3685" i="7"/>
  <c r="R3685" i="7"/>
  <c r="Q3685" i="7"/>
  <c r="P3685" i="7"/>
  <c r="AB3684" i="7"/>
  <c r="AA3684" i="7"/>
  <c r="V3684" i="7"/>
  <c r="U3684" i="7"/>
  <c r="S3684" i="7"/>
  <c r="R3684" i="7"/>
  <c r="Q3684" i="7"/>
  <c r="P3684" i="7"/>
  <c r="AB3683" i="7"/>
  <c r="AA3683" i="7"/>
  <c r="V3683" i="7"/>
  <c r="U3683" i="7"/>
  <c r="S3683" i="7"/>
  <c r="R3683" i="7"/>
  <c r="Q3683" i="7"/>
  <c r="P3683" i="7"/>
  <c r="AB3682" i="7"/>
  <c r="AA3682" i="7"/>
  <c r="V3682" i="7"/>
  <c r="X3682" i="7" s="1"/>
  <c r="U3682" i="7"/>
  <c r="S3682" i="7"/>
  <c r="R3682" i="7"/>
  <c r="Q3682" i="7"/>
  <c r="P3682" i="7"/>
  <c r="AB3681" i="7"/>
  <c r="AA3681" i="7"/>
  <c r="V3681" i="7"/>
  <c r="X3681" i="7" s="1"/>
  <c r="U3681" i="7"/>
  <c r="S3681" i="7"/>
  <c r="R3681" i="7"/>
  <c r="Q3681" i="7"/>
  <c r="P3681" i="7"/>
  <c r="AB3680" i="7"/>
  <c r="AA3680" i="7"/>
  <c r="V3680" i="7"/>
  <c r="U3680" i="7"/>
  <c r="S3680" i="7"/>
  <c r="R3680" i="7"/>
  <c r="Q3680" i="7"/>
  <c r="P3680" i="7"/>
  <c r="AB3679" i="7"/>
  <c r="AA3679" i="7"/>
  <c r="V3679" i="7"/>
  <c r="U3679" i="7"/>
  <c r="S3679" i="7"/>
  <c r="R3679" i="7"/>
  <c r="Q3679" i="7"/>
  <c r="P3679" i="7"/>
  <c r="AB3678" i="7"/>
  <c r="AA3678" i="7"/>
  <c r="V3678" i="7"/>
  <c r="U3678" i="7"/>
  <c r="S3678" i="7"/>
  <c r="R3678" i="7"/>
  <c r="Q3678" i="7"/>
  <c r="P3678" i="7"/>
  <c r="AB3677" i="7"/>
  <c r="AA3677" i="7"/>
  <c r="V3677" i="7"/>
  <c r="U3677" i="7"/>
  <c r="S3677" i="7"/>
  <c r="R3677" i="7"/>
  <c r="Q3677" i="7"/>
  <c r="P3677" i="7"/>
  <c r="AB3676" i="7"/>
  <c r="AA3676" i="7"/>
  <c r="V3676" i="7"/>
  <c r="X3676" i="7" s="1"/>
  <c r="U3676" i="7"/>
  <c r="S3676" i="7"/>
  <c r="R3676" i="7"/>
  <c r="Q3676" i="7"/>
  <c r="P3676" i="7"/>
  <c r="AB3675" i="7"/>
  <c r="AA3675" i="7"/>
  <c r="V3675" i="7"/>
  <c r="W3675" i="7" s="1"/>
  <c r="U3675" i="7"/>
  <c r="S3675" i="7"/>
  <c r="R3675" i="7"/>
  <c r="Q3675" i="7"/>
  <c r="P3675" i="7"/>
  <c r="AB3674" i="7"/>
  <c r="AA3674" i="7"/>
  <c r="V3674" i="7"/>
  <c r="U3674" i="7"/>
  <c r="S3674" i="7"/>
  <c r="R3674" i="7"/>
  <c r="Q3674" i="7"/>
  <c r="P3674" i="7"/>
  <c r="AB3673" i="7"/>
  <c r="AA3673" i="7"/>
  <c r="V3673" i="7"/>
  <c r="X3673" i="7" s="1"/>
  <c r="U3673" i="7"/>
  <c r="S3673" i="7"/>
  <c r="R3673" i="7"/>
  <c r="Q3673" i="7"/>
  <c r="P3673" i="7"/>
  <c r="AB3672" i="7"/>
  <c r="AA3672" i="7"/>
  <c r="V3672" i="7"/>
  <c r="X3672" i="7" s="1"/>
  <c r="U3672" i="7"/>
  <c r="S3672" i="7"/>
  <c r="R3672" i="7"/>
  <c r="Q3672" i="7"/>
  <c r="P3672" i="7"/>
  <c r="AB3671" i="7"/>
  <c r="AA3671" i="7"/>
  <c r="V3671" i="7"/>
  <c r="U3671" i="7"/>
  <c r="S3671" i="7"/>
  <c r="R3671" i="7"/>
  <c r="Q3671" i="7"/>
  <c r="P3671" i="7"/>
  <c r="AB3670" i="7"/>
  <c r="AA3670" i="7"/>
  <c r="V3670" i="7"/>
  <c r="U3670" i="7"/>
  <c r="S3670" i="7"/>
  <c r="R3670" i="7"/>
  <c r="Q3670" i="7"/>
  <c r="P3670" i="7"/>
  <c r="AB3669" i="7"/>
  <c r="AA3669" i="7"/>
  <c r="V3669" i="7"/>
  <c r="W3669" i="7" s="1"/>
  <c r="U3669" i="7"/>
  <c r="S3669" i="7"/>
  <c r="R3669" i="7"/>
  <c r="Q3669" i="7"/>
  <c r="P3669" i="7"/>
  <c r="AB3668" i="7"/>
  <c r="AA3668" i="7"/>
  <c r="V3668" i="7"/>
  <c r="U3668" i="7"/>
  <c r="S3668" i="7"/>
  <c r="R3668" i="7"/>
  <c r="Q3668" i="7"/>
  <c r="P3668" i="7"/>
  <c r="AB3667" i="7"/>
  <c r="AA3667" i="7"/>
  <c r="V3667" i="7"/>
  <c r="W3667" i="7" s="1"/>
  <c r="U3667" i="7"/>
  <c r="S3667" i="7"/>
  <c r="R3667" i="7"/>
  <c r="Q3667" i="7"/>
  <c r="P3667" i="7"/>
  <c r="AB3666" i="7"/>
  <c r="AA3666" i="7"/>
  <c r="V3666" i="7"/>
  <c r="U3666" i="7"/>
  <c r="S3666" i="7"/>
  <c r="R3666" i="7"/>
  <c r="Q3666" i="7"/>
  <c r="P3666" i="7"/>
  <c r="AB3665" i="7"/>
  <c r="AA3665" i="7"/>
  <c r="V3665" i="7"/>
  <c r="X3665" i="7" s="1"/>
  <c r="U3665" i="7"/>
  <c r="S3665" i="7"/>
  <c r="R3665" i="7"/>
  <c r="Q3665" i="7"/>
  <c r="P3665" i="7"/>
  <c r="AB3664" i="7"/>
  <c r="AA3664" i="7"/>
  <c r="V3664" i="7"/>
  <c r="X3664" i="7" s="1"/>
  <c r="U3664" i="7"/>
  <c r="S3664" i="7"/>
  <c r="R3664" i="7"/>
  <c r="Q3664" i="7"/>
  <c r="P3664" i="7"/>
  <c r="AB3663" i="7"/>
  <c r="AA3663" i="7"/>
  <c r="V3663" i="7"/>
  <c r="U3663" i="7"/>
  <c r="S3663" i="7"/>
  <c r="R3663" i="7"/>
  <c r="Q3663" i="7"/>
  <c r="P3663" i="7"/>
  <c r="AB3662" i="7"/>
  <c r="AA3662" i="7"/>
  <c r="V3662" i="7"/>
  <c r="U3662" i="7"/>
  <c r="S3662" i="7"/>
  <c r="R3662" i="7"/>
  <c r="Q3662" i="7"/>
  <c r="P3662" i="7"/>
  <c r="AB3661" i="7"/>
  <c r="AA3661" i="7"/>
  <c r="V3661" i="7"/>
  <c r="U3661" i="7"/>
  <c r="S3661" i="7"/>
  <c r="R3661" i="7"/>
  <c r="Q3661" i="7"/>
  <c r="P3661" i="7"/>
  <c r="AB3660" i="7"/>
  <c r="AA3660" i="7"/>
  <c r="V3660" i="7"/>
  <c r="X3660" i="7" s="1"/>
  <c r="U3660" i="7"/>
  <c r="S3660" i="7"/>
  <c r="R3660" i="7"/>
  <c r="Q3660" i="7"/>
  <c r="P3660" i="7"/>
  <c r="AB3659" i="7"/>
  <c r="AA3659" i="7"/>
  <c r="V3659" i="7"/>
  <c r="U3659" i="7"/>
  <c r="S3659" i="7"/>
  <c r="R3659" i="7"/>
  <c r="Q3659" i="7"/>
  <c r="P3659" i="7"/>
  <c r="AB3658" i="7"/>
  <c r="AA3658" i="7"/>
  <c r="V3658" i="7"/>
  <c r="U3658" i="7"/>
  <c r="S3658" i="7"/>
  <c r="R3658" i="7"/>
  <c r="Q3658" i="7"/>
  <c r="P3658" i="7"/>
  <c r="AB3657" i="7"/>
  <c r="AA3657" i="7"/>
  <c r="V3657" i="7"/>
  <c r="X3657" i="7" s="1"/>
  <c r="U3657" i="7"/>
  <c r="S3657" i="7"/>
  <c r="R3657" i="7"/>
  <c r="Q3657" i="7"/>
  <c r="P3657" i="7"/>
  <c r="AB3656" i="7"/>
  <c r="AA3656" i="7"/>
  <c r="V3656" i="7"/>
  <c r="U3656" i="7"/>
  <c r="S3656" i="7"/>
  <c r="R3656" i="7"/>
  <c r="Q3656" i="7"/>
  <c r="P3656" i="7"/>
  <c r="AB3655" i="7"/>
  <c r="AA3655" i="7"/>
  <c r="V3655" i="7"/>
  <c r="K3643" i="7" s="1"/>
  <c r="U3655" i="7"/>
  <c r="S3655" i="7"/>
  <c r="R3655" i="7"/>
  <c r="Q3655" i="7"/>
  <c r="P3655" i="7"/>
  <c r="AB3654" i="7"/>
  <c r="AA3654" i="7"/>
  <c r="V3654" i="7"/>
  <c r="U3654" i="7"/>
  <c r="S3654" i="7"/>
  <c r="R3654" i="7"/>
  <c r="Q3654" i="7"/>
  <c r="P3654" i="7"/>
  <c r="AB3653" i="7"/>
  <c r="AA3653" i="7"/>
  <c r="V3653" i="7"/>
  <c r="X3653" i="7" s="1"/>
  <c r="U3653" i="7"/>
  <c r="S3653" i="7"/>
  <c r="R3653" i="7"/>
  <c r="Q3653" i="7"/>
  <c r="P3653" i="7"/>
  <c r="AB3652" i="7"/>
  <c r="AA3652" i="7"/>
  <c r="V3652" i="7"/>
  <c r="X3652" i="7" s="1"/>
  <c r="U3652" i="7"/>
  <c r="S3652" i="7"/>
  <c r="R3652" i="7"/>
  <c r="Q3652" i="7"/>
  <c r="P3652" i="7"/>
  <c r="AB3651" i="7"/>
  <c r="AA3651" i="7"/>
  <c r="V3651" i="7"/>
  <c r="K3639" i="7" s="1"/>
  <c r="U3651" i="7"/>
  <c r="S3651" i="7"/>
  <c r="R3651" i="7"/>
  <c r="Q3651" i="7"/>
  <c r="P3651" i="7"/>
  <c r="AB3650" i="7"/>
  <c r="AA3650" i="7"/>
  <c r="V3650" i="7"/>
  <c r="W3650" i="7" s="1"/>
  <c r="U3650" i="7"/>
  <c r="S3650" i="7"/>
  <c r="R3650" i="7"/>
  <c r="Q3650" i="7"/>
  <c r="P3650" i="7"/>
  <c r="AB3649" i="7"/>
  <c r="AA3649" i="7"/>
  <c r="V3649" i="7"/>
  <c r="X3649" i="7" s="1"/>
  <c r="U3649" i="7"/>
  <c r="S3649" i="7"/>
  <c r="R3649" i="7"/>
  <c r="Q3649" i="7"/>
  <c r="P3649" i="7"/>
  <c r="AB3648" i="7"/>
  <c r="AA3648" i="7"/>
  <c r="V3648" i="7"/>
  <c r="U3648" i="7"/>
  <c r="S3648" i="7"/>
  <c r="R3648" i="7"/>
  <c r="Q3648" i="7"/>
  <c r="P3648" i="7"/>
  <c r="AB3647" i="7"/>
  <c r="AA3647" i="7"/>
  <c r="V3647" i="7"/>
  <c r="U3647" i="7"/>
  <c r="S3647" i="7"/>
  <c r="R3647" i="7"/>
  <c r="Q3647" i="7"/>
  <c r="P3647" i="7"/>
  <c r="AB3646" i="7"/>
  <c r="AA3646" i="7"/>
  <c r="V3646" i="7"/>
  <c r="X3646" i="7" s="1"/>
  <c r="U3646" i="7"/>
  <c r="S3646" i="7"/>
  <c r="R3646" i="7"/>
  <c r="Q3646" i="7"/>
  <c r="P3646" i="7"/>
  <c r="AB3645" i="7"/>
  <c r="AA3645" i="7"/>
  <c r="V3645" i="7"/>
  <c r="X3645" i="7" s="1"/>
  <c r="U3645" i="7"/>
  <c r="S3645" i="7"/>
  <c r="R3645" i="7"/>
  <c r="Q3645" i="7"/>
  <c r="P3645" i="7"/>
  <c r="AB3644" i="7"/>
  <c r="AA3644" i="7"/>
  <c r="V3644" i="7"/>
  <c r="X3644" i="7" s="1"/>
  <c r="U3644" i="7"/>
  <c r="S3644" i="7"/>
  <c r="R3644" i="7"/>
  <c r="Q3644" i="7"/>
  <c r="P3644" i="7"/>
  <c r="AB3643" i="7"/>
  <c r="AA3643" i="7"/>
  <c r="V3643" i="7"/>
  <c r="U3643" i="7"/>
  <c r="S3643" i="7"/>
  <c r="R3643" i="7"/>
  <c r="Q3643" i="7"/>
  <c r="P3643" i="7"/>
  <c r="AB3642" i="7"/>
  <c r="AA3642" i="7"/>
  <c r="V3642" i="7"/>
  <c r="U3642" i="7"/>
  <c r="S3642" i="7"/>
  <c r="R3642" i="7"/>
  <c r="Q3642" i="7"/>
  <c r="P3642" i="7"/>
  <c r="AB3641" i="7"/>
  <c r="AA3641" i="7"/>
  <c r="V3641" i="7"/>
  <c r="U3641" i="7"/>
  <c r="S3641" i="7"/>
  <c r="R3641" i="7"/>
  <c r="Q3641" i="7"/>
  <c r="P3641" i="7"/>
  <c r="AB3640" i="7"/>
  <c r="AA3640" i="7"/>
  <c r="V3640" i="7"/>
  <c r="U3640" i="7"/>
  <c r="S3640" i="7"/>
  <c r="R3640" i="7"/>
  <c r="Q3640" i="7"/>
  <c r="P3640" i="7"/>
  <c r="AB3639" i="7"/>
  <c r="AA3639" i="7"/>
  <c r="V3639" i="7"/>
  <c r="U3639" i="7"/>
  <c r="S3639" i="7"/>
  <c r="R3639" i="7"/>
  <c r="Q3639" i="7"/>
  <c r="P3639" i="7"/>
  <c r="AB3638" i="7"/>
  <c r="AA3638" i="7"/>
  <c r="V3638" i="7"/>
  <c r="U3638" i="7"/>
  <c r="S3638" i="7"/>
  <c r="R3638" i="7"/>
  <c r="Q3638" i="7"/>
  <c r="P3638" i="7"/>
  <c r="AB3637" i="7"/>
  <c r="AA3637" i="7"/>
  <c r="V3637" i="7"/>
  <c r="U3637" i="7"/>
  <c r="S3637" i="7"/>
  <c r="R3637" i="7"/>
  <c r="Q3637" i="7"/>
  <c r="P3637" i="7"/>
  <c r="AB3636" i="7"/>
  <c r="AA3636" i="7"/>
  <c r="V3636" i="7"/>
  <c r="X3636" i="7" s="1"/>
  <c r="U3636" i="7"/>
  <c r="S3636" i="7"/>
  <c r="R3636" i="7"/>
  <c r="Q3636" i="7"/>
  <c r="P3636" i="7"/>
  <c r="AB3635" i="7"/>
  <c r="AA3635" i="7"/>
  <c r="V3635" i="7"/>
  <c r="U3635" i="7"/>
  <c r="S3635" i="7"/>
  <c r="R3635" i="7"/>
  <c r="Q3635" i="7"/>
  <c r="P3635" i="7"/>
  <c r="AB3634" i="7"/>
  <c r="AA3634" i="7"/>
  <c r="V3634" i="7"/>
  <c r="U3634" i="7"/>
  <c r="S3634" i="7"/>
  <c r="R3634" i="7"/>
  <c r="Q3634" i="7"/>
  <c r="P3634" i="7"/>
  <c r="AB3633" i="7"/>
  <c r="AA3633" i="7"/>
  <c r="V3633" i="7"/>
  <c r="X3633" i="7" s="1"/>
  <c r="U3633" i="7"/>
  <c r="S3633" i="7"/>
  <c r="R3633" i="7"/>
  <c r="Q3633" i="7"/>
  <c r="P3633" i="7"/>
  <c r="AB3632" i="7"/>
  <c r="AA3632" i="7"/>
  <c r="V3632" i="7"/>
  <c r="U3632" i="7"/>
  <c r="S3632" i="7"/>
  <c r="R3632" i="7"/>
  <c r="Q3632" i="7"/>
  <c r="P3632" i="7"/>
  <c r="AB3631" i="7"/>
  <c r="AA3631" i="7"/>
  <c r="V3631" i="7"/>
  <c r="U3631" i="7"/>
  <c r="S3631" i="7"/>
  <c r="R3631" i="7"/>
  <c r="Q3631" i="7"/>
  <c r="P3631" i="7"/>
  <c r="AB3630" i="7"/>
  <c r="AA3630" i="7"/>
  <c r="V3630" i="7"/>
  <c r="X3630" i="7" s="1"/>
  <c r="U3630" i="7"/>
  <c r="S3630" i="7"/>
  <c r="R3630" i="7"/>
  <c r="Q3630" i="7"/>
  <c r="P3630" i="7"/>
  <c r="AB3629" i="7"/>
  <c r="AA3629" i="7"/>
  <c r="V3629" i="7"/>
  <c r="U3629" i="7"/>
  <c r="S3629" i="7"/>
  <c r="R3629" i="7"/>
  <c r="Q3629" i="7"/>
  <c r="P3629" i="7"/>
  <c r="AB3628" i="7"/>
  <c r="AA3628" i="7"/>
  <c r="V3628" i="7"/>
  <c r="X3628" i="7" s="1"/>
  <c r="U3628" i="7"/>
  <c r="S3628" i="7"/>
  <c r="R3628" i="7"/>
  <c r="Q3628" i="7"/>
  <c r="P3628" i="7"/>
  <c r="AB3627" i="7"/>
  <c r="AA3627" i="7"/>
  <c r="V3627" i="7"/>
  <c r="U3627" i="7"/>
  <c r="S3627" i="7"/>
  <c r="R3627" i="7"/>
  <c r="Q3627" i="7"/>
  <c r="P3627" i="7"/>
  <c r="AB3626" i="7"/>
  <c r="AA3626" i="7"/>
  <c r="V3626" i="7"/>
  <c r="U3626" i="7"/>
  <c r="S3626" i="7"/>
  <c r="R3626" i="7"/>
  <c r="Q3626" i="7"/>
  <c r="P3626" i="7"/>
  <c r="AB3625" i="7"/>
  <c r="AA3625" i="7"/>
  <c r="V3625" i="7"/>
  <c r="U3625" i="7"/>
  <c r="S3625" i="7"/>
  <c r="R3625" i="7"/>
  <c r="Q3625" i="7"/>
  <c r="P3625" i="7"/>
  <c r="AB3624" i="7"/>
  <c r="AA3624" i="7"/>
  <c r="V3624" i="7"/>
  <c r="U3624" i="7"/>
  <c r="S3624" i="7"/>
  <c r="R3624" i="7"/>
  <c r="Q3624" i="7"/>
  <c r="P3624" i="7"/>
  <c r="AB3623" i="7"/>
  <c r="AA3623" i="7"/>
  <c r="V3623" i="7"/>
  <c r="U3623" i="7"/>
  <c r="S3623" i="7"/>
  <c r="R3623" i="7"/>
  <c r="Q3623" i="7"/>
  <c r="P3623" i="7"/>
  <c r="AB3622" i="7"/>
  <c r="AA3622" i="7"/>
  <c r="V3622" i="7"/>
  <c r="X3622" i="7" s="1"/>
  <c r="U3622" i="7"/>
  <c r="S3622" i="7"/>
  <c r="R3622" i="7"/>
  <c r="Q3622" i="7"/>
  <c r="P3622" i="7"/>
  <c r="AB3621" i="7"/>
  <c r="AA3621" i="7"/>
  <c r="V3621" i="7"/>
  <c r="U3621" i="7"/>
  <c r="S3621" i="7"/>
  <c r="R3621" i="7"/>
  <c r="Q3621" i="7"/>
  <c r="P3621" i="7"/>
  <c r="AB3620" i="7"/>
  <c r="AA3620" i="7"/>
  <c r="V3620" i="7"/>
  <c r="X3620" i="7" s="1"/>
  <c r="U3620" i="7"/>
  <c r="S3620" i="7"/>
  <c r="R3620" i="7"/>
  <c r="Q3620" i="7"/>
  <c r="P3620" i="7"/>
  <c r="AB3619" i="7"/>
  <c r="AA3619" i="7"/>
  <c r="V3619" i="7"/>
  <c r="U3619" i="7"/>
  <c r="S3619" i="7"/>
  <c r="R3619" i="7"/>
  <c r="Q3619" i="7"/>
  <c r="P3619" i="7"/>
  <c r="AB3618" i="7"/>
  <c r="AA3618" i="7"/>
  <c r="V3618" i="7"/>
  <c r="X3618" i="7" s="1"/>
  <c r="U3618" i="7"/>
  <c r="S3618" i="7"/>
  <c r="R3618" i="7"/>
  <c r="Q3618" i="7"/>
  <c r="P3618" i="7"/>
  <c r="AB3617" i="7"/>
  <c r="AA3617" i="7"/>
  <c r="V3617" i="7"/>
  <c r="U3617" i="7"/>
  <c r="S3617" i="7"/>
  <c r="R3617" i="7"/>
  <c r="Q3617" i="7"/>
  <c r="P3617" i="7"/>
  <c r="AB3616" i="7"/>
  <c r="AA3616" i="7"/>
  <c r="V3616" i="7"/>
  <c r="U3616" i="7"/>
  <c r="S3616" i="7"/>
  <c r="R3616" i="7"/>
  <c r="Q3616" i="7"/>
  <c r="P3616" i="7"/>
  <c r="AB3615" i="7"/>
  <c r="AA3615" i="7"/>
  <c r="V3615" i="7"/>
  <c r="U3615" i="7"/>
  <c r="S3615" i="7"/>
  <c r="R3615" i="7"/>
  <c r="Q3615" i="7"/>
  <c r="P3615" i="7"/>
  <c r="AB3614" i="7"/>
  <c r="AA3614" i="7"/>
  <c r="V3614" i="7"/>
  <c r="X3614" i="7" s="1"/>
  <c r="U3614" i="7"/>
  <c r="S3614" i="7"/>
  <c r="R3614" i="7"/>
  <c r="Q3614" i="7"/>
  <c r="P3614" i="7"/>
  <c r="AB3613" i="7"/>
  <c r="AA3613" i="7"/>
  <c r="V3613" i="7"/>
  <c r="U3613" i="7"/>
  <c r="S3613" i="7"/>
  <c r="R3613" i="7"/>
  <c r="Q3613" i="7"/>
  <c r="P3613" i="7"/>
  <c r="AB3612" i="7"/>
  <c r="AA3612" i="7"/>
  <c r="V3612" i="7"/>
  <c r="X3612" i="7" s="1"/>
  <c r="U3612" i="7"/>
  <c r="S3612" i="7"/>
  <c r="R3612" i="7"/>
  <c r="Q3612" i="7"/>
  <c r="P3612" i="7"/>
  <c r="AB3611" i="7"/>
  <c r="AA3611" i="7"/>
  <c r="V3611" i="7"/>
  <c r="U3611" i="7"/>
  <c r="S3611" i="7"/>
  <c r="R3611" i="7"/>
  <c r="Q3611" i="7"/>
  <c r="P3611" i="7"/>
  <c r="AB3610" i="7"/>
  <c r="AA3610" i="7"/>
  <c r="V3610" i="7"/>
  <c r="U3610" i="7"/>
  <c r="S3610" i="7"/>
  <c r="R3610" i="7"/>
  <c r="Q3610" i="7"/>
  <c r="P3610" i="7"/>
  <c r="AB3609" i="7"/>
  <c r="AA3609" i="7"/>
  <c r="V3609" i="7"/>
  <c r="X3609" i="7" s="1"/>
  <c r="U3609" i="7"/>
  <c r="S3609" i="7"/>
  <c r="R3609" i="7"/>
  <c r="Q3609" i="7"/>
  <c r="P3609" i="7"/>
  <c r="AB3608" i="7"/>
  <c r="AA3608" i="7"/>
  <c r="V3608" i="7"/>
  <c r="U3608" i="7"/>
  <c r="S3608" i="7"/>
  <c r="R3608" i="7"/>
  <c r="Q3608" i="7"/>
  <c r="P3608" i="7"/>
  <c r="AB3607" i="7"/>
  <c r="AA3607" i="7"/>
  <c r="V3607" i="7"/>
  <c r="W3607" i="7" s="1"/>
  <c r="U3607" i="7"/>
  <c r="S3607" i="7"/>
  <c r="R3607" i="7"/>
  <c r="Q3607" i="7"/>
  <c r="P3607" i="7"/>
  <c r="AB3606" i="7"/>
  <c r="AA3606" i="7"/>
  <c r="V3606" i="7"/>
  <c r="U3606" i="7"/>
  <c r="S3606" i="7"/>
  <c r="R3606" i="7"/>
  <c r="Q3606" i="7"/>
  <c r="P3606" i="7"/>
  <c r="AB3605" i="7"/>
  <c r="AA3605" i="7"/>
  <c r="V3605" i="7"/>
  <c r="X3605" i="7" s="1"/>
  <c r="U3605" i="7"/>
  <c r="S3605" i="7"/>
  <c r="R3605" i="7"/>
  <c r="Q3605" i="7"/>
  <c r="P3605" i="7"/>
  <c r="AB3604" i="7"/>
  <c r="AA3604" i="7"/>
  <c r="V3604" i="7"/>
  <c r="X3604" i="7" s="1"/>
  <c r="U3604" i="7"/>
  <c r="S3604" i="7"/>
  <c r="R3604" i="7"/>
  <c r="Q3604" i="7"/>
  <c r="P3604" i="7"/>
  <c r="AB3603" i="7"/>
  <c r="AA3603" i="7"/>
  <c r="V3603" i="7"/>
  <c r="U3603" i="7"/>
  <c r="S3603" i="7"/>
  <c r="R3603" i="7"/>
  <c r="Q3603" i="7"/>
  <c r="P3603" i="7"/>
  <c r="AB3602" i="7"/>
  <c r="AA3602" i="7"/>
  <c r="V3602" i="7"/>
  <c r="X3602" i="7" s="1"/>
  <c r="U3602" i="7"/>
  <c r="S3602" i="7"/>
  <c r="R3602" i="7"/>
  <c r="Q3602" i="7"/>
  <c r="P3602" i="7"/>
  <c r="AB3601" i="7"/>
  <c r="AA3601" i="7"/>
  <c r="V3601" i="7"/>
  <c r="U3601" i="7"/>
  <c r="S3601" i="7"/>
  <c r="R3601" i="7"/>
  <c r="Q3601" i="7"/>
  <c r="P3601" i="7"/>
  <c r="AB3600" i="7"/>
  <c r="AA3600" i="7"/>
  <c r="V3600" i="7"/>
  <c r="U3600" i="7"/>
  <c r="S3600" i="7"/>
  <c r="R3600" i="7"/>
  <c r="Q3600" i="7"/>
  <c r="P3600" i="7"/>
  <c r="AB3599" i="7"/>
  <c r="AA3599" i="7"/>
  <c r="V3599" i="7"/>
  <c r="U3599" i="7"/>
  <c r="S3599" i="7"/>
  <c r="R3599" i="7"/>
  <c r="Q3599" i="7"/>
  <c r="P3599" i="7"/>
  <c r="AB3598" i="7"/>
  <c r="AA3598" i="7"/>
  <c r="V3598" i="7"/>
  <c r="X3598" i="7" s="1"/>
  <c r="U3598" i="7"/>
  <c r="S3598" i="7"/>
  <c r="R3598" i="7"/>
  <c r="Q3598" i="7"/>
  <c r="P3598" i="7"/>
  <c r="AB3597" i="7"/>
  <c r="AA3597" i="7"/>
  <c r="V3597" i="7"/>
  <c r="U3597" i="7"/>
  <c r="S3597" i="7"/>
  <c r="R3597" i="7"/>
  <c r="Q3597" i="7"/>
  <c r="P3597" i="7"/>
  <c r="AB3596" i="7"/>
  <c r="AA3596" i="7"/>
  <c r="V3596" i="7"/>
  <c r="X3596" i="7" s="1"/>
  <c r="U3596" i="7"/>
  <c r="S3596" i="7"/>
  <c r="R3596" i="7"/>
  <c r="Q3596" i="7"/>
  <c r="P3596" i="7"/>
  <c r="AB3595" i="7"/>
  <c r="AA3595" i="7"/>
  <c r="V3595" i="7"/>
  <c r="U3595" i="7"/>
  <c r="S3595" i="7"/>
  <c r="R3595" i="7"/>
  <c r="Q3595" i="7"/>
  <c r="P3595" i="7"/>
  <c r="AB3594" i="7"/>
  <c r="AA3594" i="7"/>
  <c r="V3594" i="7"/>
  <c r="U3594" i="7"/>
  <c r="S3594" i="7"/>
  <c r="R3594" i="7"/>
  <c r="Q3594" i="7"/>
  <c r="P3594" i="7"/>
  <c r="AB3593" i="7"/>
  <c r="AA3593" i="7"/>
  <c r="V3593" i="7"/>
  <c r="W3593" i="7" s="1"/>
  <c r="U3593" i="7"/>
  <c r="S3593" i="7"/>
  <c r="R3593" i="7"/>
  <c r="Q3593" i="7"/>
  <c r="P3593" i="7"/>
  <c r="AB3592" i="7"/>
  <c r="AA3592" i="7"/>
  <c r="V3592" i="7"/>
  <c r="U3592" i="7"/>
  <c r="S3592" i="7"/>
  <c r="R3592" i="7"/>
  <c r="Q3592" i="7"/>
  <c r="P3592" i="7"/>
  <c r="AB3591" i="7"/>
  <c r="AA3591" i="7"/>
  <c r="V3591" i="7"/>
  <c r="X3591" i="7" s="1"/>
  <c r="U3591" i="7"/>
  <c r="S3591" i="7"/>
  <c r="R3591" i="7"/>
  <c r="Q3591" i="7"/>
  <c r="P3591" i="7"/>
  <c r="AB3590" i="7"/>
  <c r="AA3590" i="7"/>
  <c r="V3590" i="7"/>
  <c r="X3590" i="7" s="1"/>
  <c r="U3590" i="7"/>
  <c r="S3590" i="7"/>
  <c r="R3590" i="7"/>
  <c r="Q3590" i="7"/>
  <c r="P3590" i="7"/>
  <c r="AB3589" i="7"/>
  <c r="AA3589" i="7"/>
  <c r="V3589" i="7"/>
  <c r="X3589" i="7" s="1"/>
  <c r="U3589" i="7"/>
  <c r="S3589" i="7"/>
  <c r="R3589" i="7"/>
  <c r="Q3589" i="7"/>
  <c r="P3589" i="7"/>
  <c r="AB3588" i="7"/>
  <c r="AA3588" i="7"/>
  <c r="V3588" i="7"/>
  <c r="X3588" i="7" s="1"/>
  <c r="U3588" i="7"/>
  <c r="S3588" i="7"/>
  <c r="R3588" i="7"/>
  <c r="Q3588" i="7"/>
  <c r="P3588" i="7"/>
  <c r="AB3587" i="7"/>
  <c r="AA3587" i="7"/>
  <c r="V3587" i="7"/>
  <c r="U3587" i="7"/>
  <c r="S3587" i="7"/>
  <c r="R3587" i="7"/>
  <c r="Q3587" i="7"/>
  <c r="P3587" i="7"/>
  <c r="AB3586" i="7"/>
  <c r="AA3586" i="7"/>
  <c r="V3586" i="7"/>
  <c r="W3586" i="7" s="1"/>
  <c r="U3586" i="7"/>
  <c r="S3586" i="7"/>
  <c r="R3586" i="7"/>
  <c r="Q3586" i="7"/>
  <c r="P3586" i="7"/>
  <c r="AB3585" i="7"/>
  <c r="AA3585" i="7"/>
  <c r="V3585" i="7"/>
  <c r="U3585" i="7"/>
  <c r="S3585" i="7"/>
  <c r="R3585" i="7"/>
  <c r="Q3585" i="7"/>
  <c r="P3585" i="7"/>
  <c r="AB3584" i="7"/>
  <c r="AA3584" i="7"/>
  <c r="V3584" i="7"/>
  <c r="U3584" i="7"/>
  <c r="S3584" i="7"/>
  <c r="R3584" i="7"/>
  <c r="Q3584" i="7"/>
  <c r="P3584" i="7"/>
  <c r="AB3583" i="7"/>
  <c r="AA3583" i="7"/>
  <c r="V3583" i="7"/>
  <c r="U3583" i="7"/>
  <c r="S3583" i="7"/>
  <c r="R3583" i="7"/>
  <c r="Q3583" i="7"/>
  <c r="P3583" i="7"/>
  <c r="AB3582" i="7"/>
  <c r="AA3582" i="7"/>
  <c r="V3582" i="7"/>
  <c r="X3582" i="7" s="1"/>
  <c r="U3582" i="7"/>
  <c r="S3582" i="7"/>
  <c r="R3582" i="7"/>
  <c r="Q3582" i="7"/>
  <c r="P3582" i="7"/>
  <c r="AB3581" i="7"/>
  <c r="AA3581" i="7"/>
  <c r="V3581" i="7"/>
  <c r="X3581" i="7" s="1"/>
  <c r="U3581" i="7"/>
  <c r="S3581" i="7"/>
  <c r="R3581" i="7"/>
  <c r="Q3581" i="7"/>
  <c r="P3581" i="7"/>
  <c r="AB3580" i="7"/>
  <c r="AA3580" i="7"/>
  <c r="V3580" i="7"/>
  <c r="X3580" i="7" s="1"/>
  <c r="U3580" i="7"/>
  <c r="S3580" i="7"/>
  <c r="R3580" i="7"/>
  <c r="Q3580" i="7"/>
  <c r="P3580" i="7"/>
  <c r="AB3579" i="7"/>
  <c r="AA3579" i="7"/>
  <c r="V3579" i="7"/>
  <c r="U3579" i="7"/>
  <c r="S3579" i="7"/>
  <c r="R3579" i="7"/>
  <c r="Q3579" i="7"/>
  <c r="P3579" i="7"/>
  <c r="AB3578" i="7"/>
  <c r="AA3578" i="7"/>
  <c r="V3578" i="7"/>
  <c r="U3578" i="7"/>
  <c r="S3578" i="7"/>
  <c r="R3578" i="7"/>
  <c r="Q3578" i="7"/>
  <c r="P3578" i="7"/>
  <c r="AB3577" i="7"/>
  <c r="AA3577" i="7"/>
  <c r="V3577" i="7"/>
  <c r="U3577" i="7"/>
  <c r="S3577" i="7"/>
  <c r="R3577" i="7"/>
  <c r="Q3577" i="7"/>
  <c r="P3577" i="7"/>
  <c r="AB3576" i="7"/>
  <c r="AA3576" i="7"/>
  <c r="V3576" i="7"/>
  <c r="U3576" i="7"/>
  <c r="S3576" i="7"/>
  <c r="R3576" i="7"/>
  <c r="Q3576" i="7"/>
  <c r="P3576" i="7"/>
  <c r="AB3575" i="7"/>
  <c r="AA3575" i="7"/>
  <c r="V3575" i="7"/>
  <c r="U3575" i="7"/>
  <c r="S3575" i="7"/>
  <c r="R3575" i="7"/>
  <c r="Q3575" i="7"/>
  <c r="P3575" i="7"/>
  <c r="AB3574" i="7"/>
  <c r="AA3574" i="7"/>
  <c r="V3574" i="7"/>
  <c r="U3574" i="7"/>
  <c r="S3574" i="7"/>
  <c r="R3574" i="7"/>
  <c r="Q3574" i="7"/>
  <c r="P3574" i="7"/>
  <c r="AB3573" i="7"/>
  <c r="AA3573" i="7"/>
  <c r="V3573" i="7"/>
  <c r="U3573" i="7"/>
  <c r="S3573" i="7"/>
  <c r="R3573" i="7"/>
  <c r="Q3573" i="7"/>
  <c r="P3573" i="7"/>
  <c r="AB3572" i="7"/>
  <c r="AA3572" i="7"/>
  <c r="V3572" i="7"/>
  <c r="X3572" i="7" s="1"/>
  <c r="U3572" i="7"/>
  <c r="S3572" i="7"/>
  <c r="R3572" i="7"/>
  <c r="Q3572" i="7"/>
  <c r="P3572" i="7"/>
  <c r="AB3571" i="7"/>
  <c r="AA3571" i="7"/>
  <c r="V3571" i="7"/>
  <c r="U3571" i="7"/>
  <c r="S3571" i="7"/>
  <c r="R3571" i="7"/>
  <c r="Q3571" i="7"/>
  <c r="P3571" i="7"/>
  <c r="AB3570" i="7"/>
  <c r="AA3570" i="7"/>
  <c r="V3570" i="7"/>
  <c r="U3570" i="7"/>
  <c r="S3570" i="7"/>
  <c r="R3570" i="7"/>
  <c r="Q3570" i="7"/>
  <c r="P3570" i="7"/>
  <c r="AB3569" i="7"/>
  <c r="AA3569" i="7"/>
  <c r="V3569" i="7"/>
  <c r="X3569" i="7" s="1"/>
  <c r="U3569" i="7"/>
  <c r="S3569" i="7"/>
  <c r="R3569" i="7"/>
  <c r="Q3569" i="7"/>
  <c r="P3569" i="7"/>
  <c r="AB3568" i="7"/>
  <c r="AA3568" i="7"/>
  <c r="V3568" i="7"/>
  <c r="U3568" i="7"/>
  <c r="S3568" i="7"/>
  <c r="R3568" i="7"/>
  <c r="Q3568" i="7"/>
  <c r="P3568" i="7"/>
  <c r="AB3567" i="7"/>
  <c r="AA3567" i="7"/>
  <c r="V3567" i="7"/>
  <c r="U3567" i="7"/>
  <c r="S3567" i="7"/>
  <c r="R3567" i="7"/>
  <c r="Q3567" i="7"/>
  <c r="P3567" i="7"/>
  <c r="AB3566" i="7"/>
  <c r="AA3566" i="7"/>
  <c r="V3566" i="7"/>
  <c r="X3566" i="7" s="1"/>
  <c r="U3566" i="7"/>
  <c r="S3566" i="7"/>
  <c r="R3566" i="7"/>
  <c r="Q3566" i="7"/>
  <c r="P3566" i="7"/>
  <c r="AB3565" i="7"/>
  <c r="AA3565" i="7"/>
  <c r="V3565" i="7"/>
  <c r="W3565" i="7" s="1"/>
  <c r="U3565" i="7"/>
  <c r="S3565" i="7"/>
  <c r="R3565" i="7"/>
  <c r="Q3565" i="7"/>
  <c r="P3565" i="7"/>
  <c r="AB3564" i="7"/>
  <c r="AA3564" i="7"/>
  <c r="V3564" i="7"/>
  <c r="X3564" i="7" s="1"/>
  <c r="U3564" i="7"/>
  <c r="S3564" i="7"/>
  <c r="R3564" i="7"/>
  <c r="Q3564" i="7"/>
  <c r="P3564" i="7"/>
  <c r="AB3563" i="7"/>
  <c r="AA3563" i="7"/>
  <c r="V3563" i="7"/>
  <c r="U3563" i="7"/>
  <c r="S3563" i="7"/>
  <c r="R3563" i="7"/>
  <c r="Q3563" i="7"/>
  <c r="P3563" i="7"/>
  <c r="AB3562" i="7"/>
  <c r="AA3562" i="7"/>
  <c r="V3562" i="7"/>
  <c r="U3562" i="7"/>
  <c r="S3562" i="7"/>
  <c r="R3562" i="7"/>
  <c r="Q3562" i="7"/>
  <c r="P3562" i="7"/>
  <c r="AB3561" i="7"/>
  <c r="AA3561" i="7"/>
  <c r="V3561" i="7"/>
  <c r="X3561" i="7" s="1"/>
  <c r="U3561" i="7"/>
  <c r="S3561" i="7"/>
  <c r="R3561" i="7"/>
  <c r="Q3561" i="7"/>
  <c r="P3561" i="7"/>
  <c r="AB3560" i="7"/>
  <c r="AA3560" i="7"/>
  <c r="V3560" i="7"/>
  <c r="U3560" i="7"/>
  <c r="S3560" i="7"/>
  <c r="R3560" i="7"/>
  <c r="Q3560" i="7"/>
  <c r="P3560" i="7"/>
  <c r="AB3559" i="7"/>
  <c r="AA3559" i="7"/>
  <c r="V3559" i="7"/>
  <c r="W3559" i="7" s="1"/>
  <c r="U3559" i="7"/>
  <c r="S3559" i="7"/>
  <c r="R3559" i="7"/>
  <c r="Q3559" i="7"/>
  <c r="P3559" i="7"/>
  <c r="AB3558" i="7"/>
  <c r="AA3558" i="7"/>
  <c r="V3558" i="7"/>
  <c r="U3558" i="7"/>
  <c r="S3558" i="7"/>
  <c r="R3558" i="7"/>
  <c r="Q3558" i="7"/>
  <c r="P3558" i="7"/>
  <c r="AB3557" i="7"/>
  <c r="AA3557" i="7"/>
  <c r="V3557" i="7"/>
  <c r="X3557" i="7" s="1"/>
  <c r="U3557" i="7"/>
  <c r="S3557" i="7"/>
  <c r="R3557" i="7"/>
  <c r="Q3557" i="7"/>
  <c r="P3557" i="7"/>
  <c r="AB3556" i="7"/>
  <c r="AA3556" i="7"/>
  <c r="V3556" i="7"/>
  <c r="X3556" i="7" s="1"/>
  <c r="U3556" i="7"/>
  <c r="S3556" i="7"/>
  <c r="R3556" i="7"/>
  <c r="Q3556" i="7"/>
  <c r="P3556" i="7"/>
  <c r="AB3555" i="7"/>
  <c r="AA3555" i="7"/>
  <c r="V3555" i="7"/>
  <c r="U3555" i="7"/>
  <c r="S3555" i="7"/>
  <c r="R3555" i="7"/>
  <c r="Q3555" i="7"/>
  <c r="P3555" i="7"/>
  <c r="AB3554" i="7"/>
  <c r="AA3554" i="7"/>
  <c r="V3554" i="7"/>
  <c r="X3554" i="7" s="1"/>
  <c r="U3554" i="7"/>
  <c r="S3554" i="7"/>
  <c r="R3554" i="7"/>
  <c r="Q3554" i="7"/>
  <c r="P3554" i="7"/>
  <c r="AB3553" i="7"/>
  <c r="AA3553" i="7"/>
  <c r="V3553" i="7"/>
  <c r="U3553" i="7"/>
  <c r="S3553" i="7"/>
  <c r="R3553" i="7"/>
  <c r="Q3553" i="7"/>
  <c r="P3553" i="7"/>
  <c r="AB3552" i="7"/>
  <c r="AA3552" i="7"/>
  <c r="V3552" i="7"/>
  <c r="U3552" i="7"/>
  <c r="S3552" i="7"/>
  <c r="R3552" i="7"/>
  <c r="Q3552" i="7"/>
  <c r="P3552" i="7"/>
  <c r="AB3551" i="7"/>
  <c r="AA3551" i="7"/>
  <c r="V3551" i="7"/>
  <c r="U3551" i="7"/>
  <c r="S3551" i="7"/>
  <c r="R3551" i="7"/>
  <c r="Q3551" i="7"/>
  <c r="P3551" i="7"/>
  <c r="AB3550" i="7"/>
  <c r="AA3550" i="7"/>
  <c r="V3550" i="7"/>
  <c r="X3550" i="7" s="1"/>
  <c r="U3550" i="7"/>
  <c r="S3550" i="7"/>
  <c r="R3550" i="7"/>
  <c r="Q3550" i="7"/>
  <c r="P3550" i="7"/>
  <c r="AB3549" i="7"/>
  <c r="AA3549" i="7"/>
  <c r="V3549" i="7"/>
  <c r="U3549" i="7"/>
  <c r="S3549" i="7"/>
  <c r="R3549" i="7"/>
  <c r="Q3549" i="7"/>
  <c r="P3549" i="7"/>
  <c r="AB3548" i="7"/>
  <c r="AA3548" i="7"/>
  <c r="V3548" i="7"/>
  <c r="X3548" i="7" s="1"/>
  <c r="U3548" i="7"/>
  <c r="S3548" i="7"/>
  <c r="R3548" i="7"/>
  <c r="Q3548" i="7"/>
  <c r="P3548" i="7"/>
  <c r="AB3547" i="7"/>
  <c r="AA3547" i="7"/>
  <c r="V3547" i="7"/>
  <c r="U3547" i="7"/>
  <c r="S3547" i="7"/>
  <c r="R3547" i="7"/>
  <c r="Q3547" i="7"/>
  <c r="P3547" i="7"/>
  <c r="AB3546" i="7"/>
  <c r="AA3546" i="7"/>
  <c r="V3546" i="7"/>
  <c r="U3546" i="7"/>
  <c r="S3546" i="7"/>
  <c r="R3546" i="7"/>
  <c r="Q3546" i="7"/>
  <c r="P3546" i="7"/>
  <c r="AB3545" i="7"/>
  <c r="AA3545" i="7"/>
  <c r="V3545" i="7"/>
  <c r="U3545" i="7"/>
  <c r="S3545" i="7"/>
  <c r="R3545" i="7"/>
  <c r="Q3545" i="7"/>
  <c r="P3545" i="7"/>
  <c r="AB3544" i="7"/>
  <c r="AA3544" i="7"/>
  <c r="V3544" i="7"/>
  <c r="U3544" i="7"/>
  <c r="S3544" i="7"/>
  <c r="R3544" i="7"/>
  <c r="Q3544" i="7"/>
  <c r="P3544" i="7"/>
  <c r="AB3543" i="7"/>
  <c r="AA3543" i="7"/>
  <c r="V3543" i="7"/>
  <c r="U3543" i="7"/>
  <c r="S3543" i="7"/>
  <c r="R3543" i="7"/>
  <c r="Q3543" i="7"/>
  <c r="P3543" i="7"/>
  <c r="AB3542" i="7"/>
  <c r="AA3542" i="7"/>
  <c r="V3542" i="7"/>
  <c r="W3542" i="7" s="1"/>
  <c r="U3542" i="7"/>
  <c r="S3542" i="7"/>
  <c r="R3542" i="7"/>
  <c r="Q3542" i="7"/>
  <c r="P3542" i="7"/>
  <c r="AB3541" i="7"/>
  <c r="AA3541" i="7"/>
  <c r="V3541" i="7"/>
  <c r="U3541" i="7"/>
  <c r="S3541" i="7"/>
  <c r="R3541" i="7"/>
  <c r="Q3541" i="7"/>
  <c r="P3541" i="7"/>
  <c r="AB3540" i="7"/>
  <c r="AA3540" i="7"/>
  <c r="V3540" i="7"/>
  <c r="X3540" i="7" s="1"/>
  <c r="U3540" i="7"/>
  <c r="S3540" i="7"/>
  <c r="R3540" i="7"/>
  <c r="Q3540" i="7"/>
  <c r="P3540" i="7"/>
  <c r="AB3539" i="7"/>
  <c r="AA3539" i="7"/>
  <c r="V3539" i="7"/>
  <c r="U3539" i="7"/>
  <c r="S3539" i="7"/>
  <c r="R3539" i="7"/>
  <c r="Q3539" i="7"/>
  <c r="P3539" i="7"/>
  <c r="AB3538" i="7"/>
  <c r="AA3538" i="7"/>
  <c r="V3538" i="7"/>
  <c r="U3538" i="7"/>
  <c r="S3538" i="7"/>
  <c r="R3538" i="7"/>
  <c r="Q3538" i="7"/>
  <c r="P3538" i="7"/>
  <c r="AB3537" i="7"/>
  <c r="AA3537" i="7"/>
  <c r="V3537" i="7"/>
  <c r="X3537" i="7" s="1"/>
  <c r="U3537" i="7"/>
  <c r="S3537" i="7"/>
  <c r="R3537" i="7"/>
  <c r="Q3537" i="7"/>
  <c r="P3537" i="7"/>
  <c r="AB3536" i="7"/>
  <c r="AA3536" i="7"/>
  <c r="V3536" i="7"/>
  <c r="U3536" i="7"/>
  <c r="S3536" i="7"/>
  <c r="R3536" i="7"/>
  <c r="Q3536" i="7"/>
  <c r="P3536" i="7"/>
  <c r="AB3535" i="7"/>
  <c r="AA3535" i="7"/>
  <c r="V3535" i="7"/>
  <c r="U3535" i="7"/>
  <c r="S3535" i="7"/>
  <c r="R3535" i="7"/>
  <c r="Q3535" i="7"/>
  <c r="P3535" i="7"/>
  <c r="AB3534" i="7"/>
  <c r="AA3534" i="7"/>
  <c r="V3534" i="7"/>
  <c r="X3534" i="7" s="1"/>
  <c r="U3534" i="7"/>
  <c r="S3534" i="7"/>
  <c r="R3534" i="7"/>
  <c r="Q3534" i="7"/>
  <c r="P3534" i="7"/>
  <c r="AB3533" i="7"/>
  <c r="AA3533" i="7"/>
  <c r="V3533" i="7"/>
  <c r="U3533" i="7"/>
  <c r="S3533" i="7"/>
  <c r="R3533" i="7"/>
  <c r="Q3533" i="7"/>
  <c r="P3533" i="7"/>
  <c r="AB3532" i="7"/>
  <c r="AA3532" i="7"/>
  <c r="V3532" i="7"/>
  <c r="X3532" i="7" s="1"/>
  <c r="U3532" i="7"/>
  <c r="S3532" i="7"/>
  <c r="R3532" i="7"/>
  <c r="Q3532" i="7"/>
  <c r="P3532" i="7"/>
  <c r="AB3531" i="7"/>
  <c r="AA3531" i="7"/>
  <c r="V3531" i="7"/>
  <c r="U3531" i="7"/>
  <c r="S3531" i="7"/>
  <c r="R3531" i="7"/>
  <c r="Q3531" i="7"/>
  <c r="P3531" i="7"/>
  <c r="AB3530" i="7"/>
  <c r="AA3530" i="7"/>
  <c r="V3530" i="7"/>
  <c r="U3530" i="7"/>
  <c r="S3530" i="7"/>
  <c r="R3530" i="7"/>
  <c r="Q3530" i="7"/>
  <c r="P3530" i="7"/>
  <c r="AB3529" i="7"/>
  <c r="AA3529" i="7"/>
  <c r="V3529" i="7"/>
  <c r="U3529" i="7"/>
  <c r="S3529" i="7"/>
  <c r="R3529" i="7"/>
  <c r="Q3529" i="7"/>
  <c r="P3529" i="7"/>
  <c r="AB3528" i="7"/>
  <c r="AA3528" i="7"/>
  <c r="V3528" i="7"/>
  <c r="U3528" i="7"/>
  <c r="S3528" i="7"/>
  <c r="R3528" i="7"/>
  <c r="Q3528" i="7"/>
  <c r="P3528" i="7"/>
  <c r="AB3527" i="7"/>
  <c r="AA3527" i="7"/>
  <c r="V3527" i="7"/>
  <c r="U3527" i="7"/>
  <c r="S3527" i="7"/>
  <c r="R3527" i="7"/>
  <c r="Q3527" i="7"/>
  <c r="P3527" i="7"/>
  <c r="AB3526" i="7"/>
  <c r="AA3526" i="7"/>
  <c r="V3526" i="7"/>
  <c r="U3526" i="7"/>
  <c r="S3526" i="7"/>
  <c r="R3526" i="7"/>
  <c r="Q3526" i="7"/>
  <c r="P3526" i="7"/>
  <c r="AB3525" i="7"/>
  <c r="AA3525" i="7"/>
  <c r="V3525" i="7"/>
  <c r="U3525" i="7"/>
  <c r="S3525" i="7"/>
  <c r="R3525" i="7"/>
  <c r="Q3525" i="7"/>
  <c r="P3525" i="7"/>
  <c r="AB3524" i="7"/>
  <c r="AA3524" i="7"/>
  <c r="V3524" i="7"/>
  <c r="X3524" i="7" s="1"/>
  <c r="U3524" i="7"/>
  <c r="S3524" i="7"/>
  <c r="R3524" i="7"/>
  <c r="Q3524" i="7"/>
  <c r="P3524" i="7"/>
  <c r="AB3523" i="7"/>
  <c r="AA3523" i="7"/>
  <c r="V3523" i="7"/>
  <c r="U3523" i="7"/>
  <c r="S3523" i="7"/>
  <c r="R3523" i="7"/>
  <c r="Q3523" i="7"/>
  <c r="P3523" i="7"/>
  <c r="AB3522" i="7"/>
  <c r="AA3522" i="7"/>
  <c r="V3522" i="7"/>
  <c r="X3522" i="7" s="1"/>
  <c r="U3522" i="7"/>
  <c r="S3522" i="7"/>
  <c r="R3522" i="7"/>
  <c r="Q3522" i="7"/>
  <c r="P3522" i="7"/>
  <c r="AB3521" i="7"/>
  <c r="AA3521" i="7"/>
  <c r="V3521" i="7"/>
  <c r="U3521" i="7"/>
  <c r="S3521" i="7"/>
  <c r="R3521" i="7"/>
  <c r="Q3521" i="7"/>
  <c r="P3521" i="7"/>
  <c r="AB3520" i="7"/>
  <c r="AA3520" i="7"/>
  <c r="V3520" i="7"/>
  <c r="U3520" i="7"/>
  <c r="S3520" i="7"/>
  <c r="R3520" i="7"/>
  <c r="Q3520" i="7"/>
  <c r="P3520" i="7"/>
  <c r="AB3519" i="7"/>
  <c r="AA3519" i="7"/>
  <c r="V3519" i="7"/>
  <c r="U3519" i="7"/>
  <c r="S3519" i="7"/>
  <c r="R3519" i="7"/>
  <c r="Q3519" i="7"/>
  <c r="P3519" i="7"/>
  <c r="AB3518" i="7"/>
  <c r="AA3518" i="7"/>
  <c r="V3518" i="7"/>
  <c r="X3518" i="7" s="1"/>
  <c r="U3518" i="7"/>
  <c r="S3518" i="7"/>
  <c r="R3518" i="7"/>
  <c r="Q3518" i="7"/>
  <c r="P3518" i="7"/>
  <c r="AB3517" i="7"/>
  <c r="AA3517" i="7"/>
  <c r="V3517" i="7"/>
  <c r="U3517" i="7"/>
  <c r="S3517" i="7"/>
  <c r="R3517" i="7"/>
  <c r="Q3517" i="7"/>
  <c r="P3517" i="7"/>
  <c r="AB3516" i="7"/>
  <c r="AA3516" i="7"/>
  <c r="V3516" i="7"/>
  <c r="X3516" i="7" s="1"/>
  <c r="U3516" i="7"/>
  <c r="S3516" i="7"/>
  <c r="R3516" i="7"/>
  <c r="Q3516" i="7"/>
  <c r="P3516" i="7"/>
  <c r="AB3515" i="7"/>
  <c r="AA3515" i="7"/>
  <c r="V3515" i="7"/>
  <c r="U3515" i="7"/>
  <c r="S3515" i="7"/>
  <c r="R3515" i="7"/>
  <c r="Q3515" i="7"/>
  <c r="P3515" i="7"/>
  <c r="AB3514" i="7"/>
  <c r="AA3514" i="7"/>
  <c r="V3514" i="7"/>
  <c r="U3514" i="7"/>
  <c r="S3514" i="7"/>
  <c r="R3514" i="7"/>
  <c r="Q3514" i="7"/>
  <c r="P3514" i="7"/>
  <c r="AB3513" i="7"/>
  <c r="AA3513" i="7"/>
  <c r="V3513" i="7"/>
  <c r="U3513" i="7"/>
  <c r="S3513" i="7"/>
  <c r="R3513" i="7"/>
  <c r="Q3513" i="7"/>
  <c r="P3513" i="7"/>
  <c r="AB3512" i="7"/>
  <c r="AA3512" i="7"/>
  <c r="V3512" i="7"/>
  <c r="U3512" i="7"/>
  <c r="S3512" i="7"/>
  <c r="R3512" i="7"/>
  <c r="Q3512" i="7"/>
  <c r="P3512" i="7"/>
  <c r="AB3511" i="7"/>
  <c r="AA3511" i="7"/>
  <c r="V3511" i="7"/>
  <c r="U3511" i="7"/>
  <c r="S3511" i="7"/>
  <c r="R3511" i="7"/>
  <c r="Q3511" i="7"/>
  <c r="P3511" i="7"/>
  <c r="AB3510" i="7"/>
  <c r="AA3510" i="7"/>
  <c r="V3510" i="7"/>
  <c r="U3510" i="7"/>
  <c r="S3510" i="7"/>
  <c r="R3510" i="7"/>
  <c r="Q3510" i="7"/>
  <c r="P3510" i="7"/>
  <c r="AB3509" i="7"/>
  <c r="AA3509" i="7"/>
  <c r="V3509" i="7"/>
  <c r="U3509" i="7"/>
  <c r="S3509" i="7"/>
  <c r="R3509" i="7"/>
  <c r="Q3509" i="7"/>
  <c r="P3509" i="7"/>
  <c r="AB3508" i="7"/>
  <c r="AA3508" i="7"/>
  <c r="V3508" i="7"/>
  <c r="X3508" i="7" s="1"/>
  <c r="U3508" i="7"/>
  <c r="S3508" i="7"/>
  <c r="R3508" i="7"/>
  <c r="Q3508" i="7"/>
  <c r="P3508" i="7"/>
  <c r="AB3507" i="7"/>
  <c r="AA3507" i="7"/>
  <c r="V3507" i="7"/>
  <c r="U3507" i="7"/>
  <c r="S3507" i="7"/>
  <c r="R3507" i="7"/>
  <c r="Q3507" i="7"/>
  <c r="P3507" i="7"/>
  <c r="AB3506" i="7"/>
  <c r="AA3506" i="7"/>
  <c r="V3506" i="7"/>
  <c r="U3506" i="7"/>
  <c r="S3506" i="7"/>
  <c r="R3506" i="7"/>
  <c r="Q3506" i="7"/>
  <c r="P3506" i="7"/>
  <c r="AB3505" i="7"/>
  <c r="AA3505" i="7"/>
  <c r="V3505" i="7"/>
  <c r="U3505" i="7"/>
  <c r="S3505" i="7"/>
  <c r="R3505" i="7"/>
  <c r="Q3505" i="7"/>
  <c r="P3505" i="7"/>
  <c r="AB3504" i="7"/>
  <c r="AA3504" i="7"/>
  <c r="V3504" i="7"/>
  <c r="U3504" i="7"/>
  <c r="S3504" i="7"/>
  <c r="R3504" i="7"/>
  <c r="Q3504" i="7"/>
  <c r="P3504" i="7"/>
  <c r="AB3503" i="7"/>
  <c r="AA3503" i="7"/>
  <c r="V3503" i="7"/>
  <c r="U3503" i="7"/>
  <c r="S3503" i="7"/>
  <c r="R3503" i="7"/>
  <c r="Q3503" i="7"/>
  <c r="P3503" i="7"/>
  <c r="AB3502" i="7"/>
  <c r="AA3502" i="7"/>
  <c r="V3502" i="7"/>
  <c r="X3502" i="7" s="1"/>
  <c r="U3502" i="7"/>
  <c r="S3502" i="7"/>
  <c r="R3502" i="7"/>
  <c r="Q3502" i="7"/>
  <c r="P3502" i="7"/>
  <c r="AB3501" i="7"/>
  <c r="AA3501" i="7"/>
  <c r="V3501" i="7"/>
  <c r="U3501" i="7"/>
  <c r="S3501" i="7"/>
  <c r="R3501" i="7"/>
  <c r="Q3501" i="7"/>
  <c r="P3501" i="7"/>
  <c r="AB3500" i="7"/>
  <c r="AA3500" i="7"/>
  <c r="V3500" i="7"/>
  <c r="X3500" i="7" s="1"/>
  <c r="U3500" i="7"/>
  <c r="S3500" i="7"/>
  <c r="R3500" i="7"/>
  <c r="Q3500" i="7"/>
  <c r="P3500" i="7"/>
  <c r="AB3499" i="7"/>
  <c r="AA3499" i="7"/>
  <c r="V3499" i="7"/>
  <c r="U3499" i="7"/>
  <c r="S3499" i="7"/>
  <c r="R3499" i="7"/>
  <c r="Q3499" i="7"/>
  <c r="P3499" i="7"/>
  <c r="AB3498" i="7"/>
  <c r="AA3498" i="7"/>
  <c r="V3498" i="7"/>
  <c r="U3498" i="7"/>
  <c r="S3498" i="7"/>
  <c r="R3498" i="7"/>
  <c r="Q3498" i="7"/>
  <c r="P3498" i="7"/>
  <c r="AB3497" i="7"/>
  <c r="AA3497" i="7"/>
  <c r="V3497" i="7"/>
  <c r="U3497" i="7"/>
  <c r="S3497" i="7"/>
  <c r="R3497" i="7"/>
  <c r="Q3497" i="7"/>
  <c r="P3497" i="7"/>
  <c r="AB3496" i="7"/>
  <c r="AA3496" i="7"/>
  <c r="V3496" i="7"/>
  <c r="U3496" i="7"/>
  <c r="S3496" i="7"/>
  <c r="R3496" i="7"/>
  <c r="Q3496" i="7"/>
  <c r="P3496" i="7"/>
  <c r="AB3495" i="7"/>
  <c r="AA3495" i="7"/>
  <c r="V3495" i="7"/>
  <c r="U3495" i="7"/>
  <c r="S3495" i="7"/>
  <c r="R3495" i="7"/>
  <c r="Q3495" i="7"/>
  <c r="P3495" i="7"/>
  <c r="AB3494" i="7"/>
  <c r="AA3494" i="7"/>
  <c r="V3494" i="7"/>
  <c r="W3494" i="7" s="1"/>
  <c r="U3494" i="7"/>
  <c r="S3494" i="7"/>
  <c r="R3494" i="7"/>
  <c r="Q3494" i="7"/>
  <c r="P3494" i="7"/>
  <c r="AB3493" i="7"/>
  <c r="AA3493" i="7"/>
  <c r="V3493" i="7"/>
  <c r="U3493" i="7"/>
  <c r="S3493" i="7"/>
  <c r="R3493" i="7"/>
  <c r="Q3493" i="7"/>
  <c r="P3493" i="7"/>
  <c r="AB3492" i="7"/>
  <c r="AA3492" i="7"/>
  <c r="V3492" i="7"/>
  <c r="X3492" i="7" s="1"/>
  <c r="U3492" i="7"/>
  <c r="S3492" i="7"/>
  <c r="R3492" i="7"/>
  <c r="Q3492" i="7"/>
  <c r="P3492" i="7"/>
  <c r="AB3491" i="7"/>
  <c r="AA3491" i="7"/>
  <c r="V3491" i="7"/>
  <c r="U3491" i="7"/>
  <c r="S3491" i="7"/>
  <c r="R3491" i="7"/>
  <c r="Q3491" i="7"/>
  <c r="P3491" i="7"/>
  <c r="AB3490" i="7"/>
  <c r="AA3490" i="7"/>
  <c r="V3490" i="7"/>
  <c r="U3490" i="7"/>
  <c r="S3490" i="7"/>
  <c r="R3490" i="7"/>
  <c r="Q3490" i="7"/>
  <c r="P3490" i="7"/>
  <c r="AB3489" i="7"/>
  <c r="AA3489" i="7"/>
  <c r="V3489" i="7"/>
  <c r="U3489" i="7"/>
  <c r="S3489" i="7"/>
  <c r="R3489" i="7"/>
  <c r="Q3489" i="7"/>
  <c r="P3489" i="7"/>
  <c r="AB3488" i="7"/>
  <c r="AA3488" i="7"/>
  <c r="V3488" i="7"/>
  <c r="U3488" i="7"/>
  <c r="S3488" i="7"/>
  <c r="R3488" i="7"/>
  <c r="Q3488" i="7"/>
  <c r="P3488" i="7"/>
  <c r="AB3487" i="7"/>
  <c r="AA3487" i="7"/>
  <c r="V3487" i="7"/>
  <c r="U3487" i="7"/>
  <c r="S3487" i="7"/>
  <c r="R3487" i="7"/>
  <c r="Q3487" i="7"/>
  <c r="P3487" i="7"/>
  <c r="AB3486" i="7"/>
  <c r="AA3486" i="7"/>
  <c r="V3486" i="7"/>
  <c r="X3486" i="7" s="1"/>
  <c r="U3486" i="7"/>
  <c r="S3486" i="7"/>
  <c r="R3486" i="7"/>
  <c r="Q3486" i="7"/>
  <c r="P3486" i="7"/>
  <c r="AB3485" i="7"/>
  <c r="AA3485" i="7"/>
  <c r="V3485" i="7"/>
  <c r="U3485" i="7"/>
  <c r="S3485" i="7"/>
  <c r="R3485" i="7"/>
  <c r="Q3485" i="7"/>
  <c r="P3485" i="7"/>
  <c r="AB3484" i="7"/>
  <c r="AA3484" i="7"/>
  <c r="V3484" i="7"/>
  <c r="X3484" i="7" s="1"/>
  <c r="U3484" i="7"/>
  <c r="S3484" i="7"/>
  <c r="R3484" i="7"/>
  <c r="Q3484" i="7"/>
  <c r="P3484" i="7"/>
  <c r="AB3483" i="7"/>
  <c r="AA3483" i="7"/>
  <c r="V3483" i="7"/>
  <c r="U3483" i="7"/>
  <c r="S3483" i="7"/>
  <c r="R3483" i="7"/>
  <c r="Q3483" i="7"/>
  <c r="P3483" i="7"/>
  <c r="AB3482" i="7"/>
  <c r="AA3482" i="7"/>
  <c r="V3482" i="7"/>
  <c r="U3482" i="7"/>
  <c r="S3482" i="7"/>
  <c r="R3482" i="7"/>
  <c r="Q3482" i="7"/>
  <c r="P3482" i="7"/>
  <c r="AB3481" i="7"/>
  <c r="AA3481" i="7"/>
  <c r="V3481" i="7"/>
  <c r="U3481" i="7"/>
  <c r="S3481" i="7"/>
  <c r="R3481" i="7"/>
  <c r="Q3481" i="7"/>
  <c r="P3481" i="7"/>
  <c r="AB3480" i="7"/>
  <c r="AA3480" i="7"/>
  <c r="V3480" i="7"/>
  <c r="U3480" i="7"/>
  <c r="S3480" i="7"/>
  <c r="R3480" i="7"/>
  <c r="Q3480" i="7"/>
  <c r="P3480" i="7"/>
  <c r="AB3479" i="7"/>
  <c r="AA3479" i="7"/>
  <c r="V3479" i="7"/>
  <c r="U3479" i="7"/>
  <c r="S3479" i="7"/>
  <c r="R3479" i="7"/>
  <c r="Q3479" i="7"/>
  <c r="P3479" i="7"/>
  <c r="AB3478" i="7"/>
  <c r="AA3478" i="7"/>
  <c r="V3478" i="7"/>
  <c r="U3478" i="7"/>
  <c r="S3478" i="7"/>
  <c r="R3478" i="7"/>
  <c r="Q3478" i="7"/>
  <c r="P3478" i="7"/>
  <c r="AB3477" i="7"/>
  <c r="AA3477" i="7"/>
  <c r="V3477" i="7"/>
  <c r="U3477" i="7"/>
  <c r="S3477" i="7"/>
  <c r="R3477" i="7"/>
  <c r="Q3477" i="7"/>
  <c r="P3477" i="7"/>
  <c r="AB3476" i="7"/>
  <c r="AA3476" i="7"/>
  <c r="V3476" i="7"/>
  <c r="X3476" i="7" s="1"/>
  <c r="U3476" i="7"/>
  <c r="S3476" i="7"/>
  <c r="R3476" i="7"/>
  <c r="Q3476" i="7"/>
  <c r="P3476" i="7"/>
  <c r="AB3475" i="7"/>
  <c r="AA3475" i="7"/>
  <c r="V3475" i="7"/>
  <c r="U3475" i="7"/>
  <c r="S3475" i="7"/>
  <c r="R3475" i="7"/>
  <c r="Q3475" i="7"/>
  <c r="P3475" i="7"/>
  <c r="AB3474" i="7"/>
  <c r="AA3474" i="7"/>
  <c r="V3474" i="7"/>
  <c r="U3474" i="7"/>
  <c r="S3474" i="7"/>
  <c r="R3474" i="7"/>
  <c r="Q3474" i="7"/>
  <c r="P3474" i="7"/>
  <c r="AB3473" i="7"/>
  <c r="AA3473" i="7"/>
  <c r="V3473" i="7"/>
  <c r="U3473" i="7"/>
  <c r="S3473" i="7"/>
  <c r="R3473" i="7"/>
  <c r="Q3473" i="7"/>
  <c r="P3473" i="7"/>
  <c r="AB3472" i="7"/>
  <c r="AA3472" i="7"/>
  <c r="V3472" i="7"/>
  <c r="U3472" i="7"/>
  <c r="S3472" i="7"/>
  <c r="R3472" i="7"/>
  <c r="Q3472" i="7"/>
  <c r="P3472" i="7"/>
  <c r="AB3471" i="7"/>
  <c r="AA3471" i="7"/>
  <c r="V3471" i="7"/>
  <c r="U3471" i="7"/>
  <c r="S3471" i="7"/>
  <c r="R3471" i="7"/>
  <c r="Q3471" i="7"/>
  <c r="P3471" i="7"/>
  <c r="AB3470" i="7"/>
  <c r="AA3470" i="7"/>
  <c r="V3470" i="7"/>
  <c r="X3470" i="7" s="1"/>
  <c r="U3470" i="7"/>
  <c r="S3470" i="7"/>
  <c r="R3470" i="7"/>
  <c r="Q3470" i="7"/>
  <c r="P3470" i="7"/>
  <c r="AB3469" i="7"/>
  <c r="AA3469" i="7"/>
  <c r="V3469" i="7"/>
  <c r="U3469" i="7"/>
  <c r="S3469" i="7"/>
  <c r="R3469" i="7"/>
  <c r="Q3469" i="7"/>
  <c r="P3469" i="7"/>
  <c r="AB3468" i="7"/>
  <c r="AA3468" i="7"/>
  <c r="V3468" i="7"/>
  <c r="X3468" i="7" s="1"/>
  <c r="U3468" i="7"/>
  <c r="S3468" i="7"/>
  <c r="R3468" i="7"/>
  <c r="Q3468" i="7"/>
  <c r="P3468" i="7"/>
  <c r="AB3467" i="7"/>
  <c r="AA3467" i="7"/>
  <c r="V3467" i="7"/>
  <c r="U3467" i="7"/>
  <c r="S3467" i="7"/>
  <c r="R3467" i="7"/>
  <c r="Q3467" i="7"/>
  <c r="P3467" i="7"/>
  <c r="AB3466" i="7"/>
  <c r="AA3466" i="7"/>
  <c r="V3466" i="7"/>
  <c r="U3466" i="7"/>
  <c r="S3466" i="7"/>
  <c r="R3466" i="7"/>
  <c r="Q3466" i="7"/>
  <c r="P3466" i="7"/>
  <c r="AB3465" i="7"/>
  <c r="AA3465" i="7"/>
  <c r="V3465" i="7"/>
  <c r="X3465" i="7" s="1"/>
  <c r="U3465" i="7"/>
  <c r="S3465" i="7"/>
  <c r="R3465" i="7"/>
  <c r="Q3465" i="7"/>
  <c r="P3465" i="7"/>
  <c r="AB3464" i="7"/>
  <c r="AA3464" i="7"/>
  <c r="V3464" i="7"/>
  <c r="U3464" i="7"/>
  <c r="S3464" i="7"/>
  <c r="R3464" i="7"/>
  <c r="Q3464" i="7"/>
  <c r="P3464" i="7"/>
  <c r="AB3463" i="7"/>
  <c r="AA3463" i="7"/>
  <c r="V3463" i="7"/>
  <c r="W3463" i="7" s="1"/>
  <c r="U3463" i="7"/>
  <c r="S3463" i="7"/>
  <c r="R3463" i="7"/>
  <c r="Q3463" i="7"/>
  <c r="P3463" i="7"/>
  <c r="AB3462" i="7"/>
  <c r="AA3462" i="7"/>
  <c r="V3462" i="7"/>
  <c r="U3462" i="7"/>
  <c r="S3462" i="7"/>
  <c r="R3462" i="7"/>
  <c r="Q3462" i="7"/>
  <c r="P3462" i="7"/>
  <c r="AB3461" i="7"/>
  <c r="AA3461" i="7"/>
  <c r="V3461" i="7"/>
  <c r="X3461" i="7" s="1"/>
  <c r="U3461" i="7"/>
  <c r="S3461" i="7"/>
  <c r="R3461" i="7"/>
  <c r="Q3461" i="7"/>
  <c r="P3461" i="7"/>
  <c r="AB3460" i="7"/>
  <c r="AA3460" i="7"/>
  <c r="V3460" i="7"/>
  <c r="X3460" i="7" s="1"/>
  <c r="U3460" i="7"/>
  <c r="S3460" i="7"/>
  <c r="R3460" i="7"/>
  <c r="Q3460" i="7"/>
  <c r="P3460" i="7"/>
  <c r="AB3459" i="7"/>
  <c r="AA3459" i="7"/>
  <c r="V3459" i="7"/>
  <c r="U3459" i="7"/>
  <c r="S3459" i="7"/>
  <c r="R3459" i="7"/>
  <c r="Q3459" i="7"/>
  <c r="P3459" i="7"/>
  <c r="AB3458" i="7"/>
  <c r="AA3458" i="7"/>
  <c r="V3458" i="7"/>
  <c r="W3458" i="7" s="1"/>
  <c r="U3458" i="7"/>
  <c r="S3458" i="7"/>
  <c r="R3458" i="7"/>
  <c r="Q3458" i="7"/>
  <c r="P3458" i="7"/>
  <c r="AB3457" i="7"/>
  <c r="AA3457" i="7"/>
  <c r="V3457" i="7"/>
  <c r="U3457" i="7"/>
  <c r="S3457" i="7"/>
  <c r="R3457" i="7"/>
  <c r="Q3457" i="7"/>
  <c r="P3457" i="7"/>
  <c r="AB3456" i="7"/>
  <c r="AA3456" i="7"/>
  <c r="V3456" i="7"/>
  <c r="U3456" i="7"/>
  <c r="S3456" i="7"/>
  <c r="R3456" i="7"/>
  <c r="Q3456" i="7"/>
  <c r="P3456" i="7"/>
  <c r="AB3455" i="7"/>
  <c r="AA3455" i="7"/>
  <c r="V3455" i="7"/>
  <c r="U3455" i="7"/>
  <c r="S3455" i="7"/>
  <c r="R3455" i="7"/>
  <c r="Q3455" i="7"/>
  <c r="P3455" i="7"/>
  <c r="AB3454" i="7"/>
  <c r="AA3454" i="7"/>
  <c r="V3454" i="7"/>
  <c r="X3454" i="7" s="1"/>
  <c r="U3454" i="7"/>
  <c r="S3454" i="7"/>
  <c r="R3454" i="7"/>
  <c r="Q3454" i="7"/>
  <c r="P3454" i="7"/>
  <c r="AB3453" i="7"/>
  <c r="AA3453" i="7"/>
  <c r="V3453" i="7"/>
  <c r="U3453" i="7"/>
  <c r="S3453" i="7"/>
  <c r="R3453" i="7"/>
  <c r="Q3453" i="7"/>
  <c r="P3453" i="7"/>
  <c r="AB3452" i="7"/>
  <c r="AA3452" i="7"/>
  <c r="V3452" i="7"/>
  <c r="X3452" i="7" s="1"/>
  <c r="U3452" i="7"/>
  <c r="S3452" i="7"/>
  <c r="R3452" i="7"/>
  <c r="Q3452" i="7"/>
  <c r="P3452" i="7"/>
  <c r="AB3451" i="7"/>
  <c r="AA3451" i="7"/>
  <c r="V3451" i="7"/>
  <c r="U3451" i="7"/>
  <c r="S3451" i="7"/>
  <c r="R3451" i="7"/>
  <c r="Q3451" i="7"/>
  <c r="P3451" i="7"/>
  <c r="AB3450" i="7"/>
  <c r="AA3450" i="7"/>
  <c r="V3450" i="7"/>
  <c r="U3450" i="7"/>
  <c r="S3450" i="7"/>
  <c r="R3450" i="7"/>
  <c r="Q3450" i="7"/>
  <c r="P3450" i="7"/>
  <c r="AB3449" i="7"/>
  <c r="AA3449" i="7"/>
  <c r="V3449" i="7"/>
  <c r="U3449" i="7"/>
  <c r="S3449" i="7"/>
  <c r="R3449" i="7"/>
  <c r="Q3449" i="7"/>
  <c r="P3449" i="7"/>
  <c r="AB3448" i="7"/>
  <c r="AA3448" i="7"/>
  <c r="V3448" i="7"/>
  <c r="U3448" i="7"/>
  <c r="S3448" i="7"/>
  <c r="R3448" i="7"/>
  <c r="Q3448" i="7"/>
  <c r="P3448" i="7"/>
  <c r="AB3447" i="7"/>
  <c r="AA3447" i="7"/>
  <c r="V3447" i="7"/>
  <c r="U3447" i="7"/>
  <c r="S3447" i="7"/>
  <c r="R3447" i="7"/>
  <c r="Q3447" i="7"/>
  <c r="P3447" i="7"/>
  <c r="AB3446" i="7"/>
  <c r="AA3446" i="7"/>
  <c r="V3446" i="7"/>
  <c r="U3446" i="7"/>
  <c r="S3446" i="7"/>
  <c r="R3446" i="7"/>
  <c r="Q3446" i="7"/>
  <c r="P3446" i="7"/>
  <c r="AB3445" i="7"/>
  <c r="AA3445" i="7"/>
  <c r="V3445" i="7"/>
  <c r="X3445" i="7" s="1"/>
  <c r="U3445" i="7"/>
  <c r="S3445" i="7"/>
  <c r="R3445" i="7"/>
  <c r="Q3445" i="7"/>
  <c r="P3445" i="7"/>
  <c r="AB3444" i="7"/>
  <c r="AA3444" i="7"/>
  <c r="V3444" i="7"/>
  <c r="X3444" i="7" s="1"/>
  <c r="U3444" i="7"/>
  <c r="S3444" i="7"/>
  <c r="R3444" i="7"/>
  <c r="Q3444" i="7"/>
  <c r="P3444" i="7"/>
  <c r="AB3443" i="7"/>
  <c r="AA3443" i="7"/>
  <c r="V3443" i="7"/>
  <c r="U3443" i="7"/>
  <c r="S3443" i="7"/>
  <c r="R3443" i="7"/>
  <c r="Q3443" i="7"/>
  <c r="P3443" i="7"/>
  <c r="AB3442" i="7"/>
  <c r="AA3442" i="7"/>
  <c r="V3442" i="7"/>
  <c r="W3442" i="7" s="1"/>
  <c r="U3442" i="7"/>
  <c r="S3442" i="7"/>
  <c r="R3442" i="7"/>
  <c r="Q3442" i="7"/>
  <c r="P3442" i="7"/>
  <c r="AB3441" i="7"/>
  <c r="AA3441" i="7"/>
  <c r="V3441" i="7"/>
  <c r="U3441" i="7"/>
  <c r="S3441" i="7"/>
  <c r="R3441" i="7"/>
  <c r="Q3441" i="7"/>
  <c r="P3441" i="7"/>
  <c r="AB3440" i="7"/>
  <c r="AA3440" i="7"/>
  <c r="V3440" i="7"/>
  <c r="U3440" i="7"/>
  <c r="S3440" i="7"/>
  <c r="R3440" i="7"/>
  <c r="Q3440" i="7"/>
  <c r="P3440" i="7"/>
  <c r="AB3439" i="7"/>
  <c r="AA3439" i="7"/>
  <c r="V3439" i="7"/>
  <c r="U3439" i="7"/>
  <c r="S3439" i="7"/>
  <c r="R3439" i="7"/>
  <c r="Q3439" i="7"/>
  <c r="P3439" i="7"/>
  <c r="AB3438" i="7"/>
  <c r="AA3438" i="7"/>
  <c r="V3438" i="7"/>
  <c r="X3438" i="7" s="1"/>
  <c r="U3438" i="7"/>
  <c r="S3438" i="7"/>
  <c r="R3438" i="7"/>
  <c r="Q3438" i="7"/>
  <c r="P3438" i="7"/>
  <c r="AB3437" i="7"/>
  <c r="AA3437" i="7"/>
  <c r="V3437" i="7"/>
  <c r="X3437" i="7" s="1"/>
  <c r="U3437" i="7"/>
  <c r="S3437" i="7"/>
  <c r="R3437" i="7"/>
  <c r="Q3437" i="7"/>
  <c r="P3437" i="7"/>
  <c r="AB3436" i="7"/>
  <c r="AA3436" i="7"/>
  <c r="V3436" i="7"/>
  <c r="X3436" i="7" s="1"/>
  <c r="U3436" i="7"/>
  <c r="S3436" i="7"/>
  <c r="R3436" i="7"/>
  <c r="Q3436" i="7"/>
  <c r="P3436" i="7"/>
  <c r="AB3435" i="7"/>
  <c r="AA3435" i="7"/>
  <c r="V3435" i="7"/>
  <c r="U3435" i="7"/>
  <c r="S3435" i="7"/>
  <c r="R3435" i="7"/>
  <c r="Q3435" i="7"/>
  <c r="P3435" i="7"/>
  <c r="AB3434" i="7"/>
  <c r="AA3434" i="7"/>
  <c r="V3434" i="7"/>
  <c r="U3434" i="7"/>
  <c r="S3434" i="7"/>
  <c r="R3434" i="7"/>
  <c r="Q3434" i="7"/>
  <c r="P3434" i="7"/>
  <c r="AB3433" i="7"/>
  <c r="AA3433" i="7"/>
  <c r="V3433" i="7"/>
  <c r="U3433" i="7"/>
  <c r="S3433" i="7"/>
  <c r="R3433" i="7"/>
  <c r="Q3433" i="7"/>
  <c r="P3433" i="7"/>
  <c r="AB3432" i="7"/>
  <c r="AA3432" i="7"/>
  <c r="V3432" i="7"/>
  <c r="U3432" i="7"/>
  <c r="S3432" i="7"/>
  <c r="R3432" i="7"/>
  <c r="Q3432" i="7"/>
  <c r="P3432" i="7"/>
  <c r="AB3431" i="7"/>
  <c r="AA3431" i="7"/>
  <c r="V3431" i="7"/>
  <c r="U3431" i="7"/>
  <c r="S3431" i="7"/>
  <c r="R3431" i="7"/>
  <c r="Q3431" i="7"/>
  <c r="P3431" i="7"/>
  <c r="AB3430" i="7"/>
  <c r="AA3430" i="7"/>
  <c r="V3430" i="7"/>
  <c r="U3430" i="7"/>
  <c r="S3430" i="7"/>
  <c r="R3430" i="7"/>
  <c r="Q3430" i="7"/>
  <c r="P3430" i="7"/>
  <c r="AB3429" i="7"/>
  <c r="AA3429" i="7"/>
  <c r="V3429" i="7"/>
  <c r="U3429" i="7"/>
  <c r="S3429" i="7"/>
  <c r="R3429" i="7"/>
  <c r="Q3429" i="7"/>
  <c r="P3429" i="7"/>
  <c r="AB3428" i="7"/>
  <c r="AA3428" i="7"/>
  <c r="V3428" i="7"/>
  <c r="X3428" i="7" s="1"/>
  <c r="U3428" i="7"/>
  <c r="S3428" i="7"/>
  <c r="R3428" i="7"/>
  <c r="Q3428" i="7"/>
  <c r="P3428" i="7"/>
  <c r="AB3427" i="7"/>
  <c r="AA3427" i="7"/>
  <c r="V3427" i="7"/>
  <c r="U3427" i="7"/>
  <c r="S3427" i="7"/>
  <c r="R3427" i="7"/>
  <c r="Q3427" i="7"/>
  <c r="P3427" i="7"/>
  <c r="AB3426" i="7"/>
  <c r="AA3426" i="7"/>
  <c r="V3426" i="7"/>
  <c r="W3426" i="7" s="1"/>
  <c r="U3426" i="7"/>
  <c r="S3426" i="7"/>
  <c r="R3426" i="7"/>
  <c r="Q3426" i="7"/>
  <c r="P3426" i="7"/>
  <c r="AB3425" i="7"/>
  <c r="AA3425" i="7"/>
  <c r="V3425" i="7"/>
  <c r="W3425" i="7" s="1"/>
  <c r="U3425" i="7"/>
  <c r="S3425" i="7"/>
  <c r="R3425" i="7"/>
  <c r="Q3425" i="7"/>
  <c r="P3425" i="7"/>
  <c r="AB3424" i="7"/>
  <c r="AA3424" i="7"/>
  <c r="V3424" i="7"/>
  <c r="U3424" i="7"/>
  <c r="S3424" i="7"/>
  <c r="R3424" i="7"/>
  <c r="Q3424" i="7"/>
  <c r="P3424" i="7"/>
  <c r="AB3423" i="7"/>
  <c r="AA3423" i="7"/>
  <c r="V3423" i="7"/>
  <c r="U3423" i="7"/>
  <c r="S3423" i="7"/>
  <c r="R3423" i="7"/>
  <c r="Q3423" i="7"/>
  <c r="P3423" i="7"/>
  <c r="AB3422" i="7"/>
  <c r="AA3422" i="7"/>
  <c r="V3422" i="7"/>
  <c r="X3422" i="7" s="1"/>
  <c r="U3422" i="7"/>
  <c r="S3422" i="7"/>
  <c r="R3422" i="7"/>
  <c r="Q3422" i="7"/>
  <c r="P3422" i="7"/>
  <c r="AB3421" i="7"/>
  <c r="AA3421" i="7"/>
  <c r="V3421" i="7"/>
  <c r="X3421" i="7" s="1"/>
  <c r="U3421" i="7"/>
  <c r="S3421" i="7"/>
  <c r="R3421" i="7"/>
  <c r="Q3421" i="7"/>
  <c r="P3421" i="7"/>
  <c r="AB3420" i="7"/>
  <c r="AA3420" i="7"/>
  <c r="V3420" i="7"/>
  <c r="X3420" i="7" s="1"/>
  <c r="U3420" i="7"/>
  <c r="S3420" i="7"/>
  <c r="R3420" i="7"/>
  <c r="Q3420" i="7"/>
  <c r="P3420" i="7"/>
  <c r="AB3419" i="7"/>
  <c r="AA3419" i="7"/>
  <c r="V3419" i="7"/>
  <c r="U3419" i="7"/>
  <c r="S3419" i="7"/>
  <c r="R3419" i="7"/>
  <c r="Q3419" i="7"/>
  <c r="P3419" i="7"/>
  <c r="AB3418" i="7"/>
  <c r="AA3418" i="7"/>
  <c r="V3418" i="7"/>
  <c r="U3418" i="7"/>
  <c r="S3418" i="7"/>
  <c r="R3418" i="7"/>
  <c r="Q3418" i="7"/>
  <c r="P3418" i="7"/>
  <c r="AB3417" i="7"/>
  <c r="AA3417" i="7"/>
  <c r="V3417" i="7"/>
  <c r="U3417" i="7"/>
  <c r="S3417" i="7"/>
  <c r="R3417" i="7"/>
  <c r="Q3417" i="7"/>
  <c r="P3417" i="7"/>
  <c r="AB3416" i="7"/>
  <c r="AA3416" i="7"/>
  <c r="V3416" i="7"/>
  <c r="U3416" i="7"/>
  <c r="S3416" i="7"/>
  <c r="R3416" i="7"/>
  <c r="Q3416" i="7"/>
  <c r="P3416" i="7"/>
  <c r="AB3415" i="7"/>
  <c r="AA3415" i="7"/>
  <c r="V3415" i="7"/>
  <c r="U3415" i="7"/>
  <c r="S3415" i="7"/>
  <c r="R3415" i="7"/>
  <c r="Q3415" i="7"/>
  <c r="P3415" i="7"/>
  <c r="AB3414" i="7"/>
  <c r="AA3414" i="7"/>
  <c r="V3414" i="7"/>
  <c r="U3414" i="7"/>
  <c r="S3414" i="7"/>
  <c r="R3414" i="7"/>
  <c r="Q3414" i="7"/>
  <c r="P3414" i="7"/>
  <c r="AB3413" i="7"/>
  <c r="AA3413" i="7"/>
  <c r="V3413" i="7"/>
  <c r="U3413" i="7"/>
  <c r="S3413" i="7"/>
  <c r="R3413" i="7"/>
  <c r="Q3413" i="7"/>
  <c r="P3413" i="7"/>
  <c r="AB3412" i="7"/>
  <c r="AA3412" i="7"/>
  <c r="V3412" i="7"/>
  <c r="X3412" i="7" s="1"/>
  <c r="U3412" i="7"/>
  <c r="S3412" i="7"/>
  <c r="R3412" i="7"/>
  <c r="Q3412" i="7"/>
  <c r="P3412" i="7"/>
  <c r="AB3411" i="7"/>
  <c r="AA3411" i="7"/>
  <c r="V3411" i="7"/>
  <c r="U3411" i="7"/>
  <c r="S3411" i="7"/>
  <c r="R3411" i="7"/>
  <c r="Q3411" i="7"/>
  <c r="P3411" i="7"/>
  <c r="AB3410" i="7"/>
  <c r="AA3410" i="7"/>
  <c r="V3410" i="7"/>
  <c r="U3410" i="7"/>
  <c r="S3410" i="7"/>
  <c r="R3410" i="7"/>
  <c r="Q3410" i="7"/>
  <c r="P3410" i="7"/>
  <c r="AB3409" i="7"/>
  <c r="AA3409" i="7"/>
  <c r="V3409" i="7"/>
  <c r="X3409" i="7" s="1"/>
  <c r="U3409" i="7"/>
  <c r="S3409" i="7"/>
  <c r="R3409" i="7"/>
  <c r="Q3409" i="7"/>
  <c r="P3409" i="7"/>
  <c r="AB3408" i="7"/>
  <c r="AA3408" i="7"/>
  <c r="V3408" i="7"/>
  <c r="U3408" i="7"/>
  <c r="S3408" i="7"/>
  <c r="R3408" i="7"/>
  <c r="Q3408" i="7"/>
  <c r="P3408" i="7"/>
  <c r="AB3407" i="7"/>
  <c r="AA3407" i="7"/>
  <c r="V3407" i="7"/>
  <c r="U3407" i="7"/>
  <c r="S3407" i="7"/>
  <c r="R3407" i="7"/>
  <c r="Q3407" i="7"/>
  <c r="P3407" i="7"/>
  <c r="AB3406" i="7"/>
  <c r="AA3406" i="7"/>
  <c r="V3406" i="7"/>
  <c r="X3406" i="7" s="1"/>
  <c r="U3406" i="7"/>
  <c r="S3406" i="7"/>
  <c r="R3406" i="7"/>
  <c r="Q3406" i="7"/>
  <c r="P3406" i="7"/>
  <c r="AB3405" i="7"/>
  <c r="AA3405" i="7"/>
  <c r="V3405" i="7"/>
  <c r="U3405" i="7"/>
  <c r="S3405" i="7"/>
  <c r="R3405" i="7"/>
  <c r="Q3405" i="7"/>
  <c r="P3405" i="7"/>
  <c r="AB3404" i="7"/>
  <c r="AA3404" i="7"/>
  <c r="V3404" i="7"/>
  <c r="X3404" i="7" s="1"/>
  <c r="U3404" i="7"/>
  <c r="S3404" i="7"/>
  <c r="R3404" i="7"/>
  <c r="Q3404" i="7"/>
  <c r="P3404" i="7"/>
  <c r="AB3403" i="7"/>
  <c r="AA3403" i="7"/>
  <c r="V3403" i="7"/>
  <c r="U3403" i="7"/>
  <c r="S3403" i="7"/>
  <c r="R3403" i="7"/>
  <c r="Q3403" i="7"/>
  <c r="P3403" i="7"/>
  <c r="AB3402" i="7"/>
  <c r="AA3402" i="7"/>
  <c r="V3402" i="7"/>
  <c r="U3402" i="7"/>
  <c r="S3402" i="7"/>
  <c r="R3402" i="7"/>
  <c r="Q3402" i="7"/>
  <c r="P3402" i="7"/>
  <c r="AB3401" i="7"/>
  <c r="AA3401" i="7"/>
  <c r="V3401" i="7"/>
  <c r="U3401" i="7"/>
  <c r="S3401" i="7"/>
  <c r="R3401" i="7"/>
  <c r="Q3401" i="7"/>
  <c r="P3401" i="7"/>
  <c r="AB3400" i="7"/>
  <c r="AA3400" i="7"/>
  <c r="V3400" i="7"/>
  <c r="U3400" i="7"/>
  <c r="S3400" i="7"/>
  <c r="R3400" i="7"/>
  <c r="Q3400" i="7"/>
  <c r="P3400" i="7"/>
  <c r="AB3399" i="7"/>
  <c r="AA3399" i="7"/>
  <c r="V3399" i="7"/>
  <c r="U3399" i="7"/>
  <c r="S3399" i="7"/>
  <c r="R3399" i="7"/>
  <c r="Q3399" i="7"/>
  <c r="P3399" i="7"/>
  <c r="AB3398" i="7"/>
  <c r="AA3398" i="7"/>
  <c r="V3398" i="7"/>
  <c r="U3398" i="7"/>
  <c r="S3398" i="7"/>
  <c r="R3398" i="7"/>
  <c r="Q3398" i="7"/>
  <c r="P3398" i="7"/>
  <c r="AB3397" i="7"/>
  <c r="AA3397" i="7"/>
  <c r="V3397" i="7"/>
  <c r="W3397" i="7" s="1"/>
  <c r="U3397" i="7"/>
  <c r="S3397" i="7"/>
  <c r="R3397" i="7"/>
  <c r="Q3397" i="7"/>
  <c r="P3397" i="7"/>
  <c r="AB3396" i="7"/>
  <c r="AA3396" i="7"/>
  <c r="V3396" i="7"/>
  <c r="X3396" i="7" s="1"/>
  <c r="U3396" i="7"/>
  <c r="S3396" i="7"/>
  <c r="R3396" i="7"/>
  <c r="Q3396" i="7"/>
  <c r="P3396" i="7"/>
  <c r="AB3395" i="7"/>
  <c r="AA3395" i="7"/>
  <c r="V3395" i="7"/>
  <c r="U3395" i="7"/>
  <c r="S3395" i="7"/>
  <c r="R3395" i="7"/>
  <c r="Q3395" i="7"/>
  <c r="P3395" i="7"/>
  <c r="AB3394" i="7"/>
  <c r="AA3394" i="7"/>
  <c r="V3394" i="7"/>
  <c r="W3394" i="7" s="1"/>
  <c r="U3394" i="7"/>
  <c r="S3394" i="7"/>
  <c r="R3394" i="7"/>
  <c r="Q3394" i="7"/>
  <c r="P3394" i="7"/>
  <c r="AB3393" i="7"/>
  <c r="AA3393" i="7"/>
  <c r="V3393" i="7"/>
  <c r="U3393" i="7"/>
  <c r="S3393" i="7"/>
  <c r="R3393" i="7"/>
  <c r="Q3393" i="7"/>
  <c r="P3393" i="7"/>
  <c r="AB3392" i="7"/>
  <c r="AA3392" i="7"/>
  <c r="V3392" i="7"/>
  <c r="U3392" i="7"/>
  <c r="S3392" i="7"/>
  <c r="R3392" i="7"/>
  <c r="Q3392" i="7"/>
  <c r="P3392" i="7"/>
  <c r="AB3391" i="7"/>
  <c r="AA3391" i="7"/>
  <c r="V3391" i="7"/>
  <c r="U3391" i="7"/>
  <c r="S3391" i="7"/>
  <c r="R3391" i="7"/>
  <c r="Q3391" i="7"/>
  <c r="P3391" i="7"/>
  <c r="AB3390" i="7"/>
  <c r="AA3390" i="7"/>
  <c r="V3390" i="7"/>
  <c r="X3390" i="7" s="1"/>
  <c r="U3390" i="7"/>
  <c r="S3390" i="7"/>
  <c r="R3390" i="7"/>
  <c r="Q3390" i="7"/>
  <c r="P3390" i="7"/>
  <c r="AB3389" i="7"/>
  <c r="AA3389" i="7"/>
  <c r="V3389" i="7"/>
  <c r="U3389" i="7"/>
  <c r="S3389" i="7"/>
  <c r="R3389" i="7"/>
  <c r="Q3389" i="7"/>
  <c r="P3389" i="7"/>
  <c r="AB3388" i="7"/>
  <c r="AA3388" i="7"/>
  <c r="V3388" i="7"/>
  <c r="X3388" i="7" s="1"/>
  <c r="U3388" i="7"/>
  <c r="S3388" i="7"/>
  <c r="R3388" i="7"/>
  <c r="Q3388" i="7"/>
  <c r="P3388" i="7"/>
  <c r="AB3387" i="7"/>
  <c r="AA3387" i="7"/>
  <c r="V3387" i="7"/>
  <c r="U3387" i="7"/>
  <c r="S3387" i="7"/>
  <c r="R3387" i="7"/>
  <c r="Q3387" i="7"/>
  <c r="P3387" i="7"/>
  <c r="AB3386" i="7"/>
  <c r="AA3386" i="7"/>
  <c r="V3386" i="7"/>
  <c r="U3386" i="7"/>
  <c r="S3386" i="7"/>
  <c r="R3386" i="7"/>
  <c r="Q3386" i="7"/>
  <c r="P3386" i="7"/>
  <c r="AB3385" i="7"/>
  <c r="AA3385" i="7"/>
  <c r="V3385" i="7"/>
  <c r="X3385" i="7" s="1"/>
  <c r="U3385" i="7"/>
  <c r="S3385" i="7"/>
  <c r="R3385" i="7"/>
  <c r="Q3385" i="7"/>
  <c r="P3385" i="7"/>
  <c r="AB3384" i="7"/>
  <c r="AA3384" i="7"/>
  <c r="V3384" i="7"/>
  <c r="U3384" i="7"/>
  <c r="S3384" i="7"/>
  <c r="R3384" i="7"/>
  <c r="Q3384" i="7"/>
  <c r="P3384" i="7"/>
  <c r="AB3383" i="7"/>
  <c r="AA3383" i="7"/>
  <c r="V3383" i="7"/>
  <c r="U3383" i="7"/>
  <c r="S3383" i="7"/>
  <c r="R3383" i="7"/>
  <c r="Q3383" i="7"/>
  <c r="P3383" i="7"/>
  <c r="AB3382" i="7"/>
  <c r="AA3382" i="7"/>
  <c r="V3382" i="7"/>
  <c r="W3382" i="7" s="1"/>
  <c r="U3382" i="7"/>
  <c r="S3382" i="7"/>
  <c r="R3382" i="7"/>
  <c r="Q3382" i="7"/>
  <c r="P3382" i="7"/>
  <c r="AB3381" i="7"/>
  <c r="AA3381" i="7"/>
  <c r="V3381" i="7"/>
  <c r="X3381" i="7" s="1"/>
  <c r="U3381" i="7"/>
  <c r="S3381" i="7"/>
  <c r="R3381" i="7"/>
  <c r="Q3381" i="7"/>
  <c r="P3381" i="7"/>
  <c r="AB3380" i="7"/>
  <c r="AA3380" i="7"/>
  <c r="V3380" i="7"/>
  <c r="X3380" i="7" s="1"/>
  <c r="U3380" i="7"/>
  <c r="S3380" i="7"/>
  <c r="R3380" i="7"/>
  <c r="Q3380" i="7"/>
  <c r="P3380" i="7"/>
  <c r="AB3379" i="7"/>
  <c r="AA3379" i="7"/>
  <c r="V3379" i="7"/>
  <c r="U3379" i="7"/>
  <c r="S3379" i="7"/>
  <c r="R3379" i="7"/>
  <c r="Q3379" i="7"/>
  <c r="P3379" i="7"/>
  <c r="AB3378" i="7"/>
  <c r="AA3378" i="7"/>
  <c r="V3378" i="7"/>
  <c r="X3378" i="7" s="1"/>
  <c r="U3378" i="7"/>
  <c r="S3378" i="7"/>
  <c r="R3378" i="7"/>
  <c r="Q3378" i="7"/>
  <c r="P3378" i="7"/>
  <c r="AB3377" i="7"/>
  <c r="AA3377" i="7"/>
  <c r="V3377" i="7"/>
  <c r="W3377" i="7" s="1"/>
  <c r="U3377" i="7"/>
  <c r="S3377" i="7"/>
  <c r="R3377" i="7"/>
  <c r="Q3377" i="7"/>
  <c r="P3377" i="7"/>
  <c r="AB3376" i="7"/>
  <c r="AA3376" i="7"/>
  <c r="V3376" i="7"/>
  <c r="U3376" i="7"/>
  <c r="S3376" i="7"/>
  <c r="R3376" i="7"/>
  <c r="Q3376" i="7"/>
  <c r="P3376" i="7"/>
  <c r="AB3375" i="7"/>
  <c r="AA3375" i="7"/>
  <c r="V3375" i="7"/>
  <c r="U3375" i="7"/>
  <c r="S3375" i="7"/>
  <c r="R3375" i="7"/>
  <c r="Q3375" i="7"/>
  <c r="P3375" i="7"/>
  <c r="AB3374" i="7"/>
  <c r="AA3374" i="7"/>
  <c r="V3374" i="7"/>
  <c r="X3374" i="7" s="1"/>
  <c r="U3374" i="7"/>
  <c r="S3374" i="7"/>
  <c r="R3374" i="7"/>
  <c r="Q3374" i="7"/>
  <c r="P3374" i="7"/>
  <c r="AB3373" i="7"/>
  <c r="AA3373" i="7"/>
  <c r="V3373" i="7"/>
  <c r="X3373" i="7" s="1"/>
  <c r="U3373" i="7"/>
  <c r="S3373" i="7"/>
  <c r="R3373" i="7"/>
  <c r="Q3373" i="7"/>
  <c r="P3373" i="7"/>
  <c r="AB3372" i="7"/>
  <c r="AA3372" i="7"/>
  <c r="V3372" i="7"/>
  <c r="X3372" i="7" s="1"/>
  <c r="U3372" i="7"/>
  <c r="S3372" i="7"/>
  <c r="R3372" i="7"/>
  <c r="Q3372" i="7"/>
  <c r="P3372" i="7"/>
  <c r="AB3371" i="7"/>
  <c r="AA3371" i="7"/>
  <c r="V3371" i="7"/>
  <c r="U3371" i="7"/>
  <c r="S3371" i="7"/>
  <c r="R3371" i="7"/>
  <c r="Q3371" i="7"/>
  <c r="P3371" i="7"/>
  <c r="AB3370" i="7"/>
  <c r="AA3370" i="7"/>
  <c r="V3370" i="7"/>
  <c r="U3370" i="7"/>
  <c r="S3370" i="7"/>
  <c r="R3370" i="7"/>
  <c r="Q3370" i="7"/>
  <c r="P3370" i="7"/>
  <c r="AB3369" i="7"/>
  <c r="AA3369" i="7"/>
  <c r="V3369" i="7"/>
  <c r="U3369" i="7"/>
  <c r="S3369" i="7"/>
  <c r="R3369" i="7"/>
  <c r="Q3369" i="7"/>
  <c r="P3369" i="7"/>
  <c r="AB3368" i="7"/>
  <c r="AA3368" i="7"/>
  <c r="V3368" i="7"/>
  <c r="U3368" i="7"/>
  <c r="S3368" i="7"/>
  <c r="R3368" i="7"/>
  <c r="Q3368" i="7"/>
  <c r="P3368" i="7"/>
  <c r="AB3367" i="7"/>
  <c r="AA3367" i="7"/>
  <c r="V3367" i="7"/>
  <c r="U3367" i="7"/>
  <c r="S3367" i="7"/>
  <c r="R3367" i="7"/>
  <c r="Q3367" i="7"/>
  <c r="P3367" i="7"/>
  <c r="AB3366" i="7"/>
  <c r="AA3366" i="7"/>
  <c r="V3366" i="7"/>
  <c r="U3366" i="7"/>
  <c r="S3366" i="7"/>
  <c r="R3366" i="7"/>
  <c r="Q3366" i="7"/>
  <c r="P3366" i="7"/>
  <c r="AB3365" i="7"/>
  <c r="AA3365" i="7"/>
  <c r="V3365" i="7"/>
  <c r="U3365" i="7"/>
  <c r="S3365" i="7"/>
  <c r="R3365" i="7"/>
  <c r="Q3365" i="7"/>
  <c r="P3365" i="7"/>
  <c r="AB3364" i="7"/>
  <c r="AA3364" i="7"/>
  <c r="V3364" i="7"/>
  <c r="X3364" i="7" s="1"/>
  <c r="U3364" i="7"/>
  <c r="S3364" i="7"/>
  <c r="R3364" i="7"/>
  <c r="Q3364" i="7"/>
  <c r="P3364" i="7"/>
  <c r="AB3363" i="7"/>
  <c r="AA3363" i="7"/>
  <c r="V3363" i="7"/>
  <c r="U3363" i="7"/>
  <c r="S3363" i="7"/>
  <c r="R3363" i="7"/>
  <c r="Q3363" i="7"/>
  <c r="P3363" i="7"/>
  <c r="AB3362" i="7"/>
  <c r="AA3362" i="7"/>
  <c r="V3362" i="7"/>
  <c r="U3362" i="7"/>
  <c r="S3362" i="7"/>
  <c r="R3362" i="7"/>
  <c r="Q3362" i="7"/>
  <c r="P3362" i="7"/>
  <c r="AB3361" i="7"/>
  <c r="AA3361" i="7"/>
  <c r="V3361" i="7"/>
  <c r="U3361" i="7"/>
  <c r="S3361" i="7"/>
  <c r="R3361" i="7"/>
  <c r="Q3361" i="7"/>
  <c r="P3361" i="7"/>
  <c r="AB3360" i="7"/>
  <c r="AA3360" i="7"/>
  <c r="V3360" i="7"/>
  <c r="U3360" i="7"/>
  <c r="S3360" i="7"/>
  <c r="R3360" i="7"/>
  <c r="Q3360" i="7"/>
  <c r="P3360" i="7"/>
  <c r="AB3359" i="7"/>
  <c r="AA3359" i="7"/>
  <c r="V3359" i="7"/>
  <c r="U3359" i="7"/>
  <c r="S3359" i="7"/>
  <c r="R3359" i="7"/>
  <c r="Q3359" i="7"/>
  <c r="P3359" i="7"/>
  <c r="AB3358" i="7"/>
  <c r="AA3358" i="7"/>
  <c r="V3358" i="7"/>
  <c r="X3358" i="7" s="1"/>
  <c r="U3358" i="7"/>
  <c r="S3358" i="7"/>
  <c r="R3358" i="7"/>
  <c r="Q3358" i="7"/>
  <c r="P3358" i="7"/>
  <c r="AB3357" i="7"/>
  <c r="AA3357" i="7"/>
  <c r="V3357" i="7"/>
  <c r="W3357" i="7" s="1"/>
  <c r="U3357" i="7"/>
  <c r="S3357" i="7"/>
  <c r="R3357" i="7"/>
  <c r="Q3357" i="7"/>
  <c r="P3357" i="7"/>
  <c r="AB3356" i="7"/>
  <c r="AA3356" i="7"/>
  <c r="V3356" i="7"/>
  <c r="X3356" i="7" s="1"/>
  <c r="U3356" i="7"/>
  <c r="S3356" i="7"/>
  <c r="R3356" i="7"/>
  <c r="Q3356" i="7"/>
  <c r="P3356" i="7"/>
  <c r="AB3355" i="7"/>
  <c r="AA3355" i="7"/>
  <c r="V3355" i="7"/>
  <c r="U3355" i="7"/>
  <c r="S3355" i="7"/>
  <c r="R3355" i="7"/>
  <c r="Q3355" i="7"/>
  <c r="P3355" i="7"/>
  <c r="AB3354" i="7"/>
  <c r="AA3354" i="7"/>
  <c r="V3354" i="7"/>
  <c r="U3354" i="7"/>
  <c r="S3354" i="7"/>
  <c r="R3354" i="7"/>
  <c r="Q3354" i="7"/>
  <c r="P3354" i="7"/>
  <c r="AB3353" i="7"/>
  <c r="AA3353" i="7"/>
  <c r="V3353" i="7"/>
  <c r="U3353" i="7"/>
  <c r="S3353" i="7"/>
  <c r="R3353" i="7"/>
  <c r="Q3353" i="7"/>
  <c r="P3353" i="7"/>
  <c r="AB3352" i="7"/>
  <c r="AA3352" i="7"/>
  <c r="V3352" i="7"/>
  <c r="U3352" i="7"/>
  <c r="S3352" i="7"/>
  <c r="R3352" i="7"/>
  <c r="Q3352" i="7"/>
  <c r="P3352" i="7"/>
  <c r="AB3351" i="7"/>
  <c r="AA3351" i="7"/>
  <c r="V3351" i="7"/>
  <c r="X3351" i="7" s="1"/>
  <c r="U3351" i="7"/>
  <c r="S3351" i="7"/>
  <c r="R3351" i="7"/>
  <c r="Q3351" i="7"/>
  <c r="P3351" i="7"/>
  <c r="AB3350" i="7"/>
  <c r="AA3350" i="7"/>
  <c r="V3350" i="7"/>
  <c r="X3350" i="7" s="1"/>
  <c r="U3350" i="7"/>
  <c r="S3350" i="7"/>
  <c r="R3350" i="7"/>
  <c r="Q3350" i="7"/>
  <c r="P3350" i="7"/>
  <c r="AB3349" i="7"/>
  <c r="AA3349" i="7"/>
  <c r="V3349" i="7"/>
  <c r="X3349" i="7" s="1"/>
  <c r="U3349" i="7"/>
  <c r="S3349" i="7"/>
  <c r="R3349" i="7"/>
  <c r="Q3349" i="7"/>
  <c r="P3349" i="7"/>
  <c r="AB3348" i="7"/>
  <c r="AA3348" i="7"/>
  <c r="V3348" i="7"/>
  <c r="X3348" i="7" s="1"/>
  <c r="U3348" i="7"/>
  <c r="S3348" i="7"/>
  <c r="R3348" i="7"/>
  <c r="Q3348" i="7"/>
  <c r="P3348" i="7"/>
  <c r="AB3347" i="7"/>
  <c r="AA3347" i="7"/>
  <c r="V3347" i="7"/>
  <c r="U3347" i="7"/>
  <c r="S3347" i="7"/>
  <c r="R3347" i="7"/>
  <c r="Q3347" i="7"/>
  <c r="P3347" i="7"/>
  <c r="AB3346" i="7"/>
  <c r="AA3346" i="7"/>
  <c r="V3346" i="7"/>
  <c r="U3346" i="7"/>
  <c r="S3346" i="7"/>
  <c r="R3346" i="7"/>
  <c r="Q3346" i="7"/>
  <c r="P3346" i="7"/>
  <c r="AB3345" i="7"/>
  <c r="AA3345" i="7"/>
  <c r="V3345" i="7"/>
  <c r="W3345" i="7" s="1"/>
  <c r="U3345" i="7"/>
  <c r="S3345" i="7"/>
  <c r="R3345" i="7"/>
  <c r="Q3345" i="7"/>
  <c r="P3345" i="7"/>
  <c r="AB3344" i="7"/>
  <c r="AA3344" i="7"/>
  <c r="V3344" i="7"/>
  <c r="U3344" i="7"/>
  <c r="S3344" i="7"/>
  <c r="R3344" i="7"/>
  <c r="Q3344" i="7"/>
  <c r="P3344" i="7"/>
  <c r="AB3343" i="7"/>
  <c r="AA3343" i="7"/>
  <c r="V3343" i="7"/>
  <c r="U3343" i="7"/>
  <c r="S3343" i="7"/>
  <c r="R3343" i="7"/>
  <c r="Q3343" i="7"/>
  <c r="P3343" i="7"/>
  <c r="AB3342" i="7"/>
  <c r="AA3342" i="7"/>
  <c r="V3342" i="7"/>
  <c r="X3342" i="7" s="1"/>
  <c r="U3342" i="7"/>
  <c r="S3342" i="7"/>
  <c r="R3342" i="7"/>
  <c r="Q3342" i="7"/>
  <c r="P3342" i="7"/>
  <c r="AB3341" i="7"/>
  <c r="AA3341" i="7"/>
  <c r="V3341" i="7"/>
  <c r="U3341" i="7"/>
  <c r="S3341" i="7"/>
  <c r="R3341" i="7"/>
  <c r="Q3341" i="7"/>
  <c r="P3341" i="7"/>
  <c r="AB3340" i="7"/>
  <c r="AA3340" i="7"/>
  <c r="V3340" i="7"/>
  <c r="X3340" i="7" s="1"/>
  <c r="U3340" i="7"/>
  <c r="S3340" i="7"/>
  <c r="R3340" i="7"/>
  <c r="Q3340" i="7"/>
  <c r="P3340" i="7"/>
  <c r="AB3339" i="7"/>
  <c r="AA3339" i="7"/>
  <c r="V3339" i="7"/>
  <c r="U3339" i="7"/>
  <c r="S3339" i="7"/>
  <c r="R3339" i="7"/>
  <c r="Q3339" i="7"/>
  <c r="P3339" i="7"/>
  <c r="AB3338" i="7"/>
  <c r="AA3338" i="7"/>
  <c r="V3338" i="7"/>
  <c r="U3338" i="7"/>
  <c r="S3338" i="7"/>
  <c r="R3338" i="7"/>
  <c r="Q3338" i="7"/>
  <c r="P3338" i="7"/>
  <c r="AB3337" i="7"/>
  <c r="AA3337" i="7"/>
  <c r="V3337" i="7"/>
  <c r="W3337" i="7" s="1"/>
  <c r="U3337" i="7"/>
  <c r="S3337" i="7"/>
  <c r="R3337" i="7"/>
  <c r="Q3337" i="7"/>
  <c r="P3337" i="7"/>
  <c r="AB3336" i="7"/>
  <c r="AA3336" i="7"/>
  <c r="V3336" i="7"/>
  <c r="U3336" i="7"/>
  <c r="S3336" i="7"/>
  <c r="R3336" i="7"/>
  <c r="Q3336" i="7"/>
  <c r="P3336" i="7"/>
  <c r="AB3335" i="7"/>
  <c r="AA3335" i="7"/>
  <c r="V3335" i="7"/>
  <c r="U3335" i="7"/>
  <c r="S3335" i="7"/>
  <c r="R3335" i="7"/>
  <c r="Q3335" i="7"/>
  <c r="P3335" i="7"/>
  <c r="AB3334" i="7"/>
  <c r="AA3334" i="7"/>
  <c r="V3334" i="7"/>
  <c r="U3334" i="7"/>
  <c r="S3334" i="7"/>
  <c r="R3334" i="7"/>
  <c r="Q3334" i="7"/>
  <c r="P3334" i="7"/>
  <c r="AB3333" i="7"/>
  <c r="AA3333" i="7"/>
  <c r="V3333" i="7"/>
  <c r="U3333" i="7"/>
  <c r="S3333" i="7"/>
  <c r="R3333" i="7"/>
  <c r="Q3333" i="7"/>
  <c r="P3333" i="7"/>
  <c r="AB3332" i="7"/>
  <c r="AA3332" i="7"/>
  <c r="V3332" i="7"/>
  <c r="X3332" i="7" s="1"/>
  <c r="U3332" i="7"/>
  <c r="S3332" i="7"/>
  <c r="R3332" i="7"/>
  <c r="Q3332" i="7"/>
  <c r="P3332" i="7"/>
  <c r="AB3331" i="7"/>
  <c r="AA3331" i="7"/>
  <c r="V3331" i="7"/>
  <c r="U3331" i="7"/>
  <c r="S3331" i="7"/>
  <c r="R3331" i="7"/>
  <c r="Q3331" i="7"/>
  <c r="P3331" i="7"/>
  <c r="AB3330" i="7"/>
  <c r="AA3330" i="7"/>
  <c r="V3330" i="7"/>
  <c r="U3330" i="7"/>
  <c r="S3330" i="7"/>
  <c r="R3330" i="7"/>
  <c r="Q3330" i="7"/>
  <c r="P3330" i="7"/>
  <c r="AB3329" i="7"/>
  <c r="AA3329" i="7"/>
  <c r="V3329" i="7"/>
  <c r="X3329" i="7" s="1"/>
  <c r="U3329" i="7"/>
  <c r="S3329" i="7"/>
  <c r="R3329" i="7"/>
  <c r="Q3329" i="7"/>
  <c r="P3329" i="7"/>
  <c r="AB3328" i="7"/>
  <c r="AA3328" i="7"/>
  <c r="V3328" i="7"/>
  <c r="U3328" i="7"/>
  <c r="S3328" i="7"/>
  <c r="R3328" i="7"/>
  <c r="Q3328" i="7"/>
  <c r="P3328" i="7"/>
  <c r="AB3327" i="7"/>
  <c r="AA3327" i="7"/>
  <c r="V3327" i="7"/>
  <c r="U3327" i="7"/>
  <c r="S3327" i="7"/>
  <c r="R3327" i="7"/>
  <c r="Q3327" i="7"/>
  <c r="P3327" i="7"/>
  <c r="AB3326" i="7"/>
  <c r="AA3326" i="7"/>
  <c r="V3326" i="7"/>
  <c r="X3326" i="7" s="1"/>
  <c r="U3326" i="7"/>
  <c r="S3326" i="7"/>
  <c r="R3326" i="7"/>
  <c r="Q3326" i="7"/>
  <c r="P3326" i="7"/>
  <c r="AB3325" i="7"/>
  <c r="AA3325" i="7"/>
  <c r="V3325" i="7"/>
  <c r="U3325" i="7"/>
  <c r="S3325" i="7"/>
  <c r="R3325" i="7"/>
  <c r="Q3325" i="7"/>
  <c r="P3325" i="7"/>
  <c r="AB3324" i="7"/>
  <c r="AA3324" i="7"/>
  <c r="V3324" i="7"/>
  <c r="X3324" i="7" s="1"/>
  <c r="U3324" i="7"/>
  <c r="S3324" i="7"/>
  <c r="R3324" i="7"/>
  <c r="Q3324" i="7"/>
  <c r="P3324" i="7"/>
  <c r="AB3323" i="7"/>
  <c r="AA3323" i="7"/>
  <c r="V3323" i="7"/>
  <c r="U3323" i="7"/>
  <c r="S3323" i="7"/>
  <c r="R3323" i="7"/>
  <c r="Q3323" i="7"/>
  <c r="P3323" i="7"/>
  <c r="AB3322" i="7"/>
  <c r="AA3322" i="7"/>
  <c r="V3322" i="7"/>
  <c r="U3322" i="7"/>
  <c r="S3322" i="7"/>
  <c r="R3322" i="7"/>
  <c r="Q3322" i="7"/>
  <c r="P3322" i="7"/>
  <c r="AB3321" i="7"/>
  <c r="AA3321" i="7"/>
  <c r="V3321" i="7"/>
  <c r="U3321" i="7"/>
  <c r="S3321" i="7"/>
  <c r="R3321" i="7"/>
  <c r="Q3321" i="7"/>
  <c r="P3321" i="7"/>
  <c r="AB3320" i="7"/>
  <c r="AA3320" i="7"/>
  <c r="V3320" i="7"/>
  <c r="U3320" i="7"/>
  <c r="S3320" i="7"/>
  <c r="R3320" i="7"/>
  <c r="Q3320" i="7"/>
  <c r="P3320" i="7"/>
  <c r="AB3319" i="7"/>
  <c r="AA3319" i="7"/>
  <c r="V3319" i="7"/>
  <c r="W3319" i="7" s="1"/>
  <c r="U3319" i="7"/>
  <c r="S3319" i="7"/>
  <c r="R3319" i="7"/>
  <c r="Q3319" i="7"/>
  <c r="P3319" i="7"/>
  <c r="AB3318" i="7"/>
  <c r="AA3318" i="7"/>
  <c r="V3318" i="7"/>
  <c r="U3318" i="7"/>
  <c r="S3318" i="7"/>
  <c r="R3318" i="7"/>
  <c r="Q3318" i="7"/>
  <c r="P3318" i="7"/>
  <c r="AB3317" i="7"/>
  <c r="AA3317" i="7"/>
  <c r="V3317" i="7"/>
  <c r="U3317" i="7"/>
  <c r="S3317" i="7"/>
  <c r="R3317" i="7"/>
  <c r="Q3317" i="7"/>
  <c r="P3317" i="7"/>
  <c r="AB3316" i="7"/>
  <c r="AA3316" i="7"/>
  <c r="V3316" i="7"/>
  <c r="X3316" i="7" s="1"/>
  <c r="U3316" i="7"/>
  <c r="S3316" i="7"/>
  <c r="R3316" i="7"/>
  <c r="Q3316" i="7"/>
  <c r="P3316" i="7"/>
  <c r="AB3315" i="7"/>
  <c r="AA3315" i="7"/>
  <c r="V3315" i="7"/>
  <c r="U3315" i="7"/>
  <c r="S3315" i="7"/>
  <c r="R3315" i="7"/>
  <c r="Q3315" i="7"/>
  <c r="P3315" i="7"/>
  <c r="AB3314" i="7"/>
  <c r="AA3314" i="7"/>
  <c r="V3314" i="7"/>
  <c r="X3314" i="7" s="1"/>
  <c r="U3314" i="7"/>
  <c r="S3314" i="7"/>
  <c r="R3314" i="7"/>
  <c r="Q3314" i="7"/>
  <c r="P3314" i="7"/>
  <c r="AB3313" i="7"/>
  <c r="AA3313" i="7"/>
  <c r="V3313" i="7"/>
  <c r="U3313" i="7"/>
  <c r="S3313" i="7"/>
  <c r="R3313" i="7"/>
  <c r="Q3313" i="7"/>
  <c r="P3313" i="7"/>
  <c r="AB3312" i="7"/>
  <c r="AA3312" i="7"/>
  <c r="V3312" i="7"/>
  <c r="U3312" i="7"/>
  <c r="S3312" i="7"/>
  <c r="R3312" i="7"/>
  <c r="Q3312" i="7"/>
  <c r="P3312" i="7"/>
  <c r="AB3311" i="7"/>
  <c r="AA3311" i="7"/>
  <c r="V3311" i="7"/>
  <c r="U3311" i="7"/>
  <c r="S3311" i="7"/>
  <c r="R3311" i="7"/>
  <c r="Q3311" i="7"/>
  <c r="P3311" i="7"/>
  <c r="AB3310" i="7"/>
  <c r="AA3310" i="7"/>
  <c r="V3310" i="7"/>
  <c r="X3310" i="7" s="1"/>
  <c r="U3310" i="7"/>
  <c r="S3310" i="7"/>
  <c r="R3310" i="7"/>
  <c r="Q3310" i="7"/>
  <c r="P3310" i="7"/>
  <c r="AB3309" i="7"/>
  <c r="AA3309" i="7"/>
  <c r="V3309" i="7"/>
  <c r="U3309" i="7"/>
  <c r="S3309" i="7"/>
  <c r="R3309" i="7"/>
  <c r="Q3309" i="7"/>
  <c r="P3309" i="7"/>
  <c r="AB3308" i="7"/>
  <c r="AA3308" i="7"/>
  <c r="V3308" i="7"/>
  <c r="X3308" i="7" s="1"/>
  <c r="U3308" i="7"/>
  <c r="S3308" i="7"/>
  <c r="R3308" i="7"/>
  <c r="Q3308" i="7"/>
  <c r="P3308" i="7"/>
  <c r="AB3307" i="7"/>
  <c r="AA3307" i="7"/>
  <c r="V3307" i="7"/>
  <c r="U3307" i="7"/>
  <c r="S3307" i="7"/>
  <c r="R3307" i="7"/>
  <c r="Q3307" i="7"/>
  <c r="P3307" i="7"/>
  <c r="AB3306" i="7"/>
  <c r="AA3306" i="7"/>
  <c r="V3306" i="7"/>
  <c r="U3306" i="7"/>
  <c r="S3306" i="7"/>
  <c r="R3306" i="7"/>
  <c r="Q3306" i="7"/>
  <c r="P3306" i="7"/>
  <c r="AB3305" i="7"/>
  <c r="AA3305" i="7"/>
  <c r="V3305" i="7"/>
  <c r="U3305" i="7"/>
  <c r="S3305" i="7"/>
  <c r="R3305" i="7"/>
  <c r="Q3305" i="7"/>
  <c r="P3305" i="7"/>
  <c r="AB3304" i="7"/>
  <c r="AA3304" i="7"/>
  <c r="V3304" i="7"/>
  <c r="U3304" i="7"/>
  <c r="S3304" i="7"/>
  <c r="R3304" i="7"/>
  <c r="Q3304" i="7"/>
  <c r="P3304" i="7"/>
  <c r="AB3303" i="7"/>
  <c r="AA3303" i="7"/>
  <c r="V3303" i="7"/>
  <c r="U3303" i="7"/>
  <c r="S3303" i="7"/>
  <c r="R3303" i="7"/>
  <c r="Q3303" i="7"/>
  <c r="P3303" i="7"/>
  <c r="AB3302" i="7"/>
  <c r="AA3302" i="7"/>
  <c r="V3302" i="7"/>
  <c r="U3302" i="7"/>
  <c r="S3302" i="7"/>
  <c r="R3302" i="7"/>
  <c r="Q3302" i="7"/>
  <c r="P3302" i="7"/>
  <c r="AB3301" i="7"/>
  <c r="AA3301" i="7"/>
  <c r="V3301" i="7"/>
  <c r="X3301" i="7" s="1"/>
  <c r="U3301" i="7"/>
  <c r="S3301" i="7"/>
  <c r="R3301" i="7"/>
  <c r="Q3301" i="7"/>
  <c r="P3301" i="7"/>
  <c r="AB3300" i="7"/>
  <c r="AA3300" i="7"/>
  <c r="V3300" i="7"/>
  <c r="X3300" i="7" s="1"/>
  <c r="U3300" i="7"/>
  <c r="S3300" i="7"/>
  <c r="R3300" i="7"/>
  <c r="Q3300" i="7"/>
  <c r="P3300" i="7"/>
  <c r="AB3299" i="7"/>
  <c r="AA3299" i="7"/>
  <c r="V3299" i="7"/>
  <c r="U3299" i="7"/>
  <c r="S3299" i="7"/>
  <c r="R3299" i="7"/>
  <c r="Q3299" i="7"/>
  <c r="P3299" i="7"/>
  <c r="AB3298" i="7"/>
  <c r="AA3298" i="7"/>
  <c r="V3298" i="7"/>
  <c r="X3298" i="7" s="1"/>
  <c r="U3298" i="7"/>
  <c r="S3298" i="7"/>
  <c r="R3298" i="7"/>
  <c r="Q3298" i="7"/>
  <c r="P3298" i="7"/>
  <c r="AB3297" i="7"/>
  <c r="AA3297" i="7"/>
  <c r="V3297" i="7"/>
  <c r="U3297" i="7"/>
  <c r="S3297" i="7"/>
  <c r="R3297" i="7"/>
  <c r="Q3297" i="7"/>
  <c r="P3297" i="7"/>
  <c r="AB3296" i="7"/>
  <c r="AA3296" i="7"/>
  <c r="V3296" i="7"/>
  <c r="U3296" i="7"/>
  <c r="S3296" i="7"/>
  <c r="R3296" i="7"/>
  <c r="Q3296" i="7"/>
  <c r="P3296" i="7"/>
  <c r="AB3295" i="7"/>
  <c r="AA3295" i="7"/>
  <c r="V3295" i="7"/>
  <c r="U3295" i="7"/>
  <c r="S3295" i="7"/>
  <c r="R3295" i="7"/>
  <c r="Q3295" i="7"/>
  <c r="P3295" i="7"/>
  <c r="AB3294" i="7"/>
  <c r="AA3294" i="7"/>
  <c r="V3294" i="7"/>
  <c r="X3294" i="7" s="1"/>
  <c r="U3294" i="7"/>
  <c r="S3294" i="7"/>
  <c r="R3294" i="7"/>
  <c r="Q3294" i="7"/>
  <c r="P3294" i="7"/>
  <c r="AB3293" i="7"/>
  <c r="AA3293" i="7"/>
  <c r="V3293" i="7"/>
  <c r="X3293" i="7" s="1"/>
  <c r="U3293" i="7"/>
  <c r="S3293" i="7"/>
  <c r="R3293" i="7"/>
  <c r="Q3293" i="7"/>
  <c r="P3293" i="7"/>
  <c r="AB3292" i="7"/>
  <c r="AA3292" i="7"/>
  <c r="V3292" i="7"/>
  <c r="X3292" i="7" s="1"/>
  <c r="U3292" i="7"/>
  <c r="S3292" i="7"/>
  <c r="R3292" i="7"/>
  <c r="Q3292" i="7"/>
  <c r="P3292" i="7"/>
  <c r="AB3291" i="7"/>
  <c r="AA3291" i="7"/>
  <c r="V3291" i="7"/>
  <c r="U3291" i="7"/>
  <c r="S3291" i="7"/>
  <c r="R3291" i="7"/>
  <c r="Q3291" i="7"/>
  <c r="P3291" i="7"/>
  <c r="AB3290" i="7"/>
  <c r="AA3290" i="7"/>
  <c r="V3290" i="7"/>
  <c r="U3290" i="7"/>
  <c r="S3290" i="7"/>
  <c r="R3290" i="7"/>
  <c r="Q3290" i="7"/>
  <c r="P3290" i="7"/>
  <c r="AB3289" i="7"/>
  <c r="AA3289" i="7"/>
  <c r="V3289" i="7"/>
  <c r="U3289" i="7"/>
  <c r="S3289" i="7"/>
  <c r="R3289" i="7"/>
  <c r="Q3289" i="7"/>
  <c r="P3289" i="7"/>
  <c r="AB3288" i="7"/>
  <c r="AA3288" i="7"/>
  <c r="V3288" i="7"/>
  <c r="U3288" i="7"/>
  <c r="S3288" i="7"/>
  <c r="R3288" i="7"/>
  <c r="Q3288" i="7"/>
  <c r="P3288" i="7"/>
  <c r="AB3287" i="7"/>
  <c r="AA3287" i="7"/>
  <c r="V3287" i="7"/>
  <c r="U3287" i="7"/>
  <c r="S3287" i="7"/>
  <c r="R3287" i="7"/>
  <c r="Q3287" i="7"/>
  <c r="P3287" i="7"/>
  <c r="AB3286" i="7"/>
  <c r="AA3286" i="7"/>
  <c r="V3286" i="7"/>
  <c r="U3286" i="7"/>
  <c r="S3286" i="7"/>
  <c r="R3286" i="7"/>
  <c r="Q3286" i="7"/>
  <c r="P3286" i="7"/>
  <c r="AB3285" i="7"/>
  <c r="AA3285" i="7"/>
  <c r="V3285" i="7"/>
  <c r="W3285" i="7" s="1"/>
  <c r="U3285" i="7"/>
  <c r="S3285" i="7"/>
  <c r="R3285" i="7"/>
  <c r="Q3285" i="7"/>
  <c r="P3285" i="7"/>
  <c r="AB3284" i="7"/>
  <c r="AA3284" i="7"/>
  <c r="V3284" i="7"/>
  <c r="X3284" i="7" s="1"/>
  <c r="U3284" i="7"/>
  <c r="S3284" i="7"/>
  <c r="R3284" i="7"/>
  <c r="Q3284" i="7"/>
  <c r="P3284" i="7"/>
  <c r="AB3283" i="7"/>
  <c r="AA3283" i="7"/>
  <c r="V3283" i="7"/>
  <c r="U3283" i="7"/>
  <c r="S3283" i="7"/>
  <c r="R3283" i="7"/>
  <c r="Q3283" i="7"/>
  <c r="P3283" i="7"/>
  <c r="AB3282" i="7"/>
  <c r="AA3282" i="7"/>
  <c r="V3282" i="7"/>
  <c r="X3282" i="7" s="1"/>
  <c r="U3282" i="7"/>
  <c r="S3282" i="7"/>
  <c r="R3282" i="7"/>
  <c r="Q3282" i="7"/>
  <c r="P3282" i="7"/>
  <c r="AB3281" i="7"/>
  <c r="AA3281" i="7"/>
  <c r="V3281" i="7"/>
  <c r="U3281" i="7"/>
  <c r="S3281" i="7"/>
  <c r="R3281" i="7"/>
  <c r="Q3281" i="7"/>
  <c r="P3281" i="7"/>
  <c r="AB3280" i="7"/>
  <c r="AA3280" i="7"/>
  <c r="V3280" i="7"/>
  <c r="U3280" i="7"/>
  <c r="S3280" i="7"/>
  <c r="R3280" i="7"/>
  <c r="Q3280" i="7"/>
  <c r="P3280" i="7"/>
  <c r="AB3279" i="7"/>
  <c r="AA3279" i="7"/>
  <c r="V3279" i="7"/>
  <c r="U3279" i="7"/>
  <c r="S3279" i="7"/>
  <c r="R3279" i="7"/>
  <c r="Q3279" i="7"/>
  <c r="P3279" i="7"/>
  <c r="AB3278" i="7"/>
  <c r="AA3278" i="7"/>
  <c r="V3278" i="7"/>
  <c r="X3278" i="7" s="1"/>
  <c r="U3278" i="7"/>
  <c r="S3278" i="7"/>
  <c r="R3278" i="7"/>
  <c r="Q3278" i="7"/>
  <c r="P3278" i="7"/>
  <c r="AB3277" i="7"/>
  <c r="AA3277" i="7"/>
  <c r="V3277" i="7"/>
  <c r="U3277" i="7"/>
  <c r="S3277" i="7"/>
  <c r="R3277" i="7"/>
  <c r="Q3277" i="7"/>
  <c r="P3277" i="7"/>
  <c r="AB3276" i="7"/>
  <c r="AA3276" i="7"/>
  <c r="V3276" i="7"/>
  <c r="X3276" i="7" s="1"/>
  <c r="U3276" i="7"/>
  <c r="S3276" i="7"/>
  <c r="R3276" i="7"/>
  <c r="Q3276" i="7"/>
  <c r="P3276" i="7"/>
  <c r="AB3275" i="7"/>
  <c r="AA3275" i="7"/>
  <c r="V3275" i="7"/>
  <c r="U3275" i="7"/>
  <c r="S3275" i="7"/>
  <c r="R3275" i="7"/>
  <c r="Q3275" i="7"/>
  <c r="P3275" i="7"/>
  <c r="AB3274" i="7"/>
  <c r="AA3274" i="7"/>
  <c r="V3274" i="7"/>
  <c r="U3274" i="7"/>
  <c r="S3274" i="7"/>
  <c r="R3274" i="7"/>
  <c r="Q3274" i="7"/>
  <c r="P3274" i="7"/>
  <c r="AB3273" i="7"/>
  <c r="AA3273" i="7"/>
  <c r="V3273" i="7"/>
  <c r="X3273" i="7" s="1"/>
  <c r="U3273" i="7"/>
  <c r="S3273" i="7"/>
  <c r="R3273" i="7"/>
  <c r="Q3273" i="7"/>
  <c r="P3273" i="7"/>
  <c r="AB3272" i="7"/>
  <c r="AA3272" i="7"/>
  <c r="V3272" i="7"/>
  <c r="U3272" i="7"/>
  <c r="S3272" i="7"/>
  <c r="R3272" i="7"/>
  <c r="Q3272" i="7"/>
  <c r="P3272" i="7"/>
  <c r="AB3271" i="7"/>
  <c r="AA3271" i="7"/>
  <c r="V3271" i="7"/>
  <c r="U3271" i="7"/>
  <c r="S3271" i="7"/>
  <c r="R3271" i="7"/>
  <c r="Q3271" i="7"/>
  <c r="P3271" i="7"/>
  <c r="AB3270" i="7"/>
  <c r="AA3270" i="7"/>
  <c r="V3270" i="7"/>
  <c r="X3270" i="7" s="1"/>
  <c r="U3270" i="7"/>
  <c r="S3270" i="7"/>
  <c r="R3270" i="7"/>
  <c r="Q3270" i="7"/>
  <c r="P3270" i="7"/>
  <c r="AB3269" i="7"/>
  <c r="AA3269" i="7"/>
  <c r="V3269" i="7"/>
  <c r="X3269" i="7" s="1"/>
  <c r="U3269" i="7"/>
  <c r="S3269" i="7"/>
  <c r="R3269" i="7"/>
  <c r="Q3269" i="7"/>
  <c r="P3269" i="7"/>
  <c r="AB3268" i="7"/>
  <c r="AA3268" i="7"/>
  <c r="V3268" i="7"/>
  <c r="U3268" i="7"/>
  <c r="S3268" i="7"/>
  <c r="R3268" i="7"/>
  <c r="Q3268" i="7"/>
  <c r="P3268" i="7"/>
  <c r="AB3267" i="7"/>
  <c r="AA3267" i="7"/>
  <c r="V3267" i="7"/>
  <c r="U3267" i="7"/>
  <c r="S3267" i="7"/>
  <c r="R3267" i="7"/>
  <c r="Q3267" i="7"/>
  <c r="P3267" i="7"/>
  <c r="AB3266" i="7"/>
  <c r="AA3266" i="7"/>
  <c r="V3266" i="7"/>
  <c r="U3266" i="7"/>
  <c r="S3266" i="7"/>
  <c r="R3266" i="7"/>
  <c r="Q3266" i="7"/>
  <c r="P3266" i="7"/>
  <c r="AB3265" i="7"/>
  <c r="AA3265" i="7"/>
  <c r="V3265" i="7"/>
  <c r="U3265" i="7"/>
  <c r="S3265" i="7"/>
  <c r="R3265" i="7"/>
  <c r="Q3265" i="7"/>
  <c r="P3265" i="7"/>
  <c r="AB3264" i="7"/>
  <c r="AA3264" i="7"/>
  <c r="V3264" i="7"/>
  <c r="U3264" i="7"/>
  <c r="S3264" i="7"/>
  <c r="R3264" i="7"/>
  <c r="Q3264" i="7"/>
  <c r="P3264" i="7"/>
  <c r="AB3263" i="7"/>
  <c r="AA3263" i="7"/>
  <c r="V3263" i="7"/>
  <c r="U3263" i="7"/>
  <c r="S3263" i="7"/>
  <c r="R3263" i="7"/>
  <c r="Q3263" i="7"/>
  <c r="P3263" i="7"/>
  <c r="AB3262" i="7"/>
  <c r="AA3262" i="7"/>
  <c r="V3262" i="7"/>
  <c r="U3262" i="7"/>
  <c r="S3262" i="7"/>
  <c r="R3262" i="7"/>
  <c r="Q3262" i="7"/>
  <c r="P3262" i="7"/>
  <c r="AB3261" i="7"/>
  <c r="AA3261" i="7"/>
  <c r="V3261" i="7"/>
  <c r="X3261" i="7" s="1"/>
  <c r="U3261" i="7"/>
  <c r="S3261" i="7"/>
  <c r="R3261" i="7"/>
  <c r="Q3261" i="7"/>
  <c r="P3261" i="7"/>
  <c r="AB3260" i="7"/>
  <c r="AA3260" i="7"/>
  <c r="V3260" i="7"/>
  <c r="U3260" i="7"/>
  <c r="S3260" i="7"/>
  <c r="R3260" i="7"/>
  <c r="Q3260" i="7"/>
  <c r="P3260" i="7"/>
  <c r="AB3259" i="7"/>
  <c r="AA3259" i="7"/>
  <c r="V3259" i="7"/>
  <c r="X3259" i="7" s="1"/>
  <c r="U3259" i="7"/>
  <c r="S3259" i="7"/>
  <c r="R3259" i="7"/>
  <c r="Q3259" i="7"/>
  <c r="P3259" i="7"/>
  <c r="AB3258" i="7"/>
  <c r="AA3258" i="7"/>
  <c r="V3258" i="7"/>
  <c r="U3258" i="7"/>
  <c r="S3258" i="7"/>
  <c r="R3258" i="7"/>
  <c r="Q3258" i="7"/>
  <c r="P3258" i="7"/>
  <c r="AB3257" i="7"/>
  <c r="AA3257" i="7"/>
  <c r="V3257" i="7"/>
  <c r="U3257" i="7"/>
  <c r="S3257" i="7"/>
  <c r="R3257" i="7"/>
  <c r="Q3257" i="7"/>
  <c r="P3257" i="7"/>
  <c r="AB3256" i="7"/>
  <c r="AA3256" i="7"/>
  <c r="V3256" i="7"/>
  <c r="U3256" i="7"/>
  <c r="S3256" i="7"/>
  <c r="R3256" i="7"/>
  <c r="Q3256" i="7"/>
  <c r="P3256" i="7"/>
  <c r="AB3255" i="7"/>
  <c r="AA3255" i="7"/>
  <c r="V3255" i="7"/>
  <c r="X3255" i="7" s="1"/>
  <c r="U3255" i="7"/>
  <c r="S3255" i="7"/>
  <c r="R3255" i="7"/>
  <c r="Q3255" i="7"/>
  <c r="P3255" i="7"/>
  <c r="AB3254" i="7"/>
  <c r="AA3254" i="7"/>
  <c r="V3254" i="7"/>
  <c r="U3254" i="7"/>
  <c r="S3254" i="7"/>
  <c r="R3254" i="7"/>
  <c r="Q3254" i="7"/>
  <c r="P3254" i="7"/>
  <c r="AB3253" i="7"/>
  <c r="AA3253" i="7"/>
  <c r="V3253" i="7"/>
  <c r="X3253" i="7" s="1"/>
  <c r="U3253" i="7"/>
  <c r="S3253" i="7"/>
  <c r="R3253" i="7"/>
  <c r="Q3253" i="7"/>
  <c r="P3253" i="7"/>
  <c r="AB3252" i="7"/>
  <c r="AA3252" i="7"/>
  <c r="V3252" i="7"/>
  <c r="U3252" i="7"/>
  <c r="S3252" i="7"/>
  <c r="R3252" i="7"/>
  <c r="Q3252" i="7"/>
  <c r="P3252" i="7"/>
  <c r="AB3251" i="7"/>
  <c r="AA3251" i="7"/>
  <c r="V3251" i="7"/>
  <c r="U3251" i="7"/>
  <c r="S3251" i="7"/>
  <c r="R3251" i="7"/>
  <c r="Q3251" i="7"/>
  <c r="P3251" i="7"/>
  <c r="AB3250" i="7"/>
  <c r="AA3250" i="7"/>
  <c r="V3250" i="7"/>
  <c r="X3250" i="7" s="1"/>
  <c r="U3250" i="7"/>
  <c r="S3250" i="7"/>
  <c r="R3250" i="7"/>
  <c r="Q3250" i="7"/>
  <c r="P3250" i="7"/>
  <c r="AB3249" i="7"/>
  <c r="AA3249" i="7"/>
  <c r="V3249" i="7"/>
  <c r="U3249" i="7"/>
  <c r="S3249" i="7"/>
  <c r="R3249" i="7"/>
  <c r="Q3249" i="7"/>
  <c r="P3249" i="7"/>
  <c r="AB3248" i="7"/>
  <c r="AA3248" i="7"/>
  <c r="V3248" i="7"/>
  <c r="U3248" i="7"/>
  <c r="S3248" i="7"/>
  <c r="R3248" i="7"/>
  <c r="Q3248" i="7"/>
  <c r="P3248" i="7"/>
  <c r="AB3247" i="7"/>
  <c r="AA3247" i="7"/>
  <c r="V3247" i="7"/>
  <c r="U3247" i="7"/>
  <c r="S3247" i="7"/>
  <c r="R3247" i="7"/>
  <c r="Q3247" i="7"/>
  <c r="P3247" i="7"/>
  <c r="AB3246" i="7"/>
  <c r="AA3246" i="7"/>
  <c r="V3246" i="7"/>
  <c r="U3246" i="7"/>
  <c r="S3246" i="7"/>
  <c r="R3246" i="7"/>
  <c r="Q3246" i="7"/>
  <c r="P3246" i="7"/>
  <c r="AB3245" i="7"/>
  <c r="AA3245" i="7"/>
  <c r="V3245" i="7"/>
  <c r="X3245" i="7" s="1"/>
  <c r="U3245" i="7"/>
  <c r="S3245" i="7"/>
  <c r="R3245" i="7"/>
  <c r="Q3245" i="7"/>
  <c r="P3245" i="7"/>
  <c r="AB3244" i="7"/>
  <c r="AA3244" i="7"/>
  <c r="V3244" i="7"/>
  <c r="U3244" i="7"/>
  <c r="S3244" i="7"/>
  <c r="R3244" i="7"/>
  <c r="Q3244" i="7"/>
  <c r="P3244" i="7"/>
  <c r="AB3243" i="7"/>
  <c r="AA3243" i="7"/>
  <c r="V3243" i="7"/>
  <c r="U3243" i="7"/>
  <c r="S3243" i="7"/>
  <c r="R3243" i="7"/>
  <c r="Q3243" i="7"/>
  <c r="P3243" i="7"/>
  <c r="AB3242" i="7"/>
  <c r="AA3242" i="7"/>
  <c r="V3242" i="7"/>
  <c r="U3242" i="7"/>
  <c r="S3242" i="7"/>
  <c r="R3242" i="7"/>
  <c r="Q3242" i="7"/>
  <c r="P3242" i="7"/>
  <c r="AB3241" i="7"/>
  <c r="AA3241" i="7"/>
  <c r="V3241" i="7"/>
  <c r="U3241" i="7"/>
  <c r="S3241" i="7"/>
  <c r="R3241" i="7"/>
  <c r="Q3241" i="7"/>
  <c r="P3241" i="7"/>
  <c r="AB3240" i="7"/>
  <c r="AA3240" i="7"/>
  <c r="V3240" i="7"/>
  <c r="X3240" i="7" s="1"/>
  <c r="U3240" i="7"/>
  <c r="S3240" i="7"/>
  <c r="R3240" i="7"/>
  <c r="Q3240" i="7"/>
  <c r="P3240" i="7"/>
  <c r="AB3239" i="7"/>
  <c r="AA3239" i="7"/>
  <c r="V3239" i="7"/>
  <c r="U3239" i="7"/>
  <c r="S3239" i="7"/>
  <c r="R3239" i="7"/>
  <c r="Q3239" i="7"/>
  <c r="P3239" i="7"/>
  <c r="AB3238" i="7"/>
  <c r="AA3238" i="7"/>
  <c r="V3238" i="7"/>
  <c r="W3238" i="7" s="1"/>
  <c r="U3238" i="7"/>
  <c r="S3238" i="7"/>
  <c r="R3238" i="7"/>
  <c r="Q3238" i="7"/>
  <c r="P3238" i="7"/>
  <c r="AB3237" i="7"/>
  <c r="AA3237" i="7"/>
  <c r="V3237" i="7"/>
  <c r="X3237" i="7" s="1"/>
  <c r="U3237" i="7"/>
  <c r="S3237" i="7"/>
  <c r="R3237" i="7"/>
  <c r="Q3237" i="7"/>
  <c r="P3237" i="7"/>
  <c r="AB3236" i="7"/>
  <c r="AA3236" i="7"/>
  <c r="V3236" i="7"/>
  <c r="U3236" i="7"/>
  <c r="S3236" i="7"/>
  <c r="R3236" i="7"/>
  <c r="Q3236" i="7"/>
  <c r="P3236" i="7"/>
  <c r="AB3235" i="7"/>
  <c r="AA3235" i="7"/>
  <c r="V3235" i="7"/>
  <c r="W3235" i="7" s="1"/>
  <c r="U3235" i="7"/>
  <c r="S3235" i="7"/>
  <c r="R3235" i="7"/>
  <c r="Q3235" i="7"/>
  <c r="P3235" i="7"/>
  <c r="AB3234" i="7"/>
  <c r="AA3234" i="7"/>
  <c r="V3234" i="7"/>
  <c r="W3234" i="7" s="1"/>
  <c r="U3234" i="7"/>
  <c r="S3234" i="7"/>
  <c r="R3234" i="7"/>
  <c r="Q3234" i="7"/>
  <c r="P3234" i="7"/>
  <c r="AB3233" i="7"/>
  <c r="AA3233" i="7"/>
  <c r="V3233" i="7"/>
  <c r="U3233" i="7"/>
  <c r="S3233" i="7"/>
  <c r="R3233" i="7"/>
  <c r="Q3233" i="7"/>
  <c r="P3233" i="7"/>
  <c r="AB3232" i="7"/>
  <c r="AA3232" i="7"/>
  <c r="V3232" i="7"/>
  <c r="U3232" i="7"/>
  <c r="S3232" i="7"/>
  <c r="R3232" i="7"/>
  <c r="Q3232" i="7"/>
  <c r="P3232" i="7"/>
  <c r="AB3231" i="7"/>
  <c r="AA3231" i="7"/>
  <c r="V3231" i="7"/>
  <c r="X3231" i="7" s="1"/>
  <c r="U3231" i="7"/>
  <c r="S3231" i="7"/>
  <c r="R3231" i="7"/>
  <c r="Q3231" i="7"/>
  <c r="P3231" i="7"/>
  <c r="AB3230" i="7"/>
  <c r="AA3230" i="7"/>
  <c r="V3230" i="7"/>
  <c r="U3230" i="7"/>
  <c r="S3230" i="7"/>
  <c r="R3230" i="7"/>
  <c r="Q3230" i="7"/>
  <c r="P3230" i="7"/>
  <c r="AB3229" i="7"/>
  <c r="AA3229" i="7"/>
  <c r="V3229" i="7"/>
  <c r="X3229" i="7" s="1"/>
  <c r="U3229" i="7"/>
  <c r="S3229" i="7"/>
  <c r="R3229" i="7"/>
  <c r="Q3229" i="7"/>
  <c r="P3229" i="7"/>
  <c r="AB3228" i="7"/>
  <c r="AA3228" i="7"/>
  <c r="V3228" i="7"/>
  <c r="U3228" i="7"/>
  <c r="S3228" i="7"/>
  <c r="R3228" i="7"/>
  <c r="Q3228" i="7"/>
  <c r="P3228" i="7"/>
  <c r="AB3227" i="7"/>
  <c r="AA3227" i="7"/>
  <c r="V3227" i="7"/>
  <c r="U3227" i="7"/>
  <c r="S3227" i="7"/>
  <c r="R3227" i="7"/>
  <c r="Q3227" i="7"/>
  <c r="P3227" i="7"/>
  <c r="AB3226" i="7"/>
  <c r="AA3226" i="7"/>
  <c r="V3226" i="7"/>
  <c r="U3226" i="7"/>
  <c r="S3226" i="7"/>
  <c r="R3226" i="7"/>
  <c r="Q3226" i="7"/>
  <c r="P3226" i="7"/>
  <c r="AB3225" i="7"/>
  <c r="AA3225" i="7"/>
  <c r="V3225" i="7"/>
  <c r="U3225" i="7"/>
  <c r="S3225" i="7"/>
  <c r="R3225" i="7"/>
  <c r="Q3225" i="7"/>
  <c r="P3225" i="7"/>
  <c r="AB3224" i="7"/>
  <c r="AA3224" i="7"/>
  <c r="V3224" i="7"/>
  <c r="X3224" i="7" s="1"/>
  <c r="U3224" i="7"/>
  <c r="S3224" i="7"/>
  <c r="R3224" i="7"/>
  <c r="Q3224" i="7"/>
  <c r="P3224" i="7"/>
  <c r="AB3223" i="7"/>
  <c r="AA3223" i="7"/>
  <c r="V3223" i="7"/>
  <c r="X3223" i="7" s="1"/>
  <c r="U3223" i="7"/>
  <c r="S3223" i="7"/>
  <c r="R3223" i="7"/>
  <c r="Q3223" i="7"/>
  <c r="P3223" i="7"/>
  <c r="AB3222" i="7"/>
  <c r="AA3222" i="7"/>
  <c r="V3222" i="7"/>
  <c r="U3222" i="7"/>
  <c r="S3222" i="7"/>
  <c r="R3222" i="7"/>
  <c r="Q3222" i="7"/>
  <c r="P3222" i="7"/>
  <c r="AB3221" i="7"/>
  <c r="AA3221" i="7"/>
  <c r="V3221" i="7"/>
  <c r="X3221" i="7" s="1"/>
  <c r="U3221" i="7"/>
  <c r="S3221" i="7"/>
  <c r="R3221" i="7"/>
  <c r="Q3221" i="7"/>
  <c r="P3221" i="7"/>
  <c r="AB3220" i="7"/>
  <c r="AA3220" i="7"/>
  <c r="V3220" i="7"/>
  <c r="U3220" i="7"/>
  <c r="S3220" i="7"/>
  <c r="R3220" i="7"/>
  <c r="Q3220" i="7"/>
  <c r="P3220" i="7"/>
  <c r="AB3219" i="7"/>
  <c r="AA3219" i="7"/>
  <c r="V3219" i="7"/>
  <c r="U3219" i="7"/>
  <c r="S3219" i="7"/>
  <c r="R3219" i="7"/>
  <c r="Q3219" i="7"/>
  <c r="P3219" i="7"/>
  <c r="AB3218" i="7"/>
  <c r="AA3218" i="7"/>
  <c r="V3218" i="7"/>
  <c r="X3218" i="7" s="1"/>
  <c r="U3218" i="7"/>
  <c r="S3218" i="7"/>
  <c r="R3218" i="7"/>
  <c r="Q3218" i="7"/>
  <c r="P3218" i="7"/>
  <c r="AB3217" i="7"/>
  <c r="AA3217" i="7"/>
  <c r="V3217" i="7"/>
  <c r="U3217" i="7"/>
  <c r="S3217" i="7"/>
  <c r="R3217" i="7"/>
  <c r="Q3217" i="7"/>
  <c r="P3217" i="7"/>
  <c r="AB3216" i="7"/>
  <c r="AA3216" i="7"/>
  <c r="V3216" i="7"/>
  <c r="U3216" i="7"/>
  <c r="S3216" i="7"/>
  <c r="R3216" i="7"/>
  <c r="Q3216" i="7"/>
  <c r="P3216" i="7"/>
  <c r="AB3215" i="7"/>
  <c r="AA3215" i="7"/>
  <c r="V3215" i="7"/>
  <c r="U3215" i="7"/>
  <c r="S3215" i="7"/>
  <c r="R3215" i="7"/>
  <c r="Q3215" i="7"/>
  <c r="P3215" i="7"/>
  <c r="AB3214" i="7"/>
  <c r="AA3214" i="7"/>
  <c r="V3214" i="7"/>
  <c r="U3214" i="7"/>
  <c r="S3214" i="7"/>
  <c r="R3214" i="7"/>
  <c r="Q3214" i="7"/>
  <c r="P3214" i="7"/>
  <c r="AB3213" i="7"/>
  <c r="AA3213" i="7"/>
  <c r="V3213" i="7"/>
  <c r="X3213" i="7" s="1"/>
  <c r="U3213" i="7"/>
  <c r="S3213" i="7"/>
  <c r="R3213" i="7"/>
  <c r="Q3213" i="7"/>
  <c r="P3213" i="7"/>
  <c r="AB3212" i="7"/>
  <c r="AA3212" i="7"/>
  <c r="V3212" i="7"/>
  <c r="U3212" i="7"/>
  <c r="S3212" i="7"/>
  <c r="R3212" i="7"/>
  <c r="Q3212" i="7"/>
  <c r="P3212" i="7"/>
  <c r="AB3211" i="7"/>
  <c r="AA3211" i="7"/>
  <c r="V3211" i="7"/>
  <c r="W3211" i="7" s="1"/>
  <c r="U3211" i="7"/>
  <c r="S3211" i="7"/>
  <c r="R3211" i="7"/>
  <c r="Q3211" i="7"/>
  <c r="P3211" i="7"/>
  <c r="AB3210" i="7"/>
  <c r="AA3210" i="7"/>
  <c r="V3210" i="7"/>
  <c r="U3210" i="7"/>
  <c r="S3210" i="7"/>
  <c r="R3210" i="7"/>
  <c r="Q3210" i="7"/>
  <c r="P3210" i="7"/>
  <c r="AB3209" i="7"/>
  <c r="AA3209" i="7"/>
  <c r="V3209" i="7"/>
  <c r="U3209" i="7"/>
  <c r="S3209" i="7"/>
  <c r="R3209" i="7"/>
  <c r="Q3209" i="7"/>
  <c r="P3209" i="7"/>
  <c r="AB3208" i="7"/>
  <c r="AA3208" i="7"/>
  <c r="V3208" i="7"/>
  <c r="U3208" i="7"/>
  <c r="S3208" i="7"/>
  <c r="R3208" i="7"/>
  <c r="Q3208" i="7"/>
  <c r="P3208" i="7"/>
  <c r="AB3207" i="7"/>
  <c r="AA3207" i="7"/>
  <c r="V3207" i="7"/>
  <c r="X3207" i="7" s="1"/>
  <c r="U3207" i="7"/>
  <c r="S3207" i="7"/>
  <c r="R3207" i="7"/>
  <c r="Q3207" i="7"/>
  <c r="P3207" i="7"/>
  <c r="AB3206" i="7"/>
  <c r="AA3206" i="7"/>
  <c r="V3206" i="7"/>
  <c r="X3206" i="7" s="1"/>
  <c r="U3206" i="7"/>
  <c r="S3206" i="7"/>
  <c r="R3206" i="7"/>
  <c r="Q3206" i="7"/>
  <c r="P3206" i="7"/>
  <c r="AB3205" i="7"/>
  <c r="AA3205" i="7"/>
  <c r="V3205" i="7"/>
  <c r="X3205" i="7" s="1"/>
  <c r="U3205" i="7"/>
  <c r="S3205" i="7"/>
  <c r="R3205" i="7"/>
  <c r="Q3205" i="7"/>
  <c r="P3205" i="7"/>
  <c r="AB3204" i="7"/>
  <c r="AA3204" i="7"/>
  <c r="V3204" i="7"/>
  <c r="U3204" i="7"/>
  <c r="S3204" i="7"/>
  <c r="R3204" i="7"/>
  <c r="Q3204" i="7"/>
  <c r="P3204" i="7"/>
  <c r="AB3203" i="7"/>
  <c r="AA3203" i="7"/>
  <c r="V3203" i="7"/>
  <c r="U3203" i="7"/>
  <c r="S3203" i="7"/>
  <c r="R3203" i="7"/>
  <c r="Q3203" i="7"/>
  <c r="P3203" i="7"/>
  <c r="AB3202" i="7"/>
  <c r="AA3202" i="7"/>
  <c r="V3202" i="7"/>
  <c r="U3202" i="7"/>
  <c r="S3202" i="7"/>
  <c r="R3202" i="7"/>
  <c r="Q3202" i="7"/>
  <c r="P3202" i="7"/>
  <c r="AB3201" i="7"/>
  <c r="AA3201" i="7"/>
  <c r="V3201" i="7"/>
  <c r="U3201" i="7"/>
  <c r="S3201" i="7"/>
  <c r="R3201" i="7"/>
  <c r="Q3201" i="7"/>
  <c r="P3201" i="7"/>
  <c r="AB3200" i="7"/>
  <c r="AA3200" i="7"/>
  <c r="V3200" i="7"/>
  <c r="W3200" i="7" s="1"/>
  <c r="U3200" i="7"/>
  <c r="S3200" i="7"/>
  <c r="R3200" i="7"/>
  <c r="Q3200" i="7"/>
  <c r="P3200" i="7"/>
  <c r="AB3199" i="7"/>
  <c r="AA3199" i="7"/>
  <c r="V3199" i="7"/>
  <c r="U3199" i="7"/>
  <c r="S3199" i="7"/>
  <c r="R3199" i="7"/>
  <c r="Q3199" i="7"/>
  <c r="P3199" i="7"/>
  <c r="AB3198" i="7"/>
  <c r="AA3198" i="7"/>
  <c r="V3198" i="7"/>
  <c r="U3198" i="7"/>
  <c r="S3198" i="7"/>
  <c r="R3198" i="7"/>
  <c r="Q3198" i="7"/>
  <c r="P3198" i="7"/>
  <c r="AB3197" i="7"/>
  <c r="AA3197" i="7"/>
  <c r="V3197" i="7"/>
  <c r="X3197" i="7" s="1"/>
  <c r="U3197" i="7"/>
  <c r="S3197" i="7"/>
  <c r="R3197" i="7"/>
  <c r="Q3197" i="7"/>
  <c r="P3197" i="7"/>
  <c r="AB3196" i="7"/>
  <c r="AA3196" i="7"/>
  <c r="V3196" i="7"/>
  <c r="U3196" i="7"/>
  <c r="S3196" i="7"/>
  <c r="R3196" i="7"/>
  <c r="Q3196" i="7"/>
  <c r="P3196" i="7"/>
  <c r="AB3195" i="7"/>
  <c r="AA3195" i="7"/>
  <c r="V3195" i="7"/>
  <c r="U3195" i="7"/>
  <c r="S3195" i="7"/>
  <c r="R3195" i="7"/>
  <c r="Q3195" i="7"/>
  <c r="P3195" i="7"/>
  <c r="AB3194" i="7"/>
  <c r="AA3194" i="7"/>
  <c r="V3194" i="7"/>
  <c r="U3194" i="7"/>
  <c r="S3194" i="7"/>
  <c r="R3194" i="7"/>
  <c r="Q3194" i="7"/>
  <c r="P3194" i="7"/>
  <c r="AB3193" i="7"/>
  <c r="AA3193" i="7"/>
  <c r="V3193" i="7"/>
  <c r="U3193" i="7"/>
  <c r="S3193" i="7"/>
  <c r="R3193" i="7"/>
  <c r="Q3193" i="7"/>
  <c r="P3193" i="7"/>
  <c r="AB3192" i="7"/>
  <c r="AA3192" i="7"/>
  <c r="V3192" i="7"/>
  <c r="X3192" i="7" s="1"/>
  <c r="U3192" i="7"/>
  <c r="S3192" i="7"/>
  <c r="R3192" i="7"/>
  <c r="Q3192" i="7"/>
  <c r="P3192" i="7"/>
  <c r="AB3191" i="7"/>
  <c r="AA3191" i="7"/>
  <c r="V3191" i="7"/>
  <c r="U3191" i="7"/>
  <c r="S3191" i="7"/>
  <c r="R3191" i="7"/>
  <c r="Q3191" i="7"/>
  <c r="P3191" i="7"/>
  <c r="AB3190" i="7"/>
  <c r="AA3190" i="7"/>
  <c r="V3190" i="7"/>
  <c r="U3190" i="7"/>
  <c r="S3190" i="7"/>
  <c r="R3190" i="7"/>
  <c r="Q3190" i="7"/>
  <c r="P3190" i="7"/>
  <c r="AB3189" i="7"/>
  <c r="AA3189" i="7"/>
  <c r="V3189" i="7"/>
  <c r="X3189" i="7" s="1"/>
  <c r="U3189" i="7"/>
  <c r="S3189" i="7"/>
  <c r="R3189" i="7"/>
  <c r="Q3189" i="7"/>
  <c r="P3189" i="7"/>
  <c r="AB3188" i="7"/>
  <c r="AA3188" i="7"/>
  <c r="V3188" i="7"/>
  <c r="U3188" i="7"/>
  <c r="S3188" i="7"/>
  <c r="R3188" i="7"/>
  <c r="Q3188" i="7"/>
  <c r="P3188" i="7"/>
  <c r="AB3187" i="7"/>
  <c r="AA3187" i="7"/>
  <c r="V3187" i="7"/>
  <c r="U3187" i="7"/>
  <c r="S3187" i="7"/>
  <c r="R3187" i="7"/>
  <c r="Q3187" i="7"/>
  <c r="P3187" i="7"/>
  <c r="AB3186" i="7"/>
  <c r="AA3186" i="7"/>
  <c r="V3186" i="7"/>
  <c r="W3186" i="7" s="1"/>
  <c r="U3186" i="7"/>
  <c r="S3186" i="7"/>
  <c r="R3186" i="7"/>
  <c r="Q3186" i="7"/>
  <c r="P3186" i="7"/>
  <c r="AB3185" i="7"/>
  <c r="AA3185" i="7"/>
  <c r="V3185" i="7"/>
  <c r="U3185" i="7"/>
  <c r="S3185" i="7"/>
  <c r="R3185" i="7"/>
  <c r="Q3185" i="7"/>
  <c r="P3185" i="7"/>
  <c r="AB3184" i="7"/>
  <c r="AA3184" i="7"/>
  <c r="V3184" i="7"/>
  <c r="U3184" i="7"/>
  <c r="S3184" i="7"/>
  <c r="R3184" i="7"/>
  <c r="Q3184" i="7"/>
  <c r="P3184" i="7"/>
  <c r="AB3183" i="7"/>
  <c r="AA3183" i="7"/>
  <c r="V3183" i="7"/>
  <c r="X3183" i="7" s="1"/>
  <c r="U3183" i="7"/>
  <c r="S3183" i="7"/>
  <c r="R3183" i="7"/>
  <c r="Q3183" i="7"/>
  <c r="P3183" i="7"/>
  <c r="AB3182" i="7"/>
  <c r="AA3182" i="7"/>
  <c r="V3182" i="7"/>
  <c r="W3182" i="7" s="1"/>
  <c r="U3182" i="7"/>
  <c r="S3182" i="7"/>
  <c r="R3182" i="7"/>
  <c r="Q3182" i="7"/>
  <c r="P3182" i="7"/>
  <c r="AB3181" i="7"/>
  <c r="AA3181" i="7"/>
  <c r="V3181" i="7"/>
  <c r="X3181" i="7" s="1"/>
  <c r="U3181" i="7"/>
  <c r="S3181" i="7"/>
  <c r="R3181" i="7"/>
  <c r="Q3181" i="7"/>
  <c r="P3181" i="7"/>
  <c r="AB3180" i="7"/>
  <c r="AA3180" i="7"/>
  <c r="V3180" i="7"/>
  <c r="U3180" i="7"/>
  <c r="S3180" i="7"/>
  <c r="R3180" i="7"/>
  <c r="Q3180" i="7"/>
  <c r="P3180" i="7"/>
  <c r="AB3179" i="7"/>
  <c r="AA3179" i="7"/>
  <c r="V3179" i="7"/>
  <c r="U3179" i="7"/>
  <c r="S3179" i="7"/>
  <c r="R3179" i="7"/>
  <c r="Q3179" i="7"/>
  <c r="P3179" i="7"/>
  <c r="AB3178" i="7"/>
  <c r="AA3178" i="7"/>
  <c r="V3178" i="7"/>
  <c r="W3178" i="7" s="1"/>
  <c r="U3178" i="7"/>
  <c r="S3178" i="7"/>
  <c r="R3178" i="7"/>
  <c r="Q3178" i="7"/>
  <c r="P3178" i="7"/>
  <c r="AB3177" i="7"/>
  <c r="AA3177" i="7"/>
  <c r="V3177" i="7"/>
  <c r="U3177" i="7"/>
  <c r="S3177" i="7"/>
  <c r="R3177" i="7"/>
  <c r="Q3177" i="7"/>
  <c r="P3177" i="7"/>
  <c r="AB3176" i="7"/>
  <c r="AA3176" i="7"/>
  <c r="V3176" i="7"/>
  <c r="U3176" i="7"/>
  <c r="S3176" i="7"/>
  <c r="R3176" i="7"/>
  <c r="Q3176" i="7"/>
  <c r="P3176" i="7"/>
  <c r="AB3175" i="7"/>
  <c r="AA3175" i="7"/>
  <c r="V3175" i="7"/>
  <c r="X3175" i="7" s="1"/>
  <c r="U3175" i="7"/>
  <c r="S3175" i="7"/>
  <c r="R3175" i="7"/>
  <c r="Q3175" i="7"/>
  <c r="P3175" i="7"/>
  <c r="AB3174" i="7"/>
  <c r="AA3174" i="7"/>
  <c r="V3174" i="7"/>
  <c r="X3174" i="7" s="1"/>
  <c r="U3174" i="7"/>
  <c r="S3174" i="7"/>
  <c r="R3174" i="7"/>
  <c r="Q3174" i="7"/>
  <c r="P3174" i="7"/>
  <c r="AB3173" i="7"/>
  <c r="AA3173" i="7"/>
  <c r="V3173" i="7"/>
  <c r="X3173" i="7" s="1"/>
  <c r="U3173" i="7"/>
  <c r="S3173" i="7"/>
  <c r="R3173" i="7"/>
  <c r="Q3173" i="7"/>
  <c r="P3173" i="7"/>
  <c r="AB3172" i="7"/>
  <c r="AA3172" i="7"/>
  <c r="V3172" i="7"/>
  <c r="U3172" i="7"/>
  <c r="S3172" i="7"/>
  <c r="R3172" i="7"/>
  <c r="Q3172" i="7"/>
  <c r="P3172" i="7"/>
  <c r="AB3171" i="7"/>
  <c r="AA3171" i="7"/>
  <c r="V3171" i="7"/>
  <c r="W3171" i="7" s="1"/>
  <c r="U3171" i="7"/>
  <c r="S3171" i="7"/>
  <c r="R3171" i="7"/>
  <c r="Q3171" i="7"/>
  <c r="P3171" i="7"/>
  <c r="AB3170" i="7"/>
  <c r="AA3170" i="7"/>
  <c r="V3170" i="7"/>
  <c r="X3170" i="7" s="1"/>
  <c r="U3170" i="7"/>
  <c r="S3170" i="7"/>
  <c r="R3170" i="7"/>
  <c r="Q3170" i="7"/>
  <c r="P3170" i="7"/>
  <c r="AB3169" i="7"/>
  <c r="AA3169" i="7"/>
  <c r="V3169" i="7"/>
  <c r="U3169" i="7"/>
  <c r="S3169" i="7"/>
  <c r="R3169" i="7"/>
  <c r="Q3169" i="7"/>
  <c r="P3169" i="7"/>
  <c r="AB3168" i="7"/>
  <c r="AA3168" i="7"/>
  <c r="V3168" i="7"/>
  <c r="X3168" i="7" s="1"/>
  <c r="U3168" i="7"/>
  <c r="S3168" i="7"/>
  <c r="R3168" i="7"/>
  <c r="Q3168" i="7"/>
  <c r="P3168" i="7"/>
  <c r="AB3167" i="7"/>
  <c r="AA3167" i="7"/>
  <c r="V3167" i="7"/>
  <c r="U3167" i="7"/>
  <c r="S3167" i="7"/>
  <c r="R3167" i="7"/>
  <c r="Q3167" i="7"/>
  <c r="P3167" i="7"/>
  <c r="AB3166" i="7"/>
  <c r="AA3166" i="7"/>
  <c r="V3166" i="7"/>
  <c r="W3166" i="7" s="1"/>
  <c r="U3166" i="7"/>
  <c r="S3166" i="7"/>
  <c r="R3166" i="7"/>
  <c r="Q3166" i="7"/>
  <c r="P3166" i="7"/>
  <c r="AB3165" i="7"/>
  <c r="AA3165" i="7"/>
  <c r="V3165" i="7"/>
  <c r="X3165" i="7" s="1"/>
  <c r="U3165" i="7"/>
  <c r="S3165" i="7"/>
  <c r="R3165" i="7"/>
  <c r="Q3165" i="7"/>
  <c r="P3165" i="7"/>
  <c r="AB3164" i="7"/>
  <c r="AA3164" i="7"/>
  <c r="V3164" i="7"/>
  <c r="U3164" i="7"/>
  <c r="S3164" i="7"/>
  <c r="R3164" i="7"/>
  <c r="Q3164" i="7"/>
  <c r="P3164" i="7"/>
  <c r="AB3163" i="7"/>
  <c r="AA3163" i="7"/>
  <c r="V3163" i="7"/>
  <c r="U3163" i="7"/>
  <c r="S3163" i="7"/>
  <c r="R3163" i="7"/>
  <c r="Q3163" i="7"/>
  <c r="P3163" i="7"/>
  <c r="AB3162" i="7"/>
  <c r="AA3162" i="7"/>
  <c r="V3162" i="7"/>
  <c r="U3162" i="7"/>
  <c r="S3162" i="7"/>
  <c r="R3162" i="7"/>
  <c r="Q3162" i="7"/>
  <c r="P3162" i="7"/>
  <c r="AB3161" i="7"/>
  <c r="AA3161" i="7"/>
  <c r="V3161" i="7"/>
  <c r="U3161" i="7"/>
  <c r="S3161" i="7"/>
  <c r="R3161" i="7"/>
  <c r="Q3161" i="7"/>
  <c r="P3161" i="7"/>
  <c r="AB3160" i="7"/>
  <c r="AA3160" i="7"/>
  <c r="V3160" i="7"/>
  <c r="U3160" i="7"/>
  <c r="S3160" i="7"/>
  <c r="R3160" i="7"/>
  <c r="Q3160" i="7"/>
  <c r="P3160" i="7"/>
  <c r="AB3159" i="7"/>
  <c r="AA3159" i="7"/>
  <c r="V3159" i="7"/>
  <c r="X3159" i="7" s="1"/>
  <c r="U3159" i="7"/>
  <c r="S3159" i="7"/>
  <c r="R3159" i="7"/>
  <c r="Q3159" i="7"/>
  <c r="P3159" i="7"/>
  <c r="AB3158" i="7"/>
  <c r="AA3158" i="7"/>
  <c r="V3158" i="7"/>
  <c r="U3158" i="7"/>
  <c r="S3158" i="7"/>
  <c r="R3158" i="7"/>
  <c r="Q3158" i="7"/>
  <c r="P3158" i="7"/>
  <c r="AB3157" i="7"/>
  <c r="AA3157" i="7"/>
  <c r="V3157" i="7"/>
  <c r="X3157" i="7" s="1"/>
  <c r="U3157" i="7"/>
  <c r="S3157" i="7"/>
  <c r="R3157" i="7"/>
  <c r="Q3157" i="7"/>
  <c r="P3157" i="7"/>
  <c r="AB3156" i="7"/>
  <c r="AA3156" i="7"/>
  <c r="V3156" i="7"/>
  <c r="U3156" i="7"/>
  <c r="S3156" i="7"/>
  <c r="R3156" i="7"/>
  <c r="Q3156" i="7"/>
  <c r="P3156" i="7"/>
  <c r="AB3155" i="7"/>
  <c r="AA3155" i="7"/>
  <c r="V3155" i="7"/>
  <c r="U3155" i="7"/>
  <c r="S3155" i="7"/>
  <c r="R3155" i="7"/>
  <c r="Q3155" i="7"/>
  <c r="P3155" i="7"/>
  <c r="AB3154" i="7"/>
  <c r="AA3154" i="7"/>
  <c r="V3154" i="7"/>
  <c r="X3154" i="7" s="1"/>
  <c r="U3154" i="7"/>
  <c r="S3154" i="7"/>
  <c r="R3154" i="7"/>
  <c r="Q3154" i="7"/>
  <c r="P3154" i="7"/>
  <c r="AB3153" i="7"/>
  <c r="AA3153" i="7"/>
  <c r="V3153" i="7"/>
  <c r="U3153" i="7"/>
  <c r="S3153" i="7"/>
  <c r="R3153" i="7"/>
  <c r="Q3153" i="7"/>
  <c r="P3153" i="7"/>
  <c r="AB3152" i="7"/>
  <c r="AA3152" i="7"/>
  <c r="V3152" i="7"/>
  <c r="X3152" i="7" s="1"/>
  <c r="U3152" i="7"/>
  <c r="S3152" i="7"/>
  <c r="R3152" i="7"/>
  <c r="Q3152" i="7"/>
  <c r="P3152" i="7"/>
  <c r="AB3151" i="7"/>
  <c r="AA3151" i="7"/>
  <c r="V3151" i="7"/>
  <c r="U3151" i="7"/>
  <c r="S3151" i="7"/>
  <c r="R3151" i="7"/>
  <c r="Q3151" i="7"/>
  <c r="P3151" i="7"/>
  <c r="AB3150" i="7"/>
  <c r="AA3150" i="7"/>
  <c r="V3150" i="7"/>
  <c r="U3150" i="7"/>
  <c r="S3150" i="7"/>
  <c r="R3150" i="7"/>
  <c r="Q3150" i="7"/>
  <c r="P3150" i="7"/>
  <c r="AB3149" i="7"/>
  <c r="AA3149" i="7"/>
  <c r="V3149" i="7"/>
  <c r="X3149" i="7" s="1"/>
  <c r="U3149" i="7"/>
  <c r="S3149" i="7"/>
  <c r="R3149" i="7"/>
  <c r="Q3149" i="7"/>
  <c r="P3149" i="7"/>
  <c r="AB3148" i="7"/>
  <c r="AA3148" i="7"/>
  <c r="V3148" i="7"/>
  <c r="U3148" i="7"/>
  <c r="S3148" i="7"/>
  <c r="R3148" i="7"/>
  <c r="Q3148" i="7"/>
  <c r="P3148" i="7"/>
  <c r="AB3147" i="7"/>
  <c r="AA3147" i="7"/>
  <c r="V3147" i="7"/>
  <c r="U3147" i="7"/>
  <c r="S3147" i="7"/>
  <c r="R3147" i="7"/>
  <c r="Q3147" i="7"/>
  <c r="P3147" i="7"/>
  <c r="AB3146" i="7"/>
  <c r="AA3146" i="7"/>
  <c r="V3146" i="7"/>
  <c r="U3146" i="7"/>
  <c r="S3146" i="7"/>
  <c r="R3146" i="7"/>
  <c r="Q3146" i="7"/>
  <c r="P3146" i="7"/>
  <c r="AB3145" i="7"/>
  <c r="AA3145" i="7"/>
  <c r="V3145" i="7"/>
  <c r="U3145" i="7"/>
  <c r="S3145" i="7"/>
  <c r="R3145" i="7"/>
  <c r="Q3145" i="7"/>
  <c r="P3145" i="7"/>
  <c r="AB3144" i="7"/>
  <c r="AA3144" i="7"/>
  <c r="V3144" i="7"/>
  <c r="U3144" i="7"/>
  <c r="S3144" i="7"/>
  <c r="R3144" i="7"/>
  <c r="Q3144" i="7"/>
  <c r="P3144" i="7"/>
  <c r="AB3143" i="7"/>
  <c r="AA3143" i="7"/>
  <c r="V3143" i="7"/>
  <c r="U3143" i="7"/>
  <c r="S3143" i="7"/>
  <c r="R3143" i="7"/>
  <c r="Q3143" i="7"/>
  <c r="P3143" i="7"/>
  <c r="AB3142" i="7"/>
  <c r="AA3142" i="7"/>
  <c r="V3142" i="7"/>
  <c r="W3142" i="7" s="1"/>
  <c r="U3142" i="7"/>
  <c r="S3142" i="7"/>
  <c r="R3142" i="7"/>
  <c r="Q3142" i="7"/>
  <c r="P3142" i="7"/>
  <c r="AB3141" i="7"/>
  <c r="AA3141" i="7"/>
  <c r="V3141" i="7"/>
  <c r="X3141" i="7" s="1"/>
  <c r="U3141" i="7"/>
  <c r="S3141" i="7"/>
  <c r="R3141" i="7"/>
  <c r="Q3141" i="7"/>
  <c r="P3141" i="7"/>
  <c r="AB3140" i="7"/>
  <c r="AA3140" i="7"/>
  <c r="V3140" i="7"/>
  <c r="U3140" i="7"/>
  <c r="S3140" i="7"/>
  <c r="R3140" i="7"/>
  <c r="Q3140" i="7"/>
  <c r="P3140" i="7"/>
  <c r="AB3139" i="7"/>
  <c r="AA3139" i="7"/>
  <c r="V3139" i="7"/>
  <c r="U3139" i="7"/>
  <c r="S3139" i="7"/>
  <c r="R3139" i="7"/>
  <c r="Q3139" i="7"/>
  <c r="P3139" i="7"/>
  <c r="AB3138" i="7"/>
  <c r="AA3138" i="7"/>
  <c r="V3138" i="7"/>
  <c r="U3138" i="7"/>
  <c r="S3138" i="7"/>
  <c r="R3138" i="7"/>
  <c r="Q3138" i="7"/>
  <c r="P3138" i="7"/>
  <c r="AB3137" i="7"/>
  <c r="AA3137" i="7"/>
  <c r="V3137" i="7"/>
  <c r="U3137" i="7"/>
  <c r="S3137" i="7"/>
  <c r="R3137" i="7"/>
  <c r="Q3137" i="7"/>
  <c r="P3137" i="7"/>
  <c r="AB3136" i="7"/>
  <c r="AA3136" i="7"/>
  <c r="V3136" i="7"/>
  <c r="X3136" i="7" s="1"/>
  <c r="U3136" i="7"/>
  <c r="S3136" i="7"/>
  <c r="R3136" i="7"/>
  <c r="Q3136" i="7"/>
  <c r="P3136" i="7"/>
  <c r="AB3135" i="7"/>
  <c r="AA3135" i="7"/>
  <c r="V3135" i="7"/>
  <c r="U3135" i="7"/>
  <c r="S3135" i="7"/>
  <c r="R3135" i="7"/>
  <c r="Q3135" i="7"/>
  <c r="P3135" i="7"/>
  <c r="AB3134" i="7"/>
  <c r="AA3134" i="7"/>
  <c r="V3134" i="7"/>
  <c r="U3134" i="7"/>
  <c r="S3134" i="7"/>
  <c r="R3134" i="7"/>
  <c r="Q3134" i="7"/>
  <c r="P3134" i="7"/>
  <c r="AB3133" i="7"/>
  <c r="AA3133" i="7"/>
  <c r="V3133" i="7"/>
  <c r="X3133" i="7" s="1"/>
  <c r="U3133" i="7"/>
  <c r="S3133" i="7"/>
  <c r="R3133" i="7"/>
  <c r="Q3133" i="7"/>
  <c r="P3133" i="7"/>
  <c r="AB3132" i="7"/>
  <c r="AA3132" i="7"/>
  <c r="V3132" i="7"/>
  <c r="U3132" i="7"/>
  <c r="S3132" i="7"/>
  <c r="R3132" i="7"/>
  <c r="Q3132" i="7"/>
  <c r="P3132" i="7"/>
  <c r="AB3131" i="7"/>
  <c r="AA3131" i="7"/>
  <c r="V3131" i="7"/>
  <c r="W3131" i="7" s="1"/>
  <c r="U3131" i="7"/>
  <c r="S3131" i="7"/>
  <c r="R3131" i="7"/>
  <c r="Q3131" i="7"/>
  <c r="P3131" i="7"/>
  <c r="AB3130" i="7"/>
  <c r="AA3130" i="7"/>
  <c r="V3130" i="7"/>
  <c r="X3130" i="7" s="1"/>
  <c r="U3130" i="7"/>
  <c r="S3130" i="7"/>
  <c r="R3130" i="7"/>
  <c r="Q3130" i="7"/>
  <c r="P3130" i="7"/>
  <c r="AB3129" i="7"/>
  <c r="AA3129" i="7"/>
  <c r="V3129" i="7"/>
  <c r="U3129" i="7"/>
  <c r="S3129" i="7"/>
  <c r="R3129" i="7"/>
  <c r="Q3129" i="7"/>
  <c r="P3129" i="7"/>
  <c r="AB3128" i="7"/>
  <c r="AA3128" i="7"/>
  <c r="V3128" i="7"/>
  <c r="U3128" i="7"/>
  <c r="S3128" i="7"/>
  <c r="R3128" i="7"/>
  <c r="Q3128" i="7"/>
  <c r="P3128" i="7"/>
  <c r="AB3127" i="7"/>
  <c r="AA3127" i="7"/>
  <c r="V3127" i="7"/>
  <c r="X3127" i="7" s="1"/>
  <c r="U3127" i="7"/>
  <c r="S3127" i="7"/>
  <c r="R3127" i="7"/>
  <c r="Q3127" i="7"/>
  <c r="P3127" i="7"/>
  <c r="AB3126" i="7"/>
  <c r="AA3126" i="7"/>
  <c r="V3126" i="7"/>
  <c r="U3126" i="7"/>
  <c r="S3126" i="7"/>
  <c r="R3126" i="7"/>
  <c r="Q3126" i="7"/>
  <c r="P3126" i="7"/>
  <c r="AB3125" i="7"/>
  <c r="AA3125" i="7"/>
  <c r="V3125" i="7"/>
  <c r="X3125" i="7" s="1"/>
  <c r="U3125" i="7"/>
  <c r="S3125" i="7"/>
  <c r="R3125" i="7"/>
  <c r="Q3125" i="7"/>
  <c r="P3125" i="7"/>
  <c r="AB3124" i="7"/>
  <c r="AA3124" i="7"/>
  <c r="V3124" i="7"/>
  <c r="U3124" i="7"/>
  <c r="S3124" i="7"/>
  <c r="R3124" i="7"/>
  <c r="Q3124" i="7"/>
  <c r="P3124" i="7"/>
  <c r="AB3123" i="7"/>
  <c r="AA3123" i="7"/>
  <c r="V3123" i="7"/>
  <c r="W3123" i="7" s="1"/>
  <c r="U3123" i="7"/>
  <c r="S3123" i="7"/>
  <c r="R3123" i="7"/>
  <c r="Q3123" i="7"/>
  <c r="P3123" i="7"/>
  <c r="AB3122" i="7"/>
  <c r="AA3122" i="7"/>
  <c r="V3122" i="7"/>
  <c r="U3122" i="7"/>
  <c r="S3122" i="7"/>
  <c r="R3122" i="7"/>
  <c r="Q3122" i="7"/>
  <c r="P3122" i="7"/>
  <c r="AB3121" i="7"/>
  <c r="AA3121" i="7"/>
  <c r="V3121" i="7"/>
  <c r="U3121" i="7"/>
  <c r="S3121" i="7"/>
  <c r="R3121" i="7"/>
  <c r="Q3121" i="7"/>
  <c r="P3121" i="7"/>
  <c r="AB3120" i="7"/>
  <c r="AA3120" i="7"/>
  <c r="V3120" i="7"/>
  <c r="X3120" i="7" s="1"/>
  <c r="U3120" i="7"/>
  <c r="S3120" i="7"/>
  <c r="R3120" i="7"/>
  <c r="Q3120" i="7"/>
  <c r="P3120" i="7"/>
  <c r="AB3119" i="7"/>
  <c r="AA3119" i="7"/>
  <c r="V3119" i="7"/>
  <c r="U3119" i="7"/>
  <c r="S3119" i="7"/>
  <c r="R3119" i="7"/>
  <c r="Q3119" i="7"/>
  <c r="P3119" i="7"/>
  <c r="AB3118" i="7"/>
  <c r="AA3118" i="7"/>
  <c r="V3118" i="7"/>
  <c r="W3118" i="7" s="1"/>
  <c r="U3118" i="7"/>
  <c r="S3118" i="7"/>
  <c r="R3118" i="7"/>
  <c r="Q3118" i="7"/>
  <c r="P3118" i="7"/>
  <c r="AB3117" i="7"/>
  <c r="AA3117" i="7"/>
  <c r="V3117" i="7"/>
  <c r="X3117" i="7" s="1"/>
  <c r="U3117" i="7"/>
  <c r="S3117" i="7"/>
  <c r="R3117" i="7"/>
  <c r="Q3117" i="7"/>
  <c r="P3117" i="7"/>
  <c r="AB3116" i="7"/>
  <c r="AA3116" i="7"/>
  <c r="V3116" i="7"/>
  <c r="U3116" i="7"/>
  <c r="S3116" i="7"/>
  <c r="R3116" i="7"/>
  <c r="Q3116" i="7"/>
  <c r="P3116" i="7"/>
  <c r="AB3115" i="7"/>
  <c r="AA3115" i="7"/>
  <c r="V3115" i="7"/>
  <c r="W3115" i="7" s="1"/>
  <c r="U3115" i="7"/>
  <c r="S3115" i="7"/>
  <c r="R3115" i="7"/>
  <c r="Q3115" i="7"/>
  <c r="P3115" i="7"/>
  <c r="AB3114" i="7"/>
  <c r="AA3114" i="7"/>
  <c r="V3114" i="7"/>
  <c r="U3114" i="7"/>
  <c r="S3114" i="7"/>
  <c r="R3114" i="7"/>
  <c r="Q3114" i="7"/>
  <c r="P3114" i="7"/>
  <c r="AB3113" i="7"/>
  <c r="AA3113" i="7"/>
  <c r="V3113" i="7"/>
  <c r="U3113" i="7"/>
  <c r="S3113" i="7"/>
  <c r="R3113" i="7"/>
  <c r="Q3113" i="7"/>
  <c r="P3113" i="7"/>
  <c r="AB3112" i="7"/>
  <c r="AA3112" i="7"/>
  <c r="V3112" i="7"/>
  <c r="U3112" i="7"/>
  <c r="S3112" i="7"/>
  <c r="R3112" i="7"/>
  <c r="Q3112" i="7"/>
  <c r="P3112" i="7"/>
  <c r="AB3111" i="7"/>
  <c r="AA3111" i="7"/>
  <c r="V3111" i="7"/>
  <c r="X3111" i="7" s="1"/>
  <c r="U3111" i="7"/>
  <c r="S3111" i="7"/>
  <c r="R3111" i="7"/>
  <c r="Q3111" i="7"/>
  <c r="P3111" i="7"/>
  <c r="AB3110" i="7"/>
  <c r="AA3110" i="7"/>
  <c r="V3110" i="7"/>
  <c r="U3110" i="7"/>
  <c r="S3110" i="7"/>
  <c r="R3110" i="7"/>
  <c r="Q3110" i="7"/>
  <c r="P3110" i="7"/>
  <c r="AB3109" i="7"/>
  <c r="AA3109" i="7"/>
  <c r="V3109" i="7"/>
  <c r="X3109" i="7" s="1"/>
  <c r="U3109" i="7"/>
  <c r="S3109" i="7"/>
  <c r="R3109" i="7"/>
  <c r="Q3109" i="7"/>
  <c r="P3109" i="7"/>
  <c r="AB3108" i="7"/>
  <c r="AA3108" i="7"/>
  <c r="V3108" i="7"/>
  <c r="U3108" i="7"/>
  <c r="S3108" i="7"/>
  <c r="R3108" i="7"/>
  <c r="Q3108" i="7"/>
  <c r="P3108" i="7"/>
  <c r="AB3107" i="7"/>
  <c r="AA3107" i="7"/>
  <c r="V3107" i="7"/>
  <c r="U3107" i="7"/>
  <c r="S3107" i="7"/>
  <c r="R3107" i="7"/>
  <c r="Q3107" i="7"/>
  <c r="P3107" i="7"/>
  <c r="AB3106" i="7"/>
  <c r="AA3106" i="7"/>
  <c r="V3106" i="7"/>
  <c r="U3106" i="7"/>
  <c r="S3106" i="7"/>
  <c r="R3106" i="7"/>
  <c r="Q3106" i="7"/>
  <c r="P3106" i="7"/>
  <c r="AB3105" i="7"/>
  <c r="AA3105" i="7"/>
  <c r="V3105" i="7"/>
  <c r="U3105" i="7"/>
  <c r="S3105" i="7"/>
  <c r="R3105" i="7"/>
  <c r="Q3105" i="7"/>
  <c r="P3105" i="7"/>
  <c r="AB3104" i="7"/>
  <c r="AA3104" i="7"/>
  <c r="V3104" i="7"/>
  <c r="X3104" i="7" s="1"/>
  <c r="U3104" i="7"/>
  <c r="S3104" i="7"/>
  <c r="R3104" i="7"/>
  <c r="Q3104" i="7"/>
  <c r="P3104" i="7"/>
  <c r="AB3103" i="7"/>
  <c r="AA3103" i="7"/>
  <c r="V3103" i="7"/>
  <c r="U3103" i="7"/>
  <c r="S3103" i="7"/>
  <c r="R3103" i="7"/>
  <c r="Q3103" i="7"/>
  <c r="P3103" i="7"/>
  <c r="AB3102" i="7"/>
  <c r="AA3102" i="7"/>
  <c r="V3102" i="7"/>
  <c r="W3102" i="7" s="1"/>
  <c r="U3102" i="7"/>
  <c r="S3102" i="7"/>
  <c r="R3102" i="7"/>
  <c r="Q3102" i="7"/>
  <c r="P3102" i="7"/>
  <c r="AB3101" i="7"/>
  <c r="AA3101" i="7"/>
  <c r="V3101" i="7"/>
  <c r="X3101" i="7" s="1"/>
  <c r="U3101" i="7"/>
  <c r="S3101" i="7"/>
  <c r="R3101" i="7"/>
  <c r="Q3101" i="7"/>
  <c r="P3101" i="7"/>
  <c r="AB3100" i="7"/>
  <c r="AA3100" i="7"/>
  <c r="V3100" i="7"/>
  <c r="U3100" i="7"/>
  <c r="S3100" i="7"/>
  <c r="R3100" i="7"/>
  <c r="Q3100" i="7"/>
  <c r="P3100" i="7"/>
  <c r="AB3099" i="7"/>
  <c r="AA3099" i="7"/>
  <c r="V3099" i="7"/>
  <c r="X3099" i="7" s="1"/>
  <c r="U3099" i="7"/>
  <c r="S3099" i="7"/>
  <c r="R3099" i="7"/>
  <c r="Q3099" i="7"/>
  <c r="P3099" i="7"/>
  <c r="AB3098" i="7"/>
  <c r="AA3098" i="7"/>
  <c r="V3098" i="7"/>
  <c r="U3098" i="7"/>
  <c r="S3098" i="7"/>
  <c r="R3098" i="7"/>
  <c r="Q3098" i="7"/>
  <c r="P3098" i="7"/>
  <c r="AB3097" i="7"/>
  <c r="AA3097" i="7"/>
  <c r="V3097" i="7"/>
  <c r="U3097" i="7"/>
  <c r="S3097" i="7"/>
  <c r="R3097" i="7"/>
  <c r="Q3097" i="7"/>
  <c r="P3097" i="7"/>
  <c r="AB3096" i="7"/>
  <c r="AA3096" i="7"/>
  <c r="V3096" i="7"/>
  <c r="W3096" i="7" s="1"/>
  <c r="U3096" i="7"/>
  <c r="S3096" i="7"/>
  <c r="R3096" i="7"/>
  <c r="Q3096" i="7"/>
  <c r="P3096" i="7"/>
  <c r="AB3095" i="7"/>
  <c r="AA3095" i="7"/>
  <c r="V3095" i="7"/>
  <c r="X3095" i="7" s="1"/>
  <c r="U3095" i="7"/>
  <c r="S3095" i="7"/>
  <c r="R3095" i="7"/>
  <c r="Q3095" i="7"/>
  <c r="P3095" i="7"/>
  <c r="AB3094" i="7"/>
  <c r="AA3094" i="7"/>
  <c r="V3094" i="7"/>
  <c r="W3094" i="7" s="1"/>
  <c r="U3094" i="7"/>
  <c r="S3094" i="7"/>
  <c r="R3094" i="7"/>
  <c r="Q3094" i="7"/>
  <c r="P3094" i="7"/>
  <c r="AB3093" i="7"/>
  <c r="AA3093" i="7"/>
  <c r="V3093" i="7"/>
  <c r="X3093" i="7" s="1"/>
  <c r="U3093" i="7"/>
  <c r="S3093" i="7"/>
  <c r="R3093" i="7"/>
  <c r="Q3093" i="7"/>
  <c r="P3093" i="7"/>
  <c r="AB3092" i="7"/>
  <c r="AA3092" i="7"/>
  <c r="V3092" i="7"/>
  <c r="U3092" i="7"/>
  <c r="S3092" i="7"/>
  <c r="R3092" i="7"/>
  <c r="Q3092" i="7"/>
  <c r="P3092" i="7"/>
  <c r="AB3091" i="7"/>
  <c r="AA3091" i="7"/>
  <c r="V3091" i="7"/>
  <c r="W3091" i="7" s="1"/>
  <c r="U3091" i="7"/>
  <c r="S3091" i="7"/>
  <c r="R3091" i="7"/>
  <c r="Q3091" i="7"/>
  <c r="P3091" i="7"/>
  <c r="AB3090" i="7"/>
  <c r="AA3090" i="7"/>
  <c r="V3090" i="7"/>
  <c r="U3090" i="7"/>
  <c r="S3090" i="7"/>
  <c r="R3090" i="7"/>
  <c r="Q3090" i="7"/>
  <c r="P3090" i="7"/>
  <c r="AB3089" i="7"/>
  <c r="AA3089" i="7"/>
  <c r="V3089" i="7"/>
  <c r="U3089" i="7"/>
  <c r="S3089" i="7"/>
  <c r="R3089" i="7"/>
  <c r="Q3089" i="7"/>
  <c r="P3089" i="7"/>
  <c r="AB3088" i="7"/>
  <c r="AA3088" i="7"/>
  <c r="V3088" i="7"/>
  <c r="U3088" i="7"/>
  <c r="S3088" i="7"/>
  <c r="R3088" i="7"/>
  <c r="Q3088" i="7"/>
  <c r="P3088" i="7"/>
  <c r="AB3087" i="7"/>
  <c r="AA3087" i="7"/>
  <c r="V3087" i="7"/>
  <c r="U3087" i="7"/>
  <c r="S3087" i="7"/>
  <c r="R3087" i="7"/>
  <c r="Q3087" i="7"/>
  <c r="P3087" i="7"/>
  <c r="AB3086" i="7"/>
  <c r="AA3086" i="7"/>
  <c r="V3086" i="7"/>
  <c r="W3086" i="7" s="1"/>
  <c r="U3086" i="7"/>
  <c r="S3086" i="7"/>
  <c r="R3086" i="7"/>
  <c r="Q3086" i="7"/>
  <c r="P3086" i="7"/>
  <c r="AB3085" i="7"/>
  <c r="AA3085" i="7"/>
  <c r="V3085" i="7"/>
  <c r="X3085" i="7" s="1"/>
  <c r="U3085" i="7"/>
  <c r="S3085" i="7"/>
  <c r="R3085" i="7"/>
  <c r="Q3085" i="7"/>
  <c r="P3085" i="7"/>
  <c r="AB3084" i="7"/>
  <c r="AA3084" i="7"/>
  <c r="V3084" i="7"/>
  <c r="U3084" i="7"/>
  <c r="S3084" i="7"/>
  <c r="R3084" i="7"/>
  <c r="Q3084" i="7"/>
  <c r="P3084" i="7"/>
  <c r="AB3083" i="7"/>
  <c r="AA3083" i="7"/>
  <c r="V3083" i="7"/>
  <c r="U3083" i="7"/>
  <c r="S3083" i="7"/>
  <c r="R3083" i="7"/>
  <c r="Q3083" i="7"/>
  <c r="P3083" i="7"/>
  <c r="AB3082" i="7"/>
  <c r="AA3082" i="7"/>
  <c r="V3082" i="7"/>
  <c r="U3082" i="7"/>
  <c r="S3082" i="7"/>
  <c r="R3082" i="7"/>
  <c r="Q3082" i="7"/>
  <c r="P3082" i="7"/>
  <c r="AB3081" i="7"/>
  <c r="AA3081" i="7"/>
  <c r="V3081" i="7"/>
  <c r="U3081" i="7"/>
  <c r="S3081" i="7"/>
  <c r="R3081" i="7"/>
  <c r="Q3081" i="7"/>
  <c r="P3081" i="7"/>
  <c r="AB3080" i="7"/>
  <c r="AA3080" i="7"/>
  <c r="V3080" i="7"/>
  <c r="W3080" i="7" s="1"/>
  <c r="U3080" i="7"/>
  <c r="S3080" i="7"/>
  <c r="R3080" i="7"/>
  <c r="Q3080" i="7"/>
  <c r="P3080" i="7"/>
  <c r="AB3079" i="7"/>
  <c r="AA3079" i="7"/>
  <c r="V3079" i="7"/>
  <c r="U3079" i="7"/>
  <c r="S3079" i="7"/>
  <c r="R3079" i="7"/>
  <c r="Q3079" i="7"/>
  <c r="P3079" i="7"/>
  <c r="AB3078" i="7"/>
  <c r="AA3078" i="7"/>
  <c r="V3078" i="7"/>
  <c r="U3078" i="7"/>
  <c r="S3078" i="7"/>
  <c r="R3078" i="7"/>
  <c r="Q3078" i="7"/>
  <c r="P3078" i="7"/>
  <c r="AB3077" i="7"/>
  <c r="AA3077" i="7"/>
  <c r="V3077" i="7"/>
  <c r="X3077" i="7" s="1"/>
  <c r="U3077" i="7"/>
  <c r="S3077" i="7"/>
  <c r="R3077" i="7"/>
  <c r="Q3077" i="7"/>
  <c r="P3077" i="7"/>
  <c r="AB3076" i="7"/>
  <c r="AA3076" i="7"/>
  <c r="V3076" i="7"/>
  <c r="U3076" i="7"/>
  <c r="S3076" i="7"/>
  <c r="R3076" i="7"/>
  <c r="Q3076" i="7"/>
  <c r="P3076" i="7"/>
  <c r="AB3075" i="7"/>
  <c r="AA3075" i="7"/>
  <c r="V3075" i="7"/>
  <c r="U3075" i="7"/>
  <c r="S3075" i="7"/>
  <c r="R3075" i="7"/>
  <c r="Q3075" i="7"/>
  <c r="P3075" i="7"/>
  <c r="AB3074" i="7"/>
  <c r="AA3074" i="7"/>
  <c r="V3074" i="7"/>
  <c r="U3074" i="7"/>
  <c r="S3074" i="7"/>
  <c r="R3074" i="7"/>
  <c r="Q3074" i="7"/>
  <c r="P3074" i="7"/>
  <c r="AB3073" i="7"/>
  <c r="AA3073" i="7"/>
  <c r="V3073" i="7"/>
  <c r="U3073" i="7"/>
  <c r="S3073" i="7"/>
  <c r="R3073" i="7"/>
  <c r="Q3073" i="7"/>
  <c r="P3073" i="7"/>
  <c r="AB3072" i="7"/>
  <c r="AA3072" i="7"/>
  <c r="V3072" i="7"/>
  <c r="X3072" i="7" s="1"/>
  <c r="U3072" i="7"/>
  <c r="S3072" i="7"/>
  <c r="R3072" i="7"/>
  <c r="Q3072" i="7"/>
  <c r="P3072" i="7"/>
  <c r="AB3071" i="7"/>
  <c r="AA3071" i="7"/>
  <c r="V3071" i="7"/>
  <c r="X3071" i="7" s="1"/>
  <c r="U3071" i="7"/>
  <c r="S3071" i="7"/>
  <c r="R3071" i="7"/>
  <c r="Q3071" i="7"/>
  <c r="P3071" i="7"/>
  <c r="AB3070" i="7"/>
  <c r="AA3070" i="7"/>
  <c r="V3070" i="7"/>
  <c r="W3070" i="7" s="1"/>
  <c r="U3070" i="7"/>
  <c r="S3070" i="7"/>
  <c r="R3070" i="7"/>
  <c r="Q3070" i="7"/>
  <c r="P3070" i="7"/>
  <c r="AB3069" i="7"/>
  <c r="AA3069" i="7"/>
  <c r="V3069" i="7"/>
  <c r="X3069" i="7" s="1"/>
  <c r="U3069" i="7"/>
  <c r="S3069" i="7"/>
  <c r="R3069" i="7"/>
  <c r="Q3069" i="7"/>
  <c r="P3069" i="7"/>
  <c r="AB3068" i="7"/>
  <c r="AA3068" i="7"/>
  <c r="V3068" i="7"/>
  <c r="U3068" i="7"/>
  <c r="S3068" i="7"/>
  <c r="R3068" i="7"/>
  <c r="Q3068" i="7"/>
  <c r="P3068" i="7"/>
  <c r="AB3067" i="7"/>
  <c r="AA3067" i="7"/>
  <c r="V3067" i="7"/>
  <c r="U3067" i="7"/>
  <c r="S3067" i="7"/>
  <c r="R3067" i="7"/>
  <c r="Q3067" i="7"/>
  <c r="P3067" i="7"/>
  <c r="AB3066" i="7"/>
  <c r="AA3066" i="7"/>
  <c r="V3066" i="7"/>
  <c r="W3066" i="7" s="1"/>
  <c r="U3066" i="7"/>
  <c r="S3066" i="7"/>
  <c r="R3066" i="7"/>
  <c r="Q3066" i="7"/>
  <c r="P3066" i="7"/>
  <c r="AB3065" i="7"/>
  <c r="AA3065" i="7"/>
  <c r="V3065" i="7"/>
  <c r="U3065" i="7"/>
  <c r="S3065" i="7"/>
  <c r="R3065" i="7"/>
  <c r="Q3065" i="7"/>
  <c r="P3065" i="7"/>
  <c r="AB3064" i="7"/>
  <c r="AA3064" i="7"/>
  <c r="V3064" i="7"/>
  <c r="W3064" i="7" s="1"/>
  <c r="U3064" i="7"/>
  <c r="S3064" i="7"/>
  <c r="R3064" i="7"/>
  <c r="Q3064" i="7"/>
  <c r="P3064" i="7"/>
  <c r="AB3063" i="7"/>
  <c r="AA3063" i="7"/>
  <c r="V3063" i="7"/>
  <c r="X3063" i="7" s="1"/>
  <c r="U3063" i="7"/>
  <c r="S3063" i="7"/>
  <c r="R3063" i="7"/>
  <c r="Q3063" i="7"/>
  <c r="P3063" i="7"/>
  <c r="AB3062" i="7"/>
  <c r="AA3062" i="7"/>
  <c r="V3062" i="7"/>
  <c r="U3062" i="7"/>
  <c r="S3062" i="7"/>
  <c r="R3062" i="7"/>
  <c r="Q3062" i="7"/>
  <c r="P3062" i="7"/>
  <c r="AB3061" i="7"/>
  <c r="AA3061" i="7"/>
  <c r="V3061" i="7"/>
  <c r="X3061" i="7" s="1"/>
  <c r="U3061" i="7"/>
  <c r="S3061" i="7"/>
  <c r="R3061" i="7"/>
  <c r="Q3061" i="7"/>
  <c r="P3061" i="7"/>
  <c r="AB3060" i="7"/>
  <c r="AA3060" i="7"/>
  <c r="V3060" i="7"/>
  <c r="U3060" i="7"/>
  <c r="S3060" i="7"/>
  <c r="R3060" i="7"/>
  <c r="Q3060" i="7"/>
  <c r="P3060" i="7"/>
  <c r="AB3059" i="7"/>
  <c r="AA3059" i="7"/>
  <c r="V3059" i="7"/>
  <c r="X3059" i="7" s="1"/>
  <c r="U3059" i="7"/>
  <c r="S3059" i="7"/>
  <c r="R3059" i="7"/>
  <c r="Q3059" i="7"/>
  <c r="P3059" i="7"/>
  <c r="AB3058" i="7"/>
  <c r="AA3058" i="7"/>
  <c r="V3058" i="7"/>
  <c r="W3058" i="7" s="1"/>
  <c r="U3058" i="7"/>
  <c r="S3058" i="7"/>
  <c r="R3058" i="7"/>
  <c r="Q3058" i="7"/>
  <c r="P3058" i="7"/>
  <c r="AB3057" i="7"/>
  <c r="AA3057" i="7"/>
  <c r="V3057" i="7"/>
  <c r="U3057" i="7"/>
  <c r="S3057" i="7"/>
  <c r="R3057" i="7"/>
  <c r="Q3057" i="7"/>
  <c r="P3057" i="7"/>
  <c r="AB3056" i="7"/>
  <c r="AA3056" i="7"/>
  <c r="V3056" i="7"/>
  <c r="U3056" i="7"/>
  <c r="S3056" i="7"/>
  <c r="R3056" i="7"/>
  <c r="Q3056" i="7"/>
  <c r="P3056" i="7"/>
  <c r="AB3055" i="7"/>
  <c r="AA3055" i="7"/>
  <c r="V3055" i="7"/>
  <c r="X3055" i="7" s="1"/>
  <c r="U3055" i="7"/>
  <c r="S3055" i="7"/>
  <c r="R3055" i="7"/>
  <c r="Q3055" i="7"/>
  <c r="P3055" i="7"/>
  <c r="AB3054" i="7"/>
  <c r="AA3054" i="7"/>
  <c r="V3054" i="7"/>
  <c r="X3054" i="7" s="1"/>
  <c r="U3054" i="7"/>
  <c r="S3054" i="7"/>
  <c r="R3054" i="7"/>
  <c r="Q3054" i="7"/>
  <c r="P3054" i="7"/>
  <c r="AB3053" i="7"/>
  <c r="AA3053" i="7"/>
  <c r="V3053" i="7"/>
  <c r="X3053" i="7" s="1"/>
  <c r="U3053" i="7"/>
  <c r="S3053" i="7"/>
  <c r="R3053" i="7"/>
  <c r="Q3053" i="7"/>
  <c r="P3053" i="7"/>
  <c r="AB3052" i="7"/>
  <c r="AA3052" i="7"/>
  <c r="V3052" i="7"/>
  <c r="U3052" i="7"/>
  <c r="S3052" i="7"/>
  <c r="R3052" i="7"/>
  <c r="Q3052" i="7"/>
  <c r="P3052" i="7"/>
  <c r="AB3051" i="7"/>
  <c r="AA3051" i="7"/>
  <c r="V3051" i="7"/>
  <c r="W3051" i="7" s="1"/>
  <c r="U3051" i="7"/>
  <c r="S3051" i="7"/>
  <c r="R3051" i="7"/>
  <c r="Q3051" i="7"/>
  <c r="P3051" i="7"/>
  <c r="AB3050" i="7"/>
  <c r="AA3050" i="7"/>
  <c r="V3050" i="7"/>
  <c r="U3050" i="7"/>
  <c r="S3050" i="7"/>
  <c r="R3050" i="7"/>
  <c r="Q3050" i="7"/>
  <c r="P3050" i="7"/>
  <c r="AB3049" i="7"/>
  <c r="AA3049" i="7"/>
  <c r="V3049" i="7"/>
  <c r="U3049" i="7"/>
  <c r="S3049" i="7"/>
  <c r="R3049" i="7"/>
  <c r="Q3049" i="7"/>
  <c r="P3049" i="7"/>
  <c r="AB3048" i="7"/>
  <c r="AA3048" i="7"/>
  <c r="V3048" i="7"/>
  <c r="W3048" i="7" s="1"/>
  <c r="U3048" i="7"/>
  <c r="S3048" i="7"/>
  <c r="R3048" i="7"/>
  <c r="Q3048" i="7"/>
  <c r="P3048" i="7"/>
  <c r="AB3047" i="7"/>
  <c r="AA3047" i="7"/>
  <c r="V3047" i="7"/>
  <c r="U3047" i="7"/>
  <c r="S3047" i="7"/>
  <c r="R3047" i="7"/>
  <c r="Q3047" i="7"/>
  <c r="P3047" i="7"/>
  <c r="AB3046" i="7"/>
  <c r="AA3046" i="7"/>
  <c r="V3046" i="7"/>
  <c r="X3046" i="7" s="1"/>
  <c r="U3046" i="7"/>
  <c r="S3046" i="7"/>
  <c r="R3046" i="7"/>
  <c r="Q3046" i="7"/>
  <c r="P3046" i="7"/>
  <c r="AB3045" i="7"/>
  <c r="AA3045" i="7"/>
  <c r="V3045" i="7"/>
  <c r="X3045" i="7" s="1"/>
  <c r="U3045" i="7"/>
  <c r="S3045" i="7"/>
  <c r="R3045" i="7"/>
  <c r="Q3045" i="7"/>
  <c r="P3045" i="7"/>
  <c r="AB3044" i="7"/>
  <c r="AA3044" i="7"/>
  <c r="V3044" i="7"/>
  <c r="U3044" i="7"/>
  <c r="S3044" i="7"/>
  <c r="R3044" i="7"/>
  <c r="Q3044" i="7"/>
  <c r="P3044" i="7"/>
  <c r="AB3043" i="7"/>
  <c r="AA3043" i="7"/>
  <c r="V3043" i="7"/>
  <c r="U3043" i="7"/>
  <c r="S3043" i="7"/>
  <c r="R3043" i="7"/>
  <c r="Q3043" i="7"/>
  <c r="P3043" i="7"/>
  <c r="AB3042" i="7"/>
  <c r="AA3042" i="7"/>
  <c r="V3042" i="7"/>
  <c r="U3042" i="7"/>
  <c r="S3042" i="7"/>
  <c r="R3042" i="7"/>
  <c r="Q3042" i="7"/>
  <c r="P3042" i="7"/>
  <c r="AB3041" i="7"/>
  <c r="AA3041" i="7"/>
  <c r="V3041" i="7"/>
  <c r="U3041" i="7"/>
  <c r="S3041" i="7"/>
  <c r="R3041" i="7"/>
  <c r="Q3041" i="7"/>
  <c r="P3041" i="7"/>
  <c r="AB3040" i="7"/>
  <c r="AA3040" i="7"/>
  <c r="V3040" i="7"/>
  <c r="X3040" i="7" s="1"/>
  <c r="U3040" i="7"/>
  <c r="S3040" i="7"/>
  <c r="R3040" i="7"/>
  <c r="Q3040" i="7"/>
  <c r="P3040" i="7"/>
  <c r="AB3039" i="7"/>
  <c r="AA3039" i="7"/>
  <c r="V3039" i="7"/>
  <c r="U3039" i="7"/>
  <c r="S3039" i="7"/>
  <c r="R3039" i="7"/>
  <c r="Q3039" i="7"/>
  <c r="P3039" i="7"/>
  <c r="AB3038" i="7"/>
  <c r="AA3038" i="7"/>
  <c r="V3038" i="7"/>
  <c r="U3038" i="7"/>
  <c r="S3038" i="7"/>
  <c r="R3038" i="7"/>
  <c r="Q3038" i="7"/>
  <c r="P3038" i="7"/>
  <c r="AB3037" i="7"/>
  <c r="AA3037" i="7"/>
  <c r="V3037" i="7"/>
  <c r="X3037" i="7" s="1"/>
  <c r="U3037" i="7"/>
  <c r="S3037" i="7"/>
  <c r="R3037" i="7"/>
  <c r="Q3037" i="7"/>
  <c r="P3037" i="7"/>
  <c r="AB3036" i="7"/>
  <c r="AA3036" i="7"/>
  <c r="V3036" i="7"/>
  <c r="U3036" i="7"/>
  <c r="S3036" i="7"/>
  <c r="R3036" i="7"/>
  <c r="Q3036" i="7"/>
  <c r="P3036" i="7"/>
  <c r="AB3035" i="7"/>
  <c r="AA3035" i="7"/>
  <c r="V3035" i="7"/>
  <c r="W3035" i="7" s="1"/>
  <c r="U3035" i="7"/>
  <c r="S3035" i="7"/>
  <c r="R3035" i="7"/>
  <c r="Q3035" i="7"/>
  <c r="P3035" i="7"/>
  <c r="AB3034" i="7"/>
  <c r="AA3034" i="7"/>
  <c r="V3034" i="7"/>
  <c r="X3034" i="7" s="1"/>
  <c r="U3034" i="7"/>
  <c r="S3034" i="7"/>
  <c r="R3034" i="7"/>
  <c r="Q3034" i="7"/>
  <c r="P3034" i="7"/>
  <c r="AB3033" i="7"/>
  <c r="AA3033" i="7"/>
  <c r="V3033" i="7"/>
  <c r="X3033" i="7" s="1"/>
  <c r="U3033" i="7"/>
  <c r="S3033" i="7"/>
  <c r="R3033" i="7"/>
  <c r="Q3033" i="7"/>
  <c r="P3033" i="7"/>
  <c r="AB3032" i="7"/>
  <c r="AA3032" i="7"/>
  <c r="V3032" i="7"/>
  <c r="U3032" i="7"/>
  <c r="S3032" i="7"/>
  <c r="R3032" i="7"/>
  <c r="Q3032" i="7"/>
  <c r="P3032" i="7"/>
  <c r="AB3031" i="7"/>
  <c r="AA3031" i="7"/>
  <c r="V3031" i="7"/>
  <c r="X3031" i="7" s="1"/>
  <c r="U3031" i="7"/>
  <c r="S3031" i="7"/>
  <c r="R3031" i="7"/>
  <c r="Q3031" i="7"/>
  <c r="P3031" i="7"/>
  <c r="AB3030" i="7"/>
  <c r="AA3030" i="7"/>
  <c r="V3030" i="7"/>
  <c r="U3030" i="7"/>
  <c r="S3030" i="7"/>
  <c r="R3030" i="7"/>
  <c r="Q3030" i="7"/>
  <c r="P3030" i="7"/>
  <c r="AB3029" i="7"/>
  <c r="AA3029" i="7"/>
  <c r="V3029" i="7"/>
  <c r="X3029" i="7" s="1"/>
  <c r="U3029" i="7"/>
  <c r="S3029" i="7"/>
  <c r="R3029" i="7"/>
  <c r="Q3029" i="7"/>
  <c r="P3029" i="7"/>
  <c r="AB3028" i="7"/>
  <c r="AA3028" i="7"/>
  <c r="V3028" i="7"/>
  <c r="U3028" i="7"/>
  <c r="S3028" i="7"/>
  <c r="R3028" i="7"/>
  <c r="Q3028" i="7"/>
  <c r="P3028" i="7"/>
  <c r="AB3027" i="7"/>
  <c r="AA3027" i="7"/>
  <c r="V3027" i="7"/>
  <c r="X3027" i="7" s="1"/>
  <c r="U3027" i="7"/>
  <c r="S3027" i="7"/>
  <c r="R3027" i="7"/>
  <c r="Q3027" i="7"/>
  <c r="P3027" i="7"/>
  <c r="AB3026" i="7"/>
  <c r="AA3026" i="7"/>
  <c r="V3026" i="7"/>
  <c r="W3026" i="7" s="1"/>
  <c r="U3026" i="7"/>
  <c r="S3026" i="7"/>
  <c r="R3026" i="7"/>
  <c r="Q3026" i="7"/>
  <c r="P3026" i="7"/>
  <c r="AB3025" i="7"/>
  <c r="AA3025" i="7"/>
  <c r="V3025" i="7"/>
  <c r="U3025" i="7"/>
  <c r="S3025" i="7"/>
  <c r="R3025" i="7"/>
  <c r="Q3025" i="7"/>
  <c r="P3025" i="7"/>
  <c r="AB3024" i="7"/>
  <c r="AA3024" i="7"/>
  <c r="V3024" i="7"/>
  <c r="U3024" i="7"/>
  <c r="S3024" i="7"/>
  <c r="R3024" i="7"/>
  <c r="Q3024" i="7"/>
  <c r="P3024" i="7"/>
  <c r="AB3023" i="7"/>
  <c r="AA3023" i="7"/>
  <c r="V3023" i="7"/>
  <c r="U3023" i="7"/>
  <c r="S3023" i="7"/>
  <c r="R3023" i="7"/>
  <c r="Q3023" i="7"/>
  <c r="P3023" i="7"/>
  <c r="AB3022" i="7"/>
  <c r="AA3022" i="7"/>
  <c r="V3022" i="7"/>
  <c r="U3022" i="7"/>
  <c r="S3022" i="7"/>
  <c r="R3022" i="7"/>
  <c r="Q3022" i="7"/>
  <c r="P3022" i="7"/>
  <c r="AB3021" i="7"/>
  <c r="AA3021" i="7"/>
  <c r="V3021" i="7"/>
  <c r="U3021" i="7"/>
  <c r="S3021" i="7"/>
  <c r="R3021" i="7"/>
  <c r="Q3021" i="7"/>
  <c r="P3021" i="7"/>
  <c r="AB3020" i="7"/>
  <c r="AA3020" i="7"/>
  <c r="V3020" i="7"/>
  <c r="U3020" i="7"/>
  <c r="S3020" i="7"/>
  <c r="R3020" i="7"/>
  <c r="Q3020" i="7"/>
  <c r="P3020" i="7"/>
  <c r="AB3019" i="7"/>
  <c r="AA3019" i="7"/>
  <c r="V3019" i="7"/>
  <c r="U3019" i="7"/>
  <c r="S3019" i="7"/>
  <c r="R3019" i="7"/>
  <c r="Q3019" i="7"/>
  <c r="P3019" i="7"/>
  <c r="AB3018" i="7"/>
  <c r="AA3018" i="7"/>
  <c r="V3018" i="7"/>
  <c r="U3018" i="7"/>
  <c r="S3018" i="7"/>
  <c r="R3018" i="7"/>
  <c r="Q3018" i="7"/>
  <c r="P3018" i="7"/>
  <c r="AB3017" i="7"/>
  <c r="AA3017" i="7"/>
  <c r="V3017" i="7"/>
  <c r="U3017" i="7"/>
  <c r="S3017" i="7"/>
  <c r="R3017" i="7"/>
  <c r="Q3017" i="7"/>
  <c r="P3017" i="7"/>
  <c r="AB3016" i="7"/>
  <c r="AA3016" i="7"/>
  <c r="V3016" i="7"/>
  <c r="W3016" i="7" s="1"/>
  <c r="U3016" i="7"/>
  <c r="S3016" i="7"/>
  <c r="R3016" i="7"/>
  <c r="Q3016" i="7"/>
  <c r="P3016" i="7"/>
  <c r="AB3015" i="7"/>
  <c r="AA3015" i="7"/>
  <c r="V3015" i="7"/>
  <c r="U3015" i="7"/>
  <c r="S3015" i="7"/>
  <c r="R3015" i="7"/>
  <c r="Q3015" i="7"/>
  <c r="P3015" i="7"/>
  <c r="AB3014" i="7"/>
  <c r="AA3014" i="7"/>
  <c r="V3014" i="7"/>
  <c r="W3014" i="7" s="1"/>
  <c r="U3014" i="7"/>
  <c r="S3014" i="7"/>
  <c r="R3014" i="7"/>
  <c r="Q3014" i="7"/>
  <c r="P3014" i="7"/>
  <c r="AB3013" i="7"/>
  <c r="AA3013" i="7"/>
  <c r="V3013" i="7"/>
  <c r="X3013" i="7" s="1"/>
  <c r="U3013" i="7"/>
  <c r="S3013" i="7"/>
  <c r="R3013" i="7"/>
  <c r="Q3013" i="7"/>
  <c r="P3013" i="7"/>
  <c r="AB3012" i="7"/>
  <c r="AA3012" i="7"/>
  <c r="V3012" i="7"/>
  <c r="W3012" i="7" s="1"/>
  <c r="U3012" i="7"/>
  <c r="S3012" i="7"/>
  <c r="R3012" i="7"/>
  <c r="Q3012" i="7"/>
  <c r="P3012" i="7"/>
  <c r="AB3011" i="7"/>
  <c r="AA3011" i="7"/>
  <c r="V3011" i="7"/>
  <c r="U3011" i="7"/>
  <c r="S3011" i="7"/>
  <c r="R3011" i="7"/>
  <c r="Q3011" i="7"/>
  <c r="P3011" i="7"/>
  <c r="AB3010" i="7"/>
  <c r="AA3010" i="7"/>
  <c r="V3010" i="7"/>
  <c r="W3010" i="7" s="1"/>
  <c r="U3010" i="7"/>
  <c r="S3010" i="7"/>
  <c r="R3010" i="7"/>
  <c r="Q3010" i="7"/>
  <c r="P3010" i="7"/>
  <c r="AB3009" i="7"/>
  <c r="AA3009" i="7"/>
  <c r="V3009" i="7"/>
  <c r="U3009" i="7"/>
  <c r="S3009" i="7"/>
  <c r="R3009" i="7"/>
  <c r="Q3009" i="7"/>
  <c r="P3009" i="7"/>
  <c r="AB3008" i="7"/>
  <c r="AA3008" i="7"/>
  <c r="V3008" i="7"/>
  <c r="U3008" i="7"/>
  <c r="S3008" i="7"/>
  <c r="R3008" i="7"/>
  <c r="Q3008" i="7"/>
  <c r="P3008" i="7"/>
  <c r="AB3007" i="7"/>
  <c r="AA3007" i="7"/>
  <c r="V3007" i="7"/>
  <c r="W3007" i="7" s="1"/>
  <c r="U3007" i="7"/>
  <c r="S3007" i="7"/>
  <c r="R3007" i="7"/>
  <c r="Q3007" i="7"/>
  <c r="P3007" i="7"/>
  <c r="AB3006" i="7"/>
  <c r="AA3006" i="7"/>
  <c r="V3006" i="7"/>
  <c r="U3006" i="7"/>
  <c r="S3006" i="7"/>
  <c r="R3006" i="7"/>
  <c r="Q3006" i="7"/>
  <c r="P3006" i="7"/>
  <c r="AB3005" i="7"/>
  <c r="AA3005" i="7"/>
  <c r="V3005" i="7"/>
  <c r="X3005" i="7" s="1"/>
  <c r="U3005" i="7"/>
  <c r="S3005" i="7"/>
  <c r="R3005" i="7"/>
  <c r="Q3005" i="7"/>
  <c r="P3005" i="7"/>
  <c r="AB3004" i="7"/>
  <c r="AA3004" i="7"/>
  <c r="V3004" i="7"/>
  <c r="U3004" i="7"/>
  <c r="S3004" i="7"/>
  <c r="R3004" i="7"/>
  <c r="Q3004" i="7"/>
  <c r="P3004" i="7"/>
  <c r="AB3003" i="7"/>
  <c r="AA3003" i="7"/>
  <c r="V3003" i="7"/>
  <c r="X3003" i="7" s="1"/>
  <c r="U3003" i="7"/>
  <c r="S3003" i="7"/>
  <c r="R3003" i="7"/>
  <c r="Q3003" i="7"/>
  <c r="P3003" i="7"/>
  <c r="AB3002" i="7"/>
  <c r="AA3002" i="7"/>
  <c r="V3002" i="7"/>
  <c r="W3002" i="7" s="1"/>
  <c r="U3002" i="7"/>
  <c r="S3002" i="7"/>
  <c r="R3002" i="7"/>
  <c r="Q3002" i="7"/>
  <c r="P3002" i="7"/>
  <c r="AB3001" i="7"/>
  <c r="AA3001" i="7"/>
  <c r="V3001" i="7"/>
  <c r="X3001" i="7" s="1"/>
  <c r="U3001" i="7"/>
  <c r="S3001" i="7"/>
  <c r="R3001" i="7"/>
  <c r="Q3001" i="7"/>
  <c r="P3001" i="7"/>
  <c r="AB3000" i="7"/>
  <c r="AA3000" i="7"/>
  <c r="V3000" i="7"/>
  <c r="W3000" i="7" s="1"/>
  <c r="U3000" i="7"/>
  <c r="S3000" i="7"/>
  <c r="R3000" i="7"/>
  <c r="Q3000" i="7"/>
  <c r="P3000" i="7"/>
  <c r="AB2999" i="7"/>
  <c r="AA2999" i="7"/>
  <c r="V2999" i="7"/>
  <c r="U2999" i="7"/>
  <c r="S2999" i="7"/>
  <c r="R2999" i="7"/>
  <c r="Q2999" i="7"/>
  <c r="P2999" i="7"/>
  <c r="AB2998" i="7"/>
  <c r="AA2998" i="7"/>
  <c r="V2998" i="7"/>
  <c r="U2998" i="7"/>
  <c r="S2998" i="7"/>
  <c r="R2998" i="7"/>
  <c r="Q2998" i="7"/>
  <c r="P2998" i="7"/>
  <c r="AB2997" i="7"/>
  <c r="AA2997" i="7"/>
  <c r="V2997" i="7"/>
  <c r="X2997" i="7" s="1"/>
  <c r="U2997" i="7"/>
  <c r="S2997" i="7"/>
  <c r="R2997" i="7"/>
  <c r="Q2997" i="7"/>
  <c r="P2997" i="7"/>
  <c r="AB2996" i="7"/>
  <c r="AA2996" i="7"/>
  <c r="V2996" i="7"/>
  <c r="W2996" i="7" s="1"/>
  <c r="U2996" i="7"/>
  <c r="S2996" i="7"/>
  <c r="R2996" i="7"/>
  <c r="Q2996" i="7"/>
  <c r="P2996" i="7"/>
  <c r="AB2995" i="7"/>
  <c r="AA2995" i="7"/>
  <c r="V2995" i="7"/>
  <c r="U2995" i="7"/>
  <c r="S2995" i="7"/>
  <c r="R2995" i="7"/>
  <c r="Q2995" i="7"/>
  <c r="P2995" i="7"/>
  <c r="AB2994" i="7"/>
  <c r="AA2994" i="7"/>
  <c r="V2994" i="7"/>
  <c r="U2994" i="7"/>
  <c r="S2994" i="7"/>
  <c r="R2994" i="7"/>
  <c r="Q2994" i="7"/>
  <c r="P2994" i="7"/>
  <c r="AB2993" i="7"/>
  <c r="AA2993" i="7"/>
  <c r="V2993" i="7"/>
  <c r="U2993" i="7"/>
  <c r="S2993" i="7"/>
  <c r="R2993" i="7"/>
  <c r="Q2993" i="7"/>
  <c r="P2993" i="7"/>
  <c r="AB2992" i="7"/>
  <c r="AA2992" i="7"/>
  <c r="V2992" i="7"/>
  <c r="W2992" i="7" s="1"/>
  <c r="U2992" i="7"/>
  <c r="S2992" i="7"/>
  <c r="R2992" i="7"/>
  <c r="Q2992" i="7"/>
  <c r="P2992" i="7"/>
  <c r="AB2991" i="7"/>
  <c r="AA2991" i="7"/>
  <c r="V2991" i="7"/>
  <c r="X2991" i="7" s="1"/>
  <c r="U2991" i="7"/>
  <c r="S2991" i="7"/>
  <c r="R2991" i="7"/>
  <c r="Q2991" i="7"/>
  <c r="P2991" i="7"/>
  <c r="AB2990" i="7"/>
  <c r="AA2990" i="7"/>
  <c r="V2990" i="7"/>
  <c r="U2990" i="7"/>
  <c r="S2990" i="7"/>
  <c r="R2990" i="7"/>
  <c r="Q2990" i="7"/>
  <c r="P2990" i="7"/>
  <c r="AB2989" i="7"/>
  <c r="AA2989" i="7"/>
  <c r="V2989" i="7"/>
  <c r="U2989" i="7"/>
  <c r="S2989" i="7"/>
  <c r="R2989" i="7"/>
  <c r="Q2989" i="7"/>
  <c r="P2989" i="7"/>
  <c r="AB2988" i="7"/>
  <c r="AA2988" i="7"/>
  <c r="V2988" i="7"/>
  <c r="U2988" i="7"/>
  <c r="S2988" i="7"/>
  <c r="R2988" i="7"/>
  <c r="Q2988" i="7"/>
  <c r="P2988" i="7"/>
  <c r="AB2987" i="7"/>
  <c r="AA2987" i="7"/>
  <c r="V2987" i="7"/>
  <c r="U2987" i="7"/>
  <c r="S2987" i="7"/>
  <c r="R2987" i="7"/>
  <c r="Q2987" i="7"/>
  <c r="P2987" i="7"/>
  <c r="AB2986" i="7"/>
  <c r="AA2986" i="7"/>
  <c r="V2986" i="7"/>
  <c r="W2986" i="7" s="1"/>
  <c r="U2986" i="7"/>
  <c r="S2986" i="7"/>
  <c r="R2986" i="7"/>
  <c r="Q2986" i="7"/>
  <c r="P2986" i="7"/>
  <c r="AB2985" i="7"/>
  <c r="AA2985" i="7"/>
  <c r="V2985" i="7"/>
  <c r="X2985" i="7" s="1"/>
  <c r="U2985" i="7"/>
  <c r="S2985" i="7"/>
  <c r="R2985" i="7"/>
  <c r="Q2985" i="7"/>
  <c r="P2985" i="7"/>
  <c r="AB2984" i="7"/>
  <c r="AA2984" i="7"/>
  <c r="V2984" i="7"/>
  <c r="W2984" i="7" s="1"/>
  <c r="U2984" i="7"/>
  <c r="S2984" i="7"/>
  <c r="R2984" i="7"/>
  <c r="Q2984" i="7"/>
  <c r="P2984" i="7"/>
  <c r="AB2983" i="7"/>
  <c r="AA2983" i="7"/>
  <c r="V2983" i="7"/>
  <c r="U2983" i="7"/>
  <c r="S2983" i="7"/>
  <c r="R2983" i="7"/>
  <c r="Q2983" i="7"/>
  <c r="P2983" i="7"/>
  <c r="AB2982" i="7"/>
  <c r="AA2982" i="7"/>
  <c r="V2982" i="7"/>
  <c r="U2982" i="7"/>
  <c r="S2982" i="7"/>
  <c r="R2982" i="7"/>
  <c r="Q2982" i="7"/>
  <c r="P2982" i="7"/>
  <c r="AB2981" i="7"/>
  <c r="AA2981" i="7"/>
  <c r="V2981" i="7"/>
  <c r="X2981" i="7" s="1"/>
  <c r="U2981" i="7"/>
  <c r="S2981" i="7"/>
  <c r="R2981" i="7"/>
  <c r="Q2981" i="7"/>
  <c r="P2981" i="7"/>
  <c r="AB2980" i="7"/>
  <c r="AA2980" i="7"/>
  <c r="V2980" i="7"/>
  <c r="U2980" i="7"/>
  <c r="S2980" i="7"/>
  <c r="R2980" i="7"/>
  <c r="Q2980" i="7"/>
  <c r="P2980" i="7"/>
  <c r="AB2979" i="7"/>
  <c r="AA2979" i="7"/>
  <c r="V2979" i="7"/>
  <c r="U2979" i="7"/>
  <c r="S2979" i="7"/>
  <c r="R2979" i="7"/>
  <c r="Q2979" i="7"/>
  <c r="P2979" i="7"/>
  <c r="AB2978" i="7"/>
  <c r="AA2978" i="7"/>
  <c r="V2978" i="7"/>
  <c r="U2978" i="7"/>
  <c r="S2978" i="7"/>
  <c r="R2978" i="7"/>
  <c r="Q2978" i="7"/>
  <c r="P2978" i="7"/>
  <c r="AB2977" i="7"/>
  <c r="AA2977" i="7"/>
  <c r="V2977" i="7"/>
  <c r="U2977" i="7"/>
  <c r="S2977" i="7"/>
  <c r="R2977" i="7"/>
  <c r="Q2977" i="7"/>
  <c r="P2977" i="7"/>
  <c r="AB2976" i="7"/>
  <c r="AA2976" i="7"/>
  <c r="V2976" i="7"/>
  <c r="X2976" i="7" s="1"/>
  <c r="U2976" i="7"/>
  <c r="S2976" i="7"/>
  <c r="R2976" i="7"/>
  <c r="Q2976" i="7"/>
  <c r="P2976" i="7"/>
  <c r="AB2975" i="7"/>
  <c r="AA2975" i="7"/>
  <c r="V2975" i="7"/>
  <c r="U2975" i="7"/>
  <c r="S2975" i="7"/>
  <c r="R2975" i="7"/>
  <c r="Q2975" i="7"/>
  <c r="P2975" i="7"/>
  <c r="AB2974" i="7"/>
  <c r="AA2974" i="7"/>
  <c r="V2974" i="7"/>
  <c r="U2974" i="7"/>
  <c r="S2974" i="7"/>
  <c r="R2974" i="7"/>
  <c r="Q2974" i="7"/>
  <c r="P2974" i="7"/>
  <c r="AB2973" i="7"/>
  <c r="AA2973" i="7"/>
  <c r="V2973" i="7"/>
  <c r="X2973" i="7" s="1"/>
  <c r="U2973" i="7"/>
  <c r="S2973" i="7"/>
  <c r="R2973" i="7"/>
  <c r="Q2973" i="7"/>
  <c r="P2973" i="7"/>
  <c r="AB2972" i="7"/>
  <c r="AA2972" i="7"/>
  <c r="V2972" i="7"/>
  <c r="U2972" i="7"/>
  <c r="S2972" i="7"/>
  <c r="R2972" i="7"/>
  <c r="Q2972" i="7"/>
  <c r="P2972" i="7"/>
  <c r="AB2971" i="7"/>
  <c r="AA2971" i="7"/>
  <c r="V2971" i="7"/>
  <c r="W2971" i="7" s="1"/>
  <c r="U2971" i="7"/>
  <c r="S2971" i="7"/>
  <c r="R2971" i="7"/>
  <c r="Q2971" i="7"/>
  <c r="P2971" i="7"/>
  <c r="AB2970" i="7"/>
  <c r="AA2970" i="7"/>
  <c r="V2970" i="7"/>
  <c r="U2970" i="7"/>
  <c r="S2970" i="7"/>
  <c r="R2970" i="7"/>
  <c r="Q2970" i="7"/>
  <c r="P2970" i="7"/>
  <c r="AB2969" i="7"/>
  <c r="AA2969" i="7"/>
  <c r="V2969" i="7"/>
  <c r="X2969" i="7" s="1"/>
  <c r="U2969" i="7"/>
  <c r="S2969" i="7"/>
  <c r="R2969" i="7"/>
  <c r="Q2969" i="7"/>
  <c r="P2969" i="7"/>
  <c r="AB2968" i="7"/>
  <c r="AA2968" i="7"/>
  <c r="V2968" i="7"/>
  <c r="W2968" i="7" s="1"/>
  <c r="U2968" i="7"/>
  <c r="S2968" i="7"/>
  <c r="R2968" i="7"/>
  <c r="Q2968" i="7"/>
  <c r="P2968" i="7"/>
  <c r="AB2967" i="7"/>
  <c r="AA2967" i="7"/>
  <c r="V2967" i="7"/>
  <c r="X2967" i="7" s="1"/>
  <c r="U2967" i="7"/>
  <c r="S2967" i="7"/>
  <c r="R2967" i="7"/>
  <c r="Q2967" i="7"/>
  <c r="P2967" i="7"/>
  <c r="AB2966" i="7"/>
  <c r="AA2966" i="7"/>
  <c r="V2966" i="7"/>
  <c r="U2966" i="7"/>
  <c r="S2966" i="7"/>
  <c r="R2966" i="7"/>
  <c r="Q2966" i="7"/>
  <c r="P2966" i="7"/>
  <c r="AB2965" i="7"/>
  <c r="AA2965" i="7"/>
  <c r="V2965" i="7"/>
  <c r="X2965" i="7" s="1"/>
  <c r="U2965" i="7"/>
  <c r="S2965" i="7"/>
  <c r="R2965" i="7"/>
  <c r="Q2965" i="7"/>
  <c r="P2965" i="7"/>
  <c r="AB2964" i="7"/>
  <c r="AA2964" i="7"/>
  <c r="V2964" i="7"/>
  <c r="U2964" i="7"/>
  <c r="S2964" i="7"/>
  <c r="R2964" i="7"/>
  <c r="Q2964" i="7"/>
  <c r="P2964" i="7"/>
  <c r="AB2963" i="7"/>
  <c r="AA2963" i="7"/>
  <c r="V2963" i="7"/>
  <c r="W2963" i="7" s="1"/>
  <c r="U2963" i="7"/>
  <c r="S2963" i="7"/>
  <c r="R2963" i="7"/>
  <c r="Q2963" i="7"/>
  <c r="P2963" i="7"/>
  <c r="AB2962" i="7"/>
  <c r="AA2962" i="7"/>
  <c r="V2962" i="7"/>
  <c r="U2962" i="7"/>
  <c r="S2962" i="7"/>
  <c r="R2962" i="7"/>
  <c r="Q2962" i="7"/>
  <c r="P2962" i="7"/>
  <c r="AB2961" i="7"/>
  <c r="AA2961" i="7"/>
  <c r="V2961" i="7"/>
  <c r="U2961" i="7"/>
  <c r="S2961" i="7"/>
  <c r="R2961" i="7"/>
  <c r="Q2961" i="7"/>
  <c r="P2961" i="7"/>
  <c r="AB2960" i="7"/>
  <c r="AA2960" i="7"/>
  <c r="V2960" i="7"/>
  <c r="U2960" i="7"/>
  <c r="S2960" i="7"/>
  <c r="R2960" i="7"/>
  <c r="Q2960" i="7"/>
  <c r="P2960" i="7"/>
  <c r="AB2959" i="7"/>
  <c r="AA2959" i="7"/>
  <c r="V2959" i="7"/>
  <c r="X2959" i="7" s="1"/>
  <c r="U2959" i="7"/>
  <c r="S2959" i="7"/>
  <c r="R2959" i="7"/>
  <c r="Q2959" i="7"/>
  <c r="P2959" i="7"/>
  <c r="AB2958" i="7"/>
  <c r="AA2958" i="7"/>
  <c r="V2958" i="7"/>
  <c r="U2958" i="7"/>
  <c r="S2958" i="7"/>
  <c r="R2958" i="7"/>
  <c r="Q2958" i="7"/>
  <c r="P2958" i="7"/>
  <c r="AB2957" i="7"/>
  <c r="AA2957" i="7"/>
  <c r="V2957" i="7"/>
  <c r="U2957" i="7"/>
  <c r="S2957" i="7"/>
  <c r="R2957" i="7"/>
  <c r="Q2957" i="7"/>
  <c r="P2957" i="7"/>
  <c r="AB2956" i="7"/>
  <c r="AA2956" i="7"/>
  <c r="V2956" i="7"/>
  <c r="U2956" i="7"/>
  <c r="S2956" i="7"/>
  <c r="R2956" i="7"/>
  <c r="Q2956" i="7"/>
  <c r="P2956" i="7"/>
  <c r="AB2955" i="7"/>
  <c r="AA2955" i="7"/>
  <c r="V2955" i="7"/>
  <c r="U2955" i="7"/>
  <c r="S2955" i="7"/>
  <c r="R2955" i="7"/>
  <c r="Q2955" i="7"/>
  <c r="P2955" i="7"/>
  <c r="AB2954" i="7"/>
  <c r="AA2954" i="7"/>
  <c r="V2954" i="7"/>
  <c r="U2954" i="7"/>
  <c r="S2954" i="7"/>
  <c r="R2954" i="7"/>
  <c r="Q2954" i="7"/>
  <c r="P2954" i="7"/>
  <c r="AB2953" i="7"/>
  <c r="AA2953" i="7"/>
  <c r="V2953" i="7"/>
  <c r="X2953" i="7" s="1"/>
  <c r="U2953" i="7"/>
  <c r="S2953" i="7"/>
  <c r="R2953" i="7"/>
  <c r="Q2953" i="7"/>
  <c r="P2953" i="7"/>
  <c r="AB2952" i="7"/>
  <c r="AA2952" i="7"/>
  <c r="V2952" i="7"/>
  <c r="W2952" i="7" s="1"/>
  <c r="U2952" i="7"/>
  <c r="S2952" i="7"/>
  <c r="R2952" i="7"/>
  <c r="Q2952" i="7"/>
  <c r="P2952" i="7"/>
  <c r="AB2951" i="7"/>
  <c r="AA2951" i="7"/>
  <c r="V2951" i="7"/>
  <c r="U2951" i="7"/>
  <c r="S2951" i="7"/>
  <c r="R2951" i="7"/>
  <c r="Q2951" i="7"/>
  <c r="P2951" i="7"/>
  <c r="AB2950" i="7"/>
  <c r="AA2950" i="7"/>
  <c r="V2950" i="7"/>
  <c r="X2950" i="7" s="1"/>
  <c r="U2950" i="7"/>
  <c r="S2950" i="7"/>
  <c r="R2950" i="7"/>
  <c r="Q2950" i="7"/>
  <c r="P2950" i="7"/>
  <c r="AB2949" i="7"/>
  <c r="AA2949" i="7"/>
  <c r="V2949" i="7"/>
  <c r="X2949" i="7" s="1"/>
  <c r="U2949" i="7"/>
  <c r="S2949" i="7"/>
  <c r="R2949" i="7"/>
  <c r="Q2949" i="7"/>
  <c r="P2949" i="7"/>
  <c r="AB2948" i="7"/>
  <c r="AA2948" i="7"/>
  <c r="V2948" i="7"/>
  <c r="U2948" i="7"/>
  <c r="S2948" i="7"/>
  <c r="R2948" i="7"/>
  <c r="Q2948" i="7"/>
  <c r="P2948" i="7"/>
  <c r="AB2947" i="7"/>
  <c r="AA2947" i="7"/>
  <c r="V2947" i="7"/>
  <c r="W2947" i="7" s="1"/>
  <c r="U2947" i="7"/>
  <c r="S2947" i="7"/>
  <c r="R2947" i="7"/>
  <c r="Q2947" i="7"/>
  <c r="P2947" i="7"/>
  <c r="AB2946" i="7"/>
  <c r="AA2946" i="7"/>
  <c r="V2946" i="7"/>
  <c r="U2946" i="7"/>
  <c r="S2946" i="7"/>
  <c r="R2946" i="7"/>
  <c r="Q2946" i="7"/>
  <c r="P2946" i="7"/>
  <c r="AB2945" i="7"/>
  <c r="AA2945" i="7"/>
  <c r="V2945" i="7"/>
  <c r="U2945" i="7"/>
  <c r="S2945" i="7"/>
  <c r="R2945" i="7"/>
  <c r="Q2945" i="7"/>
  <c r="P2945" i="7"/>
  <c r="AB2944" i="7"/>
  <c r="AA2944" i="7"/>
  <c r="V2944" i="7"/>
  <c r="W2944" i="7" s="1"/>
  <c r="U2944" i="7"/>
  <c r="S2944" i="7"/>
  <c r="R2944" i="7"/>
  <c r="Q2944" i="7"/>
  <c r="P2944" i="7"/>
  <c r="AB2943" i="7"/>
  <c r="AA2943" i="7"/>
  <c r="V2943" i="7"/>
  <c r="X2943" i="7" s="1"/>
  <c r="U2943" i="7"/>
  <c r="S2943" i="7"/>
  <c r="R2943" i="7"/>
  <c r="Q2943" i="7"/>
  <c r="P2943" i="7"/>
  <c r="AB2942" i="7"/>
  <c r="AA2942" i="7"/>
  <c r="V2942" i="7"/>
  <c r="U2942" i="7"/>
  <c r="S2942" i="7"/>
  <c r="R2942" i="7"/>
  <c r="Q2942" i="7"/>
  <c r="P2942" i="7"/>
  <c r="AB2941" i="7"/>
  <c r="AA2941" i="7"/>
  <c r="V2941" i="7"/>
  <c r="X2941" i="7" s="1"/>
  <c r="U2941" i="7"/>
  <c r="S2941" i="7"/>
  <c r="R2941" i="7"/>
  <c r="Q2941" i="7"/>
  <c r="P2941" i="7"/>
  <c r="AB2940" i="7"/>
  <c r="AA2940" i="7"/>
  <c r="V2940" i="7"/>
  <c r="U2940" i="7"/>
  <c r="S2940" i="7"/>
  <c r="R2940" i="7"/>
  <c r="Q2940" i="7"/>
  <c r="P2940" i="7"/>
  <c r="AB2939" i="7"/>
  <c r="AA2939" i="7"/>
  <c r="V2939" i="7"/>
  <c r="X2939" i="7" s="1"/>
  <c r="U2939" i="7"/>
  <c r="S2939" i="7"/>
  <c r="R2939" i="7"/>
  <c r="Q2939" i="7"/>
  <c r="P2939" i="7"/>
  <c r="AB2938" i="7"/>
  <c r="AA2938" i="7"/>
  <c r="V2938" i="7"/>
  <c r="U2938" i="7"/>
  <c r="S2938" i="7"/>
  <c r="R2938" i="7"/>
  <c r="Q2938" i="7"/>
  <c r="P2938" i="7"/>
  <c r="AB2937" i="7"/>
  <c r="AA2937" i="7"/>
  <c r="V2937" i="7"/>
  <c r="X2937" i="7" s="1"/>
  <c r="U2937" i="7"/>
  <c r="S2937" i="7"/>
  <c r="R2937" i="7"/>
  <c r="Q2937" i="7"/>
  <c r="P2937" i="7"/>
  <c r="AB2936" i="7"/>
  <c r="AA2936" i="7"/>
  <c r="V2936" i="7"/>
  <c r="W2936" i="7" s="1"/>
  <c r="U2936" i="7"/>
  <c r="S2936" i="7"/>
  <c r="R2936" i="7"/>
  <c r="Q2936" i="7"/>
  <c r="P2936" i="7"/>
  <c r="AB2935" i="7"/>
  <c r="AA2935" i="7"/>
  <c r="V2935" i="7"/>
  <c r="U2935" i="7"/>
  <c r="S2935" i="7"/>
  <c r="R2935" i="7"/>
  <c r="Q2935" i="7"/>
  <c r="P2935" i="7"/>
  <c r="AB2934" i="7"/>
  <c r="AA2934" i="7"/>
  <c r="V2934" i="7"/>
  <c r="W2934" i="7" s="1"/>
  <c r="U2934" i="7"/>
  <c r="S2934" i="7"/>
  <c r="R2934" i="7"/>
  <c r="Q2934" i="7"/>
  <c r="P2934" i="7"/>
  <c r="AB2933" i="7"/>
  <c r="AA2933" i="7"/>
  <c r="V2933" i="7"/>
  <c r="X2933" i="7" s="1"/>
  <c r="U2933" i="7"/>
  <c r="S2933" i="7"/>
  <c r="R2933" i="7"/>
  <c r="Q2933" i="7"/>
  <c r="P2933" i="7"/>
  <c r="AB2932" i="7"/>
  <c r="AA2932" i="7"/>
  <c r="V2932" i="7"/>
  <c r="W2932" i="7" s="1"/>
  <c r="U2932" i="7"/>
  <c r="S2932" i="7"/>
  <c r="R2932" i="7"/>
  <c r="Q2932" i="7"/>
  <c r="P2932" i="7"/>
  <c r="AB2931" i="7"/>
  <c r="AA2931" i="7"/>
  <c r="V2931" i="7"/>
  <c r="U2931" i="7"/>
  <c r="S2931" i="7"/>
  <c r="R2931" i="7"/>
  <c r="Q2931" i="7"/>
  <c r="P2931" i="7"/>
  <c r="AB2930" i="7"/>
  <c r="AA2930" i="7"/>
  <c r="V2930" i="7"/>
  <c r="U2930" i="7"/>
  <c r="S2930" i="7"/>
  <c r="R2930" i="7"/>
  <c r="Q2930" i="7"/>
  <c r="P2930" i="7"/>
  <c r="AB2929" i="7"/>
  <c r="AA2929" i="7"/>
  <c r="V2929" i="7"/>
  <c r="U2929" i="7"/>
  <c r="S2929" i="7"/>
  <c r="R2929" i="7"/>
  <c r="Q2929" i="7"/>
  <c r="P2929" i="7"/>
  <c r="AB2928" i="7"/>
  <c r="AA2928" i="7"/>
  <c r="V2928" i="7"/>
  <c r="U2928" i="7"/>
  <c r="S2928" i="7"/>
  <c r="R2928" i="7"/>
  <c r="Q2928" i="7"/>
  <c r="P2928" i="7"/>
  <c r="AB2927" i="7"/>
  <c r="AA2927" i="7"/>
  <c r="V2927" i="7"/>
  <c r="X2927" i="7" s="1"/>
  <c r="U2927" i="7"/>
  <c r="S2927" i="7"/>
  <c r="R2927" i="7"/>
  <c r="Q2927" i="7"/>
  <c r="P2927" i="7"/>
  <c r="AB2926" i="7"/>
  <c r="AA2926" i="7"/>
  <c r="V2926" i="7"/>
  <c r="W2926" i="7" s="1"/>
  <c r="U2926" i="7"/>
  <c r="S2926" i="7"/>
  <c r="R2926" i="7"/>
  <c r="Q2926" i="7"/>
  <c r="P2926" i="7"/>
  <c r="AB2925" i="7"/>
  <c r="AA2925" i="7"/>
  <c r="V2925" i="7"/>
  <c r="U2925" i="7"/>
  <c r="S2925" i="7"/>
  <c r="R2925" i="7"/>
  <c r="Q2925" i="7"/>
  <c r="P2925" i="7"/>
  <c r="AB2924" i="7"/>
  <c r="AA2924" i="7"/>
  <c r="V2924" i="7"/>
  <c r="U2924" i="7"/>
  <c r="S2924" i="7"/>
  <c r="R2924" i="7"/>
  <c r="Q2924" i="7"/>
  <c r="P2924" i="7"/>
  <c r="AB2923" i="7"/>
  <c r="AA2923" i="7"/>
  <c r="V2923" i="7"/>
  <c r="U2923" i="7"/>
  <c r="S2923" i="7"/>
  <c r="R2923" i="7"/>
  <c r="Q2923" i="7"/>
  <c r="P2923" i="7"/>
  <c r="AB2922" i="7"/>
  <c r="AA2922" i="7"/>
  <c r="V2922" i="7"/>
  <c r="X2922" i="7" s="1"/>
  <c r="U2922" i="7"/>
  <c r="S2922" i="7"/>
  <c r="R2922" i="7"/>
  <c r="Q2922" i="7"/>
  <c r="P2922" i="7"/>
  <c r="AB2921" i="7"/>
  <c r="AA2921" i="7"/>
  <c r="V2921" i="7"/>
  <c r="X2921" i="7" s="1"/>
  <c r="U2921" i="7"/>
  <c r="S2921" i="7"/>
  <c r="R2921" i="7"/>
  <c r="Q2921" i="7"/>
  <c r="P2921" i="7"/>
  <c r="AB2920" i="7"/>
  <c r="AA2920" i="7"/>
  <c r="V2920" i="7"/>
  <c r="W2920" i="7" s="1"/>
  <c r="U2920" i="7"/>
  <c r="S2920" i="7"/>
  <c r="R2920" i="7"/>
  <c r="Q2920" i="7"/>
  <c r="P2920" i="7"/>
  <c r="AB2919" i="7"/>
  <c r="AA2919" i="7"/>
  <c r="V2919" i="7"/>
  <c r="U2919" i="7"/>
  <c r="S2919" i="7"/>
  <c r="R2919" i="7"/>
  <c r="Q2919" i="7"/>
  <c r="P2919" i="7"/>
  <c r="AB2918" i="7"/>
  <c r="AA2918" i="7"/>
  <c r="V2918" i="7"/>
  <c r="W2918" i="7" s="1"/>
  <c r="U2918" i="7"/>
  <c r="S2918" i="7"/>
  <c r="R2918" i="7"/>
  <c r="Q2918" i="7"/>
  <c r="P2918" i="7"/>
  <c r="AB2917" i="7"/>
  <c r="AA2917" i="7"/>
  <c r="V2917" i="7"/>
  <c r="X2917" i="7" s="1"/>
  <c r="U2917" i="7"/>
  <c r="S2917" i="7"/>
  <c r="R2917" i="7"/>
  <c r="Q2917" i="7"/>
  <c r="P2917" i="7"/>
  <c r="AB2916" i="7"/>
  <c r="AA2916" i="7"/>
  <c r="V2916" i="7"/>
  <c r="U2916" i="7"/>
  <c r="S2916" i="7"/>
  <c r="R2916" i="7"/>
  <c r="Q2916" i="7"/>
  <c r="P2916" i="7"/>
  <c r="AB2915" i="7"/>
  <c r="AA2915" i="7"/>
  <c r="V2915" i="7"/>
  <c r="U2915" i="7"/>
  <c r="S2915" i="7"/>
  <c r="R2915" i="7"/>
  <c r="Q2915" i="7"/>
  <c r="P2915" i="7"/>
  <c r="AB2914" i="7"/>
  <c r="AA2914" i="7"/>
  <c r="V2914" i="7"/>
  <c r="U2914" i="7"/>
  <c r="S2914" i="7"/>
  <c r="R2914" i="7"/>
  <c r="Q2914" i="7"/>
  <c r="P2914" i="7"/>
  <c r="AB2913" i="7"/>
  <c r="AA2913" i="7"/>
  <c r="V2913" i="7"/>
  <c r="U2913" i="7"/>
  <c r="S2913" i="7"/>
  <c r="R2913" i="7"/>
  <c r="Q2913" i="7"/>
  <c r="P2913" i="7"/>
  <c r="AB2912" i="7"/>
  <c r="AA2912" i="7"/>
  <c r="V2912" i="7"/>
  <c r="X2912" i="7" s="1"/>
  <c r="U2912" i="7"/>
  <c r="S2912" i="7"/>
  <c r="R2912" i="7"/>
  <c r="Q2912" i="7"/>
  <c r="P2912" i="7"/>
  <c r="AB2911" i="7"/>
  <c r="AA2911" i="7"/>
  <c r="V2911" i="7"/>
  <c r="U2911" i="7"/>
  <c r="S2911" i="7"/>
  <c r="R2911" i="7"/>
  <c r="Q2911" i="7"/>
  <c r="P2911" i="7"/>
  <c r="AB2910" i="7"/>
  <c r="AA2910" i="7"/>
  <c r="V2910" i="7"/>
  <c r="U2910" i="7"/>
  <c r="S2910" i="7"/>
  <c r="R2910" i="7"/>
  <c r="Q2910" i="7"/>
  <c r="P2910" i="7"/>
  <c r="AB2909" i="7"/>
  <c r="AA2909" i="7"/>
  <c r="V2909" i="7"/>
  <c r="X2909" i="7" s="1"/>
  <c r="U2909" i="7"/>
  <c r="S2909" i="7"/>
  <c r="R2909" i="7"/>
  <c r="Q2909" i="7"/>
  <c r="P2909" i="7"/>
  <c r="AB2908" i="7"/>
  <c r="AA2908" i="7"/>
  <c r="V2908" i="7"/>
  <c r="U2908" i="7"/>
  <c r="S2908" i="7"/>
  <c r="R2908" i="7"/>
  <c r="Q2908" i="7"/>
  <c r="P2908" i="7"/>
  <c r="AB2907" i="7"/>
  <c r="AA2907" i="7"/>
  <c r="V2907" i="7"/>
  <c r="U2907" i="7"/>
  <c r="S2907" i="7"/>
  <c r="R2907" i="7"/>
  <c r="Q2907" i="7"/>
  <c r="P2907" i="7"/>
  <c r="AB2906" i="7"/>
  <c r="AA2906" i="7"/>
  <c r="V2906" i="7"/>
  <c r="U2906" i="7"/>
  <c r="S2906" i="7"/>
  <c r="R2906" i="7"/>
  <c r="Q2906" i="7"/>
  <c r="P2906" i="7"/>
  <c r="AB2905" i="7"/>
  <c r="AA2905" i="7"/>
  <c r="V2905" i="7"/>
  <c r="X2905" i="7" s="1"/>
  <c r="U2905" i="7"/>
  <c r="S2905" i="7"/>
  <c r="R2905" i="7"/>
  <c r="Q2905" i="7"/>
  <c r="P2905" i="7"/>
  <c r="AB2904" i="7"/>
  <c r="AA2904" i="7"/>
  <c r="V2904" i="7"/>
  <c r="W2904" i="7" s="1"/>
  <c r="U2904" i="7"/>
  <c r="S2904" i="7"/>
  <c r="R2904" i="7"/>
  <c r="Q2904" i="7"/>
  <c r="P2904" i="7"/>
  <c r="AB2903" i="7"/>
  <c r="AA2903" i="7"/>
  <c r="V2903" i="7"/>
  <c r="X2903" i="7" s="1"/>
  <c r="U2903" i="7"/>
  <c r="S2903" i="7"/>
  <c r="R2903" i="7"/>
  <c r="Q2903" i="7"/>
  <c r="P2903" i="7"/>
  <c r="AB2902" i="7"/>
  <c r="AA2902" i="7"/>
  <c r="V2902" i="7"/>
  <c r="U2902" i="7"/>
  <c r="S2902" i="7"/>
  <c r="R2902" i="7"/>
  <c r="Q2902" i="7"/>
  <c r="P2902" i="7"/>
  <c r="AB2901" i="7"/>
  <c r="AA2901" i="7"/>
  <c r="V2901" i="7"/>
  <c r="X2901" i="7" s="1"/>
  <c r="U2901" i="7"/>
  <c r="S2901" i="7"/>
  <c r="R2901" i="7"/>
  <c r="Q2901" i="7"/>
  <c r="P2901" i="7"/>
  <c r="AB2900" i="7"/>
  <c r="AA2900" i="7"/>
  <c r="V2900" i="7"/>
  <c r="U2900" i="7"/>
  <c r="S2900" i="7"/>
  <c r="R2900" i="7"/>
  <c r="Q2900" i="7"/>
  <c r="P2900" i="7"/>
  <c r="AB2899" i="7"/>
  <c r="AA2899" i="7"/>
  <c r="V2899" i="7"/>
  <c r="W2899" i="7" s="1"/>
  <c r="U2899" i="7"/>
  <c r="S2899" i="7"/>
  <c r="R2899" i="7"/>
  <c r="Q2899" i="7"/>
  <c r="P2899" i="7"/>
  <c r="AB2898" i="7"/>
  <c r="AA2898" i="7"/>
  <c r="V2898" i="7"/>
  <c r="U2898" i="7"/>
  <c r="S2898" i="7"/>
  <c r="R2898" i="7"/>
  <c r="Q2898" i="7"/>
  <c r="P2898" i="7"/>
  <c r="AB2897" i="7"/>
  <c r="AA2897" i="7"/>
  <c r="V2897" i="7"/>
  <c r="U2897" i="7"/>
  <c r="S2897" i="7"/>
  <c r="R2897" i="7"/>
  <c r="Q2897" i="7"/>
  <c r="P2897" i="7"/>
  <c r="AB2896" i="7"/>
  <c r="AA2896" i="7"/>
  <c r="V2896" i="7"/>
  <c r="U2896" i="7"/>
  <c r="S2896" i="7"/>
  <c r="R2896" i="7"/>
  <c r="Q2896" i="7"/>
  <c r="P2896" i="7"/>
  <c r="AB2895" i="7"/>
  <c r="AA2895" i="7"/>
  <c r="V2895" i="7"/>
  <c r="X2895" i="7" s="1"/>
  <c r="U2895" i="7"/>
  <c r="S2895" i="7"/>
  <c r="R2895" i="7"/>
  <c r="Q2895" i="7"/>
  <c r="P2895" i="7"/>
  <c r="AB2894" i="7"/>
  <c r="AA2894" i="7"/>
  <c r="V2894" i="7"/>
  <c r="W2894" i="7" s="1"/>
  <c r="U2894" i="7"/>
  <c r="S2894" i="7"/>
  <c r="R2894" i="7"/>
  <c r="Q2894" i="7"/>
  <c r="P2894" i="7"/>
  <c r="AB2893" i="7"/>
  <c r="AA2893" i="7"/>
  <c r="V2893" i="7"/>
  <c r="U2893" i="7"/>
  <c r="S2893" i="7"/>
  <c r="R2893" i="7"/>
  <c r="Q2893" i="7"/>
  <c r="P2893" i="7"/>
  <c r="AB2892" i="7"/>
  <c r="AA2892" i="7"/>
  <c r="V2892" i="7"/>
  <c r="U2892" i="7"/>
  <c r="S2892" i="7"/>
  <c r="R2892" i="7"/>
  <c r="Q2892" i="7"/>
  <c r="P2892" i="7"/>
  <c r="AB2891" i="7"/>
  <c r="AA2891" i="7"/>
  <c r="V2891" i="7"/>
  <c r="X2891" i="7" s="1"/>
  <c r="U2891" i="7"/>
  <c r="S2891" i="7"/>
  <c r="R2891" i="7"/>
  <c r="Q2891" i="7"/>
  <c r="P2891" i="7"/>
  <c r="AB2890" i="7"/>
  <c r="AA2890" i="7"/>
  <c r="V2890" i="7"/>
  <c r="U2890" i="7"/>
  <c r="S2890" i="7"/>
  <c r="R2890" i="7"/>
  <c r="Q2890" i="7"/>
  <c r="P2890" i="7"/>
  <c r="AB2889" i="7"/>
  <c r="AA2889" i="7"/>
  <c r="V2889" i="7"/>
  <c r="X2889" i="7" s="1"/>
  <c r="U2889" i="7"/>
  <c r="S2889" i="7"/>
  <c r="R2889" i="7"/>
  <c r="Q2889" i="7"/>
  <c r="P2889" i="7"/>
  <c r="AB2888" i="7"/>
  <c r="AA2888" i="7"/>
  <c r="V2888" i="7"/>
  <c r="W2888" i="7" s="1"/>
  <c r="U2888" i="7"/>
  <c r="S2888" i="7"/>
  <c r="R2888" i="7"/>
  <c r="Q2888" i="7"/>
  <c r="P2888" i="7"/>
  <c r="AB2887" i="7"/>
  <c r="AA2887" i="7"/>
  <c r="V2887" i="7"/>
  <c r="U2887" i="7"/>
  <c r="S2887" i="7"/>
  <c r="R2887" i="7"/>
  <c r="Q2887" i="7"/>
  <c r="P2887" i="7"/>
  <c r="AB2886" i="7"/>
  <c r="AA2886" i="7"/>
  <c r="V2886" i="7"/>
  <c r="U2886" i="7"/>
  <c r="S2886" i="7"/>
  <c r="R2886" i="7"/>
  <c r="Q2886" i="7"/>
  <c r="P2886" i="7"/>
  <c r="AB2885" i="7"/>
  <c r="AA2885" i="7"/>
  <c r="V2885" i="7"/>
  <c r="X2885" i="7" s="1"/>
  <c r="U2885" i="7"/>
  <c r="S2885" i="7"/>
  <c r="R2885" i="7"/>
  <c r="Q2885" i="7"/>
  <c r="P2885" i="7"/>
  <c r="AB2884" i="7"/>
  <c r="AA2884" i="7"/>
  <c r="V2884" i="7"/>
  <c r="W2884" i="7" s="1"/>
  <c r="U2884" i="7"/>
  <c r="S2884" i="7"/>
  <c r="R2884" i="7"/>
  <c r="Q2884" i="7"/>
  <c r="P2884" i="7"/>
  <c r="AB2883" i="7"/>
  <c r="AA2883" i="7"/>
  <c r="V2883" i="7"/>
  <c r="W2883" i="7" s="1"/>
  <c r="U2883" i="7"/>
  <c r="S2883" i="7"/>
  <c r="R2883" i="7"/>
  <c r="Q2883" i="7"/>
  <c r="P2883" i="7"/>
  <c r="AB2882" i="7"/>
  <c r="AA2882" i="7"/>
  <c r="V2882" i="7"/>
  <c r="U2882" i="7"/>
  <c r="S2882" i="7"/>
  <c r="R2882" i="7"/>
  <c r="Q2882" i="7"/>
  <c r="P2882" i="7"/>
  <c r="AB2881" i="7"/>
  <c r="AA2881" i="7"/>
  <c r="V2881" i="7"/>
  <c r="U2881" i="7"/>
  <c r="S2881" i="7"/>
  <c r="R2881" i="7"/>
  <c r="Q2881" i="7"/>
  <c r="P2881" i="7"/>
  <c r="AB2880" i="7"/>
  <c r="AA2880" i="7"/>
  <c r="V2880" i="7"/>
  <c r="U2880" i="7"/>
  <c r="S2880" i="7"/>
  <c r="R2880" i="7"/>
  <c r="Q2880" i="7"/>
  <c r="P2880" i="7"/>
  <c r="AB2879" i="7"/>
  <c r="AA2879" i="7"/>
  <c r="V2879" i="7"/>
  <c r="X2879" i="7" s="1"/>
  <c r="U2879" i="7"/>
  <c r="S2879" i="7"/>
  <c r="R2879" i="7"/>
  <c r="Q2879" i="7"/>
  <c r="P2879" i="7"/>
  <c r="AB2878" i="7"/>
  <c r="AA2878" i="7"/>
  <c r="V2878" i="7"/>
  <c r="U2878" i="7"/>
  <c r="S2878" i="7"/>
  <c r="R2878" i="7"/>
  <c r="Q2878" i="7"/>
  <c r="P2878" i="7"/>
  <c r="AB2877" i="7"/>
  <c r="AA2877" i="7"/>
  <c r="V2877" i="7"/>
  <c r="X2877" i="7" s="1"/>
  <c r="U2877" i="7"/>
  <c r="S2877" i="7"/>
  <c r="R2877" i="7"/>
  <c r="Q2877" i="7"/>
  <c r="P2877" i="7"/>
  <c r="AB2876" i="7"/>
  <c r="AA2876" i="7"/>
  <c r="V2876" i="7"/>
  <c r="U2876" i="7"/>
  <c r="S2876" i="7"/>
  <c r="R2876" i="7"/>
  <c r="Q2876" i="7"/>
  <c r="P2876" i="7"/>
  <c r="AB2875" i="7"/>
  <c r="AA2875" i="7"/>
  <c r="V2875" i="7"/>
  <c r="X2875" i="7" s="1"/>
  <c r="U2875" i="7"/>
  <c r="S2875" i="7"/>
  <c r="R2875" i="7"/>
  <c r="Q2875" i="7"/>
  <c r="P2875" i="7"/>
  <c r="AB2874" i="7"/>
  <c r="AA2874" i="7"/>
  <c r="V2874" i="7"/>
  <c r="U2874" i="7"/>
  <c r="S2874" i="7"/>
  <c r="R2874" i="7"/>
  <c r="Q2874" i="7"/>
  <c r="P2874" i="7"/>
  <c r="AB2873" i="7"/>
  <c r="AA2873" i="7"/>
  <c r="V2873" i="7"/>
  <c r="X2873" i="7" s="1"/>
  <c r="U2873" i="7"/>
  <c r="S2873" i="7"/>
  <c r="R2873" i="7"/>
  <c r="Q2873" i="7"/>
  <c r="P2873" i="7"/>
  <c r="AB2872" i="7"/>
  <c r="AA2872" i="7"/>
  <c r="V2872" i="7"/>
  <c r="W2872" i="7" s="1"/>
  <c r="U2872" i="7"/>
  <c r="S2872" i="7"/>
  <c r="R2872" i="7"/>
  <c r="Q2872" i="7"/>
  <c r="P2872" i="7"/>
  <c r="AB2871" i="7"/>
  <c r="AA2871" i="7"/>
  <c r="V2871" i="7"/>
  <c r="U2871" i="7"/>
  <c r="S2871" i="7"/>
  <c r="R2871" i="7"/>
  <c r="Q2871" i="7"/>
  <c r="P2871" i="7"/>
  <c r="AB2870" i="7"/>
  <c r="AA2870" i="7"/>
  <c r="V2870" i="7"/>
  <c r="X2870" i="7" s="1"/>
  <c r="U2870" i="7"/>
  <c r="S2870" i="7"/>
  <c r="R2870" i="7"/>
  <c r="Q2870" i="7"/>
  <c r="P2870" i="7"/>
  <c r="AB2869" i="7"/>
  <c r="AA2869" i="7"/>
  <c r="V2869" i="7"/>
  <c r="X2869" i="7" s="1"/>
  <c r="U2869" i="7"/>
  <c r="S2869" i="7"/>
  <c r="R2869" i="7"/>
  <c r="Q2869" i="7"/>
  <c r="P2869" i="7"/>
  <c r="AB2868" i="7"/>
  <c r="AA2868" i="7"/>
  <c r="V2868" i="7"/>
  <c r="W2868" i="7" s="1"/>
  <c r="U2868" i="7"/>
  <c r="S2868" i="7"/>
  <c r="R2868" i="7"/>
  <c r="Q2868" i="7"/>
  <c r="P2868" i="7"/>
  <c r="AB2867" i="7"/>
  <c r="AA2867" i="7"/>
  <c r="V2867" i="7"/>
  <c r="U2867" i="7"/>
  <c r="S2867" i="7"/>
  <c r="R2867" i="7"/>
  <c r="Q2867" i="7"/>
  <c r="P2867" i="7"/>
  <c r="AB2866" i="7"/>
  <c r="AA2866" i="7"/>
  <c r="V2866" i="7"/>
  <c r="X2866" i="7" s="1"/>
  <c r="U2866" i="7"/>
  <c r="S2866" i="7"/>
  <c r="R2866" i="7"/>
  <c r="Q2866" i="7"/>
  <c r="P2866" i="7"/>
  <c r="AB2865" i="7"/>
  <c r="AA2865" i="7"/>
  <c r="V2865" i="7"/>
  <c r="U2865" i="7"/>
  <c r="S2865" i="7"/>
  <c r="R2865" i="7"/>
  <c r="Q2865" i="7"/>
  <c r="P2865" i="7"/>
  <c r="AB2864" i="7"/>
  <c r="AA2864" i="7"/>
  <c r="V2864" i="7"/>
  <c r="U2864" i="7"/>
  <c r="S2864" i="7"/>
  <c r="R2864" i="7"/>
  <c r="Q2864" i="7"/>
  <c r="P2864" i="7"/>
  <c r="AB2863" i="7"/>
  <c r="AA2863" i="7"/>
  <c r="V2863" i="7"/>
  <c r="X2863" i="7" s="1"/>
  <c r="U2863" i="7"/>
  <c r="S2863" i="7"/>
  <c r="R2863" i="7"/>
  <c r="Q2863" i="7"/>
  <c r="P2863" i="7"/>
  <c r="AB2862" i="7"/>
  <c r="AA2862" i="7"/>
  <c r="V2862" i="7"/>
  <c r="U2862" i="7"/>
  <c r="S2862" i="7"/>
  <c r="R2862" i="7"/>
  <c r="Q2862" i="7"/>
  <c r="P2862" i="7"/>
  <c r="AB2861" i="7"/>
  <c r="AA2861" i="7"/>
  <c r="V2861" i="7"/>
  <c r="U2861" i="7"/>
  <c r="S2861" i="7"/>
  <c r="R2861" i="7"/>
  <c r="Q2861" i="7"/>
  <c r="P2861" i="7"/>
  <c r="AB2860" i="7"/>
  <c r="AA2860" i="7"/>
  <c r="V2860" i="7"/>
  <c r="U2860" i="7"/>
  <c r="S2860" i="7"/>
  <c r="R2860" i="7"/>
  <c r="Q2860" i="7"/>
  <c r="P2860" i="7"/>
  <c r="AB2859" i="7"/>
  <c r="AA2859" i="7"/>
  <c r="V2859" i="7"/>
  <c r="U2859" i="7"/>
  <c r="S2859" i="7"/>
  <c r="R2859" i="7"/>
  <c r="Q2859" i="7"/>
  <c r="P2859" i="7"/>
  <c r="AB2858" i="7"/>
  <c r="AA2858" i="7"/>
  <c r="V2858" i="7"/>
  <c r="U2858" i="7"/>
  <c r="S2858" i="7"/>
  <c r="R2858" i="7"/>
  <c r="Q2858" i="7"/>
  <c r="P2858" i="7"/>
  <c r="AB2857" i="7"/>
  <c r="AA2857" i="7"/>
  <c r="V2857" i="7"/>
  <c r="X2857" i="7" s="1"/>
  <c r="U2857" i="7"/>
  <c r="S2857" i="7"/>
  <c r="R2857" i="7"/>
  <c r="Q2857" i="7"/>
  <c r="P2857" i="7"/>
  <c r="AB2856" i="7"/>
  <c r="AA2856" i="7"/>
  <c r="V2856" i="7"/>
  <c r="W2856" i="7" s="1"/>
  <c r="U2856" i="7"/>
  <c r="S2856" i="7"/>
  <c r="R2856" i="7"/>
  <c r="Q2856" i="7"/>
  <c r="P2856" i="7"/>
  <c r="AB2855" i="7"/>
  <c r="AA2855" i="7"/>
  <c r="V2855" i="7"/>
  <c r="U2855" i="7"/>
  <c r="S2855" i="7"/>
  <c r="R2855" i="7"/>
  <c r="Q2855" i="7"/>
  <c r="P2855" i="7"/>
  <c r="AB2854" i="7"/>
  <c r="AA2854" i="7"/>
  <c r="V2854" i="7"/>
  <c r="W2854" i="7" s="1"/>
  <c r="U2854" i="7"/>
  <c r="S2854" i="7"/>
  <c r="R2854" i="7"/>
  <c r="Q2854" i="7"/>
  <c r="P2854" i="7"/>
  <c r="AB2853" i="7"/>
  <c r="AA2853" i="7"/>
  <c r="V2853" i="7"/>
  <c r="X2853" i="7" s="1"/>
  <c r="U2853" i="7"/>
  <c r="S2853" i="7"/>
  <c r="R2853" i="7"/>
  <c r="Q2853" i="7"/>
  <c r="P2853" i="7"/>
  <c r="AB2852" i="7"/>
  <c r="AA2852" i="7"/>
  <c r="V2852" i="7"/>
  <c r="U2852" i="7"/>
  <c r="S2852" i="7"/>
  <c r="R2852" i="7"/>
  <c r="Q2852" i="7"/>
  <c r="P2852" i="7"/>
  <c r="AB2851" i="7"/>
  <c r="AA2851" i="7"/>
  <c r="V2851" i="7"/>
  <c r="U2851" i="7"/>
  <c r="S2851" i="7"/>
  <c r="R2851" i="7"/>
  <c r="Q2851" i="7"/>
  <c r="P2851" i="7"/>
  <c r="AB2850" i="7"/>
  <c r="AA2850" i="7"/>
  <c r="V2850" i="7"/>
  <c r="U2850" i="7"/>
  <c r="S2850" i="7"/>
  <c r="R2850" i="7"/>
  <c r="Q2850" i="7"/>
  <c r="P2850" i="7"/>
  <c r="AB2849" i="7"/>
  <c r="AA2849" i="7"/>
  <c r="V2849" i="7"/>
  <c r="U2849" i="7"/>
  <c r="S2849" i="7"/>
  <c r="R2849" i="7"/>
  <c r="Q2849" i="7"/>
  <c r="P2849" i="7"/>
  <c r="AB2848" i="7"/>
  <c r="AA2848" i="7"/>
  <c r="V2848" i="7"/>
  <c r="U2848" i="7"/>
  <c r="S2848" i="7"/>
  <c r="R2848" i="7"/>
  <c r="Q2848" i="7"/>
  <c r="P2848" i="7"/>
  <c r="AB2847" i="7"/>
  <c r="AA2847" i="7"/>
  <c r="V2847" i="7"/>
  <c r="U2847" i="7"/>
  <c r="S2847" i="7"/>
  <c r="R2847" i="7"/>
  <c r="Q2847" i="7"/>
  <c r="P2847" i="7"/>
  <c r="AB2846" i="7"/>
  <c r="AA2846" i="7"/>
  <c r="V2846" i="7"/>
  <c r="U2846" i="7"/>
  <c r="S2846" i="7"/>
  <c r="R2846" i="7"/>
  <c r="Q2846" i="7"/>
  <c r="P2846" i="7"/>
  <c r="AB2845" i="7"/>
  <c r="AA2845" i="7"/>
  <c r="V2845" i="7"/>
  <c r="X2845" i="7" s="1"/>
  <c r="U2845" i="7"/>
  <c r="S2845" i="7"/>
  <c r="R2845" i="7"/>
  <c r="Q2845" i="7"/>
  <c r="P2845" i="7"/>
  <c r="AB2844" i="7"/>
  <c r="AA2844" i="7"/>
  <c r="V2844" i="7"/>
  <c r="U2844" i="7"/>
  <c r="S2844" i="7"/>
  <c r="R2844" i="7"/>
  <c r="Q2844" i="7"/>
  <c r="P2844" i="7"/>
  <c r="AB2843" i="7"/>
  <c r="AA2843" i="7"/>
  <c r="V2843" i="7"/>
  <c r="U2843" i="7"/>
  <c r="S2843" i="7"/>
  <c r="R2843" i="7"/>
  <c r="Q2843" i="7"/>
  <c r="P2843" i="7"/>
  <c r="AB2842" i="7"/>
  <c r="AA2842" i="7"/>
  <c r="V2842" i="7"/>
  <c r="U2842" i="7"/>
  <c r="S2842" i="7"/>
  <c r="R2842" i="7"/>
  <c r="Q2842" i="7"/>
  <c r="P2842" i="7"/>
  <c r="AB2841" i="7"/>
  <c r="AA2841" i="7"/>
  <c r="V2841" i="7"/>
  <c r="X2841" i="7" s="1"/>
  <c r="U2841" i="7"/>
  <c r="S2841" i="7"/>
  <c r="R2841" i="7"/>
  <c r="Q2841" i="7"/>
  <c r="P2841" i="7"/>
  <c r="AB2840" i="7"/>
  <c r="AA2840" i="7"/>
  <c r="V2840" i="7"/>
  <c r="W2840" i="7" s="1"/>
  <c r="U2840" i="7"/>
  <c r="S2840" i="7"/>
  <c r="R2840" i="7"/>
  <c r="Q2840" i="7"/>
  <c r="P2840" i="7"/>
  <c r="AB2839" i="7"/>
  <c r="AA2839" i="7"/>
  <c r="V2839" i="7"/>
  <c r="X2839" i="7" s="1"/>
  <c r="U2839" i="7"/>
  <c r="S2839" i="7"/>
  <c r="R2839" i="7"/>
  <c r="Q2839" i="7"/>
  <c r="P2839" i="7"/>
  <c r="AB2838" i="7"/>
  <c r="AA2838" i="7"/>
  <c r="V2838" i="7"/>
  <c r="U2838" i="7"/>
  <c r="S2838" i="7"/>
  <c r="R2838" i="7"/>
  <c r="Q2838" i="7"/>
  <c r="P2838" i="7"/>
  <c r="AB2837" i="7"/>
  <c r="AA2837" i="7"/>
  <c r="V2837" i="7"/>
  <c r="X2837" i="7" s="1"/>
  <c r="U2837" i="7"/>
  <c r="S2837" i="7"/>
  <c r="R2837" i="7"/>
  <c r="Q2837" i="7"/>
  <c r="P2837" i="7"/>
  <c r="AB2836" i="7"/>
  <c r="AA2836" i="7"/>
  <c r="V2836" i="7"/>
  <c r="U2836" i="7"/>
  <c r="S2836" i="7"/>
  <c r="R2836" i="7"/>
  <c r="Q2836" i="7"/>
  <c r="P2836" i="7"/>
  <c r="AB2835" i="7"/>
  <c r="AA2835" i="7"/>
  <c r="V2835" i="7"/>
  <c r="U2835" i="7"/>
  <c r="S2835" i="7"/>
  <c r="R2835" i="7"/>
  <c r="Q2835" i="7"/>
  <c r="P2835" i="7"/>
  <c r="AB2834" i="7"/>
  <c r="AA2834" i="7"/>
  <c r="V2834" i="7"/>
  <c r="U2834" i="7"/>
  <c r="S2834" i="7"/>
  <c r="R2834" i="7"/>
  <c r="Q2834" i="7"/>
  <c r="P2834" i="7"/>
  <c r="AB2833" i="7"/>
  <c r="AA2833" i="7"/>
  <c r="V2833" i="7"/>
  <c r="U2833" i="7"/>
  <c r="S2833" i="7"/>
  <c r="R2833" i="7"/>
  <c r="Q2833" i="7"/>
  <c r="P2833" i="7"/>
  <c r="AB2832" i="7"/>
  <c r="AA2832" i="7"/>
  <c r="V2832" i="7"/>
  <c r="U2832" i="7"/>
  <c r="S2832" i="7"/>
  <c r="R2832" i="7"/>
  <c r="Q2832" i="7"/>
  <c r="P2832" i="7"/>
  <c r="AB2831" i="7"/>
  <c r="AA2831" i="7"/>
  <c r="V2831" i="7"/>
  <c r="X2831" i="7" s="1"/>
  <c r="U2831" i="7"/>
  <c r="S2831" i="7"/>
  <c r="R2831" i="7"/>
  <c r="Q2831" i="7"/>
  <c r="P2831" i="7"/>
  <c r="AB2830" i="7"/>
  <c r="AA2830" i="7"/>
  <c r="V2830" i="7"/>
  <c r="X2830" i="7" s="1"/>
  <c r="U2830" i="7"/>
  <c r="S2830" i="7"/>
  <c r="R2830" i="7"/>
  <c r="Q2830" i="7"/>
  <c r="P2830" i="7"/>
  <c r="AB2829" i="7"/>
  <c r="AA2829" i="7"/>
  <c r="V2829" i="7"/>
  <c r="U2829" i="7"/>
  <c r="S2829" i="7"/>
  <c r="R2829" i="7"/>
  <c r="Q2829" i="7"/>
  <c r="P2829" i="7"/>
  <c r="AB2828" i="7"/>
  <c r="AA2828" i="7"/>
  <c r="V2828" i="7"/>
  <c r="U2828" i="7"/>
  <c r="S2828" i="7"/>
  <c r="R2828" i="7"/>
  <c r="Q2828" i="7"/>
  <c r="P2828" i="7"/>
  <c r="AB2827" i="7"/>
  <c r="AA2827" i="7"/>
  <c r="V2827" i="7"/>
  <c r="U2827" i="7"/>
  <c r="S2827" i="7"/>
  <c r="R2827" i="7"/>
  <c r="Q2827" i="7"/>
  <c r="P2827" i="7"/>
  <c r="AB2826" i="7"/>
  <c r="AA2826" i="7"/>
  <c r="V2826" i="7"/>
  <c r="U2826" i="7"/>
  <c r="S2826" i="7"/>
  <c r="R2826" i="7"/>
  <c r="Q2826" i="7"/>
  <c r="P2826" i="7"/>
  <c r="AB2825" i="7"/>
  <c r="AA2825" i="7"/>
  <c r="V2825" i="7"/>
  <c r="X2825" i="7" s="1"/>
  <c r="U2825" i="7"/>
  <c r="S2825" i="7"/>
  <c r="R2825" i="7"/>
  <c r="Q2825" i="7"/>
  <c r="P2825" i="7"/>
  <c r="AB2824" i="7"/>
  <c r="AA2824" i="7"/>
  <c r="V2824" i="7"/>
  <c r="W2824" i="7" s="1"/>
  <c r="U2824" i="7"/>
  <c r="S2824" i="7"/>
  <c r="R2824" i="7"/>
  <c r="Q2824" i="7"/>
  <c r="P2824" i="7"/>
  <c r="AB2823" i="7"/>
  <c r="AA2823" i="7"/>
  <c r="V2823" i="7"/>
  <c r="U2823" i="7"/>
  <c r="S2823" i="7"/>
  <c r="R2823" i="7"/>
  <c r="Q2823" i="7"/>
  <c r="P2823" i="7"/>
  <c r="AB2822" i="7"/>
  <c r="AA2822" i="7"/>
  <c r="V2822" i="7"/>
  <c r="X2822" i="7" s="1"/>
  <c r="U2822" i="7"/>
  <c r="S2822" i="7"/>
  <c r="R2822" i="7"/>
  <c r="Q2822" i="7"/>
  <c r="P2822" i="7"/>
  <c r="AB2821" i="7"/>
  <c r="AA2821" i="7"/>
  <c r="V2821" i="7"/>
  <c r="X2821" i="7" s="1"/>
  <c r="U2821" i="7"/>
  <c r="S2821" i="7"/>
  <c r="R2821" i="7"/>
  <c r="Q2821" i="7"/>
  <c r="P2821" i="7"/>
  <c r="AB2820" i="7"/>
  <c r="AA2820" i="7"/>
  <c r="V2820" i="7"/>
  <c r="U2820" i="7"/>
  <c r="S2820" i="7"/>
  <c r="R2820" i="7"/>
  <c r="Q2820" i="7"/>
  <c r="P2820" i="7"/>
  <c r="AB2819" i="7"/>
  <c r="AA2819" i="7"/>
  <c r="V2819" i="7"/>
  <c r="W2819" i="7" s="1"/>
  <c r="U2819" i="7"/>
  <c r="S2819" i="7"/>
  <c r="R2819" i="7"/>
  <c r="Q2819" i="7"/>
  <c r="P2819" i="7"/>
  <c r="AB2818" i="7"/>
  <c r="AA2818" i="7"/>
  <c r="V2818" i="7"/>
  <c r="W2818" i="7" s="1"/>
  <c r="U2818" i="7"/>
  <c r="S2818" i="7"/>
  <c r="R2818" i="7"/>
  <c r="Q2818" i="7"/>
  <c r="P2818" i="7"/>
  <c r="AB2817" i="7"/>
  <c r="AA2817" i="7"/>
  <c r="V2817" i="7"/>
  <c r="U2817" i="7"/>
  <c r="S2817" i="7"/>
  <c r="R2817" i="7"/>
  <c r="Q2817" i="7"/>
  <c r="P2817" i="7"/>
  <c r="AB2816" i="7"/>
  <c r="AA2816" i="7"/>
  <c r="V2816" i="7"/>
  <c r="U2816" i="7"/>
  <c r="S2816" i="7"/>
  <c r="R2816" i="7"/>
  <c r="Q2816" i="7"/>
  <c r="P2816" i="7"/>
  <c r="AB2815" i="7"/>
  <c r="AA2815" i="7"/>
  <c r="V2815" i="7"/>
  <c r="X2815" i="7" s="1"/>
  <c r="U2815" i="7"/>
  <c r="S2815" i="7"/>
  <c r="R2815" i="7"/>
  <c r="Q2815" i="7"/>
  <c r="P2815" i="7"/>
  <c r="AB2814" i="7"/>
  <c r="AA2814" i="7"/>
  <c r="V2814" i="7"/>
  <c r="U2814" i="7"/>
  <c r="S2814" i="7"/>
  <c r="R2814" i="7"/>
  <c r="Q2814" i="7"/>
  <c r="P2814" i="7"/>
  <c r="AB2813" i="7"/>
  <c r="AA2813" i="7"/>
  <c r="V2813" i="7"/>
  <c r="X2813" i="7" s="1"/>
  <c r="U2813" i="7"/>
  <c r="S2813" i="7"/>
  <c r="R2813" i="7"/>
  <c r="Q2813" i="7"/>
  <c r="P2813" i="7"/>
  <c r="AB2812" i="7"/>
  <c r="AA2812" i="7"/>
  <c r="V2812" i="7"/>
  <c r="U2812" i="7"/>
  <c r="S2812" i="7"/>
  <c r="R2812" i="7"/>
  <c r="Q2812" i="7"/>
  <c r="P2812" i="7"/>
  <c r="AB2811" i="7"/>
  <c r="AA2811" i="7"/>
  <c r="V2811" i="7"/>
  <c r="W2811" i="7" s="1"/>
  <c r="U2811" i="7"/>
  <c r="S2811" i="7"/>
  <c r="R2811" i="7"/>
  <c r="Q2811" i="7"/>
  <c r="P2811" i="7"/>
  <c r="AB2810" i="7"/>
  <c r="AA2810" i="7"/>
  <c r="V2810" i="7"/>
  <c r="X2810" i="7" s="1"/>
  <c r="U2810" i="7"/>
  <c r="S2810" i="7"/>
  <c r="R2810" i="7"/>
  <c r="Q2810" i="7"/>
  <c r="P2810" i="7"/>
  <c r="AB2809" i="7"/>
  <c r="AA2809" i="7"/>
  <c r="V2809" i="7"/>
  <c r="X2809" i="7" s="1"/>
  <c r="U2809" i="7"/>
  <c r="S2809" i="7"/>
  <c r="R2809" i="7"/>
  <c r="Q2809" i="7"/>
  <c r="P2809" i="7"/>
  <c r="AB2808" i="7"/>
  <c r="AA2808" i="7"/>
  <c r="V2808" i="7"/>
  <c r="W2808" i="7" s="1"/>
  <c r="U2808" i="7"/>
  <c r="S2808" i="7"/>
  <c r="R2808" i="7"/>
  <c r="Q2808" i="7"/>
  <c r="P2808" i="7"/>
  <c r="AB2807" i="7"/>
  <c r="AA2807" i="7"/>
  <c r="V2807" i="7"/>
  <c r="U2807" i="7"/>
  <c r="S2807" i="7"/>
  <c r="R2807" i="7"/>
  <c r="Q2807" i="7"/>
  <c r="P2807" i="7"/>
  <c r="AB2806" i="7"/>
  <c r="AA2806" i="7"/>
  <c r="V2806" i="7"/>
  <c r="W2806" i="7" s="1"/>
  <c r="U2806" i="7"/>
  <c r="S2806" i="7"/>
  <c r="R2806" i="7"/>
  <c r="Q2806" i="7"/>
  <c r="P2806" i="7"/>
  <c r="AB2805" i="7"/>
  <c r="AA2805" i="7"/>
  <c r="V2805" i="7"/>
  <c r="X2805" i="7" s="1"/>
  <c r="U2805" i="7"/>
  <c r="S2805" i="7"/>
  <c r="R2805" i="7"/>
  <c r="Q2805" i="7"/>
  <c r="P2805" i="7"/>
  <c r="AB2804" i="7"/>
  <c r="AA2804" i="7"/>
  <c r="V2804" i="7"/>
  <c r="W2804" i="7" s="1"/>
  <c r="U2804" i="7"/>
  <c r="S2804" i="7"/>
  <c r="R2804" i="7"/>
  <c r="Q2804" i="7"/>
  <c r="P2804" i="7"/>
  <c r="AB2803" i="7"/>
  <c r="AA2803" i="7"/>
  <c r="V2803" i="7"/>
  <c r="U2803" i="7"/>
  <c r="S2803" i="7"/>
  <c r="R2803" i="7"/>
  <c r="Q2803" i="7"/>
  <c r="P2803" i="7"/>
  <c r="AB2802" i="7"/>
  <c r="AA2802" i="7"/>
  <c r="V2802" i="7"/>
  <c r="W2802" i="7" s="1"/>
  <c r="U2802" i="7"/>
  <c r="S2802" i="7"/>
  <c r="R2802" i="7"/>
  <c r="Q2802" i="7"/>
  <c r="P2802" i="7"/>
  <c r="AB2801" i="7"/>
  <c r="AA2801" i="7"/>
  <c r="V2801" i="7"/>
  <c r="U2801" i="7"/>
  <c r="S2801" i="7"/>
  <c r="R2801" i="7"/>
  <c r="Q2801" i="7"/>
  <c r="P2801" i="7"/>
  <c r="AB2800" i="7"/>
  <c r="AA2800" i="7"/>
  <c r="V2800" i="7"/>
  <c r="U2800" i="7"/>
  <c r="S2800" i="7"/>
  <c r="R2800" i="7"/>
  <c r="Q2800" i="7"/>
  <c r="P2800" i="7"/>
  <c r="AB2799" i="7"/>
  <c r="AA2799" i="7"/>
  <c r="V2799" i="7"/>
  <c r="X2799" i="7" s="1"/>
  <c r="U2799" i="7"/>
  <c r="S2799" i="7"/>
  <c r="R2799" i="7"/>
  <c r="Q2799" i="7"/>
  <c r="P2799" i="7"/>
  <c r="AB2798" i="7"/>
  <c r="AA2798" i="7"/>
  <c r="V2798" i="7"/>
  <c r="U2798" i="7"/>
  <c r="S2798" i="7"/>
  <c r="R2798" i="7"/>
  <c r="Q2798" i="7"/>
  <c r="P2798" i="7"/>
  <c r="AB2797" i="7"/>
  <c r="AA2797" i="7"/>
  <c r="V2797" i="7"/>
  <c r="U2797" i="7"/>
  <c r="S2797" i="7"/>
  <c r="R2797" i="7"/>
  <c r="Q2797" i="7"/>
  <c r="P2797" i="7"/>
  <c r="AB2796" i="7"/>
  <c r="AA2796" i="7"/>
  <c r="V2796" i="7"/>
  <c r="U2796" i="7"/>
  <c r="S2796" i="7"/>
  <c r="R2796" i="7"/>
  <c r="Q2796" i="7"/>
  <c r="P2796" i="7"/>
  <c r="AB2795" i="7"/>
  <c r="AA2795" i="7"/>
  <c r="V2795" i="7"/>
  <c r="U2795" i="7"/>
  <c r="S2795" i="7"/>
  <c r="R2795" i="7"/>
  <c r="Q2795" i="7"/>
  <c r="P2795" i="7"/>
  <c r="AB2794" i="7"/>
  <c r="AA2794" i="7"/>
  <c r="V2794" i="7"/>
  <c r="X2794" i="7" s="1"/>
  <c r="U2794" i="7"/>
  <c r="S2794" i="7"/>
  <c r="R2794" i="7"/>
  <c r="Q2794" i="7"/>
  <c r="P2794" i="7"/>
  <c r="AB2793" i="7"/>
  <c r="AA2793" i="7"/>
  <c r="V2793" i="7"/>
  <c r="X2793" i="7" s="1"/>
  <c r="U2793" i="7"/>
  <c r="S2793" i="7"/>
  <c r="R2793" i="7"/>
  <c r="Q2793" i="7"/>
  <c r="P2793" i="7"/>
  <c r="AB2792" i="7"/>
  <c r="AA2792" i="7"/>
  <c r="V2792" i="7"/>
  <c r="W2792" i="7" s="1"/>
  <c r="U2792" i="7"/>
  <c r="S2792" i="7"/>
  <c r="R2792" i="7"/>
  <c r="Q2792" i="7"/>
  <c r="P2792" i="7"/>
  <c r="AB2791" i="7"/>
  <c r="AA2791" i="7"/>
  <c r="V2791" i="7"/>
  <c r="U2791" i="7"/>
  <c r="S2791" i="7"/>
  <c r="R2791" i="7"/>
  <c r="Q2791" i="7"/>
  <c r="P2791" i="7"/>
  <c r="AB2790" i="7"/>
  <c r="AA2790" i="7"/>
  <c r="V2790" i="7"/>
  <c r="X2790" i="7" s="1"/>
  <c r="U2790" i="7"/>
  <c r="S2790" i="7"/>
  <c r="R2790" i="7"/>
  <c r="Q2790" i="7"/>
  <c r="P2790" i="7"/>
  <c r="AB2789" i="7"/>
  <c r="AA2789" i="7"/>
  <c r="V2789" i="7"/>
  <c r="X2789" i="7" s="1"/>
  <c r="U2789" i="7"/>
  <c r="S2789" i="7"/>
  <c r="R2789" i="7"/>
  <c r="Q2789" i="7"/>
  <c r="P2789" i="7"/>
  <c r="AB2788" i="7"/>
  <c r="AA2788" i="7"/>
  <c r="V2788" i="7"/>
  <c r="U2788" i="7"/>
  <c r="S2788" i="7"/>
  <c r="R2788" i="7"/>
  <c r="Q2788" i="7"/>
  <c r="P2788" i="7"/>
  <c r="AB2787" i="7"/>
  <c r="AA2787" i="7"/>
  <c r="V2787" i="7"/>
  <c r="U2787" i="7"/>
  <c r="S2787" i="7"/>
  <c r="R2787" i="7"/>
  <c r="Q2787" i="7"/>
  <c r="P2787" i="7"/>
  <c r="AB2786" i="7"/>
  <c r="AA2786" i="7"/>
  <c r="V2786" i="7"/>
  <c r="U2786" i="7"/>
  <c r="S2786" i="7"/>
  <c r="R2786" i="7"/>
  <c r="Q2786" i="7"/>
  <c r="P2786" i="7"/>
  <c r="AB2785" i="7"/>
  <c r="AA2785" i="7"/>
  <c r="V2785" i="7"/>
  <c r="U2785" i="7"/>
  <c r="S2785" i="7"/>
  <c r="R2785" i="7"/>
  <c r="Q2785" i="7"/>
  <c r="P2785" i="7"/>
  <c r="AB2784" i="7"/>
  <c r="AA2784" i="7"/>
  <c r="V2784" i="7"/>
  <c r="U2784" i="7"/>
  <c r="S2784" i="7"/>
  <c r="R2784" i="7"/>
  <c r="Q2784" i="7"/>
  <c r="P2784" i="7"/>
  <c r="AB2783" i="7"/>
  <c r="AA2783" i="7"/>
  <c r="V2783" i="7"/>
  <c r="X2783" i="7" s="1"/>
  <c r="U2783" i="7"/>
  <c r="S2783" i="7"/>
  <c r="R2783" i="7"/>
  <c r="Q2783" i="7"/>
  <c r="P2783" i="7"/>
  <c r="AB2782" i="7"/>
  <c r="AA2782" i="7"/>
  <c r="V2782" i="7"/>
  <c r="U2782" i="7"/>
  <c r="S2782" i="7"/>
  <c r="R2782" i="7"/>
  <c r="Q2782" i="7"/>
  <c r="P2782" i="7"/>
  <c r="AB2781" i="7"/>
  <c r="AA2781" i="7"/>
  <c r="V2781" i="7"/>
  <c r="X2781" i="7" s="1"/>
  <c r="U2781" i="7"/>
  <c r="S2781" i="7"/>
  <c r="R2781" i="7"/>
  <c r="Q2781" i="7"/>
  <c r="P2781" i="7"/>
  <c r="AB2780" i="7"/>
  <c r="AA2780" i="7"/>
  <c r="V2780" i="7"/>
  <c r="U2780" i="7"/>
  <c r="S2780" i="7"/>
  <c r="R2780" i="7"/>
  <c r="Q2780" i="7"/>
  <c r="P2780" i="7"/>
  <c r="AB2779" i="7"/>
  <c r="AA2779" i="7"/>
  <c r="V2779" i="7"/>
  <c r="U2779" i="7"/>
  <c r="S2779" i="7"/>
  <c r="R2779" i="7"/>
  <c r="Q2779" i="7"/>
  <c r="P2779" i="7"/>
  <c r="AB2778" i="7"/>
  <c r="AA2778" i="7"/>
  <c r="V2778" i="7"/>
  <c r="U2778" i="7"/>
  <c r="S2778" i="7"/>
  <c r="R2778" i="7"/>
  <c r="Q2778" i="7"/>
  <c r="P2778" i="7"/>
  <c r="AB2777" i="7"/>
  <c r="AA2777" i="7"/>
  <c r="V2777" i="7"/>
  <c r="X2777" i="7" s="1"/>
  <c r="U2777" i="7"/>
  <c r="S2777" i="7"/>
  <c r="R2777" i="7"/>
  <c r="Q2777" i="7"/>
  <c r="P2777" i="7"/>
  <c r="AB2776" i="7"/>
  <c r="AA2776" i="7"/>
  <c r="V2776" i="7"/>
  <c r="W2776" i="7" s="1"/>
  <c r="U2776" i="7"/>
  <c r="S2776" i="7"/>
  <c r="R2776" i="7"/>
  <c r="Q2776" i="7"/>
  <c r="P2776" i="7"/>
  <c r="AB2775" i="7"/>
  <c r="AA2775" i="7"/>
  <c r="V2775" i="7"/>
  <c r="X2775" i="7" s="1"/>
  <c r="U2775" i="7"/>
  <c r="S2775" i="7"/>
  <c r="R2775" i="7"/>
  <c r="Q2775" i="7"/>
  <c r="P2775" i="7"/>
  <c r="AB2774" i="7"/>
  <c r="AA2774" i="7"/>
  <c r="V2774" i="7"/>
  <c r="W2774" i="7" s="1"/>
  <c r="U2774" i="7"/>
  <c r="S2774" i="7"/>
  <c r="R2774" i="7"/>
  <c r="Q2774" i="7"/>
  <c r="P2774" i="7"/>
  <c r="AB2773" i="7"/>
  <c r="AA2773" i="7"/>
  <c r="V2773" i="7"/>
  <c r="X2773" i="7" s="1"/>
  <c r="U2773" i="7"/>
  <c r="S2773" i="7"/>
  <c r="R2773" i="7"/>
  <c r="Q2773" i="7"/>
  <c r="P2773" i="7"/>
  <c r="AB2772" i="7"/>
  <c r="AA2772" i="7"/>
  <c r="V2772" i="7"/>
  <c r="U2772" i="7"/>
  <c r="S2772" i="7"/>
  <c r="R2772" i="7"/>
  <c r="Q2772" i="7"/>
  <c r="P2772" i="7"/>
  <c r="AB2771" i="7"/>
  <c r="AA2771" i="7"/>
  <c r="V2771" i="7"/>
  <c r="U2771" i="7"/>
  <c r="S2771" i="7"/>
  <c r="R2771" i="7"/>
  <c r="Q2771" i="7"/>
  <c r="P2771" i="7"/>
  <c r="AB2770" i="7"/>
  <c r="AA2770" i="7"/>
  <c r="V2770" i="7"/>
  <c r="U2770" i="7"/>
  <c r="S2770" i="7"/>
  <c r="R2770" i="7"/>
  <c r="Q2770" i="7"/>
  <c r="P2770" i="7"/>
  <c r="AB2769" i="7"/>
  <c r="AA2769" i="7"/>
  <c r="V2769" i="7"/>
  <c r="U2769" i="7"/>
  <c r="S2769" i="7"/>
  <c r="R2769" i="7"/>
  <c r="Q2769" i="7"/>
  <c r="P2769" i="7"/>
  <c r="AB2768" i="7"/>
  <c r="AA2768" i="7"/>
  <c r="V2768" i="7"/>
  <c r="U2768" i="7"/>
  <c r="S2768" i="7"/>
  <c r="R2768" i="7"/>
  <c r="Q2768" i="7"/>
  <c r="P2768" i="7"/>
  <c r="AB2767" i="7"/>
  <c r="AA2767" i="7"/>
  <c r="V2767" i="7"/>
  <c r="X2767" i="7" s="1"/>
  <c r="U2767" i="7"/>
  <c r="S2767" i="7"/>
  <c r="R2767" i="7"/>
  <c r="Q2767" i="7"/>
  <c r="P2767" i="7"/>
  <c r="AB2766" i="7"/>
  <c r="AA2766" i="7"/>
  <c r="V2766" i="7"/>
  <c r="U2766" i="7"/>
  <c r="S2766" i="7"/>
  <c r="R2766" i="7"/>
  <c r="Q2766" i="7"/>
  <c r="P2766" i="7"/>
  <c r="AB2765" i="7"/>
  <c r="AA2765" i="7"/>
  <c r="V2765" i="7"/>
  <c r="U2765" i="7"/>
  <c r="S2765" i="7"/>
  <c r="R2765" i="7"/>
  <c r="Q2765" i="7"/>
  <c r="P2765" i="7"/>
  <c r="AB2764" i="7"/>
  <c r="AA2764" i="7"/>
  <c r="V2764" i="7"/>
  <c r="U2764" i="7"/>
  <c r="S2764" i="7"/>
  <c r="R2764" i="7"/>
  <c r="Q2764" i="7"/>
  <c r="P2764" i="7"/>
  <c r="AB2763" i="7"/>
  <c r="AA2763" i="7"/>
  <c r="V2763" i="7"/>
  <c r="U2763" i="7"/>
  <c r="S2763" i="7"/>
  <c r="R2763" i="7"/>
  <c r="Q2763" i="7"/>
  <c r="P2763" i="7"/>
  <c r="AB2762" i="7"/>
  <c r="AA2762" i="7"/>
  <c r="V2762" i="7"/>
  <c r="U2762" i="7"/>
  <c r="S2762" i="7"/>
  <c r="R2762" i="7"/>
  <c r="Q2762" i="7"/>
  <c r="P2762" i="7"/>
  <c r="AB2761" i="7"/>
  <c r="AA2761" i="7"/>
  <c r="V2761" i="7"/>
  <c r="X2761" i="7" s="1"/>
  <c r="U2761" i="7"/>
  <c r="S2761" i="7"/>
  <c r="R2761" i="7"/>
  <c r="Q2761" i="7"/>
  <c r="P2761" i="7"/>
  <c r="AB2760" i="7"/>
  <c r="AA2760" i="7"/>
  <c r="V2760" i="7"/>
  <c r="W2760" i="7" s="1"/>
  <c r="U2760" i="7"/>
  <c r="S2760" i="7"/>
  <c r="R2760" i="7"/>
  <c r="Q2760" i="7"/>
  <c r="P2760" i="7"/>
  <c r="AB2759" i="7"/>
  <c r="AA2759" i="7"/>
  <c r="V2759" i="7"/>
  <c r="U2759" i="7"/>
  <c r="S2759" i="7"/>
  <c r="R2759" i="7"/>
  <c r="Q2759" i="7"/>
  <c r="P2759" i="7"/>
  <c r="AB2758" i="7"/>
  <c r="AA2758" i="7"/>
  <c r="V2758" i="7"/>
  <c r="X2758" i="7" s="1"/>
  <c r="U2758" i="7"/>
  <c r="S2758" i="7"/>
  <c r="R2758" i="7"/>
  <c r="Q2758" i="7"/>
  <c r="P2758" i="7"/>
  <c r="AB2757" i="7"/>
  <c r="AA2757" i="7"/>
  <c r="V2757" i="7"/>
  <c r="X2757" i="7" s="1"/>
  <c r="U2757" i="7"/>
  <c r="S2757" i="7"/>
  <c r="R2757" i="7"/>
  <c r="Q2757" i="7"/>
  <c r="P2757" i="7"/>
  <c r="AB2756" i="7"/>
  <c r="AA2756" i="7"/>
  <c r="V2756" i="7"/>
  <c r="W2756" i="7" s="1"/>
  <c r="U2756" i="7"/>
  <c r="S2756" i="7"/>
  <c r="R2756" i="7"/>
  <c r="Q2756" i="7"/>
  <c r="P2756" i="7"/>
  <c r="AB2755" i="7"/>
  <c r="AA2755" i="7"/>
  <c r="V2755" i="7"/>
  <c r="W2755" i="7" s="1"/>
  <c r="U2755" i="7"/>
  <c r="S2755" i="7"/>
  <c r="R2755" i="7"/>
  <c r="Q2755" i="7"/>
  <c r="P2755" i="7"/>
  <c r="AB2754" i="7"/>
  <c r="AA2754" i="7"/>
  <c r="V2754" i="7"/>
  <c r="W2754" i="7" s="1"/>
  <c r="U2754" i="7"/>
  <c r="S2754" i="7"/>
  <c r="R2754" i="7"/>
  <c r="Q2754" i="7"/>
  <c r="P2754" i="7"/>
  <c r="AB2753" i="7"/>
  <c r="AA2753" i="7"/>
  <c r="V2753" i="7"/>
  <c r="U2753" i="7"/>
  <c r="S2753" i="7"/>
  <c r="R2753" i="7"/>
  <c r="Q2753" i="7"/>
  <c r="P2753" i="7"/>
  <c r="AB2752" i="7"/>
  <c r="AA2752" i="7"/>
  <c r="V2752" i="7"/>
  <c r="U2752" i="7"/>
  <c r="S2752" i="7"/>
  <c r="R2752" i="7"/>
  <c r="Q2752" i="7"/>
  <c r="P2752" i="7"/>
  <c r="AB2751" i="7"/>
  <c r="AA2751" i="7"/>
  <c r="V2751" i="7"/>
  <c r="X2751" i="7" s="1"/>
  <c r="U2751" i="7"/>
  <c r="S2751" i="7"/>
  <c r="R2751" i="7"/>
  <c r="Q2751" i="7"/>
  <c r="P2751" i="7"/>
  <c r="AB2750" i="7"/>
  <c r="AA2750" i="7"/>
  <c r="V2750" i="7"/>
  <c r="W2750" i="7" s="1"/>
  <c r="U2750" i="7"/>
  <c r="S2750" i="7"/>
  <c r="R2750" i="7"/>
  <c r="Q2750" i="7"/>
  <c r="P2750" i="7"/>
  <c r="AB2749" i="7"/>
  <c r="AA2749" i="7"/>
  <c r="V2749" i="7"/>
  <c r="X2749" i="7" s="1"/>
  <c r="U2749" i="7"/>
  <c r="S2749" i="7"/>
  <c r="R2749" i="7"/>
  <c r="Q2749" i="7"/>
  <c r="P2749" i="7"/>
  <c r="AB2748" i="7"/>
  <c r="AA2748" i="7"/>
  <c r="V2748" i="7"/>
  <c r="U2748" i="7"/>
  <c r="S2748" i="7"/>
  <c r="R2748" i="7"/>
  <c r="Q2748" i="7"/>
  <c r="P2748" i="7"/>
  <c r="AB2747" i="7"/>
  <c r="AA2747" i="7"/>
  <c r="V2747" i="7"/>
  <c r="U2747" i="7"/>
  <c r="S2747" i="7"/>
  <c r="R2747" i="7"/>
  <c r="Q2747" i="7"/>
  <c r="P2747" i="7"/>
  <c r="AB2746" i="7"/>
  <c r="AA2746" i="7"/>
  <c r="V2746" i="7"/>
  <c r="U2746" i="7"/>
  <c r="S2746" i="7"/>
  <c r="R2746" i="7"/>
  <c r="Q2746" i="7"/>
  <c r="P2746" i="7"/>
  <c r="AB2745" i="7"/>
  <c r="AA2745" i="7"/>
  <c r="V2745" i="7"/>
  <c r="X2745" i="7" s="1"/>
  <c r="U2745" i="7"/>
  <c r="S2745" i="7"/>
  <c r="R2745" i="7"/>
  <c r="Q2745" i="7"/>
  <c r="P2745" i="7"/>
  <c r="AB2744" i="7"/>
  <c r="AA2744" i="7"/>
  <c r="V2744" i="7"/>
  <c r="W2744" i="7" s="1"/>
  <c r="U2744" i="7"/>
  <c r="S2744" i="7"/>
  <c r="R2744" i="7"/>
  <c r="Q2744" i="7"/>
  <c r="P2744" i="7"/>
  <c r="AB2743" i="7"/>
  <c r="AA2743" i="7"/>
  <c r="V2743" i="7"/>
  <c r="U2743" i="7"/>
  <c r="S2743" i="7"/>
  <c r="R2743" i="7"/>
  <c r="Q2743" i="7"/>
  <c r="P2743" i="7"/>
  <c r="AB2742" i="7"/>
  <c r="AA2742" i="7"/>
  <c r="V2742" i="7"/>
  <c r="U2742" i="7"/>
  <c r="S2742" i="7"/>
  <c r="R2742" i="7"/>
  <c r="Q2742" i="7"/>
  <c r="P2742" i="7"/>
  <c r="AB2741" i="7"/>
  <c r="AA2741" i="7"/>
  <c r="V2741" i="7"/>
  <c r="X2741" i="7" s="1"/>
  <c r="U2741" i="7"/>
  <c r="S2741" i="7"/>
  <c r="R2741" i="7"/>
  <c r="Q2741" i="7"/>
  <c r="P2741" i="7"/>
  <c r="AB2740" i="7"/>
  <c r="AA2740" i="7"/>
  <c r="V2740" i="7"/>
  <c r="W2740" i="7" s="1"/>
  <c r="U2740" i="7"/>
  <c r="S2740" i="7"/>
  <c r="R2740" i="7"/>
  <c r="Q2740" i="7"/>
  <c r="P2740" i="7"/>
  <c r="AB2739" i="7"/>
  <c r="AA2739" i="7"/>
  <c r="V2739" i="7"/>
  <c r="U2739" i="7"/>
  <c r="S2739" i="7"/>
  <c r="R2739" i="7"/>
  <c r="Q2739" i="7"/>
  <c r="P2739" i="7"/>
  <c r="AB2738" i="7"/>
  <c r="AA2738" i="7"/>
  <c r="V2738" i="7"/>
  <c r="U2738" i="7"/>
  <c r="S2738" i="7"/>
  <c r="R2738" i="7"/>
  <c r="Q2738" i="7"/>
  <c r="P2738" i="7"/>
  <c r="AB2737" i="7"/>
  <c r="AA2737" i="7"/>
  <c r="V2737" i="7"/>
  <c r="U2737" i="7"/>
  <c r="S2737" i="7"/>
  <c r="R2737" i="7"/>
  <c r="Q2737" i="7"/>
  <c r="P2737" i="7"/>
  <c r="AB2736" i="7"/>
  <c r="AA2736" i="7"/>
  <c r="V2736" i="7"/>
  <c r="U2736" i="7"/>
  <c r="S2736" i="7"/>
  <c r="R2736" i="7"/>
  <c r="Q2736" i="7"/>
  <c r="P2736" i="7"/>
  <c r="AB2735" i="7"/>
  <c r="AA2735" i="7"/>
  <c r="V2735" i="7"/>
  <c r="X2735" i="7" s="1"/>
  <c r="U2735" i="7"/>
  <c r="S2735" i="7"/>
  <c r="R2735" i="7"/>
  <c r="Q2735" i="7"/>
  <c r="P2735" i="7"/>
  <c r="AB2734" i="7"/>
  <c r="AA2734" i="7"/>
  <c r="V2734" i="7"/>
  <c r="U2734" i="7"/>
  <c r="S2734" i="7"/>
  <c r="R2734" i="7"/>
  <c r="Q2734" i="7"/>
  <c r="P2734" i="7"/>
  <c r="AB2733" i="7"/>
  <c r="AA2733" i="7"/>
  <c r="V2733" i="7"/>
  <c r="U2733" i="7"/>
  <c r="S2733" i="7"/>
  <c r="R2733" i="7"/>
  <c r="Q2733" i="7"/>
  <c r="P2733" i="7"/>
  <c r="AB2732" i="7"/>
  <c r="AA2732" i="7"/>
  <c r="V2732" i="7"/>
  <c r="U2732" i="7"/>
  <c r="S2732" i="7"/>
  <c r="R2732" i="7"/>
  <c r="Q2732" i="7"/>
  <c r="P2732" i="7"/>
  <c r="AB2731" i="7"/>
  <c r="AA2731" i="7"/>
  <c r="V2731" i="7"/>
  <c r="U2731" i="7"/>
  <c r="S2731" i="7"/>
  <c r="R2731" i="7"/>
  <c r="Q2731" i="7"/>
  <c r="P2731" i="7"/>
  <c r="AB2730" i="7"/>
  <c r="AA2730" i="7"/>
  <c r="V2730" i="7"/>
  <c r="U2730" i="7"/>
  <c r="S2730" i="7"/>
  <c r="R2730" i="7"/>
  <c r="Q2730" i="7"/>
  <c r="P2730" i="7"/>
  <c r="AB2729" i="7"/>
  <c r="AA2729" i="7"/>
  <c r="V2729" i="7"/>
  <c r="X2729" i="7" s="1"/>
  <c r="U2729" i="7"/>
  <c r="S2729" i="7"/>
  <c r="R2729" i="7"/>
  <c r="Q2729" i="7"/>
  <c r="P2729" i="7"/>
  <c r="AB2728" i="7"/>
  <c r="AA2728" i="7"/>
  <c r="V2728" i="7"/>
  <c r="W2728" i="7" s="1"/>
  <c r="U2728" i="7"/>
  <c r="S2728" i="7"/>
  <c r="R2728" i="7"/>
  <c r="Q2728" i="7"/>
  <c r="P2728" i="7"/>
  <c r="AB2727" i="7"/>
  <c r="AA2727" i="7"/>
  <c r="V2727" i="7"/>
  <c r="U2727" i="7"/>
  <c r="S2727" i="7"/>
  <c r="R2727" i="7"/>
  <c r="Q2727" i="7"/>
  <c r="P2727" i="7"/>
  <c r="AB2726" i="7"/>
  <c r="AA2726" i="7"/>
  <c r="V2726" i="7"/>
  <c r="X2726" i="7" s="1"/>
  <c r="U2726" i="7"/>
  <c r="S2726" i="7"/>
  <c r="R2726" i="7"/>
  <c r="Q2726" i="7"/>
  <c r="P2726" i="7"/>
  <c r="AB2725" i="7"/>
  <c r="AA2725" i="7"/>
  <c r="V2725" i="7"/>
  <c r="X2725" i="7" s="1"/>
  <c r="U2725" i="7"/>
  <c r="S2725" i="7"/>
  <c r="R2725" i="7"/>
  <c r="Q2725" i="7"/>
  <c r="P2725" i="7"/>
  <c r="AB2724" i="7"/>
  <c r="AA2724" i="7"/>
  <c r="V2724" i="7"/>
  <c r="W2724" i="7" s="1"/>
  <c r="U2724" i="7"/>
  <c r="S2724" i="7"/>
  <c r="R2724" i="7"/>
  <c r="Q2724" i="7"/>
  <c r="P2724" i="7"/>
  <c r="AB2723" i="7"/>
  <c r="AA2723" i="7"/>
  <c r="V2723" i="7"/>
  <c r="U2723" i="7"/>
  <c r="S2723" i="7"/>
  <c r="R2723" i="7"/>
  <c r="Q2723" i="7"/>
  <c r="P2723" i="7"/>
  <c r="AB2722" i="7"/>
  <c r="AA2722" i="7"/>
  <c r="V2722" i="7"/>
  <c r="U2722" i="7"/>
  <c r="S2722" i="7"/>
  <c r="R2722" i="7"/>
  <c r="Q2722" i="7"/>
  <c r="P2722" i="7"/>
  <c r="AB2721" i="7"/>
  <c r="AA2721" i="7"/>
  <c r="V2721" i="7"/>
  <c r="U2721" i="7"/>
  <c r="S2721" i="7"/>
  <c r="R2721" i="7"/>
  <c r="Q2721" i="7"/>
  <c r="P2721" i="7"/>
  <c r="AB2720" i="7"/>
  <c r="AA2720" i="7"/>
  <c r="V2720" i="7"/>
  <c r="U2720" i="7"/>
  <c r="S2720" i="7"/>
  <c r="R2720" i="7"/>
  <c r="Q2720" i="7"/>
  <c r="P2720" i="7"/>
  <c r="AB2719" i="7"/>
  <c r="AA2719" i="7"/>
  <c r="V2719" i="7"/>
  <c r="X2719" i="7" s="1"/>
  <c r="U2719" i="7"/>
  <c r="S2719" i="7"/>
  <c r="R2719" i="7"/>
  <c r="Q2719" i="7"/>
  <c r="P2719" i="7"/>
  <c r="AB2718" i="7"/>
  <c r="AA2718" i="7"/>
  <c r="V2718" i="7"/>
  <c r="U2718" i="7"/>
  <c r="S2718" i="7"/>
  <c r="R2718" i="7"/>
  <c r="Q2718" i="7"/>
  <c r="P2718" i="7"/>
  <c r="AB2717" i="7"/>
  <c r="AA2717" i="7"/>
  <c r="V2717" i="7"/>
  <c r="X2717" i="7" s="1"/>
  <c r="U2717" i="7"/>
  <c r="S2717" i="7"/>
  <c r="R2717" i="7"/>
  <c r="Q2717" i="7"/>
  <c r="P2717" i="7"/>
  <c r="AB2716" i="7"/>
  <c r="AA2716" i="7"/>
  <c r="V2716" i="7"/>
  <c r="U2716" i="7"/>
  <c r="S2716" i="7"/>
  <c r="R2716" i="7"/>
  <c r="Q2716" i="7"/>
  <c r="P2716" i="7"/>
  <c r="AB2715" i="7"/>
  <c r="AA2715" i="7"/>
  <c r="V2715" i="7"/>
  <c r="U2715" i="7"/>
  <c r="S2715" i="7"/>
  <c r="R2715" i="7"/>
  <c r="Q2715" i="7"/>
  <c r="P2715" i="7"/>
  <c r="AB2714" i="7"/>
  <c r="AA2714" i="7"/>
  <c r="V2714" i="7"/>
  <c r="U2714" i="7"/>
  <c r="S2714" i="7"/>
  <c r="R2714" i="7"/>
  <c r="Q2714" i="7"/>
  <c r="P2714" i="7"/>
  <c r="AB2713" i="7"/>
  <c r="AA2713" i="7"/>
  <c r="V2713" i="7"/>
  <c r="X2713" i="7" s="1"/>
  <c r="U2713" i="7"/>
  <c r="S2713" i="7"/>
  <c r="R2713" i="7"/>
  <c r="Q2713" i="7"/>
  <c r="P2713" i="7"/>
  <c r="AB2712" i="7"/>
  <c r="AA2712" i="7"/>
  <c r="V2712" i="7"/>
  <c r="W2712" i="7" s="1"/>
  <c r="U2712" i="7"/>
  <c r="S2712" i="7"/>
  <c r="R2712" i="7"/>
  <c r="Q2712" i="7"/>
  <c r="P2712" i="7"/>
  <c r="AB2711" i="7"/>
  <c r="AA2711" i="7"/>
  <c r="V2711" i="7"/>
  <c r="X2711" i="7" s="1"/>
  <c r="U2711" i="7"/>
  <c r="S2711" i="7"/>
  <c r="R2711" i="7"/>
  <c r="Q2711" i="7"/>
  <c r="P2711" i="7"/>
  <c r="AB2710" i="7"/>
  <c r="AA2710" i="7"/>
  <c r="V2710" i="7"/>
  <c r="X2710" i="7" s="1"/>
  <c r="U2710" i="7"/>
  <c r="S2710" i="7"/>
  <c r="R2710" i="7"/>
  <c r="Q2710" i="7"/>
  <c r="P2710" i="7"/>
  <c r="AB2709" i="7"/>
  <c r="AA2709" i="7"/>
  <c r="V2709" i="7"/>
  <c r="X2709" i="7" s="1"/>
  <c r="U2709" i="7"/>
  <c r="S2709" i="7"/>
  <c r="R2709" i="7"/>
  <c r="Q2709" i="7"/>
  <c r="P2709" i="7"/>
  <c r="AB2708" i="7"/>
  <c r="AA2708" i="7"/>
  <c r="V2708" i="7"/>
  <c r="U2708" i="7"/>
  <c r="S2708" i="7"/>
  <c r="R2708" i="7"/>
  <c r="Q2708" i="7"/>
  <c r="P2708" i="7"/>
  <c r="AB2707" i="7"/>
  <c r="AA2707" i="7"/>
  <c r="V2707" i="7"/>
  <c r="U2707" i="7"/>
  <c r="S2707" i="7"/>
  <c r="R2707" i="7"/>
  <c r="Q2707" i="7"/>
  <c r="P2707" i="7"/>
  <c r="AB2706" i="7"/>
  <c r="AA2706" i="7"/>
  <c r="V2706" i="7"/>
  <c r="U2706" i="7"/>
  <c r="S2706" i="7"/>
  <c r="R2706" i="7"/>
  <c r="Q2706" i="7"/>
  <c r="P2706" i="7"/>
  <c r="AB2705" i="7"/>
  <c r="AA2705" i="7"/>
  <c r="V2705" i="7"/>
  <c r="U2705" i="7"/>
  <c r="S2705" i="7"/>
  <c r="R2705" i="7"/>
  <c r="Q2705" i="7"/>
  <c r="P2705" i="7"/>
  <c r="AB2704" i="7"/>
  <c r="AA2704" i="7"/>
  <c r="V2704" i="7"/>
  <c r="U2704" i="7"/>
  <c r="S2704" i="7"/>
  <c r="R2704" i="7"/>
  <c r="Q2704" i="7"/>
  <c r="P2704" i="7"/>
  <c r="AB2703" i="7"/>
  <c r="AA2703" i="7"/>
  <c r="V2703" i="7"/>
  <c r="U2703" i="7"/>
  <c r="S2703" i="7"/>
  <c r="R2703" i="7"/>
  <c r="Q2703" i="7"/>
  <c r="P2703" i="7"/>
  <c r="AB2702" i="7"/>
  <c r="AA2702" i="7"/>
  <c r="V2702" i="7"/>
  <c r="U2702" i="7"/>
  <c r="S2702" i="7"/>
  <c r="R2702" i="7"/>
  <c r="Q2702" i="7"/>
  <c r="P2702" i="7"/>
  <c r="AB2701" i="7"/>
  <c r="AA2701" i="7"/>
  <c r="V2701" i="7"/>
  <c r="U2701" i="7"/>
  <c r="S2701" i="7"/>
  <c r="R2701" i="7"/>
  <c r="Q2701" i="7"/>
  <c r="P2701" i="7"/>
  <c r="AB2700" i="7"/>
  <c r="AA2700" i="7"/>
  <c r="V2700" i="7"/>
  <c r="U2700" i="7"/>
  <c r="S2700" i="7"/>
  <c r="R2700" i="7"/>
  <c r="Q2700" i="7"/>
  <c r="P2700" i="7"/>
  <c r="AB2699" i="7"/>
  <c r="AA2699" i="7"/>
  <c r="V2699" i="7"/>
  <c r="U2699" i="7"/>
  <c r="S2699" i="7"/>
  <c r="R2699" i="7"/>
  <c r="Q2699" i="7"/>
  <c r="P2699" i="7"/>
  <c r="AB2698" i="7"/>
  <c r="AA2698" i="7"/>
  <c r="V2698" i="7"/>
  <c r="U2698" i="7"/>
  <c r="S2698" i="7"/>
  <c r="R2698" i="7"/>
  <c r="Q2698" i="7"/>
  <c r="P2698" i="7"/>
  <c r="AB2697" i="7"/>
  <c r="AA2697" i="7"/>
  <c r="V2697" i="7"/>
  <c r="U2697" i="7"/>
  <c r="S2697" i="7"/>
  <c r="R2697" i="7"/>
  <c r="Q2697" i="7"/>
  <c r="P2697" i="7"/>
  <c r="AB2696" i="7"/>
  <c r="AA2696" i="7"/>
  <c r="V2696" i="7"/>
  <c r="W2696" i="7" s="1"/>
  <c r="U2696" i="7"/>
  <c r="S2696" i="7"/>
  <c r="R2696" i="7"/>
  <c r="Q2696" i="7"/>
  <c r="P2696" i="7"/>
  <c r="AB2695" i="7"/>
  <c r="AA2695" i="7"/>
  <c r="V2695" i="7"/>
  <c r="U2695" i="7"/>
  <c r="S2695" i="7"/>
  <c r="R2695" i="7"/>
  <c r="Q2695" i="7"/>
  <c r="P2695" i="7"/>
  <c r="AB2694" i="7"/>
  <c r="AA2694" i="7"/>
  <c r="V2694" i="7"/>
  <c r="U2694" i="7"/>
  <c r="S2694" i="7"/>
  <c r="R2694" i="7"/>
  <c r="Q2694" i="7"/>
  <c r="P2694" i="7"/>
  <c r="AB2693" i="7"/>
  <c r="AA2693" i="7"/>
  <c r="V2693" i="7"/>
  <c r="X2693" i="7" s="1"/>
  <c r="U2693" i="7"/>
  <c r="S2693" i="7"/>
  <c r="R2693" i="7"/>
  <c r="Q2693" i="7"/>
  <c r="P2693" i="7"/>
  <c r="AB2692" i="7"/>
  <c r="AA2692" i="7"/>
  <c r="V2692" i="7"/>
  <c r="U2692" i="7"/>
  <c r="S2692" i="7"/>
  <c r="R2692" i="7"/>
  <c r="Q2692" i="7"/>
  <c r="P2692" i="7"/>
  <c r="AB2691" i="7"/>
  <c r="AA2691" i="7"/>
  <c r="V2691" i="7"/>
  <c r="W2691" i="7" s="1"/>
  <c r="U2691" i="7"/>
  <c r="S2691" i="7"/>
  <c r="R2691" i="7"/>
  <c r="Q2691" i="7"/>
  <c r="P2691" i="7"/>
  <c r="AB2690" i="7"/>
  <c r="AA2690" i="7"/>
  <c r="V2690" i="7"/>
  <c r="W2690" i="7" s="1"/>
  <c r="U2690" i="7"/>
  <c r="S2690" i="7"/>
  <c r="R2690" i="7"/>
  <c r="Q2690" i="7"/>
  <c r="P2690" i="7"/>
  <c r="AB2689" i="7"/>
  <c r="AA2689" i="7"/>
  <c r="V2689" i="7"/>
  <c r="U2689" i="7"/>
  <c r="S2689" i="7"/>
  <c r="R2689" i="7"/>
  <c r="Q2689" i="7"/>
  <c r="P2689" i="7"/>
  <c r="AB2688" i="7"/>
  <c r="AA2688" i="7"/>
  <c r="V2688" i="7"/>
  <c r="W2688" i="7" s="1"/>
  <c r="U2688" i="7"/>
  <c r="S2688" i="7"/>
  <c r="R2688" i="7"/>
  <c r="Q2688" i="7"/>
  <c r="P2688" i="7"/>
  <c r="AB2687" i="7"/>
  <c r="AA2687" i="7"/>
  <c r="V2687" i="7"/>
  <c r="U2687" i="7"/>
  <c r="S2687" i="7"/>
  <c r="R2687" i="7"/>
  <c r="Q2687" i="7"/>
  <c r="P2687" i="7"/>
  <c r="AB2686" i="7"/>
  <c r="AA2686" i="7"/>
  <c r="V2686" i="7"/>
  <c r="U2686" i="7"/>
  <c r="S2686" i="7"/>
  <c r="R2686" i="7"/>
  <c r="Q2686" i="7"/>
  <c r="P2686" i="7"/>
  <c r="AB2685" i="7"/>
  <c r="AA2685" i="7"/>
  <c r="V2685" i="7"/>
  <c r="U2685" i="7"/>
  <c r="S2685" i="7"/>
  <c r="R2685" i="7"/>
  <c r="Q2685" i="7"/>
  <c r="P2685" i="7"/>
  <c r="AB2684" i="7"/>
  <c r="AA2684" i="7"/>
  <c r="V2684" i="7"/>
  <c r="U2684" i="7"/>
  <c r="S2684" i="7"/>
  <c r="R2684" i="7"/>
  <c r="Q2684" i="7"/>
  <c r="P2684" i="7"/>
  <c r="AB2683" i="7"/>
  <c r="AA2683" i="7"/>
  <c r="V2683" i="7"/>
  <c r="U2683" i="7"/>
  <c r="S2683" i="7"/>
  <c r="R2683" i="7"/>
  <c r="Q2683" i="7"/>
  <c r="P2683" i="7"/>
  <c r="AB2682" i="7"/>
  <c r="AA2682" i="7"/>
  <c r="V2682" i="7"/>
  <c r="U2682" i="7"/>
  <c r="S2682" i="7"/>
  <c r="R2682" i="7"/>
  <c r="Q2682" i="7"/>
  <c r="P2682" i="7"/>
  <c r="AB2681" i="7"/>
  <c r="AA2681" i="7"/>
  <c r="V2681" i="7"/>
  <c r="X2681" i="7" s="1"/>
  <c r="U2681" i="7"/>
  <c r="S2681" i="7"/>
  <c r="R2681" i="7"/>
  <c r="Q2681" i="7"/>
  <c r="P2681" i="7"/>
  <c r="AB2680" i="7"/>
  <c r="AA2680" i="7"/>
  <c r="V2680" i="7"/>
  <c r="W2680" i="7" s="1"/>
  <c r="U2680" i="7"/>
  <c r="S2680" i="7"/>
  <c r="R2680" i="7"/>
  <c r="Q2680" i="7"/>
  <c r="P2680" i="7"/>
  <c r="AB2679" i="7"/>
  <c r="AA2679" i="7"/>
  <c r="V2679" i="7"/>
  <c r="U2679" i="7"/>
  <c r="S2679" i="7"/>
  <c r="R2679" i="7"/>
  <c r="Q2679" i="7"/>
  <c r="P2679" i="7"/>
  <c r="AB2678" i="7"/>
  <c r="AA2678" i="7"/>
  <c r="V2678" i="7"/>
  <c r="U2678" i="7"/>
  <c r="S2678" i="7"/>
  <c r="R2678" i="7"/>
  <c r="Q2678" i="7"/>
  <c r="P2678" i="7"/>
  <c r="AB2677" i="7"/>
  <c r="AA2677" i="7"/>
  <c r="V2677" i="7"/>
  <c r="X2677" i="7" s="1"/>
  <c r="U2677" i="7"/>
  <c r="S2677" i="7"/>
  <c r="R2677" i="7"/>
  <c r="Q2677" i="7"/>
  <c r="P2677" i="7"/>
  <c r="AB2676" i="7"/>
  <c r="AA2676" i="7"/>
  <c r="V2676" i="7"/>
  <c r="W2676" i="7" s="1"/>
  <c r="U2676" i="7"/>
  <c r="S2676" i="7"/>
  <c r="R2676" i="7"/>
  <c r="Q2676" i="7"/>
  <c r="P2676" i="7"/>
  <c r="AB2675" i="7"/>
  <c r="AA2675" i="7"/>
  <c r="V2675" i="7"/>
  <c r="U2675" i="7"/>
  <c r="S2675" i="7"/>
  <c r="R2675" i="7"/>
  <c r="Q2675" i="7"/>
  <c r="P2675" i="7"/>
  <c r="AB2674" i="7"/>
  <c r="AA2674" i="7"/>
  <c r="V2674" i="7"/>
  <c r="U2674" i="7"/>
  <c r="S2674" i="7"/>
  <c r="R2674" i="7"/>
  <c r="Q2674" i="7"/>
  <c r="P2674" i="7"/>
  <c r="AB2673" i="7"/>
  <c r="AA2673" i="7"/>
  <c r="V2673" i="7"/>
  <c r="U2673" i="7"/>
  <c r="S2673" i="7"/>
  <c r="R2673" i="7"/>
  <c r="Q2673" i="7"/>
  <c r="P2673" i="7"/>
  <c r="AB2672" i="7"/>
  <c r="AA2672" i="7"/>
  <c r="V2672" i="7"/>
  <c r="U2672" i="7"/>
  <c r="S2672" i="7"/>
  <c r="R2672" i="7"/>
  <c r="Q2672" i="7"/>
  <c r="P2672" i="7"/>
  <c r="AB2671" i="7"/>
  <c r="AA2671" i="7"/>
  <c r="V2671" i="7"/>
  <c r="X2671" i="7" s="1"/>
  <c r="U2671" i="7"/>
  <c r="S2671" i="7"/>
  <c r="R2671" i="7"/>
  <c r="Q2671" i="7"/>
  <c r="P2671" i="7"/>
  <c r="AB2670" i="7"/>
  <c r="AA2670" i="7"/>
  <c r="V2670" i="7"/>
  <c r="X2670" i="7" s="1"/>
  <c r="U2670" i="7"/>
  <c r="S2670" i="7"/>
  <c r="R2670" i="7"/>
  <c r="Q2670" i="7"/>
  <c r="P2670" i="7"/>
  <c r="AB2669" i="7"/>
  <c r="AA2669" i="7"/>
  <c r="V2669" i="7"/>
  <c r="U2669" i="7"/>
  <c r="S2669" i="7"/>
  <c r="R2669" i="7"/>
  <c r="Q2669" i="7"/>
  <c r="P2669" i="7"/>
  <c r="AB2668" i="7"/>
  <c r="AA2668" i="7"/>
  <c r="V2668" i="7"/>
  <c r="U2668" i="7"/>
  <c r="S2668" i="7"/>
  <c r="R2668" i="7"/>
  <c r="Q2668" i="7"/>
  <c r="P2668" i="7"/>
  <c r="AB2667" i="7"/>
  <c r="AA2667" i="7"/>
  <c r="V2667" i="7"/>
  <c r="X2667" i="7" s="1"/>
  <c r="U2667" i="7"/>
  <c r="S2667" i="7"/>
  <c r="R2667" i="7"/>
  <c r="Q2667" i="7"/>
  <c r="P2667" i="7"/>
  <c r="AB2666" i="7"/>
  <c r="AA2666" i="7"/>
  <c r="V2666" i="7"/>
  <c r="U2666" i="7"/>
  <c r="S2666" i="7"/>
  <c r="R2666" i="7"/>
  <c r="Q2666" i="7"/>
  <c r="P2666" i="7"/>
  <c r="AB2665" i="7"/>
  <c r="AA2665" i="7"/>
  <c r="V2665" i="7"/>
  <c r="X2665" i="7" s="1"/>
  <c r="U2665" i="7"/>
  <c r="S2665" i="7"/>
  <c r="R2665" i="7"/>
  <c r="Q2665" i="7"/>
  <c r="P2665" i="7"/>
  <c r="AB2664" i="7"/>
  <c r="AA2664" i="7"/>
  <c r="V2664" i="7"/>
  <c r="W2664" i="7" s="1"/>
  <c r="U2664" i="7"/>
  <c r="S2664" i="7"/>
  <c r="R2664" i="7"/>
  <c r="Q2664" i="7"/>
  <c r="P2664" i="7"/>
  <c r="AB2663" i="7"/>
  <c r="AA2663" i="7"/>
  <c r="V2663" i="7"/>
  <c r="U2663" i="7"/>
  <c r="S2663" i="7"/>
  <c r="R2663" i="7"/>
  <c r="Q2663" i="7"/>
  <c r="P2663" i="7"/>
  <c r="AB2662" i="7"/>
  <c r="AA2662" i="7"/>
  <c r="V2662" i="7"/>
  <c r="U2662" i="7"/>
  <c r="S2662" i="7"/>
  <c r="R2662" i="7"/>
  <c r="Q2662" i="7"/>
  <c r="P2662" i="7"/>
  <c r="AB2661" i="7"/>
  <c r="AA2661" i="7"/>
  <c r="V2661" i="7"/>
  <c r="X2661" i="7" s="1"/>
  <c r="U2661" i="7"/>
  <c r="S2661" i="7"/>
  <c r="R2661" i="7"/>
  <c r="Q2661" i="7"/>
  <c r="P2661" i="7"/>
  <c r="AB2660" i="7"/>
  <c r="AA2660" i="7"/>
  <c r="V2660" i="7"/>
  <c r="U2660" i="7"/>
  <c r="S2660" i="7"/>
  <c r="R2660" i="7"/>
  <c r="Q2660" i="7"/>
  <c r="P2660" i="7"/>
  <c r="AB2659" i="7"/>
  <c r="AA2659" i="7"/>
  <c r="V2659" i="7"/>
  <c r="U2659" i="7"/>
  <c r="S2659" i="7"/>
  <c r="R2659" i="7"/>
  <c r="Q2659" i="7"/>
  <c r="P2659" i="7"/>
  <c r="AB2658" i="7"/>
  <c r="AA2658" i="7"/>
  <c r="V2658" i="7"/>
  <c r="U2658" i="7"/>
  <c r="S2658" i="7"/>
  <c r="R2658" i="7"/>
  <c r="Q2658" i="7"/>
  <c r="P2658" i="7"/>
  <c r="AB2657" i="7"/>
  <c r="AA2657" i="7"/>
  <c r="V2657" i="7"/>
  <c r="U2657" i="7"/>
  <c r="S2657" i="7"/>
  <c r="R2657" i="7"/>
  <c r="Q2657" i="7"/>
  <c r="P2657" i="7"/>
  <c r="AB2656" i="7"/>
  <c r="AA2656" i="7"/>
  <c r="V2656" i="7"/>
  <c r="U2656" i="7"/>
  <c r="S2656" i="7"/>
  <c r="R2656" i="7"/>
  <c r="Q2656" i="7"/>
  <c r="P2656" i="7"/>
  <c r="AB2655" i="7"/>
  <c r="AA2655" i="7"/>
  <c r="V2655" i="7"/>
  <c r="U2655" i="7"/>
  <c r="S2655" i="7"/>
  <c r="R2655" i="7"/>
  <c r="Q2655" i="7"/>
  <c r="P2655" i="7"/>
  <c r="AB2654" i="7"/>
  <c r="AA2654" i="7"/>
  <c r="V2654" i="7"/>
  <c r="U2654" i="7"/>
  <c r="S2654" i="7"/>
  <c r="R2654" i="7"/>
  <c r="Q2654" i="7"/>
  <c r="P2654" i="7"/>
  <c r="AB2653" i="7"/>
  <c r="AA2653" i="7"/>
  <c r="V2653" i="7"/>
  <c r="X2653" i="7" s="1"/>
  <c r="U2653" i="7"/>
  <c r="S2653" i="7"/>
  <c r="R2653" i="7"/>
  <c r="Q2653" i="7"/>
  <c r="P2653" i="7"/>
  <c r="AB2652" i="7"/>
  <c r="AA2652" i="7"/>
  <c r="V2652" i="7"/>
  <c r="U2652" i="7"/>
  <c r="S2652" i="7"/>
  <c r="R2652" i="7"/>
  <c r="Q2652" i="7"/>
  <c r="P2652" i="7"/>
  <c r="AB2651" i="7"/>
  <c r="AA2651" i="7"/>
  <c r="V2651" i="7"/>
  <c r="U2651" i="7"/>
  <c r="S2651" i="7"/>
  <c r="R2651" i="7"/>
  <c r="Q2651" i="7"/>
  <c r="P2651" i="7"/>
  <c r="AB2650" i="7"/>
  <c r="AA2650" i="7"/>
  <c r="V2650" i="7"/>
  <c r="W2650" i="7" s="1"/>
  <c r="U2650" i="7"/>
  <c r="S2650" i="7"/>
  <c r="R2650" i="7"/>
  <c r="Q2650" i="7"/>
  <c r="P2650" i="7"/>
  <c r="AB2649" i="7"/>
  <c r="AA2649" i="7"/>
  <c r="V2649" i="7"/>
  <c r="X2649" i="7" s="1"/>
  <c r="U2649" i="7"/>
  <c r="S2649" i="7"/>
  <c r="R2649" i="7"/>
  <c r="Q2649" i="7"/>
  <c r="P2649" i="7"/>
  <c r="AB2648" i="7"/>
  <c r="AA2648" i="7"/>
  <c r="V2648" i="7"/>
  <c r="U2648" i="7"/>
  <c r="S2648" i="7"/>
  <c r="R2648" i="7"/>
  <c r="Q2648" i="7"/>
  <c r="P2648" i="7"/>
  <c r="AB2647" i="7"/>
  <c r="AA2647" i="7"/>
  <c r="V2647" i="7"/>
  <c r="X2647" i="7" s="1"/>
  <c r="U2647" i="7"/>
  <c r="S2647" i="7"/>
  <c r="R2647" i="7"/>
  <c r="Q2647" i="7"/>
  <c r="P2647" i="7"/>
  <c r="AB2646" i="7"/>
  <c r="AA2646" i="7"/>
  <c r="V2646" i="7"/>
  <c r="W2646" i="7" s="1"/>
  <c r="U2646" i="7"/>
  <c r="S2646" i="7"/>
  <c r="R2646" i="7"/>
  <c r="Q2646" i="7"/>
  <c r="P2646" i="7"/>
  <c r="AB2645" i="7"/>
  <c r="AA2645" i="7"/>
  <c r="V2645" i="7"/>
  <c r="X2645" i="7" s="1"/>
  <c r="U2645" i="7"/>
  <c r="S2645" i="7"/>
  <c r="R2645" i="7"/>
  <c r="Q2645" i="7"/>
  <c r="P2645" i="7"/>
  <c r="AB2644" i="7"/>
  <c r="AA2644" i="7"/>
  <c r="V2644" i="7"/>
  <c r="U2644" i="7"/>
  <c r="S2644" i="7"/>
  <c r="R2644" i="7"/>
  <c r="Q2644" i="7"/>
  <c r="P2644" i="7"/>
  <c r="AB2643" i="7"/>
  <c r="AA2643" i="7"/>
  <c r="V2643" i="7"/>
  <c r="U2643" i="7"/>
  <c r="S2643" i="7"/>
  <c r="R2643" i="7"/>
  <c r="Q2643" i="7"/>
  <c r="P2643" i="7"/>
  <c r="AB2642" i="7"/>
  <c r="AA2642" i="7"/>
  <c r="V2642" i="7"/>
  <c r="U2642" i="7"/>
  <c r="S2642" i="7"/>
  <c r="R2642" i="7"/>
  <c r="Q2642" i="7"/>
  <c r="P2642" i="7"/>
  <c r="AB2641" i="7"/>
  <c r="AA2641" i="7"/>
  <c r="V2641" i="7"/>
  <c r="U2641" i="7"/>
  <c r="S2641" i="7"/>
  <c r="R2641" i="7"/>
  <c r="Q2641" i="7"/>
  <c r="P2641" i="7"/>
  <c r="AB2640" i="7"/>
  <c r="AA2640" i="7"/>
  <c r="V2640" i="7"/>
  <c r="U2640" i="7"/>
  <c r="S2640" i="7"/>
  <c r="R2640" i="7"/>
  <c r="Q2640" i="7"/>
  <c r="P2640" i="7"/>
  <c r="AB2639" i="7"/>
  <c r="AA2639" i="7"/>
  <c r="V2639" i="7"/>
  <c r="U2639" i="7"/>
  <c r="S2639" i="7"/>
  <c r="R2639" i="7"/>
  <c r="Q2639" i="7"/>
  <c r="P2639" i="7"/>
  <c r="AB2638" i="7"/>
  <c r="AA2638" i="7"/>
  <c r="V2638" i="7"/>
  <c r="X2638" i="7" s="1"/>
  <c r="U2638" i="7"/>
  <c r="S2638" i="7"/>
  <c r="R2638" i="7"/>
  <c r="Q2638" i="7"/>
  <c r="P2638" i="7"/>
  <c r="AB2637" i="7"/>
  <c r="AA2637" i="7"/>
  <c r="V2637" i="7"/>
  <c r="U2637" i="7"/>
  <c r="S2637" i="7"/>
  <c r="R2637" i="7"/>
  <c r="Q2637" i="7"/>
  <c r="P2637" i="7"/>
  <c r="AB2636" i="7"/>
  <c r="AA2636" i="7"/>
  <c r="V2636" i="7"/>
  <c r="U2636" i="7"/>
  <c r="S2636" i="7"/>
  <c r="R2636" i="7"/>
  <c r="Q2636" i="7"/>
  <c r="P2636" i="7"/>
  <c r="AB2635" i="7"/>
  <c r="AA2635" i="7"/>
  <c r="V2635" i="7"/>
  <c r="X2635" i="7" s="1"/>
  <c r="U2635" i="7"/>
  <c r="S2635" i="7"/>
  <c r="R2635" i="7"/>
  <c r="Q2635" i="7"/>
  <c r="P2635" i="7"/>
  <c r="AB2634" i="7"/>
  <c r="AA2634" i="7"/>
  <c r="V2634" i="7"/>
  <c r="U2634" i="7"/>
  <c r="S2634" i="7"/>
  <c r="R2634" i="7"/>
  <c r="Q2634" i="7"/>
  <c r="P2634" i="7"/>
  <c r="AB2633" i="7"/>
  <c r="AA2633" i="7"/>
  <c r="V2633" i="7"/>
  <c r="U2633" i="7"/>
  <c r="S2633" i="7"/>
  <c r="R2633" i="7"/>
  <c r="Q2633" i="7"/>
  <c r="P2633" i="7"/>
  <c r="AB2632" i="7"/>
  <c r="AA2632" i="7"/>
  <c r="V2632" i="7"/>
  <c r="W2632" i="7" s="1"/>
  <c r="U2632" i="7"/>
  <c r="S2632" i="7"/>
  <c r="R2632" i="7"/>
  <c r="Q2632" i="7"/>
  <c r="P2632" i="7"/>
  <c r="AB2631" i="7"/>
  <c r="AA2631" i="7"/>
  <c r="V2631" i="7"/>
  <c r="U2631" i="7"/>
  <c r="S2631" i="7"/>
  <c r="R2631" i="7"/>
  <c r="Q2631" i="7"/>
  <c r="P2631" i="7"/>
  <c r="AB2630" i="7"/>
  <c r="AA2630" i="7"/>
  <c r="V2630" i="7"/>
  <c r="X2630" i="7" s="1"/>
  <c r="U2630" i="7"/>
  <c r="S2630" i="7"/>
  <c r="R2630" i="7"/>
  <c r="Q2630" i="7"/>
  <c r="P2630" i="7"/>
  <c r="AB2629" i="7"/>
  <c r="AA2629" i="7"/>
  <c r="V2629" i="7"/>
  <c r="X2629" i="7" s="1"/>
  <c r="U2629" i="7"/>
  <c r="S2629" i="7"/>
  <c r="R2629" i="7"/>
  <c r="Q2629" i="7"/>
  <c r="P2629" i="7"/>
  <c r="AB2628" i="7"/>
  <c r="AA2628" i="7"/>
  <c r="V2628" i="7"/>
  <c r="U2628" i="7"/>
  <c r="S2628" i="7"/>
  <c r="R2628" i="7"/>
  <c r="Q2628" i="7"/>
  <c r="P2628" i="7"/>
  <c r="AB2627" i="7"/>
  <c r="AA2627" i="7"/>
  <c r="V2627" i="7"/>
  <c r="W2627" i="7" s="1"/>
  <c r="U2627" i="7"/>
  <c r="S2627" i="7"/>
  <c r="R2627" i="7"/>
  <c r="Q2627" i="7"/>
  <c r="P2627" i="7"/>
  <c r="AB2626" i="7"/>
  <c r="AA2626" i="7"/>
  <c r="V2626" i="7"/>
  <c r="X2626" i="7" s="1"/>
  <c r="U2626" i="7"/>
  <c r="S2626" i="7"/>
  <c r="R2626" i="7"/>
  <c r="Q2626" i="7"/>
  <c r="P2626" i="7"/>
  <c r="AB2625" i="7"/>
  <c r="AA2625" i="7"/>
  <c r="V2625" i="7"/>
  <c r="U2625" i="7"/>
  <c r="S2625" i="7"/>
  <c r="R2625" i="7"/>
  <c r="Q2625" i="7"/>
  <c r="P2625" i="7"/>
  <c r="AB2624" i="7"/>
  <c r="AA2624" i="7"/>
  <c r="V2624" i="7"/>
  <c r="W2624" i="7" s="1"/>
  <c r="U2624" i="7"/>
  <c r="S2624" i="7"/>
  <c r="R2624" i="7"/>
  <c r="Q2624" i="7"/>
  <c r="P2624" i="7"/>
  <c r="AB2623" i="7"/>
  <c r="AA2623" i="7"/>
  <c r="V2623" i="7"/>
  <c r="U2623" i="7"/>
  <c r="S2623" i="7"/>
  <c r="R2623" i="7"/>
  <c r="Q2623" i="7"/>
  <c r="P2623" i="7"/>
  <c r="AB2622" i="7"/>
  <c r="AA2622" i="7"/>
  <c r="V2622" i="7"/>
  <c r="U2622" i="7"/>
  <c r="S2622" i="7"/>
  <c r="R2622" i="7"/>
  <c r="Q2622" i="7"/>
  <c r="P2622" i="7"/>
  <c r="AB2621" i="7"/>
  <c r="AA2621" i="7"/>
  <c r="V2621" i="7"/>
  <c r="U2621" i="7"/>
  <c r="S2621" i="7"/>
  <c r="R2621" i="7"/>
  <c r="Q2621" i="7"/>
  <c r="P2621" i="7"/>
  <c r="AB2620" i="7"/>
  <c r="AA2620" i="7"/>
  <c r="V2620" i="7"/>
  <c r="U2620" i="7"/>
  <c r="S2620" i="7"/>
  <c r="R2620" i="7"/>
  <c r="Q2620" i="7"/>
  <c r="P2620" i="7"/>
  <c r="AB2619" i="7"/>
  <c r="AA2619" i="7"/>
  <c r="V2619" i="7"/>
  <c r="U2619" i="7"/>
  <c r="S2619" i="7"/>
  <c r="R2619" i="7"/>
  <c r="Q2619" i="7"/>
  <c r="P2619" i="7"/>
  <c r="AB2618" i="7"/>
  <c r="AA2618" i="7"/>
  <c r="V2618" i="7"/>
  <c r="U2618" i="7"/>
  <c r="S2618" i="7"/>
  <c r="R2618" i="7"/>
  <c r="Q2618" i="7"/>
  <c r="P2618" i="7"/>
  <c r="AB2617" i="7"/>
  <c r="AA2617" i="7"/>
  <c r="V2617" i="7"/>
  <c r="X2617" i="7" s="1"/>
  <c r="U2617" i="7"/>
  <c r="S2617" i="7"/>
  <c r="R2617" i="7"/>
  <c r="Q2617" i="7"/>
  <c r="P2617" i="7"/>
  <c r="AB2616" i="7"/>
  <c r="AA2616" i="7"/>
  <c r="V2616" i="7"/>
  <c r="W2616" i="7" s="1"/>
  <c r="U2616" i="7"/>
  <c r="S2616" i="7"/>
  <c r="R2616" i="7"/>
  <c r="Q2616" i="7"/>
  <c r="P2616" i="7"/>
  <c r="AB2615" i="7"/>
  <c r="AA2615" i="7"/>
  <c r="V2615" i="7"/>
  <c r="U2615" i="7"/>
  <c r="S2615" i="7"/>
  <c r="R2615" i="7"/>
  <c r="Q2615" i="7"/>
  <c r="P2615" i="7"/>
  <c r="AB2614" i="7"/>
  <c r="AA2614" i="7"/>
  <c r="V2614" i="7"/>
  <c r="U2614" i="7"/>
  <c r="S2614" i="7"/>
  <c r="R2614" i="7"/>
  <c r="Q2614" i="7"/>
  <c r="P2614" i="7"/>
  <c r="AB2613" i="7"/>
  <c r="AA2613" i="7"/>
  <c r="V2613" i="7"/>
  <c r="X2613" i="7" s="1"/>
  <c r="U2613" i="7"/>
  <c r="S2613" i="7"/>
  <c r="R2613" i="7"/>
  <c r="Q2613" i="7"/>
  <c r="P2613" i="7"/>
  <c r="AB2612" i="7"/>
  <c r="AA2612" i="7"/>
  <c r="V2612" i="7"/>
  <c r="W2612" i="7" s="1"/>
  <c r="U2612" i="7"/>
  <c r="S2612" i="7"/>
  <c r="R2612" i="7"/>
  <c r="Q2612" i="7"/>
  <c r="P2612" i="7"/>
  <c r="AB2611" i="7"/>
  <c r="AA2611" i="7"/>
  <c r="V2611" i="7"/>
  <c r="U2611" i="7"/>
  <c r="S2611" i="7"/>
  <c r="R2611" i="7"/>
  <c r="Q2611" i="7"/>
  <c r="P2611" i="7"/>
  <c r="AB2610" i="7"/>
  <c r="AA2610" i="7"/>
  <c r="V2610" i="7"/>
  <c r="W2610" i="7" s="1"/>
  <c r="U2610" i="7"/>
  <c r="S2610" i="7"/>
  <c r="R2610" i="7"/>
  <c r="Q2610" i="7"/>
  <c r="P2610" i="7"/>
  <c r="AB2609" i="7"/>
  <c r="AA2609" i="7"/>
  <c r="V2609" i="7"/>
  <c r="U2609" i="7"/>
  <c r="S2609" i="7"/>
  <c r="R2609" i="7"/>
  <c r="Q2609" i="7"/>
  <c r="P2609" i="7"/>
  <c r="AB2608" i="7"/>
  <c r="AA2608" i="7"/>
  <c r="V2608" i="7"/>
  <c r="U2608" i="7"/>
  <c r="S2608" i="7"/>
  <c r="R2608" i="7"/>
  <c r="Q2608" i="7"/>
  <c r="P2608" i="7"/>
  <c r="AB2607" i="7"/>
  <c r="AA2607" i="7"/>
  <c r="V2607" i="7"/>
  <c r="X2607" i="7" s="1"/>
  <c r="U2607" i="7"/>
  <c r="S2607" i="7"/>
  <c r="R2607" i="7"/>
  <c r="Q2607" i="7"/>
  <c r="P2607" i="7"/>
  <c r="AB2606" i="7"/>
  <c r="AA2606" i="7"/>
  <c r="V2606" i="7"/>
  <c r="U2606" i="7"/>
  <c r="S2606" i="7"/>
  <c r="R2606" i="7"/>
  <c r="Q2606" i="7"/>
  <c r="P2606" i="7"/>
  <c r="AB2605" i="7"/>
  <c r="AA2605" i="7"/>
  <c r="V2605" i="7"/>
  <c r="U2605" i="7"/>
  <c r="S2605" i="7"/>
  <c r="R2605" i="7"/>
  <c r="Q2605" i="7"/>
  <c r="P2605" i="7"/>
  <c r="AB2604" i="7"/>
  <c r="AA2604" i="7"/>
  <c r="V2604" i="7"/>
  <c r="U2604" i="7"/>
  <c r="S2604" i="7"/>
  <c r="R2604" i="7"/>
  <c r="Q2604" i="7"/>
  <c r="P2604" i="7"/>
  <c r="AB2603" i="7"/>
  <c r="AA2603" i="7"/>
  <c r="V2603" i="7"/>
  <c r="U2603" i="7"/>
  <c r="S2603" i="7"/>
  <c r="R2603" i="7"/>
  <c r="Q2603" i="7"/>
  <c r="P2603" i="7"/>
  <c r="AB2602" i="7"/>
  <c r="AA2602" i="7"/>
  <c r="V2602" i="7"/>
  <c r="U2602" i="7"/>
  <c r="S2602" i="7"/>
  <c r="R2602" i="7"/>
  <c r="Q2602" i="7"/>
  <c r="P2602" i="7"/>
  <c r="AB2601" i="7"/>
  <c r="AA2601" i="7"/>
  <c r="V2601" i="7"/>
  <c r="X2601" i="7" s="1"/>
  <c r="U2601" i="7"/>
  <c r="S2601" i="7"/>
  <c r="R2601" i="7"/>
  <c r="Q2601" i="7"/>
  <c r="P2601" i="7"/>
  <c r="AB2600" i="7"/>
  <c r="AA2600" i="7"/>
  <c r="V2600" i="7"/>
  <c r="W2600" i="7" s="1"/>
  <c r="U2600" i="7"/>
  <c r="S2600" i="7"/>
  <c r="R2600" i="7"/>
  <c r="Q2600" i="7"/>
  <c r="P2600" i="7"/>
  <c r="AB2599" i="7"/>
  <c r="AA2599" i="7"/>
  <c r="V2599" i="7"/>
  <c r="U2599" i="7"/>
  <c r="S2599" i="7"/>
  <c r="R2599" i="7"/>
  <c r="Q2599" i="7"/>
  <c r="P2599" i="7"/>
  <c r="AB2598" i="7"/>
  <c r="AA2598" i="7"/>
  <c r="V2598" i="7"/>
  <c r="U2598" i="7"/>
  <c r="S2598" i="7"/>
  <c r="R2598" i="7"/>
  <c r="Q2598" i="7"/>
  <c r="P2598" i="7"/>
  <c r="AB2597" i="7"/>
  <c r="AA2597" i="7"/>
  <c r="V2597" i="7"/>
  <c r="X2597" i="7" s="1"/>
  <c r="U2597" i="7"/>
  <c r="S2597" i="7"/>
  <c r="R2597" i="7"/>
  <c r="Q2597" i="7"/>
  <c r="P2597" i="7"/>
  <c r="AB2596" i="7"/>
  <c r="AA2596" i="7"/>
  <c r="V2596" i="7"/>
  <c r="W2596" i="7" s="1"/>
  <c r="U2596" i="7"/>
  <c r="S2596" i="7"/>
  <c r="R2596" i="7"/>
  <c r="Q2596" i="7"/>
  <c r="P2596" i="7"/>
  <c r="AB2595" i="7"/>
  <c r="AA2595" i="7"/>
  <c r="V2595" i="7"/>
  <c r="U2595" i="7"/>
  <c r="S2595" i="7"/>
  <c r="R2595" i="7"/>
  <c r="Q2595" i="7"/>
  <c r="P2595" i="7"/>
  <c r="AB2594" i="7"/>
  <c r="AA2594" i="7"/>
  <c r="V2594" i="7"/>
  <c r="U2594" i="7"/>
  <c r="S2594" i="7"/>
  <c r="R2594" i="7"/>
  <c r="Q2594" i="7"/>
  <c r="P2594" i="7"/>
  <c r="AB2593" i="7"/>
  <c r="AA2593" i="7"/>
  <c r="V2593" i="7"/>
  <c r="U2593" i="7"/>
  <c r="S2593" i="7"/>
  <c r="R2593" i="7"/>
  <c r="Q2593" i="7"/>
  <c r="P2593" i="7"/>
  <c r="AB2592" i="7"/>
  <c r="AA2592" i="7"/>
  <c r="V2592" i="7"/>
  <c r="W2592" i="7" s="1"/>
  <c r="U2592" i="7"/>
  <c r="S2592" i="7"/>
  <c r="R2592" i="7"/>
  <c r="Q2592" i="7"/>
  <c r="P2592" i="7"/>
  <c r="AB2591" i="7"/>
  <c r="AA2591" i="7"/>
  <c r="V2591" i="7"/>
  <c r="X2591" i="7" s="1"/>
  <c r="U2591" i="7"/>
  <c r="S2591" i="7"/>
  <c r="R2591" i="7"/>
  <c r="Q2591" i="7"/>
  <c r="P2591" i="7"/>
  <c r="AB2590" i="7"/>
  <c r="AA2590" i="7"/>
  <c r="V2590" i="7"/>
  <c r="W2590" i="7" s="1"/>
  <c r="U2590" i="7"/>
  <c r="S2590" i="7"/>
  <c r="R2590" i="7"/>
  <c r="Q2590" i="7"/>
  <c r="P2590" i="7"/>
  <c r="AB2589" i="7"/>
  <c r="AA2589" i="7"/>
  <c r="V2589" i="7"/>
  <c r="X2589" i="7" s="1"/>
  <c r="U2589" i="7"/>
  <c r="S2589" i="7"/>
  <c r="R2589" i="7"/>
  <c r="Q2589" i="7"/>
  <c r="P2589" i="7"/>
  <c r="AB2588" i="7"/>
  <c r="AA2588" i="7"/>
  <c r="V2588" i="7"/>
  <c r="U2588" i="7"/>
  <c r="S2588" i="7"/>
  <c r="R2588" i="7"/>
  <c r="Q2588" i="7"/>
  <c r="P2588" i="7"/>
  <c r="AB2587" i="7"/>
  <c r="AA2587" i="7"/>
  <c r="V2587" i="7"/>
  <c r="X2587" i="7" s="1"/>
  <c r="U2587" i="7"/>
  <c r="S2587" i="7"/>
  <c r="R2587" i="7"/>
  <c r="Q2587" i="7"/>
  <c r="P2587" i="7"/>
  <c r="AB2586" i="7"/>
  <c r="AA2586" i="7"/>
  <c r="V2586" i="7"/>
  <c r="U2586" i="7"/>
  <c r="S2586" i="7"/>
  <c r="R2586" i="7"/>
  <c r="Q2586" i="7"/>
  <c r="P2586" i="7"/>
  <c r="AB2585" i="7"/>
  <c r="AA2585" i="7"/>
  <c r="V2585" i="7"/>
  <c r="X2585" i="7" s="1"/>
  <c r="U2585" i="7"/>
  <c r="S2585" i="7"/>
  <c r="R2585" i="7"/>
  <c r="Q2585" i="7"/>
  <c r="P2585" i="7"/>
  <c r="AB2584" i="7"/>
  <c r="AA2584" i="7"/>
  <c r="V2584" i="7"/>
  <c r="U2584" i="7"/>
  <c r="S2584" i="7"/>
  <c r="R2584" i="7"/>
  <c r="Q2584" i="7"/>
  <c r="P2584" i="7"/>
  <c r="AB2583" i="7"/>
  <c r="AA2583" i="7"/>
  <c r="V2583" i="7"/>
  <c r="X2583" i="7" s="1"/>
  <c r="U2583" i="7"/>
  <c r="S2583" i="7"/>
  <c r="R2583" i="7"/>
  <c r="Q2583" i="7"/>
  <c r="P2583" i="7"/>
  <c r="AB2582" i="7"/>
  <c r="AA2582" i="7"/>
  <c r="V2582" i="7"/>
  <c r="W2582" i="7" s="1"/>
  <c r="U2582" i="7"/>
  <c r="S2582" i="7"/>
  <c r="R2582" i="7"/>
  <c r="Q2582" i="7"/>
  <c r="P2582" i="7"/>
  <c r="AB2581" i="7"/>
  <c r="AA2581" i="7"/>
  <c r="V2581" i="7"/>
  <c r="X2581" i="7" s="1"/>
  <c r="U2581" i="7"/>
  <c r="S2581" i="7"/>
  <c r="R2581" i="7"/>
  <c r="Q2581" i="7"/>
  <c r="P2581" i="7"/>
  <c r="AB2580" i="7"/>
  <c r="AA2580" i="7"/>
  <c r="V2580" i="7"/>
  <c r="U2580" i="7"/>
  <c r="S2580" i="7"/>
  <c r="R2580" i="7"/>
  <c r="Q2580" i="7"/>
  <c r="P2580" i="7"/>
  <c r="AB2579" i="7"/>
  <c r="AA2579" i="7"/>
  <c r="V2579" i="7"/>
  <c r="U2579" i="7"/>
  <c r="S2579" i="7"/>
  <c r="R2579" i="7"/>
  <c r="Q2579" i="7"/>
  <c r="P2579" i="7"/>
  <c r="AB2578" i="7"/>
  <c r="AA2578" i="7"/>
  <c r="V2578" i="7"/>
  <c r="X2578" i="7" s="1"/>
  <c r="U2578" i="7"/>
  <c r="S2578" i="7"/>
  <c r="R2578" i="7"/>
  <c r="Q2578" i="7"/>
  <c r="P2578" i="7"/>
  <c r="AB2577" i="7"/>
  <c r="AA2577" i="7"/>
  <c r="V2577" i="7"/>
  <c r="U2577" i="7"/>
  <c r="S2577" i="7"/>
  <c r="R2577" i="7"/>
  <c r="Q2577" i="7"/>
  <c r="P2577" i="7"/>
  <c r="AB2576" i="7"/>
  <c r="AA2576" i="7"/>
  <c r="V2576" i="7"/>
  <c r="U2576" i="7"/>
  <c r="S2576" i="7"/>
  <c r="R2576" i="7"/>
  <c r="Q2576" i="7"/>
  <c r="P2576" i="7"/>
  <c r="AB2575" i="7"/>
  <c r="AA2575" i="7"/>
  <c r="V2575" i="7"/>
  <c r="U2575" i="7"/>
  <c r="S2575" i="7"/>
  <c r="R2575" i="7"/>
  <c r="Q2575" i="7"/>
  <c r="P2575" i="7"/>
  <c r="AB2574" i="7"/>
  <c r="AA2574" i="7"/>
  <c r="V2574" i="7"/>
  <c r="U2574" i="7"/>
  <c r="S2574" i="7"/>
  <c r="R2574" i="7"/>
  <c r="Q2574" i="7"/>
  <c r="P2574" i="7"/>
  <c r="AB2573" i="7"/>
  <c r="AA2573" i="7"/>
  <c r="V2573" i="7"/>
  <c r="U2573" i="7"/>
  <c r="S2573" i="7"/>
  <c r="R2573" i="7"/>
  <c r="Q2573" i="7"/>
  <c r="P2573" i="7"/>
  <c r="AB2572" i="7"/>
  <c r="AA2572" i="7"/>
  <c r="V2572" i="7"/>
  <c r="U2572" i="7"/>
  <c r="S2572" i="7"/>
  <c r="R2572" i="7"/>
  <c r="Q2572" i="7"/>
  <c r="P2572" i="7"/>
  <c r="AB2571" i="7"/>
  <c r="AA2571" i="7"/>
  <c r="V2571" i="7"/>
  <c r="X2571" i="7" s="1"/>
  <c r="U2571" i="7"/>
  <c r="S2571" i="7"/>
  <c r="R2571" i="7"/>
  <c r="Q2571" i="7"/>
  <c r="P2571" i="7"/>
  <c r="AB2570" i="7"/>
  <c r="AA2570" i="7"/>
  <c r="V2570" i="7"/>
  <c r="X2570" i="7" s="1"/>
  <c r="U2570" i="7"/>
  <c r="S2570" i="7"/>
  <c r="R2570" i="7"/>
  <c r="Q2570" i="7"/>
  <c r="P2570" i="7"/>
  <c r="AB2569" i="7"/>
  <c r="AA2569" i="7"/>
  <c r="V2569" i="7"/>
  <c r="U2569" i="7"/>
  <c r="S2569" i="7"/>
  <c r="R2569" i="7"/>
  <c r="Q2569" i="7"/>
  <c r="P2569" i="7"/>
  <c r="AB2568" i="7"/>
  <c r="AA2568" i="7"/>
  <c r="V2568" i="7"/>
  <c r="W2568" i="7" s="1"/>
  <c r="U2568" i="7"/>
  <c r="S2568" i="7"/>
  <c r="R2568" i="7"/>
  <c r="Q2568" i="7"/>
  <c r="P2568" i="7"/>
  <c r="AB2567" i="7"/>
  <c r="AA2567" i="7"/>
  <c r="V2567" i="7"/>
  <c r="U2567" i="7"/>
  <c r="S2567" i="7"/>
  <c r="R2567" i="7"/>
  <c r="Q2567" i="7"/>
  <c r="P2567" i="7"/>
  <c r="AB2566" i="7"/>
  <c r="AA2566" i="7"/>
  <c r="V2566" i="7"/>
  <c r="U2566" i="7"/>
  <c r="S2566" i="7"/>
  <c r="R2566" i="7"/>
  <c r="Q2566" i="7"/>
  <c r="P2566" i="7"/>
  <c r="AB2565" i="7"/>
  <c r="AA2565" i="7"/>
  <c r="V2565" i="7"/>
  <c r="X2565" i="7" s="1"/>
  <c r="U2565" i="7"/>
  <c r="S2565" i="7"/>
  <c r="R2565" i="7"/>
  <c r="Q2565" i="7"/>
  <c r="P2565" i="7"/>
  <c r="AB2564" i="7"/>
  <c r="AA2564" i="7"/>
  <c r="V2564" i="7"/>
  <c r="U2564" i="7"/>
  <c r="S2564" i="7"/>
  <c r="R2564" i="7"/>
  <c r="Q2564" i="7"/>
  <c r="P2564" i="7"/>
  <c r="AB2563" i="7"/>
  <c r="AA2563" i="7"/>
  <c r="V2563" i="7"/>
  <c r="W2563" i="7" s="1"/>
  <c r="U2563" i="7"/>
  <c r="S2563" i="7"/>
  <c r="R2563" i="7"/>
  <c r="Q2563" i="7"/>
  <c r="P2563" i="7"/>
  <c r="AB2562" i="7"/>
  <c r="AA2562" i="7"/>
  <c r="V2562" i="7"/>
  <c r="U2562" i="7"/>
  <c r="S2562" i="7"/>
  <c r="R2562" i="7"/>
  <c r="Q2562" i="7"/>
  <c r="P2562" i="7"/>
  <c r="AB2561" i="7"/>
  <c r="AA2561" i="7"/>
  <c r="V2561" i="7"/>
  <c r="U2561" i="7"/>
  <c r="S2561" i="7"/>
  <c r="R2561" i="7"/>
  <c r="Q2561" i="7"/>
  <c r="P2561" i="7"/>
  <c r="AB2560" i="7"/>
  <c r="AA2560" i="7"/>
  <c r="V2560" i="7"/>
  <c r="U2560" i="7"/>
  <c r="S2560" i="7"/>
  <c r="R2560" i="7"/>
  <c r="Q2560" i="7"/>
  <c r="P2560" i="7"/>
  <c r="AB2559" i="7"/>
  <c r="AA2559" i="7"/>
  <c r="V2559" i="7"/>
  <c r="U2559" i="7"/>
  <c r="S2559" i="7"/>
  <c r="R2559" i="7"/>
  <c r="Q2559" i="7"/>
  <c r="P2559" i="7"/>
  <c r="AB2558" i="7"/>
  <c r="AA2558" i="7"/>
  <c r="V2558" i="7"/>
  <c r="U2558" i="7"/>
  <c r="S2558" i="7"/>
  <c r="R2558" i="7"/>
  <c r="Q2558" i="7"/>
  <c r="P2558" i="7"/>
  <c r="AB2557" i="7"/>
  <c r="AA2557" i="7"/>
  <c r="V2557" i="7"/>
  <c r="U2557" i="7"/>
  <c r="S2557" i="7"/>
  <c r="R2557" i="7"/>
  <c r="Q2557" i="7"/>
  <c r="P2557" i="7"/>
  <c r="AB2556" i="7"/>
  <c r="AA2556" i="7"/>
  <c r="V2556" i="7"/>
  <c r="U2556" i="7"/>
  <c r="S2556" i="7"/>
  <c r="R2556" i="7"/>
  <c r="Q2556" i="7"/>
  <c r="P2556" i="7"/>
  <c r="AB2555" i="7"/>
  <c r="AA2555" i="7"/>
  <c r="V2555" i="7"/>
  <c r="X2555" i="7" s="1"/>
  <c r="U2555" i="7"/>
  <c r="S2555" i="7"/>
  <c r="R2555" i="7"/>
  <c r="Q2555" i="7"/>
  <c r="P2555" i="7"/>
  <c r="AB2554" i="7"/>
  <c r="AA2554" i="7"/>
  <c r="V2554" i="7"/>
  <c r="X2554" i="7" s="1"/>
  <c r="U2554" i="7"/>
  <c r="S2554" i="7"/>
  <c r="R2554" i="7"/>
  <c r="Q2554" i="7"/>
  <c r="P2554" i="7"/>
  <c r="AB2553" i="7"/>
  <c r="AA2553" i="7"/>
  <c r="V2553" i="7"/>
  <c r="X2553" i="7" s="1"/>
  <c r="U2553" i="7"/>
  <c r="S2553" i="7"/>
  <c r="R2553" i="7"/>
  <c r="Q2553" i="7"/>
  <c r="P2553" i="7"/>
  <c r="AB2552" i="7"/>
  <c r="AA2552" i="7"/>
  <c r="V2552" i="7"/>
  <c r="W2552" i="7" s="1"/>
  <c r="U2552" i="7"/>
  <c r="S2552" i="7"/>
  <c r="R2552" i="7"/>
  <c r="Q2552" i="7"/>
  <c r="P2552" i="7"/>
  <c r="AB2551" i="7"/>
  <c r="AA2551" i="7"/>
  <c r="V2551" i="7"/>
  <c r="U2551" i="7"/>
  <c r="S2551" i="7"/>
  <c r="R2551" i="7"/>
  <c r="Q2551" i="7"/>
  <c r="P2551" i="7"/>
  <c r="AB2550" i="7"/>
  <c r="AA2550" i="7"/>
  <c r="V2550" i="7"/>
  <c r="W2550" i="7" s="1"/>
  <c r="U2550" i="7"/>
  <c r="S2550" i="7"/>
  <c r="R2550" i="7"/>
  <c r="Q2550" i="7"/>
  <c r="P2550" i="7"/>
  <c r="AB2549" i="7"/>
  <c r="AA2549" i="7"/>
  <c r="V2549" i="7"/>
  <c r="X2549" i="7" s="1"/>
  <c r="U2549" i="7"/>
  <c r="S2549" i="7"/>
  <c r="R2549" i="7"/>
  <c r="Q2549" i="7"/>
  <c r="P2549" i="7"/>
  <c r="AB2548" i="7"/>
  <c r="AA2548" i="7"/>
  <c r="V2548" i="7"/>
  <c r="W2548" i="7" s="1"/>
  <c r="U2548" i="7"/>
  <c r="S2548" i="7"/>
  <c r="R2548" i="7"/>
  <c r="Q2548" i="7"/>
  <c r="P2548" i="7"/>
  <c r="AB2547" i="7"/>
  <c r="AA2547" i="7"/>
  <c r="V2547" i="7"/>
  <c r="U2547" i="7"/>
  <c r="S2547" i="7"/>
  <c r="R2547" i="7"/>
  <c r="Q2547" i="7"/>
  <c r="P2547" i="7"/>
  <c r="AB2546" i="7"/>
  <c r="AA2546" i="7"/>
  <c r="V2546" i="7"/>
  <c r="X2546" i="7" s="1"/>
  <c r="U2546" i="7"/>
  <c r="S2546" i="7"/>
  <c r="R2546" i="7"/>
  <c r="Q2546" i="7"/>
  <c r="P2546" i="7"/>
  <c r="AB2545" i="7"/>
  <c r="AA2545" i="7"/>
  <c r="V2545" i="7"/>
  <c r="U2545" i="7"/>
  <c r="S2545" i="7"/>
  <c r="R2545" i="7"/>
  <c r="Q2545" i="7"/>
  <c r="P2545" i="7"/>
  <c r="AB2544" i="7"/>
  <c r="AA2544" i="7"/>
  <c r="V2544" i="7"/>
  <c r="U2544" i="7"/>
  <c r="S2544" i="7"/>
  <c r="R2544" i="7"/>
  <c r="Q2544" i="7"/>
  <c r="P2544" i="7"/>
  <c r="AB2543" i="7"/>
  <c r="AA2543" i="7"/>
  <c r="V2543" i="7"/>
  <c r="X2543" i="7" s="1"/>
  <c r="U2543" i="7"/>
  <c r="S2543" i="7"/>
  <c r="R2543" i="7"/>
  <c r="Q2543" i="7"/>
  <c r="P2543" i="7"/>
  <c r="AB2542" i="7"/>
  <c r="AA2542" i="7"/>
  <c r="V2542" i="7"/>
  <c r="U2542" i="7"/>
  <c r="S2542" i="7"/>
  <c r="R2542" i="7"/>
  <c r="Q2542" i="7"/>
  <c r="P2542" i="7"/>
  <c r="AB2541" i="7"/>
  <c r="AA2541" i="7"/>
  <c r="V2541" i="7"/>
  <c r="U2541" i="7"/>
  <c r="S2541" i="7"/>
  <c r="R2541" i="7"/>
  <c r="Q2541" i="7"/>
  <c r="P2541" i="7"/>
  <c r="AB2540" i="7"/>
  <c r="AA2540" i="7"/>
  <c r="V2540" i="7"/>
  <c r="U2540" i="7"/>
  <c r="S2540" i="7"/>
  <c r="R2540" i="7"/>
  <c r="Q2540" i="7"/>
  <c r="P2540" i="7"/>
  <c r="AB2539" i="7"/>
  <c r="AA2539" i="7"/>
  <c r="V2539" i="7"/>
  <c r="U2539" i="7"/>
  <c r="S2539" i="7"/>
  <c r="R2539" i="7"/>
  <c r="Q2539" i="7"/>
  <c r="P2539" i="7"/>
  <c r="AB2538" i="7"/>
  <c r="AA2538" i="7"/>
  <c r="V2538" i="7"/>
  <c r="W2538" i="7" s="1"/>
  <c r="U2538" i="7"/>
  <c r="S2538" i="7"/>
  <c r="R2538" i="7"/>
  <c r="Q2538" i="7"/>
  <c r="P2538" i="7"/>
  <c r="AB2537" i="7"/>
  <c r="AA2537" i="7"/>
  <c r="V2537" i="7"/>
  <c r="X2537" i="7" s="1"/>
  <c r="U2537" i="7"/>
  <c r="S2537" i="7"/>
  <c r="R2537" i="7"/>
  <c r="Q2537" i="7"/>
  <c r="P2537" i="7"/>
  <c r="AB2536" i="7"/>
  <c r="AA2536" i="7"/>
  <c r="V2536" i="7"/>
  <c r="W2536" i="7" s="1"/>
  <c r="U2536" i="7"/>
  <c r="S2536" i="7"/>
  <c r="R2536" i="7"/>
  <c r="Q2536" i="7"/>
  <c r="P2536" i="7"/>
  <c r="AB2535" i="7"/>
  <c r="AA2535" i="7"/>
  <c r="V2535" i="7"/>
  <c r="U2535" i="7"/>
  <c r="S2535" i="7"/>
  <c r="R2535" i="7"/>
  <c r="Q2535" i="7"/>
  <c r="P2535" i="7"/>
  <c r="AB2534" i="7"/>
  <c r="AA2534" i="7"/>
  <c r="V2534" i="7"/>
  <c r="U2534" i="7"/>
  <c r="S2534" i="7"/>
  <c r="R2534" i="7"/>
  <c r="Q2534" i="7"/>
  <c r="P2534" i="7"/>
  <c r="AB2533" i="7"/>
  <c r="AA2533" i="7"/>
  <c r="V2533" i="7"/>
  <c r="X2533" i="7" s="1"/>
  <c r="U2533" i="7"/>
  <c r="S2533" i="7"/>
  <c r="R2533" i="7"/>
  <c r="Q2533" i="7"/>
  <c r="P2533" i="7"/>
  <c r="AB2532" i="7"/>
  <c r="AA2532" i="7"/>
  <c r="V2532" i="7"/>
  <c r="U2532" i="7"/>
  <c r="S2532" i="7"/>
  <c r="R2532" i="7"/>
  <c r="Q2532" i="7"/>
  <c r="P2532" i="7"/>
  <c r="AB2531" i="7"/>
  <c r="AA2531" i="7"/>
  <c r="V2531" i="7"/>
  <c r="U2531" i="7"/>
  <c r="S2531" i="7"/>
  <c r="R2531" i="7"/>
  <c r="Q2531" i="7"/>
  <c r="P2531" i="7"/>
  <c r="AB2530" i="7"/>
  <c r="AA2530" i="7"/>
  <c r="V2530" i="7"/>
  <c r="U2530" i="7"/>
  <c r="S2530" i="7"/>
  <c r="R2530" i="7"/>
  <c r="Q2530" i="7"/>
  <c r="P2530" i="7"/>
  <c r="AB2529" i="7"/>
  <c r="AA2529" i="7"/>
  <c r="V2529" i="7"/>
  <c r="U2529" i="7"/>
  <c r="S2529" i="7"/>
  <c r="R2529" i="7"/>
  <c r="Q2529" i="7"/>
  <c r="P2529" i="7"/>
  <c r="AB2528" i="7"/>
  <c r="AA2528" i="7"/>
  <c r="V2528" i="7"/>
  <c r="X2528" i="7" s="1"/>
  <c r="U2528" i="7"/>
  <c r="S2528" i="7"/>
  <c r="R2528" i="7"/>
  <c r="Q2528" i="7"/>
  <c r="P2528" i="7"/>
  <c r="AB2527" i="7"/>
  <c r="AA2527" i="7"/>
  <c r="V2527" i="7"/>
  <c r="W2527" i="7" s="1"/>
  <c r="U2527" i="7"/>
  <c r="S2527" i="7"/>
  <c r="R2527" i="7"/>
  <c r="Q2527" i="7"/>
  <c r="P2527" i="7"/>
  <c r="AB2526" i="7"/>
  <c r="AA2526" i="7"/>
  <c r="V2526" i="7"/>
  <c r="X2526" i="7" s="1"/>
  <c r="U2526" i="7"/>
  <c r="S2526" i="7"/>
  <c r="R2526" i="7"/>
  <c r="Q2526" i="7"/>
  <c r="P2526" i="7"/>
  <c r="AB2525" i="7"/>
  <c r="AA2525" i="7"/>
  <c r="V2525" i="7"/>
  <c r="X2525" i="7" s="1"/>
  <c r="U2525" i="7"/>
  <c r="S2525" i="7"/>
  <c r="R2525" i="7"/>
  <c r="Q2525" i="7"/>
  <c r="P2525" i="7"/>
  <c r="AB2524" i="7"/>
  <c r="AA2524" i="7"/>
  <c r="V2524" i="7"/>
  <c r="U2524" i="7"/>
  <c r="S2524" i="7"/>
  <c r="R2524" i="7"/>
  <c r="Q2524" i="7"/>
  <c r="P2524" i="7"/>
  <c r="AB2523" i="7"/>
  <c r="AA2523" i="7"/>
  <c r="V2523" i="7"/>
  <c r="U2523" i="7"/>
  <c r="S2523" i="7"/>
  <c r="R2523" i="7"/>
  <c r="Q2523" i="7"/>
  <c r="P2523" i="7"/>
  <c r="AB2522" i="7"/>
  <c r="AA2522" i="7"/>
  <c r="V2522" i="7"/>
  <c r="U2522" i="7"/>
  <c r="S2522" i="7"/>
  <c r="R2522" i="7"/>
  <c r="Q2522" i="7"/>
  <c r="P2522" i="7"/>
  <c r="AB2521" i="7"/>
  <c r="AA2521" i="7"/>
  <c r="V2521" i="7"/>
  <c r="X2521" i="7" s="1"/>
  <c r="U2521" i="7"/>
  <c r="S2521" i="7"/>
  <c r="R2521" i="7"/>
  <c r="Q2521" i="7"/>
  <c r="P2521" i="7"/>
  <c r="AB2520" i="7"/>
  <c r="AA2520" i="7"/>
  <c r="V2520" i="7"/>
  <c r="U2520" i="7"/>
  <c r="S2520" i="7"/>
  <c r="R2520" i="7"/>
  <c r="Q2520" i="7"/>
  <c r="P2520" i="7"/>
  <c r="AB2519" i="7"/>
  <c r="AA2519" i="7"/>
  <c r="V2519" i="7"/>
  <c r="X2519" i="7" s="1"/>
  <c r="U2519" i="7"/>
  <c r="S2519" i="7"/>
  <c r="R2519" i="7"/>
  <c r="Q2519" i="7"/>
  <c r="P2519" i="7"/>
  <c r="AB2518" i="7"/>
  <c r="AA2518" i="7"/>
  <c r="V2518" i="7"/>
  <c r="U2518" i="7"/>
  <c r="S2518" i="7"/>
  <c r="R2518" i="7"/>
  <c r="Q2518" i="7"/>
  <c r="P2518" i="7"/>
  <c r="AB2517" i="7"/>
  <c r="AA2517" i="7"/>
  <c r="V2517" i="7"/>
  <c r="X2517" i="7" s="1"/>
  <c r="U2517" i="7"/>
  <c r="S2517" i="7"/>
  <c r="R2517" i="7"/>
  <c r="Q2517" i="7"/>
  <c r="P2517" i="7"/>
  <c r="AB2516" i="7"/>
  <c r="AA2516" i="7"/>
  <c r="V2516" i="7"/>
  <c r="U2516" i="7"/>
  <c r="S2516" i="7"/>
  <c r="R2516" i="7"/>
  <c r="Q2516" i="7"/>
  <c r="P2516" i="7"/>
  <c r="AB2515" i="7"/>
  <c r="AA2515" i="7"/>
  <c r="V2515" i="7"/>
  <c r="U2515" i="7"/>
  <c r="S2515" i="7"/>
  <c r="R2515" i="7"/>
  <c r="Q2515" i="7"/>
  <c r="P2515" i="7"/>
  <c r="AB2514" i="7"/>
  <c r="AA2514" i="7"/>
  <c r="V2514" i="7"/>
  <c r="U2514" i="7"/>
  <c r="S2514" i="7"/>
  <c r="R2514" i="7"/>
  <c r="Q2514" i="7"/>
  <c r="P2514" i="7"/>
  <c r="AB2513" i="7"/>
  <c r="AA2513" i="7"/>
  <c r="V2513" i="7"/>
  <c r="U2513" i="7"/>
  <c r="S2513" i="7"/>
  <c r="R2513" i="7"/>
  <c r="Q2513" i="7"/>
  <c r="P2513" i="7"/>
  <c r="AB2512" i="7"/>
  <c r="AA2512" i="7"/>
  <c r="V2512" i="7"/>
  <c r="W2512" i="7" s="1"/>
  <c r="U2512" i="7"/>
  <c r="S2512" i="7"/>
  <c r="R2512" i="7"/>
  <c r="Q2512" i="7"/>
  <c r="P2512" i="7"/>
  <c r="AB2511" i="7"/>
  <c r="AA2511" i="7"/>
  <c r="V2511" i="7"/>
  <c r="U2511" i="7"/>
  <c r="S2511" i="7"/>
  <c r="R2511" i="7"/>
  <c r="Q2511" i="7"/>
  <c r="P2511" i="7"/>
  <c r="AB2510" i="7"/>
  <c r="AA2510" i="7"/>
  <c r="V2510" i="7"/>
  <c r="U2510" i="7"/>
  <c r="S2510" i="7"/>
  <c r="R2510" i="7"/>
  <c r="Q2510" i="7"/>
  <c r="P2510" i="7"/>
  <c r="AB2509" i="7"/>
  <c r="AA2509" i="7"/>
  <c r="V2509" i="7"/>
  <c r="U2509" i="7"/>
  <c r="S2509" i="7"/>
  <c r="R2509" i="7"/>
  <c r="Q2509" i="7"/>
  <c r="P2509" i="7"/>
  <c r="AB2508" i="7"/>
  <c r="AA2508" i="7"/>
  <c r="V2508" i="7"/>
  <c r="U2508" i="7"/>
  <c r="S2508" i="7"/>
  <c r="R2508" i="7"/>
  <c r="Q2508" i="7"/>
  <c r="P2508" i="7"/>
  <c r="AB2507" i="7"/>
  <c r="AA2507" i="7"/>
  <c r="V2507" i="7"/>
  <c r="U2507" i="7"/>
  <c r="S2507" i="7"/>
  <c r="R2507" i="7"/>
  <c r="Q2507" i="7"/>
  <c r="P2507" i="7"/>
  <c r="AB2506" i="7"/>
  <c r="AA2506" i="7"/>
  <c r="V2506" i="7"/>
  <c r="U2506" i="7"/>
  <c r="S2506" i="7"/>
  <c r="R2506" i="7"/>
  <c r="Q2506" i="7"/>
  <c r="P2506" i="7"/>
  <c r="AB2505" i="7"/>
  <c r="AA2505" i="7"/>
  <c r="V2505" i="7"/>
  <c r="U2505" i="7"/>
  <c r="S2505" i="7"/>
  <c r="R2505" i="7"/>
  <c r="Q2505" i="7"/>
  <c r="P2505" i="7"/>
  <c r="AB2504" i="7"/>
  <c r="AA2504" i="7"/>
  <c r="V2504" i="7"/>
  <c r="W2504" i="7" s="1"/>
  <c r="U2504" i="7"/>
  <c r="S2504" i="7"/>
  <c r="R2504" i="7"/>
  <c r="Q2504" i="7"/>
  <c r="P2504" i="7"/>
  <c r="AB2503" i="7"/>
  <c r="AA2503" i="7"/>
  <c r="V2503" i="7"/>
  <c r="U2503" i="7"/>
  <c r="S2503" i="7"/>
  <c r="R2503" i="7"/>
  <c r="Q2503" i="7"/>
  <c r="P2503" i="7"/>
  <c r="AB2502" i="7"/>
  <c r="AA2502" i="7"/>
  <c r="V2502" i="7"/>
  <c r="U2502" i="7"/>
  <c r="S2502" i="7"/>
  <c r="R2502" i="7"/>
  <c r="Q2502" i="7"/>
  <c r="P2502" i="7"/>
  <c r="AB2501" i="7"/>
  <c r="AA2501" i="7"/>
  <c r="V2501" i="7"/>
  <c r="X2501" i="7" s="1"/>
  <c r="U2501" i="7"/>
  <c r="S2501" i="7"/>
  <c r="R2501" i="7"/>
  <c r="Q2501" i="7"/>
  <c r="P2501" i="7"/>
  <c r="AB2500" i="7"/>
  <c r="AA2500" i="7"/>
  <c r="V2500" i="7"/>
  <c r="W2500" i="7" s="1"/>
  <c r="U2500" i="7"/>
  <c r="S2500" i="7"/>
  <c r="R2500" i="7"/>
  <c r="Q2500" i="7"/>
  <c r="P2500" i="7"/>
  <c r="AB2499" i="7"/>
  <c r="AA2499" i="7"/>
  <c r="V2499" i="7"/>
  <c r="W2499" i="7" s="1"/>
  <c r="U2499" i="7"/>
  <c r="S2499" i="7"/>
  <c r="R2499" i="7"/>
  <c r="Q2499" i="7"/>
  <c r="P2499" i="7"/>
  <c r="AB2498" i="7"/>
  <c r="AA2498" i="7"/>
  <c r="V2498" i="7"/>
  <c r="U2498" i="7"/>
  <c r="S2498" i="7"/>
  <c r="R2498" i="7"/>
  <c r="Q2498" i="7"/>
  <c r="P2498" i="7"/>
  <c r="AB2497" i="7"/>
  <c r="AA2497" i="7"/>
  <c r="V2497" i="7"/>
  <c r="U2497" i="7"/>
  <c r="S2497" i="7"/>
  <c r="R2497" i="7"/>
  <c r="Q2497" i="7"/>
  <c r="P2497" i="7"/>
  <c r="AB2496" i="7"/>
  <c r="AA2496" i="7"/>
  <c r="V2496" i="7"/>
  <c r="X2496" i="7" s="1"/>
  <c r="U2496" i="7"/>
  <c r="S2496" i="7"/>
  <c r="R2496" i="7"/>
  <c r="Q2496" i="7"/>
  <c r="P2496" i="7"/>
  <c r="AB2495" i="7"/>
  <c r="AA2495" i="7"/>
  <c r="V2495" i="7"/>
  <c r="U2495" i="7"/>
  <c r="S2495" i="7"/>
  <c r="R2495" i="7"/>
  <c r="Q2495" i="7"/>
  <c r="P2495" i="7"/>
  <c r="AB2494" i="7"/>
  <c r="AA2494" i="7"/>
  <c r="V2494" i="7"/>
  <c r="X2494" i="7" s="1"/>
  <c r="U2494" i="7"/>
  <c r="S2494" i="7"/>
  <c r="R2494" i="7"/>
  <c r="Q2494" i="7"/>
  <c r="P2494" i="7"/>
  <c r="AB2493" i="7"/>
  <c r="AA2493" i="7"/>
  <c r="V2493" i="7"/>
  <c r="U2493" i="7"/>
  <c r="S2493" i="7"/>
  <c r="R2493" i="7"/>
  <c r="Q2493" i="7"/>
  <c r="P2493" i="7"/>
  <c r="AB2492" i="7"/>
  <c r="AA2492" i="7"/>
  <c r="V2492" i="7"/>
  <c r="U2492" i="7"/>
  <c r="S2492" i="7"/>
  <c r="R2492" i="7"/>
  <c r="Q2492" i="7"/>
  <c r="P2492" i="7"/>
  <c r="AB2491" i="7"/>
  <c r="AA2491" i="7"/>
  <c r="V2491" i="7"/>
  <c r="U2491" i="7"/>
  <c r="S2491" i="7"/>
  <c r="R2491" i="7"/>
  <c r="Q2491" i="7"/>
  <c r="P2491" i="7"/>
  <c r="AB2490" i="7"/>
  <c r="AA2490" i="7"/>
  <c r="V2490" i="7"/>
  <c r="U2490" i="7"/>
  <c r="S2490" i="7"/>
  <c r="R2490" i="7"/>
  <c r="Q2490" i="7"/>
  <c r="P2490" i="7"/>
  <c r="AB2489" i="7"/>
  <c r="AA2489" i="7"/>
  <c r="V2489" i="7"/>
  <c r="X2489" i="7" s="1"/>
  <c r="U2489" i="7"/>
  <c r="S2489" i="7"/>
  <c r="R2489" i="7"/>
  <c r="Q2489" i="7"/>
  <c r="P2489" i="7"/>
  <c r="AB2488" i="7"/>
  <c r="AA2488" i="7"/>
  <c r="V2488" i="7"/>
  <c r="W2488" i="7" s="1"/>
  <c r="U2488" i="7"/>
  <c r="S2488" i="7"/>
  <c r="R2488" i="7"/>
  <c r="Q2488" i="7"/>
  <c r="P2488" i="7"/>
  <c r="AB2487" i="7"/>
  <c r="AA2487" i="7"/>
  <c r="V2487" i="7"/>
  <c r="U2487" i="7"/>
  <c r="S2487" i="7"/>
  <c r="R2487" i="7"/>
  <c r="Q2487" i="7"/>
  <c r="P2487" i="7"/>
  <c r="AB2486" i="7"/>
  <c r="AA2486" i="7"/>
  <c r="V2486" i="7"/>
  <c r="W2486" i="7" s="1"/>
  <c r="U2486" i="7"/>
  <c r="S2486" i="7"/>
  <c r="R2486" i="7"/>
  <c r="Q2486" i="7"/>
  <c r="P2486" i="7"/>
  <c r="AB2485" i="7"/>
  <c r="AA2485" i="7"/>
  <c r="V2485" i="7"/>
  <c r="X2485" i="7" s="1"/>
  <c r="U2485" i="7"/>
  <c r="S2485" i="7"/>
  <c r="R2485" i="7"/>
  <c r="Q2485" i="7"/>
  <c r="P2485" i="7"/>
  <c r="AB2484" i="7"/>
  <c r="AA2484" i="7"/>
  <c r="V2484" i="7"/>
  <c r="W2484" i="7" s="1"/>
  <c r="U2484" i="7"/>
  <c r="S2484" i="7"/>
  <c r="R2484" i="7"/>
  <c r="Q2484" i="7"/>
  <c r="P2484" i="7"/>
  <c r="AB2483" i="7"/>
  <c r="AA2483" i="7"/>
  <c r="V2483" i="7"/>
  <c r="X2483" i="7" s="1"/>
  <c r="U2483" i="7"/>
  <c r="S2483" i="7"/>
  <c r="R2483" i="7"/>
  <c r="Q2483" i="7"/>
  <c r="P2483" i="7"/>
  <c r="AB2482" i="7"/>
  <c r="AA2482" i="7"/>
  <c r="V2482" i="7"/>
  <c r="U2482" i="7"/>
  <c r="S2482" i="7"/>
  <c r="R2482" i="7"/>
  <c r="Q2482" i="7"/>
  <c r="P2482" i="7"/>
  <c r="AB2481" i="7"/>
  <c r="AA2481" i="7"/>
  <c r="V2481" i="7"/>
  <c r="U2481" i="7"/>
  <c r="S2481" i="7"/>
  <c r="R2481" i="7"/>
  <c r="Q2481" i="7"/>
  <c r="P2481" i="7"/>
  <c r="AB2480" i="7"/>
  <c r="AA2480" i="7"/>
  <c r="V2480" i="7"/>
  <c r="U2480" i="7"/>
  <c r="S2480" i="7"/>
  <c r="R2480" i="7"/>
  <c r="Q2480" i="7"/>
  <c r="P2480" i="7"/>
  <c r="AB2479" i="7"/>
  <c r="AA2479" i="7"/>
  <c r="V2479" i="7"/>
  <c r="X2479" i="7" s="1"/>
  <c r="U2479" i="7"/>
  <c r="S2479" i="7"/>
  <c r="R2479" i="7"/>
  <c r="Q2479" i="7"/>
  <c r="P2479" i="7"/>
  <c r="AB2478" i="7"/>
  <c r="AA2478" i="7"/>
  <c r="V2478" i="7"/>
  <c r="X2478" i="7" s="1"/>
  <c r="U2478" i="7"/>
  <c r="S2478" i="7"/>
  <c r="R2478" i="7"/>
  <c r="Q2478" i="7"/>
  <c r="P2478" i="7"/>
  <c r="AB2477" i="7"/>
  <c r="AA2477" i="7"/>
  <c r="V2477" i="7"/>
  <c r="U2477" i="7"/>
  <c r="S2477" i="7"/>
  <c r="R2477" i="7"/>
  <c r="Q2477" i="7"/>
  <c r="P2477" i="7"/>
  <c r="AB2476" i="7"/>
  <c r="AA2476" i="7"/>
  <c r="V2476" i="7"/>
  <c r="U2476" i="7"/>
  <c r="S2476" i="7"/>
  <c r="R2476" i="7"/>
  <c r="Q2476" i="7"/>
  <c r="P2476" i="7"/>
  <c r="AB2475" i="7"/>
  <c r="AA2475" i="7"/>
  <c r="V2475" i="7"/>
  <c r="W2475" i="7" s="1"/>
  <c r="U2475" i="7"/>
  <c r="S2475" i="7"/>
  <c r="R2475" i="7"/>
  <c r="Q2475" i="7"/>
  <c r="P2475" i="7"/>
  <c r="AB2474" i="7"/>
  <c r="AA2474" i="7"/>
  <c r="V2474" i="7"/>
  <c r="U2474" i="7"/>
  <c r="S2474" i="7"/>
  <c r="R2474" i="7"/>
  <c r="Q2474" i="7"/>
  <c r="P2474" i="7"/>
  <c r="AB2473" i="7"/>
  <c r="AA2473" i="7"/>
  <c r="V2473" i="7"/>
  <c r="X2473" i="7" s="1"/>
  <c r="U2473" i="7"/>
  <c r="S2473" i="7"/>
  <c r="R2473" i="7"/>
  <c r="Q2473" i="7"/>
  <c r="P2473" i="7"/>
  <c r="AB2472" i="7"/>
  <c r="AA2472" i="7"/>
  <c r="V2472" i="7"/>
  <c r="W2472" i="7" s="1"/>
  <c r="U2472" i="7"/>
  <c r="S2472" i="7"/>
  <c r="R2472" i="7"/>
  <c r="Q2472" i="7"/>
  <c r="P2472" i="7"/>
  <c r="AB2471" i="7"/>
  <c r="AA2471" i="7"/>
  <c r="V2471" i="7"/>
  <c r="U2471" i="7"/>
  <c r="S2471" i="7"/>
  <c r="R2471" i="7"/>
  <c r="Q2471" i="7"/>
  <c r="P2471" i="7"/>
  <c r="AB2470" i="7"/>
  <c r="AA2470" i="7"/>
  <c r="V2470" i="7"/>
  <c r="U2470" i="7"/>
  <c r="S2470" i="7"/>
  <c r="R2470" i="7"/>
  <c r="Q2470" i="7"/>
  <c r="P2470" i="7"/>
  <c r="AB2469" i="7"/>
  <c r="AA2469" i="7"/>
  <c r="V2469" i="7"/>
  <c r="X2469" i="7" s="1"/>
  <c r="U2469" i="7"/>
  <c r="S2469" i="7"/>
  <c r="R2469" i="7"/>
  <c r="Q2469" i="7"/>
  <c r="P2469" i="7"/>
  <c r="AB2468" i="7"/>
  <c r="AA2468" i="7"/>
  <c r="V2468" i="7"/>
  <c r="U2468" i="7"/>
  <c r="S2468" i="7"/>
  <c r="R2468" i="7"/>
  <c r="Q2468" i="7"/>
  <c r="P2468" i="7"/>
  <c r="AB2467" i="7"/>
  <c r="AA2467" i="7"/>
  <c r="V2467" i="7"/>
  <c r="U2467" i="7"/>
  <c r="S2467" i="7"/>
  <c r="R2467" i="7"/>
  <c r="Q2467" i="7"/>
  <c r="P2467" i="7"/>
  <c r="AB2466" i="7"/>
  <c r="AA2466" i="7"/>
  <c r="V2466" i="7"/>
  <c r="X2466" i="7" s="1"/>
  <c r="U2466" i="7"/>
  <c r="S2466" i="7"/>
  <c r="R2466" i="7"/>
  <c r="Q2466" i="7"/>
  <c r="P2466" i="7"/>
  <c r="AB2465" i="7"/>
  <c r="AA2465" i="7"/>
  <c r="V2465" i="7"/>
  <c r="U2465" i="7"/>
  <c r="S2465" i="7"/>
  <c r="R2465" i="7"/>
  <c r="Q2465" i="7"/>
  <c r="P2465" i="7"/>
  <c r="AB2464" i="7"/>
  <c r="AA2464" i="7"/>
  <c r="V2464" i="7"/>
  <c r="W2464" i="7" s="1"/>
  <c r="U2464" i="7"/>
  <c r="S2464" i="7"/>
  <c r="R2464" i="7"/>
  <c r="Q2464" i="7"/>
  <c r="P2464" i="7"/>
  <c r="AB2463" i="7"/>
  <c r="AA2463" i="7"/>
  <c r="V2463" i="7"/>
  <c r="U2463" i="7"/>
  <c r="S2463" i="7"/>
  <c r="R2463" i="7"/>
  <c r="Q2463" i="7"/>
  <c r="P2463" i="7"/>
  <c r="AB2462" i="7"/>
  <c r="AA2462" i="7"/>
  <c r="V2462" i="7"/>
  <c r="U2462" i="7"/>
  <c r="S2462" i="7"/>
  <c r="R2462" i="7"/>
  <c r="Q2462" i="7"/>
  <c r="P2462" i="7"/>
  <c r="AB2461" i="7"/>
  <c r="AA2461" i="7"/>
  <c r="V2461" i="7"/>
  <c r="X2461" i="7" s="1"/>
  <c r="U2461" i="7"/>
  <c r="S2461" i="7"/>
  <c r="R2461" i="7"/>
  <c r="Q2461" i="7"/>
  <c r="P2461" i="7"/>
  <c r="AB2460" i="7"/>
  <c r="AA2460" i="7"/>
  <c r="V2460" i="7"/>
  <c r="U2460" i="7"/>
  <c r="S2460" i="7"/>
  <c r="R2460" i="7"/>
  <c r="Q2460" i="7"/>
  <c r="P2460" i="7"/>
  <c r="AB2459" i="7"/>
  <c r="AA2459" i="7"/>
  <c r="V2459" i="7"/>
  <c r="U2459" i="7"/>
  <c r="S2459" i="7"/>
  <c r="R2459" i="7"/>
  <c r="Q2459" i="7"/>
  <c r="P2459" i="7"/>
  <c r="AB2458" i="7"/>
  <c r="AA2458" i="7"/>
  <c r="V2458" i="7"/>
  <c r="X2458" i="7" s="1"/>
  <c r="U2458" i="7"/>
  <c r="S2458" i="7"/>
  <c r="R2458" i="7"/>
  <c r="Q2458" i="7"/>
  <c r="P2458" i="7"/>
  <c r="AB2457" i="7"/>
  <c r="AA2457" i="7"/>
  <c r="V2457" i="7"/>
  <c r="X2457" i="7" s="1"/>
  <c r="U2457" i="7"/>
  <c r="S2457" i="7"/>
  <c r="R2457" i="7"/>
  <c r="Q2457" i="7"/>
  <c r="P2457" i="7"/>
  <c r="AB2456" i="7"/>
  <c r="AA2456" i="7"/>
  <c r="V2456" i="7"/>
  <c r="W2456" i="7" s="1"/>
  <c r="U2456" i="7"/>
  <c r="S2456" i="7"/>
  <c r="R2456" i="7"/>
  <c r="Q2456" i="7"/>
  <c r="P2456" i="7"/>
  <c r="AB2455" i="7"/>
  <c r="AA2455" i="7"/>
  <c r="V2455" i="7"/>
  <c r="X2455" i="7" s="1"/>
  <c r="U2455" i="7"/>
  <c r="S2455" i="7"/>
  <c r="R2455" i="7"/>
  <c r="Q2455" i="7"/>
  <c r="P2455" i="7"/>
  <c r="AB2454" i="7"/>
  <c r="AA2454" i="7"/>
  <c r="V2454" i="7"/>
  <c r="U2454" i="7"/>
  <c r="S2454" i="7"/>
  <c r="R2454" i="7"/>
  <c r="Q2454" i="7"/>
  <c r="P2454" i="7"/>
  <c r="AB2453" i="7"/>
  <c r="AA2453" i="7"/>
  <c r="V2453" i="7"/>
  <c r="X2453" i="7" s="1"/>
  <c r="U2453" i="7"/>
  <c r="S2453" i="7"/>
  <c r="R2453" i="7"/>
  <c r="Q2453" i="7"/>
  <c r="P2453" i="7"/>
  <c r="AB2452" i="7"/>
  <c r="AA2452" i="7"/>
  <c r="V2452" i="7"/>
  <c r="U2452" i="7"/>
  <c r="S2452" i="7"/>
  <c r="R2452" i="7"/>
  <c r="Q2452" i="7"/>
  <c r="P2452" i="7"/>
  <c r="AB2451" i="7"/>
  <c r="AA2451" i="7"/>
  <c r="V2451" i="7"/>
  <c r="U2451" i="7"/>
  <c r="S2451" i="7"/>
  <c r="R2451" i="7"/>
  <c r="Q2451" i="7"/>
  <c r="P2451" i="7"/>
  <c r="AB2450" i="7"/>
  <c r="AA2450" i="7"/>
  <c r="V2450" i="7"/>
  <c r="W2450" i="7" s="1"/>
  <c r="U2450" i="7"/>
  <c r="S2450" i="7"/>
  <c r="R2450" i="7"/>
  <c r="Q2450" i="7"/>
  <c r="P2450" i="7"/>
  <c r="AB2449" i="7"/>
  <c r="AA2449" i="7"/>
  <c r="V2449" i="7"/>
  <c r="U2449" i="7"/>
  <c r="S2449" i="7"/>
  <c r="R2449" i="7"/>
  <c r="Q2449" i="7"/>
  <c r="P2449" i="7"/>
  <c r="AB2448" i="7"/>
  <c r="AA2448" i="7"/>
  <c r="V2448" i="7"/>
  <c r="U2448" i="7"/>
  <c r="S2448" i="7"/>
  <c r="R2448" i="7"/>
  <c r="Q2448" i="7"/>
  <c r="P2448" i="7"/>
  <c r="AB2447" i="7"/>
  <c r="AA2447" i="7"/>
  <c r="V2447" i="7"/>
  <c r="U2447" i="7"/>
  <c r="S2447" i="7"/>
  <c r="R2447" i="7"/>
  <c r="Q2447" i="7"/>
  <c r="P2447" i="7"/>
  <c r="AB2446" i="7"/>
  <c r="AA2446" i="7"/>
  <c r="V2446" i="7"/>
  <c r="X2446" i="7" s="1"/>
  <c r="U2446" i="7"/>
  <c r="S2446" i="7"/>
  <c r="R2446" i="7"/>
  <c r="Q2446" i="7"/>
  <c r="P2446" i="7"/>
  <c r="AB2445" i="7"/>
  <c r="AA2445" i="7"/>
  <c r="V2445" i="7"/>
  <c r="U2445" i="7"/>
  <c r="S2445" i="7"/>
  <c r="R2445" i="7"/>
  <c r="Q2445" i="7"/>
  <c r="P2445" i="7"/>
  <c r="AB2444" i="7"/>
  <c r="AA2444" i="7"/>
  <c r="V2444" i="7"/>
  <c r="U2444" i="7"/>
  <c r="S2444" i="7"/>
  <c r="R2444" i="7"/>
  <c r="Q2444" i="7"/>
  <c r="P2444" i="7"/>
  <c r="AB2443" i="7"/>
  <c r="AA2443" i="7"/>
  <c r="V2443" i="7"/>
  <c r="U2443" i="7"/>
  <c r="S2443" i="7"/>
  <c r="R2443" i="7"/>
  <c r="Q2443" i="7"/>
  <c r="P2443" i="7"/>
  <c r="AB2442" i="7"/>
  <c r="AA2442" i="7"/>
  <c r="V2442" i="7"/>
  <c r="W2442" i="7" s="1"/>
  <c r="U2442" i="7"/>
  <c r="S2442" i="7"/>
  <c r="R2442" i="7"/>
  <c r="Q2442" i="7"/>
  <c r="P2442" i="7"/>
  <c r="AB2441" i="7"/>
  <c r="AA2441" i="7"/>
  <c r="V2441" i="7"/>
  <c r="X2441" i="7" s="1"/>
  <c r="U2441" i="7"/>
  <c r="S2441" i="7"/>
  <c r="R2441" i="7"/>
  <c r="Q2441" i="7"/>
  <c r="P2441" i="7"/>
  <c r="AB2440" i="7"/>
  <c r="AA2440" i="7"/>
  <c r="V2440" i="7"/>
  <c r="W2440" i="7" s="1"/>
  <c r="U2440" i="7"/>
  <c r="S2440" i="7"/>
  <c r="R2440" i="7"/>
  <c r="Q2440" i="7"/>
  <c r="P2440" i="7"/>
  <c r="AB2439" i="7"/>
  <c r="AA2439" i="7"/>
  <c r="V2439" i="7"/>
  <c r="U2439" i="7"/>
  <c r="S2439" i="7"/>
  <c r="R2439" i="7"/>
  <c r="Q2439" i="7"/>
  <c r="P2439" i="7"/>
  <c r="AB2438" i="7"/>
  <c r="AA2438" i="7"/>
  <c r="V2438" i="7"/>
  <c r="U2438" i="7"/>
  <c r="S2438" i="7"/>
  <c r="R2438" i="7"/>
  <c r="Q2438" i="7"/>
  <c r="P2438" i="7"/>
  <c r="AB2437" i="7"/>
  <c r="AA2437" i="7"/>
  <c r="V2437" i="7"/>
  <c r="X2437" i="7" s="1"/>
  <c r="U2437" i="7"/>
  <c r="S2437" i="7"/>
  <c r="R2437" i="7"/>
  <c r="Q2437" i="7"/>
  <c r="P2437" i="7"/>
  <c r="AB2436" i="7"/>
  <c r="AA2436" i="7"/>
  <c r="V2436" i="7"/>
  <c r="U2436" i="7"/>
  <c r="S2436" i="7"/>
  <c r="R2436" i="7"/>
  <c r="Q2436" i="7"/>
  <c r="P2436" i="7"/>
  <c r="AB2435" i="7"/>
  <c r="AA2435" i="7"/>
  <c r="V2435" i="7"/>
  <c r="W2435" i="7" s="1"/>
  <c r="U2435" i="7"/>
  <c r="S2435" i="7"/>
  <c r="R2435" i="7"/>
  <c r="Q2435" i="7"/>
  <c r="P2435" i="7"/>
  <c r="AB2434" i="7"/>
  <c r="AA2434" i="7"/>
  <c r="V2434" i="7"/>
  <c r="U2434" i="7"/>
  <c r="S2434" i="7"/>
  <c r="R2434" i="7"/>
  <c r="Q2434" i="7"/>
  <c r="P2434" i="7"/>
  <c r="AB2433" i="7"/>
  <c r="AA2433" i="7"/>
  <c r="V2433" i="7"/>
  <c r="U2433" i="7"/>
  <c r="S2433" i="7"/>
  <c r="R2433" i="7"/>
  <c r="Q2433" i="7"/>
  <c r="P2433" i="7"/>
  <c r="AB2432" i="7"/>
  <c r="AA2432" i="7"/>
  <c r="V2432" i="7"/>
  <c r="U2432" i="7"/>
  <c r="S2432" i="7"/>
  <c r="R2432" i="7"/>
  <c r="Q2432" i="7"/>
  <c r="P2432" i="7"/>
  <c r="AB2431" i="7"/>
  <c r="AA2431" i="7"/>
  <c r="V2431" i="7"/>
  <c r="U2431" i="7"/>
  <c r="S2431" i="7"/>
  <c r="R2431" i="7"/>
  <c r="Q2431" i="7"/>
  <c r="P2431" i="7"/>
  <c r="AB2430" i="7"/>
  <c r="AA2430" i="7"/>
  <c r="V2430" i="7"/>
  <c r="W2430" i="7" s="1"/>
  <c r="U2430" i="7"/>
  <c r="S2430" i="7"/>
  <c r="R2430" i="7"/>
  <c r="Q2430" i="7"/>
  <c r="P2430" i="7"/>
  <c r="AB2429" i="7"/>
  <c r="AA2429" i="7"/>
  <c r="V2429" i="7"/>
  <c r="X2429" i="7" s="1"/>
  <c r="U2429" i="7"/>
  <c r="S2429" i="7"/>
  <c r="R2429" i="7"/>
  <c r="Q2429" i="7"/>
  <c r="P2429" i="7"/>
  <c r="AB2428" i="7"/>
  <c r="AA2428" i="7"/>
  <c r="V2428" i="7"/>
  <c r="U2428" i="7"/>
  <c r="S2428" i="7"/>
  <c r="R2428" i="7"/>
  <c r="Q2428" i="7"/>
  <c r="P2428" i="7"/>
  <c r="AB2427" i="7"/>
  <c r="AA2427" i="7"/>
  <c r="V2427" i="7"/>
  <c r="U2427" i="7"/>
  <c r="S2427" i="7"/>
  <c r="R2427" i="7"/>
  <c r="Q2427" i="7"/>
  <c r="P2427" i="7"/>
  <c r="AB2426" i="7"/>
  <c r="AA2426" i="7"/>
  <c r="V2426" i="7"/>
  <c r="U2426" i="7"/>
  <c r="S2426" i="7"/>
  <c r="R2426" i="7"/>
  <c r="Q2426" i="7"/>
  <c r="P2426" i="7"/>
  <c r="AB2425" i="7"/>
  <c r="AA2425" i="7"/>
  <c r="V2425" i="7"/>
  <c r="X2425" i="7" s="1"/>
  <c r="U2425" i="7"/>
  <c r="S2425" i="7"/>
  <c r="R2425" i="7"/>
  <c r="Q2425" i="7"/>
  <c r="P2425" i="7"/>
  <c r="AB2424" i="7"/>
  <c r="AA2424" i="7"/>
  <c r="V2424" i="7"/>
  <c r="W2424" i="7" s="1"/>
  <c r="U2424" i="7"/>
  <c r="S2424" i="7"/>
  <c r="R2424" i="7"/>
  <c r="Q2424" i="7"/>
  <c r="P2424" i="7"/>
  <c r="AB2423" i="7"/>
  <c r="AA2423" i="7"/>
  <c r="V2423" i="7"/>
  <c r="U2423" i="7"/>
  <c r="S2423" i="7"/>
  <c r="R2423" i="7"/>
  <c r="Q2423" i="7"/>
  <c r="P2423" i="7"/>
  <c r="AB2422" i="7"/>
  <c r="AA2422" i="7"/>
  <c r="V2422" i="7"/>
  <c r="U2422" i="7"/>
  <c r="S2422" i="7"/>
  <c r="R2422" i="7"/>
  <c r="Q2422" i="7"/>
  <c r="P2422" i="7"/>
  <c r="AB2421" i="7"/>
  <c r="AA2421" i="7"/>
  <c r="V2421" i="7"/>
  <c r="X2421" i="7" s="1"/>
  <c r="U2421" i="7"/>
  <c r="S2421" i="7"/>
  <c r="R2421" i="7"/>
  <c r="Q2421" i="7"/>
  <c r="P2421" i="7"/>
  <c r="AB2420" i="7"/>
  <c r="AA2420" i="7"/>
  <c r="V2420" i="7"/>
  <c r="W2420" i="7" s="1"/>
  <c r="U2420" i="7"/>
  <c r="S2420" i="7"/>
  <c r="R2420" i="7"/>
  <c r="Q2420" i="7"/>
  <c r="P2420" i="7"/>
  <c r="AB2419" i="7"/>
  <c r="AA2419" i="7"/>
  <c r="V2419" i="7"/>
  <c r="W2419" i="7" s="1"/>
  <c r="U2419" i="7"/>
  <c r="S2419" i="7"/>
  <c r="R2419" i="7"/>
  <c r="Q2419" i="7"/>
  <c r="P2419" i="7"/>
  <c r="AB2418" i="7"/>
  <c r="AA2418" i="7"/>
  <c r="V2418" i="7"/>
  <c r="U2418" i="7"/>
  <c r="S2418" i="7"/>
  <c r="R2418" i="7"/>
  <c r="Q2418" i="7"/>
  <c r="P2418" i="7"/>
  <c r="AB2417" i="7"/>
  <c r="AA2417" i="7"/>
  <c r="V2417" i="7"/>
  <c r="U2417" i="7"/>
  <c r="S2417" i="7"/>
  <c r="R2417" i="7"/>
  <c r="Q2417" i="7"/>
  <c r="P2417" i="7"/>
  <c r="AB2416" i="7"/>
  <c r="AA2416" i="7"/>
  <c r="V2416" i="7"/>
  <c r="U2416" i="7"/>
  <c r="S2416" i="7"/>
  <c r="R2416" i="7"/>
  <c r="Q2416" i="7"/>
  <c r="P2416" i="7"/>
  <c r="AB2415" i="7"/>
  <c r="AA2415" i="7"/>
  <c r="V2415" i="7"/>
  <c r="X2415" i="7" s="1"/>
  <c r="U2415" i="7"/>
  <c r="S2415" i="7"/>
  <c r="R2415" i="7"/>
  <c r="Q2415" i="7"/>
  <c r="P2415" i="7"/>
  <c r="AB2414" i="7"/>
  <c r="AA2414" i="7"/>
  <c r="V2414" i="7"/>
  <c r="U2414" i="7"/>
  <c r="S2414" i="7"/>
  <c r="R2414" i="7"/>
  <c r="Q2414" i="7"/>
  <c r="P2414" i="7"/>
  <c r="AB2413" i="7"/>
  <c r="AA2413" i="7"/>
  <c r="V2413" i="7"/>
  <c r="U2413" i="7"/>
  <c r="S2413" i="7"/>
  <c r="R2413" i="7"/>
  <c r="Q2413" i="7"/>
  <c r="P2413" i="7"/>
  <c r="AB2412" i="7"/>
  <c r="AA2412" i="7"/>
  <c r="V2412" i="7"/>
  <c r="U2412" i="7"/>
  <c r="S2412" i="7"/>
  <c r="R2412" i="7"/>
  <c r="Q2412" i="7"/>
  <c r="P2412" i="7"/>
  <c r="AB2411" i="7"/>
  <c r="AA2411" i="7"/>
  <c r="V2411" i="7"/>
  <c r="U2411" i="7"/>
  <c r="S2411" i="7"/>
  <c r="R2411" i="7"/>
  <c r="Q2411" i="7"/>
  <c r="P2411" i="7"/>
  <c r="AB2410" i="7"/>
  <c r="AA2410" i="7"/>
  <c r="V2410" i="7"/>
  <c r="U2410" i="7"/>
  <c r="S2410" i="7"/>
  <c r="R2410" i="7"/>
  <c r="Q2410" i="7"/>
  <c r="P2410" i="7"/>
  <c r="AB2409" i="7"/>
  <c r="AA2409" i="7"/>
  <c r="V2409" i="7"/>
  <c r="X2409" i="7" s="1"/>
  <c r="U2409" i="7"/>
  <c r="S2409" i="7"/>
  <c r="R2409" i="7"/>
  <c r="Q2409" i="7"/>
  <c r="P2409" i="7"/>
  <c r="AB2408" i="7"/>
  <c r="AA2408" i="7"/>
  <c r="V2408" i="7"/>
  <c r="W2408" i="7" s="1"/>
  <c r="U2408" i="7"/>
  <c r="S2408" i="7"/>
  <c r="R2408" i="7"/>
  <c r="Q2408" i="7"/>
  <c r="P2408" i="7"/>
  <c r="AB2407" i="7"/>
  <c r="AA2407" i="7"/>
  <c r="V2407" i="7"/>
  <c r="U2407" i="7"/>
  <c r="S2407" i="7"/>
  <c r="R2407" i="7"/>
  <c r="Q2407" i="7"/>
  <c r="P2407" i="7"/>
  <c r="AB2406" i="7"/>
  <c r="AA2406" i="7"/>
  <c r="V2406" i="7"/>
  <c r="X2406" i="7" s="1"/>
  <c r="U2406" i="7"/>
  <c r="S2406" i="7"/>
  <c r="R2406" i="7"/>
  <c r="Q2406" i="7"/>
  <c r="P2406" i="7"/>
  <c r="AB2405" i="7"/>
  <c r="AA2405" i="7"/>
  <c r="V2405" i="7"/>
  <c r="X2405" i="7" s="1"/>
  <c r="U2405" i="7"/>
  <c r="S2405" i="7"/>
  <c r="R2405" i="7"/>
  <c r="Q2405" i="7"/>
  <c r="P2405" i="7"/>
  <c r="AB2404" i="7"/>
  <c r="AA2404" i="7"/>
  <c r="V2404" i="7"/>
  <c r="W2404" i="7" s="1"/>
  <c r="U2404" i="7"/>
  <c r="S2404" i="7"/>
  <c r="R2404" i="7"/>
  <c r="Q2404" i="7"/>
  <c r="P2404" i="7"/>
  <c r="AB2403" i="7"/>
  <c r="AA2403" i="7"/>
  <c r="V2403" i="7"/>
  <c r="U2403" i="7"/>
  <c r="S2403" i="7"/>
  <c r="R2403" i="7"/>
  <c r="Q2403" i="7"/>
  <c r="P2403" i="7"/>
  <c r="AB2402" i="7"/>
  <c r="AA2402" i="7"/>
  <c r="V2402" i="7"/>
  <c r="U2402" i="7"/>
  <c r="S2402" i="7"/>
  <c r="R2402" i="7"/>
  <c r="Q2402" i="7"/>
  <c r="P2402" i="7"/>
  <c r="AB2401" i="7"/>
  <c r="AA2401" i="7"/>
  <c r="V2401" i="7"/>
  <c r="U2401" i="7"/>
  <c r="S2401" i="7"/>
  <c r="R2401" i="7"/>
  <c r="Q2401" i="7"/>
  <c r="P2401" i="7"/>
  <c r="AB2400" i="7"/>
  <c r="AA2400" i="7"/>
  <c r="V2400" i="7"/>
  <c r="U2400" i="7"/>
  <c r="S2400" i="7"/>
  <c r="R2400" i="7"/>
  <c r="Q2400" i="7"/>
  <c r="P2400" i="7"/>
  <c r="AB2399" i="7"/>
  <c r="AA2399" i="7"/>
  <c r="V2399" i="7"/>
  <c r="X2399" i="7" s="1"/>
  <c r="U2399" i="7"/>
  <c r="S2399" i="7"/>
  <c r="R2399" i="7"/>
  <c r="Q2399" i="7"/>
  <c r="P2399" i="7"/>
  <c r="AB2398" i="7"/>
  <c r="AA2398" i="7"/>
  <c r="V2398" i="7"/>
  <c r="W2398" i="7" s="1"/>
  <c r="U2398" i="7"/>
  <c r="S2398" i="7"/>
  <c r="R2398" i="7"/>
  <c r="Q2398" i="7"/>
  <c r="P2398" i="7"/>
  <c r="AB2397" i="7"/>
  <c r="AA2397" i="7"/>
  <c r="V2397" i="7"/>
  <c r="X2397" i="7" s="1"/>
  <c r="U2397" i="7"/>
  <c r="S2397" i="7"/>
  <c r="R2397" i="7"/>
  <c r="Q2397" i="7"/>
  <c r="P2397" i="7"/>
  <c r="AB2396" i="7"/>
  <c r="AA2396" i="7"/>
  <c r="V2396" i="7"/>
  <c r="U2396" i="7"/>
  <c r="S2396" i="7"/>
  <c r="R2396" i="7"/>
  <c r="Q2396" i="7"/>
  <c r="P2396" i="7"/>
  <c r="AB2395" i="7"/>
  <c r="AA2395" i="7"/>
  <c r="V2395" i="7"/>
  <c r="U2395" i="7"/>
  <c r="S2395" i="7"/>
  <c r="R2395" i="7"/>
  <c r="Q2395" i="7"/>
  <c r="P2395" i="7"/>
  <c r="AB2394" i="7"/>
  <c r="AA2394" i="7"/>
  <c r="V2394" i="7"/>
  <c r="U2394" i="7"/>
  <c r="S2394" i="7"/>
  <c r="R2394" i="7"/>
  <c r="Q2394" i="7"/>
  <c r="P2394" i="7"/>
  <c r="AB2393" i="7"/>
  <c r="AA2393" i="7"/>
  <c r="V2393" i="7"/>
  <c r="X2393" i="7" s="1"/>
  <c r="U2393" i="7"/>
  <c r="S2393" i="7"/>
  <c r="R2393" i="7"/>
  <c r="Q2393" i="7"/>
  <c r="P2393" i="7"/>
  <c r="AB2392" i="7"/>
  <c r="AA2392" i="7"/>
  <c r="V2392" i="7"/>
  <c r="U2392" i="7"/>
  <c r="S2392" i="7"/>
  <c r="R2392" i="7"/>
  <c r="Q2392" i="7"/>
  <c r="P2392" i="7"/>
  <c r="AB2391" i="7"/>
  <c r="AA2391" i="7"/>
  <c r="V2391" i="7"/>
  <c r="X2391" i="7" s="1"/>
  <c r="U2391" i="7"/>
  <c r="S2391" i="7"/>
  <c r="R2391" i="7"/>
  <c r="Q2391" i="7"/>
  <c r="P2391" i="7"/>
  <c r="AB2390" i="7"/>
  <c r="AA2390" i="7"/>
  <c r="V2390" i="7"/>
  <c r="U2390" i="7"/>
  <c r="S2390" i="7"/>
  <c r="R2390" i="7"/>
  <c r="Q2390" i="7"/>
  <c r="P2390" i="7"/>
  <c r="AB2389" i="7"/>
  <c r="AA2389" i="7"/>
  <c r="V2389" i="7"/>
  <c r="X2389" i="7" s="1"/>
  <c r="U2389" i="7"/>
  <c r="S2389" i="7"/>
  <c r="R2389" i="7"/>
  <c r="Q2389" i="7"/>
  <c r="P2389" i="7"/>
  <c r="AB2388" i="7"/>
  <c r="AA2388" i="7"/>
  <c r="V2388" i="7"/>
  <c r="U2388" i="7"/>
  <c r="S2388" i="7"/>
  <c r="R2388" i="7"/>
  <c r="Q2388" i="7"/>
  <c r="P2388" i="7"/>
  <c r="AB2387" i="7"/>
  <c r="AA2387" i="7"/>
  <c r="V2387" i="7"/>
  <c r="X2387" i="7" s="1"/>
  <c r="U2387" i="7"/>
  <c r="S2387" i="7"/>
  <c r="R2387" i="7"/>
  <c r="Q2387" i="7"/>
  <c r="P2387" i="7"/>
  <c r="AB2386" i="7"/>
  <c r="AA2386" i="7"/>
  <c r="V2386" i="7"/>
  <c r="X2386" i="7" s="1"/>
  <c r="U2386" i="7"/>
  <c r="S2386" i="7"/>
  <c r="R2386" i="7"/>
  <c r="Q2386" i="7"/>
  <c r="P2386" i="7"/>
  <c r="AB2385" i="7"/>
  <c r="AA2385" i="7"/>
  <c r="V2385" i="7"/>
  <c r="U2385" i="7"/>
  <c r="S2385" i="7"/>
  <c r="R2385" i="7"/>
  <c r="Q2385" i="7"/>
  <c r="P2385" i="7"/>
  <c r="AB2384" i="7"/>
  <c r="AA2384" i="7"/>
  <c r="V2384" i="7"/>
  <c r="U2384" i="7"/>
  <c r="S2384" i="7"/>
  <c r="R2384" i="7"/>
  <c r="Q2384" i="7"/>
  <c r="P2384" i="7"/>
  <c r="AB2383" i="7"/>
  <c r="AA2383" i="7"/>
  <c r="V2383" i="7"/>
  <c r="X2383" i="7" s="1"/>
  <c r="U2383" i="7"/>
  <c r="S2383" i="7"/>
  <c r="R2383" i="7"/>
  <c r="Q2383" i="7"/>
  <c r="P2383" i="7"/>
  <c r="AB2382" i="7"/>
  <c r="AA2382" i="7"/>
  <c r="V2382" i="7"/>
  <c r="U2382" i="7"/>
  <c r="S2382" i="7"/>
  <c r="R2382" i="7"/>
  <c r="Q2382" i="7"/>
  <c r="P2382" i="7"/>
  <c r="AB2381" i="7"/>
  <c r="AA2381" i="7"/>
  <c r="V2381" i="7"/>
  <c r="U2381" i="7"/>
  <c r="S2381" i="7"/>
  <c r="R2381" i="7"/>
  <c r="Q2381" i="7"/>
  <c r="P2381" i="7"/>
  <c r="AB2380" i="7"/>
  <c r="AA2380" i="7"/>
  <c r="V2380" i="7"/>
  <c r="U2380" i="7"/>
  <c r="S2380" i="7"/>
  <c r="R2380" i="7"/>
  <c r="Q2380" i="7"/>
  <c r="P2380" i="7"/>
  <c r="AB2379" i="7"/>
  <c r="AA2379" i="7"/>
  <c r="V2379" i="7"/>
  <c r="U2379" i="7"/>
  <c r="S2379" i="7"/>
  <c r="R2379" i="7"/>
  <c r="Q2379" i="7"/>
  <c r="P2379" i="7"/>
  <c r="AB2378" i="7"/>
  <c r="AA2378" i="7"/>
  <c r="V2378" i="7"/>
  <c r="U2378" i="7"/>
  <c r="S2378" i="7"/>
  <c r="R2378" i="7"/>
  <c r="Q2378" i="7"/>
  <c r="P2378" i="7"/>
  <c r="AB2377" i="7"/>
  <c r="AA2377" i="7"/>
  <c r="V2377" i="7"/>
  <c r="U2377" i="7"/>
  <c r="S2377" i="7"/>
  <c r="R2377" i="7"/>
  <c r="Q2377" i="7"/>
  <c r="P2377" i="7"/>
  <c r="AB2376" i="7"/>
  <c r="AA2376" i="7"/>
  <c r="V2376" i="7"/>
  <c r="W2376" i="7" s="1"/>
  <c r="U2376" i="7"/>
  <c r="S2376" i="7"/>
  <c r="R2376" i="7"/>
  <c r="Q2376" i="7"/>
  <c r="P2376" i="7"/>
  <c r="AB2375" i="7"/>
  <c r="AA2375" i="7"/>
  <c r="V2375" i="7"/>
  <c r="U2375" i="7"/>
  <c r="S2375" i="7"/>
  <c r="R2375" i="7"/>
  <c r="Q2375" i="7"/>
  <c r="P2375" i="7"/>
  <c r="AB2374" i="7"/>
  <c r="AA2374" i="7"/>
  <c r="V2374" i="7"/>
  <c r="W2374" i="7" s="1"/>
  <c r="U2374" i="7"/>
  <c r="S2374" i="7"/>
  <c r="R2374" i="7"/>
  <c r="Q2374" i="7"/>
  <c r="P2374" i="7"/>
  <c r="AB2373" i="7"/>
  <c r="AA2373" i="7"/>
  <c r="V2373" i="7"/>
  <c r="X2373" i="7" s="1"/>
  <c r="U2373" i="7"/>
  <c r="S2373" i="7"/>
  <c r="R2373" i="7"/>
  <c r="Q2373" i="7"/>
  <c r="P2373" i="7"/>
  <c r="AB2372" i="7"/>
  <c r="AA2372" i="7"/>
  <c r="V2372" i="7"/>
  <c r="W2372" i="7" s="1"/>
  <c r="U2372" i="7"/>
  <c r="S2372" i="7"/>
  <c r="R2372" i="7"/>
  <c r="Q2372" i="7"/>
  <c r="P2372" i="7"/>
  <c r="AB2371" i="7"/>
  <c r="AA2371" i="7"/>
  <c r="V2371" i="7"/>
  <c r="W2371" i="7" s="1"/>
  <c r="U2371" i="7"/>
  <c r="S2371" i="7"/>
  <c r="R2371" i="7"/>
  <c r="Q2371" i="7"/>
  <c r="P2371" i="7"/>
  <c r="AB2370" i="7"/>
  <c r="AA2370" i="7"/>
  <c r="V2370" i="7"/>
  <c r="X2370" i="7" s="1"/>
  <c r="U2370" i="7"/>
  <c r="S2370" i="7"/>
  <c r="R2370" i="7"/>
  <c r="Q2370" i="7"/>
  <c r="P2370" i="7"/>
  <c r="AB2369" i="7"/>
  <c r="AA2369" i="7"/>
  <c r="V2369" i="7"/>
  <c r="U2369" i="7"/>
  <c r="S2369" i="7"/>
  <c r="R2369" i="7"/>
  <c r="Q2369" i="7"/>
  <c r="P2369" i="7"/>
  <c r="AB2368" i="7"/>
  <c r="AA2368" i="7"/>
  <c r="V2368" i="7"/>
  <c r="U2368" i="7"/>
  <c r="S2368" i="7"/>
  <c r="R2368" i="7"/>
  <c r="Q2368" i="7"/>
  <c r="P2368" i="7"/>
  <c r="AB2367" i="7"/>
  <c r="AA2367" i="7"/>
  <c r="V2367" i="7"/>
  <c r="U2367" i="7"/>
  <c r="S2367" i="7"/>
  <c r="R2367" i="7"/>
  <c r="Q2367" i="7"/>
  <c r="P2367" i="7"/>
  <c r="AB2366" i="7"/>
  <c r="AA2366" i="7"/>
  <c r="V2366" i="7"/>
  <c r="U2366" i="7"/>
  <c r="S2366" i="7"/>
  <c r="R2366" i="7"/>
  <c r="Q2366" i="7"/>
  <c r="P2366" i="7"/>
  <c r="AB2365" i="7"/>
  <c r="AA2365" i="7"/>
  <c r="V2365" i="7"/>
  <c r="U2365" i="7"/>
  <c r="S2365" i="7"/>
  <c r="R2365" i="7"/>
  <c r="Q2365" i="7"/>
  <c r="P2365" i="7"/>
  <c r="AB2364" i="7"/>
  <c r="AA2364" i="7"/>
  <c r="V2364" i="7"/>
  <c r="U2364" i="7"/>
  <c r="S2364" i="7"/>
  <c r="R2364" i="7"/>
  <c r="Q2364" i="7"/>
  <c r="P2364" i="7"/>
  <c r="AB2363" i="7"/>
  <c r="AA2363" i="7"/>
  <c r="V2363" i="7"/>
  <c r="U2363" i="7"/>
  <c r="S2363" i="7"/>
  <c r="R2363" i="7"/>
  <c r="Q2363" i="7"/>
  <c r="P2363" i="7"/>
  <c r="AB2362" i="7"/>
  <c r="AA2362" i="7"/>
  <c r="V2362" i="7"/>
  <c r="X2362" i="7" s="1"/>
  <c r="U2362" i="7"/>
  <c r="S2362" i="7"/>
  <c r="R2362" i="7"/>
  <c r="Q2362" i="7"/>
  <c r="P2362" i="7"/>
  <c r="AB2361" i="7"/>
  <c r="AA2361" i="7"/>
  <c r="V2361" i="7"/>
  <c r="X2361" i="7" s="1"/>
  <c r="U2361" i="7"/>
  <c r="S2361" i="7"/>
  <c r="R2361" i="7"/>
  <c r="Q2361" i="7"/>
  <c r="P2361" i="7"/>
  <c r="AB2360" i="7"/>
  <c r="AA2360" i="7"/>
  <c r="V2360" i="7"/>
  <c r="W2360" i="7" s="1"/>
  <c r="U2360" i="7"/>
  <c r="S2360" i="7"/>
  <c r="R2360" i="7"/>
  <c r="Q2360" i="7"/>
  <c r="P2360" i="7"/>
  <c r="AB2359" i="7"/>
  <c r="AA2359" i="7"/>
  <c r="V2359" i="7"/>
  <c r="U2359" i="7"/>
  <c r="S2359" i="7"/>
  <c r="R2359" i="7"/>
  <c r="Q2359" i="7"/>
  <c r="P2359" i="7"/>
  <c r="AB2358" i="7"/>
  <c r="AA2358" i="7"/>
  <c r="V2358" i="7"/>
  <c r="U2358" i="7"/>
  <c r="S2358" i="7"/>
  <c r="R2358" i="7"/>
  <c r="Q2358" i="7"/>
  <c r="P2358" i="7"/>
  <c r="AB2357" i="7"/>
  <c r="AA2357" i="7"/>
  <c r="V2357" i="7"/>
  <c r="X2357" i="7" s="1"/>
  <c r="U2357" i="7"/>
  <c r="S2357" i="7"/>
  <c r="R2357" i="7"/>
  <c r="Q2357" i="7"/>
  <c r="P2357" i="7"/>
  <c r="AB2356" i="7"/>
  <c r="AA2356" i="7"/>
  <c r="V2356" i="7"/>
  <c r="W2356" i="7" s="1"/>
  <c r="U2356" i="7"/>
  <c r="S2356" i="7"/>
  <c r="R2356" i="7"/>
  <c r="Q2356" i="7"/>
  <c r="P2356" i="7"/>
  <c r="AB2355" i="7"/>
  <c r="AA2355" i="7"/>
  <c r="V2355" i="7"/>
  <c r="U2355" i="7"/>
  <c r="S2355" i="7"/>
  <c r="R2355" i="7"/>
  <c r="Q2355" i="7"/>
  <c r="P2355" i="7"/>
  <c r="AB2354" i="7"/>
  <c r="AA2354" i="7"/>
  <c r="V2354" i="7"/>
  <c r="U2354" i="7"/>
  <c r="S2354" i="7"/>
  <c r="R2354" i="7"/>
  <c r="Q2354" i="7"/>
  <c r="P2354" i="7"/>
  <c r="AB2353" i="7"/>
  <c r="AA2353" i="7"/>
  <c r="V2353" i="7"/>
  <c r="U2353" i="7"/>
  <c r="S2353" i="7"/>
  <c r="R2353" i="7"/>
  <c r="Q2353" i="7"/>
  <c r="P2353" i="7"/>
  <c r="AB2352" i="7"/>
  <c r="AA2352" i="7"/>
  <c r="V2352" i="7"/>
  <c r="U2352" i="7"/>
  <c r="S2352" i="7"/>
  <c r="R2352" i="7"/>
  <c r="Q2352" i="7"/>
  <c r="P2352" i="7"/>
  <c r="AB2351" i="7"/>
  <c r="AA2351" i="7"/>
  <c r="V2351" i="7"/>
  <c r="X2351" i="7" s="1"/>
  <c r="U2351" i="7"/>
  <c r="S2351" i="7"/>
  <c r="R2351" i="7"/>
  <c r="Q2351" i="7"/>
  <c r="P2351" i="7"/>
  <c r="AB2350" i="7"/>
  <c r="AA2350" i="7"/>
  <c r="V2350" i="7"/>
  <c r="U2350" i="7"/>
  <c r="S2350" i="7"/>
  <c r="R2350" i="7"/>
  <c r="Q2350" i="7"/>
  <c r="P2350" i="7"/>
  <c r="AB2349" i="7"/>
  <c r="AA2349" i="7"/>
  <c r="V2349" i="7"/>
  <c r="U2349" i="7"/>
  <c r="S2349" i="7"/>
  <c r="R2349" i="7"/>
  <c r="Q2349" i="7"/>
  <c r="P2349" i="7"/>
  <c r="AB2348" i="7"/>
  <c r="AA2348" i="7"/>
  <c r="V2348" i="7"/>
  <c r="U2348" i="7"/>
  <c r="S2348" i="7"/>
  <c r="R2348" i="7"/>
  <c r="Q2348" i="7"/>
  <c r="P2348" i="7"/>
  <c r="AB2347" i="7"/>
  <c r="AA2347" i="7"/>
  <c r="V2347" i="7"/>
  <c r="U2347" i="7"/>
  <c r="S2347" i="7"/>
  <c r="R2347" i="7"/>
  <c r="Q2347" i="7"/>
  <c r="P2347" i="7"/>
  <c r="AB2346" i="7"/>
  <c r="AA2346" i="7"/>
  <c r="V2346" i="7"/>
  <c r="U2346" i="7"/>
  <c r="S2346" i="7"/>
  <c r="R2346" i="7"/>
  <c r="Q2346" i="7"/>
  <c r="P2346" i="7"/>
  <c r="AB2345" i="7"/>
  <c r="AA2345" i="7"/>
  <c r="V2345" i="7"/>
  <c r="X2345" i="7" s="1"/>
  <c r="U2345" i="7"/>
  <c r="S2345" i="7"/>
  <c r="R2345" i="7"/>
  <c r="Q2345" i="7"/>
  <c r="P2345" i="7"/>
  <c r="AB2344" i="7"/>
  <c r="AA2344" i="7"/>
  <c r="V2344" i="7"/>
  <c r="W2344" i="7" s="1"/>
  <c r="U2344" i="7"/>
  <c r="S2344" i="7"/>
  <c r="R2344" i="7"/>
  <c r="Q2344" i="7"/>
  <c r="P2344" i="7"/>
  <c r="AB2343" i="7"/>
  <c r="AA2343" i="7"/>
  <c r="V2343" i="7"/>
  <c r="U2343" i="7"/>
  <c r="S2343" i="7"/>
  <c r="R2343" i="7"/>
  <c r="Q2343" i="7"/>
  <c r="P2343" i="7"/>
  <c r="AB2342" i="7"/>
  <c r="AA2342" i="7"/>
  <c r="V2342" i="7"/>
  <c r="U2342" i="7"/>
  <c r="S2342" i="7"/>
  <c r="R2342" i="7"/>
  <c r="Q2342" i="7"/>
  <c r="P2342" i="7"/>
  <c r="AB2341" i="7"/>
  <c r="AA2341" i="7"/>
  <c r="V2341" i="7"/>
  <c r="X2341" i="7" s="1"/>
  <c r="U2341" i="7"/>
  <c r="S2341" i="7"/>
  <c r="R2341" i="7"/>
  <c r="Q2341" i="7"/>
  <c r="P2341" i="7"/>
  <c r="AB2340" i="7"/>
  <c r="AA2340" i="7"/>
  <c r="V2340" i="7"/>
  <c r="U2340" i="7"/>
  <c r="S2340" i="7"/>
  <c r="R2340" i="7"/>
  <c r="Q2340" i="7"/>
  <c r="P2340" i="7"/>
  <c r="AB2339" i="7"/>
  <c r="AA2339" i="7"/>
  <c r="V2339" i="7"/>
  <c r="U2339" i="7"/>
  <c r="S2339" i="7"/>
  <c r="R2339" i="7"/>
  <c r="Q2339" i="7"/>
  <c r="P2339" i="7"/>
  <c r="AB2338" i="7"/>
  <c r="AA2338" i="7"/>
  <c r="V2338" i="7"/>
  <c r="U2338" i="7"/>
  <c r="S2338" i="7"/>
  <c r="R2338" i="7"/>
  <c r="Q2338" i="7"/>
  <c r="P2338" i="7"/>
  <c r="AB2337" i="7"/>
  <c r="AA2337" i="7"/>
  <c r="V2337" i="7"/>
  <c r="U2337" i="7"/>
  <c r="S2337" i="7"/>
  <c r="R2337" i="7"/>
  <c r="Q2337" i="7"/>
  <c r="P2337" i="7"/>
  <c r="AB2336" i="7"/>
  <c r="AA2336" i="7"/>
  <c r="V2336" i="7"/>
  <c r="U2336" i="7"/>
  <c r="S2336" i="7"/>
  <c r="R2336" i="7"/>
  <c r="Q2336" i="7"/>
  <c r="P2336" i="7"/>
  <c r="AB2335" i="7"/>
  <c r="AA2335" i="7"/>
  <c r="V2335" i="7"/>
  <c r="U2335" i="7"/>
  <c r="S2335" i="7"/>
  <c r="R2335" i="7"/>
  <c r="Q2335" i="7"/>
  <c r="P2335" i="7"/>
  <c r="AB2334" i="7"/>
  <c r="AA2334" i="7"/>
  <c r="V2334" i="7"/>
  <c r="U2334" i="7"/>
  <c r="S2334" i="7"/>
  <c r="R2334" i="7"/>
  <c r="Q2334" i="7"/>
  <c r="P2334" i="7"/>
  <c r="AB2333" i="7"/>
  <c r="AA2333" i="7"/>
  <c r="V2333" i="7"/>
  <c r="X2333" i="7" s="1"/>
  <c r="U2333" i="7"/>
  <c r="S2333" i="7"/>
  <c r="R2333" i="7"/>
  <c r="Q2333" i="7"/>
  <c r="P2333" i="7"/>
  <c r="AB2332" i="7"/>
  <c r="AA2332" i="7"/>
  <c r="V2332" i="7"/>
  <c r="U2332" i="7"/>
  <c r="S2332" i="7"/>
  <c r="R2332" i="7"/>
  <c r="Q2332" i="7"/>
  <c r="P2332" i="7"/>
  <c r="AB2331" i="7"/>
  <c r="AA2331" i="7"/>
  <c r="V2331" i="7"/>
  <c r="U2331" i="7"/>
  <c r="S2331" i="7"/>
  <c r="R2331" i="7"/>
  <c r="Q2331" i="7"/>
  <c r="P2331" i="7"/>
  <c r="AB2330" i="7"/>
  <c r="AA2330" i="7"/>
  <c r="V2330" i="7"/>
  <c r="U2330" i="7"/>
  <c r="S2330" i="7"/>
  <c r="R2330" i="7"/>
  <c r="Q2330" i="7"/>
  <c r="P2330" i="7"/>
  <c r="AB2329" i="7"/>
  <c r="AA2329" i="7"/>
  <c r="V2329" i="7"/>
  <c r="X2329" i="7" s="1"/>
  <c r="U2329" i="7"/>
  <c r="S2329" i="7"/>
  <c r="R2329" i="7"/>
  <c r="Q2329" i="7"/>
  <c r="P2329" i="7"/>
  <c r="AB2328" i="7"/>
  <c r="AA2328" i="7"/>
  <c r="V2328" i="7"/>
  <c r="W2328" i="7" s="1"/>
  <c r="U2328" i="7"/>
  <c r="S2328" i="7"/>
  <c r="R2328" i="7"/>
  <c r="Q2328" i="7"/>
  <c r="P2328" i="7"/>
  <c r="AB2327" i="7"/>
  <c r="AA2327" i="7"/>
  <c r="V2327" i="7"/>
  <c r="X2327" i="7" s="1"/>
  <c r="U2327" i="7"/>
  <c r="S2327" i="7"/>
  <c r="R2327" i="7"/>
  <c r="Q2327" i="7"/>
  <c r="P2327" i="7"/>
  <c r="AB2326" i="7"/>
  <c r="AA2326" i="7"/>
  <c r="V2326" i="7"/>
  <c r="W2326" i="7" s="1"/>
  <c r="U2326" i="7"/>
  <c r="S2326" i="7"/>
  <c r="R2326" i="7"/>
  <c r="Q2326" i="7"/>
  <c r="P2326" i="7"/>
  <c r="AB2325" i="7"/>
  <c r="AA2325" i="7"/>
  <c r="V2325" i="7"/>
  <c r="X2325" i="7" s="1"/>
  <c r="U2325" i="7"/>
  <c r="S2325" i="7"/>
  <c r="R2325" i="7"/>
  <c r="Q2325" i="7"/>
  <c r="P2325" i="7"/>
  <c r="AB2324" i="7"/>
  <c r="AA2324" i="7"/>
  <c r="V2324" i="7"/>
  <c r="U2324" i="7"/>
  <c r="S2324" i="7"/>
  <c r="R2324" i="7"/>
  <c r="Q2324" i="7"/>
  <c r="P2324" i="7"/>
  <c r="AB2323" i="7"/>
  <c r="AA2323" i="7"/>
  <c r="V2323" i="7"/>
  <c r="U2323" i="7"/>
  <c r="S2323" i="7"/>
  <c r="R2323" i="7"/>
  <c r="Q2323" i="7"/>
  <c r="P2323" i="7"/>
  <c r="AB2322" i="7"/>
  <c r="AA2322" i="7"/>
  <c r="V2322" i="7"/>
  <c r="X2322" i="7" s="1"/>
  <c r="U2322" i="7"/>
  <c r="S2322" i="7"/>
  <c r="R2322" i="7"/>
  <c r="Q2322" i="7"/>
  <c r="P2322" i="7"/>
  <c r="AB2321" i="7"/>
  <c r="AA2321" i="7"/>
  <c r="V2321" i="7"/>
  <c r="U2321" i="7"/>
  <c r="S2321" i="7"/>
  <c r="R2321" i="7"/>
  <c r="Q2321" i="7"/>
  <c r="P2321" i="7"/>
  <c r="AB2320" i="7"/>
  <c r="AA2320" i="7"/>
  <c r="V2320" i="7"/>
  <c r="U2320" i="7"/>
  <c r="S2320" i="7"/>
  <c r="R2320" i="7"/>
  <c r="Q2320" i="7"/>
  <c r="P2320" i="7"/>
  <c r="AB2319" i="7"/>
  <c r="AA2319" i="7"/>
  <c r="V2319" i="7"/>
  <c r="U2319" i="7"/>
  <c r="S2319" i="7"/>
  <c r="R2319" i="7"/>
  <c r="Q2319" i="7"/>
  <c r="P2319" i="7"/>
  <c r="AB2318" i="7"/>
  <c r="AA2318" i="7"/>
  <c r="V2318" i="7"/>
  <c r="U2318" i="7"/>
  <c r="S2318" i="7"/>
  <c r="R2318" i="7"/>
  <c r="Q2318" i="7"/>
  <c r="P2318" i="7"/>
  <c r="AB2317" i="7"/>
  <c r="AA2317" i="7"/>
  <c r="V2317" i="7"/>
  <c r="U2317" i="7"/>
  <c r="S2317" i="7"/>
  <c r="R2317" i="7"/>
  <c r="Q2317" i="7"/>
  <c r="P2317" i="7"/>
  <c r="AB2316" i="7"/>
  <c r="AA2316" i="7"/>
  <c r="V2316" i="7"/>
  <c r="U2316" i="7"/>
  <c r="S2316" i="7"/>
  <c r="R2316" i="7"/>
  <c r="Q2316" i="7"/>
  <c r="P2316" i="7"/>
  <c r="AB2315" i="7"/>
  <c r="AA2315" i="7"/>
  <c r="V2315" i="7"/>
  <c r="U2315" i="7"/>
  <c r="S2315" i="7"/>
  <c r="R2315" i="7"/>
  <c r="Q2315" i="7"/>
  <c r="P2315" i="7"/>
  <c r="AB2314" i="7"/>
  <c r="AA2314" i="7"/>
  <c r="V2314" i="7"/>
  <c r="X2314" i="7" s="1"/>
  <c r="U2314" i="7"/>
  <c r="S2314" i="7"/>
  <c r="R2314" i="7"/>
  <c r="Q2314" i="7"/>
  <c r="P2314" i="7"/>
  <c r="AB2313" i="7"/>
  <c r="AA2313" i="7"/>
  <c r="V2313" i="7"/>
  <c r="X2313" i="7" s="1"/>
  <c r="U2313" i="7"/>
  <c r="S2313" i="7"/>
  <c r="R2313" i="7"/>
  <c r="Q2313" i="7"/>
  <c r="P2313" i="7"/>
  <c r="AB2312" i="7"/>
  <c r="AA2312" i="7"/>
  <c r="V2312" i="7"/>
  <c r="W2312" i="7" s="1"/>
  <c r="U2312" i="7"/>
  <c r="S2312" i="7"/>
  <c r="R2312" i="7"/>
  <c r="Q2312" i="7"/>
  <c r="P2312" i="7"/>
  <c r="AB2311" i="7"/>
  <c r="AA2311" i="7"/>
  <c r="V2311" i="7"/>
  <c r="U2311" i="7"/>
  <c r="S2311" i="7"/>
  <c r="R2311" i="7"/>
  <c r="Q2311" i="7"/>
  <c r="P2311" i="7"/>
  <c r="AB2310" i="7"/>
  <c r="AA2310" i="7"/>
  <c r="V2310" i="7"/>
  <c r="W2310" i="7" s="1"/>
  <c r="U2310" i="7"/>
  <c r="S2310" i="7"/>
  <c r="R2310" i="7"/>
  <c r="Q2310" i="7"/>
  <c r="P2310" i="7"/>
  <c r="AB2309" i="7"/>
  <c r="AA2309" i="7"/>
  <c r="V2309" i="7"/>
  <c r="X2309" i="7" s="1"/>
  <c r="U2309" i="7"/>
  <c r="S2309" i="7"/>
  <c r="R2309" i="7"/>
  <c r="Q2309" i="7"/>
  <c r="P2309" i="7"/>
  <c r="AB2308" i="7"/>
  <c r="AA2308" i="7"/>
  <c r="V2308" i="7"/>
  <c r="U2308" i="7"/>
  <c r="S2308" i="7"/>
  <c r="R2308" i="7"/>
  <c r="Q2308" i="7"/>
  <c r="P2308" i="7"/>
  <c r="AB2307" i="7"/>
  <c r="AA2307" i="7"/>
  <c r="V2307" i="7"/>
  <c r="W2307" i="7" s="1"/>
  <c r="U2307" i="7"/>
  <c r="S2307" i="7"/>
  <c r="R2307" i="7"/>
  <c r="Q2307" i="7"/>
  <c r="P2307" i="7"/>
  <c r="AB2306" i="7"/>
  <c r="AA2306" i="7"/>
  <c r="V2306" i="7"/>
  <c r="X2306" i="7" s="1"/>
  <c r="U2306" i="7"/>
  <c r="S2306" i="7"/>
  <c r="R2306" i="7"/>
  <c r="Q2306" i="7"/>
  <c r="P2306" i="7"/>
  <c r="AB2305" i="7"/>
  <c r="AA2305" i="7"/>
  <c r="V2305" i="7"/>
  <c r="U2305" i="7"/>
  <c r="S2305" i="7"/>
  <c r="R2305" i="7"/>
  <c r="Q2305" i="7"/>
  <c r="P2305" i="7"/>
  <c r="AB2304" i="7"/>
  <c r="AA2304" i="7"/>
  <c r="V2304" i="7"/>
  <c r="W2304" i="7" s="1"/>
  <c r="U2304" i="7"/>
  <c r="S2304" i="7"/>
  <c r="R2304" i="7"/>
  <c r="Q2304" i="7"/>
  <c r="P2304" i="7"/>
  <c r="AB2303" i="7"/>
  <c r="AA2303" i="7"/>
  <c r="V2303" i="7"/>
  <c r="U2303" i="7"/>
  <c r="S2303" i="7"/>
  <c r="R2303" i="7"/>
  <c r="Q2303" i="7"/>
  <c r="P2303" i="7"/>
  <c r="AB2302" i="7"/>
  <c r="AA2302" i="7"/>
  <c r="V2302" i="7"/>
  <c r="U2302" i="7"/>
  <c r="S2302" i="7"/>
  <c r="R2302" i="7"/>
  <c r="Q2302" i="7"/>
  <c r="P2302" i="7"/>
  <c r="AB2301" i="7"/>
  <c r="AA2301" i="7"/>
  <c r="V2301" i="7"/>
  <c r="X2301" i="7" s="1"/>
  <c r="U2301" i="7"/>
  <c r="S2301" i="7"/>
  <c r="R2301" i="7"/>
  <c r="Q2301" i="7"/>
  <c r="P2301" i="7"/>
  <c r="AB2300" i="7"/>
  <c r="AA2300" i="7"/>
  <c r="V2300" i="7"/>
  <c r="U2300" i="7"/>
  <c r="S2300" i="7"/>
  <c r="R2300" i="7"/>
  <c r="Q2300" i="7"/>
  <c r="P2300" i="7"/>
  <c r="AB2299" i="7"/>
  <c r="AA2299" i="7"/>
  <c r="V2299" i="7"/>
  <c r="U2299" i="7"/>
  <c r="S2299" i="7"/>
  <c r="R2299" i="7"/>
  <c r="Q2299" i="7"/>
  <c r="P2299" i="7"/>
  <c r="AB2298" i="7"/>
  <c r="AA2298" i="7"/>
  <c r="V2298" i="7"/>
  <c r="U2298" i="7"/>
  <c r="S2298" i="7"/>
  <c r="R2298" i="7"/>
  <c r="Q2298" i="7"/>
  <c r="P2298" i="7"/>
  <c r="AB2297" i="7"/>
  <c r="AA2297" i="7"/>
  <c r="V2297" i="7"/>
  <c r="X2297" i="7" s="1"/>
  <c r="U2297" i="7"/>
  <c r="S2297" i="7"/>
  <c r="R2297" i="7"/>
  <c r="Q2297" i="7"/>
  <c r="P2297" i="7"/>
  <c r="AB2296" i="7"/>
  <c r="AA2296" i="7"/>
  <c r="V2296" i="7"/>
  <c r="W2296" i="7" s="1"/>
  <c r="U2296" i="7"/>
  <c r="S2296" i="7"/>
  <c r="R2296" i="7"/>
  <c r="Q2296" i="7"/>
  <c r="P2296" i="7"/>
  <c r="AB2295" i="7"/>
  <c r="AA2295" i="7"/>
  <c r="V2295" i="7"/>
  <c r="U2295" i="7"/>
  <c r="S2295" i="7"/>
  <c r="R2295" i="7"/>
  <c r="Q2295" i="7"/>
  <c r="P2295" i="7"/>
  <c r="AB2294" i="7"/>
  <c r="AA2294" i="7"/>
  <c r="V2294" i="7"/>
  <c r="U2294" i="7"/>
  <c r="S2294" i="7"/>
  <c r="R2294" i="7"/>
  <c r="Q2294" i="7"/>
  <c r="P2294" i="7"/>
  <c r="AB2293" i="7"/>
  <c r="AA2293" i="7"/>
  <c r="V2293" i="7"/>
  <c r="X2293" i="7" s="1"/>
  <c r="U2293" i="7"/>
  <c r="S2293" i="7"/>
  <c r="R2293" i="7"/>
  <c r="Q2293" i="7"/>
  <c r="P2293" i="7"/>
  <c r="AB2292" i="7"/>
  <c r="AA2292" i="7"/>
  <c r="V2292" i="7"/>
  <c r="W2292" i="7" s="1"/>
  <c r="U2292" i="7"/>
  <c r="S2292" i="7"/>
  <c r="R2292" i="7"/>
  <c r="Q2292" i="7"/>
  <c r="P2292" i="7"/>
  <c r="AB2291" i="7"/>
  <c r="AA2291" i="7"/>
  <c r="V2291" i="7"/>
  <c r="U2291" i="7"/>
  <c r="S2291" i="7"/>
  <c r="R2291" i="7"/>
  <c r="Q2291" i="7"/>
  <c r="P2291" i="7"/>
  <c r="AB2290" i="7"/>
  <c r="AA2290" i="7"/>
  <c r="V2290" i="7"/>
  <c r="U2290" i="7"/>
  <c r="S2290" i="7"/>
  <c r="R2290" i="7"/>
  <c r="Q2290" i="7"/>
  <c r="P2290" i="7"/>
  <c r="AB2289" i="7"/>
  <c r="AA2289" i="7"/>
  <c r="V2289" i="7"/>
  <c r="U2289" i="7"/>
  <c r="S2289" i="7"/>
  <c r="R2289" i="7"/>
  <c r="Q2289" i="7"/>
  <c r="P2289" i="7"/>
  <c r="AB2288" i="7"/>
  <c r="AA2288" i="7"/>
  <c r="V2288" i="7"/>
  <c r="U2288" i="7"/>
  <c r="S2288" i="7"/>
  <c r="R2288" i="7"/>
  <c r="Q2288" i="7"/>
  <c r="P2288" i="7"/>
  <c r="AB2287" i="7"/>
  <c r="AA2287" i="7"/>
  <c r="V2287" i="7"/>
  <c r="X2287" i="7" s="1"/>
  <c r="U2287" i="7"/>
  <c r="S2287" i="7"/>
  <c r="R2287" i="7"/>
  <c r="Q2287" i="7"/>
  <c r="P2287" i="7"/>
  <c r="AB2286" i="7"/>
  <c r="AA2286" i="7"/>
  <c r="V2286" i="7"/>
  <c r="W2286" i="7" s="1"/>
  <c r="U2286" i="7"/>
  <c r="S2286" i="7"/>
  <c r="R2286" i="7"/>
  <c r="Q2286" i="7"/>
  <c r="P2286" i="7"/>
  <c r="AB2285" i="7"/>
  <c r="AA2285" i="7"/>
  <c r="V2285" i="7"/>
  <c r="U2285" i="7"/>
  <c r="S2285" i="7"/>
  <c r="R2285" i="7"/>
  <c r="Q2285" i="7"/>
  <c r="P2285" i="7"/>
  <c r="AB2284" i="7"/>
  <c r="AA2284" i="7"/>
  <c r="V2284" i="7"/>
  <c r="U2284" i="7"/>
  <c r="S2284" i="7"/>
  <c r="R2284" i="7"/>
  <c r="Q2284" i="7"/>
  <c r="P2284" i="7"/>
  <c r="AB2283" i="7"/>
  <c r="AA2283" i="7"/>
  <c r="V2283" i="7"/>
  <c r="X2283" i="7" s="1"/>
  <c r="U2283" i="7"/>
  <c r="S2283" i="7"/>
  <c r="R2283" i="7"/>
  <c r="Q2283" i="7"/>
  <c r="P2283" i="7"/>
  <c r="AB2282" i="7"/>
  <c r="AA2282" i="7"/>
  <c r="V2282" i="7"/>
  <c r="X2282" i="7" s="1"/>
  <c r="U2282" i="7"/>
  <c r="S2282" i="7"/>
  <c r="R2282" i="7"/>
  <c r="Q2282" i="7"/>
  <c r="P2282" i="7"/>
  <c r="AB2281" i="7"/>
  <c r="AA2281" i="7"/>
  <c r="V2281" i="7"/>
  <c r="X2281" i="7" s="1"/>
  <c r="U2281" i="7"/>
  <c r="S2281" i="7"/>
  <c r="R2281" i="7"/>
  <c r="Q2281" i="7"/>
  <c r="P2281" i="7"/>
  <c r="AB2280" i="7"/>
  <c r="AA2280" i="7"/>
  <c r="V2280" i="7"/>
  <c r="W2280" i="7" s="1"/>
  <c r="U2280" i="7"/>
  <c r="S2280" i="7"/>
  <c r="R2280" i="7"/>
  <c r="Q2280" i="7"/>
  <c r="P2280" i="7"/>
  <c r="AB2279" i="7"/>
  <c r="AA2279" i="7"/>
  <c r="V2279" i="7"/>
  <c r="U2279" i="7"/>
  <c r="S2279" i="7"/>
  <c r="R2279" i="7"/>
  <c r="Q2279" i="7"/>
  <c r="P2279" i="7"/>
  <c r="AB2278" i="7"/>
  <c r="AA2278" i="7"/>
  <c r="V2278" i="7"/>
  <c r="U2278" i="7"/>
  <c r="S2278" i="7"/>
  <c r="R2278" i="7"/>
  <c r="Q2278" i="7"/>
  <c r="P2278" i="7"/>
  <c r="AB2277" i="7"/>
  <c r="AA2277" i="7"/>
  <c r="V2277" i="7"/>
  <c r="X2277" i="7" s="1"/>
  <c r="U2277" i="7"/>
  <c r="S2277" i="7"/>
  <c r="R2277" i="7"/>
  <c r="Q2277" i="7"/>
  <c r="P2277" i="7"/>
  <c r="AB2276" i="7"/>
  <c r="AA2276" i="7"/>
  <c r="V2276" i="7"/>
  <c r="U2276" i="7"/>
  <c r="S2276" i="7"/>
  <c r="R2276" i="7"/>
  <c r="Q2276" i="7"/>
  <c r="P2276" i="7"/>
  <c r="AB2275" i="7"/>
  <c r="AA2275" i="7"/>
  <c r="V2275" i="7"/>
  <c r="U2275" i="7"/>
  <c r="S2275" i="7"/>
  <c r="R2275" i="7"/>
  <c r="Q2275" i="7"/>
  <c r="P2275" i="7"/>
  <c r="AB2274" i="7"/>
  <c r="AA2274" i="7"/>
  <c r="V2274" i="7"/>
  <c r="U2274" i="7"/>
  <c r="S2274" i="7"/>
  <c r="R2274" i="7"/>
  <c r="Q2274" i="7"/>
  <c r="P2274" i="7"/>
  <c r="AB2273" i="7"/>
  <c r="AA2273" i="7"/>
  <c r="V2273" i="7"/>
  <c r="U2273" i="7"/>
  <c r="S2273" i="7"/>
  <c r="R2273" i="7"/>
  <c r="Q2273" i="7"/>
  <c r="P2273" i="7"/>
  <c r="AB2272" i="7"/>
  <c r="AA2272" i="7"/>
  <c r="V2272" i="7"/>
  <c r="U2272" i="7"/>
  <c r="S2272" i="7"/>
  <c r="R2272" i="7"/>
  <c r="Q2272" i="7"/>
  <c r="P2272" i="7"/>
  <c r="AB2271" i="7"/>
  <c r="AA2271" i="7"/>
  <c r="V2271" i="7"/>
  <c r="U2271" i="7"/>
  <c r="S2271" i="7"/>
  <c r="R2271" i="7"/>
  <c r="Q2271" i="7"/>
  <c r="P2271" i="7"/>
  <c r="AB2270" i="7"/>
  <c r="AA2270" i="7"/>
  <c r="V2270" i="7"/>
  <c r="X2270" i="7" s="1"/>
  <c r="U2270" i="7"/>
  <c r="S2270" i="7"/>
  <c r="R2270" i="7"/>
  <c r="Q2270" i="7"/>
  <c r="P2270" i="7"/>
  <c r="AB2269" i="7"/>
  <c r="AA2269" i="7"/>
  <c r="V2269" i="7"/>
  <c r="X2269" i="7" s="1"/>
  <c r="U2269" i="7"/>
  <c r="S2269" i="7"/>
  <c r="R2269" i="7"/>
  <c r="Q2269" i="7"/>
  <c r="P2269" i="7"/>
  <c r="AB2268" i="7"/>
  <c r="AA2268" i="7"/>
  <c r="V2268" i="7"/>
  <c r="U2268" i="7"/>
  <c r="S2268" i="7"/>
  <c r="R2268" i="7"/>
  <c r="Q2268" i="7"/>
  <c r="P2268" i="7"/>
  <c r="AB2267" i="7"/>
  <c r="AA2267" i="7"/>
  <c r="V2267" i="7"/>
  <c r="U2267" i="7"/>
  <c r="S2267" i="7"/>
  <c r="R2267" i="7"/>
  <c r="Q2267" i="7"/>
  <c r="P2267" i="7"/>
  <c r="AB2266" i="7"/>
  <c r="AA2266" i="7"/>
  <c r="V2266" i="7"/>
  <c r="U2266" i="7"/>
  <c r="S2266" i="7"/>
  <c r="R2266" i="7"/>
  <c r="Q2266" i="7"/>
  <c r="P2266" i="7"/>
  <c r="AB2265" i="7"/>
  <c r="AA2265" i="7"/>
  <c r="V2265" i="7"/>
  <c r="X2265" i="7" s="1"/>
  <c r="U2265" i="7"/>
  <c r="S2265" i="7"/>
  <c r="R2265" i="7"/>
  <c r="Q2265" i="7"/>
  <c r="P2265" i="7"/>
  <c r="AB2264" i="7"/>
  <c r="AA2264" i="7"/>
  <c r="V2264" i="7"/>
  <c r="U2264" i="7"/>
  <c r="S2264" i="7"/>
  <c r="R2264" i="7"/>
  <c r="Q2264" i="7"/>
  <c r="P2264" i="7"/>
  <c r="AB2263" i="7"/>
  <c r="AA2263" i="7"/>
  <c r="V2263" i="7"/>
  <c r="X2263" i="7" s="1"/>
  <c r="U2263" i="7"/>
  <c r="S2263" i="7"/>
  <c r="R2263" i="7"/>
  <c r="Q2263" i="7"/>
  <c r="P2263" i="7"/>
  <c r="AB2262" i="7"/>
  <c r="AA2262" i="7"/>
  <c r="V2262" i="7"/>
  <c r="U2262" i="7"/>
  <c r="S2262" i="7"/>
  <c r="R2262" i="7"/>
  <c r="Q2262" i="7"/>
  <c r="P2262" i="7"/>
  <c r="AB2261" i="7"/>
  <c r="AA2261" i="7"/>
  <c r="V2261" i="7"/>
  <c r="X2261" i="7" s="1"/>
  <c r="U2261" i="7"/>
  <c r="S2261" i="7"/>
  <c r="R2261" i="7"/>
  <c r="Q2261" i="7"/>
  <c r="P2261" i="7"/>
  <c r="AB2260" i="7"/>
  <c r="AA2260" i="7"/>
  <c r="V2260" i="7"/>
  <c r="U2260" i="7"/>
  <c r="S2260" i="7"/>
  <c r="R2260" i="7"/>
  <c r="Q2260" i="7"/>
  <c r="P2260" i="7"/>
  <c r="AB2259" i="7"/>
  <c r="AA2259" i="7"/>
  <c r="V2259" i="7"/>
  <c r="U2259" i="7"/>
  <c r="S2259" i="7"/>
  <c r="R2259" i="7"/>
  <c r="Q2259" i="7"/>
  <c r="P2259" i="7"/>
  <c r="AB2258" i="7"/>
  <c r="AA2258" i="7"/>
  <c r="V2258" i="7"/>
  <c r="U2258" i="7"/>
  <c r="S2258" i="7"/>
  <c r="R2258" i="7"/>
  <c r="Q2258" i="7"/>
  <c r="P2258" i="7"/>
  <c r="AB2257" i="7"/>
  <c r="AA2257" i="7"/>
  <c r="V2257" i="7"/>
  <c r="U2257" i="7"/>
  <c r="S2257" i="7"/>
  <c r="R2257" i="7"/>
  <c r="Q2257" i="7"/>
  <c r="P2257" i="7"/>
  <c r="AB2256" i="7"/>
  <c r="AA2256" i="7"/>
  <c r="V2256" i="7"/>
  <c r="U2256" i="7"/>
  <c r="S2256" i="7"/>
  <c r="R2256" i="7"/>
  <c r="Q2256" i="7"/>
  <c r="P2256" i="7"/>
  <c r="AB2255" i="7"/>
  <c r="AA2255" i="7"/>
  <c r="V2255" i="7"/>
  <c r="X2255" i="7" s="1"/>
  <c r="U2255" i="7"/>
  <c r="S2255" i="7"/>
  <c r="R2255" i="7"/>
  <c r="Q2255" i="7"/>
  <c r="P2255" i="7"/>
  <c r="AB2254" i="7"/>
  <c r="AA2254" i="7"/>
  <c r="V2254" i="7"/>
  <c r="W2254" i="7" s="1"/>
  <c r="U2254" i="7"/>
  <c r="S2254" i="7"/>
  <c r="R2254" i="7"/>
  <c r="Q2254" i="7"/>
  <c r="P2254" i="7"/>
  <c r="AB2253" i="7"/>
  <c r="AA2253" i="7"/>
  <c r="V2253" i="7"/>
  <c r="U2253" i="7"/>
  <c r="S2253" i="7"/>
  <c r="R2253" i="7"/>
  <c r="Q2253" i="7"/>
  <c r="P2253" i="7"/>
  <c r="AB2252" i="7"/>
  <c r="AA2252" i="7"/>
  <c r="V2252" i="7"/>
  <c r="U2252" i="7"/>
  <c r="S2252" i="7"/>
  <c r="R2252" i="7"/>
  <c r="Q2252" i="7"/>
  <c r="P2252" i="7"/>
  <c r="AB2251" i="7"/>
  <c r="AA2251" i="7"/>
  <c r="V2251" i="7"/>
  <c r="X2251" i="7" s="1"/>
  <c r="U2251" i="7"/>
  <c r="S2251" i="7"/>
  <c r="R2251" i="7"/>
  <c r="Q2251" i="7"/>
  <c r="P2251" i="7"/>
  <c r="AB2250" i="7"/>
  <c r="AA2250" i="7"/>
  <c r="V2250" i="7"/>
  <c r="U2250" i="7"/>
  <c r="S2250" i="7"/>
  <c r="R2250" i="7"/>
  <c r="Q2250" i="7"/>
  <c r="P2250" i="7"/>
  <c r="AB2249" i="7"/>
  <c r="AA2249" i="7"/>
  <c r="V2249" i="7"/>
  <c r="U2249" i="7"/>
  <c r="S2249" i="7"/>
  <c r="R2249" i="7"/>
  <c r="Q2249" i="7"/>
  <c r="P2249" i="7"/>
  <c r="AB2248" i="7"/>
  <c r="AA2248" i="7"/>
  <c r="V2248" i="7"/>
  <c r="W2248" i="7" s="1"/>
  <c r="U2248" i="7"/>
  <c r="S2248" i="7"/>
  <c r="R2248" i="7"/>
  <c r="Q2248" i="7"/>
  <c r="P2248" i="7"/>
  <c r="AB2247" i="7"/>
  <c r="AA2247" i="7"/>
  <c r="V2247" i="7"/>
  <c r="U2247" i="7"/>
  <c r="S2247" i="7"/>
  <c r="R2247" i="7"/>
  <c r="Q2247" i="7"/>
  <c r="P2247" i="7"/>
  <c r="AB2246" i="7"/>
  <c r="AA2246" i="7"/>
  <c r="V2246" i="7"/>
  <c r="U2246" i="7"/>
  <c r="S2246" i="7"/>
  <c r="R2246" i="7"/>
  <c r="Q2246" i="7"/>
  <c r="P2246" i="7"/>
  <c r="AB2245" i="7"/>
  <c r="AA2245" i="7"/>
  <c r="V2245" i="7"/>
  <c r="X2245" i="7" s="1"/>
  <c r="U2245" i="7"/>
  <c r="S2245" i="7"/>
  <c r="R2245" i="7"/>
  <c r="Q2245" i="7"/>
  <c r="P2245" i="7"/>
  <c r="AB2244" i="7"/>
  <c r="AA2244" i="7"/>
  <c r="V2244" i="7"/>
  <c r="X2244" i="7" s="1"/>
  <c r="U2244" i="7"/>
  <c r="S2244" i="7"/>
  <c r="R2244" i="7"/>
  <c r="Q2244" i="7"/>
  <c r="P2244" i="7"/>
  <c r="AB2243" i="7"/>
  <c r="AA2243" i="7"/>
  <c r="V2243" i="7"/>
  <c r="W2243" i="7" s="1"/>
  <c r="U2243" i="7"/>
  <c r="S2243" i="7"/>
  <c r="R2243" i="7"/>
  <c r="Q2243" i="7"/>
  <c r="P2243" i="7"/>
  <c r="AB2242" i="7"/>
  <c r="AA2242" i="7"/>
  <c r="V2242" i="7"/>
  <c r="U2242" i="7"/>
  <c r="S2242" i="7"/>
  <c r="R2242" i="7"/>
  <c r="Q2242" i="7"/>
  <c r="P2242" i="7"/>
  <c r="AB2241" i="7"/>
  <c r="AA2241" i="7"/>
  <c r="V2241" i="7"/>
  <c r="U2241" i="7"/>
  <c r="S2241" i="7"/>
  <c r="R2241" i="7"/>
  <c r="Q2241" i="7"/>
  <c r="P2241" i="7"/>
  <c r="AB2240" i="7"/>
  <c r="AA2240" i="7"/>
  <c r="V2240" i="7"/>
  <c r="U2240" i="7"/>
  <c r="S2240" i="7"/>
  <c r="R2240" i="7"/>
  <c r="Q2240" i="7"/>
  <c r="P2240" i="7"/>
  <c r="AB2239" i="7"/>
  <c r="AA2239" i="7"/>
  <c r="V2239" i="7"/>
  <c r="U2239" i="7"/>
  <c r="S2239" i="7"/>
  <c r="R2239" i="7"/>
  <c r="Q2239" i="7"/>
  <c r="P2239" i="7"/>
  <c r="AB2238" i="7"/>
  <c r="AA2238" i="7"/>
  <c r="V2238" i="7"/>
  <c r="U2238" i="7"/>
  <c r="S2238" i="7"/>
  <c r="R2238" i="7"/>
  <c r="Q2238" i="7"/>
  <c r="P2238" i="7"/>
  <c r="AB2237" i="7"/>
  <c r="AA2237" i="7"/>
  <c r="V2237" i="7"/>
  <c r="U2237" i="7"/>
  <c r="S2237" i="7"/>
  <c r="R2237" i="7"/>
  <c r="Q2237" i="7"/>
  <c r="P2237" i="7"/>
  <c r="AB2236" i="7"/>
  <c r="AA2236" i="7"/>
  <c r="V2236" i="7"/>
  <c r="U2236" i="7"/>
  <c r="S2236" i="7"/>
  <c r="R2236" i="7"/>
  <c r="Q2236" i="7"/>
  <c r="P2236" i="7"/>
  <c r="AB2235" i="7"/>
  <c r="AA2235" i="7"/>
  <c r="V2235" i="7"/>
  <c r="U2235" i="7"/>
  <c r="S2235" i="7"/>
  <c r="R2235" i="7"/>
  <c r="Q2235" i="7"/>
  <c r="P2235" i="7"/>
  <c r="AB2234" i="7"/>
  <c r="AA2234" i="7"/>
  <c r="V2234" i="7"/>
  <c r="X2234" i="7" s="1"/>
  <c r="U2234" i="7"/>
  <c r="S2234" i="7"/>
  <c r="R2234" i="7"/>
  <c r="Q2234" i="7"/>
  <c r="P2234" i="7"/>
  <c r="AB2233" i="7"/>
  <c r="AA2233" i="7"/>
  <c r="V2233" i="7"/>
  <c r="X2233" i="7" s="1"/>
  <c r="U2233" i="7"/>
  <c r="S2233" i="7"/>
  <c r="R2233" i="7"/>
  <c r="Q2233" i="7"/>
  <c r="P2233" i="7"/>
  <c r="AB2232" i="7"/>
  <c r="AA2232" i="7"/>
  <c r="V2232" i="7"/>
  <c r="W2232" i="7" s="1"/>
  <c r="U2232" i="7"/>
  <c r="S2232" i="7"/>
  <c r="R2232" i="7"/>
  <c r="Q2232" i="7"/>
  <c r="P2232" i="7"/>
  <c r="AB2231" i="7"/>
  <c r="AA2231" i="7"/>
  <c r="V2231" i="7"/>
  <c r="U2231" i="7"/>
  <c r="S2231" i="7"/>
  <c r="R2231" i="7"/>
  <c r="Q2231" i="7"/>
  <c r="P2231" i="7"/>
  <c r="AB2230" i="7"/>
  <c r="AA2230" i="7"/>
  <c r="V2230" i="7"/>
  <c r="U2230" i="7"/>
  <c r="S2230" i="7"/>
  <c r="R2230" i="7"/>
  <c r="Q2230" i="7"/>
  <c r="P2230" i="7"/>
  <c r="AB2229" i="7"/>
  <c r="AA2229" i="7"/>
  <c r="V2229" i="7"/>
  <c r="X2229" i="7" s="1"/>
  <c r="U2229" i="7"/>
  <c r="S2229" i="7"/>
  <c r="R2229" i="7"/>
  <c r="Q2229" i="7"/>
  <c r="P2229" i="7"/>
  <c r="AB2228" i="7"/>
  <c r="AA2228" i="7"/>
  <c r="V2228" i="7"/>
  <c r="W2228" i="7" s="1"/>
  <c r="U2228" i="7"/>
  <c r="S2228" i="7"/>
  <c r="R2228" i="7"/>
  <c r="Q2228" i="7"/>
  <c r="P2228" i="7"/>
  <c r="AB2227" i="7"/>
  <c r="AA2227" i="7"/>
  <c r="V2227" i="7"/>
  <c r="U2227" i="7"/>
  <c r="S2227" i="7"/>
  <c r="R2227" i="7"/>
  <c r="Q2227" i="7"/>
  <c r="P2227" i="7"/>
  <c r="AB2226" i="7"/>
  <c r="AA2226" i="7"/>
  <c r="V2226" i="7"/>
  <c r="U2226" i="7"/>
  <c r="S2226" i="7"/>
  <c r="R2226" i="7"/>
  <c r="Q2226" i="7"/>
  <c r="P2226" i="7"/>
  <c r="AB2225" i="7"/>
  <c r="AA2225" i="7"/>
  <c r="V2225" i="7"/>
  <c r="U2225" i="7"/>
  <c r="S2225" i="7"/>
  <c r="R2225" i="7"/>
  <c r="Q2225" i="7"/>
  <c r="P2225" i="7"/>
  <c r="AB2224" i="7"/>
  <c r="AA2224" i="7"/>
  <c r="V2224" i="7"/>
  <c r="U2224" i="7"/>
  <c r="S2224" i="7"/>
  <c r="R2224" i="7"/>
  <c r="Q2224" i="7"/>
  <c r="P2224" i="7"/>
  <c r="AB2223" i="7"/>
  <c r="AA2223" i="7"/>
  <c r="V2223" i="7"/>
  <c r="X2223" i="7" s="1"/>
  <c r="U2223" i="7"/>
  <c r="S2223" i="7"/>
  <c r="R2223" i="7"/>
  <c r="Q2223" i="7"/>
  <c r="P2223" i="7"/>
  <c r="AB2222" i="7"/>
  <c r="AA2222" i="7"/>
  <c r="V2222" i="7"/>
  <c r="U2222" i="7"/>
  <c r="S2222" i="7"/>
  <c r="R2222" i="7"/>
  <c r="Q2222" i="7"/>
  <c r="P2222" i="7"/>
  <c r="AB2221" i="7"/>
  <c r="AA2221" i="7"/>
  <c r="V2221" i="7"/>
  <c r="U2221" i="7"/>
  <c r="S2221" i="7"/>
  <c r="R2221" i="7"/>
  <c r="Q2221" i="7"/>
  <c r="P2221" i="7"/>
  <c r="AB2220" i="7"/>
  <c r="AA2220" i="7"/>
  <c r="V2220" i="7"/>
  <c r="U2220" i="7"/>
  <c r="S2220" i="7"/>
  <c r="R2220" i="7"/>
  <c r="Q2220" i="7"/>
  <c r="P2220" i="7"/>
  <c r="AB2219" i="7"/>
  <c r="AA2219" i="7"/>
  <c r="V2219" i="7"/>
  <c r="X2219" i="7" s="1"/>
  <c r="U2219" i="7"/>
  <c r="S2219" i="7"/>
  <c r="R2219" i="7"/>
  <c r="Q2219" i="7"/>
  <c r="P2219" i="7"/>
  <c r="AB2218" i="7"/>
  <c r="AA2218" i="7"/>
  <c r="V2218" i="7"/>
  <c r="W2218" i="7" s="1"/>
  <c r="U2218" i="7"/>
  <c r="S2218" i="7"/>
  <c r="R2218" i="7"/>
  <c r="Q2218" i="7"/>
  <c r="P2218" i="7"/>
  <c r="AB2217" i="7"/>
  <c r="AA2217" i="7"/>
  <c r="V2217" i="7"/>
  <c r="X2217" i="7" s="1"/>
  <c r="U2217" i="7"/>
  <c r="S2217" i="7"/>
  <c r="R2217" i="7"/>
  <c r="Q2217" i="7"/>
  <c r="P2217" i="7"/>
  <c r="AB2216" i="7"/>
  <c r="AA2216" i="7"/>
  <c r="V2216" i="7"/>
  <c r="W2216" i="7" s="1"/>
  <c r="U2216" i="7"/>
  <c r="S2216" i="7"/>
  <c r="R2216" i="7"/>
  <c r="Q2216" i="7"/>
  <c r="P2216" i="7"/>
  <c r="AB2215" i="7"/>
  <c r="AA2215" i="7"/>
  <c r="V2215" i="7"/>
  <c r="U2215" i="7"/>
  <c r="S2215" i="7"/>
  <c r="R2215" i="7"/>
  <c r="Q2215" i="7"/>
  <c r="P2215" i="7"/>
  <c r="AB2214" i="7"/>
  <c r="AA2214" i="7"/>
  <c r="V2214" i="7"/>
  <c r="X2214" i="7" s="1"/>
  <c r="U2214" i="7"/>
  <c r="S2214" i="7"/>
  <c r="R2214" i="7"/>
  <c r="Q2214" i="7"/>
  <c r="P2214" i="7"/>
  <c r="AB2213" i="7"/>
  <c r="AA2213" i="7"/>
  <c r="V2213" i="7"/>
  <c r="U2213" i="7"/>
  <c r="S2213" i="7"/>
  <c r="R2213" i="7"/>
  <c r="Q2213" i="7"/>
  <c r="P2213" i="7"/>
  <c r="AB2212" i="7"/>
  <c r="AA2212" i="7"/>
  <c r="V2212" i="7"/>
  <c r="X2212" i="7" s="1"/>
  <c r="U2212" i="7"/>
  <c r="S2212" i="7"/>
  <c r="R2212" i="7"/>
  <c r="Q2212" i="7"/>
  <c r="P2212" i="7"/>
  <c r="AB2211" i="7"/>
  <c r="AA2211" i="7"/>
  <c r="V2211" i="7"/>
  <c r="U2211" i="7"/>
  <c r="S2211" i="7"/>
  <c r="R2211" i="7"/>
  <c r="Q2211" i="7"/>
  <c r="P2211" i="7"/>
  <c r="AB2210" i="7"/>
  <c r="AA2210" i="7"/>
  <c r="V2210" i="7"/>
  <c r="U2210" i="7"/>
  <c r="S2210" i="7"/>
  <c r="R2210" i="7"/>
  <c r="Q2210" i="7"/>
  <c r="P2210" i="7"/>
  <c r="AB2209" i="7"/>
  <c r="AA2209" i="7"/>
  <c r="V2209" i="7"/>
  <c r="X2209" i="7" s="1"/>
  <c r="U2209" i="7"/>
  <c r="S2209" i="7"/>
  <c r="R2209" i="7"/>
  <c r="Q2209" i="7"/>
  <c r="P2209" i="7"/>
  <c r="AB2208" i="7"/>
  <c r="AA2208" i="7"/>
  <c r="V2208" i="7"/>
  <c r="U2208" i="7"/>
  <c r="S2208" i="7"/>
  <c r="R2208" i="7"/>
  <c r="Q2208" i="7"/>
  <c r="P2208" i="7"/>
  <c r="AB2207" i="7"/>
  <c r="AA2207" i="7"/>
  <c r="V2207" i="7"/>
  <c r="U2207" i="7"/>
  <c r="S2207" i="7"/>
  <c r="R2207" i="7"/>
  <c r="Q2207" i="7"/>
  <c r="P2207" i="7"/>
  <c r="AB2206" i="7"/>
  <c r="AA2206" i="7"/>
  <c r="V2206" i="7"/>
  <c r="U2206" i="7"/>
  <c r="S2206" i="7"/>
  <c r="R2206" i="7"/>
  <c r="Q2206" i="7"/>
  <c r="P2206" i="7"/>
  <c r="AB2205" i="7"/>
  <c r="AA2205" i="7"/>
  <c r="V2205" i="7"/>
  <c r="W2205" i="7" s="1"/>
  <c r="U2205" i="7"/>
  <c r="S2205" i="7"/>
  <c r="R2205" i="7"/>
  <c r="Q2205" i="7"/>
  <c r="P2205" i="7"/>
  <c r="AB2204" i="7"/>
  <c r="AA2204" i="7"/>
  <c r="V2204" i="7"/>
  <c r="X2204" i="7" s="1"/>
  <c r="U2204" i="7"/>
  <c r="S2204" i="7"/>
  <c r="R2204" i="7"/>
  <c r="Q2204" i="7"/>
  <c r="P2204" i="7"/>
  <c r="AB2203" i="7"/>
  <c r="AA2203" i="7"/>
  <c r="V2203" i="7"/>
  <c r="U2203" i="7"/>
  <c r="S2203" i="7"/>
  <c r="R2203" i="7"/>
  <c r="Q2203" i="7"/>
  <c r="P2203" i="7"/>
  <c r="AB2202" i="7"/>
  <c r="AA2202" i="7"/>
  <c r="V2202" i="7"/>
  <c r="U2202" i="7"/>
  <c r="S2202" i="7"/>
  <c r="R2202" i="7"/>
  <c r="Q2202" i="7"/>
  <c r="P2202" i="7"/>
  <c r="AB2201" i="7"/>
  <c r="AA2201" i="7"/>
  <c r="V2201" i="7"/>
  <c r="X2201" i="7" s="1"/>
  <c r="U2201" i="7"/>
  <c r="S2201" i="7"/>
  <c r="R2201" i="7"/>
  <c r="Q2201" i="7"/>
  <c r="P2201" i="7"/>
  <c r="AB2200" i="7"/>
  <c r="AA2200" i="7"/>
  <c r="V2200" i="7"/>
  <c r="U2200" i="7"/>
  <c r="S2200" i="7"/>
  <c r="R2200" i="7"/>
  <c r="Q2200" i="7"/>
  <c r="P2200" i="7"/>
  <c r="AB2199" i="7"/>
  <c r="AA2199" i="7"/>
  <c r="V2199" i="7"/>
  <c r="W2199" i="7" s="1"/>
  <c r="U2199" i="7"/>
  <c r="S2199" i="7"/>
  <c r="R2199" i="7"/>
  <c r="Q2199" i="7"/>
  <c r="P2199" i="7"/>
  <c r="AB2198" i="7"/>
  <c r="AA2198" i="7"/>
  <c r="V2198" i="7"/>
  <c r="X2198" i="7" s="1"/>
  <c r="U2198" i="7"/>
  <c r="S2198" i="7"/>
  <c r="R2198" i="7"/>
  <c r="Q2198" i="7"/>
  <c r="P2198" i="7"/>
  <c r="AB2197" i="7"/>
  <c r="AA2197" i="7"/>
  <c r="V2197" i="7"/>
  <c r="U2197" i="7"/>
  <c r="S2197" i="7"/>
  <c r="R2197" i="7"/>
  <c r="Q2197" i="7"/>
  <c r="P2197" i="7"/>
  <c r="AB2196" i="7"/>
  <c r="AA2196" i="7"/>
  <c r="V2196" i="7"/>
  <c r="X2196" i="7" s="1"/>
  <c r="U2196" i="7"/>
  <c r="S2196" i="7"/>
  <c r="R2196" i="7"/>
  <c r="Q2196" i="7"/>
  <c r="P2196" i="7"/>
  <c r="AB2195" i="7"/>
  <c r="AA2195" i="7"/>
  <c r="V2195" i="7"/>
  <c r="U2195" i="7"/>
  <c r="S2195" i="7"/>
  <c r="R2195" i="7"/>
  <c r="Q2195" i="7"/>
  <c r="P2195" i="7"/>
  <c r="AB2194" i="7"/>
  <c r="AA2194" i="7"/>
  <c r="V2194" i="7"/>
  <c r="U2194" i="7"/>
  <c r="S2194" i="7"/>
  <c r="R2194" i="7"/>
  <c r="Q2194" i="7"/>
  <c r="P2194" i="7"/>
  <c r="AB2193" i="7"/>
  <c r="AA2193" i="7"/>
  <c r="V2193" i="7"/>
  <c r="U2193" i="7"/>
  <c r="S2193" i="7"/>
  <c r="R2193" i="7"/>
  <c r="Q2193" i="7"/>
  <c r="P2193" i="7"/>
  <c r="AB2192" i="7"/>
  <c r="AA2192" i="7"/>
  <c r="V2192" i="7"/>
  <c r="U2192" i="7"/>
  <c r="S2192" i="7"/>
  <c r="R2192" i="7"/>
  <c r="Q2192" i="7"/>
  <c r="P2192" i="7"/>
  <c r="AB2191" i="7"/>
  <c r="AA2191" i="7"/>
  <c r="V2191" i="7"/>
  <c r="U2191" i="7"/>
  <c r="S2191" i="7"/>
  <c r="R2191" i="7"/>
  <c r="Q2191" i="7"/>
  <c r="P2191" i="7"/>
  <c r="AB2190" i="7"/>
  <c r="AA2190" i="7"/>
  <c r="V2190" i="7"/>
  <c r="U2190" i="7"/>
  <c r="S2190" i="7"/>
  <c r="R2190" i="7"/>
  <c r="Q2190" i="7"/>
  <c r="P2190" i="7"/>
  <c r="AB2189" i="7"/>
  <c r="AA2189" i="7"/>
  <c r="V2189" i="7"/>
  <c r="X2189" i="7" s="1"/>
  <c r="U2189" i="7"/>
  <c r="S2189" i="7"/>
  <c r="R2189" i="7"/>
  <c r="Q2189" i="7"/>
  <c r="P2189" i="7"/>
  <c r="AB2188" i="7"/>
  <c r="AA2188" i="7"/>
  <c r="V2188" i="7"/>
  <c r="X2188" i="7" s="1"/>
  <c r="U2188" i="7"/>
  <c r="S2188" i="7"/>
  <c r="R2188" i="7"/>
  <c r="Q2188" i="7"/>
  <c r="P2188" i="7"/>
  <c r="AB2187" i="7"/>
  <c r="AA2187" i="7"/>
  <c r="V2187" i="7"/>
  <c r="U2187" i="7"/>
  <c r="S2187" i="7"/>
  <c r="R2187" i="7"/>
  <c r="Q2187" i="7"/>
  <c r="P2187" i="7"/>
  <c r="AB2186" i="7"/>
  <c r="AA2186" i="7"/>
  <c r="V2186" i="7"/>
  <c r="U2186" i="7"/>
  <c r="S2186" i="7"/>
  <c r="R2186" i="7"/>
  <c r="Q2186" i="7"/>
  <c r="P2186" i="7"/>
  <c r="AB2185" i="7"/>
  <c r="AA2185" i="7"/>
  <c r="V2185" i="7"/>
  <c r="W2185" i="7" s="1"/>
  <c r="U2185" i="7"/>
  <c r="S2185" i="7"/>
  <c r="R2185" i="7"/>
  <c r="Q2185" i="7"/>
  <c r="P2185" i="7"/>
  <c r="AB2184" i="7"/>
  <c r="AA2184" i="7"/>
  <c r="V2184" i="7"/>
  <c r="X2184" i="7" s="1"/>
  <c r="U2184" i="7"/>
  <c r="S2184" i="7"/>
  <c r="R2184" i="7"/>
  <c r="Q2184" i="7"/>
  <c r="P2184" i="7"/>
  <c r="AB2183" i="7"/>
  <c r="AA2183" i="7"/>
  <c r="V2183" i="7"/>
  <c r="U2183" i="7"/>
  <c r="S2183" i="7"/>
  <c r="R2183" i="7"/>
  <c r="Q2183" i="7"/>
  <c r="P2183" i="7"/>
  <c r="AB2182" i="7"/>
  <c r="AA2182" i="7"/>
  <c r="V2182" i="7"/>
  <c r="U2182" i="7"/>
  <c r="S2182" i="7"/>
  <c r="R2182" i="7"/>
  <c r="Q2182" i="7"/>
  <c r="P2182" i="7"/>
  <c r="AB2181" i="7"/>
  <c r="AA2181" i="7"/>
  <c r="V2181" i="7"/>
  <c r="U2181" i="7"/>
  <c r="S2181" i="7"/>
  <c r="R2181" i="7"/>
  <c r="Q2181" i="7"/>
  <c r="P2181" i="7"/>
  <c r="AB2180" i="7"/>
  <c r="AA2180" i="7"/>
  <c r="V2180" i="7"/>
  <c r="X2180" i="7" s="1"/>
  <c r="U2180" i="7"/>
  <c r="S2180" i="7"/>
  <c r="R2180" i="7"/>
  <c r="Q2180" i="7"/>
  <c r="P2180" i="7"/>
  <c r="AB2179" i="7"/>
  <c r="AA2179" i="7"/>
  <c r="V2179" i="7"/>
  <c r="U2179" i="7"/>
  <c r="S2179" i="7"/>
  <c r="R2179" i="7"/>
  <c r="Q2179" i="7"/>
  <c r="P2179" i="7"/>
  <c r="AB2178" i="7"/>
  <c r="AA2178" i="7"/>
  <c r="V2178" i="7"/>
  <c r="U2178" i="7"/>
  <c r="S2178" i="7"/>
  <c r="R2178" i="7"/>
  <c r="Q2178" i="7"/>
  <c r="P2178" i="7"/>
  <c r="AB2177" i="7"/>
  <c r="AA2177" i="7"/>
  <c r="V2177" i="7"/>
  <c r="U2177" i="7"/>
  <c r="S2177" i="7"/>
  <c r="R2177" i="7"/>
  <c r="Q2177" i="7"/>
  <c r="P2177" i="7"/>
  <c r="AB2176" i="7"/>
  <c r="AA2176" i="7"/>
  <c r="V2176" i="7"/>
  <c r="U2176" i="7"/>
  <c r="S2176" i="7"/>
  <c r="R2176" i="7"/>
  <c r="Q2176" i="7"/>
  <c r="P2176" i="7"/>
  <c r="AB2175" i="7"/>
  <c r="AA2175" i="7"/>
  <c r="V2175" i="7"/>
  <c r="U2175" i="7"/>
  <c r="S2175" i="7"/>
  <c r="R2175" i="7"/>
  <c r="Q2175" i="7"/>
  <c r="P2175" i="7"/>
  <c r="AB2174" i="7"/>
  <c r="AA2174" i="7"/>
  <c r="V2174" i="7"/>
  <c r="X2174" i="7" s="1"/>
  <c r="U2174" i="7"/>
  <c r="S2174" i="7"/>
  <c r="R2174" i="7"/>
  <c r="Q2174" i="7"/>
  <c r="P2174" i="7"/>
  <c r="AB2173" i="7"/>
  <c r="AA2173" i="7"/>
  <c r="V2173" i="7"/>
  <c r="U2173" i="7"/>
  <c r="S2173" i="7"/>
  <c r="R2173" i="7"/>
  <c r="Q2173" i="7"/>
  <c r="P2173" i="7"/>
  <c r="AB2172" i="7"/>
  <c r="AA2172" i="7"/>
  <c r="V2172" i="7"/>
  <c r="X2172" i="7" s="1"/>
  <c r="U2172" i="7"/>
  <c r="S2172" i="7"/>
  <c r="R2172" i="7"/>
  <c r="Q2172" i="7"/>
  <c r="P2172" i="7"/>
  <c r="AB2171" i="7"/>
  <c r="AA2171" i="7"/>
  <c r="V2171" i="7"/>
  <c r="U2171" i="7"/>
  <c r="S2171" i="7"/>
  <c r="R2171" i="7"/>
  <c r="Q2171" i="7"/>
  <c r="P2171" i="7"/>
  <c r="AB2170" i="7"/>
  <c r="AA2170" i="7"/>
  <c r="V2170" i="7"/>
  <c r="U2170" i="7"/>
  <c r="S2170" i="7"/>
  <c r="R2170" i="7"/>
  <c r="Q2170" i="7"/>
  <c r="P2170" i="7"/>
  <c r="AB2169" i="7"/>
  <c r="AA2169" i="7"/>
  <c r="V2169" i="7"/>
  <c r="U2169" i="7"/>
  <c r="S2169" i="7"/>
  <c r="R2169" i="7"/>
  <c r="Q2169" i="7"/>
  <c r="P2169" i="7"/>
  <c r="AB2168" i="7"/>
  <c r="AA2168" i="7"/>
  <c r="V2168" i="7"/>
  <c r="U2168" i="7"/>
  <c r="S2168" i="7"/>
  <c r="R2168" i="7"/>
  <c r="Q2168" i="7"/>
  <c r="P2168" i="7"/>
  <c r="AB2167" i="7"/>
  <c r="AA2167" i="7"/>
  <c r="V2167" i="7"/>
  <c r="W2167" i="7" s="1"/>
  <c r="U2167" i="7"/>
  <c r="S2167" i="7"/>
  <c r="R2167" i="7"/>
  <c r="Q2167" i="7"/>
  <c r="P2167" i="7"/>
  <c r="AB2166" i="7"/>
  <c r="AA2166" i="7"/>
  <c r="V2166" i="7"/>
  <c r="X2166" i="7" s="1"/>
  <c r="U2166" i="7"/>
  <c r="S2166" i="7"/>
  <c r="R2166" i="7"/>
  <c r="Q2166" i="7"/>
  <c r="P2166" i="7"/>
  <c r="AB2165" i="7"/>
  <c r="AA2165" i="7"/>
  <c r="V2165" i="7"/>
  <c r="U2165" i="7"/>
  <c r="S2165" i="7"/>
  <c r="R2165" i="7"/>
  <c r="Q2165" i="7"/>
  <c r="P2165" i="7"/>
  <c r="AB2164" i="7"/>
  <c r="AA2164" i="7"/>
  <c r="V2164" i="7"/>
  <c r="X2164" i="7" s="1"/>
  <c r="U2164" i="7"/>
  <c r="S2164" i="7"/>
  <c r="R2164" i="7"/>
  <c r="Q2164" i="7"/>
  <c r="P2164" i="7"/>
  <c r="AB2163" i="7"/>
  <c r="AA2163" i="7"/>
  <c r="V2163" i="7"/>
  <c r="U2163" i="7"/>
  <c r="S2163" i="7"/>
  <c r="R2163" i="7"/>
  <c r="Q2163" i="7"/>
  <c r="P2163" i="7"/>
  <c r="AB2162" i="7"/>
  <c r="AA2162" i="7"/>
  <c r="V2162" i="7"/>
  <c r="U2162" i="7"/>
  <c r="S2162" i="7"/>
  <c r="R2162" i="7"/>
  <c r="Q2162" i="7"/>
  <c r="P2162" i="7"/>
  <c r="AB2161" i="7"/>
  <c r="AA2161" i="7"/>
  <c r="V2161" i="7"/>
  <c r="X2161" i="7" s="1"/>
  <c r="U2161" i="7"/>
  <c r="S2161" i="7"/>
  <c r="R2161" i="7"/>
  <c r="Q2161" i="7"/>
  <c r="P2161" i="7"/>
  <c r="AB2160" i="7"/>
  <c r="AA2160" i="7"/>
  <c r="V2160" i="7"/>
  <c r="U2160" i="7"/>
  <c r="S2160" i="7"/>
  <c r="R2160" i="7"/>
  <c r="Q2160" i="7"/>
  <c r="P2160" i="7"/>
  <c r="AB2159" i="7"/>
  <c r="AA2159" i="7"/>
  <c r="V2159" i="7"/>
  <c r="U2159" i="7"/>
  <c r="S2159" i="7"/>
  <c r="R2159" i="7"/>
  <c r="Q2159" i="7"/>
  <c r="P2159" i="7"/>
  <c r="AB2158" i="7"/>
  <c r="AA2158" i="7"/>
  <c r="V2158" i="7"/>
  <c r="U2158" i="7"/>
  <c r="S2158" i="7"/>
  <c r="R2158" i="7"/>
  <c r="Q2158" i="7"/>
  <c r="P2158" i="7"/>
  <c r="AB2157" i="7"/>
  <c r="AA2157" i="7"/>
  <c r="V2157" i="7"/>
  <c r="U2157" i="7"/>
  <c r="S2157" i="7"/>
  <c r="R2157" i="7"/>
  <c r="Q2157" i="7"/>
  <c r="P2157" i="7"/>
  <c r="AB2156" i="7"/>
  <c r="AA2156" i="7"/>
  <c r="V2156" i="7"/>
  <c r="U2156" i="7"/>
  <c r="S2156" i="7"/>
  <c r="R2156" i="7"/>
  <c r="Q2156" i="7"/>
  <c r="P2156" i="7"/>
  <c r="AB2155" i="7"/>
  <c r="AA2155" i="7"/>
  <c r="V2155" i="7"/>
  <c r="U2155" i="7"/>
  <c r="S2155" i="7"/>
  <c r="R2155" i="7"/>
  <c r="Q2155" i="7"/>
  <c r="P2155" i="7"/>
  <c r="AB2154" i="7"/>
  <c r="AA2154" i="7"/>
  <c r="V2154" i="7"/>
  <c r="U2154" i="7"/>
  <c r="S2154" i="7"/>
  <c r="R2154" i="7"/>
  <c r="Q2154" i="7"/>
  <c r="P2154" i="7"/>
  <c r="AB2153" i="7"/>
  <c r="AA2153" i="7"/>
  <c r="V2153" i="7"/>
  <c r="U2153" i="7"/>
  <c r="S2153" i="7"/>
  <c r="R2153" i="7"/>
  <c r="Q2153" i="7"/>
  <c r="P2153" i="7"/>
  <c r="AB2152" i="7"/>
  <c r="AA2152" i="7"/>
  <c r="V2152" i="7"/>
  <c r="X2152" i="7" s="1"/>
  <c r="U2152" i="7"/>
  <c r="S2152" i="7"/>
  <c r="R2152" i="7"/>
  <c r="Q2152" i="7"/>
  <c r="P2152" i="7"/>
  <c r="AB2151" i="7"/>
  <c r="AA2151" i="7"/>
  <c r="V2151" i="7"/>
  <c r="U2151" i="7"/>
  <c r="S2151" i="7"/>
  <c r="R2151" i="7"/>
  <c r="Q2151" i="7"/>
  <c r="P2151" i="7"/>
  <c r="AB2150" i="7"/>
  <c r="AA2150" i="7"/>
  <c r="V2150" i="7"/>
  <c r="X2150" i="7" s="1"/>
  <c r="U2150" i="7"/>
  <c r="S2150" i="7"/>
  <c r="R2150" i="7"/>
  <c r="Q2150" i="7"/>
  <c r="P2150" i="7"/>
  <c r="AB2149" i="7"/>
  <c r="AA2149" i="7"/>
  <c r="V2149" i="7"/>
  <c r="U2149" i="7"/>
  <c r="S2149" i="7"/>
  <c r="R2149" i="7"/>
  <c r="Q2149" i="7"/>
  <c r="P2149" i="7"/>
  <c r="AB2148" i="7"/>
  <c r="AA2148" i="7"/>
  <c r="V2148" i="7"/>
  <c r="X2148" i="7" s="1"/>
  <c r="U2148" i="7"/>
  <c r="S2148" i="7"/>
  <c r="R2148" i="7"/>
  <c r="Q2148" i="7"/>
  <c r="P2148" i="7"/>
  <c r="AB2147" i="7"/>
  <c r="AA2147" i="7"/>
  <c r="V2147" i="7"/>
  <c r="U2147" i="7"/>
  <c r="S2147" i="7"/>
  <c r="R2147" i="7"/>
  <c r="Q2147" i="7"/>
  <c r="P2147" i="7"/>
  <c r="AB2146" i="7"/>
  <c r="AA2146" i="7"/>
  <c r="V2146" i="7"/>
  <c r="U2146" i="7"/>
  <c r="S2146" i="7"/>
  <c r="R2146" i="7"/>
  <c r="Q2146" i="7"/>
  <c r="P2146" i="7"/>
  <c r="AB2145" i="7"/>
  <c r="AA2145" i="7"/>
  <c r="V2145" i="7"/>
  <c r="U2145" i="7"/>
  <c r="S2145" i="7"/>
  <c r="R2145" i="7"/>
  <c r="Q2145" i="7"/>
  <c r="P2145" i="7"/>
  <c r="AB2144" i="7"/>
  <c r="AA2144" i="7"/>
  <c r="V2144" i="7"/>
  <c r="U2144" i="7"/>
  <c r="S2144" i="7"/>
  <c r="R2144" i="7"/>
  <c r="Q2144" i="7"/>
  <c r="P2144" i="7"/>
  <c r="AB2143" i="7"/>
  <c r="AA2143" i="7"/>
  <c r="V2143" i="7"/>
  <c r="U2143" i="7"/>
  <c r="S2143" i="7"/>
  <c r="R2143" i="7"/>
  <c r="Q2143" i="7"/>
  <c r="P2143" i="7"/>
  <c r="AB2142" i="7"/>
  <c r="AA2142" i="7"/>
  <c r="V2142" i="7"/>
  <c r="U2142" i="7"/>
  <c r="S2142" i="7"/>
  <c r="R2142" i="7"/>
  <c r="Q2142" i="7"/>
  <c r="P2142" i="7"/>
  <c r="AB2141" i="7"/>
  <c r="AA2141" i="7"/>
  <c r="V2141" i="7"/>
  <c r="X2141" i="7" s="1"/>
  <c r="U2141" i="7"/>
  <c r="S2141" i="7"/>
  <c r="R2141" i="7"/>
  <c r="Q2141" i="7"/>
  <c r="P2141" i="7"/>
  <c r="AB2140" i="7"/>
  <c r="AA2140" i="7"/>
  <c r="V2140" i="7"/>
  <c r="X2140" i="7" s="1"/>
  <c r="U2140" i="7"/>
  <c r="S2140" i="7"/>
  <c r="R2140" i="7"/>
  <c r="Q2140" i="7"/>
  <c r="P2140" i="7"/>
  <c r="AB2139" i="7"/>
  <c r="AA2139" i="7"/>
  <c r="V2139" i="7"/>
  <c r="U2139" i="7"/>
  <c r="S2139" i="7"/>
  <c r="R2139" i="7"/>
  <c r="Q2139" i="7"/>
  <c r="P2139" i="7"/>
  <c r="AB2138" i="7"/>
  <c r="AA2138" i="7"/>
  <c r="V2138" i="7"/>
  <c r="X2138" i="7" s="1"/>
  <c r="U2138" i="7"/>
  <c r="S2138" i="7"/>
  <c r="R2138" i="7"/>
  <c r="Q2138" i="7"/>
  <c r="P2138" i="7"/>
  <c r="AB2137" i="7"/>
  <c r="AA2137" i="7"/>
  <c r="V2137" i="7"/>
  <c r="W2137" i="7" s="1"/>
  <c r="U2137" i="7"/>
  <c r="S2137" i="7"/>
  <c r="R2137" i="7"/>
  <c r="Q2137" i="7"/>
  <c r="P2137" i="7"/>
  <c r="AB2136" i="7"/>
  <c r="AA2136" i="7"/>
  <c r="V2136" i="7"/>
  <c r="U2136" i="7"/>
  <c r="S2136" i="7"/>
  <c r="R2136" i="7"/>
  <c r="Q2136" i="7"/>
  <c r="P2136" i="7"/>
  <c r="AB2135" i="7"/>
  <c r="AA2135" i="7"/>
  <c r="V2135" i="7"/>
  <c r="W2135" i="7" s="1"/>
  <c r="U2135" i="7"/>
  <c r="S2135" i="7"/>
  <c r="R2135" i="7"/>
  <c r="Q2135" i="7"/>
  <c r="P2135" i="7"/>
  <c r="AB2134" i="7"/>
  <c r="AA2134" i="7"/>
  <c r="V2134" i="7"/>
  <c r="X2134" i="7" s="1"/>
  <c r="U2134" i="7"/>
  <c r="S2134" i="7"/>
  <c r="R2134" i="7"/>
  <c r="Q2134" i="7"/>
  <c r="P2134" i="7"/>
  <c r="AB2133" i="7"/>
  <c r="AA2133" i="7"/>
  <c r="V2133" i="7"/>
  <c r="U2133" i="7"/>
  <c r="S2133" i="7"/>
  <c r="R2133" i="7"/>
  <c r="Q2133" i="7"/>
  <c r="P2133" i="7"/>
  <c r="AB2132" i="7"/>
  <c r="AA2132" i="7"/>
  <c r="V2132" i="7"/>
  <c r="X2132" i="7" s="1"/>
  <c r="U2132" i="7"/>
  <c r="S2132" i="7"/>
  <c r="R2132" i="7"/>
  <c r="Q2132" i="7"/>
  <c r="P2132" i="7"/>
  <c r="AB2131" i="7"/>
  <c r="AA2131" i="7"/>
  <c r="V2131" i="7"/>
  <c r="X2131" i="7" s="1"/>
  <c r="U2131" i="7"/>
  <c r="S2131" i="7"/>
  <c r="R2131" i="7"/>
  <c r="Q2131" i="7"/>
  <c r="P2131" i="7"/>
  <c r="AB2130" i="7"/>
  <c r="AA2130" i="7"/>
  <c r="V2130" i="7"/>
  <c r="U2130" i="7"/>
  <c r="S2130" i="7"/>
  <c r="R2130" i="7"/>
  <c r="Q2130" i="7"/>
  <c r="P2130" i="7"/>
  <c r="AB2129" i="7"/>
  <c r="AA2129" i="7"/>
  <c r="V2129" i="7"/>
  <c r="U2129" i="7"/>
  <c r="S2129" i="7"/>
  <c r="R2129" i="7"/>
  <c r="Q2129" i="7"/>
  <c r="P2129" i="7"/>
  <c r="AB2128" i="7"/>
  <c r="AA2128" i="7"/>
  <c r="V2128" i="7"/>
  <c r="U2128" i="7"/>
  <c r="S2128" i="7"/>
  <c r="R2128" i="7"/>
  <c r="Q2128" i="7"/>
  <c r="P2128" i="7"/>
  <c r="AB2127" i="7"/>
  <c r="AA2127" i="7"/>
  <c r="V2127" i="7"/>
  <c r="U2127" i="7"/>
  <c r="S2127" i="7"/>
  <c r="R2127" i="7"/>
  <c r="Q2127" i="7"/>
  <c r="P2127" i="7"/>
  <c r="AB2126" i="7"/>
  <c r="AA2126" i="7"/>
  <c r="V2126" i="7"/>
  <c r="U2126" i="7"/>
  <c r="S2126" i="7"/>
  <c r="R2126" i="7"/>
  <c r="Q2126" i="7"/>
  <c r="P2126" i="7"/>
  <c r="AB2125" i="7"/>
  <c r="AA2125" i="7"/>
  <c r="V2125" i="7"/>
  <c r="U2125" i="7"/>
  <c r="S2125" i="7"/>
  <c r="R2125" i="7"/>
  <c r="Q2125" i="7"/>
  <c r="P2125" i="7"/>
  <c r="AB2124" i="7"/>
  <c r="AA2124" i="7"/>
  <c r="V2124" i="7"/>
  <c r="U2124" i="7"/>
  <c r="S2124" i="7"/>
  <c r="R2124" i="7"/>
  <c r="Q2124" i="7"/>
  <c r="P2124" i="7"/>
  <c r="AB2123" i="7"/>
  <c r="AA2123" i="7"/>
  <c r="V2123" i="7"/>
  <c r="X2123" i="7" s="1"/>
  <c r="U2123" i="7"/>
  <c r="S2123" i="7"/>
  <c r="R2123" i="7"/>
  <c r="Q2123" i="7"/>
  <c r="P2123" i="7"/>
  <c r="AB2122" i="7"/>
  <c r="AA2122" i="7"/>
  <c r="V2122" i="7"/>
  <c r="U2122" i="7"/>
  <c r="S2122" i="7"/>
  <c r="R2122" i="7"/>
  <c r="Q2122" i="7"/>
  <c r="P2122" i="7"/>
  <c r="AB2121" i="7"/>
  <c r="AA2121" i="7"/>
  <c r="V2121" i="7"/>
  <c r="X2121" i="7" s="1"/>
  <c r="U2121" i="7"/>
  <c r="S2121" i="7"/>
  <c r="R2121" i="7"/>
  <c r="Q2121" i="7"/>
  <c r="P2121" i="7"/>
  <c r="AB2120" i="7"/>
  <c r="AA2120" i="7"/>
  <c r="V2120" i="7"/>
  <c r="W2120" i="7" s="1"/>
  <c r="U2120" i="7"/>
  <c r="S2120" i="7"/>
  <c r="R2120" i="7"/>
  <c r="Q2120" i="7"/>
  <c r="P2120" i="7"/>
  <c r="AB2119" i="7"/>
  <c r="AA2119" i="7"/>
  <c r="V2119" i="7"/>
  <c r="U2119" i="7"/>
  <c r="S2119" i="7"/>
  <c r="R2119" i="7"/>
  <c r="Q2119" i="7"/>
  <c r="P2119" i="7"/>
  <c r="AB2118" i="7"/>
  <c r="AA2118" i="7"/>
  <c r="V2118" i="7"/>
  <c r="U2118" i="7"/>
  <c r="S2118" i="7"/>
  <c r="R2118" i="7"/>
  <c r="Q2118" i="7"/>
  <c r="P2118" i="7"/>
  <c r="AB2117" i="7"/>
  <c r="AA2117" i="7"/>
  <c r="V2117" i="7"/>
  <c r="X2117" i="7" s="1"/>
  <c r="U2117" i="7"/>
  <c r="S2117" i="7"/>
  <c r="R2117" i="7"/>
  <c r="Q2117" i="7"/>
  <c r="P2117" i="7"/>
  <c r="AB2116" i="7"/>
  <c r="AA2116" i="7"/>
  <c r="V2116" i="7"/>
  <c r="U2116" i="7"/>
  <c r="S2116" i="7"/>
  <c r="R2116" i="7"/>
  <c r="Q2116" i="7"/>
  <c r="P2116" i="7"/>
  <c r="AB2115" i="7"/>
  <c r="AA2115" i="7"/>
  <c r="V2115" i="7"/>
  <c r="X2115" i="7" s="1"/>
  <c r="U2115" i="7"/>
  <c r="S2115" i="7"/>
  <c r="R2115" i="7"/>
  <c r="Q2115" i="7"/>
  <c r="P2115" i="7"/>
  <c r="AB2114" i="7"/>
  <c r="AA2114" i="7"/>
  <c r="V2114" i="7"/>
  <c r="U2114" i="7"/>
  <c r="S2114" i="7"/>
  <c r="R2114" i="7"/>
  <c r="Q2114" i="7"/>
  <c r="P2114" i="7"/>
  <c r="AB2113" i="7"/>
  <c r="AA2113" i="7"/>
  <c r="V2113" i="7"/>
  <c r="U2113" i="7"/>
  <c r="S2113" i="7"/>
  <c r="R2113" i="7"/>
  <c r="Q2113" i="7"/>
  <c r="P2113" i="7"/>
  <c r="AB2112" i="7"/>
  <c r="AA2112" i="7"/>
  <c r="V2112" i="7"/>
  <c r="W2112" i="7" s="1"/>
  <c r="U2112" i="7"/>
  <c r="S2112" i="7"/>
  <c r="R2112" i="7"/>
  <c r="Q2112" i="7"/>
  <c r="P2112" i="7"/>
  <c r="AB2111" i="7"/>
  <c r="AA2111" i="7"/>
  <c r="V2111" i="7"/>
  <c r="X2111" i="7" s="1"/>
  <c r="U2111" i="7"/>
  <c r="S2111" i="7"/>
  <c r="R2111" i="7"/>
  <c r="Q2111" i="7"/>
  <c r="P2111" i="7"/>
  <c r="AB2110" i="7"/>
  <c r="AA2110" i="7"/>
  <c r="V2110" i="7"/>
  <c r="W2110" i="7" s="1"/>
  <c r="U2110" i="7"/>
  <c r="S2110" i="7"/>
  <c r="R2110" i="7"/>
  <c r="Q2110" i="7"/>
  <c r="P2110" i="7"/>
  <c r="AB2109" i="7"/>
  <c r="AA2109" i="7"/>
  <c r="V2109" i="7"/>
  <c r="U2109" i="7"/>
  <c r="S2109" i="7"/>
  <c r="R2109" i="7"/>
  <c r="Q2109" i="7"/>
  <c r="P2109" i="7"/>
  <c r="AB2108" i="7"/>
  <c r="AA2108" i="7"/>
  <c r="V2108" i="7"/>
  <c r="U2108" i="7"/>
  <c r="S2108" i="7"/>
  <c r="R2108" i="7"/>
  <c r="Q2108" i="7"/>
  <c r="P2108" i="7"/>
  <c r="AB2107" i="7"/>
  <c r="AA2107" i="7"/>
  <c r="V2107" i="7"/>
  <c r="X2107" i="7" s="1"/>
  <c r="U2107" i="7"/>
  <c r="S2107" i="7"/>
  <c r="R2107" i="7"/>
  <c r="Q2107" i="7"/>
  <c r="P2107" i="7"/>
  <c r="AB2106" i="7"/>
  <c r="AA2106" i="7"/>
  <c r="V2106" i="7"/>
  <c r="W2106" i="7" s="1"/>
  <c r="U2106" i="7"/>
  <c r="S2106" i="7"/>
  <c r="R2106" i="7"/>
  <c r="Q2106" i="7"/>
  <c r="P2106" i="7"/>
  <c r="AB2105" i="7"/>
  <c r="AA2105" i="7"/>
  <c r="V2105" i="7"/>
  <c r="X2105" i="7" s="1"/>
  <c r="U2105" i="7"/>
  <c r="S2105" i="7"/>
  <c r="R2105" i="7"/>
  <c r="Q2105" i="7"/>
  <c r="P2105" i="7"/>
  <c r="AB2104" i="7"/>
  <c r="AA2104" i="7"/>
  <c r="V2104" i="7"/>
  <c r="W2104" i="7" s="1"/>
  <c r="U2104" i="7"/>
  <c r="S2104" i="7"/>
  <c r="R2104" i="7"/>
  <c r="Q2104" i="7"/>
  <c r="P2104" i="7"/>
  <c r="AB2103" i="7"/>
  <c r="AA2103" i="7"/>
  <c r="V2103" i="7"/>
  <c r="U2103" i="7"/>
  <c r="S2103" i="7"/>
  <c r="R2103" i="7"/>
  <c r="Q2103" i="7"/>
  <c r="P2103" i="7"/>
  <c r="AB2102" i="7"/>
  <c r="AA2102" i="7"/>
  <c r="V2102" i="7"/>
  <c r="U2102" i="7"/>
  <c r="S2102" i="7"/>
  <c r="R2102" i="7"/>
  <c r="Q2102" i="7"/>
  <c r="P2102" i="7"/>
  <c r="AB2101" i="7"/>
  <c r="AA2101" i="7"/>
  <c r="V2101" i="7"/>
  <c r="X2101" i="7" s="1"/>
  <c r="U2101" i="7"/>
  <c r="S2101" i="7"/>
  <c r="R2101" i="7"/>
  <c r="Q2101" i="7"/>
  <c r="P2101" i="7"/>
  <c r="AB2100" i="7"/>
  <c r="AA2100" i="7"/>
  <c r="V2100" i="7"/>
  <c r="W2100" i="7" s="1"/>
  <c r="U2100" i="7"/>
  <c r="S2100" i="7"/>
  <c r="R2100" i="7"/>
  <c r="Q2100" i="7"/>
  <c r="P2100" i="7"/>
  <c r="AB2099" i="7"/>
  <c r="AA2099" i="7"/>
  <c r="V2099" i="7"/>
  <c r="X2099" i="7" s="1"/>
  <c r="U2099" i="7"/>
  <c r="S2099" i="7"/>
  <c r="R2099" i="7"/>
  <c r="Q2099" i="7"/>
  <c r="P2099" i="7"/>
  <c r="AB2098" i="7"/>
  <c r="AA2098" i="7"/>
  <c r="V2098" i="7"/>
  <c r="U2098" i="7"/>
  <c r="S2098" i="7"/>
  <c r="R2098" i="7"/>
  <c r="Q2098" i="7"/>
  <c r="P2098" i="7"/>
  <c r="AB2097" i="7"/>
  <c r="AA2097" i="7"/>
  <c r="V2097" i="7"/>
  <c r="U2097" i="7"/>
  <c r="S2097" i="7"/>
  <c r="R2097" i="7"/>
  <c r="Q2097" i="7"/>
  <c r="P2097" i="7"/>
  <c r="AB2096" i="7"/>
  <c r="AA2096" i="7"/>
  <c r="V2096" i="7"/>
  <c r="U2096" i="7"/>
  <c r="S2096" i="7"/>
  <c r="R2096" i="7"/>
  <c r="Q2096" i="7"/>
  <c r="P2096" i="7"/>
  <c r="AB2095" i="7"/>
  <c r="AA2095" i="7"/>
  <c r="V2095" i="7"/>
  <c r="U2095" i="7"/>
  <c r="S2095" i="7"/>
  <c r="R2095" i="7"/>
  <c r="Q2095" i="7"/>
  <c r="P2095" i="7"/>
  <c r="AB2094" i="7"/>
  <c r="AA2094" i="7"/>
  <c r="V2094" i="7"/>
  <c r="U2094" i="7"/>
  <c r="S2094" i="7"/>
  <c r="R2094" i="7"/>
  <c r="Q2094" i="7"/>
  <c r="P2094" i="7"/>
  <c r="AB2093" i="7"/>
  <c r="AA2093" i="7"/>
  <c r="V2093" i="7"/>
  <c r="U2093" i="7"/>
  <c r="S2093" i="7"/>
  <c r="R2093" i="7"/>
  <c r="Q2093" i="7"/>
  <c r="P2093" i="7"/>
  <c r="AB2092" i="7"/>
  <c r="AA2092" i="7"/>
  <c r="V2092" i="7"/>
  <c r="U2092" i="7"/>
  <c r="S2092" i="7"/>
  <c r="R2092" i="7"/>
  <c r="Q2092" i="7"/>
  <c r="P2092" i="7"/>
  <c r="AB2091" i="7"/>
  <c r="AA2091" i="7"/>
  <c r="V2091" i="7"/>
  <c r="U2091" i="7"/>
  <c r="S2091" i="7"/>
  <c r="R2091" i="7"/>
  <c r="Q2091" i="7"/>
  <c r="P2091" i="7"/>
  <c r="AB2090" i="7"/>
  <c r="AA2090" i="7"/>
  <c r="V2090" i="7"/>
  <c r="U2090" i="7"/>
  <c r="S2090" i="7"/>
  <c r="R2090" i="7"/>
  <c r="Q2090" i="7"/>
  <c r="P2090" i="7"/>
  <c r="AB2089" i="7"/>
  <c r="AA2089" i="7"/>
  <c r="V2089" i="7"/>
  <c r="X2089" i="7" s="1"/>
  <c r="U2089" i="7"/>
  <c r="S2089" i="7"/>
  <c r="R2089" i="7"/>
  <c r="Q2089" i="7"/>
  <c r="P2089" i="7"/>
  <c r="AB2088" i="7"/>
  <c r="AA2088" i="7"/>
  <c r="V2088" i="7"/>
  <c r="W2088" i="7" s="1"/>
  <c r="U2088" i="7"/>
  <c r="S2088" i="7"/>
  <c r="R2088" i="7"/>
  <c r="Q2088" i="7"/>
  <c r="P2088" i="7"/>
  <c r="AB2087" i="7"/>
  <c r="AA2087" i="7"/>
  <c r="V2087" i="7"/>
  <c r="U2087" i="7"/>
  <c r="S2087" i="7"/>
  <c r="R2087" i="7"/>
  <c r="Q2087" i="7"/>
  <c r="P2087" i="7"/>
  <c r="AB2086" i="7"/>
  <c r="AA2086" i="7"/>
  <c r="V2086" i="7"/>
  <c r="U2086" i="7"/>
  <c r="S2086" i="7"/>
  <c r="R2086" i="7"/>
  <c r="Q2086" i="7"/>
  <c r="P2086" i="7"/>
  <c r="AB2085" i="7"/>
  <c r="AA2085" i="7"/>
  <c r="V2085" i="7"/>
  <c r="X2085" i="7" s="1"/>
  <c r="U2085" i="7"/>
  <c r="S2085" i="7"/>
  <c r="R2085" i="7"/>
  <c r="Q2085" i="7"/>
  <c r="P2085" i="7"/>
  <c r="AB2084" i="7"/>
  <c r="AA2084" i="7"/>
  <c r="V2084" i="7"/>
  <c r="U2084" i="7"/>
  <c r="S2084" i="7"/>
  <c r="R2084" i="7"/>
  <c r="Q2084" i="7"/>
  <c r="P2084" i="7"/>
  <c r="AB2083" i="7"/>
  <c r="AA2083" i="7"/>
  <c r="V2083" i="7"/>
  <c r="U2083" i="7"/>
  <c r="S2083" i="7"/>
  <c r="R2083" i="7"/>
  <c r="Q2083" i="7"/>
  <c r="P2083" i="7"/>
  <c r="AB2082" i="7"/>
  <c r="AA2082" i="7"/>
  <c r="V2082" i="7"/>
  <c r="W2082" i="7" s="1"/>
  <c r="U2082" i="7"/>
  <c r="S2082" i="7"/>
  <c r="R2082" i="7"/>
  <c r="Q2082" i="7"/>
  <c r="P2082" i="7"/>
  <c r="AB2081" i="7"/>
  <c r="AA2081" i="7"/>
  <c r="V2081" i="7"/>
  <c r="U2081" i="7"/>
  <c r="S2081" i="7"/>
  <c r="R2081" i="7"/>
  <c r="Q2081" i="7"/>
  <c r="P2081" i="7"/>
  <c r="AB2080" i="7"/>
  <c r="AA2080" i="7"/>
  <c r="V2080" i="7"/>
  <c r="U2080" i="7"/>
  <c r="S2080" i="7"/>
  <c r="R2080" i="7"/>
  <c r="Q2080" i="7"/>
  <c r="P2080" i="7"/>
  <c r="AB2079" i="7"/>
  <c r="AA2079" i="7"/>
  <c r="V2079" i="7"/>
  <c r="X2079" i="7" s="1"/>
  <c r="U2079" i="7"/>
  <c r="S2079" i="7"/>
  <c r="R2079" i="7"/>
  <c r="Q2079" i="7"/>
  <c r="P2079" i="7"/>
  <c r="AB2078" i="7"/>
  <c r="AA2078" i="7"/>
  <c r="V2078" i="7"/>
  <c r="X2078" i="7" s="1"/>
  <c r="U2078" i="7"/>
  <c r="S2078" i="7"/>
  <c r="R2078" i="7"/>
  <c r="Q2078" i="7"/>
  <c r="P2078" i="7"/>
  <c r="AB2077" i="7"/>
  <c r="AA2077" i="7"/>
  <c r="V2077" i="7"/>
  <c r="U2077" i="7"/>
  <c r="S2077" i="7"/>
  <c r="R2077" i="7"/>
  <c r="Q2077" i="7"/>
  <c r="P2077" i="7"/>
  <c r="AB2076" i="7"/>
  <c r="AA2076" i="7"/>
  <c r="V2076" i="7"/>
  <c r="U2076" i="7"/>
  <c r="S2076" i="7"/>
  <c r="R2076" i="7"/>
  <c r="Q2076" i="7"/>
  <c r="P2076" i="7"/>
  <c r="AB2075" i="7"/>
  <c r="AA2075" i="7"/>
  <c r="V2075" i="7"/>
  <c r="X2075" i="7" s="1"/>
  <c r="U2075" i="7"/>
  <c r="S2075" i="7"/>
  <c r="R2075" i="7"/>
  <c r="Q2075" i="7"/>
  <c r="P2075" i="7"/>
  <c r="AB2074" i="7"/>
  <c r="AA2074" i="7"/>
  <c r="V2074" i="7"/>
  <c r="U2074" i="7"/>
  <c r="S2074" i="7"/>
  <c r="R2074" i="7"/>
  <c r="Q2074" i="7"/>
  <c r="P2074" i="7"/>
  <c r="AB2073" i="7"/>
  <c r="AA2073" i="7"/>
  <c r="V2073" i="7"/>
  <c r="X2073" i="7" s="1"/>
  <c r="U2073" i="7"/>
  <c r="S2073" i="7"/>
  <c r="R2073" i="7"/>
  <c r="Q2073" i="7"/>
  <c r="P2073" i="7"/>
  <c r="AB2072" i="7"/>
  <c r="AA2072" i="7"/>
  <c r="V2072" i="7"/>
  <c r="W2072" i="7" s="1"/>
  <c r="U2072" i="7"/>
  <c r="S2072" i="7"/>
  <c r="R2072" i="7"/>
  <c r="Q2072" i="7"/>
  <c r="P2072" i="7"/>
  <c r="AB2071" i="7"/>
  <c r="AA2071" i="7"/>
  <c r="V2071" i="7"/>
  <c r="U2071" i="7"/>
  <c r="S2071" i="7"/>
  <c r="R2071" i="7"/>
  <c r="Q2071" i="7"/>
  <c r="P2071" i="7"/>
  <c r="AB2070" i="7"/>
  <c r="AA2070" i="7"/>
  <c r="V2070" i="7"/>
  <c r="U2070" i="7"/>
  <c r="S2070" i="7"/>
  <c r="R2070" i="7"/>
  <c r="Q2070" i="7"/>
  <c r="P2070" i="7"/>
  <c r="AB2069" i="7"/>
  <c r="AA2069" i="7"/>
  <c r="V2069" i="7"/>
  <c r="X2069" i="7" s="1"/>
  <c r="U2069" i="7"/>
  <c r="S2069" i="7"/>
  <c r="R2069" i="7"/>
  <c r="Q2069" i="7"/>
  <c r="P2069" i="7"/>
  <c r="AB2068" i="7"/>
  <c r="AA2068" i="7"/>
  <c r="V2068" i="7"/>
  <c r="U2068" i="7"/>
  <c r="S2068" i="7"/>
  <c r="R2068" i="7"/>
  <c r="Q2068" i="7"/>
  <c r="P2068" i="7"/>
  <c r="AB2067" i="7"/>
  <c r="AA2067" i="7"/>
  <c r="V2067" i="7"/>
  <c r="U2067" i="7"/>
  <c r="S2067" i="7"/>
  <c r="R2067" i="7"/>
  <c r="Q2067" i="7"/>
  <c r="P2067" i="7"/>
  <c r="AB2066" i="7"/>
  <c r="AA2066" i="7"/>
  <c r="V2066" i="7"/>
  <c r="U2066" i="7"/>
  <c r="S2066" i="7"/>
  <c r="R2066" i="7"/>
  <c r="Q2066" i="7"/>
  <c r="P2066" i="7"/>
  <c r="AB2065" i="7"/>
  <c r="AA2065" i="7"/>
  <c r="V2065" i="7"/>
  <c r="U2065" i="7"/>
  <c r="S2065" i="7"/>
  <c r="R2065" i="7"/>
  <c r="Q2065" i="7"/>
  <c r="P2065" i="7"/>
  <c r="AB2064" i="7"/>
  <c r="AA2064" i="7"/>
  <c r="V2064" i="7"/>
  <c r="U2064" i="7"/>
  <c r="S2064" i="7"/>
  <c r="R2064" i="7"/>
  <c r="Q2064" i="7"/>
  <c r="P2064" i="7"/>
  <c r="AB2063" i="7"/>
  <c r="AA2063" i="7"/>
  <c r="V2063" i="7"/>
  <c r="X2063" i="7" s="1"/>
  <c r="U2063" i="7"/>
  <c r="S2063" i="7"/>
  <c r="R2063" i="7"/>
  <c r="Q2063" i="7"/>
  <c r="P2063" i="7"/>
  <c r="AB2062" i="7"/>
  <c r="AA2062" i="7"/>
  <c r="V2062" i="7"/>
  <c r="X2062" i="7" s="1"/>
  <c r="U2062" i="7"/>
  <c r="S2062" i="7"/>
  <c r="R2062" i="7"/>
  <c r="Q2062" i="7"/>
  <c r="P2062" i="7"/>
  <c r="AB2061" i="7"/>
  <c r="AA2061" i="7"/>
  <c r="V2061" i="7"/>
  <c r="U2061" i="7"/>
  <c r="S2061" i="7"/>
  <c r="R2061" i="7"/>
  <c r="Q2061" i="7"/>
  <c r="P2061" i="7"/>
  <c r="AB2060" i="7"/>
  <c r="AA2060" i="7"/>
  <c r="V2060" i="7"/>
  <c r="U2060" i="7"/>
  <c r="S2060" i="7"/>
  <c r="R2060" i="7"/>
  <c r="Q2060" i="7"/>
  <c r="P2060" i="7"/>
  <c r="AB2059" i="7"/>
  <c r="AA2059" i="7"/>
  <c r="V2059" i="7"/>
  <c r="X2059" i="7" s="1"/>
  <c r="U2059" i="7"/>
  <c r="S2059" i="7"/>
  <c r="R2059" i="7"/>
  <c r="Q2059" i="7"/>
  <c r="P2059" i="7"/>
  <c r="AB2058" i="7"/>
  <c r="AA2058" i="7"/>
  <c r="V2058" i="7"/>
  <c r="W2058" i="7" s="1"/>
  <c r="U2058" i="7"/>
  <c r="S2058" i="7"/>
  <c r="R2058" i="7"/>
  <c r="Q2058" i="7"/>
  <c r="P2058" i="7"/>
  <c r="AB2057" i="7"/>
  <c r="AA2057" i="7"/>
  <c r="V2057" i="7"/>
  <c r="X2057" i="7" s="1"/>
  <c r="U2057" i="7"/>
  <c r="S2057" i="7"/>
  <c r="R2057" i="7"/>
  <c r="Q2057" i="7"/>
  <c r="P2057" i="7"/>
  <c r="AB2056" i="7"/>
  <c r="AA2056" i="7"/>
  <c r="V2056" i="7"/>
  <c r="W2056" i="7" s="1"/>
  <c r="U2056" i="7"/>
  <c r="S2056" i="7"/>
  <c r="R2056" i="7"/>
  <c r="Q2056" i="7"/>
  <c r="P2056" i="7"/>
  <c r="AB2055" i="7"/>
  <c r="AA2055" i="7"/>
  <c r="V2055" i="7"/>
  <c r="U2055" i="7"/>
  <c r="S2055" i="7"/>
  <c r="R2055" i="7"/>
  <c r="Q2055" i="7"/>
  <c r="P2055" i="7"/>
  <c r="AB2054" i="7"/>
  <c r="AA2054" i="7"/>
  <c r="V2054" i="7"/>
  <c r="U2054" i="7"/>
  <c r="S2054" i="7"/>
  <c r="R2054" i="7"/>
  <c r="Q2054" i="7"/>
  <c r="P2054" i="7"/>
  <c r="AB2053" i="7"/>
  <c r="AA2053" i="7"/>
  <c r="V2053" i="7"/>
  <c r="X2053" i="7" s="1"/>
  <c r="U2053" i="7"/>
  <c r="S2053" i="7"/>
  <c r="R2053" i="7"/>
  <c r="Q2053" i="7"/>
  <c r="P2053" i="7"/>
  <c r="AB2052" i="7"/>
  <c r="AA2052" i="7"/>
  <c r="V2052" i="7"/>
  <c r="U2052" i="7"/>
  <c r="S2052" i="7"/>
  <c r="R2052" i="7"/>
  <c r="Q2052" i="7"/>
  <c r="P2052" i="7"/>
  <c r="AB2051" i="7"/>
  <c r="AA2051" i="7"/>
  <c r="V2051" i="7"/>
  <c r="U2051" i="7"/>
  <c r="S2051" i="7"/>
  <c r="R2051" i="7"/>
  <c r="Q2051" i="7"/>
  <c r="P2051" i="7"/>
  <c r="AB2050" i="7"/>
  <c r="AA2050" i="7"/>
  <c r="V2050" i="7"/>
  <c r="U2050" i="7"/>
  <c r="S2050" i="7"/>
  <c r="R2050" i="7"/>
  <c r="Q2050" i="7"/>
  <c r="P2050" i="7"/>
  <c r="AB2049" i="7"/>
  <c r="AA2049" i="7"/>
  <c r="V2049" i="7"/>
  <c r="U2049" i="7"/>
  <c r="S2049" i="7"/>
  <c r="R2049" i="7"/>
  <c r="Q2049" i="7"/>
  <c r="P2049" i="7"/>
  <c r="AB2048" i="7"/>
  <c r="AA2048" i="7"/>
  <c r="V2048" i="7"/>
  <c r="W2048" i="7" s="1"/>
  <c r="U2048" i="7"/>
  <c r="S2048" i="7"/>
  <c r="R2048" i="7"/>
  <c r="Q2048" i="7"/>
  <c r="P2048" i="7"/>
  <c r="AB2047" i="7"/>
  <c r="AA2047" i="7"/>
  <c r="V2047" i="7"/>
  <c r="X2047" i="7" s="1"/>
  <c r="U2047" i="7"/>
  <c r="S2047" i="7"/>
  <c r="R2047" i="7"/>
  <c r="Q2047" i="7"/>
  <c r="P2047" i="7"/>
  <c r="AB2046" i="7"/>
  <c r="AA2046" i="7"/>
  <c r="V2046" i="7"/>
  <c r="X2046" i="7" s="1"/>
  <c r="U2046" i="7"/>
  <c r="S2046" i="7"/>
  <c r="R2046" i="7"/>
  <c r="Q2046" i="7"/>
  <c r="P2046" i="7"/>
  <c r="AB2045" i="7"/>
  <c r="AA2045" i="7"/>
  <c r="V2045" i="7"/>
  <c r="U2045" i="7"/>
  <c r="S2045" i="7"/>
  <c r="R2045" i="7"/>
  <c r="Q2045" i="7"/>
  <c r="P2045" i="7"/>
  <c r="AB2044" i="7"/>
  <c r="AA2044" i="7"/>
  <c r="V2044" i="7"/>
  <c r="U2044" i="7"/>
  <c r="S2044" i="7"/>
  <c r="R2044" i="7"/>
  <c r="Q2044" i="7"/>
  <c r="P2044" i="7"/>
  <c r="AB2043" i="7"/>
  <c r="AA2043" i="7"/>
  <c r="V2043" i="7"/>
  <c r="X2043" i="7" s="1"/>
  <c r="U2043" i="7"/>
  <c r="S2043" i="7"/>
  <c r="R2043" i="7"/>
  <c r="Q2043" i="7"/>
  <c r="P2043" i="7"/>
  <c r="AB2042" i="7"/>
  <c r="AA2042" i="7"/>
  <c r="V2042" i="7"/>
  <c r="U2042" i="7"/>
  <c r="S2042" i="7"/>
  <c r="R2042" i="7"/>
  <c r="Q2042" i="7"/>
  <c r="P2042" i="7"/>
  <c r="AB2041" i="7"/>
  <c r="AA2041" i="7"/>
  <c r="V2041" i="7"/>
  <c r="X2041" i="7" s="1"/>
  <c r="U2041" i="7"/>
  <c r="S2041" i="7"/>
  <c r="R2041" i="7"/>
  <c r="Q2041" i="7"/>
  <c r="P2041" i="7"/>
  <c r="AB2040" i="7"/>
  <c r="AA2040" i="7"/>
  <c r="V2040" i="7"/>
  <c r="W2040" i="7" s="1"/>
  <c r="U2040" i="7"/>
  <c r="S2040" i="7"/>
  <c r="R2040" i="7"/>
  <c r="Q2040" i="7"/>
  <c r="P2040" i="7"/>
  <c r="AB2039" i="7"/>
  <c r="AA2039" i="7"/>
  <c r="V2039" i="7"/>
  <c r="U2039" i="7"/>
  <c r="S2039" i="7"/>
  <c r="R2039" i="7"/>
  <c r="Q2039" i="7"/>
  <c r="P2039" i="7"/>
  <c r="AB2038" i="7"/>
  <c r="AA2038" i="7"/>
  <c r="V2038" i="7"/>
  <c r="X2038" i="7" s="1"/>
  <c r="U2038" i="7"/>
  <c r="S2038" i="7"/>
  <c r="R2038" i="7"/>
  <c r="Q2038" i="7"/>
  <c r="P2038" i="7"/>
  <c r="AB2037" i="7"/>
  <c r="AA2037" i="7"/>
  <c r="V2037" i="7"/>
  <c r="X2037" i="7" s="1"/>
  <c r="U2037" i="7"/>
  <c r="S2037" i="7"/>
  <c r="R2037" i="7"/>
  <c r="Q2037" i="7"/>
  <c r="P2037" i="7"/>
  <c r="AB2036" i="7"/>
  <c r="AA2036" i="7"/>
  <c r="V2036" i="7"/>
  <c r="U2036" i="7"/>
  <c r="S2036" i="7"/>
  <c r="R2036" i="7"/>
  <c r="Q2036" i="7"/>
  <c r="P2036" i="7"/>
  <c r="AB2035" i="7"/>
  <c r="AA2035" i="7"/>
  <c r="V2035" i="7"/>
  <c r="U2035" i="7"/>
  <c r="S2035" i="7"/>
  <c r="R2035" i="7"/>
  <c r="Q2035" i="7"/>
  <c r="P2035" i="7"/>
  <c r="AB2034" i="7"/>
  <c r="AA2034" i="7"/>
  <c r="V2034" i="7"/>
  <c r="U2034" i="7"/>
  <c r="S2034" i="7"/>
  <c r="R2034" i="7"/>
  <c r="Q2034" i="7"/>
  <c r="P2034" i="7"/>
  <c r="AB2033" i="7"/>
  <c r="AA2033" i="7"/>
  <c r="V2033" i="7"/>
  <c r="U2033" i="7"/>
  <c r="S2033" i="7"/>
  <c r="R2033" i="7"/>
  <c r="Q2033" i="7"/>
  <c r="P2033" i="7"/>
  <c r="AB2032" i="7"/>
  <c r="AA2032" i="7"/>
  <c r="V2032" i="7"/>
  <c r="U2032" i="7"/>
  <c r="S2032" i="7"/>
  <c r="R2032" i="7"/>
  <c r="Q2032" i="7"/>
  <c r="P2032" i="7"/>
  <c r="AB2031" i="7"/>
  <c r="AA2031" i="7"/>
  <c r="V2031" i="7"/>
  <c r="U2031" i="7"/>
  <c r="S2031" i="7"/>
  <c r="R2031" i="7"/>
  <c r="Q2031" i="7"/>
  <c r="P2031" i="7"/>
  <c r="AB2030" i="7"/>
  <c r="AA2030" i="7"/>
  <c r="V2030" i="7"/>
  <c r="X2030" i="7" s="1"/>
  <c r="U2030" i="7"/>
  <c r="S2030" i="7"/>
  <c r="R2030" i="7"/>
  <c r="Q2030" i="7"/>
  <c r="P2030" i="7"/>
  <c r="AB2029" i="7"/>
  <c r="AA2029" i="7"/>
  <c r="V2029" i="7"/>
  <c r="U2029" i="7"/>
  <c r="S2029" i="7"/>
  <c r="R2029" i="7"/>
  <c r="Q2029" i="7"/>
  <c r="P2029" i="7"/>
  <c r="AB2028" i="7"/>
  <c r="AA2028" i="7"/>
  <c r="V2028" i="7"/>
  <c r="U2028" i="7"/>
  <c r="S2028" i="7"/>
  <c r="R2028" i="7"/>
  <c r="Q2028" i="7"/>
  <c r="P2028" i="7"/>
  <c r="AB2027" i="7"/>
  <c r="AA2027" i="7"/>
  <c r="V2027" i="7"/>
  <c r="U2027" i="7"/>
  <c r="S2027" i="7"/>
  <c r="R2027" i="7"/>
  <c r="Q2027" i="7"/>
  <c r="P2027" i="7"/>
  <c r="AB2026" i="7"/>
  <c r="AA2026" i="7"/>
  <c r="V2026" i="7"/>
  <c r="W2026" i="7" s="1"/>
  <c r="U2026" i="7"/>
  <c r="S2026" i="7"/>
  <c r="R2026" i="7"/>
  <c r="Q2026" i="7"/>
  <c r="P2026" i="7"/>
  <c r="AB2025" i="7"/>
  <c r="AA2025" i="7"/>
  <c r="V2025" i="7"/>
  <c r="X2025" i="7" s="1"/>
  <c r="U2025" i="7"/>
  <c r="S2025" i="7"/>
  <c r="R2025" i="7"/>
  <c r="Q2025" i="7"/>
  <c r="P2025" i="7"/>
  <c r="AB2024" i="7"/>
  <c r="AA2024" i="7"/>
  <c r="V2024" i="7"/>
  <c r="W2024" i="7" s="1"/>
  <c r="U2024" i="7"/>
  <c r="S2024" i="7"/>
  <c r="R2024" i="7"/>
  <c r="Q2024" i="7"/>
  <c r="P2024" i="7"/>
  <c r="AB2023" i="7"/>
  <c r="AA2023" i="7"/>
  <c r="V2023" i="7"/>
  <c r="U2023" i="7"/>
  <c r="S2023" i="7"/>
  <c r="R2023" i="7"/>
  <c r="Q2023" i="7"/>
  <c r="P2023" i="7"/>
  <c r="AB2022" i="7"/>
  <c r="AA2022" i="7"/>
  <c r="V2022" i="7"/>
  <c r="U2022" i="7"/>
  <c r="S2022" i="7"/>
  <c r="R2022" i="7"/>
  <c r="Q2022" i="7"/>
  <c r="P2022" i="7"/>
  <c r="AB2021" i="7"/>
  <c r="AA2021" i="7"/>
  <c r="V2021" i="7"/>
  <c r="X2021" i="7" s="1"/>
  <c r="U2021" i="7"/>
  <c r="S2021" i="7"/>
  <c r="R2021" i="7"/>
  <c r="Q2021" i="7"/>
  <c r="P2021" i="7"/>
  <c r="AB2020" i="7"/>
  <c r="AA2020" i="7"/>
  <c r="V2020" i="7"/>
  <c r="U2020" i="7"/>
  <c r="S2020" i="7"/>
  <c r="R2020" i="7"/>
  <c r="Q2020" i="7"/>
  <c r="P2020" i="7"/>
  <c r="AB2019" i="7"/>
  <c r="AA2019" i="7"/>
  <c r="V2019" i="7"/>
  <c r="U2019" i="7"/>
  <c r="S2019" i="7"/>
  <c r="R2019" i="7"/>
  <c r="Q2019" i="7"/>
  <c r="P2019" i="7"/>
  <c r="AB2018" i="7"/>
  <c r="AA2018" i="7"/>
  <c r="V2018" i="7"/>
  <c r="U2018" i="7"/>
  <c r="S2018" i="7"/>
  <c r="R2018" i="7"/>
  <c r="Q2018" i="7"/>
  <c r="P2018" i="7"/>
  <c r="AB2017" i="7"/>
  <c r="AA2017" i="7"/>
  <c r="V2017" i="7"/>
  <c r="U2017" i="7"/>
  <c r="S2017" i="7"/>
  <c r="R2017" i="7"/>
  <c r="Q2017" i="7"/>
  <c r="P2017" i="7"/>
  <c r="AB2016" i="7"/>
  <c r="AA2016" i="7"/>
  <c r="V2016" i="7"/>
  <c r="U2016" i="7"/>
  <c r="S2016" i="7"/>
  <c r="R2016" i="7"/>
  <c r="Q2016" i="7"/>
  <c r="P2016" i="7"/>
  <c r="AB2015" i="7"/>
  <c r="AA2015" i="7"/>
  <c r="V2015" i="7"/>
  <c r="X2015" i="7" s="1"/>
  <c r="U2015" i="7"/>
  <c r="S2015" i="7"/>
  <c r="R2015" i="7"/>
  <c r="Q2015" i="7"/>
  <c r="P2015" i="7"/>
  <c r="AB2014" i="7"/>
  <c r="AA2014" i="7"/>
  <c r="V2014" i="7"/>
  <c r="X2014" i="7" s="1"/>
  <c r="U2014" i="7"/>
  <c r="S2014" i="7"/>
  <c r="R2014" i="7"/>
  <c r="Q2014" i="7"/>
  <c r="P2014" i="7"/>
  <c r="AB2013" i="7"/>
  <c r="AA2013" i="7"/>
  <c r="V2013" i="7"/>
  <c r="U2013" i="7"/>
  <c r="S2013" i="7"/>
  <c r="R2013" i="7"/>
  <c r="Q2013" i="7"/>
  <c r="P2013" i="7"/>
  <c r="AB2012" i="7"/>
  <c r="AA2012" i="7"/>
  <c r="V2012" i="7"/>
  <c r="U2012" i="7"/>
  <c r="S2012" i="7"/>
  <c r="R2012" i="7"/>
  <c r="Q2012" i="7"/>
  <c r="P2012" i="7"/>
  <c r="AB2011" i="7"/>
  <c r="AA2011" i="7"/>
  <c r="V2011" i="7"/>
  <c r="X2011" i="7" s="1"/>
  <c r="U2011" i="7"/>
  <c r="S2011" i="7"/>
  <c r="R2011" i="7"/>
  <c r="Q2011" i="7"/>
  <c r="P2011" i="7"/>
  <c r="AB2010" i="7"/>
  <c r="AA2010" i="7"/>
  <c r="V2010" i="7"/>
  <c r="U2010" i="7"/>
  <c r="S2010" i="7"/>
  <c r="R2010" i="7"/>
  <c r="Q2010" i="7"/>
  <c r="P2010" i="7"/>
  <c r="AB2009" i="7"/>
  <c r="AA2009" i="7"/>
  <c r="V2009" i="7"/>
  <c r="X2009" i="7" s="1"/>
  <c r="U2009" i="7"/>
  <c r="S2009" i="7"/>
  <c r="R2009" i="7"/>
  <c r="Q2009" i="7"/>
  <c r="P2009" i="7"/>
  <c r="AB2008" i="7"/>
  <c r="AA2008" i="7"/>
  <c r="V2008" i="7"/>
  <c r="W2008" i="7" s="1"/>
  <c r="U2008" i="7"/>
  <c r="S2008" i="7"/>
  <c r="R2008" i="7"/>
  <c r="Q2008" i="7"/>
  <c r="P2008" i="7"/>
  <c r="AB2007" i="7"/>
  <c r="AA2007" i="7"/>
  <c r="V2007" i="7"/>
  <c r="U2007" i="7"/>
  <c r="S2007" i="7"/>
  <c r="R2007" i="7"/>
  <c r="Q2007" i="7"/>
  <c r="P2007" i="7"/>
  <c r="AB2006" i="7"/>
  <c r="AA2006" i="7"/>
  <c r="V2006" i="7"/>
  <c r="U2006" i="7"/>
  <c r="S2006" i="7"/>
  <c r="R2006" i="7"/>
  <c r="Q2006" i="7"/>
  <c r="P2006" i="7"/>
  <c r="AB2005" i="7"/>
  <c r="AA2005" i="7"/>
  <c r="V2005" i="7"/>
  <c r="X2005" i="7" s="1"/>
  <c r="U2005" i="7"/>
  <c r="S2005" i="7"/>
  <c r="R2005" i="7"/>
  <c r="Q2005" i="7"/>
  <c r="P2005" i="7"/>
  <c r="AB2004" i="7"/>
  <c r="AA2004" i="7"/>
  <c r="V2004" i="7"/>
  <c r="U2004" i="7"/>
  <c r="S2004" i="7"/>
  <c r="R2004" i="7"/>
  <c r="Q2004" i="7"/>
  <c r="P2004" i="7"/>
  <c r="AB2003" i="7"/>
  <c r="AA2003" i="7"/>
  <c r="V2003" i="7"/>
  <c r="X2003" i="7" s="1"/>
  <c r="U2003" i="7"/>
  <c r="S2003" i="7"/>
  <c r="R2003" i="7"/>
  <c r="Q2003" i="7"/>
  <c r="P2003" i="7"/>
  <c r="AB2002" i="7"/>
  <c r="AA2002" i="7"/>
  <c r="V2002" i="7"/>
  <c r="U2002" i="7"/>
  <c r="S2002" i="7"/>
  <c r="R2002" i="7"/>
  <c r="Q2002" i="7"/>
  <c r="P2002" i="7"/>
  <c r="AB2001" i="7"/>
  <c r="AA2001" i="7"/>
  <c r="V2001" i="7"/>
  <c r="U2001" i="7"/>
  <c r="S2001" i="7"/>
  <c r="R2001" i="7"/>
  <c r="Q2001" i="7"/>
  <c r="P2001" i="7"/>
  <c r="AB2000" i="7"/>
  <c r="AA2000" i="7"/>
  <c r="V2000" i="7"/>
  <c r="U2000" i="7"/>
  <c r="S2000" i="7"/>
  <c r="R2000" i="7"/>
  <c r="Q2000" i="7"/>
  <c r="P2000" i="7"/>
  <c r="AB1999" i="7"/>
  <c r="AA1999" i="7"/>
  <c r="V1999" i="7"/>
  <c r="X1999" i="7" s="1"/>
  <c r="U1999" i="7"/>
  <c r="S1999" i="7"/>
  <c r="R1999" i="7"/>
  <c r="Q1999" i="7"/>
  <c r="P1999" i="7"/>
  <c r="AB1998" i="7"/>
  <c r="AA1998" i="7"/>
  <c r="V1998" i="7"/>
  <c r="U1998" i="7"/>
  <c r="S1998" i="7"/>
  <c r="R1998" i="7"/>
  <c r="Q1998" i="7"/>
  <c r="P1998" i="7"/>
  <c r="AB1997" i="7"/>
  <c r="AA1997" i="7"/>
  <c r="V1997" i="7"/>
  <c r="U1997" i="7"/>
  <c r="S1997" i="7"/>
  <c r="R1997" i="7"/>
  <c r="Q1997" i="7"/>
  <c r="P1997" i="7"/>
  <c r="AB1996" i="7"/>
  <c r="AA1996" i="7"/>
  <c r="V1996" i="7"/>
  <c r="U1996" i="7"/>
  <c r="S1996" i="7"/>
  <c r="R1996" i="7"/>
  <c r="Q1996" i="7"/>
  <c r="P1996" i="7"/>
  <c r="AB1995" i="7"/>
  <c r="AA1995" i="7"/>
  <c r="V1995" i="7"/>
  <c r="X1995" i="7" s="1"/>
  <c r="U1995" i="7"/>
  <c r="S1995" i="7"/>
  <c r="R1995" i="7"/>
  <c r="Q1995" i="7"/>
  <c r="P1995" i="7"/>
  <c r="AB1994" i="7"/>
  <c r="AA1994" i="7"/>
  <c r="V1994" i="7"/>
  <c r="W1994" i="7" s="1"/>
  <c r="U1994" i="7"/>
  <c r="S1994" i="7"/>
  <c r="R1994" i="7"/>
  <c r="Q1994" i="7"/>
  <c r="P1994" i="7"/>
  <c r="AB1993" i="7"/>
  <c r="AA1993" i="7"/>
  <c r="V1993" i="7"/>
  <c r="X1993" i="7" s="1"/>
  <c r="U1993" i="7"/>
  <c r="S1993" i="7"/>
  <c r="R1993" i="7"/>
  <c r="Q1993" i="7"/>
  <c r="P1993" i="7"/>
  <c r="AB1992" i="7"/>
  <c r="AA1992" i="7"/>
  <c r="V1992" i="7"/>
  <c r="W1992" i="7" s="1"/>
  <c r="U1992" i="7"/>
  <c r="S1992" i="7"/>
  <c r="R1992" i="7"/>
  <c r="Q1992" i="7"/>
  <c r="P1992" i="7"/>
  <c r="AB1991" i="7"/>
  <c r="AA1991" i="7"/>
  <c r="V1991" i="7"/>
  <c r="U1991" i="7"/>
  <c r="S1991" i="7"/>
  <c r="R1991" i="7"/>
  <c r="Q1991" i="7"/>
  <c r="P1991" i="7"/>
  <c r="AB1990" i="7"/>
  <c r="AA1990" i="7"/>
  <c r="V1990" i="7"/>
  <c r="U1990" i="7"/>
  <c r="S1990" i="7"/>
  <c r="R1990" i="7"/>
  <c r="Q1990" i="7"/>
  <c r="P1990" i="7"/>
  <c r="AB1989" i="7"/>
  <c r="AA1989" i="7"/>
  <c r="V1989" i="7"/>
  <c r="X1989" i="7" s="1"/>
  <c r="U1989" i="7"/>
  <c r="S1989" i="7"/>
  <c r="R1989" i="7"/>
  <c r="Q1989" i="7"/>
  <c r="P1989" i="7"/>
  <c r="AB1988" i="7"/>
  <c r="AA1988" i="7"/>
  <c r="V1988" i="7"/>
  <c r="W1988" i="7" s="1"/>
  <c r="U1988" i="7"/>
  <c r="S1988" i="7"/>
  <c r="R1988" i="7"/>
  <c r="Q1988" i="7"/>
  <c r="P1988" i="7"/>
  <c r="AB1987" i="7"/>
  <c r="AA1987" i="7"/>
  <c r="V1987" i="7"/>
  <c r="U1987" i="7"/>
  <c r="S1987" i="7"/>
  <c r="R1987" i="7"/>
  <c r="Q1987" i="7"/>
  <c r="P1987" i="7"/>
  <c r="AB1986" i="7"/>
  <c r="AA1986" i="7"/>
  <c r="V1986" i="7"/>
  <c r="W1986" i="7" s="1"/>
  <c r="U1986" i="7"/>
  <c r="S1986" i="7"/>
  <c r="R1986" i="7"/>
  <c r="Q1986" i="7"/>
  <c r="P1986" i="7"/>
  <c r="AB1985" i="7"/>
  <c r="AA1985" i="7"/>
  <c r="V1985" i="7"/>
  <c r="U1985" i="7"/>
  <c r="S1985" i="7"/>
  <c r="R1985" i="7"/>
  <c r="Q1985" i="7"/>
  <c r="P1985" i="7"/>
  <c r="AB1984" i="7"/>
  <c r="AA1984" i="7"/>
  <c r="V1984" i="7"/>
  <c r="U1984" i="7"/>
  <c r="S1984" i="7"/>
  <c r="R1984" i="7"/>
  <c r="Q1984" i="7"/>
  <c r="P1984" i="7"/>
  <c r="AB1983" i="7"/>
  <c r="AA1983" i="7"/>
  <c r="V1983" i="7"/>
  <c r="X1983" i="7" s="1"/>
  <c r="U1983" i="7"/>
  <c r="S1983" i="7"/>
  <c r="R1983" i="7"/>
  <c r="Q1983" i="7"/>
  <c r="P1983" i="7"/>
  <c r="AB1982" i="7"/>
  <c r="AA1982" i="7"/>
  <c r="V1982" i="7"/>
  <c r="X1982" i="7" s="1"/>
  <c r="U1982" i="7"/>
  <c r="S1982" i="7"/>
  <c r="R1982" i="7"/>
  <c r="Q1982" i="7"/>
  <c r="P1982" i="7"/>
  <c r="AB1981" i="7"/>
  <c r="AA1981" i="7"/>
  <c r="V1981" i="7"/>
  <c r="U1981" i="7"/>
  <c r="S1981" i="7"/>
  <c r="R1981" i="7"/>
  <c r="Q1981" i="7"/>
  <c r="P1981" i="7"/>
  <c r="AB1980" i="7"/>
  <c r="AA1980" i="7"/>
  <c r="V1980" i="7"/>
  <c r="U1980" i="7"/>
  <c r="S1980" i="7"/>
  <c r="R1980" i="7"/>
  <c r="Q1980" i="7"/>
  <c r="P1980" i="7"/>
  <c r="AB1979" i="7"/>
  <c r="AA1979" i="7"/>
  <c r="V1979" i="7"/>
  <c r="X1979" i="7" s="1"/>
  <c r="U1979" i="7"/>
  <c r="S1979" i="7"/>
  <c r="R1979" i="7"/>
  <c r="Q1979" i="7"/>
  <c r="P1979" i="7"/>
  <c r="AB1978" i="7"/>
  <c r="AA1978" i="7"/>
  <c r="V1978" i="7"/>
  <c r="U1978" i="7"/>
  <c r="S1978" i="7"/>
  <c r="R1978" i="7"/>
  <c r="Q1978" i="7"/>
  <c r="P1978" i="7"/>
  <c r="AB1977" i="7"/>
  <c r="AA1977" i="7"/>
  <c r="V1977" i="7"/>
  <c r="X1977" i="7" s="1"/>
  <c r="U1977" i="7"/>
  <c r="S1977" i="7"/>
  <c r="R1977" i="7"/>
  <c r="Q1977" i="7"/>
  <c r="P1977" i="7"/>
  <c r="AB1976" i="7"/>
  <c r="AA1976" i="7"/>
  <c r="V1976" i="7"/>
  <c r="W1976" i="7" s="1"/>
  <c r="U1976" i="7"/>
  <c r="S1976" i="7"/>
  <c r="R1976" i="7"/>
  <c r="Q1976" i="7"/>
  <c r="P1976" i="7"/>
  <c r="AB1975" i="7"/>
  <c r="AA1975" i="7"/>
  <c r="V1975" i="7"/>
  <c r="U1975" i="7"/>
  <c r="S1975" i="7"/>
  <c r="R1975" i="7"/>
  <c r="Q1975" i="7"/>
  <c r="P1975" i="7"/>
  <c r="AB1974" i="7"/>
  <c r="AA1974" i="7"/>
  <c r="V1974" i="7"/>
  <c r="U1974" i="7"/>
  <c r="S1974" i="7"/>
  <c r="R1974" i="7"/>
  <c r="Q1974" i="7"/>
  <c r="P1974" i="7"/>
  <c r="AB1973" i="7"/>
  <c r="AA1973" i="7"/>
  <c r="V1973" i="7"/>
  <c r="X1973" i="7" s="1"/>
  <c r="U1973" i="7"/>
  <c r="S1973" i="7"/>
  <c r="R1973" i="7"/>
  <c r="Q1973" i="7"/>
  <c r="P1973" i="7"/>
  <c r="AB1972" i="7"/>
  <c r="AA1972" i="7"/>
  <c r="V1972" i="7"/>
  <c r="W1972" i="7" s="1"/>
  <c r="U1972" i="7"/>
  <c r="S1972" i="7"/>
  <c r="R1972" i="7"/>
  <c r="Q1972" i="7"/>
  <c r="P1972" i="7"/>
  <c r="AB1971" i="7"/>
  <c r="AA1971" i="7"/>
  <c r="V1971" i="7"/>
  <c r="U1971" i="7"/>
  <c r="S1971" i="7"/>
  <c r="R1971" i="7"/>
  <c r="Q1971" i="7"/>
  <c r="P1971" i="7"/>
  <c r="AB1970" i="7"/>
  <c r="AA1970" i="7"/>
  <c r="V1970" i="7"/>
  <c r="U1970" i="7"/>
  <c r="S1970" i="7"/>
  <c r="R1970" i="7"/>
  <c r="Q1970" i="7"/>
  <c r="P1970" i="7"/>
  <c r="AB1969" i="7"/>
  <c r="AA1969" i="7"/>
  <c r="V1969" i="7"/>
  <c r="U1969" i="7"/>
  <c r="S1969" i="7"/>
  <c r="R1969" i="7"/>
  <c r="Q1969" i="7"/>
  <c r="P1969" i="7"/>
  <c r="AB1968" i="7"/>
  <c r="AA1968" i="7"/>
  <c r="V1968" i="7"/>
  <c r="X1968" i="7" s="1"/>
  <c r="U1968" i="7"/>
  <c r="S1968" i="7"/>
  <c r="R1968" i="7"/>
  <c r="Q1968" i="7"/>
  <c r="P1968" i="7"/>
  <c r="AB1967" i="7"/>
  <c r="AA1967" i="7"/>
  <c r="V1967" i="7"/>
  <c r="U1967" i="7"/>
  <c r="S1967" i="7"/>
  <c r="R1967" i="7"/>
  <c r="Q1967" i="7"/>
  <c r="P1967" i="7"/>
  <c r="AB1966" i="7"/>
  <c r="AA1966" i="7"/>
  <c r="V1966" i="7"/>
  <c r="U1966" i="7"/>
  <c r="S1966" i="7"/>
  <c r="R1966" i="7"/>
  <c r="Q1966" i="7"/>
  <c r="P1966" i="7"/>
  <c r="AB1965" i="7"/>
  <c r="AA1965" i="7"/>
  <c r="V1965" i="7"/>
  <c r="U1965" i="7"/>
  <c r="S1965" i="7"/>
  <c r="R1965" i="7"/>
  <c r="Q1965" i="7"/>
  <c r="P1965" i="7"/>
  <c r="AB1964" i="7"/>
  <c r="AA1964" i="7"/>
  <c r="V1964" i="7"/>
  <c r="U1964" i="7"/>
  <c r="S1964" i="7"/>
  <c r="R1964" i="7"/>
  <c r="Q1964" i="7"/>
  <c r="P1964" i="7"/>
  <c r="AB1963" i="7"/>
  <c r="AA1963" i="7"/>
  <c r="V1963" i="7"/>
  <c r="U1963" i="7"/>
  <c r="S1963" i="7"/>
  <c r="R1963" i="7"/>
  <c r="Q1963" i="7"/>
  <c r="P1963" i="7"/>
  <c r="AB1962" i="7"/>
  <c r="AA1962" i="7"/>
  <c r="V1962" i="7"/>
  <c r="U1962" i="7"/>
  <c r="S1962" i="7"/>
  <c r="R1962" i="7"/>
  <c r="Q1962" i="7"/>
  <c r="P1962" i="7"/>
  <c r="AB1961" i="7"/>
  <c r="AA1961" i="7"/>
  <c r="V1961" i="7"/>
  <c r="X1961" i="7" s="1"/>
  <c r="U1961" i="7"/>
  <c r="S1961" i="7"/>
  <c r="R1961" i="7"/>
  <c r="Q1961" i="7"/>
  <c r="P1961" i="7"/>
  <c r="AB1960" i="7"/>
  <c r="AA1960" i="7"/>
  <c r="V1960" i="7"/>
  <c r="W1960" i="7" s="1"/>
  <c r="U1960" i="7"/>
  <c r="S1960" i="7"/>
  <c r="R1960" i="7"/>
  <c r="Q1960" i="7"/>
  <c r="P1960" i="7"/>
  <c r="AB1959" i="7"/>
  <c r="AA1959" i="7"/>
  <c r="V1959" i="7"/>
  <c r="U1959" i="7"/>
  <c r="S1959" i="7"/>
  <c r="R1959" i="7"/>
  <c r="Q1959" i="7"/>
  <c r="P1959" i="7"/>
  <c r="AB1958" i="7"/>
  <c r="AA1958" i="7"/>
  <c r="V1958" i="7"/>
  <c r="U1958" i="7"/>
  <c r="S1958" i="7"/>
  <c r="R1958" i="7"/>
  <c r="Q1958" i="7"/>
  <c r="P1958" i="7"/>
  <c r="AB1957" i="7"/>
  <c r="AA1957" i="7"/>
  <c r="V1957" i="7"/>
  <c r="X1957" i="7" s="1"/>
  <c r="U1957" i="7"/>
  <c r="S1957" i="7"/>
  <c r="R1957" i="7"/>
  <c r="Q1957" i="7"/>
  <c r="P1957" i="7"/>
  <c r="AB1956" i="7"/>
  <c r="AA1956" i="7"/>
  <c r="V1956" i="7"/>
  <c r="U1956" i="7"/>
  <c r="S1956" i="7"/>
  <c r="R1956" i="7"/>
  <c r="Q1956" i="7"/>
  <c r="P1956" i="7"/>
  <c r="AB1955" i="7"/>
  <c r="AA1955" i="7"/>
  <c r="V1955" i="7"/>
  <c r="U1955" i="7"/>
  <c r="S1955" i="7"/>
  <c r="R1955" i="7"/>
  <c r="Q1955" i="7"/>
  <c r="P1955" i="7"/>
  <c r="AB1954" i="7"/>
  <c r="AA1954" i="7"/>
  <c r="V1954" i="7"/>
  <c r="U1954" i="7"/>
  <c r="S1954" i="7"/>
  <c r="R1954" i="7"/>
  <c r="Q1954" i="7"/>
  <c r="P1954" i="7"/>
  <c r="AB1953" i="7"/>
  <c r="AA1953" i="7"/>
  <c r="V1953" i="7"/>
  <c r="U1953" i="7"/>
  <c r="S1953" i="7"/>
  <c r="R1953" i="7"/>
  <c r="Q1953" i="7"/>
  <c r="P1953" i="7"/>
  <c r="AB1952" i="7"/>
  <c r="AA1952" i="7"/>
  <c r="V1952" i="7"/>
  <c r="U1952" i="7"/>
  <c r="S1952" i="7"/>
  <c r="R1952" i="7"/>
  <c r="Q1952" i="7"/>
  <c r="P1952" i="7"/>
  <c r="AB1951" i="7"/>
  <c r="AA1951" i="7"/>
  <c r="V1951" i="7"/>
  <c r="X1951" i="7" s="1"/>
  <c r="U1951" i="7"/>
  <c r="S1951" i="7"/>
  <c r="R1951" i="7"/>
  <c r="Q1951" i="7"/>
  <c r="P1951" i="7"/>
  <c r="AB1950" i="7"/>
  <c r="AA1950" i="7"/>
  <c r="V1950" i="7"/>
  <c r="U1950" i="7"/>
  <c r="S1950" i="7"/>
  <c r="R1950" i="7"/>
  <c r="Q1950" i="7"/>
  <c r="P1950" i="7"/>
  <c r="AB1949" i="7"/>
  <c r="AA1949" i="7"/>
  <c r="V1949" i="7"/>
  <c r="U1949" i="7"/>
  <c r="S1949" i="7"/>
  <c r="R1949" i="7"/>
  <c r="Q1949" i="7"/>
  <c r="P1949" i="7"/>
  <c r="AB1948" i="7"/>
  <c r="AA1948" i="7"/>
  <c r="V1948" i="7"/>
  <c r="U1948" i="7"/>
  <c r="S1948" i="7"/>
  <c r="R1948" i="7"/>
  <c r="Q1948" i="7"/>
  <c r="P1948" i="7"/>
  <c r="AB1947" i="7"/>
  <c r="AA1947" i="7"/>
  <c r="V1947" i="7"/>
  <c r="X1947" i="7" s="1"/>
  <c r="U1947" i="7"/>
  <c r="S1947" i="7"/>
  <c r="R1947" i="7"/>
  <c r="Q1947" i="7"/>
  <c r="P1947" i="7"/>
  <c r="AB1946" i="7"/>
  <c r="AA1946" i="7"/>
  <c r="V1946" i="7"/>
  <c r="U1946" i="7"/>
  <c r="S1946" i="7"/>
  <c r="R1946" i="7"/>
  <c r="Q1946" i="7"/>
  <c r="P1946" i="7"/>
  <c r="AB1945" i="7"/>
  <c r="AA1945" i="7"/>
  <c r="V1945" i="7"/>
  <c r="X1945" i="7" s="1"/>
  <c r="U1945" i="7"/>
  <c r="S1945" i="7"/>
  <c r="R1945" i="7"/>
  <c r="Q1945" i="7"/>
  <c r="P1945" i="7"/>
  <c r="AB1944" i="7"/>
  <c r="AA1944" i="7"/>
  <c r="V1944" i="7"/>
  <c r="W1944" i="7" s="1"/>
  <c r="U1944" i="7"/>
  <c r="S1944" i="7"/>
  <c r="R1944" i="7"/>
  <c r="Q1944" i="7"/>
  <c r="P1944" i="7"/>
  <c r="AB1943" i="7"/>
  <c r="AA1943" i="7"/>
  <c r="V1943" i="7"/>
  <c r="U1943" i="7"/>
  <c r="S1943" i="7"/>
  <c r="R1943" i="7"/>
  <c r="Q1943" i="7"/>
  <c r="P1943" i="7"/>
  <c r="AB1942" i="7"/>
  <c r="AA1942" i="7"/>
  <c r="V1942" i="7"/>
  <c r="U1942" i="7"/>
  <c r="S1942" i="7"/>
  <c r="R1942" i="7"/>
  <c r="Q1942" i="7"/>
  <c r="P1942" i="7"/>
  <c r="AB1941" i="7"/>
  <c r="AA1941" i="7"/>
  <c r="V1941" i="7"/>
  <c r="X1941" i="7" s="1"/>
  <c r="U1941" i="7"/>
  <c r="S1941" i="7"/>
  <c r="R1941" i="7"/>
  <c r="Q1941" i="7"/>
  <c r="P1941" i="7"/>
  <c r="AB1940" i="7"/>
  <c r="AA1940" i="7"/>
  <c r="V1940" i="7"/>
  <c r="U1940" i="7"/>
  <c r="S1940" i="7"/>
  <c r="R1940" i="7"/>
  <c r="Q1940" i="7"/>
  <c r="P1940" i="7"/>
  <c r="AB1939" i="7"/>
  <c r="AA1939" i="7"/>
  <c r="V1939" i="7"/>
  <c r="U1939" i="7"/>
  <c r="S1939" i="7"/>
  <c r="R1939" i="7"/>
  <c r="Q1939" i="7"/>
  <c r="P1939" i="7"/>
  <c r="AB1938" i="7"/>
  <c r="AA1938" i="7"/>
  <c r="V1938" i="7"/>
  <c r="W1938" i="7" s="1"/>
  <c r="U1938" i="7"/>
  <c r="S1938" i="7"/>
  <c r="R1938" i="7"/>
  <c r="Q1938" i="7"/>
  <c r="P1938" i="7"/>
  <c r="AB1937" i="7"/>
  <c r="AA1937" i="7"/>
  <c r="V1937" i="7"/>
  <c r="U1937" i="7"/>
  <c r="S1937" i="7"/>
  <c r="R1937" i="7"/>
  <c r="Q1937" i="7"/>
  <c r="P1937" i="7"/>
  <c r="AB1936" i="7"/>
  <c r="AA1936" i="7"/>
  <c r="V1936" i="7"/>
  <c r="U1936" i="7"/>
  <c r="S1936" i="7"/>
  <c r="R1936" i="7"/>
  <c r="Q1936" i="7"/>
  <c r="P1936" i="7"/>
  <c r="AB1935" i="7"/>
  <c r="AA1935" i="7"/>
  <c r="V1935" i="7"/>
  <c r="X1935" i="7" s="1"/>
  <c r="U1935" i="7"/>
  <c r="S1935" i="7"/>
  <c r="R1935" i="7"/>
  <c r="Q1935" i="7"/>
  <c r="P1935" i="7"/>
  <c r="AB1934" i="7"/>
  <c r="AA1934" i="7"/>
  <c r="V1934" i="7"/>
  <c r="W1934" i="7" s="1"/>
  <c r="U1934" i="7"/>
  <c r="S1934" i="7"/>
  <c r="R1934" i="7"/>
  <c r="Q1934" i="7"/>
  <c r="P1934" i="7"/>
  <c r="AB1933" i="7"/>
  <c r="AA1933" i="7"/>
  <c r="V1933" i="7"/>
  <c r="U1933" i="7"/>
  <c r="S1933" i="7"/>
  <c r="R1933" i="7"/>
  <c r="Q1933" i="7"/>
  <c r="P1933" i="7"/>
  <c r="AB1932" i="7"/>
  <c r="AA1932" i="7"/>
  <c r="V1932" i="7"/>
  <c r="U1932" i="7"/>
  <c r="S1932" i="7"/>
  <c r="R1932" i="7"/>
  <c r="Q1932" i="7"/>
  <c r="P1932" i="7"/>
  <c r="AB1931" i="7"/>
  <c r="AA1931" i="7"/>
  <c r="V1931" i="7"/>
  <c r="X1931" i="7" s="1"/>
  <c r="U1931" i="7"/>
  <c r="S1931" i="7"/>
  <c r="R1931" i="7"/>
  <c r="Q1931" i="7"/>
  <c r="P1931" i="7"/>
  <c r="AB1930" i="7"/>
  <c r="AA1930" i="7"/>
  <c r="V1930" i="7"/>
  <c r="U1930" i="7"/>
  <c r="S1930" i="7"/>
  <c r="R1930" i="7"/>
  <c r="Q1930" i="7"/>
  <c r="P1930" i="7"/>
  <c r="AB1929" i="7"/>
  <c r="AA1929" i="7"/>
  <c r="V1929" i="7"/>
  <c r="X1929" i="7" s="1"/>
  <c r="U1929" i="7"/>
  <c r="S1929" i="7"/>
  <c r="R1929" i="7"/>
  <c r="Q1929" i="7"/>
  <c r="P1929" i="7"/>
  <c r="AB1928" i="7"/>
  <c r="AA1928" i="7"/>
  <c r="V1928" i="7"/>
  <c r="W1928" i="7" s="1"/>
  <c r="U1928" i="7"/>
  <c r="S1928" i="7"/>
  <c r="R1928" i="7"/>
  <c r="Q1928" i="7"/>
  <c r="P1928" i="7"/>
  <c r="AB1927" i="7"/>
  <c r="AA1927" i="7"/>
  <c r="V1927" i="7"/>
  <c r="U1927" i="7"/>
  <c r="S1927" i="7"/>
  <c r="R1927" i="7"/>
  <c r="Q1927" i="7"/>
  <c r="P1927" i="7"/>
  <c r="AB1926" i="7"/>
  <c r="AA1926" i="7"/>
  <c r="V1926" i="7"/>
  <c r="U1926" i="7"/>
  <c r="S1926" i="7"/>
  <c r="R1926" i="7"/>
  <c r="Q1926" i="7"/>
  <c r="P1926" i="7"/>
  <c r="AB1925" i="7"/>
  <c r="AA1925" i="7"/>
  <c r="V1925" i="7"/>
  <c r="X1925" i="7" s="1"/>
  <c r="U1925" i="7"/>
  <c r="S1925" i="7"/>
  <c r="R1925" i="7"/>
  <c r="Q1925" i="7"/>
  <c r="P1925" i="7"/>
  <c r="AB1924" i="7"/>
  <c r="AA1924" i="7"/>
  <c r="V1924" i="7"/>
  <c r="U1924" i="7"/>
  <c r="S1924" i="7"/>
  <c r="R1924" i="7"/>
  <c r="Q1924" i="7"/>
  <c r="P1924" i="7"/>
  <c r="AB1923" i="7"/>
  <c r="AA1923" i="7"/>
  <c r="V1923" i="7"/>
  <c r="U1923" i="7"/>
  <c r="S1923" i="7"/>
  <c r="R1923" i="7"/>
  <c r="Q1923" i="7"/>
  <c r="P1923" i="7"/>
  <c r="AB1922" i="7"/>
  <c r="AA1922" i="7"/>
  <c r="V1922" i="7"/>
  <c r="U1922" i="7"/>
  <c r="S1922" i="7"/>
  <c r="R1922" i="7"/>
  <c r="Q1922" i="7"/>
  <c r="P1922" i="7"/>
  <c r="AB1921" i="7"/>
  <c r="AA1921" i="7"/>
  <c r="V1921" i="7"/>
  <c r="U1921" i="7"/>
  <c r="S1921" i="7"/>
  <c r="R1921" i="7"/>
  <c r="Q1921" i="7"/>
  <c r="P1921" i="7"/>
  <c r="AB1920" i="7"/>
  <c r="AA1920" i="7"/>
  <c r="V1920" i="7"/>
  <c r="W1920" i="7" s="1"/>
  <c r="U1920" i="7"/>
  <c r="S1920" i="7"/>
  <c r="R1920" i="7"/>
  <c r="Q1920" i="7"/>
  <c r="P1920" i="7"/>
  <c r="AB1919" i="7"/>
  <c r="AA1919" i="7"/>
  <c r="V1919" i="7"/>
  <c r="U1919" i="7"/>
  <c r="S1919" i="7"/>
  <c r="R1919" i="7"/>
  <c r="Q1919" i="7"/>
  <c r="P1919" i="7"/>
  <c r="AB1918" i="7"/>
  <c r="AA1918" i="7"/>
  <c r="V1918" i="7"/>
  <c r="U1918" i="7"/>
  <c r="S1918" i="7"/>
  <c r="R1918" i="7"/>
  <c r="Q1918" i="7"/>
  <c r="P1918" i="7"/>
  <c r="AB1917" i="7"/>
  <c r="AA1917" i="7"/>
  <c r="V1917" i="7"/>
  <c r="U1917" i="7"/>
  <c r="S1917" i="7"/>
  <c r="R1917" i="7"/>
  <c r="Q1917" i="7"/>
  <c r="P1917" i="7"/>
  <c r="AB1916" i="7"/>
  <c r="AA1916" i="7"/>
  <c r="V1916" i="7"/>
  <c r="U1916" i="7"/>
  <c r="S1916" i="7"/>
  <c r="R1916" i="7"/>
  <c r="Q1916" i="7"/>
  <c r="P1916" i="7"/>
  <c r="AB1915" i="7"/>
  <c r="AA1915" i="7"/>
  <c r="V1915" i="7"/>
  <c r="U1915" i="7"/>
  <c r="S1915" i="7"/>
  <c r="R1915" i="7"/>
  <c r="Q1915" i="7"/>
  <c r="P1915" i="7"/>
  <c r="AB1914" i="7"/>
  <c r="AA1914" i="7"/>
  <c r="V1914" i="7"/>
  <c r="U1914" i="7"/>
  <c r="S1914" i="7"/>
  <c r="R1914" i="7"/>
  <c r="Q1914" i="7"/>
  <c r="P1914" i="7"/>
  <c r="AB1913" i="7"/>
  <c r="AA1913" i="7"/>
  <c r="V1913" i="7"/>
  <c r="X1913" i="7" s="1"/>
  <c r="U1913" i="7"/>
  <c r="S1913" i="7"/>
  <c r="R1913" i="7"/>
  <c r="Q1913" i="7"/>
  <c r="P1913" i="7"/>
  <c r="AB1912" i="7"/>
  <c r="AA1912" i="7"/>
  <c r="V1912" i="7"/>
  <c r="W1912" i="7" s="1"/>
  <c r="U1912" i="7"/>
  <c r="S1912" i="7"/>
  <c r="R1912" i="7"/>
  <c r="Q1912" i="7"/>
  <c r="P1912" i="7"/>
  <c r="AB1911" i="7"/>
  <c r="AA1911" i="7"/>
  <c r="V1911" i="7"/>
  <c r="U1911" i="7"/>
  <c r="S1911" i="7"/>
  <c r="R1911" i="7"/>
  <c r="Q1911" i="7"/>
  <c r="P1911" i="7"/>
  <c r="AB1910" i="7"/>
  <c r="AA1910" i="7"/>
  <c r="V1910" i="7"/>
  <c r="U1910" i="7"/>
  <c r="S1910" i="7"/>
  <c r="R1910" i="7"/>
  <c r="Q1910" i="7"/>
  <c r="P1910" i="7"/>
  <c r="AB1909" i="7"/>
  <c r="AA1909" i="7"/>
  <c r="V1909" i="7"/>
  <c r="X1909" i="7" s="1"/>
  <c r="U1909" i="7"/>
  <c r="S1909" i="7"/>
  <c r="R1909" i="7"/>
  <c r="Q1909" i="7"/>
  <c r="P1909" i="7"/>
  <c r="AB1908" i="7"/>
  <c r="AA1908" i="7"/>
  <c r="V1908" i="7"/>
  <c r="W1908" i="7" s="1"/>
  <c r="U1908" i="7"/>
  <c r="S1908" i="7"/>
  <c r="R1908" i="7"/>
  <c r="Q1908" i="7"/>
  <c r="P1908" i="7"/>
  <c r="AB1907" i="7"/>
  <c r="AA1907" i="7"/>
  <c r="V1907" i="7"/>
  <c r="U1907" i="7"/>
  <c r="S1907" i="7"/>
  <c r="R1907" i="7"/>
  <c r="Q1907" i="7"/>
  <c r="P1907" i="7"/>
  <c r="AB1906" i="7"/>
  <c r="AA1906" i="7"/>
  <c r="V1906" i="7"/>
  <c r="U1906" i="7"/>
  <c r="S1906" i="7"/>
  <c r="R1906" i="7"/>
  <c r="Q1906" i="7"/>
  <c r="P1906" i="7"/>
  <c r="AB1905" i="7"/>
  <c r="AA1905" i="7"/>
  <c r="V1905" i="7"/>
  <c r="U1905" i="7"/>
  <c r="S1905" i="7"/>
  <c r="R1905" i="7"/>
  <c r="Q1905" i="7"/>
  <c r="P1905" i="7"/>
  <c r="AB1904" i="7"/>
  <c r="AA1904" i="7"/>
  <c r="V1904" i="7"/>
  <c r="W1904" i="7" s="1"/>
  <c r="U1904" i="7"/>
  <c r="S1904" i="7"/>
  <c r="R1904" i="7"/>
  <c r="Q1904" i="7"/>
  <c r="P1904" i="7"/>
  <c r="AB1903" i="7"/>
  <c r="AA1903" i="7"/>
  <c r="V1903" i="7"/>
  <c r="U1903" i="7"/>
  <c r="S1903" i="7"/>
  <c r="R1903" i="7"/>
  <c r="Q1903" i="7"/>
  <c r="P1903" i="7"/>
  <c r="AB1902" i="7"/>
  <c r="AA1902" i="7"/>
  <c r="V1902" i="7"/>
  <c r="U1902" i="7"/>
  <c r="S1902" i="7"/>
  <c r="R1902" i="7"/>
  <c r="Q1902" i="7"/>
  <c r="P1902" i="7"/>
  <c r="AB1901" i="7"/>
  <c r="AA1901" i="7"/>
  <c r="V1901" i="7"/>
  <c r="U1901" i="7"/>
  <c r="S1901" i="7"/>
  <c r="R1901" i="7"/>
  <c r="Q1901" i="7"/>
  <c r="P1901" i="7"/>
  <c r="AB1900" i="7"/>
  <c r="AA1900" i="7"/>
  <c r="V1900" i="7"/>
  <c r="U1900" i="7"/>
  <c r="S1900" i="7"/>
  <c r="R1900" i="7"/>
  <c r="Q1900" i="7"/>
  <c r="P1900" i="7"/>
  <c r="AB1899" i="7"/>
  <c r="AA1899" i="7"/>
  <c r="V1899" i="7"/>
  <c r="U1899" i="7"/>
  <c r="S1899" i="7"/>
  <c r="R1899" i="7"/>
  <c r="Q1899" i="7"/>
  <c r="P1899" i="7"/>
  <c r="AB1898" i="7"/>
  <c r="AA1898" i="7"/>
  <c r="V1898" i="7"/>
  <c r="U1898" i="7"/>
  <c r="S1898" i="7"/>
  <c r="R1898" i="7"/>
  <c r="Q1898" i="7"/>
  <c r="P1898" i="7"/>
  <c r="AB1897" i="7"/>
  <c r="AA1897" i="7"/>
  <c r="V1897" i="7"/>
  <c r="X1897" i="7" s="1"/>
  <c r="U1897" i="7"/>
  <c r="S1897" i="7"/>
  <c r="R1897" i="7"/>
  <c r="Q1897" i="7"/>
  <c r="P1897" i="7"/>
  <c r="AB1896" i="7"/>
  <c r="AA1896" i="7"/>
  <c r="V1896" i="7"/>
  <c r="W1896" i="7" s="1"/>
  <c r="U1896" i="7"/>
  <c r="S1896" i="7"/>
  <c r="R1896" i="7"/>
  <c r="Q1896" i="7"/>
  <c r="P1896" i="7"/>
  <c r="AB1895" i="7"/>
  <c r="AA1895" i="7"/>
  <c r="V1895" i="7"/>
  <c r="U1895" i="7"/>
  <c r="S1895" i="7"/>
  <c r="R1895" i="7"/>
  <c r="Q1895" i="7"/>
  <c r="P1895" i="7"/>
  <c r="AB1894" i="7"/>
  <c r="AA1894" i="7"/>
  <c r="V1894" i="7"/>
  <c r="U1894" i="7"/>
  <c r="S1894" i="7"/>
  <c r="R1894" i="7"/>
  <c r="Q1894" i="7"/>
  <c r="P1894" i="7"/>
  <c r="AB1893" i="7"/>
  <c r="AA1893" i="7"/>
  <c r="V1893" i="7"/>
  <c r="X1893" i="7" s="1"/>
  <c r="U1893" i="7"/>
  <c r="S1893" i="7"/>
  <c r="R1893" i="7"/>
  <c r="Q1893" i="7"/>
  <c r="P1893" i="7"/>
  <c r="AB1892" i="7"/>
  <c r="AA1892" i="7"/>
  <c r="V1892" i="7"/>
  <c r="U1892" i="7"/>
  <c r="S1892" i="7"/>
  <c r="R1892" i="7"/>
  <c r="Q1892" i="7"/>
  <c r="P1892" i="7"/>
  <c r="AB1891" i="7"/>
  <c r="AA1891" i="7"/>
  <c r="V1891" i="7"/>
  <c r="U1891" i="7"/>
  <c r="S1891" i="7"/>
  <c r="R1891" i="7"/>
  <c r="Q1891" i="7"/>
  <c r="P1891" i="7"/>
  <c r="AB1890" i="7"/>
  <c r="AA1890" i="7"/>
  <c r="V1890" i="7"/>
  <c r="U1890" i="7"/>
  <c r="S1890" i="7"/>
  <c r="R1890" i="7"/>
  <c r="Q1890" i="7"/>
  <c r="P1890" i="7"/>
  <c r="AB1889" i="7"/>
  <c r="AA1889" i="7"/>
  <c r="V1889" i="7"/>
  <c r="U1889" i="7"/>
  <c r="S1889" i="7"/>
  <c r="R1889" i="7"/>
  <c r="Q1889" i="7"/>
  <c r="P1889" i="7"/>
  <c r="AB1888" i="7"/>
  <c r="AA1888" i="7"/>
  <c r="V1888" i="7"/>
  <c r="U1888" i="7"/>
  <c r="S1888" i="7"/>
  <c r="R1888" i="7"/>
  <c r="Q1888" i="7"/>
  <c r="P1888" i="7"/>
  <c r="AB1887" i="7"/>
  <c r="AA1887" i="7"/>
  <c r="V1887" i="7"/>
  <c r="X1887" i="7" s="1"/>
  <c r="U1887" i="7"/>
  <c r="S1887" i="7"/>
  <c r="R1887" i="7"/>
  <c r="Q1887" i="7"/>
  <c r="P1887" i="7"/>
  <c r="AB1886" i="7"/>
  <c r="AA1886" i="7"/>
  <c r="V1886" i="7"/>
  <c r="U1886" i="7"/>
  <c r="S1886" i="7"/>
  <c r="R1886" i="7"/>
  <c r="Q1886" i="7"/>
  <c r="P1886" i="7"/>
  <c r="AB1885" i="7"/>
  <c r="AA1885" i="7"/>
  <c r="V1885" i="7"/>
  <c r="U1885" i="7"/>
  <c r="S1885" i="7"/>
  <c r="R1885" i="7"/>
  <c r="Q1885" i="7"/>
  <c r="P1885" i="7"/>
  <c r="AB1884" i="7"/>
  <c r="AA1884" i="7"/>
  <c r="V1884" i="7"/>
  <c r="U1884" i="7"/>
  <c r="S1884" i="7"/>
  <c r="R1884" i="7"/>
  <c r="Q1884" i="7"/>
  <c r="P1884" i="7"/>
  <c r="AB1883" i="7"/>
  <c r="AA1883" i="7"/>
  <c r="V1883" i="7"/>
  <c r="X1883" i="7" s="1"/>
  <c r="U1883" i="7"/>
  <c r="S1883" i="7"/>
  <c r="R1883" i="7"/>
  <c r="Q1883" i="7"/>
  <c r="P1883" i="7"/>
  <c r="AB1882" i="7"/>
  <c r="AA1882" i="7"/>
  <c r="V1882" i="7"/>
  <c r="U1882" i="7"/>
  <c r="S1882" i="7"/>
  <c r="R1882" i="7"/>
  <c r="Q1882" i="7"/>
  <c r="P1882" i="7"/>
  <c r="AB1881" i="7"/>
  <c r="AA1881" i="7"/>
  <c r="V1881" i="7"/>
  <c r="X1881" i="7" s="1"/>
  <c r="U1881" i="7"/>
  <c r="S1881" i="7"/>
  <c r="R1881" i="7"/>
  <c r="Q1881" i="7"/>
  <c r="P1881" i="7"/>
  <c r="AB1880" i="7"/>
  <c r="AA1880" i="7"/>
  <c r="V1880" i="7"/>
  <c r="W1880" i="7" s="1"/>
  <c r="U1880" i="7"/>
  <c r="S1880" i="7"/>
  <c r="R1880" i="7"/>
  <c r="Q1880" i="7"/>
  <c r="P1880" i="7"/>
  <c r="AB1879" i="7"/>
  <c r="AA1879" i="7"/>
  <c r="V1879" i="7"/>
  <c r="U1879" i="7"/>
  <c r="S1879" i="7"/>
  <c r="R1879" i="7"/>
  <c r="Q1879" i="7"/>
  <c r="P1879" i="7"/>
  <c r="AB1878" i="7"/>
  <c r="AA1878" i="7"/>
  <c r="V1878" i="7"/>
  <c r="X1878" i="7" s="1"/>
  <c r="U1878" i="7"/>
  <c r="S1878" i="7"/>
  <c r="R1878" i="7"/>
  <c r="Q1878" i="7"/>
  <c r="P1878" i="7"/>
  <c r="AB1877" i="7"/>
  <c r="AA1877" i="7"/>
  <c r="V1877" i="7"/>
  <c r="X1877" i="7" s="1"/>
  <c r="U1877" i="7"/>
  <c r="S1877" i="7"/>
  <c r="R1877" i="7"/>
  <c r="Q1877" i="7"/>
  <c r="P1877" i="7"/>
  <c r="AB1876" i="7"/>
  <c r="AA1876" i="7"/>
  <c r="V1876" i="7"/>
  <c r="U1876" i="7"/>
  <c r="S1876" i="7"/>
  <c r="R1876" i="7"/>
  <c r="Q1876" i="7"/>
  <c r="P1876" i="7"/>
  <c r="AB1875" i="7"/>
  <c r="AA1875" i="7"/>
  <c r="V1875" i="7"/>
  <c r="U1875" i="7"/>
  <c r="S1875" i="7"/>
  <c r="R1875" i="7"/>
  <c r="Q1875" i="7"/>
  <c r="P1875" i="7"/>
  <c r="AB1874" i="7"/>
  <c r="AA1874" i="7"/>
  <c r="V1874" i="7"/>
  <c r="W1874" i="7" s="1"/>
  <c r="U1874" i="7"/>
  <c r="S1874" i="7"/>
  <c r="R1874" i="7"/>
  <c r="Q1874" i="7"/>
  <c r="P1874" i="7"/>
  <c r="AB1873" i="7"/>
  <c r="AA1873" i="7"/>
  <c r="V1873" i="7"/>
  <c r="U1873" i="7"/>
  <c r="S1873" i="7"/>
  <c r="R1873" i="7"/>
  <c r="Q1873" i="7"/>
  <c r="P1873" i="7"/>
  <c r="AB1872" i="7"/>
  <c r="AA1872" i="7"/>
  <c r="V1872" i="7"/>
  <c r="U1872" i="7"/>
  <c r="S1872" i="7"/>
  <c r="R1872" i="7"/>
  <c r="Q1872" i="7"/>
  <c r="P1872" i="7"/>
  <c r="AB1871" i="7"/>
  <c r="AA1871" i="7"/>
  <c r="V1871" i="7"/>
  <c r="X1871" i="7" s="1"/>
  <c r="U1871" i="7"/>
  <c r="S1871" i="7"/>
  <c r="R1871" i="7"/>
  <c r="Q1871" i="7"/>
  <c r="P1871" i="7"/>
  <c r="AB1870" i="7"/>
  <c r="AA1870" i="7"/>
  <c r="V1870" i="7"/>
  <c r="X1870" i="7" s="1"/>
  <c r="U1870" i="7"/>
  <c r="S1870" i="7"/>
  <c r="R1870" i="7"/>
  <c r="Q1870" i="7"/>
  <c r="P1870" i="7"/>
  <c r="AB1869" i="7"/>
  <c r="AA1869" i="7"/>
  <c r="V1869" i="7"/>
  <c r="U1869" i="7"/>
  <c r="S1869" i="7"/>
  <c r="R1869" i="7"/>
  <c r="Q1869" i="7"/>
  <c r="P1869" i="7"/>
  <c r="AB1868" i="7"/>
  <c r="AA1868" i="7"/>
  <c r="V1868" i="7"/>
  <c r="U1868" i="7"/>
  <c r="S1868" i="7"/>
  <c r="R1868" i="7"/>
  <c r="Q1868" i="7"/>
  <c r="P1868" i="7"/>
  <c r="AB1867" i="7"/>
  <c r="AA1867" i="7"/>
  <c r="V1867" i="7"/>
  <c r="X1867" i="7" s="1"/>
  <c r="U1867" i="7"/>
  <c r="S1867" i="7"/>
  <c r="R1867" i="7"/>
  <c r="Q1867" i="7"/>
  <c r="P1867" i="7"/>
  <c r="AB1866" i="7"/>
  <c r="AA1866" i="7"/>
  <c r="V1866" i="7"/>
  <c r="W1866" i="7" s="1"/>
  <c r="U1866" i="7"/>
  <c r="S1866" i="7"/>
  <c r="R1866" i="7"/>
  <c r="Q1866" i="7"/>
  <c r="P1866" i="7"/>
  <c r="AB1865" i="7"/>
  <c r="AA1865" i="7"/>
  <c r="V1865" i="7"/>
  <c r="X1865" i="7" s="1"/>
  <c r="U1865" i="7"/>
  <c r="S1865" i="7"/>
  <c r="R1865" i="7"/>
  <c r="Q1865" i="7"/>
  <c r="P1865" i="7"/>
  <c r="AB1864" i="7"/>
  <c r="AA1864" i="7"/>
  <c r="V1864" i="7"/>
  <c r="W1864" i="7" s="1"/>
  <c r="U1864" i="7"/>
  <c r="S1864" i="7"/>
  <c r="R1864" i="7"/>
  <c r="Q1864" i="7"/>
  <c r="P1864" i="7"/>
  <c r="AB1863" i="7"/>
  <c r="AA1863" i="7"/>
  <c r="V1863" i="7"/>
  <c r="U1863" i="7"/>
  <c r="S1863" i="7"/>
  <c r="R1863" i="7"/>
  <c r="Q1863" i="7"/>
  <c r="P1863" i="7"/>
  <c r="AB1862" i="7"/>
  <c r="AA1862" i="7"/>
  <c r="V1862" i="7"/>
  <c r="U1862" i="7"/>
  <c r="S1862" i="7"/>
  <c r="R1862" i="7"/>
  <c r="Q1862" i="7"/>
  <c r="P1862" i="7"/>
  <c r="AB1861" i="7"/>
  <c r="AA1861" i="7"/>
  <c r="V1861" i="7"/>
  <c r="X1861" i="7" s="1"/>
  <c r="U1861" i="7"/>
  <c r="S1861" i="7"/>
  <c r="R1861" i="7"/>
  <c r="Q1861" i="7"/>
  <c r="P1861" i="7"/>
  <c r="AB1860" i="7"/>
  <c r="AA1860" i="7"/>
  <c r="V1860" i="7"/>
  <c r="W1860" i="7" s="1"/>
  <c r="U1860" i="7"/>
  <c r="S1860" i="7"/>
  <c r="R1860" i="7"/>
  <c r="Q1860" i="7"/>
  <c r="P1860" i="7"/>
  <c r="AB1859" i="7"/>
  <c r="AA1859" i="7"/>
  <c r="V1859" i="7"/>
  <c r="X1859" i="7" s="1"/>
  <c r="U1859" i="7"/>
  <c r="S1859" i="7"/>
  <c r="R1859" i="7"/>
  <c r="Q1859" i="7"/>
  <c r="P1859" i="7"/>
  <c r="AB1858" i="7"/>
  <c r="AA1858" i="7"/>
  <c r="V1858" i="7"/>
  <c r="X1858" i="7" s="1"/>
  <c r="U1858" i="7"/>
  <c r="S1858" i="7"/>
  <c r="R1858" i="7"/>
  <c r="Q1858" i="7"/>
  <c r="P1858" i="7"/>
  <c r="AB1857" i="7"/>
  <c r="AA1857" i="7"/>
  <c r="V1857" i="7"/>
  <c r="U1857" i="7"/>
  <c r="S1857" i="7"/>
  <c r="R1857" i="7"/>
  <c r="Q1857" i="7"/>
  <c r="P1857" i="7"/>
  <c r="AB1856" i="7"/>
  <c r="AA1856" i="7"/>
  <c r="V1856" i="7"/>
  <c r="U1856" i="7"/>
  <c r="S1856" i="7"/>
  <c r="R1856" i="7"/>
  <c r="Q1856" i="7"/>
  <c r="P1856" i="7"/>
  <c r="AB1855" i="7"/>
  <c r="AA1855" i="7"/>
  <c r="V1855" i="7"/>
  <c r="U1855" i="7"/>
  <c r="S1855" i="7"/>
  <c r="R1855" i="7"/>
  <c r="Q1855" i="7"/>
  <c r="P1855" i="7"/>
  <c r="AB1854" i="7"/>
  <c r="AA1854" i="7"/>
  <c r="V1854" i="7"/>
  <c r="U1854" i="7"/>
  <c r="S1854" i="7"/>
  <c r="R1854" i="7"/>
  <c r="Q1854" i="7"/>
  <c r="P1854" i="7"/>
  <c r="AB1853" i="7"/>
  <c r="AA1853" i="7"/>
  <c r="V1853" i="7"/>
  <c r="U1853" i="7"/>
  <c r="S1853" i="7"/>
  <c r="R1853" i="7"/>
  <c r="Q1853" i="7"/>
  <c r="P1853" i="7"/>
  <c r="AB1852" i="7"/>
  <c r="AA1852" i="7"/>
  <c r="V1852" i="7"/>
  <c r="U1852" i="7"/>
  <c r="S1852" i="7"/>
  <c r="R1852" i="7"/>
  <c r="Q1852" i="7"/>
  <c r="P1852" i="7"/>
  <c r="AB1851" i="7"/>
  <c r="AA1851" i="7"/>
  <c r="V1851" i="7"/>
  <c r="U1851" i="7"/>
  <c r="S1851" i="7"/>
  <c r="R1851" i="7"/>
  <c r="Q1851" i="7"/>
  <c r="P1851" i="7"/>
  <c r="AB1850" i="7"/>
  <c r="AA1850" i="7"/>
  <c r="V1850" i="7"/>
  <c r="U1850" i="7"/>
  <c r="S1850" i="7"/>
  <c r="R1850" i="7"/>
  <c r="Q1850" i="7"/>
  <c r="P1850" i="7"/>
  <c r="AB1849" i="7"/>
  <c r="AA1849" i="7"/>
  <c r="V1849" i="7"/>
  <c r="X1849" i="7" s="1"/>
  <c r="U1849" i="7"/>
  <c r="S1849" i="7"/>
  <c r="R1849" i="7"/>
  <c r="Q1849" i="7"/>
  <c r="P1849" i="7"/>
  <c r="AB1848" i="7"/>
  <c r="AA1848" i="7"/>
  <c r="V1848" i="7"/>
  <c r="W1848" i="7" s="1"/>
  <c r="U1848" i="7"/>
  <c r="S1848" i="7"/>
  <c r="R1848" i="7"/>
  <c r="Q1848" i="7"/>
  <c r="P1848" i="7"/>
  <c r="AB1847" i="7"/>
  <c r="AA1847" i="7"/>
  <c r="V1847" i="7"/>
  <c r="U1847" i="7"/>
  <c r="S1847" i="7"/>
  <c r="R1847" i="7"/>
  <c r="Q1847" i="7"/>
  <c r="P1847" i="7"/>
  <c r="AB1846" i="7"/>
  <c r="AA1846" i="7"/>
  <c r="V1846" i="7"/>
  <c r="U1846" i="7"/>
  <c r="S1846" i="7"/>
  <c r="R1846" i="7"/>
  <c r="Q1846" i="7"/>
  <c r="P1846" i="7"/>
  <c r="AB1845" i="7"/>
  <c r="AA1845" i="7"/>
  <c r="V1845" i="7"/>
  <c r="X1845" i="7" s="1"/>
  <c r="U1845" i="7"/>
  <c r="S1845" i="7"/>
  <c r="R1845" i="7"/>
  <c r="Q1845" i="7"/>
  <c r="P1845" i="7"/>
  <c r="AB1844" i="7"/>
  <c r="AA1844" i="7"/>
  <c r="V1844" i="7"/>
  <c r="U1844" i="7"/>
  <c r="S1844" i="7"/>
  <c r="R1844" i="7"/>
  <c r="Q1844" i="7"/>
  <c r="P1844" i="7"/>
  <c r="AB1843" i="7"/>
  <c r="AA1843" i="7"/>
  <c r="V1843" i="7"/>
  <c r="U1843" i="7"/>
  <c r="S1843" i="7"/>
  <c r="R1843" i="7"/>
  <c r="Q1843" i="7"/>
  <c r="P1843" i="7"/>
  <c r="AB1842" i="7"/>
  <c r="AA1842" i="7"/>
  <c r="V1842" i="7"/>
  <c r="U1842" i="7"/>
  <c r="S1842" i="7"/>
  <c r="R1842" i="7"/>
  <c r="Q1842" i="7"/>
  <c r="P1842" i="7"/>
  <c r="AB1841" i="7"/>
  <c r="AA1841" i="7"/>
  <c r="V1841" i="7"/>
  <c r="U1841" i="7"/>
  <c r="S1841" i="7"/>
  <c r="R1841" i="7"/>
  <c r="Q1841" i="7"/>
  <c r="P1841" i="7"/>
  <c r="AB1840" i="7"/>
  <c r="AA1840" i="7"/>
  <c r="V1840" i="7"/>
  <c r="U1840" i="7"/>
  <c r="S1840" i="7"/>
  <c r="R1840" i="7"/>
  <c r="Q1840" i="7"/>
  <c r="P1840" i="7"/>
  <c r="AB1839" i="7"/>
  <c r="AA1839" i="7"/>
  <c r="V1839" i="7"/>
  <c r="U1839" i="7"/>
  <c r="S1839" i="7"/>
  <c r="R1839" i="7"/>
  <c r="Q1839" i="7"/>
  <c r="P1839" i="7"/>
  <c r="AB1838" i="7"/>
  <c r="AA1838" i="7"/>
  <c r="V1838" i="7"/>
  <c r="X1838" i="7" s="1"/>
  <c r="U1838" i="7"/>
  <c r="S1838" i="7"/>
  <c r="R1838" i="7"/>
  <c r="Q1838" i="7"/>
  <c r="P1838" i="7"/>
  <c r="AB1837" i="7"/>
  <c r="AA1837" i="7"/>
  <c r="V1837" i="7"/>
  <c r="U1837" i="7"/>
  <c r="S1837" i="7"/>
  <c r="R1837" i="7"/>
  <c r="Q1837" i="7"/>
  <c r="P1837" i="7"/>
  <c r="AB1836" i="7"/>
  <c r="AA1836" i="7"/>
  <c r="V1836" i="7"/>
  <c r="U1836" i="7"/>
  <c r="S1836" i="7"/>
  <c r="R1836" i="7"/>
  <c r="Q1836" i="7"/>
  <c r="P1836" i="7"/>
  <c r="AB1835" i="7"/>
  <c r="AA1835" i="7"/>
  <c r="V1835" i="7"/>
  <c r="U1835" i="7"/>
  <c r="S1835" i="7"/>
  <c r="R1835" i="7"/>
  <c r="Q1835" i="7"/>
  <c r="P1835" i="7"/>
  <c r="AB1834" i="7"/>
  <c r="AA1834" i="7"/>
  <c r="V1834" i="7"/>
  <c r="U1834" i="7"/>
  <c r="S1834" i="7"/>
  <c r="R1834" i="7"/>
  <c r="Q1834" i="7"/>
  <c r="P1834" i="7"/>
  <c r="AB1833" i="7"/>
  <c r="AA1833" i="7"/>
  <c r="V1833" i="7"/>
  <c r="X1833" i="7" s="1"/>
  <c r="U1833" i="7"/>
  <c r="S1833" i="7"/>
  <c r="R1833" i="7"/>
  <c r="Q1833" i="7"/>
  <c r="P1833" i="7"/>
  <c r="AB1832" i="7"/>
  <c r="AA1832" i="7"/>
  <c r="V1832" i="7"/>
  <c r="W1832" i="7" s="1"/>
  <c r="U1832" i="7"/>
  <c r="S1832" i="7"/>
  <c r="R1832" i="7"/>
  <c r="Q1832" i="7"/>
  <c r="P1832" i="7"/>
  <c r="AB1831" i="7"/>
  <c r="AA1831" i="7"/>
  <c r="V1831" i="7"/>
  <c r="U1831" i="7"/>
  <c r="S1831" i="7"/>
  <c r="R1831" i="7"/>
  <c r="Q1831" i="7"/>
  <c r="P1831" i="7"/>
  <c r="AB1830" i="7"/>
  <c r="AA1830" i="7"/>
  <c r="V1830" i="7"/>
  <c r="X1830" i="7" s="1"/>
  <c r="U1830" i="7"/>
  <c r="S1830" i="7"/>
  <c r="R1830" i="7"/>
  <c r="Q1830" i="7"/>
  <c r="P1830" i="7"/>
  <c r="AB1829" i="7"/>
  <c r="AA1829" i="7"/>
  <c r="V1829" i="7"/>
  <c r="X1829" i="7" s="1"/>
  <c r="U1829" i="7"/>
  <c r="S1829" i="7"/>
  <c r="R1829" i="7"/>
  <c r="Q1829" i="7"/>
  <c r="P1829" i="7"/>
  <c r="AB1828" i="7"/>
  <c r="AA1828" i="7"/>
  <c r="V1828" i="7"/>
  <c r="W1828" i="7" s="1"/>
  <c r="U1828" i="7"/>
  <c r="S1828" i="7"/>
  <c r="R1828" i="7"/>
  <c r="Q1828" i="7"/>
  <c r="P1828" i="7"/>
  <c r="AB1827" i="7"/>
  <c r="AA1827" i="7"/>
  <c r="V1827" i="7"/>
  <c r="U1827" i="7"/>
  <c r="S1827" i="7"/>
  <c r="R1827" i="7"/>
  <c r="Q1827" i="7"/>
  <c r="P1827" i="7"/>
  <c r="AB1826" i="7"/>
  <c r="AA1826" i="7"/>
  <c r="V1826" i="7"/>
  <c r="U1826" i="7"/>
  <c r="S1826" i="7"/>
  <c r="R1826" i="7"/>
  <c r="Q1826" i="7"/>
  <c r="P1826" i="7"/>
  <c r="AB1825" i="7"/>
  <c r="AA1825" i="7"/>
  <c r="V1825" i="7"/>
  <c r="U1825" i="7"/>
  <c r="S1825" i="7"/>
  <c r="R1825" i="7"/>
  <c r="Q1825" i="7"/>
  <c r="P1825" i="7"/>
  <c r="AB1824" i="7"/>
  <c r="AA1824" i="7"/>
  <c r="V1824" i="7"/>
  <c r="U1824" i="7"/>
  <c r="S1824" i="7"/>
  <c r="R1824" i="7"/>
  <c r="Q1824" i="7"/>
  <c r="P1824" i="7"/>
  <c r="AB1823" i="7"/>
  <c r="AA1823" i="7"/>
  <c r="V1823" i="7"/>
  <c r="X1823" i="7" s="1"/>
  <c r="U1823" i="7"/>
  <c r="S1823" i="7"/>
  <c r="R1823" i="7"/>
  <c r="Q1823" i="7"/>
  <c r="P1823" i="7"/>
  <c r="AB1822" i="7"/>
  <c r="AA1822" i="7"/>
  <c r="V1822" i="7"/>
  <c r="U1822" i="7"/>
  <c r="S1822" i="7"/>
  <c r="R1822" i="7"/>
  <c r="Q1822" i="7"/>
  <c r="P1822" i="7"/>
  <c r="AB1821" i="7"/>
  <c r="AA1821" i="7"/>
  <c r="V1821" i="7"/>
  <c r="U1821" i="7"/>
  <c r="S1821" i="7"/>
  <c r="R1821" i="7"/>
  <c r="Q1821" i="7"/>
  <c r="P1821" i="7"/>
  <c r="AB1820" i="7"/>
  <c r="AA1820" i="7"/>
  <c r="V1820" i="7"/>
  <c r="U1820" i="7"/>
  <c r="S1820" i="7"/>
  <c r="R1820" i="7"/>
  <c r="Q1820" i="7"/>
  <c r="P1820" i="7"/>
  <c r="AB1819" i="7"/>
  <c r="AA1819" i="7"/>
  <c r="V1819" i="7"/>
  <c r="U1819" i="7"/>
  <c r="S1819" i="7"/>
  <c r="R1819" i="7"/>
  <c r="Q1819" i="7"/>
  <c r="P1819" i="7"/>
  <c r="AB1818" i="7"/>
  <c r="AA1818" i="7"/>
  <c r="V1818" i="7"/>
  <c r="U1818" i="7"/>
  <c r="S1818" i="7"/>
  <c r="R1818" i="7"/>
  <c r="Q1818" i="7"/>
  <c r="P1818" i="7"/>
  <c r="AB1817" i="7"/>
  <c r="AA1817" i="7"/>
  <c r="V1817" i="7"/>
  <c r="X1817" i="7" s="1"/>
  <c r="U1817" i="7"/>
  <c r="S1817" i="7"/>
  <c r="R1817" i="7"/>
  <c r="Q1817" i="7"/>
  <c r="P1817" i="7"/>
  <c r="AB1816" i="7"/>
  <c r="AA1816" i="7"/>
  <c r="V1816" i="7"/>
  <c r="W1816" i="7" s="1"/>
  <c r="U1816" i="7"/>
  <c r="S1816" i="7"/>
  <c r="R1816" i="7"/>
  <c r="Q1816" i="7"/>
  <c r="P1816" i="7"/>
  <c r="AB1815" i="7"/>
  <c r="AA1815" i="7"/>
  <c r="V1815" i="7"/>
  <c r="U1815" i="7"/>
  <c r="S1815" i="7"/>
  <c r="R1815" i="7"/>
  <c r="Q1815" i="7"/>
  <c r="P1815" i="7"/>
  <c r="AB1814" i="7"/>
  <c r="AA1814" i="7"/>
  <c r="V1814" i="7"/>
  <c r="W1814" i="7" s="1"/>
  <c r="U1814" i="7"/>
  <c r="S1814" i="7"/>
  <c r="R1814" i="7"/>
  <c r="Q1814" i="7"/>
  <c r="P1814" i="7"/>
  <c r="AB1813" i="7"/>
  <c r="AA1813" i="7"/>
  <c r="V1813" i="7"/>
  <c r="X1813" i="7" s="1"/>
  <c r="U1813" i="7"/>
  <c r="S1813" i="7"/>
  <c r="R1813" i="7"/>
  <c r="Q1813" i="7"/>
  <c r="P1813" i="7"/>
  <c r="AB1812" i="7"/>
  <c r="AA1812" i="7"/>
  <c r="V1812" i="7"/>
  <c r="U1812" i="7"/>
  <c r="S1812" i="7"/>
  <c r="R1812" i="7"/>
  <c r="Q1812" i="7"/>
  <c r="P1812" i="7"/>
  <c r="AB1811" i="7"/>
  <c r="AA1811" i="7"/>
  <c r="V1811" i="7"/>
  <c r="U1811" i="7"/>
  <c r="S1811" i="7"/>
  <c r="R1811" i="7"/>
  <c r="Q1811" i="7"/>
  <c r="P1811" i="7"/>
  <c r="AB1810" i="7"/>
  <c r="AA1810" i="7"/>
  <c r="V1810" i="7"/>
  <c r="W1810" i="7" s="1"/>
  <c r="U1810" i="7"/>
  <c r="S1810" i="7"/>
  <c r="R1810" i="7"/>
  <c r="Q1810" i="7"/>
  <c r="P1810" i="7"/>
  <c r="AB1809" i="7"/>
  <c r="AA1809" i="7"/>
  <c r="V1809" i="7"/>
  <c r="U1809" i="7"/>
  <c r="S1809" i="7"/>
  <c r="R1809" i="7"/>
  <c r="Q1809" i="7"/>
  <c r="P1809" i="7"/>
  <c r="AB1808" i="7"/>
  <c r="AA1808" i="7"/>
  <c r="V1808" i="7"/>
  <c r="W1808" i="7" s="1"/>
  <c r="U1808" i="7"/>
  <c r="S1808" i="7"/>
  <c r="R1808" i="7"/>
  <c r="Q1808" i="7"/>
  <c r="P1808" i="7"/>
  <c r="AB1807" i="7"/>
  <c r="AA1807" i="7"/>
  <c r="V1807" i="7"/>
  <c r="X1807" i="7" s="1"/>
  <c r="U1807" i="7"/>
  <c r="S1807" i="7"/>
  <c r="R1807" i="7"/>
  <c r="Q1807" i="7"/>
  <c r="P1807" i="7"/>
  <c r="AB1806" i="7"/>
  <c r="AA1806" i="7"/>
  <c r="V1806" i="7"/>
  <c r="U1806" i="7"/>
  <c r="S1806" i="7"/>
  <c r="R1806" i="7"/>
  <c r="Q1806" i="7"/>
  <c r="P1806" i="7"/>
  <c r="AB1805" i="7"/>
  <c r="AA1805" i="7"/>
  <c r="V1805" i="7"/>
  <c r="U1805" i="7"/>
  <c r="S1805" i="7"/>
  <c r="R1805" i="7"/>
  <c r="Q1805" i="7"/>
  <c r="P1805" i="7"/>
  <c r="AB1804" i="7"/>
  <c r="AA1804" i="7"/>
  <c r="V1804" i="7"/>
  <c r="U1804" i="7"/>
  <c r="S1804" i="7"/>
  <c r="R1804" i="7"/>
  <c r="Q1804" i="7"/>
  <c r="P1804" i="7"/>
  <c r="AB1803" i="7"/>
  <c r="AA1803" i="7"/>
  <c r="V1803" i="7"/>
  <c r="U1803" i="7"/>
  <c r="S1803" i="7"/>
  <c r="R1803" i="7"/>
  <c r="Q1803" i="7"/>
  <c r="P1803" i="7"/>
  <c r="AB1802" i="7"/>
  <c r="AA1802" i="7"/>
  <c r="V1802" i="7"/>
  <c r="U1802" i="7"/>
  <c r="S1802" i="7"/>
  <c r="R1802" i="7"/>
  <c r="Q1802" i="7"/>
  <c r="P1802" i="7"/>
  <c r="AB1801" i="7"/>
  <c r="AA1801" i="7"/>
  <c r="V1801" i="7"/>
  <c r="X1801" i="7" s="1"/>
  <c r="U1801" i="7"/>
  <c r="S1801" i="7"/>
  <c r="R1801" i="7"/>
  <c r="Q1801" i="7"/>
  <c r="P1801" i="7"/>
  <c r="AB1800" i="7"/>
  <c r="AA1800" i="7"/>
  <c r="V1800" i="7"/>
  <c r="W1800" i="7" s="1"/>
  <c r="U1800" i="7"/>
  <c r="S1800" i="7"/>
  <c r="R1800" i="7"/>
  <c r="Q1800" i="7"/>
  <c r="P1800" i="7"/>
  <c r="AB1799" i="7"/>
  <c r="AA1799" i="7"/>
  <c r="V1799" i="7"/>
  <c r="U1799" i="7"/>
  <c r="S1799" i="7"/>
  <c r="R1799" i="7"/>
  <c r="Q1799" i="7"/>
  <c r="P1799" i="7"/>
  <c r="AB1798" i="7"/>
  <c r="AA1798" i="7"/>
  <c r="V1798" i="7"/>
  <c r="W1798" i="7" s="1"/>
  <c r="U1798" i="7"/>
  <c r="S1798" i="7"/>
  <c r="R1798" i="7"/>
  <c r="Q1798" i="7"/>
  <c r="P1798" i="7"/>
  <c r="AB1797" i="7"/>
  <c r="AA1797" i="7"/>
  <c r="V1797" i="7"/>
  <c r="X1797" i="7" s="1"/>
  <c r="U1797" i="7"/>
  <c r="S1797" i="7"/>
  <c r="R1797" i="7"/>
  <c r="Q1797" i="7"/>
  <c r="P1797" i="7"/>
  <c r="AB1796" i="7"/>
  <c r="AA1796" i="7"/>
  <c r="V1796" i="7"/>
  <c r="U1796" i="7"/>
  <c r="S1796" i="7"/>
  <c r="R1796" i="7"/>
  <c r="Q1796" i="7"/>
  <c r="P1796" i="7"/>
  <c r="AB1795" i="7"/>
  <c r="AA1795" i="7"/>
  <c r="V1795" i="7"/>
  <c r="U1795" i="7"/>
  <c r="S1795" i="7"/>
  <c r="R1795" i="7"/>
  <c r="Q1795" i="7"/>
  <c r="P1795" i="7"/>
  <c r="AB1794" i="7"/>
  <c r="AA1794" i="7"/>
  <c r="V1794" i="7"/>
  <c r="U1794" i="7"/>
  <c r="S1794" i="7"/>
  <c r="R1794" i="7"/>
  <c r="Q1794" i="7"/>
  <c r="P1794" i="7"/>
  <c r="AB1793" i="7"/>
  <c r="AA1793" i="7"/>
  <c r="V1793" i="7"/>
  <c r="U1793" i="7"/>
  <c r="S1793" i="7"/>
  <c r="R1793" i="7"/>
  <c r="Q1793" i="7"/>
  <c r="P1793" i="7"/>
  <c r="AB1792" i="7"/>
  <c r="AA1792" i="7"/>
  <c r="V1792" i="7"/>
  <c r="W1792" i="7" s="1"/>
  <c r="U1792" i="7"/>
  <c r="S1792" i="7"/>
  <c r="R1792" i="7"/>
  <c r="Q1792" i="7"/>
  <c r="P1792" i="7"/>
  <c r="AB1791" i="7"/>
  <c r="AA1791" i="7"/>
  <c r="V1791" i="7"/>
  <c r="U1791" i="7"/>
  <c r="S1791" i="7"/>
  <c r="R1791" i="7"/>
  <c r="Q1791" i="7"/>
  <c r="P1791" i="7"/>
  <c r="AB1790" i="7"/>
  <c r="AA1790" i="7"/>
  <c r="V1790" i="7"/>
  <c r="X1790" i="7" s="1"/>
  <c r="U1790" i="7"/>
  <c r="S1790" i="7"/>
  <c r="R1790" i="7"/>
  <c r="Q1790" i="7"/>
  <c r="P1790" i="7"/>
  <c r="AB1789" i="7"/>
  <c r="AA1789" i="7"/>
  <c r="V1789" i="7"/>
  <c r="U1789" i="7"/>
  <c r="S1789" i="7"/>
  <c r="R1789" i="7"/>
  <c r="Q1789" i="7"/>
  <c r="P1789" i="7"/>
  <c r="AB1788" i="7"/>
  <c r="AA1788" i="7"/>
  <c r="V1788" i="7"/>
  <c r="U1788" i="7"/>
  <c r="S1788" i="7"/>
  <c r="R1788" i="7"/>
  <c r="Q1788" i="7"/>
  <c r="P1788" i="7"/>
  <c r="AB1787" i="7"/>
  <c r="AA1787" i="7"/>
  <c r="V1787" i="7"/>
  <c r="W1787" i="7" s="1"/>
  <c r="U1787" i="7"/>
  <c r="S1787" i="7"/>
  <c r="R1787" i="7"/>
  <c r="Q1787" i="7"/>
  <c r="P1787" i="7"/>
  <c r="AB1786" i="7"/>
  <c r="AA1786" i="7"/>
  <c r="V1786" i="7"/>
  <c r="W1786" i="7" s="1"/>
  <c r="U1786" i="7"/>
  <c r="S1786" i="7"/>
  <c r="R1786" i="7"/>
  <c r="Q1786" i="7"/>
  <c r="P1786" i="7"/>
  <c r="AB1785" i="7"/>
  <c r="AA1785" i="7"/>
  <c r="V1785" i="7"/>
  <c r="X1785" i="7" s="1"/>
  <c r="U1785" i="7"/>
  <c r="S1785" i="7"/>
  <c r="R1785" i="7"/>
  <c r="Q1785" i="7"/>
  <c r="P1785" i="7"/>
  <c r="AB1784" i="7"/>
  <c r="AA1784" i="7"/>
  <c r="V1784" i="7"/>
  <c r="W1784" i="7" s="1"/>
  <c r="U1784" i="7"/>
  <c r="S1784" i="7"/>
  <c r="R1784" i="7"/>
  <c r="Q1784" i="7"/>
  <c r="P1784" i="7"/>
  <c r="AB1783" i="7"/>
  <c r="AA1783" i="7"/>
  <c r="V1783" i="7"/>
  <c r="U1783" i="7"/>
  <c r="S1783" i="7"/>
  <c r="R1783" i="7"/>
  <c r="Q1783" i="7"/>
  <c r="P1783" i="7"/>
  <c r="AB1782" i="7"/>
  <c r="AA1782" i="7"/>
  <c r="V1782" i="7"/>
  <c r="W1782" i="7" s="1"/>
  <c r="U1782" i="7"/>
  <c r="S1782" i="7"/>
  <c r="R1782" i="7"/>
  <c r="Q1782" i="7"/>
  <c r="P1782" i="7"/>
  <c r="AB1781" i="7"/>
  <c r="AA1781" i="7"/>
  <c r="V1781" i="7"/>
  <c r="X1781" i="7" s="1"/>
  <c r="U1781" i="7"/>
  <c r="S1781" i="7"/>
  <c r="R1781" i="7"/>
  <c r="Q1781" i="7"/>
  <c r="P1781" i="7"/>
  <c r="AB1780" i="7"/>
  <c r="AA1780" i="7"/>
  <c r="V1780" i="7"/>
  <c r="U1780" i="7"/>
  <c r="S1780" i="7"/>
  <c r="R1780" i="7"/>
  <c r="Q1780" i="7"/>
  <c r="P1780" i="7"/>
  <c r="AB1779" i="7"/>
  <c r="AA1779" i="7"/>
  <c r="V1779" i="7"/>
  <c r="U1779" i="7"/>
  <c r="S1779" i="7"/>
  <c r="R1779" i="7"/>
  <c r="Q1779" i="7"/>
  <c r="P1779" i="7"/>
  <c r="AB1778" i="7"/>
  <c r="AA1778" i="7"/>
  <c r="V1778" i="7"/>
  <c r="W1778" i="7" s="1"/>
  <c r="U1778" i="7"/>
  <c r="S1778" i="7"/>
  <c r="R1778" i="7"/>
  <c r="Q1778" i="7"/>
  <c r="P1778" i="7"/>
  <c r="AB1777" i="7"/>
  <c r="AA1777" i="7"/>
  <c r="V1777" i="7"/>
  <c r="U1777" i="7"/>
  <c r="S1777" i="7"/>
  <c r="R1777" i="7"/>
  <c r="Q1777" i="7"/>
  <c r="P1777" i="7"/>
  <c r="AB1776" i="7"/>
  <c r="AA1776" i="7"/>
  <c r="V1776" i="7"/>
  <c r="U1776" i="7"/>
  <c r="S1776" i="7"/>
  <c r="R1776" i="7"/>
  <c r="Q1776" i="7"/>
  <c r="P1776" i="7"/>
  <c r="AB1775" i="7"/>
  <c r="AA1775" i="7"/>
  <c r="V1775" i="7"/>
  <c r="U1775" i="7"/>
  <c r="S1775" i="7"/>
  <c r="R1775" i="7"/>
  <c r="Q1775" i="7"/>
  <c r="P1775" i="7"/>
  <c r="AB1774" i="7"/>
  <c r="AA1774" i="7"/>
  <c r="V1774" i="7"/>
  <c r="U1774" i="7"/>
  <c r="S1774" i="7"/>
  <c r="R1774" i="7"/>
  <c r="Q1774" i="7"/>
  <c r="P1774" i="7"/>
  <c r="AB1773" i="7"/>
  <c r="AA1773" i="7"/>
  <c r="V1773" i="7"/>
  <c r="U1773" i="7"/>
  <c r="S1773" i="7"/>
  <c r="R1773" i="7"/>
  <c r="Q1773" i="7"/>
  <c r="P1773" i="7"/>
  <c r="AB1772" i="7"/>
  <c r="AA1772" i="7"/>
  <c r="V1772" i="7"/>
  <c r="U1772" i="7"/>
  <c r="S1772" i="7"/>
  <c r="R1772" i="7"/>
  <c r="Q1772" i="7"/>
  <c r="P1772" i="7"/>
  <c r="AB1771" i="7"/>
  <c r="AA1771" i="7"/>
  <c r="V1771" i="7"/>
  <c r="U1771" i="7"/>
  <c r="S1771" i="7"/>
  <c r="R1771" i="7"/>
  <c r="Q1771" i="7"/>
  <c r="P1771" i="7"/>
  <c r="AB1770" i="7"/>
  <c r="AA1770" i="7"/>
  <c r="V1770" i="7"/>
  <c r="U1770" i="7"/>
  <c r="S1770" i="7"/>
  <c r="R1770" i="7"/>
  <c r="Q1770" i="7"/>
  <c r="P1770" i="7"/>
  <c r="AB1769" i="7"/>
  <c r="AA1769" i="7"/>
  <c r="V1769" i="7"/>
  <c r="X1769" i="7" s="1"/>
  <c r="U1769" i="7"/>
  <c r="S1769" i="7"/>
  <c r="R1769" i="7"/>
  <c r="Q1769" i="7"/>
  <c r="P1769" i="7"/>
  <c r="AB1768" i="7"/>
  <c r="AA1768" i="7"/>
  <c r="V1768" i="7"/>
  <c r="W1768" i="7" s="1"/>
  <c r="U1768" i="7"/>
  <c r="S1768" i="7"/>
  <c r="R1768" i="7"/>
  <c r="Q1768" i="7"/>
  <c r="P1768" i="7"/>
  <c r="AB1767" i="7"/>
  <c r="AA1767" i="7"/>
  <c r="V1767" i="7"/>
  <c r="U1767" i="7"/>
  <c r="S1767" i="7"/>
  <c r="R1767" i="7"/>
  <c r="Q1767" i="7"/>
  <c r="P1767" i="7"/>
  <c r="AB1766" i="7"/>
  <c r="AA1766" i="7"/>
  <c r="V1766" i="7"/>
  <c r="U1766" i="7"/>
  <c r="S1766" i="7"/>
  <c r="R1766" i="7"/>
  <c r="Q1766" i="7"/>
  <c r="P1766" i="7"/>
  <c r="AB1765" i="7"/>
  <c r="AA1765" i="7"/>
  <c r="V1765" i="7"/>
  <c r="X1765" i="7" s="1"/>
  <c r="U1765" i="7"/>
  <c r="S1765" i="7"/>
  <c r="R1765" i="7"/>
  <c r="Q1765" i="7"/>
  <c r="P1765" i="7"/>
  <c r="AB1764" i="7"/>
  <c r="AA1764" i="7"/>
  <c r="V1764" i="7"/>
  <c r="U1764" i="7"/>
  <c r="S1764" i="7"/>
  <c r="R1764" i="7"/>
  <c r="Q1764" i="7"/>
  <c r="P1764" i="7"/>
  <c r="AB1763" i="7"/>
  <c r="AA1763" i="7"/>
  <c r="V1763" i="7"/>
  <c r="U1763" i="7"/>
  <c r="S1763" i="7"/>
  <c r="R1763" i="7"/>
  <c r="Q1763" i="7"/>
  <c r="P1763" i="7"/>
  <c r="AB1762" i="7"/>
  <c r="AA1762" i="7"/>
  <c r="V1762" i="7"/>
  <c r="U1762" i="7"/>
  <c r="S1762" i="7"/>
  <c r="R1762" i="7"/>
  <c r="Q1762" i="7"/>
  <c r="P1762" i="7"/>
  <c r="AB1761" i="7"/>
  <c r="AA1761" i="7"/>
  <c r="V1761" i="7"/>
  <c r="U1761" i="7"/>
  <c r="S1761" i="7"/>
  <c r="R1761" i="7"/>
  <c r="Q1761" i="7"/>
  <c r="P1761" i="7"/>
  <c r="AB1760" i="7"/>
  <c r="AA1760" i="7"/>
  <c r="V1760" i="7"/>
  <c r="W1760" i="7" s="1"/>
  <c r="U1760" i="7"/>
  <c r="S1760" i="7"/>
  <c r="R1760" i="7"/>
  <c r="Q1760" i="7"/>
  <c r="P1760" i="7"/>
  <c r="AB1759" i="7"/>
  <c r="AA1759" i="7"/>
  <c r="V1759" i="7"/>
  <c r="X1759" i="7" s="1"/>
  <c r="U1759" i="7"/>
  <c r="S1759" i="7"/>
  <c r="R1759" i="7"/>
  <c r="Q1759" i="7"/>
  <c r="P1759" i="7"/>
  <c r="AB1758" i="7"/>
  <c r="AA1758" i="7"/>
  <c r="V1758" i="7"/>
  <c r="U1758" i="7"/>
  <c r="S1758" i="7"/>
  <c r="R1758" i="7"/>
  <c r="Q1758" i="7"/>
  <c r="P1758" i="7"/>
  <c r="AB1757" i="7"/>
  <c r="AA1757" i="7"/>
  <c r="V1757" i="7"/>
  <c r="U1757" i="7"/>
  <c r="S1757" i="7"/>
  <c r="R1757" i="7"/>
  <c r="Q1757" i="7"/>
  <c r="P1757" i="7"/>
  <c r="AB1756" i="7"/>
  <c r="AA1756" i="7"/>
  <c r="V1756" i="7"/>
  <c r="U1756" i="7"/>
  <c r="S1756" i="7"/>
  <c r="R1756" i="7"/>
  <c r="Q1756" i="7"/>
  <c r="P1756" i="7"/>
  <c r="AB1755" i="7"/>
  <c r="AA1755" i="7"/>
  <c r="V1755" i="7"/>
  <c r="U1755" i="7"/>
  <c r="S1755" i="7"/>
  <c r="R1755" i="7"/>
  <c r="Q1755" i="7"/>
  <c r="P1755" i="7"/>
  <c r="AB1754" i="7"/>
  <c r="AA1754" i="7"/>
  <c r="V1754" i="7"/>
  <c r="U1754" i="7"/>
  <c r="S1754" i="7"/>
  <c r="R1754" i="7"/>
  <c r="Q1754" i="7"/>
  <c r="P1754" i="7"/>
  <c r="AB1753" i="7"/>
  <c r="AA1753" i="7"/>
  <c r="V1753" i="7"/>
  <c r="X1753" i="7" s="1"/>
  <c r="U1753" i="7"/>
  <c r="S1753" i="7"/>
  <c r="R1753" i="7"/>
  <c r="Q1753" i="7"/>
  <c r="P1753" i="7"/>
  <c r="AB1752" i="7"/>
  <c r="AA1752" i="7"/>
  <c r="V1752" i="7"/>
  <c r="W1752" i="7" s="1"/>
  <c r="U1752" i="7"/>
  <c r="S1752" i="7"/>
  <c r="R1752" i="7"/>
  <c r="Q1752" i="7"/>
  <c r="P1752" i="7"/>
  <c r="AB1751" i="7"/>
  <c r="AA1751" i="7"/>
  <c r="V1751" i="7"/>
  <c r="U1751" i="7"/>
  <c r="S1751" i="7"/>
  <c r="R1751" i="7"/>
  <c r="Q1751" i="7"/>
  <c r="P1751" i="7"/>
  <c r="AB1750" i="7"/>
  <c r="AA1750" i="7"/>
  <c r="V1750" i="7"/>
  <c r="W1750" i="7" s="1"/>
  <c r="U1750" i="7"/>
  <c r="S1750" i="7"/>
  <c r="R1750" i="7"/>
  <c r="Q1750" i="7"/>
  <c r="P1750" i="7"/>
  <c r="AB1749" i="7"/>
  <c r="AA1749" i="7"/>
  <c r="V1749" i="7"/>
  <c r="X1749" i="7" s="1"/>
  <c r="U1749" i="7"/>
  <c r="S1749" i="7"/>
  <c r="R1749" i="7"/>
  <c r="Q1749" i="7"/>
  <c r="P1749" i="7"/>
  <c r="AB1748" i="7"/>
  <c r="AA1748" i="7"/>
  <c r="V1748" i="7"/>
  <c r="U1748" i="7"/>
  <c r="S1748" i="7"/>
  <c r="R1748" i="7"/>
  <c r="Q1748" i="7"/>
  <c r="P1748" i="7"/>
  <c r="AB1747" i="7"/>
  <c r="AA1747" i="7"/>
  <c r="V1747" i="7"/>
  <c r="U1747" i="7"/>
  <c r="S1747" i="7"/>
  <c r="R1747" i="7"/>
  <c r="Q1747" i="7"/>
  <c r="P1747" i="7"/>
  <c r="AB1746" i="7"/>
  <c r="AA1746" i="7"/>
  <c r="V1746" i="7"/>
  <c r="U1746" i="7"/>
  <c r="S1746" i="7"/>
  <c r="R1746" i="7"/>
  <c r="Q1746" i="7"/>
  <c r="P1746" i="7"/>
  <c r="AB1745" i="7"/>
  <c r="AA1745" i="7"/>
  <c r="V1745" i="7"/>
  <c r="U1745" i="7"/>
  <c r="S1745" i="7"/>
  <c r="R1745" i="7"/>
  <c r="Q1745" i="7"/>
  <c r="P1745" i="7"/>
  <c r="AB1744" i="7"/>
  <c r="AA1744" i="7"/>
  <c r="V1744" i="7"/>
  <c r="W1744" i="7" s="1"/>
  <c r="U1744" i="7"/>
  <c r="S1744" i="7"/>
  <c r="R1744" i="7"/>
  <c r="Q1744" i="7"/>
  <c r="P1744" i="7"/>
  <c r="AB1743" i="7"/>
  <c r="AA1743" i="7"/>
  <c r="V1743" i="7"/>
  <c r="X1743" i="7" s="1"/>
  <c r="U1743" i="7"/>
  <c r="S1743" i="7"/>
  <c r="R1743" i="7"/>
  <c r="Q1743" i="7"/>
  <c r="P1743" i="7"/>
  <c r="AB1742" i="7"/>
  <c r="AA1742" i="7"/>
  <c r="V1742" i="7"/>
  <c r="X1742" i="7" s="1"/>
  <c r="U1742" i="7"/>
  <c r="S1742" i="7"/>
  <c r="R1742" i="7"/>
  <c r="Q1742" i="7"/>
  <c r="P1742" i="7"/>
  <c r="AB1741" i="7"/>
  <c r="AA1741" i="7"/>
  <c r="V1741" i="7"/>
  <c r="U1741" i="7"/>
  <c r="S1741" i="7"/>
  <c r="R1741" i="7"/>
  <c r="Q1741" i="7"/>
  <c r="P1741" i="7"/>
  <c r="AB1740" i="7"/>
  <c r="AA1740" i="7"/>
  <c r="V1740" i="7"/>
  <c r="U1740" i="7"/>
  <c r="S1740" i="7"/>
  <c r="R1740" i="7"/>
  <c r="Q1740" i="7"/>
  <c r="P1740" i="7"/>
  <c r="AB1739" i="7"/>
  <c r="AA1739" i="7"/>
  <c r="V1739" i="7"/>
  <c r="U1739" i="7"/>
  <c r="S1739" i="7"/>
  <c r="R1739" i="7"/>
  <c r="Q1739" i="7"/>
  <c r="P1739" i="7"/>
  <c r="AB1738" i="7"/>
  <c r="AA1738" i="7"/>
  <c r="V1738" i="7"/>
  <c r="U1738" i="7"/>
  <c r="S1738" i="7"/>
  <c r="R1738" i="7"/>
  <c r="Q1738" i="7"/>
  <c r="P1738" i="7"/>
  <c r="AB1737" i="7"/>
  <c r="AA1737" i="7"/>
  <c r="V1737" i="7"/>
  <c r="X1737" i="7" s="1"/>
  <c r="U1737" i="7"/>
  <c r="S1737" i="7"/>
  <c r="R1737" i="7"/>
  <c r="Q1737" i="7"/>
  <c r="P1737" i="7"/>
  <c r="AB1736" i="7"/>
  <c r="AA1736" i="7"/>
  <c r="V1736" i="7"/>
  <c r="W1736" i="7" s="1"/>
  <c r="U1736" i="7"/>
  <c r="S1736" i="7"/>
  <c r="R1736" i="7"/>
  <c r="Q1736" i="7"/>
  <c r="P1736" i="7"/>
  <c r="AB1735" i="7"/>
  <c r="AA1735" i="7"/>
  <c r="V1735" i="7"/>
  <c r="U1735" i="7"/>
  <c r="S1735" i="7"/>
  <c r="R1735" i="7"/>
  <c r="Q1735" i="7"/>
  <c r="P1735" i="7"/>
  <c r="AB1734" i="7"/>
  <c r="AA1734" i="7"/>
  <c r="V1734" i="7"/>
  <c r="W1734" i="7" s="1"/>
  <c r="U1734" i="7"/>
  <c r="S1734" i="7"/>
  <c r="R1734" i="7"/>
  <c r="Q1734" i="7"/>
  <c r="P1734" i="7"/>
  <c r="AB1733" i="7"/>
  <c r="AA1733" i="7"/>
  <c r="V1733" i="7"/>
  <c r="X1733" i="7" s="1"/>
  <c r="U1733" i="7"/>
  <c r="S1733" i="7"/>
  <c r="R1733" i="7"/>
  <c r="Q1733" i="7"/>
  <c r="P1733" i="7"/>
  <c r="AB1732" i="7"/>
  <c r="AA1732" i="7"/>
  <c r="V1732" i="7"/>
  <c r="U1732" i="7"/>
  <c r="S1732" i="7"/>
  <c r="R1732" i="7"/>
  <c r="Q1732" i="7"/>
  <c r="P1732" i="7"/>
  <c r="AB1731" i="7"/>
  <c r="AA1731" i="7"/>
  <c r="V1731" i="7"/>
  <c r="U1731" i="7"/>
  <c r="S1731" i="7"/>
  <c r="R1731" i="7"/>
  <c r="Q1731" i="7"/>
  <c r="P1731" i="7"/>
  <c r="AB1730" i="7"/>
  <c r="AA1730" i="7"/>
  <c r="V1730" i="7"/>
  <c r="W1730" i="7" s="1"/>
  <c r="U1730" i="7"/>
  <c r="S1730" i="7"/>
  <c r="R1730" i="7"/>
  <c r="Q1730" i="7"/>
  <c r="P1730" i="7"/>
  <c r="AB1729" i="7"/>
  <c r="AA1729" i="7"/>
  <c r="V1729" i="7"/>
  <c r="U1729" i="7"/>
  <c r="S1729" i="7"/>
  <c r="R1729" i="7"/>
  <c r="Q1729" i="7"/>
  <c r="P1729" i="7"/>
  <c r="AB1728" i="7"/>
  <c r="AA1728" i="7"/>
  <c r="V1728" i="7"/>
  <c r="W1728" i="7" s="1"/>
  <c r="U1728" i="7"/>
  <c r="S1728" i="7"/>
  <c r="R1728" i="7"/>
  <c r="Q1728" i="7"/>
  <c r="P1728" i="7"/>
  <c r="AB1727" i="7"/>
  <c r="AA1727" i="7"/>
  <c r="V1727" i="7"/>
  <c r="X1727" i="7" s="1"/>
  <c r="U1727" i="7"/>
  <c r="S1727" i="7"/>
  <c r="R1727" i="7"/>
  <c r="Q1727" i="7"/>
  <c r="P1727" i="7"/>
  <c r="AB1726" i="7"/>
  <c r="AA1726" i="7"/>
  <c r="V1726" i="7"/>
  <c r="X1726" i="7" s="1"/>
  <c r="U1726" i="7"/>
  <c r="S1726" i="7"/>
  <c r="R1726" i="7"/>
  <c r="Q1726" i="7"/>
  <c r="P1726" i="7"/>
  <c r="AB1725" i="7"/>
  <c r="AA1725" i="7"/>
  <c r="V1725" i="7"/>
  <c r="U1725" i="7"/>
  <c r="S1725" i="7"/>
  <c r="R1725" i="7"/>
  <c r="Q1725" i="7"/>
  <c r="P1725" i="7"/>
  <c r="AB1724" i="7"/>
  <c r="AA1724" i="7"/>
  <c r="V1724" i="7"/>
  <c r="U1724" i="7"/>
  <c r="S1724" i="7"/>
  <c r="R1724" i="7"/>
  <c r="Q1724" i="7"/>
  <c r="P1724" i="7"/>
  <c r="AB1723" i="7"/>
  <c r="AA1723" i="7"/>
  <c r="V1723" i="7"/>
  <c r="U1723" i="7"/>
  <c r="S1723" i="7"/>
  <c r="R1723" i="7"/>
  <c r="Q1723" i="7"/>
  <c r="P1723" i="7"/>
  <c r="AB1722" i="7"/>
  <c r="AA1722" i="7"/>
  <c r="V1722" i="7"/>
  <c r="W1722" i="7" s="1"/>
  <c r="U1722" i="7"/>
  <c r="S1722" i="7"/>
  <c r="R1722" i="7"/>
  <c r="Q1722" i="7"/>
  <c r="P1722" i="7"/>
  <c r="AB1721" i="7"/>
  <c r="AA1721" i="7"/>
  <c r="V1721" i="7"/>
  <c r="X1721" i="7" s="1"/>
  <c r="U1721" i="7"/>
  <c r="S1721" i="7"/>
  <c r="R1721" i="7"/>
  <c r="Q1721" i="7"/>
  <c r="P1721" i="7"/>
  <c r="AB1720" i="7"/>
  <c r="AA1720" i="7"/>
  <c r="V1720" i="7"/>
  <c r="W1720" i="7" s="1"/>
  <c r="U1720" i="7"/>
  <c r="S1720" i="7"/>
  <c r="R1720" i="7"/>
  <c r="Q1720" i="7"/>
  <c r="P1720" i="7"/>
  <c r="AB1719" i="7"/>
  <c r="AA1719" i="7"/>
  <c r="V1719" i="7"/>
  <c r="U1719" i="7"/>
  <c r="S1719" i="7"/>
  <c r="R1719" i="7"/>
  <c r="Q1719" i="7"/>
  <c r="P1719" i="7"/>
  <c r="AB1718" i="7"/>
  <c r="AA1718" i="7"/>
  <c r="V1718" i="7"/>
  <c r="W1718" i="7" s="1"/>
  <c r="U1718" i="7"/>
  <c r="S1718" i="7"/>
  <c r="R1718" i="7"/>
  <c r="Q1718" i="7"/>
  <c r="P1718" i="7"/>
  <c r="AB1717" i="7"/>
  <c r="AA1717" i="7"/>
  <c r="V1717" i="7"/>
  <c r="X1717" i="7" s="1"/>
  <c r="U1717" i="7"/>
  <c r="S1717" i="7"/>
  <c r="R1717" i="7"/>
  <c r="Q1717" i="7"/>
  <c r="P1717" i="7"/>
  <c r="AB1716" i="7"/>
  <c r="AA1716" i="7"/>
  <c r="V1716" i="7"/>
  <c r="U1716" i="7"/>
  <c r="S1716" i="7"/>
  <c r="R1716" i="7"/>
  <c r="Q1716" i="7"/>
  <c r="P1716" i="7"/>
  <c r="AB1715" i="7"/>
  <c r="AA1715" i="7"/>
  <c r="V1715" i="7"/>
  <c r="U1715" i="7"/>
  <c r="S1715" i="7"/>
  <c r="R1715" i="7"/>
  <c r="Q1715" i="7"/>
  <c r="P1715" i="7"/>
  <c r="AB1714" i="7"/>
  <c r="AA1714" i="7"/>
  <c r="V1714" i="7"/>
  <c r="W1714" i="7" s="1"/>
  <c r="U1714" i="7"/>
  <c r="S1714" i="7"/>
  <c r="R1714" i="7"/>
  <c r="Q1714" i="7"/>
  <c r="P1714" i="7"/>
  <c r="AB1713" i="7"/>
  <c r="AA1713" i="7"/>
  <c r="V1713" i="7"/>
  <c r="U1713" i="7"/>
  <c r="S1713" i="7"/>
  <c r="R1713" i="7"/>
  <c r="Q1713" i="7"/>
  <c r="P1713" i="7"/>
  <c r="AB1712" i="7"/>
  <c r="AA1712" i="7"/>
  <c r="V1712" i="7"/>
  <c r="W1712" i="7" s="1"/>
  <c r="U1712" i="7"/>
  <c r="S1712" i="7"/>
  <c r="R1712" i="7"/>
  <c r="Q1712" i="7"/>
  <c r="P1712" i="7"/>
  <c r="AB1711" i="7"/>
  <c r="AA1711" i="7"/>
  <c r="V1711" i="7"/>
  <c r="U1711" i="7"/>
  <c r="S1711" i="7"/>
  <c r="R1711" i="7"/>
  <c r="Q1711" i="7"/>
  <c r="P1711" i="7"/>
  <c r="AB1710" i="7"/>
  <c r="AA1710" i="7"/>
  <c r="V1710" i="7"/>
  <c r="U1710" i="7"/>
  <c r="S1710" i="7"/>
  <c r="R1710" i="7"/>
  <c r="Q1710" i="7"/>
  <c r="P1710" i="7"/>
  <c r="AB1709" i="7"/>
  <c r="AA1709" i="7"/>
  <c r="V1709" i="7"/>
  <c r="U1709" i="7"/>
  <c r="S1709" i="7"/>
  <c r="R1709" i="7"/>
  <c r="Q1709" i="7"/>
  <c r="P1709" i="7"/>
  <c r="AB1708" i="7"/>
  <c r="AA1708" i="7"/>
  <c r="V1708" i="7"/>
  <c r="U1708" i="7"/>
  <c r="S1708" i="7"/>
  <c r="R1708" i="7"/>
  <c r="Q1708" i="7"/>
  <c r="P1708" i="7"/>
  <c r="AB1707" i="7"/>
  <c r="AA1707" i="7"/>
  <c r="V1707" i="7"/>
  <c r="U1707" i="7"/>
  <c r="S1707" i="7"/>
  <c r="R1707" i="7"/>
  <c r="Q1707" i="7"/>
  <c r="P1707" i="7"/>
  <c r="AB1706" i="7"/>
  <c r="AA1706" i="7"/>
  <c r="V1706" i="7"/>
  <c r="X1706" i="7" s="1"/>
  <c r="U1706" i="7"/>
  <c r="S1706" i="7"/>
  <c r="R1706" i="7"/>
  <c r="Q1706" i="7"/>
  <c r="P1706" i="7"/>
  <c r="AB1705" i="7"/>
  <c r="AA1705" i="7"/>
  <c r="V1705" i="7"/>
  <c r="X1705" i="7" s="1"/>
  <c r="U1705" i="7"/>
  <c r="S1705" i="7"/>
  <c r="R1705" i="7"/>
  <c r="Q1705" i="7"/>
  <c r="P1705" i="7"/>
  <c r="AB1704" i="7"/>
  <c r="AA1704" i="7"/>
  <c r="V1704" i="7"/>
  <c r="W1704" i="7" s="1"/>
  <c r="U1704" i="7"/>
  <c r="S1704" i="7"/>
  <c r="R1704" i="7"/>
  <c r="Q1704" i="7"/>
  <c r="P1704" i="7"/>
  <c r="AB1703" i="7"/>
  <c r="AA1703" i="7"/>
  <c r="V1703" i="7"/>
  <c r="U1703" i="7"/>
  <c r="S1703" i="7"/>
  <c r="R1703" i="7"/>
  <c r="Q1703" i="7"/>
  <c r="P1703" i="7"/>
  <c r="AB1702" i="7"/>
  <c r="AA1702" i="7"/>
  <c r="V1702" i="7"/>
  <c r="U1702" i="7"/>
  <c r="S1702" i="7"/>
  <c r="R1702" i="7"/>
  <c r="Q1702" i="7"/>
  <c r="P1702" i="7"/>
  <c r="AB1701" i="7"/>
  <c r="AA1701" i="7"/>
  <c r="V1701" i="7"/>
  <c r="X1701" i="7" s="1"/>
  <c r="U1701" i="7"/>
  <c r="S1701" i="7"/>
  <c r="R1701" i="7"/>
  <c r="Q1701" i="7"/>
  <c r="P1701" i="7"/>
  <c r="AB1700" i="7"/>
  <c r="AA1700" i="7"/>
  <c r="V1700" i="7"/>
  <c r="W1700" i="7" s="1"/>
  <c r="U1700" i="7"/>
  <c r="S1700" i="7"/>
  <c r="R1700" i="7"/>
  <c r="Q1700" i="7"/>
  <c r="P1700" i="7"/>
  <c r="AB1699" i="7"/>
  <c r="AA1699" i="7"/>
  <c r="V1699" i="7"/>
  <c r="X1699" i="7" s="1"/>
  <c r="U1699" i="7"/>
  <c r="S1699" i="7"/>
  <c r="R1699" i="7"/>
  <c r="Q1699" i="7"/>
  <c r="P1699" i="7"/>
  <c r="AB1698" i="7"/>
  <c r="AA1698" i="7"/>
  <c r="V1698" i="7"/>
  <c r="X1698" i="7" s="1"/>
  <c r="U1698" i="7"/>
  <c r="S1698" i="7"/>
  <c r="R1698" i="7"/>
  <c r="Q1698" i="7"/>
  <c r="P1698" i="7"/>
  <c r="AB1697" i="7"/>
  <c r="AA1697" i="7"/>
  <c r="V1697" i="7"/>
  <c r="U1697" i="7"/>
  <c r="S1697" i="7"/>
  <c r="R1697" i="7"/>
  <c r="Q1697" i="7"/>
  <c r="P1697" i="7"/>
  <c r="AB1696" i="7"/>
  <c r="AA1696" i="7"/>
  <c r="V1696" i="7"/>
  <c r="W1696" i="7" s="1"/>
  <c r="U1696" i="7"/>
  <c r="S1696" i="7"/>
  <c r="R1696" i="7"/>
  <c r="Q1696" i="7"/>
  <c r="P1696" i="7"/>
  <c r="AB1695" i="7"/>
  <c r="AA1695" i="7"/>
  <c r="V1695" i="7"/>
  <c r="X1695" i="7" s="1"/>
  <c r="U1695" i="7"/>
  <c r="S1695" i="7"/>
  <c r="R1695" i="7"/>
  <c r="Q1695" i="7"/>
  <c r="P1695" i="7"/>
  <c r="AB1694" i="7"/>
  <c r="AA1694" i="7"/>
  <c r="V1694" i="7"/>
  <c r="U1694" i="7"/>
  <c r="S1694" i="7"/>
  <c r="R1694" i="7"/>
  <c r="Q1694" i="7"/>
  <c r="P1694" i="7"/>
  <c r="AB1693" i="7"/>
  <c r="AA1693" i="7"/>
  <c r="V1693" i="7"/>
  <c r="U1693" i="7"/>
  <c r="S1693" i="7"/>
  <c r="R1693" i="7"/>
  <c r="Q1693" i="7"/>
  <c r="P1693" i="7"/>
  <c r="AB1692" i="7"/>
  <c r="AA1692" i="7"/>
  <c r="V1692" i="7"/>
  <c r="U1692" i="7"/>
  <c r="S1692" i="7"/>
  <c r="R1692" i="7"/>
  <c r="Q1692" i="7"/>
  <c r="P1692" i="7"/>
  <c r="AB1691" i="7"/>
  <c r="AA1691" i="7"/>
  <c r="V1691" i="7"/>
  <c r="U1691" i="7"/>
  <c r="S1691" i="7"/>
  <c r="R1691" i="7"/>
  <c r="Q1691" i="7"/>
  <c r="P1691" i="7"/>
  <c r="AB1690" i="7"/>
  <c r="AA1690" i="7"/>
  <c r="V1690" i="7"/>
  <c r="U1690" i="7"/>
  <c r="S1690" i="7"/>
  <c r="R1690" i="7"/>
  <c r="Q1690" i="7"/>
  <c r="P1690" i="7"/>
  <c r="AB1689" i="7"/>
  <c r="AA1689" i="7"/>
  <c r="V1689" i="7"/>
  <c r="X1689" i="7" s="1"/>
  <c r="U1689" i="7"/>
  <c r="S1689" i="7"/>
  <c r="R1689" i="7"/>
  <c r="Q1689" i="7"/>
  <c r="P1689" i="7"/>
  <c r="AB1688" i="7"/>
  <c r="AA1688" i="7"/>
  <c r="V1688" i="7"/>
  <c r="W1688" i="7" s="1"/>
  <c r="U1688" i="7"/>
  <c r="S1688" i="7"/>
  <c r="R1688" i="7"/>
  <c r="Q1688" i="7"/>
  <c r="P1688" i="7"/>
  <c r="AB1687" i="7"/>
  <c r="AA1687" i="7"/>
  <c r="V1687" i="7"/>
  <c r="U1687" i="7"/>
  <c r="S1687" i="7"/>
  <c r="R1687" i="7"/>
  <c r="Q1687" i="7"/>
  <c r="P1687" i="7"/>
  <c r="AB1686" i="7"/>
  <c r="AA1686" i="7"/>
  <c r="V1686" i="7"/>
  <c r="W1686" i="7" s="1"/>
  <c r="U1686" i="7"/>
  <c r="S1686" i="7"/>
  <c r="R1686" i="7"/>
  <c r="Q1686" i="7"/>
  <c r="P1686" i="7"/>
  <c r="AB1685" i="7"/>
  <c r="AA1685" i="7"/>
  <c r="V1685" i="7"/>
  <c r="X1685" i="7" s="1"/>
  <c r="U1685" i="7"/>
  <c r="S1685" i="7"/>
  <c r="R1685" i="7"/>
  <c r="Q1685" i="7"/>
  <c r="P1685" i="7"/>
  <c r="AB1684" i="7"/>
  <c r="AA1684" i="7"/>
  <c r="V1684" i="7"/>
  <c r="X1684" i="7" s="1"/>
  <c r="U1684" i="7"/>
  <c r="S1684" i="7"/>
  <c r="R1684" i="7"/>
  <c r="Q1684" i="7"/>
  <c r="P1684" i="7"/>
  <c r="AB1683" i="7"/>
  <c r="AA1683" i="7"/>
  <c r="V1683" i="7"/>
  <c r="U1683" i="7"/>
  <c r="S1683" i="7"/>
  <c r="R1683" i="7"/>
  <c r="Q1683" i="7"/>
  <c r="P1683" i="7"/>
  <c r="AB1682" i="7"/>
  <c r="AA1682" i="7"/>
  <c r="V1682" i="7"/>
  <c r="W1682" i="7" s="1"/>
  <c r="U1682" i="7"/>
  <c r="S1682" i="7"/>
  <c r="R1682" i="7"/>
  <c r="Q1682" i="7"/>
  <c r="P1682" i="7"/>
  <c r="AB1681" i="7"/>
  <c r="AA1681" i="7"/>
  <c r="V1681" i="7"/>
  <c r="U1681" i="7"/>
  <c r="S1681" i="7"/>
  <c r="R1681" i="7"/>
  <c r="Q1681" i="7"/>
  <c r="P1681" i="7"/>
  <c r="AB1680" i="7"/>
  <c r="AA1680" i="7"/>
  <c r="V1680" i="7"/>
  <c r="U1680" i="7"/>
  <c r="S1680" i="7"/>
  <c r="R1680" i="7"/>
  <c r="Q1680" i="7"/>
  <c r="P1680" i="7"/>
  <c r="AB1679" i="7"/>
  <c r="AA1679" i="7"/>
  <c r="V1679" i="7"/>
  <c r="X1679" i="7" s="1"/>
  <c r="U1679" i="7"/>
  <c r="S1679" i="7"/>
  <c r="R1679" i="7"/>
  <c r="Q1679" i="7"/>
  <c r="P1679" i="7"/>
  <c r="AB1678" i="7"/>
  <c r="AA1678" i="7"/>
  <c r="V1678" i="7"/>
  <c r="U1678" i="7"/>
  <c r="S1678" i="7"/>
  <c r="R1678" i="7"/>
  <c r="Q1678" i="7"/>
  <c r="P1678" i="7"/>
  <c r="AB1677" i="7"/>
  <c r="AA1677" i="7"/>
  <c r="V1677" i="7"/>
  <c r="U1677" i="7"/>
  <c r="S1677" i="7"/>
  <c r="R1677" i="7"/>
  <c r="Q1677" i="7"/>
  <c r="P1677" i="7"/>
  <c r="AB1676" i="7"/>
  <c r="AA1676" i="7"/>
  <c r="V1676" i="7"/>
  <c r="U1676" i="7"/>
  <c r="S1676" i="7"/>
  <c r="R1676" i="7"/>
  <c r="Q1676" i="7"/>
  <c r="P1676" i="7"/>
  <c r="AB1675" i="7"/>
  <c r="AA1675" i="7"/>
  <c r="V1675" i="7"/>
  <c r="U1675" i="7"/>
  <c r="S1675" i="7"/>
  <c r="R1675" i="7"/>
  <c r="Q1675" i="7"/>
  <c r="P1675" i="7"/>
  <c r="AB1674" i="7"/>
  <c r="AA1674" i="7"/>
  <c r="V1674" i="7"/>
  <c r="U1674" i="7"/>
  <c r="S1674" i="7"/>
  <c r="R1674" i="7"/>
  <c r="Q1674" i="7"/>
  <c r="P1674" i="7"/>
  <c r="AB1673" i="7"/>
  <c r="AA1673" i="7"/>
  <c r="V1673" i="7"/>
  <c r="X1673" i="7" s="1"/>
  <c r="U1673" i="7"/>
  <c r="S1673" i="7"/>
  <c r="R1673" i="7"/>
  <c r="Q1673" i="7"/>
  <c r="P1673" i="7"/>
  <c r="AB1672" i="7"/>
  <c r="AA1672" i="7"/>
  <c r="V1672" i="7"/>
  <c r="W1672" i="7" s="1"/>
  <c r="U1672" i="7"/>
  <c r="S1672" i="7"/>
  <c r="R1672" i="7"/>
  <c r="Q1672" i="7"/>
  <c r="P1672" i="7"/>
  <c r="AB1671" i="7"/>
  <c r="AA1671" i="7"/>
  <c r="V1671" i="7"/>
  <c r="U1671" i="7"/>
  <c r="S1671" i="7"/>
  <c r="R1671" i="7"/>
  <c r="Q1671" i="7"/>
  <c r="P1671" i="7"/>
  <c r="AB1670" i="7"/>
  <c r="AA1670" i="7"/>
  <c r="V1670" i="7"/>
  <c r="U1670" i="7"/>
  <c r="S1670" i="7"/>
  <c r="R1670" i="7"/>
  <c r="Q1670" i="7"/>
  <c r="P1670" i="7"/>
  <c r="AB1669" i="7"/>
  <c r="AA1669" i="7"/>
  <c r="V1669" i="7"/>
  <c r="X1669" i="7" s="1"/>
  <c r="U1669" i="7"/>
  <c r="S1669" i="7"/>
  <c r="R1669" i="7"/>
  <c r="Q1669" i="7"/>
  <c r="P1669" i="7"/>
  <c r="AB1668" i="7"/>
  <c r="AA1668" i="7"/>
  <c r="V1668" i="7"/>
  <c r="U1668" i="7"/>
  <c r="S1668" i="7"/>
  <c r="R1668" i="7"/>
  <c r="Q1668" i="7"/>
  <c r="P1668" i="7"/>
  <c r="AB1667" i="7"/>
  <c r="AA1667" i="7"/>
  <c r="V1667" i="7"/>
  <c r="U1667" i="7"/>
  <c r="S1667" i="7"/>
  <c r="R1667" i="7"/>
  <c r="Q1667" i="7"/>
  <c r="P1667" i="7"/>
  <c r="AB1666" i="7"/>
  <c r="AA1666" i="7"/>
  <c r="V1666" i="7"/>
  <c r="U1666" i="7"/>
  <c r="S1666" i="7"/>
  <c r="R1666" i="7"/>
  <c r="Q1666" i="7"/>
  <c r="P1666" i="7"/>
  <c r="AB1665" i="7"/>
  <c r="AA1665" i="7"/>
  <c r="V1665" i="7"/>
  <c r="U1665" i="7"/>
  <c r="S1665" i="7"/>
  <c r="R1665" i="7"/>
  <c r="Q1665" i="7"/>
  <c r="P1665" i="7"/>
  <c r="AB1664" i="7"/>
  <c r="AA1664" i="7"/>
  <c r="V1664" i="7"/>
  <c r="W1664" i="7" s="1"/>
  <c r="U1664" i="7"/>
  <c r="S1664" i="7"/>
  <c r="R1664" i="7"/>
  <c r="Q1664" i="7"/>
  <c r="P1664" i="7"/>
  <c r="AB1663" i="7"/>
  <c r="AA1663" i="7"/>
  <c r="V1663" i="7"/>
  <c r="U1663" i="7"/>
  <c r="S1663" i="7"/>
  <c r="R1663" i="7"/>
  <c r="Q1663" i="7"/>
  <c r="P1663" i="7"/>
  <c r="AB1662" i="7"/>
  <c r="AA1662" i="7"/>
  <c r="V1662" i="7"/>
  <c r="U1662" i="7"/>
  <c r="S1662" i="7"/>
  <c r="R1662" i="7"/>
  <c r="Q1662" i="7"/>
  <c r="P1662" i="7"/>
  <c r="AB1661" i="7"/>
  <c r="AA1661" i="7"/>
  <c r="V1661" i="7"/>
  <c r="U1661" i="7"/>
  <c r="S1661" i="7"/>
  <c r="R1661" i="7"/>
  <c r="Q1661" i="7"/>
  <c r="P1661" i="7"/>
  <c r="AB1660" i="7"/>
  <c r="AA1660" i="7"/>
  <c r="V1660" i="7"/>
  <c r="U1660" i="7"/>
  <c r="S1660" i="7"/>
  <c r="R1660" i="7"/>
  <c r="Q1660" i="7"/>
  <c r="P1660" i="7"/>
  <c r="AB1659" i="7"/>
  <c r="AA1659" i="7"/>
  <c r="V1659" i="7"/>
  <c r="U1659" i="7"/>
  <c r="S1659" i="7"/>
  <c r="R1659" i="7"/>
  <c r="Q1659" i="7"/>
  <c r="P1659" i="7"/>
  <c r="AB1658" i="7"/>
  <c r="AA1658" i="7"/>
  <c r="V1658" i="7"/>
  <c r="X1658" i="7" s="1"/>
  <c r="U1658" i="7"/>
  <c r="S1658" i="7"/>
  <c r="R1658" i="7"/>
  <c r="Q1658" i="7"/>
  <c r="P1658" i="7"/>
  <c r="AB1657" i="7"/>
  <c r="AA1657" i="7"/>
  <c r="V1657" i="7"/>
  <c r="X1657" i="7" s="1"/>
  <c r="U1657" i="7"/>
  <c r="S1657" i="7"/>
  <c r="R1657" i="7"/>
  <c r="Q1657" i="7"/>
  <c r="P1657" i="7"/>
  <c r="AB1656" i="7"/>
  <c r="AA1656" i="7"/>
  <c r="V1656" i="7"/>
  <c r="W1656" i="7" s="1"/>
  <c r="U1656" i="7"/>
  <c r="S1656" i="7"/>
  <c r="R1656" i="7"/>
  <c r="Q1656" i="7"/>
  <c r="P1656" i="7"/>
  <c r="AB1655" i="7"/>
  <c r="AA1655" i="7"/>
  <c r="V1655" i="7"/>
  <c r="U1655" i="7"/>
  <c r="S1655" i="7"/>
  <c r="R1655" i="7"/>
  <c r="Q1655" i="7"/>
  <c r="P1655" i="7"/>
  <c r="AB1654" i="7"/>
  <c r="AA1654" i="7"/>
  <c r="V1654" i="7"/>
  <c r="U1654" i="7"/>
  <c r="S1654" i="7"/>
  <c r="R1654" i="7"/>
  <c r="Q1654" i="7"/>
  <c r="P1654" i="7"/>
  <c r="AB1653" i="7"/>
  <c r="AA1653" i="7"/>
  <c r="V1653" i="7"/>
  <c r="X1653" i="7" s="1"/>
  <c r="U1653" i="7"/>
  <c r="S1653" i="7"/>
  <c r="R1653" i="7"/>
  <c r="Q1653" i="7"/>
  <c r="P1653" i="7"/>
  <c r="AB1652" i="7"/>
  <c r="AA1652" i="7"/>
  <c r="V1652" i="7"/>
  <c r="U1652" i="7"/>
  <c r="S1652" i="7"/>
  <c r="R1652" i="7"/>
  <c r="Q1652" i="7"/>
  <c r="P1652" i="7"/>
  <c r="AB1651" i="7"/>
  <c r="AA1651" i="7"/>
  <c r="V1651" i="7"/>
  <c r="U1651" i="7"/>
  <c r="S1651" i="7"/>
  <c r="R1651" i="7"/>
  <c r="Q1651" i="7"/>
  <c r="P1651" i="7"/>
  <c r="AB1650" i="7"/>
  <c r="AA1650" i="7"/>
  <c r="V1650" i="7"/>
  <c r="W1650" i="7" s="1"/>
  <c r="U1650" i="7"/>
  <c r="S1650" i="7"/>
  <c r="R1650" i="7"/>
  <c r="Q1650" i="7"/>
  <c r="P1650" i="7"/>
  <c r="AB1649" i="7"/>
  <c r="AA1649" i="7"/>
  <c r="V1649" i="7"/>
  <c r="U1649" i="7"/>
  <c r="S1649" i="7"/>
  <c r="R1649" i="7"/>
  <c r="Q1649" i="7"/>
  <c r="P1649" i="7"/>
  <c r="AB1648" i="7"/>
  <c r="AA1648" i="7"/>
  <c r="V1648" i="7"/>
  <c r="U1648" i="7"/>
  <c r="S1648" i="7"/>
  <c r="R1648" i="7"/>
  <c r="Q1648" i="7"/>
  <c r="P1648" i="7"/>
  <c r="AB1647" i="7"/>
  <c r="AA1647" i="7"/>
  <c r="V1647" i="7"/>
  <c r="U1647" i="7"/>
  <c r="S1647" i="7"/>
  <c r="R1647" i="7"/>
  <c r="Q1647" i="7"/>
  <c r="P1647" i="7"/>
  <c r="AB1646" i="7"/>
  <c r="AA1646" i="7"/>
  <c r="V1646" i="7"/>
  <c r="U1646" i="7"/>
  <c r="S1646" i="7"/>
  <c r="R1646" i="7"/>
  <c r="Q1646" i="7"/>
  <c r="P1646" i="7"/>
  <c r="AB1645" i="7"/>
  <c r="AA1645" i="7"/>
  <c r="V1645" i="7"/>
  <c r="U1645" i="7"/>
  <c r="S1645" i="7"/>
  <c r="R1645" i="7"/>
  <c r="Q1645" i="7"/>
  <c r="P1645" i="7"/>
  <c r="AB1644" i="7"/>
  <c r="AA1644" i="7"/>
  <c r="V1644" i="7"/>
  <c r="U1644" i="7"/>
  <c r="S1644" i="7"/>
  <c r="R1644" i="7"/>
  <c r="Q1644" i="7"/>
  <c r="P1644" i="7"/>
  <c r="AB1643" i="7"/>
  <c r="AA1643" i="7"/>
  <c r="V1643" i="7"/>
  <c r="W1643" i="7" s="1"/>
  <c r="U1643" i="7"/>
  <c r="S1643" i="7"/>
  <c r="R1643" i="7"/>
  <c r="Q1643" i="7"/>
  <c r="P1643" i="7"/>
  <c r="AB1642" i="7"/>
  <c r="AA1642" i="7"/>
  <c r="V1642" i="7"/>
  <c r="U1642" i="7"/>
  <c r="S1642" i="7"/>
  <c r="R1642" i="7"/>
  <c r="Q1642" i="7"/>
  <c r="P1642" i="7"/>
  <c r="AB1641" i="7"/>
  <c r="AA1641" i="7"/>
  <c r="V1641" i="7"/>
  <c r="X1641" i="7" s="1"/>
  <c r="U1641" i="7"/>
  <c r="S1641" i="7"/>
  <c r="R1641" i="7"/>
  <c r="Q1641" i="7"/>
  <c r="P1641" i="7"/>
  <c r="AB1640" i="7"/>
  <c r="AA1640" i="7"/>
  <c r="V1640" i="7"/>
  <c r="W1640" i="7" s="1"/>
  <c r="U1640" i="7"/>
  <c r="S1640" i="7"/>
  <c r="R1640" i="7"/>
  <c r="Q1640" i="7"/>
  <c r="P1640" i="7"/>
  <c r="AB1639" i="7"/>
  <c r="AA1639" i="7"/>
  <c r="V1639" i="7"/>
  <c r="U1639" i="7"/>
  <c r="S1639" i="7"/>
  <c r="R1639" i="7"/>
  <c r="Q1639" i="7"/>
  <c r="P1639" i="7"/>
  <c r="AB1638" i="7"/>
  <c r="AA1638" i="7"/>
  <c r="V1638" i="7"/>
  <c r="X1638" i="7" s="1"/>
  <c r="U1638" i="7"/>
  <c r="S1638" i="7"/>
  <c r="R1638" i="7"/>
  <c r="Q1638" i="7"/>
  <c r="P1638" i="7"/>
  <c r="AB1637" i="7"/>
  <c r="AA1637" i="7"/>
  <c r="V1637" i="7"/>
  <c r="X1637" i="7" s="1"/>
  <c r="U1637" i="7"/>
  <c r="S1637" i="7"/>
  <c r="R1637" i="7"/>
  <c r="Q1637" i="7"/>
  <c r="P1637" i="7"/>
  <c r="AB1636" i="7"/>
  <c r="AA1636" i="7"/>
  <c r="V1636" i="7"/>
  <c r="U1636" i="7"/>
  <c r="S1636" i="7"/>
  <c r="R1636" i="7"/>
  <c r="Q1636" i="7"/>
  <c r="P1636" i="7"/>
  <c r="AB1635" i="7"/>
  <c r="AA1635" i="7"/>
  <c r="V1635" i="7"/>
  <c r="U1635" i="7"/>
  <c r="S1635" i="7"/>
  <c r="R1635" i="7"/>
  <c r="Q1635" i="7"/>
  <c r="P1635" i="7"/>
  <c r="AB1634" i="7"/>
  <c r="AA1634" i="7"/>
  <c r="V1634" i="7"/>
  <c r="X1634" i="7" s="1"/>
  <c r="U1634" i="7"/>
  <c r="S1634" i="7"/>
  <c r="R1634" i="7"/>
  <c r="Q1634" i="7"/>
  <c r="P1634" i="7"/>
  <c r="AB1633" i="7"/>
  <c r="AA1633" i="7"/>
  <c r="V1633" i="7"/>
  <c r="U1633" i="7"/>
  <c r="S1633" i="7"/>
  <c r="R1633" i="7"/>
  <c r="Q1633" i="7"/>
  <c r="P1633" i="7"/>
  <c r="AB1632" i="7"/>
  <c r="AA1632" i="7"/>
  <c r="V1632" i="7"/>
  <c r="U1632" i="7"/>
  <c r="S1632" i="7"/>
  <c r="R1632" i="7"/>
  <c r="Q1632" i="7"/>
  <c r="P1632" i="7"/>
  <c r="AB1631" i="7"/>
  <c r="AA1631" i="7"/>
  <c r="V1631" i="7"/>
  <c r="X1631" i="7" s="1"/>
  <c r="U1631" i="7"/>
  <c r="S1631" i="7"/>
  <c r="R1631" i="7"/>
  <c r="Q1631" i="7"/>
  <c r="P1631" i="7"/>
  <c r="AB1630" i="7"/>
  <c r="AA1630" i="7"/>
  <c r="V1630" i="7"/>
  <c r="W1630" i="7" s="1"/>
  <c r="U1630" i="7"/>
  <c r="S1630" i="7"/>
  <c r="R1630" i="7"/>
  <c r="Q1630" i="7"/>
  <c r="P1630" i="7"/>
  <c r="AB1629" i="7"/>
  <c r="AA1629" i="7"/>
  <c r="V1629" i="7"/>
  <c r="U1629" i="7"/>
  <c r="S1629" i="7"/>
  <c r="R1629" i="7"/>
  <c r="Q1629" i="7"/>
  <c r="P1629" i="7"/>
  <c r="AB1628" i="7"/>
  <c r="AA1628" i="7"/>
  <c r="V1628" i="7"/>
  <c r="U1628" i="7"/>
  <c r="S1628" i="7"/>
  <c r="R1628" i="7"/>
  <c r="Q1628" i="7"/>
  <c r="P1628" i="7"/>
  <c r="AB1627" i="7"/>
  <c r="AA1627" i="7"/>
  <c r="V1627" i="7"/>
  <c r="X1627" i="7" s="1"/>
  <c r="U1627" i="7"/>
  <c r="S1627" i="7"/>
  <c r="R1627" i="7"/>
  <c r="Q1627" i="7"/>
  <c r="P1627" i="7"/>
  <c r="AB1626" i="7"/>
  <c r="AA1626" i="7"/>
  <c r="V1626" i="7"/>
  <c r="X1626" i="7" s="1"/>
  <c r="U1626" i="7"/>
  <c r="S1626" i="7"/>
  <c r="R1626" i="7"/>
  <c r="Q1626" i="7"/>
  <c r="P1626" i="7"/>
  <c r="AB1625" i="7"/>
  <c r="AA1625" i="7"/>
  <c r="V1625" i="7"/>
  <c r="X1625" i="7" s="1"/>
  <c r="U1625" i="7"/>
  <c r="S1625" i="7"/>
  <c r="R1625" i="7"/>
  <c r="Q1625" i="7"/>
  <c r="P1625" i="7"/>
  <c r="AB1624" i="7"/>
  <c r="AA1624" i="7"/>
  <c r="V1624" i="7"/>
  <c r="W1624" i="7" s="1"/>
  <c r="U1624" i="7"/>
  <c r="S1624" i="7"/>
  <c r="R1624" i="7"/>
  <c r="Q1624" i="7"/>
  <c r="P1624" i="7"/>
  <c r="AB1623" i="7"/>
  <c r="AA1623" i="7"/>
  <c r="V1623" i="7"/>
  <c r="U1623" i="7"/>
  <c r="S1623" i="7"/>
  <c r="R1623" i="7"/>
  <c r="Q1623" i="7"/>
  <c r="P1623" i="7"/>
  <c r="AB1622" i="7"/>
  <c r="AA1622" i="7"/>
  <c r="V1622" i="7"/>
  <c r="U1622" i="7"/>
  <c r="S1622" i="7"/>
  <c r="R1622" i="7"/>
  <c r="Q1622" i="7"/>
  <c r="P1622" i="7"/>
  <c r="AB1621" i="7"/>
  <c r="AA1621" i="7"/>
  <c r="V1621" i="7"/>
  <c r="X1621" i="7" s="1"/>
  <c r="U1621" i="7"/>
  <c r="S1621" i="7"/>
  <c r="R1621" i="7"/>
  <c r="Q1621" i="7"/>
  <c r="P1621" i="7"/>
  <c r="AB1620" i="7"/>
  <c r="AA1620" i="7"/>
  <c r="V1620" i="7"/>
  <c r="U1620" i="7"/>
  <c r="S1620" i="7"/>
  <c r="R1620" i="7"/>
  <c r="Q1620" i="7"/>
  <c r="P1620" i="7"/>
  <c r="AB1619" i="7"/>
  <c r="AA1619" i="7"/>
  <c r="V1619" i="7"/>
  <c r="U1619" i="7"/>
  <c r="S1619" i="7"/>
  <c r="R1619" i="7"/>
  <c r="Q1619" i="7"/>
  <c r="P1619" i="7"/>
  <c r="AB1618" i="7"/>
  <c r="AA1618" i="7"/>
  <c r="V1618" i="7"/>
  <c r="X1618" i="7" s="1"/>
  <c r="U1618" i="7"/>
  <c r="S1618" i="7"/>
  <c r="R1618" i="7"/>
  <c r="Q1618" i="7"/>
  <c r="P1618" i="7"/>
  <c r="AB1617" i="7"/>
  <c r="AA1617" i="7"/>
  <c r="V1617" i="7"/>
  <c r="U1617" i="7"/>
  <c r="S1617" i="7"/>
  <c r="R1617" i="7"/>
  <c r="Q1617" i="7"/>
  <c r="P1617" i="7"/>
  <c r="AB1616" i="7"/>
  <c r="AA1616" i="7"/>
  <c r="V1616" i="7"/>
  <c r="U1616" i="7"/>
  <c r="S1616" i="7"/>
  <c r="R1616" i="7"/>
  <c r="Q1616" i="7"/>
  <c r="P1616" i="7"/>
  <c r="AB1615" i="7"/>
  <c r="AA1615" i="7"/>
  <c r="V1615" i="7"/>
  <c r="X1615" i="7" s="1"/>
  <c r="U1615" i="7"/>
  <c r="S1615" i="7"/>
  <c r="R1615" i="7"/>
  <c r="Q1615" i="7"/>
  <c r="P1615" i="7"/>
  <c r="AB1614" i="7"/>
  <c r="AA1614" i="7"/>
  <c r="V1614" i="7"/>
  <c r="U1614" i="7"/>
  <c r="S1614" i="7"/>
  <c r="R1614" i="7"/>
  <c r="Q1614" i="7"/>
  <c r="P1614" i="7"/>
  <c r="AB1613" i="7"/>
  <c r="AA1613" i="7"/>
  <c r="V1613" i="7"/>
  <c r="U1613" i="7"/>
  <c r="S1613" i="7"/>
  <c r="R1613" i="7"/>
  <c r="Q1613" i="7"/>
  <c r="P1613" i="7"/>
  <c r="AB1612" i="7"/>
  <c r="AA1612" i="7"/>
  <c r="V1612" i="7"/>
  <c r="U1612" i="7"/>
  <c r="S1612" i="7"/>
  <c r="R1612" i="7"/>
  <c r="Q1612" i="7"/>
  <c r="P1612" i="7"/>
  <c r="AB1611" i="7"/>
  <c r="AA1611" i="7"/>
  <c r="V1611" i="7"/>
  <c r="U1611" i="7"/>
  <c r="S1611" i="7"/>
  <c r="R1611" i="7"/>
  <c r="Q1611" i="7"/>
  <c r="P1611" i="7"/>
  <c r="AB1610" i="7"/>
  <c r="AA1610" i="7"/>
  <c r="V1610" i="7"/>
  <c r="U1610" i="7"/>
  <c r="S1610" i="7"/>
  <c r="R1610" i="7"/>
  <c r="Q1610" i="7"/>
  <c r="P1610" i="7"/>
  <c r="AB1609" i="7"/>
  <c r="AA1609" i="7"/>
  <c r="V1609" i="7"/>
  <c r="X1609" i="7" s="1"/>
  <c r="U1609" i="7"/>
  <c r="S1609" i="7"/>
  <c r="R1609" i="7"/>
  <c r="Q1609" i="7"/>
  <c r="P1609" i="7"/>
  <c r="AB1608" i="7"/>
  <c r="AA1608" i="7"/>
  <c r="V1608" i="7"/>
  <c r="W1608" i="7" s="1"/>
  <c r="U1608" i="7"/>
  <c r="S1608" i="7"/>
  <c r="R1608" i="7"/>
  <c r="Q1608" i="7"/>
  <c r="P1608" i="7"/>
  <c r="AB1607" i="7"/>
  <c r="AA1607" i="7"/>
  <c r="V1607" i="7"/>
  <c r="U1607" i="7"/>
  <c r="S1607" i="7"/>
  <c r="R1607" i="7"/>
  <c r="Q1607" i="7"/>
  <c r="P1607" i="7"/>
  <c r="AB1606" i="7"/>
  <c r="AA1606" i="7"/>
  <c r="V1606" i="7"/>
  <c r="U1606" i="7"/>
  <c r="S1606" i="7"/>
  <c r="R1606" i="7"/>
  <c r="Q1606" i="7"/>
  <c r="P1606" i="7"/>
  <c r="AB1605" i="7"/>
  <c r="AA1605" i="7"/>
  <c r="V1605" i="7"/>
  <c r="X1605" i="7" s="1"/>
  <c r="U1605" i="7"/>
  <c r="S1605" i="7"/>
  <c r="R1605" i="7"/>
  <c r="Q1605" i="7"/>
  <c r="P1605" i="7"/>
  <c r="AB1604" i="7"/>
  <c r="AA1604" i="7"/>
  <c r="V1604" i="7"/>
  <c r="U1604" i="7"/>
  <c r="S1604" i="7"/>
  <c r="R1604" i="7"/>
  <c r="Q1604" i="7"/>
  <c r="P1604" i="7"/>
  <c r="AB1603" i="7"/>
  <c r="AA1603" i="7"/>
  <c r="V1603" i="7"/>
  <c r="U1603" i="7"/>
  <c r="S1603" i="7"/>
  <c r="R1603" i="7"/>
  <c r="Q1603" i="7"/>
  <c r="P1603" i="7"/>
  <c r="AB1602" i="7"/>
  <c r="AA1602" i="7"/>
  <c r="V1602" i="7"/>
  <c r="U1602" i="7"/>
  <c r="S1602" i="7"/>
  <c r="R1602" i="7"/>
  <c r="Q1602" i="7"/>
  <c r="P1602" i="7"/>
  <c r="AB1601" i="7"/>
  <c r="AA1601" i="7"/>
  <c r="V1601" i="7"/>
  <c r="U1601" i="7"/>
  <c r="S1601" i="7"/>
  <c r="R1601" i="7"/>
  <c r="Q1601" i="7"/>
  <c r="P1601" i="7"/>
  <c r="AB1600" i="7"/>
  <c r="AA1600" i="7"/>
  <c r="V1600" i="7"/>
  <c r="W1600" i="7" s="1"/>
  <c r="U1600" i="7"/>
  <c r="S1600" i="7"/>
  <c r="R1600" i="7"/>
  <c r="Q1600" i="7"/>
  <c r="P1600" i="7"/>
  <c r="AB1599" i="7"/>
  <c r="AA1599" i="7"/>
  <c r="V1599" i="7"/>
  <c r="U1599" i="7"/>
  <c r="S1599" i="7"/>
  <c r="R1599" i="7"/>
  <c r="Q1599" i="7"/>
  <c r="P1599" i="7"/>
  <c r="AB1598" i="7"/>
  <c r="AA1598" i="7"/>
  <c r="V1598" i="7"/>
  <c r="X1598" i="7" s="1"/>
  <c r="U1598" i="7"/>
  <c r="S1598" i="7"/>
  <c r="R1598" i="7"/>
  <c r="Q1598" i="7"/>
  <c r="P1598" i="7"/>
  <c r="AB1597" i="7"/>
  <c r="AA1597" i="7"/>
  <c r="V1597" i="7"/>
  <c r="X1597" i="7" s="1"/>
  <c r="U1597" i="7"/>
  <c r="S1597" i="7"/>
  <c r="R1597" i="7"/>
  <c r="Q1597" i="7"/>
  <c r="P1597" i="7"/>
  <c r="AB1596" i="7"/>
  <c r="AA1596" i="7"/>
  <c r="V1596" i="7"/>
  <c r="U1596" i="7"/>
  <c r="S1596" i="7"/>
  <c r="R1596" i="7"/>
  <c r="Q1596" i="7"/>
  <c r="P1596" i="7"/>
  <c r="AB1595" i="7"/>
  <c r="AA1595" i="7"/>
  <c r="V1595" i="7"/>
  <c r="U1595" i="7"/>
  <c r="S1595" i="7"/>
  <c r="R1595" i="7"/>
  <c r="Q1595" i="7"/>
  <c r="P1595" i="7"/>
  <c r="AB1594" i="7"/>
  <c r="AA1594" i="7"/>
  <c r="V1594" i="7"/>
  <c r="U1594" i="7"/>
  <c r="S1594" i="7"/>
  <c r="R1594" i="7"/>
  <c r="Q1594" i="7"/>
  <c r="P1594" i="7"/>
  <c r="AB1593" i="7"/>
  <c r="AA1593" i="7"/>
  <c r="V1593" i="7"/>
  <c r="X1593" i="7" s="1"/>
  <c r="U1593" i="7"/>
  <c r="S1593" i="7"/>
  <c r="R1593" i="7"/>
  <c r="Q1593" i="7"/>
  <c r="P1593" i="7"/>
  <c r="AB1592" i="7"/>
  <c r="AA1592" i="7"/>
  <c r="V1592" i="7"/>
  <c r="W1592" i="7" s="1"/>
  <c r="U1592" i="7"/>
  <c r="S1592" i="7"/>
  <c r="R1592" i="7"/>
  <c r="Q1592" i="7"/>
  <c r="P1592" i="7"/>
  <c r="AB1591" i="7"/>
  <c r="AA1591" i="7"/>
  <c r="V1591" i="7"/>
  <c r="X1591" i="7" s="1"/>
  <c r="U1591" i="7"/>
  <c r="S1591" i="7"/>
  <c r="R1591" i="7"/>
  <c r="Q1591" i="7"/>
  <c r="P1591" i="7"/>
  <c r="AB1590" i="7"/>
  <c r="AA1590" i="7"/>
  <c r="V1590" i="7"/>
  <c r="U1590" i="7"/>
  <c r="S1590" i="7"/>
  <c r="R1590" i="7"/>
  <c r="Q1590" i="7"/>
  <c r="P1590" i="7"/>
  <c r="AB1589" i="7"/>
  <c r="AA1589" i="7"/>
  <c r="V1589" i="7"/>
  <c r="X1589" i="7" s="1"/>
  <c r="U1589" i="7"/>
  <c r="S1589" i="7"/>
  <c r="R1589" i="7"/>
  <c r="Q1589" i="7"/>
  <c r="P1589" i="7"/>
  <c r="AB1588" i="7"/>
  <c r="AA1588" i="7"/>
  <c r="V1588" i="7"/>
  <c r="U1588" i="7"/>
  <c r="S1588" i="7"/>
  <c r="R1588" i="7"/>
  <c r="Q1588" i="7"/>
  <c r="P1588" i="7"/>
  <c r="AB1587" i="7"/>
  <c r="AA1587" i="7"/>
  <c r="V1587" i="7"/>
  <c r="U1587" i="7"/>
  <c r="S1587" i="7"/>
  <c r="R1587" i="7"/>
  <c r="Q1587" i="7"/>
  <c r="P1587" i="7"/>
  <c r="AB1586" i="7"/>
  <c r="AA1586" i="7"/>
  <c r="V1586" i="7"/>
  <c r="U1586" i="7"/>
  <c r="S1586" i="7"/>
  <c r="R1586" i="7"/>
  <c r="Q1586" i="7"/>
  <c r="P1586" i="7"/>
  <c r="AB1585" i="7"/>
  <c r="AA1585" i="7"/>
  <c r="V1585" i="7"/>
  <c r="U1585" i="7"/>
  <c r="S1585" i="7"/>
  <c r="R1585" i="7"/>
  <c r="Q1585" i="7"/>
  <c r="P1585" i="7"/>
  <c r="AB1584" i="7"/>
  <c r="AA1584" i="7"/>
  <c r="V1584" i="7"/>
  <c r="U1584" i="7"/>
  <c r="S1584" i="7"/>
  <c r="R1584" i="7"/>
  <c r="Q1584" i="7"/>
  <c r="P1584" i="7"/>
  <c r="AB1583" i="7"/>
  <c r="AA1583" i="7"/>
  <c r="V1583" i="7"/>
  <c r="X1583" i="7" s="1"/>
  <c r="U1583" i="7"/>
  <c r="S1583" i="7"/>
  <c r="R1583" i="7"/>
  <c r="Q1583" i="7"/>
  <c r="P1583" i="7"/>
  <c r="AB1582" i="7"/>
  <c r="AA1582" i="7"/>
  <c r="V1582" i="7"/>
  <c r="X1582" i="7" s="1"/>
  <c r="U1582" i="7"/>
  <c r="S1582" i="7"/>
  <c r="R1582" i="7"/>
  <c r="Q1582" i="7"/>
  <c r="P1582" i="7"/>
  <c r="AB1581" i="7"/>
  <c r="AA1581" i="7"/>
  <c r="V1581" i="7"/>
  <c r="U1581" i="7"/>
  <c r="S1581" i="7"/>
  <c r="R1581" i="7"/>
  <c r="Q1581" i="7"/>
  <c r="P1581" i="7"/>
  <c r="AB1580" i="7"/>
  <c r="AA1580" i="7"/>
  <c r="V1580" i="7"/>
  <c r="U1580" i="7"/>
  <c r="S1580" i="7"/>
  <c r="R1580" i="7"/>
  <c r="Q1580" i="7"/>
  <c r="P1580" i="7"/>
  <c r="AB1579" i="7"/>
  <c r="AA1579" i="7"/>
  <c r="V1579" i="7"/>
  <c r="U1579" i="7"/>
  <c r="S1579" i="7"/>
  <c r="R1579" i="7"/>
  <c r="Q1579" i="7"/>
  <c r="P1579" i="7"/>
  <c r="AB1578" i="7"/>
  <c r="AA1578" i="7"/>
  <c r="V1578" i="7"/>
  <c r="W1578" i="7" s="1"/>
  <c r="U1578" i="7"/>
  <c r="S1578" i="7"/>
  <c r="R1578" i="7"/>
  <c r="Q1578" i="7"/>
  <c r="P1578" i="7"/>
  <c r="AB1577" i="7"/>
  <c r="AA1577" i="7"/>
  <c r="V1577" i="7"/>
  <c r="X1577" i="7" s="1"/>
  <c r="U1577" i="7"/>
  <c r="S1577" i="7"/>
  <c r="R1577" i="7"/>
  <c r="Q1577" i="7"/>
  <c r="P1577" i="7"/>
  <c r="AB1576" i="7"/>
  <c r="AA1576" i="7"/>
  <c r="V1576" i="7"/>
  <c r="W1576" i="7" s="1"/>
  <c r="U1576" i="7"/>
  <c r="S1576" i="7"/>
  <c r="R1576" i="7"/>
  <c r="Q1576" i="7"/>
  <c r="P1576" i="7"/>
  <c r="AB1575" i="7"/>
  <c r="AA1575" i="7"/>
  <c r="V1575" i="7"/>
  <c r="U1575" i="7"/>
  <c r="S1575" i="7"/>
  <c r="R1575" i="7"/>
  <c r="Q1575" i="7"/>
  <c r="P1575" i="7"/>
  <c r="AB1574" i="7"/>
  <c r="AA1574" i="7"/>
  <c r="V1574" i="7"/>
  <c r="X1574" i="7" s="1"/>
  <c r="U1574" i="7"/>
  <c r="S1574" i="7"/>
  <c r="R1574" i="7"/>
  <c r="Q1574" i="7"/>
  <c r="P1574" i="7"/>
  <c r="AB1573" i="7"/>
  <c r="AA1573" i="7"/>
  <c r="V1573" i="7"/>
  <c r="X1573" i="7" s="1"/>
  <c r="U1573" i="7"/>
  <c r="S1573" i="7"/>
  <c r="R1573" i="7"/>
  <c r="Q1573" i="7"/>
  <c r="P1573" i="7"/>
  <c r="AB1572" i="7"/>
  <c r="AA1572" i="7"/>
  <c r="V1572" i="7"/>
  <c r="U1572" i="7"/>
  <c r="S1572" i="7"/>
  <c r="R1572" i="7"/>
  <c r="Q1572" i="7"/>
  <c r="P1572" i="7"/>
  <c r="AB1571" i="7"/>
  <c r="AA1571" i="7"/>
  <c r="V1571" i="7"/>
  <c r="W1571" i="7" s="1"/>
  <c r="U1571" i="7"/>
  <c r="S1571" i="7"/>
  <c r="R1571" i="7"/>
  <c r="Q1571" i="7"/>
  <c r="P1571" i="7"/>
  <c r="AB1570" i="7"/>
  <c r="AA1570" i="7"/>
  <c r="V1570" i="7"/>
  <c r="X1570" i="7" s="1"/>
  <c r="U1570" i="7"/>
  <c r="S1570" i="7"/>
  <c r="R1570" i="7"/>
  <c r="Q1570" i="7"/>
  <c r="P1570" i="7"/>
  <c r="AB1569" i="7"/>
  <c r="AA1569" i="7"/>
  <c r="V1569" i="7"/>
  <c r="U1569" i="7"/>
  <c r="S1569" i="7"/>
  <c r="R1569" i="7"/>
  <c r="Q1569" i="7"/>
  <c r="P1569" i="7"/>
  <c r="AB1568" i="7"/>
  <c r="AA1568" i="7"/>
  <c r="V1568" i="7"/>
  <c r="U1568" i="7"/>
  <c r="S1568" i="7"/>
  <c r="R1568" i="7"/>
  <c r="Q1568" i="7"/>
  <c r="P1568" i="7"/>
  <c r="AB1567" i="7"/>
  <c r="AA1567" i="7"/>
  <c r="V1567" i="7"/>
  <c r="U1567" i="7"/>
  <c r="S1567" i="7"/>
  <c r="R1567" i="7"/>
  <c r="Q1567" i="7"/>
  <c r="P1567" i="7"/>
  <c r="AB1566" i="7"/>
  <c r="AA1566" i="7"/>
  <c r="V1566" i="7"/>
  <c r="X1566" i="7" s="1"/>
  <c r="U1566" i="7"/>
  <c r="S1566" i="7"/>
  <c r="R1566" i="7"/>
  <c r="Q1566" i="7"/>
  <c r="P1566" i="7"/>
  <c r="AB1565" i="7"/>
  <c r="AA1565" i="7"/>
  <c r="V1565" i="7"/>
  <c r="X1565" i="7" s="1"/>
  <c r="U1565" i="7"/>
  <c r="S1565" i="7"/>
  <c r="R1565" i="7"/>
  <c r="Q1565" i="7"/>
  <c r="P1565" i="7"/>
  <c r="AB1564" i="7"/>
  <c r="AA1564" i="7"/>
  <c r="V1564" i="7"/>
  <c r="U1564" i="7"/>
  <c r="S1564" i="7"/>
  <c r="R1564" i="7"/>
  <c r="Q1564" i="7"/>
  <c r="P1564" i="7"/>
  <c r="AB1563" i="7"/>
  <c r="AA1563" i="7"/>
  <c r="V1563" i="7"/>
  <c r="W1563" i="7" s="1"/>
  <c r="U1563" i="7"/>
  <c r="S1563" i="7"/>
  <c r="R1563" i="7"/>
  <c r="Q1563" i="7"/>
  <c r="P1563" i="7"/>
  <c r="AB1562" i="7"/>
  <c r="AA1562" i="7"/>
  <c r="V1562" i="7"/>
  <c r="X1562" i="7" s="1"/>
  <c r="U1562" i="7"/>
  <c r="S1562" i="7"/>
  <c r="R1562" i="7"/>
  <c r="Q1562" i="7"/>
  <c r="P1562" i="7"/>
  <c r="AB1561" i="7"/>
  <c r="AA1561" i="7"/>
  <c r="V1561" i="7"/>
  <c r="X1561" i="7" s="1"/>
  <c r="U1561" i="7"/>
  <c r="S1561" i="7"/>
  <c r="R1561" i="7"/>
  <c r="Q1561" i="7"/>
  <c r="P1561" i="7"/>
  <c r="AB1560" i="7"/>
  <c r="AA1560" i="7"/>
  <c r="V1560" i="7"/>
  <c r="W1560" i="7" s="1"/>
  <c r="U1560" i="7"/>
  <c r="S1560" i="7"/>
  <c r="R1560" i="7"/>
  <c r="Q1560" i="7"/>
  <c r="P1560" i="7"/>
  <c r="AB1559" i="7"/>
  <c r="AA1559" i="7"/>
  <c r="V1559" i="7"/>
  <c r="U1559" i="7"/>
  <c r="S1559" i="7"/>
  <c r="R1559" i="7"/>
  <c r="Q1559" i="7"/>
  <c r="P1559" i="7"/>
  <c r="AB1558" i="7"/>
  <c r="AA1558" i="7"/>
  <c r="V1558" i="7"/>
  <c r="U1558" i="7"/>
  <c r="S1558" i="7"/>
  <c r="R1558" i="7"/>
  <c r="Q1558" i="7"/>
  <c r="P1558" i="7"/>
  <c r="AB1557" i="7"/>
  <c r="AA1557" i="7"/>
  <c r="V1557" i="7"/>
  <c r="X1557" i="7" s="1"/>
  <c r="U1557" i="7"/>
  <c r="S1557" i="7"/>
  <c r="R1557" i="7"/>
  <c r="Q1557" i="7"/>
  <c r="P1557" i="7"/>
  <c r="AB1556" i="7"/>
  <c r="AA1556" i="7"/>
  <c r="V1556" i="7"/>
  <c r="U1556" i="7"/>
  <c r="S1556" i="7"/>
  <c r="R1556" i="7"/>
  <c r="Q1556" i="7"/>
  <c r="P1556" i="7"/>
  <c r="AB1555" i="7"/>
  <c r="AA1555" i="7"/>
  <c r="V1555" i="7"/>
  <c r="U1555" i="7"/>
  <c r="S1555" i="7"/>
  <c r="R1555" i="7"/>
  <c r="Q1555" i="7"/>
  <c r="P1555" i="7"/>
  <c r="AB1554" i="7"/>
  <c r="AA1554" i="7"/>
  <c r="V1554" i="7"/>
  <c r="W1554" i="7" s="1"/>
  <c r="U1554" i="7"/>
  <c r="S1554" i="7"/>
  <c r="R1554" i="7"/>
  <c r="Q1554" i="7"/>
  <c r="P1554" i="7"/>
  <c r="AB1553" i="7"/>
  <c r="AA1553" i="7"/>
  <c r="V1553" i="7"/>
  <c r="U1553" i="7"/>
  <c r="S1553" i="7"/>
  <c r="R1553" i="7"/>
  <c r="Q1553" i="7"/>
  <c r="P1553" i="7"/>
  <c r="AB1552" i="7"/>
  <c r="AA1552" i="7"/>
  <c r="V1552" i="7"/>
  <c r="U1552" i="7"/>
  <c r="S1552" i="7"/>
  <c r="R1552" i="7"/>
  <c r="Q1552" i="7"/>
  <c r="P1552" i="7"/>
  <c r="AB1551" i="7"/>
  <c r="AA1551" i="7"/>
  <c r="V1551" i="7"/>
  <c r="X1551" i="7" s="1"/>
  <c r="U1551" i="7"/>
  <c r="S1551" i="7"/>
  <c r="R1551" i="7"/>
  <c r="Q1551" i="7"/>
  <c r="P1551" i="7"/>
  <c r="AB1550" i="7"/>
  <c r="AA1550" i="7"/>
  <c r="V1550" i="7"/>
  <c r="W1550" i="7" s="1"/>
  <c r="U1550" i="7"/>
  <c r="S1550" i="7"/>
  <c r="R1550" i="7"/>
  <c r="Q1550" i="7"/>
  <c r="P1550" i="7"/>
  <c r="AB1549" i="7"/>
  <c r="AA1549" i="7"/>
  <c r="V1549" i="7"/>
  <c r="U1549" i="7"/>
  <c r="S1549" i="7"/>
  <c r="R1549" i="7"/>
  <c r="Q1549" i="7"/>
  <c r="P1549" i="7"/>
  <c r="AB1548" i="7"/>
  <c r="AA1548" i="7"/>
  <c r="V1548" i="7"/>
  <c r="U1548" i="7"/>
  <c r="S1548" i="7"/>
  <c r="R1548" i="7"/>
  <c r="Q1548" i="7"/>
  <c r="P1548" i="7"/>
  <c r="AB1547" i="7"/>
  <c r="AA1547" i="7"/>
  <c r="V1547" i="7"/>
  <c r="X1547" i="7" s="1"/>
  <c r="U1547" i="7"/>
  <c r="S1547" i="7"/>
  <c r="R1547" i="7"/>
  <c r="Q1547" i="7"/>
  <c r="P1547" i="7"/>
  <c r="AB1546" i="7"/>
  <c r="AA1546" i="7"/>
  <c r="V1546" i="7"/>
  <c r="X1546" i="7" s="1"/>
  <c r="U1546" i="7"/>
  <c r="S1546" i="7"/>
  <c r="R1546" i="7"/>
  <c r="Q1546" i="7"/>
  <c r="P1546" i="7"/>
  <c r="AB1545" i="7"/>
  <c r="AA1545" i="7"/>
  <c r="V1545" i="7"/>
  <c r="X1545" i="7" s="1"/>
  <c r="U1545" i="7"/>
  <c r="S1545" i="7"/>
  <c r="R1545" i="7"/>
  <c r="Q1545" i="7"/>
  <c r="P1545" i="7"/>
  <c r="AB1544" i="7"/>
  <c r="AA1544" i="7"/>
  <c r="V1544" i="7"/>
  <c r="W1544" i="7" s="1"/>
  <c r="U1544" i="7"/>
  <c r="S1544" i="7"/>
  <c r="R1544" i="7"/>
  <c r="Q1544" i="7"/>
  <c r="P1544" i="7"/>
  <c r="AB1543" i="7"/>
  <c r="AA1543" i="7"/>
  <c r="V1543" i="7"/>
  <c r="U1543" i="7"/>
  <c r="S1543" i="7"/>
  <c r="R1543" i="7"/>
  <c r="Q1543" i="7"/>
  <c r="P1543" i="7"/>
  <c r="AB1542" i="7"/>
  <c r="AA1542" i="7"/>
  <c r="V1542" i="7"/>
  <c r="U1542" i="7"/>
  <c r="S1542" i="7"/>
  <c r="R1542" i="7"/>
  <c r="Q1542" i="7"/>
  <c r="P1542" i="7"/>
  <c r="AB1541" i="7"/>
  <c r="AA1541" i="7"/>
  <c r="V1541" i="7"/>
  <c r="X1541" i="7" s="1"/>
  <c r="U1541" i="7"/>
  <c r="S1541" i="7"/>
  <c r="R1541" i="7"/>
  <c r="Q1541" i="7"/>
  <c r="P1541" i="7"/>
  <c r="AB1540" i="7"/>
  <c r="AA1540" i="7"/>
  <c r="V1540" i="7"/>
  <c r="U1540" i="7"/>
  <c r="S1540" i="7"/>
  <c r="R1540" i="7"/>
  <c r="Q1540" i="7"/>
  <c r="P1540" i="7"/>
  <c r="AB1539" i="7"/>
  <c r="AA1539" i="7"/>
  <c r="V1539" i="7"/>
  <c r="U1539" i="7"/>
  <c r="S1539" i="7"/>
  <c r="R1539" i="7"/>
  <c r="Q1539" i="7"/>
  <c r="P1539" i="7"/>
  <c r="AB1538" i="7"/>
  <c r="AA1538" i="7"/>
  <c r="V1538" i="7"/>
  <c r="U1538" i="7"/>
  <c r="S1538" i="7"/>
  <c r="R1538" i="7"/>
  <c r="Q1538" i="7"/>
  <c r="P1538" i="7"/>
  <c r="AB1537" i="7"/>
  <c r="AA1537" i="7"/>
  <c r="V1537" i="7"/>
  <c r="U1537" i="7"/>
  <c r="S1537" i="7"/>
  <c r="R1537" i="7"/>
  <c r="Q1537" i="7"/>
  <c r="P1537" i="7"/>
  <c r="AB1536" i="7"/>
  <c r="AA1536" i="7"/>
  <c r="V1536" i="7"/>
  <c r="X1536" i="7" s="1"/>
  <c r="U1536" i="7"/>
  <c r="S1536" i="7"/>
  <c r="R1536" i="7"/>
  <c r="Q1536" i="7"/>
  <c r="P1536" i="7"/>
  <c r="AB1535" i="7"/>
  <c r="AA1535" i="7"/>
  <c r="V1535" i="7"/>
  <c r="U1535" i="7"/>
  <c r="S1535" i="7"/>
  <c r="R1535" i="7"/>
  <c r="Q1535" i="7"/>
  <c r="P1535" i="7"/>
  <c r="AB1534" i="7"/>
  <c r="AA1534" i="7"/>
  <c r="V1534" i="7"/>
  <c r="U1534" i="7"/>
  <c r="S1534" i="7"/>
  <c r="R1534" i="7"/>
  <c r="Q1534" i="7"/>
  <c r="P1534" i="7"/>
  <c r="AB1533" i="7"/>
  <c r="AA1533" i="7"/>
  <c r="V1533" i="7"/>
  <c r="X1533" i="7" s="1"/>
  <c r="U1533" i="7"/>
  <c r="S1533" i="7"/>
  <c r="R1533" i="7"/>
  <c r="Q1533" i="7"/>
  <c r="P1533" i="7"/>
  <c r="AB1532" i="7"/>
  <c r="AA1532" i="7"/>
  <c r="V1532" i="7"/>
  <c r="U1532" i="7"/>
  <c r="S1532" i="7"/>
  <c r="R1532" i="7"/>
  <c r="Q1532" i="7"/>
  <c r="P1532" i="7"/>
  <c r="AB1531" i="7"/>
  <c r="AA1531" i="7"/>
  <c r="V1531" i="7"/>
  <c r="U1531" i="7"/>
  <c r="S1531" i="7"/>
  <c r="R1531" i="7"/>
  <c r="Q1531" i="7"/>
  <c r="P1531" i="7"/>
  <c r="AB1530" i="7"/>
  <c r="AA1530" i="7"/>
  <c r="V1530" i="7"/>
  <c r="W1530" i="7" s="1"/>
  <c r="U1530" i="7"/>
  <c r="S1530" i="7"/>
  <c r="R1530" i="7"/>
  <c r="Q1530" i="7"/>
  <c r="P1530" i="7"/>
  <c r="AB1529" i="7"/>
  <c r="AA1529" i="7"/>
  <c r="V1529" i="7"/>
  <c r="X1529" i="7" s="1"/>
  <c r="U1529" i="7"/>
  <c r="S1529" i="7"/>
  <c r="R1529" i="7"/>
  <c r="Q1529" i="7"/>
  <c r="P1529" i="7"/>
  <c r="AB1528" i="7"/>
  <c r="AA1528" i="7"/>
  <c r="V1528" i="7"/>
  <c r="W1528" i="7" s="1"/>
  <c r="U1528" i="7"/>
  <c r="S1528" i="7"/>
  <c r="R1528" i="7"/>
  <c r="Q1528" i="7"/>
  <c r="P1528" i="7"/>
  <c r="AB1527" i="7"/>
  <c r="AA1527" i="7"/>
  <c r="V1527" i="7"/>
  <c r="U1527" i="7"/>
  <c r="S1527" i="7"/>
  <c r="R1527" i="7"/>
  <c r="Q1527" i="7"/>
  <c r="P1527" i="7"/>
  <c r="AB1526" i="7"/>
  <c r="AA1526" i="7"/>
  <c r="V1526" i="7"/>
  <c r="U1526" i="7"/>
  <c r="S1526" i="7"/>
  <c r="R1526" i="7"/>
  <c r="Q1526" i="7"/>
  <c r="P1526" i="7"/>
  <c r="AB1525" i="7"/>
  <c r="AA1525" i="7"/>
  <c r="V1525" i="7"/>
  <c r="X1525" i="7" s="1"/>
  <c r="U1525" i="7"/>
  <c r="S1525" i="7"/>
  <c r="R1525" i="7"/>
  <c r="Q1525" i="7"/>
  <c r="P1525" i="7"/>
  <c r="AB1524" i="7"/>
  <c r="AA1524" i="7"/>
  <c r="V1524" i="7"/>
  <c r="U1524" i="7"/>
  <c r="S1524" i="7"/>
  <c r="R1524" i="7"/>
  <c r="Q1524" i="7"/>
  <c r="P1524" i="7"/>
  <c r="AB1523" i="7"/>
  <c r="AA1523" i="7"/>
  <c r="V1523" i="7"/>
  <c r="U1523" i="7"/>
  <c r="S1523" i="7"/>
  <c r="R1523" i="7"/>
  <c r="Q1523" i="7"/>
  <c r="P1523" i="7"/>
  <c r="AB1522" i="7"/>
  <c r="AA1522" i="7"/>
  <c r="V1522" i="7"/>
  <c r="U1522" i="7"/>
  <c r="S1522" i="7"/>
  <c r="R1522" i="7"/>
  <c r="Q1522" i="7"/>
  <c r="P1522" i="7"/>
  <c r="AB1521" i="7"/>
  <c r="AA1521" i="7"/>
  <c r="V1521" i="7"/>
  <c r="U1521" i="7"/>
  <c r="S1521" i="7"/>
  <c r="R1521" i="7"/>
  <c r="Q1521" i="7"/>
  <c r="P1521" i="7"/>
  <c r="AB1520" i="7"/>
  <c r="AA1520" i="7"/>
  <c r="V1520" i="7"/>
  <c r="U1520" i="7"/>
  <c r="S1520" i="7"/>
  <c r="R1520" i="7"/>
  <c r="Q1520" i="7"/>
  <c r="P1520" i="7"/>
  <c r="AB1519" i="7"/>
  <c r="AA1519" i="7"/>
  <c r="V1519" i="7"/>
  <c r="X1519" i="7" s="1"/>
  <c r="U1519" i="7"/>
  <c r="S1519" i="7"/>
  <c r="R1519" i="7"/>
  <c r="Q1519" i="7"/>
  <c r="P1519" i="7"/>
  <c r="AB1518" i="7"/>
  <c r="AA1518" i="7"/>
  <c r="V1518" i="7"/>
  <c r="X1518" i="7" s="1"/>
  <c r="U1518" i="7"/>
  <c r="S1518" i="7"/>
  <c r="R1518" i="7"/>
  <c r="Q1518" i="7"/>
  <c r="P1518" i="7"/>
  <c r="AB1517" i="7"/>
  <c r="AA1517" i="7"/>
  <c r="V1517" i="7"/>
  <c r="U1517" i="7"/>
  <c r="S1517" i="7"/>
  <c r="R1517" i="7"/>
  <c r="Q1517" i="7"/>
  <c r="P1517" i="7"/>
  <c r="AB1516" i="7"/>
  <c r="AA1516" i="7"/>
  <c r="V1516" i="7"/>
  <c r="U1516" i="7"/>
  <c r="S1516" i="7"/>
  <c r="R1516" i="7"/>
  <c r="Q1516" i="7"/>
  <c r="P1516" i="7"/>
  <c r="AB1515" i="7"/>
  <c r="AA1515" i="7"/>
  <c r="V1515" i="7"/>
  <c r="U1515" i="7"/>
  <c r="S1515" i="7"/>
  <c r="R1515" i="7"/>
  <c r="Q1515" i="7"/>
  <c r="P1515" i="7"/>
  <c r="AB1514" i="7"/>
  <c r="AA1514" i="7"/>
  <c r="V1514" i="7"/>
  <c r="X1514" i="7" s="1"/>
  <c r="U1514" i="7"/>
  <c r="S1514" i="7"/>
  <c r="R1514" i="7"/>
  <c r="Q1514" i="7"/>
  <c r="P1514" i="7"/>
  <c r="AB1513" i="7"/>
  <c r="AA1513" i="7"/>
  <c r="V1513" i="7"/>
  <c r="X1513" i="7" s="1"/>
  <c r="U1513" i="7"/>
  <c r="S1513" i="7"/>
  <c r="R1513" i="7"/>
  <c r="Q1513" i="7"/>
  <c r="P1513" i="7"/>
  <c r="AB1512" i="7"/>
  <c r="AA1512" i="7"/>
  <c r="V1512" i="7"/>
  <c r="W1512" i="7" s="1"/>
  <c r="U1512" i="7"/>
  <c r="S1512" i="7"/>
  <c r="R1512" i="7"/>
  <c r="Q1512" i="7"/>
  <c r="P1512" i="7"/>
  <c r="AB1511" i="7"/>
  <c r="AA1511" i="7"/>
  <c r="V1511" i="7"/>
  <c r="U1511" i="7"/>
  <c r="S1511" i="7"/>
  <c r="R1511" i="7"/>
  <c r="Q1511" i="7"/>
  <c r="P1511" i="7"/>
  <c r="AB1510" i="7"/>
  <c r="AA1510" i="7"/>
  <c r="V1510" i="7"/>
  <c r="U1510" i="7"/>
  <c r="S1510" i="7"/>
  <c r="R1510" i="7"/>
  <c r="Q1510" i="7"/>
  <c r="P1510" i="7"/>
  <c r="AB1509" i="7"/>
  <c r="AA1509" i="7"/>
  <c r="V1509" i="7"/>
  <c r="X1509" i="7" s="1"/>
  <c r="U1509" i="7"/>
  <c r="S1509" i="7"/>
  <c r="R1509" i="7"/>
  <c r="Q1509" i="7"/>
  <c r="P1509" i="7"/>
  <c r="AB1508" i="7"/>
  <c r="AA1508" i="7"/>
  <c r="V1508" i="7"/>
  <c r="U1508" i="7"/>
  <c r="S1508" i="7"/>
  <c r="R1508" i="7"/>
  <c r="Q1508" i="7"/>
  <c r="P1508" i="7"/>
  <c r="AB1507" i="7"/>
  <c r="AA1507" i="7"/>
  <c r="V1507" i="7"/>
  <c r="U1507" i="7"/>
  <c r="S1507" i="7"/>
  <c r="R1507" i="7"/>
  <c r="Q1507" i="7"/>
  <c r="P1507" i="7"/>
  <c r="AB1506" i="7"/>
  <c r="AA1506" i="7"/>
  <c r="V1506" i="7"/>
  <c r="W1506" i="7" s="1"/>
  <c r="U1506" i="7"/>
  <c r="S1506" i="7"/>
  <c r="R1506" i="7"/>
  <c r="Q1506" i="7"/>
  <c r="P1506" i="7"/>
  <c r="AB1505" i="7"/>
  <c r="AA1505" i="7"/>
  <c r="V1505" i="7"/>
  <c r="U1505" i="7"/>
  <c r="S1505" i="7"/>
  <c r="R1505" i="7"/>
  <c r="Q1505" i="7"/>
  <c r="P1505" i="7"/>
  <c r="AB1504" i="7"/>
  <c r="AA1504" i="7"/>
  <c r="V1504" i="7"/>
  <c r="U1504" i="7"/>
  <c r="S1504" i="7"/>
  <c r="R1504" i="7"/>
  <c r="Q1504" i="7"/>
  <c r="P1504" i="7"/>
  <c r="AB1503" i="7"/>
  <c r="AA1503" i="7"/>
  <c r="V1503" i="7"/>
  <c r="U1503" i="7"/>
  <c r="S1503" i="7"/>
  <c r="R1503" i="7"/>
  <c r="Q1503" i="7"/>
  <c r="P1503" i="7"/>
  <c r="AB1502" i="7"/>
  <c r="AA1502" i="7"/>
  <c r="V1502" i="7"/>
  <c r="X1502" i="7" s="1"/>
  <c r="U1502" i="7"/>
  <c r="S1502" i="7"/>
  <c r="R1502" i="7"/>
  <c r="Q1502" i="7"/>
  <c r="P1502" i="7"/>
  <c r="AB1501" i="7"/>
  <c r="AA1501" i="7"/>
  <c r="V1501" i="7"/>
  <c r="X1501" i="7" s="1"/>
  <c r="U1501" i="7"/>
  <c r="S1501" i="7"/>
  <c r="R1501" i="7"/>
  <c r="Q1501" i="7"/>
  <c r="P1501" i="7"/>
  <c r="AB1500" i="7"/>
  <c r="AA1500" i="7"/>
  <c r="V1500" i="7"/>
  <c r="U1500" i="7"/>
  <c r="S1500" i="7"/>
  <c r="R1500" i="7"/>
  <c r="Q1500" i="7"/>
  <c r="P1500" i="7"/>
  <c r="AB1499" i="7"/>
  <c r="AA1499" i="7"/>
  <c r="V1499" i="7"/>
  <c r="W1499" i="7" s="1"/>
  <c r="U1499" i="7"/>
  <c r="S1499" i="7"/>
  <c r="R1499" i="7"/>
  <c r="Q1499" i="7"/>
  <c r="P1499" i="7"/>
  <c r="AB1498" i="7"/>
  <c r="AA1498" i="7"/>
  <c r="V1498" i="7"/>
  <c r="W1498" i="7" s="1"/>
  <c r="U1498" i="7"/>
  <c r="S1498" i="7"/>
  <c r="R1498" i="7"/>
  <c r="Q1498" i="7"/>
  <c r="P1498" i="7"/>
  <c r="AB1497" i="7"/>
  <c r="AA1497" i="7"/>
  <c r="V1497" i="7"/>
  <c r="X1497" i="7" s="1"/>
  <c r="U1497" i="7"/>
  <c r="S1497" i="7"/>
  <c r="R1497" i="7"/>
  <c r="Q1497" i="7"/>
  <c r="P1497" i="7"/>
  <c r="AB1496" i="7"/>
  <c r="AA1496" i="7"/>
  <c r="V1496" i="7"/>
  <c r="W1496" i="7" s="1"/>
  <c r="U1496" i="7"/>
  <c r="S1496" i="7"/>
  <c r="R1496" i="7"/>
  <c r="Q1496" i="7"/>
  <c r="P1496" i="7"/>
  <c r="AB1495" i="7"/>
  <c r="AA1495" i="7"/>
  <c r="V1495" i="7"/>
  <c r="U1495" i="7"/>
  <c r="S1495" i="7"/>
  <c r="R1495" i="7"/>
  <c r="Q1495" i="7"/>
  <c r="P1495" i="7"/>
  <c r="AB1494" i="7"/>
  <c r="AA1494" i="7"/>
  <c r="V1494" i="7"/>
  <c r="U1494" i="7"/>
  <c r="S1494" i="7"/>
  <c r="R1494" i="7"/>
  <c r="Q1494" i="7"/>
  <c r="P1494" i="7"/>
  <c r="AB1493" i="7"/>
  <c r="AA1493" i="7"/>
  <c r="V1493" i="7"/>
  <c r="X1493" i="7" s="1"/>
  <c r="U1493" i="7"/>
  <c r="S1493" i="7"/>
  <c r="R1493" i="7"/>
  <c r="Q1493" i="7"/>
  <c r="P1493" i="7"/>
  <c r="AB1492" i="7"/>
  <c r="AA1492" i="7"/>
  <c r="V1492" i="7"/>
  <c r="W1492" i="7" s="1"/>
  <c r="U1492" i="7"/>
  <c r="S1492" i="7"/>
  <c r="R1492" i="7"/>
  <c r="Q1492" i="7"/>
  <c r="P1492" i="7"/>
  <c r="AB1491" i="7"/>
  <c r="AA1491" i="7"/>
  <c r="V1491" i="7"/>
  <c r="U1491" i="7"/>
  <c r="S1491" i="7"/>
  <c r="R1491" i="7"/>
  <c r="Q1491" i="7"/>
  <c r="P1491" i="7"/>
  <c r="AB1490" i="7"/>
  <c r="AA1490" i="7"/>
  <c r="V1490" i="7"/>
  <c r="U1490" i="7"/>
  <c r="S1490" i="7"/>
  <c r="R1490" i="7"/>
  <c r="Q1490" i="7"/>
  <c r="P1490" i="7"/>
  <c r="AB1489" i="7"/>
  <c r="AA1489" i="7"/>
  <c r="V1489" i="7"/>
  <c r="U1489" i="7"/>
  <c r="S1489" i="7"/>
  <c r="R1489" i="7"/>
  <c r="Q1489" i="7"/>
  <c r="P1489" i="7"/>
  <c r="AB1488" i="7"/>
  <c r="AA1488" i="7"/>
  <c r="V1488" i="7"/>
  <c r="W1488" i="7" s="1"/>
  <c r="U1488" i="7"/>
  <c r="S1488" i="7"/>
  <c r="R1488" i="7"/>
  <c r="Q1488" i="7"/>
  <c r="P1488" i="7"/>
  <c r="AB1487" i="7"/>
  <c r="AA1487" i="7"/>
  <c r="V1487" i="7"/>
  <c r="X1487" i="7" s="1"/>
  <c r="U1487" i="7"/>
  <c r="S1487" i="7"/>
  <c r="R1487" i="7"/>
  <c r="Q1487" i="7"/>
  <c r="P1487" i="7"/>
  <c r="AB1486" i="7"/>
  <c r="AA1486" i="7"/>
  <c r="V1486" i="7"/>
  <c r="X1486" i="7" s="1"/>
  <c r="U1486" i="7"/>
  <c r="S1486" i="7"/>
  <c r="R1486" i="7"/>
  <c r="Q1486" i="7"/>
  <c r="P1486" i="7"/>
  <c r="AB1485" i="7"/>
  <c r="AA1485" i="7"/>
  <c r="V1485" i="7"/>
  <c r="U1485" i="7"/>
  <c r="S1485" i="7"/>
  <c r="R1485" i="7"/>
  <c r="Q1485" i="7"/>
  <c r="P1485" i="7"/>
  <c r="AB1484" i="7"/>
  <c r="AA1484" i="7"/>
  <c r="V1484" i="7"/>
  <c r="U1484" i="7"/>
  <c r="S1484" i="7"/>
  <c r="R1484" i="7"/>
  <c r="Q1484" i="7"/>
  <c r="P1484" i="7"/>
  <c r="AB1483" i="7"/>
  <c r="AA1483" i="7"/>
  <c r="V1483" i="7"/>
  <c r="U1483" i="7"/>
  <c r="S1483" i="7"/>
  <c r="R1483" i="7"/>
  <c r="Q1483" i="7"/>
  <c r="P1483" i="7"/>
  <c r="AB1482" i="7"/>
  <c r="AA1482" i="7"/>
  <c r="V1482" i="7"/>
  <c r="U1482" i="7"/>
  <c r="S1482" i="7"/>
  <c r="R1482" i="7"/>
  <c r="Q1482" i="7"/>
  <c r="P1482" i="7"/>
  <c r="AB1481" i="7"/>
  <c r="AA1481" i="7"/>
  <c r="V1481" i="7"/>
  <c r="X1481" i="7" s="1"/>
  <c r="U1481" i="7"/>
  <c r="S1481" i="7"/>
  <c r="R1481" i="7"/>
  <c r="Q1481" i="7"/>
  <c r="P1481" i="7"/>
  <c r="AB1480" i="7"/>
  <c r="AA1480" i="7"/>
  <c r="V1480" i="7"/>
  <c r="W1480" i="7" s="1"/>
  <c r="U1480" i="7"/>
  <c r="S1480" i="7"/>
  <c r="R1480" i="7"/>
  <c r="Q1480" i="7"/>
  <c r="P1480" i="7"/>
  <c r="AB1479" i="7"/>
  <c r="AA1479" i="7"/>
  <c r="V1479" i="7"/>
  <c r="U1479" i="7"/>
  <c r="S1479" i="7"/>
  <c r="R1479" i="7"/>
  <c r="Q1479" i="7"/>
  <c r="P1479" i="7"/>
  <c r="AB1478" i="7"/>
  <c r="AA1478" i="7"/>
  <c r="V1478" i="7"/>
  <c r="U1478" i="7"/>
  <c r="S1478" i="7"/>
  <c r="R1478" i="7"/>
  <c r="Q1478" i="7"/>
  <c r="P1478" i="7"/>
  <c r="AB1477" i="7"/>
  <c r="AA1477" i="7"/>
  <c r="V1477" i="7"/>
  <c r="X1477" i="7" s="1"/>
  <c r="U1477" i="7"/>
  <c r="S1477" i="7"/>
  <c r="R1477" i="7"/>
  <c r="Q1477" i="7"/>
  <c r="P1477" i="7"/>
  <c r="AB1476" i="7"/>
  <c r="AA1476" i="7"/>
  <c r="V1476" i="7"/>
  <c r="U1476" i="7"/>
  <c r="S1476" i="7"/>
  <c r="R1476" i="7"/>
  <c r="Q1476" i="7"/>
  <c r="P1476" i="7"/>
  <c r="AB1475" i="7"/>
  <c r="AA1475" i="7"/>
  <c r="V1475" i="7"/>
  <c r="U1475" i="7"/>
  <c r="S1475" i="7"/>
  <c r="R1475" i="7"/>
  <c r="Q1475" i="7"/>
  <c r="P1475" i="7"/>
  <c r="AB1474" i="7"/>
  <c r="AA1474" i="7"/>
  <c r="V1474" i="7"/>
  <c r="W1474" i="7" s="1"/>
  <c r="U1474" i="7"/>
  <c r="S1474" i="7"/>
  <c r="R1474" i="7"/>
  <c r="Q1474" i="7"/>
  <c r="P1474" i="7"/>
  <c r="AB1473" i="7"/>
  <c r="AA1473" i="7"/>
  <c r="V1473" i="7"/>
  <c r="U1473" i="7"/>
  <c r="S1473" i="7"/>
  <c r="R1473" i="7"/>
  <c r="Q1473" i="7"/>
  <c r="P1473" i="7"/>
  <c r="AB1472" i="7"/>
  <c r="AA1472" i="7"/>
  <c r="V1472" i="7"/>
  <c r="X1472" i="7" s="1"/>
  <c r="U1472" i="7"/>
  <c r="S1472" i="7"/>
  <c r="R1472" i="7"/>
  <c r="Q1472" i="7"/>
  <c r="P1472" i="7"/>
  <c r="AB1471" i="7"/>
  <c r="AA1471" i="7"/>
  <c r="V1471" i="7"/>
  <c r="X1471" i="7" s="1"/>
  <c r="U1471" i="7"/>
  <c r="S1471" i="7"/>
  <c r="R1471" i="7"/>
  <c r="Q1471" i="7"/>
  <c r="P1471" i="7"/>
  <c r="AB1470" i="7"/>
  <c r="AA1470" i="7"/>
  <c r="V1470" i="7"/>
  <c r="U1470" i="7"/>
  <c r="S1470" i="7"/>
  <c r="R1470" i="7"/>
  <c r="Q1470" i="7"/>
  <c r="P1470" i="7"/>
  <c r="AB1469" i="7"/>
  <c r="AA1469" i="7"/>
  <c r="V1469" i="7"/>
  <c r="X1469" i="7" s="1"/>
  <c r="U1469" i="7"/>
  <c r="S1469" i="7"/>
  <c r="R1469" i="7"/>
  <c r="Q1469" i="7"/>
  <c r="P1469" i="7"/>
  <c r="AB1468" i="7"/>
  <c r="AA1468" i="7"/>
  <c r="V1468" i="7"/>
  <c r="U1468" i="7"/>
  <c r="S1468" i="7"/>
  <c r="R1468" i="7"/>
  <c r="Q1468" i="7"/>
  <c r="P1468" i="7"/>
  <c r="AB1467" i="7"/>
  <c r="AA1467" i="7"/>
  <c r="V1467" i="7"/>
  <c r="U1467" i="7"/>
  <c r="S1467" i="7"/>
  <c r="R1467" i="7"/>
  <c r="Q1467" i="7"/>
  <c r="P1467" i="7"/>
  <c r="AB1466" i="7"/>
  <c r="AA1466" i="7"/>
  <c r="V1466" i="7"/>
  <c r="X1466" i="7" s="1"/>
  <c r="U1466" i="7"/>
  <c r="S1466" i="7"/>
  <c r="R1466" i="7"/>
  <c r="Q1466" i="7"/>
  <c r="P1466" i="7"/>
  <c r="AB1465" i="7"/>
  <c r="AA1465" i="7"/>
  <c r="V1465" i="7"/>
  <c r="X1465" i="7" s="1"/>
  <c r="U1465" i="7"/>
  <c r="S1465" i="7"/>
  <c r="R1465" i="7"/>
  <c r="Q1465" i="7"/>
  <c r="P1465" i="7"/>
  <c r="AB1464" i="7"/>
  <c r="AA1464" i="7"/>
  <c r="V1464" i="7"/>
  <c r="W1464" i="7" s="1"/>
  <c r="U1464" i="7"/>
  <c r="S1464" i="7"/>
  <c r="R1464" i="7"/>
  <c r="Q1464" i="7"/>
  <c r="P1464" i="7"/>
  <c r="AB1463" i="7"/>
  <c r="AA1463" i="7"/>
  <c r="V1463" i="7"/>
  <c r="X1463" i="7" s="1"/>
  <c r="U1463" i="7"/>
  <c r="S1463" i="7"/>
  <c r="R1463" i="7"/>
  <c r="Q1463" i="7"/>
  <c r="P1463" i="7"/>
  <c r="AB1462" i="7"/>
  <c r="AA1462" i="7"/>
  <c r="V1462" i="7"/>
  <c r="U1462" i="7"/>
  <c r="S1462" i="7"/>
  <c r="R1462" i="7"/>
  <c r="Q1462" i="7"/>
  <c r="P1462" i="7"/>
  <c r="AB1461" i="7"/>
  <c r="AA1461" i="7"/>
  <c r="V1461" i="7"/>
  <c r="X1461" i="7" s="1"/>
  <c r="U1461" i="7"/>
  <c r="S1461" i="7"/>
  <c r="R1461" i="7"/>
  <c r="Q1461" i="7"/>
  <c r="P1461" i="7"/>
  <c r="AB1460" i="7"/>
  <c r="AA1460" i="7"/>
  <c r="V1460" i="7"/>
  <c r="U1460" i="7"/>
  <c r="S1460" i="7"/>
  <c r="R1460" i="7"/>
  <c r="Q1460" i="7"/>
  <c r="P1460" i="7"/>
  <c r="AB1459" i="7"/>
  <c r="AA1459" i="7"/>
  <c r="V1459" i="7"/>
  <c r="W1459" i="7" s="1"/>
  <c r="U1459" i="7"/>
  <c r="S1459" i="7"/>
  <c r="R1459" i="7"/>
  <c r="Q1459" i="7"/>
  <c r="P1459" i="7"/>
  <c r="AB1458" i="7"/>
  <c r="AA1458" i="7"/>
  <c r="V1458" i="7"/>
  <c r="U1458" i="7"/>
  <c r="S1458" i="7"/>
  <c r="R1458" i="7"/>
  <c r="Q1458" i="7"/>
  <c r="P1458" i="7"/>
  <c r="AB1457" i="7"/>
  <c r="AA1457" i="7"/>
  <c r="V1457" i="7"/>
  <c r="U1457" i="7"/>
  <c r="S1457" i="7"/>
  <c r="R1457" i="7"/>
  <c r="Q1457" i="7"/>
  <c r="P1457" i="7"/>
  <c r="AB1456" i="7"/>
  <c r="AA1456" i="7"/>
  <c r="V1456" i="7"/>
  <c r="U1456" i="7"/>
  <c r="S1456" i="7"/>
  <c r="R1456" i="7"/>
  <c r="Q1456" i="7"/>
  <c r="P1456" i="7"/>
  <c r="AB1455" i="7"/>
  <c r="AA1455" i="7"/>
  <c r="V1455" i="7"/>
  <c r="X1455" i="7" s="1"/>
  <c r="U1455" i="7"/>
  <c r="S1455" i="7"/>
  <c r="R1455" i="7"/>
  <c r="Q1455" i="7"/>
  <c r="P1455" i="7"/>
  <c r="AB1454" i="7"/>
  <c r="AA1454" i="7"/>
  <c r="V1454" i="7"/>
  <c r="U1454" i="7"/>
  <c r="S1454" i="7"/>
  <c r="R1454" i="7"/>
  <c r="Q1454" i="7"/>
  <c r="P1454" i="7"/>
  <c r="AB1453" i="7"/>
  <c r="AA1453" i="7"/>
  <c r="V1453" i="7"/>
  <c r="U1453" i="7"/>
  <c r="S1453" i="7"/>
  <c r="R1453" i="7"/>
  <c r="Q1453" i="7"/>
  <c r="P1453" i="7"/>
  <c r="AB1452" i="7"/>
  <c r="AA1452" i="7"/>
  <c r="V1452" i="7"/>
  <c r="U1452" i="7"/>
  <c r="S1452" i="7"/>
  <c r="R1452" i="7"/>
  <c r="Q1452" i="7"/>
  <c r="P1452" i="7"/>
  <c r="AB1451" i="7"/>
  <c r="AA1451" i="7"/>
  <c r="V1451" i="7"/>
  <c r="U1451" i="7"/>
  <c r="S1451" i="7"/>
  <c r="R1451" i="7"/>
  <c r="Q1451" i="7"/>
  <c r="P1451" i="7"/>
  <c r="AB1450" i="7"/>
  <c r="AA1450" i="7"/>
  <c r="V1450" i="7"/>
  <c r="W1450" i="7" s="1"/>
  <c r="U1450" i="7"/>
  <c r="S1450" i="7"/>
  <c r="R1450" i="7"/>
  <c r="Q1450" i="7"/>
  <c r="P1450" i="7"/>
  <c r="AB1449" i="7"/>
  <c r="AA1449" i="7"/>
  <c r="V1449" i="7"/>
  <c r="X1449" i="7" s="1"/>
  <c r="U1449" i="7"/>
  <c r="S1449" i="7"/>
  <c r="R1449" i="7"/>
  <c r="Q1449" i="7"/>
  <c r="P1449" i="7"/>
  <c r="AB1448" i="7"/>
  <c r="AA1448" i="7"/>
  <c r="V1448" i="7"/>
  <c r="W1448" i="7" s="1"/>
  <c r="U1448" i="7"/>
  <c r="S1448" i="7"/>
  <c r="R1448" i="7"/>
  <c r="Q1448" i="7"/>
  <c r="P1448" i="7"/>
  <c r="AB1447" i="7"/>
  <c r="AA1447" i="7"/>
  <c r="V1447" i="7"/>
  <c r="U1447" i="7"/>
  <c r="S1447" i="7"/>
  <c r="R1447" i="7"/>
  <c r="Q1447" i="7"/>
  <c r="P1447" i="7"/>
  <c r="AB1446" i="7"/>
  <c r="AA1446" i="7"/>
  <c r="V1446" i="7"/>
  <c r="U1446" i="7"/>
  <c r="S1446" i="7"/>
  <c r="R1446" i="7"/>
  <c r="Q1446" i="7"/>
  <c r="P1446" i="7"/>
  <c r="AB1445" i="7"/>
  <c r="AA1445" i="7"/>
  <c r="V1445" i="7"/>
  <c r="X1445" i="7" s="1"/>
  <c r="U1445" i="7"/>
  <c r="S1445" i="7"/>
  <c r="R1445" i="7"/>
  <c r="Q1445" i="7"/>
  <c r="P1445" i="7"/>
  <c r="AB1444" i="7"/>
  <c r="AA1444" i="7"/>
  <c r="V1444" i="7"/>
  <c r="U1444" i="7"/>
  <c r="S1444" i="7"/>
  <c r="R1444" i="7"/>
  <c r="Q1444" i="7"/>
  <c r="P1444" i="7"/>
  <c r="AB1443" i="7"/>
  <c r="AA1443" i="7"/>
  <c r="V1443" i="7"/>
  <c r="W1443" i="7" s="1"/>
  <c r="U1443" i="7"/>
  <c r="S1443" i="7"/>
  <c r="R1443" i="7"/>
  <c r="Q1443" i="7"/>
  <c r="P1443" i="7"/>
  <c r="AB1442" i="7"/>
  <c r="AA1442" i="7"/>
  <c r="V1442" i="7"/>
  <c r="U1442" i="7"/>
  <c r="S1442" i="7"/>
  <c r="R1442" i="7"/>
  <c r="Q1442" i="7"/>
  <c r="P1442" i="7"/>
  <c r="AB1441" i="7"/>
  <c r="AA1441" i="7"/>
  <c r="V1441" i="7"/>
  <c r="U1441" i="7"/>
  <c r="S1441" i="7"/>
  <c r="R1441" i="7"/>
  <c r="Q1441" i="7"/>
  <c r="P1441" i="7"/>
  <c r="AB1440" i="7"/>
  <c r="AA1440" i="7"/>
  <c r="V1440" i="7"/>
  <c r="U1440" i="7"/>
  <c r="S1440" i="7"/>
  <c r="R1440" i="7"/>
  <c r="Q1440" i="7"/>
  <c r="P1440" i="7"/>
  <c r="AB1439" i="7"/>
  <c r="AA1439" i="7"/>
  <c r="V1439" i="7"/>
  <c r="U1439" i="7"/>
  <c r="S1439" i="7"/>
  <c r="R1439" i="7"/>
  <c r="Q1439" i="7"/>
  <c r="P1439" i="7"/>
  <c r="AB1438" i="7"/>
  <c r="AA1438" i="7"/>
  <c r="V1438" i="7"/>
  <c r="W1438" i="7" s="1"/>
  <c r="U1438" i="7"/>
  <c r="S1438" i="7"/>
  <c r="R1438" i="7"/>
  <c r="Q1438" i="7"/>
  <c r="P1438" i="7"/>
  <c r="AB1437" i="7"/>
  <c r="AA1437" i="7"/>
  <c r="V1437" i="7"/>
  <c r="X1437" i="7" s="1"/>
  <c r="U1437" i="7"/>
  <c r="S1437" i="7"/>
  <c r="R1437" i="7"/>
  <c r="Q1437" i="7"/>
  <c r="P1437" i="7"/>
  <c r="AB1436" i="7"/>
  <c r="AA1436" i="7"/>
  <c r="V1436" i="7"/>
  <c r="U1436" i="7"/>
  <c r="S1436" i="7"/>
  <c r="R1436" i="7"/>
  <c r="Q1436" i="7"/>
  <c r="P1436" i="7"/>
  <c r="AB1435" i="7"/>
  <c r="AA1435" i="7"/>
  <c r="V1435" i="7"/>
  <c r="U1435" i="7"/>
  <c r="S1435" i="7"/>
  <c r="R1435" i="7"/>
  <c r="Q1435" i="7"/>
  <c r="P1435" i="7"/>
  <c r="AB1434" i="7"/>
  <c r="AA1434" i="7"/>
  <c r="V1434" i="7"/>
  <c r="W1434" i="7" s="1"/>
  <c r="U1434" i="7"/>
  <c r="S1434" i="7"/>
  <c r="R1434" i="7"/>
  <c r="Q1434" i="7"/>
  <c r="P1434" i="7"/>
  <c r="AB1433" i="7"/>
  <c r="AA1433" i="7"/>
  <c r="V1433" i="7"/>
  <c r="X1433" i="7" s="1"/>
  <c r="U1433" i="7"/>
  <c r="S1433" i="7"/>
  <c r="R1433" i="7"/>
  <c r="Q1433" i="7"/>
  <c r="P1433" i="7"/>
  <c r="AB1432" i="7"/>
  <c r="AA1432" i="7"/>
  <c r="V1432" i="7"/>
  <c r="W1432" i="7" s="1"/>
  <c r="U1432" i="7"/>
  <c r="S1432" i="7"/>
  <c r="R1432" i="7"/>
  <c r="Q1432" i="7"/>
  <c r="P1432" i="7"/>
  <c r="AB1431" i="7"/>
  <c r="AA1431" i="7"/>
  <c r="V1431" i="7"/>
  <c r="U1431" i="7"/>
  <c r="S1431" i="7"/>
  <c r="R1431" i="7"/>
  <c r="Q1431" i="7"/>
  <c r="P1431" i="7"/>
  <c r="AB1430" i="7"/>
  <c r="AA1430" i="7"/>
  <c r="V1430" i="7"/>
  <c r="W1430" i="7" s="1"/>
  <c r="U1430" i="7"/>
  <c r="S1430" i="7"/>
  <c r="R1430" i="7"/>
  <c r="Q1430" i="7"/>
  <c r="P1430" i="7"/>
  <c r="AB1429" i="7"/>
  <c r="AA1429" i="7"/>
  <c r="V1429" i="7"/>
  <c r="X1429" i="7" s="1"/>
  <c r="U1429" i="7"/>
  <c r="S1429" i="7"/>
  <c r="R1429" i="7"/>
  <c r="Q1429" i="7"/>
  <c r="P1429" i="7"/>
  <c r="AB1428" i="7"/>
  <c r="AA1428" i="7"/>
  <c r="V1428" i="7"/>
  <c r="U1428" i="7"/>
  <c r="S1428" i="7"/>
  <c r="R1428" i="7"/>
  <c r="Q1428" i="7"/>
  <c r="P1428" i="7"/>
  <c r="AB1427" i="7"/>
  <c r="AA1427" i="7"/>
  <c r="V1427" i="7"/>
  <c r="X1427" i="7" s="1"/>
  <c r="U1427" i="7"/>
  <c r="S1427" i="7"/>
  <c r="R1427" i="7"/>
  <c r="Q1427" i="7"/>
  <c r="P1427" i="7"/>
  <c r="AB1426" i="7"/>
  <c r="AA1426" i="7"/>
  <c r="V1426" i="7"/>
  <c r="W1426" i="7" s="1"/>
  <c r="U1426" i="7"/>
  <c r="S1426" i="7"/>
  <c r="R1426" i="7"/>
  <c r="Q1426" i="7"/>
  <c r="P1426" i="7"/>
  <c r="AB1425" i="7"/>
  <c r="AA1425" i="7"/>
  <c r="V1425" i="7"/>
  <c r="U1425" i="7"/>
  <c r="S1425" i="7"/>
  <c r="R1425" i="7"/>
  <c r="Q1425" i="7"/>
  <c r="P1425" i="7"/>
  <c r="AB1424" i="7"/>
  <c r="AA1424" i="7"/>
  <c r="V1424" i="7"/>
  <c r="U1424" i="7"/>
  <c r="S1424" i="7"/>
  <c r="R1424" i="7"/>
  <c r="Q1424" i="7"/>
  <c r="P1424" i="7"/>
  <c r="AB1423" i="7"/>
  <c r="AA1423" i="7"/>
  <c r="V1423" i="7"/>
  <c r="X1423" i="7" s="1"/>
  <c r="U1423" i="7"/>
  <c r="S1423" i="7"/>
  <c r="R1423" i="7"/>
  <c r="Q1423" i="7"/>
  <c r="P1423" i="7"/>
  <c r="AB1422" i="7"/>
  <c r="AA1422" i="7"/>
  <c r="V1422" i="7"/>
  <c r="U1422" i="7"/>
  <c r="S1422" i="7"/>
  <c r="R1422" i="7"/>
  <c r="Q1422" i="7"/>
  <c r="P1422" i="7"/>
  <c r="AB1421" i="7"/>
  <c r="AA1421" i="7"/>
  <c r="V1421" i="7"/>
  <c r="U1421" i="7"/>
  <c r="S1421" i="7"/>
  <c r="R1421" i="7"/>
  <c r="Q1421" i="7"/>
  <c r="P1421" i="7"/>
  <c r="AB1420" i="7"/>
  <c r="AA1420" i="7"/>
  <c r="V1420" i="7"/>
  <c r="U1420" i="7"/>
  <c r="S1420" i="7"/>
  <c r="R1420" i="7"/>
  <c r="Q1420" i="7"/>
  <c r="P1420" i="7"/>
  <c r="AB1419" i="7"/>
  <c r="AA1419" i="7"/>
  <c r="V1419" i="7"/>
  <c r="U1419" i="7"/>
  <c r="S1419" i="7"/>
  <c r="R1419" i="7"/>
  <c r="Q1419" i="7"/>
  <c r="P1419" i="7"/>
  <c r="AB1418" i="7"/>
  <c r="AA1418" i="7"/>
  <c r="V1418" i="7"/>
  <c r="W1418" i="7" s="1"/>
  <c r="U1418" i="7"/>
  <c r="S1418" i="7"/>
  <c r="R1418" i="7"/>
  <c r="Q1418" i="7"/>
  <c r="P1418" i="7"/>
  <c r="AB1417" i="7"/>
  <c r="AA1417" i="7"/>
  <c r="V1417" i="7"/>
  <c r="X1417" i="7" s="1"/>
  <c r="U1417" i="7"/>
  <c r="S1417" i="7"/>
  <c r="R1417" i="7"/>
  <c r="Q1417" i="7"/>
  <c r="P1417" i="7"/>
  <c r="AB1416" i="7"/>
  <c r="AA1416" i="7"/>
  <c r="V1416" i="7"/>
  <c r="W1416" i="7" s="1"/>
  <c r="U1416" i="7"/>
  <c r="S1416" i="7"/>
  <c r="R1416" i="7"/>
  <c r="Q1416" i="7"/>
  <c r="P1416" i="7"/>
  <c r="AB1415" i="7"/>
  <c r="AA1415" i="7"/>
  <c r="V1415" i="7"/>
  <c r="U1415" i="7"/>
  <c r="S1415" i="7"/>
  <c r="R1415" i="7"/>
  <c r="Q1415" i="7"/>
  <c r="P1415" i="7"/>
  <c r="AB1414" i="7"/>
  <c r="AA1414" i="7"/>
  <c r="V1414" i="7"/>
  <c r="U1414" i="7"/>
  <c r="S1414" i="7"/>
  <c r="R1414" i="7"/>
  <c r="Q1414" i="7"/>
  <c r="P1414" i="7"/>
  <c r="AB1413" i="7"/>
  <c r="AA1413" i="7"/>
  <c r="V1413" i="7"/>
  <c r="X1413" i="7" s="1"/>
  <c r="U1413" i="7"/>
  <c r="S1413" i="7"/>
  <c r="R1413" i="7"/>
  <c r="Q1413" i="7"/>
  <c r="P1413" i="7"/>
  <c r="AB1412" i="7"/>
  <c r="AA1412" i="7"/>
  <c r="V1412" i="7"/>
  <c r="U1412" i="7"/>
  <c r="S1412" i="7"/>
  <c r="R1412" i="7"/>
  <c r="Q1412" i="7"/>
  <c r="P1412" i="7"/>
  <c r="AB1411" i="7"/>
  <c r="AA1411" i="7"/>
  <c r="V1411" i="7"/>
  <c r="U1411" i="7"/>
  <c r="S1411" i="7"/>
  <c r="R1411" i="7"/>
  <c r="Q1411" i="7"/>
  <c r="P1411" i="7"/>
  <c r="AB1410" i="7"/>
  <c r="AA1410" i="7"/>
  <c r="V1410" i="7"/>
  <c r="W1410" i="7" s="1"/>
  <c r="U1410" i="7"/>
  <c r="S1410" i="7"/>
  <c r="R1410" i="7"/>
  <c r="Q1410" i="7"/>
  <c r="P1410" i="7"/>
  <c r="AB1409" i="7"/>
  <c r="AA1409" i="7"/>
  <c r="V1409" i="7"/>
  <c r="U1409" i="7"/>
  <c r="S1409" i="7"/>
  <c r="R1409" i="7"/>
  <c r="Q1409" i="7"/>
  <c r="P1409" i="7"/>
  <c r="AB1408" i="7"/>
  <c r="AA1408" i="7"/>
  <c r="V1408" i="7"/>
  <c r="X1408" i="7" s="1"/>
  <c r="U1408" i="7"/>
  <c r="S1408" i="7"/>
  <c r="R1408" i="7"/>
  <c r="Q1408" i="7"/>
  <c r="P1408" i="7"/>
  <c r="AB1407" i="7"/>
  <c r="AA1407" i="7"/>
  <c r="V1407" i="7"/>
  <c r="W1407" i="7" s="1"/>
  <c r="U1407" i="7"/>
  <c r="S1407" i="7"/>
  <c r="R1407" i="7"/>
  <c r="Q1407" i="7"/>
  <c r="P1407" i="7"/>
  <c r="AB1406" i="7"/>
  <c r="AA1406" i="7"/>
  <c r="V1406" i="7"/>
  <c r="X1406" i="7" s="1"/>
  <c r="U1406" i="7"/>
  <c r="S1406" i="7"/>
  <c r="R1406" i="7"/>
  <c r="Q1406" i="7"/>
  <c r="P1406" i="7"/>
  <c r="AB1405" i="7"/>
  <c r="AA1405" i="7"/>
  <c r="V1405" i="7"/>
  <c r="X1405" i="7" s="1"/>
  <c r="U1405" i="7"/>
  <c r="S1405" i="7"/>
  <c r="R1405" i="7"/>
  <c r="Q1405" i="7"/>
  <c r="P1405" i="7"/>
  <c r="AB1404" i="7"/>
  <c r="AA1404" i="7"/>
  <c r="V1404" i="7"/>
  <c r="U1404" i="7"/>
  <c r="S1404" i="7"/>
  <c r="R1404" i="7"/>
  <c r="Q1404" i="7"/>
  <c r="P1404" i="7"/>
  <c r="AB1403" i="7"/>
  <c r="AA1403" i="7"/>
  <c r="V1403" i="7"/>
  <c r="W1403" i="7" s="1"/>
  <c r="U1403" i="7"/>
  <c r="S1403" i="7"/>
  <c r="R1403" i="7"/>
  <c r="Q1403" i="7"/>
  <c r="P1403" i="7"/>
  <c r="AB1402" i="7"/>
  <c r="AA1402" i="7"/>
  <c r="V1402" i="7"/>
  <c r="U1402" i="7"/>
  <c r="S1402" i="7"/>
  <c r="R1402" i="7"/>
  <c r="Q1402" i="7"/>
  <c r="P1402" i="7"/>
  <c r="AB1401" i="7"/>
  <c r="AA1401" i="7"/>
  <c r="V1401" i="7"/>
  <c r="X1401" i="7" s="1"/>
  <c r="U1401" i="7"/>
  <c r="S1401" i="7"/>
  <c r="R1401" i="7"/>
  <c r="Q1401" i="7"/>
  <c r="P1401" i="7"/>
  <c r="AB1400" i="7"/>
  <c r="AA1400" i="7"/>
  <c r="V1400" i="7"/>
  <c r="W1400" i="7" s="1"/>
  <c r="U1400" i="7"/>
  <c r="S1400" i="7"/>
  <c r="R1400" i="7"/>
  <c r="Q1400" i="7"/>
  <c r="P1400" i="7"/>
  <c r="AB1399" i="7"/>
  <c r="AA1399" i="7"/>
  <c r="V1399" i="7"/>
  <c r="X1399" i="7" s="1"/>
  <c r="U1399" i="7"/>
  <c r="S1399" i="7"/>
  <c r="R1399" i="7"/>
  <c r="Q1399" i="7"/>
  <c r="P1399" i="7"/>
  <c r="AB1398" i="7"/>
  <c r="AA1398" i="7"/>
  <c r="V1398" i="7"/>
  <c r="U1398" i="7"/>
  <c r="S1398" i="7"/>
  <c r="R1398" i="7"/>
  <c r="Q1398" i="7"/>
  <c r="P1398" i="7"/>
  <c r="AB1397" i="7"/>
  <c r="AA1397" i="7"/>
  <c r="V1397" i="7"/>
  <c r="X1397" i="7" s="1"/>
  <c r="U1397" i="7"/>
  <c r="S1397" i="7"/>
  <c r="R1397" i="7"/>
  <c r="Q1397" i="7"/>
  <c r="P1397" i="7"/>
  <c r="AB1396" i="7"/>
  <c r="AA1396" i="7"/>
  <c r="V1396" i="7"/>
  <c r="U1396" i="7"/>
  <c r="S1396" i="7"/>
  <c r="R1396" i="7"/>
  <c r="Q1396" i="7"/>
  <c r="P1396" i="7"/>
  <c r="AB1395" i="7"/>
  <c r="AA1395" i="7"/>
  <c r="V1395" i="7"/>
  <c r="U1395" i="7"/>
  <c r="S1395" i="7"/>
  <c r="R1395" i="7"/>
  <c r="Q1395" i="7"/>
  <c r="P1395" i="7"/>
  <c r="AB1394" i="7"/>
  <c r="AA1394" i="7"/>
  <c r="V1394" i="7"/>
  <c r="U1394" i="7"/>
  <c r="S1394" i="7"/>
  <c r="R1394" i="7"/>
  <c r="Q1394" i="7"/>
  <c r="P1394" i="7"/>
  <c r="AB1393" i="7"/>
  <c r="AA1393" i="7"/>
  <c r="V1393" i="7"/>
  <c r="U1393" i="7"/>
  <c r="S1393" i="7"/>
  <c r="R1393" i="7"/>
  <c r="Q1393" i="7"/>
  <c r="P1393" i="7"/>
  <c r="AB1392" i="7"/>
  <c r="AA1392" i="7"/>
  <c r="V1392" i="7"/>
  <c r="U1392" i="7"/>
  <c r="S1392" i="7"/>
  <c r="R1392" i="7"/>
  <c r="Q1392" i="7"/>
  <c r="P1392" i="7"/>
  <c r="AB1391" i="7"/>
  <c r="AA1391" i="7"/>
  <c r="V1391" i="7"/>
  <c r="X1391" i="7" s="1"/>
  <c r="U1391" i="7"/>
  <c r="S1391" i="7"/>
  <c r="R1391" i="7"/>
  <c r="Q1391" i="7"/>
  <c r="P1391" i="7"/>
  <c r="AB1390" i="7"/>
  <c r="AA1390" i="7"/>
  <c r="V1390" i="7"/>
  <c r="U1390" i="7"/>
  <c r="S1390" i="7"/>
  <c r="R1390" i="7"/>
  <c r="Q1390" i="7"/>
  <c r="P1390" i="7"/>
  <c r="AB1389" i="7"/>
  <c r="AA1389" i="7"/>
  <c r="V1389" i="7"/>
  <c r="U1389" i="7"/>
  <c r="S1389" i="7"/>
  <c r="R1389" i="7"/>
  <c r="Q1389" i="7"/>
  <c r="P1389" i="7"/>
  <c r="AB1388" i="7"/>
  <c r="AA1388" i="7"/>
  <c r="V1388" i="7"/>
  <c r="U1388" i="7"/>
  <c r="S1388" i="7"/>
  <c r="R1388" i="7"/>
  <c r="Q1388" i="7"/>
  <c r="P1388" i="7"/>
  <c r="AB1387" i="7"/>
  <c r="AA1387" i="7"/>
  <c r="V1387" i="7"/>
  <c r="X1387" i="7" s="1"/>
  <c r="U1387" i="7"/>
  <c r="S1387" i="7"/>
  <c r="R1387" i="7"/>
  <c r="Q1387" i="7"/>
  <c r="P1387" i="7"/>
  <c r="AB1386" i="7"/>
  <c r="AA1386" i="7"/>
  <c r="V1386" i="7"/>
  <c r="W1386" i="7" s="1"/>
  <c r="U1386" i="7"/>
  <c r="S1386" i="7"/>
  <c r="R1386" i="7"/>
  <c r="Q1386" i="7"/>
  <c r="P1386" i="7"/>
  <c r="AB1385" i="7"/>
  <c r="AA1385" i="7"/>
  <c r="V1385" i="7"/>
  <c r="X1385" i="7" s="1"/>
  <c r="U1385" i="7"/>
  <c r="S1385" i="7"/>
  <c r="R1385" i="7"/>
  <c r="Q1385" i="7"/>
  <c r="P1385" i="7"/>
  <c r="AB1384" i="7"/>
  <c r="AA1384" i="7"/>
  <c r="V1384" i="7"/>
  <c r="W1384" i="7" s="1"/>
  <c r="U1384" i="7"/>
  <c r="S1384" i="7"/>
  <c r="R1384" i="7"/>
  <c r="Q1384" i="7"/>
  <c r="P1384" i="7"/>
  <c r="AB1383" i="7"/>
  <c r="AA1383" i="7"/>
  <c r="V1383" i="7"/>
  <c r="U1383" i="7"/>
  <c r="S1383" i="7"/>
  <c r="R1383" i="7"/>
  <c r="Q1383" i="7"/>
  <c r="P1383" i="7"/>
  <c r="AB1382" i="7"/>
  <c r="AA1382" i="7"/>
  <c r="V1382" i="7"/>
  <c r="U1382" i="7"/>
  <c r="S1382" i="7"/>
  <c r="R1382" i="7"/>
  <c r="Q1382" i="7"/>
  <c r="P1382" i="7"/>
  <c r="AB1381" i="7"/>
  <c r="AA1381" i="7"/>
  <c r="V1381" i="7"/>
  <c r="X1381" i="7" s="1"/>
  <c r="U1381" i="7"/>
  <c r="S1381" i="7"/>
  <c r="R1381" i="7"/>
  <c r="Q1381" i="7"/>
  <c r="P1381" i="7"/>
  <c r="AB1380" i="7"/>
  <c r="AA1380" i="7"/>
  <c r="V1380" i="7"/>
  <c r="W1380" i="7" s="1"/>
  <c r="U1380" i="7"/>
  <c r="S1380" i="7"/>
  <c r="R1380" i="7"/>
  <c r="Q1380" i="7"/>
  <c r="P1380" i="7"/>
  <c r="AB1379" i="7"/>
  <c r="AA1379" i="7"/>
  <c r="V1379" i="7"/>
  <c r="U1379" i="7"/>
  <c r="S1379" i="7"/>
  <c r="R1379" i="7"/>
  <c r="Q1379" i="7"/>
  <c r="P1379" i="7"/>
  <c r="AB1378" i="7"/>
  <c r="AA1378" i="7"/>
  <c r="V1378" i="7"/>
  <c r="U1378" i="7"/>
  <c r="S1378" i="7"/>
  <c r="R1378" i="7"/>
  <c r="Q1378" i="7"/>
  <c r="P1378" i="7"/>
  <c r="AB1377" i="7"/>
  <c r="AA1377" i="7"/>
  <c r="V1377" i="7"/>
  <c r="U1377" i="7"/>
  <c r="S1377" i="7"/>
  <c r="R1377" i="7"/>
  <c r="Q1377" i="7"/>
  <c r="P1377" i="7"/>
  <c r="AB1376" i="7"/>
  <c r="AA1376" i="7"/>
  <c r="V1376" i="7"/>
  <c r="W1376" i="7" s="1"/>
  <c r="U1376" i="7"/>
  <c r="S1376" i="7"/>
  <c r="R1376" i="7"/>
  <c r="Q1376" i="7"/>
  <c r="P1376" i="7"/>
  <c r="AB1375" i="7"/>
  <c r="AA1375" i="7"/>
  <c r="V1375" i="7"/>
  <c r="W1375" i="7" s="1"/>
  <c r="U1375" i="7"/>
  <c r="S1375" i="7"/>
  <c r="R1375" i="7"/>
  <c r="Q1375" i="7"/>
  <c r="P1375" i="7"/>
  <c r="AB1374" i="7"/>
  <c r="AA1374" i="7"/>
  <c r="V1374" i="7"/>
  <c r="X1374" i="7" s="1"/>
  <c r="U1374" i="7"/>
  <c r="S1374" i="7"/>
  <c r="R1374" i="7"/>
  <c r="Q1374" i="7"/>
  <c r="P1374" i="7"/>
  <c r="AB1373" i="7"/>
  <c r="AA1373" i="7"/>
  <c r="V1373" i="7"/>
  <c r="X1373" i="7" s="1"/>
  <c r="U1373" i="7"/>
  <c r="S1373" i="7"/>
  <c r="R1373" i="7"/>
  <c r="Q1373" i="7"/>
  <c r="P1373" i="7"/>
  <c r="AB1372" i="7"/>
  <c r="AA1372" i="7"/>
  <c r="V1372" i="7"/>
  <c r="U1372" i="7"/>
  <c r="S1372" i="7"/>
  <c r="R1372" i="7"/>
  <c r="Q1372" i="7"/>
  <c r="P1372" i="7"/>
  <c r="AB1371" i="7"/>
  <c r="AA1371" i="7"/>
  <c r="V1371" i="7"/>
  <c r="W1371" i="7" s="1"/>
  <c r="U1371" i="7"/>
  <c r="S1371" i="7"/>
  <c r="R1371" i="7"/>
  <c r="Q1371" i="7"/>
  <c r="P1371" i="7"/>
  <c r="AB1370" i="7"/>
  <c r="AA1370" i="7"/>
  <c r="V1370" i="7"/>
  <c r="X1370" i="7" s="1"/>
  <c r="U1370" i="7"/>
  <c r="S1370" i="7"/>
  <c r="R1370" i="7"/>
  <c r="Q1370" i="7"/>
  <c r="P1370" i="7"/>
  <c r="AB1369" i="7"/>
  <c r="AA1369" i="7"/>
  <c r="V1369" i="7"/>
  <c r="X1369" i="7" s="1"/>
  <c r="U1369" i="7"/>
  <c r="S1369" i="7"/>
  <c r="R1369" i="7"/>
  <c r="Q1369" i="7"/>
  <c r="P1369" i="7"/>
  <c r="AB1368" i="7"/>
  <c r="AA1368" i="7"/>
  <c r="V1368" i="7"/>
  <c r="U1368" i="7"/>
  <c r="S1368" i="7"/>
  <c r="R1368" i="7"/>
  <c r="Q1368" i="7"/>
  <c r="P1368" i="7"/>
  <c r="AB1367" i="7"/>
  <c r="AA1367" i="7"/>
  <c r="V1367" i="7"/>
  <c r="X1367" i="7" s="1"/>
  <c r="U1367" i="7"/>
  <c r="S1367" i="7"/>
  <c r="R1367" i="7"/>
  <c r="Q1367" i="7"/>
  <c r="P1367" i="7"/>
  <c r="AB1366" i="7"/>
  <c r="AA1366" i="7"/>
  <c r="V1366" i="7"/>
  <c r="U1366" i="7"/>
  <c r="S1366" i="7"/>
  <c r="R1366" i="7"/>
  <c r="Q1366" i="7"/>
  <c r="P1366" i="7"/>
  <c r="AB1365" i="7"/>
  <c r="AA1365" i="7"/>
  <c r="V1365" i="7"/>
  <c r="X1365" i="7" s="1"/>
  <c r="U1365" i="7"/>
  <c r="S1365" i="7"/>
  <c r="R1365" i="7"/>
  <c r="Q1365" i="7"/>
  <c r="P1365" i="7"/>
  <c r="AB1364" i="7"/>
  <c r="AA1364" i="7"/>
  <c r="V1364" i="7"/>
  <c r="X1364" i="7" s="1"/>
  <c r="U1364" i="7"/>
  <c r="S1364" i="7"/>
  <c r="R1364" i="7"/>
  <c r="Q1364" i="7"/>
  <c r="P1364" i="7"/>
  <c r="AB1363" i="7"/>
  <c r="AA1363" i="7"/>
  <c r="V1363" i="7"/>
  <c r="X1363" i="7" s="1"/>
  <c r="U1363" i="7"/>
  <c r="S1363" i="7"/>
  <c r="R1363" i="7"/>
  <c r="Q1363" i="7"/>
  <c r="P1363" i="7"/>
  <c r="AB1362" i="7"/>
  <c r="AA1362" i="7"/>
  <c r="V1362" i="7"/>
  <c r="U1362" i="7"/>
  <c r="S1362" i="7"/>
  <c r="R1362" i="7"/>
  <c r="Q1362" i="7"/>
  <c r="P1362" i="7"/>
  <c r="AB1361" i="7"/>
  <c r="AA1361" i="7"/>
  <c r="V1361" i="7"/>
  <c r="U1361" i="7"/>
  <c r="S1361" i="7"/>
  <c r="R1361" i="7"/>
  <c r="Q1361" i="7"/>
  <c r="P1361" i="7"/>
  <c r="AB1360" i="7"/>
  <c r="AA1360" i="7"/>
  <c r="V1360" i="7"/>
  <c r="U1360" i="7"/>
  <c r="S1360" i="7"/>
  <c r="R1360" i="7"/>
  <c r="Q1360" i="7"/>
  <c r="P1360" i="7"/>
  <c r="AB1359" i="7"/>
  <c r="AA1359" i="7"/>
  <c r="V1359" i="7"/>
  <c r="W1359" i="7" s="1"/>
  <c r="U1359" i="7"/>
  <c r="S1359" i="7"/>
  <c r="R1359" i="7"/>
  <c r="Q1359" i="7"/>
  <c r="P1359" i="7"/>
  <c r="AB1358" i="7"/>
  <c r="AA1358" i="7"/>
  <c r="V1358" i="7"/>
  <c r="U1358" i="7"/>
  <c r="S1358" i="7"/>
  <c r="R1358" i="7"/>
  <c r="Q1358" i="7"/>
  <c r="P1358" i="7"/>
  <c r="AB1357" i="7"/>
  <c r="AA1357" i="7"/>
  <c r="V1357" i="7"/>
  <c r="X1357" i="7" s="1"/>
  <c r="U1357" i="7"/>
  <c r="S1357" i="7"/>
  <c r="R1357" i="7"/>
  <c r="Q1357" i="7"/>
  <c r="P1357" i="7"/>
  <c r="AB1356" i="7"/>
  <c r="AA1356" i="7"/>
  <c r="V1356" i="7"/>
  <c r="U1356" i="7"/>
  <c r="S1356" i="7"/>
  <c r="R1356" i="7"/>
  <c r="Q1356" i="7"/>
  <c r="P1356" i="7"/>
  <c r="AB1355" i="7"/>
  <c r="AA1355" i="7"/>
  <c r="V1355" i="7"/>
  <c r="U1355" i="7"/>
  <c r="S1355" i="7"/>
  <c r="R1355" i="7"/>
  <c r="Q1355" i="7"/>
  <c r="P1355" i="7"/>
  <c r="AB1354" i="7"/>
  <c r="AA1354" i="7"/>
  <c r="V1354" i="7"/>
  <c r="W1354" i="7" s="1"/>
  <c r="U1354" i="7"/>
  <c r="S1354" i="7"/>
  <c r="R1354" i="7"/>
  <c r="Q1354" i="7"/>
  <c r="P1354" i="7"/>
  <c r="AB1353" i="7"/>
  <c r="AA1353" i="7"/>
  <c r="V1353" i="7"/>
  <c r="U1353" i="7"/>
  <c r="S1353" i="7"/>
  <c r="R1353" i="7"/>
  <c r="Q1353" i="7"/>
  <c r="P1353" i="7"/>
  <c r="AB1352" i="7"/>
  <c r="AA1352" i="7"/>
  <c r="V1352" i="7"/>
  <c r="W1352" i="7" s="1"/>
  <c r="U1352" i="7"/>
  <c r="S1352" i="7"/>
  <c r="R1352" i="7"/>
  <c r="Q1352" i="7"/>
  <c r="P1352" i="7"/>
  <c r="AB1351" i="7"/>
  <c r="AA1351" i="7"/>
  <c r="V1351" i="7"/>
  <c r="X1351" i="7" s="1"/>
  <c r="U1351" i="7"/>
  <c r="S1351" i="7"/>
  <c r="R1351" i="7"/>
  <c r="Q1351" i="7"/>
  <c r="P1351" i="7"/>
  <c r="AB1350" i="7"/>
  <c r="AA1350" i="7"/>
  <c r="V1350" i="7"/>
  <c r="X1350" i="7" s="1"/>
  <c r="U1350" i="7"/>
  <c r="S1350" i="7"/>
  <c r="R1350" i="7"/>
  <c r="Q1350" i="7"/>
  <c r="P1350" i="7"/>
  <c r="AB1349" i="7"/>
  <c r="AA1349" i="7"/>
  <c r="V1349" i="7"/>
  <c r="X1349" i="7" s="1"/>
  <c r="U1349" i="7"/>
  <c r="S1349" i="7"/>
  <c r="R1349" i="7"/>
  <c r="Q1349" i="7"/>
  <c r="P1349" i="7"/>
  <c r="AB1348" i="7"/>
  <c r="AA1348" i="7"/>
  <c r="V1348" i="7"/>
  <c r="X1348" i="7" s="1"/>
  <c r="U1348" i="7"/>
  <c r="S1348" i="7"/>
  <c r="R1348" i="7"/>
  <c r="Q1348" i="7"/>
  <c r="P1348" i="7"/>
  <c r="AB1347" i="7"/>
  <c r="AA1347" i="7"/>
  <c r="V1347" i="7"/>
  <c r="U1347" i="7"/>
  <c r="S1347" i="7"/>
  <c r="R1347" i="7"/>
  <c r="Q1347" i="7"/>
  <c r="P1347" i="7"/>
  <c r="AB1346" i="7"/>
  <c r="AA1346" i="7"/>
  <c r="V1346" i="7"/>
  <c r="X1346" i="7" s="1"/>
  <c r="U1346" i="7"/>
  <c r="S1346" i="7"/>
  <c r="R1346" i="7"/>
  <c r="Q1346" i="7"/>
  <c r="P1346" i="7"/>
  <c r="AB1345" i="7"/>
  <c r="AA1345" i="7"/>
  <c r="V1345" i="7"/>
  <c r="U1345" i="7"/>
  <c r="S1345" i="7"/>
  <c r="R1345" i="7"/>
  <c r="Q1345" i="7"/>
  <c r="P1345" i="7"/>
  <c r="AB1344" i="7"/>
  <c r="AA1344" i="7"/>
  <c r="V1344" i="7"/>
  <c r="U1344" i="7"/>
  <c r="S1344" i="7"/>
  <c r="R1344" i="7"/>
  <c r="Q1344" i="7"/>
  <c r="P1344" i="7"/>
  <c r="AB1343" i="7"/>
  <c r="AA1343" i="7"/>
  <c r="V1343" i="7"/>
  <c r="W1343" i="7" s="1"/>
  <c r="U1343" i="7"/>
  <c r="S1343" i="7"/>
  <c r="R1343" i="7"/>
  <c r="Q1343" i="7"/>
  <c r="P1343" i="7"/>
  <c r="AB1342" i="7"/>
  <c r="AA1342" i="7"/>
  <c r="V1342" i="7"/>
  <c r="X1342" i="7" s="1"/>
  <c r="U1342" i="7"/>
  <c r="S1342" i="7"/>
  <c r="R1342" i="7"/>
  <c r="Q1342" i="7"/>
  <c r="P1342" i="7"/>
  <c r="AB1341" i="7"/>
  <c r="AA1341" i="7"/>
  <c r="V1341" i="7"/>
  <c r="X1341" i="7" s="1"/>
  <c r="U1341" i="7"/>
  <c r="S1341" i="7"/>
  <c r="R1341" i="7"/>
  <c r="Q1341" i="7"/>
  <c r="P1341" i="7"/>
  <c r="AB1340" i="7"/>
  <c r="AA1340" i="7"/>
  <c r="V1340" i="7"/>
  <c r="U1340" i="7"/>
  <c r="S1340" i="7"/>
  <c r="R1340" i="7"/>
  <c r="Q1340" i="7"/>
  <c r="P1340" i="7"/>
  <c r="AB1339" i="7"/>
  <c r="AA1339" i="7"/>
  <c r="V1339" i="7"/>
  <c r="W1339" i="7" s="1"/>
  <c r="U1339" i="7"/>
  <c r="S1339" i="7"/>
  <c r="R1339" i="7"/>
  <c r="Q1339" i="7"/>
  <c r="P1339" i="7"/>
  <c r="AB1338" i="7"/>
  <c r="AA1338" i="7"/>
  <c r="V1338" i="7"/>
  <c r="X1338" i="7" s="1"/>
  <c r="U1338" i="7"/>
  <c r="S1338" i="7"/>
  <c r="R1338" i="7"/>
  <c r="Q1338" i="7"/>
  <c r="P1338" i="7"/>
  <c r="AB1337" i="7"/>
  <c r="AA1337" i="7"/>
  <c r="V1337" i="7"/>
  <c r="U1337" i="7"/>
  <c r="S1337" i="7"/>
  <c r="R1337" i="7"/>
  <c r="Q1337" i="7"/>
  <c r="P1337" i="7"/>
  <c r="AB1336" i="7"/>
  <c r="AA1336" i="7"/>
  <c r="V1336" i="7"/>
  <c r="U1336" i="7"/>
  <c r="S1336" i="7"/>
  <c r="R1336" i="7"/>
  <c r="Q1336" i="7"/>
  <c r="P1336" i="7"/>
  <c r="AB1335" i="7"/>
  <c r="AA1335" i="7"/>
  <c r="V1335" i="7"/>
  <c r="X1335" i="7" s="1"/>
  <c r="U1335" i="7"/>
  <c r="S1335" i="7"/>
  <c r="R1335" i="7"/>
  <c r="Q1335" i="7"/>
  <c r="P1335" i="7"/>
  <c r="AB1334" i="7"/>
  <c r="AA1334" i="7"/>
  <c r="V1334" i="7"/>
  <c r="U1334" i="7"/>
  <c r="S1334" i="7"/>
  <c r="R1334" i="7"/>
  <c r="Q1334" i="7"/>
  <c r="P1334" i="7"/>
  <c r="AB1333" i="7"/>
  <c r="AA1333" i="7"/>
  <c r="V1333" i="7"/>
  <c r="X1333" i="7" s="1"/>
  <c r="U1333" i="7"/>
  <c r="S1333" i="7"/>
  <c r="R1333" i="7"/>
  <c r="Q1333" i="7"/>
  <c r="P1333" i="7"/>
  <c r="AB1332" i="7"/>
  <c r="AA1332" i="7"/>
  <c r="V1332" i="7"/>
  <c r="U1332" i="7"/>
  <c r="S1332" i="7"/>
  <c r="R1332" i="7"/>
  <c r="Q1332" i="7"/>
  <c r="P1332" i="7"/>
  <c r="AB1331" i="7"/>
  <c r="AA1331" i="7"/>
  <c r="V1331" i="7"/>
  <c r="X1331" i="7" s="1"/>
  <c r="U1331" i="7"/>
  <c r="S1331" i="7"/>
  <c r="R1331" i="7"/>
  <c r="Q1331" i="7"/>
  <c r="P1331" i="7"/>
  <c r="AB1330" i="7"/>
  <c r="AA1330" i="7"/>
  <c r="V1330" i="7"/>
  <c r="U1330" i="7"/>
  <c r="S1330" i="7"/>
  <c r="R1330" i="7"/>
  <c r="Q1330" i="7"/>
  <c r="P1330" i="7"/>
  <c r="AB1329" i="7"/>
  <c r="AA1329" i="7"/>
  <c r="V1329" i="7"/>
  <c r="U1329" i="7"/>
  <c r="S1329" i="7"/>
  <c r="R1329" i="7"/>
  <c r="Q1329" i="7"/>
  <c r="P1329" i="7"/>
  <c r="AB1328" i="7"/>
  <c r="AA1328" i="7"/>
  <c r="V1328" i="7"/>
  <c r="U1328" i="7"/>
  <c r="S1328" i="7"/>
  <c r="R1328" i="7"/>
  <c r="Q1328" i="7"/>
  <c r="P1328" i="7"/>
  <c r="AB1327" i="7"/>
  <c r="AA1327" i="7"/>
  <c r="V1327" i="7"/>
  <c r="W1327" i="7" s="1"/>
  <c r="U1327" i="7"/>
  <c r="S1327" i="7"/>
  <c r="R1327" i="7"/>
  <c r="Q1327" i="7"/>
  <c r="P1327" i="7"/>
  <c r="AB1326" i="7"/>
  <c r="AA1326" i="7"/>
  <c r="V1326" i="7"/>
  <c r="X1326" i="7" s="1"/>
  <c r="U1326" i="7"/>
  <c r="S1326" i="7"/>
  <c r="R1326" i="7"/>
  <c r="Q1326" i="7"/>
  <c r="P1326" i="7"/>
  <c r="AB1325" i="7"/>
  <c r="AA1325" i="7"/>
  <c r="V1325" i="7"/>
  <c r="X1325" i="7" s="1"/>
  <c r="U1325" i="7"/>
  <c r="S1325" i="7"/>
  <c r="R1325" i="7"/>
  <c r="Q1325" i="7"/>
  <c r="P1325" i="7"/>
  <c r="AB1324" i="7"/>
  <c r="AA1324" i="7"/>
  <c r="V1324" i="7"/>
  <c r="U1324" i="7"/>
  <c r="S1324" i="7"/>
  <c r="R1324" i="7"/>
  <c r="Q1324" i="7"/>
  <c r="P1324" i="7"/>
  <c r="AB1323" i="7"/>
  <c r="AA1323" i="7"/>
  <c r="V1323" i="7"/>
  <c r="U1323" i="7"/>
  <c r="S1323" i="7"/>
  <c r="R1323" i="7"/>
  <c r="Q1323" i="7"/>
  <c r="P1323" i="7"/>
  <c r="AB1322" i="7"/>
  <c r="AA1322" i="7"/>
  <c r="V1322" i="7"/>
  <c r="W1322" i="7" s="1"/>
  <c r="U1322" i="7"/>
  <c r="S1322" i="7"/>
  <c r="R1322" i="7"/>
  <c r="Q1322" i="7"/>
  <c r="P1322" i="7"/>
  <c r="AB1321" i="7"/>
  <c r="AA1321" i="7"/>
  <c r="V1321" i="7"/>
  <c r="U1321" i="7"/>
  <c r="S1321" i="7"/>
  <c r="R1321" i="7"/>
  <c r="Q1321" i="7"/>
  <c r="P1321" i="7"/>
  <c r="AB1320" i="7"/>
  <c r="AA1320" i="7"/>
  <c r="V1320" i="7"/>
  <c r="W1320" i="7" s="1"/>
  <c r="U1320" i="7"/>
  <c r="S1320" i="7"/>
  <c r="R1320" i="7"/>
  <c r="Q1320" i="7"/>
  <c r="P1320" i="7"/>
  <c r="AB1319" i="7"/>
  <c r="AA1319" i="7"/>
  <c r="V1319" i="7"/>
  <c r="X1319" i="7" s="1"/>
  <c r="U1319" i="7"/>
  <c r="S1319" i="7"/>
  <c r="R1319" i="7"/>
  <c r="Q1319" i="7"/>
  <c r="P1319" i="7"/>
  <c r="AB1318" i="7"/>
  <c r="AA1318" i="7"/>
  <c r="V1318" i="7"/>
  <c r="X1318" i="7" s="1"/>
  <c r="U1318" i="7"/>
  <c r="S1318" i="7"/>
  <c r="R1318" i="7"/>
  <c r="Q1318" i="7"/>
  <c r="P1318" i="7"/>
  <c r="AB1317" i="7"/>
  <c r="AA1317" i="7"/>
  <c r="V1317" i="7"/>
  <c r="X1317" i="7" s="1"/>
  <c r="U1317" i="7"/>
  <c r="S1317" i="7"/>
  <c r="R1317" i="7"/>
  <c r="Q1317" i="7"/>
  <c r="P1317" i="7"/>
  <c r="AB1316" i="7"/>
  <c r="AA1316" i="7"/>
  <c r="V1316" i="7"/>
  <c r="X1316" i="7" s="1"/>
  <c r="U1316" i="7"/>
  <c r="S1316" i="7"/>
  <c r="R1316" i="7"/>
  <c r="Q1316" i="7"/>
  <c r="P1316" i="7"/>
  <c r="AB1315" i="7"/>
  <c r="AA1315" i="7"/>
  <c r="V1315" i="7"/>
  <c r="U1315" i="7"/>
  <c r="S1315" i="7"/>
  <c r="R1315" i="7"/>
  <c r="Q1315" i="7"/>
  <c r="P1315" i="7"/>
  <c r="AB1314" i="7"/>
  <c r="AA1314" i="7"/>
  <c r="V1314" i="7"/>
  <c r="U1314" i="7"/>
  <c r="S1314" i="7"/>
  <c r="R1314" i="7"/>
  <c r="Q1314" i="7"/>
  <c r="P1314" i="7"/>
  <c r="AB1313" i="7"/>
  <c r="AA1313" i="7"/>
  <c r="V1313" i="7"/>
  <c r="U1313" i="7"/>
  <c r="S1313" i="7"/>
  <c r="R1313" i="7"/>
  <c r="Q1313" i="7"/>
  <c r="P1313" i="7"/>
  <c r="AB1312" i="7"/>
  <c r="AA1312" i="7"/>
  <c r="V1312" i="7"/>
  <c r="W1312" i="7" s="1"/>
  <c r="U1312" i="7"/>
  <c r="S1312" i="7"/>
  <c r="R1312" i="7"/>
  <c r="Q1312" i="7"/>
  <c r="P1312" i="7"/>
  <c r="AB1311" i="7"/>
  <c r="AA1311" i="7"/>
  <c r="V1311" i="7"/>
  <c r="U1311" i="7"/>
  <c r="S1311" i="7"/>
  <c r="R1311" i="7"/>
  <c r="Q1311" i="7"/>
  <c r="P1311" i="7"/>
  <c r="AB1310" i="7"/>
  <c r="AA1310" i="7"/>
  <c r="V1310" i="7"/>
  <c r="X1310" i="7" s="1"/>
  <c r="U1310" i="7"/>
  <c r="S1310" i="7"/>
  <c r="R1310" i="7"/>
  <c r="Q1310" i="7"/>
  <c r="P1310" i="7"/>
  <c r="AB1309" i="7"/>
  <c r="AA1309" i="7"/>
  <c r="V1309" i="7"/>
  <c r="X1309" i="7" s="1"/>
  <c r="U1309" i="7"/>
  <c r="S1309" i="7"/>
  <c r="R1309" i="7"/>
  <c r="Q1309" i="7"/>
  <c r="P1309" i="7"/>
  <c r="AB1308" i="7"/>
  <c r="AA1308" i="7"/>
  <c r="V1308" i="7"/>
  <c r="U1308" i="7"/>
  <c r="S1308" i="7"/>
  <c r="R1308" i="7"/>
  <c r="Q1308" i="7"/>
  <c r="P1308" i="7"/>
  <c r="AB1307" i="7"/>
  <c r="AA1307" i="7"/>
  <c r="V1307" i="7"/>
  <c r="X1307" i="7" s="1"/>
  <c r="U1307" i="7"/>
  <c r="S1307" i="7"/>
  <c r="R1307" i="7"/>
  <c r="Q1307" i="7"/>
  <c r="P1307" i="7"/>
  <c r="AB1306" i="7"/>
  <c r="AA1306" i="7"/>
  <c r="V1306" i="7"/>
  <c r="U1306" i="7"/>
  <c r="S1306" i="7"/>
  <c r="R1306" i="7"/>
  <c r="Q1306" i="7"/>
  <c r="P1306" i="7"/>
  <c r="AB1305" i="7"/>
  <c r="AA1305" i="7"/>
  <c r="V1305" i="7"/>
  <c r="X1305" i="7" s="1"/>
  <c r="U1305" i="7"/>
  <c r="S1305" i="7"/>
  <c r="R1305" i="7"/>
  <c r="Q1305" i="7"/>
  <c r="P1305" i="7"/>
  <c r="AB1304" i="7"/>
  <c r="AA1304" i="7"/>
  <c r="V1304" i="7"/>
  <c r="U1304" i="7"/>
  <c r="S1304" i="7"/>
  <c r="R1304" i="7"/>
  <c r="Q1304" i="7"/>
  <c r="P1304" i="7"/>
  <c r="AB1303" i="7"/>
  <c r="AA1303" i="7"/>
  <c r="V1303" i="7"/>
  <c r="X1303" i="7" s="1"/>
  <c r="U1303" i="7"/>
  <c r="S1303" i="7"/>
  <c r="R1303" i="7"/>
  <c r="Q1303" i="7"/>
  <c r="P1303" i="7"/>
  <c r="AB1302" i="7"/>
  <c r="AA1302" i="7"/>
  <c r="V1302" i="7"/>
  <c r="U1302" i="7"/>
  <c r="S1302" i="7"/>
  <c r="R1302" i="7"/>
  <c r="Q1302" i="7"/>
  <c r="P1302" i="7"/>
  <c r="AB1301" i="7"/>
  <c r="AA1301" i="7"/>
  <c r="V1301" i="7"/>
  <c r="X1301" i="7" s="1"/>
  <c r="U1301" i="7"/>
  <c r="S1301" i="7"/>
  <c r="R1301" i="7"/>
  <c r="Q1301" i="7"/>
  <c r="P1301" i="7"/>
  <c r="AB1300" i="7"/>
  <c r="AA1300" i="7"/>
  <c r="V1300" i="7"/>
  <c r="U1300" i="7"/>
  <c r="S1300" i="7"/>
  <c r="R1300" i="7"/>
  <c r="Q1300" i="7"/>
  <c r="P1300" i="7"/>
  <c r="AB1299" i="7"/>
  <c r="AA1299" i="7"/>
  <c r="V1299" i="7"/>
  <c r="X1299" i="7" s="1"/>
  <c r="U1299" i="7"/>
  <c r="S1299" i="7"/>
  <c r="R1299" i="7"/>
  <c r="Q1299" i="7"/>
  <c r="P1299" i="7"/>
  <c r="AB1298" i="7"/>
  <c r="AA1298" i="7"/>
  <c r="V1298" i="7"/>
  <c r="U1298" i="7"/>
  <c r="S1298" i="7"/>
  <c r="R1298" i="7"/>
  <c r="Q1298" i="7"/>
  <c r="P1298" i="7"/>
  <c r="AB1297" i="7"/>
  <c r="AA1297" i="7"/>
  <c r="V1297" i="7"/>
  <c r="U1297" i="7"/>
  <c r="S1297" i="7"/>
  <c r="R1297" i="7"/>
  <c r="Q1297" i="7"/>
  <c r="P1297" i="7"/>
  <c r="AB1296" i="7"/>
  <c r="AA1296" i="7"/>
  <c r="V1296" i="7"/>
  <c r="U1296" i="7"/>
  <c r="S1296" i="7"/>
  <c r="R1296" i="7"/>
  <c r="Q1296" i="7"/>
  <c r="P1296" i="7"/>
  <c r="AB1295" i="7"/>
  <c r="AA1295" i="7"/>
  <c r="V1295" i="7"/>
  <c r="W1295" i="7" s="1"/>
  <c r="U1295" i="7"/>
  <c r="S1295" i="7"/>
  <c r="R1295" i="7"/>
  <c r="Q1295" i="7"/>
  <c r="P1295" i="7"/>
  <c r="AB1294" i="7"/>
  <c r="AA1294" i="7"/>
  <c r="V1294" i="7"/>
  <c r="W1294" i="7" s="1"/>
  <c r="U1294" i="7"/>
  <c r="S1294" i="7"/>
  <c r="R1294" i="7"/>
  <c r="Q1294" i="7"/>
  <c r="P1294" i="7"/>
  <c r="AB1293" i="7"/>
  <c r="AA1293" i="7"/>
  <c r="V1293" i="7"/>
  <c r="X1293" i="7" s="1"/>
  <c r="U1293" i="7"/>
  <c r="S1293" i="7"/>
  <c r="R1293" i="7"/>
  <c r="Q1293" i="7"/>
  <c r="P1293" i="7"/>
  <c r="AB1292" i="7"/>
  <c r="AA1292" i="7"/>
  <c r="V1292" i="7"/>
  <c r="U1292" i="7"/>
  <c r="S1292" i="7"/>
  <c r="R1292" i="7"/>
  <c r="Q1292" i="7"/>
  <c r="P1292" i="7"/>
  <c r="AB1291" i="7"/>
  <c r="AA1291" i="7"/>
  <c r="V1291" i="7"/>
  <c r="U1291" i="7"/>
  <c r="S1291" i="7"/>
  <c r="R1291" i="7"/>
  <c r="Q1291" i="7"/>
  <c r="P1291" i="7"/>
  <c r="AB1290" i="7"/>
  <c r="AA1290" i="7"/>
  <c r="V1290" i="7"/>
  <c r="W1290" i="7" s="1"/>
  <c r="U1290" i="7"/>
  <c r="S1290" i="7"/>
  <c r="R1290" i="7"/>
  <c r="Q1290" i="7"/>
  <c r="P1290" i="7"/>
  <c r="AB1289" i="7"/>
  <c r="AA1289" i="7"/>
  <c r="V1289" i="7"/>
  <c r="U1289" i="7"/>
  <c r="S1289" i="7"/>
  <c r="R1289" i="7"/>
  <c r="Q1289" i="7"/>
  <c r="P1289" i="7"/>
  <c r="AB1288" i="7"/>
  <c r="AA1288" i="7"/>
  <c r="V1288" i="7"/>
  <c r="W1288" i="7" s="1"/>
  <c r="U1288" i="7"/>
  <c r="S1288" i="7"/>
  <c r="R1288" i="7"/>
  <c r="Q1288" i="7"/>
  <c r="P1288" i="7"/>
  <c r="AB1287" i="7"/>
  <c r="AA1287" i="7"/>
  <c r="V1287" i="7"/>
  <c r="X1287" i="7" s="1"/>
  <c r="U1287" i="7"/>
  <c r="S1287" i="7"/>
  <c r="R1287" i="7"/>
  <c r="Q1287" i="7"/>
  <c r="P1287" i="7"/>
  <c r="AB1286" i="7"/>
  <c r="AA1286" i="7"/>
  <c r="V1286" i="7"/>
  <c r="U1286" i="7"/>
  <c r="S1286" i="7"/>
  <c r="R1286" i="7"/>
  <c r="Q1286" i="7"/>
  <c r="P1286" i="7"/>
  <c r="AB1285" i="7"/>
  <c r="AA1285" i="7"/>
  <c r="V1285" i="7"/>
  <c r="X1285" i="7" s="1"/>
  <c r="U1285" i="7"/>
  <c r="S1285" i="7"/>
  <c r="R1285" i="7"/>
  <c r="Q1285" i="7"/>
  <c r="P1285" i="7"/>
  <c r="AB1284" i="7"/>
  <c r="AA1284" i="7"/>
  <c r="V1284" i="7"/>
  <c r="X1284" i="7" s="1"/>
  <c r="U1284" i="7"/>
  <c r="S1284" i="7"/>
  <c r="R1284" i="7"/>
  <c r="Q1284" i="7"/>
  <c r="P1284" i="7"/>
  <c r="AB1283" i="7"/>
  <c r="AA1283" i="7"/>
  <c r="V1283" i="7"/>
  <c r="U1283" i="7"/>
  <c r="S1283" i="7"/>
  <c r="R1283" i="7"/>
  <c r="Q1283" i="7"/>
  <c r="P1283" i="7"/>
  <c r="AB1282" i="7"/>
  <c r="AA1282" i="7"/>
  <c r="V1282" i="7"/>
  <c r="U1282" i="7"/>
  <c r="S1282" i="7"/>
  <c r="R1282" i="7"/>
  <c r="Q1282" i="7"/>
  <c r="P1282" i="7"/>
  <c r="AB1281" i="7"/>
  <c r="AA1281" i="7"/>
  <c r="V1281" i="7"/>
  <c r="U1281" i="7"/>
  <c r="S1281" i="7"/>
  <c r="R1281" i="7"/>
  <c r="Q1281" i="7"/>
  <c r="P1281" i="7"/>
  <c r="AB1280" i="7"/>
  <c r="AA1280" i="7"/>
  <c r="V1280" i="7"/>
  <c r="W1280" i="7" s="1"/>
  <c r="U1280" i="7"/>
  <c r="S1280" i="7"/>
  <c r="R1280" i="7"/>
  <c r="Q1280" i="7"/>
  <c r="P1280" i="7"/>
  <c r="AB1279" i="7"/>
  <c r="AA1279" i="7"/>
  <c r="V1279" i="7"/>
  <c r="W1279" i="7" s="1"/>
  <c r="U1279" i="7"/>
  <c r="S1279" i="7"/>
  <c r="R1279" i="7"/>
  <c r="Q1279" i="7"/>
  <c r="P1279" i="7"/>
  <c r="AB1278" i="7"/>
  <c r="AA1278" i="7"/>
  <c r="V1278" i="7"/>
  <c r="U1278" i="7"/>
  <c r="S1278" i="7"/>
  <c r="R1278" i="7"/>
  <c r="Q1278" i="7"/>
  <c r="P1278" i="7"/>
  <c r="AB1277" i="7"/>
  <c r="AA1277" i="7"/>
  <c r="V1277" i="7"/>
  <c r="X1277" i="7" s="1"/>
  <c r="U1277" i="7"/>
  <c r="S1277" i="7"/>
  <c r="R1277" i="7"/>
  <c r="Q1277" i="7"/>
  <c r="P1277" i="7"/>
  <c r="AB1276" i="7"/>
  <c r="AA1276" i="7"/>
  <c r="V1276" i="7"/>
  <c r="U1276" i="7"/>
  <c r="S1276" i="7"/>
  <c r="R1276" i="7"/>
  <c r="Q1276" i="7"/>
  <c r="P1276" i="7"/>
  <c r="AB1275" i="7"/>
  <c r="AA1275" i="7"/>
  <c r="V1275" i="7"/>
  <c r="X1275" i="7" s="1"/>
  <c r="U1275" i="7"/>
  <c r="S1275" i="7"/>
  <c r="R1275" i="7"/>
  <c r="Q1275" i="7"/>
  <c r="P1275" i="7"/>
  <c r="AB1274" i="7"/>
  <c r="AA1274" i="7"/>
  <c r="V1274" i="7"/>
  <c r="X1274" i="7" s="1"/>
  <c r="U1274" i="7"/>
  <c r="S1274" i="7"/>
  <c r="R1274" i="7"/>
  <c r="Q1274" i="7"/>
  <c r="P1274" i="7"/>
  <c r="AB1273" i="7"/>
  <c r="AA1273" i="7"/>
  <c r="V1273" i="7"/>
  <c r="X1273" i="7" s="1"/>
  <c r="U1273" i="7"/>
  <c r="S1273" i="7"/>
  <c r="R1273" i="7"/>
  <c r="Q1273" i="7"/>
  <c r="P1273" i="7"/>
  <c r="AB1272" i="7"/>
  <c r="AA1272" i="7"/>
  <c r="V1272" i="7"/>
  <c r="U1272" i="7"/>
  <c r="S1272" i="7"/>
  <c r="R1272" i="7"/>
  <c r="Q1272" i="7"/>
  <c r="P1272" i="7"/>
  <c r="AB1271" i="7"/>
  <c r="AA1271" i="7"/>
  <c r="V1271" i="7"/>
  <c r="X1271" i="7" s="1"/>
  <c r="U1271" i="7"/>
  <c r="S1271" i="7"/>
  <c r="R1271" i="7"/>
  <c r="Q1271" i="7"/>
  <c r="P1271" i="7"/>
  <c r="AB1270" i="7"/>
  <c r="AA1270" i="7"/>
  <c r="V1270" i="7"/>
  <c r="U1270" i="7"/>
  <c r="S1270" i="7"/>
  <c r="R1270" i="7"/>
  <c r="Q1270" i="7"/>
  <c r="P1270" i="7"/>
  <c r="AB1269" i="7"/>
  <c r="AA1269" i="7"/>
  <c r="V1269" i="7"/>
  <c r="X1269" i="7" s="1"/>
  <c r="U1269" i="7"/>
  <c r="S1269" i="7"/>
  <c r="R1269" i="7"/>
  <c r="Q1269" i="7"/>
  <c r="P1269" i="7"/>
  <c r="AB1268" i="7"/>
  <c r="AA1268" i="7"/>
  <c r="V1268" i="7"/>
  <c r="X1268" i="7" s="1"/>
  <c r="U1268" i="7"/>
  <c r="S1268" i="7"/>
  <c r="R1268" i="7"/>
  <c r="Q1268" i="7"/>
  <c r="P1268" i="7"/>
  <c r="AB1267" i="7"/>
  <c r="AA1267" i="7"/>
  <c r="V1267" i="7"/>
  <c r="X1267" i="7" s="1"/>
  <c r="U1267" i="7"/>
  <c r="S1267" i="7"/>
  <c r="R1267" i="7"/>
  <c r="Q1267" i="7"/>
  <c r="P1267" i="7"/>
  <c r="AB1266" i="7"/>
  <c r="AA1266" i="7"/>
  <c r="V1266" i="7"/>
  <c r="U1266" i="7"/>
  <c r="S1266" i="7"/>
  <c r="R1266" i="7"/>
  <c r="Q1266" i="7"/>
  <c r="P1266" i="7"/>
  <c r="AB1265" i="7"/>
  <c r="AA1265" i="7"/>
  <c r="V1265" i="7"/>
  <c r="U1265" i="7"/>
  <c r="S1265" i="7"/>
  <c r="R1265" i="7"/>
  <c r="Q1265" i="7"/>
  <c r="P1265" i="7"/>
  <c r="AB1264" i="7"/>
  <c r="AA1264" i="7"/>
  <c r="V1264" i="7"/>
  <c r="U1264" i="7"/>
  <c r="S1264" i="7"/>
  <c r="R1264" i="7"/>
  <c r="Q1264" i="7"/>
  <c r="P1264" i="7"/>
  <c r="AB1263" i="7"/>
  <c r="AA1263" i="7"/>
  <c r="V1263" i="7"/>
  <c r="U1263" i="7"/>
  <c r="S1263" i="7"/>
  <c r="R1263" i="7"/>
  <c r="Q1263" i="7"/>
  <c r="P1263" i="7"/>
  <c r="AB1262" i="7"/>
  <c r="AA1262" i="7"/>
  <c r="V1262" i="7"/>
  <c r="X1262" i="7" s="1"/>
  <c r="U1262" i="7"/>
  <c r="S1262" i="7"/>
  <c r="R1262" i="7"/>
  <c r="Q1262" i="7"/>
  <c r="P1262" i="7"/>
  <c r="AB1261" i="7"/>
  <c r="AA1261" i="7"/>
  <c r="V1261" i="7"/>
  <c r="X1261" i="7" s="1"/>
  <c r="U1261" i="7"/>
  <c r="S1261" i="7"/>
  <c r="R1261" i="7"/>
  <c r="Q1261" i="7"/>
  <c r="P1261" i="7"/>
  <c r="AB1260" i="7"/>
  <c r="AA1260" i="7"/>
  <c r="V1260" i="7"/>
  <c r="U1260" i="7"/>
  <c r="S1260" i="7"/>
  <c r="R1260" i="7"/>
  <c r="Q1260" i="7"/>
  <c r="P1260" i="7"/>
  <c r="AB1259" i="7"/>
  <c r="AA1259" i="7"/>
  <c r="V1259" i="7"/>
  <c r="U1259" i="7"/>
  <c r="S1259" i="7"/>
  <c r="R1259" i="7"/>
  <c r="Q1259" i="7"/>
  <c r="P1259" i="7"/>
  <c r="AB1258" i="7"/>
  <c r="AA1258" i="7"/>
  <c r="V1258" i="7"/>
  <c r="U1258" i="7"/>
  <c r="S1258" i="7"/>
  <c r="R1258" i="7"/>
  <c r="Q1258" i="7"/>
  <c r="P1258" i="7"/>
  <c r="AB1257" i="7"/>
  <c r="AA1257" i="7"/>
  <c r="V1257" i="7"/>
  <c r="U1257" i="7"/>
  <c r="S1257" i="7"/>
  <c r="R1257" i="7"/>
  <c r="Q1257" i="7"/>
  <c r="P1257" i="7"/>
  <c r="AB1256" i="7"/>
  <c r="AA1256" i="7"/>
  <c r="V1256" i="7"/>
  <c r="U1256" i="7"/>
  <c r="S1256" i="7"/>
  <c r="R1256" i="7"/>
  <c r="Q1256" i="7"/>
  <c r="P1256" i="7"/>
  <c r="AB1255" i="7"/>
  <c r="AA1255" i="7"/>
  <c r="V1255" i="7"/>
  <c r="X1255" i="7" s="1"/>
  <c r="U1255" i="7"/>
  <c r="S1255" i="7"/>
  <c r="R1255" i="7"/>
  <c r="Q1255" i="7"/>
  <c r="P1255" i="7"/>
  <c r="AB1254" i="7"/>
  <c r="AA1254" i="7"/>
  <c r="V1254" i="7"/>
  <c r="X1254" i="7" s="1"/>
  <c r="U1254" i="7"/>
  <c r="S1254" i="7"/>
  <c r="R1254" i="7"/>
  <c r="Q1254" i="7"/>
  <c r="P1254" i="7"/>
  <c r="AB1253" i="7"/>
  <c r="AA1253" i="7"/>
  <c r="V1253" i="7"/>
  <c r="X1253" i="7" s="1"/>
  <c r="U1253" i="7"/>
  <c r="S1253" i="7"/>
  <c r="R1253" i="7"/>
  <c r="Q1253" i="7"/>
  <c r="P1253" i="7"/>
  <c r="AB1252" i="7"/>
  <c r="AA1252" i="7"/>
  <c r="V1252" i="7"/>
  <c r="X1252" i="7" s="1"/>
  <c r="U1252" i="7"/>
  <c r="S1252" i="7"/>
  <c r="R1252" i="7"/>
  <c r="Q1252" i="7"/>
  <c r="P1252" i="7"/>
  <c r="AB1251" i="7"/>
  <c r="AA1251" i="7"/>
  <c r="V1251" i="7"/>
  <c r="U1251" i="7"/>
  <c r="S1251" i="7"/>
  <c r="R1251" i="7"/>
  <c r="Q1251" i="7"/>
  <c r="P1251" i="7"/>
  <c r="AB1250" i="7"/>
  <c r="AA1250" i="7"/>
  <c r="V1250" i="7"/>
  <c r="W1250" i="7" s="1"/>
  <c r="U1250" i="7"/>
  <c r="S1250" i="7"/>
  <c r="R1250" i="7"/>
  <c r="Q1250" i="7"/>
  <c r="P1250" i="7"/>
  <c r="AB1249" i="7"/>
  <c r="AA1249" i="7"/>
  <c r="V1249" i="7"/>
  <c r="U1249" i="7"/>
  <c r="S1249" i="7"/>
  <c r="R1249" i="7"/>
  <c r="Q1249" i="7"/>
  <c r="P1249" i="7"/>
  <c r="AB1248" i="7"/>
  <c r="AA1248" i="7"/>
  <c r="V1248" i="7"/>
  <c r="W1248" i="7" s="1"/>
  <c r="U1248" i="7"/>
  <c r="S1248" i="7"/>
  <c r="R1248" i="7"/>
  <c r="Q1248" i="7"/>
  <c r="P1248" i="7"/>
  <c r="AB1247" i="7"/>
  <c r="AA1247" i="7"/>
  <c r="V1247" i="7"/>
  <c r="W1247" i="7" s="1"/>
  <c r="U1247" i="7"/>
  <c r="S1247" i="7"/>
  <c r="R1247" i="7"/>
  <c r="Q1247" i="7"/>
  <c r="P1247" i="7"/>
  <c r="AB1246" i="7"/>
  <c r="AA1246" i="7"/>
  <c r="V1246" i="7"/>
  <c r="X1246" i="7" s="1"/>
  <c r="U1246" i="7"/>
  <c r="S1246" i="7"/>
  <c r="R1246" i="7"/>
  <c r="Q1246" i="7"/>
  <c r="P1246" i="7"/>
  <c r="AB1245" i="7"/>
  <c r="AA1245" i="7"/>
  <c r="V1245" i="7"/>
  <c r="X1245" i="7" s="1"/>
  <c r="U1245" i="7"/>
  <c r="S1245" i="7"/>
  <c r="R1245" i="7"/>
  <c r="Q1245" i="7"/>
  <c r="P1245" i="7"/>
  <c r="AB1244" i="7"/>
  <c r="AA1244" i="7"/>
  <c r="V1244" i="7"/>
  <c r="U1244" i="7"/>
  <c r="S1244" i="7"/>
  <c r="R1244" i="7"/>
  <c r="Q1244" i="7"/>
  <c r="P1244" i="7"/>
  <c r="AB1243" i="7"/>
  <c r="AA1243" i="7"/>
  <c r="V1243" i="7"/>
  <c r="X1243" i="7" s="1"/>
  <c r="U1243" i="7"/>
  <c r="S1243" i="7"/>
  <c r="R1243" i="7"/>
  <c r="Q1243" i="7"/>
  <c r="P1243" i="7"/>
  <c r="AB1242" i="7"/>
  <c r="AA1242" i="7"/>
  <c r="V1242" i="7"/>
  <c r="X1242" i="7" s="1"/>
  <c r="U1242" i="7"/>
  <c r="S1242" i="7"/>
  <c r="R1242" i="7"/>
  <c r="Q1242" i="7"/>
  <c r="P1242" i="7"/>
  <c r="AB1241" i="7"/>
  <c r="AA1241" i="7"/>
  <c r="V1241" i="7"/>
  <c r="X1241" i="7" s="1"/>
  <c r="U1241" i="7"/>
  <c r="S1241" i="7"/>
  <c r="R1241" i="7"/>
  <c r="Q1241" i="7"/>
  <c r="P1241" i="7"/>
  <c r="AB1240" i="7"/>
  <c r="AA1240" i="7"/>
  <c r="V1240" i="7"/>
  <c r="U1240" i="7"/>
  <c r="S1240" i="7"/>
  <c r="R1240" i="7"/>
  <c r="Q1240" i="7"/>
  <c r="P1240" i="7"/>
  <c r="AB1239" i="7"/>
  <c r="AA1239" i="7"/>
  <c r="V1239" i="7"/>
  <c r="X1239" i="7" s="1"/>
  <c r="U1239" i="7"/>
  <c r="S1239" i="7"/>
  <c r="R1239" i="7"/>
  <c r="Q1239" i="7"/>
  <c r="P1239" i="7"/>
  <c r="AB1238" i="7"/>
  <c r="AA1238" i="7"/>
  <c r="V1238" i="7"/>
  <c r="X1238" i="7" s="1"/>
  <c r="U1238" i="7"/>
  <c r="S1238" i="7"/>
  <c r="R1238" i="7"/>
  <c r="Q1238" i="7"/>
  <c r="P1238" i="7"/>
  <c r="AB1237" i="7"/>
  <c r="AA1237" i="7"/>
  <c r="V1237" i="7"/>
  <c r="X1237" i="7" s="1"/>
  <c r="U1237" i="7"/>
  <c r="S1237" i="7"/>
  <c r="R1237" i="7"/>
  <c r="Q1237" i="7"/>
  <c r="P1237" i="7"/>
  <c r="AB1236" i="7"/>
  <c r="AA1236" i="7"/>
  <c r="V1236" i="7"/>
  <c r="X1236" i="7" s="1"/>
  <c r="U1236" i="7"/>
  <c r="S1236" i="7"/>
  <c r="R1236" i="7"/>
  <c r="Q1236" i="7"/>
  <c r="P1236" i="7"/>
  <c r="AB1235" i="7"/>
  <c r="AA1235" i="7"/>
  <c r="V1235" i="7"/>
  <c r="X1235" i="7" s="1"/>
  <c r="U1235" i="7"/>
  <c r="S1235" i="7"/>
  <c r="R1235" i="7"/>
  <c r="Q1235" i="7"/>
  <c r="P1235" i="7"/>
  <c r="AB1234" i="7"/>
  <c r="AA1234" i="7"/>
  <c r="V1234" i="7"/>
  <c r="U1234" i="7"/>
  <c r="S1234" i="7"/>
  <c r="R1234" i="7"/>
  <c r="Q1234" i="7"/>
  <c r="P1234" i="7"/>
  <c r="AB1233" i="7"/>
  <c r="AA1233" i="7"/>
  <c r="V1233" i="7"/>
  <c r="U1233" i="7"/>
  <c r="S1233" i="7"/>
  <c r="R1233" i="7"/>
  <c r="Q1233" i="7"/>
  <c r="P1233" i="7"/>
  <c r="AB1232" i="7"/>
  <c r="AA1232" i="7"/>
  <c r="V1232" i="7"/>
  <c r="U1232" i="7"/>
  <c r="S1232" i="7"/>
  <c r="R1232" i="7"/>
  <c r="Q1232" i="7"/>
  <c r="P1232" i="7"/>
  <c r="AB1231" i="7"/>
  <c r="AA1231" i="7"/>
  <c r="V1231" i="7"/>
  <c r="W1231" i="7" s="1"/>
  <c r="U1231" i="7"/>
  <c r="S1231" i="7"/>
  <c r="R1231" i="7"/>
  <c r="Q1231" i="7"/>
  <c r="P1231" i="7"/>
  <c r="AB1230" i="7"/>
  <c r="AA1230" i="7"/>
  <c r="V1230" i="7"/>
  <c r="X1230" i="7" s="1"/>
  <c r="U1230" i="7"/>
  <c r="S1230" i="7"/>
  <c r="R1230" i="7"/>
  <c r="Q1230" i="7"/>
  <c r="P1230" i="7"/>
  <c r="AB1229" i="7"/>
  <c r="AA1229" i="7"/>
  <c r="V1229" i="7"/>
  <c r="X1229" i="7" s="1"/>
  <c r="U1229" i="7"/>
  <c r="S1229" i="7"/>
  <c r="R1229" i="7"/>
  <c r="Q1229" i="7"/>
  <c r="P1229" i="7"/>
  <c r="AB1228" i="7"/>
  <c r="AA1228" i="7"/>
  <c r="V1228" i="7"/>
  <c r="U1228" i="7"/>
  <c r="S1228" i="7"/>
  <c r="R1228" i="7"/>
  <c r="Q1228" i="7"/>
  <c r="P1228" i="7"/>
  <c r="AB1227" i="7"/>
  <c r="AA1227" i="7"/>
  <c r="V1227" i="7"/>
  <c r="U1227" i="7"/>
  <c r="S1227" i="7"/>
  <c r="R1227" i="7"/>
  <c r="Q1227" i="7"/>
  <c r="P1227" i="7"/>
  <c r="AB1226" i="7"/>
  <c r="AA1226" i="7"/>
  <c r="V1226" i="7"/>
  <c r="W1226" i="7" s="1"/>
  <c r="U1226" i="7"/>
  <c r="S1226" i="7"/>
  <c r="R1226" i="7"/>
  <c r="Q1226" i="7"/>
  <c r="P1226" i="7"/>
  <c r="AB1225" i="7"/>
  <c r="AA1225" i="7"/>
  <c r="V1225" i="7"/>
  <c r="U1225" i="7"/>
  <c r="S1225" i="7"/>
  <c r="R1225" i="7"/>
  <c r="Q1225" i="7"/>
  <c r="P1225" i="7"/>
  <c r="AB1224" i="7"/>
  <c r="AA1224" i="7"/>
  <c r="V1224" i="7"/>
  <c r="W1224" i="7" s="1"/>
  <c r="U1224" i="7"/>
  <c r="S1224" i="7"/>
  <c r="R1224" i="7"/>
  <c r="Q1224" i="7"/>
  <c r="P1224" i="7"/>
  <c r="AB1223" i="7"/>
  <c r="AA1223" i="7"/>
  <c r="V1223" i="7"/>
  <c r="X1223" i="7" s="1"/>
  <c r="U1223" i="7"/>
  <c r="S1223" i="7"/>
  <c r="R1223" i="7"/>
  <c r="Q1223" i="7"/>
  <c r="P1223" i="7"/>
  <c r="AB1222" i="7"/>
  <c r="AA1222" i="7"/>
  <c r="V1222" i="7"/>
  <c r="X1222" i="7" s="1"/>
  <c r="U1222" i="7"/>
  <c r="S1222" i="7"/>
  <c r="R1222" i="7"/>
  <c r="Q1222" i="7"/>
  <c r="P1222" i="7"/>
  <c r="AB1221" i="7"/>
  <c r="AA1221" i="7"/>
  <c r="V1221" i="7"/>
  <c r="X1221" i="7" s="1"/>
  <c r="U1221" i="7"/>
  <c r="S1221" i="7"/>
  <c r="R1221" i="7"/>
  <c r="Q1221" i="7"/>
  <c r="P1221" i="7"/>
  <c r="AB1220" i="7"/>
  <c r="AA1220" i="7"/>
  <c r="V1220" i="7"/>
  <c r="X1220" i="7" s="1"/>
  <c r="U1220" i="7"/>
  <c r="S1220" i="7"/>
  <c r="R1220" i="7"/>
  <c r="Q1220" i="7"/>
  <c r="P1220" i="7"/>
  <c r="AB1219" i="7"/>
  <c r="AA1219" i="7"/>
  <c r="V1219" i="7"/>
  <c r="U1219" i="7"/>
  <c r="S1219" i="7"/>
  <c r="R1219" i="7"/>
  <c r="Q1219" i="7"/>
  <c r="P1219" i="7"/>
  <c r="AB1218" i="7"/>
  <c r="AA1218" i="7"/>
  <c r="V1218" i="7"/>
  <c r="U1218" i="7"/>
  <c r="S1218" i="7"/>
  <c r="R1218" i="7"/>
  <c r="Q1218" i="7"/>
  <c r="P1218" i="7"/>
  <c r="AB1217" i="7"/>
  <c r="AA1217" i="7"/>
  <c r="V1217" i="7"/>
  <c r="U1217" i="7"/>
  <c r="S1217" i="7"/>
  <c r="R1217" i="7"/>
  <c r="Q1217" i="7"/>
  <c r="P1217" i="7"/>
  <c r="AB1216" i="7"/>
  <c r="AA1216" i="7"/>
  <c r="V1216" i="7"/>
  <c r="U1216" i="7"/>
  <c r="S1216" i="7"/>
  <c r="R1216" i="7"/>
  <c r="Q1216" i="7"/>
  <c r="P1216" i="7"/>
  <c r="AB1215" i="7"/>
  <c r="AA1215" i="7"/>
  <c r="V1215" i="7"/>
  <c r="W1215" i="7" s="1"/>
  <c r="U1215" i="7"/>
  <c r="S1215" i="7"/>
  <c r="R1215" i="7"/>
  <c r="Q1215" i="7"/>
  <c r="P1215" i="7"/>
  <c r="AB1214" i="7"/>
  <c r="AA1214" i="7"/>
  <c r="V1214" i="7"/>
  <c r="X1214" i="7" s="1"/>
  <c r="U1214" i="7"/>
  <c r="S1214" i="7"/>
  <c r="R1214" i="7"/>
  <c r="Q1214" i="7"/>
  <c r="P1214" i="7"/>
  <c r="AB1213" i="7"/>
  <c r="AA1213" i="7"/>
  <c r="V1213" i="7"/>
  <c r="X1213" i="7" s="1"/>
  <c r="U1213" i="7"/>
  <c r="S1213" i="7"/>
  <c r="R1213" i="7"/>
  <c r="Q1213" i="7"/>
  <c r="P1213" i="7"/>
  <c r="AB1212" i="7"/>
  <c r="AA1212" i="7"/>
  <c r="V1212" i="7"/>
  <c r="U1212" i="7"/>
  <c r="S1212" i="7"/>
  <c r="R1212" i="7"/>
  <c r="Q1212" i="7"/>
  <c r="P1212" i="7"/>
  <c r="AB1211" i="7"/>
  <c r="AA1211" i="7"/>
  <c r="V1211" i="7"/>
  <c r="U1211" i="7"/>
  <c r="S1211" i="7"/>
  <c r="R1211" i="7"/>
  <c r="Q1211" i="7"/>
  <c r="P1211" i="7"/>
  <c r="AB1210" i="7"/>
  <c r="AA1210" i="7"/>
  <c r="V1210" i="7"/>
  <c r="U1210" i="7"/>
  <c r="S1210" i="7"/>
  <c r="R1210" i="7"/>
  <c r="Q1210" i="7"/>
  <c r="P1210" i="7"/>
  <c r="AB1209" i="7"/>
  <c r="AA1209" i="7"/>
  <c r="V1209" i="7"/>
  <c r="U1209" i="7"/>
  <c r="S1209" i="7"/>
  <c r="R1209" i="7"/>
  <c r="Q1209" i="7"/>
  <c r="P1209" i="7"/>
  <c r="AB1208" i="7"/>
  <c r="AA1208" i="7"/>
  <c r="V1208" i="7"/>
  <c r="U1208" i="7"/>
  <c r="S1208" i="7"/>
  <c r="R1208" i="7"/>
  <c r="Q1208" i="7"/>
  <c r="P1208" i="7"/>
  <c r="AB1207" i="7"/>
  <c r="AA1207" i="7"/>
  <c r="V1207" i="7"/>
  <c r="X1207" i="7" s="1"/>
  <c r="U1207" i="7"/>
  <c r="S1207" i="7"/>
  <c r="R1207" i="7"/>
  <c r="Q1207" i="7"/>
  <c r="P1207" i="7"/>
  <c r="AB1206" i="7"/>
  <c r="AA1206" i="7"/>
  <c r="V1206" i="7"/>
  <c r="U1206" i="7"/>
  <c r="S1206" i="7"/>
  <c r="R1206" i="7"/>
  <c r="Q1206" i="7"/>
  <c r="P1206" i="7"/>
  <c r="AB1205" i="7"/>
  <c r="AA1205" i="7"/>
  <c r="V1205" i="7"/>
  <c r="X1205" i="7" s="1"/>
  <c r="U1205" i="7"/>
  <c r="S1205" i="7"/>
  <c r="R1205" i="7"/>
  <c r="Q1205" i="7"/>
  <c r="P1205" i="7"/>
  <c r="AB1204" i="7"/>
  <c r="AA1204" i="7"/>
  <c r="V1204" i="7"/>
  <c r="X1204" i="7" s="1"/>
  <c r="U1204" i="7"/>
  <c r="S1204" i="7"/>
  <c r="R1204" i="7"/>
  <c r="Q1204" i="7"/>
  <c r="P1204" i="7"/>
  <c r="AB1203" i="7"/>
  <c r="AA1203" i="7"/>
  <c r="V1203" i="7"/>
  <c r="X1203" i="7" s="1"/>
  <c r="U1203" i="7"/>
  <c r="S1203" i="7"/>
  <c r="R1203" i="7"/>
  <c r="Q1203" i="7"/>
  <c r="P1203" i="7"/>
  <c r="AB1202" i="7"/>
  <c r="AA1202" i="7"/>
  <c r="V1202" i="7"/>
  <c r="U1202" i="7"/>
  <c r="S1202" i="7"/>
  <c r="R1202" i="7"/>
  <c r="Q1202" i="7"/>
  <c r="P1202" i="7"/>
  <c r="AB1201" i="7"/>
  <c r="AA1201" i="7"/>
  <c r="V1201" i="7"/>
  <c r="U1201" i="7"/>
  <c r="S1201" i="7"/>
  <c r="R1201" i="7"/>
  <c r="Q1201" i="7"/>
  <c r="P1201" i="7"/>
  <c r="AB1200" i="7"/>
  <c r="AA1200" i="7"/>
  <c r="V1200" i="7"/>
  <c r="U1200" i="7"/>
  <c r="S1200" i="7"/>
  <c r="R1200" i="7"/>
  <c r="Q1200" i="7"/>
  <c r="P1200" i="7"/>
  <c r="AB1199" i="7"/>
  <c r="AA1199" i="7"/>
  <c r="V1199" i="7"/>
  <c r="W1199" i="7" s="1"/>
  <c r="U1199" i="7"/>
  <c r="S1199" i="7"/>
  <c r="R1199" i="7"/>
  <c r="Q1199" i="7"/>
  <c r="P1199" i="7"/>
  <c r="AB1198" i="7"/>
  <c r="AA1198" i="7"/>
  <c r="V1198" i="7"/>
  <c r="U1198" i="7"/>
  <c r="S1198" i="7"/>
  <c r="R1198" i="7"/>
  <c r="Q1198" i="7"/>
  <c r="P1198" i="7"/>
  <c r="AB1197" i="7"/>
  <c r="AA1197" i="7"/>
  <c r="V1197" i="7"/>
  <c r="X1197" i="7" s="1"/>
  <c r="U1197" i="7"/>
  <c r="S1197" i="7"/>
  <c r="R1197" i="7"/>
  <c r="Q1197" i="7"/>
  <c r="P1197" i="7"/>
  <c r="AB1196" i="7"/>
  <c r="AA1196" i="7"/>
  <c r="V1196" i="7"/>
  <c r="U1196" i="7"/>
  <c r="S1196" i="7"/>
  <c r="R1196" i="7"/>
  <c r="Q1196" i="7"/>
  <c r="P1196" i="7"/>
  <c r="AB1195" i="7"/>
  <c r="AA1195" i="7"/>
  <c r="V1195" i="7"/>
  <c r="U1195" i="7"/>
  <c r="S1195" i="7"/>
  <c r="R1195" i="7"/>
  <c r="Q1195" i="7"/>
  <c r="P1195" i="7"/>
  <c r="AB1194" i="7"/>
  <c r="AA1194" i="7"/>
  <c r="V1194" i="7"/>
  <c r="W1194" i="7" s="1"/>
  <c r="U1194" i="7"/>
  <c r="S1194" i="7"/>
  <c r="R1194" i="7"/>
  <c r="Q1194" i="7"/>
  <c r="P1194" i="7"/>
  <c r="AB1193" i="7"/>
  <c r="AA1193" i="7"/>
  <c r="V1193" i="7"/>
  <c r="U1193" i="7"/>
  <c r="S1193" i="7"/>
  <c r="R1193" i="7"/>
  <c r="Q1193" i="7"/>
  <c r="P1193" i="7"/>
  <c r="AB1192" i="7"/>
  <c r="AA1192" i="7"/>
  <c r="V1192" i="7"/>
  <c r="W1192" i="7" s="1"/>
  <c r="U1192" i="7"/>
  <c r="S1192" i="7"/>
  <c r="R1192" i="7"/>
  <c r="Q1192" i="7"/>
  <c r="P1192" i="7"/>
  <c r="AB1191" i="7"/>
  <c r="AA1191" i="7"/>
  <c r="V1191" i="7"/>
  <c r="X1191" i="7" s="1"/>
  <c r="U1191" i="7"/>
  <c r="S1191" i="7"/>
  <c r="R1191" i="7"/>
  <c r="Q1191" i="7"/>
  <c r="P1191" i="7"/>
  <c r="AB1190" i="7"/>
  <c r="AA1190" i="7"/>
  <c r="V1190" i="7"/>
  <c r="X1190" i="7" s="1"/>
  <c r="U1190" i="7"/>
  <c r="S1190" i="7"/>
  <c r="R1190" i="7"/>
  <c r="Q1190" i="7"/>
  <c r="P1190" i="7"/>
  <c r="AB1189" i="7"/>
  <c r="AA1189" i="7"/>
  <c r="V1189" i="7"/>
  <c r="X1189" i="7" s="1"/>
  <c r="U1189" i="7"/>
  <c r="S1189" i="7"/>
  <c r="R1189" i="7"/>
  <c r="Q1189" i="7"/>
  <c r="P1189" i="7"/>
  <c r="AB1188" i="7"/>
  <c r="AA1188" i="7"/>
  <c r="V1188" i="7"/>
  <c r="X1188" i="7" s="1"/>
  <c r="U1188" i="7"/>
  <c r="S1188" i="7"/>
  <c r="R1188" i="7"/>
  <c r="Q1188" i="7"/>
  <c r="P1188" i="7"/>
  <c r="AB1187" i="7"/>
  <c r="AA1187" i="7"/>
  <c r="V1187" i="7"/>
  <c r="U1187" i="7"/>
  <c r="S1187" i="7"/>
  <c r="R1187" i="7"/>
  <c r="Q1187" i="7"/>
  <c r="P1187" i="7"/>
  <c r="AB1186" i="7"/>
  <c r="AA1186" i="7"/>
  <c r="V1186" i="7"/>
  <c r="X1186" i="7" s="1"/>
  <c r="U1186" i="7"/>
  <c r="S1186" i="7"/>
  <c r="R1186" i="7"/>
  <c r="Q1186" i="7"/>
  <c r="P1186" i="7"/>
  <c r="AB1185" i="7"/>
  <c r="AA1185" i="7"/>
  <c r="V1185" i="7"/>
  <c r="U1185" i="7"/>
  <c r="S1185" i="7"/>
  <c r="R1185" i="7"/>
  <c r="Q1185" i="7"/>
  <c r="P1185" i="7"/>
  <c r="AB1184" i="7"/>
  <c r="AA1184" i="7"/>
  <c r="V1184" i="7"/>
  <c r="W1184" i="7" s="1"/>
  <c r="U1184" i="7"/>
  <c r="S1184" i="7"/>
  <c r="R1184" i="7"/>
  <c r="Q1184" i="7"/>
  <c r="P1184" i="7"/>
  <c r="AB1183" i="7"/>
  <c r="AA1183" i="7"/>
  <c r="V1183" i="7"/>
  <c r="U1183" i="7"/>
  <c r="S1183" i="7"/>
  <c r="R1183" i="7"/>
  <c r="Q1183" i="7"/>
  <c r="P1183" i="7"/>
  <c r="AB1182" i="7"/>
  <c r="AA1182" i="7"/>
  <c r="V1182" i="7"/>
  <c r="X1182" i="7" s="1"/>
  <c r="U1182" i="7"/>
  <c r="S1182" i="7"/>
  <c r="R1182" i="7"/>
  <c r="Q1182" i="7"/>
  <c r="P1182" i="7"/>
  <c r="AB1181" i="7"/>
  <c r="AA1181" i="7"/>
  <c r="V1181" i="7"/>
  <c r="X1181" i="7" s="1"/>
  <c r="U1181" i="7"/>
  <c r="S1181" i="7"/>
  <c r="R1181" i="7"/>
  <c r="Q1181" i="7"/>
  <c r="P1181" i="7"/>
  <c r="AB1180" i="7"/>
  <c r="AA1180" i="7"/>
  <c r="V1180" i="7"/>
  <c r="U1180" i="7"/>
  <c r="S1180" i="7"/>
  <c r="R1180" i="7"/>
  <c r="Q1180" i="7"/>
  <c r="P1180" i="7"/>
  <c r="AB1179" i="7"/>
  <c r="AA1179" i="7"/>
  <c r="V1179" i="7"/>
  <c r="X1179" i="7" s="1"/>
  <c r="U1179" i="7"/>
  <c r="S1179" i="7"/>
  <c r="R1179" i="7"/>
  <c r="Q1179" i="7"/>
  <c r="P1179" i="7"/>
  <c r="AB1178" i="7"/>
  <c r="AA1178" i="7"/>
  <c r="V1178" i="7"/>
  <c r="X1178" i="7" s="1"/>
  <c r="U1178" i="7"/>
  <c r="S1178" i="7"/>
  <c r="R1178" i="7"/>
  <c r="Q1178" i="7"/>
  <c r="P1178" i="7"/>
  <c r="AB1177" i="7"/>
  <c r="AA1177" i="7"/>
  <c r="V1177" i="7"/>
  <c r="X1177" i="7" s="1"/>
  <c r="U1177" i="7"/>
  <c r="S1177" i="7"/>
  <c r="R1177" i="7"/>
  <c r="Q1177" i="7"/>
  <c r="P1177" i="7"/>
  <c r="AB1176" i="7"/>
  <c r="AA1176" i="7"/>
  <c r="V1176" i="7"/>
  <c r="U1176" i="7"/>
  <c r="S1176" i="7"/>
  <c r="R1176" i="7"/>
  <c r="Q1176" i="7"/>
  <c r="P1176" i="7"/>
  <c r="AB1175" i="7"/>
  <c r="AA1175" i="7"/>
  <c r="V1175" i="7"/>
  <c r="X1175" i="7" s="1"/>
  <c r="U1175" i="7"/>
  <c r="S1175" i="7"/>
  <c r="R1175" i="7"/>
  <c r="Q1175" i="7"/>
  <c r="P1175" i="7"/>
  <c r="AB1174" i="7"/>
  <c r="AA1174" i="7"/>
  <c r="V1174" i="7"/>
  <c r="U1174" i="7"/>
  <c r="S1174" i="7"/>
  <c r="R1174" i="7"/>
  <c r="Q1174" i="7"/>
  <c r="P1174" i="7"/>
  <c r="AB1173" i="7"/>
  <c r="AA1173" i="7"/>
  <c r="V1173" i="7"/>
  <c r="X1173" i="7" s="1"/>
  <c r="U1173" i="7"/>
  <c r="S1173" i="7"/>
  <c r="R1173" i="7"/>
  <c r="Q1173" i="7"/>
  <c r="P1173" i="7"/>
  <c r="AB1172" i="7"/>
  <c r="AA1172" i="7"/>
  <c r="V1172" i="7"/>
  <c r="U1172" i="7"/>
  <c r="S1172" i="7"/>
  <c r="R1172" i="7"/>
  <c r="Q1172" i="7"/>
  <c r="P1172" i="7"/>
  <c r="AB1171" i="7"/>
  <c r="AA1171" i="7"/>
  <c r="V1171" i="7"/>
  <c r="X1171" i="7" s="1"/>
  <c r="U1171" i="7"/>
  <c r="S1171" i="7"/>
  <c r="R1171" i="7"/>
  <c r="Q1171" i="7"/>
  <c r="P1171" i="7"/>
  <c r="AB1170" i="7"/>
  <c r="AA1170" i="7"/>
  <c r="V1170" i="7"/>
  <c r="U1170" i="7"/>
  <c r="S1170" i="7"/>
  <c r="R1170" i="7"/>
  <c r="Q1170" i="7"/>
  <c r="P1170" i="7"/>
  <c r="AB1169" i="7"/>
  <c r="AA1169" i="7"/>
  <c r="V1169" i="7"/>
  <c r="U1169" i="7"/>
  <c r="S1169" i="7"/>
  <c r="R1169" i="7"/>
  <c r="Q1169" i="7"/>
  <c r="P1169" i="7"/>
  <c r="AB1168" i="7"/>
  <c r="AA1168" i="7"/>
  <c r="V1168" i="7"/>
  <c r="U1168" i="7"/>
  <c r="S1168" i="7"/>
  <c r="R1168" i="7"/>
  <c r="Q1168" i="7"/>
  <c r="P1168" i="7"/>
  <c r="AB1167" i="7"/>
  <c r="AA1167" i="7"/>
  <c r="V1167" i="7"/>
  <c r="W1167" i="7" s="1"/>
  <c r="U1167" i="7"/>
  <c r="S1167" i="7"/>
  <c r="R1167" i="7"/>
  <c r="Q1167" i="7"/>
  <c r="P1167" i="7"/>
  <c r="AB1166" i="7"/>
  <c r="AA1166" i="7"/>
  <c r="V1166" i="7"/>
  <c r="U1166" i="7"/>
  <c r="S1166" i="7"/>
  <c r="R1166" i="7"/>
  <c r="Q1166" i="7"/>
  <c r="P1166" i="7"/>
  <c r="AB1165" i="7"/>
  <c r="AA1165" i="7"/>
  <c r="V1165" i="7"/>
  <c r="X1165" i="7" s="1"/>
  <c r="U1165" i="7"/>
  <c r="S1165" i="7"/>
  <c r="R1165" i="7"/>
  <c r="Q1165" i="7"/>
  <c r="P1165" i="7"/>
  <c r="AB1164" i="7"/>
  <c r="AA1164" i="7"/>
  <c r="V1164" i="7"/>
  <c r="U1164" i="7"/>
  <c r="S1164" i="7"/>
  <c r="R1164" i="7"/>
  <c r="Q1164" i="7"/>
  <c r="P1164" i="7"/>
  <c r="AB1163" i="7"/>
  <c r="AA1163" i="7"/>
  <c r="V1163" i="7"/>
  <c r="U1163" i="7"/>
  <c r="S1163" i="7"/>
  <c r="R1163" i="7"/>
  <c r="Q1163" i="7"/>
  <c r="P1163" i="7"/>
  <c r="AB1162" i="7"/>
  <c r="AA1162" i="7"/>
  <c r="V1162" i="7"/>
  <c r="W1162" i="7" s="1"/>
  <c r="U1162" i="7"/>
  <c r="S1162" i="7"/>
  <c r="R1162" i="7"/>
  <c r="Q1162" i="7"/>
  <c r="P1162" i="7"/>
  <c r="AB1161" i="7"/>
  <c r="AA1161" i="7"/>
  <c r="V1161" i="7"/>
  <c r="U1161" i="7"/>
  <c r="S1161" i="7"/>
  <c r="R1161" i="7"/>
  <c r="Q1161" i="7"/>
  <c r="P1161" i="7"/>
  <c r="AB1160" i="7"/>
  <c r="AA1160" i="7"/>
  <c r="V1160" i="7"/>
  <c r="W1160" i="7" s="1"/>
  <c r="U1160" i="7"/>
  <c r="S1160" i="7"/>
  <c r="R1160" i="7"/>
  <c r="Q1160" i="7"/>
  <c r="P1160" i="7"/>
  <c r="AB1159" i="7"/>
  <c r="AA1159" i="7"/>
  <c r="V1159" i="7"/>
  <c r="X1159" i="7" s="1"/>
  <c r="U1159" i="7"/>
  <c r="S1159" i="7"/>
  <c r="R1159" i="7"/>
  <c r="Q1159" i="7"/>
  <c r="P1159" i="7"/>
  <c r="AB1158" i="7"/>
  <c r="AA1158" i="7"/>
  <c r="V1158" i="7"/>
  <c r="U1158" i="7"/>
  <c r="S1158" i="7"/>
  <c r="R1158" i="7"/>
  <c r="Q1158" i="7"/>
  <c r="P1158" i="7"/>
  <c r="AB1157" i="7"/>
  <c r="AA1157" i="7"/>
  <c r="V1157" i="7"/>
  <c r="X1157" i="7" s="1"/>
  <c r="U1157" i="7"/>
  <c r="S1157" i="7"/>
  <c r="R1157" i="7"/>
  <c r="Q1157" i="7"/>
  <c r="P1157" i="7"/>
  <c r="AB1156" i="7"/>
  <c r="AA1156" i="7"/>
  <c r="V1156" i="7"/>
  <c r="X1156" i="7" s="1"/>
  <c r="U1156" i="7"/>
  <c r="S1156" i="7"/>
  <c r="R1156" i="7"/>
  <c r="Q1156" i="7"/>
  <c r="P1156" i="7"/>
  <c r="AB1155" i="7"/>
  <c r="AA1155" i="7"/>
  <c r="V1155" i="7"/>
  <c r="U1155" i="7"/>
  <c r="S1155" i="7"/>
  <c r="R1155" i="7"/>
  <c r="Q1155" i="7"/>
  <c r="P1155" i="7"/>
  <c r="AB1154" i="7"/>
  <c r="AA1154" i="7"/>
  <c r="V1154" i="7"/>
  <c r="X1154" i="7" s="1"/>
  <c r="U1154" i="7"/>
  <c r="S1154" i="7"/>
  <c r="R1154" i="7"/>
  <c r="Q1154" i="7"/>
  <c r="P1154" i="7"/>
  <c r="AB1153" i="7"/>
  <c r="AA1153" i="7"/>
  <c r="V1153" i="7"/>
  <c r="U1153" i="7"/>
  <c r="S1153" i="7"/>
  <c r="R1153" i="7"/>
  <c r="Q1153" i="7"/>
  <c r="P1153" i="7"/>
  <c r="AB1152" i="7"/>
  <c r="AA1152" i="7"/>
  <c r="V1152" i="7"/>
  <c r="W1152" i="7" s="1"/>
  <c r="U1152" i="7"/>
  <c r="S1152" i="7"/>
  <c r="R1152" i="7"/>
  <c r="Q1152" i="7"/>
  <c r="P1152" i="7"/>
  <c r="AB1151" i="7"/>
  <c r="AA1151" i="7"/>
  <c r="V1151" i="7"/>
  <c r="W1151" i="7" s="1"/>
  <c r="U1151" i="7"/>
  <c r="S1151" i="7"/>
  <c r="R1151" i="7"/>
  <c r="Q1151" i="7"/>
  <c r="P1151" i="7"/>
  <c r="AB1150" i="7"/>
  <c r="AA1150" i="7"/>
  <c r="V1150" i="7"/>
  <c r="U1150" i="7"/>
  <c r="S1150" i="7"/>
  <c r="R1150" i="7"/>
  <c r="Q1150" i="7"/>
  <c r="P1150" i="7"/>
  <c r="AB1149" i="7"/>
  <c r="AA1149" i="7"/>
  <c r="V1149" i="7"/>
  <c r="X1149" i="7" s="1"/>
  <c r="U1149" i="7"/>
  <c r="S1149" i="7"/>
  <c r="R1149" i="7"/>
  <c r="Q1149" i="7"/>
  <c r="P1149" i="7"/>
  <c r="AB1148" i="7"/>
  <c r="AA1148" i="7"/>
  <c r="V1148" i="7"/>
  <c r="U1148" i="7"/>
  <c r="S1148" i="7"/>
  <c r="R1148" i="7"/>
  <c r="Q1148" i="7"/>
  <c r="P1148" i="7"/>
  <c r="AB1147" i="7"/>
  <c r="AA1147" i="7"/>
  <c r="V1147" i="7"/>
  <c r="X1147" i="7" s="1"/>
  <c r="U1147" i="7"/>
  <c r="S1147" i="7"/>
  <c r="R1147" i="7"/>
  <c r="Q1147" i="7"/>
  <c r="P1147" i="7"/>
  <c r="AB1146" i="7"/>
  <c r="AA1146" i="7"/>
  <c r="V1146" i="7"/>
  <c r="U1146" i="7"/>
  <c r="S1146" i="7"/>
  <c r="R1146" i="7"/>
  <c r="Q1146" i="7"/>
  <c r="P1146" i="7"/>
  <c r="AB1145" i="7"/>
  <c r="AA1145" i="7"/>
  <c r="V1145" i="7"/>
  <c r="X1145" i="7" s="1"/>
  <c r="U1145" i="7"/>
  <c r="S1145" i="7"/>
  <c r="R1145" i="7"/>
  <c r="Q1145" i="7"/>
  <c r="P1145" i="7"/>
  <c r="AB1144" i="7"/>
  <c r="AA1144" i="7"/>
  <c r="V1144" i="7"/>
  <c r="U1144" i="7"/>
  <c r="S1144" i="7"/>
  <c r="R1144" i="7"/>
  <c r="Q1144" i="7"/>
  <c r="P1144" i="7"/>
  <c r="AB1143" i="7"/>
  <c r="AA1143" i="7"/>
  <c r="V1143" i="7"/>
  <c r="X1143" i="7" s="1"/>
  <c r="U1143" i="7"/>
  <c r="S1143" i="7"/>
  <c r="R1143" i="7"/>
  <c r="Q1143" i="7"/>
  <c r="P1143" i="7"/>
  <c r="AB1142" i="7"/>
  <c r="AA1142" i="7"/>
  <c r="V1142" i="7"/>
  <c r="U1142" i="7"/>
  <c r="S1142" i="7"/>
  <c r="R1142" i="7"/>
  <c r="Q1142" i="7"/>
  <c r="P1142" i="7"/>
  <c r="AB1141" i="7"/>
  <c r="AA1141" i="7"/>
  <c r="V1141" i="7"/>
  <c r="X1141" i="7" s="1"/>
  <c r="U1141" i="7"/>
  <c r="S1141" i="7"/>
  <c r="R1141" i="7"/>
  <c r="Q1141" i="7"/>
  <c r="P1141" i="7"/>
  <c r="AB1140" i="7"/>
  <c r="AA1140" i="7"/>
  <c r="V1140" i="7"/>
  <c r="U1140" i="7"/>
  <c r="S1140" i="7"/>
  <c r="R1140" i="7"/>
  <c r="Q1140" i="7"/>
  <c r="P1140" i="7"/>
  <c r="AB1139" i="7"/>
  <c r="AA1139" i="7"/>
  <c r="V1139" i="7"/>
  <c r="X1139" i="7" s="1"/>
  <c r="U1139" i="7"/>
  <c r="S1139" i="7"/>
  <c r="R1139" i="7"/>
  <c r="Q1139" i="7"/>
  <c r="P1139" i="7"/>
  <c r="AB1138" i="7"/>
  <c r="AA1138" i="7"/>
  <c r="V1138" i="7"/>
  <c r="U1138" i="7"/>
  <c r="S1138" i="7"/>
  <c r="R1138" i="7"/>
  <c r="Q1138" i="7"/>
  <c r="P1138" i="7"/>
  <c r="AB1137" i="7"/>
  <c r="AA1137" i="7"/>
  <c r="V1137" i="7"/>
  <c r="U1137" i="7"/>
  <c r="S1137" i="7"/>
  <c r="R1137" i="7"/>
  <c r="Q1137" i="7"/>
  <c r="P1137" i="7"/>
  <c r="AB1136" i="7"/>
  <c r="AA1136" i="7"/>
  <c r="V1136" i="7"/>
  <c r="U1136" i="7"/>
  <c r="S1136" i="7"/>
  <c r="R1136" i="7"/>
  <c r="Q1136" i="7"/>
  <c r="P1136" i="7"/>
  <c r="AB1135" i="7"/>
  <c r="AA1135" i="7"/>
  <c r="V1135" i="7"/>
  <c r="U1135" i="7"/>
  <c r="S1135" i="7"/>
  <c r="R1135" i="7"/>
  <c r="Q1135" i="7"/>
  <c r="P1135" i="7"/>
  <c r="AB1134" i="7"/>
  <c r="AA1134" i="7"/>
  <c r="V1134" i="7"/>
  <c r="U1134" i="7"/>
  <c r="S1134" i="7"/>
  <c r="R1134" i="7"/>
  <c r="Q1134" i="7"/>
  <c r="P1134" i="7"/>
  <c r="AB1133" i="7"/>
  <c r="AA1133" i="7"/>
  <c r="V1133" i="7"/>
  <c r="X1133" i="7" s="1"/>
  <c r="U1133" i="7"/>
  <c r="S1133" i="7"/>
  <c r="R1133" i="7"/>
  <c r="Q1133" i="7"/>
  <c r="P1133" i="7"/>
  <c r="AB1132" i="7"/>
  <c r="AA1132" i="7"/>
  <c r="V1132" i="7"/>
  <c r="U1132" i="7"/>
  <c r="S1132" i="7"/>
  <c r="R1132" i="7"/>
  <c r="Q1132" i="7"/>
  <c r="P1132" i="7"/>
  <c r="AB1131" i="7"/>
  <c r="AA1131" i="7"/>
  <c r="V1131" i="7"/>
  <c r="U1131" i="7"/>
  <c r="S1131" i="7"/>
  <c r="R1131" i="7"/>
  <c r="Q1131" i="7"/>
  <c r="P1131" i="7"/>
  <c r="AB1130" i="7"/>
  <c r="AA1130" i="7"/>
  <c r="V1130" i="7"/>
  <c r="U1130" i="7"/>
  <c r="S1130" i="7"/>
  <c r="R1130" i="7"/>
  <c r="Q1130" i="7"/>
  <c r="P1130" i="7"/>
  <c r="AB1129" i="7"/>
  <c r="AA1129" i="7"/>
  <c r="V1129" i="7"/>
  <c r="U1129" i="7"/>
  <c r="S1129" i="7"/>
  <c r="R1129" i="7"/>
  <c r="Q1129" i="7"/>
  <c r="P1129" i="7"/>
  <c r="AB1128" i="7"/>
  <c r="AA1128" i="7"/>
  <c r="V1128" i="7"/>
  <c r="U1128" i="7"/>
  <c r="S1128" i="7"/>
  <c r="R1128" i="7"/>
  <c r="Q1128" i="7"/>
  <c r="P1128" i="7"/>
  <c r="AB1127" i="7"/>
  <c r="AA1127" i="7"/>
  <c r="V1127" i="7"/>
  <c r="X1127" i="7" s="1"/>
  <c r="U1127" i="7"/>
  <c r="S1127" i="7"/>
  <c r="R1127" i="7"/>
  <c r="Q1127" i="7"/>
  <c r="P1127" i="7"/>
  <c r="AB1126" i="7"/>
  <c r="AA1126" i="7"/>
  <c r="V1126" i="7"/>
  <c r="X1126" i="7" s="1"/>
  <c r="U1126" i="7"/>
  <c r="S1126" i="7"/>
  <c r="R1126" i="7"/>
  <c r="Q1126" i="7"/>
  <c r="P1126" i="7"/>
  <c r="AB1125" i="7"/>
  <c r="AA1125" i="7"/>
  <c r="V1125" i="7"/>
  <c r="X1125" i="7" s="1"/>
  <c r="U1125" i="7"/>
  <c r="S1125" i="7"/>
  <c r="R1125" i="7"/>
  <c r="Q1125" i="7"/>
  <c r="P1125" i="7"/>
  <c r="AB1124" i="7"/>
  <c r="AA1124" i="7"/>
  <c r="V1124" i="7"/>
  <c r="X1124" i="7" s="1"/>
  <c r="U1124" i="7"/>
  <c r="S1124" i="7"/>
  <c r="R1124" i="7"/>
  <c r="Q1124" i="7"/>
  <c r="P1124" i="7"/>
  <c r="AB1123" i="7"/>
  <c r="AA1123" i="7"/>
  <c r="V1123" i="7"/>
  <c r="U1123" i="7"/>
  <c r="S1123" i="7"/>
  <c r="R1123" i="7"/>
  <c r="Q1123" i="7"/>
  <c r="P1123" i="7"/>
  <c r="AB1122" i="7"/>
  <c r="AA1122" i="7"/>
  <c r="V1122" i="7"/>
  <c r="U1122" i="7"/>
  <c r="S1122" i="7"/>
  <c r="R1122" i="7"/>
  <c r="Q1122" i="7"/>
  <c r="P1122" i="7"/>
  <c r="AB1121" i="7"/>
  <c r="AA1121" i="7"/>
  <c r="V1121" i="7"/>
  <c r="U1121" i="7"/>
  <c r="S1121" i="7"/>
  <c r="R1121" i="7"/>
  <c r="Q1121" i="7"/>
  <c r="P1121" i="7"/>
  <c r="AB1120" i="7"/>
  <c r="AA1120" i="7"/>
  <c r="V1120" i="7"/>
  <c r="W1120" i="7" s="1"/>
  <c r="U1120" i="7"/>
  <c r="S1120" i="7"/>
  <c r="R1120" i="7"/>
  <c r="Q1120" i="7"/>
  <c r="P1120" i="7"/>
  <c r="AB1119" i="7"/>
  <c r="AA1119" i="7"/>
  <c r="V1119" i="7"/>
  <c r="W1119" i="7" s="1"/>
  <c r="U1119" i="7"/>
  <c r="S1119" i="7"/>
  <c r="R1119" i="7"/>
  <c r="Q1119" i="7"/>
  <c r="P1119" i="7"/>
  <c r="AB1118" i="7"/>
  <c r="AA1118" i="7"/>
  <c r="V1118" i="7"/>
  <c r="U1118" i="7"/>
  <c r="S1118" i="7"/>
  <c r="R1118" i="7"/>
  <c r="Q1118" i="7"/>
  <c r="P1118" i="7"/>
  <c r="AB1117" i="7"/>
  <c r="AA1117" i="7"/>
  <c r="V1117" i="7"/>
  <c r="X1117" i="7" s="1"/>
  <c r="U1117" i="7"/>
  <c r="S1117" i="7"/>
  <c r="R1117" i="7"/>
  <c r="Q1117" i="7"/>
  <c r="P1117" i="7"/>
  <c r="AB1116" i="7"/>
  <c r="AA1116" i="7"/>
  <c r="V1116" i="7"/>
  <c r="U1116" i="7"/>
  <c r="S1116" i="7"/>
  <c r="R1116" i="7"/>
  <c r="Q1116" i="7"/>
  <c r="P1116" i="7"/>
  <c r="AB1115" i="7"/>
  <c r="AA1115" i="7"/>
  <c r="V1115" i="7"/>
  <c r="U1115" i="7"/>
  <c r="S1115" i="7"/>
  <c r="R1115" i="7"/>
  <c r="Q1115" i="7"/>
  <c r="P1115" i="7"/>
  <c r="AB1114" i="7"/>
  <c r="AA1114" i="7"/>
  <c r="V1114" i="7"/>
  <c r="U1114" i="7"/>
  <c r="S1114" i="7"/>
  <c r="R1114" i="7"/>
  <c r="Q1114" i="7"/>
  <c r="P1114" i="7"/>
  <c r="AB1113" i="7"/>
  <c r="AA1113" i="7"/>
  <c r="V1113" i="7"/>
  <c r="X1113" i="7" s="1"/>
  <c r="U1113" i="7"/>
  <c r="S1113" i="7"/>
  <c r="R1113" i="7"/>
  <c r="Q1113" i="7"/>
  <c r="P1113" i="7"/>
  <c r="AB1112" i="7"/>
  <c r="AA1112" i="7"/>
  <c r="V1112" i="7"/>
  <c r="U1112" i="7"/>
  <c r="S1112" i="7"/>
  <c r="R1112" i="7"/>
  <c r="Q1112" i="7"/>
  <c r="P1112" i="7"/>
  <c r="AB1111" i="7"/>
  <c r="AA1111" i="7"/>
  <c r="V1111" i="7"/>
  <c r="X1111" i="7" s="1"/>
  <c r="U1111" i="7"/>
  <c r="S1111" i="7"/>
  <c r="R1111" i="7"/>
  <c r="Q1111" i="7"/>
  <c r="P1111" i="7"/>
  <c r="AB1110" i="7"/>
  <c r="AA1110" i="7"/>
  <c r="V1110" i="7"/>
  <c r="X1110" i="7" s="1"/>
  <c r="U1110" i="7"/>
  <c r="S1110" i="7"/>
  <c r="R1110" i="7"/>
  <c r="Q1110" i="7"/>
  <c r="P1110" i="7"/>
  <c r="AB1109" i="7"/>
  <c r="AA1109" i="7"/>
  <c r="V1109" i="7"/>
  <c r="X1109" i="7" s="1"/>
  <c r="U1109" i="7"/>
  <c r="S1109" i="7"/>
  <c r="R1109" i="7"/>
  <c r="Q1109" i="7"/>
  <c r="P1109" i="7"/>
  <c r="AB1108" i="7"/>
  <c r="AA1108" i="7"/>
  <c r="V1108" i="7"/>
  <c r="U1108" i="7"/>
  <c r="S1108" i="7"/>
  <c r="R1108" i="7"/>
  <c r="Q1108" i="7"/>
  <c r="P1108" i="7"/>
  <c r="AB1107" i="7"/>
  <c r="AA1107" i="7"/>
  <c r="V1107" i="7"/>
  <c r="X1107" i="7" s="1"/>
  <c r="U1107" i="7"/>
  <c r="S1107" i="7"/>
  <c r="R1107" i="7"/>
  <c r="Q1107" i="7"/>
  <c r="P1107" i="7"/>
  <c r="AB1106" i="7"/>
  <c r="AA1106" i="7"/>
  <c r="V1106" i="7"/>
  <c r="U1106" i="7"/>
  <c r="S1106" i="7"/>
  <c r="R1106" i="7"/>
  <c r="Q1106" i="7"/>
  <c r="P1106" i="7"/>
  <c r="AB1105" i="7"/>
  <c r="AA1105" i="7"/>
  <c r="V1105" i="7"/>
  <c r="U1105" i="7"/>
  <c r="S1105" i="7"/>
  <c r="R1105" i="7"/>
  <c r="Q1105" i="7"/>
  <c r="P1105" i="7"/>
  <c r="AB1104" i="7"/>
  <c r="AA1104" i="7"/>
  <c r="V1104" i="7"/>
  <c r="U1104" i="7"/>
  <c r="S1104" i="7"/>
  <c r="R1104" i="7"/>
  <c r="Q1104" i="7"/>
  <c r="P1104" i="7"/>
  <c r="AB1103" i="7"/>
  <c r="AA1103" i="7"/>
  <c r="V1103" i="7"/>
  <c r="W1103" i="7" s="1"/>
  <c r="U1103" i="7"/>
  <c r="S1103" i="7"/>
  <c r="R1103" i="7"/>
  <c r="Q1103" i="7"/>
  <c r="P1103" i="7"/>
  <c r="AB1102" i="7"/>
  <c r="AA1102" i="7"/>
  <c r="V1102" i="7"/>
  <c r="U1102" i="7"/>
  <c r="S1102" i="7"/>
  <c r="R1102" i="7"/>
  <c r="Q1102" i="7"/>
  <c r="P1102" i="7"/>
  <c r="AB1101" i="7"/>
  <c r="AA1101" i="7"/>
  <c r="V1101" i="7"/>
  <c r="U1101" i="7"/>
  <c r="S1101" i="7"/>
  <c r="R1101" i="7"/>
  <c r="Q1101" i="7"/>
  <c r="P1101" i="7"/>
  <c r="AB1100" i="7"/>
  <c r="AA1100" i="7"/>
  <c r="V1100" i="7"/>
  <c r="U1100" i="7"/>
  <c r="S1100" i="7"/>
  <c r="R1100" i="7"/>
  <c r="Q1100" i="7"/>
  <c r="P1100" i="7"/>
  <c r="AB1099" i="7"/>
  <c r="AA1099" i="7"/>
  <c r="V1099" i="7"/>
  <c r="X1099" i="7" s="1"/>
  <c r="U1099" i="7"/>
  <c r="S1099" i="7"/>
  <c r="R1099" i="7"/>
  <c r="Q1099" i="7"/>
  <c r="P1099" i="7"/>
  <c r="AB1098" i="7"/>
  <c r="AA1098" i="7"/>
  <c r="V1098" i="7"/>
  <c r="X1098" i="7" s="1"/>
  <c r="U1098" i="7"/>
  <c r="S1098" i="7"/>
  <c r="R1098" i="7"/>
  <c r="Q1098" i="7"/>
  <c r="P1098" i="7"/>
  <c r="AB1097" i="7"/>
  <c r="AA1097" i="7"/>
  <c r="V1097" i="7"/>
  <c r="U1097" i="7"/>
  <c r="S1097" i="7"/>
  <c r="R1097" i="7"/>
  <c r="Q1097" i="7"/>
  <c r="P1097" i="7"/>
  <c r="AB1096" i="7"/>
  <c r="AA1096" i="7"/>
  <c r="V1096" i="7"/>
  <c r="U1096" i="7"/>
  <c r="S1096" i="7"/>
  <c r="R1096" i="7"/>
  <c r="Q1096" i="7"/>
  <c r="P1096" i="7"/>
  <c r="AB1095" i="7"/>
  <c r="AA1095" i="7"/>
  <c r="V1095" i="7"/>
  <c r="U1095" i="7"/>
  <c r="S1095" i="7"/>
  <c r="R1095" i="7"/>
  <c r="Q1095" i="7"/>
  <c r="P1095" i="7"/>
  <c r="AB1094" i="7"/>
  <c r="AA1094" i="7"/>
  <c r="V1094" i="7"/>
  <c r="X1094" i="7" s="1"/>
  <c r="U1094" i="7"/>
  <c r="S1094" i="7"/>
  <c r="R1094" i="7"/>
  <c r="Q1094" i="7"/>
  <c r="P1094" i="7"/>
  <c r="AB1093" i="7"/>
  <c r="AA1093" i="7"/>
  <c r="V1093" i="7"/>
  <c r="X1093" i="7" s="1"/>
  <c r="U1093" i="7"/>
  <c r="S1093" i="7"/>
  <c r="R1093" i="7"/>
  <c r="Q1093" i="7"/>
  <c r="P1093" i="7"/>
  <c r="AB1092" i="7"/>
  <c r="AA1092" i="7"/>
  <c r="V1092" i="7"/>
  <c r="U1092" i="7"/>
  <c r="S1092" i="7"/>
  <c r="R1092" i="7"/>
  <c r="Q1092" i="7"/>
  <c r="P1092" i="7"/>
  <c r="AB1091" i="7"/>
  <c r="AA1091" i="7"/>
  <c r="V1091" i="7"/>
  <c r="X1091" i="7" s="1"/>
  <c r="U1091" i="7"/>
  <c r="S1091" i="7"/>
  <c r="R1091" i="7"/>
  <c r="Q1091" i="7"/>
  <c r="P1091" i="7"/>
  <c r="AB1090" i="7"/>
  <c r="AA1090" i="7"/>
  <c r="V1090" i="7"/>
  <c r="U1090" i="7"/>
  <c r="S1090" i="7"/>
  <c r="R1090" i="7"/>
  <c r="Q1090" i="7"/>
  <c r="P1090" i="7"/>
  <c r="AB1089" i="7"/>
  <c r="AA1089" i="7"/>
  <c r="V1089" i="7"/>
  <c r="U1089" i="7"/>
  <c r="S1089" i="7"/>
  <c r="R1089" i="7"/>
  <c r="Q1089" i="7"/>
  <c r="P1089" i="7"/>
  <c r="AB1088" i="7"/>
  <c r="AA1088" i="7"/>
  <c r="V1088" i="7"/>
  <c r="U1088" i="7"/>
  <c r="S1088" i="7"/>
  <c r="R1088" i="7"/>
  <c r="Q1088" i="7"/>
  <c r="P1088" i="7"/>
  <c r="AB1087" i="7"/>
  <c r="AA1087" i="7"/>
  <c r="V1087" i="7"/>
  <c r="U1087" i="7"/>
  <c r="S1087" i="7"/>
  <c r="R1087" i="7"/>
  <c r="Q1087" i="7"/>
  <c r="P1087" i="7"/>
  <c r="AB1086" i="7"/>
  <c r="AA1086" i="7"/>
  <c r="V1086" i="7"/>
  <c r="U1086" i="7"/>
  <c r="S1086" i="7"/>
  <c r="R1086" i="7"/>
  <c r="Q1086" i="7"/>
  <c r="P1086" i="7"/>
  <c r="AB1085" i="7"/>
  <c r="AA1085" i="7"/>
  <c r="V1085" i="7"/>
  <c r="W1085" i="7" s="1"/>
  <c r="U1085" i="7"/>
  <c r="S1085" i="7"/>
  <c r="R1085" i="7"/>
  <c r="Q1085" i="7"/>
  <c r="P1085" i="7"/>
  <c r="AB1084" i="7"/>
  <c r="AA1084" i="7"/>
  <c r="V1084" i="7"/>
  <c r="U1084" i="7"/>
  <c r="S1084" i="7"/>
  <c r="R1084" i="7"/>
  <c r="Q1084" i="7"/>
  <c r="P1084" i="7"/>
  <c r="AB1083" i="7"/>
  <c r="AA1083" i="7"/>
  <c r="V1083" i="7"/>
  <c r="X1083" i="7" s="1"/>
  <c r="U1083" i="7"/>
  <c r="S1083" i="7"/>
  <c r="R1083" i="7"/>
  <c r="Q1083" i="7"/>
  <c r="P1083" i="7"/>
  <c r="AB1082" i="7"/>
  <c r="AA1082" i="7"/>
  <c r="V1082" i="7"/>
  <c r="X1082" i="7" s="1"/>
  <c r="U1082" i="7"/>
  <c r="S1082" i="7"/>
  <c r="R1082" i="7"/>
  <c r="Q1082" i="7"/>
  <c r="P1082" i="7"/>
  <c r="AB1081" i="7"/>
  <c r="AA1081" i="7"/>
  <c r="V1081" i="7"/>
  <c r="U1081" i="7"/>
  <c r="S1081" i="7"/>
  <c r="R1081" i="7"/>
  <c r="Q1081" i="7"/>
  <c r="P1081" i="7"/>
  <c r="AB1080" i="7"/>
  <c r="AA1080" i="7"/>
  <c r="V1080" i="7"/>
  <c r="U1080" i="7"/>
  <c r="S1080" i="7"/>
  <c r="R1080" i="7"/>
  <c r="Q1080" i="7"/>
  <c r="P1080" i="7"/>
  <c r="AB1079" i="7"/>
  <c r="AA1079" i="7"/>
  <c r="V1079" i="7"/>
  <c r="U1079" i="7"/>
  <c r="S1079" i="7"/>
  <c r="R1079" i="7"/>
  <c r="Q1079" i="7"/>
  <c r="P1079" i="7"/>
  <c r="AB1078" i="7"/>
  <c r="AA1078" i="7"/>
  <c r="V1078" i="7"/>
  <c r="U1078" i="7"/>
  <c r="S1078" i="7"/>
  <c r="R1078" i="7"/>
  <c r="Q1078" i="7"/>
  <c r="P1078" i="7"/>
  <c r="AB1077" i="7"/>
  <c r="AA1077" i="7"/>
  <c r="V1077" i="7"/>
  <c r="X1077" i="7" s="1"/>
  <c r="U1077" i="7"/>
  <c r="S1077" i="7"/>
  <c r="R1077" i="7"/>
  <c r="Q1077" i="7"/>
  <c r="P1077" i="7"/>
  <c r="AB1076" i="7"/>
  <c r="AA1076" i="7"/>
  <c r="V1076" i="7"/>
  <c r="U1076" i="7"/>
  <c r="S1076" i="7"/>
  <c r="R1076" i="7"/>
  <c r="Q1076" i="7"/>
  <c r="P1076" i="7"/>
  <c r="AB1075" i="7"/>
  <c r="AA1075" i="7"/>
  <c r="V1075" i="7"/>
  <c r="X1075" i="7" s="1"/>
  <c r="U1075" i="7"/>
  <c r="S1075" i="7"/>
  <c r="R1075" i="7"/>
  <c r="Q1075" i="7"/>
  <c r="P1075" i="7"/>
  <c r="AB1074" i="7"/>
  <c r="AA1074" i="7"/>
  <c r="V1074" i="7"/>
  <c r="U1074" i="7"/>
  <c r="S1074" i="7"/>
  <c r="R1074" i="7"/>
  <c r="Q1074" i="7"/>
  <c r="P1074" i="7"/>
  <c r="AB1073" i="7"/>
  <c r="AA1073" i="7"/>
  <c r="V1073" i="7"/>
  <c r="X1073" i="7" s="1"/>
  <c r="U1073" i="7"/>
  <c r="S1073" i="7"/>
  <c r="R1073" i="7"/>
  <c r="Q1073" i="7"/>
  <c r="P1073" i="7"/>
  <c r="AB1072" i="7"/>
  <c r="AA1072" i="7"/>
  <c r="V1072" i="7"/>
  <c r="X1072" i="7" s="1"/>
  <c r="U1072" i="7"/>
  <c r="S1072" i="7"/>
  <c r="R1072" i="7"/>
  <c r="Q1072" i="7"/>
  <c r="P1072" i="7"/>
  <c r="AB1071" i="7"/>
  <c r="AA1071" i="7"/>
  <c r="V1071" i="7"/>
  <c r="X1071" i="7" s="1"/>
  <c r="U1071" i="7"/>
  <c r="S1071" i="7"/>
  <c r="R1071" i="7"/>
  <c r="Q1071" i="7"/>
  <c r="P1071" i="7"/>
  <c r="AB1070" i="7"/>
  <c r="AA1070" i="7"/>
  <c r="V1070" i="7"/>
  <c r="X1070" i="7" s="1"/>
  <c r="U1070" i="7"/>
  <c r="S1070" i="7"/>
  <c r="R1070" i="7"/>
  <c r="Q1070" i="7"/>
  <c r="P1070" i="7"/>
  <c r="AB1069" i="7"/>
  <c r="AA1069" i="7"/>
  <c r="V1069" i="7"/>
  <c r="U1069" i="7"/>
  <c r="S1069" i="7"/>
  <c r="R1069" i="7"/>
  <c r="Q1069" i="7"/>
  <c r="P1069" i="7"/>
  <c r="AB1068" i="7"/>
  <c r="AA1068" i="7"/>
  <c r="V1068" i="7"/>
  <c r="W1068" i="7" s="1"/>
  <c r="U1068" i="7"/>
  <c r="S1068" i="7"/>
  <c r="R1068" i="7"/>
  <c r="Q1068" i="7"/>
  <c r="P1068" i="7"/>
  <c r="AB1067" i="7"/>
  <c r="AA1067" i="7"/>
  <c r="V1067" i="7"/>
  <c r="X1067" i="7" s="1"/>
  <c r="U1067" i="7"/>
  <c r="S1067" i="7"/>
  <c r="R1067" i="7"/>
  <c r="Q1067" i="7"/>
  <c r="P1067" i="7"/>
  <c r="AB1066" i="7"/>
  <c r="AA1066" i="7"/>
  <c r="V1066" i="7"/>
  <c r="X1066" i="7" s="1"/>
  <c r="U1066" i="7"/>
  <c r="S1066" i="7"/>
  <c r="R1066" i="7"/>
  <c r="Q1066" i="7"/>
  <c r="P1066" i="7"/>
  <c r="AB1065" i="7"/>
  <c r="AA1065" i="7"/>
  <c r="V1065" i="7"/>
  <c r="U1065" i="7"/>
  <c r="S1065" i="7"/>
  <c r="R1065" i="7"/>
  <c r="Q1065" i="7"/>
  <c r="P1065" i="7"/>
  <c r="AB1064" i="7"/>
  <c r="AA1064" i="7"/>
  <c r="V1064" i="7"/>
  <c r="U1064" i="7"/>
  <c r="S1064" i="7"/>
  <c r="R1064" i="7"/>
  <c r="Q1064" i="7"/>
  <c r="P1064" i="7"/>
  <c r="AB1063" i="7"/>
  <c r="AA1063" i="7"/>
  <c r="V1063" i="7"/>
  <c r="U1063" i="7"/>
  <c r="S1063" i="7"/>
  <c r="R1063" i="7"/>
  <c r="Q1063" i="7"/>
  <c r="P1063" i="7"/>
  <c r="AB1062" i="7"/>
  <c r="AA1062" i="7"/>
  <c r="V1062" i="7"/>
  <c r="U1062" i="7"/>
  <c r="S1062" i="7"/>
  <c r="R1062" i="7"/>
  <c r="Q1062" i="7"/>
  <c r="P1062" i="7"/>
  <c r="AB1061" i="7"/>
  <c r="AA1061" i="7"/>
  <c r="V1061" i="7"/>
  <c r="X1061" i="7" s="1"/>
  <c r="U1061" i="7"/>
  <c r="S1061" i="7"/>
  <c r="R1061" i="7"/>
  <c r="Q1061" i="7"/>
  <c r="P1061" i="7"/>
  <c r="AB1060" i="7"/>
  <c r="AA1060" i="7"/>
  <c r="V1060" i="7"/>
  <c r="U1060" i="7"/>
  <c r="S1060" i="7"/>
  <c r="R1060" i="7"/>
  <c r="Q1060" i="7"/>
  <c r="P1060" i="7"/>
  <c r="AB1059" i="7"/>
  <c r="AA1059" i="7"/>
  <c r="V1059" i="7"/>
  <c r="X1059" i="7" s="1"/>
  <c r="U1059" i="7"/>
  <c r="S1059" i="7"/>
  <c r="R1059" i="7"/>
  <c r="Q1059" i="7"/>
  <c r="P1059" i="7"/>
  <c r="AB1058" i="7"/>
  <c r="AA1058" i="7"/>
  <c r="V1058" i="7"/>
  <c r="U1058" i="7"/>
  <c r="S1058" i="7"/>
  <c r="R1058" i="7"/>
  <c r="Q1058" i="7"/>
  <c r="P1058" i="7"/>
  <c r="AB1057" i="7"/>
  <c r="AA1057" i="7"/>
  <c r="V1057" i="7"/>
  <c r="X1057" i="7" s="1"/>
  <c r="U1057" i="7"/>
  <c r="S1057" i="7"/>
  <c r="R1057" i="7"/>
  <c r="Q1057" i="7"/>
  <c r="P1057" i="7"/>
  <c r="AB1056" i="7"/>
  <c r="AA1056" i="7"/>
  <c r="V1056" i="7"/>
  <c r="U1056" i="7"/>
  <c r="S1056" i="7"/>
  <c r="R1056" i="7"/>
  <c r="Q1056" i="7"/>
  <c r="P1056" i="7"/>
  <c r="AB1055" i="7"/>
  <c r="AA1055" i="7"/>
  <c r="V1055" i="7"/>
  <c r="X1055" i="7" s="1"/>
  <c r="U1055" i="7"/>
  <c r="S1055" i="7"/>
  <c r="R1055" i="7"/>
  <c r="Q1055" i="7"/>
  <c r="P1055" i="7"/>
  <c r="AB1054" i="7"/>
  <c r="AA1054" i="7"/>
  <c r="V1054" i="7"/>
  <c r="U1054" i="7"/>
  <c r="S1054" i="7"/>
  <c r="R1054" i="7"/>
  <c r="Q1054" i="7"/>
  <c r="P1054" i="7"/>
  <c r="AB1053" i="7"/>
  <c r="AA1053" i="7"/>
  <c r="V1053" i="7"/>
  <c r="W1053" i="7" s="1"/>
  <c r="U1053" i="7"/>
  <c r="S1053" i="7"/>
  <c r="R1053" i="7"/>
  <c r="Q1053" i="7"/>
  <c r="P1053" i="7"/>
  <c r="AB1052" i="7"/>
  <c r="AA1052" i="7"/>
  <c r="V1052" i="7"/>
  <c r="W1052" i="7" s="1"/>
  <c r="U1052" i="7"/>
  <c r="S1052" i="7"/>
  <c r="R1052" i="7"/>
  <c r="Q1052" i="7"/>
  <c r="P1052" i="7"/>
  <c r="AB1051" i="7"/>
  <c r="AA1051" i="7"/>
  <c r="V1051" i="7"/>
  <c r="X1051" i="7" s="1"/>
  <c r="U1051" i="7"/>
  <c r="S1051" i="7"/>
  <c r="R1051" i="7"/>
  <c r="Q1051" i="7"/>
  <c r="P1051" i="7"/>
  <c r="AB1050" i="7"/>
  <c r="AA1050" i="7"/>
  <c r="V1050" i="7"/>
  <c r="X1050" i="7" s="1"/>
  <c r="U1050" i="7"/>
  <c r="S1050" i="7"/>
  <c r="R1050" i="7"/>
  <c r="Q1050" i="7"/>
  <c r="P1050" i="7"/>
  <c r="AB1049" i="7"/>
  <c r="AA1049" i="7"/>
  <c r="V1049" i="7"/>
  <c r="W1049" i="7" s="1"/>
  <c r="U1049" i="7"/>
  <c r="S1049" i="7"/>
  <c r="R1049" i="7"/>
  <c r="Q1049" i="7"/>
  <c r="P1049" i="7"/>
  <c r="AB1048" i="7"/>
  <c r="AA1048" i="7"/>
  <c r="V1048" i="7"/>
  <c r="U1048" i="7"/>
  <c r="S1048" i="7"/>
  <c r="R1048" i="7"/>
  <c r="Q1048" i="7"/>
  <c r="P1048" i="7"/>
  <c r="AB1047" i="7"/>
  <c r="AA1047" i="7"/>
  <c r="V1047" i="7"/>
  <c r="U1047" i="7"/>
  <c r="S1047" i="7"/>
  <c r="R1047" i="7"/>
  <c r="Q1047" i="7"/>
  <c r="P1047" i="7"/>
  <c r="AB1046" i="7"/>
  <c r="AA1046" i="7"/>
  <c r="V1046" i="7"/>
  <c r="U1046" i="7"/>
  <c r="S1046" i="7"/>
  <c r="R1046" i="7"/>
  <c r="Q1046" i="7"/>
  <c r="P1046" i="7"/>
  <c r="AB1045" i="7"/>
  <c r="AA1045" i="7"/>
  <c r="V1045" i="7"/>
  <c r="X1045" i="7" s="1"/>
  <c r="U1045" i="7"/>
  <c r="S1045" i="7"/>
  <c r="R1045" i="7"/>
  <c r="Q1045" i="7"/>
  <c r="P1045" i="7"/>
  <c r="AB1044" i="7"/>
  <c r="AA1044" i="7"/>
  <c r="V1044" i="7"/>
  <c r="W1044" i="7" s="1"/>
  <c r="U1044" i="7"/>
  <c r="S1044" i="7"/>
  <c r="R1044" i="7"/>
  <c r="Q1044" i="7"/>
  <c r="P1044" i="7"/>
  <c r="AB1043" i="7"/>
  <c r="AA1043" i="7"/>
  <c r="V1043" i="7"/>
  <c r="X1043" i="7" s="1"/>
  <c r="U1043" i="7"/>
  <c r="S1043" i="7"/>
  <c r="R1043" i="7"/>
  <c r="Q1043" i="7"/>
  <c r="P1043" i="7"/>
  <c r="AB1042" i="7"/>
  <c r="AA1042" i="7"/>
  <c r="V1042" i="7"/>
  <c r="U1042" i="7"/>
  <c r="S1042" i="7"/>
  <c r="R1042" i="7"/>
  <c r="Q1042" i="7"/>
  <c r="P1042" i="7"/>
  <c r="AB1041" i="7"/>
  <c r="AA1041" i="7"/>
  <c r="V1041" i="7"/>
  <c r="U1041" i="7"/>
  <c r="S1041" i="7"/>
  <c r="R1041" i="7"/>
  <c r="Q1041" i="7"/>
  <c r="P1041" i="7"/>
  <c r="AB1040" i="7"/>
  <c r="AA1040" i="7"/>
  <c r="V1040" i="7"/>
  <c r="U1040" i="7"/>
  <c r="S1040" i="7"/>
  <c r="R1040" i="7"/>
  <c r="Q1040" i="7"/>
  <c r="P1040" i="7"/>
  <c r="AB1039" i="7"/>
  <c r="AA1039" i="7"/>
  <c r="V1039" i="7"/>
  <c r="X1039" i="7" s="1"/>
  <c r="U1039" i="7"/>
  <c r="S1039" i="7"/>
  <c r="R1039" i="7"/>
  <c r="Q1039" i="7"/>
  <c r="P1039" i="7"/>
  <c r="AB1038" i="7"/>
  <c r="AA1038" i="7"/>
  <c r="V1038" i="7"/>
  <c r="U1038" i="7"/>
  <c r="S1038" i="7"/>
  <c r="R1038" i="7"/>
  <c r="Q1038" i="7"/>
  <c r="P1038" i="7"/>
  <c r="AB1037" i="7"/>
  <c r="AA1037" i="7"/>
  <c r="V1037" i="7"/>
  <c r="W1037" i="7" s="1"/>
  <c r="U1037" i="7"/>
  <c r="S1037" i="7"/>
  <c r="R1037" i="7"/>
  <c r="Q1037" i="7"/>
  <c r="P1037" i="7"/>
  <c r="AB1036" i="7"/>
  <c r="AA1036" i="7"/>
  <c r="V1036" i="7"/>
  <c r="W1036" i="7" s="1"/>
  <c r="U1036" i="7"/>
  <c r="S1036" i="7"/>
  <c r="R1036" i="7"/>
  <c r="Q1036" i="7"/>
  <c r="P1036" i="7"/>
  <c r="AB1035" i="7"/>
  <c r="AA1035" i="7"/>
  <c r="V1035" i="7"/>
  <c r="X1035" i="7" s="1"/>
  <c r="U1035" i="7"/>
  <c r="S1035" i="7"/>
  <c r="R1035" i="7"/>
  <c r="Q1035" i="7"/>
  <c r="P1035" i="7"/>
  <c r="AB1034" i="7"/>
  <c r="AA1034" i="7"/>
  <c r="V1034" i="7"/>
  <c r="X1034" i="7" s="1"/>
  <c r="U1034" i="7"/>
  <c r="S1034" i="7"/>
  <c r="R1034" i="7"/>
  <c r="Q1034" i="7"/>
  <c r="P1034" i="7"/>
  <c r="AB1033" i="7"/>
  <c r="AA1033" i="7"/>
  <c r="V1033" i="7"/>
  <c r="U1033" i="7"/>
  <c r="S1033" i="7"/>
  <c r="R1033" i="7"/>
  <c r="Q1033" i="7"/>
  <c r="P1033" i="7"/>
  <c r="AB1032" i="7"/>
  <c r="AA1032" i="7"/>
  <c r="V1032" i="7"/>
  <c r="W1032" i="7" s="1"/>
  <c r="U1032" i="7"/>
  <c r="S1032" i="7"/>
  <c r="R1032" i="7"/>
  <c r="Q1032" i="7"/>
  <c r="P1032" i="7"/>
  <c r="AB1031" i="7"/>
  <c r="AA1031" i="7"/>
  <c r="V1031" i="7"/>
  <c r="U1031" i="7"/>
  <c r="S1031" i="7"/>
  <c r="R1031" i="7"/>
  <c r="Q1031" i="7"/>
  <c r="P1031" i="7"/>
  <c r="AB1030" i="7"/>
  <c r="AA1030" i="7"/>
  <c r="V1030" i="7"/>
  <c r="U1030" i="7"/>
  <c r="S1030" i="7"/>
  <c r="R1030" i="7"/>
  <c r="Q1030" i="7"/>
  <c r="P1030" i="7"/>
  <c r="AB1029" i="7"/>
  <c r="AA1029" i="7"/>
  <c r="V1029" i="7"/>
  <c r="X1029" i="7" s="1"/>
  <c r="U1029" i="7"/>
  <c r="S1029" i="7"/>
  <c r="R1029" i="7"/>
  <c r="Q1029" i="7"/>
  <c r="P1029" i="7"/>
  <c r="AB1028" i="7"/>
  <c r="AA1028" i="7"/>
  <c r="V1028" i="7"/>
  <c r="U1028" i="7"/>
  <c r="S1028" i="7"/>
  <c r="R1028" i="7"/>
  <c r="Q1028" i="7"/>
  <c r="P1028" i="7"/>
  <c r="AB1027" i="7"/>
  <c r="AA1027" i="7"/>
  <c r="V1027" i="7"/>
  <c r="X1027" i="7" s="1"/>
  <c r="U1027" i="7"/>
  <c r="S1027" i="7"/>
  <c r="R1027" i="7"/>
  <c r="Q1027" i="7"/>
  <c r="P1027" i="7"/>
  <c r="AB1026" i="7"/>
  <c r="AA1026" i="7"/>
  <c r="V1026" i="7"/>
  <c r="U1026" i="7"/>
  <c r="S1026" i="7"/>
  <c r="R1026" i="7"/>
  <c r="Q1026" i="7"/>
  <c r="P1026" i="7"/>
  <c r="AB1025" i="7"/>
  <c r="AA1025" i="7"/>
  <c r="V1025" i="7"/>
  <c r="U1025" i="7"/>
  <c r="S1025" i="7"/>
  <c r="R1025" i="7"/>
  <c r="Q1025" i="7"/>
  <c r="P1025" i="7"/>
  <c r="AB1024" i="7"/>
  <c r="AA1024" i="7"/>
  <c r="V1024" i="7"/>
  <c r="U1024" i="7"/>
  <c r="S1024" i="7"/>
  <c r="R1024" i="7"/>
  <c r="Q1024" i="7"/>
  <c r="P1024" i="7"/>
  <c r="AB1023" i="7"/>
  <c r="AA1023" i="7"/>
  <c r="V1023" i="7"/>
  <c r="U1023" i="7"/>
  <c r="S1023" i="7"/>
  <c r="R1023" i="7"/>
  <c r="Q1023" i="7"/>
  <c r="P1023" i="7"/>
  <c r="AB1022" i="7"/>
  <c r="AA1022" i="7"/>
  <c r="V1022" i="7"/>
  <c r="U1022" i="7"/>
  <c r="S1022" i="7"/>
  <c r="R1022" i="7"/>
  <c r="Q1022" i="7"/>
  <c r="P1022" i="7"/>
  <c r="AB1021" i="7"/>
  <c r="AA1021" i="7"/>
  <c r="V1021" i="7"/>
  <c r="W1021" i="7" s="1"/>
  <c r="U1021" i="7"/>
  <c r="S1021" i="7"/>
  <c r="R1021" i="7"/>
  <c r="Q1021" i="7"/>
  <c r="P1021" i="7"/>
  <c r="AB1020" i="7"/>
  <c r="AA1020" i="7"/>
  <c r="V1020" i="7"/>
  <c r="U1020" i="7"/>
  <c r="S1020" i="7"/>
  <c r="R1020" i="7"/>
  <c r="Q1020" i="7"/>
  <c r="P1020" i="7"/>
  <c r="AB1019" i="7"/>
  <c r="AA1019" i="7"/>
  <c r="V1019" i="7"/>
  <c r="X1019" i="7" s="1"/>
  <c r="U1019" i="7"/>
  <c r="S1019" i="7"/>
  <c r="R1019" i="7"/>
  <c r="Q1019" i="7"/>
  <c r="P1019" i="7"/>
  <c r="AB1018" i="7"/>
  <c r="AA1018" i="7"/>
  <c r="V1018" i="7"/>
  <c r="X1018" i="7" s="1"/>
  <c r="U1018" i="7"/>
  <c r="S1018" i="7"/>
  <c r="R1018" i="7"/>
  <c r="Q1018" i="7"/>
  <c r="P1018" i="7"/>
  <c r="AB1017" i="7"/>
  <c r="AA1017" i="7"/>
  <c r="V1017" i="7"/>
  <c r="U1017" i="7"/>
  <c r="S1017" i="7"/>
  <c r="R1017" i="7"/>
  <c r="Q1017" i="7"/>
  <c r="P1017" i="7"/>
  <c r="AB1016" i="7"/>
  <c r="AA1016" i="7"/>
  <c r="V1016" i="7"/>
  <c r="U1016" i="7"/>
  <c r="S1016" i="7"/>
  <c r="R1016" i="7"/>
  <c r="Q1016" i="7"/>
  <c r="P1016" i="7"/>
  <c r="AB1015" i="7"/>
  <c r="AA1015" i="7"/>
  <c r="V1015" i="7"/>
  <c r="U1015" i="7"/>
  <c r="S1015" i="7"/>
  <c r="R1015" i="7"/>
  <c r="Q1015" i="7"/>
  <c r="P1015" i="7"/>
  <c r="AB1014" i="7"/>
  <c r="AA1014" i="7"/>
  <c r="V1014" i="7"/>
  <c r="U1014" i="7"/>
  <c r="S1014" i="7"/>
  <c r="R1014" i="7"/>
  <c r="Q1014" i="7"/>
  <c r="P1014" i="7"/>
  <c r="AB1013" i="7"/>
  <c r="AA1013" i="7"/>
  <c r="V1013" i="7"/>
  <c r="X1013" i="7" s="1"/>
  <c r="U1013" i="7"/>
  <c r="S1013" i="7"/>
  <c r="R1013" i="7"/>
  <c r="Q1013" i="7"/>
  <c r="P1013" i="7"/>
  <c r="AB1012" i="7"/>
  <c r="AA1012" i="7"/>
  <c r="V1012" i="7"/>
  <c r="U1012" i="7"/>
  <c r="S1012" i="7"/>
  <c r="R1012" i="7"/>
  <c r="Q1012" i="7"/>
  <c r="P1012" i="7"/>
  <c r="AB1011" i="7"/>
  <c r="AA1011" i="7"/>
  <c r="V1011" i="7"/>
  <c r="X1011" i="7" s="1"/>
  <c r="U1011" i="7"/>
  <c r="S1011" i="7"/>
  <c r="R1011" i="7"/>
  <c r="Q1011" i="7"/>
  <c r="P1011" i="7"/>
  <c r="AB1010" i="7"/>
  <c r="AA1010" i="7"/>
  <c r="V1010" i="7"/>
  <c r="U1010" i="7"/>
  <c r="S1010" i="7"/>
  <c r="R1010" i="7"/>
  <c r="Q1010" i="7"/>
  <c r="P1010" i="7"/>
  <c r="AB1009" i="7"/>
  <c r="AA1009" i="7"/>
  <c r="V1009" i="7"/>
  <c r="W1009" i="7" s="1"/>
  <c r="U1009" i="7"/>
  <c r="S1009" i="7"/>
  <c r="R1009" i="7"/>
  <c r="Q1009" i="7"/>
  <c r="P1009" i="7"/>
  <c r="AB1008" i="7"/>
  <c r="AA1008" i="7"/>
  <c r="V1008" i="7"/>
  <c r="X1008" i="7" s="1"/>
  <c r="U1008" i="7"/>
  <c r="S1008" i="7"/>
  <c r="R1008" i="7"/>
  <c r="Q1008" i="7"/>
  <c r="P1008" i="7"/>
  <c r="AB1007" i="7"/>
  <c r="AA1007" i="7"/>
  <c r="V1007" i="7"/>
  <c r="X1007" i="7" s="1"/>
  <c r="U1007" i="7"/>
  <c r="S1007" i="7"/>
  <c r="R1007" i="7"/>
  <c r="Q1007" i="7"/>
  <c r="P1007" i="7"/>
  <c r="AB1006" i="7"/>
  <c r="AA1006" i="7"/>
  <c r="V1006" i="7"/>
  <c r="X1006" i="7" s="1"/>
  <c r="U1006" i="7"/>
  <c r="S1006" i="7"/>
  <c r="R1006" i="7"/>
  <c r="Q1006" i="7"/>
  <c r="P1006" i="7"/>
  <c r="AB1005" i="7"/>
  <c r="AA1005" i="7"/>
  <c r="V1005" i="7"/>
  <c r="U1005" i="7"/>
  <c r="S1005" i="7"/>
  <c r="R1005" i="7"/>
  <c r="Q1005" i="7"/>
  <c r="P1005" i="7"/>
  <c r="AB1004" i="7"/>
  <c r="AA1004" i="7"/>
  <c r="V1004" i="7"/>
  <c r="U1004" i="7"/>
  <c r="S1004" i="7"/>
  <c r="R1004" i="7"/>
  <c r="Q1004" i="7"/>
  <c r="P1004" i="7"/>
  <c r="AB1003" i="7"/>
  <c r="AA1003" i="7"/>
  <c r="V1003" i="7"/>
  <c r="X1003" i="7" s="1"/>
  <c r="U1003" i="7"/>
  <c r="S1003" i="7"/>
  <c r="R1003" i="7"/>
  <c r="Q1003" i="7"/>
  <c r="P1003" i="7"/>
  <c r="AB1002" i="7"/>
  <c r="AA1002" i="7"/>
  <c r="V1002" i="7"/>
  <c r="X1002" i="7" s="1"/>
  <c r="U1002" i="7"/>
  <c r="S1002" i="7"/>
  <c r="R1002" i="7"/>
  <c r="Q1002" i="7"/>
  <c r="P1002" i="7"/>
  <c r="AB1001" i="7"/>
  <c r="AA1001" i="7"/>
  <c r="V1001" i="7"/>
  <c r="W1001" i="7" s="1"/>
  <c r="U1001" i="7"/>
  <c r="S1001" i="7"/>
  <c r="R1001" i="7"/>
  <c r="Q1001" i="7"/>
  <c r="P1001" i="7"/>
  <c r="AB1000" i="7"/>
  <c r="AA1000" i="7"/>
  <c r="V1000" i="7"/>
  <c r="U1000" i="7"/>
  <c r="S1000" i="7"/>
  <c r="R1000" i="7"/>
  <c r="Q1000" i="7"/>
  <c r="P1000" i="7"/>
  <c r="AB999" i="7"/>
  <c r="AA999" i="7"/>
  <c r="V999" i="7"/>
  <c r="U999" i="7"/>
  <c r="S999" i="7"/>
  <c r="R999" i="7"/>
  <c r="Q999" i="7"/>
  <c r="P999" i="7"/>
  <c r="AB998" i="7"/>
  <c r="AA998" i="7"/>
  <c r="V998" i="7"/>
  <c r="W998" i="7" s="1"/>
  <c r="U998" i="7"/>
  <c r="S998" i="7"/>
  <c r="R998" i="7"/>
  <c r="Q998" i="7"/>
  <c r="P998" i="7"/>
  <c r="AB997" i="7"/>
  <c r="AA997" i="7"/>
  <c r="V997" i="7"/>
  <c r="X997" i="7" s="1"/>
  <c r="U997" i="7"/>
  <c r="S997" i="7"/>
  <c r="R997" i="7"/>
  <c r="Q997" i="7"/>
  <c r="P997" i="7"/>
  <c r="AB996" i="7"/>
  <c r="AA996" i="7"/>
  <c r="V996" i="7"/>
  <c r="U996" i="7"/>
  <c r="S996" i="7"/>
  <c r="R996" i="7"/>
  <c r="Q996" i="7"/>
  <c r="P996" i="7"/>
  <c r="AB995" i="7"/>
  <c r="AA995" i="7"/>
  <c r="V995" i="7"/>
  <c r="X995" i="7" s="1"/>
  <c r="U995" i="7"/>
  <c r="S995" i="7"/>
  <c r="R995" i="7"/>
  <c r="Q995" i="7"/>
  <c r="P995" i="7"/>
  <c r="AB994" i="7"/>
  <c r="AA994" i="7"/>
  <c r="V994" i="7"/>
  <c r="U994" i="7"/>
  <c r="S994" i="7"/>
  <c r="R994" i="7"/>
  <c r="Q994" i="7"/>
  <c r="P994" i="7"/>
  <c r="AB993" i="7"/>
  <c r="AA993" i="7"/>
  <c r="V993" i="7"/>
  <c r="U993" i="7"/>
  <c r="S993" i="7"/>
  <c r="R993" i="7"/>
  <c r="Q993" i="7"/>
  <c r="P993" i="7"/>
  <c r="AB992" i="7"/>
  <c r="AA992" i="7"/>
  <c r="V992" i="7"/>
  <c r="W992" i="7" s="1"/>
  <c r="U992" i="7"/>
  <c r="S992" i="7"/>
  <c r="R992" i="7"/>
  <c r="Q992" i="7"/>
  <c r="P992" i="7"/>
  <c r="AB991" i="7"/>
  <c r="AA991" i="7"/>
  <c r="V991" i="7"/>
  <c r="X991" i="7" s="1"/>
  <c r="U991" i="7"/>
  <c r="S991" i="7"/>
  <c r="R991" i="7"/>
  <c r="Q991" i="7"/>
  <c r="P991" i="7"/>
  <c r="AB990" i="7"/>
  <c r="AA990" i="7"/>
  <c r="V990" i="7"/>
  <c r="X990" i="7" s="1"/>
  <c r="U990" i="7"/>
  <c r="S990" i="7"/>
  <c r="R990" i="7"/>
  <c r="Q990" i="7"/>
  <c r="P990" i="7"/>
  <c r="AB989" i="7"/>
  <c r="AA989" i="7"/>
  <c r="V989" i="7"/>
  <c r="U989" i="7"/>
  <c r="S989" i="7"/>
  <c r="R989" i="7"/>
  <c r="Q989" i="7"/>
  <c r="P989" i="7"/>
  <c r="AB988" i="7"/>
  <c r="AA988" i="7"/>
  <c r="V988" i="7"/>
  <c r="X988" i="7" s="1"/>
  <c r="U988" i="7"/>
  <c r="S988" i="7"/>
  <c r="R988" i="7"/>
  <c r="Q988" i="7"/>
  <c r="P988" i="7"/>
  <c r="AB987" i="7"/>
  <c r="AA987" i="7"/>
  <c r="V987" i="7"/>
  <c r="X987" i="7" s="1"/>
  <c r="U987" i="7"/>
  <c r="S987" i="7"/>
  <c r="R987" i="7"/>
  <c r="Q987" i="7"/>
  <c r="P987" i="7"/>
  <c r="AB986" i="7"/>
  <c r="AA986" i="7"/>
  <c r="V986" i="7"/>
  <c r="X986" i="7" s="1"/>
  <c r="U986" i="7"/>
  <c r="S986" i="7"/>
  <c r="R986" i="7"/>
  <c r="Q986" i="7"/>
  <c r="P986" i="7"/>
  <c r="AB985" i="7"/>
  <c r="AA985" i="7"/>
  <c r="V985" i="7"/>
  <c r="U985" i="7"/>
  <c r="S985" i="7"/>
  <c r="R985" i="7"/>
  <c r="Q985" i="7"/>
  <c r="P985" i="7"/>
  <c r="AB984" i="7"/>
  <c r="AA984" i="7"/>
  <c r="V984" i="7"/>
  <c r="U984" i="7"/>
  <c r="S984" i="7"/>
  <c r="R984" i="7"/>
  <c r="Q984" i="7"/>
  <c r="P984" i="7"/>
  <c r="AB983" i="7"/>
  <c r="AA983" i="7"/>
  <c r="V983" i="7"/>
  <c r="U983" i="7"/>
  <c r="S983" i="7"/>
  <c r="R983" i="7"/>
  <c r="Q983" i="7"/>
  <c r="P983" i="7"/>
  <c r="AB982" i="7"/>
  <c r="AA982" i="7"/>
  <c r="V982" i="7"/>
  <c r="U982" i="7"/>
  <c r="S982" i="7"/>
  <c r="R982" i="7"/>
  <c r="Q982" i="7"/>
  <c r="P982" i="7"/>
  <c r="AB981" i="7"/>
  <c r="AA981" i="7"/>
  <c r="V981" i="7"/>
  <c r="X981" i="7" s="1"/>
  <c r="U981" i="7"/>
  <c r="S981" i="7"/>
  <c r="R981" i="7"/>
  <c r="Q981" i="7"/>
  <c r="P981" i="7"/>
  <c r="AB980" i="7"/>
  <c r="AA980" i="7"/>
  <c r="V980" i="7"/>
  <c r="X980" i="7" s="1"/>
  <c r="U980" i="7"/>
  <c r="S980" i="7"/>
  <c r="R980" i="7"/>
  <c r="Q980" i="7"/>
  <c r="P980" i="7"/>
  <c r="AB979" i="7"/>
  <c r="AA979" i="7"/>
  <c r="V979" i="7"/>
  <c r="X979" i="7" s="1"/>
  <c r="U979" i="7"/>
  <c r="S979" i="7"/>
  <c r="R979" i="7"/>
  <c r="Q979" i="7"/>
  <c r="P979" i="7"/>
  <c r="AB978" i="7"/>
  <c r="AA978" i="7"/>
  <c r="V978" i="7"/>
  <c r="X978" i="7" s="1"/>
  <c r="U978" i="7"/>
  <c r="S978" i="7"/>
  <c r="R978" i="7"/>
  <c r="Q978" i="7"/>
  <c r="P978" i="7"/>
  <c r="AB977" i="7"/>
  <c r="AA977" i="7"/>
  <c r="V977" i="7"/>
  <c r="W977" i="7" s="1"/>
  <c r="U977" i="7"/>
  <c r="S977" i="7"/>
  <c r="R977" i="7"/>
  <c r="Q977" i="7"/>
  <c r="P977" i="7"/>
  <c r="AB976" i="7"/>
  <c r="AA976" i="7"/>
  <c r="V976" i="7"/>
  <c r="X976" i="7" s="1"/>
  <c r="U976" i="7"/>
  <c r="S976" i="7"/>
  <c r="R976" i="7"/>
  <c r="Q976" i="7"/>
  <c r="P976" i="7"/>
  <c r="AB975" i="7"/>
  <c r="AA975" i="7"/>
  <c r="V975" i="7"/>
  <c r="X975" i="7" s="1"/>
  <c r="U975" i="7"/>
  <c r="S975" i="7"/>
  <c r="R975" i="7"/>
  <c r="Q975" i="7"/>
  <c r="P975" i="7"/>
  <c r="AB974" i="7"/>
  <c r="AA974" i="7"/>
  <c r="V974" i="7"/>
  <c r="X974" i="7" s="1"/>
  <c r="U974" i="7"/>
  <c r="S974" i="7"/>
  <c r="R974" i="7"/>
  <c r="Q974" i="7"/>
  <c r="P974" i="7"/>
  <c r="AB973" i="7"/>
  <c r="AA973" i="7"/>
  <c r="V973" i="7"/>
  <c r="U973" i="7"/>
  <c r="S973" i="7"/>
  <c r="R973" i="7"/>
  <c r="Q973" i="7"/>
  <c r="P973" i="7"/>
  <c r="AB972" i="7"/>
  <c r="AA972" i="7"/>
  <c r="V972" i="7"/>
  <c r="X972" i="7" s="1"/>
  <c r="U972" i="7"/>
  <c r="S972" i="7"/>
  <c r="R972" i="7"/>
  <c r="Q972" i="7"/>
  <c r="P972" i="7"/>
  <c r="AB971" i="7"/>
  <c r="AA971" i="7"/>
  <c r="V971" i="7"/>
  <c r="X971" i="7" s="1"/>
  <c r="U971" i="7"/>
  <c r="S971" i="7"/>
  <c r="R971" i="7"/>
  <c r="Q971" i="7"/>
  <c r="P971" i="7"/>
  <c r="AB970" i="7"/>
  <c r="AA970" i="7"/>
  <c r="V970" i="7"/>
  <c r="X970" i="7" s="1"/>
  <c r="U970" i="7"/>
  <c r="S970" i="7"/>
  <c r="R970" i="7"/>
  <c r="Q970" i="7"/>
  <c r="P970" i="7"/>
  <c r="AB969" i="7"/>
  <c r="AA969" i="7"/>
  <c r="V969" i="7"/>
  <c r="U969" i="7"/>
  <c r="S969" i="7"/>
  <c r="R969" i="7"/>
  <c r="Q969" i="7"/>
  <c r="P969" i="7"/>
  <c r="AB968" i="7"/>
  <c r="AA968" i="7"/>
  <c r="V968" i="7"/>
  <c r="W968" i="7" s="1"/>
  <c r="U968" i="7"/>
  <c r="S968" i="7"/>
  <c r="R968" i="7"/>
  <c r="Q968" i="7"/>
  <c r="P968" i="7"/>
  <c r="AB967" i="7"/>
  <c r="AA967" i="7"/>
  <c r="V967" i="7"/>
  <c r="U967" i="7"/>
  <c r="S967" i="7"/>
  <c r="R967" i="7"/>
  <c r="Q967" i="7"/>
  <c r="P967" i="7"/>
  <c r="AB966" i="7"/>
  <c r="AA966" i="7"/>
  <c r="V966" i="7"/>
  <c r="X966" i="7" s="1"/>
  <c r="U966" i="7"/>
  <c r="S966" i="7"/>
  <c r="R966" i="7"/>
  <c r="Q966" i="7"/>
  <c r="P966" i="7"/>
  <c r="AB965" i="7"/>
  <c r="AA965" i="7"/>
  <c r="V965" i="7"/>
  <c r="X965" i="7" s="1"/>
  <c r="U965" i="7"/>
  <c r="S965" i="7"/>
  <c r="R965" i="7"/>
  <c r="Q965" i="7"/>
  <c r="P965" i="7"/>
  <c r="AB964" i="7"/>
  <c r="AA964" i="7"/>
  <c r="V964" i="7"/>
  <c r="U964" i="7"/>
  <c r="S964" i="7"/>
  <c r="R964" i="7"/>
  <c r="Q964" i="7"/>
  <c r="P964" i="7"/>
  <c r="AB963" i="7"/>
  <c r="AA963" i="7"/>
  <c r="V963" i="7"/>
  <c r="X963" i="7" s="1"/>
  <c r="U963" i="7"/>
  <c r="S963" i="7"/>
  <c r="R963" i="7"/>
  <c r="Q963" i="7"/>
  <c r="P963" i="7"/>
  <c r="AB962" i="7"/>
  <c r="AA962" i="7"/>
  <c r="V962" i="7"/>
  <c r="X962" i="7" s="1"/>
  <c r="U962" i="7"/>
  <c r="S962" i="7"/>
  <c r="R962" i="7"/>
  <c r="Q962" i="7"/>
  <c r="P962" i="7"/>
  <c r="AB961" i="7"/>
  <c r="AA961" i="7"/>
  <c r="V961" i="7"/>
  <c r="U961" i="7"/>
  <c r="S961" i="7"/>
  <c r="R961" i="7"/>
  <c r="Q961" i="7"/>
  <c r="P961" i="7"/>
  <c r="AB960" i="7"/>
  <c r="AA960" i="7"/>
  <c r="V960" i="7"/>
  <c r="U960" i="7"/>
  <c r="S960" i="7"/>
  <c r="R960" i="7"/>
  <c r="Q960" i="7"/>
  <c r="P960" i="7"/>
  <c r="AB959" i="7"/>
  <c r="AA959" i="7"/>
  <c r="V959" i="7"/>
  <c r="U959" i="7"/>
  <c r="S959" i="7"/>
  <c r="R959" i="7"/>
  <c r="Q959" i="7"/>
  <c r="P959" i="7"/>
  <c r="AB958" i="7"/>
  <c r="AA958" i="7"/>
  <c r="V958" i="7"/>
  <c r="U958" i="7"/>
  <c r="S958" i="7"/>
  <c r="R958" i="7"/>
  <c r="Q958" i="7"/>
  <c r="P958" i="7"/>
  <c r="AB957" i="7"/>
  <c r="AA957" i="7"/>
  <c r="V957" i="7"/>
  <c r="W957" i="7" s="1"/>
  <c r="U957" i="7"/>
  <c r="S957" i="7"/>
  <c r="R957" i="7"/>
  <c r="Q957" i="7"/>
  <c r="P957" i="7"/>
  <c r="AB956" i="7"/>
  <c r="AA956" i="7"/>
  <c r="V956" i="7"/>
  <c r="U956" i="7"/>
  <c r="S956" i="7"/>
  <c r="R956" i="7"/>
  <c r="Q956" i="7"/>
  <c r="P956" i="7"/>
  <c r="AB955" i="7"/>
  <c r="AA955" i="7"/>
  <c r="V955" i="7"/>
  <c r="X955" i="7" s="1"/>
  <c r="U955" i="7"/>
  <c r="S955" i="7"/>
  <c r="R955" i="7"/>
  <c r="Q955" i="7"/>
  <c r="P955" i="7"/>
  <c r="AB954" i="7"/>
  <c r="AA954" i="7"/>
  <c r="V954" i="7"/>
  <c r="X954" i="7" s="1"/>
  <c r="U954" i="7"/>
  <c r="S954" i="7"/>
  <c r="R954" i="7"/>
  <c r="Q954" i="7"/>
  <c r="P954" i="7"/>
  <c r="AB953" i="7"/>
  <c r="AA953" i="7"/>
  <c r="V953" i="7"/>
  <c r="U953" i="7"/>
  <c r="S953" i="7"/>
  <c r="R953" i="7"/>
  <c r="Q953" i="7"/>
  <c r="P953" i="7"/>
  <c r="AB952" i="7"/>
  <c r="AA952" i="7"/>
  <c r="V952" i="7"/>
  <c r="X952" i="7" s="1"/>
  <c r="U952" i="7"/>
  <c r="S952" i="7"/>
  <c r="R952" i="7"/>
  <c r="Q952" i="7"/>
  <c r="P952" i="7"/>
  <c r="AB951" i="7"/>
  <c r="AA951" i="7"/>
  <c r="V951" i="7"/>
  <c r="U951" i="7"/>
  <c r="S951" i="7"/>
  <c r="R951" i="7"/>
  <c r="Q951" i="7"/>
  <c r="P951" i="7"/>
  <c r="AB950" i="7"/>
  <c r="AA950" i="7"/>
  <c r="V950" i="7"/>
  <c r="U950" i="7"/>
  <c r="S950" i="7"/>
  <c r="R950" i="7"/>
  <c r="Q950" i="7"/>
  <c r="P950" i="7"/>
  <c r="AB949" i="7"/>
  <c r="AA949" i="7"/>
  <c r="V949" i="7"/>
  <c r="X949" i="7" s="1"/>
  <c r="U949" i="7"/>
  <c r="S949" i="7"/>
  <c r="R949" i="7"/>
  <c r="Q949" i="7"/>
  <c r="P949" i="7"/>
  <c r="AB948" i="7"/>
  <c r="AA948" i="7"/>
  <c r="V948" i="7"/>
  <c r="W948" i="7" s="1"/>
  <c r="U948" i="7"/>
  <c r="S948" i="7"/>
  <c r="R948" i="7"/>
  <c r="Q948" i="7"/>
  <c r="P948" i="7"/>
  <c r="AB947" i="7"/>
  <c r="AA947" i="7"/>
  <c r="V947" i="7"/>
  <c r="X947" i="7" s="1"/>
  <c r="U947" i="7"/>
  <c r="S947" i="7"/>
  <c r="R947" i="7"/>
  <c r="Q947" i="7"/>
  <c r="P947" i="7"/>
  <c r="AB946" i="7"/>
  <c r="AA946" i="7"/>
  <c r="V946" i="7"/>
  <c r="X946" i="7" s="1"/>
  <c r="U946" i="7"/>
  <c r="S946" i="7"/>
  <c r="R946" i="7"/>
  <c r="Q946" i="7"/>
  <c r="P946" i="7"/>
  <c r="AB945" i="7"/>
  <c r="AA945" i="7"/>
  <c r="V945" i="7"/>
  <c r="W945" i="7" s="1"/>
  <c r="U945" i="7"/>
  <c r="S945" i="7"/>
  <c r="R945" i="7"/>
  <c r="Q945" i="7"/>
  <c r="P945" i="7"/>
  <c r="AB944" i="7"/>
  <c r="AA944" i="7"/>
  <c r="V944" i="7"/>
  <c r="U944" i="7"/>
  <c r="S944" i="7"/>
  <c r="R944" i="7"/>
  <c r="Q944" i="7"/>
  <c r="P944" i="7"/>
  <c r="AB943" i="7"/>
  <c r="AA943" i="7"/>
  <c r="V943" i="7"/>
  <c r="X943" i="7" s="1"/>
  <c r="U943" i="7"/>
  <c r="S943" i="7"/>
  <c r="R943" i="7"/>
  <c r="Q943" i="7"/>
  <c r="P943" i="7"/>
  <c r="AB942" i="7"/>
  <c r="AA942" i="7"/>
  <c r="V942" i="7"/>
  <c r="U942" i="7"/>
  <c r="S942" i="7"/>
  <c r="R942" i="7"/>
  <c r="Q942" i="7"/>
  <c r="P942" i="7"/>
  <c r="AB941" i="7"/>
  <c r="AA941" i="7"/>
  <c r="V941" i="7"/>
  <c r="U941" i="7"/>
  <c r="S941" i="7"/>
  <c r="R941" i="7"/>
  <c r="Q941" i="7"/>
  <c r="P941" i="7"/>
  <c r="AB940" i="7"/>
  <c r="AA940" i="7"/>
  <c r="V940" i="7"/>
  <c r="W940" i="7" s="1"/>
  <c r="U940" i="7"/>
  <c r="S940" i="7"/>
  <c r="R940" i="7"/>
  <c r="Q940" i="7"/>
  <c r="P940" i="7"/>
  <c r="AB939" i="7"/>
  <c r="AA939" i="7"/>
  <c r="V939" i="7"/>
  <c r="X939" i="7" s="1"/>
  <c r="U939" i="7"/>
  <c r="S939" i="7"/>
  <c r="R939" i="7"/>
  <c r="Q939" i="7"/>
  <c r="P939" i="7"/>
  <c r="AB938" i="7"/>
  <c r="AA938" i="7"/>
  <c r="V938" i="7"/>
  <c r="X938" i="7" s="1"/>
  <c r="U938" i="7"/>
  <c r="S938" i="7"/>
  <c r="R938" i="7"/>
  <c r="Q938" i="7"/>
  <c r="P938" i="7"/>
  <c r="AB937" i="7"/>
  <c r="AA937" i="7"/>
  <c r="V937" i="7"/>
  <c r="X937" i="7" s="1"/>
  <c r="U937" i="7"/>
  <c r="S937" i="7"/>
  <c r="R937" i="7"/>
  <c r="Q937" i="7"/>
  <c r="P937" i="7"/>
  <c r="AB936" i="7"/>
  <c r="AA936" i="7"/>
  <c r="V936" i="7"/>
  <c r="U936" i="7"/>
  <c r="S936" i="7"/>
  <c r="R936" i="7"/>
  <c r="Q936" i="7"/>
  <c r="P936" i="7"/>
  <c r="AB935" i="7"/>
  <c r="AA935" i="7"/>
  <c r="V935" i="7"/>
  <c r="U935" i="7"/>
  <c r="S935" i="7"/>
  <c r="R935" i="7"/>
  <c r="Q935" i="7"/>
  <c r="P935" i="7"/>
  <c r="AB934" i="7"/>
  <c r="AA934" i="7"/>
  <c r="V934" i="7"/>
  <c r="X934" i="7" s="1"/>
  <c r="U934" i="7"/>
  <c r="S934" i="7"/>
  <c r="R934" i="7"/>
  <c r="Q934" i="7"/>
  <c r="P934" i="7"/>
  <c r="AB933" i="7"/>
  <c r="AA933" i="7"/>
  <c r="V933" i="7"/>
  <c r="X933" i="7" s="1"/>
  <c r="U933" i="7"/>
  <c r="S933" i="7"/>
  <c r="R933" i="7"/>
  <c r="Q933" i="7"/>
  <c r="P933" i="7"/>
  <c r="AB932" i="7"/>
  <c r="AA932" i="7"/>
  <c r="V932" i="7"/>
  <c r="W932" i="7" s="1"/>
  <c r="U932" i="7"/>
  <c r="S932" i="7"/>
  <c r="R932" i="7"/>
  <c r="Q932" i="7"/>
  <c r="P932" i="7"/>
  <c r="AB931" i="7"/>
  <c r="AA931" i="7"/>
  <c r="V931" i="7"/>
  <c r="X931" i="7" s="1"/>
  <c r="U931" i="7"/>
  <c r="S931" i="7"/>
  <c r="R931" i="7"/>
  <c r="Q931" i="7"/>
  <c r="P931" i="7"/>
  <c r="AB930" i="7"/>
  <c r="AA930" i="7"/>
  <c r="V930" i="7"/>
  <c r="U930" i="7"/>
  <c r="S930" i="7"/>
  <c r="R930" i="7"/>
  <c r="Q930" i="7"/>
  <c r="P930" i="7"/>
  <c r="AB929" i="7"/>
  <c r="AA929" i="7"/>
  <c r="V929" i="7"/>
  <c r="U929" i="7"/>
  <c r="S929" i="7"/>
  <c r="R929" i="7"/>
  <c r="Q929" i="7"/>
  <c r="P929" i="7"/>
  <c r="AB928" i="7"/>
  <c r="AA928" i="7"/>
  <c r="V928" i="7"/>
  <c r="U928" i="7"/>
  <c r="S928" i="7"/>
  <c r="R928" i="7"/>
  <c r="Q928" i="7"/>
  <c r="P928" i="7"/>
  <c r="AB927" i="7"/>
  <c r="AA927" i="7"/>
  <c r="V927" i="7"/>
  <c r="X927" i="7" s="1"/>
  <c r="U927" i="7"/>
  <c r="S927" i="7"/>
  <c r="R927" i="7"/>
  <c r="Q927" i="7"/>
  <c r="P927" i="7"/>
  <c r="AB926" i="7"/>
  <c r="AA926" i="7"/>
  <c r="V926" i="7"/>
  <c r="X926" i="7" s="1"/>
  <c r="U926" i="7"/>
  <c r="S926" i="7"/>
  <c r="R926" i="7"/>
  <c r="Q926" i="7"/>
  <c r="P926" i="7"/>
  <c r="AB925" i="7"/>
  <c r="AA925" i="7"/>
  <c r="V925" i="7"/>
  <c r="W925" i="7" s="1"/>
  <c r="U925" i="7"/>
  <c r="S925" i="7"/>
  <c r="R925" i="7"/>
  <c r="Q925" i="7"/>
  <c r="P925" i="7"/>
  <c r="AB924" i="7"/>
  <c r="AA924" i="7"/>
  <c r="V924" i="7"/>
  <c r="U924" i="7"/>
  <c r="S924" i="7"/>
  <c r="R924" i="7"/>
  <c r="Q924" i="7"/>
  <c r="P924" i="7"/>
  <c r="AB923" i="7"/>
  <c r="AA923" i="7"/>
  <c r="V923" i="7"/>
  <c r="X923" i="7" s="1"/>
  <c r="U923" i="7"/>
  <c r="S923" i="7"/>
  <c r="R923" i="7"/>
  <c r="Q923" i="7"/>
  <c r="P923" i="7"/>
  <c r="AB922" i="7"/>
  <c r="AA922" i="7"/>
  <c r="V922" i="7"/>
  <c r="X922" i="7" s="1"/>
  <c r="U922" i="7"/>
  <c r="S922" i="7"/>
  <c r="R922" i="7"/>
  <c r="Q922" i="7"/>
  <c r="P922" i="7"/>
  <c r="AB921" i="7"/>
  <c r="AA921" i="7"/>
  <c r="V921" i="7"/>
  <c r="U921" i="7"/>
  <c r="S921" i="7"/>
  <c r="R921" i="7"/>
  <c r="Q921" i="7"/>
  <c r="P921" i="7"/>
  <c r="AB920" i="7"/>
  <c r="AA920" i="7"/>
  <c r="V920" i="7"/>
  <c r="W920" i="7" s="1"/>
  <c r="U920" i="7"/>
  <c r="S920" i="7"/>
  <c r="R920" i="7"/>
  <c r="Q920" i="7"/>
  <c r="P920" i="7"/>
  <c r="AB919" i="7"/>
  <c r="AA919" i="7"/>
  <c r="V919" i="7"/>
  <c r="U919" i="7"/>
  <c r="S919" i="7"/>
  <c r="R919" i="7"/>
  <c r="Q919" i="7"/>
  <c r="P919" i="7"/>
  <c r="AB918" i="7"/>
  <c r="AA918" i="7"/>
  <c r="V918" i="7"/>
  <c r="W918" i="7" s="1"/>
  <c r="U918" i="7"/>
  <c r="S918" i="7"/>
  <c r="R918" i="7"/>
  <c r="Q918" i="7"/>
  <c r="P918" i="7"/>
  <c r="AB917" i="7"/>
  <c r="AA917" i="7"/>
  <c r="V917" i="7"/>
  <c r="X917" i="7" s="1"/>
  <c r="U917" i="7"/>
  <c r="S917" i="7"/>
  <c r="R917" i="7"/>
  <c r="Q917" i="7"/>
  <c r="P917" i="7"/>
  <c r="AB916" i="7"/>
  <c r="AA916" i="7"/>
  <c r="V916" i="7"/>
  <c r="U916" i="7"/>
  <c r="S916" i="7"/>
  <c r="R916" i="7"/>
  <c r="Q916" i="7"/>
  <c r="P916" i="7"/>
  <c r="AB915" i="7"/>
  <c r="AA915" i="7"/>
  <c r="V915" i="7"/>
  <c r="X915" i="7" s="1"/>
  <c r="U915" i="7"/>
  <c r="S915" i="7"/>
  <c r="R915" i="7"/>
  <c r="Q915" i="7"/>
  <c r="P915" i="7"/>
  <c r="AB914" i="7"/>
  <c r="AA914" i="7"/>
  <c r="V914" i="7"/>
  <c r="X914" i="7" s="1"/>
  <c r="U914" i="7"/>
  <c r="S914" i="7"/>
  <c r="R914" i="7"/>
  <c r="Q914" i="7"/>
  <c r="P914" i="7"/>
  <c r="AB913" i="7"/>
  <c r="AA913" i="7"/>
  <c r="V913" i="7"/>
  <c r="X913" i="7" s="1"/>
  <c r="U913" i="7"/>
  <c r="S913" i="7"/>
  <c r="R913" i="7"/>
  <c r="Q913" i="7"/>
  <c r="P913" i="7"/>
  <c r="AB912" i="7"/>
  <c r="AA912" i="7"/>
  <c r="V912" i="7"/>
  <c r="U912" i="7"/>
  <c r="S912" i="7"/>
  <c r="R912" i="7"/>
  <c r="Q912" i="7"/>
  <c r="P912" i="7"/>
  <c r="AB911" i="7"/>
  <c r="AA911" i="7"/>
  <c r="V911" i="7"/>
  <c r="X911" i="7" s="1"/>
  <c r="U911" i="7"/>
  <c r="S911" i="7"/>
  <c r="R911" i="7"/>
  <c r="Q911" i="7"/>
  <c r="P911" i="7"/>
  <c r="AB910" i="7"/>
  <c r="AA910" i="7"/>
  <c r="V910" i="7"/>
  <c r="X910" i="7" s="1"/>
  <c r="U910" i="7"/>
  <c r="S910" i="7"/>
  <c r="R910" i="7"/>
  <c r="Q910" i="7"/>
  <c r="P910" i="7"/>
  <c r="AB909" i="7"/>
  <c r="AA909" i="7"/>
  <c r="V909" i="7"/>
  <c r="W909" i="7" s="1"/>
  <c r="U909" i="7"/>
  <c r="S909" i="7"/>
  <c r="R909" i="7"/>
  <c r="Q909" i="7"/>
  <c r="P909" i="7"/>
  <c r="AB908" i="7"/>
  <c r="AA908" i="7"/>
  <c r="V908" i="7"/>
  <c r="U908" i="7"/>
  <c r="S908" i="7"/>
  <c r="R908" i="7"/>
  <c r="Q908" i="7"/>
  <c r="P908" i="7"/>
  <c r="AB907" i="7"/>
  <c r="AA907" i="7"/>
  <c r="V907" i="7"/>
  <c r="X907" i="7" s="1"/>
  <c r="U907" i="7"/>
  <c r="S907" i="7"/>
  <c r="R907" i="7"/>
  <c r="Q907" i="7"/>
  <c r="P907" i="7"/>
  <c r="AB906" i="7"/>
  <c r="AA906" i="7"/>
  <c r="V906" i="7"/>
  <c r="X906" i="7" s="1"/>
  <c r="U906" i="7"/>
  <c r="S906" i="7"/>
  <c r="R906" i="7"/>
  <c r="Q906" i="7"/>
  <c r="P906" i="7"/>
  <c r="AB905" i="7"/>
  <c r="AA905" i="7"/>
  <c r="V905" i="7"/>
  <c r="U905" i="7"/>
  <c r="S905" i="7"/>
  <c r="R905" i="7"/>
  <c r="Q905" i="7"/>
  <c r="P905" i="7"/>
  <c r="AB904" i="7"/>
  <c r="AA904" i="7"/>
  <c r="V904" i="7"/>
  <c r="U904" i="7"/>
  <c r="S904" i="7"/>
  <c r="R904" i="7"/>
  <c r="Q904" i="7"/>
  <c r="P904" i="7"/>
  <c r="AB903" i="7"/>
  <c r="AA903" i="7"/>
  <c r="V903" i="7"/>
  <c r="U903" i="7"/>
  <c r="S903" i="7"/>
  <c r="R903" i="7"/>
  <c r="Q903" i="7"/>
  <c r="P903" i="7"/>
  <c r="AB902" i="7"/>
  <c r="AA902" i="7"/>
  <c r="V902" i="7"/>
  <c r="U902" i="7"/>
  <c r="S902" i="7"/>
  <c r="R902" i="7"/>
  <c r="Q902" i="7"/>
  <c r="P902" i="7"/>
  <c r="AB901" i="7"/>
  <c r="AA901" i="7"/>
  <c r="V901" i="7"/>
  <c r="X901" i="7" s="1"/>
  <c r="U901" i="7"/>
  <c r="S901" i="7"/>
  <c r="R901" i="7"/>
  <c r="Q901" i="7"/>
  <c r="P901" i="7"/>
  <c r="AB900" i="7"/>
  <c r="AA900" i="7"/>
  <c r="V900" i="7"/>
  <c r="U900" i="7"/>
  <c r="S900" i="7"/>
  <c r="R900" i="7"/>
  <c r="Q900" i="7"/>
  <c r="P900" i="7"/>
  <c r="AB899" i="7"/>
  <c r="AA899" i="7"/>
  <c r="V899" i="7"/>
  <c r="X899" i="7" s="1"/>
  <c r="U899" i="7"/>
  <c r="S899" i="7"/>
  <c r="R899" i="7"/>
  <c r="Q899" i="7"/>
  <c r="P899" i="7"/>
  <c r="AB898" i="7"/>
  <c r="AA898" i="7"/>
  <c r="V898" i="7"/>
  <c r="X898" i="7" s="1"/>
  <c r="U898" i="7"/>
  <c r="S898" i="7"/>
  <c r="R898" i="7"/>
  <c r="Q898" i="7"/>
  <c r="P898" i="7"/>
  <c r="AB897" i="7"/>
  <c r="AA897" i="7"/>
  <c r="V897" i="7"/>
  <c r="X897" i="7" s="1"/>
  <c r="U897" i="7"/>
  <c r="S897" i="7"/>
  <c r="R897" i="7"/>
  <c r="Q897" i="7"/>
  <c r="P897" i="7"/>
  <c r="AB896" i="7"/>
  <c r="AA896" i="7"/>
  <c r="V896" i="7"/>
  <c r="X896" i="7" s="1"/>
  <c r="U896" i="7"/>
  <c r="S896" i="7"/>
  <c r="R896" i="7"/>
  <c r="Q896" i="7"/>
  <c r="P896" i="7"/>
  <c r="AB895" i="7"/>
  <c r="AA895" i="7"/>
  <c r="V895" i="7"/>
  <c r="U895" i="7"/>
  <c r="S895" i="7"/>
  <c r="R895" i="7"/>
  <c r="Q895" i="7"/>
  <c r="P895" i="7"/>
  <c r="AB894" i="7"/>
  <c r="AA894" i="7"/>
  <c r="V894" i="7"/>
  <c r="U894" i="7"/>
  <c r="S894" i="7"/>
  <c r="R894" i="7"/>
  <c r="Q894" i="7"/>
  <c r="P894" i="7"/>
  <c r="AB893" i="7"/>
  <c r="AA893" i="7"/>
  <c r="V893" i="7"/>
  <c r="W893" i="7" s="1"/>
  <c r="U893" i="7"/>
  <c r="S893" i="7"/>
  <c r="R893" i="7"/>
  <c r="Q893" i="7"/>
  <c r="P893" i="7"/>
  <c r="AB892" i="7"/>
  <c r="AA892" i="7"/>
  <c r="V892" i="7"/>
  <c r="U892" i="7"/>
  <c r="S892" i="7"/>
  <c r="R892" i="7"/>
  <c r="Q892" i="7"/>
  <c r="P892" i="7"/>
  <c r="AB891" i="7"/>
  <c r="AA891" i="7"/>
  <c r="V891" i="7"/>
  <c r="X891" i="7" s="1"/>
  <c r="U891" i="7"/>
  <c r="S891" i="7"/>
  <c r="R891" i="7"/>
  <c r="Q891" i="7"/>
  <c r="P891" i="7"/>
  <c r="AB890" i="7"/>
  <c r="AA890" i="7"/>
  <c r="V890" i="7"/>
  <c r="X890" i="7" s="1"/>
  <c r="U890" i="7"/>
  <c r="S890" i="7"/>
  <c r="R890" i="7"/>
  <c r="Q890" i="7"/>
  <c r="P890" i="7"/>
  <c r="AB889" i="7"/>
  <c r="AA889" i="7"/>
  <c r="V889" i="7"/>
  <c r="U889" i="7"/>
  <c r="S889" i="7"/>
  <c r="R889" i="7"/>
  <c r="Q889" i="7"/>
  <c r="P889" i="7"/>
  <c r="AB888" i="7"/>
  <c r="AA888" i="7"/>
  <c r="V888" i="7"/>
  <c r="U888" i="7"/>
  <c r="S888" i="7"/>
  <c r="R888" i="7"/>
  <c r="Q888" i="7"/>
  <c r="P888" i="7"/>
  <c r="AB887" i="7"/>
  <c r="AA887" i="7"/>
  <c r="V887" i="7"/>
  <c r="U887" i="7"/>
  <c r="S887" i="7"/>
  <c r="R887" i="7"/>
  <c r="Q887" i="7"/>
  <c r="P887" i="7"/>
  <c r="AB886" i="7"/>
  <c r="AA886" i="7"/>
  <c r="V886" i="7"/>
  <c r="U886" i="7"/>
  <c r="S886" i="7"/>
  <c r="R886" i="7"/>
  <c r="Q886" i="7"/>
  <c r="P886" i="7"/>
  <c r="AB885" i="7"/>
  <c r="AA885" i="7"/>
  <c r="V885" i="7"/>
  <c r="X885" i="7" s="1"/>
  <c r="U885" i="7"/>
  <c r="S885" i="7"/>
  <c r="R885" i="7"/>
  <c r="Q885" i="7"/>
  <c r="P885" i="7"/>
  <c r="AB884" i="7"/>
  <c r="AA884" i="7"/>
  <c r="V884" i="7"/>
  <c r="U884" i="7"/>
  <c r="S884" i="7"/>
  <c r="R884" i="7"/>
  <c r="Q884" i="7"/>
  <c r="P884" i="7"/>
  <c r="AB883" i="7"/>
  <c r="AA883" i="7"/>
  <c r="V883" i="7"/>
  <c r="X883" i="7" s="1"/>
  <c r="U883" i="7"/>
  <c r="S883" i="7"/>
  <c r="R883" i="7"/>
  <c r="Q883" i="7"/>
  <c r="P883" i="7"/>
  <c r="AB882" i="7"/>
  <c r="AA882" i="7"/>
  <c r="V882" i="7"/>
  <c r="U882" i="7"/>
  <c r="S882" i="7"/>
  <c r="R882" i="7"/>
  <c r="Q882" i="7"/>
  <c r="P882" i="7"/>
  <c r="AB881" i="7"/>
  <c r="AA881" i="7"/>
  <c r="V881" i="7"/>
  <c r="U881" i="7"/>
  <c r="S881" i="7"/>
  <c r="R881" i="7"/>
  <c r="Q881" i="7"/>
  <c r="P881" i="7"/>
  <c r="AB880" i="7"/>
  <c r="AA880" i="7"/>
  <c r="V880" i="7"/>
  <c r="U880" i="7"/>
  <c r="S880" i="7"/>
  <c r="R880" i="7"/>
  <c r="Q880" i="7"/>
  <c r="P880" i="7"/>
  <c r="AB879" i="7"/>
  <c r="AA879" i="7"/>
  <c r="V879" i="7"/>
  <c r="X879" i="7" s="1"/>
  <c r="U879" i="7"/>
  <c r="S879" i="7"/>
  <c r="R879" i="7"/>
  <c r="Q879" i="7"/>
  <c r="P879" i="7"/>
  <c r="AB878" i="7"/>
  <c r="AA878" i="7"/>
  <c r="V878" i="7"/>
  <c r="U878" i="7"/>
  <c r="S878" i="7"/>
  <c r="R878" i="7"/>
  <c r="Q878" i="7"/>
  <c r="P878" i="7"/>
  <c r="AB877" i="7"/>
  <c r="AA877" i="7"/>
  <c r="V877" i="7"/>
  <c r="U877" i="7"/>
  <c r="S877" i="7"/>
  <c r="R877" i="7"/>
  <c r="Q877" i="7"/>
  <c r="P877" i="7"/>
  <c r="AB876" i="7"/>
  <c r="AA876" i="7"/>
  <c r="V876" i="7"/>
  <c r="W876" i="7" s="1"/>
  <c r="U876" i="7"/>
  <c r="S876" i="7"/>
  <c r="R876" i="7"/>
  <c r="Q876" i="7"/>
  <c r="P876" i="7"/>
  <c r="AB875" i="7"/>
  <c r="AA875" i="7"/>
  <c r="V875" i="7"/>
  <c r="X875" i="7" s="1"/>
  <c r="U875" i="7"/>
  <c r="S875" i="7"/>
  <c r="R875" i="7"/>
  <c r="Q875" i="7"/>
  <c r="P875" i="7"/>
  <c r="AB874" i="7"/>
  <c r="AA874" i="7"/>
  <c r="V874" i="7"/>
  <c r="X874" i="7" s="1"/>
  <c r="U874" i="7"/>
  <c r="S874" i="7"/>
  <c r="R874" i="7"/>
  <c r="Q874" i="7"/>
  <c r="P874" i="7"/>
  <c r="AB873" i="7"/>
  <c r="AA873" i="7"/>
  <c r="V873" i="7"/>
  <c r="X873" i="7" s="1"/>
  <c r="U873" i="7"/>
  <c r="S873" i="7"/>
  <c r="R873" i="7"/>
  <c r="Q873" i="7"/>
  <c r="P873" i="7"/>
  <c r="AB872" i="7"/>
  <c r="AA872" i="7"/>
  <c r="V872" i="7"/>
  <c r="U872" i="7"/>
  <c r="S872" i="7"/>
  <c r="R872" i="7"/>
  <c r="Q872" i="7"/>
  <c r="P872" i="7"/>
  <c r="AB871" i="7"/>
  <c r="AA871" i="7"/>
  <c r="V871" i="7"/>
  <c r="U871" i="7"/>
  <c r="S871" i="7"/>
  <c r="R871" i="7"/>
  <c r="Q871" i="7"/>
  <c r="P871" i="7"/>
  <c r="AB870" i="7"/>
  <c r="AA870" i="7"/>
  <c r="V870" i="7"/>
  <c r="X870" i="7" s="1"/>
  <c r="U870" i="7"/>
  <c r="S870" i="7"/>
  <c r="R870" i="7"/>
  <c r="Q870" i="7"/>
  <c r="P870" i="7"/>
  <c r="AB869" i="7"/>
  <c r="AA869" i="7"/>
  <c r="V869" i="7"/>
  <c r="X869" i="7" s="1"/>
  <c r="U869" i="7"/>
  <c r="S869" i="7"/>
  <c r="R869" i="7"/>
  <c r="Q869" i="7"/>
  <c r="P869" i="7"/>
  <c r="AB868" i="7"/>
  <c r="AA868" i="7"/>
  <c r="V868" i="7"/>
  <c r="W868" i="7" s="1"/>
  <c r="U868" i="7"/>
  <c r="S868" i="7"/>
  <c r="R868" i="7"/>
  <c r="Q868" i="7"/>
  <c r="P868" i="7"/>
  <c r="AB867" i="7"/>
  <c r="AA867" i="7"/>
  <c r="V867" i="7"/>
  <c r="X867" i="7" s="1"/>
  <c r="U867" i="7"/>
  <c r="S867" i="7"/>
  <c r="R867" i="7"/>
  <c r="Q867" i="7"/>
  <c r="P867" i="7"/>
  <c r="AB866" i="7"/>
  <c r="AA866" i="7"/>
  <c r="V866" i="7"/>
  <c r="U866" i="7"/>
  <c r="S866" i="7"/>
  <c r="R866" i="7"/>
  <c r="Q866" i="7"/>
  <c r="P866" i="7"/>
  <c r="AB865" i="7"/>
  <c r="AA865" i="7"/>
  <c r="V865" i="7"/>
  <c r="U865" i="7"/>
  <c r="S865" i="7"/>
  <c r="R865" i="7"/>
  <c r="Q865" i="7"/>
  <c r="P865" i="7"/>
  <c r="AB864" i="7"/>
  <c r="AA864" i="7"/>
  <c r="V864" i="7"/>
  <c r="U864" i="7"/>
  <c r="S864" i="7"/>
  <c r="R864" i="7"/>
  <c r="Q864" i="7"/>
  <c r="P864" i="7"/>
  <c r="AB863" i="7"/>
  <c r="AA863" i="7"/>
  <c r="V863" i="7"/>
  <c r="X863" i="7" s="1"/>
  <c r="U863" i="7"/>
  <c r="S863" i="7"/>
  <c r="R863" i="7"/>
  <c r="Q863" i="7"/>
  <c r="P863" i="7"/>
  <c r="AB862" i="7"/>
  <c r="AA862" i="7"/>
  <c r="V862" i="7"/>
  <c r="X862" i="7" s="1"/>
  <c r="U862" i="7"/>
  <c r="S862" i="7"/>
  <c r="R862" i="7"/>
  <c r="Q862" i="7"/>
  <c r="P862" i="7"/>
  <c r="AB861" i="7"/>
  <c r="AA861" i="7"/>
  <c r="V861" i="7"/>
  <c r="W861" i="7" s="1"/>
  <c r="U861" i="7"/>
  <c r="S861" i="7"/>
  <c r="R861" i="7"/>
  <c r="Q861" i="7"/>
  <c r="P861" i="7"/>
  <c r="AB860" i="7"/>
  <c r="AA860" i="7"/>
  <c r="V860" i="7"/>
  <c r="U860" i="7"/>
  <c r="S860" i="7"/>
  <c r="R860" i="7"/>
  <c r="Q860" i="7"/>
  <c r="P860" i="7"/>
  <c r="AB859" i="7"/>
  <c r="AA859" i="7"/>
  <c r="V859" i="7"/>
  <c r="X859" i="7" s="1"/>
  <c r="U859" i="7"/>
  <c r="S859" i="7"/>
  <c r="R859" i="7"/>
  <c r="Q859" i="7"/>
  <c r="P859" i="7"/>
  <c r="AB858" i="7"/>
  <c r="AA858" i="7"/>
  <c r="V858" i="7"/>
  <c r="X858" i="7" s="1"/>
  <c r="U858" i="7"/>
  <c r="S858" i="7"/>
  <c r="R858" i="7"/>
  <c r="Q858" i="7"/>
  <c r="P858" i="7"/>
  <c r="AB857" i="7"/>
  <c r="AA857" i="7"/>
  <c r="V857" i="7"/>
  <c r="W857" i="7" s="1"/>
  <c r="U857" i="7"/>
  <c r="S857" i="7"/>
  <c r="R857" i="7"/>
  <c r="Q857" i="7"/>
  <c r="P857" i="7"/>
  <c r="AB856" i="7"/>
  <c r="AA856" i="7"/>
  <c r="V856" i="7"/>
  <c r="W856" i="7" s="1"/>
  <c r="U856" i="7"/>
  <c r="S856" i="7"/>
  <c r="R856" i="7"/>
  <c r="Q856" i="7"/>
  <c r="P856" i="7"/>
  <c r="AB855" i="7"/>
  <c r="AA855" i="7"/>
  <c r="V855" i="7"/>
  <c r="U855" i="7"/>
  <c r="S855" i="7"/>
  <c r="R855" i="7"/>
  <c r="Q855" i="7"/>
  <c r="P855" i="7"/>
  <c r="AB854" i="7"/>
  <c r="AA854" i="7"/>
  <c r="V854" i="7"/>
  <c r="W854" i="7" s="1"/>
  <c r="U854" i="7"/>
  <c r="S854" i="7"/>
  <c r="R854" i="7"/>
  <c r="Q854" i="7"/>
  <c r="P854" i="7"/>
  <c r="AB853" i="7"/>
  <c r="AA853" i="7"/>
  <c r="V853" i="7"/>
  <c r="X853" i="7" s="1"/>
  <c r="U853" i="7"/>
  <c r="S853" i="7"/>
  <c r="R853" i="7"/>
  <c r="Q853" i="7"/>
  <c r="P853" i="7"/>
  <c r="AB852" i="7"/>
  <c r="AA852" i="7"/>
  <c r="V852" i="7"/>
  <c r="U852" i="7"/>
  <c r="S852" i="7"/>
  <c r="R852" i="7"/>
  <c r="Q852" i="7"/>
  <c r="P852" i="7"/>
  <c r="AB851" i="7"/>
  <c r="AA851" i="7"/>
  <c r="V851" i="7"/>
  <c r="X851" i="7" s="1"/>
  <c r="U851" i="7"/>
  <c r="S851" i="7"/>
  <c r="R851" i="7"/>
  <c r="Q851" i="7"/>
  <c r="P851" i="7"/>
  <c r="AB850" i="7"/>
  <c r="AA850" i="7"/>
  <c r="V850" i="7"/>
  <c r="X850" i="7" s="1"/>
  <c r="U850" i="7"/>
  <c r="S850" i="7"/>
  <c r="R850" i="7"/>
  <c r="Q850" i="7"/>
  <c r="P850" i="7"/>
  <c r="AB849" i="7"/>
  <c r="AA849" i="7"/>
  <c r="V849" i="7"/>
  <c r="X849" i="7" s="1"/>
  <c r="U849" i="7"/>
  <c r="S849" i="7"/>
  <c r="R849" i="7"/>
  <c r="Q849" i="7"/>
  <c r="P849" i="7"/>
  <c r="AB848" i="7"/>
  <c r="AA848" i="7"/>
  <c r="V848" i="7"/>
  <c r="U848" i="7"/>
  <c r="S848" i="7"/>
  <c r="R848" i="7"/>
  <c r="Q848" i="7"/>
  <c r="P848" i="7"/>
  <c r="AB847" i="7"/>
  <c r="AA847" i="7"/>
  <c r="V847" i="7"/>
  <c r="X847" i="7" s="1"/>
  <c r="U847" i="7"/>
  <c r="S847" i="7"/>
  <c r="R847" i="7"/>
  <c r="Q847" i="7"/>
  <c r="P847" i="7"/>
  <c r="AB846" i="7"/>
  <c r="AA846" i="7"/>
  <c r="V846" i="7"/>
  <c r="X846" i="7" s="1"/>
  <c r="U846" i="7"/>
  <c r="S846" i="7"/>
  <c r="R846" i="7"/>
  <c r="Q846" i="7"/>
  <c r="P846" i="7"/>
  <c r="AB845" i="7"/>
  <c r="AA845" i="7"/>
  <c r="V845" i="7"/>
  <c r="U845" i="7"/>
  <c r="S845" i="7"/>
  <c r="R845" i="7"/>
  <c r="Q845" i="7"/>
  <c r="P845" i="7"/>
  <c r="AB844" i="7"/>
  <c r="AA844" i="7"/>
  <c r="V844" i="7"/>
  <c r="X844" i="7" s="1"/>
  <c r="U844" i="7"/>
  <c r="S844" i="7"/>
  <c r="R844" i="7"/>
  <c r="Q844" i="7"/>
  <c r="P844" i="7"/>
  <c r="AB843" i="7"/>
  <c r="AA843" i="7"/>
  <c r="V843" i="7"/>
  <c r="X843" i="7" s="1"/>
  <c r="U843" i="7"/>
  <c r="S843" i="7"/>
  <c r="R843" i="7"/>
  <c r="Q843" i="7"/>
  <c r="P843" i="7"/>
  <c r="AB842" i="7"/>
  <c r="AA842" i="7"/>
  <c r="V842" i="7"/>
  <c r="X842" i="7" s="1"/>
  <c r="U842" i="7"/>
  <c r="S842" i="7"/>
  <c r="R842" i="7"/>
  <c r="Q842" i="7"/>
  <c r="P842" i="7"/>
  <c r="AB841" i="7"/>
  <c r="AA841" i="7"/>
  <c r="V841" i="7"/>
  <c r="U841" i="7"/>
  <c r="S841" i="7"/>
  <c r="R841" i="7"/>
  <c r="Q841" i="7"/>
  <c r="P841" i="7"/>
  <c r="AB840" i="7"/>
  <c r="AA840" i="7"/>
  <c r="V840" i="7"/>
  <c r="U840" i="7"/>
  <c r="S840" i="7"/>
  <c r="R840" i="7"/>
  <c r="Q840" i="7"/>
  <c r="P840" i="7"/>
  <c r="AB839" i="7"/>
  <c r="AA839" i="7"/>
  <c r="V839" i="7"/>
  <c r="U839" i="7"/>
  <c r="S839" i="7"/>
  <c r="R839" i="7"/>
  <c r="Q839" i="7"/>
  <c r="P839" i="7"/>
  <c r="AB838" i="7"/>
  <c r="AA838" i="7"/>
  <c r="V838" i="7"/>
  <c r="U838" i="7"/>
  <c r="S838" i="7"/>
  <c r="R838" i="7"/>
  <c r="Q838" i="7"/>
  <c r="P838" i="7"/>
  <c r="AB837" i="7"/>
  <c r="AA837" i="7"/>
  <c r="V837" i="7"/>
  <c r="X837" i="7" s="1"/>
  <c r="U837" i="7"/>
  <c r="S837" i="7"/>
  <c r="R837" i="7"/>
  <c r="Q837" i="7"/>
  <c r="P837" i="7"/>
  <c r="AB836" i="7"/>
  <c r="AA836" i="7"/>
  <c r="V836" i="7"/>
  <c r="U836" i="7"/>
  <c r="S836" i="7"/>
  <c r="R836" i="7"/>
  <c r="Q836" i="7"/>
  <c r="P836" i="7"/>
  <c r="AB835" i="7"/>
  <c r="AA835" i="7"/>
  <c r="V835" i="7"/>
  <c r="X835" i="7" s="1"/>
  <c r="U835" i="7"/>
  <c r="S835" i="7"/>
  <c r="R835" i="7"/>
  <c r="Q835" i="7"/>
  <c r="P835" i="7"/>
  <c r="AB834" i="7"/>
  <c r="AA834" i="7"/>
  <c r="V834" i="7"/>
  <c r="U834" i="7"/>
  <c r="S834" i="7"/>
  <c r="R834" i="7"/>
  <c r="Q834" i="7"/>
  <c r="P834" i="7"/>
  <c r="AB833" i="7"/>
  <c r="AA833" i="7"/>
  <c r="V833" i="7"/>
  <c r="W833" i="7" s="1"/>
  <c r="U833" i="7"/>
  <c r="S833" i="7"/>
  <c r="R833" i="7"/>
  <c r="Q833" i="7"/>
  <c r="P833" i="7"/>
  <c r="AB832" i="7"/>
  <c r="AA832" i="7"/>
  <c r="V832" i="7"/>
  <c r="X832" i="7" s="1"/>
  <c r="U832" i="7"/>
  <c r="S832" i="7"/>
  <c r="R832" i="7"/>
  <c r="Q832" i="7"/>
  <c r="P832" i="7"/>
  <c r="AB831" i="7"/>
  <c r="AA831" i="7"/>
  <c r="V831" i="7"/>
  <c r="U831" i="7"/>
  <c r="S831" i="7"/>
  <c r="R831" i="7"/>
  <c r="Q831" i="7"/>
  <c r="P831" i="7"/>
  <c r="AB830" i="7"/>
  <c r="AA830" i="7"/>
  <c r="V830" i="7"/>
  <c r="U830" i="7"/>
  <c r="S830" i="7"/>
  <c r="R830" i="7"/>
  <c r="Q830" i="7"/>
  <c r="P830" i="7"/>
  <c r="AB829" i="7"/>
  <c r="AA829" i="7"/>
  <c r="V829" i="7"/>
  <c r="W829" i="7" s="1"/>
  <c r="U829" i="7"/>
  <c r="S829" i="7"/>
  <c r="R829" i="7"/>
  <c r="Q829" i="7"/>
  <c r="P829" i="7"/>
  <c r="AB828" i="7"/>
  <c r="AA828" i="7"/>
  <c r="V828" i="7"/>
  <c r="U828" i="7"/>
  <c r="S828" i="7"/>
  <c r="R828" i="7"/>
  <c r="Q828" i="7"/>
  <c r="P828" i="7"/>
  <c r="AB827" i="7"/>
  <c r="AA827" i="7"/>
  <c r="V827" i="7"/>
  <c r="X827" i="7" s="1"/>
  <c r="U827" i="7"/>
  <c r="S827" i="7"/>
  <c r="R827" i="7"/>
  <c r="Q827" i="7"/>
  <c r="P827" i="7"/>
  <c r="AB826" i="7"/>
  <c r="AA826" i="7"/>
  <c r="V826" i="7"/>
  <c r="X826" i="7" s="1"/>
  <c r="U826" i="7"/>
  <c r="S826" i="7"/>
  <c r="R826" i="7"/>
  <c r="Q826" i="7"/>
  <c r="P826" i="7"/>
  <c r="AB825" i="7"/>
  <c r="AA825" i="7"/>
  <c r="V825" i="7"/>
  <c r="U825" i="7"/>
  <c r="S825" i="7"/>
  <c r="R825" i="7"/>
  <c r="Q825" i="7"/>
  <c r="P825" i="7"/>
  <c r="AB824" i="7"/>
  <c r="AA824" i="7"/>
  <c r="V824" i="7"/>
  <c r="U824" i="7"/>
  <c r="S824" i="7"/>
  <c r="R824" i="7"/>
  <c r="Q824" i="7"/>
  <c r="P824" i="7"/>
  <c r="AB823" i="7"/>
  <c r="AA823" i="7"/>
  <c r="V823" i="7"/>
  <c r="U823" i="7"/>
  <c r="S823" i="7"/>
  <c r="R823" i="7"/>
  <c r="Q823" i="7"/>
  <c r="P823" i="7"/>
  <c r="AB822" i="7"/>
  <c r="AA822" i="7"/>
  <c r="V822" i="7"/>
  <c r="U822" i="7"/>
  <c r="S822" i="7"/>
  <c r="R822" i="7"/>
  <c r="Q822" i="7"/>
  <c r="P822" i="7"/>
  <c r="AB821" i="7"/>
  <c r="AA821" i="7"/>
  <c r="V821" i="7"/>
  <c r="X821" i="7" s="1"/>
  <c r="U821" i="7"/>
  <c r="S821" i="7"/>
  <c r="R821" i="7"/>
  <c r="Q821" i="7"/>
  <c r="P821" i="7"/>
  <c r="AB820" i="7"/>
  <c r="AA820" i="7"/>
  <c r="V820" i="7"/>
  <c r="U820" i="7"/>
  <c r="S820" i="7"/>
  <c r="R820" i="7"/>
  <c r="Q820" i="7"/>
  <c r="P820" i="7"/>
  <c r="AB819" i="7"/>
  <c r="AA819" i="7"/>
  <c r="V819" i="7"/>
  <c r="X819" i="7" s="1"/>
  <c r="U819" i="7"/>
  <c r="S819" i="7"/>
  <c r="R819" i="7"/>
  <c r="Q819" i="7"/>
  <c r="P819" i="7"/>
  <c r="AB818" i="7"/>
  <c r="AA818" i="7"/>
  <c r="V818" i="7"/>
  <c r="X818" i="7" s="1"/>
  <c r="U818" i="7"/>
  <c r="S818" i="7"/>
  <c r="R818" i="7"/>
  <c r="Q818" i="7"/>
  <c r="P818" i="7"/>
  <c r="AB817" i="7"/>
  <c r="AA817" i="7"/>
  <c r="V817" i="7"/>
  <c r="W817" i="7" s="1"/>
  <c r="U817" i="7"/>
  <c r="S817" i="7"/>
  <c r="R817" i="7"/>
  <c r="Q817" i="7"/>
  <c r="P817" i="7"/>
  <c r="AB816" i="7"/>
  <c r="AA816" i="7"/>
  <c r="V816" i="7"/>
  <c r="W816" i="7" s="1"/>
  <c r="U816" i="7"/>
  <c r="S816" i="7"/>
  <c r="R816" i="7"/>
  <c r="Q816" i="7"/>
  <c r="P816" i="7"/>
  <c r="AB815" i="7"/>
  <c r="AA815" i="7"/>
  <c r="V815" i="7"/>
  <c r="X815" i="7" s="1"/>
  <c r="U815" i="7"/>
  <c r="S815" i="7"/>
  <c r="R815" i="7"/>
  <c r="Q815" i="7"/>
  <c r="P815" i="7"/>
  <c r="AB814" i="7"/>
  <c r="AA814" i="7"/>
  <c r="V814" i="7"/>
  <c r="X814" i="7" s="1"/>
  <c r="U814" i="7"/>
  <c r="S814" i="7"/>
  <c r="R814" i="7"/>
  <c r="Q814" i="7"/>
  <c r="P814" i="7"/>
  <c r="AB813" i="7"/>
  <c r="AA813" i="7"/>
  <c r="V813" i="7"/>
  <c r="U813" i="7"/>
  <c r="S813" i="7"/>
  <c r="R813" i="7"/>
  <c r="Q813" i="7"/>
  <c r="P813" i="7"/>
  <c r="AB812" i="7"/>
  <c r="AA812" i="7"/>
  <c r="V812" i="7"/>
  <c r="U812" i="7"/>
  <c r="S812" i="7"/>
  <c r="R812" i="7"/>
  <c r="Q812" i="7"/>
  <c r="P812" i="7"/>
  <c r="AB811" i="7"/>
  <c r="AA811" i="7"/>
  <c r="V811" i="7"/>
  <c r="X811" i="7" s="1"/>
  <c r="U811" i="7"/>
  <c r="S811" i="7"/>
  <c r="R811" i="7"/>
  <c r="Q811" i="7"/>
  <c r="P811" i="7"/>
  <c r="AB810" i="7"/>
  <c r="AA810" i="7"/>
  <c r="V810" i="7"/>
  <c r="X810" i="7" s="1"/>
  <c r="U810" i="7"/>
  <c r="S810" i="7"/>
  <c r="R810" i="7"/>
  <c r="Q810" i="7"/>
  <c r="P810" i="7"/>
  <c r="AB809" i="7"/>
  <c r="AA809" i="7"/>
  <c r="V809" i="7"/>
  <c r="U809" i="7"/>
  <c r="S809" i="7"/>
  <c r="R809" i="7"/>
  <c r="Q809" i="7"/>
  <c r="P809" i="7"/>
  <c r="AB808" i="7"/>
  <c r="AA808" i="7"/>
  <c r="V808" i="7"/>
  <c r="U808" i="7"/>
  <c r="S808" i="7"/>
  <c r="R808" i="7"/>
  <c r="Q808" i="7"/>
  <c r="P808" i="7"/>
  <c r="AB807" i="7"/>
  <c r="AA807" i="7"/>
  <c r="V807" i="7"/>
  <c r="U807" i="7"/>
  <c r="S807" i="7"/>
  <c r="R807" i="7"/>
  <c r="Q807" i="7"/>
  <c r="P807" i="7"/>
  <c r="AB806" i="7"/>
  <c r="AA806" i="7"/>
  <c r="V806" i="7"/>
  <c r="U806" i="7"/>
  <c r="S806" i="7"/>
  <c r="R806" i="7"/>
  <c r="Q806" i="7"/>
  <c r="P806" i="7"/>
  <c r="AB805" i="7"/>
  <c r="AA805" i="7"/>
  <c r="V805" i="7"/>
  <c r="X805" i="7" s="1"/>
  <c r="U805" i="7"/>
  <c r="S805" i="7"/>
  <c r="R805" i="7"/>
  <c r="Q805" i="7"/>
  <c r="P805" i="7"/>
  <c r="AB804" i="7"/>
  <c r="AA804" i="7"/>
  <c r="V804" i="7"/>
  <c r="U804" i="7"/>
  <c r="S804" i="7"/>
  <c r="R804" i="7"/>
  <c r="Q804" i="7"/>
  <c r="P804" i="7"/>
  <c r="AB803" i="7"/>
  <c r="AA803" i="7"/>
  <c r="V803" i="7"/>
  <c r="X803" i="7" s="1"/>
  <c r="U803" i="7"/>
  <c r="S803" i="7"/>
  <c r="R803" i="7"/>
  <c r="Q803" i="7"/>
  <c r="P803" i="7"/>
  <c r="AB802" i="7"/>
  <c r="AA802" i="7"/>
  <c r="V802" i="7"/>
  <c r="U802" i="7"/>
  <c r="S802" i="7"/>
  <c r="R802" i="7"/>
  <c r="Q802" i="7"/>
  <c r="P802" i="7"/>
  <c r="AB801" i="7"/>
  <c r="AA801" i="7"/>
  <c r="V801" i="7"/>
  <c r="U801" i="7"/>
  <c r="S801" i="7"/>
  <c r="R801" i="7"/>
  <c r="Q801" i="7"/>
  <c r="P801" i="7"/>
  <c r="AB800" i="7"/>
  <c r="AA800" i="7"/>
  <c r="V800" i="7"/>
  <c r="W800" i="7" s="1"/>
  <c r="U800" i="7"/>
  <c r="S800" i="7"/>
  <c r="R800" i="7"/>
  <c r="Q800" i="7"/>
  <c r="P800" i="7"/>
  <c r="AB799" i="7"/>
  <c r="AA799" i="7"/>
  <c r="V799" i="7"/>
  <c r="X799" i="7" s="1"/>
  <c r="U799" i="7"/>
  <c r="S799" i="7"/>
  <c r="R799" i="7"/>
  <c r="Q799" i="7"/>
  <c r="P799" i="7"/>
  <c r="AB798" i="7"/>
  <c r="AA798" i="7"/>
  <c r="V798" i="7"/>
  <c r="X798" i="7" s="1"/>
  <c r="U798" i="7"/>
  <c r="S798" i="7"/>
  <c r="R798" i="7"/>
  <c r="Q798" i="7"/>
  <c r="P798" i="7"/>
  <c r="AB797" i="7"/>
  <c r="AA797" i="7"/>
  <c r="V797" i="7"/>
  <c r="U797" i="7"/>
  <c r="S797" i="7"/>
  <c r="R797" i="7"/>
  <c r="Q797" i="7"/>
  <c r="P797" i="7"/>
  <c r="AB796" i="7"/>
  <c r="AA796" i="7"/>
  <c r="V796" i="7"/>
  <c r="U796" i="7"/>
  <c r="S796" i="7"/>
  <c r="R796" i="7"/>
  <c r="Q796" i="7"/>
  <c r="P796" i="7"/>
  <c r="AB795" i="7"/>
  <c r="AA795" i="7"/>
  <c r="V795" i="7"/>
  <c r="X795" i="7" s="1"/>
  <c r="U795" i="7"/>
  <c r="S795" i="7"/>
  <c r="R795" i="7"/>
  <c r="Q795" i="7"/>
  <c r="P795" i="7"/>
  <c r="AB794" i="7"/>
  <c r="AA794" i="7"/>
  <c r="V794" i="7"/>
  <c r="X794" i="7" s="1"/>
  <c r="U794" i="7"/>
  <c r="S794" i="7"/>
  <c r="R794" i="7"/>
  <c r="Q794" i="7"/>
  <c r="P794" i="7"/>
  <c r="AB793" i="7"/>
  <c r="AA793" i="7"/>
  <c r="V793" i="7"/>
  <c r="U793" i="7"/>
  <c r="S793" i="7"/>
  <c r="R793" i="7"/>
  <c r="Q793" i="7"/>
  <c r="P793" i="7"/>
  <c r="AB792" i="7"/>
  <c r="AA792" i="7"/>
  <c r="V792" i="7"/>
  <c r="U792" i="7"/>
  <c r="S792" i="7"/>
  <c r="R792" i="7"/>
  <c r="Q792" i="7"/>
  <c r="P792" i="7"/>
  <c r="AB791" i="7"/>
  <c r="AA791" i="7"/>
  <c r="V791" i="7"/>
  <c r="U791" i="7"/>
  <c r="S791" i="7"/>
  <c r="R791" i="7"/>
  <c r="Q791" i="7"/>
  <c r="P791" i="7"/>
  <c r="AB790" i="7"/>
  <c r="AA790" i="7"/>
  <c r="V790" i="7"/>
  <c r="U790" i="7"/>
  <c r="S790" i="7"/>
  <c r="R790" i="7"/>
  <c r="Q790" i="7"/>
  <c r="P790" i="7"/>
  <c r="AB789" i="7"/>
  <c r="AA789" i="7"/>
  <c r="V789" i="7"/>
  <c r="X789" i="7" s="1"/>
  <c r="U789" i="7"/>
  <c r="S789" i="7"/>
  <c r="R789" i="7"/>
  <c r="Q789" i="7"/>
  <c r="P789" i="7"/>
  <c r="AB788" i="7"/>
  <c r="AA788" i="7"/>
  <c r="V788" i="7"/>
  <c r="X788" i="7" s="1"/>
  <c r="U788" i="7"/>
  <c r="S788" i="7"/>
  <c r="R788" i="7"/>
  <c r="Q788" i="7"/>
  <c r="P788" i="7"/>
  <c r="AB787" i="7"/>
  <c r="AA787" i="7"/>
  <c r="V787" i="7"/>
  <c r="X787" i="7" s="1"/>
  <c r="U787" i="7"/>
  <c r="S787" i="7"/>
  <c r="R787" i="7"/>
  <c r="Q787" i="7"/>
  <c r="P787" i="7"/>
  <c r="AB786" i="7"/>
  <c r="AA786" i="7"/>
  <c r="V786" i="7"/>
  <c r="U786" i="7"/>
  <c r="S786" i="7"/>
  <c r="R786" i="7"/>
  <c r="Q786" i="7"/>
  <c r="P786" i="7"/>
  <c r="AB785" i="7"/>
  <c r="AA785" i="7"/>
  <c r="V785" i="7"/>
  <c r="W785" i="7" s="1"/>
  <c r="U785" i="7"/>
  <c r="S785" i="7"/>
  <c r="R785" i="7"/>
  <c r="Q785" i="7"/>
  <c r="P785" i="7"/>
  <c r="AB784" i="7"/>
  <c r="AA784" i="7"/>
  <c r="V784" i="7"/>
  <c r="X784" i="7" s="1"/>
  <c r="U784" i="7"/>
  <c r="S784" i="7"/>
  <c r="R784" i="7"/>
  <c r="Q784" i="7"/>
  <c r="P784" i="7"/>
  <c r="AB783" i="7"/>
  <c r="AA783" i="7"/>
  <c r="V783" i="7"/>
  <c r="X783" i="7" s="1"/>
  <c r="U783" i="7"/>
  <c r="S783" i="7"/>
  <c r="R783" i="7"/>
  <c r="Q783" i="7"/>
  <c r="P783" i="7"/>
  <c r="AB782" i="7"/>
  <c r="AA782" i="7"/>
  <c r="V782" i="7"/>
  <c r="U782" i="7"/>
  <c r="S782" i="7"/>
  <c r="R782" i="7"/>
  <c r="Q782" i="7"/>
  <c r="P782" i="7"/>
  <c r="AB781" i="7"/>
  <c r="AA781" i="7"/>
  <c r="V781" i="7"/>
  <c r="W781" i="7" s="1"/>
  <c r="U781" i="7"/>
  <c r="S781" i="7"/>
  <c r="R781" i="7"/>
  <c r="Q781" i="7"/>
  <c r="P781" i="7"/>
  <c r="AB780" i="7"/>
  <c r="AA780" i="7"/>
  <c r="V780" i="7"/>
  <c r="U780" i="7"/>
  <c r="S780" i="7"/>
  <c r="R780" i="7"/>
  <c r="Q780" i="7"/>
  <c r="P780" i="7"/>
  <c r="AB779" i="7"/>
  <c r="AA779" i="7"/>
  <c r="V779" i="7"/>
  <c r="X779" i="7" s="1"/>
  <c r="U779" i="7"/>
  <c r="S779" i="7"/>
  <c r="R779" i="7"/>
  <c r="Q779" i="7"/>
  <c r="P779" i="7"/>
  <c r="AB778" i="7"/>
  <c r="AA778" i="7"/>
  <c r="V778" i="7"/>
  <c r="X778" i="7" s="1"/>
  <c r="U778" i="7"/>
  <c r="S778" i="7"/>
  <c r="R778" i="7"/>
  <c r="Q778" i="7"/>
  <c r="P778" i="7"/>
  <c r="AB777" i="7"/>
  <c r="AA777" i="7"/>
  <c r="V777" i="7"/>
  <c r="U777" i="7"/>
  <c r="S777" i="7"/>
  <c r="R777" i="7"/>
  <c r="Q777" i="7"/>
  <c r="P777" i="7"/>
  <c r="AB776" i="7"/>
  <c r="AA776" i="7"/>
  <c r="V776" i="7"/>
  <c r="X776" i="7" s="1"/>
  <c r="U776" i="7"/>
  <c r="S776" i="7"/>
  <c r="R776" i="7"/>
  <c r="Q776" i="7"/>
  <c r="P776" i="7"/>
  <c r="AB775" i="7"/>
  <c r="AA775" i="7"/>
  <c r="V775" i="7"/>
  <c r="U775" i="7"/>
  <c r="S775" i="7"/>
  <c r="R775" i="7"/>
  <c r="Q775" i="7"/>
  <c r="P775" i="7"/>
  <c r="AB774" i="7"/>
  <c r="AA774" i="7"/>
  <c r="V774" i="7"/>
  <c r="X774" i="7" s="1"/>
  <c r="U774" i="7"/>
  <c r="S774" i="7"/>
  <c r="R774" i="7"/>
  <c r="Q774" i="7"/>
  <c r="P774" i="7"/>
  <c r="AB773" i="7"/>
  <c r="AA773" i="7"/>
  <c r="V773" i="7"/>
  <c r="X773" i="7" s="1"/>
  <c r="U773" i="7"/>
  <c r="S773" i="7"/>
  <c r="R773" i="7"/>
  <c r="Q773" i="7"/>
  <c r="P773" i="7"/>
  <c r="AB772" i="7"/>
  <c r="AA772" i="7"/>
  <c r="V772" i="7"/>
  <c r="X772" i="7" s="1"/>
  <c r="U772" i="7"/>
  <c r="S772" i="7"/>
  <c r="R772" i="7"/>
  <c r="Q772" i="7"/>
  <c r="P772" i="7"/>
  <c r="AB771" i="7"/>
  <c r="AA771" i="7"/>
  <c r="V771" i="7"/>
  <c r="X771" i="7" s="1"/>
  <c r="U771" i="7"/>
  <c r="S771" i="7"/>
  <c r="R771" i="7"/>
  <c r="Q771" i="7"/>
  <c r="P771" i="7"/>
  <c r="AB770" i="7"/>
  <c r="AA770" i="7"/>
  <c r="V770" i="7"/>
  <c r="X770" i="7" s="1"/>
  <c r="U770" i="7"/>
  <c r="S770" i="7"/>
  <c r="R770" i="7"/>
  <c r="Q770" i="7"/>
  <c r="P770" i="7"/>
  <c r="AB769" i="7"/>
  <c r="AA769" i="7"/>
  <c r="V769" i="7"/>
  <c r="X769" i="7" s="1"/>
  <c r="U769" i="7"/>
  <c r="S769" i="7"/>
  <c r="R769" i="7"/>
  <c r="Q769" i="7"/>
  <c r="P769" i="7"/>
  <c r="AB768" i="7"/>
  <c r="AA768" i="7"/>
  <c r="V768" i="7"/>
  <c r="U768" i="7"/>
  <c r="S768" i="7"/>
  <c r="R768" i="7"/>
  <c r="Q768" i="7"/>
  <c r="P768" i="7"/>
  <c r="AB767" i="7"/>
  <c r="AA767" i="7"/>
  <c r="V767" i="7"/>
  <c r="U767" i="7"/>
  <c r="S767" i="7"/>
  <c r="R767" i="7"/>
  <c r="Q767" i="7"/>
  <c r="P767" i="7"/>
  <c r="AB766" i="7"/>
  <c r="AA766" i="7"/>
  <c r="V766" i="7"/>
  <c r="U766" i="7"/>
  <c r="S766" i="7"/>
  <c r="R766" i="7"/>
  <c r="Q766" i="7"/>
  <c r="P766" i="7"/>
  <c r="AB765" i="7"/>
  <c r="AA765" i="7"/>
  <c r="V765" i="7"/>
  <c r="W765" i="7" s="1"/>
  <c r="U765" i="7"/>
  <c r="S765" i="7"/>
  <c r="R765" i="7"/>
  <c r="Q765" i="7"/>
  <c r="P765" i="7"/>
  <c r="AB764" i="7"/>
  <c r="AA764" i="7"/>
  <c r="V764" i="7"/>
  <c r="U764" i="7"/>
  <c r="S764" i="7"/>
  <c r="R764" i="7"/>
  <c r="Q764" i="7"/>
  <c r="P764" i="7"/>
  <c r="AB763" i="7"/>
  <c r="AA763" i="7"/>
  <c r="V763" i="7"/>
  <c r="X763" i="7" s="1"/>
  <c r="U763" i="7"/>
  <c r="S763" i="7"/>
  <c r="R763" i="7"/>
  <c r="Q763" i="7"/>
  <c r="P763" i="7"/>
  <c r="AB762" i="7"/>
  <c r="AA762" i="7"/>
  <c r="V762" i="7"/>
  <c r="X762" i="7" s="1"/>
  <c r="U762" i="7"/>
  <c r="S762" i="7"/>
  <c r="R762" i="7"/>
  <c r="Q762" i="7"/>
  <c r="P762" i="7"/>
  <c r="AB761" i="7"/>
  <c r="AA761" i="7"/>
  <c r="V761" i="7"/>
  <c r="U761" i="7"/>
  <c r="S761" i="7"/>
  <c r="R761" i="7"/>
  <c r="Q761" i="7"/>
  <c r="P761" i="7"/>
  <c r="AB760" i="7"/>
  <c r="AA760" i="7"/>
  <c r="V760" i="7"/>
  <c r="U760" i="7"/>
  <c r="S760" i="7"/>
  <c r="R760" i="7"/>
  <c r="Q760" i="7"/>
  <c r="P760" i="7"/>
  <c r="AB759" i="7"/>
  <c r="AA759" i="7"/>
  <c r="V759" i="7"/>
  <c r="U759" i="7"/>
  <c r="S759" i="7"/>
  <c r="R759" i="7"/>
  <c r="Q759" i="7"/>
  <c r="P759" i="7"/>
  <c r="AB758" i="7"/>
  <c r="AA758" i="7"/>
  <c r="V758" i="7"/>
  <c r="U758" i="7"/>
  <c r="S758" i="7"/>
  <c r="R758" i="7"/>
  <c r="Q758" i="7"/>
  <c r="P758" i="7"/>
  <c r="AB757" i="7"/>
  <c r="AA757" i="7"/>
  <c r="V757" i="7"/>
  <c r="X757" i="7" s="1"/>
  <c r="U757" i="7"/>
  <c r="S757" i="7"/>
  <c r="R757" i="7"/>
  <c r="Q757" i="7"/>
  <c r="P757" i="7"/>
  <c r="AB756" i="7"/>
  <c r="AA756" i="7"/>
  <c r="V756" i="7"/>
  <c r="W756" i="7" s="1"/>
  <c r="U756" i="7"/>
  <c r="S756" i="7"/>
  <c r="R756" i="7"/>
  <c r="Q756" i="7"/>
  <c r="P756" i="7"/>
  <c r="AB755" i="7"/>
  <c r="AA755" i="7"/>
  <c r="V755" i="7"/>
  <c r="X755" i="7" s="1"/>
  <c r="U755" i="7"/>
  <c r="S755" i="7"/>
  <c r="R755" i="7"/>
  <c r="Q755" i="7"/>
  <c r="P755" i="7"/>
  <c r="AB754" i="7"/>
  <c r="AA754" i="7"/>
  <c r="V754" i="7"/>
  <c r="X754" i="7" s="1"/>
  <c r="U754" i="7"/>
  <c r="S754" i="7"/>
  <c r="R754" i="7"/>
  <c r="Q754" i="7"/>
  <c r="P754" i="7"/>
  <c r="AB753" i="7"/>
  <c r="AA753" i="7"/>
  <c r="V753" i="7"/>
  <c r="X753" i="7" s="1"/>
  <c r="U753" i="7"/>
  <c r="S753" i="7"/>
  <c r="R753" i="7"/>
  <c r="Q753" i="7"/>
  <c r="P753" i="7"/>
  <c r="AB752" i="7"/>
  <c r="AA752" i="7"/>
  <c r="V752" i="7"/>
  <c r="U752" i="7"/>
  <c r="S752" i="7"/>
  <c r="R752" i="7"/>
  <c r="Q752" i="7"/>
  <c r="P752" i="7"/>
  <c r="AB751" i="7"/>
  <c r="AA751" i="7"/>
  <c r="V751" i="7"/>
  <c r="X751" i="7" s="1"/>
  <c r="U751" i="7"/>
  <c r="S751" i="7"/>
  <c r="R751" i="7"/>
  <c r="Q751" i="7"/>
  <c r="P751" i="7"/>
  <c r="AB750" i="7"/>
  <c r="AA750" i="7"/>
  <c r="V750" i="7"/>
  <c r="X750" i="7" s="1"/>
  <c r="U750" i="7"/>
  <c r="S750" i="7"/>
  <c r="R750" i="7"/>
  <c r="Q750" i="7"/>
  <c r="P750" i="7"/>
  <c r="AB749" i="7"/>
  <c r="AA749" i="7"/>
  <c r="V749" i="7"/>
  <c r="U749" i="7"/>
  <c r="S749" i="7"/>
  <c r="R749" i="7"/>
  <c r="Q749" i="7"/>
  <c r="P749" i="7"/>
  <c r="AB748" i="7"/>
  <c r="AA748" i="7"/>
  <c r="V748" i="7"/>
  <c r="U748" i="7"/>
  <c r="S748" i="7"/>
  <c r="R748" i="7"/>
  <c r="Q748" i="7"/>
  <c r="P748" i="7"/>
  <c r="AB747" i="7"/>
  <c r="AA747" i="7"/>
  <c r="V747" i="7"/>
  <c r="X747" i="7" s="1"/>
  <c r="U747" i="7"/>
  <c r="S747" i="7"/>
  <c r="R747" i="7"/>
  <c r="Q747" i="7"/>
  <c r="P747" i="7"/>
  <c r="AB746" i="7"/>
  <c r="AA746" i="7"/>
  <c r="V746" i="7"/>
  <c r="X746" i="7" s="1"/>
  <c r="U746" i="7"/>
  <c r="S746" i="7"/>
  <c r="R746" i="7"/>
  <c r="Q746" i="7"/>
  <c r="P746" i="7"/>
  <c r="AB745" i="7"/>
  <c r="AA745" i="7"/>
  <c r="V745" i="7"/>
  <c r="X745" i="7" s="1"/>
  <c r="U745" i="7"/>
  <c r="S745" i="7"/>
  <c r="R745" i="7"/>
  <c r="Q745" i="7"/>
  <c r="P745" i="7"/>
  <c r="AB744" i="7"/>
  <c r="AA744" i="7"/>
  <c r="V744" i="7"/>
  <c r="U744" i="7"/>
  <c r="S744" i="7"/>
  <c r="R744" i="7"/>
  <c r="Q744" i="7"/>
  <c r="P744" i="7"/>
  <c r="AB743" i="7"/>
  <c r="AA743" i="7"/>
  <c r="V743" i="7"/>
  <c r="U743" i="7"/>
  <c r="S743" i="7"/>
  <c r="R743" i="7"/>
  <c r="Q743" i="7"/>
  <c r="P743" i="7"/>
  <c r="AB742" i="7"/>
  <c r="AA742" i="7"/>
  <c r="V742" i="7"/>
  <c r="U742" i="7"/>
  <c r="S742" i="7"/>
  <c r="R742" i="7"/>
  <c r="Q742" i="7"/>
  <c r="P742" i="7"/>
  <c r="AB741" i="7"/>
  <c r="AA741" i="7"/>
  <c r="V741" i="7"/>
  <c r="X741" i="7" s="1"/>
  <c r="U741" i="7"/>
  <c r="S741" i="7"/>
  <c r="R741" i="7"/>
  <c r="Q741" i="7"/>
  <c r="P741" i="7"/>
  <c r="AB740" i="7"/>
  <c r="AA740" i="7"/>
  <c r="V740" i="7"/>
  <c r="W740" i="7" s="1"/>
  <c r="U740" i="7"/>
  <c r="S740" i="7"/>
  <c r="R740" i="7"/>
  <c r="Q740" i="7"/>
  <c r="P740" i="7"/>
  <c r="AB739" i="7"/>
  <c r="AA739" i="7"/>
  <c r="V739" i="7"/>
  <c r="X739" i="7" s="1"/>
  <c r="U739" i="7"/>
  <c r="S739" i="7"/>
  <c r="R739" i="7"/>
  <c r="Q739" i="7"/>
  <c r="P739" i="7"/>
  <c r="AB738" i="7"/>
  <c r="AA738" i="7"/>
  <c r="V738" i="7"/>
  <c r="U738" i="7"/>
  <c r="S738" i="7"/>
  <c r="R738" i="7"/>
  <c r="Q738" i="7"/>
  <c r="P738" i="7"/>
  <c r="AB737" i="7"/>
  <c r="AA737" i="7"/>
  <c r="V737" i="7"/>
  <c r="U737" i="7"/>
  <c r="S737" i="7"/>
  <c r="R737" i="7"/>
  <c r="Q737" i="7"/>
  <c r="P737" i="7"/>
  <c r="AB736" i="7"/>
  <c r="AA736" i="7"/>
  <c r="V736" i="7"/>
  <c r="X736" i="7" s="1"/>
  <c r="U736" i="7"/>
  <c r="S736" i="7"/>
  <c r="R736" i="7"/>
  <c r="Q736" i="7"/>
  <c r="P736" i="7"/>
  <c r="AB735" i="7"/>
  <c r="AA735" i="7"/>
  <c r="V735" i="7"/>
  <c r="X735" i="7" s="1"/>
  <c r="U735" i="7"/>
  <c r="S735" i="7"/>
  <c r="R735" i="7"/>
  <c r="Q735" i="7"/>
  <c r="P735" i="7"/>
  <c r="AB734" i="7"/>
  <c r="AA734" i="7"/>
  <c r="V734" i="7"/>
  <c r="U734" i="7"/>
  <c r="S734" i="7"/>
  <c r="R734" i="7"/>
  <c r="Q734" i="7"/>
  <c r="P734" i="7"/>
  <c r="AB733" i="7"/>
  <c r="AA733" i="7"/>
  <c r="V733" i="7"/>
  <c r="W733" i="7" s="1"/>
  <c r="U733" i="7"/>
  <c r="S733" i="7"/>
  <c r="R733" i="7"/>
  <c r="Q733" i="7"/>
  <c r="P733" i="7"/>
  <c r="AB732" i="7"/>
  <c r="AA732" i="7"/>
  <c r="V732" i="7"/>
  <c r="W732" i="7" s="1"/>
  <c r="U732" i="7"/>
  <c r="S732" i="7"/>
  <c r="R732" i="7"/>
  <c r="Q732" i="7"/>
  <c r="P732" i="7"/>
  <c r="AB731" i="7"/>
  <c r="AA731" i="7"/>
  <c r="V731" i="7"/>
  <c r="X731" i="7" s="1"/>
  <c r="U731" i="7"/>
  <c r="S731" i="7"/>
  <c r="R731" i="7"/>
  <c r="Q731" i="7"/>
  <c r="P731" i="7"/>
  <c r="AB730" i="7"/>
  <c r="AA730" i="7"/>
  <c r="V730" i="7"/>
  <c r="X730" i="7" s="1"/>
  <c r="U730" i="7"/>
  <c r="S730" i="7"/>
  <c r="R730" i="7"/>
  <c r="Q730" i="7"/>
  <c r="P730" i="7"/>
  <c r="AB729" i="7"/>
  <c r="AA729" i="7"/>
  <c r="V729" i="7"/>
  <c r="W729" i="7" s="1"/>
  <c r="U729" i="7"/>
  <c r="S729" i="7"/>
  <c r="R729" i="7"/>
  <c r="Q729" i="7"/>
  <c r="P729" i="7"/>
  <c r="AB728" i="7"/>
  <c r="AA728" i="7"/>
  <c r="V728" i="7"/>
  <c r="W728" i="7" s="1"/>
  <c r="U728" i="7"/>
  <c r="S728" i="7"/>
  <c r="R728" i="7"/>
  <c r="Q728" i="7"/>
  <c r="P728" i="7"/>
  <c r="AB727" i="7"/>
  <c r="AA727" i="7"/>
  <c r="V727" i="7"/>
  <c r="U727" i="7"/>
  <c r="S727" i="7"/>
  <c r="R727" i="7"/>
  <c r="Q727" i="7"/>
  <c r="P727" i="7"/>
  <c r="AB726" i="7"/>
  <c r="AA726" i="7"/>
  <c r="V726" i="7"/>
  <c r="W726" i="7" s="1"/>
  <c r="U726" i="7"/>
  <c r="S726" i="7"/>
  <c r="R726" i="7"/>
  <c r="Q726" i="7"/>
  <c r="P726" i="7"/>
  <c r="AB725" i="7"/>
  <c r="AA725" i="7"/>
  <c r="V725" i="7"/>
  <c r="X725" i="7" s="1"/>
  <c r="U725" i="7"/>
  <c r="S725" i="7"/>
  <c r="R725" i="7"/>
  <c r="Q725" i="7"/>
  <c r="P725" i="7"/>
  <c r="AB724" i="7"/>
  <c r="AA724" i="7"/>
  <c r="V724" i="7"/>
  <c r="U724" i="7"/>
  <c r="S724" i="7"/>
  <c r="R724" i="7"/>
  <c r="Q724" i="7"/>
  <c r="P724" i="7"/>
  <c r="AB723" i="7"/>
  <c r="AA723" i="7"/>
  <c r="V723" i="7"/>
  <c r="X723" i="7" s="1"/>
  <c r="U723" i="7"/>
  <c r="S723" i="7"/>
  <c r="R723" i="7"/>
  <c r="Q723" i="7"/>
  <c r="P723" i="7"/>
  <c r="AB722" i="7"/>
  <c r="AA722" i="7"/>
  <c r="V722" i="7"/>
  <c r="U722" i="7"/>
  <c r="S722" i="7"/>
  <c r="R722" i="7"/>
  <c r="Q722" i="7"/>
  <c r="P722" i="7"/>
  <c r="AB721" i="7"/>
  <c r="AA721" i="7"/>
  <c r="V721" i="7"/>
  <c r="U721" i="7"/>
  <c r="S721" i="7"/>
  <c r="R721" i="7"/>
  <c r="Q721" i="7"/>
  <c r="P721" i="7"/>
  <c r="AB720" i="7"/>
  <c r="AA720" i="7"/>
  <c r="V720" i="7"/>
  <c r="U720" i="7"/>
  <c r="S720" i="7"/>
  <c r="R720" i="7"/>
  <c r="Q720" i="7"/>
  <c r="P720" i="7"/>
  <c r="AB719" i="7"/>
  <c r="AA719" i="7"/>
  <c r="V719" i="7"/>
  <c r="X719" i="7" s="1"/>
  <c r="U719" i="7"/>
  <c r="S719" i="7"/>
  <c r="R719" i="7"/>
  <c r="Q719" i="7"/>
  <c r="P719" i="7"/>
  <c r="AB718" i="7"/>
  <c r="AA718" i="7"/>
  <c r="V718" i="7"/>
  <c r="U718" i="7"/>
  <c r="S718" i="7"/>
  <c r="R718" i="7"/>
  <c r="Q718" i="7"/>
  <c r="P718" i="7"/>
  <c r="AB717" i="7"/>
  <c r="AA717" i="7"/>
  <c r="V717" i="7"/>
  <c r="W717" i="7" s="1"/>
  <c r="U717" i="7"/>
  <c r="S717" i="7"/>
  <c r="R717" i="7"/>
  <c r="Q717" i="7"/>
  <c r="P717" i="7"/>
  <c r="AB716" i="7"/>
  <c r="AA716" i="7"/>
  <c r="V716" i="7"/>
  <c r="W716" i="7" s="1"/>
  <c r="U716" i="7"/>
  <c r="S716" i="7"/>
  <c r="R716" i="7"/>
  <c r="Q716" i="7"/>
  <c r="P716" i="7"/>
  <c r="AB715" i="7"/>
  <c r="AA715" i="7"/>
  <c r="V715" i="7"/>
  <c r="X715" i="7" s="1"/>
  <c r="U715" i="7"/>
  <c r="S715" i="7"/>
  <c r="R715" i="7"/>
  <c r="Q715" i="7"/>
  <c r="P715" i="7"/>
  <c r="AB714" i="7"/>
  <c r="AA714" i="7"/>
  <c r="V714" i="7"/>
  <c r="X714" i="7" s="1"/>
  <c r="U714" i="7"/>
  <c r="S714" i="7"/>
  <c r="R714" i="7"/>
  <c r="Q714" i="7"/>
  <c r="P714" i="7"/>
  <c r="AB713" i="7"/>
  <c r="AA713" i="7"/>
  <c r="V713" i="7"/>
  <c r="X713" i="7" s="1"/>
  <c r="U713" i="7"/>
  <c r="S713" i="7"/>
  <c r="R713" i="7"/>
  <c r="Q713" i="7"/>
  <c r="P713" i="7"/>
  <c r="AB712" i="7"/>
  <c r="AA712" i="7"/>
  <c r="V712" i="7"/>
  <c r="W712" i="7" s="1"/>
  <c r="U712" i="7"/>
  <c r="S712" i="7"/>
  <c r="R712" i="7"/>
  <c r="Q712" i="7"/>
  <c r="P712" i="7"/>
  <c r="AB711" i="7"/>
  <c r="AA711" i="7"/>
  <c r="V711" i="7"/>
  <c r="U711" i="7"/>
  <c r="S711" i="7"/>
  <c r="R711" i="7"/>
  <c r="Q711" i="7"/>
  <c r="P711" i="7"/>
  <c r="AB710" i="7"/>
  <c r="AA710" i="7"/>
  <c r="V710" i="7"/>
  <c r="X710" i="7" s="1"/>
  <c r="U710" i="7"/>
  <c r="S710" i="7"/>
  <c r="R710" i="7"/>
  <c r="Q710" i="7"/>
  <c r="P710" i="7"/>
  <c r="AB709" i="7"/>
  <c r="AA709" i="7"/>
  <c r="V709" i="7"/>
  <c r="X709" i="7" s="1"/>
  <c r="U709" i="7"/>
  <c r="S709" i="7"/>
  <c r="R709" i="7"/>
  <c r="Q709" i="7"/>
  <c r="P709" i="7"/>
  <c r="AB708" i="7"/>
  <c r="AA708" i="7"/>
  <c r="V708" i="7"/>
  <c r="U708" i="7"/>
  <c r="S708" i="7"/>
  <c r="R708" i="7"/>
  <c r="Q708" i="7"/>
  <c r="P708" i="7"/>
  <c r="AB707" i="7"/>
  <c r="AA707" i="7"/>
  <c r="V707" i="7"/>
  <c r="X707" i="7" s="1"/>
  <c r="U707" i="7"/>
  <c r="S707" i="7"/>
  <c r="R707" i="7"/>
  <c r="Q707" i="7"/>
  <c r="P707" i="7"/>
  <c r="AB706" i="7"/>
  <c r="AA706" i="7"/>
  <c r="V706" i="7"/>
  <c r="X706" i="7" s="1"/>
  <c r="U706" i="7"/>
  <c r="S706" i="7"/>
  <c r="R706" i="7"/>
  <c r="Q706" i="7"/>
  <c r="P706" i="7"/>
  <c r="AB705" i="7"/>
  <c r="AA705" i="7"/>
  <c r="V705" i="7"/>
  <c r="U705" i="7"/>
  <c r="S705" i="7"/>
  <c r="R705" i="7"/>
  <c r="Q705" i="7"/>
  <c r="P705" i="7"/>
  <c r="AB704" i="7"/>
  <c r="AA704" i="7"/>
  <c r="V704" i="7"/>
  <c r="W704" i="7" s="1"/>
  <c r="U704" i="7"/>
  <c r="S704" i="7"/>
  <c r="R704" i="7"/>
  <c r="Q704" i="7"/>
  <c r="P704" i="7"/>
  <c r="AB703" i="7"/>
  <c r="AA703" i="7"/>
  <c r="V703" i="7"/>
  <c r="U703" i="7"/>
  <c r="S703" i="7"/>
  <c r="R703" i="7"/>
  <c r="Q703" i="7"/>
  <c r="P703" i="7"/>
  <c r="AB702" i="7"/>
  <c r="AA702" i="7"/>
  <c r="V702" i="7"/>
  <c r="U702" i="7"/>
  <c r="S702" i="7"/>
  <c r="R702" i="7"/>
  <c r="Q702" i="7"/>
  <c r="P702" i="7"/>
  <c r="AB701" i="7"/>
  <c r="AA701" i="7"/>
  <c r="V701" i="7"/>
  <c r="W701" i="7" s="1"/>
  <c r="U701" i="7"/>
  <c r="S701" i="7"/>
  <c r="R701" i="7"/>
  <c r="Q701" i="7"/>
  <c r="P701" i="7"/>
  <c r="AB700" i="7"/>
  <c r="AA700" i="7"/>
  <c r="V700" i="7"/>
  <c r="W700" i="7" s="1"/>
  <c r="U700" i="7"/>
  <c r="S700" i="7"/>
  <c r="R700" i="7"/>
  <c r="Q700" i="7"/>
  <c r="P700" i="7"/>
  <c r="AB699" i="7"/>
  <c r="AA699" i="7"/>
  <c r="V699" i="7"/>
  <c r="X699" i="7" s="1"/>
  <c r="U699" i="7"/>
  <c r="S699" i="7"/>
  <c r="R699" i="7"/>
  <c r="Q699" i="7"/>
  <c r="P699" i="7"/>
  <c r="AB698" i="7"/>
  <c r="AA698" i="7"/>
  <c r="V698" i="7"/>
  <c r="X698" i="7" s="1"/>
  <c r="U698" i="7"/>
  <c r="S698" i="7"/>
  <c r="R698" i="7"/>
  <c r="Q698" i="7"/>
  <c r="P698" i="7"/>
  <c r="AB697" i="7"/>
  <c r="AA697" i="7"/>
  <c r="V697" i="7"/>
  <c r="U697" i="7"/>
  <c r="S697" i="7"/>
  <c r="R697" i="7"/>
  <c r="Q697" i="7"/>
  <c r="P697" i="7"/>
  <c r="AB696" i="7"/>
  <c r="AA696" i="7"/>
  <c r="V696" i="7"/>
  <c r="U696" i="7"/>
  <c r="S696" i="7"/>
  <c r="R696" i="7"/>
  <c r="Q696" i="7"/>
  <c r="P696" i="7"/>
  <c r="AB695" i="7"/>
  <c r="AA695" i="7"/>
  <c r="V695" i="7"/>
  <c r="U695" i="7"/>
  <c r="S695" i="7"/>
  <c r="R695" i="7"/>
  <c r="Q695" i="7"/>
  <c r="P695" i="7"/>
  <c r="AB694" i="7"/>
  <c r="AA694" i="7"/>
  <c r="V694" i="7"/>
  <c r="U694" i="7"/>
  <c r="S694" i="7"/>
  <c r="R694" i="7"/>
  <c r="Q694" i="7"/>
  <c r="P694" i="7"/>
  <c r="AB693" i="7"/>
  <c r="AA693" i="7"/>
  <c r="V693" i="7"/>
  <c r="X693" i="7" s="1"/>
  <c r="U693" i="7"/>
  <c r="S693" i="7"/>
  <c r="R693" i="7"/>
  <c r="Q693" i="7"/>
  <c r="P693" i="7"/>
  <c r="AB692" i="7"/>
  <c r="AA692" i="7"/>
  <c r="V692" i="7"/>
  <c r="U692" i="7"/>
  <c r="S692" i="7"/>
  <c r="R692" i="7"/>
  <c r="Q692" i="7"/>
  <c r="P692" i="7"/>
  <c r="AB691" i="7"/>
  <c r="AA691" i="7"/>
  <c r="V691" i="7"/>
  <c r="X691" i="7" s="1"/>
  <c r="U691" i="7"/>
  <c r="S691" i="7"/>
  <c r="R691" i="7"/>
  <c r="Q691" i="7"/>
  <c r="P691" i="7"/>
  <c r="AB690" i="7"/>
  <c r="AA690" i="7"/>
  <c r="V690" i="7"/>
  <c r="U690" i="7"/>
  <c r="S690" i="7"/>
  <c r="R690" i="7"/>
  <c r="Q690" i="7"/>
  <c r="P690" i="7"/>
  <c r="AB689" i="7"/>
  <c r="AA689" i="7"/>
  <c r="V689" i="7"/>
  <c r="U689" i="7"/>
  <c r="S689" i="7"/>
  <c r="R689" i="7"/>
  <c r="Q689" i="7"/>
  <c r="P689" i="7"/>
  <c r="AB688" i="7"/>
  <c r="AA688" i="7"/>
  <c r="V688" i="7"/>
  <c r="U688" i="7"/>
  <c r="S688" i="7"/>
  <c r="R688" i="7"/>
  <c r="Q688" i="7"/>
  <c r="P688" i="7"/>
  <c r="AB687" i="7"/>
  <c r="AA687" i="7"/>
  <c r="V687" i="7"/>
  <c r="X687" i="7" s="1"/>
  <c r="U687" i="7"/>
  <c r="S687" i="7"/>
  <c r="R687" i="7"/>
  <c r="Q687" i="7"/>
  <c r="P687" i="7"/>
  <c r="AB686" i="7"/>
  <c r="AA686" i="7"/>
  <c r="V686" i="7"/>
  <c r="X686" i="7" s="1"/>
  <c r="U686" i="7"/>
  <c r="S686" i="7"/>
  <c r="R686" i="7"/>
  <c r="Q686" i="7"/>
  <c r="P686" i="7"/>
  <c r="AB685" i="7"/>
  <c r="AA685" i="7"/>
  <c r="V685" i="7"/>
  <c r="U685" i="7"/>
  <c r="S685" i="7"/>
  <c r="R685" i="7"/>
  <c r="Q685" i="7"/>
  <c r="P685" i="7"/>
  <c r="AB684" i="7"/>
  <c r="AA684" i="7"/>
  <c r="V684" i="7"/>
  <c r="U684" i="7"/>
  <c r="S684" i="7"/>
  <c r="R684" i="7"/>
  <c r="Q684" i="7"/>
  <c r="P684" i="7"/>
  <c r="AB683" i="7"/>
  <c r="AA683" i="7"/>
  <c r="V683" i="7"/>
  <c r="X683" i="7" s="1"/>
  <c r="U683" i="7"/>
  <c r="S683" i="7"/>
  <c r="R683" i="7"/>
  <c r="Q683" i="7"/>
  <c r="P683" i="7"/>
  <c r="AB682" i="7"/>
  <c r="AA682" i="7"/>
  <c r="V682" i="7"/>
  <c r="X682" i="7" s="1"/>
  <c r="U682" i="7"/>
  <c r="S682" i="7"/>
  <c r="R682" i="7"/>
  <c r="Q682" i="7"/>
  <c r="P682" i="7"/>
  <c r="AB681" i="7"/>
  <c r="AA681" i="7"/>
  <c r="V681" i="7"/>
  <c r="W681" i="7" s="1"/>
  <c r="U681" i="7"/>
  <c r="S681" i="7"/>
  <c r="R681" i="7"/>
  <c r="Q681" i="7"/>
  <c r="P681" i="7"/>
  <c r="AB680" i="7"/>
  <c r="AA680" i="7"/>
  <c r="V680" i="7"/>
  <c r="W680" i="7" s="1"/>
  <c r="U680" i="7"/>
  <c r="S680" i="7"/>
  <c r="R680" i="7"/>
  <c r="Q680" i="7"/>
  <c r="P680" i="7"/>
  <c r="AB679" i="7"/>
  <c r="AA679" i="7"/>
  <c r="V679" i="7"/>
  <c r="U679" i="7"/>
  <c r="S679" i="7"/>
  <c r="R679" i="7"/>
  <c r="Q679" i="7"/>
  <c r="P679" i="7"/>
  <c r="AB678" i="7"/>
  <c r="AA678" i="7"/>
  <c r="V678" i="7"/>
  <c r="U678" i="7"/>
  <c r="S678" i="7"/>
  <c r="R678" i="7"/>
  <c r="Q678" i="7"/>
  <c r="P678" i="7"/>
  <c r="AB677" i="7"/>
  <c r="AA677" i="7"/>
  <c r="V677" i="7"/>
  <c r="X677" i="7" s="1"/>
  <c r="U677" i="7"/>
  <c r="S677" i="7"/>
  <c r="R677" i="7"/>
  <c r="Q677" i="7"/>
  <c r="P677" i="7"/>
  <c r="AB676" i="7"/>
  <c r="AA676" i="7"/>
  <c r="V676" i="7"/>
  <c r="U676" i="7"/>
  <c r="S676" i="7"/>
  <c r="R676" i="7"/>
  <c r="Q676" i="7"/>
  <c r="P676" i="7"/>
  <c r="AB675" i="7"/>
  <c r="AA675" i="7"/>
  <c r="V675" i="7"/>
  <c r="X675" i="7" s="1"/>
  <c r="U675" i="7"/>
  <c r="S675" i="7"/>
  <c r="R675" i="7"/>
  <c r="Q675" i="7"/>
  <c r="P675" i="7"/>
  <c r="AB674" i="7"/>
  <c r="AA674" i="7"/>
  <c r="V674" i="7"/>
  <c r="U674" i="7"/>
  <c r="S674" i="7"/>
  <c r="R674" i="7"/>
  <c r="Q674" i="7"/>
  <c r="P674" i="7"/>
  <c r="AB673" i="7"/>
  <c r="AA673" i="7"/>
  <c r="V673" i="7"/>
  <c r="W673" i="7" s="1"/>
  <c r="U673" i="7"/>
  <c r="S673" i="7"/>
  <c r="R673" i="7"/>
  <c r="Q673" i="7"/>
  <c r="P673" i="7"/>
  <c r="AB672" i="7"/>
  <c r="AA672" i="7"/>
  <c r="V672" i="7"/>
  <c r="U672" i="7"/>
  <c r="S672" i="7"/>
  <c r="R672" i="7"/>
  <c r="Q672" i="7"/>
  <c r="P672" i="7"/>
  <c r="AB671" i="7"/>
  <c r="AA671" i="7"/>
  <c r="V671" i="7"/>
  <c r="X671" i="7" s="1"/>
  <c r="U671" i="7"/>
  <c r="S671" i="7"/>
  <c r="R671" i="7"/>
  <c r="Q671" i="7"/>
  <c r="P671" i="7"/>
  <c r="AB670" i="7"/>
  <c r="AA670" i="7"/>
  <c r="V670" i="7"/>
  <c r="U670" i="7"/>
  <c r="S670" i="7"/>
  <c r="R670" i="7"/>
  <c r="Q670" i="7"/>
  <c r="P670" i="7"/>
  <c r="AB669" i="7"/>
  <c r="AA669" i="7"/>
  <c r="V669" i="7"/>
  <c r="W669" i="7" s="1"/>
  <c r="U669" i="7"/>
  <c r="S669" i="7"/>
  <c r="R669" i="7"/>
  <c r="Q669" i="7"/>
  <c r="P669" i="7"/>
  <c r="AB668" i="7"/>
  <c r="AA668" i="7"/>
  <c r="V668" i="7"/>
  <c r="X668" i="7" s="1"/>
  <c r="U668" i="7"/>
  <c r="S668" i="7"/>
  <c r="R668" i="7"/>
  <c r="Q668" i="7"/>
  <c r="P668" i="7"/>
  <c r="AB667" i="7"/>
  <c r="AA667" i="7"/>
  <c r="V667" i="7"/>
  <c r="X667" i="7" s="1"/>
  <c r="U667" i="7"/>
  <c r="S667" i="7"/>
  <c r="R667" i="7"/>
  <c r="Q667" i="7"/>
  <c r="P667" i="7"/>
  <c r="AB666" i="7"/>
  <c r="AA666" i="7"/>
  <c r="V666" i="7"/>
  <c r="X666" i="7" s="1"/>
  <c r="U666" i="7"/>
  <c r="S666" i="7"/>
  <c r="R666" i="7"/>
  <c r="Q666" i="7"/>
  <c r="P666" i="7"/>
  <c r="AB665" i="7"/>
  <c r="AA665" i="7"/>
  <c r="V665" i="7"/>
  <c r="U665" i="7"/>
  <c r="S665" i="7"/>
  <c r="R665" i="7"/>
  <c r="Q665" i="7"/>
  <c r="P665" i="7"/>
  <c r="AB664" i="7"/>
  <c r="AA664" i="7"/>
  <c r="V664" i="7"/>
  <c r="U664" i="7"/>
  <c r="S664" i="7"/>
  <c r="R664" i="7"/>
  <c r="Q664" i="7"/>
  <c r="P664" i="7"/>
  <c r="AB663" i="7"/>
  <c r="AA663" i="7"/>
  <c r="V663" i="7"/>
  <c r="U663" i="7"/>
  <c r="S663" i="7"/>
  <c r="R663" i="7"/>
  <c r="Q663" i="7"/>
  <c r="P663" i="7"/>
  <c r="AB662" i="7"/>
  <c r="AA662" i="7"/>
  <c r="V662" i="7"/>
  <c r="U662" i="7"/>
  <c r="S662" i="7"/>
  <c r="R662" i="7"/>
  <c r="Q662" i="7"/>
  <c r="P662" i="7"/>
  <c r="AB661" i="7"/>
  <c r="AA661" i="7"/>
  <c r="V661" i="7"/>
  <c r="X661" i="7" s="1"/>
  <c r="U661" i="7"/>
  <c r="S661" i="7"/>
  <c r="R661" i="7"/>
  <c r="Q661" i="7"/>
  <c r="P661" i="7"/>
  <c r="AB660" i="7"/>
  <c r="AA660" i="7"/>
  <c r="V660" i="7"/>
  <c r="X660" i="7" s="1"/>
  <c r="U660" i="7"/>
  <c r="S660" i="7"/>
  <c r="R660" i="7"/>
  <c r="Q660" i="7"/>
  <c r="P660" i="7"/>
  <c r="AB659" i="7"/>
  <c r="AA659" i="7"/>
  <c r="V659" i="7"/>
  <c r="X659" i="7" s="1"/>
  <c r="U659" i="7"/>
  <c r="S659" i="7"/>
  <c r="R659" i="7"/>
  <c r="Q659" i="7"/>
  <c r="P659" i="7"/>
  <c r="AB658" i="7"/>
  <c r="AA658" i="7"/>
  <c r="V658" i="7"/>
  <c r="U658" i="7"/>
  <c r="S658" i="7"/>
  <c r="R658" i="7"/>
  <c r="Q658" i="7"/>
  <c r="P658" i="7"/>
  <c r="AB657" i="7"/>
  <c r="AA657" i="7"/>
  <c r="V657" i="7"/>
  <c r="W657" i="7" s="1"/>
  <c r="U657" i="7"/>
  <c r="S657" i="7"/>
  <c r="R657" i="7"/>
  <c r="Q657" i="7"/>
  <c r="P657" i="7"/>
  <c r="AB656" i="7"/>
  <c r="AA656" i="7"/>
  <c r="V656" i="7"/>
  <c r="X656" i="7" s="1"/>
  <c r="U656" i="7"/>
  <c r="S656" i="7"/>
  <c r="R656" i="7"/>
  <c r="Q656" i="7"/>
  <c r="P656" i="7"/>
  <c r="AB655" i="7"/>
  <c r="AA655" i="7"/>
  <c r="V655" i="7"/>
  <c r="X655" i="7" s="1"/>
  <c r="U655" i="7"/>
  <c r="S655" i="7"/>
  <c r="R655" i="7"/>
  <c r="Q655" i="7"/>
  <c r="P655" i="7"/>
  <c r="AB654" i="7"/>
  <c r="AA654" i="7"/>
  <c r="V654" i="7"/>
  <c r="X654" i="7" s="1"/>
  <c r="U654" i="7"/>
  <c r="S654" i="7"/>
  <c r="R654" i="7"/>
  <c r="Q654" i="7"/>
  <c r="P654" i="7"/>
  <c r="AB653" i="7"/>
  <c r="AA653" i="7"/>
  <c r="V653" i="7"/>
  <c r="U653" i="7"/>
  <c r="S653" i="7"/>
  <c r="R653" i="7"/>
  <c r="Q653" i="7"/>
  <c r="P653" i="7"/>
  <c r="AB652" i="7"/>
  <c r="AA652" i="7"/>
  <c r="V652" i="7"/>
  <c r="U652" i="7"/>
  <c r="S652" i="7"/>
  <c r="R652" i="7"/>
  <c r="Q652" i="7"/>
  <c r="P652" i="7"/>
  <c r="AB651" i="7"/>
  <c r="AA651" i="7"/>
  <c r="V651" i="7"/>
  <c r="X651" i="7" s="1"/>
  <c r="U651" i="7"/>
  <c r="S651" i="7"/>
  <c r="R651" i="7"/>
  <c r="Q651" i="7"/>
  <c r="P651" i="7"/>
  <c r="AB650" i="7"/>
  <c r="AA650" i="7"/>
  <c r="V650" i="7"/>
  <c r="X650" i="7" s="1"/>
  <c r="U650" i="7"/>
  <c r="S650" i="7"/>
  <c r="R650" i="7"/>
  <c r="Q650" i="7"/>
  <c r="P650" i="7"/>
  <c r="AB649" i="7"/>
  <c r="AA649" i="7"/>
  <c r="V649" i="7"/>
  <c r="X649" i="7" s="1"/>
  <c r="U649" i="7"/>
  <c r="S649" i="7"/>
  <c r="R649" i="7"/>
  <c r="Q649" i="7"/>
  <c r="P649" i="7"/>
  <c r="AB648" i="7"/>
  <c r="AA648" i="7"/>
  <c r="V648" i="7"/>
  <c r="X648" i="7" s="1"/>
  <c r="U648" i="7"/>
  <c r="S648" i="7"/>
  <c r="R648" i="7"/>
  <c r="Q648" i="7"/>
  <c r="P648" i="7"/>
  <c r="AB647" i="7"/>
  <c r="AA647" i="7"/>
  <c r="V647" i="7"/>
  <c r="U647" i="7"/>
  <c r="S647" i="7"/>
  <c r="R647" i="7"/>
  <c r="Q647" i="7"/>
  <c r="P647" i="7"/>
  <c r="AB646" i="7"/>
  <c r="AA646" i="7"/>
  <c r="V646" i="7"/>
  <c r="X646" i="7" s="1"/>
  <c r="U646" i="7"/>
  <c r="S646" i="7"/>
  <c r="R646" i="7"/>
  <c r="Q646" i="7"/>
  <c r="P646" i="7"/>
  <c r="AB645" i="7"/>
  <c r="AA645" i="7"/>
  <c r="V645" i="7"/>
  <c r="X645" i="7" s="1"/>
  <c r="U645" i="7"/>
  <c r="S645" i="7"/>
  <c r="R645" i="7"/>
  <c r="Q645" i="7"/>
  <c r="P645" i="7"/>
  <c r="AB644" i="7"/>
  <c r="AA644" i="7"/>
  <c r="V644" i="7"/>
  <c r="U644" i="7"/>
  <c r="S644" i="7"/>
  <c r="R644" i="7"/>
  <c r="Q644" i="7"/>
  <c r="P644" i="7"/>
  <c r="AB643" i="7"/>
  <c r="AA643" i="7"/>
  <c r="V643" i="7"/>
  <c r="X643" i="7" s="1"/>
  <c r="U643" i="7"/>
  <c r="S643" i="7"/>
  <c r="R643" i="7"/>
  <c r="Q643" i="7"/>
  <c r="P643" i="7"/>
  <c r="AB642" i="7"/>
  <c r="AA642" i="7"/>
  <c r="V642" i="7"/>
  <c r="X642" i="7" s="1"/>
  <c r="U642" i="7"/>
  <c r="S642" i="7"/>
  <c r="R642" i="7"/>
  <c r="Q642" i="7"/>
  <c r="P642" i="7"/>
  <c r="AB641" i="7"/>
  <c r="AA641" i="7"/>
  <c r="V641" i="7"/>
  <c r="X641" i="7" s="1"/>
  <c r="U641" i="7"/>
  <c r="S641" i="7"/>
  <c r="R641" i="7"/>
  <c r="Q641" i="7"/>
  <c r="P641" i="7"/>
  <c r="AB640" i="7"/>
  <c r="AA640" i="7"/>
  <c r="V640" i="7"/>
  <c r="U640" i="7"/>
  <c r="S640" i="7"/>
  <c r="R640" i="7"/>
  <c r="Q640" i="7"/>
  <c r="P640" i="7"/>
  <c r="AB639" i="7"/>
  <c r="AA639" i="7"/>
  <c r="V639" i="7"/>
  <c r="U639" i="7"/>
  <c r="S639" i="7"/>
  <c r="R639" i="7"/>
  <c r="Q639" i="7"/>
  <c r="P639" i="7"/>
  <c r="AB638" i="7"/>
  <c r="AA638" i="7"/>
  <c r="V638" i="7"/>
  <c r="U638" i="7"/>
  <c r="S638" i="7"/>
  <c r="R638" i="7"/>
  <c r="Q638" i="7"/>
  <c r="P638" i="7"/>
  <c r="AB637" i="7"/>
  <c r="AA637" i="7"/>
  <c r="V637" i="7"/>
  <c r="W637" i="7" s="1"/>
  <c r="U637" i="7"/>
  <c r="S637" i="7"/>
  <c r="R637" i="7"/>
  <c r="Q637" i="7"/>
  <c r="P637" i="7"/>
  <c r="AB636" i="7"/>
  <c r="AA636" i="7"/>
  <c r="V636" i="7"/>
  <c r="X636" i="7" s="1"/>
  <c r="U636" i="7"/>
  <c r="S636" i="7"/>
  <c r="R636" i="7"/>
  <c r="Q636" i="7"/>
  <c r="P636" i="7"/>
  <c r="AB635" i="7"/>
  <c r="AA635" i="7"/>
  <c r="V635" i="7"/>
  <c r="X635" i="7" s="1"/>
  <c r="U635" i="7"/>
  <c r="S635" i="7"/>
  <c r="R635" i="7"/>
  <c r="Q635" i="7"/>
  <c r="P635" i="7"/>
  <c r="AB634" i="7"/>
  <c r="AA634" i="7"/>
  <c r="V634" i="7"/>
  <c r="X634" i="7" s="1"/>
  <c r="U634" i="7"/>
  <c r="S634" i="7"/>
  <c r="R634" i="7"/>
  <c r="Q634" i="7"/>
  <c r="P634" i="7"/>
  <c r="AB633" i="7"/>
  <c r="AA633" i="7"/>
  <c r="V633" i="7"/>
  <c r="U633" i="7"/>
  <c r="S633" i="7"/>
  <c r="R633" i="7"/>
  <c r="Q633" i="7"/>
  <c r="P633" i="7"/>
  <c r="AB632" i="7"/>
  <c r="AA632" i="7"/>
  <c r="V632" i="7"/>
  <c r="X632" i="7" s="1"/>
  <c r="U632" i="7"/>
  <c r="S632" i="7"/>
  <c r="R632" i="7"/>
  <c r="Q632" i="7"/>
  <c r="P632" i="7"/>
  <c r="AB631" i="7"/>
  <c r="AA631" i="7"/>
  <c r="V631" i="7"/>
  <c r="U631" i="7"/>
  <c r="S631" i="7"/>
  <c r="R631" i="7"/>
  <c r="Q631" i="7"/>
  <c r="P631" i="7"/>
  <c r="AB630" i="7"/>
  <c r="AA630" i="7"/>
  <c r="V630" i="7"/>
  <c r="U630" i="7"/>
  <c r="S630" i="7"/>
  <c r="R630" i="7"/>
  <c r="Q630" i="7"/>
  <c r="P630" i="7"/>
  <c r="AB629" i="7"/>
  <c r="AA629" i="7"/>
  <c r="V629" i="7"/>
  <c r="X629" i="7" s="1"/>
  <c r="U629" i="7"/>
  <c r="S629" i="7"/>
  <c r="R629" i="7"/>
  <c r="Q629" i="7"/>
  <c r="P629" i="7"/>
  <c r="AB628" i="7"/>
  <c r="AA628" i="7"/>
  <c r="V628" i="7"/>
  <c r="U628" i="7"/>
  <c r="S628" i="7"/>
  <c r="R628" i="7"/>
  <c r="Q628" i="7"/>
  <c r="P628" i="7"/>
  <c r="AB627" i="7"/>
  <c r="AA627" i="7"/>
  <c r="V627" i="7"/>
  <c r="X627" i="7" s="1"/>
  <c r="U627" i="7"/>
  <c r="S627" i="7"/>
  <c r="R627" i="7"/>
  <c r="Q627" i="7"/>
  <c r="P627" i="7"/>
  <c r="AB626" i="7"/>
  <c r="AA626" i="7"/>
  <c r="V626" i="7"/>
  <c r="X626" i="7" s="1"/>
  <c r="U626" i="7"/>
  <c r="S626" i="7"/>
  <c r="R626" i="7"/>
  <c r="Q626" i="7"/>
  <c r="P626" i="7"/>
  <c r="AB625" i="7"/>
  <c r="AA625" i="7"/>
  <c r="V625" i="7"/>
  <c r="U625" i="7"/>
  <c r="S625" i="7"/>
  <c r="R625" i="7"/>
  <c r="Q625" i="7"/>
  <c r="P625" i="7"/>
  <c r="AB624" i="7"/>
  <c r="AA624" i="7"/>
  <c r="V624" i="7"/>
  <c r="W624" i="7" s="1"/>
  <c r="U624" i="7"/>
  <c r="S624" i="7"/>
  <c r="R624" i="7"/>
  <c r="Q624" i="7"/>
  <c r="P624" i="7"/>
  <c r="AB623" i="7"/>
  <c r="AA623" i="7"/>
  <c r="V623" i="7"/>
  <c r="X623" i="7" s="1"/>
  <c r="U623" i="7"/>
  <c r="S623" i="7"/>
  <c r="R623" i="7"/>
  <c r="Q623" i="7"/>
  <c r="P623" i="7"/>
  <c r="AB622" i="7"/>
  <c r="AA622" i="7"/>
  <c r="V622" i="7"/>
  <c r="U622" i="7"/>
  <c r="S622" i="7"/>
  <c r="R622" i="7"/>
  <c r="Q622" i="7"/>
  <c r="P622" i="7"/>
  <c r="AB621" i="7"/>
  <c r="AA621" i="7"/>
  <c r="V621" i="7"/>
  <c r="U621" i="7"/>
  <c r="S621" i="7"/>
  <c r="R621" i="7"/>
  <c r="Q621" i="7"/>
  <c r="P621" i="7"/>
  <c r="AB620" i="7"/>
  <c r="AA620" i="7"/>
  <c r="V620" i="7"/>
  <c r="W620" i="7" s="1"/>
  <c r="U620" i="7"/>
  <c r="S620" i="7"/>
  <c r="R620" i="7"/>
  <c r="Q620" i="7"/>
  <c r="P620" i="7"/>
  <c r="AB619" i="7"/>
  <c r="AA619" i="7"/>
  <c r="V619" i="7"/>
  <c r="X619" i="7" s="1"/>
  <c r="U619" i="7"/>
  <c r="S619" i="7"/>
  <c r="R619" i="7"/>
  <c r="Q619" i="7"/>
  <c r="P619" i="7"/>
  <c r="AB618" i="7"/>
  <c r="AA618" i="7"/>
  <c r="V618" i="7"/>
  <c r="X618" i="7" s="1"/>
  <c r="U618" i="7"/>
  <c r="S618" i="7"/>
  <c r="R618" i="7"/>
  <c r="Q618" i="7"/>
  <c r="P618" i="7"/>
  <c r="AB617" i="7"/>
  <c r="AA617" i="7"/>
  <c r="V617" i="7"/>
  <c r="X617" i="7" s="1"/>
  <c r="U617" i="7"/>
  <c r="S617" i="7"/>
  <c r="R617" i="7"/>
  <c r="Q617" i="7"/>
  <c r="P617" i="7"/>
  <c r="AB616" i="7"/>
  <c r="AA616" i="7"/>
  <c r="V616" i="7"/>
  <c r="U616" i="7"/>
  <c r="S616" i="7"/>
  <c r="R616" i="7"/>
  <c r="Q616" i="7"/>
  <c r="P616" i="7"/>
  <c r="AB615" i="7"/>
  <c r="AA615" i="7"/>
  <c r="V615" i="7"/>
  <c r="U615" i="7"/>
  <c r="S615" i="7"/>
  <c r="R615" i="7"/>
  <c r="Q615" i="7"/>
  <c r="P615" i="7"/>
  <c r="AB614" i="7"/>
  <c r="AA614" i="7"/>
  <c r="V614" i="7"/>
  <c r="X614" i="7" s="1"/>
  <c r="U614" i="7"/>
  <c r="S614" i="7"/>
  <c r="R614" i="7"/>
  <c r="Q614" i="7"/>
  <c r="P614" i="7"/>
  <c r="AB613" i="7"/>
  <c r="AA613" i="7"/>
  <c r="V613" i="7"/>
  <c r="X613" i="7" s="1"/>
  <c r="U613" i="7"/>
  <c r="S613" i="7"/>
  <c r="R613" i="7"/>
  <c r="Q613" i="7"/>
  <c r="P613" i="7"/>
  <c r="AB612" i="7"/>
  <c r="AA612" i="7"/>
  <c r="V612" i="7"/>
  <c r="W612" i="7" s="1"/>
  <c r="U612" i="7"/>
  <c r="S612" i="7"/>
  <c r="R612" i="7"/>
  <c r="Q612" i="7"/>
  <c r="P612" i="7"/>
  <c r="AB611" i="7"/>
  <c r="AA611" i="7"/>
  <c r="V611" i="7"/>
  <c r="X611" i="7" s="1"/>
  <c r="U611" i="7"/>
  <c r="S611" i="7"/>
  <c r="R611" i="7"/>
  <c r="Q611" i="7"/>
  <c r="P611" i="7"/>
  <c r="AB610" i="7"/>
  <c r="AA610" i="7"/>
  <c r="V610" i="7"/>
  <c r="U610" i="7"/>
  <c r="S610" i="7"/>
  <c r="R610" i="7"/>
  <c r="Q610" i="7"/>
  <c r="P610" i="7"/>
  <c r="AB609" i="7"/>
  <c r="AA609" i="7"/>
  <c r="V609" i="7"/>
  <c r="W609" i="7" s="1"/>
  <c r="U609" i="7"/>
  <c r="S609" i="7"/>
  <c r="R609" i="7"/>
  <c r="Q609" i="7"/>
  <c r="P609" i="7"/>
  <c r="AB608" i="7"/>
  <c r="AA608" i="7"/>
  <c r="V608" i="7"/>
  <c r="U608" i="7"/>
  <c r="S608" i="7"/>
  <c r="R608" i="7"/>
  <c r="Q608" i="7"/>
  <c r="P608" i="7"/>
  <c r="AB607" i="7"/>
  <c r="AA607" i="7"/>
  <c r="V607" i="7"/>
  <c r="X607" i="7" s="1"/>
  <c r="U607" i="7"/>
  <c r="S607" i="7"/>
  <c r="R607" i="7"/>
  <c r="Q607" i="7"/>
  <c r="P607" i="7"/>
  <c r="AB606" i="7"/>
  <c r="AA606" i="7"/>
  <c r="V606" i="7"/>
  <c r="X606" i="7" s="1"/>
  <c r="U606" i="7"/>
  <c r="S606" i="7"/>
  <c r="R606" i="7"/>
  <c r="Q606" i="7"/>
  <c r="P606" i="7"/>
  <c r="AB605" i="7"/>
  <c r="AA605" i="7"/>
  <c r="V605" i="7"/>
  <c r="W605" i="7" s="1"/>
  <c r="U605" i="7"/>
  <c r="S605" i="7"/>
  <c r="R605" i="7"/>
  <c r="Q605" i="7"/>
  <c r="P605" i="7"/>
  <c r="AB604" i="7"/>
  <c r="AA604" i="7"/>
  <c r="V604" i="7"/>
  <c r="U604" i="7"/>
  <c r="S604" i="7"/>
  <c r="R604" i="7"/>
  <c r="Q604" i="7"/>
  <c r="P604" i="7"/>
  <c r="AB603" i="7"/>
  <c r="AA603" i="7"/>
  <c r="V603" i="7"/>
  <c r="X603" i="7" s="1"/>
  <c r="U603" i="7"/>
  <c r="S603" i="7"/>
  <c r="R603" i="7"/>
  <c r="Q603" i="7"/>
  <c r="P603" i="7"/>
  <c r="AB602" i="7"/>
  <c r="AA602" i="7"/>
  <c r="V602" i="7"/>
  <c r="X602" i="7" s="1"/>
  <c r="U602" i="7"/>
  <c r="S602" i="7"/>
  <c r="R602" i="7"/>
  <c r="Q602" i="7"/>
  <c r="P602" i="7"/>
  <c r="AB601" i="7"/>
  <c r="AA601" i="7"/>
  <c r="V601" i="7"/>
  <c r="U601" i="7"/>
  <c r="S601" i="7"/>
  <c r="R601" i="7"/>
  <c r="Q601" i="7"/>
  <c r="P601" i="7"/>
  <c r="AB600" i="7"/>
  <c r="AA600" i="7"/>
  <c r="V600" i="7"/>
  <c r="W600" i="7" s="1"/>
  <c r="U600" i="7"/>
  <c r="S600" i="7"/>
  <c r="R600" i="7"/>
  <c r="Q600" i="7"/>
  <c r="P600" i="7"/>
  <c r="AB599" i="7"/>
  <c r="AA599" i="7"/>
  <c r="V599" i="7"/>
  <c r="U599" i="7"/>
  <c r="S599" i="7"/>
  <c r="R599" i="7"/>
  <c r="Q599" i="7"/>
  <c r="P599" i="7"/>
  <c r="AB598" i="7"/>
  <c r="AA598" i="7"/>
  <c r="V598" i="7"/>
  <c r="W598" i="7" s="1"/>
  <c r="U598" i="7"/>
  <c r="S598" i="7"/>
  <c r="R598" i="7"/>
  <c r="Q598" i="7"/>
  <c r="P598" i="7"/>
  <c r="AB597" i="7"/>
  <c r="AA597" i="7"/>
  <c r="V597" i="7"/>
  <c r="X597" i="7" s="1"/>
  <c r="U597" i="7"/>
  <c r="S597" i="7"/>
  <c r="R597" i="7"/>
  <c r="Q597" i="7"/>
  <c r="P597" i="7"/>
  <c r="AB596" i="7"/>
  <c r="AA596" i="7"/>
  <c r="V596" i="7"/>
  <c r="U596" i="7"/>
  <c r="S596" i="7"/>
  <c r="R596" i="7"/>
  <c r="Q596" i="7"/>
  <c r="P596" i="7"/>
  <c r="AB595" i="7"/>
  <c r="AA595" i="7"/>
  <c r="V595" i="7"/>
  <c r="X595" i="7" s="1"/>
  <c r="U595" i="7"/>
  <c r="S595" i="7"/>
  <c r="R595" i="7"/>
  <c r="Q595" i="7"/>
  <c r="P595" i="7"/>
  <c r="AB594" i="7"/>
  <c r="AA594" i="7"/>
  <c r="V594" i="7"/>
  <c r="X594" i="7" s="1"/>
  <c r="U594" i="7"/>
  <c r="S594" i="7"/>
  <c r="R594" i="7"/>
  <c r="Q594" i="7"/>
  <c r="P594" i="7"/>
  <c r="AB593" i="7"/>
  <c r="AA593" i="7"/>
  <c r="V593" i="7"/>
  <c r="U593" i="7"/>
  <c r="S593" i="7"/>
  <c r="R593" i="7"/>
  <c r="Q593" i="7"/>
  <c r="P593" i="7"/>
  <c r="AB592" i="7"/>
  <c r="AA592" i="7"/>
  <c r="V592" i="7"/>
  <c r="W592" i="7" s="1"/>
  <c r="U592" i="7"/>
  <c r="S592" i="7"/>
  <c r="R592" i="7"/>
  <c r="Q592" i="7"/>
  <c r="P592" i="7"/>
  <c r="AB591" i="7"/>
  <c r="AA591" i="7"/>
  <c r="V591" i="7"/>
  <c r="X591" i="7" s="1"/>
  <c r="U591" i="7"/>
  <c r="S591" i="7"/>
  <c r="R591" i="7"/>
  <c r="Q591" i="7"/>
  <c r="P591" i="7"/>
  <c r="AB590" i="7"/>
  <c r="AA590" i="7"/>
  <c r="V590" i="7"/>
  <c r="X590" i="7" s="1"/>
  <c r="U590" i="7"/>
  <c r="S590" i="7"/>
  <c r="R590" i="7"/>
  <c r="Q590" i="7"/>
  <c r="P590" i="7"/>
  <c r="AB589" i="7"/>
  <c r="AA589" i="7"/>
  <c r="V589" i="7"/>
  <c r="W589" i="7" s="1"/>
  <c r="U589" i="7"/>
  <c r="S589" i="7"/>
  <c r="R589" i="7"/>
  <c r="Q589" i="7"/>
  <c r="P589" i="7"/>
  <c r="AB588" i="7"/>
  <c r="AA588" i="7"/>
  <c r="V588" i="7"/>
  <c r="U588" i="7"/>
  <c r="S588" i="7"/>
  <c r="R588" i="7"/>
  <c r="Q588" i="7"/>
  <c r="P588" i="7"/>
  <c r="AB587" i="7"/>
  <c r="AA587" i="7"/>
  <c r="V587" i="7"/>
  <c r="X587" i="7" s="1"/>
  <c r="U587" i="7"/>
  <c r="S587" i="7"/>
  <c r="R587" i="7"/>
  <c r="Q587" i="7"/>
  <c r="P587" i="7"/>
  <c r="AB586" i="7"/>
  <c r="AA586" i="7"/>
  <c r="V586" i="7"/>
  <c r="X586" i="7" s="1"/>
  <c r="U586" i="7"/>
  <c r="S586" i="7"/>
  <c r="R586" i="7"/>
  <c r="Q586" i="7"/>
  <c r="P586" i="7"/>
  <c r="AB585" i="7"/>
  <c r="AA585" i="7"/>
  <c r="V585" i="7"/>
  <c r="X585" i="7" s="1"/>
  <c r="U585" i="7"/>
  <c r="S585" i="7"/>
  <c r="R585" i="7"/>
  <c r="Q585" i="7"/>
  <c r="P585" i="7"/>
  <c r="AB584" i="7"/>
  <c r="AA584" i="7"/>
  <c r="V584" i="7"/>
  <c r="U584" i="7"/>
  <c r="S584" i="7"/>
  <c r="R584" i="7"/>
  <c r="Q584" i="7"/>
  <c r="P584" i="7"/>
  <c r="AB583" i="7"/>
  <c r="AA583" i="7"/>
  <c r="V583" i="7"/>
  <c r="U583" i="7"/>
  <c r="S583" i="7"/>
  <c r="R583" i="7"/>
  <c r="Q583" i="7"/>
  <c r="P583" i="7"/>
  <c r="AB582" i="7"/>
  <c r="AA582" i="7"/>
  <c r="V582" i="7"/>
  <c r="U582" i="7"/>
  <c r="S582" i="7"/>
  <c r="R582" i="7"/>
  <c r="Q582" i="7"/>
  <c r="P582" i="7"/>
  <c r="AB581" i="7"/>
  <c r="AA581" i="7"/>
  <c r="V581" i="7"/>
  <c r="X581" i="7" s="1"/>
  <c r="U581" i="7"/>
  <c r="S581" i="7"/>
  <c r="R581" i="7"/>
  <c r="Q581" i="7"/>
  <c r="P581" i="7"/>
  <c r="AB580" i="7"/>
  <c r="AA580" i="7"/>
  <c r="V580" i="7"/>
  <c r="W580" i="7" s="1"/>
  <c r="U580" i="7"/>
  <c r="S580" i="7"/>
  <c r="R580" i="7"/>
  <c r="Q580" i="7"/>
  <c r="P580" i="7"/>
  <c r="AB579" i="7"/>
  <c r="AA579" i="7"/>
  <c r="V579" i="7"/>
  <c r="X579" i="7" s="1"/>
  <c r="U579" i="7"/>
  <c r="S579" i="7"/>
  <c r="R579" i="7"/>
  <c r="Q579" i="7"/>
  <c r="P579" i="7"/>
  <c r="AB578" i="7"/>
  <c r="AA578" i="7"/>
  <c r="V578" i="7"/>
  <c r="U578" i="7"/>
  <c r="S578" i="7"/>
  <c r="R578" i="7"/>
  <c r="Q578" i="7"/>
  <c r="P578" i="7"/>
  <c r="AB577" i="7"/>
  <c r="AA577" i="7"/>
  <c r="V577" i="7"/>
  <c r="U577" i="7"/>
  <c r="S577" i="7"/>
  <c r="R577" i="7"/>
  <c r="Q577" i="7"/>
  <c r="P577" i="7"/>
  <c r="AB576" i="7"/>
  <c r="AA576" i="7"/>
  <c r="V576" i="7"/>
  <c r="W576" i="7" s="1"/>
  <c r="U576" i="7"/>
  <c r="S576" i="7"/>
  <c r="R576" i="7"/>
  <c r="Q576" i="7"/>
  <c r="P576" i="7"/>
  <c r="AB575" i="7"/>
  <c r="AA575" i="7"/>
  <c r="V575" i="7"/>
  <c r="U575" i="7"/>
  <c r="S575" i="7"/>
  <c r="R575" i="7"/>
  <c r="Q575" i="7"/>
  <c r="P575" i="7"/>
  <c r="AB574" i="7"/>
  <c r="AA574" i="7"/>
  <c r="V574" i="7"/>
  <c r="U574" i="7"/>
  <c r="S574" i="7"/>
  <c r="R574" i="7"/>
  <c r="Q574" i="7"/>
  <c r="P574" i="7"/>
  <c r="AB573" i="7"/>
  <c r="AA573" i="7"/>
  <c r="V573" i="7"/>
  <c r="W573" i="7" s="1"/>
  <c r="U573" i="7"/>
  <c r="S573" i="7"/>
  <c r="R573" i="7"/>
  <c r="Q573" i="7"/>
  <c r="P573" i="7"/>
  <c r="AB572" i="7"/>
  <c r="AA572" i="7"/>
  <c r="V572" i="7"/>
  <c r="U572" i="7"/>
  <c r="S572" i="7"/>
  <c r="R572" i="7"/>
  <c r="Q572" i="7"/>
  <c r="P572" i="7"/>
  <c r="AB571" i="7"/>
  <c r="AA571" i="7"/>
  <c r="V571" i="7"/>
  <c r="X571" i="7" s="1"/>
  <c r="U571" i="7"/>
  <c r="S571" i="7"/>
  <c r="R571" i="7"/>
  <c r="Q571" i="7"/>
  <c r="P571" i="7"/>
  <c r="AB570" i="7"/>
  <c r="AA570" i="7"/>
  <c r="V570" i="7"/>
  <c r="X570" i="7" s="1"/>
  <c r="U570" i="7"/>
  <c r="S570" i="7"/>
  <c r="R570" i="7"/>
  <c r="Q570" i="7"/>
  <c r="P570" i="7"/>
  <c r="AB569" i="7"/>
  <c r="AA569" i="7"/>
  <c r="V569" i="7"/>
  <c r="U569" i="7"/>
  <c r="S569" i="7"/>
  <c r="R569" i="7"/>
  <c r="Q569" i="7"/>
  <c r="P569" i="7"/>
  <c r="AB568" i="7"/>
  <c r="AA568" i="7"/>
  <c r="V568" i="7"/>
  <c r="U568" i="7"/>
  <c r="S568" i="7"/>
  <c r="R568" i="7"/>
  <c r="Q568" i="7"/>
  <c r="P568" i="7"/>
  <c r="AB567" i="7"/>
  <c r="AA567" i="7"/>
  <c r="V567" i="7"/>
  <c r="U567" i="7"/>
  <c r="S567" i="7"/>
  <c r="R567" i="7"/>
  <c r="Q567" i="7"/>
  <c r="P567" i="7"/>
  <c r="AB566" i="7"/>
  <c r="AA566" i="7"/>
  <c r="V566" i="7"/>
  <c r="U566" i="7"/>
  <c r="S566" i="7"/>
  <c r="R566" i="7"/>
  <c r="Q566" i="7"/>
  <c r="P566" i="7"/>
  <c r="AB565" i="7"/>
  <c r="AA565" i="7"/>
  <c r="V565" i="7"/>
  <c r="X565" i="7" s="1"/>
  <c r="U565" i="7"/>
  <c r="S565" i="7"/>
  <c r="R565" i="7"/>
  <c r="Q565" i="7"/>
  <c r="P565" i="7"/>
  <c r="AB564" i="7"/>
  <c r="AA564" i="7"/>
  <c r="V564" i="7"/>
  <c r="U564" i="7"/>
  <c r="S564" i="7"/>
  <c r="R564" i="7"/>
  <c r="Q564" i="7"/>
  <c r="P564" i="7"/>
  <c r="AB563" i="7"/>
  <c r="AA563" i="7"/>
  <c r="V563" i="7"/>
  <c r="X563" i="7" s="1"/>
  <c r="U563" i="7"/>
  <c r="S563" i="7"/>
  <c r="R563" i="7"/>
  <c r="Q563" i="7"/>
  <c r="P563" i="7"/>
  <c r="AB562" i="7"/>
  <c r="AA562" i="7"/>
  <c r="V562" i="7"/>
  <c r="X562" i="7" s="1"/>
  <c r="U562" i="7"/>
  <c r="S562" i="7"/>
  <c r="R562" i="7"/>
  <c r="Q562" i="7"/>
  <c r="P562" i="7"/>
  <c r="AB561" i="7"/>
  <c r="AA561" i="7"/>
  <c r="V561" i="7"/>
  <c r="U561" i="7"/>
  <c r="S561" i="7"/>
  <c r="R561" i="7"/>
  <c r="Q561" i="7"/>
  <c r="P561" i="7"/>
  <c r="AB560" i="7"/>
  <c r="AA560" i="7"/>
  <c r="V560" i="7"/>
  <c r="U560" i="7"/>
  <c r="S560" i="7"/>
  <c r="R560" i="7"/>
  <c r="Q560" i="7"/>
  <c r="P560" i="7"/>
  <c r="AB559" i="7"/>
  <c r="AA559" i="7"/>
  <c r="V559" i="7"/>
  <c r="X559" i="7" s="1"/>
  <c r="U559" i="7"/>
  <c r="S559" i="7"/>
  <c r="R559" i="7"/>
  <c r="Q559" i="7"/>
  <c r="P559" i="7"/>
  <c r="AB558" i="7"/>
  <c r="AA558" i="7"/>
  <c r="V558" i="7"/>
  <c r="X558" i="7" s="1"/>
  <c r="U558" i="7"/>
  <c r="S558" i="7"/>
  <c r="R558" i="7"/>
  <c r="Q558" i="7"/>
  <c r="P558" i="7"/>
  <c r="AB557" i="7"/>
  <c r="AA557" i="7"/>
  <c r="V557" i="7"/>
  <c r="U557" i="7"/>
  <c r="S557" i="7"/>
  <c r="R557" i="7"/>
  <c r="Q557" i="7"/>
  <c r="P557" i="7"/>
  <c r="AB556" i="7"/>
  <c r="AA556" i="7"/>
  <c r="V556" i="7"/>
  <c r="U556" i="7"/>
  <c r="S556" i="7"/>
  <c r="R556" i="7"/>
  <c r="Q556" i="7"/>
  <c r="P556" i="7"/>
  <c r="AB555" i="7"/>
  <c r="AA555" i="7"/>
  <c r="V555" i="7"/>
  <c r="X555" i="7" s="1"/>
  <c r="U555" i="7"/>
  <c r="S555" i="7"/>
  <c r="R555" i="7"/>
  <c r="Q555" i="7"/>
  <c r="P555" i="7"/>
  <c r="AB554" i="7"/>
  <c r="AA554" i="7"/>
  <c r="V554" i="7"/>
  <c r="X554" i="7" s="1"/>
  <c r="U554" i="7"/>
  <c r="S554" i="7"/>
  <c r="R554" i="7"/>
  <c r="Q554" i="7"/>
  <c r="P554" i="7"/>
  <c r="AB553" i="7"/>
  <c r="AA553" i="7"/>
  <c r="V553" i="7"/>
  <c r="U553" i="7"/>
  <c r="S553" i="7"/>
  <c r="R553" i="7"/>
  <c r="Q553" i="7"/>
  <c r="P553" i="7"/>
  <c r="AB552" i="7"/>
  <c r="AA552" i="7"/>
  <c r="V552" i="7"/>
  <c r="U552" i="7"/>
  <c r="S552" i="7"/>
  <c r="R552" i="7"/>
  <c r="Q552" i="7"/>
  <c r="P552" i="7"/>
  <c r="AB551" i="7"/>
  <c r="AA551" i="7"/>
  <c r="V551" i="7"/>
  <c r="U551" i="7"/>
  <c r="S551" i="7"/>
  <c r="R551" i="7"/>
  <c r="Q551" i="7"/>
  <c r="P551" i="7"/>
  <c r="AB550" i="7"/>
  <c r="AA550" i="7"/>
  <c r="V550" i="7"/>
  <c r="U550" i="7"/>
  <c r="S550" i="7"/>
  <c r="R550" i="7"/>
  <c r="Q550" i="7"/>
  <c r="P550" i="7"/>
  <c r="AB549" i="7"/>
  <c r="AA549" i="7"/>
  <c r="V549" i="7"/>
  <c r="X549" i="7" s="1"/>
  <c r="U549" i="7"/>
  <c r="S549" i="7"/>
  <c r="R549" i="7"/>
  <c r="Q549" i="7"/>
  <c r="P549" i="7"/>
  <c r="AB548" i="7"/>
  <c r="AA548" i="7"/>
  <c r="V548" i="7"/>
  <c r="X548" i="7" s="1"/>
  <c r="U548" i="7"/>
  <c r="S548" i="7"/>
  <c r="R548" i="7"/>
  <c r="Q548" i="7"/>
  <c r="P548" i="7"/>
  <c r="AB547" i="7"/>
  <c r="AA547" i="7"/>
  <c r="V547" i="7"/>
  <c r="X547" i="7" s="1"/>
  <c r="U547" i="7"/>
  <c r="S547" i="7"/>
  <c r="R547" i="7"/>
  <c r="Q547" i="7"/>
  <c r="P547" i="7"/>
  <c r="AB546" i="7"/>
  <c r="AA546" i="7"/>
  <c r="V546" i="7"/>
  <c r="U546" i="7"/>
  <c r="S546" i="7"/>
  <c r="R546" i="7"/>
  <c r="Q546" i="7"/>
  <c r="P546" i="7"/>
  <c r="AB545" i="7"/>
  <c r="AA545" i="7"/>
  <c r="V545" i="7"/>
  <c r="U545" i="7"/>
  <c r="S545" i="7"/>
  <c r="R545" i="7"/>
  <c r="Q545" i="7"/>
  <c r="P545" i="7"/>
  <c r="AB544" i="7"/>
  <c r="AA544" i="7"/>
  <c r="V544" i="7"/>
  <c r="W544" i="7" s="1"/>
  <c r="U544" i="7"/>
  <c r="S544" i="7"/>
  <c r="R544" i="7"/>
  <c r="Q544" i="7"/>
  <c r="P544" i="7"/>
  <c r="AB543" i="7"/>
  <c r="AA543" i="7"/>
  <c r="V543" i="7"/>
  <c r="X543" i="7" s="1"/>
  <c r="U543" i="7"/>
  <c r="S543" i="7"/>
  <c r="R543" i="7"/>
  <c r="Q543" i="7"/>
  <c r="P543" i="7"/>
  <c r="AB542" i="7"/>
  <c r="AA542" i="7"/>
  <c r="V542" i="7"/>
  <c r="U542" i="7"/>
  <c r="S542" i="7"/>
  <c r="R542" i="7"/>
  <c r="Q542" i="7"/>
  <c r="P542" i="7"/>
  <c r="AB541" i="7"/>
  <c r="AA541" i="7"/>
  <c r="V541" i="7"/>
  <c r="U541" i="7"/>
  <c r="S541" i="7"/>
  <c r="R541" i="7"/>
  <c r="Q541" i="7"/>
  <c r="P541" i="7"/>
  <c r="AB540" i="7"/>
  <c r="AA540" i="7"/>
  <c r="V540" i="7"/>
  <c r="X540" i="7" s="1"/>
  <c r="U540" i="7"/>
  <c r="S540" i="7"/>
  <c r="R540" i="7"/>
  <c r="Q540" i="7"/>
  <c r="P540" i="7"/>
  <c r="AB539" i="7"/>
  <c r="AA539" i="7"/>
  <c r="V539" i="7"/>
  <c r="X539" i="7" s="1"/>
  <c r="U539" i="7"/>
  <c r="S539" i="7"/>
  <c r="R539" i="7"/>
  <c r="Q539" i="7"/>
  <c r="P539" i="7"/>
  <c r="AB538" i="7"/>
  <c r="AA538" i="7"/>
  <c r="V538" i="7"/>
  <c r="X538" i="7" s="1"/>
  <c r="U538" i="7"/>
  <c r="S538" i="7"/>
  <c r="R538" i="7"/>
  <c r="Q538" i="7"/>
  <c r="P538" i="7"/>
  <c r="AB537" i="7"/>
  <c r="AA537" i="7"/>
  <c r="V537" i="7"/>
  <c r="U537" i="7"/>
  <c r="S537" i="7"/>
  <c r="R537" i="7"/>
  <c r="Q537" i="7"/>
  <c r="P537" i="7"/>
  <c r="AB536" i="7"/>
  <c r="AA536" i="7"/>
  <c r="V536" i="7"/>
  <c r="U536" i="7"/>
  <c r="S536" i="7"/>
  <c r="R536" i="7"/>
  <c r="Q536" i="7"/>
  <c r="P536" i="7"/>
  <c r="AB535" i="7"/>
  <c r="AA535" i="7"/>
  <c r="V535" i="7"/>
  <c r="U535" i="7"/>
  <c r="S535" i="7"/>
  <c r="R535" i="7"/>
  <c r="Q535" i="7"/>
  <c r="P535" i="7"/>
  <c r="AB534" i="7"/>
  <c r="AA534" i="7"/>
  <c r="V534" i="7"/>
  <c r="W534" i="7" s="1"/>
  <c r="U534" i="7"/>
  <c r="S534" i="7"/>
  <c r="R534" i="7"/>
  <c r="Q534" i="7"/>
  <c r="P534" i="7"/>
  <c r="AB533" i="7"/>
  <c r="AA533" i="7"/>
  <c r="V533" i="7"/>
  <c r="X533" i="7" s="1"/>
  <c r="U533" i="7"/>
  <c r="S533" i="7"/>
  <c r="R533" i="7"/>
  <c r="Q533" i="7"/>
  <c r="P533" i="7"/>
  <c r="AB532" i="7"/>
  <c r="AA532" i="7"/>
  <c r="V532" i="7"/>
  <c r="X532" i="7" s="1"/>
  <c r="U532" i="7"/>
  <c r="S532" i="7"/>
  <c r="R532" i="7"/>
  <c r="Q532" i="7"/>
  <c r="P532" i="7"/>
  <c r="AB531" i="7"/>
  <c r="AA531" i="7"/>
  <c r="V531" i="7"/>
  <c r="X531" i="7" s="1"/>
  <c r="U531" i="7"/>
  <c r="S531" i="7"/>
  <c r="R531" i="7"/>
  <c r="Q531" i="7"/>
  <c r="P531" i="7"/>
  <c r="AB530" i="7"/>
  <c r="AA530" i="7"/>
  <c r="V530" i="7"/>
  <c r="X530" i="7" s="1"/>
  <c r="U530" i="7"/>
  <c r="S530" i="7"/>
  <c r="R530" i="7"/>
  <c r="Q530" i="7"/>
  <c r="P530" i="7"/>
  <c r="AB529" i="7"/>
  <c r="AA529" i="7"/>
  <c r="V529" i="7"/>
  <c r="W529" i="7" s="1"/>
  <c r="U529" i="7"/>
  <c r="S529" i="7"/>
  <c r="R529" i="7"/>
  <c r="Q529" i="7"/>
  <c r="P529" i="7"/>
  <c r="AB528" i="7"/>
  <c r="AA528" i="7"/>
  <c r="V528" i="7"/>
  <c r="X528" i="7" s="1"/>
  <c r="U528" i="7"/>
  <c r="S528" i="7"/>
  <c r="R528" i="7"/>
  <c r="Q528" i="7"/>
  <c r="P528" i="7"/>
  <c r="AB527" i="7"/>
  <c r="AA527" i="7"/>
  <c r="V527" i="7"/>
  <c r="X527" i="7" s="1"/>
  <c r="U527" i="7"/>
  <c r="S527" i="7"/>
  <c r="R527" i="7"/>
  <c r="Q527" i="7"/>
  <c r="P527" i="7"/>
  <c r="AB526" i="7"/>
  <c r="AA526" i="7"/>
  <c r="V526" i="7"/>
  <c r="X526" i="7" s="1"/>
  <c r="U526" i="7"/>
  <c r="S526" i="7"/>
  <c r="R526" i="7"/>
  <c r="Q526" i="7"/>
  <c r="P526" i="7"/>
  <c r="AB525" i="7"/>
  <c r="AA525" i="7"/>
  <c r="V525" i="7"/>
  <c r="W525" i="7" s="1"/>
  <c r="U525" i="7"/>
  <c r="S525" i="7"/>
  <c r="R525" i="7"/>
  <c r="Q525" i="7"/>
  <c r="P525" i="7"/>
  <c r="AB524" i="7"/>
  <c r="AA524" i="7"/>
  <c r="V524" i="7"/>
  <c r="U524" i="7"/>
  <c r="S524" i="7"/>
  <c r="R524" i="7"/>
  <c r="Q524" i="7"/>
  <c r="P524" i="7"/>
  <c r="AB523" i="7"/>
  <c r="AA523" i="7"/>
  <c r="V523" i="7"/>
  <c r="X523" i="7" s="1"/>
  <c r="U523" i="7"/>
  <c r="S523" i="7"/>
  <c r="R523" i="7"/>
  <c r="Q523" i="7"/>
  <c r="P523" i="7"/>
  <c r="AB522" i="7"/>
  <c r="AA522" i="7"/>
  <c r="V522" i="7"/>
  <c r="X522" i="7" s="1"/>
  <c r="U522" i="7"/>
  <c r="S522" i="7"/>
  <c r="R522" i="7"/>
  <c r="Q522" i="7"/>
  <c r="P522" i="7"/>
  <c r="AB521" i="7"/>
  <c r="AA521" i="7"/>
  <c r="V521" i="7"/>
  <c r="X521" i="7" s="1"/>
  <c r="U521" i="7"/>
  <c r="S521" i="7"/>
  <c r="R521" i="7"/>
  <c r="Q521" i="7"/>
  <c r="P521" i="7"/>
  <c r="AB520" i="7"/>
  <c r="AA520" i="7"/>
  <c r="V520" i="7"/>
  <c r="U520" i="7"/>
  <c r="S520" i="7"/>
  <c r="R520" i="7"/>
  <c r="Q520" i="7"/>
  <c r="P520" i="7"/>
  <c r="AB519" i="7"/>
  <c r="AA519" i="7"/>
  <c r="V519" i="7"/>
  <c r="U519" i="7"/>
  <c r="S519" i="7"/>
  <c r="R519" i="7"/>
  <c r="Q519" i="7"/>
  <c r="P519" i="7"/>
  <c r="AB518" i="7"/>
  <c r="AA518" i="7"/>
  <c r="V518" i="7"/>
  <c r="X518" i="7" s="1"/>
  <c r="U518" i="7"/>
  <c r="S518" i="7"/>
  <c r="R518" i="7"/>
  <c r="Q518" i="7"/>
  <c r="P518" i="7"/>
  <c r="AB517" i="7"/>
  <c r="AA517" i="7"/>
  <c r="V517" i="7"/>
  <c r="X517" i="7" s="1"/>
  <c r="U517" i="7"/>
  <c r="S517" i="7"/>
  <c r="R517" i="7"/>
  <c r="Q517" i="7"/>
  <c r="P517" i="7"/>
  <c r="AB516" i="7"/>
  <c r="AA516" i="7"/>
  <c r="V516" i="7"/>
  <c r="U516" i="7"/>
  <c r="S516" i="7"/>
  <c r="R516" i="7"/>
  <c r="Q516" i="7"/>
  <c r="P516" i="7"/>
  <c r="AB515" i="7"/>
  <c r="AA515" i="7"/>
  <c r="V515" i="7"/>
  <c r="X515" i="7" s="1"/>
  <c r="U515" i="7"/>
  <c r="S515" i="7"/>
  <c r="R515" i="7"/>
  <c r="Q515" i="7"/>
  <c r="P515" i="7"/>
  <c r="AB514" i="7"/>
  <c r="AA514" i="7"/>
  <c r="V514" i="7"/>
  <c r="X514" i="7" s="1"/>
  <c r="U514" i="7"/>
  <c r="S514" i="7"/>
  <c r="R514" i="7"/>
  <c r="Q514" i="7"/>
  <c r="P514" i="7"/>
  <c r="AB513" i="7"/>
  <c r="AA513" i="7"/>
  <c r="V513" i="7"/>
  <c r="X513" i="7" s="1"/>
  <c r="U513" i="7"/>
  <c r="S513" i="7"/>
  <c r="R513" i="7"/>
  <c r="Q513" i="7"/>
  <c r="P513" i="7"/>
  <c r="AB512" i="7"/>
  <c r="AA512" i="7"/>
  <c r="V512" i="7"/>
  <c r="U512" i="7"/>
  <c r="S512" i="7"/>
  <c r="R512" i="7"/>
  <c r="Q512" i="7"/>
  <c r="P512" i="7"/>
  <c r="AB511" i="7"/>
  <c r="AA511" i="7"/>
  <c r="V511" i="7"/>
  <c r="U511" i="7"/>
  <c r="S511" i="7"/>
  <c r="R511" i="7"/>
  <c r="Q511" i="7"/>
  <c r="P511" i="7"/>
  <c r="AB510" i="7"/>
  <c r="AA510" i="7"/>
  <c r="V510" i="7"/>
  <c r="U510" i="7"/>
  <c r="S510" i="7"/>
  <c r="R510" i="7"/>
  <c r="Q510" i="7"/>
  <c r="P510" i="7"/>
  <c r="AB509" i="7"/>
  <c r="AA509" i="7"/>
  <c r="V509" i="7"/>
  <c r="W509" i="7" s="1"/>
  <c r="U509" i="7"/>
  <c r="S509" i="7"/>
  <c r="R509" i="7"/>
  <c r="Q509" i="7"/>
  <c r="P509" i="7"/>
  <c r="AB508" i="7"/>
  <c r="AA508" i="7"/>
  <c r="V508" i="7"/>
  <c r="U508" i="7"/>
  <c r="S508" i="7"/>
  <c r="R508" i="7"/>
  <c r="Q508" i="7"/>
  <c r="P508" i="7"/>
  <c r="AB507" i="7"/>
  <c r="AA507" i="7"/>
  <c r="V507" i="7"/>
  <c r="X507" i="7" s="1"/>
  <c r="U507" i="7"/>
  <c r="S507" i="7"/>
  <c r="R507" i="7"/>
  <c r="Q507" i="7"/>
  <c r="P507" i="7"/>
  <c r="AB506" i="7"/>
  <c r="AA506" i="7"/>
  <c r="V506" i="7"/>
  <c r="X506" i="7" s="1"/>
  <c r="U506" i="7"/>
  <c r="S506" i="7"/>
  <c r="R506" i="7"/>
  <c r="Q506" i="7"/>
  <c r="P506" i="7"/>
  <c r="AB505" i="7"/>
  <c r="AA505" i="7"/>
  <c r="V505" i="7"/>
  <c r="U505" i="7"/>
  <c r="S505" i="7"/>
  <c r="R505" i="7"/>
  <c r="Q505" i="7"/>
  <c r="P505" i="7"/>
  <c r="AB504" i="7"/>
  <c r="AA504" i="7"/>
  <c r="V504" i="7"/>
  <c r="U504" i="7"/>
  <c r="S504" i="7"/>
  <c r="R504" i="7"/>
  <c r="Q504" i="7"/>
  <c r="P504" i="7"/>
  <c r="AB503" i="7"/>
  <c r="AA503" i="7"/>
  <c r="V503" i="7"/>
  <c r="U503" i="7"/>
  <c r="S503" i="7"/>
  <c r="R503" i="7"/>
  <c r="Q503" i="7"/>
  <c r="P503" i="7"/>
  <c r="AB502" i="7"/>
  <c r="AA502" i="7"/>
  <c r="V502" i="7"/>
  <c r="U502" i="7"/>
  <c r="S502" i="7"/>
  <c r="R502" i="7"/>
  <c r="Q502" i="7"/>
  <c r="P502" i="7"/>
  <c r="AB501" i="7"/>
  <c r="AA501" i="7"/>
  <c r="V501" i="7"/>
  <c r="X501" i="7" s="1"/>
  <c r="U501" i="7"/>
  <c r="S501" i="7"/>
  <c r="R501" i="7"/>
  <c r="Q501" i="7"/>
  <c r="P501" i="7"/>
  <c r="AB500" i="7"/>
  <c r="AA500" i="7"/>
  <c r="V500" i="7"/>
  <c r="U500" i="7"/>
  <c r="S500" i="7"/>
  <c r="R500" i="7"/>
  <c r="Q500" i="7"/>
  <c r="P500" i="7"/>
  <c r="AB499" i="7"/>
  <c r="AA499" i="7"/>
  <c r="V499" i="7"/>
  <c r="X499" i="7" s="1"/>
  <c r="U499" i="7"/>
  <c r="S499" i="7"/>
  <c r="R499" i="7"/>
  <c r="Q499" i="7"/>
  <c r="P499" i="7"/>
  <c r="AB498" i="7"/>
  <c r="AA498" i="7"/>
  <c r="V498" i="7"/>
  <c r="X498" i="7" s="1"/>
  <c r="U498" i="7"/>
  <c r="S498" i="7"/>
  <c r="R498" i="7"/>
  <c r="Q498" i="7"/>
  <c r="P498" i="7"/>
  <c r="AB497" i="7"/>
  <c r="AA497" i="7"/>
  <c r="V497" i="7"/>
  <c r="U497" i="7"/>
  <c r="S497" i="7"/>
  <c r="R497" i="7"/>
  <c r="Q497" i="7"/>
  <c r="P497" i="7"/>
  <c r="AB496" i="7"/>
  <c r="AA496" i="7"/>
  <c r="V496" i="7"/>
  <c r="U496" i="7"/>
  <c r="S496" i="7"/>
  <c r="R496" i="7"/>
  <c r="Q496" i="7"/>
  <c r="P496" i="7"/>
  <c r="AB495" i="7"/>
  <c r="AA495" i="7"/>
  <c r="V495" i="7"/>
  <c r="X495" i="7" s="1"/>
  <c r="U495" i="7"/>
  <c r="S495" i="7"/>
  <c r="R495" i="7"/>
  <c r="Q495" i="7"/>
  <c r="P495" i="7"/>
  <c r="AB494" i="7"/>
  <c r="AA494" i="7"/>
  <c r="V494" i="7"/>
  <c r="X494" i="7" s="1"/>
  <c r="U494" i="7"/>
  <c r="S494" i="7"/>
  <c r="R494" i="7"/>
  <c r="Q494" i="7"/>
  <c r="P494" i="7"/>
  <c r="AB493" i="7"/>
  <c r="AA493" i="7"/>
  <c r="V493" i="7"/>
  <c r="U493" i="7"/>
  <c r="S493" i="7"/>
  <c r="R493" i="7"/>
  <c r="Q493" i="7"/>
  <c r="P493" i="7"/>
  <c r="AB492" i="7"/>
  <c r="AA492" i="7"/>
  <c r="V492" i="7"/>
  <c r="W492" i="7" s="1"/>
  <c r="U492" i="7"/>
  <c r="S492" i="7"/>
  <c r="R492" i="7"/>
  <c r="Q492" i="7"/>
  <c r="P492" i="7"/>
  <c r="AB491" i="7"/>
  <c r="AA491" i="7"/>
  <c r="V491" i="7"/>
  <c r="X491" i="7" s="1"/>
  <c r="U491" i="7"/>
  <c r="S491" i="7"/>
  <c r="R491" i="7"/>
  <c r="Q491" i="7"/>
  <c r="P491" i="7"/>
  <c r="AB490" i="7"/>
  <c r="AA490" i="7"/>
  <c r="V490" i="7"/>
  <c r="X490" i="7" s="1"/>
  <c r="U490" i="7"/>
  <c r="S490" i="7"/>
  <c r="R490" i="7"/>
  <c r="Q490" i="7"/>
  <c r="P490" i="7"/>
  <c r="AB489" i="7"/>
  <c r="AA489" i="7"/>
  <c r="V489" i="7"/>
  <c r="X489" i="7" s="1"/>
  <c r="U489" i="7"/>
  <c r="S489" i="7"/>
  <c r="R489" i="7"/>
  <c r="Q489" i="7"/>
  <c r="P489" i="7"/>
  <c r="AB488" i="7"/>
  <c r="AA488" i="7"/>
  <c r="V488" i="7"/>
  <c r="U488" i="7"/>
  <c r="S488" i="7"/>
  <c r="R488" i="7"/>
  <c r="Q488" i="7"/>
  <c r="P488" i="7"/>
  <c r="AB487" i="7"/>
  <c r="AA487" i="7"/>
  <c r="V487" i="7"/>
  <c r="U487" i="7"/>
  <c r="S487" i="7"/>
  <c r="R487" i="7"/>
  <c r="Q487" i="7"/>
  <c r="P487" i="7"/>
  <c r="AB486" i="7"/>
  <c r="AA486" i="7"/>
  <c r="V486" i="7"/>
  <c r="U486" i="7"/>
  <c r="S486" i="7"/>
  <c r="R486" i="7"/>
  <c r="Q486" i="7"/>
  <c r="P486" i="7"/>
  <c r="AB485" i="7"/>
  <c r="AA485" i="7"/>
  <c r="V485" i="7"/>
  <c r="X485" i="7" s="1"/>
  <c r="U485" i="7"/>
  <c r="S485" i="7"/>
  <c r="R485" i="7"/>
  <c r="Q485" i="7"/>
  <c r="P485" i="7"/>
  <c r="AB484" i="7"/>
  <c r="AA484" i="7"/>
  <c r="V484" i="7"/>
  <c r="W484" i="7" s="1"/>
  <c r="U484" i="7"/>
  <c r="S484" i="7"/>
  <c r="R484" i="7"/>
  <c r="Q484" i="7"/>
  <c r="P484" i="7"/>
  <c r="AB483" i="7"/>
  <c r="AA483" i="7"/>
  <c r="V483" i="7"/>
  <c r="X483" i="7" s="1"/>
  <c r="U483" i="7"/>
  <c r="S483" i="7"/>
  <c r="R483" i="7"/>
  <c r="Q483" i="7"/>
  <c r="P483" i="7"/>
  <c r="AB482" i="7"/>
  <c r="AA482" i="7"/>
  <c r="V482" i="7"/>
  <c r="U482" i="7"/>
  <c r="S482" i="7"/>
  <c r="R482" i="7"/>
  <c r="Q482" i="7"/>
  <c r="P482" i="7"/>
  <c r="AB481" i="7"/>
  <c r="AA481" i="7"/>
  <c r="V481" i="7"/>
  <c r="U481" i="7"/>
  <c r="S481" i="7"/>
  <c r="R481" i="7"/>
  <c r="Q481" i="7"/>
  <c r="P481" i="7"/>
  <c r="AB480" i="7"/>
  <c r="AA480" i="7"/>
  <c r="V480" i="7"/>
  <c r="U480" i="7"/>
  <c r="S480" i="7"/>
  <c r="R480" i="7"/>
  <c r="Q480" i="7"/>
  <c r="P480" i="7"/>
  <c r="AB479" i="7"/>
  <c r="AA479" i="7"/>
  <c r="V479" i="7"/>
  <c r="X479" i="7" s="1"/>
  <c r="U479" i="7"/>
  <c r="S479" i="7"/>
  <c r="R479" i="7"/>
  <c r="Q479" i="7"/>
  <c r="P479" i="7"/>
  <c r="AB478" i="7"/>
  <c r="AA478" i="7"/>
  <c r="V478" i="7"/>
  <c r="U478" i="7"/>
  <c r="S478" i="7"/>
  <c r="R478" i="7"/>
  <c r="Q478" i="7"/>
  <c r="P478" i="7"/>
  <c r="AB477" i="7"/>
  <c r="AA477" i="7"/>
  <c r="V477" i="7"/>
  <c r="W477" i="7" s="1"/>
  <c r="U477" i="7"/>
  <c r="S477" i="7"/>
  <c r="R477" i="7"/>
  <c r="Q477" i="7"/>
  <c r="P477" i="7"/>
  <c r="AB476" i="7"/>
  <c r="AA476" i="7"/>
  <c r="V476" i="7"/>
  <c r="U476" i="7"/>
  <c r="S476" i="7"/>
  <c r="R476" i="7"/>
  <c r="Q476" i="7"/>
  <c r="P476" i="7"/>
  <c r="AB475" i="7"/>
  <c r="AA475" i="7"/>
  <c r="V475" i="7"/>
  <c r="X475" i="7" s="1"/>
  <c r="U475" i="7"/>
  <c r="S475" i="7"/>
  <c r="R475" i="7"/>
  <c r="Q475" i="7"/>
  <c r="P475" i="7"/>
  <c r="AB474" i="7"/>
  <c r="AA474" i="7"/>
  <c r="V474" i="7"/>
  <c r="X474" i="7" s="1"/>
  <c r="U474" i="7"/>
  <c r="S474" i="7"/>
  <c r="R474" i="7"/>
  <c r="Q474" i="7"/>
  <c r="P474" i="7"/>
  <c r="AB473" i="7"/>
  <c r="AA473" i="7"/>
  <c r="V473" i="7"/>
  <c r="W473" i="7" s="1"/>
  <c r="U473" i="7"/>
  <c r="S473" i="7"/>
  <c r="R473" i="7"/>
  <c r="Q473" i="7"/>
  <c r="P473" i="7"/>
  <c r="AB472" i="7"/>
  <c r="AA472" i="7"/>
  <c r="V472" i="7"/>
  <c r="W472" i="7" s="1"/>
  <c r="U472" i="7"/>
  <c r="S472" i="7"/>
  <c r="R472" i="7"/>
  <c r="Q472" i="7"/>
  <c r="P472" i="7"/>
  <c r="AB471" i="7"/>
  <c r="AA471" i="7"/>
  <c r="V471" i="7"/>
  <c r="U471" i="7"/>
  <c r="S471" i="7"/>
  <c r="R471" i="7"/>
  <c r="Q471" i="7"/>
  <c r="P471" i="7"/>
  <c r="AB470" i="7"/>
  <c r="AA470" i="7"/>
  <c r="V470" i="7"/>
  <c r="U470" i="7"/>
  <c r="S470" i="7"/>
  <c r="R470" i="7"/>
  <c r="Q470" i="7"/>
  <c r="P470" i="7"/>
  <c r="AB469" i="7"/>
  <c r="AA469" i="7"/>
  <c r="V469" i="7"/>
  <c r="X469" i="7" s="1"/>
  <c r="U469" i="7"/>
  <c r="S469" i="7"/>
  <c r="R469" i="7"/>
  <c r="Q469" i="7"/>
  <c r="P469" i="7"/>
  <c r="AB468" i="7"/>
  <c r="AA468" i="7"/>
  <c r="V468" i="7"/>
  <c r="W468" i="7" s="1"/>
  <c r="U468" i="7"/>
  <c r="S468" i="7"/>
  <c r="R468" i="7"/>
  <c r="Q468" i="7"/>
  <c r="P468" i="7"/>
  <c r="AB467" i="7"/>
  <c r="AA467" i="7"/>
  <c r="V467" i="7"/>
  <c r="X467" i="7" s="1"/>
  <c r="U467" i="7"/>
  <c r="S467" i="7"/>
  <c r="R467" i="7"/>
  <c r="Q467" i="7"/>
  <c r="P467" i="7"/>
  <c r="AB466" i="7"/>
  <c r="AA466" i="7"/>
  <c r="V466" i="7"/>
  <c r="U466" i="7"/>
  <c r="S466" i="7"/>
  <c r="R466" i="7"/>
  <c r="Q466" i="7"/>
  <c r="P466" i="7"/>
  <c r="AB465" i="7"/>
  <c r="AA465" i="7"/>
  <c r="V465" i="7"/>
  <c r="U465" i="7"/>
  <c r="S465" i="7"/>
  <c r="R465" i="7"/>
  <c r="Q465" i="7"/>
  <c r="P465" i="7"/>
  <c r="AB464" i="7"/>
  <c r="AA464" i="7"/>
  <c r="V464" i="7"/>
  <c r="U464" i="7"/>
  <c r="S464" i="7"/>
  <c r="R464" i="7"/>
  <c r="Q464" i="7"/>
  <c r="P464" i="7"/>
  <c r="AB463" i="7"/>
  <c r="AA463" i="7"/>
  <c r="V463" i="7"/>
  <c r="X463" i="7" s="1"/>
  <c r="U463" i="7"/>
  <c r="S463" i="7"/>
  <c r="R463" i="7"/>
  <c r="Q463" i="7"/>
  <c r="P463" i="7"/>
  <c r="AB462" i="7"/>
  <c r="AA462" i="7"/>
  <c r="V462" i="7"/>
  <c r="X462" i="7" s="1"/>
  <c r="U462" i="7"/>
  <c r="S462" i="7"/>
  <c r="R462" i="7"/>
  <c r="Q462" i="7"/>
  <c r="P462" i="7"/>
  <c r="AB461" i="7"/>
  <c r="AA461" i="7"/>
  <c r="V461" i="7"/>
  <c r="W461" i="7" s="1"/>
  <c r="U461" i="7"/>
  <c r="S461" i="7"/>
  <c r="R461" i="7"/>
  <c r="Q461" i="7"/>
  <c r="P461" i="7"/>
  <c r="AB460" i="7"/>
  <c r="AA460" i="7"/>
  <c r="V460" i="7"/>
  <c r="U460" i="7"/>
  <c r="S460" i="7"/>
  <c r="R460" i="7"/>
  <c r="Q460" i="7"/>
  <c r="P460" i="7"/>
  <c r="AB459" i="7"/>
  <c r="AA459" i="7"/>
  <c r="V459" i="7"/>
  <c r="X459" i="7" s="1"/>
  <c r="U459" i="7"/>
  <c r="S459" i="7"/>
  <c r="R459" i="7"/>
  <c r="Q459" i="7"/>
  <c r="P459" i="7"/>
  <c r="AB458" i="7"/>
  <c r="AA458" i="7"/>
  <c r="V458" i="7"/>
  <c r="X458" i="7" s="1"/>
  <c r="U458" i="7"/>
  <c r="S458" i="7"/>
  <c r="R458" i="7"/>
  <c r="Q458" i="7"/>
  <c r="P458" i="7"/>
  <c r="AB457" i="7"/>
  <c r="AA457" i="7"/>
  <c r="V457" i="7"/>
  <c r="W457" i="7" s="1"/>
  <c r="U457" i="7"/>
  <c r="S457" i="7"/>
  <c r="R457" i="7"/>
  <c r="Q457" i="7"/>
  <c r="P457" i="7"/>
  <c r="AB456" i="7"/>
  <c r="AA456" i="7"/>
  <c r="V456" i="7"/>
  <c r="U456" i="7"/>
  <c r="S456" i="7"/>
  <c r="R456" i="7"/>
  <c r="Q456" i="7"/>
  <c r="P456" i="7"/>
  <c r="AB455" i="7"/>
  <c r="AA455" i="7"/>
  <c r="V455" i="7"/>
  <c r="U455" i="7"/>
  <c r="S455" i="7"/>
  <c r="R455" i="7"/>
  <c r="Q455" i="7"/>
  <c r="P455" i="7"/>
  <c r="AB454" i="7"/>
  <c r="AA454" i="7"/>
  <c r="V454" i="7"/>
  <c r="W454" i="7" s="1"/>
  <c r="U454" i="7"/>
  <c r="S454" i="7"/>
  <c r="R454" i="7"/>
  <c r="Q454" i="7"/>
  <c r="P454" i="7"/>
  <c r="AB453" i="7"/>
  <c r="AA453" i="7"/>
  <c r="V453" i="7"/>
  <c r="X453" i="7" s="1"/>
  <c r="U453" i="7"/>
  <c r="S453" i="7"/>
  <c r="R453" i="7"/>
  <c r="Q453" i="7"/>
  <c r="P453" i="7"/>
  <c r="AB452" i="7"/>
  <c r="AA452" i="7"/>
  <c r="V452" i="7"/>
  <c r="U452" i="7"/>
  <c r="S452" i="7"/>
  <c r="R452" i="7"/>
  <c r="Q452" i="7"/>
  <c r="P452" i="7"/>
  <c r="AB451" i="7"/>
  <c r="AA451" i="7"/>
  <c r="V451" i="7"/>
  <c r="X451" i="7" s="1"/>
  <c r="U451" i="7"/>
  <c r="S451" i="7"/>
  <c r="R451" i="7"/>
  <c r="Q451" i="7"/>
  <c r="P451" i="7"/>
  <c r="AB450" i="7"/>
  <c r="AA450" i="7"/>
  <c r="V450" i="7"/>
  <c r="X450" i="7" s="1"/>
  <c r="U450" i="7"/>
  <c r="S450" i="7"/>
  <c r="R450" i="7"/>
  <c r="Q450" i="7"/>
  <c r="P450" i="7"/>
  <c r="AB449" i="7"/>
  <c r="AA449" i="7"/>
  <c r="V449" i="7"/>
  <c r="U449" i="7"/>
  <c r="S449" i="7"/>
  <c r="R449" i="7"/>
  <c r="Q449" i="7"/>
  <c r="P449" i="7"/>
  <c r="AB448" i="7"/>
  <c r="AA448" i="7"/>
  <c r="V448" i="7"/>
  <c r="U448" i="7"/>
  <c r="S448" i="7"/>
  <c r="R448" i="7"/>
  <c r="Q448" i="7"/>
  <c r="P448" i="7"/>
  <c r="AB447" i="7"/>
  <c r="AA447" i="7"/>
  <c r="V447" i="7"/>
  <c r="U447" i="7"/>
  <c r="S447" i="7"/>
  <c r="R447" i="7"/>
  <c r="Q447" i="7"/>
  <c r="P447" i="7"/>
  <c r="AB446" i="7"/>
  <c r="AA446" i="7"/>
  <c r="V446" i="7"/>
  <c r="U446" i="7"/>
  <c r="S446" i="7"/>
  <c r="R446" i="7"/>
  <c r="Q446" i="7"/>
  <c r="P446" i="7"/>
  <c r="AB445" i="7"/>
  <c r="AA445" i="7"/>
  <c r="V445" i="7"/>
  <c r="W445" i="7" s="1"/>
  <c r="U445" i="7"/>
  <c r="S445" i="7"/>
  <c r="R445" i="7"/>
  <c r="Q445" i="7"/>
  <c r="P445" i="7"/>
  <c r="AB444" i="7"/>
  <c r="AA444" i="7"/>
  <c r="V444" i="7"/>
  <c r="U444" i="7"/>
  <c r="S444" i="7"/>
  <c r="R444" i="7"/>
  <c r="Q444" i="7"/>
  <c r="P444" i="7"/>
  <c r="AB443" i="7"/>
  <c r="AA443" i="7"/>
  <c r="V443" i="7"/>
  <c r="X443" i="7" s="1"/>
  <c r="U443" i="7"/>
  <c r="S443" i="7"/>
  <c r="R443" i="7"/>
  <c r="Q443" i="7"/>
  <c r="P443" i="7"/>
  <c r="AB442" i="7"/>
  <c r="AA442" i="7"/>
  <c r="V442" i="7"/>
  <c r="X442" i="7" s="1"/>
  <c r="U442" i="7"/>
  <c r="S442" i="7"/>
  <c r="R442" i="7"/>
  <c r="Q442" i="7"/>
  <c r="P442" i="7"/>
  <c r="AB441" i="7"/>
  <c r="AA441" i="7"/>
  <c r="V441" i="7"/>
  <c r="U441" i="7"/>
  <c r="S441" i="7"/>
  <c r="R441" i="7"/>
  <c r="Q441" i="7"/>
  <c r="P441" i="7"/>
  <c r="AB440" i="7"/>
  <c r="AA440" i="7"/>
  <c r="V440" i="7"/>
  <c r="W440" i="7" s="1"/>
  <c r="U440" i="7"/>
  <c r="S440" i="7"/>
  <c r="R440" i="7"/>
  <c r="Q440" i="7"/>
  <c r="P440" i="7"/>
  <c r="AB439" i="7"/>
  <c r="AA439" i="7"/>
  <c r="V439" i="7"/>
  <c r="U439" i="7"/>
  <c r="S439" i="7"/>
  <c r="R439" i="7"/>
  <c r="Q439" i="7"/>
  <c r="P439" i="7"/>
  <c r="AB438" i="7"/>
  <c r="AA438" i="7"/>
  <c r="V438" i="7"/>
  <c r="U438" i="7"/>
  <c r="S438" i="7"/>
  <c r="R438" i="7"/>
  <c r="Q438" i="7"/>
  <c r="P438" i="7"/>
  <c r="AB437" i="7"/>
  <c r="AA437" i="7"/>
  <c r="V437" i="7"/>
  <c r="X437" i="7" s="1"/>
  <c r="U437" i="7"/>
  <c r="S437" i="7"/>
  <c r="R437" i="7"/>
  <c r="Q437" i="7"/>
  <c r="P437" i="7"/>
  <c r="AB436" i="7"/>
  <c r="AA436" i="7"/>
  <c r="V436" i="7"/>
  <c r="U436" i="7"/>
  <c r="S436" i="7"/>
  <c r="R436" i="7"/>
  <c r="Q436" i="7"/>
  <c r="P436" i="7"/>
  <c r="AB435" i="7"/>
  <c r="AA435" i="7"/>
  <c r="V435" i="7"/>
  <c r="X435" i="7" s="1"/>
  <c r="U435" i="7"/>
  <c r="S435" i="7"/>
  <c r="R435" i="7"/>
  <c r="Q435" i="7"/>
  <c r="P435" i="7"/>
  <c r="AB434" i="7"/>
  <c r="AA434" i="7"/>
  <c r="V434" i="7"/>
  <c r="U434" i="7"/>
  <c r="S434" i="7"/>
  <c r="R434" i="7"/>
  <c r="Q434" i="7"/>
  <c r="P434" i="7"/>
  <c r="AB433" i="7"/>
  <c r="AA433" i="7"/>
  <c r="V433" i="7"/>
  <c r="U433" i="7"/>
  <c r="S433" i="7"/>
  <c r="R433" i="7"/>
  <c r="Q433" i="7"/>
  <c r="P433" i="7"/>
  <c r="AB432" i="7"/>
  <c r="AA432" i="7"/>
  <c r="V432" i="7"/>
  <c r="U432" i="7"/>
  <c r="S432" i="7"/>
  <c r="R432" i="7"/>
  <c r="Q432" i="7"/>
  <c r="P432" i="7"/>
  <c r="AB431" i="7"/>
  <c r="AA431" i="7"/>
  <c r="V431" i="7"/>
  <c r="X431" i="7" s="1"/>
  <c r="U431" i="7"/>
  <c r="S431" i="7"/>
  <c r="R431" i="7"/>
  <c r="Q431" i="7"/>
  <c r="P431" i="7"/>
  <c r="AB430" i="7"/>
  <c r="AA430" i="7"/>
  <c r="V430" i="7"/>
  <c r="X430" i="7" s="1"/>
  <c r="U430" i="7"/>
  <c r="S430" i="7"/>
  <c r="R430" i="7"/>
  <c r="Q430" i="7"/>
  <c r="P430" i="7"/>
  <c r="AB429" i="7"/>
  <c r="AA429" i="7"/>
  <c r="V429" i="7"/>
  <c r="U429" i="7"/>
  <c r="S429" i="7"/>
  <c r="R429" i="7"/>
  <c r="Q429" i="7"/>
  <c r="P429" i="7"/>
  <c r="AB428" i="7"/>
  <c r="AA428" i="7"/>
  <c r="V428" i="7"/>
  <c r="X428" i="7" s="1"/>
  <c r="U428" i="7"/>
  <c r="S428" i="7"/>
  <c r="R428" i="7"/>
  <c r="Q428" i="7"/>
  <c r="P428" i="7"/>
  <c r="AB427" i="7"/>
  <c r="AA427" i="7"/>
  <c r="V427" i="7"/>
  <c r="X427" i="7" s="1"/>
  <c r="U427" i="7"/>
  <c r="S427" i="7"/>
  <c r="R427" i="7"/>
  <c r="Q427" i="7"/>
  <c r="P427" i="7"/>
  <c r="AB426" i="7"/>
  <c r="AA426" i="7"/>
  <c r="V426" i="7"/>
  <c r="X426" i="7" s="1"/>
  <c r="U426" i="7"/>
  <c r="S426" i="7"/>
  <c r="R426" i="7"/>
  <c r="Q426" i="7"/>
  <c r="P426" i="7"/>
  <c r="AB425" i="7"/>
  <c r="AA425" i="7"/>
  <c r="V425" i="7"/>
  <c r="U425" i="7"/>
  <c r="S425" i="7"/>
  <c r="R425" i="7"/>
  <c r="Q425" i="7"/>
  <c r="P425" i="7"/>
  <c r="AB424" i="7"/>
  <c r="AA424" i="7"/>
  <c r="V424" i="7"/>
  <c r="X424" i="7" s="1"/>
  <c r="U424" i="7"/>
  <c r="S424" i="7"/>
  <c r="R424" i="7"/>
  <c r="Q424" i="7"/>
  <c r="P424" i="7"/>
  <c r="AB423" i="7"/>
  <c r="AA423" i="7"/>
  <c r="V423" i="7"/>
  <c r="U423" i="7"/>
  <c r="S423" i="7"/>
  <c r="R423" i="7"/>
  <c r="Q423" i="7"/>
  <c r="P423" i="7"/>
  <c r="AB422" i="7"/>
  <c r="AA422" i="7"/>
  <c r="V422" i="7"/>
  <c r="W422" i="7" s="1"/>
  <c r="U422" i="7"/>
  <c r="S422" i="7"/>
  <c r="R422" i="7"/>
  <c r="Q422" i="7"/>
  <c r="P422" i="7"/>
  <c r="AB421" i="7"/>
  <c r="AA421" i="7"/>
  <c r="V421" i="7"/>
  <c r="X421" i="7" s="1"/>
  <c r="U421" i="7"/>
  <c r="S421" i="7"/>
  <c r="R421" i="7"/>
  <c r="Q421" i="7"/>
  <c r="P421" i="7"/>
  <c r="AB420" i="7"/>
  <c r="AA420" i="7"/>
  <c r="V420" i="7"/>
  <c r="U420" i="7"/>
  <c r="S420" i="7"/>
  <c r="R420" i="7"/>
  <c r="Q420" i="7"/>
  <c r="P420" i="7"/>
  <c r="AB419" i="7"/>
  <c r="AA419" i="7"/>
  <c r="V419" i="7"/>
  <c r="X419" i="7" s="1"/>
  <c r="U419" i="7"/>
  <c r="S419" i="7"/>
  <c r="R419" i="7"/>
  <c r="Q419" i="7"/>
  <c r="P419" i="7"/>
  <c r="AB418" i="7"/>
  <c r="AA418" i="7"/>
  <c r="V418" i="7"/>
  <c r="U418" i="7"/>
  <c r="S418" i="7"/>
  <c r="R418" i="7"/>
  <c r="Q418" i="7"/>
  <c r="P418" i="7"/>
  <c r="AB417" i="7"/>
  <c r="AA417" i="7"/>
  <c r="V417" i="7"/>
  <c r="W417" i="7" s="1"/>
  <c r="U417" i="7"/>
  <c r="S417" i="7"/>
  <c r="R417" i="7"/>
  <c r="Q417" i="7"/>
  <c r="P417" i="7"/>
  <c r="AB416" i="7"/>
  <c r="AA416" i="7"/>
  <c r="V416" i="7"/>
  <c r="W416" i="7" s="1"/>
  <c r="U416" i="7"/>
  <c r="S416" i="7"/>
  <c r="R416" i="7"/>
  <c r="Q416" i="7"/>
  <c r="P416" i="7"/>
  <c r="AB415" i="7"/>
  <c r="AA415" i="7"/>
  <c r="V415" i="7"/>
  <c r="X415" i="7" s="1"/>
  <c r="U415" i="7"/>
  <c r="S415" i="7"/>
  <c r="R415" i="7"/>
  <c r="Q415" i="7"/>
  <c r="P415" i="7"/>
  <c r="AB414" i="7"/>
  <c r="AA414" i="7"/>
  <c r="V414" i="7"/>
  <c r="X414" i="7" s="1"/>
  <c r="U414" i="7"/>
  <c r="S414" i="7"/>
  <c r="R414" i="7"/>
  <c r="Q414" i="7"/>
  <c r="P414" i="7"/>
  <c r="AB413" i="7"/>
  <c r="AA413" i="7"/>
  <c r="V413" i="7"/>
  <c r="W413" i="7" s="1"/>
  <c r="U413" i="7"/>
  <c r="S413" i="7"/>
  <c r="R413" i="7"/>
  <c r="Q413" i="7"/>
  <c r="P413" i="7"/>
  <c r="AB412" i="7"/>
  <c r="AA412" i="7"/>
  <c r="V412" i="7"/>
  <c r="X412" i="7" s="1"/>
  <c r="U412" i="7"/>
  <c r="S412" i="7"/>
  <c r="R412" i="7"/>
  <c r="Q412" i="7"/>
  <c r="P412" i="7"/>
  <c r="AB411" i="7"/>
  <c r="AA411" i="7"/>
  <c r="V411" i="7"/>
  <c r="X411" i="7" s="1"/>
  <c r="U411" i="7"/>
  <c r="S411" i="7"/>
  <c r="R411" i="7"/>
  <c r="Q411" i="7"/>
  <c r="P411" i="7"/>
  <c r="AB410" i="7"/>
  <c r="AA410" i="7"/>
  <c r="V410" i="7"/>
  <c r="X410" i="7" s="1"/>
  <c r="U410" i="7"/>
  <c r="S410" i="7"/>
  <c r="R410" i="7"/>
  <c r="Q410" i="7"/>
  <c r="P410" i="7"/>
  <c r="AB409" i="7"/>
  <c r="AA409" i="7"/>
  <c r="V409" i="7"/>
  <c r="W409" i="7" s="1"/>
  <c r="U409" i="7"/>
  <c r="S409" i="7"/>
  <c r="R409" i="7"/>
  <c r="Q409" i="7"/>
  <c r="P409" i="7"/>
  <c r="AB408" i="7"/>
  <c r="AA408" i="7"/>
  <c r="V408" i="7"/>
  <c r="X408" i="7" s="1"/>
  <c r="U408" i="7"/>
  <c r="S408" i="7"/>
  <c r="R408" i="7"/>
  <c r="Q408" i="7"/>
  <c r="P408" i="7"/>
  <c r="AB407" i="7"/>
  <c r="AA407" i="7"/>
  <c r="V407" i="7"/>
  <c r="U407" i="7"/>
  <c r="S407" i="7"/>
  <c r="R407" i="7"/>
  <c r="Q407" i="7"/>
  <c r="P407" i="7"/>
  <c r="AB406" i="7"/>
  <c r="AA406" i="7"/>
  <c r="V406" i="7"/>
  <c r="U406" i="7"/>
  <c r="S406" i="7"/>
  <c r="R406" i="7"/>
  <c r="Q406" i="7"/>
  <c r="P406" i="7"/>
  <c r="AB405" i="7"/>
  <c r="AA405" i="7"/>
  <c r="V405" i="7"/>
  <c r="X405" i="7" s="1"/>
  <c r="U405" i="7"/>
  <c r="S405" i="7"/>
  <c r="R405" i="7"/>
  <c r="Q405" i="7"/>
  <c r="P405" i="7"/>
  <c r="AB404" i="7"/>
  <c r="AA404" i="7"/>
  <c r="V404" i="7"/>
  <c r="X404" i="7" s="1"/>
  <c r="U404" i="7"/>
  <c r="S404" i="7"/>
  <c r="R404" i="7"/>
  <c r="Q404" i="7"/>
  <c r="P404" i="7"/>
  <c r="AB403" i="7"/>
  <c r="AA403" i="7"/>
  <c r="V403" i="7"/>
  <c r="X403" i="7" s="1"/>
  <c r="U403" i="7"/>
  <c r="S403" i="7"/>
  <c r="R403" i="7"/>
  <c r="Q403" i="7"/>
  <c r="P403" i="7"/>
  <c r="AB402" i="7"/>
  <c r="AA402" i="7"/>
  <c r="V402" i="7"/>
  <c r="X402" i="7" s="1"/>
  <c r="U402" i="7"/>
  <c r="S402" i="7"/>
  <c r="R402" i="7"/>
  <c r="Q402" i="7"/>
  <c r="P402" i="7"/>
  <c r="AB401" i="7"/>
  <c r="AA401" i="7"/>
  <c r="V401" i="7"/>
  <c r="W401" i="7" s="1"/>
  <c r="U401" i="7"/>
  <c r="S401" i="7"/>
  <c r="R401" i="7"/>
  <c r="Q401" i="7"/>
  <c r="P401" i="7"/>
  <c r="AB400" i="7"/>
  <c r="AA400" i="7"/>
  <c r="V400" i="7"/>
  <c r="X400" i="7" s="1"/>
  <c r="U400" i="7"/>
  <c r="S400" i="7"/>
  <c r="R400" i="7"/>
  <c r="Q400" i="7"/>
  <c r="P400" i="7"/>
  <c r="AB399" i="7"/>
  <c r="AA399" i="7"/>
  <c r="V399" i="7"/>
  <c r="X399" i="7" s="1"/>
  <c r="U399" i="7"/>
  <c r="S399" i="7"/>
  <c r="R399" i="7"/>
  <c r="Q399" i="7"/>
  <c r="P399" i="7"/>
  <c r="AB398" i="7"/>
  <c r="AA398" i="7"/>
  <c r="V398" i="7"/>
  <c r="X398" i="7" s="1"/>
  <c r="U398" i="7"/>
  <c r="S398" i="7"/>
  <c r="R398" i="7"/>
  <c r="Q398" i="7"/>
  <c r="P398" i="7"/>
  <c r="AB397" i="7"/>
  <c r="AA397" i="7"/>
  <c r="V397" i="7"/>
  <c r="U397" i="7"/>
  <c r="S397" i="7"/>
  <c r="R397" i="7"/>
  <c r="Q397" i="7"/>
  <c r="P397" i="7"/>
  <c r="AB396" i="7"/>
  <c r="AA396" i="7"/>
  <c r="V396" i="7"/>
  <c r="X396" i="7" s="1"/>
  <c r="U396" i="7"/>
  <c r="S396" i="7"/>
  <c r="R396" i="7"/>
  <c r="Q396" i="7"/>
  <c r="P396" i="7"/>
  <c r="AB395" i="7"/>
  <c r="AA395" i="7"/>
  <c r="V395" i="7"/>
  <c r="X395" i="7" s="1"/>
  <c r="U395" i="7"/>
  <c r="S395" i="7"/>
  <c r="R395" i="7"/>
  <c r="Q395" i="7"/>
  <c r="P395" i="7"/>
  <c r="AB394" i="7"/>
  <c r="AA394" i="7"/>
  <c r="V394" i="7"/>
  <c r="X394" i="7" s="1"/>
  <c r="U394" i="7"/>
  <c r="S394" i="7"/>
  <c r="R394" i="7"/>
  <c r="Q394" i="7"/>
  <c r="P394" i="7"/>
  <c r="AB393" i="7"/>
  <c r="AA393" i="7"/>
  <c r="V393" i="7"/>
  <c r="X393" i="7" s="1"/>
  <c r="U393" i="7"/>
  <c r="S393" i="7"/>
  <c r="R393" i="7"/>
  <c r="Q393" i="7"/>
  <c r="P393" i="7"/>
  <c r="AB392" i="7"/>
  <c r="AA392" i="7"/>
  <c r="V392" i="7"/>
  <c r="X392" i="7" s="1"/>
  <c r="U392" i="7"/>
  <c r="S392" i="7"/>
  <c r="R392" i="7"/>
  <c r="Q392" i="7"/>
  <c r="P392" i="7"/>
  <c r="AB391" i="7"/>
  <c r="AA391" i="7"/>
  <c r="V391" i="7"/>
  <c r="U391" i="7"/>
  <c r="S391" i="7"/>
  <c r="R391" i="7"/>
  <c r="Q391" i="7"/>
  <c r="P391" i="7"/>
  <c r="AB390" i="7"/>
  <c r="AA390" i="7"/>
  <c r="V390" i="7"/>
  <c r="X390" i="7" s="1"/>
  <c r="U390" i="7"/>
  <c r="S390" i="7"/>
  <c r="R390" i="7"/>
  <c r="Q390" i="7"/>
  <c r="P390" i="7"/>
  <c r="AB389" i="7"/>
  <c r="AA389" i="7"/>
  <c r="V389" i="7"/>
  <c r="X389" i="7" s="1"/>
  <c r="U389" i="7"/>
  <c r="S389" i="7"/>
  <c r="R389" i="7"/>
  <c r="Q389" i="7"/>
  <c r="P389" i="7"/>
  <c r="AB388" i="7"/>
  <c r="AA388" i="7"/>
  <c r="V388" i="7"/>
  <c r="U388" i="7"/>
  <c r="S388" i="7"/>
  <c r="R388" i="7"/>
  <c r="Q388" i="7"/>
  <c r="P388" i="7"/>
  <c r="AB387" i="7"/>
  <c r="AA387" i="7"/>
  <c r="V387" i="7"/>
  <c r="X387" i="7" s="1"/>
  <c r="U387" i="7"/>
  <c r="S387" i="7"/>
  <c r="R387" i="7"/>
  <c r="Q387" i="7"/>
  <c r="P387" i="7"/>
  <c r="AB386" i="7"/>
  <c r="AA386" i="7"/>
  <c r="V386" i="7"/>
  <c r="U386" i="7"/>
  <c r="S386" i="7"/>
  <c r="R386" i="7"/>
  <c r="Q386" i="7"/>
  <c r="P386" i="7"/>
  <c r="AB385" i="7"/>
  <c r="AA385" i="7"/>
  <c r="V385" i="7"/>
  <c r="X385" i="7" s="1"/>
  <c r="U385" i="7"/>
  <c r="S385" i="7"/>
  <c r="R385" i="7"/>
  <c r="Q385" i="7"/>
  <c r="P385" i="7"/>
  <c r="AB384" i="7"/>
  <c r="AA384" i="7"/>
  <c r="V384" i="7"/>
  <c r="X384" i="7" s="1"/>
  <c r="U384" i="7"/>
  <c r="S384" i="7"/>
  <c r="R384" i="7"/>
  <c r="Q384" i="7"/>
  <c r="P384" i="7"/>
  <c r="AB383" i="7"/>
  <c r="AA383" i="7"/>
  <c r="V383" i="7"/>
  <c r="U383" i="7"/>
  <c r="S383" i="7"/>
  <c r="R383" i="7"/>
  <c r="Q383" i="7"/>
  <c r="P383" i="7"/>
  <c r="AB382" i="7"/>
  <c r="AA382" i="7"/>
  <c r="V382" i="7"/>
  <c r="U382" i="7"/>
  <c r="S382" i="7"/>
  <c r="R382" i="7"/>
  <c r="Q382" i="7"/>
  <c r="P382" i="7"/>
  <c r="AB381" i="7"/>
  <c r="AA381" i="7"/>
  <c r="V381" i="7"/>
  <c r="W381" i="7" s="1"/>
  <c r="U381" i="7"/>
  <c r="S381" i="7"/>
  <c r="R381" i="7"/>
  <c r="Q381" i="7"/>
  <c r="P381" i="7"/>
  <c r="AB380" i="7"/>
  <c r="AA380" i="7"/>
  <c r="V380" i="7"/>
  <c r="U380" i="7"/>
  <c r="S380" i="7"/>
  <c r="R380" i="7"/>
  <c r="Q380" i="7"/>
  <c r="P380" i="7"/>
  <c r="AB379" i="7"/>
  <c r="AA379" i="7"/>
  <c r="V379" i="7"/>
  <c r="X379" i="7" s="1"/>
  <c r="U379" i="7"/>
  <c r="S379" i="7"/>
  <c r="R379" i="7"/>
  <c r="Q379" i="7"/>
  <c r="P379" i="7"/>
  <c r="AB378" i="7"/>
  <c r="AA378" i="7"/>
  <c r="V378" i="7"/>
  <c r="X378" i="7" s="1"/>
  <c r="U378" i="7"/>
  <c r="S378" i="7"/>
  <c r="R378" i="7"/>
  <c r="Q378" i="7"/>
  <c r="P378" i="7"/>
  <c r="AB377" i="7"/>
  <c r="AA377" i="7"/>
  <c r="V377" i="7"/>
  <c r="U377" i="7"/>
  <c r="S377" i="7"/>
  <c r="R377" i="7"/>
  <c r="Q377" i="7"/>
  <c r="P377" i="7"/>
  <c r="AB376" i="7"/>
  <c r="AA376" i="7"/>
  <c r="V376" i="7"/>
  <c r="U376" i="7"/>
  <c r="S376" i="7"/>
  <c r="R376" i="7"/>
  <c r="Q376" i="7"/>
  <c r="P376" i="7"/>
  <c r="AB375" i="7"/>
  <c r="AA375" i="7"/>
  <c r="V375" i="7"/>
  <c r="U375" i="7"/>
  <c r="S375" i="7"/>
  <c r="R375" i="7"/>
  <c r="Q375" i="7"/>
  <c r="P375" i="7"/>
  <c r="AB374" i="7"/>
  <c r="AA374" i="7"/>
  <c r="V374" i="7"/>
  <c r="U374" i="7"/>
  <c r="S374" i="7"/>
  <c r="R374" i="7"/>
  <c r="Q374" i="7"/>
  <c r="P374" i="7"/>
  <c r="AB373" i="7"/>
  <c r="AA373" i="7"/>
  <c r="V373" i="7"/>
  <c r="X373" i="7" s="1"/>
  <c r="U373" i="7"/>
  <c r="S373" i="7"/>
  <c r="R373" i="7"/>
  <c r="Q373" i="7"/>
  <c r="P373" i="7"/>
  <c r="AB372" i="7"/>
  <c r="AA372" i="7"/>
  <c r="V372" i="7"/>
  <c r="W372" i="7" s="1"/>
  <c r="U372" i="7"/>
  <c r="S372" i="7"/>
  <c r="R372" i="7"/>
  <c r="Q372" i="7"/>
  <c r="P372" i="7"/>
  <c r="AB371" i="7"/>
  <c r="AA371" i="7"/>
  <c r="V371" i="7"/>
  <c r="X371" i="7" s="1"/>
  <c r="U371" i="7"/>
  <c r="S371" i="7"/>
  <c r="R371" i="7"/>
  <c r="Q371" i="7"/>
  <c r="P371" i="7"/>
  <c r="AB370" i="7"/>
  <c r="AA370" i="7"/>
  <c r="V370" i="7"/>
  <c r="X370" i="7" s="1"/>
  <c r="U370" i="7"/>
  <c r="S370" i="7"/>
  <c r="R370" i="7"/>
  <c r="Q370" i="7"/>
  <c r="P370" i="7"/>
  <c r="AB369" i="7"/>
  <c r="AA369" i="7"/>
  <c r="V369" i="7"/>
  <c r="U369" i="7"/>
  <c r="S369" i="7"/>
  <c r="R369" i="7"/>
  <c r="Q369" i="7"/>
  <c r="P369" i="7"/>
  <c r="AB368" i="7"/>
  <c r="AA368" i="7"/>
  <c r="V368" i="7"/>
  <c r="U368" i="7"/>
  <c r="S368" i="7"/>
  <c r="R368" i="7"/>
  <c r="Q368" i="7"/>
  <c r="P368" i="7"/>
  <c r="AB367" i="7"/>
  <c r="AA367" i="7"/>
  <c r="V367" i="7"/>
  <c r="X367" i="7" s="1"/>
  <c r="U367" i="7"/>
  <c r="S367" i="7"/>
  <c r="R367" i="7"/>
  <c r="Q367" i="7"/>
  <c r="P367" i="7"/>
  <c r="AB366" i="7"/>
  <c r="AA366" i="7"/>
  <c r="V366" i="7"/>
  <c r="U366" i="7"/>
  <c r="S366" i="7"/>
  <c r="R366" i="7"/>
  <c r="Q366" i="7"/>
  <c r="P366" i="7"/>
  <c r="AB365" i="7"/>
  <c r="AA365" i="7"/>
  <c r="V365" i="7"/>
  <c r="U365" i="7"/>
  <c r="S365" i="7"/>
  <c r="R365" i="7"/>
  <c r="Q365" i="7"/>
  <c r="P365" i="7"/>
  <c r="AB364" i="7"/>
  <c r="AA364" i="7"/>
  <c r="V364" i="7"/>
  <c r="W364" i="7" s="1"/>
  <c r="U364" i="7"/>
  <c r="S364" i="7"/>
  <c r="R364" i="7"/>
  <c r="Q364" i="7"/>
  <c r="P364" i="7"/>
  <c r="AB363" i="7"/>
  <c r="AA363" i="7"/>
  <c r="V363" i="7"/>
  <c r="X363" i="7" s="1"/>
  <c r="U363" i="7"/>
  <c r="S363" i="7"/>
  <c r="R363" i="7"/>
  <c r="Q363" i="7"/>
  <c r="P363" i="7"/>
  <c r="AB362" i="7"/>
  <c r="AA362" i="7"/>
  <c r="V362" i="7"/>
  <c r="X362" i="7" s="1"/>
  <c r="U362" i="7"/>
  <c r="S362" i="7"/>
  <c r="R362" i="7"/>
  <c r="Q362" i="7"/>
  <c r="P362" i="7"/>
  <c r="AB361" i="7"/>
  <c r="AA361" i="7"/>
  <c r="V361" i="7"/>
  <c r="X361" i="7" s="1"/>
  <c r="U361" i="7"/>
  <c r="S361" i="7"/>
  <c r="R361" i="7"/>
  <c r="Q361" i="7"/>
  <c r="P361" i="7"/>
  <c r="AB360" i="7"/>
  <c r="AA360" i="7"/>
  <c r="V360" i="7"/>
  <c r="X360" i="7" s="1"/>
  <c r="U360" i="7"/>
  <c r="S360" i="7"/>
  <c r="R360" i="7"/>
  <c r="Q360" i="7"/>
  <c r="P360" i="7"/>
  <c r="AB359" i="7"/>
  <c r="AA359" i="7"/>
  <c r="V359" i="7"/>
  <c r="U359" i="7"/>
  <c r="S359" i="7"/>
  <c r="R359" i="7"/>
  <c r="Q359" i="7"/>
  <c r="P359" i="7"/>
  <c r="AB358" i="7"/>
  <c r="AA358" i="7"/>
  <c r="V358" i="7"/>
  <c r="X358" i="7" s="1"/>
  <c r="U358" i="7"/>
  <c r="S358" i="7"/>
  <c r="R358" i="7"/>
  <c r="Q358" i="7"/>
  <c r="P358" i="7"/>
  <c r="AB357" i="7"/>
  <c r="AA357" i="7"/>
  <c r="V357" i="7"/>
  <c r="X357" i="7" s="1"/>
  <c r="U357" i="7"/>
  <c r="S357" i="7"/>
  <c r="R357" i="7"/>
  <c r="Q357" i="7"/>
  <c r="P357" i="7"/>
  <c r="AB356" i="7"/>
  <c r="AA356" i="7"/>
  <c r="V356" i="7"/>
  <c r="W356" i="7" s="1"/>
  <c r="U356" i="7"/>
  <c r="S356" i="7"/>
  <c r="R356" i="7"/>
  <c r="Q356" i="7"/>
  <c r="P356" i="7"/>
  <c r="AB355" i="7"/>
  <c r="AA355" i="7"/>
  <c r="V355" i="7"/>
  <c r="X355" i="7" s="1"/>
  <c r="U355" i="7"/>
  <c r="S355" i="7"/>
  <c r="R355" i="7"/>
  <c r="Q355" i="7"/>
  <c r="P355" i="7"/>
  <c r="AB354" i="7"/>
  <c r="AA354" i="7"/>
  <c r="V354" i="7"/>
  <c r="U354" i="7"/>
  <c r="S354" i="7"/>
  <c r="R354" i="7"/>
  <c r="Q354" i="7"/>
  <c r="P354" i="7"/>
  <c r="AB353" i="7"/>
  <c r="AA353" i="7"/>
  <c r="V353" i="7"/>
  <c r="W353" i="7" s="1"/>
  <c r="U353" i="7"/>
  <c r="S353" i="7"/>
  <c r="R353" i="7"/>
  <c r="Q353" i="7"/>
  <c r="P353" i="7"/>
  <c r="AB352" i="7"/>
  <c r="AA352" i="7"/>
  <c r="V352" i="7"/>
  <c r="U352" i="7"/>
  <c r="S352" i="7"/>
  <c r="R352" i="7"/>
  <c r="Q352" i="7"/>
  <c r="P352" i="7"/>
  <c r="AB351" i="7"/>
  <c r="AA351" i="7"/>
  <c r="V351" i="7"/>
  <c r="X351" i="7" s="1"/>
  <c r="U351" i="7"/>
  <c r="S351" i="7"/>
  <c r="R351" i="7"/>
  <c r="Q351" i="7"/>
  <c r="P351" i="7"/>
  <c r="AB350" i="7"/>
  <c r="AA350" i="7"/>
  <c r="V350" i="7"/>
  <c r="X350" i="7" s="1"/>
  <c r="U350" i="7"/>
  <c r="S350" i="7"/>
  <c r="R350" i="7"/>
  <c r="Q350" i="7"/>
  <c r="P350" i="7"/>
  <c r="AB349" i="7"/>
  <c r="AA349" i="7"/>
  <c r="V349" i="7"/>
  <c r="W349" i="7" s="1"/>
  <c r="U349" i="7"/>
  <c r="S349" i="7"/>
  <c r="R349" i="7"/>
  <c r="Q349" i="7"/>
  <c r="P349" i="7"/>
  <c r="AB348" i="7"/>
  <c r="AA348" i="7"/>
  <c r="V348" i="7"/>
  <c r="U348" i="7"/>
  <c r="S348" i="7"/>
  <c r="R348" i="7"/>
  <c r="Q348" i="7"/>
  <c r="P348" i="7"/>
  <c r="AB347" i="7"/>
  <c r="AA347" i="7"/>
  <c r="V347" i="7"/>
  <c r="X347" i="7" s="1"/>
  <c r="U347" i="7"/>
  <c r="S347" i="7"/>
  <c r="R347" i="7"/>
  <c r="Q347" i="7"/>
  <c r="P347" i="7"/>
  <c r="AB346" i="7"/>
  <c r="AA346" i="7"/>
  <c r="V346" i="7"/>
  <c r="X346" i="7" s="1"/>
  <c r="U346" i="7"/>
  <c r="S346" i="7"/>
  <c r="R346" i="7"/>
  <c r="Q346" i="7"/>
  <c r="P346" i="7"/>
  <c r="AB345" i="7"/>
  <c r="AA345" i="7"/>
  <c r="V345" i="7"/>
  <c r="W345" i="7" s="1"/>
  <c r="U345" i="7"/>
  <c r="S345" i="7"/>
  <c r="R345" i="7"/>
  <c r="Q345" i="7"/>
  <c r="P345" i="7"/>
  <c r="AB344" i="7"/>
  <c r="AA344" i="7"/>
  <c r="V344" i="7"/>
  <c r="W344" i="7" s="1"/>
  <c r="U344" i="7"/>
  <c r="S344" i="7"/>
  <c r="R344" i="7"/>
  <c r="Q344" i="7"/>
  <c r="P344" i="7"/>
  <c r="AB343" i="7"/>
  <c r="AA343" i="7"/>
  <c r="V343" i="7"/>
  <c r="U343" i="7"/>
  <c r="S343" i="7"/>
  <c r="R343" i="7"/>
  <c r="Q343" i="7"/>
  <c r="P343" i="7"/>
  <c r="AB342" i="7"/>
  <c r="AA342" i="7"/>
  <c r="V342" i="7"/>
  <c r="W342" i="7" s="1"/>
  <c r="U342" i="7"/>
  <c r="S342" i="7"/>
  <c r="R342" i="7"/>
  <c r="Q342" i="7"/>
  <c r="P342" i="7"/>
  <c r="AB341" i="7"/>
  <c r="AA341" i="7"/>
  <c r="V341" i="7"/>
  <c r="X341" i="7" s="1"/>
  <c r="U341" i="7"/>
  <c r="S341" i="7"/>
  <c r="R341" i="7"/>
  <c r="Q341" i="7"/>
  <c r="P341" i="7"/>
  <c r="AB340" i="7"/>
  <c r="AA340" i="7"/>
  <c r="V340" i="7"/>
  <c r="U340" i="7"/>
  <c r="S340" i="7"/>
  <c r="R340" i="7"/>
  <c r="Q340" i="7"/>
  <c r="P340" i="7"/>
  <c r="AB339" i="7"/>
  <c r="AA339" i="7"/>
  <c r="V339" i="7"/>
  <c r="X339" i="7" s="1"/>
  <c r="U339" i="7"/>
  <c r="S339" i="7"/>
  <c r="R339" i="7"/>
  <c r="Q339" i="7"/>
  <c r="P339" i="7"/>
  <c r="AB338" i="7"/>
  <c r="AA338" i="7"/>
  <c r="V338" i="7"/>
  <c r="X338" i="7" s="1"/>
  <c r="U338" i="7"/>
  <c r="S338" i="7"/>
  <c r="R338" i="7"/>
  <c r="Q338" i="7"/>
  <c r="P338" i="7"/>
  <c r="AB337" i="7"/>
  <c r="AA337" i="7"/>
  <c r="V337" i="7"/>
  <c r="X337" i="7" s="1"/>
  <c r="U337" i="7"/>
  <c r="S337" i="7"/>
  <c r="R337" i="7"/>
  <c r="Q337" i="7"/>
  <c r="P337" i="7"/>
  <c r="AB336" i="7"/>
  <c r="AA336" i="7"/>
  <c r="V336" i="7"/>
  <c r="U336" i="7"/>
  <c r="S336" i="7"/>
  <c r="R336" i="7"/>
  <c r="Q336" i="7"/>
  <c r="P336" i="7"/>
  <c r="AB335" i="7"/>
  <c r="AA335" i="7"/>
  <c r="V335" i="7"/>
  <c r="X335" i="7" s="1"/>
  <c r="U335" i="7"/>
  <c r="S335" i="7"/>
  <c r="R335" i="7"/>
  <c r="Q335" i="7"/>
  <c r="P335" i="7"/>
  <c r="AB334" i="7"/>
  <c r="AA334" i="7"/>
  <c r="V334" i="7"/>
  <c r="X334" i="7" s="1"/>
  <c r="U334" i="7"/>
  <c r="S334" i="7"/>
  <c r="R334" i="7"/>
  <c r="Q334" i="7"/>
  <c r="P334" i="7"/>
  <c r="AB333" i="7"/>
  <c r="AA333" i="7"/>
  <c r="V333" i="7"/>
  <c r="W333" i="7" s="1"/>
  <c r="U333" i="7"/>
  <c r="S333" i="7"/>
  <c r="R333" i="7"/>
  <c r="Q333" i="7"/>
  <c r="P333" i="7"/>
  <c r="AB332" i="7"/>
  <c r="AA332" i="7"/>
  <c r="V332" i="7"/>
  <c r="U332" i="7"/>
  <c r="S332" i="7"/>
  <c r="R332" i="7"/>
  <c r="Q332" i="7"/>
  <c r="P332" i="7"/>
  <c r="AB331" i="7"/>
  <c r="AA331" i="7"/>
  <c r="V331" i="7"/>
  <c r="X331" i="7" s="1"/>
  <c r="U331" i="7"/>
  <c r="S331" i="7"/>
  <c r="R331" i="7"/>
  <c r="Q331" i="7"/>
  <c r="P331" i="7"/>
  <c r="AB330" i="7"/>
  <c r="AA330" i="7"/>
  <c r="V330" i="7"/>
  <c r="X330" i="7" s="1"/>
  <c r="U330" i="7"/>
  <c r="S330" i="7"/>
  <c r="R330" i="7"/>
  <c r="Q330" i="7"/>
  <c r="P330" i="7"/>
  <c r="AB329" i="7"/>
  <c r="AA329" i="7"/>
  <c r="V329" i="7"/>
  <c r="X329" i="7" s="1"/>
  <c r="U329" i="7"/>
  <c r="S329" i="7"/>
  <c r="R329" i="7"/>
  <c r="Q329" i="7"/>
  <c r="P329" i="7"/>
  <c r="AB328" i="7"/>
  <c r="AA328" i="7"/>
  <c r="V328" i="7"/>
  <c r="U328" i="7"/>
  <c r="S328" i="7"/>
  <c r="R328" i="7"/>
  <c r="Q328" i="7"/>
  <c r="P328" i="7"/>
  <c r="AB327" i="7"/>
  <c r="AA327" i="7"/>
  <c r="V327" i="7"/>
  <c r="U327" i="7"/>
  <c r="S327" i="7"/>
  <c r="R327" i="7"/>
  <c r="Q327" i="7"/>
  <c r="P327" i="7"/>
  <c r="AB326" i="7"/>
  <c r="AA326" i="7"/>
  <c r="V326" i="7"/>
  <c r="X326" i="7" s="1"/>
  <c r="U326" i="7"/>
  <c r="S326" i="7"/>
  <c r="R326" i="7"/>
  <c r="Q326" i="7"/>
  <c r="P326" i="7"/>
  <c r="AB325" i="7"/>
  <c r="AA325" i="7"/>
  <c r="V325" i="7"/>
  <c r="X325" i="7" s="1"/>
  <c r="U325" i="7"/>
  <c r="S325" i="7"/>
  <c r="R325" i="7"/>
  <c r="Q325" i="7"/>
  <c r="P325" i="7"/>
  <c r="AB324" i="7"/>
  <c r="AA324" i="7"/>
  <c r="V324" i="7"/>
  <c r="U324" i="7"/>
  <c r="S324" i="7"/>
  <c r="R324" i="7"/>
  <c r="Q324" i="7"/>
  <c r="P324" i="7"/>
  <c r="AB323" i="7"/>
  <c r="AA323" i="7"/>
  <c r="V323" i="7"/>
  <c r="X323" i="7" s="1"/>
  <c r="U323" i="7"/>
  <c r="S323" i="7"/>
  <c r="R323" i="7"/>
  <c r="Q323" i="7"/>
  <c r="P323" i="7"/>
  <c r="AB322" i="7"/>
  <c r="AA322" i="7"/>
  <c r="V322" i="7"/>
  <c r="U322" i="7"/>
  <c r="S322" i="7"/>
  <c r="R322" i="7"/>
  <c r="Q322" i="7"/>
  <c r="P322" i="7"/>
  <c r="AB321" i="7"/>
  <c r="AA321" i="7"/>
  <c r="V321" i="7"/>
  <c r="W321" i="7" s="1"/>
  <c r="U321" i="7"/>
  <c r="S321" i="7"/>
  <c r="R321" i="7"/>
  <c r="Q321" i="7"/>
  <c r="P321" i="7"/>
  <c r="AB320" i="7"/>
  <c r="AA320" i="7"/>
  <c r="V320" i="7"/>
  <c r="U320" i="7"/>
  <c r="S320" i="7"/>
  <c r="R320" i="7"/>
  <c r="Q320" i="7"/>
  <c r="P320" i="7"/>
  <c r="AB319" i="7"/>
  <c r="AA319" i="7"/>
  <c r="V319" i="7"/>
  <c r="U319" i="7"/>
  <c r="S319" i="7"/>
  <c r="R319" i="7"/>
  <c r="Q319" i="7"/>
  <c r="P319" i="7"/>
  <c r="AB318" i="7"/>
  <c r="AA318" i="7"/>
  <c r="V318" i="7"/>
  <c r="U318" i="7"/>
  <c r="S318" i="7"/>
  <c r="R318" i="7"/>
  <c r="Q318" i="7"/>
  <c r="P318" i="7"/>
  <c r="AB317" i="7"/>
  <c r="AA317" i="7"/>
  <c r="V317" i="7"/>
  <c r="W317" i="7" s="1"/>
  <c r="U317" i="7"/>
  <c r="S317" i="7"/>
  <c r="R317" i="7"/>
  <c r="Q317" i="7"/>
  <c r="P317" i="7"/>
  <c r="AB316" i="7"/>
  <c r="AA316" i="7"/>
  <c r="V316" i="7"/>
  <c r="U316" i="7"/>
  <c r="S316" i="7"/>
  <c r="R316" i="7"/>
  <c r="Q316" i="7"/>
  <c r="P316" i="7"/>
  <c r="AB315" i="7"/>
  <c r="AA315" i="7"/>
  <c r="V315" i="7"/>
  <c r="X315" i="7" s="1"/>
  <c r="U315" i="7"/>
  <c r="S315" i="7"/>
  <c r="R315" i="7"/>
  <c r="Q315" i="7"/>
  <c r="P315" i="7"/>
  <c r="AB314" i="7"/>
  <c r="AA314" i="7"/>
  <c r="V314" i="7"/>
  <c r="X314" i="7" s="1"/>
  <c r="U314" i="7"/>
  <c r="S314" i="7"/>
  <c r="R314" i="7"/>
  <c r="Q314" i="7"/>
  <c r="P314" i="7"/>
  <c r="AB313" i="7"/>
  <c r="AA313" i="7"/>
  <c r="V313" i="7"/>
  <c r="U313" i="7"/>
  <c r="S313" i="7"/>
  <c r="R313" i="7"/>
  <c r="Q313" i="7"/>
  <c r="P313" i="7"/>
  <c r="AB312" i="7"/>
  <c r="AA312" i="7"/>
  <c r="V312" i="7"/>
  <c r="U312" i="7"/>
  <c r="S312" i="7"/>
  <c r="R312" i="7"/>
  <c r="Q312" i="7"/>
  <c r="P312" i="7"/>
  <c r="AB311" i="7"/>
  <c r="AA311" i="7"/>
  <c r="V311" i="7"/>
  <c r="U311" i="7"/>
  <c r="S311" i="7"/>
  <c r="R311" i="7"/>
  <c r="Q311" i="7"/>
  <c r="P311" i="7"/>
  <c r="AB310" i="7"/>
  <c r="AA310" i="7"/>
  <c r="V310" i="7"/>
  <c r="U310" i="7"/>
  <c r="S310" i="7"/>
  <c r="R310" i="7"/>
  <c r="Q310" i="7"/>
  <c r="P310" i="7"/>
  <c r="AB309" i="7"/>
  <c r="AA309" i="7"/>
  <c r="V309" i="7"/>
  <c r="X309" i="7" s="1"/>
  <c r="U309" i="7"/>
  <c r="S309" i="7"/>
  <c r="R309" i="7"/>
  <c r="Q309" i="7"/>
  <c r="P309" i="7"/>
  <c r="AB308" i="7"/>
  <c r="AA308" i="7"/>
  <c r="V308" i="7"/>
  <c r="X308" i="7" s="1"/>
  <c r="U308" i="7"/>
  <c r="S308" i="7"/>
  <c r="R308" i="7"/>
  <c r="Q308" i="7"/>
  <c r="P308" i="7"/>
  <c r="AB307" i="7"/>
  <c r="AA307" i="7"/>
  <c r="V307" i="7"/>
  <c r="X307" i="7" s="1"/>
  <c r="U307" i="7"/>
  <c r="S307" i="7"/>
  <c r="R307" i="7"/>
  <c r="Q307" i="7"/>
  <c r="P307" i="7"/>
  <c r="AB306" i="7"/>
  <c r="AA306" i="7"/>
  <c r="V306" i="7"/>
  <c r="X306" i="7" s="1"/>
  <c r="U306" i="7"/>
  <c r="S306" i="7"/>
  <c r="R306" i="7"/>
  <c r="Q306" i="7"/>
  <c r="P306" i="7"/>
  <c r="AB305" i="7"/>
  <c r="AA305" i="7"/>
  <c r="V305" i="7"/>
  <c r="W305" i="7" s="1"/>
  <c r="U305" i="7"/>
  <c r="S305" i="7"/>
  <c r="R305" i="7"/>
  <c r="Q305" i="7"/>
  <c r="P305" i="7"/>
  <c r="AB304" i="7"/>
  <c r="AA304" i="7"/>
  <c r="V304" i="7"/>
  <c r="W304" i="7" s="1"/>
  <c r="U304" i="7"/>
  <c r="S304" i="7"/>
  <c r="R304" i="7"/>
  <c r="Q304" i="7"/>
  <c r="P304" i="7"/>
  <c r="AB303" i="7"/>
  <c r="AA303" i="7"/>
  <c r="V303" i="7"/>
  <c r="X303" i="7" s="1"/>
  <c r="U303" i="7"/>
  <c r="S303" i="7"/>
  <c r="R303" i="7"/>
  <c r="Q303" i="7"/>
  <c r="P303" i="7"/>
  <c r="AB302" i="7"/>
  <c r="AA302" i="7"/>
  <c r="V302" i="7"/>
  <c r="X302" i="7" s="1"/>
  <c r="U302" i="7"/>
  <c r="S302" i="7"/>
  <c r="R302" i="7"/>
  <c r="Q302" i="7"/>
  <c r="P302" i="7"/>
  <c r="AB301" i="7"/>
  <c r="AA301" i="7"/>
  <c r="V301" i="7"/>
  <c r="U301" i="7"/>
  <c r="S301" i="7"/>
  <c r="R301" i="7"/>
  <c r="Q301" i="7"/>
  <c r="P301" i="7"/>
  <c r="AB300" i="7"/>
  <c r="AA300" i="7"/>
  <c r="V300" i="7"/>
  <c r="U300" i="7"/>
  <c r="S300" i="7"/>
  <c r="R300" i="7"/>
  <c r="Q300" i="7"/>
  <c r="P300" i="7"/>
  <c r="AB299" i="7"/>
  <c r="AA299" i="7"/>
  <c r="V299" i="7"/>
  <c r="X299" i="7" s="1"/>
  <c r="U299" i="7"/>
  <c r="S299" i="7"/>
  <c r="R299" i="7"/>
  <c r="Q299" i="7"/>
  <c r="P299" i="7"/>
  <c r="AB298" i="7"/>
  <c r="AA298" i="7"/>
  <c r="V298" i="7"/>
  <c r="X298" i="7" s="1"/>
  <c r="U298" i="7"/>
  <c r="S298" i="7"/>
  <c r="R298" i="7"/>
  <c r="Q298" i="7"/>
  <c r="P298" i="7"/>
  <c r="AB297" i="7"/>
  <c r="AA297" i="7"/>
  <c r="V297" i="7"/>
  <c r="U297" i="7"/>
  <c r="S297" i="7"/>
  <c r="R297" i="7"/>
  <c r="Q297" i="7"/>
  <c r="P297" i="7"/>
  <c r="AB296" i="7"/>
  <c r="AA296" i="7"/>
  <c r="V296" i="7"/>
  <c r="W296" i="7" s="1"/>
  <c r="U296" i="7"/>
  <c r="S296" i="7"/>
  <c r="R296" i="7"/>
  <c r="Q296" i="7"/>
  <c r="P296" i="7"/>
  <c r="AB295" i="7"/>
  <c r="AA295" i="7"/>
  <c r="V295" i="7"/>
  <c r="U295" i="7"/>
  <c r="S295" i="7"/>
  <c r="R295" i="7"/>
  <c r="Q295" i="7"/>
  <c r="P295" i="7"/>
  <c r="AB294" i="7"/>
  <c r="AA294" i="7"/>
  <c r="V294" i="7"/>
  <c r="U294" i="7"/>
  <c r="S294" i="7"/>
  <c r="R294" i="7"/>
  <c r="Q294" i="7"/>
  <c r="P294" i="7"/>
  <c r="AB293" i="7"/>
  <c r="AA293" i="7"/>
  <c r="V293" i="7"/>
  <c r="X293" i="7" s="1"/>
  <c r="U293" i="7"/>
  <c r="S293" i="7"/>
  <c r="R293" i="7"/>
  <c r="Q293" i="7"/>
  <c r="P293" i="7"/>
  <c r="AB292" i="7"/>
  <c r="AA292" i="7"/>
  <c r="V292" i="7"/>
  <c r="U292" i="7"/>
  <c r="S292" i="7"/>
  <c r="R292" i="7"/>
  <c r="Q292" i="7"/>
  <c r="P292" i="7"/>
  <c r="AB291" i="7"/>
  <c r="AA291" i="7"/>
  <c r="V291" i="7"/>
  <c r="X291" i="7" s="1"/>
  <c r="U291" i="7"/>
  <c r="S291" i="7"/>
  <c r="R291" i="7"/>
  <c r="Q291" i="7"/>
  <c r="P291" i="7"/>
  <c r="AB290" i="7"/>
  <c r="AA290" i="7"/>
  <c r="V290" i="7"/>
  <c r="U290" i="7"/>
  <c r="S290" i="7"/>
  <c r="R290" i="7"/>
  <c r="Q290" i="7"/>
  <c r="P290" i="7"/>
  <c r="AB289" i="7"/>
  <c r="AA289" i="7"/>
  <c r="V289" i="7"/>
  <c r="X289" i="7" s="1"/>
  <c r="U289" i="7"/>
  <c r="S289" i="7"/>
  <c r="R289" i="7"/>
  <c r="Q289" i="7"/>
  <c r="P289" i="7"/>
  <c r="AB288" i="7"/>
  <c r="AA288" i="7"/>
  <c r="V288" i="7"/>
  <c r="W288" i="7" s="1"/>
  <c r="U288" i="7"/>
  <c r="S288" i="7"/>
  <c r="R288" i="7"/>
  <c r="Q288" i="7"/>
  <c r="P288" i="7"/>
  <c r="AB287" i="7"/>
  <c r="AA287" i="7"/>
  <c r="V287" i="7"/>
  <c r="X287" i="7" s="1"/>
  <c r="U287" i="7"/>
  <c r="S287" i="7"/>
  <c r="R287" i="7"/>
  <c r="Q287" i="7"/>
  <c r="P287" i="7"/>
  <c r="AB286" i="7"/>
  <c r="AA286" i="7"/>
  <c r="V286" i="7"/>
  <c r="X286" i="7" s="1"/>
  <c r="U286" i="7"/>
  <c r="S286" i="7"/>
  <c r="R286" i="7"/>
  <c r="Q286" i="7"/>
  <c r="P286" i="7"/>
  <c r="AB285" i="7"/>
  <c r="AA285" i="7"/>
  <c r="V285" i="7"/>
  <c r="U285" i="7"/>
  <c r="S285" i="7"/>
  <c r="R285" i="7"/>
  <c r="Q285" i="7"/>
  <c r="P285" i="7"/>
  <c r="AB284" i="7"/>
  <c r="AA284" i="7"/>
  <c r="V284" i="7"/>
  <c r="W284" i="7" s="1"/>
  <c r="U284" i="7"/>
  <c r="S284" i="7"/>
  <c r="R284" i="7"/>
  <c r="Q284" i="7"/>
  <c r="P284" i="7"/>
  <c r="AB283" i="7"/>
  <c r="AA283" i="7"/>
  <c r="V283" i="7"/>
  <c r="X283" i="7" s="1"/>
  <c r="U283" i="7"/>
  <c r="S283" i="7"/>
  <c r="R283" i="7"/>
  <c r="Q283" i="7"/>
  <c r="P283" i="7"/>
  <c r="AB282" i="7"/>
  <c r="AA282" i="7"/>
  <c r="V282" i="7"/>
  <c r="X282" i="7" s="1"/>
  <c r="U282" i="7"/>
  <c r="S282" i="7"/>
  <c r="R282" i="7"/>
  <c r="Q282" i="7"/>
  <c r="P282" i="7"/>
  <c r="AB281" i="7"/>
  <c r="AA281" i="7"/>
  <c r="V281" i="7"/>
  <c r="X281" i="7" s="1"/>
  <c r="U281" i="7"/>
  <c r="S281" i="7"/>
  <c r="R281" i="7"/>
  <c r="Q281" i="7"/>
  <c r="P281" i="7"/>
  <c r="AB280" i="7"/>
  <c r="AA280" i="7"/>
  <c r="V280" i="7"/>
  <c r="U280" i="7"/>
  <c r="S280" i="7"/>
  <c r="R280" i="7"/>
  <c r="Q280" i="7"/>
  <c r="P280" i="7"/>
  <c r="AB279" i="7"/>
  <c r="AA279" i="7"/>
  <c r="V279" i="7"/>
  <c r="U279" i="7"/>
  <c r="S279" i="7"/>
  <c r="R279" i="7"/>
  <c r="Q279" i="7"/>
  <c r="P279" i="7"/>
  <c r="AB278" i="7"/>
  <c r="AA278" i="7"/>
  <c r="V278" i="7"/>
  <c r="X278" i="7" s="1"/>
  <c r="U278" i="7"/>
  <c r="S278" i="7"/>
  <c r="R278" i="7"/>
  <c r="Q278" i="7"/>
  <c r="P278" i="7"/>
  <c r="AB277" i="7"/>
  <c r="AA277" i="7"/>
  <c r="V277" i="7"/>
  <c r="X277" i="7" s="1"/>
  <c r="U277" i="7"/>
  <c r="S277" i="7"/>
  <c r="R277" i="7"/>
  <c r="Q277" i="7"/>
  <c r="P277" i="7"/>
  <c r="AB276" i="7"/>
  <c r="AA276" i="7"/>
  <c r="V276" i="7"/>
  <c r="W276" i="7" s="1"/>
  <c r="U276" i="7"/>
  <c r="S276" i="7"/>
  <c r="R276" i="7"/>
  <c r="Q276" i="7"/>
  <c r="P276" i="7"/>
  <c r="AB275" i="7"/>
  <c r="AA275" i="7"/>
  <c r="V275" i="7"/>
  <c r="X275" i="7" s="1"/>
  <c r="U275" i="7"/>
  <c r="S275" i="7"/>
  <c r="R275" i="7"/>
  <c r="Q275" i="7"/>
  <c r="P275" i="7"/>
  <c r="AB274" i="7"/>
  <c r="AA274" i="7"/>
  <c r="V274" i="7"/>
  <c r="U274" i="7"/>
  <c r="S274" i="7"/>
  <c r="R274" i="7"/>
  <c r="Q274" i="7"/>
  <c r="P274" i="7"/>
  <c r="AB273" i="7"/>
  <c r="AA273" i="7"/>
  <c r="V273" i="7"/>
  <c r="U273" i="7"/>
  <c r="S273" i="7"/>
  <c r="R273" i="7"/>
  <c r="Q273" i="7"/>
  <c r="P273" i="7"/>
  <c r="AB272" i="7"/>
  <c r="AA272" i="7"/>
  <c r="V272" i="7"/>
  <c r="W272" i="7" s="1"/>
  <c r="U272" i="7"/>
  <c r="S272" i="7"/>
  <c r="R272" i="7"/>
  <c r="Q272" i="7"/>
  <c r="P272" i="7"/>
  <c r="AB271" i="7"/>
  <c r="AA271" i="7"/>
  <c r="V271" i="7"/>
  <c r="X271" i="7" s="1"/>
  <c r="U271" i="7"/>
  <c r="S271" i="7"/>
  <c r="R271" i="7"/>
  <c r="Q271" i="7"/>
  <c r="P271" i="7"/>
  <c r="AB270" i="7"/>
  <c r="AA270" i="7"/>
  <c r="V270" i="7"/>
  <c r="X270" i="7" s="1"/>
  <c r="U270" i="7"/>
  <c r="S270" i="7"/>
  <c r="R270" i="7"/>
  <c r="Q270" i="7"/>
  <c r="P270" i="7"/>
  <c r="AB269" i="7"/>
  <c r="AA269" i="7"/>
  <c r="V269" i="7"/>
  <c r="W269" i="7" s="1"/>
  <c r="U269" i="7"/>
  <c r="S269" i="7"/>
  <c r="R269" i="7"/>
  <c r="Q269" i="7"/>
  <c r="P269" i="7"/>
  <c r="AB268" i="7"/>
  <c r="AA268" i="7"/>
  <c r="V268" i="7"/>
  <c r="X268" i="7" s="1"/>
  <c r="U268" i="7"/>
  <c r="S268" i="7"/>
  <c r="R268" i="7"/>
  <c r="Q268" i="7"/>
  <c r="P268" i="7"/>
  <c r="AB267" i="7"/>
  <c r="AA267" i="7"/>
  <c r="V267" i="7"/>
  <c r="X267" i="7" s="1"/>
  <c r="U267" i="7"/>
  <c r="S267" i="7"/>
  <c r="R267" i="7"/>
  <c r="Q267" i="7"/>
  <c r="P267" i="7"/>
  <c r="AB266" i="7"/>
  <c r="AA266" i="7"/>
  <c r="V266" i="7"/>
  <c r="X266" i="7" s="1"/>
  <c r="U266" i="7"/>
  <c r="S266" i="7"/>
  <c r="R266" i="7"/>
  <c r="Q266" i="7"/>
  <c r="P266" i="7"/>
  <c r="AB265" i="7"/>
  <c r="AA265" i="7"/>
  <c r="V265" i="7"/>
  <c r="W265" i="7" s="1"/>
  <c r="U265" i="7"/>
  <c r="S265" i="7"/>
  <c r="R265" i="7"/>
  <c r="Q265" i="7"/>
  <c r="P265" i="7"/>
  <c r="AB264" i="7"/>
  <c r="AA264" i="7"/>
  <c r="V264" i="7"/>
  <c r="W264" i="7" s="1"/>
  <c r="U264" i="7"/>
  <c r="S264" i="7"/>
  <c r="R264" i="7"/>
  <c r="Q264" i="7"/>
  <c r="P264" i="7"/>
  <c r="AB263" i="7"/>
  <c r="AA263" i="7"/>
  <c r="V263" i="7"/>
  <c r="U263" i="7"/>
  <c r="S263" i="7"/>
  <c r="R263" i="7"/>
  <c r="Q263" i="7"/>
  <c r="P263" i="7"/>
  <c r="AB262" i="7"/>
  <c r="AA262" i="7"/>
  <c r="V262" i="7"/>
  <c r="W262" i="7" s="1"/>
  <c r="U262" i="7"/>
  <c r="S262" i="7"/>
  <c r="R262" i="7"/>
  <c r="Q262" i="7"/>
  <c r="P262" i="7"/>
  <c r="AB261" i="7"/>
  <c r="AA261" i="7"/>
  <c r="V261" i="7"/>
  <c r="X261" i="7" s="1"/>
  <c r="U261" i="7"/>
  <c r="S261" i="7"/>
  <c r="R261" i="7"/>
  <c r="Q261" i="7"/>
  <c r="P261" i="7"/>
  <c r="AB260" i="7"/>
  <c r="AA260" i="7"/>
  <c r="V260" i="7"/>
  <c r="X260" i="7" s="1"/>
  <c r="U260" i="7"/>
  <c r="S260" i="7"/>
  <c r="R260" i="7"/>
  <c r="Q260" i="7"/>
  <c r="P260" i="7"/>
  <c r="AB259" i="7"/>
  <c r="AA259" i="7"/>
  <c r="V259" i="7"/>
  <c r="X259" i="7" s="1"/>
  <c r="U259" i="7"/>
  <c r="S259" i="7"/>
  <c r="R259" i="7"/>
  <c r="Q259" i="7"/>
  <c r="P259" i="7"/>
  <c r="AB258" i="7"/>
  <c r="AA258" i="7"/>
  <c r="V258" i="7"/>
  <c r="X258" i="7" s="1"/>
  <c r="U258" i="7"/>
  <c r="S258" i="7"/>
  <c r="R258" i="7"/>
  <c r="Q258" i="7"/>
  <c r="P258" i="7"/>
  <c r="AB257" i="7"/>
  <c r="AA257" i="7"/>
  <c r="V257" i="7"/>
  <c r="W257" i="7" s="1"/>
  <c r="U257" i="7"/>
  <c r="S257" i="7"/>
  <c r="R257" i="7"/>
  <c r="Q257" i="7"/>
  <c r="P257" i="7"/>
  <c r="AB256" i="7"/>
  <c r="AA256" i="7"/>
  <c r="V256" i="7"/>
  <c r="X256" i="7" s="1"/>
  <c r="U256" i="7"/>
  <c r="S256" i="7"/>
  <c r="R256" i="7"/>
  <c r="Q256" i="7"/>
  <c r="P256" i="7"/>
  <c r="AB255" i="7"/>
  <c r="AA255" i="7"/>
  <c r="V255" i="7"/>
  <c r="U255" i="7"/>
  <c r="S255" i="7"/>
  <c r="R255" i="7"/>
  <c r="Q255" i="7"/>
  <c r="P255" i="7"/>
  <c r="AB254" i="7"/>
  <c r="AA254" i="7"/>
  <c r="V254" i="7"/>
  <c r="X254" i="7" s="1"/>
  <c r="U254" i="7"/>
  <c r="S254" i="7"/>
  <c r="R254" i="7"/>
  <c r="Q254" i="7"/>
  <c r="P254" i="7"/>
  <c r="AB253" i="7"/>
  <c r="AA253" i="7"/>
  <c r="V253" i="7"/>
  <c r="W253" i="7" s="1"/>
  <c r="U253" i="7"/>
  <c r="S253" i="7"/>
  <c r="R253" i="7"/>
  <c r="Q253" i="7"/>
  <c r="P253" i="7"/>
  <c r="AB252" i="7"/>
  <c r="AA252" i="7"/>
  <c r="V252" i="7"/>
  <c r="U252" i="7"/>
  <c r="S252" i="7"/>
  <c r="R252" i="7"/>
  <c r="Q252" i="7"/>
  <c r="P252" i="7"/>
  <c r="AB251" i="7"/>
  <c r="AA251" i="7"/>
  <c r="V251" i="7"/>
  <c r="X251" i="7" s="1"/>
  <c r="U251" i="7"/>
  <c r="S251" i="7"/>
  <c r="R251" i="7"/>
  <c r="Q251" i="7"/>
  <c r="P251" i="7"/>
  <c r="AB250" i="7"/>
  <c r="AA250" i="7"/>
  <c r="V250" i="7"/>
  <c r="U250" i="7"/>
  <c r="S250" i="7"/>
  <c r="R250" i="7"/>
  <c r="Q250" i="7"/>
  <c r="P250" i="7"/>
  <c r="AB249" i="7"/>
  <c r="AA249" i="7"/>
  <c r="V249" i="7"/>
  <c r="X249" i="7" s="1"/>
  <c r="U249" i="7"/>
  <c r="S249" i="7"/>
  <c r="R249" i="7"/>
  <c r="Q249" i="7"/>
  <c r="P249" i="7"/>
  <c r="AB248" i="7"/>
  <c r="AA248" i="7"/>
  <c r="V248" i="7"/>
  <c r="X248" i="7" s="1"/>
  <c r="U248" i="7"/>
  <c r="S248" i="7"/>
  <c r="R248" i="7"/>
  <c r="Q248" i="7"/>
  <c r="P248" i="7"/>
  <c r="AB247" i="7"/>
  <c r="AA247" i="7"/>
  <c r="V247" i="7"/>
  <c r="U247" i="7"/>
  <c r="S247" i="7"/>
  <c r="R247" i="7"/>
  <c r="Q247" i="7"/>
  <c r="P247" i="7"/>
  <c r="AB246" i="7"/>
  <c r="AA246" i="7"/>
  <c r="V246" i="7"/>
  <c r="X246" i="7" s="1"/>
  <c r="U246" i="7"/>
  <c r="S246" i="7"/>
  <c r="R246" i="7"/>
  <c r="Q246" i="7"/>
  <c r="P246" i="7"/>
  <c r="AB245" i="7"/>
  <c r="AA245" i="7"/>
  <c r="V245" i="7"/>
  <c r="X245" i="7" s="1"/>
  <c r="U245" i="7"/>
  <c r="S245" i="7"/>
  <c r="R245" i="7"/>
  <c r="Q245" i="7"/>
  <c r="P245" i="7"/>
  <c r="AB244" i="7"/>
  <c r="AA244" i="7"/>
  <c r="V244" i="7"/>
  <c r="U244" i="7"/>
  <c r="S244" i="7"/>
  <c r="R244" i="7"/>
  <c r="Q244" i="7"/>
  <c r="P244" i="7"/>
  <c r="AB243" i="7"/>
  <c r="AA243" i="7"/>
  <c r="V243" i="7"/>
  <c r="X243" i="7" s="1"/>
  <c r="U243" i="7"/>
  <c r="S243" i="7"/>
  <c r="R243" i="7"/>
  <c r="Q243" i="7"/>
  <c r="P243" i="7"/>
  <c r="AB242" i="7"/>
  <c r="AA242" i="7"/>
  <c r="V242" i="7"/>
  <c r="X242" i="7" s="1"/>
  <c r="U242" i="7"/>
  <c r="S242" i="7"/>
  <c r="R242" i="7"/>
  <c r="Q242" i="7"/>
  <c r="P242" i="7"/>
  <c r="AB241" i="7"/>
  <c r="AA241" i="7"/>
  <c r="V241" i="7"/>
  <c r="X241" i="7" s="1"/>
  <c r="U241" i="7"/>
  <c r="S241" i="7"/>
  <c r="R241" i="7"/>
  <c r="Q241" i="7"/>
  <c r="P241" i="7"/>
  <c r="AB240" i="7"/>
  <c r="AA240" i="7"/>
  <c r="V240" i="7"/>
  <c r="U240" i="7"/>
  <c r="S240" i="7"/>
  <c r="R240" i="7"/>
  <c r="Q240" i="7"/>
  <c r="P240" i="7"/>
  <c r="AB239" i="7"/>
  <c r="AA239" i="7"/>
  <c r="V239" i="7"/>
  <c r="X239" i="7" s="1"/>
  <c r="U239" i="7"/>
  <c r="S239" i="7"/>
  <c r="R239" i="7"/>
  <c r="Q239" i="7"/>
  <c r="P239" i="7"/>
  <c r="AB238" i="7"/>
  <c r="AA238" i="7"/>
  <c r="V238" i="7"/>
  <c r="U238" i="7"/>
  <c r="S238" i="7"/>
  <c r="R238" i="7"/>
  <c r="Q238" i="7"/>
  <c r="P238" i="7"/>
  <c r="AB237" i="7"/>
  <c r="AA237" i="7"/>
  <c r="V237" i="7"/>
  <c r="W237" i="7" s="1"/>
  <c r="U237" i="7"/>
  <c r="S237" i="7"/>
  <c r="R237" i="7"/>
  <c r="Q237" i="7"/>
  <c r="P237" i="7"/>
  <c r="AB236" i="7"/>
  <c r="AA236" i="7"/>
  <c r="V236" i="7"/>
  <c r="W236" i="7" s="1"/>
  <c r="U236" i="7"/>
  <c r="S236" i="7"/>
  <c r="R236" i="7"/>
  <c r="Q236" i="7"/>
  <c r="P236" i="7"/>
  <c r="AB235" i="7"/>
  <c r="AA235" i="7"/>
  <c r="V235" i="7"/>
  <c r="X235" i="7" s="1"/>
  <c r="U235" i="7"/>
  <c r="S235" i="7"/>
  <c r="R235" i="7"/>
  <c r="Q235" i="7"/>
  <c r="P235" i="7"/>
  <c r="AB234" i="7"/>
  <c r="AA234" i="7"/>
  <c r="V234" i="7"/>
  <c r="X234" i="7" s="1"/>
  <c r="U234" i="7"/>
  <c r="S234" i="7"/>
  <c r="R234" i="7"/>
  <c r="Q234" i="7"/>
  <c r="P234" i="7"/>
  <c r="AB233" i="7"/>
  <c r="AA233" i="7"/>
  <c r="V233" i="7"/>
  <c r="U233" i="7"/>
  <c r="S233" i="7"/>
  <c r="R233" i="7"/>
  <c r="Q233" i="7"/>
  <c r="P233" i="7"/>
  <c r="AB232" i="7"/>
  <c r="AA232" i="7"/>
  <c r="V232" i="7"/>
  <c r="U232" i="7"/>
  <c r="S232" i="7"/>
  <c r="R232" i="7"/>
  <c r="Q232" i="7"/>
  <c r="P232" i="7"/>
  <c r="AB231" i="7"/>
  <c r="AA231" i="7"/>
  <c r="V231" i="7"/>
  <c r="U231" i="7"/>
  <c r="S231" i="7"/>
  <c r="R231" i="7"/>
  <c r="Q231" i="7"/>
  <c r="P231" i="7"/>
  <c r="AB230" i="7"/>
  <c r="AA230" i="7"/>
  <c r="V230" i="7"/>
  <c r="U230" i="7"/>
  <c r="S230" i="7"/>
  <c r="R230" i="7"/>
  <c r="Q230" i="7"/>
  <c r="P230" i="7"/>
  <c r="AB229" i="7"/>
  <c r="AA229" i="7"/>
  <c r="V229" i="7"/>
  <c r="X229" i="7" s="1"/>
  <c r="U229" i="7"/>
  <c r="S229" i="7"/>
  <c r="R229" i="7"/>
  <c r="Q229" i="7"/>
  <c r="P229" i="7"/>
  <c r="AB228" i="7"/>
  <c r="AA228" i="7"/>
  <c r="V228" i="7"/>
  <c r="U228" i="7"/>
  <c r="S228" i="7"/>
  <c r="R228" i="7"/>
  <c r="Q228" i="7"/>
  <c r="P228" i="7"/>
  <c r="AB227" i="7"/>
  <c r="AA227" i="7"/>
  <c r="V227" i="7"/>
  <c r="W227" i="7" s="1"/>
  <c r="U227" i="7"/>
  <c r="S227" i="7"/>
  <c r="R227" i="7"/>
  <c r="Q227" i="7"/>
  <c r="P227" i="7"/>
  <c r="AB226" i="7"/>
  <c r="AA226" i="7"/>
  <c r="V226" i="7"/>
  <c r="U226" i="7"/>
  <c r="S226" i="7"/>
  <c r="R226" i="7"/>
  <c r="Q226" i="7"/>
  <c r="P226" i="7"/>
  <c r="AB225" i="7"/>
  <c r="AA225" i="7"/>
  <c r="V225" i="7"/>
  <c r="U225" i="7"/>
  <c r="S225" i="7"/>
  <c r="R225" i="7"/>
  <c r="Q225" i="7"/>
  <c r="P225" i="7"/>
  <c r="AB224" i="7"/>
  <c r="AA224" i="7"/>
  <c r="V224" i="7"/>
  <c r="U224" i="7"/>
  <c r="S224" i="7"/>
  <c r="R224" i="7"/>
  <c r="Q224" i="7"/>
  <c r="P224" i="7"/>
  <c r="AB223" i="7"/>
  <c r="AA223" i="7"/>
  <c r="V223" i="7"/>
  <c r="U223" i="7"/>
  <c r="S223" i="7"/>
  <c r="R223" i="7"/>
  <c r="Q223" i="7"/>
  <c r="P223" i="7"/>
  <c r="AB222" i="7"/>
  <c r="AA222" i="7"/>
  <c r="V222" i="7"/>
  <c r="U222" i="7"/>
  <c r="S222" i="7"/>
  <c r="R222" i="7"/>
  <c r="Q222" i="7"/>
  <c r="P222" i="7"/>
  <c r="AB221" i="7"/>
  <c r="AA221" i="7"/>
  <c r="V221" i="7"/>
  <c r="U221" i="7"/>
  <c r="S221" i="7"/>
  <c r="R221" i="7"/>
  <c r="Q221" i="7"/>
  <c r="P221" i="7"/>
  <c r="AB220" i="7"/>
  <c r="AA220" i="7"/>
  <c r="V220" i="7"/>
  <c r="U220" i="7"/>
  <c r="S220" i="7"/>
  <c r="R220" i="7"/>
  <c r="Q220" i="7"/>
  <c r="P220" i="7"/>
  <c r="AB219" i="7"/>
  <c r="AA219" i="7"/>
  <c r="V219" i="7"/>
  <c r="U219" i="7"/>
  <c r="S219" i="7"/>
  <c r="R219" i="7"/>
  <c r="Q219" i="7"/>
  <c r="P219" i="7"/>
  <c r="AB218" i="7"/>
  <c r="AA218" i="7"/>
  <c r="V218" i="7"/>
  <c r="U218" i="7"/>
  <c r="S218" i="7"/>
  <c r="R218" i="7"/>
  <c r="Q218" i="7"/>
  <c r="P218" i="7"/>
  <c r="AB217" i="7"/>
  <c r="AA217" i="7"/>
  <c r="V217" i="7"/>
  <c r="U217" i="7"/>
  <c r="S217" i="7"/>
  <c r="R217" i="7"/>
  <c r="Q217" i="7"/>
  <c r="P217" i="7"/>
  <c r="AB216" i="7"/>
  <c r="AA216" i="7"/>
  <c r="V216" i="7"/>
  <c r="U216" i="7"/>
  <c r="S216" i="7"/>
  <c r="R216" i="7"/>
  <c r="Q216" i="7"/>
  <c r="P216" i="7"/>
  <c r="AB215" i="7"/>
  <c r="AA215" i="7"/>
  <c r="V215" i="7"/>
  <c r="X215" i="7" s="1"/>
  <c r="U215" i="7"/>
  <c r="S215" i="7"/>
  <c r="R215" i="7"/>
  <c r="Q215" i="7"/>
  <c r="P215" i="7"/>
  <c r="AB214" i="7"/>
  <c r="AA214" i="7"/>
  <c r="V214" i="7"/>
  <c r="X214" i="7" s="1"/>
  <c r="U214" i="7"/>
  <c r="S214" i="7"/>
  <c r="R214" i="7"/>
  <c r="Q214" i="7"/>
  <c r="P214" i="7"/>
  <c r="AB213" i="7"/>
  <c r="AA213" i="7"/>
  <c r="V213" i="7"/>
  <c r="X213" i="7" s="1"/>
  <c r="U213" i="7"/>
  <c r="S213" i="7"/>
  <c r="R213" i="7"/>
  <c r="Q213" i="7"/>
  <c r="P213" i="7"/>
  <c r="AB212" i="7"/>
  <c r="AA212" i="7"/>
  <c r="V212" i="7"/>
  <c r="U212" i="7"/>
  <c r="S212" i="7"/>
  <c r="R212" i="7"/>
  <c r="Q212" i="7"/>
  <c r="P212" i="7"/>
  <c r="AB211" i="7"/>
  <c r="AA211" i="7"/>
  <c r="V211" i="7"/>
  <c r="X211" i="7" s="1"/>
  <c r="U211" i="7"/>
  <c r="S211" i="7"/>
  <c r="R211" i="7"/>
  <c r="Q211" i="7"/>
  <c r="P211" i="7"/>
  <c r="AB210" i="7"/>
  <c r="AA210" i="7"/>
  <c r="V210" i="7"/>
  <c r="X210" i="7" s="1"/>
  <c r="U210" i="7"/>
  <c r="S210" i="7"/>
  <c r="R210" i="7"/>
  <c r="Q210" i="7"/>
  <c r="P210" i="7"/>
  <c r="AB209" i="7"/>
  <c r="AA209" i="7"/>
  <c r="V209" i="7"/>
  <c r="X209" i="7" s="1"/>
  <c r="U209" i="7"/>
  <c r="S209" i="7"/>
  <c r="R209" i="7"/>
  <c r="Q209" i="7"/>
  <c r="P209" i="7"/>
  <c r="AB208" i="7"/>
  <c r="AA208" i="7"/>
  <c r="V208" i="7"/>
  <c r="W208" i="7" s="1"/>
  <c r="U208" i="7"/>
  <c r="S208" i="7"/>
  <c r="R208" i="7"/>
  <c r="Q208" i="7"/>
  <c r="P208" i="7"/>
  <c r="AB207" i="7"/>
  <c r="AA207" i="7"/>
  <c r="V207" i="7"/>
  <c r="U207" i="7"/>
  <c r="S207" i="7"/>
  <c r="R207" i="7"/>
  <c r="Q207" i="7"/>
  <c r="P207" i="7"/>
  <c r="AB206" i="7"/>
  <c r="AA206" i="7"/>
  <c r="V206" i="7"/>
  <c r="X206" i="7" s="1"/>
  <c r="U206" i="7"/>
  <c r="S206" i="7"/>
  <c r="R206" i="7"/>
  <c r="Q206" i="7"/>
  <c r="P206" i="7"/>
  <c r="AB205" i="7"/>
  <c r="AA205" i="7"/>
  <c r="V205" i="7"/>
  <c r="X205" i="7" s="1"/>
  <c r="U205" i="7"/>
  <c r="S205" i="7"/>
  <c r="R205" i="7"/>
  <c r="Q205" i="7"/>
  <c r="P205" i="7"/>
  <c r="AB204" i="7"/>
  <c r="AA204" i="7"/>
  <c r="V204" i="7"/>
  <c r="X204" i="7" s="1"/>
  <c r="U204" i="7"/>
  <c r="S204" i="7"/>
  <c r="R204" i="7"/>
  <c r="Q204" i="7"/>
  <c r="P204" i="7"/>
  <c r="AB203" i="7"/>
  <c r="AA203" i="7"/>
  <c r="V203" i="7"/>
  <c r="X203" i="7" s="1"/>
  <c r="U203" i="7"/>
  <c r="S203" i="7"/>
  <c r="R203" i="7"/>
  <c r="Q203" i="7"/>
  <c r="P203" i="7"/>
  <c r="AB202" i="7"/>
  <c r="AA202" i="7"/>
  <c r="V202" i="7"/>
  <c r="U202" i="7"/>
  <c r="S202" i="7"/>
  <c r="R202" i="7"/>
  <c r="Q202" i="7"/>
  <c r="P202" i="7"/>
  <c r="AB201" i="7"/>
  <c r="AA201" i="7"/>
  <c r="V201" i="7"/>
  <c r="X201" i="7" s="1"/>
  <c r="U201" i="7"/>
  <c r="S201" i="7"/>
  <c r="R201" i="7"/>
  <c r="Q201" i="7"/>
  <c r="P201" i="7"/>
  <c r="AB200" i="7"/>
  <c r="AA200" i="7"/>
  <c r="V200" i="7"/>
  <c r="X200" i="7" s="1"/>
  <c r="U200" i="7"/>
  <c r="S200" i="7"/>
  <c r="R200" i="7"/>
  <c r="Q200" i="7"/>
  <c r="P200" i="7"/>
  <c r="AB199" i="7"/>
  <c r="AA199" i="7"/>
  <c r="V199" i="7"/>
  <c r="W199" i="7" s="1"/>
  <c r="U199" i="7"/>
  <c r="S199" i="7"/>
  <c r="R199" i="7"/>
  <c r="Q199" i="7"/>
  <c r="P199" i="7"/>
  <c r="AB198" i="7"/>
  <c r="AA198" i="7"/>
  <c r="V198" i="7"/>
  <c r="U198" i="7"/>
  <c r="S198" i="7"/>
  <c r="R198" i="7"/>
  <c r="Q198" i="7"/>
  <c r="P198" i="7"/>
  <c r="AB197" i="7"/>
  <c r="AA197" i="7"/>
  <c r="V197" i="7"/>
  <c r="X197" i="7" s="1"/>
  <c r="U197" i="7"/>
  <c r="S197" i="7"/>
  <c r="R197" i="7"/>
  <c r="Q197" i="7"/>
  <c r="P197" i="7"/>
  <c r="AB196" i="7"/>
  <c r="AA196" i="7"/>
  <c r="V196" i="7"/>
  <c r="X196" i="7" s="1"/>
  <c r="U196" i="7"/>
  <c r="S196" i="7"/>
  <c r="R196" i="7"/>
  <c r="Q196" i="7"/>
  <c r="P196" i="7"/>
  <c r="AB195" i="7"/>
  <c r="AA195" i="7"/>
  <c r="V195" i="7"/>
  <c r="U195" i="7"/>
  <c r="S195" i="7"/>
  <c r="R195" i="7"/>
  <c r="Q195" i="7"/>
  <c r="P195" i="7"/>
  <c r="AB194" i="7"/>
  <c r="AA194" i="7"/>
  <c r="V194" i="7"/>
  <c r="U194" i="7"/>
  <c r="S194" i="7"/>
  <c r="R194" i="7"/>
  <c r="Q194" i="7"/>
  <c r="P194" i="7"/>
  <c r="AB193" i="7"/>
  <c r="AA193" i="7"/>
  <c r="V193" i="7"/>
  <c r="U193" i="7"/>
  <c r="S193" i="7"/>
  <c r="R193" i="7"/>
  <c r="Q193" i="7"/>
  <c r="P193" i="7"/>
  <c r="AB192" i="7"/>
  <c r="AA192" i="7"/>
  <c r="V192" i="7"/>
  <c r="U192" i="7"/>
  <c r="S192" i="7"/>
  <c r="R192" i="7"/>
  <c r="Q192" i="7"/>
  <c r="P192" i="7"/>
  <c r="AB191" i="7"/>
  <c r="AA191" i="7"/>
  <c r="V191" i="7"/>
  <c r="U191" i="7"/>
  <c r="S191" i="7"/>
  <c r="R191" i="7"/>
  <c r="Q191" i="7"/>
  <c r="P191" i="7"/>
  <c r="AB190" i="7"/>
  <c r="AA190" i="7"/>
  <c r="V190" i="7"/>
  <c r="U190" i="7"/>
  <c r="S190" i="7"/>
  <c r="R190" i="7"/>
  <c r="Q190" i="7"/>
  <c r="P190" i="7"/>
  <c r="AB189" i="7"/>
  <c r="AA189" i="7"/>
  <c r="V189" i="7"/>
  <c r="X189" i="7" s="1"/>
  <c r="U189" i="7"/>
  <c r="S189" i="7"/>
  <c r="R189" i="7"/>
  <c r="Q189" i="7"/>
  <c r="P189" i="7"/>
  <c r="AB188" i="7"/>
  <c r="AA188" i="7"/>
  <c r="V188" i="7"/>
  <c r="X188" i="7" s="1"/>
  <c r="U188" i="7"/>
  <c r="S188" i="7"/>
  <c r="R188" i="7"/>
  <c r="Q188" i="7"/>
  <c r="P188" i="7"/>
  <c r="AB187" i="7"/>
  <c r="AA187" i="7"/>
  <c r="V187" i="7"/>
  <c r="W187" i="7" s="1"/>
  <c r="U187" i="7"/>
  <c r="S187" i="7"/>
  <c r="R187" i="7"/>
  <c r="Q187" i="7"/>
  <c r="P187" i="7"/>
  <c r="AB186" i="7"/>
  <c r="AA186" i="7"/>
  <c r="V186" i="7"/>
  <c r="U186" i="7"/>
  <c r="S186" i="7"/>
  <c r="R186" i="7"/>
  <c r="Q186" i="7"/>
  <c r="P186" i="7"/>
  <c r="AB185" i="7"/>
  <c r="AA185" i="7"/>
  <c r="V185" i="7"/>
  <c r="X185" i="7" s="1"/>
  <c r="U185" i="7"/>
  <c r="S185" i="7"/>
  <c r="R185" i="7"/>
  <c r="Q185" i="7"/>
  <c r="P185" i="7"/>
  <c r="AB184" i="7"/>
  <c r="AA184" i="7"/>
  <c r="V184" i="7"/>
  <c r="X184" i="7" s="1"/>
  <c r="U184" i="7"/>
  <c r="S184" i="7"/>
  <c r="R184" i="7"/>
  <c r="Q184" i="7"/>
  <c r="P184" i="7"/>
  <c r="AB183" i="7"/>
  <c r="AA183" i="7"/>
  <c r="V183" i="7"/>
  <c r="U183" i="7"/>
  <c r="S183" i="7"/>
  <c r="R183" i="7"/>
  <c r="Q183" i="7"/>
  <c r="P183" i="7"/>
  <c r="AB182" i="7"/>
  <c r="AA182" i="7"/>
  <c r="V182" i="7"/>
  <c r="X182" i="7" s="1"/>
  <c r="U182" i="7"/>
  <c r="S182" i="7"/>
  <c r="R182" i="7"/>
  <c r="Q182" i="7"/>
  <c r="P182" i="7"/>
  <c r="AB181" i="7"/>
  <c r="AA181" i="7"/>
  <c r="V181" i="7"/>
  <c r="X181" i="7" s="1"/>
  <c r="U181" i="7"/>
  <c r="S181" i="7"/>
  <c r="R181" i="7"/>
  <c r="Q181" i="7"/>
  <c r="P181" i="7"/>
  <c r="AB180" i="7"/>
  <c r="AA180" i="7"/>
  <c r="V180" i="7"/>
  <c r="W180" i="7" s="1"/>
  <c r="U180" i="7"/>
  <c r="S180" i="7"/>
  <c r="R180" i="7"/>
  <c r="Q180" i="7"/>
  <c r="P180" i="7"/>
  <c r="AB179" i="7"/>
  <c r="AA179" i="7"/>
  <c r="V179" i="7"/>
  <c r="W179" i="7" s="1"/>
  <c r="U179" i="7"/>
  <c r="S179" i="7"/>
  <c r="R179" i="7"/>
  <c r="Q179" i="7"/>
  <c r="P179" i="7"/>
  <c r="AB178" i="7"/>
  <c r="AA178" i="7"/>
  <c r="V178" i="7"/>
  <c r="X178" i="7" s="1"/>
  <c r="U178" i="7"/>
  <c r="S178" i="7"/>
  <c r="R178" i="7"/>
  <c r="Q178" i="7"/>
  <c r="P178" i="7"/>
  <c r="AB177" i="7"/>
  <c r="AA177" i="7"/>
  <c r="V177" i="7"/>
  <c r="X177" i="7" s="1"/>
  <c r="U177" i="7"/>
  <c r="S177" i="7"/>
  <c r="R177" i="7"/>
  <c r="Q177" i="7"/>
  <c r="P177" i="7"/>
  <c r="AB176" i="7"/>
  <c r="AA176" i="7"/>
  <c r="V176" i="7"/>
  <c r="W176" i="7" s="1"/>
  <c r="U176" i="7"/>
  <c r="S176" i="7"/>
  <c r="R176" i="7"/>
  <c r="Q176" i="7"/>
  <c r="P176" i="7"/>
  <c r="AB175" i="7"/>
  <c r="AA175" i="7"/>
  <c r="V175" i="7"/>
  <c r="U175" i="7"/>
  <c r="S175" i="7"/>
  <c r="R175" i="7"/>
  <c r="Q175" i="7"/>
  <c r="P175" i="7"/>
  <c r="AB174" i="7"/>
  <c r="AA174" i="7"/>
  <c r="V174" i="7"/>
  <c r="X174" i="7" s="1"/>
  <c r="U174" i="7"/>
  <c r="S174" i="7"/>
  <c r="R174" i="7"/>
  <c r="Q174" i="7"/>
  <c r="P174" i="7"/>
  <c r="AB173" i="7"/>
  <c r="AA173" i="7"/>
  <c r="V173" i="7"/>
  <c r="X173" i="7" s="1"/>
  <c r="U173" i="7"/>
  <c r="S173" i="7"/>
  <c r="R173" i="7"/>
  <c r="Q173" i="7"/>
  <c r="P173" i="7"/>
  <c r="AB172" i="7"/>
  <c r="AA172" i="7"/>
  <c r="V172" i="7"/>
  <c r="X172" i="7" s="1"/>
  <c r="U172" i="7"/>
  <c r="S172" i="7"/>
  <c r="R172" i="7"/>
  <c r="Q172" i="7"/>
  <c r="P172" i="7"/>
  <c r="AB171" i="7"/>
  <c r="AA171" i="7"/>
  <c r="V171" i="7"/>
  <c r="X171" i="7" s="1"/>
  <c r="U171" i="7"/>
  <c r="S171" i="7"/>
  <c r="R171" i="7"/>
  <c r="Q171" i="7"/>
  <c r="P171" i="7"/>
  <c r="AB170" i="7"/>
  <c r="AA170" i="7"/>
  <c r="V170" i="7"/>
  <c r="U170" i="7"/>
  <c r="S170" i="7"/>
  <c r="R170" i="7"/>
  <c r="Q170" i="7"/>
  <c r="P170" i="7"/>
  <c r="AB169" i="7"/>
  <c r="AA169" i="7"/>
  <c r="V169" i="7"/>
  <c r="X169" i="7" s="1"/>
  <c r="U169" i="7"/>
  <c r="S169" i="7"/>
  <c r="R169" i="7"/>
  <c r="Q169" i="7"/>
  <c r="P169" i="7"/>
  <c r="AB168" i="7"/>
  <c r="AA168" i="7"/>
  <c r="V168" i="7"/>
  <c r="X168" i="7" s="1"/>
  <c r="U168" i="7"/>
  <c r="S168" i="7"/>
  <c r="R168" i="7"/>
  <c r="Q168" i="7"/>
  <c r="P168" i="7"/>
  <c r="AB167" i="7"/>
  <c r="AA167" i="7"/>
  <c r="V167" i="7"/>
  <c r="U167" i="7"/>
  <c r="S167" i="7"/>
  <c r="R167" i="7"/>
  <c r="Q167" i="7"/>
  <c r="P167" i="7"/>
  <c r="AB166" i="7"/>
  <c r="AA166" i="7"/>
  <c r="V166" i="7"/>
  <c r="X166" i="7" s="1"/>
  <c r="U166" i="7"/>
  <c r="S166" i="7"/>
  <c r="R166" i="7"/>
  <c r="Q166" i="7"/>
  <c r="P166" i="7"/>
  <c r="AB165" i="7"/>
  <c r="AA165" i="7"/>
  <c r="V165" i="7"/>
  <c r="X165" i="7" s="1"/>
  <c r="U165" i="7"/>
  <c r="S165" i="7"/>
  <c r="R165" i="7"/>
  <c r="Q165" i="7"/>
  <c r="P165" i="7"/>
  <c r="AB164" i="7"/>
  <c r="AA164" i="7"/>
  <c r="V164" i="7"/>
  <c r="U164" i="7"/>
  <c r="S164" i="7"/>
  <c r="R164" i="7"/>
  <c r="Q164" i="7"/>
  <c r="P164" i="7"/>
  <c r="AB163" i="7"/>
  <c r="AA163" i="7"/>
  <c r="V163" i="7"/>
  <c r="X163" i="7" s="1"/>
  <c r="U163" i="7"/>
  <c r="S163" i="7"/>
  <c r="R163" i="7"/>
  <c r="Q163" i="7"/>
  <c r="P163" i="7"/>
  <c r="AB162" i="7"/>
  <c r="AA162" i="7"/>
  <c r="V162" i="7"/>
  <c r="X162" i="7" s="1"/>
  <c r="U162" i="7"/>
  <c r="S162" i="7"/>
  <c r="R162" i="7"/>
  <c r="Q162" i="7"/>
  <c r="P162" i="7"/>
  <c r="AB161" i="7"/>
  <c r="AA161" i="7"/>
  <c r="V161" i="7"/>
  <c r="W161" i="7" s="1"/>
  <c r="U161" i="7"/>
  <c r="S161" i="7"/>
  <c r="R161" i="7"/>
  <c r="Q161" i="7"/>
  <c r="P161" i="7"/>
  <c r="AB160" i="7"/>
  <c r="AA160" i="7"/>
  <c r="V160" i="7"/>
  <c r="X160" i="7" s="1"/>
  <c r="U160" i="7"/>
  <c r="S160" i="7"/>
  <c r="R160" i="7"/>
  <c r="Q160" i="7"/>
  <c r="P160" i="7"/>
  <c r="AB159" i="7"/>
  <c r="AA159" i="7"/>
  <c r="V159" i="7"/>
  <c r="X159" i="7" s="1"/>
  <c r="U159" i="7"/>
  <c r="S159" i="7"/>
  <c r="R159" i="7"/>
  <c r="Q159" i="7"/>
  <c r="P159" i="7"/>
  <c r="AB158" i="7"/>
  <c r="AA158" i="7"/>
  <c r="V158" i="7"/>
  <c r="X158" i="7" s="1"/>
  <c r="U158" i="7"/>
  <c r="S158" i="7"/>
  <c r="R158" i="7"/>
  <c r="Q158" i="7"/>
  <c r="P158" i="7"/>
  <c r="AB157" i="7"/>
  <c r="AA157" i="7"/>
  <c r="V157" i="7"/>
  <c r="X157" i="7" s="1"/>
  <c r="U157" i="7"/>
  <c r="S157" i="7"/>
  <c r="R157" i="7"/>
  <c r="Q157" i="7"/>
  <c r="P157" i="7"/>
  <c r="AB156" i="7"/>
  <c r="AA156" i="7"/>
  <c r="V156" i="7"/>
  <c r="X156" i="7" s="1"/>
  <c r="U156" i="7"/>
  <c r="S156" i="7"/>
  <c r="R156" i="7"/>
  <c r="Q156" i="7"/>
  <c r="P156" i="7"/>
  <c r="AB155" i="7"/>
  <c r="AA155" i="7"/>
  <c r="V155" i="7"/>
  <c r="U155" i="7"/>
  <c r="S155" i="7"/>
  <c r="R155" i="7"/>
  <c r="Q155" i="7"/>
  <c r="P155" i="7"/>
  <c r="AB154" i="7"/>
  <c r="AA154" i="7"/>
  <c r="V154" i="7"/>
  <c r="X154" i="7" s="1"/>
  <c r="U154" i="7"/>
  <c r="S154" i="7"/>
  <c r="R154" i="7"/>
  <c r="Q154" i="7"/>
  <c r="P154" i="7"/>
  <c r="AB153" i="7"/>
  <c r="AA153" i="7"/>
  <c r="V153" i="7"/>
  <c r="X153" i="7" s="1"/>
  <c r="U153" i="7"/>
  <c r="S153" i="7"/>
  <c r="R153" i="7"/>
  <c r="Q153" i="7"/>
  <c r="P153" i="7"/>
  <c r="AB152" i="7"/>
  <c r="AA152" i="7"/>
  <c r="V152" i="7"/>
  <c r="X152" i="7" s="1"/>
  <c r="U152" i="7"/>
  <c r="S152" i="7"/>
  <c r="R152" i="7"/>
  <c r="Q152" i="7"/>
  <c r="P152" i="7"/>
  <c r="AB151" i="7"/>
  <c r="AA151" i="7"/>
  <c r="V151" i="7"/>
  <c r="W151" i="7" s="1"/>
  <c r="U151" i="7"/>
  <c r="S151" i="7"/>
  <c r="R151" i="7"/>
  <c r="Q151" i="7"/>
  <c r="P151" i="7"/>
  <c r="AB150" i="7"/>
  <c r="AA150" i="7"/>
  <c r="V150" i="7"/>
  <c r="X150" i="7" s="1"/>
  <c r="U150" i="7"/>
  <c r="S150" i="7"/>
  <c r="R150" i="7"/>
  <c r="Q150" i="7"/>
  <c r="P150" i="7"/>
  <c r="AB149" i="7"/>
  <c r="AA149" i="7"/>
  <c r="V149" i="7"/>
  <c r="X149" i="7" s="1"/>
  <c r="U149" i="7"/>
  <c r="S149" i="7"/>
  <c r="R149" i="7"/>
  <c r="Q149" i="7"/>
  <c r="P149" i="7"/>
  <c r="AB148" i="7"/>
  <c r="AA148" i="7"/>
  <c r="V148" i="7"/>
  <c r="W148" i="7" s="1"/>
  <c r="U148" i="7"/>
  <c r="S148" i="7"/>
  <c r="R148" i="7"/>
  <c r="Q148" i="7"/>
  <c r="P148" i="7"/>
  <c r="AB147" i="7"/>
  <c r="AA147" i="7"/>
  <c r="V147" i="7"/>
  <c r="U147" i="7"/>
  <c r="S147" i="7"/>
  <c r="R147" i="7"/>
  <c r="Q147" i="7"/>
  <c r="P147" i="7"/>
  <c r="AB146" i="7"/>
  <c r="AA146" i="7"/>
  <c r="V146" i="7"/>
  <c r="X146" i="7" s="1"/>
  <c r="U146" i="7"/>
  <c r="S146" i="7"/>
  <c r="R146" i="7"/>
  <c r="Q146" i="7"/>
  <c r="P146" i="7"/>
  <c r="AB145" i="7"/>
  <c r="AA145" i="7"/>
  <c r="V145" i="7"/>
  <c r="X145" i="7" s="1"/>
  <c r="U145" i="7"/>
  <c r="S145" i="7"/>
  <c r="R145" i="7"/>
  <c r="Q145" i="7"/>
  <c r="P145" i="7"/>
  <c r="AB144" i="7"/>
  <c r="AA144" i="7"/>
  <c r="V144" i="7"/>
  <c r="X144" i="7" s="1"/>
  <c r="U144" i="7"/>
  <c r="S144" i="7"/>
  <c r="R144" i="7"/>
  <c r="Q144" i="7"/>
  <c r="P144" i="7"/>
  <c r="AB143" i="7"/>
  <c r="AA143" i="7"/>
  <c r="V143" i="7"/>
  <c r="W143" i="7" s="1"/>
  <c r="U143" i="7"/>
  <c r="S143" i="7"/>
  <c r="R143" i="7"/>
  <c r="Q143" i="7"/>
  <c r="P143" i="7"/>
  <c r="AB142" i="7"/>
  <c r="AA142" i="7"/>
  <c r="V142" i="7"/>
  <c r="U142" i="7"/>
  <c r="S142" i="7"/>
  <c r="R142" i="7"/>
  <c r="Q142" i="7"/>
  <c r="P142" i="7"/>
  <c r="AB141" i="7"/>
  <c r="AA141" i="7"/>
  <c r="V141" i="7"/>
  <c r="X141" i="7" s="1"/>
  <c r="U141" i="7"/>
  <c r="S141" i="7"/>
  <c r="R141" i="7"/>
  <c r="Q141" i="7"/>
  <c r="P141" i="7"/>
  <c r="AB140" i="7"/>
  <c r="AA140" i="7"/>
  <c r="V140" i="7"/>
  <c r="X140" i="7" s="1"/>
  <c r="U140" i="7"/>
  <c r="S140" i="7"/>
  <c r="R140" i="7"/>
  <c r="Q140" i="7"/>
  <c r="P140" i="7"/>
  <c r="AB139" i="7"/>
  <c r="AA139" i="7"/>
  <c r="V139" i="7"/>
  <c r="W139" i="7" s="1"/>
  <c r="U139" i="7"/>
  <c r="S139" i="7"/>
  <c r="R139" i="7"/>
  <c r="Q139" i="7"/>
  <c r="P139" i="7"/>
  <c r="AB138" i="7"/>
  <c r="AA138" i="7"/>
  <c r="V138" i="7"/>
  <c r="X138" i="7" s="1"/>
  <c r="U138" i="7"/>
  <c r="S138" i="7"/>
  <c r="R138" i="7"/>
  <c r="Q138" i="7"/>
  <c r="P138" i="7"/>
  <c r="AB137" i="7"/>
  <c r="AA137" i="7"/>
  <c r="V137" i="7"/>
  <c r="X137" i="7" s="1"/>
  <c r="U137" i="7"/>
  <c r="S137" i="7"/>
  <c r="R137" i="7"/>
  <c r="Q137" i="7"/>
  <c r="P137" i="7"/>
  <c r="AB136" i="7"/>
  <c r="AA136" i="7"/>
  <c r="V136" i="7"/>
  <c r="X136" i="7" s="1"/>
  <c r="U136" i="7"/>
  <c r="S136" i="7"/>
  <c r="R136" i="7"/>
  <c r="Q136" i="7"/>
  <c r="P136" i="7"/>
  <c r="AB135" i="7"/>
  <c r="AA135" i="7"/>
  <c r="V135" i="7"/>
  <c r="W135" i="7" s="1"/>
  <c r="U135" i="7"/>
  <c r="S135" i="7"/>
  <c r="R135" i="7"/>
  <c r="Q135" i="7"/>
  <c r="P135" i="7"/>
  <c r="AB134" i="7"/>
  <c r="AA134" i="7"/>
  <c r="V134" i="7"/>
  <c r="X134" i="7" s="1"/>
  <c r="U134" i="7"/>
  <c r="S134" i="7"/>
  <c r="R134" i="7"/>
  <c r="Q134" i="7"/>
  <c r="P134" i="7"/>
  <c r="AB133" i="7"/>
  <c r="AA133" i="7"/>
  <c r="V133" i="7"/>
  <c r="X133" i="7" s="1"/>
  <c r="U133" i="7"/>
  <c r="S133" i="7"/>
  <c r="R133" i="7"/>
  <c r="Q133" i="7"/>
  <c r="P133" i="7"/>
  <c r="AB132" i="7"/>
  <c r="AA132" i="7"/>
  <c r="V132" i="7"/>
  <c r="W132" i="7" s="1"/>
  <c r="U132" i="7"/>
  <c r="S132" i="7"/>
  <c r="R132" i="7"/>
  <c r="Q132" i="7"/>
  <c r="P132" i="7"/>
  <c r="AB131" i="7"/>
  <c r="AA131" i="7"/>
  <c r="V131" i="7"/>
  <c r="W131" i="7" s="1"/>
  <c r="U131" i="7"/>
  <c r="S131" i="7"/>
  <c r="R131" i="7"/>
  <c r="Q131" i="7"/>
  <c r="P131" i="7"/>
  <c r="AB130" i="7"/>
  <c r="AA130" i="7"/>
  <c r="V130" i="7"/>
  <c r="W130" i="7" s="1"/>
  <c r="U130" i="7"/>
  <c r="S130" i="7"/>
  <c r="R130" i="7"/>
  <c r="Q130" i="7"/>
  <c r="P130" i="7"/>
  <c r="AB129" i="7"/>
  <c r="AA129" i="7"/>
  <c r="V129" i="7"/>
  <c r="X129" i="7" s="1"/>
  <c r="U129" i="7"/>
  <c r="S129" i="7"/>
  <c r="R129" i="7"/>
  <c r="Q129" i="7"/>
  <c r="P129" i="7"/>
  <c r="AB128" i="7"/>
  <c r="AA128" i="7"/>
  <c r="V128" i="7"/>
  <c r="X128" i="7" s="1"/>
  <c r="U128" i="7"/>
  <c r="S128" i="7"/>
  <c r="R128" i="7"/>
  <c r="Q128" i="7"/>
  <c r="P128" i="7"/>
  <c r="AB127" i="7"/>
  <c r="AA127" i="7"/>
  <c r="V127" i="7"/>
  <c r="U127" i="7"/>
  <c r="S127" i="7"/>
  <c r="R127" i="7"/>
  <c r="Q127" i="7"/>
  <c r="P127" i="7"/>
  <c r="AB126" i="7"/>
  <c r="AA126" i="7"/>
  <c r="V126" i="7"/>
  <c r="W126" i="7" s="1"/>
  <c r="U126" i="7"/>
  <c r="S126" i="7"/>
  <c r="R126" i="7"/>
  <c r="Q126" i="7"/>
  <c r="P126" i="7"/>
  <c r="AB125" i="7"/>
  <c r="AA125" i="7"/>
  <c r="V125" i="7"/>
  <c r="X125" i="7" s="1"/>
  <c r="U125" i="7"/>
  <c r="S125" i="7"/>
  <c r="R125" i="7"/>
  <c r="Q125" i="7"/>
  <c r="P125" i="7"/>
  <c r="AB124" i="7"/>
  <c r="AA124" i="7"/>
  <c r="V124" i="7"/>
  <c r="X124" i="7" s="1"/>
  <c r="U124" i="7"/>
  <c r="S124" i="7"/>
  <c r="R124" i="7"/>
  <c r="Q124" i="7"/>
  <c r="P124" i="7"/>
  <c r="AB123" i="7"/>
  <c r="AA123" i="7"/>
  <c r="V123" i="7"/>
  <c r="W123" i="7" s="1"/>
  <c r="U123" i="7"/>
  <c r="S123" i="7"/>
  <c r="R123" i="7"/>
  <c r="Q123" i="7"/>
  <c r="P123" i="7"/>
  <c r="AB122" i="7"/>
  <c r="AA122" i="7"/>
  <c r="V122" i="7"/>
  <c r="W122" i="7" s="1"/>
  <c r="U122" i="7"/>
  <c r="S122" i="7"/>
  <c r="R122" i="7"/>
  <c r="Q122" i="7"/>
  <c r="P122" i="7"/>
  <c r="AB121" i="7"/>
  <c r="AA121" i="7"/>
  <c r="V121" i="7"/>
  <c r="X121" i="7" s="1"/>
  <c r="U121" i="7"/>
  <c r="S121" i="7"/>
  <c r="R121" i="7"/>
  <c r="Q121" i="7"/>
  <c r="P121" i="7"/>
  <c r="AB120" i="7"/>
  <c r="AA120" i="7"/>
  <c r="V120" i="7"/>
  <c r="X120" i="7" s="1"/>
  <c r="U120" i="7"/>
  <c r="S120" i="7"/>
  <c r="R120" i="7"/>
  <c r="Q120" i="7"/>
  <c r="P120" i="7"/>
  <c r="AB119" i="7"/>
  <c r="AA119" i="7"/>
  <c r="V119" i="7"/>
  <c r="U119" i="7"/>
  <c r="S119" i="7"/>
  <c r="R119" i="7"/>
  <c r="Q119" i="7"/>
  <c r="P119" i="7"/>
  <c r="AB118" i="7"/>
  <c r="AA118" i="7"/>
  <c r="V118" i="7"/>
  <c r="W118" i="7" s="1"/>
  <c r="U118" i="7"/>
  <c r="S118" i="7"/>
  <c r="R118" i="7"/>
  <c r="Q118" i="7"/>
  <c r="P118" i="7"/>
  <c r="AB117" i="7"/>
  <c r="AA117" i="7"/>
  <c r="V117" i="7"/>
  <c r="U117" i="7"/>
  <c r="S117" i="7"/>
  <c r="R117" i="7"/>
  <c r="Q117" i="7"/>
  <c r="P117" i="7"/>
  <c r="AB116" i="7"/>
  <c r="AA116" i="7"/>
  <c r="V116" i="7"/>
  <c r="X116" i="7" s="1"/>
  <c r="U116" i="7"/>
  <c r="S116" i="7"/>
  <c r="R116" i="7"/>
  <c r="Q116" i="7"/>
  <c r="P116" i="7"/>
  <c r="AB115" i="7"/>
  <c r="AA115" i="7"/>
  <c r="V115" i="7"/>
  <c r="W115" i="7" s="1"/>
  <c r="U115" i="7"/>
  <c r="S115" i="7"/>
  <c r="R115" i="7"/>
  <c r="Q115" i="7"/>
  <c r="P115" i="7"/>
  <c r="AB114" i="7"/>
  <c r="AA114" i="7"/>
  <c r="V114" i="7"/>
  <c r="W114" i="7" s="1"/>
  <c r="U114" i="7"/>
  <c r="S114" i="7"/>
  <c r="R114" i="7"/>
  <c r="Q114" i="7"/>
  <c r="P114" i="7"/>
  <c r="AB113" i="7"/>
  <c r="AA113" i="7"/>
  <c r="V113" i="7"/>
  <c r="X113" i="7" s="1"/>
  <c r="U113" i="7"/>
  <c r="S113" i="7"/>
  <c r="R113" i="7"/>
  <c r="Q113" i="7"/>
  <c r="P113" i="7"/>
  <c r="AB112" i="7"/>
  <c r="AA112" i="7"/>
  <c r="V112" i="7"/>
  <c r="X112" i="7" s="1"/>
  <c r="U112" i="7"/>
  <c r="S112" i="7"/>
  <c r="R112" i="7"/>
  <c r="Q112" i="7"/>
  <c r="P112" i="7"/>
  <c r="AB111" i="7"/>
  <c r="AA111" i="7"/>
  <c r="V111" i="7"/>
  <c r="U111" i="7"/>
  <c r="S111" i="7"/>
  <c r="R111" i="7"/>
  <c r="Q111" i="7"/>
  <c r="P111" i="7"/>
  <c r="AB110" i="7"/>
  <c r="AA110" i="7"/>
  <c r="V110" i="7"/>
  <c r="W110" i="7" s="1"/>
  <c r="U110" i="7"/>
  <c r="S110" i="7"/>
  <c r="R110" i="7"/>
  <c r="Q110" i="7"/>
  <c r="P110" i="7"/>
  <c r="AB109" i="7"/>
  <c r="AA109" i="7"/>
  <c r="V109" i="7"/>
  <c r="X109" i="7" s="1"/>
  <c r="U109" i="7"/>
  <c r="S109" i="7"/>
  <c r="R109" i="7"/>
  <c r="Q109" i="7"/>
  <c r="P109" i="7"/>
  <c r="AB108" i="7"/>
  <c r="AA108" i="7"/>
  <c r="V108" i="7"/>
  <c r="W108" i="7" s="1"/>
  <c r="U108" i="7"/>
  <c r="S108" i="7"/>
  <c r="R108" i="7"/>
  <c r="Q108" i="7"/>
  <c r="P108" i="7"/>
  <c r="AB107" i="7"/>
  <c r="AA107" i="7"/>
  <c r="V107" i="7"/>
  <c r="W107" i="7" s="1"/>
  <c r="U107" i="7"/>
  <c r="S107" i="7"/>
  <c r="R107" i="7"/>
  <c r="Q107" i="7"/>
  <c r="P107" i="7"/>
  <c r="AB106" i="7"/>
  <c r="AA106" i="7"/>
  <c r="V106" i="7"/>
  <c r="X106" i="7" s="1"/>
  <c r="U106" i="7"/>
  <c r="S106" i="7"/>
  <c r="R106" i="7"/>
  <c r="Q106" i="7"/>
  <c r="P106" i="7"/>
  <c r="AB105" i="7"/>
  <c r="AA105" i="7"/>
  <c r="V105" i="7"/>
  <c r="X105" i="7" s="1"/>
  <c r="U105" i="7"/>
  <c r="S105" i="7"/>
  <c r="R105" i="7"/>
  <c r="Q105" i="7"/>
  <c r="P105" i="7"/>
  <c r="AB104" i="7"/>
  <c r="AA104" i="7"/>
  <c r="V104" i="7"/>
  <c r="W104" i="7" s="1"/>
  <c r="U104" i="7"/>
  <c r="S104" i="7"/>
  <c r="R104" i="7"/>
  <c r="Q104" i="7"/>
  <c r="P104" i="7"/>
  <c r="AB103" i="7"/>
  <c r="AA103" i="7"/>
  <c r="V103" i="7"/>
  <c r="W103" i="7" s="1"/>
  <c r="U103" i="7"/>
  <c r="S103" i="7"/>
  <c r="R103" i="7"/>
  <c r="Q103" i="7"/>
  <c r="P103" i="7"/>
  <c r="AB102" i="7"/>
  <c r="AA102" i="7"/>
  <c r="V102" i="7"/>
  <c r="X102" i="7" s="1"/>
  <c r="U102" i="7"/>
  <c r="S102" i="7"/>
  <c r="R102" i="7"/>
  <c r="Q102" i="7"/>
  <c r="P102" i="7"/>
  <c r="AB101" i="7"/>
  <c r="AA101" i="7"/>
  <c r="V101" i="7"/>
  <c r="X101" i="7" s="1"/>
  <c r="U101" i="7"/>
  <c r="S101" i="7"/>
  <c r="R101" i="7"/>
  <c r="Q101" i="7"/>
  <c r="P101" i="7"/>
  <c r="AB100" i="7"/>
  <c r="AA100" i="7"/>
  <c r="V100" i="7"/>
  <c r="X100" i="7" s="1"/>
  <c r="U100" i="7"/>
  <c r="S100" i="7"/>
  <c r="R100" i="7"/>
  <c r="Q100" i="7"/>
  <c r="P100" i="7"/>
  <c r="AB99" i="7"/>
  <c r="AA99" i="7"/>
  <c r="V99" i="7"/>
  <c r="W99" i="7" s="1"/>
  <c r="U99" i="7"/>
  <c r="S99" i="7"/>
  <c r="R99" i="7"/>
  <c r="Q99" i="7"/>
  <c r="P99" i="7"/>
  <c r="AB98" i="7"/>
  <c r="AA98" i="7"/>
  <c r="V98" i="7"/>
  <c r="X98" i="7" s="1"/>
  <c r="U98" i="7"/>
  <c r="S98" i="7"/>
  <c r="R98" i="7"/>
  <c r="Q98" i="7"/>
  <c r="P98" i="7"/>
  <c r="AB97" i="7"/>
  <c r="AA97" i="7"/>
  <c r="V97" i="7"/>
  <c r="X97" i="7" s="1"/>
  <c r="U97" i="7"/>
  <c r="S97" i="7"/>
  <c r="R97" i="7"/>
  <c r="Q97" i="7"/>
  <c r="P97" i="7"/>
  <c r="AB96" i="7"/>
  <c r="AA96" i="7"/>
  <c r="V96" i="7"/>
  <c r="W96" i="7" s="1"/>
  <c r="U96" i="7"/>
  <c r="S96" i="7"/>
  <c r="R96" i="7"/>
  <c r="Q96" i="7"/>
  <c r="P96" i="7"/>
  <c r="AB95" i="7"/>
  <c r="AA95" i="7"/>
  <c r="V95" i="7"/>
  <c r="W95" i="7" s="1"/>
  <c r="U95" i="7"/>
  <c r="S95" i="7"/>
  <c r="R95" i="7"/>
  <c r="Q95" i="7"/>
  <c r="P95" i="7"/>
  <c r="AB94" i="7"/>
  <c r="AA94" i="7"/>
  <c r="V94" i="7"/>
  <c r="X94" i="7" s="1"/>
  <c r="U94" i="7"/>
  <c r="S94" i="7"/>
  <c r="R94" i="7"/>
  <c r="Q94" i="7"/>
  <c r="P94" i="7"/>
  <c r="AB93" i="7"/>
  <c r="AA93" i="7"/>
  <c r="V93" i="7"/>
  <c r="W93" i="7" s="1"/>
  <c r="U93" i="7"/>
  <c r="S93" i="7"/>
  <c r="R93" i="7"/>
  <c r="Q93" i="7"/>
  <c r="P93" i="7"/>
  <c r="AB92" i="7"/>
  <c r="AA92" i="7"/>
  <c r="V92" i="7"/>
  <c r="W92" i="7" s="1"/>
  <c r="U92" i="7"/>
  <c r="S92" i="7"/>
  <c r="R92" i="7"/>
  <c r="Q92" i="7"/>
  <c r="P92" i="7"/>
  <c r="AB91" i="7"/>
  <c r="AA91" i="7"/>
  <c r="V91" i="7"/>
  <c r="X91" i="7" s="1"/>
  <c r="U91" i="7"/>
  <c r="S91" i="7"/>
  <c r="R91" i="7"/>
  <c r="Q91" i="7"/>
  <c r="P91" i="7"/>
  <c r="AB90" i="7"/>
  <c r="AA90" i="7"/>
  <c r="V90" i="7"/>
  <c r="X90" i="7" s="1"/>
  <c r="U90" i="7"/>
  <c r="S90" i="7"/>
  <c r="R90" i="7"/>
  <c r="Q90" i="7"/>
  <c r="P90" i="7"/>
  <c r="AB89" i="7"/>
  <c r="AA89" i="7"/>
  <c r="V89" i="7"/>
  <c r="U89" i="7"/>
  <c r="S89" i="7"/>
  <c r="R89" i="7"/>
  <c r="Q89" i="7"/>
  <c r="P89" i="7"/>
  <c r="AB88" i="7"/>
  <c r="AA88" i="7"/>
  <c r="V88" i="7"/>
  <c r="W88" i="7" s="1"/>
  <c r="U88" i="7"/>
  <c r="S88" i="7"/>
  <c r="R88" i="7"/>
  <c r="Q88" i="7"/>
  <c r="P88" i="7"/>
  <c r="AB87" i="7"/>
  <c r="AA87" i="7"/>
  <c r="V87" i="7"/>
  <c r="X87" i="7" s="1"/>
  <c r="U87" i="7"/>
  <c r="S87" i="7"/>
  <c r="R87" i="7"/>
  <c r="Q87" i="7"/>
  <c r="P87" i="7"/>
  <c r="AB86" i="7"/>
  <c r="AA86" i="7"/>
  <c r="V86" i="7"/>
  <c r="X86" i="7" s="1"/>
  <c r="U86" i="7"/>
  <c r="S86" i="7"/>
  <c r="R86" i="7"/>
  <c r="Q86" i="7"/>
  <c r="P86" i="7"/>
  <c r="AB85" i="7"/>
  <c r="AA85" i="7"/>
  <c r="V85" i="7"/>
  <c r="W85" i="7" s="1"/>
  <c r="U85" i="7"/>
  <c r="S85" i="7"/>
  <c r="R85" i="7"/>
  <c r="Q85" i="7"/>
  <c r="P85" i="7"/>
  <c r="AB84" i="7"/>
  <c r="AA84" i="7"/>
  <c r="V84" i="7"/>
  <c r="W84" i="7" s="1"/>
  <c r="U84" i="7"/>
  <c r="S84" i="7"/>
  <c r="R84" i="7"/>
  <c r="Q84" i="7"/>
  <c r="P84" i="7"/>
  <c r="AB83" i="7"/>
  <c r="AA83" i="7"/>
  <c r="V83" i="7"/>
  <c r="X83" i="7" s="1"/>
  <c r="U83" i="7"/>
  <c r="S83" i="7"/>
  <c r="R83" i="7"/>
  <c r="Q83" i="7"/>
  <c r="P83" i="7"/>
  <c r="AB82" i="7"/>
  <c r="AA82" i="7"/>
  <c r="V82" i="7"/>
  <c r="X82" i="7" s="1"/>
  <c r="U82" i="7"/>
  <c r="S82" i="7"/>
  <c r="R82" i="7"/>
  <c r="Q82" i="7"/>
  <c r="P82" i="7"/>
  <c r="AB81" i="7"/>
  <c r="AA81" i="7"/>
  <c r="V81" i="7"/>
  <c r="U81" i="7"/>
  <c r="S81" i="7"/>
  <c r="R81" i="7"/>
  <c r="Q81" i="7"/>
  <c r="P81" i="7"/>
  <c r="AB80" i="7"/>
  <c r="AA80" i="7"/>
  <c r="V80" i="7"/>
  <c r="W80" i="7" s="1"/>
  <c r="U80" i="7"/>
  <c r="S80" i="7"/>
  <c r="R80" i="7"/>
  <c r="Q80" i="7"/>
  <c r="P80" i="7"/>
  <c r="AB79" i="7"/>
  <c r="AA79" i="7"/>
  <c r="V79" i="7"/>
  <c r="X79" i="7" s="1"/>
  <c r="U79" i="7"/>
  <c r="S79" i="7"/>
  <c r="R79" i="7"/>
  <c r="Q79" i="7"/>
  <c r="P79" i="7"/>
  <c r="AB78" i="7"/>
  <c r="AA78" i="7"/>
  <c r="V78" i="7"/>
  <c r="X78" i="7" s="1"/>
  <c r="U78" i="7"/>
  <c r="S78" i="7"/>
  <c r="R78" i="7"/>
  <c r="Q78" i="7"/>
  <c r="P78" i="7"/>
  <c r="AB77" i="7"/>
  <c r="AA77" i="7"/>
  <c r="V77" i="7"/>
  <c r="W77" i="7" s="1"/>
  <c r="U77" i="7"/>
  <c r="S77" i="7"/>
  <c r="R77" i="7"/>
  <c r="Q77" i="7"/>
  <c r="P77" i="7"/>
  <c r="AB76" i="7"/>
  <c r="AA76" i="7"/>
  <c r="V76" i="7"/>
  <c r="W76" i="7" s="1"/>
  <c r="U76" i="7"/>
  <c r="S76" i="7"/>
  <c r="R76" i="7"/>
  <c r="Q76" i="7"/>
  <c r="P76" i="7"/>
  <c r="AB75" i="7"/>
  <c r="AA75" i="7"/>
  <c r="V75" i="7"/>
  <c r="X75" i="7" s="1"/>
  <c r="U75" i="7"/>
  <c r="S75" i="7"/>
  <c r="R75" i="7"/>
  <c r="Q75" i="7"/>
  <c r="P75" i="7"/>
  <c r="AB74" i="7"/>
  <c r="AA74" i="7"/>
  <c r="V74" i="7"/>
  <c r="W74" i="7" s="1"/>
  <c r="U74" i="7"/>
  <c r="S74" i="7"/>
  <c r="R74" i="7"/>
  <c r="Q74" i="7"/>
  <c r="P74" i="7"/>
  <c r="AB73" i="7"/>
  <c r="AA73" i="7"/>
  <c r="V73" i="7"/>
  <c r="W73" i="7" s="1"/>
  <c r="U73" i="7"/>
  <c r="S73" i="7"/>
  <c r="R73" i="7"/>
  <c r="Q73" i="7"/>
  <c r="P73" i="7"/>
  <c r="AB72" i="7"/>
  <c r="AA72" i="7"/>
  <c r="V72" i="7"/>
  <c r="X72" i="7" s="1"/>
  <c r="U72" i="7"/>
  <c r="S72" i="7"/>
  <c r="R72" i="7"/>
  <c r="Q72" i="7"/>
  <c r="P72" i="7"/>
  <c r="AB71" i="7"/>
  <c r="AA71" i="7"/>
  <c r="V71" i="7"/>
  <c r="X71" i="7" s="1"/>
  <c r="U71" i="7"/>
  <c r="S71" i="7"/>
  <c r="R71" i="7"/>
  <c r="Q71" i="7"/>
  <c r="P71" i="7"/>
  <c r="AB70" i="7"/>
  <c r="AA70" i="7"/>
  <c r="V70" i="7"/>
  <c r="U70" i="7"/>
  <c r="S70" i="7"/>
  <c r="R70" i="7"/>
  <c r="Q70" i="7"/>
  <c r="P70" i="7"/>
  <c r="AB69" i="7"/>
  <c r="AA69" i="7"/>
  <c r="V69" i="7"/>
  <c r="W69" i="7" s="1"/>
  <c r="U69" i="7"/>
  <c r="S69" i="7"/>
  <c r="R69" i="7"/>
  <c r="Q69" i="7"/>
  <c r="P69" i="7"/>
  <c r="AB68" i="7"/>
  <c r="AA68" i="7"/>
  <c r="V68" i="7"/>
  <c r="X68" i="7" s="1"/>
  <c r="U68" i="7"/>
  <c r="S68" i="7"/>
  <c r="R68" i="7"/>
  <c r="Q68" i="7"/>
  <c r="P68" i="7"/>
  <c r="AB67" i="7"/>
  <c r="AA67" i="7"/>
  <c r="V67" i="7"/>
  <c r="X67" i="7" s="1"/>
  <c r="U67" i="7"/>
  <c r="S67" i="7"/>
  <c r="R67" i="7"/>
  <c r="Q67" i="7"/>
  <c r="P67" i="7"/>
  <c r="AB66" i="7"/>
  <c r="AA66" i="7"/>
  <c r="V66" i="7"/>
  <c r="W66" i="7" s="1"/>
  <c r="U66" i="7"/>
  <c r="S66" i="7"/>
  <c r="R66" i="7"/>
  <c r="Q66" i="7"/>
  <c r="P66" i="7"/>
  <c r="AB65" i="7"/>
  <c r="AA65" i="7"/>
  <c r="V65" i="7"/>
  <c r="W65" i="7" s="1"/>
  <c r="U65" i="7"/>
  <c r="S65" i="7"/>
  <c r="R65" i="7"/>
  <c r="Q65" i="7"/>
  <c r="P65" i="7"/>
  <c r="AB64" i="7"/>
  <c r="AA64" i="7"/>
  <c r="V64" i="7"/>
  <c r="X64" i="7" s="1"/>
  <c r="U64" i="7"/>
  <c r="S64" i="7"/>
  <c r="R64" i="7"/>
  <c r="Q64" i="7"/>
  <c r="P64" i="7"/>
  <c r="AB63" i="7"/>
  <c r="AA63" i="7"/>
  <c r="V63" i="7"/>
  <c r="U63" i="7"/>
  <c r="S63" i="7"/>
  <c r="R63" i="7"/>
  <c r="Q63" i="7"/>
  <c r="P63" i="7"/>
  <c r="AB62" i="7"/>
  <c r="AA62" i="7"/>
  <c r="V62" i="7"/>
  <c r="X62" i="7" s="1"/>
  <c r="U62" i="7"/>
  <c r="S62" i="7"/>
  <c r="R62" i="7"/>
  <c r="Q62" i="7"/>
  <c r="P62" i="7"/>
  <c r="AB61" i="7"/>
  <c r="AA61" i="7"/>
  <c r="V61" i="7"/>
  <c r="X61" i="7" s="1"/>
  <c r="U61" i="7"/>
  <c r="S61" i="7"/>
  <c r="R61" i="7"/>
  <c r="Q61" i="7"/>
  <c r="P61" i="7"/>
  <c r="AB60" i="7"/>
  <c r="AA60" i="7"/>
  <c r="V60" i="7"/>
  <c r="W60" i="7" s="1"/>
  <c r="U60" i="7"/>
  <c r="S60" i="7"/>
  <c r="R60" i="7"/>
  <c r="Q60" i="7"/>
  <c r="P60" i="7"/>
  <c r="AB59" i="7"/>
  <c r="AA59" i="7"/>
  <c r="V59" i="7"/>
  <c r="W59" i="7" s="1"/>
  <c r="U59" i="7"/>
  <c r="S59" i="7"/>
  <c r="R59" i="7"/>
  <c r="Q59" i="7"/>
  <c r="P59" i="7"/>
  <c r="AB58" i="7"/>
  <c r="AA58" i="7"/>
  <c r="V58" i="7"/>
  <c r="X58" i="7" s="1"/>
  <c r="U58" i="7"/>
  <c r="S58" i="7"/>
  <c r="R58" i="7"/>
  <c r="Q58" i="7"/>
  <c r="P58" i="7"/>
  <c r="AB57" i="7"/>
  <c r="AA57" i="7"/>
  <c r="V57" i="7"/>
  <c r="X57" i="7" s="1"/>
  <c r="U57" i="7"/>
  <c r="S57" i="7"/>
  <c r="R57" i="7"/>
  <c r="Q57" i="7"/>
  <c r="P57" i="7"/>
  <c r="AB56" i="7"/>
  <c r="AA56" i="7"/>
  <c r="V56" i="7"/>
  <c r="U56" i="7"/>
  <c r="S56" i="7"/>
  <c r="R56" i="7"/>
  <c r="Q56" i="7"/>
  <c r="P56" i="7"/>
  <c r="AB55" i="7"/>
  <c r="AA55" i="7"/>
  <c r="V55" i="7"/>
  <c r="W55" i="7" s="1"/>
  <c r="U55" i="7"/>
  <c r="S55" i="7"/>
  <c r="R55" i="7"/>
  <c r="Q55" i="7"/>
  <c r="P55" i="7"/>
  <c r="AB54" i="7"/>
  <c r="AA54" i="7"/>
  <c r="V54" i="7"/>
  <c r="X54" i="7" s="1"/>
  <c r="U54" i="7"/>
  <c r="S54" i="7"/>
  <c r="R54" i="7"/>
  <c r="Q54" i="7"/>
  <c r="P54" i="7"/>
  <c r="AB53" i="7"/>
  <c r="AA53" i="7"/>
  <c r="V53" i="7"/>
  <c r="X53" i="7" s="1"/>
  <c r="U53" i="7"/>
  <c r="S53" i="7"/>
  <c r="R53" i="7"/>
  <c r="Q53" i="7"/>
  <c r="P53" i="7"/>
  <c r="AB52" i="7"/>
  <c r="AA52" i="7"/>
  <c r="V52" i="7"/>
  <c r="W52" i="7" s="1"/>
  <c r="U52" i="7"/>
  <c r="S52" i="7"/>
  <c r="R52" i="7"/>
  <c r="Q52" i="7"/>
  <c r="P52" i="7"/>
  <c r="AB51" i="7"/>
  <c r="AA51" i="7"/>
  <c r="V51" i="7"/>
  <c r="W51" i="7" s="1"/>
  <c r="U51" i="7"/>
  <c r="S51" i="7"/>
  <c r="R51" i="7"/>
  <c r="Q51" i="7"/>
  <c r="P51" i="7"/>
  <c r="AB50" i="7"/>
  <c r="AA50" i="7"/>
  <c r="V50" i="7"/>
  <c r="X50" i="7" s="1"/>
  <c r="U50" i="7"/>
  <c r="S50" i="7"/>
  <c r="R50" i="7"/>
  <c r="Q50" i="7"/>
  <c r="P50" i="7"/>
  <c r="AB49" i="7"/>
  <c r="AA49" i="7"/>
  <c r="V49" i="7"/>
  <c r="X49" i="7" s="1"/>
  <c r="U49" i="7"/>
  <c r="S49" i="7"/>
  <c r="R49" i="7"/>
  <c r="Q49" i="7"/>
  <c r="P49" i="7"/>
  <c r="AB48" i="7"/>
  <c r="AA48" i="7"/>
  <c r="V48" i="7"/>
  <c r="U48" i="7"/>
  <c r="S48" i="7"/>
  <c r="R48" i="7"/>
  <c r="Q48" i="7"/>
  <c r="P48" i="7"/>
  <c r="AB47" i="7"/>
  <c r="AA47" i="7"/>
  <c r="V47" i="7"/>
  <c r="W47" i="7" s="1"/>
  <c r="U47" i="7"/>
  <c r="S47" i="7"/>
  <c r="R47" i="7"/>
  <c r="Q47" i="7"/>
  <c r="P47" i="7"/>
  <c r="AB46" i="7"/>
  <c r="AA46" i="7"/>
  <c r="V46" i="7"/>
  <c r="X46" i="7" s="1"/>
  <c r="U46" i="7"/>
  <c r="S46" i="7"/>
  <c r="R46" i="7"/>
  <c r="Q46" i="7"/>
  <c r="P46" i="7"/>
  <c r="AB45" i="7"/>
  <c r="AA45" i="7"/>
  <c r="V45" i="7"/>
  <c r="W45" i="7" s="1"/>
  <c r="U45" i="7"/>
  <c r="S45" i="7"/>
  <c r="R45" i="7"/>
  <c r="Q45" i="7"/>
  <c r="P45" i="7"/>
  <c r="AB44" i="7"/>
  <c r="AA44" i="7"/>
  <c r="V44" i="7"/>
  <c r="W44" i="7" s="1"/>
  <c r="U44" i="7"/>
  <c r="S44" i="7"/>
  <c r="R44" i="7"/>
  <c r="Q44" i="7"/>
  <c r="P44" i="7"/>
  <c r="AB43" i="7"/>
  <c r="AA43" i="7"/>
  <c r="V43" i="7"/>
  <c r="X43" i="7" s="1"/>
  <c r="U43" i="7"/>
  <c r="S43" i="7"/>
  <c r="R43" i="7"/>
  <c r="Q43" i="7"/>
  <c r="P43" i="7"/>
  <c r="AB42" i="7"/>
  <c r="AA42" i="7"/>
  <c r="V42" i="7"/>
  <c r="U42" i="7"/>
  <c r="S42" i="7"/>
  <c r="R42" i="7"/>
  <c r="Q42" i="7"/>
  <c r="P42" i="7"/>
  <c r="AB41" i="7"/>
  <c r="AA41" i="7"/>
  <c r="V41" i="7"/>
  <c r="W41" i="7" s="1"/>
  <c r="U41" i="7"/>
  <c r="S41" i="7"/>
  <c r="R41" i="7"/>
  <c r="Q41" i="7"/>
  <c r="P41" i="7"/>
  <c r="AB40" i="7"/>
  <c r="AA40" i="7"/>
  <c r="V40" i="7"/>
  <c r="X40" i="7" s="1"/>
  <c r="U40" i="7"/>
  <c r="S40" i="7"/>
  <c r="R40" i="7"/>
  <c r="Q40" i="7"/>
  <c r="P40" i="7"/>
  <c r="AB39" i="7"/>
  <c r="AA39" i="7"/>
  <c r="V39" i="7"/>
  <c r="X39" i="7" s="1"/>
  <c r="U39" i="7"/>
  <c r="S39" i="7"/>
  <c r="R39" i="7"/>
  <c r="Q39" i="7"/>
  <c r="P39" i="7"/>
  <c r="AB38" i="7"/>
  <c r="AA38" i="7"/>
  <c r="V38" i="7"/>
  <c r="W38" i="7" s="1"/>
  <c r="U38" i="7"/>
  <c r="S38" i="7"/>
  <c r="R38" i="7"/>
  <c r="Q38" i="7"/>
  <c r="P38" i="7"/>
  <c r="AB37" i="7"/>
  <c r="AA37" i="7"/>
  <c r="V37" i="7"/>
  <c r="X37" i="7" s="1"/>
  <c r="U37" i="7"/>
  <c r="S37" i="7"/>
  <c r="R37" i="7"/>
  <c r="Q37" i="7"/>
  <c r="P37" i="7"/>
  <c r="AB36" i="7"/>
  <c r="AA36" i="7"/>
  <c r="V36" i="7"/>
  <c r="X36" i="7" s="1"/>
  <c r="U36" i="7"/>
  <c r="S36" i="7"/>
  <c r="R36" i="7"/>
  <c r="Q36" i="7"/>
  <c r="P36" i="7"/>
  <c r="AB35" i="7"/>
  <c r="AA35" i="7"/>
  <c r="V35" i="7"/>
  <c r="U35" i="7"/>
  <c r="S35" i="7"/>
  <c r="R35" i="7"/>
  <c r="Q35" i="7"/>
  <c r="P35" i="7"/>
  <c r="AB34" i="7"/>
  <c r="AA34" i="7"/>
  <c r="V34" i="7"/>
  <c r="W34" i="7" s="1"/>
  <c r="U34" i="7"/>
  <c r="S34" i="7"/>
  <c r="R34" i="7"/>
  <c r="Q34" i="7"/>
  <c r="P34" i="7"/>
  <c r="AB33" i="7"/>
  <c r="AA33" i="7"/>
  <c r="V33" i="7"/>
  <c r="X33" i="7" s="1"/>
  <c r="U33" i="7"/>
  <c r="S33" i="7"/>
  <c r="R33" i="7"/>
  <c r="Q33" i="7"/>
  <c r="P33" i="7"/>
  <c r="AB32" i="7"/>
  <c r="AA32" i="7"/>
  <c r="V32" i="7"/>
  <c r="X32" i="7" s="1"/>
  <c r="U32" i="7"/>
  <c r="S32" i="7"/>
  <c r="R32" i="7"/>
  <c r="Q32" i="7"/>
  <c r="P32" i="7"/>
  <c r="AB31" i="7"/>
  <c r="AA31" i="7"/>
  <c r="V31" i="7"/>
  <c r="X31" i="7" s="1"/>
  <c r="U31" i="7"/>
  <c r="S31" i="7"/>
  <c r="R31" i="7"/>
  <c r="Q31" i="7"/>
  <c r="P31" i="7"/>
  <c r="AB30" i="7"/>
  <c r="AA30" i="7"/>
  <c r="V30" i="7"/>
  <c r="W30" i="7" s="1"/>
  <c r="U30" i="7"/>
  <c r="S30" i="7"/>
  <c r="R30" i="7"/>
  <c r="Q30" i="7"/>
  <c r="P30" i="7"/>
  <c r="AB29" i="7"/>
  <c r="AA29" i="7"/>
  <c r="V29" i="7"/>
  <c r="X29" i="7" s="1"/>
  <c r="U29" i="7"/>
  <c r="S29" i="7"/>
  <c r="R29" i="7"/>
  <c r="Q29" i="7"/>
  <c r="P29" i="7"/>
  <c r="AB28" i="7"/>
  <c r="AA28" i="7"/>
  <c r="V28" i="7"/>
  <c r="X28" i="7" s="1"/>
  <c r="U28" i="7"/>
  <c r="S28" i="7"/>
  <c r="R28" i="7"/>
  <c r="Q28" i="7"/>
  <c r="P28" i="7"/>
  <c r="AB27" i="7"/>
  <c r="AA27" i="7"/>
  <c r="V27" i="7"/>
  <c r="X27" i="7" s="1"/>
  <c r="U27" i="7"/>
  <c r="S27" i="7"/>
  <c r="R27" i="7"/>
  <c r="Q27" i="7"/>
  <c r="P27" i="7"/>
  <c r="AB26" i="7"/>
  <c r="AA26" i="7"/>
  <c r="V26" i="7"/>
  <c r="X26" i="7" s="1"/>
  <c r="U26" i="7"/>
  <c r="S26" i="7"/>
  <c r="R26" i="7"/>
  <c r="Q26" i="7"/>
  <c r="P26" i="7"/>
  <c r="AB25" i="7"/>
  <c r="AA25" i="7"/>
  <c r="V25" i="7"/>
  <c r="X25" i="7" s="1"/>
  <c r="U25" i="7"/>
  <c r="S25" i="7"/>
  <c r="R25" i="7"/>
  <c r="Q25" i="7"/>
  <c r="P25" i="7"/>
  <c r="AB24" i="7"/>
  <c r="AA24" i="7"/>
  <c r="V24" i="7"/>
  <c r="W24" i="7" s="1"/>
  <c r="U24" i="7"/>
  <c r="S24" i="7"/>
  <c r="R24" i="7"/>
  <c r="Q24" i="7"/>
  <c r="P24" i="7"/>
  <c r="AB23" i="7"/>
  <c r="AA23" i="7"/>
  <c r="V23" i="7"/>
  <c r="X23" i="7" s="1"/>
  <c r="U23" i="7"/>
  <c r="S23" i="7"/>
  <c r="R23" i="7"/>
  <c r="Q23" i="7"/>
  <c r="P23" i="7"/>
  <c r="AB22" i="7"/>
  <c r="AA22" i="7"/>
  <c r="V22" i="7"/>
  <c r="X22" i="7" s="1"/>
  <c r="U22" i="7"/>
  <c r="S22" i="7"/>
  <c r="R22" i="7"/>
  <c r="Q22" i="7"/>
  <c r="P22" i="7"/>
  <c r="AB21" i="7"/>
  <c r="AA21" i="7"/>
  <c r="V21" i="7"/>
  <c r="W21" i="7" s="1"/>
  <c r="U21" i="7"/>
  <c r="S21" i="7"/>
  <c r="R21" i="7"/>
  <c r="Q21" i="7"/>
  <c r="P21" i="7"/>
  <c r="AB20" i="7"/>
  <c r="AA20" i="7"/>
  <c r="V20" i="7"/>
  <c r="W20" i="7" s="1"/>
  <c r="U20" i="7"/>
  <c r="S20" i="7"/>
  <c r="R20" i="7"/>
  <c r="Q20" i="7"/>
  <c r="P20" i="7"/>
  <c r="AB19" i="7"/>
  <c r="AA19" i="7"/>
  <c r="V19" i="7"/>
  <c r="X19" i="7" s="1"/>
  <c r="U19" i="7"/>
  <c r="S19" i="7"/>
  <c r="R19" i="7"/>
  <c r="Q19" i="7"/>
  <c r="P19" i="7"/>
  <c r="AB18" i="7"/>
  <c r="AA18" i="7"/>
  <c r="V18" i="7"/>
  <c r="X18" i="7" s="1"/>
  <c r="U18" i="7"/>
  <c r="S18" i="7"/>
  <c r="R18" i="7"/>
  <c r="Q18" i="7"/>
  <c r="P18" i="7"/>
  <c r="AB17" i="7"/>
  <c r="AA17" i="7"/>
  <c r="V17" i="7"/>
  <c r="W17" i="7" s="1"/>
  <c r="U17" i="7"/>
  <c r="S17" i="7"/>
  <c r="R17" i="7"/>
  <c r="Q17" i="7"/>
  <c r="P17" i="7"/>
  <c r="AB16" i="7"/>
  <c r="AA16" i="7"/>
  <c r="V16" i="7"/>
  <c r="W16" i="7" s="1"/>
  <c r="U16" i="7"/>
  <c r="S16" i="7"/>
  <c r="R16" i="7"/>
  <c r="Q16" i="7"/>
  <c r="P16" i="7"/>
  <c r="AB15" i="7"/>
  <c r="AA15" i="7"/>
  <c r="V15" i="7"/>
  <c r="X15" i="7" s="1"/>
  <c r="U15" i="7"/>
  <c r="S15" i="7"/>
  <c r="R15" i="7"/>
  <c r="Q15" i="7"/>
  <c r="P15" i="7"/>
  <c r="AB14" i="7"/>
  <c r="AA14" i="7"/>
  <c r="V14" i="7"/>
  <c r="X14" i="7" s="1"/>
  <c r="U14" i="7"/>
  <c r="S14" i="7"/>
  <c r="R14" i="7"/>
  <c r="Q14" i="7"/>
  <c r="P14" i="7"/>
  <c r="AB13" i="7"/>
  <c r="AA13" i="7"/>
  <c r="V13" i="7"/>
  <c r="U13" i="7"/>
  <c r="S13" i="7"/>
  <c r="R13" i="7"/>
  <c r="Q13" i="7"/>
  <c r="P13" i="7"/>
  <c r="AB12" i="7"/>
  <c r="AA12" i="7"/>
  <c r="V12" i="7"/>
  <c r="W12" i="7" s="1"/>
  <c r="U12" i="7"/>
  <c r="S12" i="7"/>
  <c r="R12" i="7"/>
  <c r="Q12" i="7"/>
  <c r="P12" i="7"/>
  <c r="AB11" i="7"/>
  <c r="AA11" i="7"/>
  <c r="V11" i="7"/>
  <c r="X11" i="7" s="1"/>
  <c r="U11" i="7"/>
  <c r="S11" i="7"/>
  <c r="R11" i="7"/>
  <c r="Q11" i="7"/>
  <c r="P11" i="7"/>
  <c r="AB10" i="7"/>
  <c r="AA10" i="7"/>
  <c r="V10" i="7"/>
  <c r="X10" i="7" s="1"/>
  <c r="U10" i="7"/>
  <c r="S10" i="7"/>
  <c r="R10" i="7"/>
  <c r="Q10" i="7"/>
  <c r="P10" i="7"/>
  <c r="AB9" i="7"/>
  <c r="AA9" i="7"/>
  <c r="V9" i="7"/>
  <c r="W9" i="7" s="1"/>
  <c r="U9" i="7"/>
  <c r="S9" i="7"/>
  <c r="R9" i="7"/>
  <c r="Q9" i="7"/>
  <c r="P9" i="7"/>
  <c r="S7" i="7"/>
  <c r="R7" i="7"/>
  <c r="Q7" i="7"/>
  <c r="P7" i="7"/>
  <c r="G11" i="1"/>
  <c r="J3" i="7" s="1"/>
  <c r="N7" i="7" s="1"/>
  <c r="G10" i="1"/>
  <c r="J2" i="7" s="1"/>
  <c r="M7" i="7" s="1"/>
  <c r="G7" i="1"/>
  <c r="H8" i="1" s="1"/>
  <c r="G6" i="1"/>
  <c r="H5" i="1"/>
  <c r="H4" i="1"/>
  <c r="I4" i="1" s="1"/>
  <c r="E59" i="3" l="1"/>
  <c r="E93" i="3"/>
  <c r="E123" i="3"/>
  <c r="E157" i="3"/>
  <c r="E227" i="3"/>
  <c r="E345" i="3"/>
  <c r="E377" i="3"/>
  <c r="E409" i="3"/>
  <c r="E457" i="3"/>
  <c r="E521" i="3"/>
  <c r="E585" i="3"/>
  <c r="E649" i="3"/>
  <c r="E713" i="3"/>
  <c r="E217" i="3"/>
  <c r="E631" i="3"/>
  <c r="E5" i="3"/>
  <c r="E8" i="3"/>
  <c r="E21" i="3"/>
  <c r="E24" i="3"/>
  <c r="E64" i="3"/>
  <c r="E81" i="3"/>
  <c r="E84" i="3"/>
  <c r="E87" i="3"/>
  <c r="E90" i="3"/>
  <c r="E94" i="3"/>
  <c r="E128" i="3"/>
  <c r="E145" i="3"/>
  <c r="E148" i="3"/>
  <c r="E151" i="3"/>
  <c r="E154" i="3"/>
  <c r="E158" i="3"/>
  <c r="E179" i="3"/>
  <c r="E200" i="3"/>
  <c r="E207" i="3"/>
  <c r="E214" i="3"/>
  <c r="E325" i="3"/>
  <c r="E357" i="3"/>
  <c r="E389" i="3"/>
  <c r="E749" i="3"/>
  <c r="E9" i="3"/>
  <c r="E12" i="3"/>
  <c r="E25" i="3"/>
  <c r="E28" i="3"/>
  <c r="E48" i="3"/>
  <c r="E65" i="3"/>
  <c r="E68" i="3"/>
  <c r="E71" i="3"/>
  <c r="E74" i="3"/>
  <c r="E78" i="3"/>
  <c r="E112" i="3"/>
  <c r="E129" i="3"/>
  <c r="E132" i="3"/>
  <c r="E135" i="3"/>
  <c r="E138" i="3"/>
  <c r="E142" i="3"/>
  <c r="E176" i="3"/>
  <c r="E183" i="3"/>
  <c r="E193" i="3"/>
  <c r="E45" i="3"/>
  <c r="E75" i="3"/>
  <c r="E109" i="3"/>
  <c r="E139" i="3"/>
  <c r="E173" i="3"/>
  <c r="E187" i="3"/>
  <c r="E194" i="3"/>
  <c r="E240" i="3"/>
  <c r="E301" i="3"/>
  <c r="E337" i="3"/>
  <c r="E369" i="3"/>
  <c r="E401" i="3"/>
  <c r="E471" i="3"/>
  <c r="E535" i="3"/>
  <c r="E727" i="3"/>
  <c r="E251" i="3"/>
  <c r="E271" i="3"/>
  <c r="E281" i="3"/>
  <c r="E288" i="3"/>
  <c r="E315" i="3"/>
  <c r="E328" i="3"/>
  <c r="E331" i="3"/>
  <c r="E344" i="3"/>
  <c r="E347" i="3"/>
  <c r="E360" i="3"/>
  <c r="E363" i="3"/>
  <c r="E376" i="3"/>
  <c r="E379" i="3"/>
  <c r="E392" i="3"/>
  <c r="E395" i="3"/>
  <c r="E445" i="3"/>
  <c r="E463" i="3"/>
  <c r="E466" i="3"/>
  <c r="E477" i="3"/>
  <c r="E495" i="3"/>
  <c r="E498" i="3"/>
  <c r="E509" i="3"/>
  <c r="E527" i="3"/>
  <c r="E530" i="3"/>
  <c r="E541" i="3"/>
  <c r="E559" i="3"/>
  <c r="E562" i="3"/>
  <c r="E573" i="3"/>
  <c r="E591" i="3"/>
  <c r="E594" i="3"/>
  <c r="E605" i="3"/>
  <c r="E623" i="3"/>
  <c r="E626" i="3"/>
  <c r="E637" i="3"/>
  <c r="E655" i="3"/>
  <c r="E662" i="3"/>
  <c r="E669" i="3"/>
  <c r="E687" i="3"/>
  <c r="E694" i="3"/>
  <c r="E701" i="3"/>
  <c r="E719" i="3"/>
  <c r="E726" i="3"/>
  <c r="E733" i="3"/>
  <c r="E744" i="3"/>
  <c r="E755" i="3"/>
  <c r="E191" i="3"/>
  <c r="E201" i="3"/>
  <c r="E208" i="3"/>
  <c r="E235" i="3"/>
  <c r="E255" i="3"/>
  <c r="E265" i="3"/>
  <c r="E272" i="3"/>
  <c r="E299" i="3"/>
  <c r="E319" i="3"/>
  <c r="E335" i="3"/>
  <c r="E351" i="3"/>
  <c r="E367" i="3"/>
  <c r="E383" i="3"/>
  <c r="E399" i="3"/>
  <c r="E438" i="3"/>
  <c r="E453" i="3"/>
  <c r="E485" i="3"/>
  <c r="E517" i="3"/>
  <c r="E549" i="3"/>
  <c r="E581" i="3"/>
  <c r="E613" i="3"/>
  <c r="E645" i="3"/>
  <c r="E666" i="3"/>
  <c r="E670" i="3"/>
  <c r="E677" i="3"/>
  <c r="E698" i="3"/>
  <c r="E702" i="3"/>
  <c r="E709" i="3"/>
  <c r="E730" i="3"/>
  <c r="E734" i="3"/>
  <c r="E741" i="3"/>
  <c r="E745" i="3"/>
  <c r="E752" i="3"/>
  <c r="E185" i="3"/>
  <c r="E192" i="3"/>
  <c r="E219" i="3"/>
  <c r="E239" i="3"/>
  <c r="E249" i="3"/>
  <c r="E256" i="3"/>
  <c r="E283" i="3"/>
  <c r="E303" i="3"/>
  <c r="E313" i="3"/>
  <c r="E320" i="3"/>
  <c r="E323" i="3"/>
  <c r="E336" i="3"/>
  <c r="E339" i="3"/>
  <c r="E352" i="3"/>
  <c r="E355" i="3"/>
  <c r="E368" i="3"/>
  <c r="E371" i="3"/>
  <c r="E384" i="3"/>
  <c r="E387" i="3"/>
  <c r="E400" i="3"/>
  <c r="E403" i="3"/>
  <c r="E423" i="3"/>
  <c r="E426" i="3"/>
  <c r="E429" i="3"/>
  <c r="E443" i="3"/>
  <c r="E461" i="3"/>
  <c r="E475" i="3"/>
  <c r="E493" i="3"/>
  <c r="E507" i="3"/>
  <c r="E525" i="3"/>
  <c r="E539" i="3"/>
  <c r="E557" i="3"/>
  <c r="E571" i="3"/>
  <c r="E589" i="3"/>
  <c r="E603" i="3"/>
  <c r="E621" i="3"/>
  <c r="E635" i="3"/>
  <c r="E646" i="3"/>
  <c r="E653" i="3"/>
  <c r="E667" i="3"/>
  <c r="E674" i="3"/>
  <c r="E678" i="3"/>
  <c r="E685" i="3"/>
  <c r="E699" i="3"/>
  <c r="E706" i="3"/>
  <c r="E710" i="3"/>
  <c r="E717" i="3"/>
  <c r="E731" i="3"/>
  <c r="E738" i="3"/>
  <c r="E742" i="3"/>
  <c r="E746" i="3"/>
  <c r="E297" i="3"/>
  <c r="E304" i="3"/>
  <c r="E327" i="3"/>
  <c r="E343" i="3"/>
  <c r="E359" i="3"/>
  <c r="E375" i="3"/>
  <c r="E391" i="3"/>
  <c r="E420" i="3"/>
  <c r="E451" i="3"/>
  <c r="E455" i="3"/>
  <c r="E458" i="3"/>
  <c r="E469" i="3"/>
  <c r="E483" i="3"/>
  <c r="E487" i="3"/>
  <c r="E490" i="3"/>
  <c r="E501" i="3"/>
  <c r="E515" i="3"/>
  <c r="E519" i="3"/>
  <c r="E522" i="3"/>
  <c r="E533" i="3"/>
  <c r="E547" i="3"/>
  <c r="E551" i="3"/>
  <c r="E554" i="3"/>
  <c r="E565" i="3"/>
  <c r="E579" i="3"/>
  <c r="E583" i="3"/>
  <c r="E586" i="3"/>
  <c r="E597" i="3"/>
  <c r="E611" i="3"/>
  <c r="E615" i="3"/>
  <c r="E618" i="3"/>
  <c r="E629" i="3"/>
  <c r="E643" i="3"/>
  <c r="E647" i="3"/>
  <c r="E654" i="3"/>
  <c r="E661" i="3"/>
  <c r="E675" i="3"/>
  <c r="E679" i="3"/>
  <c r="E686" i="3"/>
  <c r="E693" i="3"/>
  <c r="E707" i="3"/>
  <c r="E711" i="3"/>
  <c r="E718" i="3"/>
  <c r="E725" i="3"/>
  <c r="E739" i="3"/>
  <c r="E743" i="3"/>
  <c r="E747" i="3"/>
  <c r="E754" i="3"/>
  <c r="X250" i="7"/>
  <c r="K230" i="7"/>
  <c r="K231" i="7"/>
  <c r="K232" i="7"/>
  <c r="K233" i="7"/>
  <c r="K234" i="7"/>
  <c r="K235" i="7"/>
  <c r="K236" i="7"/>
  <c r="K237" i="7"/>
  <c r="E44" i="3"/>
  <c r="E60" i="3"/>
  <c r="E76" i="3"/>
  <c r="E92" i="3"/>
  <c r="E108" i="3"/>
  <c r="E124" i="3"/>
  <c r="E140" i="3"/>
  <c r="E156" i="3"/>
  <c r="E172" i="3"/>
  <c r="E407" i="3"/>
  <c r="E40" i="3"/>
  <c r="E56" i="3"/>
  <c r="E72" i="3"/>
  <c r="E88" i="3"/>
  <c r="E104" i="3"/>
  <c r="E120" i="3"/>
  <c r="E136" i="3"/>
  <c r="E152" i="3"/>
  <c r="E168" i="3"/>
  <c r="E180" i="3"/>
  <c r="E188" i="3"/>
  <c r="E196" i="3"/>
  <c r="E204" i="3"/>
  <c r="E212" i="3"/>
  <c r="E220" i="3"/>
  <c r="E228" i="3"/>
  <c r="E236" i="3"/>
  <c r="E244" i="3"/>
  <c r="E252" i="3"/>
  <c r="E260" i="3"/>
  <c r="E268" i="3"/>
  <c r="E276" i="3"/>
  <c r="E284" i="3"/>
  <c r="E292" i="3"/>
  <c r="E300" i="3"/>
  <c r="E308" i="3"/>
  <c r="E316" i="3"/>
  <c r="E324" i="3"/>
  <c r="E332" i="3"/>
  <c r="E340" i="3"/>
  <c r="E348" i="3"/>
  <c r="E356" i="3"/>
  <c r="E364" i="3"/>
  <c r="E372" i="3"/>
  <c r="E380" i="3"/>
  <c r="E388" i="3"/>
  <c r="E396" i="3"/>
  <c r="E404" i="3"/>
  <c r="E418" i="3"/>
  <c r="E433" i="3"/>
  <c r="E464" i="3"/>
  <c r="E496" i="3"/>
  <c r="E414" i="3"/>
  <c r="E430" i="3"/>
  <c r="E456" i="3"/>
  <c r="E488" i="3"/>
  <c r="C21" i="2"/>
  <c r="G13" i="1" s="1"/>
  <c r="E406" i="3"/>
  <c r="E422" i="3"/>
  <c r="E440" i="3"/>
  <c r="E472" i="3"/>
  <c r="E504" i="3"/>
  <c r="E512" i="3"/>
  <c r="E520" i="3"/>
  <c r="E528" i="3"/>
  <c r="E536" i="3"/>
  <c r="E544" i="3"/>
  <c r="E552" i="3"/>
  <c r="E560" i="3"/>
  <c r="E568" i="3"/>
  <c r="E576" i="3"/>
  <c r="E584" i="3"/>
  <c r="E592" i="3"/>
  <c r="E600" i="3"/>
  <c r="E608" i="3"/>
  <c r="E616" i="3"/>
  <c r="E624" i="3"/>
  <c r="E632" i="3"/>
  <c r="E640" i="3"/>
  <c r="E648" i="3"/>
  <c r="E656" i="3"/>
  <c r="E664" i="3"/>
  <c r="E672" i="3"/>
  <c r="E680" i="3"/>
  <c r="E688" i="3"/>
  <c r="E696" i="3"/>
  <c r="E704" i="3"/>
  <c r="E712" i="3"/>
  <c r="E720" i="3"/>
  <c r="E728" i="3"/>
  <c r="E736" i="3"/>
  <c r="E432" i="3"/>
  <c r="E444" i="3"/>
  <c r="E452" i="3"/>
  <c r="E460" i="3"/>
  <c r="E468" i="3"/>
  <c r="E476" i="3"/>
  <c r="E484" i="3"/>
  <c r="E492" i="3"/>
  <c r="E500" i="3"/>
  <c r="E508" i="3"/>
  <c r="E516" i="3"/>
  <c r="E524" i="3"/>
  <c r="E532" i="3"/>
  <c r="E540" i="3"/>
  <c r="E548" i="3"/>
  <c r="E556" i="3"/>
  <c r="E564" i="3"/>
  <c r="E572" i="3"/>
  <c r="E580" i="3"/>
  <c r="E588" i="3"/>
  <c r="E596" i="3"/>
  <c r="E604" i="3"/>
  <c r="E612" i="3"/>
  <c r="E620" i="3"/>
  <c r="E628" i="3"/>
  <c r="E636" i="3"/>
  <c r="E644" i="3"/>
  <c r="E652" i="3"/>
  <c r="E660" i="3"/>
  <c r="E668" i="3"/>
  <c r="E676" i="3"/>
  <c r="E684" i="3"/>
  <c r="E692" i="3"/>
  <c r="E700" i="3"/>
  <c r="E708" i="3"/>
  <c r="E716" i="3"/>
  <c r="E724" i="3"/>
  <c r="E732" i="3"/>
  <c r="E740" i="3"/>
  <c r="K185" i="7"/>
  <c r="K192" i="7"/>
  <c r="K193" i="7"/>
  <c r="X216" i="7"/>
  <c r="X220" i="7"/>
  <c r="X221" i="7"/>
  <c r="X222" i="7"/>
  <c r="X223" i="7"/>
  <c r="X225" i="7"/>
  <c r="X226" i="7"/>
  <c r="X217" i="7"/>
  <c r="K211" i="7"/>
  <c r="K210" i="7"/>
  <c r="K209" i="7"/>
  <c r="K208" i="7"/>
  <c r="K207" i="7"/>
  <c r="W207" i="7"/>
  <c r="K206" i="7"/>
  <c r="K205" i="7"/>
  <c r="K204" i="7"/>
  <c r="K203" i="7"/>
  <c r="K202" i="7"/>
  <c r="K201" i="7"/>
  <c r="K200" i="7"/>
  <c r="K199" i="7"/>
  <c r="K198" i="7"/>
  <c r="X198" i="7"/>
  <c r="K197" i="7"/>
  <c r="K196" i="7"/>
  <c r="K195" i="7"/>
  <c r="W195" i="7"/>
  <c r="K194" i="7"/>
  <c r="X193" i="7"/>
  <c r="W192" i="7"/>
  <c r="K191" i="7"/>
  <c r="X191" i="7"/>
  <c r="K190" i="7"/>
  <c r="X190" i="7"/>
  <c r="K189" i="7"/>
  <c r="K188" i="7"/>
  <c r="K187" i="7"/>
  <c r="K186" i="7"/>
  <c r="K184" i="7"/>
  <c r="K183" i="7"/>
  <c r="X183" i="7"/>
  <c r="K182" i="7"/>
  <c r="AC4467" i="7"/>
  <c r="AD4467" i="7" s="1"/>
  <c r="T1837" i="7"/>
  <c r="AC2682" i="7"/>
  <c r="AC5164" i="7"/>
  <c r="K5697" i="7"/>
  <c r="K5711" i="7"/>
  <c r="AC5493" i="7"/>
  <c r="AC5627" i="7"/>
  <c r="AC5665" i="7"/>
  <c r="AD5665" i="7" s="1"/>
  <c r="AC5670" i="7"/>
  <c r="AC5671" i="7"/>
  <c r="AC5673" i="7"/>
  <c r="AC5674" i="7"/>
  <c r="AC5675" i="7"/>
  <c r="AC5676" i="7"/>
  <c r="AC5677" i="7"/>
  <c r="AC5678" i="7"/>
  <c r="AD5678" i="7" s="1"/>
  <c r="AC5679" i="7"/>
  <c r="AC442" i="7"/>
  <c r="AC461" i="7"/>
  <c r="AC322" i="7"/>
  <c r="AD322" i="7" s="1"/>
  <c r="AC323" i="7"/>
  <c r="AC515" i="7"/>
  <c r="AC933" i="7"/>
  <c r="AC1165" i="7"/>
  <c r="AD1165" i="7" s="1"/>
  <c r="AC1172" i="7"/>
  <c r="AC1173" i="7"/>
  <c r="AC1174" i="7"/>
  <c r="AC1195" i="7"/>
  <c r="AD1195" i="7" s="1"/>
  <c r="AC1197" i="7"/>
  <c r="AC1214" i="7"/>
  <c r="AC1216" i="7"/>
  <c r="AC1315" i="7"/>
  <c r="AD1315" i="7" s="1"/>
  <c r="AC1328" i="7"/>
  <c r="AC1329" i="7"/>
  <c r="AC1337" i="7"/>
  <c r="AC1339" i="7"/>
  <c r="AD1339" i="7" s="1"/>
  <c r="AC1341" i="7"/>
  <c r="AC1397" i="7"/>
  <c r="AC1496" i="7"/>
  <c r="AC1497" i="7"/>
  <c r="AD1497" i="7" s="1"/>
  <c r="AC1619" i="7"/>
  <c r="AC1645" i="7"/>
  <c r="AC1821" i="7"/>
  <c r="T172" i="7"/>
  <c r="T173" i="7"/>
  <c r="T176" i="7"/>
  <c r="M175" i="7" s="1"/>
  <c r="O175" i="7" s="1"/>
  <c r="T177" i="7"/>
  <c r="T179" i="7"/>
  <c r="M178" i="7" s="1"/>
  <c r="O178" i="7" s="1"/>
  <c r="T180" i="7"/>
  <c r="M179" i="7" s="1"/>
  <c r="O179" i="7" s="1"/>
  <c r="T181" i="7"/>
  <c r="M180" i="7" s="1"/>
  <c r="O180" i="7" s="1"/>
  <c r="T183" i="7"/>
  <c r="T186" i="7"/>
  <c r="T206" i="7"/>
  <c r="T207" i="7"/>
  <c r="T208" i="7"/>
  <c r="T210" i="7"/>
  <c r="T211" i="7"/>
  <c r="T212" i="7"/>
  <c r="T217" i="7"/>
  <c r="T229" i="7"/>
  <c r="T230" i="7"/>
  <c r="T231" i="7"/>
  <c r="T232" i="7"/>
  <c r="T242" i="7"/>
  <c r="T246" i="7"/>
  <c r="T247" i="7"/>
  <c r="T248" i="7"/>
  <c r="T249" i="7"/>
  <c r="T251" i="7"/>
  <c r="M239" i="7" s="1"/>
  <c r="O239" i="7" s="1"/>
  <c r="T252" i="7"/>
  <c r="M240" i="7" s="1"/>
  <c r="O240" i="7" s="1"/>
  <c r="T253" i="7"/>
  <c r="M241" i="7" s="1"/>
  <c r="O241" i="7" s="1"/>
  <c r="T257" i="7"/>
  <c r="J245" i="7" s="1"/>
  <c r="T260" i="7"/>
  <c r="T275" i="7"/>
  <c r="J263" i="7" s="1"/>
  <c r="T276" i="7"/>
  <c r="T280" i="7"/>
  <c r="T281" i="7"/>
  <c r="J269" i="7" s="1"/>
  <c r="T286" i="7"/>
  <c r="T287" i="7"/>
  <c r="J275" i="7" s="1"/>
  <c r="T288" i="7"/>
  <c r="T290" i="7"/>
  <c r="M278" i="7" s="1"/>
  <c r="O278" i="7" s="1"/>
  <c r="T291" i="7"/>
  <c r="M279" i="7" s="1"/>
  <c r="O279" i="7" s="1"/>
  <c r="T294" i="7"/>
  <c r="T295" i="7"/>
  <c r="J283" i="7" s="1"/>
  <c r="T296" i="7"/>
  <c r="T432" i="7"/>
  <c r="T433" i="7"/>
  <c r="M421" i="7" s="1"/>
  <c r="O421" i="7" s="1"/>
  <c r="T434" i="7"/>
  <c r="T438" i="7"/>
  <c r="AC2684" i="7"/>
  <c r="AC2690" i="7"/>
  <c r="AC2694" i="7"/>
  <c r="AD2694" i="7" s="1"/>
  <c r="AC3112" i="7"/>
  <c r="AC3114" i="7"/>
  <c r="AC3116" i="7"/>
  <c r="AC3270" i="7"/>
  <c r="AD3270" i="7" s="1"/>
  <c r="AC3286" i="7"/>
  <c r="T439" i="7"/>
  <c r="J427" i="7" s="1"/>
  <c r="T440" i="7"/>
  <c r="T441" i="7"/>
  <c r="M429" i="7" s="1"/>
  <c r="O429" i="7" s="1"/>
  <c r="T442" i="7"/>
  <c r="M430" i="7" s="1"/>
  <c r="O430" i="7" s="1"/>
  <c r="T444" i="7"/>
  <c r="J432" i="7" s="1"/>
  <c r="T456" i="7"/>
  <c r="T459" i="7"/>
  <c r="J447" i="7" s="1"/>
  <c r="T460" i="7"/>
  <c r="T461" i="7"/>
  <c r="M449" i="7" s="1"/>
  <c r="O449" i="7" s="1"/>
  <c r="T488" i="7"/>
  <c r="T490" i="7"/>
  <c r="M478" i="7" s="1"/>
  <c r="O478" i="7" s="1"/>
  <c r="T492" i="7"/>
  <c r="T493" i="7"/>
  <c r="T495" i="7"/>
  <c r="J483" i="7" s="1"/>
  <c r="T496" i="7"/>
  <c r="T497" i="7"/>
  <c r="J485" i="7" s="1"/>
  <c r="T502" i="7"/>
  <c r="T503" i="7"/>
  <c r="J491" i="7" s="1"/>
  <c r="T504" i="7"/>
  <c r="T505" i="7"/>
  <c r="M493" i="7" s="1"/>
  <c r="O493" i="7" s="1"/>
  <c r="T506" i="7"/>
  <c r="M494" i="7" s="1"/>
  <c r="O494" i="7" s="1"/>
  <c r="T510" i="7"/>
  <c r="T511" i="7"/>
  <c r="T512" i="7"/>
  <c r="T514" i="7"/>
  <c r="M502" i="7" s="1"/>
  <c r="O502" i="7" s="1"/>
  <c r="T515" i="7"/>
  <c r="M503" i="7" s="1"/>
  <c r="O503" i="7" s="1"/>
  <c r="AC518" i="7"/>
  <c r="AD518" i="7" s="1"/>
  <c r="AC519" i="7"/>
  <c r="AC580" i="7"/>
  <c r="AC582" i="7"/>
  <c r="AC706" i="7"/>
  <c r="AD706" i="7" s="1"/>
  <c r="AC3870" i="7"/>
  <c r="AC4036" i="7"/>
  <c r="AC4049" i="7"/>
  <c r="AC4064" i="7"/>
  <c r="AD4064" i="7" s="1"/>
  <c r="AC4065" i="7"/>
  <c r="AC4078" i="7"/>
  <c r="AC4080" i="7"/>
  <c r="AC4081" i="7"/>
  <c r="AD4081" i="7" s="1"/>
  <c r="AC4083" i="7"/>
  <c r="AC4147" i="7"/>
  <c r="AC4197" i="7"/>
  <c r="AC4220" i="7"/>
  <c r="AD4220" i="7" s="1"/>
  <c r="AC4222" i="7"/>
  <c r="AC4224" i="7"/>
  <c r="AC4227" i="7"/>
  <c r="AC4229" i="7"/>
  <c r="AD4229" i="7" s="1"/>
  <c r="AC4238" i="7"/>
  <c r="AC4240" i="7"/>
  <c r="AC4241" i="7"/>
  <c r="AC4275" i="7"/>
  <c r="AD4275" i="7" s="1"/>
  <c r="AC4276" i="7"/>
  <c r="AC4280" i="7"/>
  <c r="AC4289" i="7"/>
  <c r="AC4302" i="7"/>
  <c r="AD4302" i="7" s="1"/>
  <c r="AC4304" i="7"/>
  <c r="AC4305" i="7"/>
  <c r="AC4307" i="7"/>
  <c r="AC4313" i="7"/>
  <c r="AD4313" i="7" s="1"/>
  <c r="AC4361" i="7"/>
  <c r="AC4366" i="7"/>
  <c r="AC4368" i="7"/>
  <c r="AC4369" i="7"/>
  <c r="AD4369" i="7" s="1"/>
  <c r="AC4372" i="7"/>
  <c r="AC4376" i="7"/>
  <c r="AC4377" i="7"/>
  <c r="AC4392" i="7"/>
  <c r="AD4392" i="7" s="1"/>
  <c r="AC4393" i="7"/>
  <c r="AC4397" i="7"/>
  <c r="AC4401" i="7"/>
  <c r="AC4403" i="7"/>
  <c r="AD4403" i="7" s="1"/>
  <c r="AC4404" i="7"/>
  <c r="AC4406" i="7"/>
  <c r="AC4408" i="7"/>
  <c r="AC4417" i="7"/>
  <c r="AD4417" i="7" s="1"/>
  <c r="AC4419" i="7"/>
  <c r="AC4427" i="7"/>
  <c r="AC4429" i="7"/>
  <c r="AC4433" i="7"/>
  <c r="AD4433" i="7" s="1"/>
  <c r="AC4441" i="7"/>
  <c r="AC4461" i="7"/>
  <c r="AC4462" i="7"/>
  <c r="AC4464" i="7"/>
  <c r="AD4464" i="7" s="1"/>
  <c r="AC4465" i="7"/>
  <c r="AC4475" i="7"/>
  <c r="AC4962" i="7"/>
  <c r="AC4964" i="7"/>
  <c r="AD4964" i="7" s="1"/>
  <c r="AC4970" i="7"/>
  <c r="AC4972" i="7"/>
  <c r="AC4990" i="7"/>
  <c r="AC4992" i="7"/>
  <c r="AD4992" i="7" s="1"/>
  <c r="AC4996" i="7"/>
  <c r="AC4998" i="7"/>
  <c r="AC5010" i="7"/>
  <c r="AC5058" i="7"/>
  <c r="AD5058" i="7" s="1"/>
  <c r="AC5072" i="7"/>
  <c r="AC5076" i="7"/>
  <c r="AC5098" i="7"/>
  <c r="AC5118" i="7"/>
  <c r="AD5118" i="7" s="1"/>
  <c r="AC5124" i="7"/>
  <c r="AC5130" i="7"/>
  <c r="AC2203" i="7"/>
  <c r="AC2210" i="7"/>
  <c r="AD2210" i="7" s="1"/>
  <c r="AC2211" i="7"/>
  <c r="AC2212" i="7"/>
  <c r="AC2213" i="7"/>
  <c r="AC2220" i="7"/>
  <c r="AD2220" i="7" s="1"/>
  <c r="AC2222" i="7"/>
  <c r="AC2228" i="7"/>
  <c r="AC2286" i="7"/>
  <c r="AC2319" i="7"/>
  <c r="AD2319" i="7" s="1"/>
  <c r="AC2334" i="7"/>
  <c r="AC2335" i="7"/>
  <c r="AC2336" i="7"/>
  <c r="AC2338" i="7"/>
  <c r="AD2338" i="7" s="1"/>
  <c r="AC2339" i="7"/>
  <c r="AC2342" i="7"/>
  <c r="AC2355" i="7"/>
  <c r="AC2365" i="7"/>
  <c r="AD2365" i="7" s="1"/>
  <c r="AC2366" i="7"/>
  <c r="AC2367" i="7"/>
  <c r="AC2372" i="7"/>
  <c r="AC2384" i="7"/>
  <c r="AD2384" i="7" s="1"/>
  <c r="AC2388" i="7"/>
  <c r="AC2390" i="7"/>
  <c r="AC2391" i="7"/>
  <c r="AC2392" i="7"/>
  <c r="AD2392" i="7" s="1"/>
  <c r="AC2403" i="7"/>
  <c r="AC2479" i="7"/>
  <c r="AC2481" i="7"/>
  <c r="AC2482" i="7"/>
  <c r="AD2482" i="7" s="1"/>
  <c r="AC2483" i="7"/>
  <c r="AC2484" i="7"/>
  <c r="AC2486" i="7"/>
  <c r="AC2494" i="7"/>
  <c r="AD2494" i="7" s="1"/>
  <c r="AC2498" i="7"/>
  <c r="AC2499" i="7"/>
  <c r="AC2500" i="7"/>
  <c r="AC2502" i="7"/>
  <c r="AD2502" i="7" s="1"/>
  <c r="AC2504" i="7"/>
  <c r="AC2510" i="7"/>
  <c r="K3883" i="7"/>
  <c r="AC247" i="7"/>
  <c r="AD247" i="7" s="1"/>
  <c r="AC845" i="7"/>
  <c r="AC846" i="7"/>
  <c r="AC847" i="7"/>
  <c r="AC849" i="7"/>
  <c r="AD849" i="7" s="1"/>
  <c r="AC850" i="7"/>
  <c r="AC855" i="7"/>
  <c r="AC856" i="7"/>
  <c r="AC857" i="7"/>
  <c r="AD857" i="7" s="1"/>
  <c r="AC858" i="7"/>
  <c r="AC860" i="7"/>
  <c r="AC862" i="7"/>
  <c r="AC863" i="7"/>
  <c r="AD863" i="7" s="1"/>
  <c r="AC864" i="7"/>
  <c r="AC875" i="7"/>
  <c r="AC898" i="7"/>
  <c r="AC905" i="7"/>
  <c r="AD905" i="7" s="1"/>
  <c r="AC910" i="7"/>
  <c r="AC911" i="7"/>
  <c r="AC912" i="7"/>
  <c r="AC914" i="7"/>
  <c r="AD914" i="7" s="1"/>
  <c r="AC917" i="7"/>
  <c r="AC919" i="7"/>
  <c r="AC922" i="7"/>
  <c r="AC923" i="7"/>
  <c r="AD923" i="7" s="1"/>
  <c r="AC926" i="7"/>
  <c r="AC928" i="7"/>
  <c r="AC3294" i="7"/>
  <c r="AC3298" i="7"/>
  <c r="AD3298" i="7" s="1"/>
  <c r="AC3414" i="7"/>
  <c r="AC3416" i="7"/>
  <c r="AC3418" i="7"/>
  <c r="AC3420" i="7"/>
  <c r="AD3420" i="7" s="1"/>
  <c r="AC3438" i="7"/>
  <c r="AC3454" i="7"/>
  <c r="AC3542" i="7"/>
  <c r="AC3558" i="7"/>
  <c r="AD3558" i="7" s="1"/>
  <c r="AC24" i="7"/>
  <c r="AC25" i="7"/>
  <c r="AC28" i="7"/>
  <c r="AC30" i="7"/>
  <c r="AD30" i="7" s="1"/>
  <c r="AC31" i="7"/>
  <c r="AC34" i="7"/>
  <c r="AC36" i="7"/>
  <c r="AC37" i="7"/>
  <c r="AD37" i="7" s="1"/>
  <c r="AC38" i="7"/>
  <c r="AC39" i="7"/>
  <c r="AC40" i="7"/>
  <c r="AC41" i="7"/>
  <c r="AD41" i="7" s="1"/>
  <c r="AC42" i="7"/>
  <c r="AC43" i="7"/>
  <c r="AC51" i="7"/>
  <c r="AC52" i="7"/>
  <c r="AD52" i="7" s="1"/>
  <c r="AC54" i="7"/>
  <c r="AC55" i="7"/>
  <c r="AC56" i="7"/>
  <c r="AC57" i="7"/>
  <c r="AD57" i="7" s="1"/>
  <c r="AC58" i="7"/>
  <c r="AC60" i="7"/>
  <c r="AC61" i="7"/>
  <c r="AC62" i="7"/>
  <c r="AD62" i="7" s="1"/>
  <c r="AC64" i="7"/>
  <c r="AC65" i="7"/>
  <c r="AC66" i="7"/>
  <c r="AC75" i="7"/>
  <c r="AD75" i="7" s="1"/>
  <c r="AC76" i="7"/>
  <c r="AC78" i="7"/>
  <c r="AC79" i="7"/>
  <c r="AC80" i="7"/>
  <c r="AD80" i="7" s="1"/>
  <c r="AC81" i="7"/>
  <c r="AC82" i="7"/>
  <c r="AC83" i="7"/>
  <c r="AC84" i="7"/>
  <c r="AD84" i="7" s="1"/>
  <c r="AC86" i="7"/>
  <c r="AD86" i="7" s="1"/>
  <c r="AC87" i="7"/>
  <c r="AC88" i="7"/>
  <c r="AC89" i="7"/>
  <c r="AD89" i="7" s="1"/>
  <c r="AC90" i="7"/>
  <c r="AC91" i="7"/>
  <c r="AC93" i="7"/>
  <c r="AC95" i="7"/>
  <c r="AD95" i="7" s="1"/>
  <c r="AC96" i="7"/>
  <c r="AC131" i="7"/>
  <c r="AD131" i="7" s="1"/>
  <c r="AC133" i="7"/>
  <c r="AC136" i="7"/>
  <c r="AD136" i="7" s="1"/>
  <c r="AC137" i="7"/>
  <c r="AC139" i="7"/>
  <c r="AC141" i="7"/>
  <c r="AC142" i="7"/>
  <c r="AD142" i="7" s="1"/>
  <c r="AC143" i="7"/>
  <c r="AC147" i="7"/>
  <c r="AC148" i="7"/>
  <c r="AC149" i="7"/>
  <c r="AD149" i="7" s="1"/>
  <c r="AC150" i="7"/>
  <c r="AC152" i="7"/>
  <c r="AC153" i="7"/>
  <c r="AC156" i="7"/>
  <c r="AD156" i="7" s="1"/>
  <c r="AC161" i="7"/>
  <c r="AC162" i="7"/>
  <c r="AC170" i="7"/>
  <c r="AC171" i="7"/>
  <c r="AD171" i="7" s="1"/>
  <c r="AC173" i="7"/>
  <c r="AC174" i="7"/>
  <c r="AC175" i="7"/>
  <c r="AC177" i="7"/>
  <c r="AD177" i="7" s="1"/>
  <c r="T516" i="7"/>
  <c r="T517" i="7"/>
  <c r="T518" i="7"/>
  <c r="T519" i="7"/>
  <c r="J507" i="7" s="1"/>
  <c r="T520" i="7"/>
  <c r="T526" i="7"/>
  <c r="T527" i="7"/>
  <c r="J515" i="7" s="1"/>
  <c r="T528" i="7"/>
  <c r="T529" i="7"/>
  <c r="J517" i="7" s="1"/>
  <c r="T547" i="7"/>
  <c r="J535" i="7" s="1"/>
  <c r="T548" i="7"/>
  <c r="T552" i="7"/>
  <c r="T553" i="7"/>
  <c r="T555" i="7"/>
  <c r="J543" i="7" s="1"/>
  <c r="T556" i="7"/>
  <c r="T557" i="7"/>
  <c r="M545" i="7" s="1"/>
  <c r="O545" i="7" s="1"/>
  <c r="T558" i="7"/>
  <c r="T559" i="7"/>
  <c r="J547" i="7" s="1"/>
  <c r="T560" i="7"/>
  <c r="T561" i="7"/>
  <c r="J549" i="7" s="1"/>
  <c r="T565" i="7"/>
  <c r="M553" i="7" s="1"/>
  <c r="O553" i="7" s="1"/>
  <c r="T566" i="7"/>
  <c r="T567" i="7"/>
  <c r="J555" i="7" s="1"/>
  <c r="T678" i="7"/>
  <c r="T679" i="7"/>
  <c r="T682" i="7"/>
  <c r="M670" i="7" s="1"/>
  <c r="O670" i="7" s="1"/>
  <c r="AC941" i="7"/>
  <c r="AC942" i="7"/>
  <c r="AD942" i="7" s="1"/>
  <c r="AC947" i="7"/>
  <c r="AC1055" i="7"/>
  <c r="AC2518" i="7"/>
  <c r="AC2523" i="7"/>
  <c r="AD2523" i="7" s="1"/>
  <c r="AC2540" i="7"/>
  <c r="AC2543" i="7"/>
  <c r="AC2550" i="7"/>
  <c r="AC2560" i="7"/>
  <c r="AD2560" i="7" s="1"/>
  <c r="AC2752" i="7"/>
  <c r="AC2824" i="7"/>
  <c r="AC2838" i="7"/>
  <c r="AC2842" i="7"/>
  <c r="AD2842" i="7" s="1"/>
  <c r="AC2857" i="7"/>
  <c r="AC2861" i="7"/>
  <c r="AC2885" i="7"/>
  <c r="AC2893" i="7"/>
  <c r="AD2893" i="7" s="1"/>
  <c r="AC2894" i="7"/>
  <c r="AC2914" i="7"/>
  <c r="AC2918" i="7"/>
  <c r="AC2923" i="7"/>
  <c r="AD2923" i="7" s="1"/>
  <c r="AC2925" i="7"/>
  <c r="AC2926" i="7"/>
  <c r="AC2933" i="7"/>
  <c r="AC2934" i="7"/>
  <c r="AD2934" i="7" s="1"/>
  <c r="AC2952" i="7"/>
  <c r="AC3110" i="7"/>
  <c r="AC5166" i="7"/>
  <c r="AC5226" i="7"/>
  <c r="AD5226" i="7" s="1"/>
  <c r="AC324" i="7"/>
  <c r="AC325" i="7"/>
  <c r="AC327" i="7"/>
  <c r="AC329" i="7"/>
  <c r="AD329" i="7" s="1"/>
  <c r="AC330" i="7"/>
  <c r="AC334" i="7"/>
  <c r="AC336" i="7"/>
  <c r="AC337" i="7"/>
  <c r="AD337" i="7" s="1"/>
  <c r="AC338" i="7"/>
  <c r="AC339" i="7"/>
  <c r="AC340" i="7"/>
  <c r="AC359" i="7"/>
  <c r="AD359" i="7" s="1"/>
  <c r="AC363" i="7"/>
  <c r="AC365" i="7"/>
  <c r="AC366" i="7"/>
  <c r="AC367" i="7"/>
  <c r="AD367" i="7" s="1"/>
  <c r="AC368" i="7"/>
  <c r="AC371" i="7"/>
  <c r="AC373" i="7"/>
  <c r="AC374" i="7"/>
  <c r="AD374" i="7" s="1"/>
  <c r="AC375" i="7"/>
  <c r="AC378" i="7"/>
  <c r="AC379" i="7"/>
  <c r="AC380" i="7"/>
  <c r="AD380" i="7" s="1"/>
  <c r="AC394" i="7"/>
  <c r="AC396" i="7"/>
  <c r="AC405" i="7"/>
  <c r="AC406" i="7"/>
  <c r="AD406" i="7" s="1"/>
  <c r="AC410" i="7"/>
  <c r="AC430" i="7"/>
  <c r="AC1823" i="7"/>
  <c r="AC1849" i="7"/>
  <c r="AD1849" i="7" s="1"/>
  <c r="AC1851" i="7"/>
  <c r="AC1877" i="7"/>
  <c r="AC1907" i="7"/>
  <c r="AC1909" i="7"/>
  <c r="AD1909" i="7" s="1"/>
  <c r="AC1911" i="7"/>
  <c r="AC1919" i="7"/>
  <c r="AC1927" i="7"/>
  <c r="AC1939" i="7"/>
  <c r="AD1939" i="7" s="1"/>
  <c r="AC2021" i="7"/>
  <c r="K3168" i="7"/>
  <c r="K3183" i="7"/>
  <c r="K3184" i="7"/>
  <c r="K3232" i="7"/>
  <c r="K3248" i="7"/>
  <c r="AC4157" i="7"/>
  <c r="AC4159" i="7"/>
  <c r="AD4159" i="7" s="1"/>
  <c r="AC4161" i="7"/>
  <c r="AC4712" i="7"/>
  <c r="AC4749" i="7"/>
  <c r="AC4750" i="7"/>
  <c r="AD4750" i="7" s="1"/>
  <c r="AC4755" i="7"/>
  <c r="AC4757" i="7"/>
  <c r="AC4770" i="7"/>
  <c r="AC4771" i="7"/>
  <c r="AD4771" i="7" s="1"/>
  <c r="AC4773" i="7"/>
  <c r="AC4774" i="7"/>
  <c r="AC4781" i="7"/>
  <c r="AC4782" i="7"/>
  <c r="AD4782" i="7" s="1"/>
  <c r="AC4798" i="7"/>
  <c r="AC4869" i="7"/>
  <c r="AC4870" i="7"/>
  <c r="AC4875" i="7"/>
  <c r="AD4875" i="7" s="1"/>
  <c r="AC4878" i="7"/>
  <c r="AC4896" i="7"/>
  <c r="AC4901" i="7"/>
  <c r="AC4902" i="7"/>
  <c r="AD4902" i="7" s="1"/>
  <c r="AC4910" i="7"/>
  <c r="AC4913" i="7"/>
  <c r="AC4914" i="7"/>
  <c r="AC4922" i="7"/>
  <c r="AD4922" i="7" s="1"/>
  <c r="AC4923" i="7"/>
  <c r="AC4925" i="7"/>
  <c r="AC4926" i="7"/>
  <c r="AC4928" i="7"/>
  <c r="AD4928" i="7" s="1"/>
  <c r="AC4933" i="7"/>
  <c r="AC4949" i="7"/>
  <c r="AC4950" i="7"/>
  <c r="AC4955" i="7"/>
  <c r="AD4955" i="7" s="1"/>
  <c r="AC4957" i="7"/>
  <c r="AC4958" i="7"/>
  <c r="AC4960" i="7"/>
  <c r="AC310" i="7"/>
  <c r="AD310" i="7" s="1"/>
  <c r="AC181" i="7"/>
  <c r="AC198" i="7"/>
  <c r="AC199" i="7"/>
  <c r="AC200" i="7"/>
  <c r="AD200" i="7" s="1"/>
  <c r="T360" i="7"/>
  <c r="T382" i="7"/>
  <c r="T383" i="7"/>
  <c r="T384" i="7"/>
  <c r="M372" i="7" s="1"/>
  <c r="O372" i="7" s="1"/>
  <c r="T388" i="7"/>
  <c r="T389" i="7"/>
  <c r="T390" i="7"/>
  <c r="T392" i="7"/>
  <c r="T403" i="7"/>
  <c r="J391" i="7" s="1"/>
  <c r="T404" i="7"/>
  <c r="T405" i="7"/>
  <c r="M393" i="7" s="1"/>
  <c r="O393" i="7" s="1"/>
  <c r="T406" i="7"/>
  <c r="T407" i="7"/>
  <c r="T408" i="7"/>
  <c r="T409" i="7"/>
  <c r="M397" i="7" s="1"/>
  <c r="O397" i="7" s="1"/>
  <c r="T410" i="7"/>
  <c r="M398" i="7" s="1"/>
  <c r="O398" i="7" s="1"/>
  <c r="T412" i="7"/>
  <c r="M400" i="7" s="1"/>
  <c r="O400" i="7" s="1"/>
  <c r="T413" i="7"/>
  <c r="T414" i="7"/>
  <c r="T416" i="7"/>
  <c r="M404" i="7" s="1"/>
  <c r="O404" i="7" s="1"/>
  <c r="T417" i="7"/>
  <c r="T419" i="7"/>
  <c r="J407" i="7" s="1"/>
  <c r="T421" i="7"/>
  <c r="T423" i="7"/>
  <c r="J411" i="7" s="1"/>
  <c r="T424" i="7"/>
  <c r="T425" i="7"/>
  <c r="T426" i="7"/>
  <c r="M414" i="7" s="1"/>
  <c r="O414" i="7" s="1"/>
  <c r="T428" i="7"/>
  <c r="J416" i="7" s="1"/>
  <c r="T429" i="7"/>
  <c r="T430" i="7"/>
  <c r="AC557" i="7"/>
  <c r="AC559" i="7"/>
  <c r="AD559" i="7" s="1"/>
  <c r="AC560" i="7"/>
  <c r="AC563" i="7"/>
  <c r="AC564" i="7"/>
  <c r="AC566" i="7"/>
  <c r="AD566" i="7" s="1"/>
  <c r="AC571" i="7"/>
  <c r="AC572" i="7"/>
  <c r="AC613" i="7"/>
  <c r="AC621" i="7"/>
  <c r="AD621" i="7" s="1"/>
  <c r="AC622" i="7"/>
  <c r="AC623" i="7"/>
  <c r="AC624" i="7"/>
  <c r="AC634" i="7"/>
  <c r="AD634" i="7" s="1"/>
  <c r="AC1058" i="7"/>
  <c r="AC1078" i="7"/>
  <c r="AC1093" i="7"/>
  <c r="AC273" i="7"/>
  <c r="AD273" i="7" s="1"/>
  <c r="AC274" i="7"/>
  <c r="AC283" i="7"/>
  <c r="AC284" i="7"/>
  <c r="AC285" i="7"/>
  <c r="AD285" i="7" s="1"/>
  <c r="AC288" i="7"/>
  <c r="AC291" i="7"/>
  <c r="AC293" i="7"/>
  <c r="AC294" i="7"/>
  <c r="AD294" i="7" s="1"/>
  <c r="AC296" i="7"/>
  <c r="AC718" i="7"/>
  <c r="AC719" i="7"/>
  <c r="AC720" i="7"/>
  <c r="AD720" i="7" s="1"/>
  <c r="AC721" i="7"/>
  <c r="AC722" i="7"/>
  <c r="AC724" i="7"/>
  <c r="AC725" i="7"/>
  <c r="AD725" i="7" s="1"/>
  <c r="AC726" i="7"/>
  <c r="AC727" i="7"/>
  <c r="AC728" i="7"/>
  <c r="AC731" i="7"/>
  <c r="AD731" i="7" s="1"/>
  <c r="AC746" i="7"/>
  <c r="AC749" i="7"/>
  <c r="AC751" i="7"/>
  <c r="AC753" i="7"/>
  <c r="AD753" i="7" s="1"/>
  <c r="AC758" i="7"/>
  <c r="AC796" i="7"/>
  <c r="AC1217" i="7"/>
  <c r="AC1261" i="7"/>
  <c r="AD1261" i="7" s="1"/>
  <c r="AC1365" i="7"/>
  <c r="AC1369" i="7"/>
  <c r="K1810" i="7"/>
  <c r="K1842" i="7"/>
  <c r="AC2244" i="7"/>
  <c r="AC2247" i="7"/>
  <c r="AC2248" i="7"/>
  <c r="AC2278" i="7"/>
  <c r="AD2278" i="7" s="1"/>
  <c r="AC201" i="7"/>
  <c r="AC204" i="7"/>
  <c r="AC205" i="7"/>
  <c r="AC214" i="7"/>
  <c r="AD214" i="7" s="1"/>
  <c r="AC216" i="7"/>
  <c r="AD216" i="7" s="1"/>
  <c r="AC217" i="7"/>
  <c r="AD217" i="7" s="1"/>
  <c r="AC222" i="7"/>
  <c r="AD222" i="7" s="1"/>
  <c r="AC223" i="7"/>
  <c r="AD223" i="7" s="1"/>
  <c r="AC225" i="7"/>
  <c r="AD225" i="7" s="1"/>
  <c r="AC226" i="7"/>
  <c r="AD226" i="7" s="1"/>
  <c r="AC227" i="7"/>
  <c r="AC228" i="7"/>
  <c r="AD228" i="7" s="1"/>
  <c r="T297" i="7"/>
  <c r="T302" i="7"/>
  <c r="T306" i="7"/>
  <c r="T307" i="7"/>
  <c r="T309" i="7"/>
  <c r="M297" i="7" s="1"/>
  <c r="O297" i="7" s="1"/>
  <c r="T310" i="7"/>
  <c r="T341" i="7"/>
  <c r="M329" i="7" s="1"/>
  <c r="O329" i="7" s="1"/>
  <c r="T342" i="7"/>
  <c r="T345" i="7"/>
  <c r="J333" i="7" s="1"/>
  <c r="T349" i="7"/>
  <c r="M337" i="7" s="1"/>
  <c r="O337" i="7" s="1"/>
  <c r="T352" i="7"/>
  <c r="M340" i="7" s="1"/>
  <c r="O340" i="7" s="1"/>
  <c r="T353" i="7"/>
  <c r="J341" i="7" s="1"/>
  <c r="T355" i="7"/>
  <c r="J343" i="7" s="1"/>
  <c r="T358" i="7"/>
  <c r="T359" i="7"/>
  <c r="J347" i="7" s="1"/>
  <c r="AC412" i="7"/>
  <c r="AD412" i="7" s="1"/>
  <c r="AC413" i="7"/>
  <c r="AC471" i="7"/>
  <c r="AC474" i="7"/>
  <c r="AC476" i="7"/>
  <c r="AD476" i="7" s="1"/>
  <c r="AC482" i="7"/>
  <c r="AC485" i="7"/>
  <c r="AC487" i="7"/>
  <c r="T683" i="7"/>
  <c r="T684" i="7"/>
  <c r="T685" i="7"/>
  <c r="T689" i="7"/>
  <c r="J677" i="7" s="1"/>
  <c r="T690" i="7"/>
  <c r="M678" i="7" s="1"/>
  <c r="O678" i="7" s="1"/>
  <c r="T705" i="7"/>
  <c r="M693" i="7" s="1"/>
  <c r="O693" i="7" s="1"/>
  <c r="T706" i="7"/>
  <c r="M694" i="7" s="1"/>
  <c r="O694" i="7" s="1"/>
  <c r="T759" i="7"/>
  <c r="T760" i="7"/>
  <c r="M748" i="7" s="1"/>
  <c r="O748" i="7" s="1"/>
  <c r="T768" i="7"/>
  <c r="M756" i="7" s="1"/>
  <c r="O756" i="7" s="1"/>
  <c r="T769" i="7"/>
  <c r="M757" i="7" s="1"/>
  <c r="O757" i="7" s="1"/>
  <c r="T771" i="7"/>
  <c r="T772" i="7"/>
  <c r="T774" i="7"/>
  <c r="T775" i="7"/>
  <c r="T778" i="7"/>
  <c r="M766" i="7" s="1"/>
  <c r="O766" i="7" s="1"/>
  <c r="T788" i="7"/>
  <c r="T790" i="7"/>
  <c r="T791" i="7"/>
  <c r="J779" i="7" s="1"/>
  <c r="T793" i="7"/>
  <c r="T795" i="7"/>
  <c r="J783" i="7" s="1"/>
  <c r="T796" i="7"/>
  <c r="M784" i="7" s="1"/>
  <c r="O784" i="7" s="1"/>
  <c r="AC802" i="7"/>
  <c r="AC820" i="7"/>
  <c r="AC1003" i="7"/>
  <c r="AD1003" i="7" s="1"/>
  <c r="AC1004" i="7"/>
  <c r="AC1012" i="7"/>
  <c r="AC1013" i="7"/>
  <c r="AC1018" i="7"/>
  <c r="AD1018" i="7" s="1"/>
  <c r="AC1019" i="7"/>
  <c r="AC1021" i="7"/>
  <c r="AC1052" i="7"/>
  <c r="AC1054" i="7"/>
  <c r="AD1054" i="7" s="1"/>
  <c r="AC1399" i="7"/>
  <c r="AC1417" i="7"/>
  <c r="AC1451" i="7"/>
  <c r="AC1477" i="7"/>
  <c r="AD1477" i="7" s="1"/>
  <c r="AC1481" i="7"/>
  <c r="K3010" i="7"/>
  <c r="K3024" i="7"/>
  <c r="K3055" i="7"/>
  <c r="AC3282" i="7"/>
  <c r="AC3284" i="7"/>
  <c r="AC3574" i="7"/>
  <c r="AC3601" i="7"/>
  <c r="AD3601" i="7" s="1"/>
  <c r="AC3610" i="7"/>
  <c r="K1400" i="7"/>
  <c r="K1520" i="7"/>
  <c r="K1552" i="7"/>
  <c r="K1647" i="7"/>
  <c r="K1648" i="7"/>
  <c r="K1650" i="7"/>
  <c r="K1679" i="7"/>
  <c r="AC2023" i="7"/>
  <c r="AC2031" i="7"/>
  <c r="AC2043" i="7"/>
  <c r="AC2059" i="7"/>
  <c r="AD2059" i="7" s="1"/>
  <c r="AC2061" i="7"/>
  <c r="AC2097" i="7"/>
  <c r="AC2153" i="7"/>
  <c r="K2596" i="7"/>
  <c r="AC2754" i="7"/>
  <c r="AC2760" i="7"/>
  <c r="AC2782" i="7"/>
  <c r="AC4483" i="7"/>
  <c r="AD4483" i="7" s="1"/>
  <c r="AC5248" i="7"/>
  <c r="AC5300" i="7"/>
  <c r="AC5307" i="7"/>
  <c r="AC5311" i="7"/>
  <c r="AD5311" i="7" s="1"/>
  <c r="AC5312" i="7"/>
  <c r="AC5332" i="7"/>
  <c r="AC5340" i="7"/>
  <c r="AC5344" i="7"/>
  <c r="AD5344" i="7" s="1"/>
  <c r="AC5346" i="7"/>
  <c r="AC5348" i="7"/>
  <c r="AC5349" i="7"/>
  <c r="AC5409" i="7"/>
  <c r="AD5409" i="7" s="1"/>
  <c r="AC5441" i="7"/>
  <c r="AC5442" i="7"/>
  <c r="AC5444" i="7"/>
  <c r="AC5447" i="7"/>
  <c r="AD5447" i="7" s="1"/>
  <c r="AC5452" i="7"/>
  <c r="AC5453" i="7"/>
  <c r="AC5464" i="7"/>
  <c r="AC5466" i="7"/>
  <c r="AD5466" i="7" s="1"/>
  <c r="AC5468" i="7"/>
  <c r="K3907" i="7"/>
  <c r="K4042" i="7"/>
  <c r="AC5495" i="7"/>
  <c r="AD5495" i="7" s="1"/>
  <c r="AC5497" i="7"/>
  <c r="AC5499" i="7"/>
  <c r="AC5573" i="7"/>
  <c r="AC5605" i="7"/>
  <c r="AD5605" i="7" s="1"/>
  <c r="AC5607" i="7"/>
  <c r="AC5609" i="7"/>
  <c r="AC1501" i="7"/>
  <c r="AC1515" i="7"/>
  <c r="AD1515" i="7" s="1"/>
  <c r="AC1517" i="7"/>
  <c r="AC1567" i="7"/>
  <c r="AC1569" i="7"/>
  <c r="AC1571" i="7"/>
  <c r="AD1571" i="7" s="1"/>
  <c r="AC1669" i="7"/>
  <c r="AC1679" i="7"/>
  <c r="AC1693" i="7"/>
  <c r="AC1701" i="7"/>
  <c r="AD1701" i="7" s="1"/>
  <c r="AC1703" i="7"/>
  <c r="AC1705" i="7"/>
  <c r="AC1961" i="7"/>
  <c r="AC2005" i="7"/>
  <c r="AD2005" i="7" s="1"/>
  <c r="AC2009" i="7"/>
  <c r="AC2017" i="7"/>
  <c r="K2054" i="7"/>
  <c r="AC2406" i="7"/>
  <c r="AD2406" i="7" s="1"/>
  <c r="AC2407" i="7"/>
  <c r="AC2427" i="7"/>
  <c r="AC2429" i="7"/>
  <c r="AC2462" i="7"/>
  <c r="AD2462" i="7" s="1"/>
  <c r="AC2589" i="7"/>
  <c r="AC2596" i="7"/>
  <c r="AC2600" i="7"/>
  <c r="AC2605" i="7"/>
  <c r="AD2605" i="7" s="1"/>
  <c r="AC2609" i="7"/>
  <c r="AC2611" i="7"/>
  <c r="AC2613" i="7"/>
  <c r="AC2614" i="7"/>
  <c r="AD2614" i="7" s="1"/>
  <c r="AC2616" i="7"/>
  <c r="AC2617" i="7"/>
  <c r="AC2618" i="7"/>
  <c r="AC2646" i="7"/>
  <c r="AD2646" i="7" s="1"/>
  <c r="AC2958" i="7"/>
  <c r="AC3040" i="7"/>
  <c r="AC3042" i="7"/>
  <c r="AC3050" i="7"/>
  <c r="AD3050" i="7" s="1"/>
  <c r="AC3052" i="7"/>
  <c r="AC3056" i="7"/>
  <c r="AC3070" i="7"/>
  <c r="AC3094" i="7"/>
  <c r="AD3094" i="7" s="1"/>
  <c r="AC3222" i="7"/>
  <c r="AC3249" i="7"/>
  <c r="AC3254" i="7"/>
  <c r="AC3267" i="7"/>
  <c r="AD3267" i="7" s="1"/>
  <c r="AC3269" i="7"/>
  <c r="AC3612" i="7"/>
  <c r="AC3624" i="7"/>
  <c r="AC3638" i="7"/>
  <c r="AD3638" i="7" s="1"/>
  <c r="AC3644" i="7"/>
  <c r="AC3658" i="7"/>
  <c r="AC3660" i="7"/>
  <c r="AC3664" i="7"/>
  <c r="AD3664" i="7" s="1"/>
  <c r="AC3666" i="7"/>
  <c r="AC3668" i="7"/>
  <c r="AC3672" i="7"/>
  <c r="AC3678" i="7"/>
  <c r="AD3678" i="7" s="1"/>
  <c r="AC3718" i="7"/>
  <c r="AC3726" i="7"/>
  <c r="AC3728" i="7"/>
  <c r="AC3730" i="7"/>
  <c r="AD3730" i="7" s="1"/>
  <c r="AC3732" i="7"/>
  <c r="AC3742" i="7"/>
  <c r="AC3768" i="7"/>
  <c r="AC3770" i="7"/>
  <c r="AD3770" i="7" s="1"/>
  <c r="AC3776" i="7"/>
  <c r="AC3812" i="7"/>
  <c r="AC3820" i="7"/>
  <c r="AC3838" i="7"/>
  <c r="AD3838" i="7" s="1"/>
  <c r="AC3878" i="7"/>
  <c r="AC3944" i="7"/>
  <c r="AC3946" i="7"/>
  <c r="AC3948" i="7"/>
  <c r="AD3948" i="7" s="1"/>
  <c r="K4437" i="7"/>
  <c r="AC4489" i="7"/>
  <c r="AC4497" i="7"/>
  <c r="AC4686" i="7"/>
  <c r="AD4686" i="7" s="1"/>
  <c r="AC4702" i="7"/>
  <c r="K5363" i="7"/>
  <c r="K5365" i="7"/>
  <c r="AC10" i="7"/>
  <c r="AD10" i="7" s="1"/>
  <c r="AC261" i="7"/>
  <c r="AC262" i="7"/>
  <c r="AC269" i="7"/>
  <c r="AC99" i="7"/>
  <c r="AD99" i="7" s="1"/>
  <c r="AC103" i="7"/>
  <c r="AC109" i="7"/>
  <c r="AC111" i="7"/>
  <c r="AC122" i="7"/>
  <c r="AD122" i="7" s="1"/>
  <c r="T192" i="7"/>
  <c r="T193" i="7"/>
  <c r="M192" i="7" s="1"/>
  <c r="O192" i="7" s="1"/>
  <c r="AC234" i="7"/>
  <c r="AC236" i="7"/>
  <c r="AD236" i="7" s="1"/>
  <c r="AC237" i="7"/>
  <c r="AC238" i="7"/>
  <c r="AC240" i="7"/>
  <c r="AD240" i="7" s="1"/>
  <c r="AC241" i="7"/>
  <c r="AD241" i="7" s="1"/>
  <c r="T261" i="7"/>
  <c r="M249" i="7" s="1"/>
  <c r="O249" i="7" s="1"/>
  <c r="T262" i="7"/>
  <c r="T264" i="7"/>
  <c r="T265" i="7"/>
  <c r="M253" i="7" s="1"/>
  <c r="O253" i="7" s="1"/>
  <c r="T266" i="7"/>
  <c r="M254" i="7" s="1"/>
  <c r="O254" i="7" s="1"/>
  <c r="T268" i="7"/>
  <c r="M256" i="7" s="1"/>
  <c r="O256" i="7" s="1"/>
  <c r="T269" i="7"/>
  <c r="M257" i="7" s="1"/>
  <c r="O257" i="7" s="1"/>
  <c r="T270" i="7"/>
  <c r="M263" i="7"/>
  <c r="O263" i="7" s="1"/>
  <c r="T312" i="7"/>
  <c r="T315" i="7"/>
  <c r="J303" i="7" s="1"/>
  <c r="T316" i="7"/>
  <c r="T318" i="7"/>
  <c r="T319" i="7"/>
  <c r="T320" i="7"/>
  <c r="T324" i="7"/>
  <c r="M312" i="7" s="1"/>
  <c r="O312" i="7" s="1"/>
  <c r="T326" i="7"/>
  <c r="T327" i="7"/>
  <c r="T331" i="7"/>
  <c r="T332" i="7"/>
  <c r="T333" i="7"/>
  <c r="M321" i="7" s="1"/>
  <c r="O321" i="7" s="1"/>
  <c r="T334" i="7"/>
  <c r="T340" i="7"/>
  <c r="AC341" i="7"/>
  <c r="AD341" i="7" s="1"/>
  <c r="AC343" i="7"/>
  <c r="AC344" i="7"/>
  <c r="AC345" i="7"/>
  <c r="AC351" i="7"/>
  <c r="AD351" i="7" s="1"/>
  <c r="AC353" i="7"/>
  <c r="AC354" i="7"/>
  <c r="AC357" i="7"/>
  <c r="T362" i="7"/>
  <c r="M350" i="7" s="1"/>
  <c r="O350" i="7" s="1"/>
  <c r="T364" i="7"/>
  <c r="J352" i="7" s="1"/>
  <c r="T365" i="7"/>
  <c r="T367" i="7"/>
  <c r="J355" i="7" s="1"/>
  <c r="T368" i="7"/>
  <c r="T376" i="7"/>
  <c r="T377" i="7"/>
  <c r="J365" i="7" s="1"/>
  <c r="T379" i="7"/>
  <c r="T380" i="7"/>
  <c r="AC382" i="7"/>
  <c r="AC390" i="7"/>
  <c r="AC418" i="7"/>
  <c r="AC420" i="7"/>
  <c r="AD420" i="7" s="1"/>
  <c r="AC421" i="7"/>
  <c r="AC426" i="7"/>
  <c r="AC427" i="7"/>
  <c r="AC428" i="7"/>
  <c r="AD428" i="7" s="1"/>
  <c r="T462" i="7"/>
  <c r="T467" i="7"/>
  <c r="T468" i="7"/>
  <c r="T469" i="7"/>
  <c r="M457" i="7" s="1"/>
  <c r="O457" i="7" s="1"/>
  <c r="T470" i="7"/>
  <c r="T471" i="7"/>
  <c r="J459" i="7" s="1"/>
  <c r="T478" i="7"/>
  <c r="M466" i="7" s="1"/>
  <c r="O466" i="7" s="1"/>
  <c r="T479" i="7"/>
  <c r="T480" i="7"/>
  <c r="J468" i="7" s="1"/>
  <c r="T481" i="7"/>
  <c r="T483" i="7"/>
  <c r="J471" i="7" s="1"/>
  <c r="T486" i="7"/>
  <c r="T487" i="7"/>
  <c r="J475" i="7" s="1"/>
  <c r="AC493" i="7"/>
  <c r="AC494" i="7"/>
  <c r="AC495" i="7"/>
  <c r="AD495" i="7" s="1"/>
  <c r="AC496" i="7"/>
  <c r="AC499" i="7"/>
  <c r="AC501" i="7"/>
  <c r="AC502" i="7"/>
  <c r="AD502" i="7" s="1"/>
  <c r="AC506" i="7"/>
  <c r="AC508" i="7"/>
  <c r="AC514" i="7"/>
  <c r="T573" i="7"/>
  <c r="M561" i="7" s="1"/>
  <c r="O561" i="7" s="1"/>
  <c r="T574" i="7"/>
  <c r="J562" i="7" s="1"/>
  <c r="T575" i="7"/>
  <c r="T577" i="7"/>
  <c r="J565" i="7" s="1"/>
  <c r="T578" i="7"/>
  <c r="M566" i="7" s="1"/>
  <c r="O566" i="7" s="1"/>
  <c r="T580" i="7"/>
  <c r="T581" i="7"/>
  <c r="T582" i="7"/>
  <c r="J570" i="7" s="1"/>
  <c r="T584" i="7"/>
  <c r="T587" i="7"/>
  <c r="T588" i="7"/>
  <c r="T595" i="7"/>
  <c r="J583" i="7" s="1"/>
  <c r="T596" i="7"/>
  <c r="M584" i="7" s="1"/>
  <c r="O584" i="7" s="1"/>
  <c r="T597" i="7"/>
  <c r="M585" i="7" s="1"/>
  <c r="O585" i="7" s="1"/>
  <c r="T600" i="7"/>
  <c r="T601" i="7"/>
  <c r="AC645" i="7"/>
  <c r="AD645" i="7" s="1"/>
  <c r="AC653" i="7"/>
  <c r="AC654" i="7"/>
  <c r="AC655" i="7"/>
  <c r="AC656" i="7"/>
  <c r="AD656" i="7" s="1"/>
  <c r="AC668" i="7"/>
  <c r="AC669" i="7"/>
  <c r="AC671" i="7"/>
  <c r="AC675" i="7"/>
  <c r="AD675" i="7" s="1"/>
  <c r="AC677" i="7"/>
  <c r="T710" i="7"/>
  <c r="M698" i="7" s="1"/>
  <c r="O698" i="7" s="1"/>
  <c r="T712" i="7"/>
  <c r="T713" i="7"/>
  <c r="M701" i="7" s="1"/>
  <c r="O701" i="7" s="1"/>
  <c r="T877" i="7"/>
  <c r="T878" i="7"/>
  <c r="T879" i="7"/>
  <c r="T893" i="7"/>
  <c r="T894" i="7"/>
  <c r="M882" i="7" s="1"/>
  <c r="O882" i="7" s="1"/>
  <c r="T899" i="7"/>
  <c r="M887" i="7" s="1"/>
  <c r="O887" i="7" s="1"/>
  <c r="T903" i="7"/>
  <c r="T904" i="7"/>
  <c r="M892" i="7" s="1"/>
  <c r="O892" i="7" s="1"/>
  <c r="T905" i="7"/>
  <c r="M893" i="7" s="1"/>
  <c r="O893" i="7" s="1"/>
  <c r="T915" i="7"/>
  <c r="T925" i="7"/>
  <c r="M913" i="7" s="1"/>
  <c r="O913" i="7" s="1"/>
  <c r="T927" i="7"/>
  <c r="T928" i="7"/>
  <c r="J916" i="7" s="1"/>
  <c r="T930" i="7"/>
  <c r="M918" i="7" s="1"/>
  <c r="O918" i="7" s="1"/>
  <c r="T931" i="7"/>
  <c r="T932" i="7"/>
  <c r="T933" i="7"/>
  <c r="AC1116" i="7"/>
  <c r="AC188" i="7"/>
  <c r="AC190" i="7"/>
  <c r="AD190" i="7" s="1"/>
  <c r="AC191" i="7"/>
  <c r="AC250" i="7"/>
  <c r="AC251" i="7"/>
  <c r="AD251" i="7" s="1"/>
  <c r="AC253" i="7"/>
  <c r="AD253" i="7" s="1"/>
  <c r="AC257" i="7"/>
  <c r="AC259" i="7"/>
  <c r="AC260" i="7"/>
  <c r="AD260" i="7" s="1"/>
  <c r="AC297" i="7"/>
  <c r="AD297" i="7" s="1"/>
  <c r="AC299" i="7"/>
  <c r="AC301" i="7"/>
  <c r="AC302" i="7"/>
  <c r="AD302" i="7" s="1"/>
  <c r="AC307" i="7"/>
  <c r="AD307" i="7" s="1"/>
  <c r="AC308" i="7"/>
  <c r="AC451" i="7"/>
  <c r="AC454" i="7"/>
  <c r="AD454" i="7" s="1"/>
  <c r="AC457" i="7"/>
  <c r="AD457" i="7" s="1"/>
  <c r="AC458" i="7"/>
  <c r="AC523" i="7"/>
  <c r="AC524" i="7"/>
  <c r="AD524" i="7" s="1"/>
  <c r="AC525" i="7"/>
  <c r="AD525" i="7" s="1"/>
  <c r="AC526" i="7"/>
  <c r="AC528" i="7"/>
  <c r="AC531" i="7"/>
  <c r="AD531" i="7" s="1"/>
  <c r="AC535" i="7"/>
  <c r="AD535" i="7" s="1"/>
  <c r="AC537" i="7"/>
  <c r="AC542" i="7"/>
  <c r="AC543" i="7"/>
  <c r="AD543" i="7" s="1"/>
  <c r="AC544" i="7"/>
  <c r="AD544" i="7" s="1"/>
  <c r="AC546" i="7"/>
  <c r="T606" i="7"/>
  <c r="T608" i="7"/>
  <c r="J596" i="7" s="1"/>
  <c r="T609" i="7"/>
  <c r="J597" i="7" s="1"/>
  <c r="T618" i="7"/>
  <c r="T620" i="7"/>
  <c r="T621" i="7"/>
  <c r="T625" i="7"/>
  <c r="J613" i="7" s="1"/>
  <c r="T626" i="7"/>
  <c r="T628" i="7"/>
  <c r="T630" i="7"/>
  <c r="T632" i="7"/>
  <c r="T634" i="7"/>
  <c r="J622" i="7" s="1"/>
  <c r="T736" i="7"/>
  <c r="J724" i="7" s="1"/>
  <c r="T738" i="7"/>
  <c r="M726" i="7" s="1"/>
  <c r="O726" i="7" s="1"/>
  <c r="T750" i="7"/>
  <c r="T751" i="7"/>
  <c r="J739" i="7" s="1"/>
  <c r="T754" i="7"/>
  <c r="M742" i="7" s="1"/>
  <c r="O742" i="7" s="1"/>
  <c r="T756" i="7"/>
  <c r="T757" i="7"/>
  <c r="T758" i="7"/>
  <c r="AC807" i="7"/>
  <c r="AC810" i="7"/>
  <c r="AD810" i="7" s="1"/>
  <c r="AC811" i="7"/>
  <c r="AD811" i="7" s="1"/>
  <c r="AC813" i="7"/>
  <c r="AC814" i="7"/>
  <c r="T934" i="7"/>
  <c r="T936" i="7"/>
  <c r="T942" i="7"/>
  <c r="M930" i="7" s="1"/>
  <c r="O930" i="7" s="1"/>
  <c r="T945" i="7"/>
  <c r="T981" i="7"/>
  <c r="T982" i="7"/>
  <c r="M970" i="7" s="1"/>
  <c r="O970" i="7" s="1"/>
  <c r="T984" i="7"/>
  <c r="T986" i="7"/>
  <c r="T990" i="7"/>
  <c r="M978" i="7" s="1"/>
  <c r="O978" i="7" s="1"/>
  <c r="T994" i="7"/>
  <c r="T995" i="7"/>
  <c r="T1000" i="7"/>
  <c r="T1003" i="7"/>
  <c r="M991" i="7" s="1"/>
  <c r="O991" i="7" s="1"/>
  <c r="T1020" i="7"/>
  <c r="M1008" i="7" s="1"/>
  <c r="O1008" i="7" s="1"/>
  <c r="T1021" i="7"/>
  <c r="T1022" i="7"/>
  <c r="T1053" i="7"/>
  <c r="J1041" i="7" s="1"/>
  <c r="T1055" i="7"/>
  <c r="AC316" i="7"/>
  <c r="AC469" i="7"/>
  <c r="T797" i="7"/>
  <c r="T800" i="7"/>
  <c r="T802" i="7"/>
  <c r="M790" i="7" s="1"/>
  <c r="O790" i="7" s="1"/>
  <c r="T806" i="7"/>
  <c r="T807" i="7"/>
  <c r="T817" i="7"/>
  <c r="M805" i="7" s="1"/>
  <c r="O805" i="7" s="1"/>
  <c r="T820" i="7"/>
  <c r="AC826" i="7"/>
  <c r="T966" i="7"/>
  <c r="T976" i="7"/>
  <c r="T977" i="7"/>
  <c r="M965" i="7" s="1"/>
  <c r="O965" i="7" s="1"/>
  <c r="T979" i="7"/>
  <c r="J967" i="7" s="1"/>
  <c r="AC981" i="7"/>
  <c r="AD981" i="7" s="1"/>
  <c r="AC994" i="7"/>
  <c r="AD994" i="7" s="1"/>
  <c r="AC1035" i="7"/>
  <c r="AC1036" i="7"/>
  <c r="AC1038" i="7"/>
  <c r="AD1038" i="7" s="1"/>
  <c r="AC1044" i="7"/>
  <c r="AD1044" i="7" s="1"/>
  <c r="AC1067" i="7"/>
  <c r="AD1067" i="7" s="1"/>
  <c r="AC1068" i="7"/>
  <c r="AD1068" i="7" s="1"/>
  <c r="AC1072" i="7"/>
  <c r="AD1072" i="7" s="1"/>
  <c r="AC1074" i="7"/>
  <c r="AD1074" i="7" s="1"/>
  <c r="AC1075" i="7"/>
  <c r="AD1075" i="7" s="1"/>
  <c r="AC1076" i="7"/>
  <c r="AD1076" i="7" s="1"/>
  <c r="AC1077" i="7"/>
  <c r="AD1077" i="7" s="1"/>
  <c r="AC1083" i="7"/>
  <c r="AD1083" i="7" s="1"/>
  <c r="AC1086" i="7"/>
  <c r="AD1086" i="7" s="1"/>
  <c r="AC1087" i="7"/>
  <c r="AD1087" i="7" s="1"/>
  <c r="AC1088" i="7"/>
  <c r="AD1088" i="7" s="1"/>
  <c r="AC1089" i="7"/>
  <c r="AD1089" i="7" s="1"/>
  <c r="AC1091" i="7"/>
  <c r="AD1091" i="7" s="1"/>
  <c r="AC1102" i="7"/>
  <c r="AD1102" i="7" s="1"/>
  <c r="AC1110" i="7"/>
  <c r="AD1110" i="7" s="1"/>
  <c r="AC1113" i="7"/>
  <c r="AD1113" i="7" s="1"/>
  <c r="AC1115" i="7"/>
  <c r="AD1115" i="7" s="1"/>
  <c r="AC1263" i="7"/>
  <c r="AD1263" i="7" s="1"/>
  <c r="AC1271" i="7"/>
  <c r="AD1271" i="7" s="1"/>
  <c r="AC1285" i="7"/>
  <c r="AD1285" i="7" s="1"/>
  <c r="AC1311" i="7"/>
  <c r="AD1311" i="7" s="1"/>
  <c r="AC1313" i="7"/>
  <c r="AD1313" i="7" s="1"/>
  <c r="T532" i="7"/>
  <c r="M520" i="7" s="1"/>
  <c r="O520" i="7" s="1"/>
  <c r="AC555" i="7"/>
  <c r="AD555" i="7" s="1"/>
  <c r="AC586" i="7"/>
  <c r="AD586" i="7" s="1"/>
  <c r="AC588" i="7"/>
  <c r="AD588" i="7" s="1"/>
  <c r="AC597" i="7"/>
  <c r="AD597" i="7" s="1"/>
  <c r="AC598" i="7"/>
  <c r="AD598" i="7" s="1"/>
  <c r="AC599" i="7"/>
  <c r="AD599" i="7" s="1"/>
  <c r="AC601" i="7"/>
  <c r="AD601" i="7" s="1"/>
  <c r="T638" i="7"/>
  <c r="T640" i="7"/>
  <c r="T641" i="7"/>
  <c r="M629" i="7" s="1"/>
  <c r="O629" i="7" s="1"/>
  <c r="T650" i="7"/>
  <c r="T653" i="7"/>
  <c r="T657" i="7"/>
  <c r="J645" i="7" s="1"/>
  <c r="T658" i="7"/>
  <c r="T660" i="7"/>
  <c r="M648" i="7" s="1"/>
  <c r="O648" i="7" s="1"/>
  <c r="T662" i="7"/>
  <c r="T664" i="7"/>
  <c r="T665" i="7"/>
  <c r="J653" i="7" s="1"/>
  <c r="T666" i="7"/>
  <c r="T670" i="7"/>
  <c r="T672" i="7"/>
  <c r="T677" i="7"/>
  <c r="M665" i="7" s="1"/>
  <c r="O665" i="7" s="1"/>
  <c r="AC685" i="7"/>
  <c r="AD685" i="7" s="1"/>
  <c r="AC686" i="7"/>
  <c r="AD686" i="7" s="1"/>
  <c r="AC687" i="7"/>
  <c r="AD687" i="7" s="1"/>
  <c r="AC688" i="7"/>
  <c r="AD688" i="7" s="1"/>
  <c r="AC690" i="7"/>
  <c r="AD690" i="7" s="1"/>
  <c r="AC700" i="7"/>
  <c r="AD700" i="7" s="1"/>
  <c r="AC703" i="7"/>
  <c r="AD703" i="7" s="1"/>
  <c r="T715" i="7"/>
  <c r="T722" i="7"/>
  <c r="M710" i="7" s="1"/>
  <c r="O710" i="7" s="1"/>
  <c r="T729" i="7"/>
  <c r="M717" i="7" s="1"/>
  <c r="O717" i="7" s="1"/>
  <c r="T731" i="7"/>
  <c r="AC738" i="7"/>
  <c r="AD738" i="7" s="1"/>
  <c r="AC779" i="7"/>
  <c r="AD779" i="7" s="1"/>
  <c r="AC780" i="7"/>
  <c r="AD780" i="7" s="1"/>
  <c r="AC781" i="7"/>
  <c r="AD781" i="7" s="1"/>
  <c r="AC782" i="7"/>
  <c r="AD782" i="7" s="1"/>
  <c r="AC783" i="7"/>
  <c r="AD783" i="7" s="1"/>
  <c r="AC786" i="7"/>
  <c r="AD786" i="7" s="1"/>
  <c r="AC790" i="7"/>
  <c r="AD790" i="7" s="1"/>
  <c r="AC791" i="7"/>
  <c r="AD791" i="7" s="1"/>
  <c r="AC792" i="7"/>
  <c r="AD792" i="7" s="1"/>
  <c r="T822" i="7"/>
  <c r="T833" i="7"/>
  <c r="J821" i="7" s="1"/>
  <c r="T834" i="7"/>
  <c r="M822" i="7" s="1"/>
  <c r="O822" i="7" s="1"/>
  <c r="T852" i="7"/>
  <c r="T864" i="7"/>
  <c r="T867" i="7"/>
  <c r="M855" i="7" s="1"/>
  <c r="O855" i="7" s="1"/>
  <c r="T870" i="7"/>
  <c r="T875" i="7"/>
  <c r="M863" i="7" s="1"/>
  <c r="O863" i="7" s="1"/>
  <c r="AC893" i="7"/>
  <c r="AD893" i="7" s="1"/>
  <c r="AC949" i="7"/>
  <c r="AD949" i="7" s="1"/>
  <c r="AC950" i="7"/>
  <c r="AD950" i="7" s="1"/>
  <c r="AC960" i="7"/>
  <c r="AD960" i="7" s="1"/>
  <c r="AC961" i="7"/>
  <c r="AD961" i="7" s="1"/>
  <c r="AC965" i="7"/>
  <c r="AD965" i="7" s="1"/>
  <c r="AC970" i="7"/>
  <c r="AD970" i="7" s="1"/>
  <c r="AC971" i="7"/>
  <c r="AD971" i="7" s="1"/>
  <c r="AC973" i="7"/>
  <c r="AD973" i="7" s="1"/>
  <c r="AC974" i="7"/>
  <c r="AD974" i="7" s="1"/>
  <c r="AC976" i="7"/>
  <c r="AD976" i="7" s="1"/>
  <c r="AC978" i="7"/>
  <c r="AD978" i="7" s="1"/>
  <c r="K1013" i="7"/>
  <c r="T1077" i="7"/>
  <c r="T1109" i="7"/>
  <c r="M1097" i="7" s="1"/>
  <c r="O1097" i="7" s="1"/>
  <c r="T1116" i="7"/>
  <c r="M1104" i="7" s="1"/>
  <c r="O1104" i="7" s="1"/>
  <c r="AC1119" i="7"/>
  <c r="AD1119" i="7" s="1"/>
  <c r="AC1139" i="7"/>
  <c r="AD1139" i="7" s="1"/>
  <c r="AC1141" i="7"/>
  <c r="AD1141" i="7" s="1"/>
  <c r="AC1164" i="7"/>
  <c r="AD1164" i="7" s="1"/>
  <c r="AC1178" i="7"/>
  <c r="AD1178" i="7" s="1"/>
  <c r="AC1211" i="7"/>
  <c r="AD1211" i="7" s="1"/>
  <c r="AC1249" i="7"/>
  <c r="AD1249" i="7" s="1"/>
  <c r="AC1251" i="7"/>
  <c r="AD1251" i="7" s="1"/>
  <c r="AC1252" i="7"/>
  <c r="AD1252" i="7" s="1"/>
  <c r="AC1256" i="7"/>
  <c r="AD1256" i="7" s="1"/>
  <c r="AC1257" i="7"/>
  <c r="AD1257" i="7" s="1"/>
  <c r="AC1342" i="7"/>
  <c r="AD1342" i="7" s="1"/>
  <c r="AC1344" i="7"/>
  <c r="AD1344" i="7" s="1"/>
  <c r="AC1345" i="7"/>
  <c r="AD1345" i="7" s="1"/>
  <c r="AC1374" i="7"/>
  <c r="AD1374" i="7" s="1"/>
  <c r="AC1376" i="7"/>
  <c r="AD1376" i="7" s="1"/>
  <c r="AC1483" i="7"/>
  <c r="AD1483" i="7" s="1"/>
  <c r="AC1491" i="7"/>
  <c r="AD1491" i="7" s="1"/>
  <c r="AC1533" i="7"/>
  <c r="AD1533" i="7" s="1"/>
  <c r="AC1577" i="7"/>
  <c r="AD1577" i="7" s="1"/>
  <c r="AC1580" i="7"/>
  <c r="AD1580" i="7" s="1"/>
  <c r="AC1581" i="7"/>
  <c r="AD1581" i="7" s="1"/>
  <c r="AC1585" i="7"/>
  <c r="AD1585" i="7" s="1"/>
  <c r="AC1588" i="7"/>
  <c r="AD1588" i="7" s="1"/>
  <c r="AC1592" i="7"/>
  <c r="AD1592" i="7" s="1"/>
  <c r="AC1593" i="7"/>
  <c r="AD1593" i="7" s="1"/>
  <c r="AC1595" i="7"/>
  <c r="AD1595" i="7" s="1"/>
  <c r="AC1601" i="7"/>
  <c r="AD1601" i="7" s="1"/>
  <c r="AC1603" i="7"/>
  <c r="AD1603" i="7" s="1"/>
  <c r="AC1606" i="7"/>
  <c r="AD1606" i="7" s="1"/>
  <c r="K1620" i="7"/>
  <c r="AC1765" i="7"/>
  <c r="AD1765" i="7" s="1"/>
  <c r="AC1813" i="7"/>
  <c r="AD1813" i="7" s="1"/>
  <c r="AC1857" i="7"/>
  <c r="AD1857" i="7" s="1"/>
  <c r="AC1859" i="7"/>
  <c r="AD1859" i="7" s="1"/>
  <c r="AC1885" i="7"/>
  <c r="AD1885" i="7" s="1"/>
  <c r="AC1949" i="7"/>
  <c r="AD1949" i="7" s="1"/>
  <c r="AC1960" i="7"/>
  <c r="AD1960" i="7" s="1"/>
  <c r="AC2155" i="7"/>
  <c r="AD2155" i="7" s="1"/>
  <c r="AC2159" i="7"/>
  <c r="AD2159" i="7" s="1"/>
  <c r="AC2163" i="7"/>
  <c r="AD2163" i="7" s="1"/>
  <c r="AC2169" i="7"/>
  <c r="AD2169" i="7" s="1"/>
  <c r="AC2179" i="7"/>
  <c r="AD2179" i="7" s="1"/>
  <c r="AC2281" i="7"/>
  <c r="AD2281" i="7" s="1"/>
  <c r="AC2282" i="7"/>
  <c r="AD2282" i="7" s="1"/>
  <c r="AC2283" i="7"/>
  <c r="AD2283" i="7" s="1"/>
  <c r="K2286" i="7"/>
  <c r="AC2467" i="7"/>
  <c r="AD2467" i="7" s="1"/>
  <c r="AC2487" i="7"/>
  <c r="AD2487" i="7" s="1"/>
  <c r="AC2579" i="7"/>
  <c r="AD2579" i="7" s="1"/>
  <c r="K2692" i="7"/>
  <c r="AC3350" i="7"/>
  <c r="AD3350" i="7" s="1"/>
  <c r="AC3357" i="7"/>
  <c r="AD3357" i="7" s="1"/>
  <c r="AC3358" i="7"/>
  <c r="AD3358" i="7" s="1"/>
  <c r="AC3369" i="7"/>
  <c r="AD3369" i="7" s="1"/>
  <c r="AC3371" i="7"/>
  <c r="AD3371" i="7" s="1"/>
  <c r="AC3373" i="7"/>
  <c r="AD3373" i="7" s="1"/>
  <c r="AC3382" i="7"/>
  <c r="AD3382" i="7" s="1"/>
  <c r="AC3477" i="7"/>
  <c r="AD3477" i="7" s="1"/>
  <c r="AC3496" i="7"/>
  <c r="AD3496" i="7" s="1"/>
  <c r="AC3505" i="7"/>
  <c r="AD3505" i="7" s="1"/>
  <c r="AC3510" i="7"/>
  <c r="AD3510" i="7" s="1"/>
  <c r="AC3517" i="7"/>
  <c r="AD3517" i="7" s="1"/>
  <c r="AC3518" i="7"/>
  <c r="AD3518" i="7" s="1"/>
  <c r="AC3522" i="7"/>
  <c r="AD3522" i="7" s="1"/>
  <c r="AC3528" i="7"/>
  <c r="AD3528" i="7" s="1"/>
  <c r="K3563" i="7"/>
  <c r="K3565" i="7"/>
  <c r="AC3840" i="7"/>
  <c r="AD3840" i="7" s="1"/>
  <c r="AC3842" i="7"/>
  <c r="AD3842" i="7" s="1"/>
  <c r="AC3846" i="7"/>
  <c r="AD3846" i="7" s="1"/>
  <c r="AC3850" i="7"/>
  <c r="AD3850" i="7" s="1"/>
  <c r="AC3852" i="7"/>
  <c r="AD3852" i="7" s="1"/>
  <c r="AC3905" i="7"/>
  <c r="AD3905" i="7" s="1"/>
  <c r="AC3906" i="7"/>
  <c r="AD3906" i="7" s="1"/>
  <c r="AC3907" i="7"/>
  <c r="AD3907" i="7" s="1"/>
  <c r="AC3909" i="7"/>
  <c r="AD3909" i="7" s="1"/>
  <c r="AC3910" i="7"/>
  <c r="AD3910" i="7" s="1"/>
  <c r="AC3917" i="7"/>
  <c r="AD3917" i="7" s="1"/>
  <c r="AC3918" i="7"/>
  <c r="AD3918" i="7" s="1"/>
  <c r="AC3922" i="7"/>
  <c r="AD3922" i="7" s="1"/>
  <c r="AC3926" i="7"/>
  <c r="AD3926" i="7" s="1"/>
  <c r="AC3934" i="7"/>
  <c r="AD3934" i="7" s="1"/>
  <c r="AC3966" i="7"/>
  <c r="AD3966" i="7" s="1"/>
  <c r="AC4199" i="7"/>
  <c r="AD4199" i="7" s="1"/>
  <c r="AC4205" i="7"/>
  <c r="AD4205" i="7" s="1"/>
  <c r="AC4211" i="7"/>
  <c r="AD4211" i="7" s="1"/>
  <c r="AC4257" i="7"/>
  <c r="AD4257" i="7" s="1"/>
  <c r="AC4263" i="7"/>
  <c r="AD4263" i="7" s="1"/>
  <c r="AC1379" i="7"/>
  <c r="AD1379" i="7" s="1"/>
  <c r="AC1429" i="7"/>
  <c r="AD1429" i="7" s="1"/>
  <c r="AC1432" i="7"/>
  <c r="AD1432" i="7" s="1"/>
  <c r="AC1437" i="7"/>
  <c r="AD1437" i="7" s="1"/>
  <c r="AC1444" i="7"/>
  <c r="AD1444" i="7" s="1"/>
  <c r="AC1446" i="7"/>
  <c r="AD1446" i="7" s="1"/>
  <c r="AC1448" i="7"/>
  <c r="AD1448" i="7" s="1"/>
  <c r="AC1449" i="7"/>
  <c r="AD1449" i="7" s="1"/>
  <c r="AC1467" i="7"/>
  <c r="AD1467" i="7" s="1"/>
  <c r="K1470" i="7"/>
  <c r="AC1635" i="7"/>
  <c r="AD1635" i="7" s="1"/>
  <c r="AC1667" i="7"/>
  <c r="AD1667" i="7" s="1"/>
  <c r="AC1708" i="7"/>
  <c r="AD1708" i="7" s="1"/>
  <c r="AC1709" i="7"/>
  <c r="AD1709" i="7" s="1"/>
  <c r="AC1712" i="7"/>
  <c r="AD1712" i="7" s="1"/>
  <c r="AC1713" i="7"/>
  <c r="AD1713" i="7" s="1"/>
  <c r="AC1723" i="7"/>
  <c r="AD1723" i="7" s="1"/>
  <c r="AC1742" i="7"/>
  <c r="AD1742" i="7" s="1"/>
  <c r="AC1745" i="7"/>
  <c r="AD1745" i="7" s="1"/>
  <c r="AC1748" i="7"/>
  <c r="AD1748" i="7" s="1"/>
  <c r="AC1749" i="7"/>
  <c r="AD1749" i="7" s="1"/>
  <c r="AC1753" i="7"/>
  <c r="AD1753" i="7" s="1"/>
  <c r="AC1755" i="7"/>
  <c r="AD1755" i="7" s="1"/>
  <c r="AC1761" i="7"/>
  <c r="AD1761" i="7" s="1"/>
  <c r="AC1763" i="7"/>
  <c r="AD1763" i="7" s="1"/>
  <c r="AC1764" i="7"/>
  <c r="AD1764" i="7" s="1"/>
  <c r="K1779" i="7"/>
  <c r="K1791" i="7"/>
  <c r="K1794" i="7"/>
  <c r="K1800" i="7"/>
  <c r="AC1963" i="7"/>
  <c r="AD1963" i="7" s="1"/>
  <c r="AC1985" i="7"/>
  <c r="AD1985" i="7" s="1"/>
  <c r="AC2033" i="7"/>
  <c r="AD2033" i="7" s="1"/>
  <c r="AC2040" i="7"/>
  <c r="AD2040" i="7" s="1"/>
  <c r="AC2113" i="7"/>
  <c r="AD2113" i="7" s="1"/>
  <c r="AC2117" i="7"/>
  <c r="AD2117" i="7" s="1"/>
  <c r="AC2120" i="7"/>
  <c r="AD2120" i="7" s="1"/>
  <c r="AC2124" i="7"/>
  <c r="AD2124" i="7" s="1"/>
  <c r="AC2128" i="7"/>
  <c r="AD2128" i="7" s="1"/>
  <c r="AC2129" i="7"/>
  <c r="AD2129" i="7" s="1"/>
  <c r="AC2132" i="7"/>
  <c r="AD2132" i="7" s="1"/>
  <c r="AC2137" i="7"/>
  <c r="AD2137" i="7" s="1"/>
  <c r="AC2140" i="7"/>
  <c r="AD2140" i="7" s="1"/>
  <c r="AC2144" i="7"/>
  <c r="AD2144" i="7" s="1"/>
  <c r="AC2145" i="7"/>
  <c r="AD2145" i="7" s="1"/>
  <c r="AC2148" i="7"/>
  <c r="AD2148" i="7" s="1"/>
  <c r="AC2149" i="7"/>
  <c r="AD2149" i="7" s="1"/>
  <c r="AC2287" i="7"/>
  <c r="AD2287" i="7" s="1"/>
  <c r="AC2291" i="7"/>
  <c r="AD2291" i="7" s="1"/>
  <c r="AC2316" i="7"/>
  <c r="AD2316" i="7" s="1"/>
  <c r="AC2356" i="7"/>
  <c r="AD2356" i="7" s="1"/>
  <c r="AC2363" i="7"/>
  <c r="AD2363" i="7" s="1"/>
  <c r="AC2373" i="7"/>
  <c r="AD2373" i="7" s="1"/>
  <c r="AC2798" i="7"/>
  <c r="AD2798" i="7" s="1"/>
  <c r="AC2801" i="7"/>
  <c r="AD2801" i="7" s="1"/>
  <c r="AC2803" i="7"/>
  <c r="AD2803" i="7" s="1"/>
  <c r="AC2805" i="7"/>
  <c r="AD2805" i="7" s="1"/>
  <c r="AC2808" i="7"/>
  <c r="AD2808" i="7" s="1"/>
  <c r="AC2813" i="7"/>
  <c r="AD2813" i="7" s="1"/>
  <c r="AC2814" i="7"/>
  <c r="AD2814" i="7" s="1"/>
  <c r="AC3096" i="7"/>
  <c r="AD3096" i="7" s="1"/>
  <c r="AC3098" i="7"/>
  <c r="AD3098" i="7" s="1"/>
  <c r="AC3100" i="7"/>
  <c r="AD3100" i="7" s="1"/>
  <c r="AC3158" i="7"/>
  <c r="AD3158" i="7" s="1"/>
  <c r="AC3560" i="7"/>
  <c r="AD3560" i="7" s="1"/>
  <c r="AC3566" i="7"/>
  <c r="AD3566" i="7" s="1"/>
  <c r="AC4180" i="7"/>
  <c r="AD4180" i="7" s="1"/>
  <c r="AC4184" i="7"/>
  <c r="AD4184" i="7" s="1"/>
  <c r="AC4192" i="7"/>
  <c r="AD4192" i="7" s="1"/>
  <c r="AC4193" i="7"/>
  <c r="AD4193" i="7" s="1"/>
  <c r="AC2435" i="7"/>
  <c r="AD2435" i="7" s="1"/>
  <c r="AC2439" i="7"/>
  <c r="AD2439" i="7" s="1"/>
  <c r="AC2440" i="7"/>
  <c r="AD2440" i="7" s="1"/>
  <c r="AC2454" i="7"/>
  <c r="AD2454" i="7" s="1"/>
  <c r="K2486" i="7"/>
  <c r="AC2656" i="7"/>
  <c r="AD2656" i="7" s="1"/>
  <c r="AC2697" i="7"/>
  <c r="AD2697" i="7" s="1"/>
  <c r="AC2699" i="7"/>
  <c r="AD2699" i="7" s="1"/>
  <c r="AC2702" i="7"/>
  <c r="AD2702" i="7" s="1"/>
  <c r="AC2714" i="7"/>
  <c r="AD2714" i="7" s="1"/>
  <c r="AC2723" i="7"/>
  <c r="AD2723" i="7" s="1"/>
  <c r="AC2725" i="7"/>
  <c r="AD2725" i="7" s="1"/>
  <c r="AC2726" i="7"/>
  <c r="AD2726" i="7" s="1"/>
  <c r="AC2744" i="7"/>
  <c r="AD2744" i="7" s="1"/>
  <c r="AC2745" i="7"/>
  <c r="AD2745" i="7" s="1"/>
  <c r="K2768" i="7"/>
  <c r="AC2864" i="7"/>
  <c r="AD2864" i="7" s="1"/>
  <c r="AC2880" i="7"/>
  <c r="AD2880" i="7" s="1"/>
  <c r="AC2979" i="7"/>
  <c r="AD2979" i="7" s="1"/>
  <c r="AC2981" i="7"/>
  <c r="AD2981" i="7" s="1"/>
  <c r="AC2982" i="7"/>
  <c r="AD2982" i="7" s="1"/>
  <c r="AC3001" i="7"/>
  <c r="AD3001" i="7" s="1"/>
  <c r="AC3010" i="7"/>
  <c r="AD3010" i="7" s="1"/>
  <c r="AC3017" i="7"/>
  <c r="AD3017" i="7" s="1"/>
  <c r="AC3022" i="7"/>
  <c r="AD3022" i="7" s="1"/>
  <c r="AC3029" i="7"/>
  <c r="AD3029" i="7" s="1"/>
  <c r="AC3030" i="7"/>
  <c r="AD3030" i="7" s="1"/>
  <c r="AC3038" i="7"/>
  <c r="AD3038" i="7" s="1"/>
  <c r="AC3168" i="7"/>
  <c r="AD3168" i="7" s="1"/>
  <c r="AC3170" i="7"/>
  <c r="AD3170" i="7" s="1"/>
  <c r="AC3174" i="7"/>
  <c r="AD3174" i="7" s="1"/>
  <c r="AC3200" i="7"/>
  <c r="AD3200" i="7" s="1"/>
  <c r="AC3202" i="7"/>
  <c r="AD3202" i="7" s="1"/>
  <c r="AC3214" i="7"/>
  <c r="AD3214" i="7" s="1"/>
  <c r="K3479" i="7"/>
  <c r="AC3576" i="7"/>
  <c r="AD3576" i="7" s="1"/>
  <c r="AC3578" i="7"/>
  <c r="AD3578" i="7" s="1"/>
  <c r="AC3586" i="7"/>
  <c r="AD3586" i="7" s="1"/>
  <c r="AC3744" i="7"/>
  <c r="AD3744" i="7" s="1"/>
  <c r="AC3827" i="7"/>
  <c r="AD3827" i="7" s="1"/>
  <c r="AC3829" i="7"/>
  <c r="AD3829" i="7" s="1"/>
  <c r="AC3830" i="7"/>
  <c r="AD3830" i="7" s="1"/>
  <c r="AC3832" i="7"/>
  <c r="AD3832" i="7" s="1"/>
  <c r="AC3835" i="7"/>
  <c r="AD3835" i="7" s="1"/>
  <c r="AC3837" i="7"/>
  <c r="AD3837" i="7" s="1"/>
  <c r="AC4525" i="7"/>
  <c r="AD4525" i="7" s="1"/>
  <c r="AC4544" i="7"/>
  <c r="AD4544" i="7" s="1"/>
  <c r="AC4545" i="7"/>
  <c r="AD4545" i="7" s="1"/>
  <c r="AC4549" i="7"/>
  <c r="AD4549" i="7" s="1"/>
  <c r="AC4552" i="7"/>
  <c r="AD4552" i="7" s="1"/>
  <c r="AC4553" i="7"/>
  <c r="AD4553" i="7" s="1"/>
  <c r="AC4555" i="7"/>
  <c r="AD4555" i="7" s="1"/>
  <c r="AC4558" i="7"/>
  <c r="AD4558" i="7" s="1"/>
  <c r="AC4560" i="7"/>
  <c r="AD4560" i="7" s="1"/>
  <c r="AC4563" i="7"/>
  <c r="AD4563" i="7" s="1"/>
  <c r="AC4564" i="7"/>
  <c r="AD4564" i="7" s="1"/>
  <c r="AC4568" i="7"/>
  <c r="AD4568" i="7" s="1"/>
  <c r="AC4569" i="7"/>
  <c r="AD4569" i="7" s="1"/>
  <c r="AC4581" i="7"/>
  <c r="AD4581" i="7" s="1"/>
  <c r="AC4593" i="7"/>
  <c r="AD4593" i="7" s="1"/>
  <c r="AC4596" i="7"/>
  <c r="AD4596" i="7" s="1"/>
  <c r="AC4600" i="7"/>
  <c r="AD4600" i="7" s="1"/>
  <c r="AC4608" i="7"/>
  <c r="AD4608" i="7" s="1"/>
  <c r="AC4609" i="7"/>
  <c r="AD4609" i="7" s="1"/>
  <c r="AC4617" i="7"/>
  <c r="AD4617" i="7" s="1"/>
  <c r="AC4621" i="7"/>
  <c r="AD4621" i="7" s="1"/>
  <c r="AC4622" i="7"/>
  <c r="AD4622" i="7" s="1"/>
  <c r="AC4624" i="7"/>
  <c r="AD4624" i="7" s="1"/>
  <c r="AC4625" i="7"/>
  <c r="AD4625" i="7" s="1"/>
  <c r="AC4640" i="7"/>
  <c r="AD4640" i="7" s="1"/>
  <c r="AC4641" i="7"/>
  <c r="AD4641" i="7" s="1"/>
  <c r="AC4643" i="7"/>
  <c r="AD4643" i="7" s="1"/>
  <c r="AC4657" i="7"/>
  <c r="AD4657" i="7" s="1"/>
  <c r="AC4659" i="7"/>
  <c r="AD4659" i="7" s="1"/>
  <c r="AC4661" i="7"/>
  <c r="AD4661" i="7" s="1"/>
  <c r="AC4662" i="7"/>
  <c r="AD4662" i="7" s="1"/>
  <c r="AC4664" i="7"/>
  <c r="AD4664" i="7" s="1"/>
  <c r="AC4665" i="7"/>
  <c r="AD4665" i="7" s="1"/>
  <c r="AC4669" i="7"/>
  <c r="AD4669" i="7" s="1"/>
  <c r="K4841" i="7"/>
  <c r="K4961" i="7"/>
  <c r="K4977" i="7"/>
  <c r="K5109" i="7"/>
  <c r="AC4714" i="7"/>
  <c r="AD4714" i="7" s="1"/>
  <c r="AC4716" i="7"/>
  <c r="AD4716" i="7" s="1"/>
  <c r="AC4718" i="7"/>
  <c r="AD4718" i="7" s="1"/>
  <c r="AC4720" i="7"/>
  <c r="AD4720" i="7" s="1"/>
  <c r="AC4724" i="7"/>
  <c r="AD4724" i="7" s="1"/>
  <c r="AC4784" i="7"/>
  <c r="AD4784" i="7" s="1"/>
  <c r="AC5211" i="7"/>
  <c r="AD5211" i="7" s="1"/>
  <c r="AC5213" i="7"/>
  <c r="AD5213" i="7" s="1"/>
  <c r="AC5216" i="7"/>
  <c r="AD5216" i="7" s="1"/>
  <c r="AC5220" i="7"/>
  <c r="AD5220" i="7" s="1"/>
  <c r="AC5228" i="7"/>
  <c r="AD5228" i="7" s="1"/>
  <c r="AC5236" i="7"/>
  <c r="AD5236" i="7" s="1"/>
  <c r="AC5256" i="7"/>
  <c r="AD5256" i="7" s="1"/>
  <c r="AC5314" i="7"/>
  <c r="AD5314" i="7" s="1"/>
  <c r="AC5492" i="7"/>
  <c r="AD5492" i="7" s="1"/>
  <c r="AC5655" i="7"/>
  <c r="AD5655" i="7" s="1"/>
  <c r="AC5662" i="7"/>
  <c r="AD5662" i="7" s="1"/>
  <c r="AC5700" i="7"/>
  <c r="AD5700" i="7" s="1"/>
  <c r="AC3968" i="7"/>
  <c r="AD3968" i="7" s="1"/>
  <c r="AC3970" i="7"/>
  <c r="AD3970" i="7" s="1"/>
  <c r="AC3982" i="7"/>
  <c r="AD3982" i="7" s="1"/>
  <c r="AC3988" i="7"/>
  <c r="AD3988" i="7" s="1"/>
  <c r="AC3990" i="7"/>
  <c r="AD3990" i="7" s="1"/>
  <c r="AC3994" i="7"/>
  <c r="AD3994" i="7" s="1"/>
  <c r="AC3996" i="7"/>
  <c r="AD3996" i="7" s="1"/>
  <c r="AC4001" i="7"/>
  <c r="AD4001" i="7" s="1"/>
  <c r="AC4009" i="7"/>
  <c r="AD4009" i="7" s="1"/>
  <c r="AC4015" i="7"/>
  <c r="AD4015" i="7" s="1"/>
  <c r="AC4021" i="7"/>
  <c r="AD4021" i="7" s="1"/>
  <c r="AC4023" i="7"/>
  <c r="AD4023" i="7" s="1"/>
  <c r="AC4025" i="7"/>
  <c r="AD4025" i="7" s="1"/>
  <c r="AC4093" i="7"/>
  <c r="AD4093" i="7" s="1"/>
  <c r="AC4095" i="7"/>
  <c r="AD4095" i="7" s="1"/>
  <c r="AC4099" i="7"/>
  <c r="AD4099" i="7" s="1"/>
  <c r="AC4115" i="7"/>
  <c r="AD4115" i="7" s="1"/>
  <c r="AC4315" i="7"/>
  <c r="AD4315" i="7" s="1"/>
  <c r="AC4317" i="7"/>
  <c r="AD4317" i="7" s="1"/>
  <c r="AC4319" i="7"/>
  <c r="AD4319" i="7" s="1"/>
  <c r="AC4323" i="7"/>
  <c r="AD4323" i="7" s="1"/>
  <c r="AC4339" i="7"/>
  <c r="AD4339" i="7" s="1"/>
  <c r="K4549" i="7"/>
  <c r="K4564" i="7"/>
  <c r="K4613" i="7"/>
  <c r="K4643" i="7"/>
  <c r="K4644" i="7"/>
  <c r="K4647" i="7"/>
  <c r="AC4800" i="7"/>
  <c r="AD4800" i="7" s="1"/>
  <c r="AC4806" i="7"/>
  <c r="AD4806" i="7" s="1"/>
  <c r="AC4820" i="7"/>
  <c r="AD4820" i="7" s="1"/>
  <c r="AC4828" i="7"/>
  <c r="AD4828" i="7" s="1"/>
  <c r="AC4830" i="7"/>
  <c r="AD4830" i="7" s="1"/>
  <c r="AC4834" i="7"/>
  <c r="AD4834" i="7" s="1"/>
  <c r="AC4836" i="7"/>
  <c r="AD4836" i="7" s="1"/>
  <c r="AC4850" i="7"/>
  <c r="AD4850" i="7" s="1"/>
  <c r="AC5026" i="7"/>
  <c r="AD5026" i="7" s="1"/>
  <c r="AC5029" i="7"/>
  <c r="AD5029" i="7" s="1"/>
  <c r="AC5030" i="7"/>
  <c r="AD5030" i="7" s="1"/>
  <c r="AC5034" i="7"/>
  <c r="AD5034" i="7" s="1"/>
  <c r="AC5044" i="7"/>
  <c r="AD5044" i="7" s="1"/>
  <c r="AC5050" i="7"/>
  <c r="AD5050" i="7" s="1"/>
  <c r="AC5054" i="7"/>
  <c r="AD5054" i="7" s="1"/>
  <c r="AC5055" i="7"/>
  <c r="AD5055" i="7" s="1"/>
  <c r="AC5057" i="7"/>
  <c r="AD5057" i="7" s="1"/>
  <c r="AC5136" i="7"/>
  <c r="AD5136" i="7" s="1"/>
  <c r="AC5147" i="7"/>
  <c r="AD5147" i="7" s="1"/>
  <c r="AC5149" i="7"/>
  <c r="AD5149" i="7" s="1"/>
  <c r="AC5151" i="7"/>
  <c r="AD5151" i="7" s="1"/>
  <c r="AC5159" i="7"/>
  <c r="AD5159" i="7" s="1"/>
  <c r="AC5163" i="7"/>
  <c r="AD5163" i="7" s="1"/>
  <c r="K5153" i="7"/>
  <c r="K5159" i="7"/>
  <c r="AC5362" i="7"/>
  <c r="AD5362" i="7" s="1"/>
  <c r="AC5364" i="7"/>
  <c r="AD5364" i="7" s="1"/>
  <c r="AC5365" i="7"/>
  <c r="AD5365" i="7" s="1"/>
  <c r="AC5370" i="7"/>
  <c r="AD5370" i="7" s="1"/>
  <c r="AC5371" i="7"/>
  <c r="AD5371" i="7" s="1"/>
  <c r="AC5383" i="7"/>
  <c r="AD5383" i="7" s="1"/>
  <c r="AC5403" i="7"/>
  <c r="AD5403" i="7" s="1"/>
  <c r="AC5524" i="7"/>
  <c r="AD5524" i="7" s="1"/>
  <c r="AC5525" i="7"/>
  <c r="AD5525" i="7" s="1"/>
  <c r="AC5528" i="7"/>
  <c r="AD5528" i="7" s="1"/>
  <c r="AC5530" i="7"/>
  <c r="AD5530" i="7" s="1"/>
  <c r="AC5532" i="7"/>
  <c r="AD5532" i="7" s="1"/>
  <c r="AC5533" i="7"/>
  <c r="AD5533" i="7" s="1"/>
  <c r="AC5534" i="7"/>
  <c r="AD5534" i="7" s="1"/>
  <c r="AC5535" i="7"/>
  <c r="AD5535" i="7" s="1"/>
  <c r="AC5557" i="7"/>
  <c r="AD5557" i="7" s="1"/>
  <c r="AC5558" i="7"/>
  <c r="AD5558" i="7" s="1"/>
  <c r="AC5560" i="7"/>
  <c r="AD5560" i="7" s="1"/>
  <c r="AC5563" i="7"/>
  <c r="AD5563" i="7" s="1"/>
  <c r="AC5568" i="7"/>
  <c r="AD5568" i="7" s="1"/>
  <c r="AC5570" i="7"/>
  <c r="AD5570" i="7" s="1"/>
  <c r="AC5571" i="7"/>
  <c r="AD5571" i="7" s="1"/>
  <c r="AC5587" i="7"/>
  <c r="AD5587" i="7" s="1"/>
  <c r="AC5589" i="7"/>
  <c r="AD5589" i="7" s="1"/>
  <c r="AC5590" i="7"/>
  <c r="AD5590" i="7" s="1"/>
  <c r="AC5594" i="7"/>
  <c r="AD5594" i="7" s="1"/>
  <c r="AC5595" i="7"/>
  <c r="AD5595" i="7" s="1"/>
  <c r="AC5598" i="7"/>
  <c r="AD5598" i="7" s="1"/>
  <c r="AC5602" i="7"/>
  <c r="AD5602" i="7" s="1"/>
  <c r="AC17" i="7"/>
  <c r="AD17" i="7" s="1"/>
  <c r="AC20" i="7"/>
  <c r="AD20" i="7" s="1"/>
  <c r="AC318" i="7"/>
  <c r="AD318" i="7" s="1"/>
  <c r="AC319" i="7"/>
  <c r="AD319" i="7" s="1"/>
  <c r="AC490" i="7"/>
  <c r="AD490" i="7" s="1"/>
  <c r="AC492" i="7"/>
  <c r="AD492" i="7" s="1"/>
  <c r="AC715" i="7"/>
  <c r="AD715" i="7" s="1"/>
  <c r="AC772" i="7"/>
  <c r="AD772" i="7" s="1"/>
  <c r="AC774" i="7"/>
  <c r="AD774" i="7" s="1"/>
  <c r="AC805" i="7"/>
  <c r="AD805" i="7" s="1"/>
  <c r="K853" i="7"/>
  <c r="AC902" i="7"/>
  <c r="AD902" i="7" s="1"/>
  <c r="AC996" i="7"/>
  <c r="AD996" i="7" s="1"/>
  <c r="AC997" i="7"/>
  <c r="AD997" i="7" s="1"/>
  <c r="AC1465" i="7"/>
  <c r="AD1465" i="7" s="1"/>
  <c r="AC127" i="7"/>
  <c r="AD127" i="7" s="1"/>
  <c r="AC50" i="7"/>
  <c r="AD50" i="7" s="1"/>
  <c r="AC144" i="7"/>
  <c r="AD144" i="7" s="1"/>
  <c r="AC146" i="7"/>
  <c r="AD146" i="7" s="1"/>
  <c r="AC218" i="7"/>
  <c r="AD218" i="7" s="1"/>
  <c r="AC221" i="7"/>
  <c r="AD221" i="7" s="1"/>
  <c r="AC255" i="7"/>
  <c r="AD255" i="7" s="1"/>
  <c r="AC445" i="7"/>
  <c r="AD445" i="7" s="1"/>
  <c r="AC452" i="7"/>
  <c r="AD452" i="7" s="1"/>
  <c r="AC538" i="7"/>
  <c r="AD538" i="7" s="1"/>
  <c r="AC741" i="7"/>
  <c r="AD741" i="7" s="1"/>
  <c r="AC743" i="7"/>
  <c r="AD743" i="7" s="1"/>
  <c r="K869" i="7"/>
  <c r="AC954" i="7"/>
  <c r="AD954" i="7" s="1"/>
  <c r="AC957" i="7"/>
  <c r="AD957" i="7" s="1"/>
  <c r="AC959" i="7"/>
  <c r="AD959" i="7" s="1"/>
  <c r="AC1006" i="7"/>
  <c r="AD1006" i="7" s="1"/>
  <c r="AC129" i="7"/>
  <c r="AD129" i="7" s="1"/>
  <c r="AC346" i="7"/>
  <c r="AD346" i="7" s="1"/>
  <c r="AC398" i="7"/>
  <c r="AD398" i="7" s="1"/>
  <c r="AC533" i="7"/>
  <c r="AD533" i="7" s="1"/>
  <c r="AC692" i="7"/>
  <c r="AD692" i="7" s="1"/>
  <c r="AC694" i="7"/>
  <c r="AD694" i="7" s="1"/>
  <c r="AC699" i="7"/>
  <c r="AD699" i="7" s="1"/>
  <c r="K789" i="7"/>
  <c r="AC843" i="7"/>
  <c r="AD843" i="7" s="1"/>
  <c r="AC9" i="7"/>
  <c r="AD9" i="7" s="1"/>
  <c r="AC73" i="7"/>
  <c r="AD73" i="7" s="1"/>
  <c r="AC113" i="7"/>
  <c r="AD113" i="7" s="1"/>
  <c r="AC114" i="7"/>
  <c r="AD114" i="7" s="1"/>
  <c r="AC117" i="7"/>
  <c r="AD117" i="7" s="1"/>
  <c r="AC118" i="7"/>
  <c r="AD118" i="7" s="1"/>
  <c r="AC119" i="7"/>
  <c r="AD119" i="7" s="1"/>
  <c r="AC121" i="7"/>
  <c r="AD121" i="7" s="1"/>
  <c r="AC165" i="7"/>
  <c r="AD165" i="7" s="1"/>
  <c r="AC182" i="7"/>
  <c r="AD182" i="7" s="1"/>
  <c r="AC183" i="7"/>
  <c r="AD183" i="7" s="1"/>
  <c r="AC185" i="7"/>
  <c r="AD185" i="7" s="1"/>
  <c r="T188" i="7"/>
  <c r="T191" i="7"/>
  <c r="AC192" i="7"/>
  <c r="AD192" i="7" s="1"/>
  <c r="AC193" i="7"/>
  <c r="AD193" i="7" s="1"/>
  <c r="AC194" i="7"/>
  <c r="AD194" i="7" s="1"/>
  <c r="AC196" i="7"/>
  <c r="AD196" i="7" s="1"/>
  <c r="AC197" i="7"/>
  <c r="AD197" i="7" s="1"/>
  <c r="T198" i="7"/>
  <c r="T199" i="7"/>
  <c r="AC206" i="7"/>
  <c r="AD206" i="7" s="1"/>
  <c r="AC208" i="7"/>
  <c r="AD208" i="7" s="1"/>
  <c r="AC209" i="7"/>
  <c r="AD209" i="7" s="1"/>
  <c r="AC210" i="7"/>
  <c r="AD210" i="7" s="1"/>
  <c r="AC212" i="7"/>
  <c r="AD212" i="7" s="1"/>
  <c r="T218" i="7"/>
  <c r="T219" i="7"/>
  <c r="T220" i="7"/>
  <c r="T221" i="7"/>
  <c r="T223" i="7"/>
  <c r="T226" i="7"/>
  <c r="T227" i="7"/>
  <c r="AC229" i="7"/>
  <c r="AD229" i="7" s="1"/>
  <c r="AC230" i="7"/>
  <c r="AD230" i="7" s="1"/>
  <c r="AC232" i="7"/>
  <c r="AD232" i="7" s="1"/>
  <c r="AC233" i="7"/>
  <c r="AD233" i="7" s="1"/>
  <c r="T234" i="7"/>
  <c r="T238" i="7"/>
  <c r="T239" i="7"/>
  <c r="T240" i="7"/>
  <c r="AC242" i="7"/>
  <c r="AD242" i="7" s="1"/>
  <c r="AC244" i="7"/>
  <c r="AD244" i="7" s="1"/>
  <c r="AC245" i="7"/>
  <c r="AD245" i="7" s="1"/>
  <c r="AC246" i="7"/>
  <c r="AD246" i="7" s="1"/>
  <c r="T254" i="7"/>
  <c r="J242" i="7" s="1"/>
  <c r="T255" i="7"/>
  <c r="J243" i="7" s="1"/>
  <c r="T256" i="7"/>
  <c r="AC263" i="7"/>
  <c r="AD263" i="7" s="1"/>
  <c r="AC264" i="7"/>
  <c r="AD264" i="7" s="1"/>
  <c r="AC265" i="7"/>
  <c r="AD265" i="7" s="1"/>
  <c r="AC266" i="7"/>
  <c r="AD266" i="7" s="1"/>
  <c r="AC267" i="7"/>
  <c r="AD267" i="7" s="1"/>
  <c r="T271" i="7"/>
  <c r="T272" i="7"/>
  <c r="AC275" i="7"/>
  <c r="AD275" i="7" s="1"/>
  <c r="AC276" i="7"/>
  <c r="AD276" i="7" s="1"/>
  <c r="AC277" i="7"/>
  <c r="AD277" i="7" s="1"/>
  <c r="AC278" i="7"/>
  <c r="AD278" i="7" s="1"/>
  <c r="AC279" i="7"/>
  <c r="AD279" i="7" s="1"/>
  <c r="AC281" i="7"/>
  <c r="AD281" i="7" s="1"/>
  <c r="T289" i="7"/>
  <c r="T303" i="7"/>
  <c r="T304" i="7"/>
  <c r="J292" i="7" s="1"/>
  <c r="AC314" i="7"/>
  <c r="AD314" i="7" s="1"/>
  <c r="T328" i="7"/>
  <c r="J316" i="7" s="1"/>
  <c r="AC332" i="7"/>
  <c r="AD332" i="7" s="1"/>
  <c r="AC333" i="7"/>
  <c r="AD333" i="7" s="1"/>
  <c r="T346" i="7"/>
  <c r="T347" i="7"/>
  <c r="M335" i="7" s="1"/>
  <c r="O335" i="7" s="1"/>
  <c r="T348" i="7"/>
  <c r="J336" i="7" s="1"/>
  <c r="T369" i="7"/>
  <c r="T374" i="7"/>
  <c r="M362" i="7" s="1"/>
  <c r="O362" i="7" s="1"/>
  <c r="T375" i="7"/>
  <c r="AC386" i="7"/>
  <c r="AD386" i="7" s="1"/>
  <c r="AC387" i="7"/>
  <c r="AD387" i="7" s="1"/>
  <c r="AC389" i="7"/>
  <c r="AD389" i="7" s="1"/>
  <c r="T393" i="7"/>
  <c r="T394" i="7"/>
  <c r="M382" i="7" s="1"/>
  <c r="O382" i="7" s="1"/>
  <c r="T397" i="7"/>
  <c r="M385" i="7" s="1"/>
  <c r="O385" i="7" s="1"/>
  <c r="T398" i="7"/>
  <c r="T399" i="7"/>
  <c r="T400" i="7"/>
  <c r="T401" i="7"/>
  <c r="M389" i="7" s="1"/>
  <c r="O389" i="7" s="1"/>
  <c r="T402" i="7"/>
  <c r="M390" i="7" s="1"/>
  <c r="O390" i="7" s="1"/>
  <c r="M391" i="7"/>
  <c r="O391" i="7" s="1"/>
  <c r="AC403" i="7"/>
  <c r="AD403" i="7" s="1"/>
  <c r="AC404" i="7"/>
  <c r="AD404" i="7" s="1"/>
  <c r="T422" i="7"/>
  <c r="J410" i="7" s="1"/>
  <c r="M411" i="7"/>
  <c r="O411" i="7" s="1"/>
  <c r="AC429" i="7"/>
  <c r="AD429" i="7" s="1"/>
  <c r="AC437" i="7"/>
  <c r="AD437" i="7" s="1"/>
  <c r="AC438" i="7"/>
  <c r="AD438" i="7" s="1"/>
  <c r="AC440" i="7"/>
  <c r="AD440" i="7" s="1"/>
  <c r="T445" i="7"/>
  <c r="M433" i="7" s="1"/>
  <c r="O433" i="7" s="1"/>
  <c r="T448" i="7"/>
  <c r="T449" i="7"/>
  <c r="T450" i="7"/>
  <c r="T451" i="7"/>
  <c r="M439" i="7" s="1"/>
  <c r="O439" i="7" s="1"/>
  <c r="T452" i="7"/>
  <c r="M440" i="7" s="1"/>
  <c r="O440" i="7" s="1"/>
  <c r="T453" i="7"/>
  <c r="M441" i="7" s="1"/>
  <c r="O441" i="7" s="1"/>
  <c r="T454" i="7"/>
  <c r="AC460" i="7"/>
  <c r="AD460" i="7" s="1"/>
  <c r="AC464" i="7"/>
  <c r="AD464" i="7" s="1"/>
  <c r="AC466" i="7"/>
  <c r="AD466" i="7" s="1"/>
  <c r="T472" i="7"/>
  <c r="J460" i="7" s="1"/>
  <c r="T473" i="7"/>
  <c r="M461" i="7" s="1"/>
  <c r="O461" i="7" s="1"/>
  <c r="T475" i="7"/>
  <c r="M463" i="7" s="1"/>
  <c r="O463" i="7" s="1"/>
  <c r="T476" i="7"/>
  <c r="M464" i="7" s="1"/>
  <c r="O464" i="7" s="1"/>
  <c r="AC478" i="7"/>
  <c r="AD478" i="7" s="1"/>
  <c r="T508" i="7"/>
  <c r="J496" i="7" s="1"/>
  <c r="AC510" i="7"/>
  <c r="AD510" i="7" s="1"/>
  <c r="T533" i="7"/>
  <c r="M521" i="7" s="1"/>
  <c r="O521" i="7" s="1"/>
  <c r="T534" i="7"/>
  <c r="T537" i="7"/>
  <c r="T538" i="7"/>
  <c r="M526" i="7" s="1"/>
  <c r="O526" i="7" s="1"/>
  <c r="T539" i="7"/>
  <c r="T540" i="7"/>
  <c r="M528" i="7" s="1"/>
  <c r="O528" i="7" s="1"/>
  <c r="T544" i="7"/>
  <c r="M532" i="7" s="1"/>
  <c r="O532" i="7" s="1"/>
  <c r="T545" i="7"/>
  <c r="M533" i="7" s="1"/>
  <c r="O533" i="7" s="1"/>
  <c r="T546" i="7"/>
  <c r="M534" i="7" s="1"/>
  <c r="O534" i="7" s="1"/>
  <c r="AC548" i="7"/>
  <c r="AD548" i="7" s="1"/>
  <c r="AC550" i="7"/>
  <c r="AD550" i="7" s="1"/>
  <c r="AC551" i="7"/>
  <c r="AD551" i="7" s="1"/>
  <c r="AC552" i="7"/>
  <c r="AD552" i="7" s="1"/>
  <c r="T569" i="7"/>
  <c r="T572" i="7"/>
  <c r="AC575" i="7"/>
  <c r="AD575" i="7" s="1"/>
  <c r="AC576" i="7"/>
  <c r="AD576" i="7" s="1"/>
  <c r="AC577" i="7"/>
  <c r="AD577" i="7" s="1"/>
  <c r="T590" i="7"/>
  <c r="T591" i="7"/>
  <c r="T592" i="7"/>
  <c r="M580" i="7" s="1"/>
  <c r="O580" i="7" s="1"/>
  <c r="T593" i="7"/>
  <c r="M581" i="7" s="1"/>
  <c r="O581" i="7" s="1"/>
  <c r="T594" i="7"/>
  <c r="AC595" i="7"/>
  <c r="AD595" i="7" s="1"/>
  <c r="AC596" i="7"/>
  <c r="AD596" i="7" s="1"/>
  <c r="AC603" i="7"/>
  <c r="AD603" i="7" s="1"/>
  <c r="AC604" i="7"/>
  <c r="AD604" i="7" s="1"/>
  <c r="AC605" i="7"/>
  <c r="AD605" i="7" s="1"/>
  <c r="AC607" i="7"/>
  <c r="AD607" i="7" s="1"/>
  <c r="AC609" i="7"/>
  <c r="AD609" i="7" s="1"/>
  <c r="T610" i="7"/>
  <c r="T617" i="7"/>
  <c r="AC626" i="7"/>
  <c r="AD626" i="7" s="1"/>
  <c r="AC628" i="7"/>
  <c r="AD628" i="7" s="1"/>
  <c r="AC635" i="7"/>
  <c r="AD635" i="7" s="1"/>
  <c r="AC636" i="7"/>
  <c r="AD636" i="7" s="1"/>
  <c r="AC637" i="7"/>
  <c r="AD637" i="7" s="1"/>
  <c r="AC639" i="7"/>
  <c r="AD639" i="7" s="1"/>
  <c r="AC641" i="7"/>
  <c r="AD641" i="7" s="1"/>
  <c r="T642" i="7"/>
  <c r="T649" i="7"/>
  <c r="AC658" i="7"/>
  <c r="AD658" i="7" s="1"/>
  <c r="AC660" i="7"/>
  <c r="AD660" i="7" s="1"/>
  <c r="AC666" i="7"/>
  <c r="AD666" i="7" s="1"/>
  <c r="T694" i="7"/>
  <c r="T695" i="7"/>
  <c r="T696" i="7"/>
  <c r="T697" i="7"/>
  <c r="T700" i="7"/>
  <c r="M688" i="7" s="1"/>
  <c r="O688" i="7" s="1"/>
  <c r="AC709" i="7"/>
  <c r="AD709" i="7" s="1"/>
  <c r="AC710" i="7"/>
  <c r="AD710" i="7" s="1"/>
  <c r="AC711" i="7"/>
  <c r="AD711" i="7" s="1"/>
  <c r="T724" i="7"/>
  <c r="AC732" i="7"/>
  <c r="AD732" i="7" s="1"/>
  <c r="AC733" i="7"/>
  <c r="AD733" i="7" s="1"/>
  <c r="AC734" i="7"/>
  <c r="AD734" i="7" s="1"/>
  <c r="AC737" i="7"/>
  <c r="AD737" i="7" s="1"/>
  <c r="T741" i="7"/>
  <c r="M729" i="7" s="1"/>
  <c r="O729" i="7" s="1"/>
  <c r="T742" i="7"/>
  <c r="T744" i="7"/>
  <c r="T747" i="7"/>
  <c r="T749" i="7"/>
  <c r="AC756" i="7"/>
  <c r="AD756" i="7" s="1"/>
  <c r="AC764" i="7"/>
  <c r="AD764" i="7" s="1"/>
  <c r="AC766" i="7"/>
  <c r="AD766" i="7" s="1"/>
  <c r="AC767" i="7"/>
  <c r="AD767" i="7" s="1"/>
  <c r="AC768" i="7"/>
  <c r="AD768" i="7" s="1"/>
  <c r="AC770" i="7"/>
  <c r="AD770" i="7" s="1"/>
  <c r="AC771" i="7"/>
  <c r="AD771" i="7" s="1"/>
  <c r="T779" i="7"/>
  <c r="T782" i="7"/>
  <c r="T785" i="7"/>
  <c r="AC788" i="7"/>
  <c r="AD788" i="7" s="1"/>
  <c r="AC797" i="7"/>
  <c r="AD797" i="7" s="1"/>
  <c r="AC798" i="7"/>
  <c r="AD798" i="7" s="1"/>
  <c r="AC799" i="7"/>
  <c r="AD799" i="7" s="1"/>
  <c r="AC800" i="7"/>
  <c r="AD800" i="7" s="1"/>
  <c r="AC801" i="7"/>
  <c r="AD801" i="7" s="1"/>
  <c r="T812" i="7"/>
  <c r="M800" i="7" s="1"/>
  <c r="O800" i="7" s="1"/>
  <c r="T813" i="7"/>
  <c r="J801" i="7" s="1"/>
  <c r="AC819" i="7"/>
  <c r="AD819" i="7" s="1"/>
  <c r="AC829" i="7"/>
  <c r="AD829" i="7" s="1"/>
  <c r="AC830" i="7"/>
  <c r="AD830" i="7" s="1"/>
  <c r="AC831" i="7"/>
  <c r="AD831" i="7" s="1"/>
  <c r="AC832" i="7"/>
  <c r="AD832" i="7" s="1"/>
  <c r="AC834" i="7"/>
  <c r="AD834" i="7" s="1"/>
  <c r="AC835" i="7"/>
  <c r="AD835" i="7" s="1"/>
  <c r="AC837" i="7"/>
  <c r="AD837" i="7" s="1"/>
  <c r="AC838" i="7"/>
  <c r="AD838" i="7" s="1"/>
  <c r="AC841" i="7"/>
  <c r="AD841" i="7" s="1"/>
  <c r="T843" i="7"/>
  <c r="T845" i="7"/>
  <c r="M833" i="7" s="1"/>
  <c r="O833" i="7" s="1"/>
  <c r="T849" i="7"/>
  <c r="T850" i="7"/>
  <c r="M838" i="7" s="1"/>
  <c r="O838" i="7" s="1"/>
  <c r="AC853" i="7"/>
  <c r="AD853" i="7" s="1"/>
  <c r="AC868" i="7"/>
  <c r="AD868" i="7" s="1"/>
  <c r="AC870" i="7"/>
  <c r="AD870" i="7" s="1"/>
  <c r="AC879" i="7"/>
  <c r="AD879" i="7" s="1"/>
  <c r="AC880" i="7"/>
  <c r="AD880" i="7" s="1"/>
  <c r="AC883" i="7"/>
  <c r="AD883" i="7" s="1"/>
  <c r="AC885" i="7"/>
  <c r="AD885" i="7" s="1"/>
  <c r="AC889" i="7"/>
  <c r="AD889" i="7" s="1"/>
  <c r="AC890" i="7"/>
  <c r="AD890" i="7" s="1"/>
  <c r="AC891" i="7"/>
  <c r="AD891" i="7" s="1"/>
  <c r="T910" i="7"/>
  <c r="T914" i="7"/>
  <c r="AC915" i="7"/>
  <c r="AD915" i="7" s="1"/>
  <c r="AC930" i="7"/>
  <c r="AD930" i="7" s="1"/>
  <c r="AC932" i="7"/>
  <c r="AD932" i="7" s="1"/>
  <c r="AC938" i="7"/>
  <c r="AD938" i="7" s="1"/>
  <c r="AC940" i="7"/>
  <c r="AD940" i="7" s="1"/>
  <c r="T949" i="7"/>
  <c r="T965" i="7"/>
  <c r="AC979" i="7"/>
  <c r="AD979" i="7" s="1"/>
  <c r="AC986" i="7"/>
  <c r="AD986" i="7" s="1"/>
  <c r="AC987" i="7"/>
  <c r="AD987" i="7" s="1"/>
  <c r="T1011" i="7"/>
  <c r="T1012" i="7"/>
  <c r="T1013" i="7"/>
  <c r="M1001" i="7" s="1"/>
  <c r="O1001" i="7" s="1"/>
  <c r="AC1050" i="7"/>
  <c r="AD1050" i="7" s="1"/>
  <c r="T1091" i="7"/>
  <c r="AC1241" i="7"/>
  <c r="AD1241" i="7" s="1"/>
  <c r="AC1023" i="7"/>
  <c r="AD1023" i="7" s="1"/>
  <c r="AC1024" i="7"/>
  <c r="AD1024" i="7" s="1"/>
  <c r="AC1025" i="7"/>
  <c r="AD1025" i="7" s="1"/>
  <c r="AC1027" i="7"/>
  <c r="AD1027" i="7" s="1"/>
  <c r="AC1031" i="7"/>
  <c r="AD1031" i="7" s="1"/>
  <c r="AC1042" i="7"/>
  <c r="AD1042" i="7" s="1"/>
  <c r="AC1045" i="7"/>
  <c r="AD1045" i="7" s="1"/>
  <c r="AC1046" i="7"/>
  <c r="AD1046" i="7" s="1"/>
  <c r="AC1047" i="7"/>
  <c r="AD1047" i="7" s="1"/>
  <c r="T1056" i="7"/>
  <c r="M1044" i="7" s="1"/>
  <c r="O1044" i="7" s="1"/>
  <c r="T1058" i="7"/>
  <c r="M1046" i="7" s="1"/>
  <c r="O1046" i="7" s="1"/>
  <c r="T1062" i="7"/>
  <c r="J1050" i="7" s="1"/>
  <c r="T1065" i="7"/>
  <c r="J1053" i="7" s="1"/>
  <c r="T1067" i="7"/>
  <c r="M1055" i="7" s="1"/>
  <c r="O1055" i="7" s="1"/>
  <c r="AC1107" i="7"/>
  <c r="AD1107" i="7" s="1"/>
  <c r="AC1109" i="7"/>
  <c r="AD1109" i="7" s="1"/>
  <c r="AC1125" i="7"/>
  <c r="AD1125" i="7" s="1"/>
  <c r="AC1126" i="7"/>
  <c r="AD1126" i="7" s="1"/>
  <c r="AC1127" i="7"/>
  <c r="AD1127" i="7" s="1"/>
  <c r="AC1129" i="7"/>
  <c r="AD1129" i="7" s="1"/>
  <c r="AC1130" i="7"/>
  <c r="AD1130" i="7" s="1"/>
  <c r="AC1132" i="7"/>
  <c r="AD1132" i="7" s="1"/>
  <c r="AC1134" i="7"/>
  <c r="AD1134" i="7" s="1"/>
  <c r="AC1166" i="7"/>
  <c r="AD1166" i="7" s="1"/>
  <c r="AC1186" i="7"/>
  <c r="AD1186" i="7" s="1"/>
  <c r="AC1190" i="7"/>
  <c r="AD1190" i="7" s="1"/>
  <c r="AC1191" i="7"/>
  <c r="AD1191" i="7" s="1"/>
  <c r="AC1193" i="7"/>
  <c r="AD1193" i="7" s="1"/>
  <c r="AC1219" i="7"/>
  <c r="AD1219" i="7" s="1"/>
  <c r="AC1220" i="7"/>
  <c r="AD1220" i="7" s="1"/>
  <c r="AC1224" i="7"/>
  <c r="AD1224" i="7" s="1"/>
  <c r="AC1225" i="7"/>
  <c r="AD1225" i="7" s="1"/>
  <c r="AC1229" i="7"/>
  <c r="AD1229" i="7" s="1"/>
  <c r="AC1230" i="7"/>
  <c r="AD1230" i="7" s="1"/>
  <c r="K1248" i="7"/>
  <c r="AC1321" i="7"/>
  <c r="AD1321" i="7" s="1"/>
  <c r="AC1371" i="7"/>
  <c r="AD1371" i="7" s="1"/>
  <c r="AC1380" i="7"/>
  <c r="AD1380" i="7" s="1"/>
  <c r="AC1384" i="7"/>
  <c r="AD1384" i="7" s="1"/>
  <c r="AC1385" i="7"/>
  <c r="AD1385" i="7" s="1"/>
  <c r="AC1392" i="7"/>
  <c r="AD1392" i="7" s="1"/>
  <c r="AC1395" i="7"/>
  <c r="AD1395" i="7" s="1"/>
  <c r="AC1396" i="7"/>
  <c r="AD1396" i="7" s="1"/>
  <c r="AC1439" i="7"/>
  <c r="AD1439" i="7" s="1"/>
  <c r="AC1441" i="7"/>
  <c r="AD1441" i="7" s="1"/>
  <c r="AC1453" i="7"/>
  <c r="AD1453" i="7" s="1"/>
  <c r="AC1454" i="7"/>
  <c r="AD1454" i="7" s="1"/>
  <c r="AC1456" i="7"/>
  <c r="AD1456" i="7" s="1"/>
  <c r="AC1464" i="7"/>
  <c r="AD1464" i="7" s="1"/>
  <c r="AC1484" i="7"/>
  <c r="AD1484" i="7" s="1"/>
  <c r="AC1488" i="7"/>
  <c r="AD1488" i="7" s="1"/>
  <c r="AC1489" i="7"/>
  <c r="AD1489" i="7" s="1"/>
  <c r="AC1492" i="7"/>
  <c r="AD1492" i="7" s="1"/>
  <c r="AC1535" i="7"/>
  <c r="AD1535" i="7" s="1"/>
  <c r="AC1537" i="7"/>
  <c r="AD1537" i="7" s="1"/>
  <c r="AC1540" i="7"/>
  <c r="AD1540" i="7" s="1"/>
  <c r="AC1545" i="7"/>
  <c r="AD1545" i="7" s="1"/>
  <c r="AC1549" i="7"/>
  <c r="AD1549" i="7" s="1"/>
  <c r="AC1553" i="7"/>
  <c r="AD1553" i="7" s="1"/>
  <c r="AC1557" i="7"/>
  <c r="AD1557" i="7" s="1"/>
  <c r="K1578" i="7"/>
  <c r="AC1625" i="7"/>
  <c r="AD1625" i="7" s="1"/>
  <c r="AC1629" i="7"/>
  <c r="AD1629" i="7" s="1"/>
  <c r="AC1680" i="7"/>
  <c r="AD1680" i="7" s="1"/>
  <c r="AC1685" i="7"/>
  <c r="AD1685" i="7" s="1"/>
  <c r="K1704" i="7"/>
  <c r="AC1741" i="7"/>
  <c r="AD1741" i="7" s="1"/>
  <c r="AC1785" i="7"/>
  <c r="AD1785" i="7" s="1"/>
  <c r="AC1787" i="7"/>
  <c r="AD1787" i="7" s="1"/>
  <c r="AC1789" i="7"/>
  <c r="AD1789" i="7" s="1"/>
  <c r="AC1790" i="7"/>
  <c r="AD1790" i="7" s="1"/>
  <c r="AC1800" i="7"/>
  <c r="AD1800" i="7" s="1"/>
  <c r="AC1805" i="7"/>
  <c r="AD1805" i="7" s="1"/>
  <c r="AC1808" i="7"/>
  <c r="AD1808" i="7" s="1"/>
  <c r="AC1811" i="7"/>
  <c r="AD1811" i="7" s="1"/>
  <c r="AC1862" i="7"/>
  <c r="AD1862" i="7" s="1"/>
  <c r="AC1872" i="7"/>
  <c r="AD1872" i="7" s="1"/>
  <c r="AC1875" i="7"/>
  <c r="AD1875" i="7" s="1"/>
  <c r="AC1876" i="7"/>
  <c r="AD1876" i="7" s="1"/>
  <c r="AC1964" i="7"/>
  <c r="AD1964" i="7" s="1"/>
  <c r="AC1965" i="7"/>
  <c r="AD1965" i="7" s="1"/>
  <c r="AC1966" i="7"/>
  <c r="AD1966" i="7" s="1"/>
  <c r="AC1968" i="7"/>
  <c r="AD1968" i="7" s="1"/>
  <c r="AC1969" i="7"/>
  <c r="AD1969" i="7" s="1"/>
  <c r="AC1980" i="7"/>
  <c r="AD1980" i="7" s="1"/>
  <c r="AC1981" i="7"/>
  <c r="AD1981" i="7" s="1"/>
  <c r="AC2035" i="7"/>
  <c r="AD2035" i="7" s="1"/>
  <c r="AC2045" i="7"/>
  <c r="AD2045" i="7" s="1"/>
  <c r="AC2052" i="7"/>
  <c r="AD2052" i="7" s="1"/>
  <c r="AC2053" i="7"/>
  <c r="AD2053" i="7" s="1"/>
  <c r="AC2073" i="7"/>
  <c r="AD2073" i="7" s="1"/>
  <c r="AC2077" i="7"/>
  <c r="AD2077" i="7" s="1"/>
  <c r="AC2080" i="7"/>
  <c r="AD2080" i="7" s="1"/>
  <c r="AC2081" i="7"/>
  <c r="AD2081" i="7" s="1"/>
  <c r="AC2085" i="7"/>
  <c r="AD2085" i="7" s="1"/>
  <c r="AC2096" i="7"/>
  <c r="AD2096" i="7" s="1"/>
  <c r="K2102" i="7"/>
  <c r="AC2227" i="7"/>
  <c r="AD2227" i="7" s="1"/>
  <c r="AC2235" i="7"/>
  <c r="AD2235" i="7" s="1"/>
  <c r="AC2239" i="7"/>
  <c r="AD2239" i="7" s="1"/>
  <c r="AC2240" i="7"/>
  <c r="AD2240" i="7" s="1"/>
  <c r="AC2252" i="7"/>
  <c r="AD2252" i="7" s="1"/>
  <c r="AC2254" i="7"/>
  <c r="AD2254" i="7" s="1"/>
  <c r="AC2260" i="7"/>
  <c r="AD2260" i="7" s="1"/>
  <c r="AC2262" i="7"/>
  <c r="AD2262" i="7" s="1"/>
  <c r="AC2265" i="7"/>
  <c r="AD2265" i="7" s="1"/>
  <c r="AC2266" i="7"/>
  <c r="AD2266" i="7" s="1"/>
  <c r="AC2267" i="7"/>
  <c r="AD2267" i="7" s="1"/>
  <c r="AC2268" i="7"/>
  <c r="AD2268" i="7" s="1"/>
  <c r="AC2270" i="7"/>
  <c r="AD2270" i="7" s="1"/>
  <c r="AC2277" i="7"/>
  <c r="AD2277" i="7" s="1"/>
  <c r="AC2326" i="7"/>
  <c r="AD2326" i="7" s="1"/>
  <c r="AC2333" i="7"/>
  <c r="AD2333" i="7" s="1"/>
  <c r="AC2343" i="7"/>
  <c r="AD2343" i="7" s="1"/>
  <c r="AC2351" i="7"/>
  <c r="AD2351" i="7" s="1"/>
  <c r="AC2358" i="7"/>
  <c r="AD2358" i="7" s="1"/>
  <c r="AC2359" i="7"/>
  <c r="AD2359" i="7" s="1"/>
  <c r="AC2360" i="7"/>
  <c r="AD2360" i="7" s="1"/>
  <c r="AC2361" i="7"/>
  <c r="AD2361" i="7" s="1"/>
  <c r="AC2362" i="7"/>
  <c r="AD2362" i="7" s="1"/>
  <c r="AC2387" i="7"/>
  <c r="AD2387" i="7" s="1"/>
  <c r="AC2410" i="7"/>
  <c r="AD2410" i="7" s="1"/>
  <c r="AC2411" i="7"/>
  <c r="AD2411" i="7" s="1"/>
  <c r="AC2412" i="7"/>
  <c r="AD2412" i="7" s="1"/>
  <c r="AC2415" i="7"/>
  <c r="AD2415" i="7" s="1"/>
  <c r="AC2416" i="7"/>
  <c r="AD2416" i="7" s="1"/>
  <c r="AC2423" i="7"/>
  <c r="AD2423" i="7" s="1"/>
  <c r="AC2424" i="7"/>
  <c r="AD2424" i="7" s="1"/>
  <c r="AC2425" i="7"/>
  <c r="AD2425" i="7" s="1"/>
  <c r="AC2426" i="7"/>
  <c r="AD2426" i="7" s="1"/>
  <c r="AC2469" i="7"/>
  <c r="AD2469" i="7" s="1"/>
  <c r="AC2470" i="7"/>
  <c r="AD2470" i="7" s="1"/>
  <c r="AC2476" i="7"/>
  <c r="AD2476" i="7" s="1"/>
  <c r="AC2491" i="7"/>
  <c r="AD2491" i="7" s="1"/>
  <c r="AC2595" i="7"/>
  <c r="AD2595" i="7" s="1"/>
  <c r="K2904" i="7"/>
  <c r="AC2966" i="7"/>
  <c r="AD2966" i="7" s="1"/>
  <c r="AC2968" i="7"/>
  <c r="AD2968" i="7" s="1"/>
  <c r="AC2970" i="7"/>
  <c r="AD2970" i="7" s="1"/>
  <c r="AC2972" i="7"/>
  <c r="AD2972" i="7" s="1"/>
  <c r="AC2974" i="7"/>
  <c r="AD2974" i="7" s="1"/>
  <c r="AC3456" i="7"/>
  <c r="AD3456" i="7" s="1"/>
  <c r="AC3464" i="7"/>
  <c r="AD3464" i="7" s="1"/>
  <c r="AC3486" i="7"/>
  <c r="AD3486" i="7" s="1"/>
  <c r="AC3885" i="7"/>
  <c r="AD3885" i="7" s="1"/>
  <c r="AC3886" i="7"/>
  <c r="AD3886" i="7" s="1"/>
  <c r="AC3890" i="7"/>
  <c r="AD3890" i="7" s="1"/>
  <c r="AC2984" i="7"/>
  <c r="AD2984" i="7" s="1"/>
  <c r="AC2986" i="7"/>
  <c r="AD2986" i="7" s="1"/>
  <c r="AC2988" i="7"/>
  <c r="AD2988" i="7" s="1"/>
  <c r="AC3304" i="7"/>
  <c r="AD3304" i="7" s="1"/>
  <c r="AC3307" i="7"/>
  <c r="AD3307" i="7" s="1"/>
  <c r="AC3309" i="7"/>
  <c r="AD3309" i="7" s="1"/>
  <c r="AC3313" i="7"/>
  <c r="AD3313" i="7" s="1"/>
  <c r="AC3328" i="7"/>
  <c r="AD3328" i="7" s="1"/>
  <c r="AC3331" i="7"/>
  <c r="AD3331" i="7" s="1"/>
  <c r="AC3333" i="7"/>
  <c r="AD3333" i="7" s="1"/>
  <c r="AC3334" i="7"/>
  <c r="AD3334" i="7" s="1"/>
  <c r="AC3336" i="7"/>
  <c r="AD3336" i="7" s="1"/>
  <c r="AC3337" i="7"/>
  <c r="AD3337" i="7" s="1"/>
  <c r="AC3342" i="7"/>
  <c r="AD3342" i="7" s="1"/>
  <c r="K3811" i="7"/>
  <c r="K3813" i="7"/>
  <c r="T1023" i="7"/>
  <c r="T1033" i="7"/>
  <c r="J1021" i="7" s="1"/>
  <c r="T1041" i="7"/>
  <c r="M1029" i="7" s="1"/>
  <c r="O1029" i="7" s="1"/>
  <c r="T1050" i="7"/>
  <c r="AC1059" i="7"/>
  <c r="AD1059" i="7" s="1"/>
  <c r="AC1061" i="7"/>
  <c r="AD1061" i="7" s="1"/>
  <c r="AC1062" i="7"/>
  <c r="AD1062" i="7" s="1"/>
  <c r="AC1063" i="7"/>
  <c r="AD1063" i="7" s="1"/>
  <c r="AC1085" i="7"/>
  <c r="AD1085" i="7" s="1"/>
  <c r="K1103" i="7"/>
  <c r="T1121" i="7"/>
  <c r="J1109" i="7" s="1"/>
  <c r="AC1147" i="7"/>
  <c r="AD1147" i="7" s="1"/>
  <c r="AC1148" i="7"/>
  <c r="AD1148" i="7" s="1"/>
  <c r="AC1151" i="7"/>
  <c r="AD1151" i="7" s="1"/>
  <c r="AC1152" i="7"/>
  <c r="AD1152" i="7" s="1"/>
  <c r="AC1154" i="7"/>
  <c r="AD1154" i="7" s="1"/>
  <c r="AC1157" i="7"/>
  <c r="AD1157" i="7" s="1"/>
  <c r="AC1159" i="7"/>
  <c r="AD1159" i="7" s="1"/>
  <c r="AC1199" i="7"/>
  <c r="AD1199" i="7" s="1"/>
  <c r="AC1200" i="7"/>
  <c r="AD1200" i="7" s="1"/>
  <c r="AC1203" i="7"/>
  <c r="AD1203" i="7" s="1"/>
  <c r="AC1204" i="7"/>
  <c r="AD1204" i="7" s="1"/>
  <c r="AC1205" i="7"/>
  <c r="AD1205" i="7" s="1"/>
  <c r="AC1208" i="7"/>
  <c r="AD1208" i="7" s="1"/>
  <c r="AC1209" i="7"/>
  <c r="AD1209" i="7" s="1"/>
  <c r="K1200" i="7"/>
  <c r="AC1259" i="7"/>
  <c r="AD1259" i="7" s="1"/>
  <c r="AC1293" i="7"/>
  <c r="AD1293" i="7" s="1"/>
  <c r="AC1297" i="7"/>
  <c r="AD1297" i="7" s="1"/>
  <c r="AC1299" i="7"/>
  <c r="AD1299" i="7" s="1"/>
  <c r="AC1301" i="7"/>
  <c r="AD1301" i="7" s="1"/>
  <c r="AC1304" i="7"/>
  <c r="AD1304" i="7" s="1"/>
  <c r="AC1305" i="7"/>
  <c r="AD1305" i="7" s="1"/>
  <c r="K1312" i="7"/>
  <c r="AC1347" i="7"/>
  <c r="AD1347" i="7" s="1"/>
  <c r="AC1349" i="7"/>
  <c r="AD1349" i="7" s="1"/>
  <c r="AC1355" i="7"/>
  <c r="AD1355" i="7" s="1"/>
  <c r="AC1359" i="7"/>
  <c r="AD1359" i="7" s="1"/>
  <c r="AC1363" i="7"/>
  <c r="AD1363" i="7" s="1"/>
  <c r="AC1364" i="7"/>
  <c r="AD1364" i="7" s="1"/>
  <c r="K1360" i="7"/>
  <c r="AC1400" i="7"/>
  <c r="AD1400" i="7" s="1"/>
  <c r="AC1406" i="7"/>
  <c r="AD1406" i="7" s="1"/>
  <c r="AC1408" i="7"/>
  <c r="AD1408" i="7" s="1"/>
  <c r="AC1409" i="7"/>
  <c r="AD1409" i="7" s="1"/>
  <c r="K1430" i="7"/>
  <c r="AC1469" i="7"/>
  <c r="AD1469" i="7" s="1"/>
  <c r="AC1472" i="7"/>
  <c r="AD1472" i="7" s="1"/>
  <c r="AC1473" i="7"/>
  <c r="AD1473" i="7" s="1"/>
  <c r="AC1475" i="7"/>
  <c r="AD1475" i="7" s="1"/>
  <c r="AC1502" i="7"/>
  <c r="AD1502" i="7" s="1"/>
  <c r="AC1504" i="7"/>
  <c r="AD1504" i="7" s="1"/>
  <c r="AC1505" i="7"/>
  <c r="AD1505" i="7" s="1"/>
  <c r="AC1507" i="7"/>
  <c r="AD1507" i="7" s="1"/>
  <c r="AC1508" i="7"/>
  <c r="AD1508" i="7" s="1"/>
  <c r="AC1510" i="7"/>
  <c r="AD1510" i="7" s="1"/>
  <c r="AC1521" i="7"/>
  <c r="AD1521" i="7" s="1"/>
  <c r="AC1525" i="7"/>
  <c r="AD1525" i="7" s="1"/>
  <c r="AC1531" i="7"/>
  <c r="AD1531" i="7" s="1"/>
  <c r="AC1573" i="7"/>
  <c r="AD1573" i="7" s="1"/>
  <c r="AC1575" i="7"/>
  <c r="AD1575" i="7" s="1"/>
  <c r="K1599" i="7"/>
  <c r="K1602" i="7"/>
  <c r="AC1641" i="7"/>
  <c r="AD1641" i="7" s="1"/>
  <c r="AC1643" i="7"/>
  <c r="AD1643" i="7" s="1"/>
  <c r="AC1649" i="7"/>
  <c r="AD1649" i="7" s="1"/>
  <c r="AC1651" i="7"/>
  <c r="AD1651" i="7" s="1"/>
  <c r="AC1656" i="7"/>
  <c r="AD1656" i="7" s="1"/>
  <c r="AC1659" i="7"/>
  <c r="AD1659" i="7" s="1"/>
  <c r="AC1661" i="7"/>
  <c r="AD1661" i="7" s="1"/>
  <c r="AC1662" i="7"/>
  <c r="AD1662" i="7" s="1"/>
  <c r="AC1721" i="7"/>
  <c r="AD1721" i="7" s="1"/>
  <c r="AC1731" i="7"/>
  <c r="AD1731" i="7" s="1"/>
  <c r="AC1737" i="7"/>
  <c r="AD1737" i="7" s="1"/>
  <c r="AC1815" i="7"/>
  <c r="AD1815" i="7" s="1"/>
  <c r="AC1832" i="7"/>
  <c r="AD1832" i="7" s="1"/>
  <c r="AC1836" i="7"/>
  <c r="AD1836" i="7" s="1"/>
  <c r="AC1891" i="7"/>
  <c r="AD1891" i="7" s="1"/>
  <c r="AC1892" i="7"/>
  <c r="AD1892" i="7" s="1"/>
  <c r="AC1894" i="7"/>
  <c r="AD1894" i="7" s="1"/>
  <c r="AC1896" i="7"/>
  <c r="AD1896" i="7" s="1"/>
  <c r="AC1897" i="7"/>
  <c r="AD1897" i="7" s="1"/>
  <c r="AC1900" i="7"/>
  <c r="AD1900" i="7" s="1"/>
  <c r="AC1901" i="7"/>
  <c r="AD1901" i="7" s="1"/>
  <c r="AC1905" i="7"/>
  <c r="AD1905" i="7" s="1"/>
  <c r="AC1929" i="7"/>
  <c r="AD1929" i="7" s="1"/>
  <c r="AC1936" i="7"/>
  <c r="AD1936" i="7" s="1"/>
  <c r="AC1940" i="7"/>
  <c r="AD1940" i="7" s="1"/>
  <c r="K1938" i="7"/>
  <c r="AC1989" i="7"/>
  <c r="AD1989" i="7" s="1"/>
  <c r="AC1995" i="7"/>
  <c r="AD1995" i="7" s="1"/>
  <c r="AC2003" i="7"/>
  <c r="AD2003" i="7" s="1"/>
  <c r="AC2099" i="7"/>
  <c r="AD2099" i="7" s="1"/>
  <c r="AC2107" i="7"/>
  <c r="AD2107" i="7" s="1"/>
  <c r="AC2165" i="7"/>
  <c r="AD2165" i="7" s="1"/>
  <c r="AC2172" i="7"/>
  <c r="AD2172" i="7" s="1"/>
  <c r="AC2173" i="7"/>
  <c r="AD2173" i="7" s="1"/>
  <c r="AC2182" i="7"/>
  <c r="AD2182" i="7" s="1"/>
  <c r="AC2190" i="7"/>
  <c r="AD2190" i="7" s="1"/>
  <c r="AC2192" i="7"/>
  <c r="AD2192" i="7" s="1"/>
  <c r="AC2194" i="7"/>
  <c r="AD2194" i="7" s="1"/>
  <c r="AC2195" i="7"/>
  <c r="AD2195" i="7" s="1"/>
  <c r="AC2294" i="7"/>
  <c r="AD2294" i="7" s="1"/>
  <c r="AC2295" i="7"/>
  <c r="AD2295" i="7" s="1"/>
  <c r="AC2296" i="7"/>
  <c r="AD2296" i="7" s="1"/>
  <c r="AC2297" i="7"/>
  <c r="AD2297" i="7" s="1"/>
  <c r="AC2298" i="7"/>
  <c r="AD2298" i="7" s="1"/>
  <c r="AC2299" i="7"/>
  <c r="AD2299" i="7" s="1"/>
  <c r="AC2303" i="7"/>
  <c r="AD2303" i="7" s="1"/>
  <c r="AC2304" i="7"/>
  <c r="AD2304" i="7" s="1"/>
  <c r="AC2307" i="7"/>
  <c r="AD2307" i="7" s="1"/>
  <c r="AC2308" i="7"/>
  <c r="AD2308" i="7" s="1"/>
  <c r="AC2310" i="7"/>
  <c r="AD2310" i="7" s="1"/>
  <c r="K2326" i="7"/>
  <c r="K2328" i="7"/>
  <c r="AC2364" i="7"/>
  <c r="AD2364" i="7" s="1"/>
  <c r="AC2380" i="7"/>
  <c r="AD2380" i="7" s="1"/>
  <c r="AC2382" i="7"/>
  <c r="AD2382" i="7" s="1"/>
  <c r="AC2582" i="7"/>
  <c r="AD2582" i="7" s="1"/>
  <c r="AC2588" i="7"/>
  <c r="AD2588" i="7" s="1"/>
  <c r="AC2704" i="7"/>
  <c r="AD2704" i="7" s="1"/>
  <c r="AC2706" i="7"/>
  <c r="AD2706" i="7" s="1"/>
  <c r="AC2708" i="7"/>
  <c r="AD2708" i="7" s="1"/>
  <c r="AC2710" i="7"/>
  <c r="AD2710" i="7" s="1"/>
  <c r="AC2882" i="7"/>
  <c r="AD2882" i="7" s="1"/>
  <c r="AC4027" i="7"/>
  <c r="AD4027" i="7" s="1"/>
  <c r="AC4033" i="7"/>
  <c r="AD4033" i="7" s="1"/>
  <c r="K4267" i="7"/>
  <c r="AC4349" i="7"/>
  <c r="AD4349" i="7" s="1"/>
  <c r="AC4351" i="7"/>
  <c r="AD4351" i="7" s="1"/>
  <c r="AC4357" i="7"/>
  <c r="AD4357" i="7" s="1"/>
  <c r="AC4359" i="7"/>
  <c r="AD4359" i="7" s="1"/>
  <c r="K4460" i="7"/>
  <c r="AC4527" i="7"/>
  <c r="AD4527" i="7" s="1"/>
  <c r="AC4583" i="7"/>
  <c r="AD4583" i="7" s="1"/>
  <c r="AC4589" i="7"/>
  <c r="AD4589" i="7" s="1"/>
  <c r="AC2393" i="7"/>
  <c r="AD2393" i="7" s="1"/>
  <c r="AC2394" i="7"/>
  <c r="AD2394" i="7" s="1"/>
  <c r="AC2396" i="7"/>
  <c r="AD2396" i="7" s="1"/>
  <c r="AC2397" i="7"/>
  <c r="AD2397" i="7" s="1"/>
  <c r="AC2399" i="7"/>
  <c r="AD2399" i="7" s="1"/>
  <c r="AC2400" i="7"/>
  <c r="AD2400" i="7" s="1"/>
  <c r="AC2402" i="7"/>
  <c r="AD2402" i="7" s="1"/>
  <c r="AC2445" i="7"/>
  <c r="AD2445" i="7" s="1"/>
  <c r="AC2447" i="7"/>
  <c r="AD2447" i="7" s="1"/>
  <c r="AC2451" i="7"/>
  <c r="AD2451" i="7" s="1"/>
  <c r="AC2452" i="7"/>
  <c r="AD2452" i="7" s="1"/>
  <c r="AC2493" i="7"/>
  <c r="AD2493" i="7" s="1"/>
  <c r="AC2526" i="7"/>
  <c r="AD2526" i="7" s="1"/>
  <c r="AC2527" i="7"/>
  <c r="AD2527" i="7" s="1"/>
  <c r="AC2531" i="7"/>
  <c r="AD2531" i="7" s="1"/>
  <c r="AC2534" i="7"/>
  <c r="AD2534" i="7" s="1"/>
  <c r="AC2784" i="7"/>
  <c r="AD2784" i="7" s="1"/>
  <c r="AC2790" i="7"/>
  <c r="AD2790" i="7" s="1"/>
  <c r="AC2796" i="7"/>
  <c r="AD2796" i="7" s="1"/>
  <c r="AC2816" i="7"/>
  <c r="AD2816" i="7" s="1"/>
  <c r="AC2820" i="7"/>
  <c r="AD2820" i="7" s="1"/>
  <c r="AC2896" i="7"/>
  <c r="AD2896" i="7" s="1"/>
  <c r="AC2898" i="7"/>
  <c r="AD2898" i="7" s="1"/>
  <c r="AC2900" i="7"/>
  <c r="AD2900" i="7" s="1"/>
  <c r="AC3216" i="7"/>
  <c r="AD3216" i="7" s="1"/>
  <c r="AC3225" i="7"/>
  <c r="AD3225" i="7" s="1"/>
  <c r="AC3229" i="7"/>
  <c r="AD3229" i="7" s="1"/>
  <c r="AC3230" i="7"/>
  <c r="AD3230" i="7" s="1"/>
  <c r="K3259" i="7"/>
  <c r="K3269" i="7"/>
  <c r="K3271" i="7"/>
  <c r="AC3346" i="7"/>
  <c r="AD3346" i="7" s="1"/>
  <c r="AC3348" i="7"/>
  <c r="AD3348" i="7" s="1"/>
  <c r="AC3573" i="7"/>
  <c r="AD3573" i="7" s="1"/>
  <c r="AC3750" i="7"/>
  <c r="AD3750" i="7" s="1"/>
  <c r="AC3752" i="7"/>
  <c r="AD3752" i="7" s="1"/>
  <c r="AC3753" i="7"/>
  <c r="AD3753" i="7" s="1"/>
  <c r="AC3755" i="7"/>
  <c r="AD3755" i="7" s="1"/>
  <c r="AC3757" i="7"/>
  <c r="AD3757" i="7" s="1"/>
  <c r="AC3758" i="7"/>
  <c r="AD3758" i="7" s="1"/>
  <c r="AC3765" i="7"/>
  <c r="AD3765" i="7" s="1"/>
  <c r="AC3766" i="7"/>
  <c r="AD3766" i="7" s="1"/>
  <c r="AC3779" i="7"/>
  <c r="AD3779" i="7" s="1"/>
  <c r="AC3781" i="7"/>
  <c r="AD3781" i="7" s="1"/>
  <c r="AC3782" i="7"/>
  <c r="AD3782" i="7" s="1"/>
  <c r="AC3784" i="7"/>
  <c r="AD3784" i="7" s="1"/>
  <c r="AC3785" i="7"/>
  <c r="AD3785" i="7" s="1"/>
  <c r="AC3787" i="7"/>
  <c r="AD3787" i="7" s="1"/>
  <c r="AC3789" i="7"/>
  <c r="AD3789" i="7" s="1"/>
  <c r="AC3802" i="7"/>
  <c r="AD3802" i="7" s="1"/>
  <c r="AC3805" i="7"/>
  <c r="AD3805" i="7" s="1"/>
  <c r="AC3806" i="7"/>
  <c r="AD3806" i="7" s="1"/>
  <c r="AC3810" i="7"/>
  <c r="AD3810" i="7" s="1"/>
  <c r="K3843" i="7"/>
  <c r="AC3892" i="7"/>
  <c r="AD3892" i="7" s="1"/>
  <c r="AC4153" i="7"/>
  <c r="AD4153" i="7" s="1"/>
  <c r="K4180" i="7"/>
  <c r="AC4231" i="7"/>
  <c r="AD4231" i="7" s="1"/>
  <c r="AC4235" i="7"/>
  <c r="AD4235" i="7" s="1"/>
  <c r="AC4244" i="7"/>
  <c r="AD4244" i="7" s="1"/>
  <c r="AC4265" i="7"/>
  <c r="AD4265" i="7" s="1"/>
  <c r="K4309" i="7"/>
  <c r="AC4379" i="7"/>
  <c r="AD4379" i="7" s="1"/>
  <c r="AC4381" i="7"/>
  <c r="AD4381" i="7" s="1"/>
  <c r="AC4383" i="7"/>
  <c r="AD4383" i="7" s="1"/>
  <c r="AC4387" i="7"/>
  <c r="AD4387" i="7" s="1"/>
  <c r="AC4389" i="7"/>
  <c r="AD4389" i="7" s="1"/>
  <c r="AC4431" i="7"/>
  <c r="AD4431" i="7" s="1"/>
  <c r="AC4728" i="7"/>
  <c r="AD4728" i="7" s="1"/>
  <c r="AC4734" i="7"/>
  <c r="AD4734" i="7" s="1"/>
  <c r="AC3125" i="7"/>
  <c r="AD3125" i="7" s="1"/>
  <c r="AC3133" i="7"/>
  <c r="AD3133" i="7" s="1"/>
  <c r="AC3134" i="7"/>
  <c r="AD3134" i="7" s="1"/>
  <c r="AC3138" i="7"/>
  <c r="AD3138" i="7" s="1"/>
  <c r="AC3142" i="7"/>
  <c r="AD3142" i="7" s="1"/>
  <c r="AC3427" i="7"/>
  <c r="AD3427" i="7" s="1"/>
  <c r="AC3429" i="7"/>
  <c r="AD3429" i="7" s="1"/>
  <c r="AC3430" i="7"/>
  <c r="AD3430" i="7" s="1"/>
  <c r="AC3432" i="7"/>
  <c r="AD3432" i="7" s="1"/>
  <c r="AC3433" i="7"/>
  <c r="AD3433" i="7" s="1"/>
  <c r="AC3441" i="7"/>
  <c r="AD3441" i="7" s="1"/>
  <c r="AC3446" i="7"/>
  <c r="AD3446" i="7" s="1"/>
  <c r="AC3590" i="7"/>
  <c r="AD3590" i="7" s="1"/>
  <c r="AC3592" i="7"/>
  <c r="AD3592" i="7" s="1"/>
  <c r="AC3593" i="7"/>
  <c r="AD3593" i="7" s="1"/>
  <c r="AC3598" i="7"/>
  <c r="AD3598" i="7" s="1"/>
  <c r="AC3976" i="7"/>
  <c r="AD3976" i="7" s="1"/>
  <c r="AC4000" i="7"/>
  <c r="AD4000" i="7" s="1"/>
  <c r="AC4168" i="7"/>
  <c r="AD4168" i="7" s="1"/>
  <c r="AC4169" i="7"/>
  <c r="AD4169" i="7" s="1"/>
  <c r="AC4174" i="7"/>
  <c r="AD4174" i="7" s="1"/>
  <c r="AC4176" i="7"/>
  <c r="AD4176" i="7" s="1"/>
  <c r="AC4499" i="7"/>
  <c r="AD4499" i="7" s="1"/>
  <c r="AC4505" i="7"/>
  <c r="AD4505" i="7" s="1"/>
  <c r="AC4521" i="7"/>
  <c r="AD4521" i="7" s="1"/>
  <c r="AC5437" i="7"/>
  <c r="AD5437" i="7" s="1"/>
  <c r="AC4852" i="7"/>
  <c r="AD4852" i="7" s="1"/>
  <c r="AC4858" i="7"/>
  <c r="AD4858" i="7" s="1"/>
  <c r="K4677" i="7"/>
  <c r="AC4736" i="7"/>
  <c r="AD4736" i="7" s="1"/>
  <c r="AC4738" i="7"/>
  <c r="AD4738" i="7" s="1"/>
  <c r="AC2535" i="7"/>
  <c r="AD2535" i="7" s="1"/>
  <c r="AC2536" i="7"/>
  <c r="AD2536" i="7" s="1"/>
  <c r="AC2564" i="7"/>
  <c r="AD2564" i="7" s="1"/>
  <c r="AC2566" i="7"/>
  <c r="AD2566" i="7" s="1"/>
  <c r="AC2567" i="7"/>
  <c r="AD2567" i="7" s="1"/>
  <c r="AC2568" i="7"/>
  <c r="AD2568" i="7" s="1"/>
  <c r="AC2570" i="7"/>
  <c r="AD2570" i="7" s="1"/>
  <c r="AC2575" i="7"/>
  <c r="AD2575" i="7" s="1"/>
  <c r="AC2577" i="7"/>
  <c r="AD2577" i="7" s="1"/>
  <c r="AC2578" i="7"/>
  <c r="AD2578" i="7" s="1"/>
  <c r="AC2620" i="7"/>
  <c r="AD2620" i="7" s="1"/>
  <c r="AC2628" i="7"/>
  <c r="AD2628" i="7" s="1"/>
  <c r="AC2632" i="7"/>
  <c r="AD2632" i="7" s="1"/>
  <c r="AC2634" i="7"/>
  <c r="AD2634" i="7" s="1"/>
  <c r="AC2658" i="7"/>
  <c r="AD2658" i="7" s="1"/>
  <c r="AC2662" i="7"/>
  <c r="AD2662" i="7" s="1"/>
  <c r="AC2667" i="7"/>
  <c r="AD2667" i="7" s="1"/>
  <c r="AC2670" i="7"/>
  <c r="AD2670" i="7" s="1"/>
  <c r="AC2678" i="7"/>
  <c r="AD2678" i="7" s="1"/>
  <c r="AC2728" i="7"/>
  <c r="AD2728" i="7" s="1"/>
  <c r="AC2734" i="7"/>
  <c r="AD2734" i="7" s="1"/>
  <c r="AC2738" i="7"/>
  <c r="AD2738" i="7" s="1"/>
  <c r="AC2740" i="7"/>
  <c r="AD2740" i="7" s="1"/>
  <c r="AC2761" i="7"/>
  <c r="AD2761" i="7" s="1"/>
  <c r="AC2763" i="7"/>
  <c r="AD2763" i="7" s="1"/>
  <c r="K2800" i="7"/>
  <c r="K2808" i="7"/>
  <c r="AC2828" i="7"/>
  <c r="AD2828" i="7" s="1"/>
  <c r="AC2846" i="7"/>
  <c r="AD2846" i="7" s="1"/>
  <c r="AC2852" i="7"/>
  <c r="AD2852" i="7" s="1"/>
  <c r="AC2854" i="7"/>
  <c r="AD2854" i="7" s="1"/>
  <c r="AC2877" i="7"/>
  <c r="AD2877" i="7" s="1"/>
  <c r="AC2878" i="7"/>
  <c r="AD2878" i="7" s="1"/>
  <c r="AC2908" i="7"/>
  <c r="AD2908" i="7" s="1"/>
  <c r="AC2942" i="7"/>
  <c r="AD2942" i="7" s="1"/>
  <c r="AC2948" i="7"/>
  <c r="AD2948" i="7" s="1"/>
  <c r="AC2955" i="7"/>
  <c r="AD2955" i="7" s="1"/>
  <c r="AC2957" i="7"/>
  <c r="AD2957" i="7" s="1"/>
  <c r="K2960" i="7"/>
  <c r="AC3012" i="7"/>
  <c r="AD3012" i="7" s="1"/>
  <c r="AC3014" i="7"/>
  <c r="AD3014" i="7" s="1"/>
  <c r="AC3032" i="7"/>
  <c r="AD3032" i="7" s="1"/>
  <c r="AC3034" i="7"/>
  <c r="AD3034" i="7" s="1"/>
  <c r="AC3036" i="7"/>
  <c r="AD3036" i="7" s="1"/>
  <c r="AC3061" i="7"/>
  <c r="AD3061" i="7" s="1"/>
  <c r="AC3075" i="7"/>
  <c r="AD3075" i="7" s="1"/>
  <c r="AC3077" i="7"/>
  <c r="AD3077" i="7" s="1"/>
  <c r="AC3078" i="7"/>
  <c r="AD3078" i="7" s="1"/>
  <c r="AC3080" i="7"/>
  <c r="AD3080" i="7" s="1"/>
  <c r="AC3089" i="7"/>
  <c r="AD3089" i="7" s="1"/>
  <c r="AC3146" i="7"/>
  <c r="AD3146" i="7" s="1"/>
  <c r="AC3148" i="7"/>
  <c r="AD3148" i="7" s="1"/>
  <c r="AC3152" i="7"/>
  <c r="AD3152" i="7" s="1"/>
  <c r="AC3179" i="7"/>
  <c r="AD3179" i="7" s="1"/>
  <c r="AC3181" i="7"/>
  <c r="AD3181" i="7" s="1"/>
  <c r="AC3182" i="7"/>
  <c r="AD3182" i="7" s="1"/>
  <c r="AC3185" i="7"/>
  <c r="AD3185" i="7" s="1"/>
  <c r="AC3190" i="7"/>
  <c r="AD3190" i="7" s="1"/>
  <c r="AC3232" i="7"/>
  <c r="AD3232" i="7" s="1"/>
  <c r="AC3234" i="7"/>
  <c r="AD3234" i="7" s="1"/>
  <c r="AC3246" i="7"/>
  <c r="AD3246" i="7" s="1"/>
  <c r="AC3262" i="7"/>
  <c r="AD3262" i="7" s="1"/>
  <c r="K3327" i="7"/>
  <c r="AC3364" i="7"/>
  <c r="AD3364" i="7" s="1"/>
  <c r="AC3378" i="7"/>
  <c r="AD3378" i="7" s="1"/>
  <c r="AC3380" i="7"/>
  <c r="AD3380" i="7" s="1"/>
  <c r="AC3394" i="7"/>
  <c r="AD3394" i="7" s="1"/>
  <c r="AC3400" i="7"/>
  <c r="AD3400" i="7" s="1"/>
  <c r="AC3406" i="7"/>
  <c r="AD3406" i="7" s="1"/>
  <c r="AC3409" i="7"/>
  <c r="AD3409" i="7" s="1"/>
  <c r="AC3413" i="7"/>
  <c r="AD3413" i="7" s="1"/>
  <c r="K3403" i="7"/>
  <c r="K3405" i="7"/>
  <c r="K3407" i="7"/>
  <c r="AC3498" i="7"/>
  <c r="AD3498" i="7" s="1"/>
  <c r="AC3500" i="7"/>
  <c r="AD3500" i="7" s="1"/>
  <c r="AC3534" i="7"/>
  <c r="AD3534" i="7" s="1"/>
  <c r="AC3550" i="7"/>
  <c r="AD3550" i="7" s="1"/>
  <c r="AC3608" i="7"/>
  <c r="AD3608" i="7" s="1"/>
  <c r="AC3616" i="7"/>
  <c r="AD3616" i="7" s="1"/>
  <c r="AC3619" i="7"/>
  <c r="AD3619" i="7" s="1"/>
  <c r="AC3622" i="7"/>
  <c r="AD3622" i="7" s="1"/>
  <c r="AC3625" i="7"/>
  <c r="AD3625" i="7" s="1"/>
  <c r="AC3650" i="7"/>
  <c r="AD3650" i="7" s="1"/>
  <c r="AC3651" i="7"/>
  <c r="AD3651" i="7" s="1"/>
  <c r="AC3653" i="7"/>
  <c r="AD3653" i="7" s="1"/>
  <c r="AC3654" i="7"/>
  <c r="AD3654" i="7" s="1"/>
  <c r="AC3682" i="7"/>
  <c r="AD3682" i="7" s="1"/>
  <c r="AC3683" i="7"/>
  <c r="AD3683" i="7" s="1"/>
  <c r="AC3685" i="7"/>
  <c r="AD3685" i="7" s="1"/>
  <c r="AC3686" i="7"/>
  <c r="AD3686" i="7" s="1"/>
  <c r="AC3689" i="7"/>
  <c r="AD3689" i="7" s="1"/>
  <c r="AC3697" i="7"/>
  <c r="AD3697" i="7" s="1"/>
  <c r="AC3712" i="7"/>
  <c r="AD3712" i="7" s="1"/>
  <c r="AC3714" i="7"/>
  <c r="AD3714" i="7" s="1"/>
  <c r="AC3715" i="7"/>
  <c r="AD3715" i="7" s="1"/>
  <c r="AC3717" i="7"/>
  <c r="AD3717" i="7" s="1"/>
  <c r="AC3738" i="7"/>
  <c r="AD3738" i="7" s="1"/>
  <c r="AC3741" i="7"/>
  <c r="AD3741" i="7" s="1"/>
  <c r="AC3822" i="7"/>
  <c r="AD3822" i="7" s="1"/>
  <c r="AC3848" i="7"/>
  <c r="AD3848" i="7" s="1"/>
  <c r="AC3864" i="7"/>
  <c r="AD3864" i="7" s="1"/>
  <c r="AC3954" i="7"/>
  <c r="AD3954" i="7" s="1"/>
  <c r="AC3955" i="7"/>
  <c r="AD3955" i="7" s="1"/>
  <c r="AC3957" i="7"/>
  <c r="AD3957" i="7" s="1"/>
  <c r="AC3958" i="7"/>
  <c r="AD3958" i="7" s="1"/>
  <c r="AC3961" i="7"/>
  <c r="AD3961" i="7" s="1"/>
  <c r="K3981" i="7"/>
  <c r="AC4091" i="7"/>
  <c r="AD4091" i="7" s="1"/>
  <c r="AC4101" i="7"/>
  <c r="AD4101" i="7" s="1"/>
  <c r="AC4104" i="7"/>
  <c r="AD4104" i="7" s="1"/>
  <c r="AC4105" i="7"/>
  <c r="AD4105" i="7" s="1"/>
  <c r="AC4107" i="7"/>
  <c r="AD4107" i="7" s="1"/>
  <c r="AC4116" i="7"/>
  <c r="AD4116" i="7" s="1"/>
  <c r="AC4118" i="7"/>
  <c r="AD4118" i="7" s="1"/>
  <c r="AC4128" i="7"/>
  <c r="AD4128" i="7" s="1"/>
  <c r="AC4141" i="7"/>
  <c r="AD4141" i="7" s="1"/>
  <c r="AC4142" i="7"/>
  <c r="AD4142" i="7" s="1"/>
  <c r="AC4144" i="7"/>
  <c r="AD4144" i="7" s="1"/>
  <c r="AC4145" i="7"/>
  <c r="AD4145" i="7" s="1"/>
  <c r="K4138" i="7"/>
  <c r="K4142" i="7"/>
  <c r="AC4177" i="7"/>
  <c r="AD4177" i="7" s="1"/>
  <c r="K4213" i="7"/>
  <c r="K4223" i="7"/>
  <c r="AC4267" i="7"/>
  <c r="AD4267" i="7" s="1"/>
  <c r="AC4269" i="7"/>
  <c r="AD4269" i="7" s="1"/>
  <c r="AC4293" i="7"/>
  <c r="AD4293" i="7" s="1"/>
  <c r="AC4295" i="7"/>
  <c r="AD4295" i="7" s="1"/>
  <c r="AC4297" i="7"/>
  <c r="AD4297" i="7" s="1"/>
  <c r="AC4328" i="7"/>
  <c r="AD4328" i="7" s="1"/>
  <c r="AC4329" i="7"/>
  <c r="AD4329" i="7" s="1"/>
  <c r="AC4334" i="7"/>
  <c r="AD4334" i="7" s="1"/>
  <c r="AC4336" i="7"/>
  <c r="AD4336" i="7" s="1"/>
  <c r="AC4435" i="7"/>
  <c r="AD4435" i="7" s="1"/>
  <c r="AC4443" i="7"/>
  <c r="AD4443" i="7" s="1"/>
  <c r="AC4449" i="7"/>
  <c r="AD4449" i="7" s="1"/>
  <c r="AC4478" i="7"/>
  <c r="AD4478" i="7" s="1"/>
  <c r="AC4480" i="7"/>
  <c r="AD4480" i="7" s="1"/>
  <c r="AC4481" i="7"/>
  <c r="AD4481" i="7" s="1"/>
  <c r="AC4811" i="7"/>
  <c r="AD4811" i="7" s="1"/>
  <c r="AC4814" i="7"/>
  <c r="AD4814" i="7" s="1"/>
  <c r="AC4817" i="7"/>
  <c r="AD4817" i="7" s="1"/>
  <c r="AC4818" i="7"/>
  <c r="AD4818" i="7" s="1"/>
  <c r="AC4826" i="7"/>
  <c r="AD4826" i="7" s="1"/>
  <c r="AC4845" i="7"/>
  <c r="AD4845" i="7" s="1"/>
  <c r="K4871" i="7"/>
  <c r="K4873" i="7"/>
  <c r="AC5176" i="7"/>
  <c r="AD5176" i="7" s="1"/>
  <c r="K4891" i="7"/>
  <c r="K4897" i="7"/>
  <c r="AC5036" i="7"/>
  <c r="AD5036" i="7" s="1"/>
  <c r="AC5060" i="7"/>
  <c r="AD5060" i="7" s="1"/>
  <c r="AC5061" i="7"/>
  <c r="AD5061" i="7" s="1"/>
  <c r="AC5066" i="7"/>
  <c r="AD5066" i="7" s="1"/>
  <c r="AC5070" i="7"/>
  <c r="AD5070" i="7" s="1"/>
  <c r="AC5081" i="7"/>
  <c r="AD5081" i="7" s="1"/>
  <c r="AC5082" i="7"/>
  <c r="AD5082" i="7" s="1"/>
  <c r="AC5087" i="7"/>
  <c r="AD5087" i="7" s="1"/>
  <c r="AC5089" i="7"/>
  <c r="AD5089" i="7" s="1"/>
  <c r="AC5090" i="7"/>
  <c r="AD5090" i="7" s="1"/>
  <c r="AC5092" i="7"/>
  <c r="AD5092" i="7" s="1"/>
  <c r="AC5103" i="7"/>
  <c r="AD5103" i="7" s="1"/>
  <c r="AC5105" i="7"/>
  <c r="AD5105" i="7" s="1"/>
  <c r="AC5106" i="7"/>
  <c r="AD5106" i="7" s="1"/>
  <c r="AC5109" i="7"/>
  <c r="AD5109" i="7" s="1"/>
  <c r="AC5114" i="7"/>
  <c r="AD5114" i="7" s="1"/>
  <c r="AC5178" i="7"/>
  <c r="AD5178" i="7" s="1"/>
  <c r="AC5186" i="7"/>
  <c r="AD5186" i="7" s="1"/>
  <c r="AC5196" i="7"/>
  <c r="AD5196" i="7" s="1"/>
  <c r="AC5206" i="7"/>
  <c r="AD5206" i="7" s="1"/>
  <c r="AC5208" i="7"/>
  <c r="AD5208" i="7" s="1"/>
  <c r="AC5222" i="7"/>
  <c r="AD5222" i="7" s="1"/>
  <c r="AC5243" i="7"/>
  <c r="AD5243" i="7" s="1"/>
  <c r="AC5247" i="7"/>
  <c r="AD5247" i="7" s="1"/>
  <c r="AC5302" i="7"/>
  <c r="AD5302" i="7" s="1"/>
  <c r="AC5411" i="7"/>
  <c r="AD5411" i="7" s="1"/>
  <c r="AC5418" i="7"/>
  <c r="AD5418" i="7" s="1"/>
  <c r="AC5420" i="7"/>
  <c r="AD5420" i="7" s="1"/>
  <c r="AC5423" i="7"/>
  <c r="AD5423" i="7" s="1"/>
  <c r="AC5424" i="7"/>
  <c r="AD5424" i="7" s="1"/>
  <c r="AC5426" i="7"/>
  <c r="AD5426" i="7" s="1"/>
  <c r="AC5428" i="7"/>
  <c r="AD5428" i="7" s="1"/>
  <c r="AC5429" i="7"/>
  <c r="AD5429" i="7" s="1"/>
  <c r="AC5433" i="7"/>
  <c r="AD5433" i="7" s="1"/>
  <c r="AC5436" i="7"/>
  <c r="AD5436" i="7" s="1"/>
  <c r="K5448" i="7"/>
  <c r="K5463" i="7"/>
  <c r="K5472" i="7"/>
  <c r="AC5517" i="7"/>
  <c r="AD5517" i="7" s="1"/>
  <c r="AC5539" i="7"/>
  <c r="AD5539" i="7" s="1"/>
  <c r="AC5540" i="7"/>
  <c r="AD5540" i="7" s="1"/>
  <c r="AC5542" i="7"/>
  <c r="AD5542" i="7" s="1"/>
  <c r="AC5543" i="7"/>
  <c r="AD5543" i="7" s="1"/>
  <c r="AC5546" i="7"/>
  <c r="AD5546" i="7" s="1"/>
  <c r="AC5550" i="7"/>
  <c r="AD5550" i="7" s="1"/>
  <c r="AC5615" i="7"/>
  <c r="AD5615" i="7" s="1"/>
  <c r="AC5616" i="7"/>
  <c r="AD5616" i="7" s="1"/>
  <c r="AC5618" i="7"/>
  <c r="AD5618" i="7" s="1"/>
  <c r="K5610" i="7"/>
  <c r="AC5680" i="7"/>
  <c r="AD5680" i="7" s="1"/>
  <c r="AC5686" i="7"/>
  <c r="AD5686" i="7" s="1"/>
  <c r="AC5688" i="7"/>
  <c r="AD5688" i="7" s="1"/>
  <c r="AC5722" i="7"/>
  <c r="AD5722" i="7" s="1"/>
  <c r="AC5723" i="7"/>
  <c r="AD5723" i="7" s="1"/>
  <c r="AC5724" i="7"/>
  <c r="AD5724" i="7" s="1"/>
  <c r="AC5726" i="7"/>
  <c r="AD5726" i="7" s="1"/>
  <c r="AC5727" i="7"/>
  <c r="AD5727" i="7" s="1"/>
  <c r="AC5728" i="7"/>
  <c r="AD5728" i="7" s="1"/>
  <c r="AC5729" i="7"/>
  <c r="AD5729" i="7" s="1"/>
  <c r="AC5730" i="7"/>
  <c r="AD5730" i="7" s="1"/>
  <c r="AC5732" i="7"/>
  <c r="AD5732" i="7" s="1"/>
  <c r="AC5734" i="7"/>
  <c r="AD5734" i="7" s="1"/>
  <c r="AC5735" i="7"/>
  <c r="AD5735" i="7" s="1"/>
  <c r="AC5736" i="7"/>
  <c r="AD5736" i="7" s="1"/>
  <c r="AC4619" i="7"/>
  <c r="AD4619" i="7" s="1"/>
  <c r="AC4629" i="7"/>
  <c r="AD4629" i="7" s="1"/>
  <c r="AC4631" i="7"/>
  <c r="AD4631" i="7" s="1"/>
  <c r="AC4635" i="7"/>
  <c r="AD4635" i="7" s="1"/>
  <c r="AC4637" i="7"/>
  <c r="AD4637" i="7" s="1"/>
  <c r="AC4653" i="7"/>
  <c r="AD4653" i="7" s="1"/>
  <c r="AC4670" i="7"/>
  <c r="AD4670" i="7" s="1"/>
  <c r="AC4678" i="7"/>
  <c r="AD4678" i="7" s="1"/>
  <c r="AC4684" i="7"/>
  <c r="AD4684" i="7" s="1"/>
  <c r="AC4691" i="7"/>
  <c r="AD4691" i="7" s="1"/>
  <c r="AC4693" i="7"/>
  <c r="AD4693" i="7" s="1"/>
  <c r="AC4696" i="7"/>
  <c r="AD4696" i="7" s="1"/>
  <c r="AC4697" i="7"/>
  <c r="AD4697" i="7" s="1"/>
  <c r="AC4701" i="7"/>
  <c r="AD4701" i="7" s="1"/>
  <c r="AC4760" i="7"/>
  <c r="AD4760" i="7" s="1"/>
  <c r="AC4766" i="7"/>
  <c r="AD4766" i="7" s="1"/>
  <c r="AC4794" i="7"/>
  <c r="AD4794" i="7" s="1"/>
  <c r="AC4795" i="7"/>
  <c r="AD4795" i="7" s="1"/>
  <c r="AC4797" i="7"/>
  <c r="AD4797" i="7" s="1"/>
  <c r="AC4888" i="7"/>
  <c r="AD4888" i="7" s="1"/>
  <c r="AC4890" i="7"/>
  <c r="AD4890" i="7" s="1"/>
  <c r="AC4904" i="7"/>
  <c r="AD4904" i="7" s="1"/>
  <c r="AC4934" i="7"/>
  <c r="AD4934" i="7" s="1"/>
  <c r="AC4944" i="7"/>
  <c r="AD4944" i="7" s="1"/>
  <c r="AC4946" i="7"/>
  <c r="AD4946" i="7" s="1"/>
  <c r="AC5001" i="7"/>
  <c r="AD5001" i="7" s="1"/>
  <c r="AC5002" i="7"/>
  <c r="AD5002" i="7" s="1"/>
  <c r="AC5006" i="7"/>
  <c r="AD5006" i="7" s="1"/>
  <c r="K5009" i="7"/>
  <c r="K5025" i="7"/>
  <c r="AC5138" i="7"/>
  <c r="AD5138" i="7" s="1"/>
  <c r="AC5140" i="7"/>
  <c r="AD5140" i="7" s="1"/>
  <c r="AC5146" i="7"/>
  <c r="AD5146" i="7" s="1"/>
  <c r="AC5160" i="7"/>
  <c r="AD5160" i="7" s="1"/>
  <c r="AC5173" i="7"/>
  <c r="AD5173" i="7" s="1"/>
  <c r="AC5175" i="7"/>
  <c r="AD5175" i="7" s="1"/>
  <c r="K5199" i="7"/>
  <c r="AC5263" i="7"/>
  <c r="AD5263" i="7" s="1"/>
  <c r="AC5264" i="7"/>
  <c r="AD5264" i="7" s="1"/>
  <c r="AC5268" i="7"/>
  <c r="AD5268" i="7" s="1"/>
  <c r="AC5274" i="7"/>
  <c r="AD5274" i="7" s="1"/>
  <c r="AC5275" i="7"/>
  <c r="AD5275" i="7" s="1"/>
  <c r="AC5277" i="7"/>
  <c r="AD5277" i="7" s="1"/>
  <c r="AC5280" i="7"/>
  <c r="AD5280" i="7" s="1"/>
  <c r="AC5285" i="7"/>
  <c r="AD5285" i="7" s="1"/>
  <c r="AC5288" i="7"/>
  <c r="AD5288" i="7" s="1"/>
  <c r="AC5291" i="7"/>
  <c r="AD5291" i="7" s="1"/>
  <c r="AC5292" i="7"/>
  <c r="AD5292" i="7" s="1"/>
  <c r="AC5295" i="7"/>
  <c r="AD5295" i="7" s="1"/>
  <c r="AC5296" i="7"/>
  <c r="AD5296" i="7" s="1"/>
  <c r="AC5334" i="7"/>
  <c r="AD5334" i="7" s="1"/>
  <c r="AC5336" i="7"/>
  <c r="AD5336" i="7" s="1"/>
  <c r="AC5347" i="7"/>
  <c r="AD5347" i="7" s="1"/>
  <c r="AC5359" i="7"/>
  <c r="AD5359" i="7" s="1"/>
  <c r="AC5372" i="7"/>
  <c r="AD5372" i="7" s="1"/>
  <c r="AC5373" i="7"/>
  <c r="AD5373" i="7" s="1"/>
  <c r="AC5375" i="7"/>
  <c r="AD5375" i="7" s="1"/>
  <c r="AC5376" i="7"/>
  <c r="AD5376" i="7" s="1"/>
  <c r="AC5377" i="7"/>
  <c r="AD5377" i="7" s="1"/>
  <c r="AC5378" i="7"/>
  <c r="AD5378" i="7" s="1"/>
  <c r="AC5379" i="7"/>
  <c r="AD5379" i="7" s="1"/>
  <c r="AC5401" i="7"/>
  <c r="AD5401" i="7" s="1"/>
  <c r="AC5407" i="7"/>
  <c r="AD5407" i="7" s="1"/>
  <c r="AC5439" i="7"/>
  <c r="AD5439" i="7" s="1"/>
  <c r="AC5455" i="7"/>
  <c r="AD5455" i="7" s="1"/>
  <c r="AC5457" i="7"/>
  <c r="AD5457" i="7" s="1"/>
  <c r="AC5459" i="7"/>
  <c r="AD5459" i="7" s="1"/>
  <c r="AC5481" i="7"/>
  <c r="AD5481" i="7" s="1"/>
  <c r="AC5483" i="7"/>
  <c r="AD5483" i="7" s="1"/>
  <c r="AC5485" i="7"/>
  <c r="AD5485" i="7" s="1"/>
  <c r="AC5516" i="7"/>
  <c r="AD5516" i="7" s="1"/>
  <c r="AC5553" i="7"/>
  <c r="AD5553" i="7" s="1"/>
  <c r="AC5555" i="7"/>
  <c r="AD5555" i="7" s="1"/>
  <c r="AC5583" i="7"/>
  <c r="AD5583" i="7" s="1"/>
  <c r="AC5619" i="7"/>
  <c r="AD5619" i="7" s="1"/>
  <c r="AC5650" i="7"/>
  <c r="AD5650" i="7" s="1"/>
  <c r="AC5654" i="7"/>
  <c r="AD5654" i="7" s="1"/>
  <c r="T171" i="7"/>
  <c r="AC169" i="7"/>
  <c r="AD169" i="7" s="1"/>
  <c r="T169" i="7"/>
  <c r="M168" i="7" s="1"/>
  <c r="O168" i="7" s="1"/>
  <c r="J520" i="7"/>
  <c r="AC21" i="7"/>
  <c r="AD21" i="7" s="1"/>
  <c r="AC77" i="7"/>
  <c r="AD77" i="7" s="1"/>
  <c r="AC306" i="7"/>
  <c r="AD306" i="7" s="1"/>
  <c r="AC362" i="7"/>
  <c r="AD362" i="7" s="1"/>
  <c r="AC364" i="7"/>
  <c r="AD364" i="7" s="1"/>
  <c r="AC151" i="7"/>
  <c r="AD151" i="7" s="1"/>
  <c r="AC184" i="7"/>
  <c r="AD184" i="7" s="1"/>
  <c r="AC189" i="7"/>
  <c r="AD189" i="7" s="1"/>
  <c r="AC202" i="7"/>
  <c r="AD202" i="7" s="1"/>
  <c r="AC215" i="7"/>
  <c r="AD215" i="7" s="1"/>
  <c r="AC235" i="7"/>
  <c r="AD235" i="7" s="1"/>
  <c r="AC243" i="7"/>
  <c r="AD243" i="7" s="1"/>
  <c r="AC372" i="7"/>
  <c r="AD372" i="7" s="1"/>
  <c r="J414" i="7"/>
  <c r="AC435" i="7"/>
  <c r="AD435" i="7" s="1"/>
  <c r="AC436" i="7"/>
  <c r="AD436" i="7" s="1"/>
  <c r="J502" i="7"/>
  <c r="K621" i="7"/>
  <c r="AC644" i="7"/>
  <c r="AD644" i="7" s="1"/>
  <c r="AC647" i="7"/>
  <c r="AD647" i="7" s="1"/>
  <c r="AC763" i="7"/>
  <c r="AD763" i="7" s="1"/>
  <c r="AC828" i="7"/>
  <c r="AD828" i="7" s="1"/>
  <c r="AC859" i="7"/>
  <c r="AD859" i="7" s="1"/>
  <c r="AC972" i="7"/>
  <c r="AD972" i="7" s="1"/>
  <c r="AC1202" i="7"/>
  <c r="AD1202" i="7" s="1"/>
  <c r="AC1253" i="7"/>
  <c r="AD1253" i="7" s="1"/>
  <c r="AC1255" i="7"/>
  <c r="AD1255" i="7" s="1"/>
  <c r="AC1401" i="7"/>
  <c r="AD1401" i="7" s="1"/>
  <c r="AC1403" i="7"/>
  <c r="AD1403" i="7" s="1"/>
  <c r="K1455" i="7"/>
  <c r="AC1471" i="7"/>
  <c r="AD1471" i="7" s="1"/>
  <c r="AC1583" i="7"/>
  <c r="AD1583" i="7" s="1"/>
  <c r="AC1743" i="7"/>
  <c r="AD1743" i="7" s="1"/>
  <c r="AC1747" i="7"/>
  <c r="AD1747" i="7" s="1"/>
  <c r="AC1861" i="7"/>
  <c r="AD1861" i="7" s="1"/>
  <c r="AC1871" i="7"/>
  <c r="AD1871" i="7" s="1"/>
  <c r="AC1895" i="7"/>
  <c r="AD1895" i="7" s="1"/>
  <c r="AC1967" i="7"/>
  <c r="AD1967" i="7" s="1"/>
  <c r="AC1971" i="7"/>
  <c r="AD1971" i="7" s="1"/>
  <c r="AC1973" i="7"/>
  <c r="AD1973" i="7" s="1"/>
  <c r="AC1979" i="7"/>
  <c r="AD1979" i="7" s="1"/>
  <c r="AC2007" i="7"/>
  <c r="AD2007" i="7" s="1"/>
  <c r="K2068" i="7"/>
  <c r="AC2109" i="7"/>
  <c r="AD2109" i="7" s="1"/>
  <c r="AC2261" i="7"/>
  <c r="AD2261" i="7" s="1"/>
  <c r="AC2293" i="7"/>
  <c r="AD2293" i="7" s="1"/>
  <c r="AC2413" i="7"/>
  <c r="AD2413" i="7" s="1"/>
  <c r="AC2414" i="7"/>
  <c r="AD2414" i="7" s="1"/>
  <c r="AC2420" i="7"/>
  <c r="AD2420" i="7" s="1"/>
  <c r="AC112" i="7"/>
  <c r="AD112" i="7" s="1"/>
  <c r="AC207" i="7"/>
  <c r="AD207" i="7" s="1"/>
  <c r="AC271" i="7"/>
  <c r="AD271" i="7" s="1"/>
  <c r="AC290" i="7"/>
  <c r="AD290" i="7" s="1"/>
  <c r="AC349" i="7"/>
  <c r="AD349" i="7" s="1"/>
  <c r="AC35" i="7"/>
  <c r="AD35" i="7" s="1"/>
  <c r="K48" i="7"/>
  <c r="AC59" i="7"/>
  <c r="AD59" i="7" s="1"/>
  <c r="T75" i="7"/>
  <c r="AC85" i="7"/>
  <c r="AD85" i="7" s="1"/>
  <c r="AC134" i="7"/>
  <c r="AD134" i="7" s="1"/>
  <c r="AC224" i="7"/>
  <c r="AD224" i="7" s="1"/>
  <c r="AC258" i="7"/>
  <c r="AD258" i="7" s="1"/>
  <c r="AC298" i="7"/>
  <c r="AD298" i="7" s="1"/>
  <c r="AC300" i="7"/>
  <c r="AD300" i="7" s="1"/>
  <c r="AC395" i="7"/>
  <c r="AD395" i="7" s="1"/>
  <c r="AC500" i="7"/>
  <c r="AD500" i="7" s="1"/>
  <c r="AC522" i="7"/>
  <c r="AD522" i="7" s="1"/>
  <c r="AC541" i="7"/>
  <c r="AD541" i="7" s="1"/>
  <c r="AC549" i="7"/>
  <c r="AD549" i="7" s="1"/>
  <c r="J545" i="7"/>
  <c r="AC570" i="7"/>
  <c r="AD570" i="7" s="1"/>
  <c r="AC612" i="7"/>
  <c r="AD612" i="7" s="1"/>
  <c r="AC615" i="7"/>
  <c r="AD615" i="7" s="1"/>
  <c r="AC882" i="7"/>
  <c r="AD882" i="7" s="1"/>
  <c r="AC884" i="7"/>
  <c r="AD884" i="7" s="1"/>
  <c r="AC886" i="7"/>
  <c r="AD886" i="7" s="1"/>
  <c r="AC916" i="7"/>
  <c r="AD916" i="7" s="1"/>
  <c r="AC1069" i="7"/>
  <c r="AD1069" i="7" s="1"/>
  <c r="AC1070" i="7"/>
  <c r="AD1070" i="7" s="1"/>
  <c r="AC1131" i="7"/>
  <c r="AD1131" i="7" s="1"/>
  <c r="AC1323" i="7"/>
  <c r="AD1323" i="7" s="1"/>
  <c r="AC11" i="7"/>
  <c r="AD11" i="7" s="1"/>
  <c r="AC12" i="7"/>
  <c r="AD12" i="7" s="1"/>
  <c r="AC13" i="7"/>
  <c r="AD13" i="7" s="1"/>
  <c r="AC14" i="7"/>
  <c r="AD14" i="7" s="1"/>
  <c r="AC19" i="7"/>
  <c r="AD19" i="7" s="1"/>
  <c r="AC44" i="7"/>
  <c r="AD44" i="7" s="1"/>
  <c r="AC45" i="7"/>
  <c r="AD45" i="7" s="1"/>
  <c r="AC46" i="7"/>
  <c r="AD46" i="7" s="1"/>
  <c r="AC47" i="7"/>
  <c r="AD47" i="7" s="1"/>
  <c r="AC48" i="7"/>
  <c r="AD48" i="7" s="1"/>
  <c r="AC49" i="7"/>
  <c r="AD49" i="7" s="1"/>
  <c r="AC67" i="7"/>
  <c r="AD67" i="7" s="1"/>
  <c r="AC68" i="7"/>
  <c r="AD68" i="7" s="1"/>
  <c r="AC71" i="7"/>
  <c r="AD71" i="7" s="1"/>
  <c r="AC72" i="7"/>
  <c r="AD72" i="7" s="1"/>
  <c r="AC94" i="7"/>
  <c r="AD94" i="7" s="1"/>
  <c r="AC100" i="7"/>
  <c r="AD100" i="7" s="1"/>
  <c r="AC101" i="7"/>
  <c r="AD101" i="7" s="1"/>
  <c r="AC104" i="7"/>
  <c r="AD104" i="7" s="1"/>
  <c r="AC105" i="7"/>
  <c r="AD105" i="7" s="1"/>
  <c r="AC106" i="7"/>
  <c r="AD106" i="7" s="1"/>
  <c r="AC110" i="7"/>
  <c r="AD110" i="7" s="1"/>
  <c r="AC120" i="7"/>
  <c r="AD120" i="7" s="1"/>
  <c r="AC125" i="7"/>
  <c r="AD125" i="7" s="1"/>
  <c r="AC126" i="7"/>
  <c r="AD126" i="7" s="1"/>
  <c r="AC128" i="7"/>
  <c r="AD128" i="7" s="1"/>
  <c r="AC138" i="7"/>
  <c r="AD138" i="7" s="1"/>
  <c r="AC145" i="7"/>
  <c r="AD145" i="7" s="1"/>
  <c r="AC155" i="7"/>
  <c r="AD155" i="7" s="1"/>
  <c r="AC167" i="7"/>
  <c r="AD167" i="7" s="1"/>
  <c r="AC168" i="7"/>
  <c r="AD168" i="7" s="1"/>
  <c r="T175" i="7"/>
  <c r="AC176" i="7"/>
  <c r="AD176" i="7" s="1"/>
  <c r="AC178" i="7"/>
  <c r="AD178" i="7" s="1"/>
  <c r="AC179" i="7"/>
  <c r="AD179" i="7" s="1"/>
  <c r="T184" i="7"/>
  <c r="T185" i="7"/>
  <c r="AC186" i="7"/>
  <c r="AD186" i="7" s="1"/>
  <c r="AC187" i="7"/>
  <c r="AD187" i="7" s="1"/>
  <c r="T189" i="7"/>
  <c r="T190" i="7"/>
  <c r="T195" i="7"/>
  <c r="T196" i="7"/>
  <c r="T201" i="7"/>
  <c r="T202" i="7"/>
  <c r="T203" i="7"/>
  <c r="T204" i="7"/>
  <c r="T209" i="7"/>
  <c r="M208" i="7" s="1"/>
  <c r="AC213" i="7"/>
  <c r="AD213" i="7" s="1"/>
  <c r="T214" i="7"/>
  <c r="M213" i="7" s="1"/>
  <c r="T215" i="7"/>
  <c r="T216" i="7"/>
  <c r="AC219" i="7"/>
  <c r="AD219" i="7" s="1"/>
  <c r="T224" i="7"/>
  <c r="AC231" i="7"/>
  <c r="AD231" i="7" s="1"/>
  <c r="T235" i="7"/>
  <c r="T236" i="7"/>
  <c r="AC239" i="7"/>
  <c r="AD239" i="7" s="1"/>
  <c r="T243" i="7"/>
  <c r="T244" i="7"/>
  <c r="AC249" i="7"/>
  <c r="AD249" i="7" s="1"/>
  <c r="AC252" i="7"/>
  <c r="AD252" i="7" s="1"/>
  <c r="AC254" i="7"/>
  <c r="AD254" i="7" s="1"/>
  <c r="AC256" i="7"/>
  <c r="AD256" i="7" s="1"/>
  <c r="T258" i="7"/>
  <c r="T259" i="7"/>
  <c r="M247" i="7" s="1"/>
  <c r="O247" i="7" s="1"/>
  <c r="AC268" i="7"/>
  <c r="AD268" i="7" s="1"/>
  <c r="AC270" i="7"/>
  <c r="AD270" i="7" s="1"/>
  <c r="T273" i="7"/>
  <c r="T278" i="7"/>
  <c r="M266" i="7" s="1"/>
  <c r="O266" i="7" s="1"/>
  <c r="T279" i="7"/>
  <c r="AC282" i="7"/>
  <c r="AD282" i="7" s="1"/>
  <c r="T283" i="7"/>
  <c r="T284" i="7"/>
  <c r="M272" i="7" s="1"/>
  <c r="O272" i="7" s="1"/>
  <c r="AC286" i="7"/>
  <c r="AD286" i="7" s="1"/>
  <c r="AC287" i="7"/>
  <c r="AD287" i="7" s="1"/>
  <c r="AC289" i="7"/>
  <c r="AD289" i="7" s="1"/>
  <c r="T292" i="7"/>
  <c r="J280" i="7" s="1"/>
  <c r="T293" i="7"/>
  <c r="M281" i="7" s="1"/>
  <c r="O281" i="7" s="1"/>
  <c r="AC295" i="7"/>
  <c r="AD295" i="7" s="1"/>
  <c r="T298" i="7"/>
  <c r="T300" i="7"/>
  <c r="M288" i="7" s="1"/>
  <c r="O288" i="7" s="1"/>
  <c r="T301" i="7"/>
  <c r="AC304" i="7"/>
  <c r="AD304" i="7" s="1"/>
  <c r="AC305" i="7"/>
  <c r="AD305" i="7" s="1"/>
  <c r="T308" i="7"/>
  <c r="AC309" i="7"/>
  <c r="AD309" i="7" s="1"/>
  <c r="AC311" i="7"/>
  <c r="AD311" i="7" s="1"/>
  <c r="AC313" i="7"/>
  <c r="AD313" i="7" s="1"/>
  <c r="T314" i="7"/>
  <c r="AC315" i="7"/>
  <c r="AD315" i="7" s="1"/>
  <c r="AC317" i="7"/>
  <c r="AD317" i="7" s="1"/>
  <c r="AC320" i="7"/>
  <c r="AD320" i="7" s="1"/>
  <c r="AC321" i="7"/>
  <c r="AD321" i="7" s="1"/>
  <c r="T322" i="7"/>
  <c r="T323" i="7"/>
  <c r="AC326" i="7"/>
  <c r="AD326" i="7" s="1"/>
  <c r="AC328" i="7"/>
  <c r="AD328" i="7" s="1"/>
  <c r="T329" i="7"/>
  <c r="T330" i="7"/>
  <c r="AC331" i="7"/>
  <c r="AD331" i="7" s="1"/>
  <c r="T335" i="7"/>
  <c r="T336" i="7"/>
  <c r="M324" i="7" s="1"/>
  <c r="O324" i="7" s="1"/>
  <c r="T338" i="7"/>
  <c r="T343" i="7"/>
  <c r="M333" i="7"/>
  <c r="O333" i="7" s="1"/>
  <c r="AC347" i="7"/>
  <c r="AD347" i="7" s="1"/>
  <c r="AC348" i="7"/>
  <c r="AD348" i="7" s="1"/>
  <c r="M343" i="7"/>
  <c r="O343" i="7" s="1"/>
  <c r="AC355" i="7"/>
  <c r="AD355" i="7" s="1"/>
  <c r="AC358" i="7"/>
  <c r="AD358" i="7" s="1"/>
  <c r="AC360" i="7"/>
  <c r="AD360" i="7" s="1"/>
  <c r="AC361" i="7"/>
  <c r="AD361" i="7" s="1"/>
  <c r="T366" i="7"/>
  <c r="AC369" i="7"/>
  <c r="AD369" i="7" s="1"/>
  <c r="AC370" i="7"/>
  <c r="AD370" i="7" s="1"/>
  <c r="T371" i="7"/>
  <c r="T372" i="7"/>
  <c r="T373" i="7"/>
  <c r="AC377" i="7"/>
  <c r="AD377" i="7" s="1"/>
  <c r="AC381" i="7"/>
  <c r="AD381" i="7" s="1"/>
  <c r="AC383" i="7"/>
  <c r="AD383" i="7" s="1"/>
  <c r="AC384" i="7"/>
  <c r="AD384" i="7" s="1"/>
  <c r="AC385" i="7"/>
  <c r="AD385" i="7" s="1"/>
  <c r="T386" i="7"/>
  <c r="T387" i="7"/>
  <c r="M375" i="7" s="1"/>
  <c r="O375" i="7" s="1"/>
  <c r="AC391" i="7"/>
  <c r="AD391" i="7" s="1"/>
  <c r="AC392" i="7"/>
  <c r="AD392" i="7" s="1"/>
  <c r="T395" i="7"/>
  <c r="T396" i="7"/>
  <c r="AC397" i="7"/>
  <c r="AD397" i="7" s="1"/>
  <c r="AC399" i="7"/>
  <c r="AD399" i="7" s="1"/>
  <c r="AC400" i="7"/>
  <c r="AD400" i="7" s="1"/>
  <c r="AC402" i="7"/>
  <c r="AD402" i="7" s="1"/>
  <c r="AC407" i="7"/>
  <c r="AD407" i="7" s="1"/>
  <c r="AC411" i="7"/>
  <c r="AD411" i="7" s="1"/>
  <c r="M407" i="7"/>
  <c r="O407" i="7" s="1"/>
  <c r="AC419" i="7"/>
  <c r="AD419" i="7" s="1"/>
  <c r="AC422" i="7"/>
  <c r="AD422" i="7" s="1"/>
  <c r="T435" i="7"/>
  <c r="T436" i="7"/>
  <c r="M424" i="7" s="1"/>
  <c r="O424" i="7" s="1"/>
  <c r="T437" i="7"/>
  <c r="M425" i="7" s="1"/>
  <c r="O425" i="7" s="1"/>
  <c r="AC439" i="7"/>
  <c r="AD439" i="7" s="1"/>
  <c r="AC443" i="7"/>
  <c r="AD443" i="7" s="1"/>
  <c r="AC444" i="7"/>
  <c r="AD444" i="7" s="1"/>
  <c r="AC453" i="7"/>
  <c r="AD453" i="7" s="1"/>
  <c r="T457" i="7"/>
  <c r="T458" i="7"/>
  <c r="AC459" i="7"/>
  <c r="AD459" i="7" s="1"/>
  <c r="T463" i="7"/>
  <c r="T464" i="7"/>
  <c r="T465" i="7"/>
  <c r="M453" i="7" s="1"/>
  <c r="O453" i="7" s="1"/>
  <c r="T466" i="7"/>
  <c r="AC467" i="7"/>
  <c r="AD467" i="7" s="1"/>
  <c r="AC468" i="7"/>
  <c r="AD468" i="7" s="1"/>
  <c r="AC470" i="7"/>
  <c r="AD470" i="7" s="1"/>
  <c r="AC475" i="7"/>
  <c r="AD475" i="7" s="1"/>
  <c r="AC483" i="7"/>
  <c r="AD483" i="7" s="1"/>
  <c r="AC486" i="7"/>
  <c r="AD486" i="7" s="1"/>
  <c r="AC488" i="7"/>
  <c r="AD488" i="7" s="1"/>
  <c r="AC489" i="7"/>
  <c r="AD489" i="7" s="1"/>
  <c r="T494" i="7"/>
  <c r="M483" i="7"/>
  <c r="O483" i="7" s="1"/>
  <c r="AC497" i="7"/>
  <c r="AD497" i="7" s="1"/>
  <c r="AC498" i="7"/>
  <c r="AD498" i="7" s="1"/>
  <c r="T499" i="7"/>
  <c r="T500" i="7"/>
  <c r="T501" i="7"/>
  <c r="M489" i="7" s="1"/>
  <c r="O489" i="7" s="1"/>
  <c r="AC503" i="7"/>
  <c r="AD503" i="7" s="1"/>
  <c r="AC507" i="7"/>
  <c r="AD507" i="7" s="1"/>
  <c r="AC517" i="7"/>
  <c r="AD517" i="7" s="1"/>
  <c r="T522" i="7"/>
  <c r="T523" i="7"/>
  <c r="T524" i="7"/>
  <c r="AC529" i="7"/>
  <c r="AD529" i="7" s="1"/>
  <c r="AC530" i="7"/>
  <c r="AD530" i="7" s="1"/>
  <c r="T531" i="7"/>
  <c r="AC532" i="7"/>
  <c r="AD532" i="7" s="1"/>
  <c r="T535" i="7"/>
  <c r="AC539" i="7"/>
  <c r="AD539" i="7" s="1"/>
  <c r="T541" i="7"/>
  <c r="M529" i="7" s="1"/>
  <c r="O529" i="7" s="1"/>
  <c r="T543" i="7"/>
  <c r="J531" i="7" s="1"/>
  <c r="T549" i="7"/>
  <c r="T550" i="7"/>
  <c r="M538" i="7" s="1"/>
  <c r="O538" i="7" s="1"/>
  <c r="AC554" i="7"/>
  <c r="AD554" i="7" s="1"/>
  <c r="AC558" i="7"/>
  <c r="AD558" i="7" s="1"/>
  <c r="AC561" i="7"/>
  <c r="AD561" i="7" s="1"/>
  <c r="AC562" i="7"/>
  <c r="AD562" i="7" s="1"/>
  <c r="T563" i="7"/>
  <c r="T564" i="7"/>
  <c r="AC565" i="7"/>
  <c r="AD565" i="7" s="1"/>
  <c r="AC567" i="7"/>
  <c r="AD567" i="7" s="1"/>
  <c r="AC568" i="7"/>
  <c r="AD568" i="7" s="1"/>
  <c r="T570" i="7"/>
  <c r="M558" i="7" s="1"/>
  <c r="O558" i="7" s="1"/>
  <c r="T571" i="7"/>
  <c r="T576" i="7"/>
  <c r="AC579" i="7"/>
  <c r="AD579" i="7" s="1"/>
  <c r="AC581" i="7"/>
  <c r="AD581" i="7" s="1"/>
  <c r="T585" i="7"/>
  <c r="AC587" i="7"/>
  <c r="AD587" i="7" s="1"/>
  <c r="AC589" i="7"/>
  <c r="AD589" i="7" s="1"/>
  <c r="AC590" i="7"/>
  <c r="AD590" i="7" s="1"/>
  <c r="AC591" i="7"/>
  <c r="AD591" i="7" s="1"/>
  <c r="AC592" i="7"/>
  <c r="AD592" i="7" s="1"/>
  <c r="AC594" i="7"/>
  <c r="AD594" i="7" s="1"/>
  <c r="T598" i="7"/>
  <c r="T599" i="7"/>
  <c r="AC602" i="7"/>
  <c r="AD602" i="7" s="1"/>
  <c r="T603" i="7"/>
  <c r="T604" i="7"/>
  <c r="T611" i="7"/>
  <c r="T612" i="7"/>
  <c r="T614" i="7"/>
  <c r="J602" i="7" s="1"/>
  <c r="T615" i="7"/>
  <c r="T616" i="7"/>
  <c r="AC617" i="7"/>
  <c r="AD617" i="7" s="1"/>
  <c r="T622" i="7"/>
  <c r="T623" i="7"/>
  <c r="AC627" i="7"/>
  <c r="AD627" i="7" s="1"/>
  <c r="AC629" i="7"/>
  <c r="AD629" i="7" s="1"/>
  <c r="AC631" i="7"/>
  <c r="AD631" i="7" s="1"/>
  <c r="AC632" i="7"/>
  <c r="AD632" i="7" s="1"/>
  <c r="AC633" i="7"/>
  <c r="AD633" i="7" s="1"/>
  <c r="T635" i="7"/>
  <c r="T636" i="7"/>
  <c r="T643" i="7"/>
  <c r="T644" i="7"/>
  <c r="T646" i="7"/>
  <c r="M634" i="7" s="1"/>
  <c r="O634" i="7" s="1"/>
  <c r="T647" i="7"/>
  <c r="T648" i="7"/>
  <c r="AC649" i="7"/>
  <c r="AD649" i="7" s="1"/>
  <c r="T654" i="7"/>
  <c r="T655" i="7"/>
  <c r="AC659" i="7"/>
  <c r="AD659" i="7" s="1"/>
  <c r="AC661" i="7"/>
  <c r="AD661" i="7" s="1"/>
  <c r="AC663" i="7"/>
  <c r="AD663" i="7" s="1"/>
  <c r="AC665" i="7"/>
  <c r="AD665" i="7" s="1"/>
  <c r="T668" i="7"/>
  <c r="T669" i="7"/>
  <c r="AC678" i="7"/>
  <c r="AD678" i="7" s="1"/>
  <c r="AC679" i="7"/>
  <c r="AD679" i="7" s="1"/>
  <c r="AC681" i="7"/>
  <c r="AD681" i="7" s="1"/>
  <c r="AC682" i="7"/>
  <c r="AD682" i="7" s="1"/>
  <c r="T687" i="7"/>
  <c r="M675" i="7" s="1"/>
  <c r="O675" i="7" s="1"/>
  <c r="AC691" i="7"/>
  <c r="AD691" i="7" s="1"/>
  <c r="AC695" i="7"/>
  <c r="AD695" i="7" s="1"/>
  <c r="AC696" i="7"/>
  <c r="AD696" i="7" s="1"/>
  <c r="AC698" i="7"/>
  <c r="AD698" i="7" s="1"/>
  <c r="T702" i="7"/>
  <c r="AC705" i="7"/>
  <c r="AD705" i="7" s="1"/>
  <c r="T707" i="7"/>
  <c r="T709" i="7"/>
  <c r="M697" i="7" s="1"/>
  <c r="O697" i="7" s="1"/>
  <c r="AC713" i="7"/>
  <c r="AD713" i="7" s="1"/>
  <c r="T718" i="7"/>
  <c r="J706" i="7" s="1"/>
  <c r="T721" i="7"/>
  <c r="AC723" i="7"/>
  <c r="AD723" i="7" s="1"/>
  <c r="T725" i="7"/>
  <c r="AC730" i="7"/>
  <c r="AD730" i="7" s="1"/>
  <c r="T732" i="7"/>
  <c r="T733" i="7"/>
  <c r="AC735" i="7"/>
  <c r="AD735" i="7" s="1"/>
  <c r="AC739" i="7"/>
  <c r="AD739" i="7" s="1"/>
  <c r="T745" i="7"/>
  <c r="T746" i="7"/>
  <c r="M734" i="7" s="1"/>
  <c r="O734" i="7" s="1"/>
  <c r="AC747" i="7"/>
  <c r="AD747" i="7" s="1"/>
  <c r="AC748" i="7"/>
  <c r="AD748" i="7" s="1"/>
  <c r="T752" i="7"/>
  <c r="J740" i="7" s="1"/>
  <c r="T753" i="7"/>
  <c r="J742" i="7"/>
  <c r="AC754" i="7"/>
  <c r="AD754" i="7" s="1"/>
  <c r="AC755" i="7"/>
  <c r="AD755" i="7" s="1"/>
  <c r="AC757" i="7"/>
  <c r="AD757" i="7" s="1"/>
  <c r="K749" i="7"/>
  <c r="T763" i="7"/>
  <c r="T764" i="7"/>
  <c r="T766" i="7"/>
  <c r="J754" i="7" s="1"/>
  <c r="T767" i="7"/>
  <c r="AC773" i="7"/>
  <c r="AD773" i="7" s="1"/>
  <c r="AC775" i="7"/>
  <c r="AD775" i="7" s="1"/>
  <c r="AC777" i="7"/>
  <c r="AD777" i="7" s="1"/>
  <c r="AC778" i="7"/>
  <c r="AD778" i="7" s="1"/>
  <c r="T781" i="7"/>
  <c r="J769" i="7" s="1"/>
  <c r="AC785" i="7"/>
  <c r="AD785" i="7" s="1"/>
  <c r="M779" i="7"/>
  <c r="O779" i="7" s="1"/>
  <c r="AC794" i="7"/>
  <c r="AD794" i="7" s="1"/>
  <c r="AC795" i="7"/>
  <c r="AD795" i="7" s="1"/>
  <c r="T799" i="7"/>
  <c r="J787" i="7" s="1"/>
  <c r="AC803" i="7"/>
  <c r="AD803" i="7" s="1"/>
  <c r="T809" i="7"/>
  <c r="T811" i="7"/>
  <c r="J799" i="7" s="1"/>
  <c r="AC812" i="7"/>
  <c r="AD812" i="7" s="1"/>
  <c r="AC815" i="7"/>
  <c r="AD815" i="7" s="1"/>
  <c r="AC816" i="7"/>
  <c r="AD816" i="7" s="1"/>
  <c r="AC818" i="7"/>
  <c r="AD818" i="7" s="1"/>
  <c r="T828" i="7"/>
  <c r="T830" i="7"/>
  <c r="T831" i="7"/>
  <c r="M819" i="7" s="1"/>
  <c r="O819" i="7" s="1"/>
  <c r="AC833" i="7"/>
  <c r="AD833" i="7" s="1"/>
  <c r="T836" i="7"/>
  <c r="J824" i="7" s="1"/>
  <c r="AC842" i="7"/>
  <c r="AD842" i="7" s="1"/>
  <c r="T846" i="7"/>
  <c r="J834" i="7" s="1"/>
  <c r="T848" i="7"/>
  <c r="J836" i="7" s="1"/>
  <c r="AC851" i="7"/>
  <c r="AD851" i="7" s="1"/>
  <c r="T860" i="7"/>
  <c r="T891" i="7"/>
  <c r="T900" i="7"/>
  <c r="T902" i="7"/>
  <c r="J890" i="7" s="1"/>
  <c r="AC903" i="7"/>
  <c r="AD903" i="7" s="1"/>
  <c r="AC907" i="7"/>
  <c r="AD907" i="7" s="1"/>
  <c r="AC908" i="7"/>
  <c r="AD908" i="7" s="1"/>
  <c r="T916" i="7"/>
  <c r="AC918" i="7"/>
  <c r="AD918" i="7" s="1"/>
  <c r="T939" i="7"/>
  <c r="T952" i="7"/>
  <c r="M940" i="7" s="1"/>
  <c r="O940" i="7" s="1"/>
  <c r="T953" i="7"/>
  <c r="T954" i="7"/>
  <c r="T955" i="7"/>
  <c r="M943" i="7" s="1"/>
  <c r="O943" i="7" s="1"/>
  <c r="T957" i="7"/>
  <c r="J945" i="7" s="1"/>
  <c r="T958" i="7"/>
  <c r="T959" i="7"/>
  <c r="AC962" i="7"/>
  <c r="AD962" i="7" s="1"/>
  <c r="AC963" i="7"/>
  <c r="AD963" i="7" s="1"/>
  <c r="T970" i="7"/>
  <c r="T972" i="7"/>
  <c r="M960" i="7" s="1"/>
  <c r="O960" i="7" s="1"/>
  <c r="T973" i="7"/>
  <c r="T988" i="7"/>
  <c r="AC995" i="7"/>
  <c r="AD995" i="7" s="1"/>
  <c r="T1002" i="7"/>
  <c r="AC1007" i="7"/>
  <c r="AD1007" i="7" s="1"/>
  <c r="T1026" i="7"/>
  <c r="T1028" i="7"/>
  <c r="J1016" i="7" s="1"/>
  <c r="T1030" i="7"/>
  <c r="AC1034" i="7"/>
  <c r="AD1034" i="7" s="1"/>
  <c r="T1044" i="7"/>
  <c r="AC1051" i="7"/>
  <c r="AD1051" i="7" s="1"/>
  <c r="T1059" i="7"/>
  <c r="T1076" i="7"/>
  <c r="J1064" i="7" s="1"/>
  <c r="T1085" i="7"/>
  <c r="J1073" i="7" s="1"/>
  <c r="AC1090" i="7"/>
  <c r="AD1090" i="7" s="1"/>
  <c r="AC1095" i="7"/>
  <c r="AD1095" i="7" s="1"/>
  <c r="AC1098" i="7"/>
  <c r="AD1098" i="7" s="1"/>
  <c r="AC1099" i="7"/>
  <c r="AD1099" i="7" s="1"/>
  <c r="AC1100" i="7"/>
  <c r="AD1100" i="7" s="1"/>
  <c r="T1134" i="7"/>
  <c r="AC1170" i="7"/>
  <c r="AD1170" i="7" s="1"/>
  <c r="AC1171" i="7"/>
  <c r="AD1171" i="7" s="1"/>
  <c r="AC1189" i="7"/>
  <c r="AD1189" i="7" s="1"/>
  <c r="AC1207" i="7"/>
  <c r="AD1207" i="7" s="1"/>
  <c r="AC1213" i="7"/>
  <c r="AD1213" i="7" s="1"/>
  <c r="AC1223" i="7"/>
  <c r="AD1223" i="7" s="1"/>
  <c r="AC1262" i="7"/>
  <c r="AD1262" i="7" s="1"/>
  <c r="AC1265" i="7"/>
  <c r="AD1265" i="7" s="1"/>
  <c r="AC1269" i="7"/>
  <c r="AD1269" i="7" s="1"/>
  <c r="AC1272" i="7"/>
  <c r="AD1272" i="7" s="1"/>
  <c r="AC1273" i="7"/>
  <c r="AD1273" i="7" s="1"/>
  <c r="AC1275" i="7"/>
  <c r="AD1275" i="7" s="1"/>
  <c r="AC1277" i="7"/>
  <c r="AD1277" i="7" s="1"/>
  <c r="AC1278" i="7"/>
  <c r="AD1278" i="7" s="1"/>
  <c r="AC1281" i="7"/>
  <c r="AD1281" i="7" s="1"/>
  <c r="K1279" i="7"/>
  <c r="K1286" i="7"/>
  <c r="AC1325" i="7"/>
  <c r="AD1325" i="7" s="1"/>
  <c r="AC1327" i="7"/>
  <c r="AD1327" i="7" s="1"/>
  <c r="AC1350" i="7"/>
  <c r="AD1350" i="7" s="1"/>
  <c r="AC1353" i="7"/>
  <c r="AD1353" i="7" s="1"/>
  <c r="AC1357" i="7"/>
  <c r="AD1357" i="7" s="1"/>
  <c r="AC1358" i="7"/>
  <c r="AD1358" i="7" s="1"/>
  <c r="AC1373" i="7"/>
  <c r="AD1373" i="7" s="1"/>
  <c r="AC1381" i="7"/>
  <c r="AD1381" i="7" s="1"/>
  <c r="AC1416" i="7"/>
  <c r="AD1416" i="7" s="1"/>
  <c r="K1424" i="7"/>
  <c r="AC1443" i="7"/>
  <c r="AD1443" i="7" s="1"/>
  <c r="AC1493" i="7"/>
  <c r="AD1493" i="7" s="1"/>
  <c r="K1488" i="7"/>
  <c r="K1540" i="7"/>
  <c r="AC1559" i="7"/>
  <c r="AD1559" i="7" s="1"/>
  <c r="AC1563" i="7"/>
  <c r="AD1563" i="7" s="1"/>
  <c r="AC1565" i="7"/>
  <c r="AD1565" i="7" s="1"/>
  <c r="AC1566" i="7"/>
  <c r="AD1566" i="7" s="1"/>
  <c r="K1560" i="7"/>
  <c r="K1616" i="7"/>
  <c r="AC1636" i="7"/>
  <c r="AD1636" i="7" s="1"/>
  <c r="AC1657" i="7"/>
  <c r="AD1657" i="7" s="1"/>
  <c r="AC1697" i="7"/>
  <c r="AD1697" i="7" s="1"/>
  <c r="AC1699" i="7"/>
  <c r="AD1699" i="7" s="1"/>
  <c r="AC1700" i="7"/>
  <c r="AD1700" i="7" s="1"/>
  <c r="AC1702" i="7"/>
  <c r="AD1702" i="7" s="1"/>
  <c r="AC1704" i="7"/>
  <c r="AD1704" i="7" s="1"/>
  <c r="AC1725" i="7"/>
  <c r="AD1725" i="7" s="1"/>
  <c r="AC1728" i="7"/>
  <c r="AD1728" i="7" s="1"/>
  <c r="AC1729" i="7"/>
  <c r="AD1729" i="7" s="1"/>
  <c r="K1727" i="7"/>
  <c r="AC1819" i="7"/>
  <c r="AD1819" i="7" s="1"/>
  <c r="AC1908" i="7"/>
  <c r="AD1908" i="7" s="1"/>
  <c r="AC1912" i="7"/>
  <c r="AD1912" i="7" s="1"/>
  <c r="AC1913" i="7"/>
  <c r="AD1913" i="7" s="1"/>
  <c r="AC1915" i="7"/>
  <c r="AD1915" i="7" s="1"/>
  <c r="AC1918" i="7"/>
  <c r="AD1918" i="7" s="1"/>
  <c r="AC1921" i="7"/>
  <c r="AD1921" i="7" s="1"/>
  <c r="K1924" i="7"/>
  <c r="AC1941" i="7"/>
  <c r="AD1941" i="7" s="1"/>
  <c r="AC1950" i="7"/>
  <c r="AD1950" i="7" s="1"/>
  <c r="AC1953" i="7"/>
  <c r="AD1953" i="7" s="1"/>
  <c r="AC1955" i="7"/>
  <c r="AD1955" i="7" s="1"/>
  <c r="AC2025" i="7"/>
  <c r="AD2025" i="7" s="1"/>
  <c r="AC2029" i="7"/>
  <c r="AD2029" i="7" s="1"/>
  <c r="AC2032" i="7"/>
  <c r="AD2032" i="7" s="1"/>
  <c r="AC2057" i="7"/>
  <c r="AD2057" i="7" s="1"/>
  <c r="AC2060" i="7"/>
  <c r="AD2060" i="7" s="1"/>
  <c r="AC2065" i="7"/>
  <c r="AD2065" i="7" s="1"/>
  <c r="AC2121" i="7"/>
  <c r="AD2121" i="7" s="1"/>
  <c r="AC2123" i="7"/>
  <c r="AD2123" i="7" s="1"/>
  <c r="AC2127" i="7"/>
  <c r="AD2127" i="7" s="1"/>
  <c r="AC2131" i="7"/>
  <c r="AD2131" i="7" s="1"/>
  <c r="AC2135" i="7"/>
  <c r="AD2135" i="7" s="1"/>
  <c r="AC2139" i="7"/>
  <c r="AD2139" i="7" s="1"/>
  <c r="AC2229" i="7"/>
  <c r="AD2229" i="7" s="1"/>
  <c r="AC2230" i="7"/>
  <c r="AD2230" i="7" s="1"/>
  <c r="AC2320" i="7"/>
  <c r="AD2320" i="7" s="1"/>
  <c r="AC2322" i="7"/>
  <c r="AD2322" i="7" s="1"/>
  <c r="AC2323" i="7"/>
  <c r="AD2323" i="7" s="1"/>
  <c r="AC2324" i="7"/>
  <c r="AD2324" i="7" s="1"/>
  <c r="AC2325" i="7"/>
  <c r="AD2325" i="7" s="1"/>
  <c r="AC2327" i="7"/>
  <c r="AD2327" i="7" s="1"/>
  <c r="AC2328" i="7"/>
  <c r="AD2328" i="7" s="1"/>
  <c r="AC2329" i="7"/>
  <c r="AD2329" i="7" s="1"/>
  <c r="AC2330" i="7"/>
  <c r="AD2330" i="7" s="1"/>
  <c r="AC2331" i="7"/>
  <c r="AD2331" i="7" s="1"/>
  <c r="AC2357" i="7"/>
  <c r="AD2357" i="7" s="1"/>
  <c r="AC2432" i="7"/>
  <c r="AD2432" i="7" s="1"/>
  <c r="AC2468" i="7"/>
  <c r="AD2468" i="7" s="1"/>
  <c r="AC2471" i="7"/>
  <c r="AD2471" i="7" s="1"/>
  <c r="AC2472" i="7"/>
  <c r="AD2472" i="7" s="1"/>
  <c r="AC2478" i="7"/>
  <c r="AD2478" i="7" s="1"/>
  <c r="AC393" i="7"/>
  <c r="AD393" i="7" s="1"/>
  <c r="AC414" i="7"/>
  <c r="AD414" i="7" s="1"/>
  <c r="AC415" i="7"/>
  <c r="AD415" i="7" s="1"/>
  <c r="AC417" i="7"/>
  <c r="AD417" i="7" s="1"/>
  <c r="AC423" i="7"/>
  <c r="AD423" i="7" s="1"/>
  <c r="AC424" i="7"/>
  <c r="AD424" i="7" s="1"/>
  <c r="AC425" i="7"/>
  <c r="AD425" i="7" s="1"/>
  <c r="AC431" i="7"/>
  <c r="AD431" i="7" s="1"/>
  <c r="AC432" i="7"/>
  <c r="AD432" i="7" s="1"/>
  <c r="AC434" i="7"/>
  <c r="AD434" i="7" s="1"/>
  <c r="AC447" i="7"/>
  <c r="AD447" i="7" s="1"/>
  <c r="AC448" i="7"/>
  <c r="AD448" i="7" s="1"/>
  <c r="AC450" i="7"/>
  <c r="AD450" i="7" s="1"/>
  <c r="AC455" i="7"/>
  <c r="AD455" i="7" s="1"/>
  <c r="AC456" i="7"/>
  <c r="AD456" i="7" s="1"/>
  <c r="M447" i="7"/>
  <c r="O447" i="7" s="1"/>
  <c r="AC462" i="7"/>
  <c r="AD462" i="7" s="1"/>
  <c r="AC473" i="7"/>
  <c r="AD473" i="7" s="1"/>
  <c r="AC477" i="7"/>
  <c r="AD477" i="7" s="1"/>
  <c r="AC479" i="7"/>
  <c r="AD479" i="7" s="1"/>
  <c r="AC481" i="7"/>
  <c r="AD481" i="7" s="1"/>
  <c r="AC491" i="7"/>
  <c r="AD491" i="7" s="1"/>
  <c r="M485" i="7"/>
  <c r="O485" i="7" s="1"/>
  <c r="AC509" i="7"/>
  <c r="AD509" i="7" s="1"/>
  <c r="AC511" i="7"/>
  <c r="AD511" i="7" s="1"/>
  <c r="AC512" i="7"/>
  <c r="AD512" i="7" s="1"/>
  <c r="AC513" i="7"/>
  <c r="AD513" i="7" s="1"/>
  <c r="AC520" i="7"/>
  <c r="AD520" i="7" s="1"/>
  <c r="AC521" i="7"/>
  <c r="AD521" i="7" s="1"/>
  <c r="M517" i="7"/>
  <c r="O517" i="7" s="1"/>
  <c r="AC534" i="7"/>
  <c r="AD534" i="7" s="1"/>
  <c r="AC540" i="7"/>
  <c r="AD540" i="7" s="1"/>
  <c r="AC547" i="7"/>
  <c r="AD547" i="7" s="1"/>
  <c r="AC556" i="7"/>
  <c r="AD556" i="7" s="1"/>
  <c r="AC569" i="7"/>
  <c r="AD569" i="7" s="1"/>
  <c r="AC573" i="7"/>
  <c r="AD573" i="7" s="1"/>
  <c r="AC583" i="7"/>
  <c r="AD583" i="7" s="1"/>
  <c r="AC584" i="7"/>
  <c r="AD584" i="7" s="1"/>
  <c r="AC610" i="7"/>
  <c r="AD610" i="7" s="1"/>
  <c r="AC619" i="7"/>
  <c r="AD619" i="7" s="1"/>
  <c r="M613" i="7"/>
  <c r="O613" i="7" s="1"/>
  <c r="AC642" i="7"/>
  <c r="AD642" i="7" s="1"/>
  <c r="AC651" i="7"/>
  <c r="AD651" i="7" s="1"/>
  <c r="AC652" i="7"/>
  <c r="AD652" i="7" s="1"/>
  <c r="M645" i="7"/>
  <c r="O645" i="7" s="1"/>
  <c r="AC667" i="7"/>
  <c r="AD667" i="7" s="1"/>
  <c r="AC683" i="7"/>
  <c r="AD683" i="7" s="1"/>
  <c r="AC701" i="7"/>
  <c r="AD701" i="7" s="1"/>
  <c r="J701" i="7"/>
  <c r="AC716" i="7"/>
  <c r="AD716" i="7" s="1"/>
  <c r="AC717" i="7"/>
  <c r="AD717" i="7" s="1"/>
  <c r="AC742" i="7"/>
  <c r="AD742" i="7" s="1"/>
  <c r="AC750" i="7"/>
  <c r="AD750" i="7" s="1"/>
  <c r="AC760" i="7"/>
  <c r="AD760" i="7" s="1"/>
  <c r="AC761" i="7"/>
  <c r="AD761" i="7" s="1"/>
  <c r="AC762" i="7"/>
  <c r="AD762" i="7" s="1"/>
  <c r="AC789" i="7"/>
  <c r="AD789" i="7" s="1"/>
  <c r="AC821" i="7"/>
  <c r="AD821" i="7" s="1"/>
  <c r="AC822" i="7"/>
  <c r="AD822" i="7" s="1"/>
  <c r="AC825" i="7"/>
  <c r="AD825" i="7" s="1"/>
  <c r="M821" i="7"/>
  <c r="O821" i="7" s="1"/>
  <c r="AC844" i="7"/>
  <c r="AD844" i="7" s="1"/>
  <c r="AC852" i="7"/>
  <c r="AD852" i="7" s="1"/>
  <c r="J855" i="7"/>
  <c r="AC876" i="7"/>
  <c r="AD876" i="7" s="1"/>
  <c r="AC877" i="7"/>
  <c r="AD877" i="7" s="1"/>
  <c r="AC897" i="7"/>
  <c r="AD897" i="7" s="1"/>
  <c r="AC934" i="7"/>
  <c r="AD934" i="7" s="1"/>
  <c r="AC935" i="7"/>
  <c r="AD935" i="7" s="1"/>
  <c r="AC948" i="7"/>
  <c r="AD948" i="7" s="1"/>
  <c r="M964" i="7"/>
  <c r="O964" i="7" s="1"/>
  <c r="J964" i="7"/>
  <c r="M967" i="7"/>
  <c r="O967" i="7" s="1"/>
  <c r="AC982" i="7"/>
  <c r="AD982" i="7" s="1"/>
  <c r="AC984" i="7"/>
  <c r="AD984" i="7" s="1"/>
  <c r="AC998" i="7"/>
  <c r="AD998" i="7" s="1"/>
  <c r="AC999" i="7"/>
  <c r="AD999" i="7" s="1"/>
  <c r="J1008" i="7"/>
  <c r="AC1037" i="7"/>
  <c r="AD1037" i="7" s="1"/>
  <c r="AC1039" i="7"/>
  <c r="AD1039" i="7" s="1"/>
  <c r="AC1040" i="7"/>
  <c r="AD1040" i="7" s="1"/>
  <c r="AC1079" i="7"/>
  <c r="AD1079" i="7" s="1"/>
  <c r="AC1080" i="7"/>
  <c r="AD1080" i="7" s="1"/>
  <c r="AC1082" i="7"/>
  <c r="AD1082" i="7" s="1"/>
  <c r="AC1122" i="7"/>
  <c r="AD1122" i="7" s="1"/>
  <c r="AC1123" i="7"/>
  <c r="AD1123" i="7" s="1"/>
  <c r="AC1140" i="7"/>
  <c r="AD1140" i="7" s="1"/>
  <c r="AC1142" i="7"/>
  <c r="AD1142" i="7" s="1"/>
  <c r="AC1144" i="7"/>
  <c r="AD1144" i="7" s="1"/>
  <c r="AC1146" i="7"/>
  <c r="AD1146" i="7" s="1"/>
  <c r="AC1198" i="7"/>
  <c r="AD1198" i="7" s="1"/>
  <c r="AC1243" i="7"/>
  <c r="AD1243" i="7" s="1"/>
  <c r="AC1245" i="7"/>
  <c r="AD1245" i="7" s="1"/>
  <c r="AC1246" i="7"/>
  <c r="AD1246" i="7" s="1"/>
  <c r="AC1248" i="7"/>
  <c r="AD1248" i="7" s="1"/>
  <c r="AC1283" i="7"/>
  <c r="AD1283" i="7" s="1"/>
  <c r="AC1286" i="7"/>
  <c r="AD1286" i="7" s="1"/>
  <c r="AC1289" i="7"/>
  <c r="AD1289" i="7" s="1"/>
  <c r="AC1360" i="7"/>
  <c r="AD1360" i="7" s="1"/>
  <c r="AC1361" i="7"/>
  <c r="AD1361" i="7" s="1"/>
  <c r="AC1420" i="7"/>
  <c r="AD1420" i="7" s="1"/>
  <c r="AC1422" i="7"/>
  <c r="AD1422" i="7" s="1"/>
  <c r="AC1424" i="7"/>
  <c r="AD1424" i="7" s="1"/>
  <c r="AC1427" i="7"/>
  <c r="AD1427" i="7" s="1"/>
  <c r="AC1518" i="7"/>
  <c r="AD1518" i="7" s="1"/>
  <c r="AC1539" i="7"/>
  <c r="AD1539" i="7" s="1"/>
  <c r="AC1600" i="7"/>
  <c r="AD1600" i="7" s="1"/>
  <c r="AC1620" i="7"/>
  <c r="AD1620" i="7" s="1"/>
  <c r="AC1621" i="7"/>
  <c r="AD1621" i="7" s="1"/>
  <c r="AC1677" i="7"/>
  <c r="AD1677" i="7" s="1"/>
  <c r="AC1779" i="7"/>
  <c r="AD1779" i="7" s="1"/>
  <c r="AC1780" i="7"/>
  <c r="AD1780" i="7" s="1"/>
  <c r="AC1822" i="7"/>
  <c r="AD1822" i="7" s="1"/>
  <c r="AC1827" i="7"/>
  <c r="AD1827" i="7" s="1"/>
  <c r="AC1886" i="7"/>
  <c r="AD1886" i="7" s="1"/>
  <c r="AC1888" i="7"/>
  <c r="AD1888" i="7" s="1"/>
  <c r="AC1923" i="7"/>
  <c r="AD1923" i="7" s="1"/>
  <c r="AC1926" i="7"/>
  <c r="AD1926" i="7" s="1"/>
  <c r="AC1928" i="7"/>
  <c r="AD1928" i="7" s="1"/>
  <c r="AC1993" i="7"/>
  <c r="AD1993" i="7" s="1"/>
  <c r="AC1996" i="7"/>
  <c r="AD1996" i="7" s="1"/>
  <c r="AC1997" i="7"/>
  <c r="AD1997" i="7" s="1"/>
  <c r="AC2036" i="7"/>
  <c r="AD2036" i="7" s="1"/>
  <c r="AC2037" i="7"/>
  <c r="AD2037" i="7" s="1"/>
  <c r="AC2156" i="7"/>
  <c r="AD2156" i="7" s="1"/>
  <c r="AC2157" i="7"/>
  <c r="AD2157" i="7" s="1"/>
  <c r="AC2160" i="7"/>
  <c r="AD2160" i="7" s="1"/>
  <c r="AC2161" i="7"/>
  <c r="AD2161" i="7" s="1"/>
  <c r="AC2204" i="7"/>
  <c r="AD2204" i="7" s="1"/>
  <c r="AC2206" i="7"/>
  <c r="AD2206" i="7" s="1"/>
  <c r="AC2207" i="7"/>
  <c r="AD2207" i="7" s="1"/>
  <c r="AC53" i="7"/>
  <c r="AD53" i="7" s="1"/>
  <c r="T69" i="7"/>
  <c r="M69" i="7" s="1"/>
  <c r="O69" i="7" s="1"/>
  <c r="AC130" i="7"/>
  <c r="AD130" i="7" s="1"/>
  <c r="X1206" i="7"/>
  <c r="W1206" i="7"/>
  <c r="K2390" i="7"/>
  <c r="AC2597" i="7"/>
  <c r="AD2597" i="7" s="1"/>
  <c r="AC2598" i="7"/>
  <c r="AD2598" i="7" s="1"/>
  <c r="AC2602" i="7"/>
  <c r="AD2602" i="7" s="1"/>
  <c r="AC2764" i="7"/>
  <c r="AD2764" i="7" s="1"/>
  <c r="AC2800" i="7"/>
  <c r="AD2800" i="7" s="1"/>
  <c r="K2864" i="7"/>
  <c r="AC2910" i="7"/>
  <c r="AD2910" i="7" s="1"/>
  <c r="K2986" i="7"/>
  <c r="T863" i="7"/>
  <c r="AC867" i="7"/>
  <c r="AD867" i="7" s="1"/>
  <c r="AC869" i="7"/>
  <c r="AD869" i="7" s="1"/>
  <c r="AC871" i="7"/>
  <c r="AD871" i="7" s="1"/>
  <c r="AC873" i="7"/>
  <c r="AD873" i="7" s="1"/>
  <c r="AC874" i="7"/>
  <c r="AD874" i="7" s="1"/>
  <c r="T882" i="7"/>
  <c r="M870" i="7" s="1"/>
  <c r="O870" i="7" s="1"/>
  <c r="T884" i="7"/>
  <c r="M872" i="7" s="1"/>
  <c r="O872" i="7" s="1"/>
  <c r="T888" i="7"/>
  <c r="M876" i="7" s="1"/>
  <c r="O876" i="7" s="1"/>
  <c r="AC892" i="7"/>
  <c r="AD892" i="7" s="1"/>
  <c r="T897" i="7"/>
  <c r="AC901" i="7"/>
  <c r="AD901" i="7" s="1"/>
  <c r="T906" i="7"/>
  <c r="T918" i="7"/>
  <c r="M906" i="7" s="1"/>
  <c r="O906" i="7" s="1"/>
  <c r="T922" i="7"/>
  <c r="AC925" i="7"/>
  <c r="AD925" i="7" s="1"/>
  <c r="AC927" i="7"/>
  <c r="AD927" i="7" s="1"/>
  <c r="AC931" i="7"/>
  <c r="AD931" i="7" s="1"/>
  <c r="T937" i="7"/>
  <c r="AC939" i="7"/>
  <c r="AD939" i="7" s="1"/>
  <c r="AC944" i="7"/>
  <c r="AD944" i="7" s="1"/>
  <c r="AC946" i="7"/>
  <c r="AD946" i="7" s="1"/>
  <c r="T948" i="7"/>
  <c r="AC951" i="7"/>
  <c r="AD951" i="7" s="1"/>
  <c r="AC952" i="7"/>
  <c r="AD952" i="7" s="1"/>
  <c r="AC955" i="7"/>
  <c r="AD955" i="7" s="1"/>
  <c r="AC956" i="7"/>
  <c r="AD956" i="7" s="1"/>
  <c r="AC958" i="7"/>
  <c r="AD958" i="7" s="1"/>
  <c r="T963" i="7"/>
  <c r="AC966" i="7"/>
  <c r="AD966" i="7" s="1"/>
  <c r="AC967" i="7"/>
  <c r="AD967" i="7" s="1"/>
  <c r="AC980" i="7"/>
  <c r="AD980" i="7" s="1"/>
  <c r="AC988" i="7"/>
  <c r="AD988" i="7" s="1"/>
  <c r="AC989" i="7"/>
  <c r="AD989" i="7" s="1"/>
  <c r="AC990" i="7"/>
  <c r="AD990" i="7" s="1"/>
  <c r="AC991" i="7"/>
  <c r="AD991" i="7" s="1"/>
  <c r="AC992" i="7"/>
  <c r="AD992" i="7" s="1"/>
  <c r="AC993" i="7"/>
  <c r="AD993" i="7" s="1"/>
  <c r="T996" i="7"/>
  <c r="M984" i="7" s="1"/>
  <c r="O984" i="7" s="1"/>
  <c r="T999" i="7"/>
  <c r="M987" i="7" s="1"/>
  <c r="O987" i="7" s="1"/>
  <c r="AC1002" i="7"/>
  <c r="AD1002" i="7" s="1"/>
  <c r="T1006" i="7"/>
  <c r="M994" i="7" s="1"/>
  <c r="O994" i="7" s="1"/>
  <c r="T1008" i="7"/>
  <c r="AC1011" i="7"/>
  <c r="AD1011" i="7" s="1"/>
  <c r="AC1014" i="7"/>
  <c r="AD1014" i="7" s="1"/>
  <c r="AC1015" i="7"/>
  <c r="AD1015" i="7" s="1"/>
  <c r="AC1016" i="7"/>
  <c r="AD1016" i="7" s="1"/>
  <c r="T1017" i="7"/>
  <c r="AC1020" i="7"/>
  <c r="AD1020" i="7" s="1"/>
  <c r="AC1022" i="7"/>
  <c r="AD1022" i="7" s="1"/>
  <c r="T1024" i="7"/>
  <c r="AC1026" i="7"/>
  <c r="AD1026" i="7" s="1"/>
  <c r="AC1028" i="7"/>
  <c r="AD1028" i="7" s="1"/>
  <c r="AC1029" i="7"/>
  <c r="AD1029" i="7" s="1"/>
  <c r="T1035" i="7"/>
  <c r="T1038" i="7"/>
  <c r="M1026" i="7" s="1"/>
  <c r="O1026" i="7" s="1"/>
  <c r="T1040" i="7"/>
  <c r="M1028" i="7" s="1"/>
  <c r="O1028" i="7" s="1"/>
  <c r="AC1043" i="7"/>
  <c r="AD1043" i="7" s="1"/>
  <c r="AC1053" i="7"/>
  <c r="AD1053" i="7" s="1"/>
  <c r="AC1056" i="7"/>
  <c r="AD1056" i="7" s="1"/>
  <c r="T1061" i="7"/>
  <c r="M1049" i="7" s="1"/>
  <c r="O1049" i="7" s="1"/>
  <c r="AC1066" i="7"/>
  <c r="AD1066" i="7" s="1"/>
  <c r="T1073" i="7"/>
  <c r="T1082" i="7"/>
  <c r="J1070" i="7" s="1"/>
  <c r="AC1084" i="7"/>
  <c r="AD1084" i="7" s="1"/>
  <c r="T1094" i="7"/>
  <c r="J1082" i="7" s="1"/>
  <c r="AC1101" i="7"/>
  <c r="AD1101" i="7" s="1"/>
  <c r="AC1103" i="7"/>
  <c r="AD1103" i="7" s="1"/>
  <c r="AC1104" i="7"/>
  <c r="AD1104" i="7" s="1"/>
  <c r="AC1106" i="7"/>
  <c r="AD1106" i="7" s="1"/>
  <c r="AC1108" i="7"/>
  <c r="AD1108" i="7" s="1"/>
  <c r="AC1114" i="7"/>
  <c r="AD1114" i="7" s="1"/>
  <c r="AC1117" i="7"/>
  <c r="AD1117" i="7" s="1"/>
  <c r="AC1120" i="7"/>
  <c r="AD1120" i="7" s="1"/>
  <c r="AC1121" i="7"/>
  <c r="AD1121" i="7" s="1"/>
  <c r="T1128" i="7"/>
  <c r="J1116" i="7" s="1"/>
  <c r="AC1133" i="7"/>
  <c r="AD1133" i="7" s="1"/>
  <c r="AC1135" i="7"/>
  <c r="AD1135" i="7" s="1"/>
  <c r="AC1137" i="7"/>
  <c r="AD1137" i="7" s="1"/>
  <c r="AC1138" i="7"/>
  <c r="AD1138" i="7" s="1"/>
  <c r="AC1156" i="7"/>
  <c r="AD1156" i="7" s="1"/>
  <c r="AC1158" i="7"/>
  <c r="AD1158" i="7" s="1"/>
  <c r="AC1161" i="7"/>
  <c r="AD1161" i="7" s="1"/>
  <c r="AC1163" i="7"/>
  <c r="AD1163" i="7" s="1"/>
  <c r="AC1175" i="7"/>
  <c r="AD1175" i="7" s="1"/>
  <c r="AC1176" i="7"/>
  <c r="AD1176" i="7" s="1"/>
  <c r="AC1179" i="7"/>
  <c r="AD1179" i="7" s="1"/>
  <c r="AC1181" i="7"/>
  <c r="AD1181" i="7" s="1"/>
  <c r="AC1183" i="7"/>
  <c r="AD1183" i="7" s="1"/>
  <c r="AC1185" i="7"/>
  <c r="AD1185" i="7" s="1"/>
  <c r="AC1196" i="7"/>
  <c r="AD1196" i="7" s="1"/>
  <c r="AC1215" i="7"/>
  <c r="AD1215" i="7" s="1"/>
  <c r="AC1231" i="7"/>
  <c r="AD1231" i="7" s="1"/>
  <c r="AC1232" i="7"/>
  <c r="AD1232" i="7" s="1"/>
  <c r="AC1233" i="7"/>
  <c r="AD1233" i="7" s="1"/>
  <c r="AC1235" i="7"/>
  <c r="AD1235" i="7" s="1"/>
  <c r="AC1240" i="7"/>
  <c r="AD1240" i="7" s="1"/>
  <c r="AC1260" i="7"/>
  <c r="AD1260" i="7" s="1"/>
  <c r="K1254" i="7"/>
  <c r="K1258" i="7"/>
  <c r="AC1295" i="7"/>
  <c r="AD1295" i="7" s="1"/>
  <c r="AC1307" i="7"/>
  <c r="AD1307" i="7" s="1"/>
  <c r="AC1309" i="7"/>
  <c r="AD1309" i="7" s="1"/>
  <c r="AC1310" i="7"/>
  <c r="AD1310" i="7" s="1"/>
  <c r="AC1312" i="7"/>
  <c r="AD1312" i="7" s="1"/>
  <c r="K1302" i="7"/>
  <c r="AC1319" i="7"/>
  <c r="AD1319" i="7" s="1"/>
  <c r="K1311" i="7"/>
  <c r="AC1331" i="7"/>
  <c r="AD1331" i="7" s="1"/>
  <c r="AC1343" i="7"/>
  <c r="AD1343" i="7" s="1"/>
  <c r="K1343" i="7"/>
  <c r="K1344" i="7"/>
  <c r="K1346" i="7"/>
  <c r="AC1377" i="7"/>
  <c r="AD1377" i="7" s="1"/>
  <c r="AC1387" i="7"/>
  <c r="AD1387" i="7" s="1"/>
  <c r="AC1391" i="7"/>
  <c r="AD1391" i="7" s="1"/>
  <c r="AC1405" i="7"/>
  <c r="AD1405" i="7" s="1"/>
  <c r="AC1407" i="7"/>
  <c r="AD1407" i="7" s="1"/>
  <c r="AC1411" i="7"/>
  <c r="AD1411" i="7" s="1"/>
  <c r="AC1412" i="7"/>
  <c r="AD1412" i="7" s="1"/>
  <c r="AC1431" i="7"/>
  <c r="AD1431" i="7" s="1"/>
  <c r="AC1438" i="7"/>
  <c r="AD1438" i="7" s="1"/>
  <c r="AC1440" i="7"/>
  <c r="AD1440" i="7" s="1"/>
  <c r="AC1445" i="7"/>
  <c r="AD1445" i="7" s="1"/>
  <c r="AC1447" i="7"/>
  <c r="AD1447" i="7" s="1"/>
  <c r="AC1457" i="7"/>
  <c r="AD1457" i="7" s="1"/>
  <c r="K1456" i="7"/>
  <c r="AC1476" i="7"/>
  <c r="AD1476" i="7" s="1"/>
  <c r="AC1478" i="7"/>
  <c r="AD1478" i="7" s="1"/>
  <c r="AC1480" i="7"/>
  <c r="AD1480" i="7" s="1"/>
  <c r="AC1485" i="7"/>
  <c r="AD1485" i="7" s="1"/>
  <c r="AC1487" i="7"/>
  <c r="AD1487" i="7" s="1"/>
  <c r="AC1495" i="7"/>
  <c r="AD1495" i="7" s="1"/>
  <c r="AC1499" i="7"/>
  <c r="AD1499" i="7" s="1"/>
  <c r="AC1511" i="7"/>
  <c r="AD1511" i="7" s="1"/>
  <c r="AC1513" i="7"/>
  <c r="AD1513" i="7" s="1"/>
  <c r="AC1529" i="7"/>
  <c r="AD1529" i="7" s="1"/>
  <c r="K1522" i="7"/>
  <c r="AC1541" i="7"/>
  <c r="AD1541" i="7" s="1"/>
  <c r="AC1547" i="7"/>
  <c r="AD1547" i="7" s="1"/>
  <c r="AC1551" i="7"/>
  <c r="AD1551" i="7" s="1"/>
  <c r="AC1556" i="7"/>
  <c r="AD1556" i="7" s="1"/>
  <c r="AC1572" i="7"/>
  <c r="AD1572" i="7" s="1"/>
  <c r="AC1574" i="7"/>
  <c r="AD1574" i="7" s="1"/>
  <c r="AC1591" i="7"/>
  <c r="AD1591" i="7" s="1"/>
  <c r="AC1605" i="7"/>
  <c r="AD1605" i="7" s="1"/>
  <c r="AC1615" i="7"/>
  <c r="AD1615" i="7" s="1"/>
  <c r="AC1616" i="7"/>
  <c r="AD1616" i="7" s="1"/>
  <c r="AC1630" i="7"/>
  <c r="AD1630" i="7" s="1"/>
  <c r="AC1632" i="7"/>
  <c r="AD1632" i="7" s="1"/>
  <c r="AC1648" i="7"/>
  <c r="AD1648" i="7" s="1"/>
  <c r="AC1663" i="7"/>
  <c r="AD1663" i="7" s="1"/>
  <c r="AC1665" i="7"/>
  <c r="AD1665" i="7" s="1"/>
  <c r="K1656" i="7"/>
  <c r="K1666" i="7"/>
  <c r="AC1683" i="7"/>
  <c r="AD1683" i="7" s="1"/>
  <c r="AC1689" i="7"/>
  <c r="AD1689" i="7" s="1"/>
  <c r="AC1694" i="7"/>
  <c r="AD1694" i="7" s="1"/>
  <c r="AC1696" i="7"/>
  <c r="AD1696" i="7" s="1"/>
  <c r="AC1720" i="7"/>
  <c r="AD1720" i="7" s="1"/>
  <c r="AC1733" i="7"/>
  <c r="AD1733" i="7" s="1"/>
  <c r="K1742" i="7"/>
  <c r="AC1769" i="7"/>
  <c r="AD1769" i="7" s="1"/>
  <c r="AC1777" i="7"/>
  <c r="AD1777" i="7" s="1"/>
  <c r="K1768" i="7"/>
  <c r="AC1791" i="7"/>
  <c r="AD1791" i="7" s="1"/>
  <c r="AC1801" i="7"/>
  <c r="AD1801" i="7" s="1"/>
  <c r="AC1803" i="7"/>
  <c r="AD1803" i="7" s="1"/>
  <c r="AC1812" i="7"/>
  <c r="AD1812" i="7" s="1"/>
  <c r="K1807" i="7"/>
  <c r="AC1831" i="7"/>
  <c r="AD1831" i="7" s="1"/>
  <c r="AC1833" i="7"/>
  <c r="AD1833" i="7" s="1"/>
  <c r="AC1835" i="7"/>
  <c r="AD1835" i="7" s="1"/>
  <c r="AC1837" i="7"/>
  <c r="AD1837" i="7" s="1"/>
  <c r="AC1841" i="7"/>
  <c r="AD1841" i="7" s="1"/>
  <c r="AC1843" i="7"/>
  <c r="AD1843" i="7" s="1"/>
  <c r="AC1845" i="7"/>
  <c r="AD1845" i="7" s="1"/>
  <c r="AC1853" i="7"/>
  <c r="AD1853" i="7" s="1"/>
  <c r="AC1856" i="7"/>
  <c r="AD1856" i="7" s="1"/>
  <c r="AC1881" i="7"/>
  <c r="AD1881" i="7" s="1"/>
  <c r="AC1903" i="7"/>
  <c r="AD1903" i="7" s="1"/>
  <c r="K1894" i="7"/>
  <c r="K1902" i="7"/>
  <c r="AC1931" i="7"/>
  <c r="AD1931" i="7" s="1"/>
  <c r="AC1937" i="7"/>
  <c r="AD1937" i="7" s="1"/>
  <c r="K1954" i="7"/>
  <c r="K1958" i="7"/>
  <c r="AC1992" i="7"/>
  <c r="AD1992" i="7" s="1"/>
  <c r="AC2013" i="7"/>
  <c r="AD2013" i="7" s="1"/>
  <c r="AC2069" i="7"/>
  <c r="AD2069" i="7" s="1"/>
  <c r="AC2071" i="7"/>
  <c r="AD2071" i="7" s="1"/>
  <c r="AC2171" i="7"/>
  <c r="AD2171" i="7" s="1"/>
  <c r="AC2176" i="7"/>
  <c r="AD2176" i="7" s="1"/>
  <c r="AC2177" i="7"/>
  <c r="AD2177" i="7" s="1"/>
  <c r="AC2208" i="7"/>
  <c r="AD2208" i="7" s="1"/>
  <c r="AC2214" i="7"/>
  <c r="AD2214" i="7" s="1"/>
  <c r="K2254" i="7"/>
  <c r="AC2276" i="7"/>
  <c r="AD2276" i="7" s="1"/>
  <c r="AC2301" i="7"/>
  <c r="AD2301" i="7" s="1"/>
  <c r="AC2375" i="7"/>
  <c r="AD2375" i="7" s="1"/>
  <c r="AC2376" i="7"/>
  <c r="AD2376" i="7" s="1"/>
  <c r="AC2389" i="7"/>
  <c r="AD2389" i="7" s="1"/>
  <c r="AC2430" i="7"/>
  <c r="AD2430" i="7" s="1"/>
  <c r="K2424" i="7"/>
  <c r="AC2453" i="7"/>
  <c r="AD2453" i="7" s="1"/>
  <c r="AC2456" i="7"/>
  <c r="AD2456" i="7" s="1"/>
  <c r="AC2457" i="7"/>
  <c r="AD2457" i="7" s="1"/>
  <c r="AC2458" i="7"/>
  <c r="AD2458" i="7" s="1"/>
  <c r="AC2459" i="7"/>
  <c r="AD2459" i="7" s="1"/>
  <c r="AC2461" i="7"/>
  <c r="AD2461" i="7" s="1"/>
  <c r="AC2511" i="7"/>
  <c r="AD2511" i="7" s="1"/>
  <c r="AC2516" i="7"/>
  <c r="AD2516" i="7" s="1"/>
  <c r="AC2519" i="7"/>
  <c r="AD2519" i="7" s="1"/>
  <c r="AC2573" i="7"/>
  <c r="AD2573" i="7" s="1"/>
  <c r="AC2574" i="7"/>
  <c r="AD2574" i="7" s="1"/>
  <c r="AC2576" i="7"/>
  <c r="AD2576" i="7" s="1"/>
  <c r="AC2580" i="7"/>
  <c r="AD2580" i="7" s="1"/>
  <c r="K2582" i="7"/>
  <c r="AC2606" i="7"/>
  <c r="AD2606" i="7" s="1"/>
  <c r="AC2608" i="7"/>
  <c r="AD2608" i="7" s="1"/>
  <c r="AC2685" i="7"/>
  <c r="AD2685" i="7" s="1"/>
  <c r="AC2686" i="7"/>
  <c r="AD2686" i="7" s="1"/>
  <c r="AC2688" i="7"/>
  <c r="AD2688" i="7" s="1"/>
  <c r="AC2691" i="7"/>
  <c r="AD2691" i="7" s="1"/>
  <c r="AC2693" i="7"/>
  <c r="AD2693" i="7" s="1"/>
  <c r="AC2718" i="7"/>
  <c r="AD2718" i="7" s="1"/>
  <c r="AC2729" i="7"/>
  <c r="AD2729" i="7" s="1"/>
  <c r="AC2731" i="7"/>
  <c r="AD2731" i="7" s="1"/>
  <c r="AC2742" i="7"/>
  <c r="AD2742" i="7" s="1"/>
  <c r="AC2774" i="7"/>
  <c r="AD2774" i="7" s="1"/>
  <c r="AC2856" i="7"/>
  <c r="AD2856" i="7" s="1"/>
  <c r="AC2858" i="7"/>
  <c r="AD2858" i="7" s="1"/>
  <c r="AC2860" i="7"/>
  <c r="AD2860" i="7" s="1"/>
  <c r="AC2865" i="7"/>
  <c r="AD2865" i="7" s="1"/>
  <c r="AC2867" i="7"/>
  <c r="AD2867" i="7" s="1"/>
  <c r="AC2869" i="7"/>
  <c r="AD2869" i="7" s="1"/>
  <c r="AC2870" i="7"/>
  <c r="AD2870" i="7" s="1"/>
  <c r="AC2872" i="7"/>
  <c r="AD2872" i="7" s="1"/>
  <c r="AC2874" i="7"/>
  <c r="AD2874" i="7" s="1"/>
  <c r="AC2886" i="7"/>
  <c r="AD2886" i="7" s="1"/>
  <c r="AC2937" i="7"/>
  <c r="AD2937" i="7" s="1"/>
  <c r="AC2946" i="7"/>
  <c r="AD2946" i="7" s="1"/>
  <c r="AC2976" i="7"/>
  <c r="AD2976" i="7" s="1"/>
  <c r="AC2985" i="7"/>
  <c r="AD2985" i="7" s="1"/>
  <c r="AC2990" i="7"/>
  <c r="AD2990" i="7" s="1"/>
  <c r="AC3018" i="7"/>
  <c r="AD3018" i="7" s="1"/>
  <c r="AC3020" i="7"/>
  <c r="AD3020" i="7" s="1"/>
  <c r="AC3024" i="7"/>
  <c r="AD3024" i="7" s="1"/>
  <c r="AC2650" i="7"/>
  <c r="AD2650" i="7" s="1"/>
  <c r="AC2653" i="7"/>
  <c r="AD2653" i="7" s="1"/>
  <c r="AC2654" i="7"/>
  <c r="AD2654" i="7" s="1"/>
  <c r="AC2696" i="7"/>
  <c r="AD2696" i="7" s="1"/>
  <c r="AC2792" i="7"/>
  <c r="AD2792" i="7" s="1"/>
  <c r="AC2793" i="7"/>
  <c r="AD2793" i="7" s="1"/>
  <c r="AC2827" i="7"/>
  <c r="AD2827" i="7" s="1"/>
  <c r="AC2829" i="7"/>
  <c r="AD2829" i="7" s="1"/>
  <c r="AC2902" i="7"/>
  <c r="AD2902" i="7" s="1"/>
  <c r="AC2906" i="7"/>
  <c r="AD2906" i="7" s="1"/>
  <c r="AC3118" i="7"/>
  <c r="AD3118" i="7" s="1"/>
  <c r="AC2056" i="7"/>
  <c r="AD2056" i="7" s="1"/>
  <c r="AC2087" i="7"/>
  <c r="AD2087" i="7" s="1"/>
  <c r="AC2089" i="7"/>
  <c r="AD2089" i="7" s="1"/>
  <c r="AC2095" i="7"/>
  <c r="AD2095" i="7" s="1"/>
  <c r="AC2100" i="7"/>
  <c r="AD2100" i="7" s="1"/>
  <c r="AC2101" i="7"/>
  <c r="AD2101" i="7" s="1"/>
  <c r="AC2104" i="7"/>
  <c r="AD2104" i="7" s="1"/>
  <c r="AC2105" i="7"/>
  <c r="AD2105" i="7" s="1"/>
  <c r="AC2108" i="7"/>
  <c r="AD2108" i="7" s="1"/>
  <c r="AC2141" i="7"/>
  <c r="AD2141" i="7" s="1"/>
  <c r="AC2152" i="7"/>
  <c r="AD2152" i="7" s="1"/>
  <c r="AC2168" i="7"/>
  <c r="AD2168" i="7" s="1"/>
  <c r="AC2181" i="7"/>
  <c r="AD2181" i="7" s="1"/>
  <c r="AC2183" i="7"/>
  <c r="AD2183" i="7" s="1"/>
  <c r="AC2188" i="7"/>
  <c r="AD2188" i="7" s="1"/>
  <c r="AC2191" i="7"/>
  <c r="AD2191" i="7" s="1"/>
  <c r="AC2197" i="7"/>
  <c r="AD2197" i="7" s="1"/>
  <c r="AC2198" i="7"/>
  <c r="AD2198" i="7" s="1"/>
  <c r="AC2224" i="7"/>
  <c r="AD2224" i="7" s="1"/>
  <c r="AC2226" i="7"/>
  <c r="AD2226" i="7" s="1"/>
  <c r="AC2237" i="7"/>
  <c r="AD2237" i="7" s="1"/>
  <c r="AC2245" i="7"/>
  <c r="AD2245" i="7" s="1"/>
  <c r="AC2246" i="7"/>
  <c r="AD2246" i="7" s="1"/>
  <c r="AC2264" i="7"/>
  <c r="AD2264" i="7" s="1"/>
  <c r="AC2274" i="7"/>
  <c r="AD2274" i="7" s="1"/>
  <c r="AC2279" i="7"/>
  <c r="AD2279" i="7" s="1"/>
  <c r="AC2284" i="7"/>
  <c r="AD2284" i="7" s="1"/>
  <c r="AC2288" i="7"/>
  <c r="AD2288" i="7" s="1"/>
  <c r="AC2290" i="7"/>
  <c r="AD2290" i="7" s="1"/>
  <c r="AC2312" i="7"/>
  <c r="AD2312" i="7" s="1"/>
  <c r="AC2313" i="7"/>
  <c r="AD2313" i="7" s="1"/>
  <c r="AC2314" i="7"/>
  <c r="AD2314" i="7" s="1"/>
  <c r="AC2315" i="7"/>
  <c r="AD2315" i="7" s="1"/>
  <c r="AC2318" i="7"/>
  <c r="AD2318" i="7" s="1"/>
  <c r="AC2341" i="7"/>
  <c r="AD2341" i="7" s="1"/>
  <c r="AC2344" i="7"/>
  <c r="AD2344" i="7" s="1"/>
  <c r="AC2346" i="7"/>
  <c r="AD2346" i="7" s="1"/>
  <c r="AC2347" i="7"/>
  <c r="AD2347" i="7" s="1"/>
  <c r="AC2348" i="7"/>
  <c r="AD2348" i="7" s="1"/>
  <c r="AC2350" i="7"/>
  <c r="AD2350" i="7" s="1"/>
  <c r="AC2352" i="7"/>
  <c r="AD2352" i="7" s="1"/>
  <c r="AC2383" i="7"/>
  <c r="AD2383" i="7" s="1"/>
  <c r="AC2395" i="7"/>
  <c r="AD2395" i="7" s="1"/>
  <c r="AC2398" i="7"/>
  <c r="AD2398" i="7" s="1"/>
  <c r="AC2404" i="7"/>
  <c r="AD2404" i="7" s="1"/>
  <c r="AC2428" i="7"/>
  <c r="AD2428" i="7" s="1"/>
  <c r="AC2437" i="7"/>
  <c r="AD2437" i="7" s="1"/>
  <c r="AC2443" i="7"/>
  <c r="AD2443" i="7" s="1"/>
  <c r="AC2448" i="7"/>
  <c r="AD2448" i="7" s="1"/>
  <c r="AC2463" i="7"/>
  <c r="AD2463" i="7" s="1"/>
  <c r="AC2464" i="7"/>
  <c r="AD2464" i="7" s="1"/>
  <c r="AC2466" i="7"/>
  <c r="AD2466" i="7" s="1"/>
  <c r="K2456" i="7"/>
  <c r="AC2508" i="7"/>
  <c r="AD2508" i="7" s="1"/>
  <c r="AC2533" i="7"/>
  <c r="AD2533" i="7" s="1"/>
  <c r="AC2542" i="7"/>
  <c r="AD2542" i="7" s="1"/>
  <c r="AC2544" i="7"/>
  <c r="AD2544" i="7" s="1"/>
  <c r="AC2551" i="7"/>
  <c r="AD2551" i="7" s="1"/>
  <c r="AC2552" i="7"/>
  <c r="AD2552" i="7" s="1"/>
  <c r="AC2553" i="7"/>
  <c r="AD2553" i="7" s="1"/>
  <c r="AC2554" i="7"/>
  <c r="AD2554" i="7" s="1"/>
  <c r="AC2555" i="7"/>
  <c r="AD2555" i="7" s="1"/>
  <c r="AC2556" i="7"/>
  <c r="AD2556" i="7" s="1"/>
  <c r="AC2558" i="7"/>
  <c r="AD2558" i="7" s="1"/>
  <c r="AC2559" i="7"/>
  <c r="AD2559" i="7" s="1"/>
  <c r="AC2581" i="7"/>
  <c r="AD2581" i="7" s="1"/>
  <c r="AC2590" i="7"/>
  <c r="AD2590" i="7" s="1"/>
  <c r="AC2591" i="7"/>
  <c r="AD2591" i="7" s="1"/>
  <c r="AC2621" i="7"/>
  <c r="AD2621" i="7" s="1"/>
  <c r="AC2622" i="7"/>
  <c r="AD2622" i="7" s="1"/>
  <c r="AC2624" i="7"/>
  <c r="AD2624" i="7" s="1"/>
  <c r="AC2626" i="7"/>
  <c r="AD2626" i="7" s="1"/>
  <c r="AC2645" i="7"/>
  <c r="AD2645" i="7" s="1"/>
  <c r="K2640" i="7"/>
  <c r="AC2660" i="7"/>
  <c r="AD2660" i="7" s="1"/>
  <c r="AC2664" i="7"/>
  <c r="AD2664" i="7" s="1"/>
  <c r="AC2666" i="7"/>
  <c r="AD2666" i="7" s="1"/>
  <c r="AC2674" i="7"/>
  <c r="AD2674" i="7" s="1"/>
  <c r="AC2676" i="7"/>
  <c r="AD2676" i="7" s="1"/>
  <c r="AC2680" i="7"/>
  <c r="AD2680" i="7" s="1"/>
  <c r="AC2709" i="7"/>
  <c r="AD2709" i="7" s="1"/>
  <c r="AC2746" i="7"/>
  <c r="AD2746" i="7" s="1"/>
  <c r="AC2755" i="7"/>
  <c r="AD2755" i="7" s="1"/>
  <c r="AC2757" i="7"/>
  <c r="AD2757" i="7" s="1"/>
  <c r="AC2758" i="7"/>
  <c r="AD2758" i="7" s="1"/>
  <c r="AC2776" i="7"/>
  <c r="AD2776" i="7" s="1"/>
  <c r="AC2786" i="7"/>
  <c r="AD2786" i="7" s="1"/>
  <c r="AC2787" i="7"/>
  <c r="AD2787" i="7" s="1"/>
  <c r="AC2789" i="7"/>
  <c r="AD2789" i="7" s="1"/>
  <c r="AC2818" i="7"/>
  <c r="AD2818" i="7" s="1"/>
  <c r="AC2844" i="7"/>
  <c r="AD2844" i="7" s="1"/>
  <c r="AC2850" i="7"/>
  <c r="AD2850" i="7" s="1"/>
  <c r="AC2876" i="7"/>
  <c r="AD2876" i="7" s="1"/>
  <c r="AC2890" i="7"/>
  <c r="AD2890" i="7" s="1"/>
  <c r="AC2892" i="7"/>
  <c r="AD2892" i="7" s="1"/>
  <c r="AC2916" i="7"/>
  <c r="AD2916" i="7" s="1"/>
  <c r="AC2922" i="7"/>
  <c r="AD2922" i="7" s="1"/>
  <c r="AC2930" i="7"/>
  <c r="AD2930" i="7" s="1"/>
  <c r="AC2932" i="7"/>
  <c r="AD2932" i="7" s="1"/>
  <c r="K2936" i="7"/>
  <c r="AC2961" i="7"/>
  <c r="AD2961" i="7" s="1"/>
  <c r="AC2973" i="7"/>
  <c r="AD2973" i="7" s="1"/>
  <c r="AC2994" i="7"/>
  <c r="AD2994" i="7" s="1"/>
  <c r="AC2996" i="7"/>
  <c r="AD2996" i="7" s="1"/>
  <c r="AC3043" i="7"/>
  <c r="AD3043" i="7" s="1"/>
  <c r="AC3045" i="7"/>
  <c r="AD3045" i="7" s="1"/>
  <c r="AC3046" i="7"/>
  <c r="AD3046" i="7" s="1"/>
  <c r="AC3048" i="7"/>
  <c r="AD3048" i="7" s="1"/>
  <c r="AC3054" i="7"/>
  <c r="AD3054" i="7" s="1"/>
  <c r="K3050" i="7"/>
  <c r="AC3072" i="7"/>
  <c r="AD3072" i="7" s="1"/>
  <c r="AC3083" i="7"/>
  <c r="AD3083" i="7" s="1"/>
  <c r="AC3085" i="7"/>
  <c r="AD3085" i="7" s="1"/>
  <c r="AC3086" i="7"/>
  <c r="AD3086" i="7" s="1"/>
  <c r="AC3122" i="7"/>
  <c r="AD3122" i="7" s="1"/>
  <c r="AC3124" i="7"/>
  <c r="AD3124" i="7" s="1"/>
  <c r="AC3128" i="7"/>
  <c r="AD3128" i="7" s="1"/>
  <c r="AC3130" i="7"/>
  <c r="AD3130" i="7" s="1"/>
  <c r="AC3132" i="7"/>
  <c r="AD3132" i="7" s="1"/>
  <c r="AC3217" i="7"/>
  <c r="AD3217" i="7" s="1"/>
  <c r="K3216" i="7"/>
  <c r="AC3248" i="7"/>
  <c r="AD3248" i="7" s="1"/>
  <c r="AC3300" i="7"/>
  <c r="AD3300" i="7" s="1"/>
  <c r="AC4217" i="7"/>
  <c r="AD4217" i="7" s="1"/>
  <c r="AC3161" i="7"/>
  <c r="AD3161" i="7" s="1"/>
  <c r="AC3165" i="7"/>
  <c r="AD3165" i="7" s="1"/>
  <c r="AC3166" i="7"/>
  <c r="AD3166" i="7" s="1"/>
  <c r="AC3171" i="7"/>
  <c r="AD3171" i="7" s="1"/>
  <c r="AC3173" i="7"/>
  <c r="AD3173" i="7" s="1"/>
  <c r="K3138" i="7"/>
  <c r="AC3184" i="7"/>
  <c r="AD3184" i="7" s="1"/>
  <c r="K3329" i="7"/>
  <c r="AC3352" i="7"/>
  <c r="AD3352" i="7" s="1"/>
  <c r="AC3354" i="7"/>
  <c r="AD3354" i="7" s="1"/>
  <c r="AC3356" i="7"/>
  <c r="AD3356" i="7" s="1"/>
  <c r="AC3362" i="7"/>
  <c r="AD3362" i="7" s="1"/>
  <c r="AC3366" i="7"/>
  <c r="AD3366" i="7" s="1"/>
  <c r="AC3396" i="7"/>
  <c r="AD3396" i="7" s="1"/>
  <c r="AC3398" i="7"/>
  <c r="AD3398" i="7" s="1"/>
  <c r="K3439" i="7"/>
  <c r="AC3466" i="7"/>
  <c r="AD3466" i="7" s="1"/>
  <c r="AC3468" i="7"/>
  <c r="AD3468" i="7" s="1"/>
  <c r="AC3474" i="7"/>
  <c r="AD3474" i="7" s="1"/>
  <c r="AC3476" i="7"/>
  <c r="AD3476" i="7" s="1"/>
  <c r="AC3480" i="7"/>
  <c r="AD3480" i="7" s="1"/>
  <c r="AC3482" i="7"/>
  <c r="AD3482" i="7" s="1"/>
  <c r="AC3484" i="7"/>
  <c r="AD3484" i="7" s="1"/>
  <c r="AC3488" i="7"/>
  <c r="AD3488" i="7" s="1"/>
  <c r="AC3490" i="7"/>
  <c r="AD3490" i="7" s="1"/>
  <c r="K3485" i="7"/>
  <c r="AC3504" i="7"/>
  <c r="AD3504" i="7" s="1"/>
  <c r="AC3512" i="7"/>
  <c r="AD3512" i="7" s="1"/>
  <c r="AC3514" i="7"/>
  <c r="AD3514" i="7" s="1"/>
  <c r="AC3520" i="7"/>
  <c r="AD3520" i="7" s="1"/>
  <c r="AC3563" i="7"/>
  <c r="AD3563" i="7" s="1"/>
  <c r="AC3565" i="7"/>
  <c r="AD3565" i="7" s="1"/>
  <c r="AC3588" i="7"/>
  <c r="AD3588" i="7" s="1"/>
  <c r="AC3596" i="7"/>
  <c r="AD3596" i="7" s="1"/>
  <c r="AC3669" i="7"/>
  <c r="AD3669" i="7" s="1"/>
  <c r="AC3670" i="7"/>
  <c r="AD3670" i="7" s="1"/>
  <c r="AC3733" i="7"/>
  <c r="AD3733" i="7" s="1"/>
  <c r="AC3734" i="7"/>
  <c r="AD3734" i="7" s="1"/>
  <c r="AC3853" i="7"/>
  <c r="AD3853" i="7" s="1"/>
  <c r="AC3854" i="7"/>
  <c r="AD3854" i="7" s="1"/>
  <c r="AC3856" i="7"/>
  <c r="AD3856" i="7" s="1"/>
  <c r="AC3858" i="7"/>
  <c r="AD3858" i="7" s="1"/>
  <c r="AC3880" i="7"/>
  <c r="AD3880" i="7" s="1"/>
  <c r="AC3882" i="7"/>
  <c r="AD3882" i="7" s="1"/>
  <c r="AC3884" i="7"/>
  <c r="AD3884" i="7" s="1"/>
  <c r="AC3937" i="7"/>
  <c r="AD3937" i="7" s="1"/>
  <c r="AC3941" i="7"/>
  <c r="AD3941" i="7" s="1"/>
  <c r="AC3972" i="7"/>
  <c r="AD3972" i="7" s="1"/>
  <c r="AC3978" i="7"/>
  <c r="AD3978" i="7" s="1"/>
  <c r="AC3980" i="7"/>
  <c r="AD3980" i="7" s="1"/>
  <c r="AC3984" i="7"/>
  <c r="AD3984" i="7" s="1"/>
  <c r="AC3986" i="7"/>
  <c r="AD3986" i="7" s="1"/>
  <c r="AC3992" i="7"/>
  <c r="AD3992" i="7" s="1"/>
  <c r="AC3998" i="7"/>
  <c r="AD3998" i="7" s="1"/>
  <c r="K4010" i="7"/>
  <c r="AC4100" i="7"/>
  <c r="AD4100" i="7" s="1"/>
  <c r="AC4121" i="7"/>
  <c r="AD4121" i="7" s="1"/>
  <c r="AC4129" i="7"/>
  <c r="AD4129" i="7" s="1"/>
  <c r="AC4131" i="7"/>
  <c r="AD4131" i="7" s="1"/>
  <c r="AC4137" i="7"/>
  <c r="AD4137" i="7" s="1"/>
  <c r="AC4148" i="7"/>
  <c r="AD4148" i="7" s="1"/>
  <c r="AC4165" i="7"/>
  <c r="AD4165" i="7" s="1"/>
  <c r="AC4167" i="7"/>
  <c r="AD4167" i="7" s="1"/>
  <c r="AC4212" i="7"/>
  <c r="AD4212" i="7" s="1"/>
  <c r="AC4214" i="7"/>
  <c r="AD4214" i="7" s="1"/>
  <c r="AC4216" i="7"/>
  <c r="AD4216" i="7" s="1"/>
  <c r="AC4271" i="7"/>
  <c r="AD4271" i="7" s="1"/>
  <c r="AC4273" i="7"/>
  <c r="AD4273" i="7" s="1"/>
  <c r="AC4277" i="7"/>
  <c r="AD4277" i="7" s="1"/>
  <c r="AC4279" i="7"/>
  <c r="AD4279" i="7" s="1"/>
  <c r="AC4391" i="7"/>
  <c r="AD4391" i="7" s="1"/>
  <c r="AC3026" i="7"/>
  <c r="AD3026" i="7" s="1"/>
  <c r="AC3028" i="7"/>
  <c r="AD3028" i="7" s="1"/>
  <c r="AC3037" i="7"/>
  <c r="AD3037" i="7" s="1"/>
  <c r="AC3058" i="7"/>
  <c r="AD3058" i="7" s="1"/>
  <c r="AC3060" i="7"/>
  <c r="AD3060" i="7" s="1"/>
  <c r="AC3062" i="7"/>
  <c r="AD3062" i="7" s="1"/>
  <c r="AC3065" i="7"/>
  <c r="AD3065" i="7" s="1"/>
  <c r="K3064" i="7"/>
  <c r="AC3101" i="7"/>
  <c r="AD3101" i="7" s="1"/>
  <c r="AC3102" i="7"/>
  <c r="AD3102" i="7" s="1"/>
  <c r="AC3106" i="7"/>
  <c r="AD3106" i="7" s="1"/>
  <c r="AC3107" i="7"/>
  <c r="AD3107" i="7" s="1"/>
  <c r="AC3109" i="7"/>
  <c r="AD3109" i="7" s="1"/>
  <c r="K3100" i="7"/>
  <c r="K3104" i="7"/>
  <c r="AC3140" i="7"/>
  <c r="AD3140" i="7" s="1"/>
  <c r="AC3144" i="7"/>
  <c r="AD3144" i="7" s="1"/>
  <c r="AC3145" i="7"/>
  <c r="AD3145" i="7" s="1"/>
  <c r="AC3150" i="7"/>
  <c r="AD3150" i="7" s="1"/>
  <c r="AC3153" i="7"/>
  <c r="AD3153" i="7" s="1"/>
  <c r="K3152" i="7"/>
  <c r="AC3193" i="7"/>
  <c r="AD3193" i="7" s="1"/>
  <c r="AC3197" i="7"/>
  <c r="AD3197" i="7" s="1"/>
  <c r="AC3198" i="7"/>
  <c r="AD3198" i="7" s="1"/>
  <c r="AC3203" i="7"/>
  <c r="AD3203" i="7" s="1"/>
  <c r="AC3205" i="7"/>
  <c r="AD3205" i="7" s="1"/>
  <c r="AC3206" i="7"/>
  <c r="AD3206" i="7" s="1"/>
  <c r="AC3211" i="7"/>
  <c r="AD3211" i="7" s="1"/>
  <c r="AC3213" i="7"/>
  <c r="AD3213" i="7" s="1"/>
  <c r="K3204" i="7"/>
  <c r="K3210" i="7"/>
  <c r="AC3235" i="7"/>
  <c r="AD3235" i="7" s="1"/>
  <c r="AC3237" i="7"/>
  <c r="AD3237" i="7" s="1"/>
  <c r="AC3238" i="7"/>
  <c r="AD3238" i="7" s="1"/>
  <c r="AC3243" i="7"/>
  <c r="AD3243" i="7" s="1"/>
  <c r="AC3245" i="7"/>
  <c r="AD3245" i="7" s="1"/>
  <c r="AC3264" i="7"/>
  <c r="AD3264" i="7" s="1"/>
  <c r="AC3266" i="7"/>
  <c r="AD3266" i="7" s="1"/>
  <c r="AC3275" i="7"/>
  <c r="AD3275" i="7" s="1"/>
  <c r="AC3277" i="7"/>
  <c r="AD3277" i="7" s="1"/>
  <c r="AC3278" i="7"/>
  <c r="AD3278" i="7" s="1"/>
  <c r="AC3285" i="7"/>
  <c r="AD3285" i="7" s="1"/>
  <c r="AC3310" i="7"/>
  <c r="AD3310" i="7" s="1"/>
  <c r="AC3312" i="7"/>
  <c r="AD3312" i="7" s="1"/>
  <c r="AC3326" i="7"/>
  <c r="AD3326" i="7" s="1"/>
  <c r="AC3392" i="7"/>
  <c r="AD3392" i="7" s="1"/>
  <c r="K3389" i="7"/>
  <c r="K3391" i="7"/>
  <c r="K3393" i="7"/>
  <c r="AC3408" i="7"/>
  <c r="AD3408" i="7" s="1"/>
  <c r="AC3421" i="7"/>
  <c r="AD3421" i="7" s="1"/>
  <c r="AC3422" i="7"/>
  <c r="AD3422" i="7" s="1"/>
  <c r="AC3424" i="7"/>
  <c r="AD3424" i="7" s="1"/>
  <c r="K3423" i="7"/>
  <c r="AC3502" i="7"/>
  <c r="AD3502" i="7" s="1"/>
  <c r="K3511" i="7"/>
  <c r="K3513" i="7"/>
  <c r="AC3532" i="7"/>
  <c r="AD3532" i="7" s="1"/>
  <c r="AC3537" i="7"/>
  <c r="AD3537" i="7" s="1"/>
  <c r="AC3541" i="7"/>
  <c r="AD3541" i="7" s="1"/>
  <c r="AC3570" i="7"/>
  <c r="AD3570" i="7" s="1"/>
  <c r="AC3572" i="7"/>
  <c r="AD3572" i="7" s="1"/>
  <c r="K3605" i="7"/>
  <c r="AC3628" i="7"/>
  <c r="AD3628" i="7" s="1"/>
  <c r="AC3634" i="7"/>
  <c r="AD3634" i="7" s="1"/>
  <c r="AC3636" i="7"/>
  <c r="AD3636" i="7" s="1"/>
  <c r="AC3642" i="7"/>
  <c r="AD3642" i="7" s="1"/>
  <c r="AC3645" i="7"/>
  <c r="AD3645" i="7" s="1"/>
  <c r="AC3646" i="7"/>
  <c r="AD3646" i="7" s="1"/>
  <c r="K3647" i="7"/>
  <c r="AC3747" i="7"/>
  <c r="AD3747" i="7" s="1"/>
  <c r="AC3749" i="7"/>
  <c r="AD3749" i="7" s="1"/>
  <c r="K3746" i="7"/>
  <c r="AC3778" i="7"/>
  <c r="AD3778" i="7" s="1"/>
  <c r="AC3792" i="7"/>
  <c r="AD3792" i="7" s="1"/>
  <c r="AC3794" i="7"/>
  <c r="AD3794" i="7" s="1"/>
  <c r="AC3796" i="7"/>
  <c r="AD3796" i="7" s="1"/>
  <c r="AC3798" i="7"/>
  <c r="AD3798" i="7" s="1"/>
  <c r="AC3824" i="7"/>
  <c r="AD3824" i="7" s="1"/>
  <c r="AC3898" i="7"/>
  <c r="AD3898" i="7" s="1"/>
  <c r="AC3900" i="7"/>
  <c r="AD3900" i="7" s="1"/>
  <c r="AC3912" i="7"/>
  <c r="AD3912" i="7" s="1"/>
  <c r="AC3950" i="7"/>
  <c r="AD3950" i="7" s="1"/>
  <c r="AC3960" i="7"/>
  <c r="AD3960" i="7" s="1"/>
  <c r="AC4028" i="7"/>
  <c r="AD4028" i="7" s="1"/>
  <c r="AC4030" i="7"/>
  <c r="AD4030" i="7" s="1"/>
  <c r="AC4032" i="7"/>
  <c r="AD4032" i="7" s="1"/>
  <c r="AC4052" i="7"/>
  <c r="AD4052" i="7" s="1"/>
  <c r="AC4054" i="7"/>
  <c r="AD4054" i="7" s="1"/>
  <c r="AC4056" i="7"/>
  <c r="AD4056" i="7" s="1"/>
  <c r="AC4057" i="7"/>
  <c r="AD4057" i="7" s="1"/>
  <c r="K4078" i="7"/>
  <c r="AC4103" i="7"/>
  <c r="AD4103" i="7" s="1"/>
  <c r="AC4164" i="7"/>
  <c r="AD4164" i="7" s="1"/>
  <c r="AC4185" i="7"/>
  <c r="AD4185" i="7" s="1"/>
  <c r="AC4219" i="7"/>
  <c r="AD4219" i="7" s="1"/>
  <c r="AC4299" i="7"/>
  <c r="AD4299" i="7" s="1"/>
  <c r="K4373" i="7"/>
  <c r="AC4399" i="7"/>
  <c r="AD4399" i="7" s="1"/>
  <c r="K4468" i="7"/>
  <c r="AC4551" i="7"/>
  <c r="AD4551" i="7" s="1"/>
  <c r="AC4557" i="7"/>
  <c r="AD4557" i="7" s="1"/>
  <c r="AC3261" i="7"/>
  <c r="AD3261" i="7" s="1"/>
  <c r="K3287" i="7"/>
  <c r="AC3338" i="7"/>
  <c r="AD3338" i="7" s="1"/>
  <c r="AC3340" i="7"/>
  <c r="AD3340" i="7" s="1"/>
  <c r="K3343" i="7"/>
  <c r="AC3368" i="7"/>
  <c r="AD3368" i="7" s="1"/>
  <c r="AC3376" i="7"/>
  <c r="AD3376" i="7" s="1"/>
  <c r="AC3381" i="7"/>
  <c r="AD3381" i="7" s="1"/>
  <c r="AC3402" i="7"/>
  <c r="AD3402" i="7" s="1"/>
  <c r="AC3404" i="7"/>
  <c r="AD3404" i="7" s="1"/>
  <c r="AC3426" i="7"/>
  <c r="AD3426" i="7" s="1"/>
  <c r="AC3435" i="7"/>
  <c r="AD3435" i="7" s="1"/>
  <c r="AC3437" i="7"/>
  <c r="AD3437" i="7" s="1"/>
  <c r="AC3458" i="7"/>
  <c r="AD3458" i="7" s="1"/>
  <c r="AC3459" i="7"/>
  <c r="AD3459" i="7" s="1"/>
  <c r="AC3461" i="7"/>
  <c r="AD3461" i="7" s="1"/>
  <c r="AC3462" i="7"/>
  <c r="AD3462" i="7" s="1"/>
  <c r="K3463" i="7"/>
  <c r="AC3492" i="7"/>
  <c r="AD3492" i="7" s="1"/>
  <c r="AC3494" i="7"/>
  <c r="AD3494" i="7" s="1"/>
  <c r="AC3497" i="7"/>
  <c r="AD3497" i="7" s="1"/>
  <c r="AC3524" i="7"/>
  <c r="AD3524" i="7" s="1"/>
  <c r="K3521" i="7"/>
  <c r="AC3544" i="7"/>
  <c r="AD3544" i="7" s="1"/>
  <c r="AC3554" i="7"/>
  <c r="AD3554" i="7" s="1"/>
  <c r="AC3555" i="7"/>
  <c r="AD3555" i="7" s="1"/>
  <c r="AC3557" i="7"/>
  <c r="AD3557" i="7" s="1"/>
  <c r="AC3584" i="7"/>
  <c r="AD3584" i="7" s="1"/>
  <c r="AC3606" i="7"/>
  <c r="AD3606" i="7" s="1"/>
  <c r="AC3618" i="7"/>
  <c r="AD3618" i="7" s="1"/>
  <c r="AC3620" i="7"/>
  <c r="AD3620" i="7" s="1"/>
  <c r="AC3648" i="7"/>
  <c r="AD3648" i="7" s="1"/>
  <c r="AC3656" i="7"/>
  <c r="AD3656" i="7" s="1"/>
  <c r="AC3662" i="7"/>
  <c r="AD3662" i="7" s="1"/>
  <c r="AC3688" i="7"/>
  <c r="AD3688" i="7" s="1"/>
  <c r="AC3690" i="7"/>
  <c r="AD3690" i="7" s="1"/>
  <c r="AC3692" i="7"/>
  <c r="AD3692" i="7" s="1"/>
  <c r="AC3694" i="7"/>
  <c r="AD3694" i="7" s="1"/>
  <c r="AC3702" i="7"/>
  <c r="AD3702" i="7" s="1"/>
  <c r="AC3704" i="7"/>
  <c r="AD3704" i="7" s="1"/>
  <c r="AC3710" i="7"/>
  <c r="AD3710" i="7" s="1"/>
  <c r="AC3720" i="7"/>
  <c r="AD3720" i="7" s="1"/>
  <c r="AC3721" i="7"/>
  <c r="AD3721" i="7" s="1"/>
  <c r="AC3723" i="7"/>
  <c r="AD3723" i="7" s="1"/>
  <c r="AC3725" i="7"/>
  <c r="AD3725" i="7" s="1"/>
  <c r="AC3740" i="7"/>
  <c r="AD3740" i="7" s="1"/>
  <c r="AC3760" i="7"/>
  <c r="AD3760" i="7" s="1"/>
  <c r="AC3762" i="7"/>
  <c r="AD3762" i="7" s="1"/>
  <c r="AC3764" i="7"/>
  <c r="AD3764" i="7" s="1"/>
  <c r="K3779" i="7"/>
  <c r="AC3804" i="7"/>
  <c r="AD3804" i="7" s="1"/>
  <c r="AC3818" i="7"/>
  <c r="AD3818" i="7" s="1"/>
  <c r="AC3843" i="7"/>
  <c r="AD3843" i="7" s="1"/>
  <c r="AC3845" i="7"/>
  <c r="AD3845" i="7" s="1"/>
  <c r="AC3860" i="7"/>
  <c r="AD3860" i="7" s="1"/>
  <c r="AC3866" i="7"/>
  <c r="AD3866" i="7" s="1"/>
  <c r="AC3868" i="7"/>
  <c r="AD3868" i="7" s="1"/>
  <c r="AC3873" i="7"/>
  <c r="AD3873" i="7" s="1"/>
  <c r="AC3877" i="7"/>
  <c r="AD3877" i="7" s="1"/>
  <c r="AC3888" i="7"/>
  <c r="AD3888" i="7" s="1"/>
  <c r="AC3896" i="7"/>
  <c r="AD3896" i="7" s="1"/>
  <c r="AC3897" i="7"/>
  <c r="AD3897" i="7" s="1"/>
  <c r="K3897" i="7"/>
  <c r="AC3914" i="7"/>
  <c r="AD3914" i="7" s="1"/>
  <c r="AC3916" i="7"/>
  <c r="AD3916" i="7" s="1"/>
  <c r="AC3920" i="7"/>
  <c r="AD3920" i="7" s="1"/>
  <c r="AC3924" i="7"/>
  <c r="AD3924" i="7" s="1"/>
  <c r="AC3928" i="7"/>
  <c r="AD3928" i="7" s="1"/>
  <c r="AC3929" i="7"/>
  <c r="AD3929" i="7" s="1"/>
  <c r="AC3933" i="7"/>
  <c r="AD3933" i="7" s="1"/>
  <c r="AC3962" i="7"/>
  <c r="AD3962" i="7" s="1"/>
  <c r="AC3964" i="7"/>
  <c r="AD3964" i="7" s="1"/>
  <c r="AC4005" i="7"/>
  <c r="AD4005" i="7" s="1"/>
  <c r="AC4013" i="7"/>
  <c r="AD4013" i="7" s="1"/>
  <c r="AC4019" i="7"/>
  <c r="AD4019" i="7" s="1"/>
  <c r="AC4037" i="7"/>
  <c r="AD4037" i="7" s="1"/>
  <c r="AC4039" i="7"/>
  <c r="AD4039" i="7" s="1"/>
  <c r="AC4045" i="7"/>
  <c r="AD4045" i="7" s="1"/>
  <c r="AC4046" i="7"/>
  <c r="AD4046" i="7" s="1"/>
  <c r="AC4048" i="7"/>
  <c r="AD4048" i="7" s="1"/>
  <c r="AC4059" i="7"/>
  <c r="AD4059" i="7" s="1"/>
  <c r="AC4061" i="7"/>
  <c r="AD4061" i="7" s="1"/>
  <c r="AC4063" i="7"/>
  <c r="AD4063" i="7" s="1"/>
  <c r="AC4067" i="7"/>
  <c r="AD4067" i="7" s="1"/>
  <c r="AC4069" i="7"/>
  <c r="AD4069" i="7" s="1"/>
  <c r="AC4077" i="7"/>
  <c r="AD4077" i="7" s="1"/>
  <c r="AC4084" i="7"/>
  <c r="AD4084" i="7" s="1"/>
  <c r="AC4086" i="7"/>
  <c r="AD4086" i="7" s="1"/>
  <c r="AC4089" i="7"/>
  <c r="AD4089" i="7" s="1"/>
  <c r="AC4110" i="7"/>
  <c r="AD4110" i="7" s="1"/>
  <c r="AC4112" i="7"/>
  <c r="AD4112" i="7" s="1"/>
  <c r="AC4113" i="7"/>
  <c r="AD4113" i="7" s="1"/>
  <c r="K4106" i="7"/>
  <c r="K4120" i="7"/>
  <c r="AC4149" i="7"/>
  <c r="AD4149" i="7" s="1"/>
  <c r="AC4151" i="7"/>
  <c r="AD4151" i="7" s="1"/>
  <c r="AC4155" i="7"/>
  <c r="AD4155" i="7" s="1"/>
  <c r="AC4171" i="7"/>
  <c r="AD4171" i="7" s="1"/>
  <c r="K4170" i="7"/>
  <c r="AC4187" i="7"/>
  <c r="AD4187" i="7" s="1"/>
  <c r="AC4189" i="7"/>
  <c r="AD4189" i="7" s="1"/>
  <c r="AC4191" i="7"/>
  <c r="AD4191" i="7" s="1"/>
  <c r="AC4195" i="7"/>
  <c r="AD4195" i="7" s="1"/>
  <c r="AC4200" i="7"/>
  <c r="AD4200" i="7" s="1"/>
  <c r="AC4201" i="7"/>
  <c r="AD4201" i="7" s="1"/>
  <c r="AC4206" i="7"/>
  <c r="AD4206" i="7" s="1"/>
  <c r="AC4208" i="7"/>
  <c r="AD4208" i="7" s="1"/>
  <c r="AC4232" i="7"/>
  <c r="AD4232" i="7" s="1"/>
  <c r="AC4233" i="7"/>
  <c r="AD4233" i="7" s="1"/>
  <c r="K4229" i="7"/>
  <c r="AC4296" i="7"/>
  <c r="AD4296" i="7" s="1"/>
  <c r="AC4320" i="7"/>
  <c r="AD4320" i="7" s="1"/>
  <c r="AC4321" i="7"/>
  <c r="AD4321" i="7" s="1"/>
  <c r="AC4325" i="7"/>
  <c r="AD4325" i="7" s="1"/>
  <c r="AC4363" i="7"/>
  <c r="AD4363" i="7" s="1"/>
  <c r="AC4371" i="7"/>
  <c r="AD4371" i="7" s="1"/>
  <c r="AC4373" i="7"/>
  <c r="AD4373" i="7" s="1"/>
  <c r="AC4375" i="7"/>
  <c r="AD4375" i="7" s="1"/>
  <c r="AC4451" i="7"/>
  <c r="AD4451" i="7" s="1"/>
  <c r="AC4457" i="7"/>
  <c r="AD4457" i="7" s="1"/>
  <c r="AC4468" i="7"/>
  <c r="AD4468" i="7" s="1"/>
  <c r="AC4470" i="7"/>
  <c r="AD4470" i="7" s="1"/>
  <c r="AC4472" i="7"/>
  <c r="AD4472" i="7" s="1"/>
  <c r="AC4473" i="7"/>
  <c r="AD4473" i="7" s="1"/>
  <c r="AC4513" i="7"/>
  <c r="AD4513" i="7" s="1"/>
  <c r="AC4515" i="7"/>
  <c r="AD4515" i="7" s="1"/>
  <c r="AC4655" i="7"/>
  <c r="AD4655" i="7" s="1"/>
  <c r="AC4658" i="7"/>
  <c r="AD4658" i="7" s="1"/>
  <c r="AC4533" i="7"/>
  <c r="AD4533" i="7" s="1"/>
  <c r="AC4535" i="7"/>
  <c r="AD4535" i="7" s="1"/>
  <c r="AC4539" i="7"/>
  <c r="AD4539" i="7" s="1"/>
  <c r="AC4541" i="7"/>
  <c r="AD4541" i="7" s="1"/>
  <c r="AC4543" i="7"/>
  <c r="AD4543" i="7" s="1"/>
  <c r="AC4591" i="7"/>
  <c r="AD4591" i="7" s="1"/>
  <c r="AC4595" i="7"/>
  <c r="AD4595" i="7" s="1"/>
  <c r="K4619" i="7"/>
  <c r="AC4639" i="7"/>
  <c r="AD4639" i="7" s="1"/>
  <c r="K4661" i="7"/>
  <c r="K4665" i="7"/>
  <c r="AC4690" i="7"/>
  <c r="AD4690" i="7" s="1"/>
  <c r="AC4717" i="7"/>
  <c r="AD4717" i="7" s="1"/>
  <c r="AC4744" i="7"/>
  <c r="AD4744" i="7" s="1"/>
  <c r="AC4786" i="7"/>
  <c r="AD4786" i="7" s="1"/>
  <c r="AC4862" i="7"/>
  <c r="AD4862" i="7" s="1"/>
  <c r="AC4722" i="7"/>
  <c r="AD4722" i="7" s="1"/>
  <c r="AC5415" i="7"/>
  <c r="AD5415" i="7" s="1"/>
  <c r="AC4245" i="7"/>
  <c r="AD4245" i="7" s="1"/>
  <c r="AC4247" i="7"/>
  <c r="AD4247" i="7" s="1"/>
  <c r="AC4249" i="7"/>
  <c r="AD4249" i="7" s="1"/>
  <c r="AC4261" i="7"/>
  <c r="AD4261" i="7" s="1"/>
  <c r="AC4264" i="7"/>
  <c r="AD4264" i="7" s="1"/>
  <c r="AC4285" i="7"/>
  <c r="AD4285" i="7" s="1"/>
  <c r="AC4287" i="7"/>
  <c r="AD4287" i="7" s="1"/>
  <c r="AC4292" i="7"/>
  <c r="AD4292" i="7" s="1"/>
  <c r="AC4310" i="7"/>
  <c r="AD4310" i="7" s="1"/>
  <c r="AC4312" i="7"/>
  <c r="AD4312" i="7" s="1"/>
  <c r="AC4327" i="7"/>
  <c r="AD4327" i="7" s="1"/>
  <c r="AC4333" i="7"/>
  <c r="AD4333" i="7" s="1"/>
  <c r="AC4340" i="7"/>
  <c r="AD4340" i="7" s="1"/>
  <c r="AC4342" i="7"/>
  <c r="AD4342" i="7" s="1"/>
  <c r="AC4344" i="7"/>
  <c r="AD4344" i="7" s="1"/>
  <c r="AC4345" i="7"/>
  <c r="AD4345" i="7" s="1"/>
  <c r="AC4353" i="7"/>
  <c r="AD4353" i="7" s="1"/>
  <c r="AC4356" i="7"/>
  <c r="AD4356" i="7" s="1"/>
  <c r="AC4384" i="7"/>
  <c r="AD4384" i="7" s="1"/>
  <c r="AC4385" i="7"/>
  <c r="AD4385" i="7" s="1"/>
  <c r="K4383" i="7"/>
  <c r="AC4413" i="7"/>
  <c r="AD4413" i="7" s="1"/>
  <c r="AC4415" i="7"/>
  <c r="AD4415" i="7" s="1"/>
  <c r="AC4477" i="7"/>
  <c r="AD4477" i="7" s="1"/>
  <c r="AC4491" i="7"/>
  <c r="AD4491" i="7" s="1"/>
  <c r="AC4493" i="7"/>
  <c r="AD4493" i="7" s="1"/>
  <c r="AC4494" i="7"/>
  <c r="AD4494" i="7" s="1"/>
  <c r="AC4496" i="7"/>
  <c r="AD4496" i="7" s="1"/>
  <c r="AC4531" i="7"/>
  <c r="AD4531" i="7" s="1"/>
  <c r="K4525" i="7"/>
  <c r="K4531" i="7"/>
  <c r="AC4579" i="7"/>
  <c r="AD4579" i="7" s="1"/>
  <c r="AC4584" i="7"/>
  <c r="AD4584" i="7" s="1"/>
  <c r="AC4585" i="7"/>
  <c r="AD4585" i="7" s="1"/>
  <c r="AC4587" i="7"/>
  <c r="AD4587" i="7" s="1"/>
  <c r="AC4601" i="7"/>
  <c r="AD4601" i="7" s="1"/>
  <c r="AC4603" i="7"/>
  <c r="AD4603" i="7" s="1"/>
  <c r="AC4605" i="7"/>
  <c r="AD4605" i="7" s="1"/>
  <c r="AC4607" i="7"/>
  <c r="AD4607" i="7" s="1"/>
  <c r="AC4613" i="7"/>
  <c r="AD4613" i="7" s="1"/>
  <c r="AC4616" i="7"/>
  <c r="AD4616" i="7" s="1"/>
  <c r="AC4632" i="7"/>
  <c r="AD4632" i="7" s="1"/>
  <c r="AC4648" i="7"/>
  <c r="AD4648" i="7" s="1"/>
  <c r="AC4649" i="7"/>
  <c r="AD4649" i="7" s="1"/>
  <c r="AC4651" i="7"/>
  <c r="AD4651" i="7" s="1"/>
  <c r="AC4666" i="7"/>
  <c r="AD4666" i="7" s="1"/>
  <c r="AC4668" i="7"/>
  <c r="AD4668" i="7" s="1"/>
  <c r="AC4674" i="7"/>
  <c r="AD4674" i="7" s="1"/>
  <c r="AC4675" i="7"/>
  <c r="AD4675" i="7" s="1"/>
  <c r="AC4681" i="7"/>
  <c r="AD4681" i="7" s="1"/>
  <c r="AC4682" i="7"/>
  <c r="AD4682" i="7" s="1"/>
  <c r="AC4706" i="7"/>
  <c r="AD4706" i="7" s="1"/>
  <c r="AC4707" i="7"/>
  <c r="AD4707" i="7" s="1"/>
  <c r="AC4709" i="7"/>
  <c r="AD4709" i="7" s="1"/>
  <c r="AC4710" i="7"/>
  <c r="AD4710" i="7" s="1"/>
  <c r="K4701" i="7"/>
  <c r="K4703" i="7"/>
  <c r="AC4730" i="7"/>
  <c r="AD4730" i="7" s="1"/>
  <c r="AC4732" i="7"/>
  <c r="AD4732" i="7" s="1"/>
  <c r="AC4739" i="7"/>
  <c r="AD4739" i="7" s="1"/>
  <c r="AC4741" i="7"/>
  <c r="AD4741" i="7" s="1"/>
  <c r="K4735" i="7"/>
  <c r="K4741" i="7"/>
  <c r="AC4768" i="7"/>
  <c r="AD4768" i="7" s="1"/>
  <c r="AC4776" i="7"/>
  <c r="AD4776" i="7" s="1"/>
  <c r="AC4777" i="7"/>
  <c r="AD4777" i="7" s="1"/>
  <c r="AC4788" i="7"/>
  <c r="AD4788" i="7" s="1"/>
  <c r="AC4790" i="7"/>
  <c r="AD4790" i="7" s="1"/>
  <c r="AC4801" i="7"/>
  <c r="AD4801" i="7" s="1"/>
  <c r="AC4803" i="7"/>
  <c r="AD4803" i="7" s="1"/>
  <c r="K4801" i="7"/>
  <c r="K4805" i="7"/>
  <c r="AC4832" i="7"/>
  <c r="AD4832" i="7" s="1"/>
  <c r="AC4833" i="7"/>
  <c r="AD4833" i="7" s="1"/>
  <c r="AC4866" i="7"/>
  <c r="AD4866" i="7" s="1"/>
  <c r="AC4868" i="7"/>
  <c r="AD4868" i="7" s="1"/>
  <c r="AC4872" i="7"/>
  <c r="AD4872" i="7" s="1"/>
  <c r="AC4881" i="7"/>
  <c r="AD4881" i="7" s="1"/>
  <c r="AC4882" i="7"/>
  <c r="AD4882" i="7" s="1"/>
  <c r="AC4885" i="7"/>
  <c r="AD4885" i="7" s="1"/>
  <c r="AC4886" i="7"/>
  <c r="AD4886" i="7" s="1"/>
  <c r="AC4918" i="7"/>
  <c r="AD4918" i="7" s="1"/>
  <c r="AC4930" i="7"/>
  <c r="AD4930" i="7" s="1"/>
  <c r="AC4932" i="7"/>
  <c r="AD4932" i="7" s="1"/>
  <c r="AC4939" i="7"/>
  <c r="AD4939" i="7" s="1"/>
  <c r="AC4978" i="7"/>
  <c r="AD4978" i="7" s="1"/>
  <c r="AC4980" i="7"/>
  <c r="AD4980" i="7" s="1"/>
  <c r="AC4983" i="7"/>
  <c r="AD4983" i="7" s="1"/>
  <c r="AC4985" i="7"/>
  <c r="AD4985" i="7" s="1"/>
  <c r="AC5038" i="7"/>
  <c r="AD5038" i="7" s="1"/>
  <c r="AC5039" i="7"/>
  <c r="AD5039" i="7" s="1"/>
  <c r="AC5041" i="7"/>
  <c r="AD5041" i="7" s="1"/>
  <c r="AC5046" i="7"/>
  <c r="AD5046" i="7" s="1"/>
  <c r="AC5048" i="7"/>
  <c r="AD5048" i="7" s="1"/>
  <c r="AC5068" i="7"/>
  <c r="AD5068" i="7" s="1"/>
  <c r="AC5074" i="7"/>
  <c r="AD5074" i="7" s="1"/>
  <c r="AC5100" i="7"/>
  <c r="AD5100" i="7" s="1"/>
  <c r="AC5108" i="7"/>
  <c r="AD5108" i="7" s="1"/>
  <c r="AC5116" i="7"/>
  <c r="AD5116" i="7" s="1"/>
  <c r="AC5119" i="7"/>
  <c r="AD5119" i="7" s="1"/>
  <c r="AC5121" i="7"/>
  <c r="AD5121" i="7" s="1"/>
  <c r="AC5122" i="7"/>
  <c r="AD5122" i="7" s="1"/>
  <c r="AC5125" i="7"/>
  <c r="AD5125" i="7" s="1"/>
  <c r="AC5128" i="7"/>
  <c r="AD5128" i="7" s="1"/>
  <c r="K5121" i="7"/>
  <c r="AC5204" i="7"/>
  <c r="AD5204" i="7" s="1"/>
  <c r="AC5234" i="7"/>
  <c r="AD5234" i="7" s="1"/>
  <c r="AC5237" i="7"/>
  <c r="AD5237" i="7" s="1"/>
  <c r="AC5239" i="7"/>
  <c r="AD5239" i="7" s="1"/>
  <c r="AC5240" i="7"/>
  <c r="AD5240" i="7" s="1"/>
  <c r="AC5242" i="7"/>
  <c r="AD5242" i="7" s="1"/>
  <c r="AC5258" i="7"/>
  <c r="AD5258" i="7" s="1"/>
  <c r="AC5260" i="7"/>
  <c r="AD5260" i="7" s="1"/>
  <c r="AC5262" i="7"/>
  <c r="AD5262" i="7" s="1"/>
  <c r="AC5266" i="7"/>
  <c r="AD5266" i="7" s="1"/>
  <c r="AC5338" i="7"/>
  <c r="AD5338" i="7" s="1"/>
  <c r="AC5339" i="7"/>
  <c r="AD5339" i="7" s="1"/>
  <c r="AC5352" i="7"/>
  <c r="AD5352" i="7" s="1"/>
  <c r="AC5353" i="7"/>
  <c r="AD5353" i="7" s="1"/>
  <c r="AC5355" i="7"/>
  <c r="AD5355" i="7" s="1"/>
  <c r="K5422" i="7"/>
  <c r="AC5445" i="7"/>
  <c r="AD5445" i="7" s="1"/>
  <c r="AC5449" i="7"/>
  <c r="AD5449" i="7" s="1"/>
  <c r="AC5451" i="7"/>
  <c r="AD5451" i="7" s="1"/>
  <c r="AC5460" i="7"/>
  <c r="AD5460" i="7" s="1"/>
  <c r="AC5461" i="7"/>
  <c r="AD5461" i="7" s="1"/>
  <c r="AC5538" i="7"/>
  <c r="AD5538" i="7" s="1"/>
  <c r="AC4733" i="7"/>
  <c r="AD4733" i="7" s="1"/>
  <c r="K4725" i="7"/>
  <c r="AC4752" i="7"/>
  <c r="AD4752" i="7" s="1"/>
  <c r="AC4754" i="7"/>
  <c r="AD4754" i="7" s="1"/>
  <c r="AC4761" i="7"/>
  <c r="AD4761" i="7" s="1"/>
  <c r="AC4765" i="7"/>
  <c r="AD4765" i="7" s="1"/>
  <c r="K4761" i="7"/>
  <c r="AC4778" i="7"/>
  <c r="AD4778" i="7" s="1"/>
  <c r="AC4780" i="7"/>
  <c r="AD4780" i="7" s="1"/>
  <c r="AC4808" i="7"/>
  <c r="AD4808" i="7" s="1"/>
  <c r="AC4842" i="7"/>
  <c r="AD4842" i="7" s="1"/>
  <c r="AC4844" i="7"/>
  <c r="AD4844" i="7" s="1"/>
  <c r="AC4848" i="7"/>
  <c r="AD4848" i="7" s="1"/>
  <c r="AC4853" i="7"/>
  <c r="AD4853" i="7" s="1"/>
  <c r="AC4854" i="7"/>
  <c r="AD4854" i="7" s="1"/>
  <c r="AC4859" i="7"/>
  <c r="AD4859" i="7" s="1"/>
  <c r="AC4861" i="7"/>
  <c r="AD4861" i="7" s="1"/>
  <c r="K4851" i="7"/>
  <c r="K4865" i="7"/>
  <c r="AC4892" i="7"/>
  <c r="AD4892" i="7" s="1"/>
  <c r="AC4898" i="7"/>
  <c r="AD4898" i="7" s="1"/>
  <c r="AC4900" i="7"/>
  <c r="AD4900" i="7" s="1"/>
  <c r="AC4907" i="7"/>
  <c r="AD4907" i="7" s="1"/>
  <c r="AC4948" i="7"/>
  <c r="AD4948" i="7" s="1"/>
  <c r="AC4954" i="7"/>
  <c r="AD4954" i="7" s="1"/>
  <c r="AC4966" i="7"/>
  <c r="AD4966" i="7" s="1"/>
  <c r="AC4974" i="7"/>
  <c r="AD4974" i="7" s="1"/>
  <c r="AC4977" i="7"/>
  <c r="AD4977" i="7" s="1"/>
  <c r="AC5000" i="7"/>
  <c r="AD5000" i="7" s="1"/>
  <c r="AC5008" i="7"/>
  <c r="AD5008" i="7" s="1"/>
  <c r="AC5013" i="7"/>
  <c r="AD5013" i="7" s="1"/>
  <c r="AC5015" i="7"/>
  <c r="AD5015" i="7" s="1"/>
  <c r="AC5018" i="7"/>
  <c r="AD5018" i="7" s="1"/>
  <c r="AC5023" i="7"/>
  <c r="AD5023" i="7" s="1"/>
  <c r="AC5025" i="7"/>
  <c r="AD5025" i="7" s="1"/>
  <c r="AC5042" i="7"/>
  <c r="AD5042" i="7" s="1"/>
  <c r="AC5045" i="7"/>
  <c r="AD5045" i="7" s="1"/>
  <c r="K5041" i="7"/>
  <c r="AC5062" i="7"/>
  <c r="AD5062" i="7" s="1"/>
  <c r="AC5064" i="7"/>
  <c r="AD5064" i="7" s="1"/>
  <c r="K5056" i="7"/>
  <c r="AC5078" i="7"/>
  <c r="AD5078" i="7" s="1"/>
  <c r="AC5080" i="7"/>
  <c r="AD5080" i="7" s="1"/>
  <c r="AC5141" i="7"/>
  <c r="AD5141" i="7" s="1"/>
  <c r="AC5143" i="7"/>
  <c r="AD5143" i="7" s="1"/>
  <c r="AC5144" i="7"/>
  <c r="AD5144" i="7" s="1"/>
  <c r="K5143" i="7"/>
  <c r="AC5167" i="7"/>
  <c r="AD5167" i="7" s="1"/>
  <c r="AC5168" i="7"/>
  <c r="AD5168" i="7" s="1"/>
  <c r="K5173" i="7"/>
  <c r="K5175" i="7"/>
  <c r="AC5210" i="7"/>
  <c r="AD5210" i="7" s="1"/>
  <c r="AC5251" i="7"/>
  <c r="AD5251" i="7" s="1"/>
  <c r="AC5255" i="7"/>
  <c r="AD5255" i="7" s="1"/>
  <c r="AC5294" i="7"/>
  <c r="AD5294" i="7" s="1"/>
  <c r="AC5304" i="7"/>
  <c r="AD5304" i="7" s="1"/>
  <c r="AC5306" i="7"/>
  <c r="AD5306" i="7" s="1"/>
  <c r="K5307" i="7"/>
  <c r="AC5389" i="7"/>
  <c r="AD5389" i="7" s="1"/>
  <c r="AC5393" i="7"/>
  <c r="AD5393" i="7" s="1"/>
  <c r="AC5395" i="7"/>
  <c r="AD5395" i="7" s="1"/>
  <c r="AC5417" i="7"/>
  <c r="AD5417" i="7" s="1"/>
  <c r="AC5509" i="7"/>
  <c r="AD5509" i="7" s="1"/>
  <c r="AC5579" i="7"/>
  <c r="AD5579" i="7" s="1"/>
  <c r="AC5639" i="7"/>
  <c r="AD5639" i="7" s="1"/>
  <c r="AC5084" i="7"/>
  <c r="AD5084" i="7" s="1"/>
  <c r="AC5086" i="7"/>
  <c r="AD5086" i="7" s="1"/>
  <c r="AC5094" i="7"/>
  <c r="AD5094" i="7" s="1"/>
  <c r="AC5096" i="7"/>
  <c r="AD5096" i="7" s="1"/>
  <c r="K5092" i="7"/>
  <c r="K5095" i="7"/>
  <c r="AC5132" i="7"/>
  <c r="AD5132" i="7" s="1"/>
  <c r="K5129" i="7"/>
  <c r="K5131" i="7"/>
  <c r="AC5152" i="7"/>
  <c r="AD5152" i="7" s="1"/>
  <c r="AC5156" i="7"/>
  <c r="AD5156" i="7" s="1"/>
  <c r="AC5158" i="7"/>
  <c r="AD5158" i="7" s="1"/>
  <c r="AC5170" i="7"/>
  <c r="AD5170" i="7" s="1"/>
  <c r="AC5179" i="7"/>
  <c r="AD5179" i="7" s="1"/>
  <c r="AC5181" i="7"/>
  <c r="AD5181" i="7" s="1"/>
  <c r="AC5184" i="7"/>
  <c r="AD5184" i="7" s="1"/>
  <c r="AC5189" i="7"/>
  <c r="AD5189" i="7" s="1"/>
  <c r="AC5195" i="7"/>
  <c r="AD5195" i="7" s="1"/>
  <c r="K5189" i="7"/>
  <c r="K5191" i="7"/>
  <c r="AC5270" i="7"/>
  <c r="AD5270" i="7" s="1"/>
  <c r="AC5272" i="7"/>
  <c r="AD5272" i="7" s="1"/>
  <c r="AC5282" i="7"/>
  <c r="AD5282" i="7" s="1"/>
  <c r="K5277" i="7"/>
  <c r="AC5315" i="7"/>
  <c r="AD5315" i="7" s="1"/>
  <c r="AC5319" i="7"/>
  <c r="AD5319" i="7" s="1"/>
  <c r="AC5320" i="7"/>
  <c r="AD5320" i="7" s="1"/>
  <c r="AC5366" i="7"/>
  <c r="AD5366" i="7" s="1"/>
  <c r="AC5367" i="7"/>
  <c r="AD5367" i="7" s="1"/>
  <c r="AC5368" i="7"/>
  <c r="AD5368" i="7" s="1"/>
  <c r="AC5369" i="7"/>
  <c r="AD5369" i="7" s="1"/>
  <c r="AC5386" i="7"/>
  <c r="AD5386" i="7" s="1"/>
  <c r="AC5388" i="7"/>
  <c r="AD5388" i="7" s="1"/>
  <c r="AC5435" i="7"/>
  <c r="AD5435" i="7" s="1"/>
  <c r="AC5463" i="7"/>
  <c r="AD5463" i="7" s="1"/>
  <c r="AC5474" i="7"/>
  <c r="AD5474" i="7" s="1"/>
  <c r="AC5477" i="7"/>
  <c r="AD5477" i="7" s="1"/>
  <c r="AC5479" i="7"/>
  <c r="AD5479" i="7" s="1"/>
  <c r="AC5511" i="7"/>
  <c r="AD5511" i="7" s="1"/>
  <c r="AC5513" i="7"/>
  <c r="AD5513" i="7" s="1"/>
  <c r="AC5515" i="7"/>
  <c r="AD5515" i="7" s="1"/>
  <c r="K5512" i="7"/>
  <c r="K5559" i="7"/>
  <c r="AC5581" i="7"/>
  <c r="AD5581" i="7" s="1"/>
  <c r="AC5585" i="7"/>
  <c r="AD5585" i="7" s="1"/>
  <c r="AC5611" i="7"/>
  <c r="AD5611" i="7" s="1"/>
  <c r="AC5621" i="7"/>
  <c r="AD5621" i="7" s="1"/>
  <c r="AC5622" i="7"/>
  <c r="AD5622" i="7" s="1"/>
  <c r="AC5626" i="7"/>
  <c r="AD5626" i="7" s="1"/>
  <c r="AC5641" i="7"/>
  <c r="AD5641" i="7" s="1"/>
  <c r="AC5643" i="7"/>
  <c r="AD5643" i="7" s="1"/>
  <c r="AC5645" i="7"/>
  <c r="AD5645" i="7" s="1"/>
  <c r="AC5647" i="7"/>
  <c r="AD5647" i="7" s="1"/>
  <c r="AC5651" i="7"/>
  <c r="AD5651" i="7" s="1"/>
  <c r="AC5657" i="7"/>
  <c r="AD5657" i="7" s="1"/>
  <c r="AC5658" i="7"/>
  <c r="AD5658" i="7" s="1"/>
  <c r="AC5659" i="7"/>
  <c r="AD5659" i="7" s="1"/>
  <c r="AC5660" i="7"/>
  <c r="AD5660" i="7" s="1"/>
  <c r="AC5661" i="7"/>
  <c r="AD5661" i="7" s="1"/>
  <c r="AC5681" i="7"/>
  <c r="AD5681" i="7" s="1"/>
  <c r="AC5683" i="7"/>
  <c r="AD5683" i="7" s="1"/>
  <c r="AC5685" i="7"/>
  <c r="AD5685" i="7" s="1"/>
  <c r="K5684" i="7"/>
  <c r="K5685" i="7"/>
  <c r="AC5663" i="7"/>
  <c r="AD5663" i="7" s="1"/>
  <c r="AC5702" i="7"/>
  <c r="AD5702" i="7" s="1"/>
  <c r="AC5705" i="7"/>
  <c r="AD5705" i="7" s="1"/>
  <c r="AC5487" i="7"/>
  <c r="AD5487" i="7" s="1"/>
  <c r="AC5489" i="7"/>
  <c r="AD5489" i="7" s="1"/>
  <c r="AC5491" i="7"/>
  <c r="AD5491" i="7" s="1"/>
  <c r="AC5501" i="7"/>
  <c r="AD5501" i="7" s="1"/>
  <c r="AC5504" i="7"/>
  <c r="AD5504" i="7" s="1"/>
  <c r="AC5506" i="7"/>
  <c r="AD5506" i="7" s="1"/>
  <c r="K5498" i="7"/>
  <c r="K5504" i="7"/>
  <c r="AC5519" i="7"/>
  <c r="AD5519" i="7" s="1"/>
  <c r="AC5521" i="7"/>
  <c r="AD5521" i="7" s="1"/>
  <c r="AC5523" i="7"/>
  <c r="AD5523" i="7" s="1"/>
  <c r="AC5527" i="7"/>
  <c r="AD5527" i="7" s="1"/>
  <c r="AC5537" i="7"/>
  <c r="AD5537" i="7" s="1"/>
  <c r="K5538" i="7"/>
  <c r="AC5565" i="7"/>
  <c r="AD5565" i="7" s="1"/>
  <c r="AC5574" i="7"/>
  <c r="AD5574" i="7" s="1"/>
  <c r="AC5578" i="7"/>
  <c r="AD5578" i="7" s="1"/>
  <c r="K5575" i="7"/>
  <c r="AC5630" i="7"/>
  <c r="AD5630" i="7" s="1"/>
  <c r="AC5634" i="7"/>
  <c r="AD5634" i="7" s="1"/>
  <c r="AC5635" i="7"/>
  <c r="AD5635" i="7" s="1"/>
  <c r="AC5711" i="7"/>
  <c r="AD5711" i="7" s="1"/>
  <c r="AC5712" i="7"/>
  <c r="AD5712" i="7" s="1"/>
  <c r="AC5715" i="7"/>
  <c r="AD5715" i="7" s="1"/>
  <c r="AC5716" i="7"/>
  <c r="AD5716" i="7" s="1"/>
  <c r="AC5718" i="7"/>
  <c r="AD5718" i="7" s="1"/>
  <c r="M284" i="7"/>
  <c r="O284" i="7" s="1"/>
  <c r="J284" i="7"/>
  <c r="M304" i="7"/>
  <c r="O304" i="7" s="1"/>
  <c r="J304" i="7"/>
  <c r="M328" i="7"/>
  <c r="O328" i="7" s="1"/>
  <c r="J328" i="7"/>
  <c r="M368" i="7"/>
  <c r="O368" i="7" s="1"/>
  <c r="J368" i="7"/>
  <c r="M456" i="7"/>
  <c r="O456" i="7" s="1"/>
  <c r="J456" i="7"/>
  <c r="M516" i="7"/>
  <c r="O516" i="7" s="1"/>
  <c r="J516" i="7"/>
  <c r="M548" i="7"/>
  <c r="O548" i="7" s="1"/>
  <c r="J548" i="7"/>
  <c r="M700" i="7"/>
  <c r="O700" i="7" s="1"/>
  <c r="J700" i="7"/>
  <c r="J800" i="7"/>
  <c r="J984" i="7"/>
  <c r="M1116" i="7"/>
  <c r="O1116" i="7" s="1"/>
  <c r="M308" i="7"/>
  <c r="O308" i="7" s="1"/>
  <c r="J308" i="7"/>
  <c r="M348" i="7"/>
  <c r="O348" i="7" s="1"/>
  <c r="J348" i="7"/>
  <c r="M380" i="7"/>
  <c r="O380" i="7" s="1"/>
  <c r="J380" i="7"/>
  <c r="M432" i="7"/>
  <c r="O432" i="7" s="1"/>
  <c r="M476" i="7"/>
  <c r="O476" i="7" s="1"/>
  <c r="J476" i="7"/>
  <c r="M652" i="7"/>
  <c r="O652" i="7" s="1"/>
  <c r="J652" i="7"/>
  <c r="M684" i="7"/>
  <c r="O684" i="7" s="1"/>
  <c r="J684" i="7"/>
  <c r="M988" i="7"/>
  <c r="O988" i="7" s="1"/>
  <c r="J988" i="7"/>
  <c r="M1016" i="7"/>
  <c r="O1016" i="7" s="1"/>
  <c r="J1825" i="7"/>
  <c r="M1825" i="7"/>
  <c r="O1825" i="7" s="1"/>
  <c r="M392" i="7"/>
  <c r="O392" i="7" s="1"/>
  <c r="J392" i="7"/>
  <c r="M412" i="7"/>
  <c r="O412" i="7" s="1"/>
  <c r="J412" i="7"/>
  <c r="M436" i="7"/>
  <c r="O436" i="7" s="1"/>
  <c r="J436" i="7"/>
  <c r="M444" i="7"/>
  <c r="O444" i="7" s="1"/>
  <c r="J444" i="7"/>
  <c r="M572" i="7"/>
  <c r="O572" i="7" s="1"/>
  <c r="J572" i="7"/>
  <c r="M920" i="7"/>
  <c r="O920" i="7" s="1"/>
  <c r="J920" i="7"/>
  <c r="J272" i="7"/>
  <c r="M360" i="7"/>
  <c r="O360" i="7" s="1"/>
  <c r="J360" i="7"/>
  <c r="J424" i="7"/>
  <c r="M552" i="7"/>
  <c r="O552" i="7" s="1"/>
  <c r="J552" i="7"/>
  <c r="M592" i="7"/>
  <c r="O592" i="7" s="1"/>
  <c r="J592" i="7"/>
  <c r="M924" i="7"/>
  <c r="O924" i="7" s="1"/>
  <c r="J924" i="7"/>
  <c r="J960" i="7"/>
  <c r="M972" i="7"/>
  <c r="O972" i="7" s="1"/>
  <c r="J972" i="7"/>
  <c r="T53" i="7"/>
  <c r="J53" i="7" s="1"/>
  <c r="AC140" i="7"/>
  <c r="AD140" i="7" s="1"/>
  <c r="AC292" i="7"/>
  <c r="AD292" i="7" s="1"/>
  <c r="J461" i="7"/>
  <c r="K469" i="7"/>
  <c r="J903" i="7"/>
  <c r="M903" i="7"/>
  <c r="O903" i="7" s="1"/>
  <c r="J915" i="7"/>
  <c r="M915" i="7"/>
  <c r="O915" i="7" s="1"/>
  <c r="M921" i="7"/>
  <c r="O921" i="7" s="1"/>
  <c r="J921" i="7"/>
  <c r="K941" i="7"/>
  <c r="M996" i="7"/>
  <c r="O996" i="7" s="1"/>
  <c r="J996" i="7"/>
  <c r="M1041" i="7"/>
  <c r="O1041" i="7" s="1"/>
  <c r="M1047" i="7"/>
  <c r="O1047" i="7" s="1"/>
  <c r="J1047" i="7"/>
  <c r="M1065" i="7"/>
  <c r="O1065" i="7" s="1"/>
  <c r="J1065" i="7"/>
  <c r="T1080" i="7"/>
  <c r="T1083" i="7"/>
  <c r="T1086" i="7"/>
  <c r="T1098" i="7"/>
  <c r="T1101" i="7"/>
  <c r="M1089" i="7" s="1"/>
  <c r="O1089" i="7" s="1"/>
  <c r="T1104" i="7"/>
  <c r="T1107" i="7"/>
  <c r="T1110" i="7"/>
  <c r="M1098" i="7" s="1"/>
  <c r="O1098" i="7" s="1"/>
  <c r="T1113" i="7"/>
  <c r="T1119" i="7"/>
  <c r="T1125" i="7"/>
  <c r="T1137" i="7"/>
  <c r="T1143" i="7"/>
  <c r="T1150" i="7"/>
  <c r="T1155" i="7"/>
  <c r="T1159" i="7"/>
  <c r="J1147" i="7" s="1"/>
  <c r="T1162" i="7"/>
  <c r="T1166" i="7"/>
  <c r="J1154" i="7" s="1"/>
  <c r="T1177" i="7"/>
  <c r="T1186" i="7"/>
  <c r="T1189" i="7"/>
  <c r="T1193" i="7"/>
  <c r="T1197" i="7"/>
  <c r="M1185" i="7" s="1"/>
  <c r="O1185" i="7" s="1"/>
  <c r="T1202" i="7"/>
  <c r="T1208" i="7"/>
  <c r="K1199" i="7"/>
  <c r="T1216" i="7"/>
  <c r="T1224" i="7"/>
  <c r="J1212" i="7" s="1"/>
  <c r="T1228" i="7"/>
  <c r="J1216" i="7" s="1"/>
  <c r="T1234" i="7"/>
  <c r="T1241" i="7"/>
  <c r="T1244" i="7"/>
  <c r="J1232" i="7" s="1"/>
  <c r="T1255" i="7"/>
  <c r="T1259" i="7"/>
  <c r="T1262" i="7"/>
  <c r="T1275" i="7"/>
  <c r="J1263" i="7" s="1"/>
  <c r="T1278" i="7"/>
  <c r="T1282" i="7"/>
  <c r="T1293" i="7"/>
  <c r="J1281" i="7" s="1"/>
  <c r="T1296" i="7"/>
  <c r="T1300" i="7"/>
  <c r="J1288" i="7" s="1"/>
  <c r="T1303" i="7"/>
  <c r="T1306" i="7"/>
  <c r="T1310" i="7"/>
  <c r="T1313" i="7"/>
  <c r="T1321" i="7"/>
  <c r="T1324" i="7"/>
  <c r="J1312" i="7" s="1"/>
  <c r="T1340" i="7"/>
  <c r="J1328" i="7" s="1"/>
  <c r="T1346" i="7"/>
  <c r="M1334" i="7" s="1"/>
  <c r="O1334" i="7" s="1"/>
  <c r="T1351" i="7"/>
  <c r="M1339" i="7" s="1"/>
  <c r="O1339" i="7" s="1"/>
  <c r="T1354" i="7"/>
  <c r="T1355" i="7"/>
  <c r="M1343" i="7" s="1"/>
  <c r="O1343" i="7" s="1"/>
  <c r="T1362" i="7"/>
  <c r="T1365" i="7"/>
  <c r="T1372" i="7"/>
  <c r="J1360" i="7" s="1"/>
  <c r="T1380" i="7"/>
  <c r="J1368" i="7" s="1"/>
  <c r="T1384" i="7"/>
  <c r="M1372" i="7" s="1"/>
  <c r="O1372" i="7" s="1"/>
  <c r="T1387" i="7"/>
  <c r="T1391" i="7"/>
  <c r="T1394" i="7"/>
  <c r="J1382" i="7" s="1"/>
  <c r="T1397" i="7"/>
  <c r="J1385" i="7" s="1"/>
  <c r="T1407" i="7"/>
  <c r="T1410" i="7"/>
  <c r="T1414" i="7"/>
  <c r="T1417" i="7"/>
  <c r="T1421" i="7"/>
  <c r="T1428" i="7"/>
  <c r="T1437" i="7"/>
  <c r="T1449" i="7"/>
  <c r="T1459" i="7"/>
  <c r="T1465" i="7"/>
  <c r="T1471" i="7"/>
  <c r="T1478" i="7"/>
  <c r="J1466" i="7" s="1"/>
  <c r="T1489" i="7"/>
  <c r="T1501" i="7"/>
  <c r="T1508" i="7"/>
  <c r="J1496" i="7" s="1"/>
  <c r="T1517" i="7"/>
  <c r="T1523" i="7"/>
  <c r="T1533" i="7"/>
  <c r="T1544" i="7"/>
  <c r="M1532" i="7" s="1"/>
  <c r="O1532" i="7" s="1"/>
  <c r="T1571" i="7"/>
  <c r="T1613" i="7"/>
  <c r="T1629" i="7"/>
  <c r="T1676" i="7"/>
  <c r="J1664" i="7" s="1"/>
  <c r="T1698" i="7"/>
  <c r="J1686" i="7" s="1"/>
  <c r="T1707" i="7"/>
  <c r="T1719" i="7"/>
  <c r="T1733" i="7"/>
  <c r="T1804" i="7"/>
  <c r="T1828" i="7"/>
  <c r="M1816" i="7" s="1"/>
  <c r="O1816" i="7" s="1"/>
  <c r="T20" i="7"/>
  <c r="T24" i="7"/>
  <c r="M24" i="7" s="1"/>
  <c r="O24" i="7" s="1"/>
  <c r="T26" i="7"/>
  <c r="M26" i="7" s="1"/>
  <c r="O26" i="7" s="1"/>
  <c r="T28" i="7"/>
  <c r="T33" i="7"/>
  <c r="J33" i="7" s="1"/>
  <c r="T11" i="7"/>
  <c r="J11" i="7" s="1"/>
  <c r="T17" i="7"/>
  <c r="J629" i="7"/>
  <c r="T30" i="7"/>
  <c r="AC32" i="7"/>
  <c r="AD32" i="7" s="1"/>
  <c r="T39" i="7"/>
  <c r="M39" i="7" s="1"/>
  <c r="O39" i="7" s="1"/>
  <c r="T67" i="7"/>
  <c r="J67" i="7" s="1"/>
  <c r="J179" i="7"/>
  <c r="J180" i="7"/>
  <c r="J241" i="7"/>
  <c r="J253" i="7"/>
  <c r="J279" i="7"/>
  <c r="J335" i="7"/>
  <c r="AC350" i="7"/>
  <c r="AD350" i="7" s="1"/>
  <c r="AC356" i="7"/>
  <c r="AD356" i="7" s="1"/>
  <c r="M347" i="7"/>
  <c r="O347" i="7" s="1"/>
  <c r="M365" i="7"/>
  <c r="O365" i="7" s="1"/>
  <c r="J375" i="7"/>
  <c r="J382" i="7"/>
  <c r="J389" i="7"/>
  <c r="J393" i="7"/>
  <c r="J397" i="7"/>
  <c r="J398" i="7"/>
  <c r="J421" i="7"/>
  <c r="K421" i="7"/>
  <c r="J425" i="7"/>
  <c r="J429" i="7"/>
  <c r="K429" i="7"/>
  <c r="J430" i="7"/>
  <c r="AC446" i="7"/>
  <c r="AD446" i="7" s="1"/>
  <c r="J449" i="7"/>
  <c r="J453" i="7"/>
  <c r="K453" i="7"/>
  <c r="AC484" i="7"/>
  <c r="AD484" i="7" s="1"/>
  <c r="M475" i="7"/>
  <c r="O475" i="7" s="1"/>
  <c r="J489" i="7"/>
  <c r="J493" i="7"/>
  <c r="K493" i="7"/>
  <c r="J494" i="7"/>
  <c r="J503" i="7"/>
  <c r="J533" i="7"/>
  <c r="K533" i="7"/>
  <c r="J534" i="7"/>
  <c r="K541" i="7"/>
  <c r="M547" i="7"/>
  <c r="O547" i="7" s="1"/>
  <c r="J585" i="7"/>
  <c r="M597" i="7"/>
  <c r="O597" i="7" s="1"/>
  <c r="M653" i="7"/>
  <c r="O653" i="7" s="1"/>
  <c r="AC676" i="7"/>
  <c r="AD676" i="7" s="1"/>
  <c r="J670" i="7"/>
  <c r="M740" i="7"/>
  <c r="O740" i="7" s="1"/>
  <c r="J757" i="7"/>
  <c r="M919" i="7"/>
  <c r="O919" i="7" s="1"/>
  <c r="J919" i="7"/>
  <c r="M937" i="7"/>
  <c r="O937" i="7" s="1"/>
  <c r="J937" i="7"/>
  <c r="J943" i="7"/>
  <c r="M982" i="7"/>
  <c r="O982" i="7" s="1"/>
  <c r="J982" i="7"/>
  <c r="M1009" i="7"/>
  <c r="O1009" i="7" s="1"/>
  <c r="J1009" i="7"/>
  <c r="T1036" i="7"/>
  <c r="T1048" i="7"/>
  <c r="T1051" i="7"/>
  <c r="T1063" i="7"/>
  <c r="T1066" i="7"/>
  <c r="T1069" i="7"/>
  <c r="M1057" i="7" s="1"/>
  <c r="O1057" i="7" s="1"/>
  <c r="T1075" i="7"/>
  <c r="T1078" i="7"/>
  <c r="J1066" i="7" s="1"/>
  <c r="T1084" i="7"/>
  <c r="T1096" i="7"/>
  <c r="T1114" i="7"/>
  <c r="T1117" i="7"/>
  <c r="T1126" i="7"/>
  <c r="T1132" i="7"/>
  <c r="T1135" i="7"/>
  <c r="T1138" i="7"/>
  <c r="T1141" i="7"/>
  <c r="T1144" i="7"/>
  <c r="T1148" i="7"/>
  <c r="T1153" i="7"/>
  <c r="T1160" i="7"/>
  <c r="M1148" i="7" s="1"/>
  <c r="O1148" i="7" s="1"/>
  <c r="T1169" i="7"/>
  <c r="T1172" i="7"/>
  <c r="M1160" i="7" s="1"/>
  <c r="O1160" i="7" s="1"/>
  <c r="T1178" i="7"/>
  <c r="J1166" i="7" s="1"/>
  <c r="T1190" i="7"/>
  <c r="M1178" i="7" s="1"/>
  <c r="O1178" i="7" s="1"/>
  <c r="T1200" i="7"/>
  <c r="T1206" i="7"/>
  <c r="J1194" i="7" s="1"/>
  <c r="T1213" i="7"/>
  <c r="T1217" i="7"/>
  <c r="T1220" i="7"/>
  <c r="M1208" i="7" s="1"/>
  <c r="O1208" i="7" s="1"/>
  <c r="T1225" i="7"/>
  <c r="T1229" i="7"/>
  <c r="J1217" i="7" s="1"/>
  <c r="T1236" i="7"/>
  <c r="M1224" i="7" s="1"/>
  <c r="O1224" i="7" s="1"/>
  <c r="AC1239" i="7"/>
  <c r="AD1239" i="7" s="1"/>
  <c r="T1248" i="7"/>
  <c r="T1251" i="7"/>
  <c r="T1256" i="7"/>
  <c r="J1244" i="7" s="1"/>
  <c r="T1263" i="7"/>
  <c r="T1266" i="7"/>
  <c r="M1254" i="7" s="1"/>
  <c r="O1254" i="7" s="1"/>
  <c r="T1269" i="7"/>
  <c r="J1257" i="7" s="1"/>
  <c r="T1276" i="7"/>
  <c r="J1264" i="7" s="1"/>
  <c r="T1279" i="7"/>
  <c r="T1294" i="7"/>
  <c r="T1297" i="7"/>
  <c r="T1308" i="7"/>
  <c r="M1296" i="7" s="1"/>
  <c r="O1296" i="7" s="1"/>
  <c r="T1311" i="7"/>
  <c r="T1318" i="7"/>
  <c r="J1306" i="7" s="1"/>
  <c r="T1325" i="7"/>
  <c r="K1318" i="7"/>
  <c r="T1331" i="7"/>
  <c r="T1334" i="7"/>
  <c r="T1337" i="7"/>
  <c r="T1341" i="7"/>
  <c r="T1352" i="7"/>
  <c r="T1356" i="7"/>
  <c r="J1344" i="7" s="1"/>
  <c r="T1366" i="7"/>
  <c r="J1354" i="7" s="1"/>
  <c r="T1369" i="7"/>
  <c r="T1373" i="7"/>
  <c r="T1377" i="7"/>
  <c r="T1381" i="7"/>
  <c r="T1388" i="7"/>
  <c r="J1376" i="7" s="1"/>
  <c r="T1392" i="7"/>
  <c r="T1404" i="7"/>
  <c r="T1411" i="7"/>
  <c r="T1422" i="7"/>
  <c r="J1410" i="7" s="1"/>
  <c r="T1443" i="7"/>
  <c r="T1456" i="7"/>
  <c r="T1472" i="7"/>
  <c r="T1479" i="7"/>
  <c r="AC1479" i="7"/>
  <c r="AD1479" i="7" s="1"/>
  <c r="T1486" i="7"/>
  <c r="J1474" i="7" s="1"/>
  <c r="T1491" i="7"/>
  <c r="T1495" i="7"/>
  <c r="T1502" i="7"/>
  <c r="T1520" i="7"/>
  <c r="T1526" i="7"/>
  <c r="T1548" i="7"/>
  <c r="J1536" i="7" s="1"/>
  <c r="T1564" i="7"/>
  <c r="T1648" i="7"/>
  <c r="T1702" i="7"/>
  <c r="T1703" i="7"/>
  <c r="J1691" i="7" s="1"/>
  <c r="T1711" i="7"/>
  <c r="T1747" i="7"/>
  <c r="T1810" i="7"/>
  <c r="T1856" i="7"/>
  <c r="T73" i="7"/>
  <c r="M73" i="7" s="1"/>
  <c r="O73" i="7" s="1"/>
  <c r="K365" i="7"/>
  <c r="AC388" i="7"/>
  <c r="AD388" i="7" s="1"/>
  <c r="AC516" i="7"/>
  <c r="AD516" i="7" s="1"/>
  <c r="K677" i="7"/>
  <c r="M785" i="7"/>
  <c r="O785" i="7" s="1"/>
  <c r="J785" i="7"/>
  <c r="AC836" i="7"/>
  <c r="AD836" i="7" s="1"/>
  <c r="T12" i="7"/>
  <c r="J12" i="7" s="1"/>
  <c r="AC22" i="7"/>
  <c r="AD22" i="7" s="1"/>
  <c r="K63" i="7"/>
  <c r="K70" i="7"/>
  <c r="AC132" i="7"/>
  <c r="AD132" i="7" s="1"/>
  <c r="K154" i="7"/>
  <c r="J257" i="7"/>
  <c r="AC708" i="7"/>
  <c r="AD708" i="7" s="1"/>
  <c r="M745" i="7"/>
  <c r="O745" i="7" s="1"/>
  <c r="J745" i="7"/>
  <c r="J747" i="7"/>
  <c r="M747" i="7"/>
  <c r="O747" i="7" s="1"/>
  <c r="J748" i="7"/>
  <c r="J766" i="7"/>
  <c r="J822" i="7"/>
  <c r="J892" i="7"/>
  <c r="J893" i="7"/>
  <c r="J913" i="7"/>
  <c r="J965" i="7"/>
  <c r="T3639" i="7"/>
  <c r="T3633" i="7"/>
  <c r="M3621" i="7" s="1"/>
  <c r="O3621" i="7" s="1"/>
  <c r="T3607" i="7"/>
  <c r="T3627" i="7"/>
  <c r="J3615" i="7" s="1"/>
  <c r="T3563" i="7"/>
  <c r="T3569" i="7"/>
  <c r="T3595" i="7"/>
  <c r="J3583" i="7" s="1"/>
  <c r="T3575" i="7"/>
  <c r="T3531" i="7"/>
  <c r="T2597" i="7"/>
  <c r="T2167" i="7"/>
  <c r="M2155" i="7" s="1"/>
  <c r="O2155" i="7" s="1"/>
  <c r="T2142" i="7"/>
  <c r="T2138" i="7"/>
  <c r="J2126" i="7" s="1"/>
  <c r="T2174" i="7"/>
  <c r="T2131" i="7"/>
  <c r="M2119" i="7" s="1"/>
  <c r="O2119" i="7" s="1"/>
  <c r="T2183" i="7"/>
  <c r="T2163" i="7"/>
  <c r="J2151" i="7" s="1"/>
  <c r="T2106" i="7"/>
  <c r="J2094" i="7" s="1"/>
  <c r="T2071" i="7"/>
  <c r="T2046" i="7"/>
  <c r="T2010" i="7"/>
  <c r="J1998" i="7" s="1"/>
  <c r="T1978" i="7"/>
  <c r="T1965" i="7"/>
  <c r="T1959" i="7"/>
  <c r="T1951" i="7"/>
  <c r="T1939" i="7"/>
  <c r="T1935" i="7"/>
  <c r="J1923" i="7" s="1"/>
  <c r="T1932" i="7"/>
  <c r="T1926" i="7"/>
  <c r="T1887" i="7"/>
  <c r="T1884" i="7"/>
  <c r="J1872" i="7" s="1"/>
  <c r="T1877" i="7"/>
  <c r="T1874" i="7"/>
  <c r="T1870" i="7"/>
  <c r="M1858" i="7" s="1"/>
  <c r="O1858" i="7" s="1"/>
  <c r="T1867" i="7"/>
  <c r="M1855" i="7" s="1"/>
  <c r="O1855" i="7" s="1"/>
  <c r="T1861" i="7"/>
  <c r="T1858" i="7"/>
  <c r="J1846" i="7" s="1"/>
  <c r="T1843" i="7"/>
  <c r="T1836" i="7"/>
  <c r="J1824" i="7" s="1"/>
  <c r="T1830" i="7"/>
  <c r="T1819" i="7"/>
  <c r="T1812" i="7"/>
  <c r="M1800" i="7" s="1"/>
  <c r="O1800" i="7" s="1"/>
  <c r="T1805" i="7"/>
  <c r="T1794" i="7"/>
  <c r="J1782" i="7" s="1"/>
  <c r="T1779" i="7"/>
  <c r="T1775" i="7"/>
  <c r="T1756" i="7"/>
  <c r="J1744" i="7" s="1"/>
  <c r="T1749" i="7"/>
  <c r="T1742" i="7"/>
  <c r="J1730" i="7" s="1"/>
  <c r="T1723" i="7"/>
  <c r="T1718" i="7"/>
  <c r="T1716" i="7"/>
  <c r="T1695" i="7"/>
  <c r="T1692" i="7"/>
  <c r="T1685" i="7"/>
  <c r="M1673" i="7" s="1"/>
  <c r="O1673" i="7" s="1"/>
  <c r="T1682" i="7"/>
  <c r="T1678" i="7"/>
  <c r="T1675" i="7"/>
  <c r="J1663" i="7" s="1"/>
  <c r="T2147" i="7"/>
  <c r="T2135" i="7"/>
  <c r="T2099" i="7"/>
  <c r="J2087" i="7" s="1"/>
  <c r="T2078" i="7"/>
  <c r="J2066" i="7" s="1"/>
  <c r="T2055" i="7"/>
  <c r="J2043" i="7" s="1"/>
  <c r="T1998" i="7"/>
  <c r="T1970" i="7"/>
  <c r="T1946" i="7"/>
  <c r="T1940" i="7"/>
  <c r="J1928" i="7" s="1"/>
  <c r="T1934" i="7"/>
  <c r="J1922" i="7" s="1"/>
  <c r="T1927" i="7"/>
  <c r="M1915" i="7" s="1"/>
  <c r="O1915" i="7" s="1"/>
  <c r="T1916" i="7"/>
  <c r="T1900" i="7"/>
  <c r="M1888" i="7" s="1"/>
  <c r="O1888" i="7" s="1"/>
  <c r="T1875" i="7"/>
  <c r="T1844" i="7"/>
  <c r="M1832" i="7" s="1"/>
  <c r="O1832" i="7" s="1"/>
  <c r="T1818" i="7"/>
  <c r="T1813" i="7"/>
  <c r="T1807" i="7"/>
  <c r="T1803" i="7"/>
  <c r="T1799" i="7"/>
  <c r="T1788" i="7"/>
  <c r="M1776" i="7" s="1"/>
  <c r="O1776" i="7" s="1"/>
  <c r="T1782" i="7"/>
  <c r="T1773" i="7"/>
  <c r="T1765" i="7"/>
  <c r="T1754" i="7"/>
  <c r="T1743" i="7"/>
  <c r="T1724" i="7"/>
  <c r="J1712" i="7" s="1"/>
  <c r="T1677" i="7"/>
  <c r="T1669" i="7"/>
  <c r="T1659" i="7"/>
  <c r="T1654" i="7"/>
  <c r="T1652" i="7"/>
  <c r="T1645" i="7"/>
  <c r="T1639" i="7"/>
  <c r="T1631" i="7"/>
  <c r="T1628" i="7"/>
  <c r="J1616" i="7" s="1"/>
  <c r="T1621" i="7"/>
  <c r="M1609" i="7" s="1"/>
  <c r="O1609" i="7" s="1"/>
  <c r="T1618" i="7"/>
  <c r="T1614" i="7"/>
  <c r="J1602" i="7" s="1"/>
  <c r="T1611" i="7"/>
  <c r="T1605" i="7"/>
  <c r="T1602" i="7"/>
  <c r="T1594" i="7"/>
  <c r="T1590" i="7"/>
  <c r="T1575" i="7"/>
  <c r="M1563" i="7" s="1"/>
  <c r="O1563" i="7" s="1"/>
  <c r="T1563" i="7"/>
  <c r="T1549" i="7"/>
  <c r="T1535" i="7"/>
  <c r="T1532" i="7"/>
  <c r="T1525" i="7"/>
  <c r="T1518" i="7"/>
  <c r="M1506" i="7" s="1"/>
  <c r="O1506" i="7" s="1"/>
  <c r="T1509" i="7"/>
  <c r="T1499" i="7"/>
  <c r="M1487" i="7" s="1"/>
  <c r="O1487" i="7" s="1"/>
  <c r="T1494" i="7"/>
  <c r="T1492" i="7"/>
  <c r="M1480" i="7" s="1"/>
  <c r="O1480" i="7" s="1"/>
  <c r="T1483" i="7"/>
  <c r="J1471" i="7" s="1"/>
  <c r="T1474" i="7"/>
  <c r="T1467" i="7"/>
  <c r="M1455" i="7" s="1"/>
  <c r="O1455" i="7" s="1"/>
  <c r="T1462" i="7"/>
  <c r="T1460" i="7"/>
  <c r="M1448" i="7" s="1"/>
  <c r="O1448" i="7" s="1"/>
  <c r="T1453" i="7"/>
  <c r="T1445" i="7"/>
  <c r="T1442" i="7"/>
  <c r="T1426" i="7"/>
  <c r="T2103" i="7"/>
  <c r="T2094" i="7"/>
  <c r="T2083" i="7"/>
  <c r="M2071" i="7" s="1"/>
  <c r="O2071" i="7" s="1"/>
  <c r="T2058" i="7"/>
  <c r="T2051" i="7"/>
  <c r="J2039" i="7" s="1"/>
  <c r="T2003" i="7"/>
  <c r="T1972" i="7"/>
  <c r="M1960" i="7" s="1"/>
  <c r="O1960" i="7" s="1"/>
  <c r="T1963" i="7"/>
  <c r="J1951" i="7" s="1"/>
  <c r="T1948" i="7"/>
  <c r="J1936" i="7" s="1"/>
  <c r="T1938" i="7"/>
  <c r="T1902" i="7"/>
  <c r="J1890" i="7" s="1"/>
  <c r="T1893" i="7"/>
  <c r="T1890" i="7"/>
  <c r="J1878" i="7" s="1"/>
  <c r="T1882" i="7"/>
  <c r="T1876" i="7"/>
  <c r="M1864" i="7" s="1"/>
  <c r="O1864" i="7" s="1"/>
  <c r="T1871" i="7"/>
  <c r="J1859" i="7" s="1"/>
  <c r="T1862" i="7"/>
  <c r="T1845" i="7"/>
  <c r="T1842" i="7"/>
  <c r="T1811" i="7"/>
  <c r="T1786" i="7"/>
  <c r="T2158" i="7"/>
  <c r="T2126" i="7"/>
  <c r="T2090" i="7"/>
  <c r="J2078" i="7" s="1"/>
  <c r="T2023" i="7"/>
  <c r="T1973" i="7"/>
  <c r="T1967" i="7"/>
  <c r="T1914" i="7"/>
  <c r="T1909" i="7"/>
  <c r="J1897" i="7" s="1"/>
  <c r="T1883" i="7"/>
  <c r="T1852" i="7"/>
  <c r="M1840" i="7" s="1"/>
  <c r="O1840" i="7" s="1"/>
  <c r="T1846" i="7"/>
  <c r="T1826" i="7"/>
  <c r="J1814" i="7" s="1"/>
  <c r="T1820" i="7"/>
  <c r="J1808" i="7" s="1"/>
  <c r="T1772" i="7"/>
  <c r="M1760" i="7" s="1"/>
  <c r="O1760" i="7" s="1"/>
  <c r="T1762" i="7"/>
  <c r="T1730" i="7"/>
  <c r="J1718" i="7" s="1"/>
  <c r="T1717" i="7"/>
  <c r="T1710" i="7"/>
  <c r="J1698" i="7" s="1"/>
  <c r="T1690" i="7"/>
  <c r="T1679" i="7"/>
  <c r="T1663" i="7"/>
  <c r="T1646" i="7"/>
  <c r="J1634" i="7" s="1"/>
  <c r="T1643" i="7"/>
  <c r="T1638" i="7"/>
  <c r="T1627" i="7"/>
  <c r="T1612" i="7"/>
  <c r="M1600" i="7" s="1"/>
  <c r="O1600" i="7" s="1"/>
  <c r="T1587" i="7"/>
  <c r="T1573" i="7"/>
  <c r="T1555" i="7"/>
  <c r="T1550" i="7"/>
  <c r="J1538" i="7" s="1"/>
  <c r="T1531" i="7"/>
  <c r="T1515" i="7"/>
  <c r="T1485" i="7"/>
  <c r="T1477" i="7"/>
  <c r="T1461" i="7"/>
  <c r="J1449" i="7" s="1"/>
  <c r="T1458" i="7"/>
  <c r="T2087" i="7"/>
  <c r="T2074" i="7"/>
  <c r="J2062" i="7" s="1"/>
  <c r="T2030" i="7"/>
  <c r="T1971" i="7"/>
  <c r="T1958" i="7"/>
  <c r="T1933" i="7"/>
  <c r="T1907" i="7"/>
  <c r="T1903" i="7"/>
  <c r="M1891" i="7" s="1"/>
  <c r="O1891" i="7" s="1"/>
  <c r="T1895" i="7"/>
  <c r="J1883" i="7" s="1"/>
  <c r="T1869" i="7"/>
  <c r="T1851" i="7"/>
  <c r="T1838" i="7"/>
  <c r="M1826" i="7" s="1"/>
  <c r="O1826" i="7" s="1"/>
  <c r="T1831" i="7"/>
  <c r="J1819" i="7" s="1"/>
  <c r="T1806" i="7"/>
  <c r="T1798" i="7"/>
  <c r="T1791" i="7"/>
  <c r="T1771" i="7"/>
  <c r="M1759" i="7" s="1"/>
  <c r="O1759" i="7" s="1"/>
  <c r="T1766" i="7"/>
  <c r="J1754" i="7" s="1"/>
  <c r="T1740" i="7"/>
  <c r="T1734" i="7"/>
  <c r="T1708" i="7"/>
  <c r="T1651" i="7"/>
  <c r="T1637" i="7"/>
  <c r="T1634" i="7"/>
  <c r="T1626" i="7"/>
  <c r="T1620" i="7"/>
  <c r="M1608" i="7" s="1"/>
  <c r="O1608" i="7" s="1"/>
  <c r="T1615" i="7"/>
  <c r="T1606" i="7"/>
  <c r="T1596" i="7"/>
  <c r="T1580" i="7"/>
  <c r="T1541" i="7"/>
  <c r="J1529" i="7" s="1"/>
  <c r="T1524" i="7"/>
  <c r="M1512" i="7" s="1"/>
  <c r="O1512" i="7" s="1"/>
  <c r="T1511" i="7"/>
  <c r="M1499" i="7" s="1"/>
  <c r="O1499" i="7" s="1"/>
  <c r="T1506" i="7"/>
  <c r="M1494" i="7" s="1"/>
  <c r="O1494" i="7" s="1"/>
  <c r="T1503" i="7"/>
  <c r="T1490" i="7"/>
  <c r="T1484" i="7"/>
  <c r="T1454" i="7"/>
  <c r="T1451" i="7"/>
  <c r="T1447" i="7"/>
  <c r="M1435" i="7" s="1"/>
  <c r="O1435" i="7" s="1"/>
  <c r="T1419" i="7"/>
  <c r="J1407" i="7" s="1"/>
  <c r="T1413" i="7"/>
  <c r="T1398" i="7"/>
  <c r="T1396" i="7"/>
  <c r="J1384" i="7" s="1"/>
  <c r="T1383" i="7"/>
  <c r="T1378" i="7"/>
  <c r="T1375" i="7"/>
  <c r="M1363" i="7" s="1"/>
  <c r="O1363" i="7" s="1"/>
  <c r="T1364" i="7"/>
  <c r="J1352" i="7" s="1"/>
  <c r="T1357" i="7"/>
  <c r="T1350" i="7"/>
  <c r="T1330" i="7"/>
  <c r="J1318" i="7" s="1"/>
  <c r="T1323" i="7"/>
  <c r="T1317" i="7"/>
  <c r="T1302" i="7"/>
  <c r="T1286" i="7"/>
  <c r="T1268" i="7"/>
  <c r="J1256" i="7" s="1"/>
  <c r="T1261" i="7"/>
  <c r="T1247" i="7"/>
  <c r="T1242" i="7"/>
  <c r="T1238" i="7"/>
  <c r="T1235" i="7"/>
  <c r="T1231" i="7"/>
  <c r="J1219" i="7" s="1"/>
  <c r="T1227" i="7"/>
  <c r="T1218" i="7"/>
  <c r="M1206" i="7" s="1"/>
  <c r="O1206" i="7" s="1"/>
  <c r="T1196" i="7"/>
  <c r="T1188" i="7"/>
  <c r="M1176" i="7" s="1"/>
  <c r="O1176" i="7" s="1"/>
  <c r="T1184" i="7"/>
  <c r="M1172" i="7" s="1"/>
  <c r="O1172" i="7" s="1"/>
  <c r="T1164" i="7"/>
  <c r="M1152" i="7" s="1"/>
  <c r="O1152" i="7" s="1"/>
  <c r="T1156" i="7"/>
  <c r="T1152" i="7"/>
  <c r="T1140" i="7"/>
  <c r="T1124" i="7"/>
  <c r="T1120" i="7"/>
  <c r="T1102" i="7"/>
  <c r="M1090" i="7" s="1"/>
  <c r="O1090" i="7" s="1"/>
  <c r="T1092" i="7"/>
  <c r="T1068" i="7"/>
  <c r="T1032" i="7"/>
  <c r="T1016" i="7"/>
  <c r="T998" i="7"/>
  <c r="M986" i="7" s="1"/>
  <c r="O986" i="7" s="1"/>
  <c r="T974" i="7"/>
  <c r="T964" i="7"/>
  <c r="T940" i="7"/>
  <c r="T908" i="7"/>
  <c r="T876" i="7"/>
  <c r="T872" i="7"/>
  <c r="T840" i="7"/>
  <c r="T824" i="7"/>
  <c r="T808" i="7"/>
  <c r="T792" i="7"/>
  <c r="T2007" i="7"/>
  <c r="T1931" i="7"/>
  <c r="T1919" i="7"/>
  <c r="J1907" i="7" s="1"/>
  <c r="T2035" i="7"/>
  <c r="T2026" i="7"/>
  <c r="J2014" i="7" s="1"/>
  <c r="T1954" i="7"/>
  <c r="J1942" i="7" s="1"/>
  <c r="T1947" i="7"/>
  <c r="T1941" i="7"/>
  <c r="T1922" i="7"/>
  <c r="J1910" i="7" s="1"/>
  <c r="T1910" i="7"/>
  <c r="T1835" i="7"/>
  <c r="M1823" i="7" s="1"/>
  <c r="O1823" i="7" s="1"/>
  <c r="T1781" i="7"/>
  <c r="T1774" i="7"/>
  <c r="J1762" i="7" s="1"/>
  <c r="T1750" i="7"/>
  <c r="T1714" i="7"/>
  <c r="T1701" i="7"/>
  <c r="T1691" i="7"/>
  <c r="M1679" i="7" s="1"/>
  <c r="O1679" i="7" s="1"/>
  <c r="T1683" i="7"/>
  <c r="T1653" i="7"/>
  <c r="J1641" i="7" s="1"/>
  <c r="T1650" i="7"/>
  <c r="T1619" i="7"/>
  <c r="T1582" i="7"/>
  <c r="M1570" i="7" s="1"/>
  <c r="O1570" i="7" s="1"/>
  <c r="T1567" i="7"/>
  <c r="T1562" i="7"/>
  <c r="T1547" i="7"/>
  <c r="T1542" i="7"/>
  <c r="T1522" i="7"/>
  <c r="T1516" i="7"/>
  <c r="T13" i="7"/>
  <c r="M13" i="7" s="1"/>
  <c r="O13" i="7" s="1"/>
  <c r="AC15" i="7"/>
  <c r="AD15" i="7" s="1"/>
  <c r="AC16" i="7"/>
  <c r="AD16" i="7" s="1"/>
  <c r="T18" i="7"/>
  <c r="T22" i="7"/>
  <c r="J22" i="7" s="1"/>
  <c r="T23" i="7"/>
  <c r="AC26" i="7"/>
  <c r="AD26" i="7" s="1"/>
  <c r="AC27" i="7"/>
  <c r="AD27" i="7" s="1"/>
  <c r="AC29" i="7"/>
  <c r="AD29" i="7" s="1"/>
  <c r="K56" i="7"/>
  <c r="AC63" i="7"/>
  <c r="AD63" i="7" s="1"/>
  <c r="AC69" i="7"/>
  <c r="AD69" i="7" s="1"/>
  <c r="AC70" i="7"/>
  <c r="AD70" i="7" s="1"/>
  <c r="AC97" i="7"/>
  <c r="AD97" i="7" s="1"/>
  <c r="AC98" i="7"/>
  <c r="AD98" i="7" s="1"/>
  <c r="AC107" i="7"/>
  <c r="AD107" i="7" s="1"/>
  <c r="AC108" i="7"/>
  <c r="AD108" i="7" s="1"/>
  <c r="AC115" i="7"/>
  <c r="AD115" i="7" s="1"/>
  <c r="AC116" i="7"/>
  <c r="AD116" i="7" s="1"/>
  <c r="AC123" i="7"/>
  <c r="AD123" i="7" s="1"/>
  <c r="AC124" i="7"/>
  <c r="AD124" i="7" s="1"/>
  <c r="AC160" i="7"/>
  <c r="AD160" i="7" s="1"/>
  <c r="T170" i="7"/>
  <c r="AC172" i="7"/>
  <c r="AD172" i="7" s="1"/>
  <c r="T174" i="7"/>
  <c r="T178" i="7"/>
  <c r="AC180" i="7"/>
  <c r="AD180" i="7" s="1"/>
  <c r="T182" i="7"/>
  <c r="T187" i="7"/>
  <c r="T194" i="7"/>
  <c r="AC195" i="7"/>
  <c r="AD195" i="7" s="1"/>
  <c r="T197" i="7"/>
  <c r="T200" i="7"/>
  <c r="AC203" i="7"/>
  <c r="AD203" i="7" s="1"/>
  <c r="T205" i="7"/>
  <c r="AC211" i="7"/>
  <c r="AD211" i="7" s="1"/>
  <c r="T213" i="7"/>
  <c r="M212" i="7" s="1"/>
  <c r="AC220" i="7"/>
  <c r="AD220" i="7" s="1"/>
  <c r="T222" i="7"/>
  <c r="T225" i="7"/>
  <c r="T228" i="7"/>
  <c r="T233" i="7"/>
  <c r="T237" i="7"/>
  <c r="T241" i="7"/>
  <c r="T245" i="7"/>
  <c r="AC248" i="7"/>
  <c r="AD248" i="7" s="1"/>
  <c r="T250" i="7"/>
  <c r="M238" i="7" s="1"/>
  <c r="O238" i="7" s="1"/>
  <c r="M243" i="7"/>
  <c r="O243" i="7" s="1"/>
  <c r="J249" i="7"/>
  <c r="T263" i="7"/>
  <c r="T267" i="7"/>
  <c r="AC272" i="7"/>
  <c r="AD272" i="7" s="1"/>
  <c r="T274" i="7"/>
  <c r="T277" i="7"/>
  <c r="T282" i="7"/>
  <c r="T285" i="7"/>
  <c r="J278" i="7"/>
  <c r="M283" i="7"/>
  <c r="O283" i="7" s="1"/>
  <c r="K285" i="7"/>
  <c r="T299" i="7"/>
  <c r="AC303" i="7"/>
  <c r="AD303" i="7" s="1"/>
  <c r="T305" i="7"/>
  <c r="J297" i="7"/>
  <c r="T311" i="7"/>
  <c r="T313" i="7"/>
  <c r="T317" i="7"/>
  <c r="T321" i="7"/>
  <c r="T325" i="7"/>
  <c r="J313" i="7" s="1"/>
  <c r="AC335" i="7"/>
  <c r="AD335" i="7" s="1"/>
  <c r="T337" i="7"/>
  <c r="T339" i="7"/>
  <c r="AC342" i="7"/>
  <c r="AD342" i="7" s="1"/>
  <c r="T344" i="7"/>
  <c r="M332" i="7" s="1"/>
  <c r="O332" i="7" s="1"/>
  <c r="J337" i="7"/>
  <c r="T350" i="7"/>
  <c r="T351" i="7"/>
  <c r="J339" i="7" s="1"/>
  <c r="AC352" i="7"/>
  <c r="AD352" i="7" s="1"/>
  <c r="T354" i="7"/>
  <c r="T356" i="7"/>
  <c r="J344" i="7" s="1"/>
  <c r="T357" i="7"/>
  <c r="M345" i="7" s="1"/>
  <c r="O345" i="7" s="1"/>
  <c r="T361" i="7"/>
  <c r="J350" i="7"/>
  <c r="T363" i="7"/>
  <c r="K357" i="7"/>
  <c r="T370" i="7"/>
  <c r="M358" i="7" s="1"/>
  <c r="O358" i="7" s="1"/>
  <c r="T378" i="7"/>
  <c r="T381" i="7"/>
  <c r="T385" i="7"/>
  <c r="T391" i="7"/>
  <c r="AC401" i="7"/>
  <c r="AD401" i="7" s="1"/>
  <c r="AC409" i="7"/>
  <c r="AD409" i="7" s="1"/>
  <c r="T411" i="7"/>
  <c r="T415" i="7"/>
  <c r="J403" i="7" s="1"/>
  <c r="AC416" i="7"/>
  <c r="AD416" i="7" s="1"/>
  <c r="T418" i="7"/>
  <c r="T420" i="7"/>
  <c r="J408" i="7" s="1"/>
  <c r="T427" i="7"/>
  <c r="J415" i="7" s="1"/>
  <c r="T431" i="7"/>
  <c r="AC433" i="7"/>
  <c r="AD433" i="7" s="1"/>
  <c r="M427" i="7"/>
  <c r="O427" i="7" s="1"/>
  <c r="AC441" i="7"/>
  <c r="AD441" i="7" s="1"/>
  <c r="T443" i="7"/>
  <c r="J433" i="7"/>
  <c r="T446" i="7"/>
  <c r="M434" i="7" s="1"/>
  <c r="O434" i="7" s="1"/>
  <c r="T447" i="7"/>
  <c r="M435" i="7" s="1"/>
  <c r="O435" i="7" s="1"/>
  <c r="AC449" i="7"/>
  <c r="AD449" i="7" s="1"/>
  <c r="T455" i="7"/>
  <c r="AC463" i="7"/>
  <c r="AD463" i="7" s="1"/>
  <c r="AC465" i="7"/>
  <c r="AD465" i="7" s="1"/>
  <c r="M459" i="7"/>
  <c r="O459" i="7" s="1"/>
  <c r="T474" i="7"/>
  <c r="T477" i="7"/>
  <c r="AC480" i="7"/>
  <c r="AD480" i="7" s="1"/>
  <c r="T482" i="7"/>
  <c r="T484" i="7"/>
  <c r="J472" i="7" s="1"/>
  <c r="T485" i="7"/>
  <c r="M473" i="7" s="1"/>
  <c r="O473" i="7" s="1"/>
  <c r="T489" i="7"/>
  <c r="J478" i="7"/>
  <c r="T491" i="7"/>
  <c r="T498" i="7"/>
  <c r="AC505" i="7"/>
  <c r="AD505" i="7" s="1"/>
  <c r="T507" i="7"/>
  <c r="T509" i="7"/>
  <c r="T513" i="7"/>
  <c r="T521" i="7"/>
  <c r="T525" i="7"/>
  <c r="M515" i="7"/>
  <c r="O515" i="7" s="1"/>
  <c r="AC527" i="7"/>
  <c r="AD527" i="7" s="1"/>
  <c r="T530" i="7"/>
  <c r="M518" i="7" s="1"/>
  <c r="O518" i="7" s="1"/>
  <c r="T536" i="7"/>
  <c r="J524" i="7" s="1"/>
  <c r="J526" i="7"/>
  <c r="T542" i="7"/>
  <c r="AC545" i="7"/>
  <c r="AD545" i="7" s="1"/>
  <c r="T551" i="7"/>
  <c r="AC553" i="7"/>
  <c r="AD553" i="7" s="1"/>
  <c r="T554" i="7"/>
  <c r="T562" i="7"/>
  <c r="M550" i="7" s="1"/>
  <c r="O550" i="7" s="1"/>
  <c r="J553" i="7"/>
  <c r="T568" i="7"/>
  <c r="J558" i="7"/>
  <c r="AC574" i="7"/>
  <c r="AD574" i="7" s="1"/>
  <c r="J566" i="7"/>
  <c r="AC578" i="7"/>
  <c r="AD578" i="7" s="1"/>
  <c r="T579" i="7"/>
  <c r="T583" i="7"/>
  <c r="AC585" i="7"/>
  <c r="AD585" i="7" s="1"/>
  <c r="T586" i="7"/>
  <c r="T589" i="7"/>
  <c r="AC593" i="7"/>
  <c r="AD593" i="7" s="1"/>
  <c r="AC600" i="7"/>
  <c r="AD600" i="7" s="1"/>
  <c r="T602" i="7"/>
  <c r="T605" i="7"/>
  <c r="T607" i="7"/>
  <c r="AC608" i="7"/>
  <c r="AD608" i="7" s="1"/>
  <c r="AC611" i="7"/>
  <c r="AD611" i="7" s="1"/>
  <c r="T613" i="7"/>
  <c r="AC614" i="7"/>
  <c r="AD614" i="7" s="1"/>
  <c r="AC618" i="7"/>
  <c r="AD618" i="7" s="1"/>
  <c r="T619" i="7"/>
  <c r="AC620" i="7"/>
  <c r="AD620" i="7" s="1"/>
  <c r="T624" i="7"/>
  <c r="AC625" i="7"/>
  <c r="AD625" i="7" s="1"/>
  <c r="T627" i="7"/>
  <c r="T629" i="7"/>
  <c r="AC630" i="7"/>
  <c r="AD630" i="7" s="1"/>
  <c r="T631" i="7"/>
  <c r="T633" i="7"/>
  <c r="T637" i="7"/>
  <c r="AC638" i="7"/>
  <c r="AD638" i="7" s="1"/>
  <c r="T639" i="7"/>
  <c r="AC640" i="7"/>
  <c r="AD640" i="7" s="1"/>
  <c r="AC643" i="7"/>
  <c r="AD643" i="7" s="1"/>
  <c r="T645" i="7"/>
  <c r="AC646" i="7"/>
  <c r="AD646" i="7" s="1"/>
  <c r="AC650" i="7"/>
  <c r="AD650" i="7" s="1"/>
  <c r="T651" i="7"/>
  <c r="T652" i="7"/>
  <c r="T656" i="7"/>
  <c r="AC657" i="7"/>
  <c r="AD657" i="7" s="1"/>
  <c r="T659" i="7"/>
  <c r="T661" i="7"/>
  <c r="AC662" i="7"/>
  <c r="AD662" i="7" s="1"/>
  <c r="T663" i="7"/>
  <c r="AC664" i="7"/>
  <c r="AD664" i="7" s="1"/>
  <c r="T667" i="7"/>
  <c r="T671" i="7"/>
  <c r="AC672" i="7"/>
  <c r="AD672" i="7" s="1"/>
  <c r="T673" i="7"/>
  <c r="AC674" i="7"/>
  <c r="AD674" i="7" s="1"/>
  <c r="T675" i="7"/>
  <c r="T676" i="7"/>
  <c r="T680" i="7"/>
  <c r="T686" i="7"/>
  <c r="M674" i="7" s="1"/>
  <c r="O674" i="7" s="1"/>
  <c r="T692" i="7"/>
  <c r="M680" i="7" s="1"/>
  <c r="O680" i="7" s="1"/>
  <c r="AC693" i="7"/>
  <c r="AD693" i="7" s="1"/>
  <c r="AC697" i="7"/>
  <c r="AD697" i="7" s="1"/>
  <c r="T699" i="7"/>
  <c r="T704" i="7"/>
  <c r="M692" i="7" s="1"/>
  <c r="O692" i="7" s="1"/>
  <c r="K693" i="7"/>
  <c r="T708" i="7"/>
  <c r="J697" i="7"/>
  <c r="AC714" i="7"/>
  <c r="AD714" i="7" s="1"/>
  <c r="T716" i="7"/>
  <c r="T719" i="7"/>
  <c r="T723" i="7"/>
  <c r="T726" i="7"/>
  <c r="T728" i="7"/>
  <c r="T730" i="7"/>
  <c r="T735" i="7"/>
  <c r="AC736" i="7"/>
  <c r="AD736" i="7" s="1"/>
  <c r="T737" i="7"/>
  <c r="T740" i="7"/>
  <c r="J729" i="7"/>
  <c r="T743" i="7"/>
  <c r="J731" i="7" s="1"/>
  <c r="J734" i="7"/>
  <c r="T748" i="7"/>
  <c r="M739" i="7"/>
  <c r="O739" i="7" s="1"/>
  <c r="T755" i="7"/>
  <c r="T762" i="7"/>
  <c r="J750" i="7" s="1"/>
  <c r="AC765" i="7"/>
  <c r="AD765" i="7" s="1"/>
  <c r="T776" i="7"/>
  <c r="T780" i="7"/>
  <c r="AC784" i="7"/>
  <c r="AD784" i="7" s="1"/>
  <c r="T786" i="7"/>
  <c r="AC787" i="7"/>
  <c r="AD787" i="7" s="1"/>
  <c r="J784" i="7"/>
  <c r="T798" i="7"/>
  <c r="M787" i="7"/>
  <c r="O787" i="7" s="1"/>
  <c r="J790" i="7"/>
  <c r="T804" i="7"/>
  <c r="AC804" i="7"/>
  <c r="AD804" i="7" s="1"/>
  <c r="T814" i="7"/>
  <c r="T816" i="7"/>
  <c r="J805" i="7"/>
  <c r="AC823" i="7"/>
  <c r="AD823" i="7" s="1"/>
  <c r="T825" i="7"/>
  <c r="T829" i="7"/>
  <c r="T832" i="7"/>
  <c r="T838" i="7"/>
  <c r="AC839" i="7"/>
  <c r="AD839" i="7" s="1"/>
  <c r="T841" i="7"/>
  <c r="T847" i="7"/>
  <c r="T856" i="7"/>
  <c r="T859" i="7"/>
  <c r="T862" i="7"/>
  <c r="T865" i="7"/>
  <c r="AC866" i="7"/>
  <c r="AD866" i="7" s="1"/>
  <c r="T868" i="7"/>
  <c r="T871" i="7"/>
  <c r="J859" i="7" s="1"/>
  <c r="T874" i="7"/>
  <c r="J863" i="7"/>
  <c r="AC878" i="7"/>
  <c r="AD878" i="7" s="1"/>
  <c r="T880" i="7"/>
  <c r="T886" i="7"/>
  <c r="T896" i="7"/>
  <c r="T898" i="7"/>
  <c r="T901" i="7"/>
  <c r="T911" i="7"/>
  <c r="T913" i="7"/>
  <c r="T920" i="7"/>
  <c r="T923" i="7"/>
  <c r="AC924" i="7"/>
  <c r="AD924" i="7" s="1"/>
  <c r="T935" i="7"/>
  <c r="T938" i="7"/>
  <c r="T941" i="7"/>
  <c r="T947" i="7"/>
  <c r="T950" i="7"/>
  <c r="J938" i="7" s="1"/>
  <c r="T956" i="7"/>
  <c r="T968" i="7"/>
  <c r="AC975" i="7"/>
  <c r="AD975" i="7" s="1"/>
  <c r="T985" i="7"/>
  <c r="T992" i="7"/>
  <c r="M980" i="7" s="1"/>
  <c r="O980" i="7" s="1"/>
  <c r="T997" i="7"/>
  <c r="T1001" i="7"/>
  <c r="T1004" i="7"/>
  <c r="AC1005" i="7"/>
  <c r="AD1005" i="7" s="1"/>
  <c r="J1001" i="7"/>
  <c r="T1019" i="7"/>
  <c r="T1031" i="7"/>
  <c r="T1037" i="7"/>
  <c r="T1046" i="7"/>
  <c r="J1046" i="7"/>
  <c r="T1060" i="7"/>
  <c r="AC1060" i="7"/>
  <c r="AD1060" i="7" s="1"/>
  <c r="T1064" i="7"/>
  <c r="T1070" i="7"/>
  <c r="J1058" i="7" s="1"/>
  <c r="T1081" i="7"/>
  <c r="T1087" i="7"/>
  <c r="T1093" i="7"/>
  <c r="AC1094" i="7"/>
  <c r="AD1094" i="7" s="1"/>
  <c r="T1100" i="7"/>
  <c r="T1105" i="7"/>
  <c r="J1097" i="7"/>
  <c r="T1112" i="7"/>
  <c r="T1118" i="7"/>
  <c r="J1106" i="7" s="1"/>
  <c r="T1133" i="7"/>
  <c r="T1136" i="7"/>
  <c r="T1139" i="7"/>
  <c r="AC1149" i="7"/>
  <c r="AD1149" i="7" s="1"/>
  <c r="T1151" i="7"/>
  <c r="AC1155" i="7"/>
  <c r="AD1155" i="7" s="1"/>
  <c r="AC1168" i="7"/>
  <c r="AD1168" i="7" s="1"/>
  <c r="T1173" i="7"/>
  <c r="T1176" i="7"/>
  <c r="T1179" i="7"/>
  <c r="T1182" i="7"/>
  <c r="M1170" i="7" s="1"/>
  <c r="O1170" i="7" s="1"/>
  <c r="T1187" i="7"/>
  <c r="T1192" i="7"/>
  <c r="T1198" i="7"/>
  <c r="J1186" i="7" s="1"/>
  <c r="T1204" i="7"/>
  <c r="T1210" i="7"/>
  <c r="T1211" i="7"/>
  <c r="T1222" i="7"/>
  <c r="K1216" i="7"/>
  <c r="T1233" i="7"/>
  <c r="AC1237" i="7"/>
  <c r="AD1237" i="7" s="1"/>
  <c r="T1243" i="7"/>
  <c r="T1253" i="7"/>
  <c r="AC1254" i="7"/>
  <c r="AD1254" i="7" s="1"/>
  <c r="T1257" i="7"/>
  <c r="T1260" i="7"/>
  <c r="M1248" i="7" s="1"/>
  <c r="O1248" i="7" s="1"/>
  <c r="AC1267" i="7"/>
  <c r="AD1267" i="7" s="1"/>
  <c r="T1270" i="7"/>
  <c r="M1258" i="7" s="1"/>
  <c r="O1258" i="7" s="1"/>
  <c r="T1273" i="7"/>
  <c r="T1280" i="7"/>
  <c r="T1284" i="7"/>
  <c r="M1272" i="7" s="1"/>
  <c r="O1272" i="7" s="1"/>
  <c r="T1287" i="7"/>
  <c r="T1290" i="7"/>
  <c r="T1295" i="7"/>
  <c r="T1301" i="7"/>
  <c r="T1315" i="7"/>
  <c r="AC1316" i="7"/>
  <c r="AD1316" i="7" s="1"/>
  <c r="T1319" i="7"/>
  <c r="AC1320" i="7"/>
  <c r="AD1320" i="7" s="1"/>
  <c r="T1326" i="7"/>
  <c r="T1332" i="7"/>
  <c r="T1335" i="7"/>
  <c r="T1338" i="7"/>
  <c r="J1326" i="7" s="1"/>
  <c r="T1345" i="7"/>
  <c r="T1349" i="7"/>
  <c r="J1337" i="7" s="1"/>
  <c r="T1363" i="7"/>
  <c r="T1367" i="7"/>
  <c r="AC1382" i="7"/>
  <c r="AD1382" i="7" s="1"/>
  <c r="T1385" i="7"/>
  <c r="T1389" i="7"/>
  <c r="AC1393" i="7"/>
  <c r="AD1393" i="7" s="1"/>
  <c r="T1395" i="7"/>
  <c r="T1401" i="7"/>
  <c r="K1392" i="7"/>
  <c r="T1405" i="7"/>
  <c r="T1412" i="7"/>
  <c r="T1415" i="7"/>
  <c r="AC1415" i="7"/>
  <c r="AD1415" i="7" s="1"/>
  <c r="K1410" i="7"/>
  <c r="T1423" i="7"/>
  <c r="AC1423" i="7"/>
  <c r="AD1423" i="7" s="1"/>
  <c r="T1430" i="7"/>
  <c r="T1434" i="7"/>
  <c r="AC1435" i="7"/>
  <c r="AD1435" i="7" s="1"/>
  <c r="T1438" i="7"/>
  <c r="T1439" i="7"/>
  <c r="M1427" i="7" s="1"/>
  <c r="O1427" i="7" s="1"/>
  <c r="T1468" i="7"/>
  <c r="T1487" i="7"/>
  <c r="T1497" i="7"/>
  <c r="T1551" i="7"/>
  <c r="T1557" i="7"/>
  <c r="T1579" i="7"/>
  <c r="J1567" i="7" s="1"/>
  <c r="AC1589" i="7"/>
  <c r="AD1589" i="7" s="1"/>
  <c r="T1595" i="7"/>
  <c r="M1583" i="7" s="1"/>
  <c r="O1583" i="7" s="1"/>
  <c r="T1622" i="7"/>
  <c r="T1680" i="7"/>
  <c r="T1764" i="7"/>
  <c r="J1752" i="7" s="1"/>
  <c r="T1823" i="7"/>
  <c r="T1868" i="7"/>
  <c r="M1856" i="7" s="1"/>
  <c r="O1856" i="7" s="1"/>
  <c r="M719" i="7"/>
  <c r="O719" i="7" s="1"/>
  <c r="J719" i="7"/>
  <c r="M721" i="7"/>
  <c r="O721" i="7" s="1"/>
  <c r="J721" i="7"/>
  <c r="M881" i="7"/>
  <c r="O881" i="7" s="1"/>
  <c r="J881" i="7"/>
  <c r="J887" i="7"/>
  <c r="J1043" i="7"/>
  <c r="M1043" i="7"/>
  <c r="O1043" i="7" s="1"/>
  <c r="M1073" i="7"/>
  <c r="O1073" i="7" s="1"/>
  <c r="J1104" i="7"/>
  <c r="T1146" i="7"/>
  <c r="M1134" i="7" s="1"/>
  <c r="O1134" i="7" s="1"/>
  <c r="T1158" i="7"/>
  <c r="M1146" i="7" s="1"/>
  <c r="O1146" i="7" s="1"/>
  <c r="T1165" i="7"/>
  <c r="T1171" i="7"/>
  <c r="T1174" i="7"/>
  <c r="J1162" i="7" s="1"/>
  <c r="T1185" i="7"/>
  <c r="T1195" i="7"/>
  <c r="T1199" i="7"/>
  <c r="T1214" i="7"/>
  <c r="T1215" i="7"/>
  <c r="J1203" i="7" s="1"/>
  <c r="T1219" i="7"/>
  <c r="T1223" i="7"/>
  <c r="T1226" i="7"/>
  <c r="T1237" i="7"/>
  <c r="J1225" i="7" s="1"/>
  <c r="T1240" i="7"/>
  <c r="T1250" i="7"/>
  <c r="J1238" i="7" s="1"/>
  <c r="T1254" i="7"/>
  <c r="J1242" i="7" s="1"/>
  <c r="T1267" i="7"/>
  <c r="T1274" i="7"/>
  <c r="J1262" i="7" s="1"/>
  <c r="T1285" i="7"/>
  <c r="M1273" i="7" s="1"/>
  <c r="O1273" i="7" s="1"/>
  <c r="T1288" i="7"/>
  <c r="T1292" i="7"/>
  <c r="J1280" i="7" s="1"/>
  <c r="T1298" i="7"/>
  <c r="J1286" i="7" s="1"/>
  <c r="T1305" i="7"/>
  <c r="AC1324" i="7"/>
  <c r="AD1324" i="7" s="1"/>
  <c r="T1327" i="7"/>
  <c r="T1329" i="7"/>
  <c r="T1333" i="7"/>
  <c r="AC1336" i="7"/>
  <c r="AD1336" i="7" s="1"/>
  <c r="T1339" i="7"/>
  <c r="M1327" i="7" s="1"/>
  <c r="O1327" i="7" s="1"/>
  <c r="T1343" i="7"/>
  <c r="T1358" i="7"/>
  <c r="J1346" i="7" s="1"/>
  <c r="T1359" i="7"/>
  <c r="J1347" i="7" s="1"/>
  <c r="T1361" i="7"/>
  <c r="AC1368" i="7"/>
  <c r="AD1368" i="7" s="1"/>
  <c r="T1370" i="7"/>
  <c r="T1371" i="7"/>
  <c r="M1359" i="7" s="1"/>
  <c r="O1359" i="7" s="1"/>
  <c r="T1376" i="7"/>
  <c r="T1379" i="7"/>
  <c r="T1382" i="7"/>
  <c r="T1386" i="7"/>
  <c r="T1390" i="7"/>
  <c r="M1378" i="7" s="1"/>
  <c r="O1378" i="7" s="1"/>
  <c r="T1399" i="7"/>
  <c r="T1402" i="7"/>
  <c r="T1403" i="7"/>
  <c r="M1391" i="7" s="1"/>
  <c r="O1391" i="7" s="1"/>
  <c r="T1406" i="7"/>
  <c r="T1409" i="7"/>
  <c r="T1420" i="7"/>
  <c r="J1408" i="7" s="1"/>
  <c r="AC1421" i="7"/>
  <c r="AD1421" i="7" s="1"/>
  <c r="T1427" i="7"/>
  <c r="M1415" i="7" s="1"/>
  <c r="O1415" i="7" s="1"/>
  <c r="AC1428" i="7"/>
  <c r="AD1428" i="7" s="1"/>
  <c r="T1435" i="7"/>
  <c r="T1452" i="7"/>
  <c r="J1440" i="7" s="1"/>
  <c r="AC1459" i="7"/>
  <c r="AD1459" i="7" s="1"/>
  <c r="T1469" i="7"/>
  <c r="T1475" i="7"/>
  <c r="T1498" i="7"/>
  <c r="T1505" i="7"/>
  <c r="T1539" i="7"/>
  <c r="T1583" i="7"/>
  <c r="T1589" i="7"/>
  <c r="J1577" i="7" s="1"/>
  <c r="T1598" i="7"/>
  <c r="T1644" i="7"/>
  <c r="J1632" i="7" s="1"/>
  <c r="T1660" i="7"/>
  <c r="J1648" i="7" s="1"/>
  <c r="T1670" i="7"/>
  <c r="J1658" i="7" s="1"/>
  <c r="T1684" i="7"/>
  <c r="M1672" i="7" s="1"/>
  <c r="O1672" i="7" s="1"/>
  <c r="T1715" i="7"/>
  <c r="T1729" i="7"/>
  <c r="T1755" i="7"/>
  <c r="T1796" i="7"/>
  <c r="J1784" i="7" s="1"/>
  <c r="T1512" i="7"/>
  <c r="AC1536" i="7"/>
  <c r="AD1536" i="7" s="1"/>
  <c r="T1538" i="7"/>
  <c r="T1546" i="7"/>
  <c r="T1553" i="7"/>
  <c r="T1556" i="7"/>
  <c r="J1544" i="7" s="1"/>
  <c r="T1559" i="7"/>
  <c r="AC1568" i="7"/>
  <c r="AD1568" i="7" s="1"/>
  <c r="T1570" i="7"/>
  <c r="T1585" i="7"/>
  <c r="T1588" i="7"/>
  <c r="J1576" i="7" s="1"/>
  <c r="T1601" i="7"/>
  <c r="T1604" i="7"/>
  <c r="AC1613" i="7"/>
  <c r="AD1613" i="7" s="1"/>
  <c r="T1616" i="7"/>
  <c r="T1624" i="7"/>
  <c r="T1632" i="7"/>
  <c r="AC1633" i="7"/>
  <c r="AD1633" i="7" s="1"/>
  <c r="T1635" i="7"/>
  <c r="AC1644" i="7"/>
  <c r="AD1644" i="7" s="1"/>
  <c r="T1647" i="7"/>
  <c r="T1687" i="7"/>
  <c r="T1696" i="7"/>
  <c r="T1727" i="7"/>
  <c r="M1715" i="7" s="1"/>
  <c r="O1715" i="7" s="1"/>
  <c r="T1732" i="7"/>
  <c r="T1741" i="7"/>
  <c r="T1759" i="7"/>
  <c r="AC1760" i="7"/>
  <c r="AD1760" i="7" s="1"/>
  <c r="T1763" i="7"/>
  <c r="T1768" i="7"/>
  <c r="T1787" i="7"/>
  <c r="T1821" i="7"/>
  <c r="T1834" i="7"/>
  <c r="T1847" i="7"/>
  <c r="T1878" i="7"/>
  <c r="T1885" i="7"/>
  <c r="T1899" i="7"/>
  <c r="M1887" i="7" s="1"/>
  <c r="O1887" i="7" s="1"/>
  <c r="T1961" i="7"/>
  <c r="T1974" i="7"/>
  <c r="T1991" i="7"/>
  <c r="J1979" i="7" s="1"/>
  <c r="T1992" i="7"/>
  <c r="T2016" i="7"/>
  <c r="J2004" i="7" s="1"/>
  <c r="T2017" i="7"/>
  <c r="T2034" i="7"/>
  <c r="T2043" i="7"/>
  <c r="T2056" i="7"/>
  <c r="J2044" i="7" s="1"/>
  <c r="T2068" i="7"/>
  <c r="T2092" i="7"/>
  <c r="M2080" i="7" s="1"/>
  <c r="O2080" i="7" s="1"/>
  <c r="T2132" i="7"/>
  <c r="T2178" i="7"/>
  <c r="T2179" i="7"/>
  <c r="M2167" i="7" s="1"/>
  <c r="O2167" i="7" s="1"/>
  <c r="T2207" i="7"/>
  <c r="T1918" i="7"/>
  <c r="T1924" i="7"/>
  <c r="M1912" i="7" s="1"/>
  <c r="O1912" i="7" s="1"/>
  <c r="T1942" i="7"/>
  <c r="T1949" i="7"/>
  <c r="T1975" i="7"/>
  <c r="T1981" i="7"/>
  <c r="J1969" i="7" s="1"/>
  <c r="T1994" i="7"/>
  <c r="J1982" i="7" s="1"/>
  <c r="T2019" i="7"/>
  <c r="M2007" i="7" s="1"/>
  <c r="O2007" i="7" s="1"/>
  <c r="T2027" i="7"/>
  <c r="T2037" i="7"/>
  <c r="T2072" i="7"/>
  <c r="T2096" i="7"/>
  <c r="J2084" i="7" s="1"/>
  <c r="T2097" i="7"/>
  <c r="T2112" i="7"/>
  <c r="J2100" i="7" s="1"/>
  <c r="T2113" i="7"/>
  <c r="J2101" i="7" s="1"/>
  <c r="T2165" i="7"/>
  <c r="AC673" i="7"/>
  <c r="AD673" i="7" s="1"/>
  <c r="T674" i="7"/>
  <c r="T681" i="7"/>
  <c r="AC684" i="7"/>
  <c r="AD684" i="7" s="1"/>
  <c r="T688" i="7"/>
  <c r="AC689" i="7"/>
  <c r="AD689" i="7" s="1"/>
  <c r="T691" i="7"/>
  <c r="T693" i="7"/>
  <c r="T698" i="7"/>
  <c r="M686" i="7" s="1"/>
  <c r="O686" i="7" s="1"/>
  <c r="T701" i="7"/>
  <c r="T703" i="7"/>
  <c r="AC704" i="7"/>
  <c r="AD704" i="7" s="1"/>
  <c r="AC707" i="7"/>
  <c r="AD707" i="7" s="1"/>
  <c r="T711" i="7"/>
  <c r="T714" i="7"/>
  <c r="T717" i="7"/>
  <c r="J705" i="7" s="1"/>
  <c r="T720" i="7"/>
  <c r="K709" i="7"/>
  <c r="T727" i="7"/>
  <c r="AC729" i="7"/>
  <c r="AD729" i="7" s="1"/>
  <c r="T734" i="7"/>
  <c r="J722" i="7" s="1"/>
  <c r="K725" i="7"/>
  <c r="T739" i="7"/>
  <c r="AC740" i="7"/>
  <c r="AD740" i="7" s="1"/>
  <c r="AC745" i="7"/>
  <c r="AD745" i="7" s="1"/>
  <c r="AC752" i="7"/>
  <c r="AD752" i="7" s="1"/>
  <c r="AC759" i="7"/>
  <c r="AD759" i="7" s="1"/>
  <c r="T761" i="7"/>
  <c r="T765" i="7"/>
  <c r="AC769" i="7"/>
  <c r="AD769" i="7" s="1"/>
  <c r="T770" i="7"/>
  <c r="T773" i="7"/>
  <c r="T777" i="7"/>
  <c r="T783" i="7"/>
  <c r="T787" i="7"/>
  <c r="T794" i="7"/>
  <c r="J782" i="7" s="1"/>
  <c r="T803" i="7"/>
  <c r="T805" i="7"/>
  <c r="AC806" i="7"/>
  <c r="AD806" i="7" s="1"/>
  <c r="T810" i="7"/>
  <c r="T819" i="7"/>
  <c r="T821" i="7"/>
  <c r="T826" i="7"/>
  <c r="AC827" i="7"/>
  <c r="AD827" i="7" s="1"/>
  <c r="T837" i="7"/>
  <c r="T844" i="7"/>
  <c r="T851" i="7"/>
  <c r="T853" i="7"/>
  <c r="AC854" i="7"/>
  <c r="AD854" i="7" s="1"/>
  <c r="T855" i="7"/>
  <c r="T858" i="7"/>
  <c r="AC861" i="7"/>
  <c r="AD861" i="7" s="1"/>
  <c r="AC881" i="7"/>
  <c r="AD881" i="7" s="1"/>
  <c r="T885" i="7"/>
  <c r="T887" i="7"/>
  <c r="AC888" i="7"/>
  <c r="AD888" i="7" s="1"/>
  <c r="T889" i="7"/>
  <c r="AC895" i="7"/>
  <c r="AD895" i="7" s="1"/>
  <c r="AC909" i="7"/>
  <c r="AD909" i="7" s="1"/>
  <c r="AC913" i="7"/>
  <c r="AD913" i="7" s="1"/>
  <c r="T919" i="7"/>
  <c r="AC920" i="7"/>
  <c r="AD920" i="7" s="1"/>
  <c r="T921" i="7"/>
  <c r="T924" i="7"/>
  <c r="T926" i="7"/>
  <c r="M914" i="7" s="1"/>
  <c r="O914" i="7" s="1"/>
  <c r="AC929" i="7"/>
  <c r="AD929" i="7" s="1"/>
  <c r="AC943" i="7"/>
  <c r="AD943" i="7" s="1"/>
  <c r="T944" i="7"/>
  <c r="T960" i="7"/>
  <c r="T962" i="7"/>
  <c r="AC964" i="7"/>
  <c r="AD964" i="7" s="1"/>
  <c r="T967" i="7"/>
  <c r="T969" i="7"/>
  <c r="T971" i="7"/>
  <c r="T980" i="7"/>
  <c r="AC983" i="7"/>
  <c r="AD983" i="7" s="1"/>
  <c r="T987" i="7"/>
  <c r="T989" i="7"/>
  <c r="T991" i="7"/>
  <c r="T1005" i="7"/>
  <c r="M993" i="7" s="1"/>
  <c r="O993" i="7" s="1"/>
  <c r="AC1008" i="7"/>
  <c r="AD1008" i="7" s="1"/>
  <c r="T1009" i="7"/>
  <c r="AC1010" i="7"/>
  <c r="AD1010" i="7" s="1"/>
  <c r="T1014" i="7"/>
  <c r="M1002" i="7" s="1"/>
  <c r="O1002" i="7" s="1"/>
  <c r="K1005" i="7"/>
  <c r="T1018" i="7"/>
  <c r="T1027" i="7"/>
  <c r="T1029" i="7"/>
  <c r="AC1030" i="7"/>
  <c r="AD1030" i="7" s="1"/>
  <c r="T1034" i="7"/>
  <c r="T1043" i="7"/>
  <c r="T1045" i="7"/>
  <c r="AC1048" i="7"/>
  <c r="AD1048" i="7" s="1"/>
  <c r="T1049" i="7"/>
  <c r="T1052" i="7"/>
  <c r="T1054" i="7"/>
  <c r="AC1057" i="7"/>
  <c r="AD1057" i="7" s="1"/>
  <c r="AC1071" i="7"/>
  <c r="AD1071" i="7" s="1"/>
  <c r="T1072" i="7"/>
  <c r="T1088" i="7"/>
  <c r="T1090" i="7"/>
  <c r="AC1092" i="7"/>
  <c r="AD1092" i="7" s="1"/>
  <c r="T1095" i="7"/>
  <c r="J1083" i="7" s="1"/>
  <c r="T1097" i="7"/>
  <c r="T1099" i="7"/>
  <c r="T1108" i="7"/>
  <c r="AC1111" i="7"/>
  <c r="AD1111" i="7" s="1"/>
  <c r="AC1118" i="7"/>
  <c r="AD1118" i="7" s="1"/>
  <c r="T1122" i="7"/>
  <c r="AC1124" i="7"/>
  <c r="AD1124" i="7" s="1"/>
  <c r="T1129" i="7"/>
  <c r="T1131" i="7"/>
  <c r="AC1143" i="7"/>
  <c r="AD1143" i="7" s="1"/>
  <c r="AC1145" i="7"/>
  <c r="AD1145" i="7" s="1"/>
  <c r="T1147" i="7"/>
  <c r="AC1150" i="7"/>
  <c r="AD1150" i="7" s="1"/>
  <c r="T1161" i="7"/>
  <c r="AC1167" i="7"/>
  <c r="AD1167" i="7" s="1"/>
  <c r="T1168" i="7"/>
  <c r="AC1180" i="7"/>
  <c r="AD1180" i="7" s="1"/>
  <c r="T1181" i="7"/>
  <c r="AC1188" i="7"/>
  <c r="AD1188" i="7" s="1"/>
  <c r="T1191" i="7"/>
  <c r="J1179" i="7" s="1"/>
  <c r="AC1194" i="7"/>
  <c r="AD1194" i="7" s="1"/>
  <c r="AC1201" i="7"/>
  <c r="AD1201" i="7" s="1"/>
  <c r="T1205" i="7"/>
  <c r="T1207" i="7"/>
  <c r="T1209" i="7"/>
  <c r="T1212" i="7"/>
  <c r="J1200" i="7" s="1"/>
  <c r="T1221" i="7"/>
  <c r="J1209" i="7" s="1"/>
  <c r="AC1222" i="7"/>
  <c r="AD1222" i="7" s="1"/>
  <c r="AC1227" i="7"/>
  <c r="AD1227" i="7" s="1"/>
  <c r="T1230" i="7"/>
  <c r="T1245" i="7"/>
  <c r="AC1247" i="7"/>
  <c r="AD1247" i="7" s="1"/>
  <c r="T1249" i="7"/>
  <c r="T1252" i="7"/>
  <c r="AC1264" i="7"/>
  <c r="AD1264" i="7" s="1"/>
  <c r="T1265" i="7"/>
  <c r="T1272" i="7"/>
  <c r="T1291" i="7"/>
  <c r="AC1292" i="7"/>
  <c r="AD1292" i="7" s="1"/>
  <c r="T1299" i="7"/>
  <c r="AC1300" i="7"/>
  <c r="AD1300" i="7" s="1"/>
  <c r="T1307" i="7"/>
  <c r="M1295" i="7" s="1"/>
  <c r="O1295" i="7" s="1"/>
  <c r="T1314" i="7"/>
  <c r="AC1317" i="7"/>
  <c r="AD1317" i="7" s="1"/>
  <c r="AC1318" i="7"/>
  <c r="AD1318" i="7" s="1"/>
  <c r="T1320" i="7"/>
  <c r="J1308" i="7" s="1"/>
  <c r="AC1326" i="7"/>
  <c r="AD1326" i="7" s="1"/>
  <c r="AC1333" i="7"/>
  <c r="AD1333" i="7" s="1"/>
  <c r="T1347" i="7"/>
  <c r="AC1348" i="7"/>
  <c r="AD1348" i="7" s="1"/>
  <c r="T1374" i="7"/>
  <c r="AC1375" i="7"/>
  <c r="AD1375" i="7" s="1"/>
  <c r="AC1383" i="7"/>
  <c r="AD1383" i="7" s="1"/>
  <c r="AC1389" i="7"/>
  <c r="AD1389" i="7" s="1"/>
  <c r="T1400" i="7"/>
  <c r="T1408" i="7"/>
  <c r="AC1413" i="7"/>
  <c r="AD1413" i="7" s="1"/>
  <c r="T1416" i="7"/>
  <c r="J1404" i="7" s="1"/>
  <c r="T1418" i="7"/>
  <c r="AC1419" i="7"/>
  <c r="AD1419" i="7" s="1"/>
  <c r="T1424" i="7"/>
  <c r="T1432" i="7"/>
  <c r="AC1433" i="7"/>
  <c r="AD1433" i="7" s="1"/>
  <c r="T1440" i="7"/>
  <c r="T1446" i="7"/>
  <c r="T1457" i="7"/>
  <c r="AC1461" i="7"/>
  <c r="AD1461" i="7" s="1"/>
  <c r="T1463" i="7"/>
  <c r="T1476" i="7"/>
  <c r="T1493" i="7"/>
  <c r="M1481" i="7" s="1"/>
  <c r="O1481" i="7" s="1"/>
  <c r="AC1503" i="7"/>
  <c r="AD1503" i="7" s="1"/>
  <c r="T1510" i="7"/>
  <c r="J1498" i="7" s="1"/>
  <c r="AC1512" i="7"/>
  <c r="AD1512" i="7" s="1"/>
  <c r="T1521" i="7"/>
  <c r="AC1534" i="7"/>
  <c r="AD1534" i="7" s="1"/>
  <c r="T1552" i="7"/>
  <c r="T1554" i="7"/>
  <c r="AC1555" i="7"/>
  <c r="AD1555" i="7" s="1"/>
  <c r="T1576" i="7"/>
  <c r="J1564" i="7" s="1"/>
  <c r="T1584" i="7"/>
  <c r="T1586" i="7"/>
  <c r="AC1587" i="7"/>
  <c r="AD1587" i="7" s="1"/>
  <c r="T1592" i="7"/>
  <c r="AC1597" i="7"/>
  <c r="AD1597" i="7" s="1"/>
  <c r="T1599" i="7"/>
  <c r="T1603" i="7"/>
  <c r="AC1604" i="7"/>
  <c r="AD1604" i="7" s="1"/>
  <c r="T1623" i="7"/>
  <c r="AC1627" i="7"/>
  <c r="AD1627" i="7" s="1"/>
  <c r="T1630" i="7"/>
  <c r="AC1637" i="7"/>
  <c r="AD1637" i="7" s="1"/>
  <c r="T1641" i="7"/>
  <c r="AC1646" i="7"/>
  <c r="AD1646" i="7" s="1"/>
  <c r="T1657" i="7"/>
  <c r="T1661" i="7"/>
  <c r="T1666" i="7"/>
  <c r="J1654" i="7" s="1"/>
  <c r="T1671" i="7"/>
  <c r="M1659" i="7" s="1"/>
  <c r="O1659" i="7" s="1"/>
  <c r="T1688" i="7"/>
  <c r="T1694" i="7"/>
  <c r="T1704" i="7"/>
  <c r="K1695" i="7"/>
  <c r="AC1717" i="7"/>
  <c r="AD1717" i="7" s="1"/>
  <c r="T1725" i="7"/>
  <c r="T1744" i="7"/>
  <c r="T1760" i="7"/>
  <c r="T1770" i="7"/>
  <c r="AC1771" i="7"/>
  <c r="AD1771" i="7" s="1"/>
  <c r="T1790" i="7"/>
  <c r="T1850" i="7"/>
  <c r="T1894" i="7"/>
  <c r="M1882" i="7" s="1"/>
  <c r="O1882" i="7" s="1"/>
  <c r="T1913" i="7"/>
  <c r="T1920" i="7"/>
  <c r="T1925" i="7"/>
  <c r="T1957" i="7"/>
  <c r="T1984" i="7"/>
  <c r="J1972" i="7" s="1"/>
  <c r="T1985" i="7"/>
  <c r="T2009" i="7"/>
  <c r="AC2041" i="7"/>
  <c r="AD2041" i="7" s="1"/>
  <c r="T2102" i="7"/>
  <c r="J2090" i="7" s="1"/>
  <c r="T2153" i="7"/>
  <c r="T1441" i="7"/>
  <c r="T1444" i="7"/>
  <c r="M1432" i="7" s="1"/>
  <c r="O1432" i="7" s="1"/>
  <c r="T1448" i="7"/>
  <c r="AC1452" i="7"/>
  <c r="AD1452" i="7" s="1"/>
  <c r="T1455" i="7"/>
  <c r="J1443" i="7" s="1"/>
  <c r="T1473" i="7"/>
  <c r="T1481" i="7"/>
  <c r="T1500" i="7"/>
  <c r="J1488" i="7" s="1"/>
  <c r="T1507" i="7"/>
  <c r="T1519" i="7"/>
  <c r="AC1520" i="7"/>
  <c r="AD1520" i="7" s="1"/>
  <c r="AC1528" i="7"/>
  <c r="AD1528" i="7" s="1"/>
  <c r="T1530" i="7"/>
  <c r="AC1542" i="7"/>
  <c r="AD1542" i="7" s="1"/>
  <c r="T1565" i="7"/>
  <c r="T1577" i="7"/>
  <c r="T1581" i="7"/>
  <c r="AC1582" i="7"/>
  <c r="AD1582" i="7" s="1"/>
  <c r="T1593" i="7"/>
  <c r="T1600" i="7"/>
  <c r="T1607" i="7"/>
  <c r="T1642" i="7"/>
  <c r="T1649" i="7"/>
  <c r="AC1653" i="7"/>
  <c r="AD1653" i="7" s="1"/>
  <c r="T1655" i="7"/>
  <c r="T1667" i="7"/>
  <c r="AC1668" i="7"/>
  <c r="AD1668" i="7" s="1"/>
  <c r="AC1691" i="7"/>
  <c r="AD1691" i="7" s="1"/>
  <c r="T1699" i="7"/>
  <c r="T1713" i="7"/>
  <c r="T1721" i="7"/>
  <c r="T1736" i="7"/>
  <c r="J1724" i="7" s="1"/>
  <c r="T1745" i="7"/>
  <c r="T1752" i="7"/>
  <c r="T1767" i="7"/>
  <c r="T1785" i="7"/>
  <c r="T1840" i="7"/>
  <c r="T1863" i="7"/>
  <c r="T1897" i="7"/>
  <c r="T1928" i="7"/>
  <c r="J1916" i="7" s="1"/>
  <c r="T1952" i="7"/>
  <c r="T1960" i="7"/>
  <c r="T1988" i="7"/>
  <c r="T1999" i="7"/>
  <c r="M1987" i="7" s="1"/>
  <c r="O1987" i="7" s="1"/>
  <c r="T2012" i="7"/>
  <c r="T2053" i="7"/>
  <c r="T2064" i="7"/>
  <c r="J2052" i="7" s="1"/>
  <c r="T2065" i="7"/>
  <c r="J2053" i="7" s="1"/>
  <c r="T2077" i="7"/>
  <c r="J2065" i="7" s="1"/>
  <c r="T1780" i="7"/>
  <c r="J1768" i="7" s="1"/>
  <c r="AC1781" i="7"/>
  <c r="AD1781" i="7" s="1"/>
  <c r="AC1783" i="7"/>
  <c r="AD1783" i="7" s="1"/>
  <c r="T1797" i="7"/>
  <c r="AC1798" i="7"/>
  <c r="AD1798" i="7" s="1"/>
  <c r="T1801" i="7"/>
  <c r="AC1809" i="7"/>
  <c r="AD1809" i="7" s="1"/>
  <c r="K1838" i="7"/>
  <c r="T1855" i="7"/>
  <c r="T1859" i="7"/>
  <c r="AC1860" i="7"/>
  <c r="AD1860" i="7" s="1"/>
  <c r="T1879" i="7"/>
  <c r="AC1883" i="7"/>
  <c r="AD1883" i="7" s="1"/>
  <c r="T1886" i="7"/>
  <c r="AC1893" i="7"/>
  <c r="AD1893" i="7" s="1"/>
  <c r="T1905" i="7"/>
  <c r="AC1933" i="7"/>
  <c r="AD1933" i="7" s="1"/>
  <c r="T1936" i="7"/>
  <c r="T1944" i="7"/>
  <c r="AC1945" i="7"/>
  <c r="AD1945" i="7" s="1"/>
  <c r="T1962" i="7"/>
  <c r="T1966" i="7"/>
  <c r="M1954" i="7" s="1"/>
  <c r="O1954" i="7" s="1"/>
  <c r="AC1975" i="7"/>
  <c r="AD1975" i="7" s="1"/>
  <c r="T1982" i="7"/>
  <c r="T1983" i="7"/>
  <c r="M1971" i="7" s="1"/>
  <c r="O1971" i="7" s="1"/>
  <c r="T1989" i="7"/>
  <c r="T1995" i="7"/>
  <c r="T2002" i="7"/>
  <c r="AC2004" i="7"/>
  <c r="AD2004" i="7" s="1"/>
  <c r="T2013" i="7"/>
  <c r="J2001" i="7" s="1"/>
  <c r="T2021" i="7"/>
  <c r="AC2027" i="7"/>
  <c r="AD2027" i="7" s="1"/>
  <c r="AC2028" i="7"/>
  <c r="AD2028" i="7" s="1"/>
  <c r="T2032" i="7"/>
  <c r="T2033" i="7"/>
  <c r="T2039" i="7"/>
  <c r="T2040" i="7"/>
  <c r="T2044" i="7"/>
  <c r="J2032" i="7" s="1"/>
  <c r="T2050" i="7"/>
  <c r="AC2051" i="7"/>
  <c r="AD2051" i="7" s="1"/>
  <c r="T2062" i="7"/>
  <c r="T2063" i="7"/>
  <c r="T2069" i="7"/>
  <c r="T2075" i="7"/>
  <c r="T2082" i="7"/>
  <c r="AC2083" i="7"/>
  <c r="AD2083" i="7" s="1"/>
  <c r="AC2084" i="7"/>
  <c r="AD2084" i="7" s="1"/>
  <c r="AC2103" i="7"/>
  <c r="AD2103" i="7" s="1"/>
  <c r="T2115" i="7"/>
  <c r="T2127" i="7"/>
  <c r="M2115" i="7" s="1"/>
  <c r="O2115" i="7" s="1"/>
  <c r="T2140" i="7"/>
  <c r="T2151" i="7"/>
  <c r="T2152" i="7"/>
  <c r="T2173" i="7"/>
  <c r="T2188" i="7"/>
  <c r="T2220" i="7"/>
  <c r="T2230" i="7"/>
  <c r="AC2249" i="7"/>
  <c r="AD2249" i="7" s="1"/>
  <c r="AC2250" i="7"/>
  <c r="AD2250" i="7" s="1"/>
  <c r="AC2251" i="7"/>
  <c r="AD2251" i="7" s="1"/>
  <c r="T2278" i="7"/>
  <c r="AC2280" i="7"/>
  <c r="AD2280" i="7" s="1"/>
  <c r="T2303" i="7"/>
  <c r="M2291" i="7" s="1"/>
  <c r="O2291" i="7" s="1"/>
  <c r="T2304" i="7"/>
  <c r="J2292" i="7" s="1"/>
  <c r="T2334" i="7"/>
  <c r="T2384" i="7"/>
  <c r="T2461" i="7"/>
  <c r="T2231" i="7"/>
  <c r="M2219" i="7" s="1"/>
  <c r="O2219" i="7" s="1"/>
  <c r="T2247" i="7"/>
  <c r="T2248" i="7"/>
  <c r="T2294" i="7"/>
  <c r="T2310" i="7"/>
  <c r="M2298" i="7" s="1"/>
  <c r="O2298" i="7" s="1"/>
  <c r="T2747" i="7"/>
  <c r="T2807" i="7"/>
  <c r="T2808" i="7"/>
  <c r="AC1425" i="7"/>
  <c r="AD1425" i="7" s="1"/>
  <c r="T1429" i="7"/>
  <c r="T1431" i="7"/>
  <c r="T1433" i="7"/>
  <c r="T1436" i="7"/>
  <c r="M1424" i="7" s="1"/>
  <c r="O1424" i="7" s="1"/>
  <c r="K1434" i="7"/>
  <c r="T1466" i="7"/>
  <c r="AC1470" i="7"/>
  <c r="AD1470" i="7" s="1"/>
  <c r="T1482" i="7"/>
  <c r="AC1486" i="7"/>
  <c r="AD1486" i="7" s="1"/>
  <c r="T1496" i="7"/>
  <c r="T1504" i="7"/>
  <c r="AC1509" i="7"/>
  <c r="AD1509" i="7" s="1"/>
  <c r="T1513" i="7"/>
  <c r="AC1516" i="7"/>
  <c r="AD1516" i="7" s="1"/>
  <c r="AC1523" i="7"/>
  <c r="AD1523" i="7" s="1"/>
  <c r="T1527" i="7"/>
  <c r="T1529" i="7"/>
  <c r="T1537" i="7"/>
  <c r="T1543" i="7"/>
  <c r="J1531" i="7" s="1"/>
  <c r="T1558" i="7"/>
  <c r="J1546" i="7" s="1"/>
  <c r="T1560" i="7"/>
  <c r="AC1561" i="7"/>
  <c r="AD1561" i="7" s="1"/>
  <c r="T1566" i="7"/>
  <c r="T1569" i="7"/>
  <c r="T1574" i="7"/>
  <c r="AC1576" i="7"/>
  <c r="AD1576" i="7" s="1"/>
  <c r="AC1598" i="7"/>
  <c r="AD1598" i="7" s="1"/>
  <c r="T1608" i="7"/>
  <c r="J1596" i="7" s="1"/>
  <c r="AC1609" i="7"/>
  <c r="AD1609" i="7" s="1"/>
  <c r="T1610" i="7"/>
  <c r="AC1611" i="7"/>
  <c r="AD1611" i="7" s="1"/>
  <c r="AC1617" i="7"/>
  <c r="AD1617" i="7" s="1"/>
  <c r="AC1623" i="7"/>
  <c r="AD1623" i="7" s="1"/>
  <c r="AC1631" i="7"/>
  <c r="AD1631" i="7" s="1"/>
  <c r="T1633" i="7"/>
  <c r="T1636" i="7"/>
  <c r="M1624" i="7" s="1"/>
  <c r="O1624" i="7" s="1"/>
  <c r="AC1639" i="7"/>
  <c r="AD1639" i="7" s="1"/>
  <c r="AC1640" i="7"/>
  <c r="AD1640" i="7" s="1"/>
  <c r="T1658" i="7"/>
  <c r="T1665" i="7"/>
  <c r="AC1670" i="7"/>
  <c r="AD1670" i="7" s="1"/>
  <c r="AC1684" i="7"/>
  <c r="AD1684" i="7" s="1"/>
  <c r="T1686" i="7"/>
  <c r="K1680" i="7"/>
  <c r="T1693" i="7"/>
  <c r="T1705" i="7"/>
  <c r="T1712" i="7"/>
  <c r="AC1715" i="7"/>
  <c r="AD1715" i="7" s="1"/>
  <c r="T1735" i="7"/>
  <c r="J1723" i="7" s="1"/>
  <c r="T1738" i="7"/>
  <c r="T1748" i="7"/>
  <c r="J1736" i="7" s="1"/>
  <c r="AC1752" i="7"/>
  <c r="AD1752" i="7" s="1"/>
  <c r="T1758" i="7"/>
  <c r="AC1766" i="7"/>
  <c r="AD1766" i="7" s="1"/>
  <c r="T1776" i="7"/>
  <c r="T1778" i="7"/>
  <c r="T1784" i="7"/>
  <c r="T1792" i="7"/>
  <c r="AC1793" i="7"/>
  <c r="AD1793" i="7" s="1"/>
  <c r="AC1799" i="7"/>
  <c r="AD1799" i="7" s="1"/>
  <c r="AC1807" i="7"/>
  <c r="AD1807" i="7" s="1"/>
  <c r="T1815" i="7"/>
  <c r="AC1838" i="7"/>
  <c r="AD1838" i="7" s="1"/>
  <c r="T1849" i="7"/>
  <c r="AC1854" i="7"/>
  <c r="AD1854" i="7" s="1"/>
  <c r="T1857" i="7"/>
  <c r="T1860" i="7"/>
  <c r="M1848" i="7" s="1"/>
  <c r="O1848" i="7" s="1"/>
  <c r="AC1869" i="7"/>
  <c r="AD1869" i="7" s="1"/>
  <c r="T1872" i="7"/>
  <c r="T1880" i="7"/>
  <c r="T1888" i="7"/>
  <c r="AC1889" i="7"/>
  <c r="AD1889" i="7" s="1"/>
  <c r="K1878" i="7"/>
  <c r="T1891" i="7"/>
  <c r="T1896" i="7"/>
  <c r="J1884" i="7" s="1"/>
  <c r="T1906" i="7"/>
  <c r="AC1917" i="7"/>
  <c r="AD1917" i="7" s="1"/>
  <c r="T1930" i="7"/>
  <c r="AC1943" i="7"/>
  <c r="AD1943" i="7" s="1"/>
  <c r="AC1947" i="7"/>
  <c r="AD1947" i="7" s="1"/>
  <c r="T1950" i="7"/>
  <c r="T1964" i="7"/>
  <c r="T1968" i="7"/>
  <c r="T1976" i="7"/>
  <c r="AC1977" i="7"/>
  <c r="AD1977" i="7" s="1"/>
  <c r="T1980" i="7"/>
  <c r="J1968" i="7" s="1"/>
  <c r="K1972" i="7"/>
  <c r="T1993" i="7"/>
  <c r="AC1999" i="7"/>
  <c r="AD1999" i="7" s="1"/>
  <c r="AC2000" i="7"/>
  <c r="AD2000" i="7" s="1"/>
  <c r="AC2001" i="7"/>
  <c r="AD2001" i="7" s="1"/>
  <c r="T2005" i="7"/>
  <c r="T2011" i="7"/>
  <c r="K2004" i="7"/>
  <c r="T2024" i="7"/>
  <c r="T2036" i="7"/>
  <c r="J2024" i="7" s="1"/>
  <c r="T2041" i="7"/>
  <c r="T2047" i="7"/>
  <c r="M2035" i="7" s="1"/>
  <c r="O2035" i="7" s="1"/>
  <c r="T2054" i="7"/>
  <c r="J2042" i="7" s="1"/>
  <c r="AC2055" i="7"/>
  <c r="AD2055" i="7" s="1"/>
  <c r="T2060" i="7"/>
  <c r="T2067" i="7"/>
  <c r="J2055" i="7" s="1"/>
  <c r="AC2079" i="7"/>
  <c r="AD2079" i="7" s="1"/>
  <c r="T2086" i="7"/>
  <c r="M2074" i="7" s="1"/>
  <c r="O2074" i="7" s="1"/>
  <c r="AC2088" i="7"/>
  <c r="AD2088" i="7" s="1"/>
  <c r="T2091" i="7"/>
  <c r="AC2093" i="7"/>
  <c r="AD2093" i="7" s="1"/>
  <c r="T2098" i="7"/>
  <c r="T2108" i="7"/>
  <c r="T2121" i="7"/>
  <c r="T2146" i="7"/>
  <c r="AC2147" i="7"/>
  <c r="AD2147" i="7" s="1"/>
  <c r="T2180" i="7"/>
  <c r="T2181" i="7"/>
  <c r="M2169" i="7" s="1"/>
  <c r="O2169" i="7" s="1"/>
  <c r="T2208" i="7"/>
  <c r="J2196" i="7" s="1"/>
  <c r="T2236" i="7"/>
  <c r="T2237" i="7"/>
  <c r="M2225" i="7" s="1"/>
  <c r="O2225" i="7" s="1"/>
  <c r="AC2259" i="7"/>
  <c r="AD2259" i="7" s="1"/>
  <c r="T2268" i="7"/>
  <c r="T2269" i="7"/>
  <c r="T2270" i="7"/>
  <c r="T2285" i="7"/>
  <c r="M2273" i="7" s="1"/>
  <c r="O2273" i="7" s="1"/>
  <c r="T2286" i="7"/>
  <c r="M2274" i="7" s="1"/>
  <c r="O2274" i="7" s="1"/>
  <c r="T2326" i="7"/>
  <c r="T2342" i="7"/>
  <c r="M2330" i="7" s="1"/>
  <c r="O2330" i="7" s="1"/>
  <c r="T2358" i="7"/>
  <c r="T2372" i="7"/>
  <c r="T2170" i="7"/>
  <c r="J2158" i="7" s="1"/>
  <c r="T2215" i="7"/>
  <c r="J2203" i="7" s="1"/>
  <c r="T2228" i="7"/>
  <c r="M2216" i="7" s="1"/>
  <c r="O2216" i="7" s="1"/>
  <c r="T2240" i="7"/>
  <c r="J2228" i="7" s="1"/>
  <c r="T2256" i="7"/>
  <c r="T2257" i="7"/>
  <c r="T2273" i="7"/>
  <c r="T2300" i="7"/>
  <c r="T2319" i="7"/>
  <c r="J2307" i="7" s="1"/>
  <c r="T2333" i="7"/>
  <c r="T2392" i="7"/>
  <c r="T2393" i="7"/>
  <c r="M2381" i="7" s="1"/>
  <c r="O2381" i="7" s="1"/>
  <c r="T2416" i="7"/>
  <c r="J2404" i="7" s="1"/>
  <c r="AC1664" i="7"/>
  <c r="AD1664" i="7" s="1"/>
  <c r="T1672" i="7"/>
  <c r="J1660" i="7" s="1"/>
  <c r="AC1673" i="7"/>
  <c r="AD1673" i="7" s="1"/>
  <c r="T1674" i="7"/>
  <c r="AC1675" i="7"/>
  <c r="AD1675" i="7" s="1"/>
  <c r="AC1681" i="7"/>
  <c r="AD1681" i="7" s="1"/>
  <c r="AC1687" i="7"/>
  <c r="AD1687" i="7" s="1"/>
  <c r="AC1695" i="7"/>
  <c r="AD1695" i="7" s="1"/>
  <c r="T1697" i="7"/>
  <c r="T1700" i="7"/>
  <c r="M1688" i="7" s="1"/>
  <c r="O1688" i="7" s="1"/>
  <c r="K1690" i="7"/>
  <c r="T1709" i="7"/>
  <c r="AC1710" i="7"/>
  <c r="AD1710" i="7" s="1"/>
  <c r="T1722" i="7"/>
  <c r="AC1726" i="7"/>
  <c r="AD1726" i="7" s="1"/>
  <c r="T1728" i="7"/>
  <c r="T1731" i="7"/>
  <c r="AC1732" i="7"/>
  <c r="AD1732" i="7" s="1"/>
  <c r="AC1734" i="7"/>
  <c r="AD1734" i="7" s="1"/>
  <c r="T1739" i="7"/>
  <c r="AC1740" i="7"/>
  <c r="AD1740" i="7" s="1"/>
  <c r="T1746" i="7"/>
  <c r="K1736" i="7"/>
  <c r="AC1751" i="7"/>
  <c r="AD1751" i="7" s="1"/>
  <c r="T1753" i="7"/>
  <c r="K1743" i="7"/>
  <c r="AC1757" i="7"/>
  <c r="AD1757" i="7" s="1"/>
  <c r="T1761" i="7"/>
  <c r="AC1773" i="7"/>
  <c r="AD1773" i="7" s="1"/>
  <c r="AC1775" i="7"/>
  <c r="AD1775" i="7" s="1"/>
  <c r="T1777" i="7"/>
  <c r="AC1784" i="7"/>
  <c r="AD1784" i="7" s="1"/>
  <c r="AC1795" i="7"/>
  <c r="AD1795" i="7" s="1"/>
  <c r="K1784" i="7"/>
  <c r="T1800" i="7"/>
  <c r="M1788" i="7" s="1"/>
  <c r="O1788" i="7" s="1"/>
  <c r="T1802" i="7"/>
  <c r="T1808" i="7"/>
  <c r="T1814" i="7"/>
  <c r="T1816" i="7"/>
  <c r="AC1817" i="7"/>
  <c r="AD1817" i="7" s="1"/>
  <c r="T1822" i="7"/>
  <c r="T1824" i="7"/>
  <c r="AC1825" i="7"/>
  <c r="AD1825" i="7" s="1"/>
  <c r="T1829" i="7"/>
  <c r="T1833" i="7"/>
  <c r="T1839" i="7"/>
  <c r="AC1840" i="7"/>
  <c r="AD1840" i="7" s="1"/>
  <c r="T1841" i="7"/>
  <c r="AC1848" i="7"/>
  <c r="AD1848" i="7" s="1"/>
  <c r="T1853" i="7"/>
  <c r="T1864" i="7"/>
  <c r="AC1865" i="7"/>
  <c r="AD1865" i="7" s="1"/>
  <c r="T1866" i="7"/>
  <c r="AC1867" i="7"/>
  <c r="AD1867" i="7" s="1"/>
  <c r="K1860" i="7"/>
  <c r="AC1873" i="7"/>
  <c r="AD1873" i="7" s="1"/>
  <c r="AC1879" i="7"/>
  <c r="AD1879" i="7" s="1"/>
  <c r="K1874" i="7"/>
  <c r="AC1887" i="7"/>
  <c r="AD1887" i="7" s="1"/>
  <c r="T1889" i="7"/>
  <c r="T1892" i="7"/>
  <c r="T1901" i="7"/>
  <c r="AC1902" i="7"/>
  <c r="AD1902" i="7" s="1"/>
  <c r="T1904" i="7"/>
  <c r="T1908" i="7"/>
  <c r="J1896" i="7" s="1"/>
  <c r="T1912" i="7"/>
  <c r="T1915" i="7"/>
  <c r="J1903" i="7" s="1"/>
  <c r="T1929" i="7"/>
  <c r="AC1935" i="7"/>
  <c r="AD1935" i="7" s="1"/>
  <c r="T1943" i="7"/>
  <c r="AC1951" i="7"/>
  <c r="AD1951" i="7" s="1"/>
  <c r="T1956" i="7"/>
  <c r="J1944" i="7" s="1"/>
  <c r="AC1959" i="7"/>
  <c r="AD1959" i="7" s="1"/>
  <c r="AC1972" i="7"/>
  <c r="AD1972" i="7" s="1"/>
  <c r="T1987" i="7"/>
  <c r="M1975" i="7" s="1"/>
  <c r="O1975" i="7" s="1"/>
  <c r="T1996" i="7"/>
  <c r="M1984" i="7" s="1"/>
  <c r="O1984" i="7" s="1"/>
  <c r="T2006" i="7"/>
  <c r="J1994" i="7" s="1"/>
  <c r="AC2008" i="7"/>
  <c r="AD2008" i="7" s="1"/>
  <c r="T2014" i="7"/>
  <c r="T2015" i="7"/>
  <c r="M2003" i="7" s="1"/>
  <c r="O2003" i="7" s="1"/>
  <c r="T2020" i="7"/>
  <c r="T2029" i="7"/>
  <c r="T2038" i="7"/>
  <c r="J2026" i="7" s="1"/>
  <c r="T2042" i="7"/>
  <c r="M2030" i="7" s="1"/>
  <c r="O2030" i="7" s="1"/>
  <c r="AC2044" i="7"/>
  <c r="AD2044" i="7" s="1"/>
  <c r="AC2047" i="7"/>
  <c r="AD2047" i="7" s="1"/>
  <c r="AC2048" i="7"/>
  <c r="AD2048" i="7" s="1"/>
  <c r="AC2049" i="7"/>
  <c r="AD2049" i="7" s="1"/>
  <c r="T2057" i="7"/>
  <c r="T2061" i="7"/>
  <c r="J2049" i="7" s="1"/>
  <c r="AC2075" i="7"/>
  <c r="AD2075" i="7" s="1"/>
  <c r="AC2076" i="7"/>
  <c r="AD2076" i="7" s="1"/>
  <c r="T2079" i="7"/>
  <c r="T2085" i="7"/>
  <c r="T2089" i="7"/>
  <c r="T2093" i="7"/>
  <c r="J2081" i="7" s="1"/>
  <c r="T2110" i="7"/>
  <c r="T2111" i="7"/>
  <c r="M2099" i="7" s="1"/>
  <c r="O2099" i="7" s="1"/>
  <c r="T2117" i="7"/>
  <c r="T2124" i="7"/>
  <c r="J2112" i="7" s="1"/>
  <c r="AC2133" i="7"/>
  <c r="AD2133" i="7" s="1"/>
  <c r="T2137" i="7"/>
  <c r="T2144" i="7"/>
  <c r="J2132" i="7" s="1"/>
  <c r="T2145" i="7"/>
  <c r="M2133" i="7" s="1"/>
  <c r="O2133" i="7" s="1"/>
  <c r="T2150" i="7"/>
  <c r="M2138" i="7" s="1"/>
  <c r="O2138" i="7" s="1"/>
  <c r="T2155" i="7"/>
  <c r="T2162" i="7"/>
  <c r="AC2164" i="7"/>
  <c r="AD2164" i="7" s="1"/>
  <c r="T2169" i="7"/>
  <c r="T2175" i="7"/>
  <c r="J2163" i="7" s="1"/>
  <c r="T2191" i="7"/>
  <c r="J2179" i="7" s="1"/>
  <c r="T2205" i="7"/>
  <c r="T2206" i="7"/>
  <c r="M2194" i="7" s="1"/>
  <c r="O2194" i="7" s="1"/>
  <c r="T2214" i="7"/>
  <c r="M2202" i="7" s="1"/>
  <c r="O2202" i="7" s="1"/>
  <c r="T2223" i="7"/>
  <c r="M2211" i="7" s="1"/>
  <c r="O2211" i="7" s="1"/>
  <c r="AC2238" i="7"/>
  <c r="AD2238" i="7" s="1"/>
  <c r="T2245" i="7"/>
  <c r="T2253" i="7"/>
  <c r="M2241" i="7" s="1"/>
  <c r="O2241" i="7" s="1"/>
  <c r="T2254" i="7"/>
  <c r="M2242" i="7" s="1"/>
  <c r="O2242" i="7" s="1"/>
  <c r="T2261" i="7"/>
  <c r="T2284" i="7"/>
  <c r="T2292" i="7"/>
  <c r="T2293" i="7"/>
  <c r="M2281" i="7" s="1"/>
  <c r="O2281" i="7" s="1"/>
  <c r="AC2302" i="7"/>
  <c r="AD2302" i="7" s="1"/>
  <c r="AC2317" i="7"/>
  <c r="AD2317" i="7" s="1"/>
  <c r="T2324" i="7"/>
  <c r="T2325" i="7"/>
  <c r="M2313" i="7" s="1"/>
  <c r="O2313" i="7" s="1"/>
  <c r="T2332" i="7"/>
  <c r="T2348" i="7"/>
  <c r="T2349" i="7"/>
  <c r="T2350" i="7"/>
  <c r="T2356" i="7"/>
  <c r="T2364" i="7"/>
  <c r="T2391" i="7"/>
  <c r="M2379" i="7" s="1"/>
  <c r="O2379" i="7" s="1"/>
  <c r="T2398" i="7"/>
  <c r="T2409" i="7"/>
  <c r="J2397" i="7" s="1"/>
  <c r="T2412" i="7"/>
  <c r="T2436" i="7"/>
  <c r="T2437" i="7"/>
  <c r="M2425" i="7" s="1"/>
  <c r="O2425" i="7" s="1"/>
  <c r="AC2438" i="7"/>
  <c r="AD2438" i="7" s="1"/>
  <c r="T2447" i="7"/>
  <c r="T2455" i="7"/>
  <c r="M2443" i="7" s="1"/>
  <c r="O2443" i="7" s="1"/>
  <c r="T2479" i="7"/>
  <c r="J2467" i="7" s="1"/>
  <c r="T2505" i="7"/>
  <c r="J2493" i="7" s="1"/>
  <c r="T2524" i="7"/>
  <c r="T2549" i="7"/>
  <c r="T2657" i="7"/>
  <c r="T2874" i="7"/>
  <c r="T2351" i="7"/>
  <c r="T2359" i="7"/>
  <c r="M2347" i="7" s="1"/>
  <c r="O2347" i="7" s="1"/>
  <c r="T2375" i="7"/>
  <c r="J2363" i="7" s="1"/>
  <c r="T2376" i="7"/>
  <c r="J2364" i="7" s="1"/>
  <c r="AC2379" i="7"/>
  <c r="AD2379" i="7" s="1"/>
  <c r="T2385" i="7"/>
  <c r="T2404" i="7"/>
  <c r="T2405" i="7"/>
  <c r="T2417" i="7"/>
  <c r="T2420" i="7"/>
  <c r="J2408" i="7" s="1"/>
  <c r="AC2421" i="7"/>
  <c r="AD2421" i="7" s="1"/>
  <c r="AC2422" i="7"/>
  <c r="AD2422" i="7" s="1"/>
  <c r="T2424" i="7"/>
  <c r="T2425" i="7"/>
  <c r="AC2434" i="7"/>
  <c r="AD2434" i="7" s="1"/>
  <c r="T2439" i="7"/>
  <c r="T2440" i="7"/>
  <c r="T2452" i="7"/>
  <c r="T2469" i="7"/>
  <c r="M2457" i="7" s="1"/>
  <c r="O2457" i="7" s="1"/>
  <c r="T2532" i="7"/>
  <c r="T2681" i="7"/>
  <c r="J2669" i="7" s="1"/>
  <c r="T2682" i="7"/>
  <c r="T2104" i="7"/>
  <c r="T2116" i="7"/>
  <c r="M2104" i="7" s="1"/>
  <c r="O2104" i="7" s="1"/>
  <c r="T2122" i="7"/>
  <c r="T2130" i="7"/>
  <c r="T2136" i="7"/>
  <c r="J2124" i="7" s="1"/>
  <c r="T2141" i="7"/>
  <c r="J2129" i="7" s="1"/>
  <c r="T2149" i="7"/>
  <c r="T2154" i="7"/>
  <c r="M2142" i="7" s="1"/>
  <c r="O2142" i="7" s="1"/>
  <c r="T2159" i="7"/>
  <c r="J2147" i="7" s="1"/>
  <c r="T2168" i="7"/>
  <c r="AC2175" i="7"/>
  <c r="AD2175" i="7" s="1"/>
  <c r="T2182" i="7"/>
  <c r="M2170" i="7" s="1"/>
  <c r="O2170" i="7" s="1"/>
  <c r="T2190" i="7"/>
  <c r="T2196" i="7"/>
  <c r="T2197" i="7"/>
  <c r="T2221" i="7"/>
  <c r="T2222" i="7"/>
  <c r="M2210" i="7" s="1"/>
  <c r="O2210" i="7" s="1"/>
  <c r="T2241" i="7"/>
  <c r="T2244" i="7"/>
  <c r="T2252" i="7"/>
  <c r="T2263" i="7"/>
  <c r="J2251" i="7" s="1"/>
  <c r="T2264" i="7"/>
  <c r="J2252" i="7" s="1"/>
  <c r="T2276" i="7"/>
  <c r="T2288" i="7"/>
  <c r="T2289" i="7"/>
  <c r="M2277" i="7" s="1"/>
  <c r="O2277" i="7" s="1"/>
  <c r="T2295" i="7"/>
  <c r="J2283" i="7" s="1"/>
  <c r="T2296" i="7"/>
  <c r="J2284" i="7" s="1"/>
  <c r="T2308" i="7"/>
  <c r="M2296" i="7" s="1"/>
  <c r="O2296" i="7" s="1"/>
  <c r="T2316" i="7"/>
  <c r="T2320" i="7"/>
  <c r="T2321" i="7"/>
  <c r="M2309" i="7" s="1"/>
  <c r="O2309" i="7" s="1"/>
  <c r="T2343" i="7"/>
  <c r="T2368" i="7"/>
  <c r="T2369" i="7"/>
  <c r="T2377" i="7"/>
  <c r="T2388" i="7"/>
  <c r="M2376" i="7" s="1"/>
  <c r="O2376" i="7" s="1"/>
  <c r="T2407" i="7"/>
  <c r="M2395" i="7" s="1"/>
  <c r="O2395" i="7" s="1"/>
  <c r="T2421" i="7"/>
  <c r="J2409" i="7" s="1"/>
  <c r="T2428" i="7"/>
  <c r="J2416" i="7" s="1"/>
  <c r="T2431" i="7"/>
  <c r="T2432" i="7"/>
  <c r="T2462" i="7"/>
  <c r="T2477" i="7"/>
  <c r="T2478" i="7"/>
  <c r="J2466" i="7" s="1"/>
  <c r="T2095" i="7"/>
  <c r="M2083" i="7" s="1"/>
  <c r="O2083" i="7" s="1"/>
  <c r="T2100" i="7"/>
  <c r="M2088" i="7" s="1"/>
  <c r="O2088" i="7" s="1"/>
  <c r="T2105" i="7"/>
  <c r="T2109" i="7"/>
  <c r="J2097" i="7" s="1"/>
  <c r="T2119" i="7"/>
  <c r="M2107" i="7" s="1"/>
  <c r="O2107" i="7" s="1"/>
  <c r="T2120" i="7"/>
  <c r="J2108" i="7" s="1"/>
  <c r="T2123" i="7"/>
  <c r="AC2125" i="7"/>
  <c r="AD2125" i="7" s="1"/>
  <c r="T2128" i="7"/>
  <c r="J2116" i="7" s="1"/>
  <c r="T2129" i="7"/>
  <c r="J2117" i="7" s="1"/>
  <c r="T2134" i="7"/>
  <c r="AC2136" i="7"/>
  <c r="AD2136" i="7" s="1"/>
  <c r="AC2143" i="7"/>
  <c r="AD2143" i="7" s="1"/>
  <c r="T2148" i="7"/>
  <c r="K2143" i="7"/>
  <c r="T2156" i="7"/>
  <c r="J2144" i="7" s="1"/>
  <c r="T2166" i="7"/>
  <c r="J2154" i="7" s="1"/>
  <c r="AC2167" i="7"/>
  <c r="AD2167" i="7" s="1"/>
  <c r="T2171" i="7"/>
  <c r="AC2180" i="7"/>
  <c r="AD2180" i="7" s="1"/>
  <c r="AC2184" i="7"/>
  <c r="AD2184" i="7" s="1"/>
  <c r="AC2185" i="7"/>
  <c r="AD2185" i="7" s="1"/>
  <c r="AC2186" i="7"/>
  <c r="AD2186" i="7" s="1"/>
  <c r="AC2187" i="7"/>
  <c r="AD2187" i="7" s="1"/>
  <c r="AC2189" i="7"/>
  <c r="AD2189" i="7" s="1"/>
  <c r="T2192" i="7"/>
  <c r="T2193" i="7"/>
  <c r="M2181" i="7" s="1"/>
  <c r="O2181" i="7" s="1"/>
  <c r="AC2196" i="7"/>
  <c r="AD2196" i="7" s="1"/>
  <c r="T2198" i="7"/>
  <c r="AC2200" i="7"/>
  <c r="AD2200" i="7" s="1"/>
  <c r="AC2201" i="7"/>
  <c r="AD2201" i="7" s="1"/>
  <c r="AC2202" i="7"/>
  <c r="AD2202" i="7" s="1"/>
  <c r="T2212" i="7"/>
  <c r="T2213" i="7"/>
  <c r="M2201" i="7" s="1"/>
  <c r="O2201" i="7" s="1"/>
  <c r="T2216" i="7"/>
  <c r="T2217" i="7"/>
  <c r="T2232" i="7"/>
  <c r="T2233" i="7"/>
  <c r="K2224" i="7"/>
  <c r="T2238" i="7"/>
  <c r="T2246" i="7"/>
  <c r="M2234" i="7" s="1"/>
  <c r="O2234" i="7" s="1"/>
  <c r="AC2253" i="7"/>
  <c r="AD2253" i="7" s="1"/>
  <c r="AC2255" i="7"/>
  <c r="AD2255" i="7" s="1"/>
  <c r="T2262" i="7"/>
  <c r="AC2269" i="7"/>
  <c r="AD2269" i="7" s="1"/>
  <c r="AC2271" i="7"/>
  <c r="AD2271" i="7" s="1"/>
  <c r="AC2272" i="7"/>
  <c r="AD2272" i="7" s="1"/>
  <c r="T2281" i="7"/>
  <c r="J2269" i="7" s="1"/>
  <c r="T2287" i="7"/>
  <c r="J2275" i="7" s="1"/>
  <c r="AC2300" i="7"/>
  <c r="AD2300" i="7" s="1"/>
  <c r="T2305" i="7"/>
  <c r="AC2309" i="7"/>
  <c r="AD2309" i="7" s="1"/>
  <c r="AC2311" i="7"/>
  <c r="AD2311" i="7" s="1"/>
  <c r="T2318" i="7"/>
  <c r="AC2340" i="7"/>
  <c r="AD2340" i="7" s="1"/>
  <c r="T2344" i="7"/>
  <c r="J2332" i="7" s="1"/>
  <c r="T2353" i="7"/>
  <c r="M2341" i="7" s="1"/>
  <c r="O2341" i="7" s="1"/>
  <c r="T2360" i="7"/>
  <c r="T2361" i="7"/>
  <c r="T2366" i="7"/>
  <c r="T2383" i="7"/>
  <c r="T2390" i="7"/>
  <c r="T2413" i="7"/>
  <c r="M2401" i="7" s="1"/>
  <c r="O2401" i="7" s="1"/>
  <c r="T2414" i="7"/>
  <c r="M2402" i="7" s="1"/>
  <c r="O2402" i="7" s="1"/>
  <c r="T2423" i="7"/>
  <c r="M2411" i="7" s="1"/>
  <c r="O2411" i="7" s="1"/>
  <c r="T2429" i="7"/>
  <c r="T2433" i="7"/>
  <c r="T2449" i="7"/>
  <c r="T2456" i="7"/>
  <c r="T2457" i="7"/>
  <c r="J2445" i="7" s="1"/>
  <c r="T2464" i="7"/>
  <c r="T2465" i="7"/>
  <c r="T2470" i="7"/>
  <c r="M2458" i="7" s="1"/>
  <c r="O2458" i="7" s="1"/>
  <c r="T2480" i="7"/>
  <c r="J2468" i="7" s="1"/>
  <c r="T2488" i="7"/>
  <c r="T2489" i="7"/>
  <c r="AC2492" i="7"/>
  <c r="AD2492" i="7" s="1"/>
  <c r="T2494" i="7"/>
  <c r="AC2495" i="7"/>
  <c r="AD2495" i="7" s="1"/>
  <c r="AC2496" i="7"/>
  <c r="AD2496" i="7" s="1"/>
  <c r="T2500" i="7"/>
  <c r="T2501" i="7"/>
  <c r="T2511" i="7"/>
  <c r="M2499" i="7" s="1"/>
  <c r="O2499" i="7" s="1"/>
  <c r="T2518" i="7"/>
  <c r="T2527" i="7"/>
  <c r="M2515" i="7" s="1"/>
  <c r="O2515" i="7" s="1"/>
  <c r="T2537" i="7"/>
  <c r="T2540" i="7"/>
  <c r="AC2541" i="7"/>
  <c r="AD2541" i="7" s="1"/>
  <c r="T2561" i="7"/>
  <c r="M2549" i="7" s="1"/>
  <c r="O2549" i="7" s="1"/>
  <c r="T2577" i="7"/>
  <c r="T2591" i="7"/>
  <c r="T2619" i="7"/>
  <c r="T2695" i="7"/>
  <c r="T2715" i="7"/>
  <c r="J2703" i="7" s="1"/>
  <c r="T2759" i="7"/>
  <c r="T2472" i="7"/>
  <c r="M2460" i="7" s="1"/>
  <c r="O2460" i="7" s="1"/>
  <c r="T2486" i="7"/>
  <c r="T2503" i="7"/>
  <c r="T2504" i="7"/>
  <c r="J2492" i="7" s="1"/>
  <c r="AC2507" i="7"/>
  <c r="AD2507" i="7" s="1"/>
  <c r="AC2513" i="7"/>
  <c r="AD2513" i="7" s="1"/>
  <c r="AC2514" i="7"/>
  <c r="AD2514" i="7" s="1"/>
  <c r="AC2515" i="7"/>
  <c r="AD2515" i="7" s="1"/>
  <c r="T2520" i="7"/>
  <c r="T2521" i="7"/>
  <c r="AC2525" i="7"/>
  <c r="AD2525" i="7" s="1"/>
  <c r="T2544" i="7"/>
  <c r="J2532" i="7" s="1"/>
  <c r="T2564" i="7"/>
  <c r="T2565" i="7"/>
  <c r="M2553" i="7" s="1"/>
  <c r="O2553" i="7" s="1"/>
  <c r="T2580" i="7"/>
  <c r="J2568" i="7" s="1"/>
  <c r="T2628" i="7"/>
  <c r="T2655" i="7"/>
  <c r="M2643" i="7" s="1"/>
  <c r="O2643" i="7" s="1"/>
  <c r="T2656" i="7"/>
  <c r="AC2659" i="7"/>
  <c r="AD2659" i="7" s="1"/>
  <c r="AC2661" i="7"/>
  <c r="AD2661" i="7" s="1"/>
  <c r="T2719" i="7"/>
  <c r="T2720" i="7"/>
  <c r="J2708" i="7" s="1"/>
  <c r="T2795" i="7"/>
  <c r="T2796" i="7"/>
  <c r="T2907" i="7"/>
  <c r="J2895" i="7" s="1"/>
  <c r="T3024" i="7"/>
  <c r="M3012" i="7" s="1"/>
  <c r="O3012" i="7" s="1"/>
  <c r="T3172" i="7"/>
  <c r="J3160" i="7" s="1"/>
  <c r="T2487" i="7"/>
  <c r="AC2501" i="7"/>
  <c r="AD2501" i="7" s="1"/>
  <c r="T2508" i="7"/>
  <c r="T2509" i="7"/>
  <c r="M2497" i="7" s="1"/>
  <c r="O2497" i="7" s="1"/>
  <c r="T2510" i="7"/>
  <c r="J2498" i="7" s="1"/>
  <c r="T2517" i="7"/>
  <c r="M2505" i="7" s="1"/>
  <c r="O2505" i="7" s="1"/>
  <c r="T2526" i="7"/>
  <c r="T2536" i="7"/>
  <c r="M2524" i="7" s="1"/>
  <c r="O2524" i="7" s="1"/>
  <c r="T2572" i="7"/>
  <c r="T2573" i="7"/>
  <c r="M2561" i="7" s="1"/>
  <c r="O2561" i="7" s="1"/>
  <c r="T2574" i="7"/>
  <c r="T2589" i="7"/>
  <c r="T2598" i="7"/>
  <c r="T2618" i="7"/>
  <c r="M2606" i="7" s="1"/>
  <c r="O2606" i="7" s="1"/>
  <c r="T2667" i="7"/>
  <c r="T2668" i="7"/>
  <c r="T2692" i="7"/>
  <c r="M2680" i="7" s="1"/>
  <c r="O2680" i="7" s="1"/>
  <c r="T2751" i="7"/>
  <c r="T2752" i="7"/>
  <c r="T2843" i="7"/>
  <c r="T2928" i="7"/>
  <c r="T3295" i="7"/>
  <c r="J3283" i="7" s="1"/>
  <c r="T3296" i="7"/>
  <c r="M3284" i="7" s="1"/>
  <c r="O3284" i="7" s="1"/>
  <c r="T3297" i="7"/>
  <c r="M3285" i="7" s="1"/>
  <c r="O3285" i="7" s="1"/>
  <c r="K2832" i="7"/>
  <c r="AC2848" i="7"/>
  <c r="AD2848" i="7" s="1"/>
  <c r="T2890" i="7"/>
  <c r="T2891" i="7"/>
  <c r="J2879" i="7" s="1"/>
  <c r="T2913" i="7"/>
  <c r="M2901" i="7" s="1"/>
  <c r="O2901" i="7" s="1"/>
  <c r="T3012" i="7"/>
  <c r="J3000" i="7" s="1"/>
  <c r="T3108" i="7"/>
  <c r="J3096" i="7" s="1"/>
  <c r="T3280" i="7"/>
  <c r="T3376" i="7"/>
  <c r="T3489" i="7"/>
  <c r="T2528" i="7"/>
  <c r="T2529" i="7"/>
  <c r="K2520" i="7"/>
  <c r="T2533" i="7"/>
  <c r="M2521" i="7" s="1"/>
  <c r="O2521" i="7" s="1"/>
  <c r="T2550" i="7"/>
  <c r="T2552" i="7"/>
  <c r="T2553" i="7"/>
  <c r="T2558" i="7"/>
  <c r="K2552" i="7"/>
  <c r="T2575" i="7"/>
  <c r="T2609" i="7"/>
  <c r="M2597" i="7" s="1"/>
  <c r="O2597" i="7" s="1"/>
  <c r="T2610" i="7"/>
  <c r="J2598" i="7" s="1"/>
  <c r="T2611" i="7"/>
  <c r="M2599" i="7" s="1"/>
  <c r="O2599" i="7" s="1"/>
  <c r="T2612" i="7"/>
  <c r="J2600" i="7" s="1"/>
  <c r="K2607" i="7"/>
  <c r="K2608" i="7"/>
  <c r="AC2648" i="7"/>
  <c r="AD2648" i="7" s="1"/>
  <c r="T2672" i="7"/>
  <c r="T2683" i="7"/>
  <c r="T2724" i="7"/>
  <c r="J2712" i="7" s="1"/>
  <c r="T2737" i="7"/>
  <c r="J2725" i="7" s="1"/>
  <c r="T2738" i="7"/>
  <c r="J2726" i="7" s="1"/>
  <c r="T2739" i="7"/>
  <c r="J2727" i="7" s="1"/>
  <c r="T2740" i="7"/>
  <c r="M2728" i="7" s="1"/>
  <c r="O2728" i="7" s="1"/>
  <c r="T2788" i="7"/>
  <c r="T2817" i="7"/>
  <c r="T2832" i="7"/>
  <c r="T2833" i="7"/>
  <c r="M2821" i="7" s="1"/>
  <c r="O2821" i="7" s="1"/>
  <c r="T2834" i="7"/>
  <c r="M2822" i="7" s="1"/>
  <c r="O2822" i="7" s="1"/>
  <c r="T2835" i="7"/>
  <c r="M2823" i="7" s="1"/>
  <c r="O2823" i="7" s="1"/>
  <c r="T2836" i="7"/>
  <c r="M2824" i="7" s="1"/>
  <c r="O2824" i="7" s="1"/>
  <c r="T2852" i="7"/>
  <c r="T2871" i="7"/>
  <c r="M2859" i="7" s="1"/>
  <c r="O2859" i="7" s="1"/>
  <c r="T2872" i="7"/>
  <c r="J2860" i="7" s="1"/>
  <c r="T2881" i="7"/>
  <c r="T2980" i="7"/>
  <c r="J2968" i="7" s="1"/>
  <c r="T3056" i="7"/>
  <c r="M3044" i="7" s="1"/>
  <c r="O3044" i="7" s="1"/>
  <c r="T784" i="7"/>
  <c r="T789" i="7"/>
  <c r="AC793" i="7"/>
  <c r="AD793" i="7" s="1"/>
  <c r="T801" i="7"/>
  <c r="AC809" i="7"/>
  <c r="AD809" i="7" s="1"/>
  <c r="T815" i="7"/>
  <c r="AC817" i="7"/>
  <c r="AD817" i="7" s="1"/>
  <c r="T818" i="7"/>
  <c r="T823" i="7"/>
  <c r="AC824" i="7"/>
  <c r="AD824" i="7" s="1"/>
  <c r="T827" i="7"/>
  <c r="T835" i="7"/>
  <c r="T839" i="7"/>
  <c r="T842" i="7"/>
  <c r="AC848" i="7"/>
  <c r="AD848" i="7" s="1"/>
  <c r="T854" i="7"/>
  <c r="T857" i="7"/>
  <c r="T861" i="7"/>
  <c r="AC865" i="7"/>
  <c r="AD865" i="7" s="1"/>
  <c r="T866" i="7"/>
  <c r="T869" i="7"/>
  <c r="T873" i="7"/>
  <c r="T881" i="7"/>
  <c r="T883" i="7"/>
  <c r="AC887" i="7"/>
  <c r="AD887" i="7" s="1"/>
  <c r="K877" i="7"/>
  <c r="T890" i="7"/>
  <c r="M878" i="7" s="1"/>
  <c r="O878" i="7" s="1"/>
  <c r="T892" i="7"/>
  <c r="AC894" i="7"/>
  <c r="AD894" i="7" s="1"/>
  <c r="T895" i="7"/>
  <c r="AC896" i="7"/>
  <c r="AD896" i="7" s="1"/>
  <c r="AC899" i="7"/>
  <c r="AD899" i="7" s="1"/>
  <c r="AC900" i="7"/>
  <c r="AD900" i="7" s="1"/>
  <c r="AC906" i="7"/>
  <c r="AD906" i="7" s="1"/>
  <c r="T907" i="7"/>
  <c r="T909" i="7"/>
  <c r="M897" i="7" s="1"/>
  <c r="O897" i="7" s="1"/>
  <c r="T912" i="7"/>
  <c r="T917" i="7"/>
  <c r="AC921" i="7"/>
  <c r="AD921" i="7" s="1"/>
  <c r="T929" i="7"/>
  <c r="AC937" i="7"/>
  <c r="AD937" i="7" s="1"/>
  <c r="T943" i="7"/>
  <c r="AC945" i="7"/>
  <c r="AD945" i="7" s="1"/>
  <c r="T946" i="7"/>
  <c r="T951" i="7"/>
  <c r="AC953" i="7"/>
  <c r="AD953" i="7" s="1"/>
  <c r="T961" i="7"/>
  <c r="AC969" i="7"/>
  <c r="AD969" i="7" s="1"/>
  <c r="T975" i="7"/>
  <c r="AC977" i="7"/>
  <c r="AD977" i="7" s="1"/>
  <c r="T978" i="7"/>
  <c r="T983" i="7"/>
  <c r="AC985" i="7"/>
  <c r="AD985" i="7" s="1"/>
  <c r="T993" i="7"/>
  <c r="AC1001" i="7"/>
  <c r="AD1001" i="7" s="1"/>
  <c r="T1007" i="7"/>
  <c r="AC1009" i="7"/>
  <c r="AD1009" i="7" s="1"/>
  <c r="T1010" i="7"/>
  <c r="T1015" i="7"/>
  <c r="AC1017" i="7"/>
  <c r="AD1017" i="7" s="1"/>
  <c r="T1025" i="7"/>
  <c r="AC1033" i="7"/>
  <c r="AD1033" i="7" s="1"/>
  <c r="T1039" i="7"/>
  <c r="AC1041" i="7"/>
  <c r="AD1041" i="7" s="1"/>
  <c r="T1042" i="7"/>
  <c r="T1047" i="7"/>
  <c r="AC1049" i="7"/>
  <c r="AD1049" i="7" s="1"/>
  <c r="T1057" i="7"/>
  <c r="AC1065" i="7"/>
  <c r="AD1065" i="7" s="1"/>
  <c r="T1071" i="7"/>
  <c r="AC1073" i="7"/>
  <c r="AD1073" i="7" s="1"/>
  <c r="T1074" i="7"/>
  <c r="T1079" i="7"/>
  <c r="AC1081" i="7"/>
  <c r="AD1081" i="7" s="1"/>
  <c r="T1089" i="7"/>
  <c r="AC1097" i="7"/>
  <c r="AD1097" i="7" s="1"/>
  <c r="T1103" i="7"/>
  <c r="AC1105" i="7"/>
  <c r="AD1105" i="7" s="1"/>
  <c r="T1106" i="7"/>
  <c r="T1111" i="7"/>
  <c r="AC1112" i="7"/>
  <c r="AD1112" i="7" s="1"/>
  <c r="T1115" i="7"/>
  <c r="T1123" i="7"/>
  <c r="T1127" i="7"/>
  <c r="M1115" i="7" s="1"/>
  <c r="O1115" i="7" s="1"/>
  <c r="T1130" i="7"/>
  <c r="AC1136" i="7"/>
  <c r="AD1136" i="7" s="1"/>
  <c r="T1142" i="7"/>
  <c r="M1130" i="7" s="1"/>
  <c r="O1130" i="7" s="1"/>
  <c r="T1145" i="7"/>
  <c r="T1149" i="7"/>
  <c r="AC1153" i="7"/>
  <c r="AD1153" i="7" s="1"/>
  <c r="T1154" i="7"/>
  <c r="T1157" i="7"/>
  <c r="AC1162" i="7"/>
  <c r="AD1162" i="7" s="1"/>
  <c r="T1163" i="7"/>
  <c r="T1167" i="7"/>
  <c r="AC1169" i="7"/>
  <c r="AD1169" i="7" s="1"/>
  <c r="T1170" i="7"/>
  <c r="T1175" i="7"/>
  <c r="AC1177" i="7"/>
  <c r="AD1177" i="7" s="1"/>
  <c r="T1180" i="7"/>
  <c r="AC1182" i="7"/>
  <c r="AD1182" i="7" s="1"/>
  <c r="T1183" i="7"/>
  <c r="AC1184" i="7"/>
  <c r="AD1184" i="7" s="1"/>
  <c r="AC1187" i="7"/>
  <c r="AD1187" i="7" s="1"/>
  <c r="T1194" i="7"/>
  <c r="T1201" i="7"/>
  <c r="T1203" i="7"/>
  <c r="AC1221" i="7"/>
  <c r="AD1221" i="7" s="1"/>
  <c r="AC1228" i="7"/>
  <c r="AD1228" i="7" s="1"/>
  <c r="T1232" i="7"/>
  <c r="K1222" i="7"/>
  <c r="AC1236" i="7"/>
  <c r="AD1236" i="7" s="1"/>
  <c r="T1239" i="7"/>
  <c r="T1246" i="7"/>
  <c r="T1258" i="7"/>
  <c r="T1264" i="7"/>
  <c r="AC1268" i="7"/>
  <c r="AD1268" i="7" s="1"/>
  <c r="T1271" i="7"/>
  <c r="T1277" i="7"/>
  <c r="AC1279" i="7"/>
  <c r="AD1279" i="7" s="1"/>
  <c r="AC1280" i="7"/>
  <c r="AD1280" i="7" s="1"/>
  <c r="T1281" i="7"/>
  <c r="T1283" i="7"/>
  <c r="AC1284" i="7"/>
  <c r="AD1284" i="7" s="1"/>
  <c r="AC1287" i="7"/>
  <c r="AD1287" i="7" s="1"/>
  <c r="AC1288" i="7"/>
  <c r="AD1288" i="7" s="1"/>
  <c r="T1289" i="7"/>
  <c r="AC1291" i="7"/>
  <c r="AD1291" i="7" s="1"/>
  <c r="K1280" i="7"/>
  <c r="AC1294" i="7"/>
  <c r="AD1294" i="7" s="1"/>
  <c r="AC1296" i="7"/>
  <c r="AD1296" i="7" s="1"/>
  <c r="AC1303" i="7"/>
  <c r="AD1303" i="7" s="1"/>
  <c r="T1304" i="7"/>
  <c r="T1309" i="7"/>
  <c r="T1312" i="7"/>
  <c r="T1316" i="7"/>
  <c r="J1304" i="7" s="1"/>
  <c r="T1322" i="7"/>
  <c r="T1328" i="7"/>
  <c r="AC1332" i="7"/>
  <c r="AD1332" i="7" s="1"/>
  <c r="AC1335" i="7"/>
  <c r="AD1335" i="7" s="1"/>
  <c r="T1336" i="7"/>
  <c r="T1342" i="7"/>
  <c r="T1344" i="7"/>
  <c r="T1348" i="7"/>
  <c r="J1336" i="7" s="1"/>
  <c r="AC1351" i="7"/>
  <c r="AD1351" i="7" s="1"/>
  <c r="AC1352" i="7"/>
  <c r="AD1352" i="7" s="1"/>
  <c r="T1353" i="7"/>
  <c r="AC1356" i="7"/>
  <c r="AD1356" i="7" s="1"/>
  <c r="T1360" i="7"/>
  <c r="AC1367" i="7"/>
  <c r="AD1367" i="7" s="1"/>
  <c r="T1368" i="7"/>
  <c r="AC1388" i="7"/>
  <c r="AD1388" i="7" s="1"/>
  <c r="AC1390" i="7"/>
  <c r="AD1390" i="7" s="1"/>
  <c r="T1393" i="7"/>
  <c r="AC1414" i="7"/>
  <c r="AD1414" i="7" s="1"/>
  <c r="K1407" i="7"/>
  <c r="T1425" i="7"/>
  <c r="K1423" i="7"/>
  <c r="K1428" i="7"/>
  <c r="T1450" i="7"/>
  <c r="AC1455" i="7"/>
  <c r="AD1455" i="7" s="1"/>
  <c r="AC1460" i="7"/>
  <c r="AD1460" i="7" s="1"/>
  <c r="K1450" i="7"/>
  <c r="AC1463" i="7"/>
  <c r="AD1463" i="7" s="1"/>
  <c r="T1464" i="7"/>
  <c r="T1470" i="7"/>
  <c r="T1480" i="7"/>
  <c r="T1488" i="7"/>
  <c r="T1514" i="7"/>
  <c r="AC1519" i="7"/>
  <c r="AD1519" i="7" s="1"/>
  <c r="AC1524" i="7"/>
  <c r="AD1524" i="7" s="1"/>
  <c r="AC1527" i="7"/>
  <c r="AD1527" i="7" s="1"/>
  <c r="T1528" i="7"/>
  <c r="T1534" i="7"/>
  <c r="T1536" i="7"/>
  <c r="T1540" i="7"/>
  <c r="M1528" i="7" s="1"/>
  <c r="O1528" i="7" s="1"/>
  <c r="AC1543" i="7"/>
  <c r="AD1543" i="7" s="1"/>
  <c r="AC1544" i="7"/>
  <c r="AD1544" i="7" s="1"/>
  <c r="T1545" i="7"/>
  <c r="AC1548" i="7"/>
  <c r="AD1548" i="7" s="1"/>
  <c r="AC1550" i="7"/>
  <c r="AD1550" i="7" s="1"/>
  <c r="AC1552" i="7"/>
  <c r="AD1552" i="7" s="1"/>
  <c r="AC1560" i="7"/>
  <c r="AD1560" i="7" s="1"/>
  <c r="T1561" i="7"/>
  <c r="K1555" i="7"/>
  <c r="T1568" i="7"/>
  <c r="T1572" i="7"/>
  <c r="T1578" i="7"/>
  <c r="AC1579" i="7"/>
  <c r="AD1579" i="7" s="1"/>
  <c r="AC1584" i="7"/>
  <c r="AD1584" i="7" s="1"/>
  <c r="T1591" i="7"/>
  <c r="K1584" i="7"/>
  <c r="T1597" i="7"/>
  <c r="AC1599" i="7"/>
  <c r="AD1599" i="7" s="1"/>
  <c r="AC1607" i="7"/>
  <c r="AD1607" i="7" s="1"/>
  <c r="AC1608" i="7"/>
  <c r="AD1608" i="7" s="1"/>
  <c r="T1609" i="7"/>
  <c r="AC1612" i="7"/>
  <c r="AD1612" i="7" s="1"/>
  <c r="AC1614" i="7"/>
  <c r="AD1614" i="7" s="1"/>
  <c r="T1617" i="7"/>
  <c r="AC1624" i="7"/>
  <c r="AD1624" i="7" s="1"/>
  <c r="T1625" i="7"/>
  <c r="AC1638" i="7"/>
  <c r="AD1638" i="7" s="1"/>
  <c r="T1640" i="7"/>
  <c r="M1628" i="7" s="1"/>
  <c r="O1628" i="7" s="1"/>
  <c r="AC1647" i="7"/>
  <c r="AD1647" i="7" s="1"/>
  <c r="K1636" i="7"/>
  <c r="AC1652" i="7"/>
  <c r="AD1652" i="7" s="1"/>
  <c r="K1642" i="7"/>
  <c r="AC1655" i="7"/>
  <c r="AD1655" i="7" s="1"/>
  <c r="T1656" i="7"/>
  <c r="T1662" i="7"/>
  <c r="T1664" i="7"/>
  <c r="T1668" i="7"/>
  <c r="AC1671" i="7"/>
  <c r="AD1671" i="7" s="1"/>
  <c r="AC1672" i="7"/>
  <c r="AD1672" i="7" s="1"/>
  <c r="T1673" i="7"/>
  <c r="AC1676" i="7"/>
  <c r="AD1676" i="7" s="1"/>
  <c r="AC1678" i="7"/>
  <c r="AD1678" i="7" s="1"/>
  <c r="T1681" i="7"/>
  <c r="AC1688" i="7"/>
  <c r="AD1688" i="7" s="1"/>
  <c r="T1689" i="7"/>
  <c r="T1706" i="7"/>
  <c r="AC1707" i="7"/>
  <c r="AD1707" i="7" s="1"/>
  <c r="K1698" i="7"/>
  <c r="AC1711" i="7"/>
  <c r="AD1711" i="7" s="1"/>
  <c r="AC1716" i="7"/>
  <c r="AD1716" i="7" s="1"/>
  <c r="AC1719" i="7"/>
  <c r="AD1719" i="7" s="1"/>
  <c r="T1720" i="7"/>
  <c r="T1726" i="7"/>
  <c r="AC1727" i="7"/>
  <c r="AD1727" i="7" s="1"/>
  <c r="K1720" i="7"/>
  <c r="AC1735" i="7"/>
  <c r="AD1735" i="7" s="1"/>
  <c r="AC1736" i="7"/>
  <c r="AD1736" i="7" s="1"/>
  <c r="T1737" i="7"/>
  <c r="AC1739" i="7"/>
  <c r="AD1739" i="7" s="1"/>
  <c r="AC1744" i="7"/>
  <c r="AD1744" i="7" s="1"/>
  <c r="T1751" i="7"/>
  <c r="T1757" i="7"/>
  <c r="AC1758" i="7"/>
  <c r="AD1758" i="7" s="1"/>
  <c r="AC1759" i="7"/>
  <c r="AD1759" i="7" s="1"/>
  <c r="K1752" i="7"/>
  <c r="AC1767" i="7"/>
  <c r="AD1767" i="7" s="1"/>
  <c r="AC1768" i="7"/>
  <c r="AD1768" i="7" s="1"/>
  <c r="T1769" i="7"/>
  <c r="AC1772" i="7"/>
  <c r="AD1772" i="7" s="1"/>
  <c r="AC1774" i="7"/>
  <c r="AD1774" i="7" s="1"/>
  <c r="AC1776" i="7"/>
  <c r="AD1776" i="7" s="1"/>
  <c r="T1783" i="7"/>
  <c r="T1789" i="7"/>
  <c r="AC1792" i="7"/>
  <c r="AD1792" i="7" s="1"/>
  <c r="T1793" i="7"/>
  <c r="T1795" i="7"/>
  <c r="AC1796" i="7"/>
  <c r="AD1796" i="7" s="1"/>
  <c r="AC1797" i="7"/>
  <c r="AD1797" i="7" s="1"/>
  <c r="AC1804" i="7"/>
  <c r="AD1804" i="7" s="1"/>
  <c r="AC1806" i="7"/>
  <c r="AD1806" i="7" s="1"/>
  <c r="T1809" i="7"/>
  <c r="AC1816" i="7"/>
  <c r="AD1816" i="7" s="1"/>
  <c r="T1817" i="7"/>
  <c r="AC1824" i="7"/>
  <c r="AD1824" i="7" s="1"/>
  <c r="T1825" i="7"/>
  <c r="K1814" i="7"/>
  <c r="T1827" i="7"/>
  <c r="AC1828" i="7"/>
  <c r="AD1828" i="7" s="1"/>
  <c r="AC1829" i="7"/>
  <c r="AD1829" i="7" s="1"/>
  <c r="AC1830" i="7"/>
  <c r="AD1830" i="7" s="1"/>
  <c r="T1832" i="7"/>
  <c r="AC1839" i="7"/>
  <c r="AD1839" i="7" s="1"/>
  <c r="K1828" i="7"/>
  <c r="AC1844" i="7"/>
  <c r="AD1844" i="7" s="1"/>
  <c r="AC1847" i="7"/>
  <c r="AD1847" i="7" s="1"/>
  <c r="T1848" i="7"/>
  <c r="T1854" i="7"/>
  <c r="AC1855" i="7"/>
  <c r="AD1855" i="7" s="1"/>
  <c r="AC1863" i="7"/>
  <c r="AD1863" i="7" s="1"/>
  <c r="AC1864" i="7"/>
  <c r="AD1864" i="7" s="1"/>
  <c r="T1865" i="7"/>
  <c r="AC1868" i="7"/>
  <c r="AD1868" i="7" s="1"/>
  <c r="AC1870" i="7"/>
  <c r="AD1870" i="7" s="1"/>
  <c r="T1873" i="7"/>
  <c r="AC1880" i="7"/>
  <c r="AD1880" i="7" s="1"/>
  <c r="T1881" i="7"/>
  <c r="T1898" i="7"/>
  <c r="AC1899" i="7"/>
  <c r="AD1899" i="7" s="1"/>
  <c r="AC1904" i="7"/>
  <c r="AD1904" i="7" s="1"/>
  <c r="T1911" i="7"/>
  <c r="T1917" i="7"/>
  <c r="AC1920" i="7"/>
  <c r="AD1920" i="7" s="1"/>
  <c r="T1921" i="7"/>
  <c r="T1923" i="7"/>
  <c r="AC1924" i="7"/>
  <c r="AD1924" i="7" s="1"/>
  <c r="AC1925" i="7"/>
  <c r="AD1925" i="7" s="1"/>
  <c r="AC1932" i="7"/>
  <c r="AD1932" i="7" s="1"/>
  <c r="AC1934" i="7"/>
  <c r="AD1934" i="7" s="1"/>
  <c r="T1937" i="7"/>
  <c r="AC1944" i="7"/>
  <c r="AD1944" i="7" s="1"/>
  <c r="T1945" i="7"/>
  <c r="AC1952" i="7"/>
  <c r="AD1952" i="7" s="1"/>
  <c r="T1953" i="7"/>
  <c r="T1955" i="7"/>
  <c r="AC1956" i="7"/>
  <c r="AD1956" i="7" s="1"/>
  <c r="AC1957" i="7"/>
  <c r="AD1957" i="7" s="1"/>
  <c r="AC1958" i="7"/>
  <c r="AD1958" i="7" s="1"/>
  <c r="T1969" i="7"/>
  <c r="AC1976" i="7"/>
  <c r="AD1976" i="7" s="1"/>
  <c r="T1977" i="7"/>
  <c r="T1979" i="7"/>
  <c r="AC1983" i="7"/>
  <c r="AD1983" i="7" s="1"/>
  <c r="AC1984" i="7"/>
  <c r="AD1984" i="7" s="1"/>
  <c r="T1986" i="7"/>
  <c r="AC1987" i="7"/>
  <c r="AD1987" i="7" s="1"/>
  <c r="AC1988" i="7"/>
  <c r="AD1988" i="7" s="1"/>
  <c r="T1990" i="7"/>
  <c r="M1978" i="7" s="1"/>
  <c r="O1978" i="7" s="1"/>
  <c r="AC1991" i="7"/>
  <c r="AD1991" i="7" s="1"/>
  <c r="T1997" i="7"/>
  <c r="J1985" i="7" s="1"/>
  <c r="K1986" i="7"/>
  <c r="T2000" i="7"/>
  <c r="T2001" i="7"/>
  <c r="T2004" i="7"/>
  <c r="M1992" i="7" s="1"/>
  <c r="O1992" i="7" s="1"/>
  <c r="T2008" i="7"/>
  <c r="J1996" i="7" s="1"/>
  <c r="AC2011" i="7"/>
  <c r="AD2011" i="7" s="1"/>
  <c r="AC2012" i="7"/>
  <c r="AD2012" i="7" s="1"/>
  <c r="AC2015" i="7"/>
  <c r="AD2015" i="7" s="1"/>
  <c r="AC2016" i="7"/>
  <c r="AD2016" i="7" s="1"/>
  <c r="T2018" i="7"/>
  <c r="AC2019" i="7"/>
  <c r="AD2019" i="7" s="1"/>
  <c r="AC2020" i="7"/>
  <c r="AD2020" i="7" s="1"/>
  <c r="T2022" i="7"/>
  <c r="J2010" i="7" s="1"/>
  <c r="AC2024" i="7"/>
  <c r="AD2024" i="7" s="1"/>
  <c r="T2025" i="7"/>
  <c r="T2028" i="7"/>
  <c r="J2016" i="7" s="1"/>
  <c r="T2031" i="7"/>
  <c r="J2019" i="7" s="1"/>
  <c r="AC2039" i="7"/>
  <c r="AD2039" i="7" s="1"/>
  <c r="T2045" i="7"/>
  <c r="T2048" i="7"/>
  <c r="M2036" i="7" s="1"/>
  <c r="O2036" i="7" s="1"/>
  <c r="T2049" i="7"/>
  <c r="J2037" i="7" s="1"/>
  <c r="T2052" i="7"/>
  <c r="M2040" i="7" s="1"/>
  <c r="O2040" i="7" s="1"/>
  <c r="T2059" i="7"/>
  <c r="AC2063" i="7"/>
  <c r="AD2063" i="7" s="1"/>
  <c r="AC2064" i="7"/>
  <c r="AD2064" i="7" s="1"/>
  <c r="T2066" i="7"/>
  <c r="AC2067" i="7"/>
  <c r="AD2067" i="7" s="1"/>
  <c r="AC2068" i="7"/>
  <c r="AD2068" i="7" s="1"/>
  <c r="T2070" i="7"/>
  <c r="J2058" i="7" s="1"/>
  <c r="AC2072" i="7"/>
  <c r="AD2072" i="7" s="1"/>
  <c r="T2073" i="7"/>
  <c r="T2076" i="7"/>
  <c r="T2080" i="7"/>
  <c r="J2068" i="7" s="1"/>
  <c r="T2081" i="7"/>
  <c r="T2084" i="7"/>
  <c r="T2088" i="7"/>
  <c r="AC2091" i="7"/>
  <c r="AD2091" i="7" s="1"/>
  <c r="AC2092" i="7"/>
  <c r="AD2092" i="7" s="1"/>
  <c r="K2084" i="7"/>
  <c r="T2101" i="7"/>
  <c r="T2107" i="7"/>
  <c r="AC2111" i="7"/>
  <c r="AD2111" i="7" s="1"/>
  <c r="AC2112" i="7"/>
  <c r="AD2112" i="7" s="1"/>
  <c r="T2114" i="7"/>
  <c r="AC2115" i="7"/>
  <c r="AD2115" i="7" s="1"/>
  <c r="AC2116" i="7"/>
  <c r="AD2116" i="7" s="1"/>
  <c r="T2118" i="7"/>
  <c r="M2106" i="7" s="1"/>
  <c r="O2106" i="7" s="1"/>
  <c r="AC2119" i="7"/>
  <c r="AD2119" i="7" s="1"/>
  <c r="T2125" i="7"/>
  <c r="J2113" i="7" s="1"/>
  <c r="T2133" i="7"/>
  <c r="T2139" i="7"/>
  <c r="T2143" i="7"/>
  <c r="J2131" i="7" s="1"/>
  <c r="AC2151" i="7"/>
  <c r="AD2151" i="7" s="1"/>
  <c r="T2157" i="7"/>
  <c r="J2145" i="7" s="1"/>
  <c r="K2146" i="7"/>
  <c r="T2160" i="7"/>
  <c r="J2148" i="7" s="1"/>
  <c r="T2161" i="7"/>
  <c r="J2149" i="7" s="1"/>
  <c r="T2164" i="7"/>
  <c r="T2172" i="7"/>
  <c r="J2160" i="7" s="1"/>
  <c r="T2176" i="7"/>
  <c r="J2164" i="7" s="1"/>
  <c r="T2177" i="7"/>
  <c r="J2165" i="7" s="1"/>
  <c r="T2184" i="7"/>
  <c r="J2172" i="7" s="1"/>
  <c r="T2185" i="7"/>
  <c r="T2189" i="7"/>
  <c r="J2177" i="7" s="1"/>
  <c r="T2199" i="7"/>
  <c r="J2187" i="7" s="1"/>
  <c r="T2200" i="7"/>
  <c r="J2188" i="7" s="1"/>
  <c r="T2201" i="7"/>
  <c r="T2204" i="7"/>
  <c r="AC2205" i="7"/>
  <c r="AD2205" i="7" s="1"/>
  <c r="T2209" i="7"/>
  <c r="J2197" i="7" s="1"/>
  <c r="AC2215" i="7"/>
  <c r="AD2215" i="7" s="1"/>
  <c r="AC2216" i="7"/>
  <c r="AD2216" i="7" s="1"/>
  <c r="AC2217" i="7"/>
  <c r="AD2217" i="7" s="1"/>
  <c r="AC2218" i="7"/>
  <c r="AD2218" i="7" s="1"/>
  <c r="AC2219" i="7"/>
  <c r="AD2219" i="7" s="1"/>
  <c r="AC2221" i="7"/>
  <c r="AD2221" i="7" s="1"/>
  <c r="AC2223" i="7"/>
  <c r="AD2223" i="7" s="1"/>
  <c r="T2224" i="7"/>
  <c r="T2225" i="7"/>
  <c r="T2229" i="7"/>
  <c r="AC2232" i="7"/>
  <c r="AD2232" i="7" s="1"/>
  <c r="AC2233" i="7"/>
  <c r="AD2233" i="7" s="1"/>
  <c r="AC2234" i="7"/>
  <c r="AD2234" i="7" s="1"/>
  <c r="AC2236" i="7"/>
  <c r="AD2236" i="7" s="1"/>
  <c r="T2239" i="7"/>
  <c r="M2227" i="7" s="1"/>
  <c r="O2227" i="7" s="1"/>
  <c r="AC2242" i="7"/>
  <c r="AD2242" i="7" s="1"/>
  <c r="AC2243" i="7"/>
  <c r="AD2243" i="7" s="1"/>
  <c r="T2249" i="7"/>
  <c r="T2255" i="7"/>
  <c r="M2243" i="7" s="1"/>
  <c r="O2243" i="7" s="1"/>
  <c r="AC2256" i="7"/>
  <c r="AD2256" i="7" s="1"/>
  <c r="AC2258" i="7"/>
  <c r="AD2258" i="7" s="1"/>
  <c r="T2260" i="7"/>
  <c r="M2248" i="7" s="1"/>
  <c r="O2248" i="7" s="1"/>
  <c r="T2265" i="7"/>
  <c r="J2253" i="7" s="1"/>
  <c r="K2256" i="7"/>
  <c r="T2271" i="7"/>
  <c r="J2259" i="7" s="1"/>
  <c r="T2272" i="7"/>
  <c r="J2260" i="7" s="1"/>
  <c r="AC2275" i="7"/>
  <c r="AD2275" i="7" s="1"/>
  <c r="T2277" i="7"/>
  <c r="T2279" i="7"/>
  <c r="M2267" i="7" s="1"/>
  <c r="O2267" i="7" s="1"/>
  <c r="T2280" i="7"/>
  <c r="AC2285" i="7"/>
  <c r="AD2285" i="7" s="1"/>
  <c r="AC2292" i="7"/>
  <c r="AD2292" i="7" s="1"/>
  <c r="T2297" i="7"/>
  <c r="M2285" i="7" s="1"/>
  <c r="O2285" i="7" s="1"/>
  <c r="K2288" i="7"/>
  <c r="T2301" i="7"/>
  <c r="M2289" i="7" s="1"/>
  <c r="O2289" i="7" s="1"/>
  <c r="T2302" i="7"/>
  <c r="AC2306" i="7"/>
  <c r="AD2306" i="7" s="1"/>
  <c r="T2309" i="7"/>
  <c r="T2311" i="7"/>
  <c r="M2299" i="7" s="1"/>
  <c r="O2299" i="7" s="1"/>
  <c r="T2312" i="7"/>
  <c r="J2300" i="7" s="1"/>
  <c r="T2313" i="7"/>
  <c r="T2317" i="7"/>
  <c r="M2305" i="7" s="1"/>
  <c r="O2305" i="7" s="1"/>
  <c r="T2327" i="7"/>
  <c r="M2315" i="7" s="1"/>
  <c r="O2315" i="7" s="1"/>
  <c r="T2328" i="7"/>
  <c r="T2329" i="7"/>
  <c r="J2317" i="7" s="1"/>
  <c r="AC2332" i="7"/>
  <c r="AD2332" i="7" s="1"/>
  <c r="T2335" i="7"/>
  <c r="M2323" i="7" s="1"/>
  <c r="O2323" i="7" s="1"/>
  <c r="T2336" i="7"/>
  <c r="J2324" i="7" s="1"/>
  <c r="T2337" i="7"/>
  <c r="T2340" i="7"/>
  <c r="T2341" i="7"/>
  <c r="M2329" i="7" s="1"/>
  <c r="O2329" i="7" s="1"/>
  <c r="T2345" i="7"/>
  <c r="K2346" i="7"/>
  <c r="T2367" i="7"/>
  <c r="J2355" i="7" s="1"/>
  <c r="AC2371" i="7"/>
  <c r="AD2371" i="7" s="1"/>
  <c r="T2373" i="7"/>
  <c r="M2361" i="7" s="1"/>
  <c r="O2361" i="7" s="1"/>
  <c r="AC2374" i="7"/>
  <c r="AD2374" i="7" s="1"/>
  <c r="K2366" i="7"/>
  <c r="AC2381" i="7"/>
  <c r="AD2381" i="7" s="1"/>
  <c r="T2396" i="7"/>
  <c r="T2399" i="7"/>
  <c r="M2387" i="7" s="1"/>
  <c r="O2387" i="7" s="1"/>
  <c r="T2400" i="7"/>
  <c r="J2388" i="7" s="1"/>
  <c r="T2401" i="7"/>
  <c r="M2389" i="7" s="1"/>
  <c r="O2389" i="7" s="1"/>
  <c r="T2406" i="7"/>
  <c r="M2394" i="7" s="1"/>
  <c r="O2394" i="7" s="1"/>
  <c r="AC2408" i="7"/>
  <c r="AD2408" i="7" s="1"/>
  <c r="K2414" i="7"/>
  <c r="T2441" i="7"/>
  <c r="M2429" i="7" s="1"/>
  <c r="O2429" i="7" s="1"/>
  <c r="AC2444" i="7"/>
  <c r="AD2444" i="7" s="1"/>
  <c r="AC2446" i="7"/>
  <c r="AD2446" i="7" s="1"/>
  <c r="T2448" i="7"/>
  <c r="J2436" i="7" s="1"/>
  <c r="T2454" i="7"/>
  <c r="AC2455" i="7"/>
  <c r="AD2455" i="7" s="1"/>
  <c r="T2460" i="7"/>
  <c r="M2448" i="7" s="1"/>
  <c r="O2448" i="7" s="1"/>
  <c r="T2468" i="7"/>
  <c r="T2473" i="7"/>
  <c r="M2461" i="7" s="1"/>
  <c r="O2461" i="7" s="1"/>
  <c r="T2476" i="7"/>
  <c r="AC2477" i="7"/>
  <c r="AD2477" i="7" s="1"/>
  <c r="T2481" i="7"/>
  <c r="M2469" i="7" s="1"/>
  <c r="O2469" i="7" s="1"/>
  <c r="T2484" i="7"/>
  <c r="J2472" i="7" s="1"/>
  <c r="AC2485" i="7"/>
  <c r="AD2485" i="7" s="1"/>
  <c r="T2493" i="7"/>
  <c r="T2495" i="7"/>
  <c r="M2483" i="7" s="1"/>
  <c r="O2483" i="7" s="1"/>
  <c r="T2496" i="7"/>
  <c r="M2484" i="7" s="1"/>
  <c r="O2484" i="7" s="1"/>
  <c r="T2502" i="7"/>
  <c r="AC2506" i="7"/>
  <c r="AD2506" i="7" s="1"/>
  <c r="AC2512" i="7"/>
  <c r="AD2512" i="7" s="1"/>
  <c r="T2513" i="7"/>
  <c r="AC2524" i="7"/>
  <c r="AD2524" i="7" s="1"/>
  <c r="K2518" i="7"/>
  <c r="T2535" i="7"/>
  <c r="AC2538" i="7"/>
  <c r="AD2538" i="7" s="1"/>
  <c r="AC2539" i="7"/>
  <c r="AD2539" i="7" s="1"/>
  <c r="T2543" i="7"/>
  <c r="AC2545" i="7"/>
  <c r="AD2545" i="7" s="1"/>
  <c r="AC2546" i="7"/>
  <c r="AD2546" i="7" s="1"/>
  <c r="AC2547" i="7"/>
  <c r="AD2547" i="7" s="1"/>
  <c r="AC2548" i="7"/>
  <c r="AD2548" i="7" s="1"/>
  <c r="T2556" i="7"/>
  <c r="AC2557" i="7"/>
  <c r="AD2557" i="7" s="1"/>
  <c r="T2559" i="7"/>
  <c r="T2560" i="7"/>
  <c r="AC2563" i="7"/>
  <c r="AD2563" i="7" s="1"/>
  <c r="T2566" i="7"/>
  <c r="T2583" i="7"/>
  <c r="J2571" i="7" s="1"/>
  <c r="AC2584" i="7"/>
  <c r="AD2584" i="7" s="1"/>
  <c r="AC2585" i="7"/>
  <c r="AD2585" i="7" s="1"/>
  <c r="AC2586" i="7"/>
  <c r="AD2586" i="7" s="1"/>
  <c r="AC2587" i="7"/>
  <c r="AD2587" i="7" s="1"/>
  <c r="T2590" i="7"/>
  <c r="T2602" i="7"/>
  <c r="M2590" i="7" s="1"/>
  <c r="O2590" i="7" s="1"/>
  <c r="T2603" i="7"/>
  <c r="J2591" i="7" s="1"/>
  <c r="AC2604" i="7"/>
  <c r="AD2604" i="7" s="1"/>
  <c r="AC2630" i="7"/>
  <c r="AD2630" i="7" s="1"/>
  <c r="T2636" i="7"/>
  <c r="AC2638" i="7"/>
  <c r="AD2638" i="7" s="1"/>
  <c r="T2647" i="7"/>
  <c r="M2635" i="7" s="1"/>
  <c r="O2635" i="7" s="1"/>
  <c r="T2648" i="7"/>
  <c r="T2649" i="7"/>
  <c r="J2637" i="7" s="1"/>
  <c r="T2650" i="7"/>
  <c r="M2638" i="7" s="1"/>
  <c r="O2638" i="7" s="1"/>
  <c r="AC2652" i="7"/>
  <c r="AD2652" i="7" s="1"/>
  <c r="T2673" i="7"/>
  <c r="J2661" i="7" s="1"/>
  <c r="T2674" i="7"/>
  <c r="T2675" i="7"/>
  <c r="J2663" i="7" s="1"/>
  <c r="T2676" i="7"/>
  <c r="T2687" i="7"/>
  <c r="T2688" i="7"/>
  <c r="J2676" i="7" s="1"/>
  <c r="T2700" i="7"/>
  <c r="AC2712" i="7"/>
  <c r="AD2712" i="7" s="1"/>
  <c r="T2727" i="7"/>
  <c r="T2745" i="7"/>
  <c r="T2768" i="7"/>
  <c r="J2756" i="7" s="1"/>
  <c r="T2769" i="7"/>
  <c r="T2770" i="7"/>
  <c r="T2771" i="7"/>
  <c r="J2759" i="7" s="1"/>
  <c r="T2772" i="7"/>
  <c r="M2760" i="7" s="1"/>
  <c r="O2760" i="7" s="1"/>
  <c r="K2776" i="7"/>
  <c r="AC2809" i="7"/>
  <c r="AD2809" i="7" s="1"/>
  <c r="AC2810" i="7"/>
  <c r="AD2810" i="7" s="1"/>
  <c r="T2823" i="7"/>
  <c r="M2811" i="7" s="1"/>
  <c r="O2811" i="7" s="1"/>
  <c r="AC2825" i="7"/>
  <c r="AD2825" i="7" s="1"/>
  <c r="T2873" i="7"/>
  <c r="T2896" i="7"/>
  <c r="J2884" i="7" s="1"/>
  <c r="T2897" i="7"/>
  <c r="J2885" i="7" s="1"/>
  <c r="T2898" i="7"/>
  <c r="M2886" i="7" s="1"/>
  <c r="O2886" i="7" s="1"/>
  <c r="T2899" i="7"/>
  <c r="M2887" i="7" s="1"/>
  <c r="O2887" i="7" s="1"/>
  <c r="T2900" i="7"/>
  <c r="M2888" i="7" s="1"/>
  <c r="O2888" i="7" s="1"/>
  <c r="T2943" i="7"/>
  <c r="J2931" i="7" s="1"/>
  <c r="T2944" i="7"/>
  <c r="J2932" i="7" s="1"/>
  <c r="T2945" i="7"/>
  <c r="J2933" i="7" s="1"/>
  <c r="T2999" i="7"/>
  <c r="T3000" i="7"/>
  <c r="M2988" i="7" s="1"/>
  <c r="O2988" i="7" s="1"/>
  <c r="T3001" i="7"/>
  <c r="M2989" i="7" s="1"/>
  <c r="O2989" i="7" s="1"/>
  <c r="T3002" i="7"/>
  <c r="J2990" i="7" s="1"/>
  <c r="T3003" i="7"/>
  <c r="T3089" i="7"/>
  <c r="T3090" i="7"/>
  <c r="T3091" i="7"/>
  <c r="T3092" i="7"/>
  <c r="M3080" i="7" s="1"/>
  <c r="O3080" i="7" s="1"/>
  <c r="T3466" i="7"/>
  <c r="T3467" i="7"/>
  <c r="J3455" i="7" s="1"/>
  <c r="T3468" i="7"/>
  <c r="M3456" i="7" s="1"/>
  <c r="O3456" i="7" s="1"/>
  <c r="T3140" i="7"/>
  <c r="J3128" i="7" s="1"/>
  <c r="T3217" i="7"/>
  <c r="T3218" i="7"/>
  <c r="T3219" i="7"/>
  <c r="T3220" i="7"/>
  <c r="M3208" i="7" s="1"/>
  <c r="O3208" i="7" s="1"/>
  <c r="T3236" i="7"/>
  <c r="J3224" i="7" s="1"/>
  <c r="T3306" i="7"/>
  <c r="T3307" i="7"/>
  <c r="T3308" i="7"/>
  <c r="T3327" i="7"/>
  <c r="J3315" i="7" s="1"/>
  <c r="T3328" i="7"/>
  <c r="T3345" i="7"/>
  <c r="T3346" i="7"/>
  <c r="J3334" i="7" s="1"/>
  <c r="T3347" i="7"/>
  <c r="J3335" i="7" s="1"/>
  <c r="T3348" i="7"/>
  <c r="T3383" i="7"/>
  <c r="T3384" i="7"/>
  <c r="J3372" i="7" s="1"/>
  <c r="T3385" i="7"/>
  <c r="M3373" i="7" s="1"/>
  <c r="O3373" i="7" s="1"/>
  <c r="T3386" i="7"/>
  <c r="M3374" i="7" s="1"/>
  <c r="O3374" i="7" s="1"/>
  <c r="T3387" i="7"/>
  <c r="T3423" i="7"/>
  <c r="J3411" i="7" s="1"/>
  <c r="T3424" i="7"/>
  <c r="J3412" i="7" s="1"/>
  <c r="T3460" i="7"/>
  <c r="M3448" i="7" s="1"/>
  <c r="O3448" i="7" s="1"/>
  <c r="T3585" i="7"/>
  <c r="T3611" i="7"/>
  <c r="T3623" i="7"/>
  <c r="AC3630" i="7"/>
  <c r="AD3630" i="7" s="1"/>
  <c r="T3690" i="7"/>
  <c r="T3691" i="7"/>
  <c r="J3679" i="7" s="1"/>
  <c r="T3692" i="7"/>
  <c r="M3680" i="7" s="1"/>
  <c r="O3680" i="7" s="1"/>
  <c r="T3735" i="7"/>
  <c r="J3723" i="7" s="1"/>
  <c r="T3736" i="7"/>
  <c r="T3737" i="7"/>
  <c r="AC2349" i="7"/>
  <c r="AD2349" i="7" s="1"/>
  <c r="T2352" i="7"/>
  <c r="AC2353" i="7"/>
  <c r="AD2353" i="7" s="1"/>
  <c r="AC2354" i="7"/>
  <c r="AD2354" i="7" s="1"/>
  <c r="T2357" i="7"/>
  <c r="M2345" i="7" s="1"/>
  <c r="O2345" i="7" s="1"/>
  <c r="T2365" i="7"/>
  <c r="AC2368" i="7"/>
  <c r="AD2368" i="7" s="1"/>
  <c r="AC2370" i="7"/>
  <c r="AD2370" i="7" s="1"/>
  <c r="T2374" i="7"/>
  <c r="AC2378" i="7"/>
  <c r="AD2378" i="7" s="1"/>
  <c r="T2380" i="7"/>
  <c r="T2381" i="7"/>
  <c r="T2382" i="7"/>
  <c r="M2370" i="7" s="1"/>
  <c r="O2370" i="7" s="1"/>
  <c r="AC2385" i="7"/>
  <c r="AD2385" i="7" s="1"/>
  <c r="AC2386" i="7"/>
  <c r="AD2386" i="7" s="1"/>
  <c r="T2389" i="7"/>
  <c r="T2397" i="7"/>
  <c r="AC2405" i="7"/>
  <c r="AD2405" i="7" s="1"/>
  <c r="T2408" i="7"/>
  <c r="J2396" i="7" s="1"/>
  <c r="T2415" i="7"/>
  <c r="AC2417" i="7"/>
  <c r="AD2417" i="7" s="1"/>
  <c r="AC2418" i="7"/>
  <c r="AD2418" i="7" s="1"/>
  <c r="AC2419" i="7"/>
  <c r="AD2419" i="7" s="1"/>
  <c r="T2422" i="7"/>
  <c r="T2430" i="7"/>
  <c r="AC2431" i="7"/>
  <c r="AD2431" i="7" s="1"/>
  <c r="AC2436" i="7"/>
  <c r="AD2436" i="7" s="1"/>
  <c r="T2438" i="7"/>
  <c r="AC2442" i="7"/>
  <c r="AD2442" i="7" s="1"/>
  <c r="T2444" i="7"/>
  <c r="T2445" i="7"/>
  <c r="T2446" i="7"/>
  <c r="AC2449" i="7"/>
  <c r="AD2449" i="7" s="1"/>
  <c r="AC2450" i="7"/>
  <c r="AD2450" i="7" s="1"/>
  <c r="T2453" i="7"/>
  <c r="AC2460" i="7"/>
  <c r="AD2460" i="7" s="1"/>
  <c r="T2463" i="7"/>
  <c r="M2451" i="7" s="1"/>
  <c r="O2451" i="7" s="1"/>
  <c r="T2471" i="7"/>
  <c r="M2459" i="7" s="1"/>
  <c r="O2459" i="7" s="1"/>
  <c r="AC2474" i="7"/>
  <c r="AD2474" i="7" s="1"/>
  <c r="AC2475" i="7"/>
  <c r="AD2475" i="7" s="1"/>
  <c r="AC2480" i="7"/>
  <c r="AD2480" i="7" s="1"/>
  <c r="T2485" i="7"/>
  <c r="AC2488" i="7"/>
  <c r="AD2488" i="7" s="1"/>
  <c r="AC2489" i="7"/>
  <c r="AD2489" i="7" s="1"/>
  <c r="AC2490" i="7"/>
  <c r="AD2490" i="7" s="1"/>
  <c r="T2492" i="7"/>
  <c r="M2480" i="7" s="1"/>
  <c r="O2480" i="7" s="1"/>
  <c r="T2497" i="7"/>
  <c r="AC2503" i="7"/>
  <c r="AD2503" i="7" s="1"/>
  <c r="AC2509" i="7"/>
  <c r="AD2509" i="7" s="1"/>
  <c r="T2512" i="7"/>
  <c r="T2516" i="7"/>
  <c r="AC2517" i="7"/>
  <c r="AD2517" i="7" s="1"/>
  <c r="T2519" i="7"/>
  <c r="J2507" i="7" s="1"/>
  <c r="AC2520" i="7"/>
  <c r="AD2520" i="7" s="1"/>
  <c r="AC2521" i="7"/>
  <c r="AD2521" i="7" s="1"/>
  <c r="AC2522" i="7"/>
  <c r="AD2522" i="7" s="1"/>
  <c r="T2525" i="7"/>
  <c r="AC2528" i="7"/>
  <c r="AD2528" i="7" s="1"/>
  <c r="AC2530" i="7"/>
  <c r="AD2530" i="7" s="1"/>
  <c r="AC2532" i="7"/>
  <c r="AD2532" i="7" s="1"/>
  <c r="T2534" i="7"/>
  <c r="M2522" i="7" s="1"/>
  <c r="O2522" i="7" s="1"/>
  <c r="T2541" i="7"/>
  <c r="J2529" i="7" s="1"/>
  <c r="T2542" i="7"/>
  <c r="T2545" i="7"/>
  <c r="M2533" i="7" s="1"/>
  <c r="O2533" i="7" s="1"/>
  <c r="T2548" i="7"/>
  <c r="M2536" i="7" s="1"/>
  <c r="O2536" i="7" s="1"/>
  <c r="AC2549" i="7"/>
  <c r="AD2549" i="7" s="1"/>
  <c r="T2551" i="7"/>
  <c r="J2539" i="7" s="1"/>
  <c r="T2569" i="7"/>
  <c r="J2557" i="7" s="1"/>
  <c r="AC2572" i="7"/>
  <c r="AD2572" i="7" s="1"/>
  <c r="T2576" i="7"/>
  <c r="M2564" i="7" s="1"/>
  <c r="O2564" i="7" s="1"/>
  <c r="T2581" i="7"/>
  <c r="T2588" i="7"/>
  <c r="M2576" i="7" s="1"/>
  <c r="O2576" i="7" s="1"/>
  <c r="AC2592" i="7"/>
  <c r="AD2592" i="7" s="1"/>
  <c r="AC2594" i="7"/>
  <c r="AD2594" i="7" s="1"/>
  <c r="AC2603" i="7"/>
  <c r="AD2603" i="7" s="1"/>
  <c r="T2615" i="7"/>
  <c r="J2603" i="7" s="1"/>
  <c r="T2616" i="7"/>
  <c r="M2604" i="7" s="1"/>
  <c r="O2604" i="7" s="1"/>
  <c r="T2625" i="7"/>
  <c r="J2613" i="7" s="1"/>
  <c r="AC2629" i="7"/>
  <c r="AD2629" i="7" s="1"/>
  <c r="T2631" i="7"/>
  <c r="AC2633" i="7"/>
  <c r="AD2633" i="7" s="1"/>
  <c r="AC2635" i="7"/>
  <c r="AD2635" i="7" s="1"/>
  <c r="AC2640" i="7"/>
  <c r="AD2640" i="7" s="1"/>
  <c r="AC2642" i="7"/>
  <c r="AD2642" i="7" s="1"/>
  <c r="AC2644" i="7"/>
  <c r="AD2644" i="7" s="1"/>
  <c r="T2663" i="7"/>
  <c r="AC2665" i="7"/>
  <c r="AD2665" i="7" s="1"/>
  <c r="T2679" i="7"/>
  <c r="T2680" i="7"/>
  <c r="M2668" i="7" s="1"/>
  <c r="O2668" i="7" s="1"/>
  <c r="T2689" i="7"/>
  <c r="AC2692" i="7"/>
  <c r="AD2692" i="7" s="1"/>
  <c r="AC2698" i="7"/>
  <c r="AD2698" i="7" s="1"/>
  <c r="K2704" i="7"/>
  <c r="AC2720" i="7"/>
  <c r="AD2720" i="7" s="1"/>
  <c r="AC2722" i="7"/>
  <c r="AD2722" i="7" s="1"/>
  <c r="T2730" i="7"/>
  <c r="M2718" i="7" s="1"/>
  <c r="O2718" i="7" s="1"/>
  <c r="T2731" i="7"/>
  <c r="J2719" i="7" s="1"/>
  <c r="T2732" i="7"/>
  <c r="T2753" i="7"/>
  <c r="M2741" i="7" s="1"/>
  <c r="O2741" i="7" s="1"/>
  <c r="T2764" i="7"/>
  <c r="AC2766" i="7"/>
  <c r="AD2766" i="7" s="1"/>
  <c r="T2779" i="7"/>
  <c r="M2767" i="7" s="1"/>
  <c r="O2767" i="7" s="1"/>
  <c r="T2791" i="7"/>
  <c r="J2779" i="7" s="1"/>
  <c r="T2801" i="7"/>
  <c r="T2802" i="7"/>
  <c r="M2790" i="7" s="1"/>
  <c r="O2790" i="7" s="1"/>
  <c r="T2803" i="7"/>
  <c r="M2791" i="7" s="1"/>
  <c r="O2791" i="7" s="1"/>
  <c r="T2804" i="7"/>
  <c r="T2815" i="7"/>
  <c r="M2803" i="7" s="1"/>
  <c r="O2803" i="7" s="1"/>
  <c r="T2816" i="7"/>
  <c r="M2804" i="7" s="1"/>
  <c r="O2804" i="7" s="1"/>
  <c r="AC2819" i="7"/>
  <c r="AD2819" i="7" s="1"/>
  <c r="AC2821" i="7"/>
  <c r="AD2821" i="7" s="1"/>
  <c r="AC2822" i="7"/>
  <c r="AD2822" i="7" s="1"/>
  <c r="T2826" i="7"/>
  <c r="M2814" i="7" s="1"/>
  <c r="O2814" i="7" s="1"/>
  <c r="T2827" i="7"/>
  <c r="T2839" i="7"/>
  <c r="T2840" i="7"/>
  <c r="J2828" i="7" s="1"/>
  <c r="T2841" i="7"/>
  <c r="M2829" i="7" s="1"/>
  <c r="O2829" i="7" s="1"/>
  <c r="T2842" i="7"/>
  <c r="AC2845" i="7"/>
  <c r="AD2845" i="7" s="1"/>
  <c r="T2855" i="7"/>
  <c r="T2864" i="7"/>
  <c r="AC2866" i="7"/>
  <c r="AD2866" i="7" s="1"/>
  <c r="AC2868" i="7"/>
  <c r="AD2868" i="7" s="1"/>
  <c r="T2879" i="7"/>
  <c r="J2867" i="7" s="1"/>
  <c r="T2880" i="7"/>
  <c r="M2868" i="7" s="1"/>
  <c r="O2868" i="7" s="1"/>
  <c r="AC2883" i="7"/>
  <c r="AD2883" i="7" s="1"/>
  <c r="AC2928" i="7"/>
  <c r="AD2928" i="7" s="1"/>
  <c r="AC2929" i="7"/>
  <c r="AD2929" i="7" s="1"/>
  <c r="T2935" i="7"/>
  <c r="T2936" i="7"/>
  <c r="M2924" i="7" s="1"/>
  <c r="O2924" i="7" s="1"/>
  <c r="T2937" i="7"/>
  <c r="J2925" i="7" s="1"/>
  <c r="T2938" i="7"/>
  <c r="M2926" i="7" s="1"/>
  <c r="O2926" i="7" s="1"/>
  <c r="T2939" i="7"/>
  <c r="J2927" i="7" s="1"/>
  <c r="T2954" i="7"/>
  <c r="T2955" i="7"/>
  <c r="J2943" i="7" s="1"/>
  <c r="T2956" i="7"/>
  <c r="J2944" i="7" s="1"/>
  <c r="T2983" i="7"/>
  <c r="J2971" i="7" s="1"/>
  <c r="T2993" i="7"/>
  <c r="J2981" i="7" s="1"/>
  <c r="T2994" i="7"/>
  <c r="M2982" i="7" s="1"/>
  <c r="O2982" i="7" s="1"/>
  <c r="T2995" i="7"/>
  <c r="J2983" i="7" s="1"/>
  <c r="T2996" i="7"/>
  <c r="M2984" i="7" s="1"/>
  <c r="O2984" i="7" s="1"/>
  <c r="AC2998" i="7"/>
  <c r="AD2998" i="7" s="1"/>
  <c r="T3007" i="7"/>
  <c r="J2995" i="7" s="1"/>
  <c r="T3008" i="7"/>
  <c r="T3009" i="7"/>
  <c r="M2997" i="7" s="1"/>
  <c r="O2997" i="7" s="1"/>
  <c r="AC3016" i="7"/>
  <c r="AD3016" i="7" s="1"/>
  <c r="T3018" i="7"/>
  <c r="T3019" i="7"/>
  <c r="J3007" i="7" s="1"/>
  <c r="T3020" i="7"/>
  <c r="M3008" i="7" s="1"/>
  <c r="O3008" i="7" s="1"/>
  <c r="AC3051" i="7"/>
  <c r="AD3051" i="7" s="1"/>
  <c r="AC3053" i="7"/>
  <c r="AD3053" i="7" s="1"/>
  <c r="T3079" i="7"/>
  <c r="AC3081" i="7"/>
  <c r="AD3081" i="7" s="1"/>
  <c r="AC3088" i="7"/>
  <c r="AD3088" i="7" s="1"/>
  <c r="T3095" i="7"/>
  <c r="T3096" i="7"/>
  <c r="M3084" i="7" s="1"/>
  <c r="O3084" i="7" s="1"/>
  <c r="T3097" i="7"/>
  <c r="J3085" i="7" s="1"/>
  <c r="T3098" i="7"/>
  <c r="J3086" i="7" s="1"/>
  <c r="T3099" i="7"/>
  <c r="M3087" i="7" s="1"/>
  <c r="O3087" i="7" s="1"/>
  <c r="T3114" i="7"/>
  <c r="T3115" i="7"/>
  <c r="M3103" i="7" s="1"/>
  <c r="O3103" i="7" s="1"/>
  <c r="T3116" i="7"/>
  <c r="AC3129" i="7"/>
  <c r="AD3129" i="7" s="1"/>
  <c r="K3128" i="7"/>
  <c r="T3143" i="7"/>
  <c r="J3131" i="7" s="1"/>
  <c r="T3153" i="7"/>
  <c r="T3154" i="7"/>
  <c r="J3142" i="7" s="1"/>
  <c r="T3155" i="7"/>
  <c r="T3156" i="7"/>
  <c r="J3144" i="7" s="1"/>
  <c r="T3167" i="7"/>
  <c r="T3168" i="7"/>
  <c r="M3156" i="7" s="1"/>
  <c r="O3156" i="7" s="1"/>
  <c r="T3169" i="7"/>
  <c r="M3157" i="7" s="1"/>
  <c r="O3157" i="7" s="1"/>
  <c r="AC3172" i="7"/>
  <c r="AD3172" i="7" s="1"/>
  <c r="T3185" i="7"/>
  <c r="M3173" i="7" s="1"/>
  <c r="O3173" i="7" s="1"/>
  <c r="T3186" i="7"/>
  <c r="J3174" i="7" s="1"/>
  <c r="T3187" i="7"/>
  <c r="M3175" i="7" s="1"/>
  <c r="O3175" i="7" s="1"/>
  <c r="T3188" i="7"/>
  <c r="J3176" i="7" s="1"/>
  <c r="T3204" i="7"/>
  <c r="T3287" i="7"/>
  <c r="T3288" i="7"/>
  <c r="M3276" i="7" s="1"/>
  <c r="O3276" i="7" s="1"/>
  <c r="T3289" i="7"/>
  <c r="M3277" i="7" s="1"/>
  <c r="O3277" i="7" s="1"/>
  <c r="T3290" i="7"/>
  <c r="T3291" i="7"/>
  <c r="M3279" i="7" s="1"/>
  <c r="O3279" i="7" s="1"/>
  <c r="AC3318" i="7"/>
  <c r="AD3318" i="7" s="1"/>
  <c r="T3335" i="7"/>
  <c r="M3323" i="7" s="1"/>
  <c r="O3323" i="7" s="1"/>
  <c r="T3370" i="7"/>
  <c r="T3371" i="7"/>
  <c r="J3359" i="7" s="1"/>
  <c r="T3372" i="7"/>
  <c r="J3360" i="7" s="1"/>
  <c r="T3393" i="7"/>
  <c r="T3431" i="7"/>
  <c r="J3419" i="7" s="1"/>
  <c r="T3441" i="7"/>
  <c r="J3429" i="7" s="1"/>
  <c r="T3442" i="7"/>
  <c r="T3443" i="7"/>
  <c r="J3431" i="7" s="1"/>
  <c r="T3444" i="7"/>
  <c r="M3432" i="7" s="1"/>
  <c r="O3432" i="7" s="1"/>
  <c r="AC3470" i="7"/>
  <c r="AD3470" i="7" s="1"/>
  <c r="T3479" i="7"/>
  <c r="J3467" i="7" s="1"/>
  <c r="T3480" i="7"/>
  <c r="M3468" i="7" s="1"/>
  <c r="O3468" i="7" s="1"/>
  <c r="T3481" i="7"/>
  <c r="T3482" i="7"/>
  <c r="T3483" i="7"/>
  <c r="T3530" i="7"/>
  <c r="AC3552" i="7"/>
  <c r="AD3552" i="7" s="1"/>
  <c r="T3591" i="7"/>
  <c r="T3601" i="7"/>
  <c r="J3589" i="7" s="1"/>
  <c r="T3602" i="7"/>
  <c r="J3590" i="7" s="1"/>
  <c r="T3603" i="7"/>
  <c r="J3591" i="7" s="1"/>
  <c r="T3604" i="7"/>
  <c r="T3628" i="7"/>
  <c r="M3616" i="7" s="1"/>
  <c r="O3616" i="7" s="1"/>
  <c r="T3696" i="7"/>
  <c r="M3684" i="7" s="1"/>
  <c r="O3684" i="7" s="1"/>
  <c r="T3697" i="7"/>
  <c r="T3698" i="7"/>
  <c r="J3686" i="7" s="1"/>
  <c r="T3699" i="7"/>
  <c r="J3687" i="7" s="1"/>
  <c r="T3786" i="7"/>
  <c r="T3787" i="7"/>
  <c r="J3775" i="7" s="1"/>
  <c r="T3788" i="7"/>
  <c r="J3776" i="7" s="1"/>
  <c r="AC3862" i="7"/>
  <c r="AD3862" i="7" s="1"/>
  <c r="T3521" i="7"/>
  <c r="T3594" i="7"/>
  <c r="J3582" i="7" s="1"/>
  <c r="T3634" i="7"/>
  <c r="J3622" i="7" s="1"/>
  <c r="T3635" i="7"/>
  <c r="J3623" i="7" s="1"/>
  <c r="T3636" i="7"/>
  <c r="M3624" i="7" s="1"/>
  <c r="O3624" i="7" s="1"/>
  <c r="T3743" i="7"/>
  <c r="T2884" i="7"/>
  <c r="AC2901" i="7"/>
  <c r="AD2901" i="7" s="1"/>
  <c r="K2896" i="7"/>
  <c r="AC2912" i="7"/>
  <c r="AD2912" i="7" s="1"/>
  <c r="T2922" i="7"/>
  <c r="J2910" i="7" s="1"/>
  <c r="AC2924" i="7"/>
  <c r="AD2924" i="7" s="1"/>
  <c r="T2951" i="7"/>
  <c r="J2939" i="7" s="1"/>
  <c r="AC2953" i="7"/>
  <c r="AD2953" i="7" s="1"/>
  <c r="AC2960" i="7"/>
  <c r="AD2960" i="7" s="1"/>
  <c r="T2986" i="7"/>
  <c r="T2987" i="7"/>
  <c r="M2975" i="7" s="1"/>
  <c r="O2975" i="7" s="1"/>
  <c r="T2988" i="7"/>
  <c r="AC3019" i="7"/>
  <c r="AD3019" i="7" s="1"/>
  <c r="AC3021" i="7"/>
  <c r="AD3021" i="7" s="1"/>
  <c r="K3012" i="7"/>
  <c r="T3025" i="7"/>
  <c r="J3013" i="7" s="1"/>
  <c r="T3026" i="7"/>
  <c r="T3027" i="7"/>
  <c r="T3028" i="7"/>
  <c r="J3016" i="7" s="1"/>
  <c r="T3039" i="7"/>
  <c r="T3040" i="7"/>
  <c r="T3041" i="7"/>
  <c r="M3029" i="7" s="1"/>
  <c r="O3029" i="7" s="1"/>
  <c r="AC3044" i="7"/>
  <c r="AD3044" i="7" s="1"/>
  <c r="AC3057" i="7"/>
  <c r="AD3057" i="7" s="1"/>
  <c r="T3063" i="7"/>
  <c r="T3064" i="7"/>
  <c r="M3052" i="7" s="1"/>
  <c r="O3052" i="7" s="1"/>
  <c r="T3065" i="7"/>
  <c r="M3053" i="7" s="1"/>
  <c r="O3053" i="7" s="1"/>
  <c r="T3066" i="7"/>
  <c r="T3067" i="7"/>
  <c r="AC3074" i="7"/>
  <c r="AD3074" i="7" s="1"/>
  <c r="K3096" i="7"/>
  <c r="T3111" i="7"/>
  <c r="J3099" i="7" s="1"/>
  <c r="AC3113" i="7"/>
  <c r="AD3113" i="7" s="1"/>
  <c r="T3120" i="7"/>
  <c r="M3108" i="7" s="1"/>
  <c r="O3108" i="7" s="1"/>
  <c r="T3135" i="7"/>
  <c r="M3123" i="7" s="1"/>
  <c r="O3123" i="7" s="1"/>
  <c r="T3136" i="7"/>
  <c r="J3124" i="7" s="1"/>
  <c r="T3137" i="7"/>
  <c r="T3146" i="7"/>
  <c r="T3147" i="7"/>
  <c r="M3135" i="7" s="1"/>
  <c r="O3135" i="7" s="1"/>
  <c r="T3148" i="7"/>
  <c r="T3249" i="7"/>
  <c r="M3237" i="7" s="1"/>
  <c r="O3237" i="7" s="1"/>
  <c r="T3250" i="7"/>
  <c r="T3251" i="7"/>
  <c r="M3239" i="7" s="1"/>
  <c r="O3239" i="7" s="1"/>
  <c r="T3252" i="7"/>
  <c r="J3240" i="7" s="1"/>
  <c r="T3268" i="7"/>
  <c r="T3319" i="7"/>
  <c r="M3307" i="7" s="1"/>
  <c r="O3307" i="7" s="1"/>
  <c r="T3320" i="7"/>
  <c r="M3308" i="7" s="1"/>
  <c r="O3308" i="7" s="1"/>
  <c r="T3321" i="7"/>
  <c r="J3309" i="7" s="1"/>
  <c r="T3322" i="7"/>
  <c r="J3310" i="7" s="1"/>
  <c r="T3323" i="7"/>
  <c r="T3364" i="7"/>
  <c r="M3352" i="7" s="1"/>
  <c r="O3352" i="7" s="1"/>
  <c r="T3472" i="7"/>
  <c r="T3495" i="7"/>
  <c r="J3483" i="7" s="1"/>
  <c r="T3505" i="7"/>
  <c r="J3493" i="7" s="1"/>
  <c r="T3506" i="7"/>
  <c r="M3494" i="7" s="1"/>
  <c r="O3494" i="7" s="1"/>
  <c r="T3507" i="7"/>
  <c r="J3495" i="7" s="1"/>
  <c r="T3508" i="7"/>
  <c r="M3496" i="7" s="1"/>
  <c r="O3496" i="7" s="1"/>
  <c r="T3556" i="7"/>
  <c r="J3544" i="7" s="1"/>
  <c r="T3568" i="7"/>
  <c r="M3556" i="7" s="1"/>
  <c r="O3556" i="7" s="1"/>
  <c r="T3579" i="7"/>
  <c r="J3567" i="7" s="1"/>
  <c r="T3716" i="7"/>
  <c r="T3775" i="7"/>
  <c r="J3763" i="7" s="1"/>
  <c r="AC3176" i="7"/>
  <c r="AD3176" i="7" s="1"/>
  <c r="AC3178" i="7"/>
  <c r="AD3178" i="7" s="1"/>
  <c r="AC3180" i="7"/>
  <c r="AD3180" i="7" s="1"/>
  <c r="T3199" i="7"/>
  <c r="T3200" i="7"/>
  <c r="J3188" i="7" s="1"/>
  <c r="T3201" i="7"/>
  <c r="AC3204" i="7"/>
  <c r="AD3204" i="7" s="1"/>
  <c r="AC3208" i="7"/>
  <c r="AD3208" i="7" s="1"/>
  <c r="AC3210" i="7"/>
  <c r="AD3210" i="7" s="1"/>
  <c r="AC3212" i="7"/>
  <c r="AD3212" i="7" s="1"/>
  <c r="T3231" i="7"/>
  <c r="T3232" i="7"/>
  <c r="T3233" i="7"/>
  <c r="M3221" i="7" s="1"/>
  <c r="O3221" i="7" s="1"/>
  <c r="AC3236" i="7"/>
  <c r="AD3236" i="7" s="1"/>
  <c r="AC3240" i="7"/>
  <c r="AD3240" i="7" s="1"/>
  <c r="AC3242" i="7"/>
  <c r="AD3242" i="7" s="1"/>
  <c r="AC3244" i="7"/>
  <c r="AD3244" i="7" s="1"/>
  <c r="T3263" i="7"/>
  <c r="J3251" i="7" s="1"/>
  <c r="T3264" i="7"/>
  <c r="T3265" i="7"/>
  <c r="AC3268" i="7"/>
  <c r="AD3268" i="7" s="1"/>
  <c r="AC3272" i="7"/>
  <c r="AD3272" i="7" s="1"/>
  <c r="AC3274" i="7"/>
  <c r="AD3274" i="7" s="1"/>
  <c r="AC3276" i="7"/>
  <c r="AD3276" i="7" s="1"/>
  <c r="AC3296" i="7"/>
  <c r="AD3296" i="7" s="1"/>
  <c r="AC3299" i="7"/>
  <c r="AD3299" i="7" s="1"/>
  <c r="AC3301" i="7"/>
  <c r="AD3301" i="7" s="1"/>
  <c r="AC3302" i="7"/>
  <c r="AD3302" i="7" s="1"/>
  <c r="T3313" i="7"/>
  <c r="J3301" i="7" s="1"/>
  <c r="T3314" i="7"/>
  <c r="J3302" i="7" s="1"/>
  <c r="T3315" i="7"/>
  <c r="T3316" i="7"/>
  <c r="M3304" i="7" s="1"/>
  <c r="O3304" i="7" s="1"/>
  <c r="K3311" i="7"/>
  <c r="AC3330" i="7"/>
  <c r="AD3330" i="7" s="1"/>
  <c r="T3344" i="7"/>
  <c r="AC3349" i="7"/>
  <c r="AD3349" i="7" s="1"/>
  <c r="T3351" i="7"/>
  <c r="M3339" i="7" s="1"/>
  <c r="O3339" i="7" s="1"/>
  <c r="T3352" i="7"/>
  <c r="T3353" i="7"/>
  <c r="J3341" i="7" s="1"/>
  <c r="T3354" i="7"/>
  <c r="J3342" i="7" s="1"/>
  <c r="T3355" i="7"/>
  <c r="M3343" i="7" s="1"/>
  <c r="O3343" i="7" s="1"/>
  <c r="AC3360" i="7"/>
  <c r="AD3360" i="7" s="1"/>
  <c r="K3353" i="7"/>
  <c r="T3367" i="7"/>
  <c r="AC3377" i="7"/>
  <c r="AD3377" i="7" s="1"/>
  <c r="AC3384" i="7"/>
  <c r="AD3384" i="7" s="1"/>
  <c r="AC3386" i="7"/>
  <c r="AD3386" i="7" s="1"/>
  <c r="AC3388" i="7"/>
  <c r="AD3388" i="7" s="1"/>
  <c r="AC3389" i="7"/>
  <c r="AD3389" i="7" s="1"/>
  <c r="AC3390" i="7"/>
  <c r="AD3390" i="7" s="1"/>
  <c r="T3396" i="7"/>
  <c r="M3384" i="7" s="1"/>
  <c r="O3384" i="7" s="1"/>
  <c r="T3425" i="7"/>
  <c r="M3413" i="7" s="1"/>
  <c r="O3413" i="7" s="1"/>
  <c r="AC3428" i="7"/>
  <c r="AD3428" i="7" s="1"/>
  <c r="T3434" i="7"/>
  <c r="T3435" i="7"/>
  <c r="J3423" i="7" s="1"/>
  <c r="T3436" i="7"/>
  <c r="M3424" i="7" s="1"/>
  <c r="O3424" i="7" s="1"/>
  <c r="K3429" i="7"/>
  <c r="K3431" i="7"/>
  <c r="T3455" i="7"/>
  <c r="J3443" i="7" s="1"/>
  <c r="T3456" i="7"/>
  <c r="J3444" i="7" s="1"/>
  <c r="T3473" i="7"/>
  <c r="J3461" i="7" s="1"/>
  <c r="T3474" i="7"/>
  <c r="J3462" i="7" s="1"/>
  <c r="T3475" i="7"/>
  <c r="J3463" i="7" s="1"/>
  <c r="T3476" i="7"/>
  <c r="M3464" i="7" s="1"/>
  <c r="O3464" i="7" s="1"/>
  <c r="AC3478" i="7"/>
  <c r="AD3478" i="7" s="1"/>
  <c r="K3467" i="7"/>
  <c r="K3471" i="7"/>
  <c r="AC3499" i="7"/>
  <c r="AD3499" i="7" s="1"/>
  <c r="AC3501" i="7"/>
  <c r="AD3501" i="7" s="1"/>
  <c r="T3504" i="7"/>
  <c r="M3492" i="7" s="1"/>
  <c r="O3492" i="7" s="1"/>
  <c r="AC3506" i="7"/>
  <c r="AD3506" i="7" s="1"/>
  <c r="AC3508" i="7"/>
  <c r="AD3508" i="7" s="1"/>
  <c r="AC3509" i="7"/>
  <c r="AD3509" i="7" s="1"/>
  <c r="T3511" i="7"/>
  <c r="T3512" i="7"/>
  <c r="T3513" i="7"/>
  <c r="M3501" i="7" s="1"/>
  <c r="O3501" i="7" s="1"/>
  <c r="T3514" i="7"/>
  <c r="M3502" i="7" s="1"/>
  <c r="O3502" i="7" s="1"/>
  <c r="AC3516" i="7"/>
  <c r="AD3516" i="7" s="1"/>
  <c r="T3527" i="7"/>
  <c r="J3515" i="7" s="1"/>
  <c r="AC3529" i="7"/>
  <c r="AD3529" i="7" s="1"/>
  <c r="AC3531" i="7"/>
  <c r="AD3531" i="7" s="1"/>
  <c r="AC3533" i="7"/>
  <c r="AD3533" i="7" s="1"/>
  <c r="AC3536" i="7"/>
  <c r="AD3536" i="7" s="1"/>
  <c r="AC3538" i="7"/>
  <c r="AD3538" i="7" s="1"/>
  <c r="AC3540" i="7"/>
  <c r="AD3540" i="7" s="1"/>
  <c r="T3547" i="7"/>
  <c r="T3559" i="7"/>
  <c r="J3547" i="7" s="1"/>
  <c r="AC3561" i="7"/>
  <c r="AD3561" i="7" s="1"/>
  <c r="AC3564" i="7"/>
  <c r="AD3564" i="7" s="1"/>
  <c r="T3576" i="7"/>
  <c r="M3564" i="7" s="1"/>
  <c r="O3564" i="7" s="1"/>
  <c r="T3577" i="7"/>
  <c r="J3565" i="7" s="1"/>
  <c r="T3578" i="7"/>
  <c r="AC3580" i="7"/>
  <c r="AD3580" i="7" s="1"/>
  <c r="AC3581" i="7"/>
  <c r="AD3581" i="7" s="1"/>
  <c r="AC3582" i="7"/>
  <c r="AD3582" i="7" s="1"/>
  <c r="K3573" i="7"/>
  <c r="T3588" i="7"/>
  <c r="J3576" i="7" s="1"/>
  <c r="K3591" i="7"/>
  <c r="T3615" i="7"/>
  <c r="T3616" i="7"/>
  <c r="M3604" i="7" s="1"/>
  <c r="O3604" i="7" s="1"/>
  <c r="T3626" i="7"/>
  <c r="K3623" i="7"/>
  <c r="T3647" i="7"/>
  <c r="J3635" i="7" s="1"/>
  <c r="T3648" i="7"/>
  <c r="AC3665" i="7"/>
  <c r="AD3665" i="7" s="1"/>
  <c r="AC3680" i="7"/>
  <c r="AD3680" i="7" s="1"/>
  <c r="K3703" i="7"/>
  <c r="K3705" i="7"/>
  <c r="T3760" i="7"/>
  <c r="J3748" i="7" s="1"/>
  <c r="T3761" i="7"/>
  <c r="J3749" i="7" s="1"/>
  <c r="T3762" i="7"/>
  <c r="M3750" i="7" s="1"/>
  <c r="O3750" i="7" s="1"/>
  <c r="T3763" i="7"/>
  <c r="J3751" i="7" s="1"/>
  <c r="AC3780" i="7"/>
  <c r="AD3780" i="7" s="1"/>
  <c r="T3792" i="7"/>
  <c r="T3793" i="7"/>
  <c r="T3794" i="7"/>
  <c r="T3795" i="7"/>
  <c r="J3783" i="7" s="1"/>
  <c r="AC3814" i="7"/>
  <c r="AD3814" i="7" s="1"/>
  <c r="AC3902" i="7"/>
  <c r="AD3902" i="7" s="1"/>
  <c r="T2736" i="7"/>
  <c r="T2746" i="7"/>
  <c r="J2734" i="7" s="1"/>
  <c r="AC2748" i="7"/>
  <c r="AD2748" i="7" s="1"/>
  <c r="AC2749" i="7"/>
  <c r="AD2749" i="7" s="1"/>
  <c r="AC2750" i="7"/>
  <c r="AD2750" i="7" s="1"/>
  <c r="AC2756" i="7"/>
  <c r="AD2756" i="7" s="1"/>
  <c r="T2762" i="7"/>
  <c r="M2750" i="7" s="1"/>
  <c r="O2750" i="7" s="1"/>
  <c r="T2763" i="7"/>
  <c r="M2751" i="7" s="1"/>
  <c r="O2751" i="7" s="1"/>
  <c r="AC2765" i="7"/>
  <c r="AD2765" i="7" s="1"/>
  <c r="AC2778" i="7"/>
  <c r="AD2778" i="7" s="1"/>
  <c r="T2783" i="7"/>
  <c r="J2771" i="7" s="1"/>
  <c r="T2784" i="7"/>
  <c r="T2794" i="7"/>
  <c r="J2782" i="7" s="1"/>
  <c r="AC2797" i="7"/>
  <c r="AD2797" i="7" s="1"/>
  <c r="T2800" i="7"/>
  <c r="AC2802" i="7"/>
  <c r="AD2802" i="7" s="1"/>
  <c r="AC2804" i="7"/>
  <c r="AD2804" i="7" s="1"/>
  <c r="AC2806" i="7"/>
  <c r="AD2806" i="7" s="1"/>
  <c r="T2809" i="7"/>
  <c r="J2797" i="7" s="1"/>
  <c r="T2810" i="7"/>
  <c r="J2798" i="7" s="1"/>
  <c r="AC2812" i="7"/>
  <c r="AD2812" i="7" s="1"/>
  <c r="T2828" i="7"/>
  <c r="AC2830" i="7"/>
  <c r="AD2830" i="7" s="1"/>
  <c r="T2849" i="7"/>
  <c r="J2837" i="7" s="1"/>
  <c r="T2858" i="7"/>
  <c r="J2846" i="7" s="1"/>
  <c r="T2859" i="7"/>
  <c r="J2847" i="7" s="1"/>
  <c r="T2860" i="7"/>
  <c r="M2848" i="7" s="1"/>
  <c r="O2848" i="7" s="1"/>
  <c r="AC2862" i="7"/>
  <c r="AD2862" i="7" s="1"/>
  <c r="T2865" i="7"/>
  <c r="T2866" i="7"/>
  <c r="J2854" i="7" s="1"/>
  <c r="T2867" i="7"/>
  <c r="M2855" i="7" s="1"/>
  <c r="O2855" i="7" s="1"/>
  <c r="T2868" i="7"/>
  <c r="AC2888" i="7"/>
  <c r="AD2888" i="7" s="1"/>
  <c r="T2892" i="7"/>
  <c r="T2903" i="7"/>
  <c r="J2891" i="7" s="1"/>
  <c r="T2904" i="7"/>
  <c r="T2905" i="7"/>
  <c r="T2906" i="7"/>
  <c r="J2894" i="7" s="1"/>
  <c r="AC2909" i="7"/>
  <c r="AD2909" i="7" s="1"/>
  <c r="T2916" i="7"/>
  <c r="AC2920" i="7"/>
  <c r="AD2920" i="7" s="1"/>
  <c r="T2923" i="7"/>
  <c r="T2924" i="7"/>
  <c r="J2912" i="7" s="1"/>
  <c r="K2928" i="7"/>
  <c r="AC2944" i="7"/>
  <c r="AD2944" i="7" s="1"/>
  <c r="AC2947" i="7"/>
  <c r="AD2947" i="7" s="1"/>
  <c r="AC2949" i="7"/>
  <c r="AD2949" i="7" s="1"/>
  <c r="AC2950" i="7"/>
  <c r="AD2950" i="7" s="1"/>
  <c r="T2961" i="7"/>
  <c r="J2949" i="7" s="1"/>
  <c r="T2962" i="7"/>
  <c r="M2950" i="7" s="1"/>
  <c r="O2950" i="7" s="1"/>
  <c r="T2963" i="7"/>
  <c r="J2951" i="7" s="1"/>
  <c r="T2964" i="7"/>
  <c r="T2967" i="7"/>
  <c r="T2968" i="7"/>
  <c r="M2956" i="7" s="1"/>
  <c r="O2956" i="7" s="1"/>
  <c r="T2969" i="7"/>
  <c r="J2957" i="7" s="1"/>
  <c r="T2970" i="7"/>
  <c r="T2971" i="7"/>
  <c r="M2959" i="7" s="1"/>
  <c r="O2959" i="7" s="1"/>
  <c r="AC2978" i="7"/>
  <c r="AD2978" i="7" s="1"/>
  <c r="T2992" i="7"/>
  <c r="AC2997" i="7"/>
  <c r="AD2997" i="7" s="1"/>
  <c r="AC3000" i="7"/>
  <c r="AD3000" i="7" s="1"/>
  <c r="AC3002" i="7"/>
  <c r="AD3002" i="7" s="1"/>
  <c r="AC3004" i="7"/>
  <c r="AD3004" i="7" s="1"/>
  <c r="AC3005" i="7"/>
  <c r="AD3005" i="7" s="1"/>
  <c r="AC3006" i="7"/>
  <c r="AD3006" i="7" s="1"/>
  <c r="T3015" i="7"/>
  <c r="J3003" i="7" s="1"/>
  <c r="AC3025" i="7"/>
  <c r="AD3025" i="7" s="1"/>
  <c r="AC3033" i="7"/>
  <c r="AD3033" i="7" s="1"/>
  <c r="T3044" i="7"/>
  <c r="J3032" i="7" s="1"/>
  <c r="T3071" i="7"/>
  <c r="M3059" i="7" s="1"/>
  <c r="O3059" i="7" s="1"/>
  <c r="T3072" i="7"/>
  <c r="T3073" i="7"/>
  <c r="AC3076" i="7"/>
  <c r="AD3076" i="7" s="1"/>
  <c r="T3082" i="7"/>
  <c r="T3083" i="7"/>
  <c r="J3071" i="7" s="1"/>
  <c r="T3084" i="7"/>
  <c r="J3072" i="7" s="1"/>
  <c r="K3088" i="7"/>
  <c r="AC3104" i="7"/>
  <c r="AD3104" i="7" s="1"/>
  <c r="T3121" i="7"/>
  <c r="J3109" i="7" s="1"/>
  <c r="T3122" i="7"/>
  <c r="T3123" i="7"/>
  <c r="J3111" i="7" s="1"/>
  <c r="T3124" i="7"/>
  <c r="J3112" i="7" s="1"/>
  <c r="AC3126" i="7"/>
  <c r="AD3126" i="7" s="1"/>
  <c r="T3127" i="7"/>
  <c r="T3128" i="7"/>
  <c r="M3116" i="7" s="1"/>
  <c r="O3116" i="7" s="1"/>
  <c r="T3129" i="7"/>
  <c r="J3117" i="7" s="1"/>
  <c r="T3130" i="7"/>
  <c r="T3131" i="7"/>
  <c r="AC3147" i="7"/>
  <c r="AD3147" i="7" s="1"/>
  <c r="AC3149" i="7"/>
  <c r="AD3149" i="7" s="1"/>
  <c r="T3152" i="7"/>
  <c r="AC3154" i="7"/>
  <c r="AD3154" i="7" s="1"/>
  <c r="AC3156" i="7"/>
  <c r="AD3156" i="7" s="1"/>
  <c r="AC3157" i="7"/>
  <c r="AD3157" i="7" s="1"/>
  <c r="AC3160" i="7"/>
  <c r="AD3160" i="7" s="1"/>
  <c r="AC3162" i="7"/>
  <c r="AD3162" i="7" s="1"/>
  <c r="AC3164" i="7"/>
  <c r="AD3164" i="7" s="1"/>
  <c r="T3184" i="7"/>
  <c r="M3172" i="7" s="1"/>
  <c r="O3172" i="7" s="1"/>
  <c r="AC3186" i="7"/>
  <c r="AD3186" i="7" s="1"/>
  <c r="AC3188" i="7"/>
  <c r="AD3188" i="7" s="1"/>
  <c r="AC3189" i="7"/>
  <c r="AD3189" i="7" s="1"/>
  <c r="AC3192" i="7"/>
  <c r="AD3192" i="7" s="1"/>
  <c r="AC3194" i="7"/>
  <c r="AD3194" i="7" s="1"/>
  <c r="AC3196" i="7"/>
  <c r="AD3196" i="7" s="1"/>
  <c r="T3216" i="7"/>
  <c r="M3204" i="7" s="1"/>
  <c r="O3204" i="7" s="1"/>
  <c r="AC3218" i="7"/>
  <c r="AD3218" i="7" s="1"/>
  <c r="AC3220" i="7"/>
  <c r="AD3220" i="7" s="1"/>
  <c r="AC3221" i="7"/>
  <c r="AD3221" i="7" s="1"/>
  <c r="AC3224" i="7"/>
  <c r="AD3224" i="7" s="1"/>
  <c r="AC3226" i="7"/>
  <c r="AD3226" i="7" s="1"/>
  <c r="AC3228" i="7"/>
  <c r="AD3228" i="7" s="1"/>
  <c r="T3248" i="7"/>
  <c r="AC3250" i="7"/>
  <c r="AD3250" i="7" s="1"/>
  <c r="AC3252" i="7"/>
  <c r="AD3252" i="7" s="1"/>
  <c r="AC3253" i="7"/>
  <c r="AD3253" i="7" s="1"/>
  <c r="AC3256" i="7"/>
  <c r="AD3256" i="7" s="1"/>
  <c r="AC3258" i="7"/>
  <c r="AD3258" i="7" s="1"/>
  <c r="AC3260" i="7"/>
  <c r="AD3260" i="7" s="1"/>
  <c r="AC3280" i="7"/>
  <c r="AD3280" i="7" s="1"/>
  <c r="AC3281" i="7"/>
  <c r="AD3281" i="7" s="1"/>
  <c r="T3303" i="7"/>
  <c r="M3291" i="7" s="1"/>
  <c r="O3291" i="7" s="1"/>
  <c r="AC3305" i="7"/>
  <c r="AD3305" i="7" s="1"/>
  <c r="K3295" i="7"/>
  <c r="T3332" i="7"/>
  <c r="M3320" i="7" s="1"/>
  <c r="O3320" i="7" s="1"/>
  <c r="T3338" i="7"/>
  <c r="T3339" i="7"/>
  <c r="J3327" i="7" s="1"/>
  <c r="T3340" i="7"/>
  <c r="J3328" i="7" s="1"/>
  <c r="T3361" i="7"/>
  <c r="AC3370" i="7"/>
  <c r="AD3370" i="7" s="1"/>
  <c r="AC3372" i="7"/>
  <c r="AD3372" i="7" s="1"/>
  <c r="AC3374" i="7"/>
  <c r="AD3374" i="7" s="1"/>
  <c r="T3377" i="7"/>
  <c r="T3378" i="7"/>
  <c r="J3366" i="7" s="1"/>
  <c r="T3379" i="7"/>
  <c r="J3367" i="7" s="1"/>
  <c r="T3380" i="7"/>
  <c r="T3391" i="7"/>
  <c r="J3379" i="7" s="1"/>
  <c r="T3392" i="7"/>
  <c r="AC3395" i="7"/>
  <c r="AD3395" i="7" s="1"/>
  <c r="AC3397" i="7"/>
  <c r="AD3397" i="7" s="1"/>
  <c r="AC3403" i="7"/>
  <c r="AD3403" i="7" s="1"/>
  <c r="AC3405" i="7"/>
  <c r="AD3405" i="7" s="1"/>
  <c r="T3408" i="7"/>
  <c r="M3396" i="7" s="1"/>
  <c r="O3396" i="7" s="1"/>
  <c r="AC3410" i="7"/>
  <c r="AD3410" i="7" s="1"/>
  <c r="AC3412" i="7"/>
  <c r="AD3412" i="7" s="1"/>
  <c r="K3419" i="7"/>
  <c r="AC3440" i="7"/>
  <c r="AD3440" i="7" s="1"/>
  <c r="T3447" i="7"/>
  <c r="T3448" i="7"/>
  <c r="T3449" i="7"/>
  <c r="T3450" i="7"/>
  <c r="J3438" i="7" s="1"/>
  <c r="T3451" i="7"/>
  <c r="K3447" i="7"/>
  <c r="T3463" i="7"/>
  <c r="J3451" i="7" s="1"/>
  <c r="AC3465" i="7"/>
  <c r="AD3465" i="7" s="1"/>
  <c r="K3455" i="7"/>
  <c r="AC3485" i="7"/>
  <c r="AD3485" i="7" s="1"/>
  <c r="T3492" i="7"/>
  <c r="M3480" i="7" s="1"/>
  <c r="O3480" i="7" s="1"/>
  <c r="T3498" i="7"/>
  <c r="T3499" i="7"/>
  <c r="J3487" i="7" s="1"/>
  <c r="T3500" i="7"/>
  <c r="K3505" i="7"/>
  <c r="T3519" i="7"/>
  <c r="J3507" i="7" s="1"/>
  <c r="T3520" i="7"/>
  <c r="J3508" i="7" s="1"/>
  <c r="AC3523" i="7"/>
  <c r="AD3523" i="7" s="1"/>
  <c r="AC3525" i="7"/>
  <c r="AD3525" i="7" s="1"/>
  <c r="AC3526" i="7"/>
  <c r="AD3526" i="7" s="1"/>
  <c r="AC3546" i="7"/>
  <c r="AD3546" i="7" s="1"/>
  <c r="T3551" i="7"/>
  <c r="T3552" i="7"/>
  <c r="M3540" i="7" s="1"/>
  <c r="O3540" i="7" s="1"/>
  <c r="T3562" i="7"/>
  <c r="J3550" i="7" s="1"/>
  <c r="AC3568" i="7"/>
  <c r="AD3568" i="7" s="1"/>
  <c r="AC3569" i="7"/>
  <c r="AD3569" i="7" s="1"/>
  <c r="T3583" i="7"/>
  <c r="J3571" i="7" s="1"/>
  <c r="T3584" i="7"/>
  <c r="J3572" i="7" s="1"/>
  <c r="AC3587" i="7"/>
  <c r="AD3587" i="7" s="1"/>
  <c r="AC3589" i="7"/>
  <c r="AD3589" i="7" s="1"/>
  <c r="AC3594" i="7"/>
  <c r="AD3594" i="7" s="1"/>
  <c r="AC3595" i="7"/>
  <c r="AD3595" i="7" s="1"/>
  <c r="AC3597" i="7"/>
  <c r="AD3597" i="7" s="1"/>
  <c r="AC3600" i="7"/>
  <c r="AD3600" i="7" s="1"/>
  <c r="T3608" i="7"/>
  <c r="T3609" i="7"/>
  <c r="M3597" i="7" s="1"/>
  <c r="O3597" i="7" s="1"/>
  <c r="T3610" i="7"/>
  <c r="AC3613" i="7"/>
  <c r="AD3613" i="7" s="1"/>
  <c r="AC3614" i="7"/>
  <c r="AD3614" i="7" s="1"/>
  <c r="T3640" i="7"/>
  <c r="J3628" i="7" s="1"/>
  <c r="T3641" i="7"/>
  <c r="T3642" i="7"/>
  <c r="J3630" i="7" s="1"/>
  <c r="T3655" i="7"/>
  <c r="AC3657" i="7"/>
  <c r="AD3657" i="7" s="1"/>
  <c r="AC3659" i="7"/>
  <c r="AD3659" i="7" s="1"/>
  <c r="AC3661" i="7"/>
  <c r="AD3661" i="7" s="1"/>
  <c r="T3684" i="7"/>
  <c r="J3672" i="7" s="1"/>
  <c r="K3681" i="7"/>
  <c r="AC3729" i="7"/>
  <c r="AD3729" i="7" s="1"/>
  <c r="AC3746" i="7"/>
  <c r="AD3746" i="7" s="1"/>
  <c r="AC3754" i="7"/>
  <c r="AD3754" i="7" s="1"/>
  <c r="AC3756" i="7"/>
  <c r="AD3756" i="7" s="1"/>
  <c r="AC3786" i="7"/>
  <c r="AD3786" i="7" s="1"/>
  <c r="AC3788" i="7"/>
  <c r="AD3788" i="7" s="1"/>
  <c r="AC3790" i="7"/>
  <c r="AD3790" i="7" s="1"/>
  <c r="T3799" i="7"/>
  <c r="J3787" i="7" s="1"/>
  <c r="T3800" i="7"/>
  <c r="T3801" i="7"/>
  <c r="J3789" i="7" s="1"/>
  <c r="AC3826" i="7"/>
  <c r="AD3826" i="7" s="1"/>
  <c r="AC3913" i="7"/>
  <c r="AD3913" i="7" s="1"/>
  <c r="AC3952" i="7"/>
  <c r="AD3952" i="7" s="1"/>
  <c r="AC4051" i="7"/>
  <c r="AD4051" i="7" s="1"/>
  <c r="T3817" i="7"/>
  <c r="J3805" i="7" s="1"/>
  <c r="AC3821" i="7"/>
  <c r="AD3821" i="7" s="1"/>
  <c r="AC3834" i="7"/>
  <c r="AD3834" i="7" s="1"/>
  <c r="AC3836" i="7"/>
  <c r="AD3836" i="7" s="1"/>
  <c r="AC3891" i="7"/>
  <c r="AD3891" i="7" s="1"/>
  <c r="AC3893" i="7"/>
  <c r="AD3893" i="7" s="1"/>
  <c r="AC3894" i="7"/>
  <c r="AD3894" i="7" s="1"/>
  <c r="AC3904" i="7"/>
  <c r="AD3904" i="7" s="1"/>
  <c r="AC3936" i="7"/>
  <c r="AD3936" i="7" s="1"/>
  <c r="AC3938" i="7"/>
  <c r="AD3938" i="7" s="1"/>
  <c r="AC3940" i="7"/>
  <c r="AD3940" i="7" s="1"/>
  <c r="AC3942" i="7"/>
  <c r="AD3942" i="7" s="1"/>
  <c r="AC3981" i="7"/>
  <c r="AD3981" i="7" s="1"/>
  <c r="AC4022" i="7"/>
  <c r="AD4022" i="7" s="1"/>
  <c r="AC4024" i="7"/>
  <c r="AD4024" i="7" s="1"/>
  <c r="AC4040" i="7"/>
  <c r="AD4040" i="7" s="1"/>
  <c r="AC4041" i="7"/>
  <c r="AD4041" i="7" s="1"/>
  <c r="AC4053" i="7"/>
  <c r="AD4053" i="7" s="1"/>
  <c r="AC4055" i="7"/>
  <c r="AD4055" i="7" s="1"/>
  <c r="AC4085" i="7"/>
  <c r="AD4085" i="7" s="1"/>
  <c r="AC4087" i="7"/>
  <c r="AD4087" i="7" s="1"/>
  <c r="AC4088" i="7"/>
  <c r="AD4088" i="7" s="1"/>
  <c r="AC4123" i="7"/>
  <c r="AD4123" i="7" s="1"/>
  <c r="AC4125" i="7"/>
  <c r="AD4125" i="7" s="1"/>
  <c r="AC4127" i="7"/>
  <c r="AD4127" i="7" s="1"/>
  <c r="AC4139" i="7"/>
  <c r="AD4139" i="7" s="1"/>
  <c r="AC4179" i="7"/>
  <c r="AD4179" i="7" s="1"/>
  <c r="AC4221" i="7"/>
  <c r="AD4221" i="7" s="1"/>
  <c r="AC4223" i="7"/>
  <c r="AD4223" i="7" s="1"/>
  <c r="AC4225" i="7"/>
  <c r="AD4225" i="7" s="1"/>
  <c r="AC4248" i="7"/>
  <c r="AD4248" i="7" s="1"/>
  <c r="AC4308" i="7"/>
  <c r="AD4308" i="7" s="1"/>
  <c r="AC4459" i="7"/>
  <c r="AD4459" i="7" s="1"/>
  <c r="K4483" i="7"/>
  <c r="K4485" i="7"/>
  <c r="AC4500" i="7"/>
  <c r="AD4500" i="7" s="1"/>
  <c r="AC4537" i="7"/>
  <c r="AD4537" i="7" s="1"/>
  <c r="AC4565" i="7"/>
  <c r="AD4565" i="7" s="1"/>
  <c r="AC4567" i="7"/>
  <c r="AD4567" i="7" s="1"/>
  <c r="AC4590" i="7"/>
  <c r="AD4590" i="7" s="1"/>
  <c r="AC4592" i="7"/>
  <c r="AD4592" i="7" s="1"/>
  <c r="AC4654" i="7"/>
  <c r="AD4654" i="7" s="1"/>
  <c r="AC4656" i="7"/>
  <c r="AD4656" i="7" s="1"/>
  <c r="AC3971" i="7"/>
  <c r="AD3971" i="7" s="1"/>
  <c r="AC3973" i="7"/>
  <c r="AD3973" i="7" s="1"/>
  <c r="AC3974" i="7"/>
  <c r="AD3974" i="7" s="1"/>
  <c r="AC4011" i="7"/>
  <c r="AD4011" i="7" s="1"/>
  <c r="AC4014" i="7"/>
  <c r="AD4014" i="7" s="1"/>
  <c r="AC4016" i="7"/>
  <c r="AD4016" i="7" s="1"/>
  <c r="AC4017" i="7"/>
  <c r="AD4017" i="7" s="1"/>
  <c r="AC4079" i="7"/>
  <c r="AD4079" i="7" s="1"/>
  <c r="AC4097" i="7"/>
  <c r="AD4097" i="7" s="1"/>
  <c r="AC4109" i="7"/>
  <c r="AD4109" i="7" s="1"/>
  <c r="AC4150" i="7"/>
  <c r="AD4150" i="7" s="1"/>
  <c r="AC4152" i="7"/>
  <c r="AD4152" i="7" s="1"/>
  <c r="AC4190" i="7"/>
  <c r="AD4190" i="7" s="1"/>
  <c r="AC4213" i="7"/>
  <c r="AD4213" i="7" s="1"/>
  <c r="AC4215" i="7"/>
  <c r="AD4215" i="7" s="1"/>
  <c r="AC4243" i="7"/>
  <c r="AD4243" i="7" s="1"/>
  <c r="AC4281" i="7"/>
  <c r="AD4281" i="7" s="1"/>
  <c r="AC4318" i="7"/>
  <c r="AD4318" i="7" s="1"/>
  <c r="AC4341" i="7"/>
  <c r="AD4341" i="7" s="1"/>
  <c r="AC4343" i="7"/>
  <c r="AD4343" i="7" s="1"/>
  <c r="AC4365" i="7"/>
  <c r="AD4365" i="7" s="1"/>
  <c r="AC4382" i="7"/>
  <c r="AD4382" i="7" s="1"/>
  <c r="AC4421" i="7"/>
  <c r="AD4421" i="7" s="1"/>
  <c r="AC4423" i="7"/>
  <c r="AD4423" i="7" s="1"/>
  <c r="AC4424" i="7"/>
  <c r="AD4424" i="7" s="1"/>
  <c r="AC4425" i="7"/>
  <c r="AD4425" i="7" s="1"/>
  <c r="AC4469" i="7"/>
  <c r="AD4469" i="7" s="1"/>
  <c r="AC4471" i="7"/>
  <c r="AD4471" i="7" s="1"/>
  <c r="AC4529" i="7"/>
  <c r="AD4529" i="7" s="1"/>
  <c r="AC4645" i="7"/>
  <c r="AD4645" i="7" s="1"/>
  <c r="AC4713" i="7"/>
  <c r="AD4713" i="7" s="1"/>
  <c r="AC4981" i="7"/>
  <c r="AD4981" i="7" s="1"/>
  <c r="AC4982" i="7"/>
  <c r="AD4982" i="7" s="1"/>
  <c r="AC5102" i="7"/>
  <c r="AD5102" i="7" s="1"/>
  <c r="AC4920" i="7"/>
  <c r="AD4920" i="7" s="1"/>
  <c r="T2557" i="7"/>
  <c r="AC2562" i="7"/>
  <c r="AD2562" i="7" s="1"/>
  <c r="AC2565" i="7"/>
  <c r="AD2565" i="7" s="1"/>
  <c r="T2567" i="7"/>
  <c r="J2555" i="7" s="1"/>
  <c r="T2568" i="7"/>
  <c r="AC2571" i="7"/>
  <c r="AD2571" i="7" s="1"/>
  <c r="T2582" i="7"/>
  <c r="AC2583" i="7"/>
  <c r="AD2583" i="7" s="1"/>
  <c r="T2584" i="7"/>
  <c r="T2585" i="7"/>
  <c r="J2573" i="7" s="1"/>
  <c r="T2592" i="7"/>
  <c r="T2593" i="7"/>
  <c r="M2581" i="7" s="1"/>
  <c r="O2581" i="7" s="1"/>
  <c r="T2596" i="7"/>
  <c r="T2599" i="7"/>
  <c r="M2587" i="7" s="1"/>
  <c r="O2587" i="7" s="1"/>
  <c r="AC2601" i="7"/>
  <c r="AD2601" i="7" s="1"/>
  <c r="T2604" i="7"/>
  <c r="T2608" i="7"/>
  <c r="AC2610" i="7"/>
  <c r="AD2610" i="7" s="1"/>
  <c r="AC2612" i="7"/>
  <c r="AD2612" i="7" s="1"/>
  <c r="T2617" i="7"/>
  <c r="M2605" i="7" s="1"/>
  <c r="O2605" i="7" s="1"/>
  <c r="T2623" i="7"/>
  <c r="T2624" i="7"/>
  <c r="M2612" i="7" s="1"/>
  <c r="O2612" i="7" s="1"/>
  <c r="AC2627" i="7"/>
  <c r="AD2627" i="7" s="1"/>
  <c r="T2634" i="7"/>
  <c r="J2622" i="7" s="1"/>
  <c r="T2635" i="7"/>
  <c r="AC2636" i="7"/>
  <c r="AD2636" i="7" s="1"/>
  <c r="AC2637" i="7"/>
  <c r="AD2637" i="7" s="1"/>
  <c r="T2640" i="7"/>
  <c r="M2628" i="7" s="1"/>
  <c r="O2628" i="7" s="1"/>
  <c r="T2641" i="7"/>
  <c r="T2642" i="7"/>
  <c r="T2643" i="7"/>
  <c r="J2631" i="7" s="1"/>
  <c r="T2644" i="7"/>
  <c r="M2632" i="7" s="1"/>
  <c r="O2632" i="7" s="1"/>
  <c r="T2651" i="7"/>
  <c r="T2660" i="7"/>
  <c r="T2666" i="7"/>
  <c r="J2654" i="7" s="1"/>
  <c r="AC2668" i="7"/>
  <c r="AD2668" i="7" s="1"/>
  <c r="AC2669" i="7"/>
  <c r="AD2669" i="7" s="1"/>
  <c r="AC2672" i="7"/>
  <c r="AD2672" i="7" s="1"/>
  <c r="AC2673" i="7"/>
  <c r="AD2673" i="7" s="1"/>
  <c r="AC2675" i="7"/>
  <c r="AD2675" i="7" s="1"/>
  <c r="AC2677" i="7"/>
  <c r="AD2677" i="7" s="1"/>
  <c r="AC2681" i="7"/>
  <c r="AD2681" i="7" s="1"/>
  <c r="K2672" i="7"/>
  <c r="T2698" i="7"/>
  <c r="J2686" i="7" s="1"/>
  <c r="T2699" i="7"/>
  <c r="J2687" i="7" s="1"/>
  <c r="AC2700" i="7"/>
  <c r="AD2700" i="7" s="1"/>
  <c r="AC2701" i="7"/>
  <c r="AD2701" i="7" s="1"/>
  <c r="T2704" i="7"/>
  <c r="M2692" i="7" s="1"/>
  <c r="O2692" i="7" s="1"/>
  <c r="T2705" i="7"/>
  <c r="J2693" i="7" s="1"/>
  <c r="T2706" i="7"/>
  <c r="M2694" i="7" s="1"/>
  <c r="O2694" i="7" s="1"/>
  <c r="T2707" i="7"/>
  <c r="J2695" i="7" s="1"/>
  <c r="T2708" i="7"/>
  <c r="M2696" i="7" s="1"/>
  <c r="O2696" i="7" s="1"/>
  <c r="T2711" i="7"/>
  <c r="J2699" i="7" s="1"/>
  <c r="T2712" i="7"/>
  <c r="T2713" i="7"/>
  <c r="T2714" i="7"/>
  <c r="J2702" i="7" s="1"/>
  <c r="AC2716" i="7"/>
  <c r="AD2716" i="7" s="1"/>
  <c r="AC2717" i="7"/>
  <c r="AD2717" i="7" s="1"/>
  <c r="T2721" i="7"/>
  <c r="J2709" i="7" s="1"/>
  <c r="AC2724" i="7"/>
  <c r="AD2724" i="7" s="1"/>
  <c r="AC2730" i="7"/>
  <c r="AD2730" i="7" s="1"/>
  <c r="AC2732" i="7"/>
  <c r="AD2732" i="7" s="1"/>
  <c r="AC2733" i="7"/>
  <c r="AD2733" i="7" s="1"/>
  <c r="AC2736" i="7"/>
  <c r="AD2736" i="7" s="1"/>
  <c r="AC2737" i="7"/>
  <c r="AD2737" i="7" s="1"/>
  <c r="AC2739" i="7"/>
  <c r="AD2739" i="7" s="1"/>
  <c r="AC2741" i="7"/>
  <c r="AD2741" i="7" s="1"/>
  <c r="T2743" i="7"/>
  <c r="J2731" i="7" s="1"/>
  <c r="T2744" i="7"/>
  <c r="M2732" i="7" s="1"/>
  <c r="O2732" i="7" s="1"/>
  <c r="K2735" i="7"/>
  <c r="K2736" i="7"/>
  <c r="T2756" i="7"/>
  <c r="AC2762" i="7"/>
  <c r="AD2762" i="7" s="1"/>
  <c r="AC2768" i="7"/>
  <c r="AD2768" i="7" s="1"/>
  <c r="AC2770" i="7"/>
  <c r="AD2770" i="7" s="1"/>
  <c r="AC2772" i="7"/>
  <c r="AD2772" i="7" s="1"/>
  <c r="AC2773" i="7"/>
  <c r="AD2773" i="7" s="1"/>
  <c r="T2775" i="7"/>
  <c r="J2763" i="7" s="1"/>
  <c r="T2776" i="7"/>
  <c r="M2764" i="7" s="1"/>
  <c r="O2764" i="7" s="1"/>
  <c r="T2777" i="7"/>
  <c r="J2765" i="7" s="1"/>
  <c r="T2778" i="7"/>
  <c r="J2766" i="7" s="1"/>
  <c r="AC2780" i="7"/>
  <c r="AD2780" i="7" s="1"/>
  <c r="AC2781" i="7"/>
  <c r="AD2781" i="7" s="1"/>
  <c r="T2785" i="7"/>
  <c r="M2773" i="7" s="1"/>
  <c r="O2773" i="7" s="1"/>
  <c r="AC2788" i="7"/>
  <c r="AD2788" i="7" s="1"/>
  <c r="AC2794" i="7"/>
  <c r="AD2794" i="7" s="1"/>
  <c r="AC2795" i="7"/>
  <c r="AD2795" i="7" s="1"/>
  <c r="K2791" i="7"/>
  <c r="T2811" i="7"/>
  <c r="J2799" i="7" s="1"/>
  <c r="T2820" i="7"/>
  <c r="AC2826" i="7"/>
  <c r="AD2826" i="7" s="1"/>
  <c r="AC2832" i="7"/>
  <c r="AD2832" i="7" s="1"/>
  <c r="AC2834" i="7"/>
  <c r="AD2834" i="7" s="1"/>
  <c r="AC2836" i="7"/>
  <c r="AD2836" i="7" s="1"/>
  <c r="AC2837" i="7"/>
  <c r="AD2837" i="7" s="1"/>
  <c r="AC2840" i="7"/>
  <c r="AD2840" i="7" s="1"/>
  <c r="T2847" i="7"/>
  <c r="T2848" i="7"/>
  <c r="M2836" i="7" s="1"/>
  <c r="O2836" i="7" s="1"/>
  <c r="AC2851" i="7"/>
  <c r="AD2851" i="7" s="1"/>
  <c r="AC2853" i="7"/>
  <c r="AD2853" i="7" s="1"/>
  <c r="AC2859" i="7"/>
  <c r="AD2859" i="7" s="1"/>
  <c r="K2855" i="7"/>
  <c r="AC2873" i="7"/>
  <c r="AD2873" i="7" s="1"/>
  <c r="T2875" i="7"/>
  <c r="J2863" i="7" s="1"/>
  <c r="AC2884" i="7"/>
  <c r="AD2884" i="7" s="1"/>
  <c r="T2887" i="7"/>
  <c r="AC2889" i="7"/>
  <c r="AD2889" i="7" s="1"/>
  <c r="AC2891" i="7"/>
  <c r="AD2891" i="7" s="1"/>
  <c r="AC2904" i="7"/>
  <c r="AD2904" i="7" s="1"/>
  <c r="T2911" i="7"/>
  <c r="T2912" i="7"/>
  <c r="M2900" i="7" s="1"/>
  <c r="O2900" i="7" s="1"/>
  <c r="AC2915" i="7"/>
  <c r="AD2915" i="7" s="1"/>
  <c r="AC2917" i="7"/>
  <c r="AD2917" i="7" s="1"/>
  <c r="T2919" i="7"/>
  <c r="AC2921" i="7"/>
  <c r="AD2921" i="7" s="1"/>
  <c r="T2929" i="7"/>
  <c r="J2917" i="7" s="1"/>
  <c r="T2930" i="7"/>
  <c r="J2918" i="7" s="1"/>
  <c r="T2931" i="7"/>
  <c r="J2919" i="7" s="1"/>
  <c r="T2932" i="7"/>
  <c r="M2920" i="7" s="1"/>
  <c r="O2920" i="7" s="1"/>
  <c r="AC2936" i="7"/>
  <c r="AD2936" i="7" s="1"/>
  <c r="AC2938" i="7"/>
  <c r="AD2938" i="7" s="1"/>
  <c r="AC2940" i="7"/>
  <c r="AD2940" i="7" s="1"/>
  <c r="AC2941" i="7"/>
  <c r="AD2941" i="7" s="1"/>
  <c r="T2948" i="7"/>
  <c r="J2936" i="7" s="1"/>
  <c r="AC2954" i="7"/>
  <c r="AD2954" i="7" s="1"/>
  <c r="AC2956" i="7"/>
  <c r="AD2956" i="7" s="1"/>
  <c r="T2960" i="7"/>
  <c r="M2948" i="7" s="1"/>
  <c r="O2948" i="7" s="1"/>
  <c r="AC2962" i="7"/>
  <c r="AD2962" i="7" s="1"/>
  <c r="AC2964" i="7"/>
  <c r="AD2964" i="7" s="1"/>
  <c r="AC2965" i="7"/>
  <c r="AD2965" i="7" s="1"/>
  <c r="AC2969" i="7"/>
  <c r="AD2969" i="7" s="1"/>
  <c r="T2975" i="7"/>
  <c r="J2963" i="7" s="1"/>
  <c r="T2976" i="7"/>
  <c r="J2964" i="7" s="1"/>
  <c r="T2977" i="7"/>
  <c r="AC2980" i="7"/>
  <c r="AD2980" i="7" s="1"/>
  <c r="AC2987" i="7"/>
  <c r="AD2987" i="7" s="1"/>
  <c r="AC2989" i="7"/>
  <c r="AD2989" i="7" s="1"/>
  <c r="AC2992" i="7"/>
  <c r="AD2992" i="7" s="1"/>
  <c r="AC2993" i="7"/>
  <c r="AD2993" i="7" s="1"/>
  <c r="K2992" i="7"/>
  <c r="AC3008" i="7"/>
  <c r="AD3008" i="7" s="1"/>
  <c r="AC3011" i="7"/>
  <c r="AD3011" i="7" s="1"/>
  <c r="AC3013" i="7"/>
  <c r="AD3013" i="7" s="1"/>
  <c r="T3031" i="7"/>
  <c r="T3032" i="7"/>
  <c r="M3020" i="7" s="1"/>
  <c r="O3020" i="7" s="1"/>
  <c r="T3033" i="7"/>
  <c r="T3034" i="7"/>
  <c r="T3035" i="7"/>
  <c r="M3023" i="7" s="1"/>
  <c r="O3023" i="7" s="1"/>
  <c r="T3047" i="7"/>
  <c r="AC3049" i="7"/>
  <c r="AD3049" i="7" s="1"/>
  <c r="T3050" i="7"/>
  <c r="T3051" i="7"/>
  <c r="M3039" i="7" s="1"/>
  <c r="O3039" i="7" s="1"/>
  <c r="T3052" i="7"/>
  <c r="J3040" i="7" s="1"/>
  <c r="T3057" i="7"/>
  <c r="M3045" i="7" s="1"/>
  <c r="O3045" i="7" s="1"/>
  <c r="T3058" i="7"/>
  <c r="J3046" i="7" s="1"/>
  <c r="T3059" i="7"/>
  <c r="J3047" i="7" s="1"/>
  <c r="T3060" i="7"/>
  <c r="M3048" i="7" s="1"/>
  <c r="O3048" i="7" s="1"/>
  <c r="AC3064" i="7"/>
  <c r="AD3064" i="7" s="1"/>
  <c r="AC3066" i="7"/>
  <c r="AD3066" i="7" s="1"/>
  <c r="AC3068" i="7"/>
  <c r="AD3068" i="7" s="1"/>
  <c r="AC3069" i="7"/>
  <c r="AD3069" i="7" s="1"/>
  <c r="T3076" i="7"/>
  <c r="AC3082" i="7"/>
  <c r="AD3082" i="7" s="1"/>
  <c r="AC3084" i="7"/>
  <c r="AD3084" i="7" s="1"/>
  <c r="T3088" i="7"/>
  <c r="M3076" i="7" s="1"/>
  <c r="O3076" i="7" s="1"/>
  <c r="AC3090" i="7"/>
  <c r="AD3090" i="7" s="1"/>
  <c r="AC3092" i="7"/>
  <c r="AD3092" i="7" s="1"/>
  <c r="AC3093" i="7"/>
  <c r="AD3093" i="7" s="1"/>
  <c r="AC3097" i="7"/>
  <c r="AD3097" i="7" s="1"/>
  <c r="T3103" i="7"/>
  <c r="T3104" i="7"/>
  <c r="M3092" i="7" s="1"/>
  <c r="O3092" i="7" s="1"/>
  <c r="T3105" i="7"/>
  <c r="M3093" i="7" s="1"/>
  <c r="O3093" i="7" s="1"/>
  <c r="AC3108" i="7"/>
  <c r="AD3108" i="7" s="1"/>
  <c r="AC3115" i="7"/>
  <c r="AD3115" i="7" s="1"/>
  <c r="AC3117" i="7"/>
  <c r="AD3117" i="7" s="1"/>
  <c r="AC3120" i="7"/>
  <c r="AD3120" i="7" s="1"/>
  <c r="AC3121" i="7"/>
  <c r="AD3121" i="7" s="1"/>
  <c r="AC3136" i="7"/>
  <c r="AD3136" i="7" s="1"/>
  <c r="AC3139" i="7"/>
  <c r="AD3139" i="7" s="1"/>
  <c r="AC3141" i="7"/>
  <c r="AD3141" i="7" s="1"/>
  <c r="K3135" i="7"/>
  <c r="T3159" i="7"/>
  <c r="T3160" i="7"/>
  <c r="M3148" i="7" s="1"/>
  <c r="O3148" i="7" s="1"/>
  <c r="T3161" i="7"/>
  <c r="M3149" i="7" s="1"/>
  <c r="O3149" i="7" s="1"/>
  <c r="T3162" i="7"/>
  <c r="J3150" i="7" s="1"/>
  <c r="T3163" i="7"/>
  <c r="K3160" i="7"/>
  <c r="T3175" i="7"/>
  <c r="J3163" i="7" s="1"/>
  <c r="AC3177" i="7"/>
  <c r="AD3177" i="7" s="1"/>
  <c r="T3178" i="7"/>
  <c r="T3179" i="7"/>
  <c r="J3167" i="7" s="1"/>
  <c r="T3180" i="7"/>
  <c r="J3168" i="7" s="1"/>
  <c r="K3175" i="7"/>
  <c r="T3191" i="7"/>
  <c r="T3192" i="7"/>
  <c r="M3180" i="7" s="1"/>
  <c r="O3180" i="7" s="1"/>
  <c r="T3193" i="7"/>
  <c r="M3181" i="7" s="1"/>
  <c r="O3181" i="7" s="1"/>
  <c r="T3194" i="7"/>
  <c r="M3182" i="7" s="1"/>
  <c r="O3182" i="7" s="1"/>
  <c r="T3195" i="7"/>
  <c r="K3191" i="7"/>
  <c r="K3192" i="7"/>
  <c r="T3207" i="7"/>
  <c r="AC3209" i="7"/>
  <c r="AD3209" i="7" s="1"/>
  <c r="T3210" i="7"/>
  <c r="T3211" i="7"/>
  <c r="M3199" i="7" s="1"/>
  <c r="O3199" i="7" s="1"/>
  <c r="T3212" i="7"/>
  <c r="J3200" i="7" s="1"/>
  <c r="T3223" i="7"/>
  <c r="T3224" i="7"/>
  <c r="M3212" i="7" s="1"/>
  <c r="O3212" i="7" s="1"/>
  <c r="T3225" i="7"/>
  <c r="J3213" i="7" s="1"/>
  <c r="T3226" i="7"/>
  <c r="J3214" i="7" s="1"/>
  <c r="T3227" i="7"/>
  <c r="K3224" i="7"/>
  <c r="T3239" i="7"/>
  <c r="J3227" i="7" s="1"/>
  <c r="AC3241" i="7"/>
  <c r="AD3241" i="7" s="1"/>
  <c r="T3242" i="7"/>
  <c r="T3243" i="7"/>
  <c r="J3231" i="7" s="1"/>
  <c r="T3244" i="7"/>
  <c r="J3232" i="7" s="1"/>
  <c r="T3255" i="7"/>
  <c r="T3256" i="7"/>
  <c r="M3244" i="7" s="1"/>
  <c r="O3244" i="7" s="1"/>
  <c r="T3257" i="7"/>
  <c r="J3245" i="7" s="1"/>
  <c r="T3258" i="7"/>
  <c r="J3246" i="7" s="1"/>
  <c r="T3259" i="7"/>
  <c r="J3247" i="7" s="1"/>
  <c r="K3256" i="7"/>
  <c r="T3271" i="7"/>
  <c r="J3259" i="7" s="1"/>
  <c r="AC3273" i="7"/>
  <c r="AD3273" i="7" s="1"/>
  <c r="T3274" i="7"/>
  <c r="T3275" i="7"/>
  <c r="J3263" i="7" s="1"/>
  <c r="T3276" i="7"/>
  <c r="T3281" i="7"/>
  <c r="J3269" i="7" s="1"/>
  <c r="T3282" i="7"/>
  <c r="J3270" i="7" s="1"/>
  <c r="T3283" i="7"/>
  <c r="M3271" i="7" s="1"/>
  <c r="O3271" i="7" s="1"/>
  <c r="T3284" i="7"/>
  <c r="M3272" i="7" s="1"/>
  <c r="O3272" i="7" s="1"/>
  <c r="AC3288" i="7"/>
  <c r="AD3288" i="7" s="1"/>
  <c r="AC3290" i="7"/>
  <c r="AD3290" i="7" s="1"/>
  <c r="AC3292" i="7"/>
  <c r="AD3292" i="7" s="1"/>
  <c r="AC3293" i="7"/>
  <c r="AD3293" i="7" s="1"/>
  <c r="T3300" i="7"/>
  <c r="M3288" i="7" s="1"/>
  <c r="O3288" i="7" s="1"/>
  <c r="K3293" i="7"/>
  <c r="AC3306" i="7"/>
  <c r="AD3306" i="7" s="1"/>
  <c r="AC3308" i="7"/>
  <c r="AD3308" i="7" s="1"/>
  <c r="T3312" i="7"/>
  <c r="M3300" i="7" s="1"/>
  <c r="O3300" i="7" s="1"/>
  <c r="AC3314" i="7"/>
  <c r="AD3314" i="7" s="1"/>
  <c r="AC3316" i="7"/>
  <c r="AD3316" i="7" s="1"/>
  <c r="AC3317" i="7"/>
  <c r="AD3317" i="7" s="1"/>
  <c r="AC3320" i="7"/>
  <c r="AD3320" i="7" s="1"/>
  <c r="AC3322" i="7"/>
  <c r="AD3322" i="7" s="1"/>
  <c r="AC3324" i="7"/>
  <c r="AD3324" i="7" s="1"/>
  <c r="AC3325" i="7"/>
  <c r="AD3325" i="7" s="1"/>
  <c r="T3329" i="7"/>
  <c r="J3317" i="7" s="1"/>
  <c r="AC3332" i="7"/>
  <c r="AD3332" i="7" s="1"/>
  <c r="AC3339" i="7"/>
  <c r="AD3339" i="7" s="1"/>
  <c r="AC3341" i="7"/>
  <c r="AD3341" i="7" s="1"/>
  <c r="AC3344" i="7"/>
  <c r="AD3344" i="7" s="1"/>
  <c r="AC3345" i="7"/>
  <c r="AD3345" i="7" s="1"/>
  <c r="T3359" i="7"/>
  <c r="T3360" i="7"/>
  <c r="M3348" i="7" s="1"/>
  <c r="O3348" i="7" s="1"/>
  <c r="AC3363" i="7"/>
  <c r="AD3363" i="7" s="1"/>
  <c r="AC3365" i="7"/>
  <c r="AD3365" i="7" s="1"/>
  <c r="K3359" i="7"/>
  <c r="K3375" i="7"/>
  <c r="T3399" i="7"/>
  <c r="J3387" i="7" s="1"/>
  <c r="AC3401" i="7"/>
  <c r="AD3401" i="7" s="1"/>
  <c r="T3402" i="7"/>
  <c r="T3403" i="7"/>
  <c r="J3391" i="7" s="1"/>
  <c r="T3404" i="7"/>
  <c r="J3392" i="7" s="1"/>
  <c r="T3409" i="7"/>
  <c r="J3397" i="7" s="1"/>
  <c r="T3410" i="7"/>
  <c r="T3411" i="7"/>
  <c r="J3399" i="7" s="1"/>
  <c r="T3412" i="7"/>
  <c r="J3400" i="7" s="1"/>
  <c r="T3415" i="7"/>
  <c r="J3403" i="7" s="1"/>
  <c r="T3416" i="7"/>
  <c r="T3417" i="7"/>
  <c r="J3405" i="7" s="1"/>
  <c r="T3418" i="7"/>
  <c r="J3406" i="7" s="1"/>
  <c r="T3419" i="7"/>
  <c r="T3428" i="7"/>
  <c r="AC3434" i="7"/>
  <c r="AD3434" i="7" s="1"/>
  <c r="AC3436" i="7"/>
  <c r="AD3436" i="7" s="1"/>
  <c r="T3440" i="7"/>
  <c r="M3428" i="7" s="1"/>
  <c r="O3428" i="7" s="1"/>
  <c r="AC3442" i="7"/>
  <c r="AD3442" i="7" s="1"/>
  <c r="AC3444" i="7"/>
  <c r="AD3444" i="7" s="1"/>
  <c r="AC3445" i="7"/>
  <c r="AD3445" i="7" s="1"/>
  <c r="K3434" i="7"/>
  <c r="AC3448" i="7"/>
  <c r="AD3448" i="7" s="1"/>
  <c r="AC3450" i="7"/>
  <c r="AD3450" i="7" s="1"/>
  <c r="AC3452" i="7"/>
  <c r="AD3452" i="7" s="1"/>
  <c r="AC3453" i="7"/>
  <c r="AD3453" i="7" s="1"/>
  <c r="T3457" i="7"/>
  <c r="J3445" i="7" s="1"/>
  <c r="AC3460" i="7"/>
  <c r="AD3460" i="7" s="1"/>
  <c r="AC3467" i="7"/>
  <c r="AD3467" i="7" s="1"/>
  <c r="AC3469" i="7"/>
  <c r="AD3469" i="7" s="1"/>
  <c r="AC3472" i="7"/>
  <c r="AD3472" i="7" s="1"/>
  <c r="AC3473" i="7"/>
  <c r="AD3473" i="7" s="1"/>
  <c r="T3487" i="7"/>
  <c r="J3475" i="7" s="1"/>
  <c r="T3488" i="7"/>
  <c r="M3476" i="7" s="1"/>
  <c r="O3476" i="7" s="1"/>
  <c r="AC3491" i="7"/>
  <c r="AD3491" i="7" s="1"/>
  <c r="AC3493" i="7"/>
  <c r="AD3493" i="7" s="1"/>
  <c r="K3487" i="7"/>
  <c r="K3493" i="7"/>
  <c r="K3495" i="7"/>
  <c r="T3515" i="7"/>
  <c r="J3503" i="7" s="1"/>
  <c r="T3524" i="7"/>
  <c r="J3512" i="7" s="1"/>
  <c r="AC3530" i="7"/>
  <c r="AD3530" i="7" s="1"/>
  <c r="T3532" i="7"/>
  <c r="T3536" i="7"/>
  <c r="T3537" i="7"/>
  <c r="J3525" i="7" s="1"/>
  <c r="T3538" i="7"/>
  <c r="J3526" i="7" s="1"/>
  <c r="T3539" i="7"/>
  <c r="M3527" i="7" s="1"/>
  <c r="O3527" i="7" s="1"/>
  <c r="T3540" i="7"/>
  <c r="T3543" i="7"/>
  <c r="J3531" i="7" s="1"/>
  <c r="T3544" i="7"/>
  <c r="M3532" i="7" s="1"/>
  <c r="O3532" i="7" s="1"/>
  <c r="T3545" i="7"/>
  <c r="J3533" i="7" s="1"/>
  <c r="T3546" i="7"/>
  <c r="J3534" i="7" s="1"/>
  <c r="AC3548" i="7"/>
  <c r="AD3548" i="7" s="1"/>
  <c r="AC3549" i="7"/>
  <c r="AD3549" i="7" s="1"/>
  <c r="T3553" i="7"/>
  <c r="AC3556" i="7"/>
  <c r="AD3556" i="7" s="1"/>
  <c r="AC3562" i="7"/>
  <c r="AD3562" i="7" s="1"/>
  <c r="T3564" i="7"/>
  <c r="J3552" i="7" s="1"/>
  <c r="T3570" i="7"/>
  <c r="T3571" i="7"/>
  <c r="J3559" i="7" s="1"/>
  <c r="T3572" i="7"/>
  <c r="J3560" i="7" s="1"/>
  <c r="K3575" i="7"/>
  <c r="T3596" i="7"/>
  <c r="M3584" i="7" s="1"/>
  <c r="O3584" i="7" s="1"/>
  <c r="T3600" i="7"/>
  <c r="AC3602" i="7"/>
  <c r="AD3602" i="7" s="1"/>
  <c r="AC3604" i="7"/>
  <c r="AD3604" i="7" s="1"/>
  <c r="AC3605" i="7"/>
  <c r="AD3605" i="7" s="1"/>
  <c r="T3617" i="7"/>
  <c r="J3605" i="7" s="1"/>
  <c r="AC3621" i="7"/>
  <c r="AD3621" i="7" s="1"/>
  <c r="T3632" i="7"/>
  <c r="M3620" i="7" s="1"/>
  <c r="O3620" i="7" s="1"/>
  <c r="AC3637" i="7"/>
  <c r="AD3637" i="7" s="1"/>
  <c r="AC3640" i="7"/>
  <c r="AD3640" i="7" s="1"/>
  <c r="T3649" i="7"/>
  <c r="J3637" i="7" s="1"/>
  <c r="AC3652" i="7"/>
  <c r="AD3652" i="7" s="1"/>
  <c r="AC3674" i="7"/>
  <c r="AD3674" i="7" s="1"/>
  <c r="T3679" i="7"/>
  <c r="J3667" i="7" s="1"/>
  <c r="K3683" i="7"/>
  <c r="AC3706" i="7"/>
  <c r="AD3706" i="7" s="1"/>
  <c r="K3697" i="7"/>
  <c r="T3711" i="7"/>
  <c r="J3699" i="7" s="1"/>
  <c r="T3722" i="7"/>
  <c r="J3710" i="7" s="1"/>
  <c r="T3723" i="7"/>
  <c r="T3724" i="7"/>
  <c r="J3712" i="7" s="1"/>
  <c r="AC3736" i="7"/>
  <c r="AD3736" i="7" s="1"/>
  <c r="AC3748" i="7"/>
  <c r="AD3748" i="7" s="1"/>
  <c r="AC3761" i="7"/>
  <c r="AD3761" i="7" s="1"/>
  <c r="T3767" i="7"/>
  <c r="M3755" i="7" s="1"/>
  <c r="O3755" i="7" s="1"/>
  <c r="T3768" i="7"/>
  <c r="T3769" i="7"/>
  <c r="J3757" i="7" s="1"/>
  <c r="AC3772" i="7"/>
  <c r="AD3772" i="7" s="1"/>
  <c r="AC3773" i="7"/>
  <c r="AD3773" i="7" s="1"/>
  <c r="AC3774" i="7"/>
  <c r="AD3774" i="7" s="1"/>
  <c r="K3765" i="7"/>
  <c r="T3780" i="7"/>
  <c r="M3768" i="7" s="1"/>
  <c r="O3768" i="7" s="1"/>
  <c r="AC3797" i="7"/>
  <c r="AD3797" i="7" s="1"/>
  <c r="AC3808" i="7"/>
  <c r="AD3808" i="7" s="1"/>
  <c r="K3801" i="7"/>
  <c r="T3828" i="7"/>
  <c r="J3816" i="7" s="1"/>
  <c r="AC3833" i="7"/>
  <c r="AD3833" i="7" s="1"/>
  <c r="AC3844" i="7"/>
  <c r="AD3844" i="7" s="1"/>
  <c r="K3863" i="7"/>
  <c r="K3875" i="7"/>
  <c r="AC3923" i="7"/>
  <c r="AD3923" i="7" s="1"/>
  <c r="AC3925" i="7"/>
  <c r="AD3925" i="7" s="1"/>
  <c r="AC3930" i="7"/>
  <c r="AD3930" i="7" s="1"/>
  <c r="AC3932" i="7"/>
  <c r="AD3932" i="7" s="1"/>
  <c r="AC3949" i="7"/>
  <c r="AD3949" i="7" s="1"/>
  <c r="AC3963" i="7"/>
  <c r="AD3963" i="7" s="1"/>
  <c r="AC3965" i="7"/>
  <c r="AD3965" i="7" s="1"/>
  <c r="AC4003" i="7"/>
  <c r="AD4003" i="7" s="1"/>
  <c r="AC4020" i="7"/>
  <c r="AD4020" i="7" s="1"/>
  <c r="AC4029" i="7"/>
  <c r="AD4029" i="7" s="1"/>
  <c r="AC4031" i="7"/>
  <c r="AD4031" i="7" s="1"/>
  <c r="AC4043" i="7"/>
  <c r="AD4043" i="7" s="1"/>
  <c r="AC4062" i="7"/>
  <c r="AD4062" i="7" s="1"/>
  <c r="AC4071" i="7"/>
  <c r="AD4071" i="7" s="1"/>
  <c r="AC4072" i="7"/>
  <c r="AD4072" i="7" s="1"/>
  <c r="AC4073" i="7"/>
  <c r="AD4073" i="7" s="1"/>
  <c r="AC4092" i="7"/>
  <c r="AD4092" i="7" s="1"/>
  <c r="AC4094" i="7"/>
  <c r="AD4094" i="7" s="1"/>
  <c r="AC4096" i="7"/>
  <c r="AD4096" i="7" s="1"/>
  <c r="AC4111" i="7"/>
  <c r="AD4111" i="7" s="1"/>
  <c r="K4116" i="7"/>
  <c r="AC4133" i="7"/>
  <c r="AD4133" i="7" s="1"/>
  <c r="AC4143" i="7"/>
  <c r="AD4143" i="7" s="1"/>
  <c r="AC4156" i="7"/>
  <c r="AD4156" i="7" s="1"/>
  <c r="AC4158" i="7"/>
  <c r="AD4158" i="7" s="1"/>
  <c r="AC4160" i="7"/>
  <c r="AD4160" i="7" s="1"/>
  <c r="AC4173" i="7"/>
  <c r="AD4173" i="7" s="1"/>
  <c r="AC4181" i="7"/>
  <c r="AD4181" i="7" s="1"/>
  <c r="AC4183" i="7"/>
  <c r="AD4183" i="7" s="1"/>
  <c r="AC4207" i="7"/>
  <c r="AD4207" i="7" s="1"/>
  <c r="AC4209" i="7"/>
  <c r="AD4209" i="7" s="1"/>
  <c r="AC4228" i="7"/>
  <c r="AD4228" i="7" s="1"/>
  <c r="AC4237" i="7"/>
  <c r="AD4237" i="7" s="1"/>
  <c r="K4248" i="7"/>
  <c r="K4259" i="7"/>
  <c r="K4260" i="7"/>
  <c r="AC4301" i="7"/>
  <c r="AD4301" i="7" s="1"/>
  <c r="AC4309" i="7"/>
  <c r="AD4309" i="7" s="1"/>
  <c r="AC4311" i="7"/>
  <c r="AD4311" i="7" s="1"/>
  <c r="AC4335" i="7"/>
  <c r="AD4335" i="7" s="1"/>
  <c r="AC4337" i="7"/>
  <c r="AD4337" i="7" s="1"/>
  <c r="AC4360" i="7"/>
  <c r="AD4360" i="7" s="1"/>
  <c r="K4355" i="7"/>
  <c r="AC4374" i="7"/>
  <c r="AD4374" i="7" s="1"/>
  <c r="AC4398" i="7"/>
  <c r="AD4398" i="7" s="1"/>
  <c r="AC4400" i="7"/>
  <c r="AD4400" i="7" s="1"/>
  <c r="AC4405" i="7"/>
  <c r="AD4405" i="7" s="1"/>
  <c r="AC4407" i="7"/>
  <c r="AD4407" i="7" s="1"/>
  <c r="AC4409" i="7"/>
  <c r="AD4409" i="7" s="1"/>
  <c r="AC4430" i="7"/>
  <c r="AD4430" i="7" s="1"/>
  <c r="AC4432" i="7"/>
  <c r="AD4432" i="7" s="1"/>
  <c r="AC4437" i="7"/>
  <c r="AD4437" i="7" s="1"/>
  <c r="AC4439" i="7"/>
  <c r="AD4439" i="7" s="1"/>
  <c r="AC4440" i="7"/>
  <c r="AD4440" i="7" s="1"/>
  <c r="AC4479" i="7"/>
  <c r="AD4479" i="7" s="1"/>
  <c r="K4475" i="7"/>
  <c r="AC4523" i="7"/>
  <c r="AD4523" i="7" s="1"/>
  <c r="K4515" i="7"/>
  <c r="AC4559" i="7"/>
  <c r="AD4559" i="7" s="1"/>
  <c r="AC4561" i="7"/>
  <c r="AD4561" i="7" s="1"/>
  <c r="K4597" i="7"/>
  <c r="AC4611" i="7"/>
  <c r="AD4611" i="7" s="1"/>
  <c r="AC4627" i="7"/>
  <c r="AD4627" i="7" s="1"/>
  <c r="AC4647" i="7"/>
  <c r="AD4647" i="7" s="1"/>
  <c r="AC4680" i="7"/>
  <c r="AD4680" i="7" s="1"/>
  <c r="AC4704" i="7"/>
  <c r="AD4704" i="7" s="1"/>
  <c r="AC4729" i="7"/>
  <c r="AD4729" i="7" s="1"/>
  <c r="AC4838" i="7"/>
  <c r="AD4838" i="7" s="1"/>
  <c r="AC4894" i="7"/>
  <c r="AD4894" i="7" s="1"/>
  <c r="AC5028" i="7"/>
  <c r="AD5028" i="7" s="1"/>
  <c r="AC5120" i="7"/>
  <c r="AD5120" i="7" s="1"/>
  <c r="AC4746" i="7"/>
  <c r="AD4746" i="7" s="1"/>
  <c r="AC4748" i="7"/>
  <c r="AD4748" i="7" s="1"/>
  <c r="AC4880" i="7"/>
  <c r="AD4880" i="7" s="1"/>
  <c r="K4905" i="7"/>
  <c r="AC4924" i="7"/>
  <c r="AD4924" i="7" s="1"/>
  <c r="AC4956" i="7"/>
  <c r="AD4956" i="7" s="1"/>
  <c r="AC5088" i="7"/>
  <c r="AD5088" i="7" s="1"/>
  <c r="AC5142" i="7"/>
  <c r="AD5142" i="7" s="1"/>
  <c r="K3607" i="7"/>
  <c r="T3620" i="7"/>
  <c r="AC3626" i="7"/>
  <c r="AD3626" i="7" s="1"/>
  <c r="AC3627" i="7"/>
  <c r="AD3627" i="7" s="1"/>
  <c r="AC3629" i="7"/>
  <c r="AD3629" i="7" s="1"/>
  <c r="AC3632" i="7"/>
  <c r="AD3632" i="7" s="1"/>
  <c r="AC3633" i="7"/>
  <c r="AD3633" i="7" s="1"/>
  <c r="K3627" i="7"/>
  <c r="K3629" i="7"/>
  <c r="T3643" i="7"/>
  <c r="T3652" i="7"/>
  <c r="J3640" i="7" s="1"/>
  <c r="T3658" i="7"/>
  <c r="J3646" i="7" s="1"/>
  <c r="T3659" i="7"/>
  <c r="M3647" i="7" s="1"/>
  <c r="O3647" i="7" s="1"/>
  <c r="T3660" i="7"/>
  <c r="J3648" i="7" s="1"/>
  <c r="K3651" i="7"/>
  <c r="T3664" i="7"/>
  <c r="T3665" i="7"/>
  <c r="J3653" i="7" s="1"/>
  <c r="T3666" i="7"/>
  <c r="T3667" i="7"/>
  <c r="J3655" i="7" s="1"/>
  <c r="T3668" i="7"/>
  <c r="M3656" i="7" s="1"/>
  <c r="O3656" i="7" s="1"/>
  <c r="T3671" i="7"/>
  <c r="T3672" i="7"/>
  <c r="T3673" i="7"/>
  <c r="J3661" i="7" s="1"/>
  <c r="AC3676" i="7"/>
  <c r="AD3676" i="7" s="1"/>
  <c r="AC3677" i="7"/>
  <c r="AD3677" i="7" s="1"/>
  <c r="AC3684" i="7"/>
  <c r="AD3684" i="7" s="1"/>
  <c r="AC3691" i="7"/>
  <c r="AD3691" i="7" s="1"/>
  <c r="AC3693" i="7"/>
  <c r="AD3693" i="7" s="1"/>
  <c r="AC3696" i="7"/>
  <c r="AD3696" i="7" s="1"/>
  <c r="AC3698" i="7"/>
  <c r="AD3698" i="7" s="1"/>
  <c r="AC3700" i="7"/>
  <c r="AD3700" i="7" s="1"/>
  <c r="AC3701" i="7"/>
  <c r="AD3701" i="7" s="1"/>
  <c r="T3703" i="7"/>
  <c r="J3691" i="7" s="1"/>
  <c r="T3704" i="7"/>
  <c r="T3705" i="7"/>
  <c r="J3693" i="7" s="1"/>
  <c r="AC3708" i="7"/>
  <c r="AD3708" i="7" s="1"/>
  <c r="AC3709" i="7"/>
  <c r="AD3709" i="7" s="1"/>
  <c r="AC3716" i="7"/>
  <c r="AD3716" i="7" s="1"/>
  <c r="AC3722" i="7"/>
  <c r="AD3722" i="7" s="1"/>
  <c r="AC3724" i="7"/>
  <c r="AD3724" i="7" s="1"/>
  <c r="T3728" i="7"/>
  <c r="J3716" i="7" s="1"/>
  <c r="T3729" i="7"/>
  <c r="M3717" i="7" s="1"/>
  <c r="O3717" i="7" s="1"/>
  <c r="T3730" i="7"/>
  <c r="J3718" i="7" s="1"/>
  <c r="T3731" i="7"/>
  <c r="M3719" i="7" s="1"/>
  <c r="O3719" i="7" s="1"/>
  <c r="T3748" i="7"/>
  <c r="M3736" i="7" s="1"/>
  <c r="O3736" i="7" s="1"/>
  <c r="T3754" i="7"/>
  <c r="T3755" i="7"/>
  <c r="J3743" i="7" s="1"/>
  <c r="T3756" i="7"/>
  <c r="J3744" i="7" s="1"/>
  <c r="K3747" i="7"/>
  <c r="AC3793" i="7"/>
  <c r="AD3793" i="7" s="1"/>
  <c r="K3785" i="7"/>
  <c r="AC3800" i="7"/>
  <c r="AD3800" i="7" s="1"/>
  <c r="K3793" i="7"/>
  <c r="T3807" i="7"/>
  <c r="AC3811" i="7"/>
  <c r="AD3811" i="7" s="1"/>
  <c r="AC3813" i="7"/>
  <c r="AD3813" i="7" s="1"/>
  <c r="K3802" i="7"/>
  <c r="AC3816" i="7"/>
  <c r="AD3816" i="7" s="1"/>
  <c r="T3825" i="7"/>
  <c r="AC3828" i="7"/>
  <c r="AD3828" i="7" s="1"/>
  <c r="AC3841" i="7"/>
  <c r="AD3841" i="7" s="1"/>
  <c r="K3834" i="7"/>
  <c r="AC3849" i="7"/>
  <c r="AD3849" i="7" s="1"/>
  <c r="AC3859" i="7"/>
  <c r="AD3859" i="7" s="1"/>
  <c r="AC3861" i="7"/>
  <c r="AD3861" i="7" s="1"/>
  <c r="AC3865" i="7"/>
  <c r="AD3865" i="7" s="1"/>
  <c r="AC3869" i="7"/>
  <c r="AD3869" i="7" s="1"/>
  <c r="AC3872" i="7"/>
  <c r="AD3872" i="7" s="1"/>
  <c r="AC3874" i="7"/>
  <c r="AD3874" i="7" s="1"/>
  <c r="AC3876" i="7"/>
  <c r="AD3876" i="7" s="1"/>
  <c r="K3879" i="7"/>
  <c r="AC3899" i="7"/>
  <c r="AD3899" i="7" s="1"/>
  <c r="AC3901" i="7"/>
  <c r="AD3901" i="7" s="1"/>
  <c r="AC3908" i="7"/>
  <c r="AD3908" i="7" s="1"/>
  <c r="K3915" i="7"/>
  <c r="K3924" i="7"/>
  <c r="K3929" i="7"/>
  <c r="K3937" i="7"/>
  <c r="AC3956" i="7"/>
  <c r="AD3956" i="7" s="1"/>
  <c r="AC3969" i="7"/>
  <c r="AD3969" i="7" s="1"/>
  <c r="AC3977" i="7"/>
  <c r="AD3977" i="7" s="1"/>
  <c r="K3969" i="7"/>
  <c r="AC3987" i="7"/>
  <c r="AD3987" i="7" s="1"/>
  <c r="AC3989" i="7"/>
  <c r="AD3989" i="7" s="1"/>
  <c r="K3978" i="7"/>
  <c r="AC3993" i="7"/>
  <c r="AD3993" i="7" s="1"/>
  <c r="AC3997" i="7"/>
  <c r="AD3997" i="7" s="1"/>
  <c r="K3986" i="7"/>
  <c r="AC4007" i="7"/>
  <c r="AD4007" i="7" s="1"/>
  <c r="AC4008" i="7"/>
  <c r="AD4008" i="7" s="1"/>
  <c r="K4008" i="7"/>
  <c r="K4018" i="7"/>
  <c r="AC4035" i="7"/>
  <c r="AD4035" i="7" s="1"/>
  <c r="AC4047" i="7"/>
  <c r="AD4047" i="7" s="1"/>
  <c r="K4050" i="7"/>
  <c r="AC4068" i="7"/>
  <c r="AD4068" i="7" s="1"/>
  <c r="AC4075" i="7"/>
  <c r="AD4075" i="7" s="1"/>
  <c r="K4074" i="7"/>
  <c r="AC4117" i="7"/>
  <c r="AD4117" i="7" s="1"/>
  <c r="AC4119" i="7"/>
  <c r="AD4119" i="7" s="1"/>
  <c r="AC4120" i="7"/>
  <c r="AD4120" i="7" s="1"/>
  <c r="AC4135" i="7"/>
  <c r="AD4135" i="7" s="1"/>
  <c r="AC4136" i="7"/>
  <c r="AD4136" i="7" s="1"/>
  <c r="K4136" i="7"/>
  <c r="K4146" i="7"/>
  <c r="AC4163" i="7"/>
  <c r="AD4163" i="7" s="1"/>
  <c r="AC4175" i="7"/>
  <c r="AD4175" i="7" s="1"/>
  <c r="K4174" i="7"/>
  <c r="AC4196" i="7"/>
  <c r="AD4196" i="7" s="1"/>
  <c r="AC4203" i="7"/>
  <c r="AD4203" i="7" s="1"/>
  <c r="K4202" i="7"/>
  <c r="AC4239" i="7"/>
  <c r="AD4239" i="7" s="1"/>
  <c r="AC4251" i="7"/>
  <c r="AD4251" i="7" s="1"/>
  <c r="AC4253" i="7"/>
  <c r="AD4253" i="7" s="1"/>
  <c r="AC4255" i="7"/>
  <c r="AD4255" i="7" s="1"/>
  <c r="AC4256" i="7"/>
  <c r="AD4256" i="7" s="1"/>
  <c r="AC4259" i="7"/>
  <c r="AD4259" i="7" s="1"/>
  <c r="K4252" i="7"/>
  <c r="AC4270" i="7"/>
  <c r="AD4270" i="7" s="1"/>
  <c r="AC4272" i="7"/>
  <c r="AD4272" i="7" s="1"/>
  <c r="AC4278" i="7"/>
  <c r="AD4278" i="7" s="1"/>
  <c r="K4268" i="7"/>
  <c r="AC4283" i="7"/>
  <c r="AD4283" i="7" s="1"/>
  <c r="AC4286" i="7"/>
  <c r="AD4286" i="7" s="1"/>
  <c r="AC4288" i="7"/>
  <c r="AD4288" i="7" s="1"/>
  <c r="K4277" i="7"/>
  <c r="AC4291" i="7"/>
  <c r="AD4291" i="7" s="1"/>
  <c r="AC4303" i="7"/>
  <c r="AD4303" i="7" s="1"/>
  <c r="K4303" i="7"/>
  <c r="AC4324" i="7"/>
  <c r="AD4324" i="7" s="1"/>
  <c r="AC4331" i="7"/>
  <c r="AD4331" i="7" s="1"/>
  <c r="AC4347" i="7"/>
  <c r="AD4347" i="7" s="1"/>
  <c r="AC4348" i="7"/>
  <c r="AD4348" i="7" s="1"/>
  <c r="AC4350" i="7"/>
  <c r="AD4350" i="7" s="1"/>
  <c r="AC4352" i="7"/>
  <c r="AD4352" i="7" s="1"/>
  <c r="K4341" i="7"/>
  <c r="AC4355" i="7"/>
  <c r="AD4355" i="7" s="1"/>
  <c r="AC4367" i="7"/>
  <c r="AD4367" i="7" s="1"/>
  <c r="AC4388" i="7"/>
  <c r="AD4388" i="7" s="1"/>
  <c r="K4379" i="7"/>
  <c r="AC4395" i="7"/>
  <c r="AD4395" i="7" s="1"/>
  <c r="AC4411" i="7"/>
  <c r="AD4411" i="7" s="1"/>
  <c r="AC4412" i="7"/>
  <c r="AD4412" i="7" s="1"/>
  <c r="AC4414" i="7"/>
  <c r="AD4414" i="7" s="1"/>
  <c r="AC4416" i="7"/>
  <c r="AD4416" i="7" s="1"/>
  <c r="K4405" i="7"/>
  <c r="AC4420" i="7"/>
  <c r="AD4420" i="7" s="1"/>
  <c r="AC4436" i="7"/>
  <c r="AD4436" i="7" s="1"/>
  <c r="AC4453" i="7"/>
  <c r="AD4453" i="7" s="1"/>
  <c r="AC4463" i="7"/>
  <c r="AD4463" i="7" s="1"/>
  <c r="AC4476" i="7"/>
  <c r="AD4476" i="7" s="1"/>
  <c r="K4469" i="7"/>
  <c r="AC4484" i="7"/>
  <c r="AD4484" i="7" s="1"/>
  <c r="K4476" i="7"/>
  <c r="K4499" i="7"/>
  <c r="AC4517" i="7"/>
  <c r="AD4517" i="7" s="1"/>
  <c r="AC4532" i="7"/>
  <c r="AD4532" i="7" s="1"/>
  <c r="AC4536" i="7"/>
  <c r="AD4536" i="7" s="1"/>
  <c r="AC4571" i="7"/>
  <c r="AD4571" i="7" s="1"/>
  <c r="AC4573" i="7"/>
  <c r="AD4573" i="7" s="1"/>
  <c r="AC4575" i="7"/>
  <c r="AD4575" i="7" s="1"/>
  <c r="AC4576" i="7"/>
  <c r="AD4576" i="7" s="1"/>
  <c r="AC4577" i="7"/>
  <c r="AD4577" i="7" s="1"/>
  <c r="K4587" i="7"/>
  <c r="K4588" i="7"/>
  <c r="AC4615" i="7"/>
  <c r="AD4615" i="7" s="1"/>
  <c r="AC4633" i="7"/>
  <c r="AD4633" i="7" s="1"/>
  <c r="AC4660" i="7"/>
  <c r="AD4660" i="7" s="1"/>
  <c r="AC4672" i="7"/>
  <c r="AD4672" i="7" s="1"/>
  <c r="AC4688" i="7"/>
  <c r="AD4688" i="7" s="1"/>
  <c r="AC4740" i="7"/>
  <c r="AD4740" i="7" s="1"/>
  <c r="AC4742" i="7"/>
  <c r="AD4742" i="7" s="1"/>
  <c r="AC4792" i="7"/>
  <c r="AD4792" i="7" s="1"/>
  <c r="AC4821" i="7"/>
  <c r="AD4821" i="7" s="1"/>
  <c r="AC4822" i="7"/>
  <c r="AD4822" i="7" s="1"/>
  <c r="K4815" i="7"/>
  <c r="K4816" i="7"/>
  <c r="AC4860" i="7"/>
  <c r="AD4860" i="7" s="1"/>
  <c r="AC4864" i="7"/>
  <c r="AD4864" i="7" s="1"/>
  <c r="AC4891" i="7"/>
  <c r="AD4891" i="7" s="1"/>
  <c r="AC4893" i="7"/>
  <c r="AD4893" i="7" s="1"/>
  <c r="AC4912" i="7"/>
  <c r="AD4912" i="7" s="1"/>
  <c r="AC4931" i="7"/>
  <c r="AD4931" i="7" s="1"/>
  <c r="AC4988" i="7"/>
  <c r="AD4988" i="7" s="1"/>
  <c r="AC4989" i="7"/>
  <c r="AD4989" i="7" s="1"/>
  <c r="AC4991" i="7"/>
  <c r="AD4991" i="7" s="1"/>
  <c r="AC4993" i="7"/>
  <c r="AD4993" i="7" s="1"/>
  <c r="AC4994" i="7"/>
  <c r="AD4994" i="7" s="1"/>
  <c r="AC5131" i="7"/>
  <c r="AD5131" i="7" s="1"/>
  <c r="AC5192" i="7"/>
  <c r="AD5192" i="7" s="1"/>
  <c r="AC4445" i="7"/>
  <c r="AD4445" i="7" s="1"/>
  <c r="AC4447" i="7"/>
  <c r="AD4447" i="7" s="1"/>
  <c r="AC4448" i="7"/>
  <c r="AD4448" i="7" s="1"/>
  <c r="AC4455" i="7"/>
  <c r="AD4455" i="7" s="1"/>
  <c r="AC4456" i="7"/>
  <c r="AD4456" i="7" s="1"/>
  <c r="K4447" i="7"/>
  <c r="AC4485" i="7"/>
  <c r="AD4485" i="7" s="1"/>
  <c r="AC4487" i="7"/>
  <c r="AD4487" i="7" s="1"/>
  <c r="AC4488" i="7"/>
  <c r="AD4488" i="7" s="1"/>
  <c r="AC4495" i="7"/>
  <c r="AD4495" i="7" s="1"/>
  <c r="AC4501" i="7"/>
  <c r="AD4501" i="7" s="1"/>
  <c r="AC4503" i="7"/>
  <c r="AD4503" i="7" s="1"/>
  <c r="AC4504" i="7"/>
  <c r="AD4504" i="7" s="1"/>
  <c r="AC4507" i="7"/>
  <c r="AD4507" i="7" s="1"/>
  <c r="AC4509" i="7"/>
  <c r="AD4509" i="7" s="1"/>
  <c r="AC4511" i="7"/>
  <c r="AD4511" i="7" s="1"/>
  <c r="AC4512" i="7"/>
  <c r="AD4512" i="7" s="1"/>
  <c r="AC4519" i="7"/>
  <c r="AD4519" i="7" s="1"/>
  <c r="AC4520" i="7"/>
  <c r="AD4520" i="7" s="1"/>
  <c r="AC4526" i="7"/>
  <c r="AD4526" i="7" s="1"/>
  <c r="AC4528" i="7"/>
  <c r="AD4528" i="7" s="1"/>
  <c r="K4524" i="7"/>
  <c r="K4533" i="7"/>
  <c r="AC4547" i="7"/>
  <c r="AD4547" i="7" s="1"/>
  <c r="K4540" i="7"/>
  <c r="K4563" i="7"/>
  <c r="K4583" i="7"/>
  <c r="AC4597" i="7"/>
  <c r="AD4597" i="7" s="1"/>
  <c r="AC4599" i="7"/>
  <c r="AD4599" i="7" s="1"/>
  <c r="K4600" i="7"/>
  <c r="AC4623" i="7"/>
  <c r="AD4623" i="7" s="1"/>
  <c r="AC4628" i="7"/>
  <c r="AD4628" i="7" s="1"/>
  <c r="K4652" i="7"/>
  <c r="AC4667" i="7"/>
  <c r="AD4667" i="7" s="1"/>
  <c r="AC4685" i="7"/>
  <c r="AD4685" i="7" s="1"/>
  <c r="AC4692" i="7"/>
  <c r="AD4692" i="7" s="1"/>
  <c r="AC4694" i="7"/>
  <c r="AD4694" i="7" s="1"/>
  <c r="K4683" i="7"/>
  <c r="AC4698" i="7"/>
  <c r="AD4698" i="7" s="1"/>
  <c r="AC4700" i="7"/>
  <c r="AD4700" i="7" s="1"/>
  <c r="AC4723" i="7"/>
  <c r="AD4723" i="7" s="1"/>
  <c r="AC4725" i="7"/>
  <c r="AD4725" i="7" s="1"/>
  <c r="AC4726" i="7"/>
  <c r="AD4726" i="7" s="1"/>
  <c r="AC4745" i="7"/>
  <c r="AD4745" i="7" s="1"/>
  <c r="AC4756" i="7"/>
  <c r="AD4756" i="7" s="1"/>
  <c r="AC4758" i="7"/>
  <c r="AD4758" i="7" s="1"/>
  <c r="AC4762" i="7"/>
  <c r="AD4762" i="7" s="1"/>
  <c r="AC4764" i="7"/>
  <c r="AD4764" i="7" s="1"/>
  <c r="K4765" i="7"/>
  <c r="K4799" i="7"/>
  <c r="K4800" i="7"/>
  <c r="K4807" i="7"/>
  <c r="AC4824" i="7"/>
  <c r="AD4824" i="7" s="1"/>
  <c r="AC4837" i="7"/>
  <c r="AD4837" i="7" s="1"/>
  <c r="AC4846" i="7"/>
  <c r="AD4846" i="7" s="1"/>
  <c r="K4837" i="7"/>
  <c r="AC4867" i="7"/>
  <c r="AD4867" i="7" s="1"/>
  <c r="AC4874" i="7"/>
  <c r="AD4874" i="7" s="1"/>
  <c r="AC4876" i="7"/>
  <c r="AD4876" i="7" s="1"/>
  <c r="AC4877" i="7"/>
  <c r="AD4877" i="7" s="1"/>
  <c r="AC4884" i="7"/>
  <c r="AD4884" i="7" s="1"/>
  <c r="AC4897" i="7"/>
  <c r="AD4897" i="7" s="1"/>
  <c r="AC4899" i="7"/>
  <c r="AD4899" i="7" s="1"/>
  <c r="AC4906" i="7"/>
  <c r="AD4906" i="7" s="1"/>
  <c r="AC4908" i="7"/>
  <c r="AD4908" i="7" s="1"/>
  <c r="AC4909" i="7"/>
  <c r="AD4909" i="7" s="1"/>
  <c r="AC4929" i="7"/>
  <c r="AD4929" i="7" s="1"/>
  <c r="AC4936" i="7"/>
  <c r="AD4936" i="7" s="1"/>
  <c r="AC4938" i="7"/>
  <c r="AD4938" i="7" s="1"/>
  <c r="AC4940" i="7"/>
  <c r="AD4940" i="7" s="1"/>
  <c r="AC4941" i="7"/>
  <c r="AD4941" i="7" s="1"/>
  <c r="AC4942" i="7"/>
  <c r="AD4942" i="7" s="1"/>
  <c r="K4931" i="7"/>
  <c r="AC4961" i="7"/>
  <c r="AD4961" i="7" s="1"/>
  <c r="AC4963" i="7"/>
  <c r="AD4963" i="7" s="1"/>
  <c r="AC4965" i="7"/>
  <c r="AD4965" i="7" s="1"/>
  <c r="K4993" i="7"/>
  <c r="AC5012" i="7"/>
  <c r="AD5012" i="7" s="1"/>
  <c r="AC5020" i="7"/>
  <c r="AD5020" i="7" s="1"/>
  <c r="AC5022" i="7"/>
  <c r="AD5022" i="7" s="1"/>
  <c r="AC5024" i="7"/>
  <c r="AD5024" i="7" s="1"/>
  <c r="AC5052" i="7"/>
  <c r="AD5052" i="7" s="1"/>
  <c r="AC5065" i="7"/>
  <c r="AD5065" i="7" s="1"/>
  <c r="K5057" i="7"/>
  <c r="AC5110" i="7"/>
  <c r="AD5110" i="7" s="1"/>
  <c r="AC5112" i="7"/>
  <c r="AD5112" i="7" s="1"/>
  <c r="AC5113" i="7"/>
  <c r="AD5113" i="7" s="1"/>
  <c r="AC5148" i="7"/>
  <c r="AD5148" i="7" s="1"/>
  <c r="AC5150" i="7"/>
  <c r="AD5150" i="7" s="1"/>
  <c r="AC5224" i="7"/>
  <c r="AD5224" i="7" s="1"/>
  <c r="AC5172" i="7"/>
  <c r="AD5172" i="7" s="1"/>
  <c r="AC5198" i="7"/>
  <c r="AD5198" i="7" s="1"/>
  <c r="AC5199" i="7"/>
  <c r="AD5199" i="7" s="1"/>
  <c r="AC5200" i="7"/>
  <c r="AD5200" i="7" s="1"/>
  <c r="K5193" i="7"/>
  <c r="AC5223" i="7"/>
  <c r="AD5223" i="7" s="1"/>
  <c r="AC5230" i="7"/>
  <c r="AD5230" i="7" s="1"/>
  <c r="AC5231" i="7"/>
  <c r="AD5231" i="7" s="1"/>
  <c r="AC5232" i="7"/>
  <c r="AD5232" i="7" s="1"/>
  <c r="AC5238" i="7"/>
  <c r="AD5238" i="7" s="1"/>
  <c r="K5242" i="7"/>
  <c r="AC5290" i="7"/>
  <c r="AD5290" i="7" s="1"/>
  <c r="AC5301" i="7"/>
  <c r="AD5301" i="7" s="1"/>
  <c r="AC5303" i="7"/>
  <c r="AD5303" i="7" s="1"/>
  <c r="AC5308" i="7"/>
  <c r="AD5308" i="7" s="1"/>
  <c r="AC5310" i="7"/>
  <c r="AD5310" i="7" s="1"/>
  <c r="AC5345" i="7"/>
  <c r="AD5345" i="7" s="1"/>
  <c r="AC5404" i="7"/>
  <c r="AD5404" i="7" s="1"/>
  <c r="AC5405" i="7"/>
  <c r="AD5405" i="7" s="1"/>
  <c r="AC4676" i="7"/>
  <c r="AD4676" i="7" s="1"/>
  <c r="AC4677" i="7"/>
  <c r="AD4677" i="7" s="1"/>
  <c r="K4691" i="7"/>
  <c r="K4692" i="7"/>
  <c r="AC4708" i="7"/>
  <c r="AD4708" i="7" s="1"/>
  <c r="K4699" i="7"/>
  <c r="K4717" i="7"/>
  <c r="K4728" i="7"/>
  <c r="K4756" i="7"/>
  <c r="AC4772" i="7"/>
  <c r="AD4772" i="7" s="1"/>
  <c r="AC4787" i="7"/>
  <c r="AD4787" i="7" s="1"/>
  <c r="AC4789" i="7"/>
  <c r="AD4789" i="7" s="1"/>
  <c r="AC4796" i="7"/>
  <c r="AD4796" i="7" s="1"/>
  <c r="AC4802" i="7"/>
  <c r="AD4802" i="7" s="1"/>
  <c r="AC4804" i="7"/>
  <c r="AD4804" i="7" s="1"/>
  <c r="AC4805" i="7"/>
  <c r="AD4805" i="7" s="1"/>
  <c r="AC4810" i="7"/>
  <c r="AD4810" i="7" s="1"/>
  <c r="AC4812" i="7"/>
  <c r="AD4812" i="7" s="1"/>
  <c r="AC4813" i="7"/>
  <c r="AD4813" i="7" s="1"/>
  <c r="AC4816" i="7"/>
  <c r="AD4816" i="7" s="1"/>
  <c r="AC4827" i="7"/>
  <c r="AD4827" i="7" s="1"/>
  <c r="AC4829" i="7"/>
  <c r="AD4829" i="7" s="1"/>
  <c r="AC4835" i="7"/>
  <c r="AD4835" i="7" s="1"/>
  <c r="AC4840" i="7"/>
  <c r="AD4840" i="7" s="1"/>
  <c r="AC4843" i="7"/>
  <c r="AD4843" i="7" s="1"/>
  <c r="K4833" i="7"/>
  <c r="AC4849" i="7"/>
  <c r="AD4849" i="7" s="1"/>
  <c r="AC4856" i="7"/>
  <c r="AD4856" i="7" s="1"/>
  <c r="AC4865" i="7"/>
  <c r="AD4865" i="7" s="1"/>
  <c r="K4869" i="7"/>
  <c r="K4879" i="7"/>
  <c r="K4880" i="7"/>
  <c r="K4885" i="7"/>
  <c r="K4901" i="7"/>
  <c r="AC4916" i="7"/>
  <c r="AD4916" i="7" s="1"/>
  <c r="AC4917" i="7"/>
  <c r="AD4917" i="7" s="1"/>
  <c r="K4923" i="7"/>
  <c r="AC4945" i="7"/>
  <c r="AD4945" i="7" s="1"/>
  <c r="AC4952" i="7"/>
  <c r="AD4952" i="7" s="1"/>
  <c r="K4944" i="7"/>
  <c r="K4945" i="7"/>
  <c r="AC4968" i="7"/>
  <c r="AD4968" i="7" s="1"/>
  <c r="AC4969" i="7"/>
  <c r="AD4969" i="7" s="1"/>
  <c r="AC4971" i="7"/>
  <c r="AD4971" i="7" s="1"/>
  <c r="AC4973" i="7"/>
  <c r="AD4973" i="7" s="1"/>
  <c r="AC4976" i="7"/>
  <c r="AD4976" i="7" s="1"/>
  <c r="AC4984" i="7"/>
  <c r="AD4984" i="7" s="1"/>
  <c r="AC4986" i="7"/>
  <c r="AD4986" i="7" s="1"/>
  <c r="AC4987" i="7"/>
  <c r="AD4987" i="7" s="1"/>
  <c r="AC4997" i="7"/>
  <c r="AD4997" i="7" s="1"/>
  <c r="K4987" i="7"/>
  <c r="AC5004" i="7"/>
  <c r="AD5004" i="7" s="1"/>
  <c r="AC5007" i="7"/>
  <c r="AD5007" i="7" s="1"/>
  <c r="AC5009" i="7"/>
  <c r="AD5009" i="7" s="1"/>
  <c r="AC5014" i="7"/>
  <c r="AD5014" i="7" s="1"/>
  <c r="AC5016" i="7"/>
  <c r="AD5016" i="7" s="1"/>
  <c r="AC5017" i="7"/>
  <c r="AD5017" i="7" s="1"/>
  <c r="AC5032" i="7"/>
  <c r="AD5032" i="7" s="1"/>
  <c r="AC5033" i="7"/>
  <c r="AD5033" i="7" s="1"/>
  <c r="K5023" i="7"/>
  <c r="AC5040" i="7"/>
  <c r="AD5040" i="7" s="1"/>
  <c r="AC5047" i="7"/>
  <c r="AD5047" i="7" s="1"/>
  <c r="AC5049" i="7"/>
  <c r="AD5049" i="7" s="1"/>
  <c r="AC5056" i="7"/>
  <c r="AD5056" i="7" s="1"/>
  <c r="AC5071" i="7"/>
  <c r="AD5071" i="7" s="1"/>
  <c r="AC5073" i="7"/>
  <c r="AD5073" i="7" s="1"/>
  <c r="AC5077" i="7"/>
  <c r="AD5077" i="7" s="1"/>
  <c r="K5077" i="7"/>
  <c r="AC5093" i="7"/>
  <c r="AD5093" i="7" s="1"/>
  <c r="AC5104" i="7"/>
  <c r="AD5104" i="7" s="1"/>
  <c r="AC5126" i="7"/>
  <c r="AD5126" i="7" s="1"/>
  <c r="AC5127" i="7"/>
  <c r="AD5127" i="7" s="1"/>
  <c r="AC5154" i="7"/>
  <c r="AD5154" i="7" s="1"/>
  <c r="AC5157" i="7"/>
  <c r="AD5157" i="7" s="1"/>
  <c r="AC5162" i="7"/>
  <c r="AD5162" i="7" s="1"/>
  <c r="K5209" i="7"/>
  <c r="K5210" i="7"/>
  <c r="AC5250" i="7"/>
  <c r="AD5250" i="7" s="1"/>
  <c r="AC5269" i="7"/>
  <c r="AD5269" i="7" s="1"/>
  <c r="AC5271" i="7"/>
  <c r="AD5271" i="7" s="1"/>
  <c r="AC5284" i="7"/>
  <c r="AD5284" i="7" s="1"/>
  <c r="AC5316" i="7"/>
  <c r="AD5316" i="7" s="1"/>
  <c r="AC5318" i="7"/>
  <c r="AD5318" i="7" s="1"/>
  <c r="K5359" i="7"/>
  <c r="AC5412" i="7"/>
  <c r="AD5412" i="7" s="1"/>
  <c r="AC5413" i="7"/>
  <c r="AD5413" i="7" s="1"/>
  <c r="AC5097" i="7"/>
  <c r="AD5097" i="7" s="1"/>
  <c r="K5089" i="7"/>
  <c r="AC5134" i="7"/>
  <c r="AD5134" i="7" s="1"/>
  <c r="AC5135" i="7"/>
  <c r="AD5135" i="7" s="1"/>
  <c r="K5125" i="7"/>
  <c r="K5127" i="7"/>
  <c r="AC5174" i="7"/>
  <c r="AD5174" i="7" s="1"/>
  <c r="AC5180" i="7"/>
  <c r="AD5180" i="7" s="1"/>
  <c r="AC5182" i="7"/>
  <c r="AD5182" i="7" s="1"/>
  <c r="AC5183" i="7"/>
  <c r="AD5183" i="7" s="1"/>
  <c r="AC5188" i="7"/>
  <c r="AD5188" i="7" s="1"/>
  <c r="AC5190" i="7"/>
  <c r="AD5190" i="7" s="1"/>
  <c r="AC5191" i="7"/>
  <c r="AD5191" i="7" s="1"/>
  <c r="AC5194" i="7"/>
  <c r="AD5194" i="7" s="1"/>
  <c r="K5185" i="7"/>
  <c r="AC5202" i="7"/>
  <c r="AD5202" i="7" s="1"/>
  <c r="AC5205" i="7"/>
  <c r="AD5205" i="7" s="1"/>
  <c r="AC5207" i="7"/>
  <c r="AD5207" i="7" s="1"/>
  <c r="AC5212" i="7"/>
  <c r="AD5212" i="7" s="1"/>
  <c r="AC5214" i="7"/>
  <c r="AD5214" i="7" s="1"/>
  <c r="AC5215" i="7"/>
  <c r="AD5215" i="7" s="1"/>
  <c r="AC5218" i="7"/>
  <c r="AD5218" i="7" s="1"/>
  <c r="AC5221" i="7"/>
  <c r="AD5221" i="7" s="1"/>
  <c r="AC5227" i="7"/>
  <c r="AD5227" i="7" s="1"/>
  <c r="K5218" i="7"/>
  <c r="AC5244" i="7"/>
  <c r="AD5244" i="7" s="1"/>
  <c r="AC5246" i="7"/>
  <c r="AD5246" i="7" s="1"/>
  <c r="AC5252" i="7"/>
  <c r="AD5252" i="7" s="1"/>
  <c r="AC5254" i="7"/>
  <c r="AD5254" i="7" s="1"/>
  <c r="K5257" i="7"/>
  <c r="AC5298" i="7"/>
  <c r="AD5298" i="7" s="1"/>
  <c r="AC5322" i="7"/>
  <c r="AD5322" i="7" s="1"/>
  <c r="AC5324" i="7"/>
  <c r="AD5324" i="7" s="1"/>
  <c r="AC5326" i="7"/>
  <c r="AD5326" i="7" s="1"/>
  <c r="AC5327" i="7"/>
  <c r="AD5327" i="7" s="1"/>
  <c r="AC5328" i="7"/>
  <c r="AD5328" i="7" s="1"/>
  <c r="K5321" i="7"/>
  <c r="AC5354" i="7"/>
  <c r="AD5354" i="7" s="1"/>
  <c r="AC5356" i="7"/>
  <c r="AD5356" i="7" s="1"/>
  <c r="AC5357" i="7"/>
  <c r="AD5357" i="7" s="1"/>
  <c r="AC5381" i="7"/>
  <c r="AD5381" i="7" s="1"/>
  <c r="AC5385" i="7"/>
  <c r="AD5385" i="7" s="1"/>
  <c r="AC5397" i="7"/>
  <c r="AD5397" i="7" s="1"/>
  <c r="K5417" i="7"/>
  <c r="AC5431" i="7"/>
  <c r="AD5431" i="7" s="1"/>
  <c r="AC5458" i="7"/>
  <c r="AD5458" i="7" s="1"/>
  <c r="AC5465" i="7"/>
  <c r="AD5465" i="7" s="1"/>
  <c r="AC5467" i="7"/>
  <c r="AD5467" i="7" s="1"/>
  <c r="AC5469" i="7"/>
  <c r="AD5469" i="7" s="1"/>
  <c r="K5464" i="7"/>
  <c r="AC5496" i="7"/>
  <c r="AD5496" i="7" s="1"/>
  <c r="AC5498" i="7"/>
  <c r="AD5498" i="7" s="1"/>
  <c r="AC5500" i="7"/>
  <c r="AD5500" i="7" s="1"/>
  <c r="K5492" i="7"/>
  <c r="K5494" i="7"/>
  <c r="AC5512" i="7"/>
  <c r="AD5512" i="7" s="1"/>
  <c r="AC5514" i="7"/>
  <c r="AD5514" i="7" s="1"/>
  <c r="AC5545" i="7"/>
  <c r="AD5545" i="7" s="1"/>
  <c r="AC5547" i="7"/>
  <c r="AD5547" i="7" s="1"/>
  <c r="AC5548" i="7"/>
  <c r="AD5548" i="7" s="1"/>
  <c r="K5540" i="7"/>
  <c r="K5541" i="7"/>
  <c r="AC5584" i="7"/>
  <c r="AD5584" i="7" s="1"/>
  <c r="AC5586" i="7"/>
  <c r="AD5586" i="7" s="1"/>
  <c r="AC5591" i="7"/>
  <c r="AD5591" i="7" s="1"/>
  <c r="AC5593" i="7"/>
  <c r="AD5593" i="7" s="1"/>
  <c r="AC5610" i="7"/>
  <c r="AD5610" i="7" s="1"/>
  <c r="AC5629" i="7"/>
  <c r="AD5629" i="7" s="1"/>
  <c r="AC5631" i="7"/>
  <c r="AD5631" i="7" s="1"/>
  <c r="AC5633" i="7"/>
  <c r="AD5633" i="7" s="1"/>
  <c r="AC5664" i="7"/>
  <c r="AD5664" i="7" s="1"/>
  <c r="AC5672" i="7"/>
  <c r="AD5672" i="7" s="1"/>
  <c r="AC5689" i="7"/>
  <c r="AD5689" i="7" s="1"/>
  <c r="AC5714" i="7"/>
  <c r="AD5714" i="7" s="1"/>
  <c r="AC5691" i="7"/>
  <c r="AD5691" i="7" s="1"/>
  <c r="AC5693" i="7"/>
  <c r="AD5693" i="7" s="1"/>
  <c r="AC5695" i="7"/>
  <c r="AD5695" i="7" s="1"/>
  <c r="AC5697" i="7"/>
  <c r="AD5697" i="7" s="1"/>
  <c r="AC5701" i="7"/>
  <c r="AD5701" i="7" s="1"/>
  <c r="AC5739" i="7"/>
  <c r="AD5739" i="7" s="1"/>
  <c r="AC5276" i="7"/>
  <c r="AD5276" i="7" s="1"/>
  <c r="AC5278" i="7"/>
  <c r="AD5278" i="7" s="1"/>
  <c r="AC5279" i="7"/>
  <c r="AD5279" i="7" s="1"/>
  <c r="AC5286" i="7"/>
  <c r="AD5286" i="7" s="1"/>
  <c r="AC5287" i="7"/>
  <c r="AD5287" i="7" s="1"/>
  <c r="K5309" i="7"/>
  <c r="K5311" i="7"/>
  <c r="AC5330" i="7"/>
  <c r="AD5330" i="7" s="1"/>
  <c r="AC5333" i="7"/>
  <c r="AD5333" i="7" s="1"/>
  <c r="AC5335" i="7"/>
  <c r="AD5335" i="7" s="1"/>
  <c r="AC5341" i="7"/>
  <c r="AD5341" i="7" s="1"/>
  <c r="AC5342" i="7"/>
  <c r="AD5342" i="7" s="1"/>
  <c r="AC5343" i="7"/>
  <c r="AD5343" i="7" s="1"/>
  <c r="AC5350" i="7"/>
  <c r="AD5350" i="7" s="1"/>
  <c r="AC5351" i="7"/>
  <c r="AD5351" i="7" s="1"/>
  <c r="AC5360" i="7"/>
  <c r="AD5360" i="7" s="1"/>
  <c r="AC5361" i="7"/>
  <c r="AD5361" i="7" s="1"/>
  <c r="AC5363" i="7"/>
  <c r="AD5363" i="7" s="1"/>
  <c r="K5374" i="7"/>
  <c r="K5375" i="7"/>
  <c r="AC5391" i="7"/>
  <c r="AD5391" i="7" s="1"/>
  <c r="AC5419" i="7"/>
  <c r="AD5419" i="7" s="1"/>
  <c r="AC5421" i="7"/>
  <c r="AD5421" i="7" s="1"/>
  <c r="AC5425" i="7"/>
  <c r="AD5425" i="7" s="1"/>
  <c r="AC5427" i="7"/>
  <c r="AD5427" i="7" s="1"/>
  <c r="AC5448" i="7"/>
  <c r="AD5448" i="7" s="1"/>
  <c r="AC5450" i="7"/>
  <c r="AD5450" i="7" s="1"/>
  <c r="AC5488" i="7"/>
  <c r="AD5488" i="7" s="1"/>
  <c r="AC5490" i="7"/>
  <c r="AD5490" i="7" s="1"/>
  <c r="AC5522" i="7"/>
  <c r="AD5522" i="7" s="1"/>
  <c r="AC5529" i="7"/>
  <c r="AD5529" i="7" s="1"/>
  <c r="AC5531" i="7"/>
  <c r="AD5531" i="7" s="1"/>
  <c r="AC5536" i="7"/>
  <c r="AD5536" i="7" s="1"/>
  <c r="K5549" i="7"/>
  <c r="AC5566" i="7"/>
  <c r="AD5566" i="7" s="1"/>
  <c r="AC5567" i="7"/>
  <c r="AD5567" i="7" s="1"/>
  <c r="AC5575" i="7"/>
  <c r="AD5575" i="7" s="1"/>
  <c r="AC5577" i="7"/>
  <c r="AD5577" i="7" s="1"/>
  <c r="AC5597" i="7"/>
  <c r="AD5597" i="7" s="1"/>
  <c r="AC5599" i="7"/>
  <c r="AD5599" i="7" s="1"/>
  <c r="AC5601" i="7"/>
  <c r="AD5601" i="7" s="1"/>
  <c r="AC5603" i="7"/>
  <c r="AD5603" i="7" s="1"/>
  <c r="K5597" i="7"/>
  <c r="AC5613" i="7"/>
  <c r="AD5613" i="7" s="1"/>
  <c r="AC5637" i="7"/>
  <c r="AD5637" i="7" s="1"/>
  <c r="AC5640" i="7"/>
  <c r="AD5640" i="7" s="1"/>
  <c r="AC5642" i="7"/>
  <c r="AD5642" i="7" s="1"/>
  <c r="AC5644" i="7"/>
  <c r="AD5644" i="7" s="1"/>
  <c r="AC5646" i="7"/>
  <c r="AD5646" i="7" s="1"/>
  <c r="AC5648" i="7"/>
  <c r="AD5648" i="7" s="1"/>
  <c r="AC5656" i="7"/>
  <c r="AD5656" i="7" s="1"/>
  <c r="AC5387" i="7"/>
  <c r="AD5387" i="7" s="1"/>
  <c r="AC5392" i="7"/>
  <c r="AD5392" i="7" s="1"/>
  <c r="AC5394" i="7"/>
  <c r="AD5394" i="7" s="1"/>
  <c r="AC5396" i="7"/>
  <c r="AD5396" i="7" s="1"/>
  <c r="AC5399" i="7"/>
  <c r="AD5399" i="7" s="1"/>
  <c r="AC5443" i="7"/>
  <c r="AD5443" i="7" s="1"/>
  <c r="K5456" i="7"/>
  <c r="AC5471" i="7"/>
  <c r="AD5471" i="7" s="1"/>
  <c r="AC5473" i="7"/>
  <c r="AD5473" i="7" s="1"/>
  <c r="AC5475" i="7"/>
  <c r="AD5475" i="7" s="1"/>
  <c r="AC5476" i="7"/>
  <c r="AD5476" i="7" s="1"/>
  <c r="K5465" i="7"/>
  <c r="AC5480" i="7"/>
  <c r="AD5480" i="7" s="1"/>
  <c r="AC5482" i="7"/>
  <c r="AD5482" i="7" s="1"/>
  <c r="AC5484" i="7"/>
  <c r="AD5484" i="7" s="1"/>
  <c r="AC5503" i="7"/>
  <c r="AD5503" i="7" s="1"/>
  <c r="AC5505" i="7"/>
  <c r="AD5505" i="7" s="1"/>
  <c r="AC5507" i="7"/>
  <c r="AD5507" i="7" s="1"/>
  <c r="AC5508" i="7"/>
  <c r="AD5508" i="7" s="1"/>
  <c r="AC5544" i="7"/>
  <c r="AD5544" i="7" s="1"/>
  <c r="AC5551" i="7"/>
  <c r="AD5551" i="7" s="1"/>
  <c r="AC5552" i="7"/>
  <c r="AD5552" i="7" s="1"/>
  <c r="AC5554" i="7"/>
  <c r="AD5554" i="7" s="1"/>
  <c r="AC5559" i="7"/>
  <c r="AD5559" i="7" s="1"/>
  <c r="AC5561" i="7"/>
  <c r="AD5561" i="7" s="1"/>
  <c r="AC5562" i="7"/>
  <c r="AD5562" i="7" s="1"/>
  <c r="AC5569" i="7"/>
  <c r="AD5569" i="7" s="1"/>
  <c r="K5598" i="7"/>
  <c r="AC5617" i="7"/>
  <c r="AD5617" i="7" s="1"/>
  <c r="K5608" i="7"/>
  <c r="AC5623" i="7"/>
  <c r="AD5623" i="7" s="1"/>
  <c r="AC5625" i="7"/>
  <c r="AD5625" i="7" s="1"/>
  <c r="AC5649" i="7"/>
  <c r="AD5649" i="7" s="1"/>
  <c r="AC5652" i="7"/>
  <c r="AD5652" i="7" s="1"/>
  <c r="AC5653" i="7"/>
  <c r="AD5653" i="7" s="1"/>
  <c r="AC5667" i="7"/>
  <c r="AD5667" i="7" s="1"/>
  <c r="AC5668" i="7"/>
  <c r="AD5668" i="7" s="1"/>
  <c r="AC5669" i="7"/>
  <c r="AD5669" i="7" s="1"/>
  <c r="AC5684" i="7"/>
  <c r="AD5684" i="7" s="1"/>
  <c r="AC5709" i="7"/>
  <c r="AD5709" i="7" s="1"/>
  <c r="AC5710" i="7"/>
  <c r="AD5710" i="7" s="1"/>
  <c r="AC5719" i="7"/>
  <c r="AD5719" i="7" s="1"/>
  <c r="AC5720" i="7"/>
  <c r="AD5720" i="7" s="1"/>
  <c r="AC5737" i="7"/>
  <c r="AD5737" i="7" s="1"/>
  <c r="AC5738" i="7"/>
  <c r="AD5738" i="7" s="1"/>
  <c r="M28" i="7"/>
  <c r="O28" i="7" s="1"/>
  <c r="J28" i="7"/>
  <c r="M33" i="7"/>
  <c r="J18" i="7"/>
  <c r="M18" i="7"/>
  <c r="O18" i="7" s="1"/>
  <c r="M75" i="7"/>
  <c r="O75" i="7" s="1"/>
  <c r="J75" i="7"/>
  <c r="T154" i="7"/>
  <c r="T149" i="7"/>
  <c r="T137" i="7"/>
  <c r="J136" i="7" s="1"/>
  <c r="T136" i="7"/>
  <c r="T131" i="7"/>
  <c r="T119" i="7"/>
  <c r="T113" i="7"/>
  <c r="M112" i="7" s="1"/>
  <c r="O112" i="7" s="1"/>
  <c r="T108" i="7"/>
  <c r="T97" i="7"/>
  <c r="T104" i="7"/>
  <c r="M103" i="7" s="1"/>
  <c r="O103" i="7" s="1"/>
  <c r="T156" i="7"/>
  <c r="M155" i="7" s="1"/>
  <c r="O155" i="7" s="1"/>
  <c r="T155" i="7"/>
  <c r="T139" i="7"/>
  <c r="T138" i="7"/>
  <c r="T132" i="7"/>
  <c r="T127" i="7"/>
  <c r="T121" i="7"/>
  <c r="M120" i="7" s="1"/>
  <c r="O120" i="7" s="1"/>
  <c r="T115" i="7"/>
  <c r="T29" i="7"/>
  <c r="T52" i="7"/>
  <c r="T58" i="7"/>
  <c r="T86" i="7"/>
  <c r="T101" i="7"/>
  <c r="T103" i="7"/>
  <c r="T105" i="7"/>
  <c r="T140" i="7"/>
  <c r="T145" i="7"/>
  <c r="T147" i="7"/>
  <c r="M146" i="7" s="1"/>
  <c r="O146" i="7" s="1"/>
  <c r="T161" i="7"/>
  <c r="T162" i="7"/>
  <c r="M161" i="7" s="1"/>
  <c r="O161" i="7" s="1"/>
  <c r="M12" i="7"/>
  <c r="O12" i="7" s="1"/>
  <c r="T37" i="7"/>
  <c r="T38" i="7"/>
  <c r="T40" i="7"/>
  <c r="T44" i="7"/>
  <c r="T49" i="7"/>
  <c r="T51" i="7"/>
  <c r="T65" i="7"/>
  <c r="T77" i="7"/>
  <c r="M77" i="7" s="1"/>
  <c r="O77" i="7" s="1"/>
  <c r="T79" i="7"/>
  <c r="T83" i="7"/>
  <c r="T85" i="7"/>
  <c r="J85" i="7" s="1"/>
  <c r="T89" i="7"/>
  <c r="T91" i="7"/>
  <c r="T93" i="7"/>
  <c r="T102" i="7"/>
  <c r="T118" i="7"/>
  <c r="T123" i="7"/>
  <c r="T141" i="7"/>
  <c r="M174" i="7"/>
  <c r="O174" i="7" s="1"/>
  <c r="J174" i="7"/>
  <c r="T9" i="7"/>
  <c r="T15" i="7"/>
  <c r="AC23" i="7"/>
  <c r="AD23" i="7" s="1"/>
  <c r="T31" i="7"/>
  <c r="AC33" i="7"/>
  <c r="AD33" i="7" s="1"/>
  <c r="T43" i="7"/>
  <c r="T47" i="7"/>
  <c r="T55" i="7"/>
  <c r="T59" i="7"/>
  <c r="T61" i="7"/>
  <c r="M61" i="7" s="1"/>
  <c r="O61" i="7" s="1"/>
  <c r="T64" i="7"/>
  <c r="J69" i="7"/>
  <c r="T76" i="7"/>
  <c r="T82" i="7"/>
  <c r="T87" i="7"/>
  <c r="T98" i="7"/>
  <c r="T106" i="7"/>
  <c r="T107" i="7"/>
  <c r="T111" i="7"/>
  <c r="T135" i="7"/>
  <c r="T148" i="7"/>
  <c r="T153" i="7"/>
  <c r="T96" i="7"/>
  <c r="T125" i="7"/>
  <c r="T129" i="7"/>
  <c r="M128" i="7" s="1"/>
  <c r="O128" i="7" s="1"/>
  <c r="M268" i="7"/>
  <c r="O268" i="7" s="1"/>
  <c r="J268" i="7"/>
  <c r="M364" i="7"/>
  <c r="O364" i="7" s="1"/>
  <c r="J364" i="7"/>
  <c r="M460" i="7"/>
  <c r="O460" i="7" s="1"/>
  <c r="T19" i="7"/>
  <c r="T25" i="7"/>
  <c r="T32" i="7"/>
  <c r="T35" i="7"/>
  <c r="T46" i="7"/>
  <c r="T62" i="7"/>
  <c r="T66" i="7"/>
  <c r="T72" i="7"/>
  <c r="T74" i="7"/>
  <c r="T92" i="7"/>
  <c r="T95" i="7"/>
  <c r="M94" i="7" s="1"/>
  <c r="O94" i="7" s="1"/>
  <c r="T99" i="7"/>
  <c r="T112" i="7"/>
  <c r="M248" i="7"/>
  <c r="O248" i="7" s="1"/>
  <c r="J248" i="7"/>
  <c r="M280" i="7"/>
  <c r="O280" i="7" s="1"/>
  <c r="M376" i="7"/>
  <c r="O376" i="7" s="1"/>
  <c r="J376" i="7"/>
  <c r="M492" i="7"/>
  <c r="O492" i="7" s="1"/>
  <c r="J492" i="7"/>
  <c r="M504" i="7"/>
  <c r="O504" i="7" s="1"/>
  <c r="J504" i="7"/>
  <c r="T45" i="7"/>
  <c r="T50" i="7"/>
  <c r="T57" i="7"/>
  <c r="T68" i="7"/>
  <c r="T78" i="7"/>
  <c r="T84" i="7"/>
  <c r="T90" i="7"/>
  <c r="T94" i="7"/>
  <c r="T100" i="7"/>
  <c r="T110" i="7"/>
  <c r="T117" i="7"/>
  <c r="T130" i="7"/>
  <c r="T134" i="7"/>
  <c r="T146" i="7"/>
  <c r="T152" i="7"/>
  <c r="T165" i="7"/>
  <c r="J256" i="7"/>
  <c r="M275" i="7"/>
  <c r="O275" i="7" s="1"/>
  <c r="M276" i="7"/>
  <c r="O276" i="7" s="1"/>
  <c r="J276" i="7"/>
  <c r="AC312" i="7"/>
  <c r="AD312" i="7" s="1"/>
  <c r="J312" i="7"/>
  <c r="J340" i="7"/>
  <c r="J372" i="7"/>
  <c r="M396" i="7"/>
  <c r="O396" i="7" s="1"/>
  <c r="J396" i="7"/>
  <c r="J441" i="7"/>
  <c r="M452" i="7"/>
  <c r="O452" i="7" s="1"/>
  <c r="J452" i="7"/>
  <c r="AC472" i="7"/>
  <c r="AD472" i="7" s="1"/>
  <c r="M484" i="7"/>
  <c r="O484" i="7" s="1"/>
  <c r="J484" i="7"/>
  <c r="M500" i="7"/>
  <c r="O500" i="7" s="1"/>
  <c r="J500" i="7"/>
  <c r="M544" i="7"/>
  <c r="O544" i="7" s="1"/>
  <c r="J544" i="7"/>
  <c r="J563" i="7"/>
  <c r="M563" i="7"/>
  <c r="O563" i="7" s="1"/>
  <c r="J611" i="7"/>
  <c r="M611" i="7"/>
  <c r="O611" i="7" s="1"/>
  <c r="M620" i="7"/>
  <c r="O620" i="7" s="1"/>
  <c r="J620" i="7"/>
  <c r="M664" i="7"/>
  <c r="O664" i="7" s="1"/>
  <c r="J664" i="7"/>
  <c r="M704" i="7"/>
  <c r="O704" i="7" s="1"/>
  <c r="J704" i="7"/>
  <c r="T122" i="7"/>
  <c r="T128" i="7"/>
  <c r="T133" i="7"/>
  <c r="T144" i="7"/>
  <c r="T151" i="7"/>
  <c r="M264" i="7"/>
  <c r="O264" i="7" s="1"/>
  <c r="J264" i="7"/>
  <c r="M320" i="7"/>
  <c r="O320" i="7" s="1"/>
  <c r="J320" i="7"/>
  <c r="M326" i="7"/>
  <c r="O326" i="7" s="1"/>
  <c r="J326" i="7"/>
  <c r="M352" i="7"/>
  <c r="O352" i="7" s="1"/>
  <c r="M356" i="7"/>
  <c r="O356" i="7" s="1"/>
  <c r="J356" i="7"/>
  <c r="M428" i="7"/>
  <c r="O428" i="7" s="1"/>
  <c r="J428" i="7"/>
  <c r="J511" i="7"/>
  <c r="M511" i="7"/>
  <c r="O511" i="7" s="1"/>
  <c r="M531" i="7"/>
  <c r="O531" i="7" s="1"/>
  <c r="M536" i="7"/>
  <c r="O536" i="7" s="1"/>
  <c r="J536" i="7"/>
  <c r="M568" i="7"/>
  <c r="O568" i="7" s="1"/>
  <c r="J568" i="7"/>
  <c r="M600" i="7"/>
  <c r="O600" i="7" s="1"/>
  <c r="J600" i="7"/>
  <c r="T109" i="7"/>
  <c r="T10" i="7"/>
  <c r="T16" i="7"/>
  <c r="T21" i="7"/>
  <c r="T27" i="7"/>
  <c r="T36" i="7"/>
  <c r="T42" i="7"/>
  <c r="T54" i="7"/>
  <c r="T60" i="7"/>
  <c r="T71" i="7"/>
  <c r="T81" i="7"/>
  <c r="T114" i="7"/>
  <c r="T120" i="7"/>
  <c r="T126" i="7"/>
  <c r="T143" i="7"/>
  <c r="AC280" i="7"/>
  <c r="AD280" i="7" s="1"/>
  <c r="J288" i="7"/>
  <c r="AC376" i="7"/>
  <c r="AD376" i="7" s="1"/>
  <c r="M416" i="7"/>
  <c r="O416" i="7" s="1"/>
  <c r="M448" i="7"/>
  <c r="O448" i="7" s="1"/>
  <c r="J448" i="7"/>
  <c r="M556" i="7"/>
  <c r="O556" i="7" s="1"/>
  <c r="J556" i="7"/>
  <c r="M672" i="7"/>
  <c r="O672" i="7" s="1"/>
  <c r="J672" i="7"/>
  <c r="J675" i="7"/>
  <c r="M296" i="7"/>
  <c r="O296" i="7" s="1"/>
  <c r="J296" i="7"/>
  <c r="J307" i="7"/>
  <c r="M307" i="7"/>
  <c r="O307" i="7" s="1"/>
  <c r="M313" i="7"/>
  <c r="O313" i="7" s="1"/>
  <c r="M377" i="7"/>
  <c r="O377" i="7" s="1"/>
  <c r="J377" i="7"/>
  <c r="J383" i="7"/>
  <c r="M383" i="7"/>
  <c r="O383" i="7" s="1"/>
  <c r="J390" i="7"/>
  <c r="M408" i="7"/>
  <c r="O408" i="7" s="1"/>
  <c r="M422" i="7"/>
  <c r="O422" i="7" s="1"/>
  <c r="J422" i="7"/>
  <c r="J473" i="7"/>
  <c r="M496" i="7"/>
  <c r="O496" i="7" s="1"/>
  <c r="M588" i="7"/>
  <c r="O588" i="7" s="1"/>
  <c r="J588" i="7"/>
  <c r="M632" i="7"/>
  <c r="O632" i="7" s="1"/>
  <c r="J632" i="7"/>
  <c r="M569" i="7"/>
  <c r="O569" i="7" s="1"/>
  <c r="J569" i="7"/>
  <c r="J643" i="7"/>
  <c r="M643" i="7"/>
  <c r="O643" i="7" s="1"/>
  <c r="J358" i="7"/>
  <c r="J371" i="7"/>
  <c r="M371" i="7"/>
  <c r="O371" i="7" s="1"/>
  <c r="M384" i="7"/>
  <c r="O384" i="7" s="1"/>
  <c r="J384" i="7"/>
  <c r="AC408" i="7"/>
  <c r="AD408" i="7" s="1"/>
  <c r="J400" i="7"/>
  <c r="J404" i="7"/>
  <c r="M409" i="7"/>
  <c r="O409" i="7" s="1"/>
  <c r="J409" i="7"/>
  <c r="J499" i="7"/>
  <c r="M499" i="7"/>
  <c r="O499" i="7" s="1"/>
  <c r="M512" i="7"/>
  <c r="O512" i="7" s="1"/>
  <c r="J512" i="7"/>
  <c r="AC536" i="7"/>
  <c r="AD536" i="7" s="1"/>
  <c r="J528" i="7"/>
  <c r="J532" i="7"/>
  <c r="M537" i="7"/>
  <c r="O537" i="7" s="1"/>
  <c r="J537" i="7"/>
  <c r="M543" i="7"/>
  <c r="O543" i="7" s="1"/>
  <c r="M454" i="7"/>
  <c r="O454" i="7" s="1"/>
  <c r="J454" i="7"/>
  <c r="J467" i="7"/>
  <c r="M467" i="7"/>
  <c r="O467" i="7" s="1"/>
  <c r="M480" i="7"/>
  <c r="O480" i="7" s="1"/>
  <c r="J480" i="7"/>
  <c r="AC504" i="7"/>
  <c r="AD504" i="7" s="1"/>
  <c r="M505" i="7"/>
  <c r="O505" i="7" s="1"/>
  <c r="J505" i="7"/>
  <c r="J580" i="7"/>
  <c r="M582" i="7"/>
  <c r="O582" i="7" s="1"/>
  <c r="J582" i="7"/>
  <c r="AC606" i="7"/>
  <c r="AD606" i="7" s="1"/>
  <c r="M614" i="7"/>
  <c r="O614" i="7" s="1"/>
  <c r="J614" i="7"/>
  <c r="M646" i="7"/>
  <c r="O646" i="7" s="1"/>
  <c r="J646" i="7"/>
  <c r="J678" i="7"/>
  <c r="J1241" i="7"/>
  <c r="M1241" i="7"/>
  <c r="O1241" i="7" s="1"/>
  <c r="J1258" i="7"/>
  <c r="M1281" i="7"/>
  <c r="O1281" i="7" s="1"/>
  <c r="M1337" i="7"/>
  <c r="O1337" i="7" s="1"/>
  <c r="AC670" i="7"/>
  <c r="AD670" i="7" s="1"/>
  <c r="AC702" i="7"/>
  <c r="AD702" i="7" s="1"/>
  <c r="M1184" i="7"/>
  <c r="O1184" i="7" s="1"/>
  <c r="J1184" i="7"/>
  <c r="J1345" i="7"/>
  <c r="M1345" i="7"/>
  <c r="O1345" i="7" s="1"/>
  <c r="J1415" i="7"/>
  <c r="J1148" i="7"/>
  <c r="J1198" i="7"/>
  <c r="M1198" i="7"/>
  <c r="O1198" i="7" s="1"/>
  <c r="M1223" i="7"/>
  <c r="O1223" i="7" s="1"/>
  <c r="J1223" i="7"/>
  <c r="M1306" i="7"/>
  <c r="O1306" i="7" s="1"/>
  <c r="M1318" i="7"/>
  <c r="O1318" i="7" s="1"/>
  <c r="M1209" i="7"/>
  <c r="O1209" i="7" s="1"/>
  <c r="J1226" i="7"/>
  <c r="M1226" i="7"/>
  <c r="O1226" i="7" s="1"/>
  <c r="M1354" i="7"/>
  <c r="O1354" i="7" s="1"/>
  <c r="J1371" i="7"/>
  <c r="M1371" i="7"/>
  <c r="O1371" i="7" s="1"/>
  <c r="M1407" i="7"/>
  <c r="O1407" i="7" s="1"/>
  <c r="J1273" i="7"/>
  <c r="M1326" i="7"/>
  <c r="O1326" i="7" s="1"/>
  <c r="J1363" i="7"/>
  <c r="M1529" i="7"/>
  <c r="O1529" i="7" s="1"/>
  <c r="M1546" i="7"/>
  <c r="O1546" i="7" s="1"/>
  <c r="J1563" i="7"/>
  <c r="M1731" i="7"/>
  <c r="O1731" i="7" s="1"/>
  <c r="J1731" i="7"/>
  <c r="J1787" i="7"/>
  <c r="M1787" i="7"/>
  <c r="O1787" i="7" s="1"/>
  <c r="J1818" i="7"/>
  <c r="M1818" i="7"/>
  <c r="O1818" i="7" s="1"/>
  <c r="J1946" i="7"/>
  <c r="M1946" i="7"/>
  <c r="O1946" i="7" s="1"/>
  <c r="M1567" i="7"/>
  <c r="O1567" i="7" s="1"/>
  <c r="J1627" i="7"/>
  <c r="M1627" i="7"/>
  <c r="O1627" i="7" s="1"/>
  <c r="J1759" i="7"/>
  <c r="M1795" i="7"/>
  <c r="O1795" i="7" s="1"/>
  <c r="J1795" i="7"/>
  <c r="M1923" i="7"/>
  <c r="O1923" i="7" s="1"/>
  <c r="M1979" i="7"/>
  <c r="O1979" i="7" s="1"/>
  <c r="J2107" i="7"/>
  <c r="J2130" i="7"/>
  <c r="M2130" i="7"/>
  <c r="O2130" i="7" s="1"/>
  <c r="M1443" i="7"/>
  <c r="O1443" i="7" s="1"/>
  <c r="J1499" i="7"/>
  <c r="M1603" i="7"/>
  <c r="O1603" i="7" s="1"/>
  <c r="J1603" i="7"/>
  <c r="M1631" i="7"/>
  <c r="O1631" i="7" s="1"/>
  <c r="J1631" i="7"/>
  <c r="M1779" i="7"/>
  <c r="O1779" i="7" s="1"/>
  <c r="J1779" i="7"/>
  <c r="M1907" i="7"/>
  <c r="O1907" i="7" s="1"/>
  <c r="M1951" i="7"/>
  <c r="O1951" i="7" s="1"/>
  <c r="M2066" i="7"/>
  <c r="O2066" i="7" s="1"/>
  <c r="M1379" i="7"/>
  <c r="O1379" i="7" s="1"/>
  <c r="J1379" i="7"/>
  <c r="J1435" i="7"/>
  <c r="M1466" i="7"/>
  <c r="O1466" i="7" s="1"/>
  <c r="M1471" i="7"/>
  <c r="O1471" i="7" s="1"/>
  <c r="M1663" i="7"/>
  <c r="O1663" i="7" s="1"/>
  <c r="M1667" i="7"/>
  <c r="O1667" i="7" s="1"/>
  <c r="J1667" i="7"/>
  <c r="M1695" i="7"/>
  <c r="O1695" i="7" s="1"/>
  <c r="J1695" i="7"/>
  <c r="J1855" i="7"/>
  <c r="M1883" i="7"/>
  <c r="O1883" i="7" s="1"/>
  <c r="J1891" i="7"/>
  <c r="J2155" i="7"/>
  <c r="T3" i="10"/>
  <c r="T5738" i="7"/>
  <c r="T5736" i="7"/>
  <c r="T5734" i="7"/>
  <c r="T5732" i="7"/>
  <c r="T5730" i="7"/>
  <c r="T5728" i="7"/>
  <c r="T5726" i="7"/>
  <c r="T5724" i="7"/>
  <c r="T5722" i="7"/>
  <c r="T5720" i="7"/>
  <c r="T5718" i="7"/>
  <c r="T5716" i="7"/>
  <c r="T5714" i="7"/>
  <c r="T5712" i="7"/>
  <c r="T5710" i="7"/>
  <c r="T5735" i="7"/>
  <c r="T5727" i="7"/>
  <c r="T5719" i="7"/>
  <c r="T5711" i="7"/>
  <c r="T5709" i="7"/>
  <c r="T5705" i="7"/>
  <c r="T5701" i="7"/>
  <c r="T5697" i="7"/>
  <c r="T5693" i="7"/>
  <c r="T5689" i="7"/>
  <c r="T5685" i="7"/>
  <c r="T5737" i="7"/>
  <c r="T5739" i="7"/>
  <c r="T5731" i="7"/>
  <c r="T5717" i="7"/>
  <c r="T5713" i="7"/>
  <c r="T5708" i="7"/>
  <c r="T5706" i="7"/>
  <c r="T5699" i="7"/>
  <c r="T5692" i="7"/>
  <c r="T5690" i="7"/>
  <c r="T5678" i="7"/>
  <c r="T5670" i="7"/>
  <c r="T5662" i="7"/>
  <c r="T5654" i="7"/>
  <c r="T5723" i="7"/>
  <c r="T5704" i="7"/>
  <c r="T5702" i="7"/>
  <c r="T5695" i="7"/>
  <c r="T5688" i="7"/>
  <c r="T5686" i="7"/>
  <c r="T5676" i="7"/>
  <c r="T5668" i="7"/>
  <c r="T5660" i="7"/>
  <c r="T5644" i="7"/>
  <c r="T5642" i="7"/>
  <c r="T5640" i="7"/>
  <c r="T5733" i="7"/>
  <c r="T5729" i="7"/>
  <c r="T5721" i="7"/>
  <c r="T5715" i="7"/>
  <c r="T5703" i="7"/>
  <c r="T5696" i="7"/>
  <c r="T5674" i="7"/>
  <c r="T5658" i="7"/>
  <c r="T5725" i="7"/>
  <c r="T5684" i="7"/>
  <c r="T5680" i="7"/>
  <c r="T5664" i="7"/>
  <c r="T5707" i="7"/>
  <c r="T5691" i="7"/>
  <c r="T5700" i="7"/>
  <c r="T5687" i="7"/>
  <c r="T5651" i="7"/>
  <c r="T5639" i="7"/>
  <c r="T5635" i="7"/>
  <c r="T5634" i="7"/>
  <c r="T5627" i="7"/>
  <c r="T5626" i="7"/>
  <c r="T5619" i="7"/>
  <c r="T5618" i="7"/>
  <c r="T5611" i="7"/>
  <c r="T5610" i="7"/>
  <c r="T5603" i="7"/>
  <c r="T5602" i="7"/>
  <c r="T5595" i="7"/>
  <c r="T5594" i="7"/>
  <c r="T5587" i="7"/>
  <c r="T5586" i="7"/>
  <c r="T5579" i="7"/>
  <c r="T5578" i="7"/>
  <c r="T5571" i="7"/>
  <c r="T5570" i="7"/>
  <c r="T5563" i="7"/>
  <c r="T5562" i="7"/>
  <c r="T5555" i="7"/>
  <c r="T5554" i="7"/>
  <c r="T5698" i="7"/>
  <c r="T5694" i="7"/>
  <c r="T5682" i="7"/>
  <c r="T5628" i="7"/>
  <c r="T5622" i="7"/>
  <c r="T5621" i="7"/>
  <c r="T5616" i="7"/>
  <c r="T5615" i="7"/>
  <c r="T5609" i="7"/>
  <c r="T5596" i="7"/>
  <c r="T5590" i="7"/>
  <c r="T5589" i="7"/>
  <c r="T5584" i="7"/>
  <c r="T5583" i="7"/>
  <c r="T5577" i="7"/>
  <c r="T5564" i="7"/>
  <c r="T5558" i="7"/>
  <c r="T5557" i="7"/>
  <c r="T5552" i="7"/>
  <c r="T5551" i="7"/>
  <c r="T5543" i="7"/>
  <c r="T5535" i="7"/>
  <c r="T5666" i="7"/>
  <c r="T5672" i="7"/>
  <c r="T5649" i="7"/>
  <c r="T5638" i="7"/>
  <c r="T5633" i="7"/>
  <c r="T5620" i="7"/>
  <c r="T5647" i="7"/>
  <c r="T5636" i="7"/>
  <c r="T5630" i="7"/>
  <c r="T5617" i="7"/>
  <c r="T5612" i="7"/>
  <c r="T5604" i="7"/>
  <c r="T5598" i="7"/>
  <c r="T5581" i="7"/>
  <c r="T5576" i="7"/>
  <c r="T5573" i="7"/>
  <c r="T5567" i="7"/>
  <c r="T5559" i="7"/>
  <c r="T5556" i="7"/>
  <c r="T5537" i="7"/>
  <c r="T5525" i="7"/>
  <c r="T5524" i="7"/>
  <c r="T5517" i="7"/>
  <c r="T5516" i="7"/>
  <c r="T5509" i="7"/>
  <c r="T5508" i="7"/>
  <c r="T5501" i="7"/>
  <c r="T5500" i="7"/>
  <c r="T5493" i="7"/>
  <c r="T5492" i="7"/>
  <c r="T5485" i="7"/>
  <c r="T5484" i="7"/>
  <c r="T5477" i="7"/>
  <c r="T5476" i="7"/>
  <c r="T5469" i="7"/>
  <c r="T5468" i="7"/>
  <c r="T5461" i="7"/>
  <c r="T5460" i="7"/>
  <c r="T5453" i="7"/>
  <c r="T5452" i="7"/>
  <c r="T5445" i="7"/>
  <c r="T5444" i="7"/>
  <c r="T5437" i="7"/>
  <c r="T5436" i="7"/>
  <c r="T5429" i="7"/>
  <c r="T5428" i="7"/>
  <c r="T5421" i="7"/>
  <c r="T5420" i="7"/>
  <c r="T5413" i="7"/>
  <c r="T5412" i="7"/>
  <c r="T5405" i="7"/>
  <c r="T5404" i="7"/>
  <c r="T5397" i="7"/>
  <c r="T5396" i="7"/>
  <c r="T5389" i="7"/>
  <c r="T5388" i="7"/>
  <c r="T5641" i="7"/>
  <c r="T5632" i="7"/>
  <c r="T5623" i="7"/>
  <c r="T5607" i="7"/>
  <c r="T5601" i="7"/>
  <c r="T5593" i="7"/>
  <c r="T5585" i="7"/>
  <c r="T5582" i="7"/>
  <c r="T5574" i="7"/>
  <c r="T5568" i="7"/>
  <c r="T5565" i="7"/>
  <c r="T5560" i="7"/>
  <c r="T5545" i="7"/>
  <c r="T5539" i="7"/>
  <c r="T5533" i="7"/>
  <c r="T5531" i="7"/>
  <c r="T5530" i="7"/>
  <c r="T5523" i="7"/>
  <c r="T5522" i="7"/>
  <c r="T5515" i="7"/>
  <c r="T5514" i="7"/>
  <c r="T5507" i="7"/>
  <c r="T5506" i="7"/>
  <c r="T5499" i="7"/>
  <c r="T5498" i="7"/>
  <c r="T5491" i="7"/>
  <c r="T5490" i="7"/>
  <c r="T5483" i="7"/>
  <c r="T5482" i="7"/>
  <c r="T5475" i="7"/>
  <c r="T5474" i="7"/>
  <c r="T5467" i="7"/>
  <c r="T5466" i="7"/>
  <c r="T5459" i="7"/>
  <c r="T5458" i="7"/>
  <c r="T5451" i="7"/>
  <c r="T5450" i="7"/>
  <c r="T5645" i="7"/>
  <c r="T5629" i="7"/>
  <c r="T5625" i="7"/>
  <c r="T5613" i="7"/>
  <c r="T5608" i="7"/>
  <c r="T5605" i="7"/>
  <c r="T5599" i="7"/>
  <c r="T5656" i="7"/>
  <c r="T5643" i="7"/>
  <c r="T5624" i="7"/>
  <c r="T5606" i="7"/>
  <c r="T5597" i="7"/>
  <c r="T5569" i="7"/>
  <c r="T5549" i="7"/>
  <c r="T5592" i="7"/>
  <c r="T5580" i="7"/>
  <c r="T5572" i="7"/>
  <c r="T5637" i="7"/>
  <c r="T5566" i="7"/>
  <c r="T5561" i="7"/>
  <c r="T5547" i="7"/>
  <c r="T5528" i="7"/>
  <c r="T5521" i="7"/>
  <c r="T5512" i="7"/>
  <c r="T5505" i="7"/>
  <c r="T5496" i="7"/>
  <c r="T5489" i="7"/>
  <c r="T5480" i="7"/>
  <c r="T5473" i="7"/>
  <c r="T5464" i="7"/>
  <c r="T5457" i="7"/>
  <c r="T5448" i="7"/>
  <c r="T5442" i="7"/>
  <c r="T5441" i="7"/>
  <c r="T5435" i="7"/>
  <c r="T5631" i="7"/>
  <c r="T5600" i="7"/>
  <c r="T5591" i="7"/>
  <c r="T5553" i="7"/>
  <c r="T5526" i="7"/>
  <c r="T5519" i="7"/>
  <c r="T5488" i="7"/>
  <c r="T5486" i="7"/>
  <c r="T5481" i="7"/>
  <c r="T5479" i="7"/>
  <c r="T5462" i="7"/>
  <c r="T5455" i="7"/>
  <c r="T5439" i="7"/>
  <c r="T5434" i="7"/>
  <c r="T5430" i="7"/>
  <c r="T5424" i="7"/>
  <c r="T5423" i="7"/>
  <c r="T5418" i="7"/>
  <c r="T5417" i="7"/>
  <c r="T5411" i="7"/>
  <c r="T5398" i="7"/>
  <c r="T5392" i="7"/>
  <c r="T5391" i="7"/>
  <c r="T5386" i="7"/>
  <c r="T5385" i="7"/>
  <c r="T5376" i="7"/>
  <c r="T5368" i="7"/>
  <c r="T5360" i="7"/>
  <c r="T5352" i="7"/>
  <c r="T5344" i="7"/>
  <c r="T5575" i="7"/>
  <c r="T5504" i="7"/>
  <c r="T5502" i="7"/>
  <c r="T5497" i="7"/>
  <c r="T5495" i="7"/>
  <c r="T5478" i="7"/>
  <c r="T5471" i="7"/>
  <c r="T5614" i="7"/>
  <c r="T5588" i="7"/>
  <c r="T5541" i="7"/>
  <c r="T5529" i="7"/>
  <c r="T5527" i="7"/>
  <c r="T5510" i="7"/>
  <c r="T5503" i="7"/>
  <c r="T5472" i="7"/>
  <c r="T5470" i="7"/>
  <c r="T5465" i="7"/>
  <c r="T5463" i="7"/>
  <c r="T5446" i="7"/>
  <c r="T5433" i="7"/>
  <c r="T5422" i="7"/>
  <c r="T5416" i="7"/>
  <c r="T5415" i="7"/>
  <c r="T5410" i="7"/>
  <c r="T5409" i="7"/>
  <c r="T5403" i="7"/>
  <c r="T5390" i="7"/>
  <c r="T5511" i="7"/>
  <c r="T5487" i="7"/>
  <c r="T5443" i="7"/>
  <c r="T5440" i="7"/>
  <c r="T5438" i="7"/>
  <c r="T5432" i="7"/>
  <c r="T5456" i="7"/>
  <c r="T5447" i="7"/>
  <c r="T5425" i="7"/>
  <c r="T5408" i="7"/>
  <c r="T5402" i="7"/>
  <c r="T5393" i="7"/>
  <c r="T5378" i="7"/>
  <c r="T5372" i="7"/>
  <c r="T5366" i="7"/>
  <c r="T5346" i="7"/>
  <c r="T5340" i="7"/>
  <c r="T5336" i="7"/>
  <c r="T5335" i="7"/>
  <c r="T5328" i="7"/>
  <c r="T5327" i="7"/>
  <c r="T5320" i="7"/>
  <c r="T5319" i="7"/>
  <c r="T5312" i="7"/>
  <c r="T5311" i="7"/>
  <c r="T5304" i="7"/>
  <c r="T5303" i="7"/>
  <c r="T5296" i="7"/>
  <c r="T5295" i="7"/>
  <c r="T5288" i="7"/>
  <c r="T5287" i="7"/>
  <c r="T5280" i="7"/>
  <c r="T5279" i="7"/>
  <c r="T5272" i="7"/>
  <c r="T5271" i="7"/>
  <c r="T5264" i="7"/>
  <c r="T5263" i="7"/>
  <c r="T5256" i="7"/>
  <c r="T5255" i="7"/>
  <c r="T5248" i="7"/>
  <c r="T5247" i="7"/>
  <c r="T5240" i="7"/>
  <c r="T5239" i="7"/>
  <c r="T5232" i="7"/>
  <c r="T5231" i="7"/>
  <c r="T5224" i="7"/>
  <c r="T5223" i="7"/>
  <c r="T5216" i="7"/>
  <c r="T5215" i="7"/>
  <c r="T5208" i="7"/>
  <c r="T5207" i="7"/>
  <c r="T5200" i="7"/>
  <c r="T5199" i="7"/>
  <c r="T5192" i="7"/>
  <c r="T5191" i="7"/>
  <c r="T5184" i="7"/>
  <c r="T5183" i="7"/>
  <c r="T5176" i="7"/>
  <c r="T5175" i="7"/>
  <c r="T5168" i="7"/>
  <c r="T5167" i="7"/>
  <c r="T5160" i="7"/>
  <c r="T5159" i="7"/>
  <c r="T5152" i="7"/>
  <c r="T5151" i="7"/>
  <c r="T5144" i="7"/>
  <c r="T5143" i="7"/>
  <c r="T5136" i="7"/>
  <c r="T5135" i="7"/>
  <c r="T5128" i="7"/>
  <c r="T5127" i="7"/>
  <c r="T5520" i="7"/>
  <c r="T5518" i="7"/>
  <c r="T5513" i="7"/>
  <c r="T5449" i="7"/>
  <c r="T5426" i="7"/>
  <c r="T5407" i="7"/>
  <c r="T5431" i="7"/>
  <c r="T5427" i="7"/>
  <c r="T5419" i="7"/>
  <c r="T5400" i="7"/>
  <c r="T5395" i="7"/>
  <c r="T5383" i="7"/>
  <c r="T5494" i="7"/>
  <c r="T5414" i="7"/>
  <c r="T5399" i="7"/>
  <c r="T5394" i="7"/>
  <c r="T5454" i="7"/>
  <c r="T5406" i="7"/>
  <c r="T5401" i="7"/>
  <c r="T5358" i="7"/>
  <c r="T5350" i="7"/>
  <c r="T5338" i="7"/>
  <c r="T5333" i="7"/>
  <c r="T5332" i="7"/>
  <c r="T5326" i="7"/>
  <c r="T5313" i="7"/>
  <c r="T5307" i="7"/>
  <c r="T5306" i="7"/>
  <c r="T5301" i="7"/>
  <c r="T5300" i="7"/>
  <c r="T5294" i="7"/>
  <c r="T5281" i="7"/>
  <c r="T5275" i="7"/>
  <c r="T5274" i="7"/>
  <c r="T5269" i="7"/>
  <c r="T5268" i="7"/>
  <c r="T5262" i="7"/>
  <c r="T5249" i="7"/>
  <c r="T5243" i="7"/>
  <c r="T5242" i="7"/>
  <c r="T5237" i="7"/>
  <c r="T5236" i="7"/>
  <c r="T5230" i="7"/>
  <c r="T5217" i="7"/>
  <c r="T5211" i="7"/>
  <c r="T5210" i="7"/>
  <c r="T5205" i="7"/>
  <c r="T5204" i="7"/>
  <c r="T5382" i="7"/>
  <c r="T5348" i="7"/>
  <c r="T5334" i="7"/>
  <c r="T5331" i="7"/>
  <c r="T5323" i="7"/>
  <c r="T5317" i="7"/>
  <c r="T5314" i="7"/>
  <c r="T5309" i="7"/>
  <c r="T5292" i="7"/>
  <c r="T5286" i="7"/>
  <c r="T5278" i="7"/>
  <c r="T5270" i="7"/>
  <c r="T5267" i="7"/>
  <c r="T5259" i="7"/>
  <c r="T5253" i="7"/>
  <c r="T5250" i="7"/>
  <c r="T5245" i="7"/>
  <c r="T5228" i="7"/>
  <c r="T5222" i="7"/>
  <c r="T5214" i="7"/>
  <c r="T5356" i="7"/>
  <c r="T5354" i="7"/>
  <c r="T5337" i="7"/>
  <c r="T5329" i="7"/>
  <c r="T5321" i="7"/>
  <c r="T5315" i="7"/>
  <c r="T5298" i="7"/>
  <c r="T5293" i="7"/>
  <c r="T5290" i="7"/>
  <c r="T5284" i="7"/>
  <c r="T5276" i="7"/>
  <c r="T5273" i="7"/>
  <c r="T5265" i="7"/>
  <c r="T5257" i="7"/>
  <c r="T5251" i="7"/>
  <c r="T5234" i="7"/>
  <c r="T5229" i="7"/>
  <c r="T5226" i="7"/>
  <c r="T5220" i="7"/>
  <c r="T5212" i="7"/>
  <c r="T5209" i="7"/>
  <c r="T5201" i="7"/>
  <c r="T5198" i="7"/>
  <c r="T5185" i="7"/>
  <c r="T5179" i="7"/>
  <c r="T5178" i="7"/>
  <c r="T5173" i="7"/>
  <c r="T5172" i="7"/>
  <c r="T5166" i="7"/>
  <c r="T5153" i="7"/>
  <c r="T5147" i="7"/>
  <c r="T5146" i="7"/>
  <c r="T5141" i="7"/>
  <c r="T5140" i="7"/>
  <c r="T5134" i="7"/>
  <c r="T5122" i="7"/>
  <c r="T5121" i="7"/>
  <c r="T5114" i="7"/>
  <c r="T5113" i="7"/>
  <c r="T5106" i="7"/>
  <c r="T5105" i="7"/>
  <c r="T5098" i="7"/>
  <c r="T5097" i="7"/>
  <c r="T5090" i="7"/>
  <c r="T5089" i="7"/>
  <c r="T5082" i="7"/>
  <c r="T5081" i="7"/>
  <c r="T5074" i="7"/>
  <c r="T5073" i="7"/>
  <c r="T5066" i="7"/>
  <c r="T5065" i="7"/>
  <c r="T5058" i="7"/>
  <c r="T5057" i="7"/>
  <c r="T5050" i="7"/>
  <c r="T5049" i="7"/>
  <c r="T5042" i="7"/>
  <c r="T5041" i="7"/>
  <c r="T5034" i="7"/>
  <c r="T5033" i="7"/>
  <c r="T5026" i="7"/>
  <c r="T5025" i="7"/>
  <c r="T5018" i="7"/>
  <c r="T5017" i="7"/>
  <c r="T5010" i="7"/>
  <c r="T5009" i="7"/>
  <c r="T5002" i="7"/>
  <c r="T5001" i="7"/>
  <c r="T4994" i="7"/>
  <c r="T4993" i="7"/>
  <c r="T5387" i="7"/>
  <c r="T5384" i="7"/>
  <c r="T5380" i="7"/>
  <c r="T5374" i="7"/>
  <c r="T5370" i="7"/>
  <c r="T5364" i="7"/>
  <c r="T5362" i="7"/>
  <c r="T5342" i="7"/>
  <c r="T5324" i="7"/>
  <c r="T5318" i="7"/>
  <c r="T5310" i="7"/>
  <c r="T5302" i="7"/>
  <c r="T5299" i="7"/>
  <c r="T5291" i="7"/>
  <c r="T5285" i="7"/>
  <c r="T5282" i="7"/>
  <c r="T5277" i="7"/>
  <c r="T5260" i="7"/>
  <c r="T5254" i="7"/>
  <c r="T5246" i="7"/>
  <c r="T5330" i="7"/>
  <c r="T5325" i="7"/>
  <c r="T5305" i="7"/>
  <c r="T5297" i="7"/>
  <c r="T5289" i="7"/>
  <c r="T5252" i="7"/>
  <c r="T5221" i="7"/>
  <c r="T5219" i="7"/>
  <c r="T5213" i="7"/>
  <c r="T5196" i="7"/>
  <c r="T5190" i="7"/>
  <c r="T5182" i="7"/>
  <c r="T5174" i="7"/>
  <c r="T5171" i="7"/>
  <c r="T5163" i="7"/>
  <c r="T5157" i="7"/>
  <c r="T5154" i="7"/>
  <c r="T5149" i="7"/>
  <c r="T5132" i="7"/>
  <c r="T5126" i="7"/>
  <c r="T5115" i="7"/>
  <c r="T5109" i="7"/>
  <c r="T5108" i="7"/>
  <c r="T5103" i="7"/>
  <c r="T5102" i="7"/>
  <c r="T5096" i="7"/>
  <c r="T5083" i="7"/>
  <c r="T5077" i="7"/>
  <c r="T5076" i="7"/>
  <c r="T5071" i="7"/>
  <c r="T5070" i="7"/>
  <c r="T5064" i="7"/>
  <c r="T5051" i="7"/>
  <c r="T5045" i="7"/>
  <c r="T5044" i="7"/>
  <c r="T5039" i="7"/>
  <c r="T5038" i="7"/>
  <c r="T5032" i="7"/>
  <c r="T5019" i="7"/>
  <c r="T5013" i="7"/>
  <c r="T5012" i="7"/>
  <c r="T5007" i="7"/>
  <c r="T5006" i="7"/>
  <c r="T5000" i="7"/>
  <c r="T4987" i="7"/>
  <c r="T5322" i="7"/>
  <c r="T5308" i="7"/>
  <c r="T5266" i="7"/>
  <c r="T5261" i="7"/>
  <c r="T5218" i="7"/>
  <c r="T5316" i="7"/>
  <c r="T5241" i="7"/>
  <c r="T5238" i="7"/>
  <c r="T5235" i="7"/>
  <c r="T5233" i="7"/>
  <c r="T5227" i="7"/>
  <c r="T5225" i="7"/>
  <c r="T5206" i="7"/>
  <c r="T5195" i="7"/>
  <c r="T5189" i="7"/>
  <c r="T5186" i="7"/>
  <c r="T5181" i="7"/>
  <c r="T5164" i="7"/>
  <c r="T5158" i="7"/>
  <c r="T5150" i="7"/>
  <c r="T5142" i="7"/>
  <c r="T5139" i="7"/>
  <c r="T5131" i="7"/>
  <c r="T5125" i="7"/>
  <c r="T5124" i="7"/>
  <c r="T5119" i="7"/>
  <c r="T5118" i="7"/>
  <c r="T5112" i="7"/>
  <c r="T5099" i="7"/>
  <c r="T5093" i="7"/>
  <c r="T5092" i="7"/>
  <c r="T5087" i="7"/>
  <c r="T5086" i="7"/>
  <c r="T5080" i="7"/>
  <c r="T5067" i="7"/>
  <c r="T5061" i="7"/>
  <c r="T5060" i="7"/>
  <c r="T5055" i="7"/>
  <c r="T5054" i="7"/>
  <c r="T5244" i="7"/>
  <c r="T5202" i="7"/>
  <c r="T5187" i="7"/>
  <c r="T5169" i="7"/>
  <c r="T5155" i="7"/>
  <c r="T5137" i="7"/>
  <c r="T5117" i="7"/>
  <c r="T5104" i="7"/>
  <c r="T5180" i="7"/>
  <c r="T5148" i="7"/>
  <c r="T5123" i="7"/>
  <c r="T5110" i="7"/>
  <c r="T5101" i="7"/>
  <c r="T5094" i="7"/>
  <c r="T5085" i="7"/>
  <c r="T5072" i="7"/>
  <c r="T5056" i="7"/>
  <c r="T5046" i="7"/>
  <c r="T5283" i="7"/>
  <c r="T5258" i="7"/>
  <c r="T5203" i="7"/>
  <c r="T5197" i="7"/>
  <c r="T5194" i="7"/>
  <c r="T5177" i="7"/>
  <c r="T5165" i="7"/>
  <c r="T5162" i="7"/>
  <c r="T5145" i="7"/>
  <c r="T5133" i="7"/>
  <c r="T5130" i="7"/>
  <c r="T5116" i="7"/>
  <c r="T5107" i="7"/>
  <c r="T5091" i="7"/>
  <c r="T5078" i="7"/>
  <c r="T5069" i="7"/>
  <c r="T5062" i="7"/>
  <c r="T5053" i="7"/>
  <c r="T5047" i="7"/>
  <c r="T5030" i="7"/>
  <c r="T5024" i="7"/>
  <c r="T5016" i="7"/>
  <c r="T5008" i="7"/>
  <c r="T5005" i="7"/>
  <c r="T4997" i="7"/>
  <c r="T4991" i="7"/>
  <c r="T4988" i="7"/>
  <c r="T4983" i="7"/>
  <c r="T4982" i="7"/>
  <c r="T4981" i="7"/>
  <c r="T4974" i="7"/>
  <c r="T4973" i="7"/>
  <c r="T4966" i="7"/>
  <c r="T4965" i="7"/>
  <c r="T4958" i="7"/>
  <c r="T4957" i="7"/>
  <c r="T4950" i="7"/>
  <c r="T4949" i="7"/>
  <c r="T4942" i="7"/>
  <c r="T4941" i="7"/>
  <c r="T4934" i="7"/>
  <c r="T4933" i="7"/>
  <c r="T4926" i="7"/>
  <c r="T4925" i="7"/>
  <c r="T4918" i="7"/>
  <c r="T4917" i="7"/>
  <c r="T4910" i="7"/>
  <c r="T4909" i="7"/>
  <c r="T4902" i="7"/>
  <c r="T4901" i="7"/>
  <c r="T4894" i="7"/>
  <c r="T4893" i="7"/>
  <c r="T4886" i="7"/>
  <c r="T4885" i="7"/>
  <c r="T4878" i="7"/>
  <c r="T4877" i="7"/>
  <c r="T4870" i="7"/>
  <c r="T4869" i="7"/>
  <c r="T4862" i="7"/>
  <c r="T4861" i="7"/>
  <c r="T4854" i="7"/>
  <c r="T4853" i="7"/>
  <c r="T4846" i="7"/>
  <c r="T4845" i="7"/>
  <c r="T4838" i="7"/>
  <c r="T4837" i="7"/>
  <c r="T4830" i="7"/>
  <c r="T4829" i="7"/>
  <c r="T4822" i="7"/>
  <c r="T4821" i="7"/>
  <c r="T4814" i="7"/>
  <c r="T4813" i="7"/>
  <c r="T4806" i="7"/>
  <c r="T4805" i="7"/>
  <c r="T4798" i="7"/>
  <c r="T4797" i="7"/>
  <c r="T4790" i="7"/>
  <c r="T4789" i="7"/>
  <c r="T5170" i="7"/>
  <c r="T5138" i="7"/>
  <c r="T5095" i="7"/>
  <c r="T5043" i="7"/>
  <c r="T5028" i="7"/>
  <c r="T5079" i="7"/>
  <c r="T5075" i="7"/>
  <c r="T5068" i="7"/>
  <c r="T5040" i="7"/>
  <c r="T5036" i="7"/>
  <c r="T5015" i="7"/>
  <c r="T5011" i="7"/>
  <c r="T4999" i="7"/>
  <c r="T4989" i="7"/>
  <c r="T4984" i="7"/>
  <c r="T4980" i="7"/>
  <c r="T4967" i="7"/>
  <c r="T4961" i="7"/>
  <c r="T4960" i="7"/>
  <c r="T4955" i="7"/>
  <c r="T4954" i="7"/>
  <c r="T4948" i="7"/>
  <c r="T4935" i="7"/>
  <c r="T4929" i="7"/>
  <c r="T4928" i="7"/>
  <c r="T4923" i="7"/>
  <c r="T4922" i="7"/>
  <c r="T4916" i="7"/>
  <c r="T4903" i="7"/>
  <c r="T4897" i="7"/>
  <c r="T4896" i="7"/>
  <c r="T4891" i="7"/>
  <c r="T4890" i="7"/>
  <c r="T4884" i="7"/>
  <c r="T4871" i="7"/>
  <c r="T4865" i="7"/>
  <c r="T4864" i="7"/>
  <c r="T4859" i="7"/>
  <c r="T4858" i="7"/>
  <c r="T4852" i="7"/>
  <c r="T4839" i="7"/>
  <c r="T4833" i="7"/>
  <c r="T4832" i="7"/>
  <c r="T4827" i="7"/>
  <c r="T4826" i="7"/>
  <c r="T4820" i="7"/>
  <c r="T4807" i="7"/>
  <c r="T4801" i="7"/>
  <c r="T4800" i="7"/>
  <c r="T4795" i="7"/>
  <c r="T4794" i="7"/>
  <c r="T4782" i="7"/>
  <c r="T4781" i="7"/>
  <c r="T4774" i="7"/>
  <c r="T4773" i="7"/>
  <c r="T4766" i="7"/>
  <c r="T4765" i="7"/>
  <c r="T4758" i="7"/>
  <c r="T4757" i="7"/>
  <c r="T4750" i="7"/>
  <c r="T4749" i="7"/>
  <c r="T4742" i="7"/>
  <c r="T4741" i="7"/>
  <c r="T4734" i="7"/>
  <c r="T4733" i="7"/>
  <c r="T4726" i="7"/>
  <c r="T4725" i="7"/>
  <c r="T4718" i="7"/>
  <c r="T4717" i="7"/>
  <c r="T4710" i="7"/>
  <c r="T4709" i="7"/>
  <c r="T4702" i="7"/>
  <c r="T4701" i="7"/>
  <c r="T4694" i="7"/>
  <c r="T4693" i="7"/>
  <c r="T4686" i="7"/>
  <c r="T4685" i="7"/>
  <c r="T4678" i="7"/>
  <c r="T4677" i="7"/>
  <c r="T4670" i="7"/>
  <c r="T4669" i="7"/>
  <c r="T4662" i="7"/>
  <c r="T4661" i="7"/>
  <c r="T5193" i="7"/>
  <c r="T5161" i="7"/>
  <c r="T5129" i="7"/>
  <c r="T5120" i="7"/>
  <c r="T5111" i="7"/>
  <c r="T5100" i="7"/>
  <c r="T5084" i="7"/>
  <c r="T5188" i="7"/>
  <c r="T5156" i="7"/>
  <c r="T5027" i="7"/>
  <c r="T5022" i="7"/>
  <c r="T5014" i="7"/>
  <c r="T5003" i="7"/>
  <c r="T4998" i="7"/>
  <c r="T4995" i="7"/>
  <c r="T4986" i="7"/>
  <c r="T4977" i="7"/>
  <c r="T4971" i="7"/>
  <c r="T4968" i="7"/>
  <c r="T4963" i="7"/>
  <c r="T4946" i="7"/>
  <c r="T4940" i="7"/>
  <c r="T4932" i="7"/>
  <c r="T4924" i="7"/>
  <c r="T4921" i="7"/>
  <c r="T4913" i="7"/>
  <c r="T4907" i="7"/>
  <c r="T4904" i="7"/>
  <c r="T4899" i="7"/>
  <c r="T4882" i="7"/>
  <c r="T4876" i="7"/>
  <c r="T4868" i="7"/>
  <c r="T4860" i="7"/>
  <c r="T4857" i="7"/>
  <c r="T4849" i="7"/>
  <c r="T4843" i="7"/>
  <c r="T4840" i="7"/>
  <c r="T4835" i="7"/>
  <c r="T4818" i="7"/>
  <c r="T4812" i="7"/>
  <c r="T4804" i="7"/>
  <c r="T4796" i="7"/>
  <c r="T4793" i="7"/>
  <c r="T4787" i="7"/>
  <c r="T4786" i="7"/>
  <c r="T4780" i="7"/>
  <c r="T4767" i="7"/>
  <c r="T4761" i="7"/>
  <c r="T4760" i="7"/>
  <c r="T4755" i="7"/>
  <c r="T4754" i="7"/>
  <c r="T4748" i="7"/>
  <c r="T4735" i="7"/>
  <c r="T4729" i="7"/>
  <c r="T4728" i="7"/>
  <c r="T4723" i="7"/>
  <c r="T4722" i="7"/>
  <c r="T4716" i="7"/>
  <c r="T4703" i="7"/>
  <c r="T4697" i="7"/>
  <c r="T4696" i="7"/>
  <c r="T4691" i="7"/>
  <c r="T4690" i="7"/>
  <c r="T4684" i="7"/>
  <c r="T4671" i="7"/>
  <c r="T4665" i="7"/>
  <c r="T4664" i="7"/>
  <c r="T4659" i="7"/>
  <c r="T4658" i="7"/>
  <c r="T4657" i="7"/>
  <c r="T4656" i="7"/>
  <c r="T4649" i="7"/>
  <c r="T4648" i="7"/>
  <c r="T4641" i="7"/>
  <c r="T4640" i="7"/>
  <c r="T4633" i="7"/>
  <c r="T4632" i="7"/>
  <c r="T4625" i="7"/>
  <c r="T4624" i="7"/>
  <c r="T4617" i="7"/>
  <c r="T4616" i="7"/>
  <c r="T4609" i="7"/>
  <c r="T4608" i="7"/>
  <c r="T4601" i="7"/>
  <c r="T4600" i="7"/>
  <c r="T4593" i="7"/>
  <c r="T4592" i="7"/>
  <c r="T4585" i="7"/>
  <c r="T4584" i="7"/>
  <c r="T4577" i="7"/>
  <c r="T4576" i="7"/>
  <c r="T4569" i="7"/>
  <c r="T4568" i="7"/>
  <c r="T4561" i="7"/>
  <c r="T4560" i="7"/>
  <c r="T4553" i="7"/>
  <c r="T4552" i="7"/>
  <c r="T4545" i="7"/>
  <c r="T4544" i="7"/>
  <c r="T4537" i="7"/>
  <c r="T4536" i="7"/>
  <c r="T4529" i="7"/>
  <c r="T4528" i="7"/>
  <c r="T4521" i="7"/>
  <c r="T4520" i="7"/>
  <c r="T4513" i="7"/>
  <c r="T4512" i="7"/>
  <c r="T4505" i="7"/>
  <c r="T4504" i="7"/>
  <c r="T4497" i="7"/>
  <c r="T4496" i="7"/>
  <c r="T4489" i="7"/>
  <c r="T4488" i="7"/>
  <c r="T4481" i="7"/>
  <c r="T4480" i="7"/>
  <c r="T4473" i="7"/>
  <c r="T4472" i="7"/>
  <c r="T4465" i="7"/>
  <c r="T4464" i="7"/>
  <c r="T4457" i="7"/>
  <c r="T4456" i="7"/>
  <c r="T4449" i="7"/>
  <c r="T4448" i="7"/>
  <c r="T4441" i="7"/>
  <c r="T4440" i="7"/>
  <c r="T4433" i="7"/>
  <c r="T4432" i="7"/>
  <c r="T4425" i="7"/>
  <c r="T4424" i="7"/>
  <c r="T4417" i="7"/>
  <c r="T4416" i="7"/>
  <c r="T4409" i="7"/>
  <c r="T4408" i="7"/>
  <c r="T4401" i="7"/>
  <c r="T4400" i="7"/>
  <c r="T4393" i="7"/>
  <c r="T4392" i="7"/>
  <c r="T4385" i="7"/>
  <c r="T4384" i="7"/>
  <c r="T4377" i="7"/>
  <c r="T4376" i="7"/>
  <c r="T4369" i="7"/>
  <c r="T4368" i="7"/>
  <c r="T4361" i="7"/>
  <c r="T4360" i="7"/>
  <c r="T4353" i="7"/>
  <c r="T4352" i="7"/>
  <c r="T4345" i="7"/>
  <c r="T4344" i="7"/>
  <c r="T4337" i="7"/>
  <c r="T4336" i="7"/>
  <c r="T4329" i="7"/>
  <c r="T4328" i="7"/>
  <c r="T4321" i="7"/>
  <c r="T4320" i="7"/>
  <c r="T4313" i="7"/>
  <c r="T4312" i="7"/>
  <c r="T4305" i="7"/>
  <c r="T4304" i="7"/>
  <c r="T4297" i="7"/>
  <c r="T4296" i="7"/>
  <c r="T4289" i="7"/>
  <c r="T4288" i="7"/>
  <c r="T4281" i="7"/>
  <c r="T4280" i="7"/>
  <c r="T4273" i="7"/>
  <c r="T4272" i="7"/>
  <c r="T4265" i="7"/>
  <c r="T4264" i="7"/>
  <c r="T4257" i="7"/>
  <c r="T4256" i="7"/>
  <c r="T4249" i="7"/>
  <c r="T4248" i="7"/>
  <c r="T4241" i="7"/>
  <c r="T4240" i="7"/>
  <c r="T4233" i="7"/>
  <c r="T4232" i="7"/>
  <c r="T4225" i="7"/>
  <c r="T4224" i="7"/>
  <c r="T4217" i="7"/>
  <c r="T4216" i="7"/>
  <c r="T4209" i="7"/>
  <c r="T4208" i="7"/>
  <c r="T4201" i="7"/>
  <c r="T4200" i="7"/>
  <c r="T4193" i="7"/>
  <c r="T4192" i="7"/>
  <c r="T4185" i="7"/>
  <c r="T4184" i="7"/>
  <c r="T4177" i="7"/>
  <c r="T4176" i="7"/>
  <c r="T4169" i="7"/>
  <c r="T4168" i="7"/>
  <c r="T4161" i="7"/>
  <c r="T4160" i="7"/>
  <c r="T4153" i="7"/>
  <c r="T4152" i="7"/>
  <c r="T4145" i="7"/>
  <c r="T4144" i="7"/>
  <c r="T4137" i="7"/>
  <c r="T4136" i="7"/>
  <c r="T4129" i="7"/>
  <c r="T4128" i="7"/>
  <c r="T4121" i="7"/>
  <c r="T4120" i="7"/>
  <c r="T4113" i="7"/>
  <c r="T4112" i="7"/>
  <c r="T4105" i="7"/>
  <c r="T4104" i="7"/>
  <c r="T4097" i="7"/>
  <c r="T4096" i="7"/>
  <c r="T4089" i="7"/>
  <c r="T4088" i="7"/>
  <c r="T4081" i="7"/>
  <c r="T4080" i="7"/>
  <c r="T4073" i="7"/>
  <c r="T4072" i="7"/>
  <c r="T4065" i="7"/>
  <c r="T4064" i="7"/>
  <c r="T4057" i="7"/>
  <c r="T4056" i="7"/>
  <c r="T4049" i="7"/>
  <c r="T4048" i="7"/>
  <c r="T4041" i="7"/>
  <c r="T4040" i="7"/>
  <c r="T4033" i="7"/>
  <c r="T4032" i="7"/>
  <c r="T4025" i="7"/>
  <c r="T4024" i="7"/>
  <c r="T4017" i="7"/>
  <c r="T4016" i="7"/>
  <c r="T4009" i="7"/>
  <c r="T4008" i="7"/>
  <c r="T4001" i="7"/>
  <c r="T4000" i="7"/>
  <c r="T5088" i="7"/>
  <c r="T5052" i="7"/>
  <c r="T5048" i="7"/>
  <c r="T5021" i="7"/>
  <c r="T4990" i="7"/>
  <c r="T4985" i="7"/>
  <c r="T4975" i="7"/>
  <c r="T4969" i="7"/>
  <c r="T4952" i="7"/>
  <c r="T4947" i="7"/>
  <c r="T4944" i="7"/>
  <c r="T4938" i="7"/>
  <c r="T4930" i="7"/>
  <c r="T4927" i="7"/>
  <c r="T4919" i="7"/>
  <c r="T4911" i="7"/>
  <c r="T4905" i="7"/>
  <c r="T4888" i="7"/>
  <c r="T5059" i="7"/>
  <c r="T5035" i="7"/>
  <c r="T5029" i="7"/>
  <c r="T5023" i="7"/>
  <c r="T4992" i="7"/>
  <c r="T4978" i="7"/>
  <c r="T4972" i="7"/>
  <c r="T4964" i="7"/>
  <c r="T4956" i="7"/>
  <c r="T4953" i="7"/>
  <c r="T4945" i="7"/>
  <c r="T4939" i="7"/>
  <c r="T4936" i="7"/>
  <c r="T4931" i="7"/>
  <c r="T4914" i="7"/>
  <c r="T4908" i="7"/>
  <c r="T4900" i="7"/>
  <c r="T4892" i="7"/>
  <c r="T4889" i="7"/>
  <c r="T4881" i="7"/>
  <c r="T4875" i="7"/>
  <c r="T4872" i="7"/>
  <c r="T4867" i="7"/>
  <c r="T4850" i="7"/>
  <c r="T4844" i="7"/>
  <c r="T4836" i="7"/>
  <c r="T4828" i="7"/>
  <c r="T4825" i="7"/>
  <c r="T4817" i="7"/>
  <c r="T4811" i="7"/>
  <c r="T4808" i="7"/>
  <c r="T4803" i="7"/>
  <c r="T4783" i="7"/>
  <c r="T4777" i="7"/>
  <c r="T4776" i="7"/>
  <c r="T4771" i="7"/>
  <c r="T4770" i="7"/>
  <c r="T4764" i="7"/>
  <c r="T4751" i="7"/>
  <c r="T4745" i="7"/>
  <c r="T4744" i="7"/>
  <c r="T4739" i="7"/>
  <c r="T4738" i="7"/>
  <c r="T4732" i="7"/>
  <c r="T4719" i="7"/>
  <c r="T4713" i="7"/>
  <c r="T4712" i="7"/>
  <c r="T4707" i="7"/>
  <c r="T4706" i="7"/>
  <c r="T5063" i="7"/>
  <c r="T5037" i="7"/>
  <c r="T5031" i="7"/>
  <c r="T5020" i="7"/>
  <c r="T4996" i="7"/>
  <c r="T4970" i="7"/>
  <c r="T4937" i="7"/>
  <c r="T4906" i="7"/>
  <c r="T4887" i="7"/>
  <c r="T4873" i="7"/>
  <c r="T4855" i="7"/>
  <c r="T4841" i="7"/>
  <c r="T4823" i="7"/>
  <c r="T4809" i="7"/>
  <c r="T4791" i="7"/>
  <c r="T4788" i="7"/>
  <c r="T4772" i="7"/>
  <c r="T4763" i="7"/>
  <c r="T4752" i="7"/>
  <c r="T4747" i="7"/>
  <c r="T4736" i="7"/>
  <c r="T4727" i="7"/>
  <c r="T4711" i="7"/>
  <c r="T4688" i="7"/>
  <c r="T4683" i="7"/>
  <c r="T4680" i="7"/>
  <c r="T4674" i="7"/>
  <c r="T4666" i="7"/>
  <c r="T4663" i="7"/>
  <c r="T4652" i="7"/>
  <c r="T4651" i="7"/>
  <c r="T4646" i="7"/>
  <c r="T4645" i="7"/>
  <c r="T4639" i="7"/>
  <c r="T4626" i="7"/>
  <c r="T4620" i="7"/>
  <c r="T4619" i="7"/>
  <c r="T4614" i="7"/>
  <c r="T4613" i="7"/>
  <c r="T4607" i="7"/>
  <c r="T4594" i="7"/>
  <c r="T4588" i="7"/>
  <c r="T4587" i="7"/>
  <c r="T4582" i="7"/>
  <c r="T4581" i="7"/>
  <c r="T4575" i="7"/>
  <c r="T4562" i="7"/>
  <c r="T4556" i="7"/>
  <c r="T4555" i="7"/>
  <c r="T4550" i="7"/>
  <c r="T4549" i="7"/>
  <c r="T4543" i="7"/>
  <c r="T4530" i="7"/>
  <c r="T4524" i="7"/>
  <c r="T4523" i="7"/>
  <c r="T4518" i="7"/>
  <c r="T4517" i="7"/>
  <c r="T4979" i="7"/>
  <c r="T4959" i="7"/>
  <c r="T4866" i="7"/>
  <c r="T4834" i="7"/>
  <c r="T4802" i="7"/>
  <c r="T4785" i="7"/>
  <c r="T4778" i="7"/>
  <c r="T4769" i="7"/>
  <c r="T4756" i="7"/>
  <c r="T4740" i="7"/>
  <c r="T4731" i="7"/>
  <c r="T4720" i="7"/>
  <c r="T4715" i="7"/>
  <c r="T4704" i="7"/>
  <c r="T4700" i="7"/>
  <c r="T4692" i="7"/>
  <c r="T4689" i="7"/>
  <c r="T4681" i="7"/>
  <c r="T4675" i="7"/>
  <c r="T4672" i="7"/>
  <c r="T4667" i="7"/>
  <c r="T4654" i="7"/>
  <c r="T4653" i="7"/>
  <c r="T4647" i="7"/>
  <c r="T4634" i="7"/>
  <c r="T4628" i="7"/>
  <c r="T4627" i="7"/>
  <c r="T4622" i="7"/>
  <c r="T4621" i="7"/>
  <c r="T4615" i="7"/>
  <c r="T4602" i="7"/>
  <c r="T4596" i="7"/>
  <c r="T4595" i="7"/>
  <c r="T4590" i="7"/>
  <c r="T4589" i="7"/>
  <c r="T4583" i="7"/>
  <c r="T4570" i="7"/>
  <c r="T4564" i="7"/>
  <c r="T4563" i="7"/>
  <c r="T4558" i="7"/>
  <c r="T4557" i="7"/>
  <c r="T4551" i="7"/>
  <c r="T4538" i="7"/>
  <c r="T4532" i="7"/>
  <c r="T4531" i="7"/>
  <c r="T4526" i="7"/>
  <c r="T4525" i="7"/>
  <c r="T4519" i="7"/>
  <c r="T4506" i="7"/>
  <c r="T4500" i="7"/>
  <c r="T4499" i="7"/>
  <c r="T4494" i="7"/>
  <c r="T4493" i="7"/>
  <c r="T4487" i="7"/>
  <c r="T4474" i="7"/>
  <c r="T4468" i="7"/>
  <c r="T4467" i="7"/>
  <c r="T4462" i="7"/>
  <c r="T4461" i="7"/>
  <c r="T4455" i="7"/>
  <c r="T4442" i="7"/>
  <c r="T4436" i="7"/>
  <c r="T4435" i="7"/>
  <c r="T4430" i="7"/>
  <c r="T4429" i="7"/>
  <c r="T4423" i="7"/>
  <c r="T4410" i="7"/>
  <c r="T4404" i="7"/>
  <c r="T4403" i="7"/>
  <c r="T4398" i="7"/>
  <c r="T4397" i="7"/>
  <c r="T4391" i="7"/>
  <c r="T4378" i="7"/>
  <c r="T4372" i="7"/>
  <c r="T4371" i="7"/>
  <c r="T4366" i="7"/>
  <c r="T4365" i="7"/>
  <c r="T4359" i="7"/>
  <c r="T4346" i="7"/>
  <c r="T4340" i="7"/>
  <c r="T4339" i="7"/>
  <c r="T4334" i="7"/>
  <c r="T4333" i="7"/>
  <c r="T4327" i="7"/>
  <c r="T4314" i="7"/>
  <c r="T4308" i="7"/>
  <c r="T4307" i="7"/>
  <c r="T4302" i="7"/>
  <c r="T4301" i="7"/>
  <c r="T4295" i="7"/>
  <c r="T4282" i="7"/>
  <c r="T4276" i="7"/>
  <c r="T4275" i="7"/>
  <c r="T4270" i="7"/>
  <c r="T4269" i="7"/>
  <c r="T4263" i="7"/>
  <c r="T4250" i="7"/>
  <c r="T4244" i="7"/>
  <c r="T4243" i="7"/>
  <c r="T4238" i="7"/>
  <c r="T4237" i="7"/>
  <c r="T4231" i="7"/>
  <c r="T4218" i="7"/>
  <c r="T4212" i="7"/>
  <c r="T4211" i="7"/>
  <c r="T4206" i="7"/>
  <c r="T4205" i="7"/>
  <c r="T4199" i="7"/>
  <c r="T4186" i="7"/>
  <c r="T4180" i="7"/>
  <c r="T4179" i="7"/>
  <c r="T4174" i="7"/>
  <c r="T4173" i="7"/>
  <c r="T4167" i="7"/>
  <c r="T4154" i="7"/>
  <c r="T4148" i="7"/>
  <c r="T4147" i="7"/>
  <c r="T4142" i="7"/>
  <c r="T4141" i="7"/>
  <c r="T4135" i="7"/>
  <c r="T4122" i="7"/>
  <c r="T4116" i="7"/>
  <c r="T4115" i="7"/>
  <c r="T4110" i="7"/>
  <c r="T4109" i="7"/>
  <c r="T4103" i="7"/>
  <c r="T4090" i="7"/>
  <c r="T4084" i="7"/>
  <c r="T4083" i="7"/>
  <c r="T4078" i="7"/>
  <c r="T4077" i="7"/>
  <c r="T4071" i="7"/>
  <c r="T4058" i="7"/>
  <c r="T4052" i="7"/>
  <c r="T4051" i="7"/>
  <c r="T4046" i="7"/>
  <c r="T4045" i="7"/>
  <c r="T4039" i="7"/>
  <c r="T4026" i="7"/>
  <c r="T4020" i="7"/>
  <c r="T4019" i="7"/>
  <c r="T4014" i="7"/>
  <c r="T4013" i="7"/>
  <c r="T4007" i="7"/>
  <c r="T3998" i="7"/>
  <c r="T3997" i="7"/>
  <c r="T3990" i="7"/>
  <c r="T3989" i="7"/>
  <c r="T3982" i="7"/>
  <c r="T3981" i="7"/>
  <c r="T3974" i="7"/>
  <c r="T3973" i="7"/>
  <c r="T3966" i="7"/>
  <c r="T3965" i="7"/>
  <c r="T3958" i="7"/>
  <c r="T3957" i="7"/>
  <c r="T3950" i="7"/>
  <c r="T3949" i="7"/>
  <c r="T3942" i="7"/>
  <c r="T3941" i="7"/>
  <c r="T3934" i="7"/>
  <c r="T3933" i="7"/>
  <c r="T3926" i="7"/>
  <c r="T3925" i="7"/>
  <c r="T3918" i="7"/>
  <c r="T3917" i="7"/>
  <c r="T3910" i="7"/>
  <c r="T3909" i="7"/>
  <c r="T3902" i="7"/>
  <c r="T3901" i="7"/>
  <c r="T3894" i="7"/>
  <c r="T3893" i="7"/>
  <c r="T3886" i="7"/>
  <c r="T3885" i="7"/>
  <c r="T3878" i="7"/>
  <c r="T3877" i="7"/>
  <c r="T3870" i="7"/>
  <c r="T3869" i="7"/>
  <c r="T3862" i="7"/>
  <c r="T3861" i="7"/>
  <c r="T3854" i="7"/>
  <c r="T3853" i="7"/>
  <c r="T3846" i="7"/>
  <c r="T3845" i="7"/>
  <c r="T3838" i="7"/>
  <c r="T3837" i="7"/>
  <c r="T3830" i="7"/>
  <c r="T3829" i="7"/>
  <c r="T3822" i="7"/>
  <c r="T3821" i="7"/>
  <c r="T3814" i="7"/>
  <c r="T4962" i="7"/>
  <c r="T4943" i="7"/>
  <c r="T4912" i="7"/>
  <c r="T4895" i="7"/>
  <c r="T4883" i="7"/>
  <c r="T4880" i="7"/>
  <c r="T4863" i="7"/>
  <c r="T4851" i="7"/>
  <c r="T4848" i="7"/>
  <c r="T4831" i="7"/>
  <c r="T4819" i="7"/>
  <c r="T4816" i="7"/>
  <c r="T4799" i="7"/>
  <c r="T4775" i="7"/>
  <c r="T4762" i="7"/>
  <c r="T4753" i="7"/>
  <c r="T4746" i="7"/>
  <c r="T4737" i="7"/>
  <c r="T4724" i="7"/>
  <c r="T4708" i="7"/>
  <c r="T4698" i="7"/>
  <c r="T4695" i="7"/>
  <c r="T5004" i="7"/>
  <c r="T4976" i="7"/>
  <c r="T4951" i="7"/>
  <c r="T4920" i="7"/>
  <c r="T4915" i="7"/>
  <c r="T4898" i="7"/>
  <c r="T4879" i="7"/>
  <c r="T4874" i="7"/>
  <c r="T4856" i="7"/>
  <c r="T4847" i="7"/>
  <c r="T4842" i="7"/>
  <c r="T4824" i="7"/>
  <c r="T4815" i="7"/>
  <c r="T4810" i="7"/>
  <c r="T4792" i="7"/>
  <c r="T4784" i="7"/>
  <c r="T4779" i="7"/>
  <c r="T4768" i="7"/>
  <c r="T4759" i="7"/>
  <c r="T4743" i="7"/>
  <c r="T4730" i="7"/>
  <c r="T4721" i="7"/>
  <c r="T4714" i="7"/>
  <c r="T4705" i="7"/>
  <c r="T4699" i="7"/>
  <c r="T4682" i="7"/>
  <c r="T4676" i="7"/>
  <c r="T4668" i="7"/>
  <c r="T4660" i="7"/>
  <c r="T4650" i="7"/>
  <c r="T4644" i="7"/>
  <c r="T4643" i="7"/>
  <c r="T4638" i="7"/>
  <c r="T4637" i="7"/>
  <c r="T4631" i="7"/>
  <c r="T4687" i="7"/>
  <c r="T4679" i="7"/>
  <c r="T4642" i="7"/>
  <c r="T4636" i="7"/>
  <c r="T4630" i="7"/>
  <c r="T4612" i="7"/>
  <c r="T4606" i="7"/>
  <c r="T4597" i="7"/>
  <c r="T4580" i="7"/>
  <c r="T4574" i="7"/>
  <c r="T4565" i="7"/>
  <c r="T4548" i="7"/>
  <c r="T4542" i="7"/>
  <c r="T4533" i="7"/>
  <c r="T4516" i="7"/>
  <c r="T4511" i="7"/>
  <c r="T4503" i="7"/>
  <c r="T4495" i="7"/>
  <c r="T4492" i="7"/>
  <c r="T4484" i="7"/>
  <c r="T4478" i="7"/>
  <c r="T4475" i="7"/>
  <c r="T4470" i="7"/>
  <c r="T4453" i="7"/>
  <c r="T4447" i="7"/>
  <c r="T4439" i="7"/>
  <c r="T4431" i="7"/>
  <c r="T4428" i="7"/>
  <c r="T4420" i="7"/>
  <c r="T4414" i="7"/>
  <c r="T4411" i="7"/>
  <c r="T4406" i="7"/>
  <c r="T4389" i="7"/>
  <c r="T4383" i="7"/>
  <c r="T4375" i="7"/>
  <c r="T4367" i="7"/>
  <c r="T4364" i="7"/>
  <c r="T4356" i="7"/>
  <c r="T4350" i="7"/>
  <c r="T4347" i="7"/>
  <c r="T4342" i="7"/>
  <c r="T4325" i="7"/>
  <c r="T4319" i="7"/>
  <c r="T4311" i="7"/>
  <c r="T4303" i="7"/>
  <c r="T4300" i="7"/>
  <c r="T4292" i="7"/>
  <c r="T4286" i="7"/>
  <c r="T4283" i="7"/>
  <c r="T4278" i="7"/>
  <c r="T4261" i="7"/>
  <c r="T4255" i="7"/>
  <c r="T4247" i="7"/>
  <c r="T4239" i="7"/>
  <c r="T4236" i="7"/>
  <c r="T4228" i="7"/>
  <c r="T4222" i="7"/>
  <c r="T4219" i="7"/>
  <c r="T4214" i="7"/>
  <c r="T4197" i="7"/>
  <c r="T4191" i="7"/>
  <c r="T4183" i="7"/>
  <c r="T4175" i="7"/>
  <c r="T4172" i="7"/>
  <c r="T4164" i="7"/>
  <c r="T4158" i="7"/>
  <c r="T4155" i="7"/>
  <c r="T4150" i="7"/>
  <c r="T4133" i="7"/>
  <c r="T4127" i="7"/>
  <c r="T4119" i="7"/>
  <c r="T4111" i="7"/>
  <c r="T4108" i="7"/>
  <c r="T4100" i="7"/>
  <c r="T4094" i="7"/>
  <c r="T4091" i="7"/>
  <c r="T4086" i="7"/>
  <c r="T4069" i="7"/>
  <c r="T4063" i="7"/>
  <c r="T4055" i="7"/>
  <c r="T4047" i="7"/>
  <c r="T4044" i="7"/>
  <c r="T4036" i="7"/>
  <c r="T4030" i="7"/>
  <c r="T4027" i="7"/>
  <c r="T4022" i="7"/>
  <c r="T4005" i="7"/>
  <c r="T3999" i="7"/>
  <c r="T3993" i="7"/>
  <c r="T3992" i="7"/>
  <c r="T3987" i="7"/>
  <c r="T3986" i="7"/>
  <c r="T3980" i="7"/>
  <c r="T3967" i="7"/>
  <c r="T3961" i="7"/>
  <c r="T3960" i="7"/>
  <c r="T3955" i="7"/>
  <c r="T3954" i="7"/>
  <c r="T3948" i="7"/>
  <c r="T3935" i="7"/>
  <c r="T3929" i="7"/>
  <c r="T3928" i="7"/>
  <c r="T3923" i="7"/>
  <c r="T3922" i="7"/>
  <c r="T3916" i="7"/>
  <c r="T3903" i="7"/>
  <c r="T3897" i="7"/>
  <c r="T3896" i="7"/>
  <c r="T3891" i="7"/>
  <c r="T3890" i="7"/>
  <c r="T3884" i="7"/>
  <c r="T3871" i="7"/>
  <c r="T3865" i="7"/>
  <c r="T3864" i="7"/>
  <c r="T3859" i="7"/>
  <c r="T3858" i="7"/>
  <c r="T3852" i="7"/>
  <c r="T3839" i="7"/>
  <c r="T3833" i="7"/>
  <c r="T3832" i="7"/>
  <c r="T3827" i="7"/>
  <c r="T3826" i="7"/>
  <c r="T3820" i="7"/>
  <c r="T3813" i="7"/>
  <c r="T3806" i="7"/>
  <c r="T3805" i="7"/>
  <c r="T3798" i="7"/>
  <c r="T3797" i="7"/>
  <c r="T3790" i="7"/>
  <c r="T3789" i="7"/>
  <c r="T3782" i="7"/>
  <c r="T3781" i="7"/>
  <c r="T3774" i="7"/>
  <c r="T3773" i="7"/>
  <c r="T3766" i="7"/>
  <c r="T3765" i="7"/>
  <c r="T3758" i="7"/>
  <c r="T3757" i="7"/>
  <c r="T3750" i="7"/>
  <c r="T3749" i="7"/>
  <c r="T3742" i="7"/>
  <c r="T3741" i="7"/>
  <c r="T3734" i="7"/>
  <c r="T3733" i="7"/>
  <c r="T3726" i="7"/>
  <c r="T3725" i="7"/>
  <c r="T3718" i="7"/>
  <c r="T3717" i="7"/>
  <c r="T3710" i="7"/>
  <c r="T3709" i="7"/>
  <c r="T3702" i="7"/>
  <c r="T3701" i="7"/>
  <c r="T3694" i="7"/>
  <c r="T3693" i="7"/>
  <c r="T3686" i="7"/>
  <c r="T3685" i="7"/>
  <c r="T3678" i="7"/>
  <c r="T3677" i="7"/>
  <c r="T3670" i="7"/>
  <c r="T3669" i="7"/>
  <c r="T3662" i="7"/>
  <c r="T3661" i="7"/>
  <c r="T3654" i="7"/>
  <c r="T3653" i="7"/>
  <c r="T3646" i="7"/>
  <c r="T3645" i="7"/>
  <c r="T3638" i="7"/>
  <c r="T3637" i="7"/>
  <c r="T3630" i="7"/>
  <c r="T3629" i="7"/>
  <c r="T3622" i="7"/>
  <c r="T3621" i="7"/>
  <c r="T3614" i="7"/>
  <c r="T3613" i="7"/>
  <c r="T3606" i="7"/>
  <c r="T3605" i="7"/>
  <c r="T3598" i="7"/>
  <c r="T3597" i="7"/>
  <c r="T3590" i="7"/>
  <c r="T3589" i="7"/>
  <c r="T3582" i="7"/>
  <c r="T3581" i="7"/>
  <c r="T3574" i="7"/>
  <c r="T3573" i="7"/>
  <c r="T3566" i="7"/>
  <c r="T3565" i="7"/>
  <c r="T3558" i="7"/>
  <c r="T3557" i="7"/>
  <c r="T3550" i="7"/>
  <c r="T3549" i="7"/>
  <c r="T3542" i="7"/>
  <c r="T3541" i="7"/>
  <c r="T3534" i="7"/>
  <c r="T3533" i="7"/>
  <c r="T3526" i="7"/>
  <c r="T3525" i="7"/>
  <c r="T3518" i="7"/>
  <c r="T3517" i="7"/>
  <c r="T3510" i="7"/>
  <c r="T3509" i="7"/>
  <c r="T3502" i="7"/>
  <c r="T3501" i="7"/>
  <c r="T3494" i="7"/>
  <c r="T3493" i="7"/>
  <c r="T3486" i="7"/>
  <c r="T3485" i="7"/>
  <c r="T3478" i="7"/>
  <c r="T3477" i="7"/>
  <c r="T3470" i="7"/>
  <c r="T3469" i="7"/>
  <c r="T3462" i="7"/>
  <c r="T3461" i="7"/>
  <c r="T3454" i="7"/>
  <c r="T3453" i="7"/>
  <c r="T3446" i="7"/>
  <c r="T3445" i="7"/>
  <c r="T3438" i="7"/>
  <c r="T3437" i="7"/>
  <c r="T3430" i="7"/>
  <c r="T3429" i="7"/>
  <c r="T3422" i="7"/>
  <c r="T3421" i="7"/>
  <c r="T3414" i="7"/>
  <c r="T3413" i="7"/>
  <c r="T3406" i="7"/>
  <c r="T3405" i="7"/>
  <c r="T3398" i="7"/>
  <c r="T3397" i="7"/>
  <c r="T3390" i="7"/>
  <c r="T3389" i="7"/>
  <c r="T3382" i="7"/>
  <c r="T3381" i="7"/>
  <c r="T3374" i="7"/>
  <c r="T3373" i="7"/>
  <c r="T3366" i="7"/>
  <c r="T3365" i="7"/>
  <c r="T3358" i="7"/>
  <c r="T3357" i="7"/>
  <c r="T3350" i="7"/>
  <c r="T3349" i="7"/>
  <c r="T3342" i="7"/>
  <c r="T3341" i="7"/>
  <c r="T3334" i="7"/>
  <c r="T3333" i="7"/>
  <c r="T3326" i="7"/>
  <c r="T3325" i="7"/>
  <c r="T3318" i="7"/>
  <c r="T3317" i="7"/>
  <c r="T3310" i="7"/>
  <c r="T3309" i="7"/>
  <c r="T3302" i="7"/>
  <c r="T3301" i="7"/>
  <c r="T3294" i="7"/>
  <c r="T3293" i="7"/>
  <c r="T3286" i="7"/>
  <c r="T3285" i="7"/>
  <c r="T3278" i="7"/>
  <c r="T3277" i="7"/>
  <c r="T3270" i="7"/>
  <c r="T3269" i="7"/>
  <c r="T3262" i="7"/>
  <c r="T3261" i="7"/>
  <c r="T3254" i="7"/>
  <c r="T3253" i="7"/>
  <c r="T3246" i="7"/>
  <c r="T3245" i="7"/>
  <c r="T3238" i="7"/>
  <c r="T3237" i="7"/>
  <c r="T3230" i="7"/>
  <c r="T3229" i="7"/>
  <c r="T3222" i="7"/>
  <c r="T3221" i="7"/>
  <c r="T3214" i="7"/>
  <c r="T3213" i="7"/>
  <c r="T3206" i="7"/>
  <c r="T3205" i="7"/>
  <c r="T3198" i="7"/>
  <c r="T3197" i="7"/>
  <c r="T3190" i="7"/>
  <c r="T3189" i="7"/>
  <c r="T3182" i="7"/>
  <c r="T3181" i="7"/>
  <c r="T3174" i="7"/>
  <c r="T3173" i="7"/>
  <c r="T3166" i="7"/>
  <c r="T3165" i="7"/>
  <c r="T3158" i="7"/>
  <c r="T3157" i="7"/>
  <c r="T3150" i="7"/>
  <c r="T3149" i="7"/>
  <c r="T3142" i="7"/>
  <c r="T3141" i="7"/>
  <c r="T3134" i="7"/>
  <c r="T3133" i="7"/>
  <c r="T3126" i="7"/>
  <c r="T3125" i="7"/>
  <c r="T3118" i="7"/>
  <c r="T3117" i="7"/>
  <c r="T3110" i="7"/>
  <c r="T3109" i="7"/>
  <c r="T3102" i="7"/>
  <c r="T3101" i="7"/>
  <c r="T3094" i="7"/>
  <c r="T3093" i="7"/>
  <c r="T3086" i="7"/>
  <c r="T3085" i="7"/>
  <c r="T3078" i="7"/>
  <c r="T3077" i="7"/>
  <c r="T3070" i="7"/>
  <c r="T3069" i="7"/>
  <c r="T3062" i="7"/>
  <c r="T3061" i="7"/>
  <c r="T3054" i="7"/>
  <c r="T3053" i="7"/>
  <c r="T3046" i="7"/>
  <c r="T3045" i="7"/>
  <c r="T3038" i="7"/>
  <c r="T3037" i="7"/>
  <c r="T3030" i="7"/>
  <c r="T3029" i="7"/>
  <c r="T3022" i="7"/>
  <c r="T3021" i="7"/>
  <c r="T3014" i="7"/>
  <c r="T3013" i="7"/>
  <c r="T3006" i="7"/>
  <c r="T3005" i="7"/>
  <c r="T2998" i="7"/>
  <c r="T2997" i="7"/>
  <c r="T2990" i="7"/>
  <c r="T2989" i="7"/>
  <c r="T2982" i="7"/>
  <c r="T2981" i="7"/>
  <c r="T2974" i="7"/>
  <c r="T2973" i="7"/>
  <c r="T2966" i="7"/>
  <c r="T2965" i="7"/>
  <c r="T2958" i="7"/>
  <c r="T2957" i="7"/>
  <c r="T2950" i="7"/>
  <c r="T2949" i="7"/>
  <c r="T2942" i="7"/>
  <c r="T2941" i="7"/>
  <c r="T2934" i="7"/>
  <c r="T2933" i="7"/>
  <c r="T2926" i="7"/>
  <c r="T2925" i="7"/>
  <c r="T2918" i="7"/>
  <c r="T2917" i="7"/>
  <c r="T2910" i="7"/>
  <c r="T2909" i="7"/>
  <c r="T2902" i="7"/>
  <c r="T2901" i="7"/>
  <c r="T2894" i="7"/>
  <c r="T2893" i="7"/>
  <c r="T2886" i="7"/>
  <c r="T2885" i="7"/>
  <c r="T2878" i="7"/>
  <c r="T2877" i="7"/>
  <c r="T2870" i="7"/>
  <c r="T2869" i="7"/>
  <c r="T2862" i="7"/>
  <c r="T2861" i="7"/>
  <c r="T2854" i="7"/>
  <c r="T2853" i="7"/>
  <c r="T2846" i="7"/>
  <c r="T2845" i="7"/>
  <c r="T2838" i="7"/>
  <c r="T2837" i="7"/>
  <c r="T2830" i="7"/>
  <c r="T2829" i="7"/>
  <c r="T2822" i="7"/>
  <c r="T2821" i="7"/>
  <c r="T2814" i="7"/>
  <c r="T2813" i="7"/>
  <c r="T2806" i="7"/>
  <c r="T2805" i="7"/>
  <c r="T2798" i="7"/>
  <c r="T2797" i="7"/>
  <c r="T2790" i="7"/>
  <c r="T2789" i="7"/>
  <c r="T2782" i="7"/>
  <c r="T2781" i="7"/>
  <c r="T2774" i="7"/>
  <c r="T2773" i="7"/>
  <c r="T2766" i="7"/>
  <c r="T2765" i="7"/>
  <c r="T2758" i="7"/>
  <c r="T2757" i="7"/>
  <c r="T2750" i="7"/>
  <c r="T2749" i="7"/>
  <c r="T2742" i="7"/>
  <c r="T2741" i="7"/>
  <c r="T2734" i="7"/>
  <c r="T2733" i="7"/>
  <c r="T2726" i="7"/>
  <c r="T2725" i="7"/>
  <c r="T2718" i="7"/>
  <c r="T2717" i="7"/>
  <c r="T2710" i="7"/>
  <c r="T2709" i="7"/>
  <c r="T2702" i="7"/>
  <c r="T2701" i="7"/>
  <c r="T2694" i="7"/>
  <c r="T2693" i="7"/>
  <c r="T2686" i="7"/>
  <c r="T2685" i="7"/>
  <c r="T2678" i="7"/>
  <c r="T2677" i="7"/>
  <c r="T2670" i="7"/>
  <c r="T2669" i="7"/>
  <c r="T2662" i="7"/>
  <c r="T2661" i="7"/>
  <c r="T2654" i="7"/>
  <c r="T2653" i="7"/>
  <c r="T2646" i="7"/>
  <c r="T2645" i="7"/>
  <c r="T2638" i="7"/>
  <c r="T2637" i="7"/>
  <c r="T2630" i="7"/>
  <c r="T2629" i="7"/>
  <c r="T2622" i="7"/>
  <c r="T2621" i="7"/>
  <c r="T2614" i="7"/>
  <c r="T2613" i="7"/>
  <c r="T2606" i="7"/>
  <c r="T2605" i="7"/>
  <c r="T4655" i="7"/>
  <c r="T4635" i="7"/>
  <c r="T4629" i="7"/>
  <c r="T4618" i="7"/>
  <c r="T4603" i="7"/>
  <c r="T4599" i="7"/>
  <c r="T4586" i="7"/>
  <c r="T4571" i="7"/>
  <c r="T4567" i="7"/>
  <c r="T4554" i="7"/>
  <c r="T4539" i="7"/>
  <c r="T4535" i="7"/>
  <c r="T4522" i="7"/>
  <c r="T4509" i="7"/>
  <c r="T4501" i="7"/>
  <c r="T4498" i="7"/>
  <c r="T4490" i="7"/>
  <c r="T4482" i="7"/>
  <c r="T4476" i="7"/>
  <c r="T4459" i="7"/>
  <c r="T4454" i="7"/>
  <c r="T4451" i="7"/>
  <c r="T4445" i="7"/>
  <c r="T4437" i="7"/>
  <c r="T4434" i="7"/>
  <c r="T4426" i="7"/>
  <c r="T4418" i="7"/>
  <c r="T4412" i="7"/>
  <c r="T4395" i="7"/>
  <c r="T4390" i="7"/>
  <c r="T4387" i="7"/>
  <c r="T4381" i="7"/>
  <c r="T4373" i="7"/>
  <c r="T4370" i="7"/>
  <c r="T4362" i="7"/>
  <c r="T4354" i="7"/>
  <c r="T4348" i="7"/>
  <c r="T4331" i="7"/>
  <c r="T4326" i="7"/>
  <c r="T4323" i="7"/>
  <c r="T4317" i="7"/>
  <c r="T4309" i="7"/>
  <c r="T4306" i="7"/>
  <c r="T4298" i="7"/>
  <c r="T4290" i="7"/>
  <c r="T4284" i="7"/>
  <c r="T4611" i="7"/>
  <c r="T4605" i="7"/>
  <c r="T4598" i="7"/>
  <c r="T4579" i="7"/>
  <c r="T4573" i="7"/>
  <c r="T4566" i="7"/>
  <c r="T4547" i="7"/>
  <c r="T4541" i="7"/>
  <c r="T4534" i="7"/>
  <c r="T4515" i="7"/>
  <c r="T4510" i="7"/>
  <c r="T4507" i="7"/>
  <c r="T4502" i="7"/>
  <c r="T4485" i="7"/>
  <c r="T4479" i="7"/>
  <c r="T4471" i="7"/>
  <c r="T4463" i="7"/>
  <c r="T4460" i="7"/>
  <c r="T4452" i="7"/>
  <c r="T4446" i="7"/>
  <c r="T4443" i="7"/>
  <c r="T4438" i="7"/>
  <c r="T4421" i="7"/>
  <c r="T4415" i="7"/>
  <c r="T4407" i="7"/>
  <c r="T4399" i="7"/>
  <c r="T4396" i="7"/>
  <c r="T4388" i="7"/>
  <c r="T4382" i="7"/>
  <c r="T4379" i="7"/>
  <c r="T4374" i="7"/>
  <c r="T4357" i="7"/>
  <c r="T4351" i="7"/>
  <c r="T4343" i="7"/>
  <c r="T4335" i="7"/>
  <c r="T4332" i="7"/>
  <c r="T4324" i="7"/>
  <c r="T4318" i="7"/>
  <c r="T4315" i="7"/>
  <c r="T4310" i="7"/>
  <c r="T4293" i="7"/>
  <c r="T4287" i="7"/>
  <c r="T4279" i="7"/>
  <c r="T4271" i="7"/>
  <c r="T4268" i="7"/>
  <c r="T4673" i="7"/>
  <c r="T4623" i="7"/>
  <c r="T4610" i="7"/>
  <c r="T4604" i="7"/>
  <c r="T4591" i="7"/>
  <c r="T4578" i="7"/>
  <c r="T4572" i="7"/>
  <c r="T4559" i="7"/>
  <c r="T4546" i="7"/>
  <c r="T4540" i="7"/>
  <c r="T4527" i="7"/>
  <c r="T4514" i="7"/>
  <c r="T4508" i="7"/>
  <c r="T4491" i="7"/>
  <c r="T4486" i="7"/>
  <c r="T4483" i="7"/>
  <c r="T4477" i="7"/>
  <c r="T4469" i="7"/>
  <c r="T4466" i="7"/>
  <c r="T4458" i="7"/>
  <c r="T4450" i="7"/>
  <c r="T4444" i="7"/>
  <c r="T4427" i="7"/>
  <c r="T4422" i="7"/>
  <c r="T4419" i="7"/>
  <c r="T4413" i="7"/>
  <c r="T4405" i="7"/>
  <c r="T4402" i="7"/>
  <c r="T4349" i="7"/>
  <c r="T4316" i="7"/>
  <c r="T4291" i="7"/>
  <c r="T4266" i="7"/>
  <c r="T4259" i="7"/>
  <c r="T4253" i="7"/>
  <c r="T4251" i="7"/>
  <c r="T4234" i="7"/>
  <c r="T4226" i="7"/>
  <c r="T4223" i="7"/>
  <c r="T4221" i="7"/>
  <c r="T4198" i="7"/>
  <c r="T4196" i="7"/>
  <c r="T4194" i="7"/>
  <c r="T4190" i="7"/>
  <c r="T4188" i="7"/>
  <c r="T4146" i="7"/>
  <c r="T4131" i="7"/>
  <c r="T4125" i="7"/>
  <c r="T4123" i="7"/>
  <c r="T4106" i="7"/>
  <c r="T4098" i="7"/>
  <c r="T4095" i="7"/>
  <c r="T4093" i="7"/>
  <c r="T4070" i="7"/>
  <c r="T4068" i="7"/>
  <c r="T4066" i="7"/>
  <c r="T4062" i="7"/>
  <c r="T4060" i="7"/>
  <c r="T4018" i="7"/>
  <c r="T4003" i="7"/>
  <c r="T3996" i="7"/>
  <c r="T3988" i="7"/>
  <c r="T3985" i="7"/>
  <c r="T3977" i="7"/>
  <c r="T3971" i="7"/>
  <c r="T3968" i="7"/>
  <c r="T3963" i="7"/>
  <c r="T3946" i="7"/>
  <c r="T3940" i="7"/>
  <c r="T3932" i="7"/>
  <c r="T3924" i="7"/>
  <c r="T3921" i="7"/>
  <c r="T3913" i="7"/>
  <c r="T3907" i="7"/>
  <c r="T3904" i="7"/>
  <c r="T3899" i="7"/>
  <c r="T3882" i="7"/>
  <c r="T3876" i="7"/>
  <c r="T3868" i="7"/>
  <c r="T3860" i="7"/>
  <c r="T3857" i="7"/>
  <c r="T3849" i="7"/>
  <c r="T3843" i="7"/>
  <c r="T3840" i="7"/>
  <c r="T3835" i="7"/>
  <c r="T3818" i="7"/>
  <c r="T3811" i="7"/>
  <c r="T3810" i="7"/>
  <c r="T3804" i="7"/>
  <c r="T3791" i="7"/>
  <c r="T3785" i="7"/>
  <c r="T3784" i="7"/>
  <c r="T3779" i="7"/>
  <c r="T3778" i="7"/>
  <c r="T3772" i="7"/>
  <c r="T3759" i="7"/>
  <c r="T3753" i="7"/>
  <c r="T3752" i="7"/>
  <c r="T3747" i="7"/>
  <c r="T3746" i="7"/>
  <c r="T3740" i="7"/>
  <c r="T3727" i="7"/>
  <c r="T3721" i="7"/>
  <c r="T3720" i="7"/>
  <c r="T3715" i="7"/>
  <c r="T3714" i="7"/>
  <c r="T3708" i="7"/>
  <c r="T3695" i="7"/>
  <c r="T3689" i="7"/>
  <c r="T3688" i="7"/>
  <c r="T3683" i="7"/>
  <c r="T3682" i="7"/>
  <c r="T3676" i="7"/>
  <c r="T3663" i="7"/>
  <c r="T3657" i="7"/>
  <c r="T3656" i="7"/>
  <c r="T3651" i="7"/>
  <c r="T3650" i="7"/>
  <c r="T3644" i="7"/>
  <c r="T3631" i="7"/>
  <c r="T3625" i="7"/>
  <c r="T3624" i="7"/>
  <c r="T3619" i="7"/>
  <c r="T3618" i="7"/>
  <c r="T3612" i="7"/>
  <c r="T3599" i="7"/>
  <c r="T3593" i="7"/>
  <c r="T3592" i="7"/>
  <c r="T3587" i="7"/>
  <c r="T3586" i="7"/>
  <c r="T3580" i="7"/>
  <c r="T3567" i="7"/>
  <c r="T3561" i="7"/>
  <c r="T3560" i="7"/>
  <c r="T3555" i="7"/>
  <c r="T3554" i="7"/>
  <c r="T3548" i="7"/>
  <c r="T3535" i="7"/>
  <c r="T3529" i="7"/>
  <c r="T3528" i="7"/>
  <c r="T3523" i="7"/>
  <c r="T3522" i="7"/>
  <c r="T3516" i="7"/>
  <c r="T3503" i="7"/>
  <c r="T3497" i="7"/>
  <c r="T3496" i="7"/>
  <c r="T3491" i="7"/>
  <c r="T3490" i="7"/>
  <c r="T3484" i="7"/>
  <c r="T3471" i="7"/>
  <c r="T3465" i="7"/>
  <c r="T3464" i="7"/>
  <c r="T3459" i="7"/>
  <c r="T3458" i="7"/>
  <c r="T3452" i="7"/>
  <c r="T3439" i="7"/>
  <c r="T3433" i="7"/>
  <c r="T3432" i="7"/>
  <c r="T3427" i="7"/>
  <c r="T3426" i="7"/>
  <c r="T3420" i="7"/>
  <c r="T3407" i="7"/>
  <c r="T3401" i="7"/>
  <c r="T3400" i="7"/>
  <c r="T3395" i="7"/>
  <c r="T3394" i="7"/>
  <c r="T3388" i="7"/>
  <c r="T3375" i="7"/>
  <c r="T3369" i="7"/>
  <c r="T3368" i="7"/>
  <c r="T3363" i="7"/>
  <c r="T3362" i="7"/>
  <c r="T3356" i="7"/>
  <c r="T3343" i="7"/>
  <c r="T3337" i="7"/>
  <c r="T3336" i="7"/>
  <c r="T3331" i="7"/>
  <c r="T3330" i="7"/>
  <c r="T3324" i="7"/>
  <c r="T3311" i="7"/>
  <c r="T3305" i="7"/>
  <c r="T3304" i="7"/>
  <c r="T3299" i="7"/>
  <c r="T3298" i="7"/>
  <c r="T3292" i="7"/>
  <c r="T3279" i="7"/>
  <c r="T3273" i="7"/>
  <c r="T3272" i="7"/>
  <c r="T3267" i="7"/>
  <c r="T3266" i="7"/>
  <c r="T3260" i="7"/>
  <c r="T3247" i="7"/>
  <c r="T3241" i="7"/>
  <c r="T3240" i="7"/>
  <c r="T3235" i="7"/>
  <c r="T3234" i="7"/>
  <c r="T3228" i="7"/>
  <c r="T3215" i="7"/>
  <c r="T3209" i="7"/>
  <c r="T3208" i="7"/>
  <c r="T3203" i="7"/>
  <c r="T3202" i="7"/>
  <c r="T3196" i="7"/>
  <c r="T3183" i="7"/>
  <c r="T3177" i="7"/>
  <c r="T3176" i="7"/>
  <c r="T3171" i="7"/>
  <c r="T3170" i="7"/>
  <c r="T3164" i="7"/>
  <c r="T3151" i="7"/>
  <c r="T3145" i="7"/>
  <c r="T3144" i="7"/>
  <c r="T3139" i="7"/>
  <c r="T3138" i="7"/>
  <c r="T3132" i="7"/>
  <c r="T3119" i="7"/>
  <c r="T3113" i="7"/>
  <c r="T3112" i="7"/>
  <c r="T3107" i="7"/>
  <c r="T3106" i="7"/>
  <c r="T3100" i="7"/>
  <c r="T3087" i="7"/>
  <c r="T3081" i="7"/>
  <c r="T3080" i="7"/>
  <c r="T3075" i="7"/>
  <c r="T3074" i="7"/>
  <c r="T3068" i="7"/>
  <c r="T3055" i="7"/>
  <c r="T3049" i="7"/>
  <c r="T3048" i="7"/>
  <c r="T3043" i="7"/>
  <c r="T3042" i="7"/>
  <c r="T3036" i="7"/>
  <c r="T3023" i="7"/>
  <c r="T3017" i="7"/>
  <c r="T3016" i="7"/>
  <c r="T3011" i="7"/>
  <c r="T3010" i="7"/>
  <c r="T3004" i="7"/>
  <c r="T2991" i="7"/>
  <c r="T2985" i="7"/>
  <c r="T2984" i="7"/>
  <c r="T2979" i="7"/>
  <c r="T2978" i="7"/>
  <c r="T2972" i="7"/>
  <c r="T2959" i="7"/>
  <c r="T2953" i="7"/>
  <c r="T2952" i="7"/>
  <c r="T2947" i="7"/>
  <c r="T2946" i="7"/>
  <c r="T2940" i="7"/>
  <c r="T2927" i="7"/>
  <c r="T2921" i="7"/>
  <c r="T2920" i="7"/>
  <c r="T2915" i="7"/>
  <c r="T2914" i="7"/>
  <c r="T2908" i="7"/>
  <c r="T2895" i="7"/>
  <c r="T2889" i="7"/>
  <c r="T2888" i="7"/>
  <c r="T2883" i="7"/>
  <c r="T2882" i="7"/>
  <c r="T2876" i="7"/>
  <c r="T2863" i="7"/>
  <c r="T2857" i="7"/>
  <c r="T2856" i="7"/>
  <c r="T2851" i="7"/>
  <c r="T2850" i="7"/>
  <c r="T2844" i="7"/>
  <c r="T2831" i="7"/>
  <c r="T2825" i="7"/>
  <c r="T2824" i="7"/>
  <c r="T2819" i="7"/>
  <c r="T2818" i="7"/>
  <c r="T2812" i="7"/>
  <c r="T2799" i="7"/>
  <c r="T2793" i="7"/>
  <c r="T2792" i="7"/>
  <c r="T2787" i="7"/>
  <c r="T2786" i="7"/>
  <c r="T2780" i="7"/>
  <c r="T2767" i="7"/>
  <c r="T2761" i="7"/>
  <c r="T2760" i="7"/>
  <c r="T2755" i="7"/>
  <c r="T2754" i="7"/>
  <c r="T2748" i="7"/>
  <c r="T2735" i="7"/>
  <c r="T2729" i="7"/>
  <c r="T2728" i="7"/>
  <c r="T2723" i="7"/>
  <c r="T2722" i="7"/>
  <c r="T2716" i="7"/>
  <c r="T2703" i="7"/>
  <c r="T2697" i="7"/>
  <c r="T2696" i="7"/>
  <c r="T2691" i="7"/>
  <c r="T2690" i="7"/>
  <c r="T2684" i="7"/>
  <c r="T2671" i="7"/>
  <c r="T2665" i="7"/>
  <c r="T2664" i="7"/>
  <c r="T2659" i="7"/>
  <c r="T2658" i="7"/>
  <c r="T2652" i="7"/>
  <c r="T2639" i="7"/>
  <c r="T2633" i="7"/>
  <c r="T2632" i="7"/>
  <c r="T2627" i="7"/>
  <c r="T2626" i="7"/>
  <c r="T2620" i="7"/>
  <c r="T2607" i="7"/>
  <c r="T2601" i="7"/>
  <c r="T2600" i="7"/>
  <c r="T2595" i="7"/>
  <c r="T2587" i="7"/>
  <c r="T2579" i="7"/>
  <c r="T2571" i="7"/>
  <c r="T2563" i="7"/>
  <c r="T2555" i="7"/>
  <c r="T2547" i="7"/>
  <c r="T2539" i="7"/>
  <c r="T2531" i="7"/>
  <c r="T2523" i="7"/>
  <c r="T2515" i="7"/>
  <c r="T2507" i="7"/>
  <c r="T2499" i="7"/>
  <c r="T2491" i="7"/>
  <c r="T2483" i="7"/>
  <c r="T2475" i="7"/>
  <c r="T2467" i="7"/>
  <c r="T2459" i="7"/>
  <c r="T2451" i="7"/>
  <c r="T2443" i="7"/>
  <c r="T2435" i="7"/>
  <c r="T2427" i="7"/>
  <c r="T2419" i="7"/>
  <c r="T2411" i="7"/>
  <c r="T2403" i="7"/>
  <c r="T2395" i="7"/>
  <c r="T2387" i="7"/>
  <c r="T2379" i="7"/>
  <c r="T2371" i="7"/>
  <c r="T2363" i="7"/>
  <c r="T2355" i="7"/>
  <c r="T2347" i="7"/>
  <c r="T2339" i="7"/>
  <c r="T2331" i="7"/>
  <c r="T2323" i="7"/>
  <c r="T2315" i="7"/>
  <c r="T2307" i="7"/>
  <c r="T2299" i="7"/>
  <c r="T2291" i="7"/>
  <c r="T2283" i="7"/>
  <c r="T2275" i="7"/>
  <c r="T2267" i="7"/>
  <c r="T2259" i="7"/>
  <c r="T2251" i="7"/>
  <c r="T2243" i="7"/>
  <c r="T2235" i="7"/>
  <c r="T2227" i="7"/>
  <c r="T2219" i="7"/>
  <c r="T2211" i="7"/>
  <c r="T2203" i="7"/>
  <c r="T2195" i="7"/>
  <c r="T2187" i="7"/>
  <c r="T4386" i="7"/>
  <c r="T4363" i="7"/>
  <c r="T4358" i="7"/>
  <c r="T4338" i="7"/>
  <c r="T4285" i="7"/>
  <c r="T4277" i="7"/>
  <c r="T4246" i="7"/>
  <c r="T4242" i="7"/>
  <c r="T4230" i="7"/>
  <c r="T4220" i="7"/>
  <c r="T4204" i="7"/>
  <c r="T4202" i="7"/>
  <c r="T4181" i="7"/>
  <c r="T4171" i="7"/>
  <c r="T4165" i="7"/>
  <c r="T4163" i="7"/>
  <c r="T4151" i="7"/>
  <c r="T4149" i="7"/>
  <c r="T4143" i="7"/>
  <c r="T4139" i="7"/>
  <c r="T4118" i="7"/>
  <c r="T4114" i="7"/>
  <c r="T4102" i="7"/>
  <c r="T4092" i="7"/>
  <c r="T4076" i="7"/>
  <c r="T4074" i="7"/>
  <c r="T4053" i="7"/>
  <c r="T4043" i="7"/>
  <c r="T4037" i="7"/>
  <c r="T4035" i="7"/>
  <c r="T4023" i="7"/>
  <c r="T4021" i="7"/>
  <c r="T4015" i="7"/>
  <c r="T4011" i="7"/>
  <c r="T3994" i="7"/>
  <c r="T3991" i="7"/>
  <c r="T3983" i="7"/>
  <c r="T3975" i="7"/>
  <c r="T3969" i="7"/>
  <c r="T3952" i="7"/>
  <c r="T3947" i="7"/>
  <c r="T3944" i="7"/>
  <c r="T3938" i="7"/>
  <c r="T3930" i="7"/>
  <c r="T3927" i="7"/>
  <c r="T3919" i="7"/>
  <c r="T3911" i="7"/>
  <c r="T3905" i="7"/>
  <c r="T3888" i="7"/>
  <c r="T3883" i="7"/>
  <c r="T3880" i="7"/>
  <c r="T3874" i="7"/>
  <c r="T3866" i="7"/>
  <c r="T3863" i="7"/>
  <c r="T3855" i="7"/>
  <c r="T3847" i="7"/>
  <c r="T3841" i="7"/>
  <c r="T3824" i="7"/>
  <c r="T3819" i="7"/>
  <c r="T3816" i="7"/>
  <c r="T3812" i="7"/>
  <c r="T4394" i="7"/>
  <c r="T4341" i="7"/>
  <c r="T4322" i="7"/>
  <c r="T4299" i="7"/>
  <c r="T4294" i="7"/>
  <c r="T4274" i="7"/>
  <c r="T4262" i="7"/>
  <c r="T4260" i="7"/>
  <c r="T4258" i="7"/>
  <c r="T4254" i="7"/>
  <c r="T4252" i="7"/>
  <c r="T4210" i="7"/>
  <c r="T4195" i="7"/>
  <c r="T4189" i="7"/>
  <c r="T4187" i="7"/>
  <c r="T4170" i="7"/>
  <c r="T4162" i="7"/>
  <c r="T4159" i="7"/>
  <c r="T4157" i="7"/>
  <c r="T4134" i="7"/>
  <c r="T4132" i="7"/>
  <c r="T4130" i="7"/>
  <c r="T4126" i="7"/>
  <c r="T4124" i="7"/>
  <c r="T4082" i="7"/>
  <c r="T4067" i="7"/>
  <c r="T4061" i="7"/>
  <c r="T4059" i="7"/>
  <c r="T4042" i="7"/>
  <c r="T4034" i="7"/>
  <c r="T4031" i="7"/>
  <c r="T4029" i="7"/>
  <c r="T4006" i="7"/>
  <c r="T4004" i="7"/>
  <c r="T4002" i="7"/>
  <c r="T3995" i="7"/>
  <c r="T3978" i="7"/>
  <c r="T3972" i="7"/>
  <c r="T3964" i="7"/>
  <c r="T3956" i="7"/>
  <c r="T3953" i="7"/>
  <c r="T3945" i="7"/>
  <c r="T3939" i="7"/>
  <c r="T3936" i="7"/>
  <c r="T3931" i="7"/>
  <c r="T3914" i="7"/>
  <c r="T3908" i="7"/>
  <c r="T3900" i="7"/>
  <c r="T3892" i="7"/>
  <c r="T3889" i="7"/>
  <c r="T3881" i="7"/>
  <c r="T3875" i="7"/>
  <c r="T3872" i="7"/>
  <c r="T3867" i="7"/>
  <c r="T3850" i="7"/>
  <c r="T3844" i="7"/>
  <c r="T3836" i="7"/>
  <c r="T4380" i="7"/>
  <c r="T4355" i="7"/>
  <c r="T4330" i="7"/>
  <c r="T4267" i="7"/>
  <c r="T4245" i="7"/>
  <c r="T4235" i="7"/>
  <c r="T4229" i="7"/>
  <c r="T4227" i="7"/>
  <c r="T4215" i="7"/>
  <c r="T4213" i="7"/>
  <c r="T4207" i="7"/>
  <c r="T4203" i="7"/>
  <c r="T4182" i="7"/>
  <c r="T4178" i="7"/>
  <c r="T4166" i="7"/>
  <c r="T4156" i="7"/>
  <c r="T4140" i="7"/>
  <c r="T4138" i="7"/>
  <c r="T4117" i="7"/>
  <c r="T4107" i="7"/>
  <c r="T4101" i="7"/>
  <c r="T4099" i="7"/>
  <c r="T4087" i="7"/>
  <c r="T4085" i="7"/>
  <c r="T4079" i="7"/>
  <c r="T4075" i="7"/>
  <c r="T4054" i="7"/>
  <c r="T4050" i="7"/>
  <c r="T4038" i="7"/>
  <c r="T4028" i="7"/>
  <c r="T4012" i="7"/>
  <c r="T4010" i="7"/>
  <c r="T3984" i="7"/>
  <c r="T3979" i="7"/>
  <c r="T3976" i="7"/>
  <c r="T3970" i="7"/>
  <c r="T3962" i="7"/>
  <c r="T3959" i="7"/>
  <c r="T3951" i="7"/>
  <c r="T3943" i="7"/>
  <c r="T3937" i="7"/>
  <c r="T3920" i="7"/>
  <c r="T3915" i="7"/>
  <c r="T3912" i="7"/>
  <c r="T3906" i="7"/>
  <c r="T3898" i="7"/>
  <c r="T3895" i="7"/>
  <c r="T3887" i="7"/>
  <c r="T3879" i="7"/>
  <c r="T3873" i="7"/>
  <c r="T3856" i="7"/>
  <c r="T3851" i="7"/>
  <c r="T3848" i="7"/>
  <c r="T3842" i="7"/>
  <c r="T3834" i="7"/>
  <c r="T3831" i="7"/>
  <c r="T3823" i="7"/>
  <c r="T3815" i="7"/>
  <c r="T3809" i="7"/>
  <c r="T3808" i="7"/>
  <c r="T3803" i="7"/>
  <c r="T3802" i="7"/>
  <c r="T3796" i="7"/>
  <c r="T3783" i="7"/>
  <c r="T3777" i="7"/>
  <c r="T3776" i="7"/>
  <c r="T3771" i="7"/>
  <c r="T3770" i="7"/>
  <c r="T3764" i="7"/>
  <c r="T3751" i="7"/>
  <c r="T3745" i="7"/>
  <c r="T3744" i="7"/>
  <c r="T3739" i="7"/>
  <c r="T3738" i="7"/>
  <c r="T3732" i="7"/>
  <c r="T3719" i="7"/>
  <c r="T3713" i="7"/>
  <c r="T3712" i="7"/>
  <c r="T3707" i="7"/>
  <c r="T3706" i="7"/>
  <c r="T3700" i="7"/>
  <c r="T3687" i="7"/>
  <c r="T3681" i="7"/>
  <c r="T3680" i="7"/>
  <c r="T3675" i="7"/>
  <c r="T3674" i="7"/>
  <c r="M22" i="7"/>
  <c r="J23" i="7"/>
  <c r="M23" i="7"/>
  <c r="O23" i="7" s="1"/>
  <c r="M67" i="7"/>
  <c r="O67" i="7" s="1"/>
  <c r="M176" i="7"/>
  <c r="O176" i="7" s="1"/>
  <c r="J176" i="7"/>
  <c r="M242" i="7"/>
  <c r="O242" i="7" s="1"/>
  <c r="M250" i="7"/>
  <c r="O250" i="7" s="1"/>
  <c r="J250" i="7"/>
  <c r="M258" i="7"/>
  <c r="O258" i="7" s="1"/>
  <c r="J258" i="7"/>
  <c r="J266" i="7"/>
  <c r="M274" i="7"/>
  <c r="O274" i="7" s="1"/>
  <c r="J274" i="7"/>
  <c r="M282" i="7"/>
  <c r="O282" i="7" s="1"/>
  <c r="J282" i="7"/>
  <c r="M290" i="7"/>
  <c r="O290" i="7" s="1"/>
  <c r="J290" i="7"/>
  <c r="M298" i="7"/>
  <c r="O298" i="7" s="1"/>
  <c r="J298" i="7"/>
  <c r="M306" i="7"/>
  <c r="O306" i="7" s="1"/>
  <c r="J306" i="7"/>
  <c r="M314" i="7"/>
  <c r="O314" i="7" s="1"/>
  <c r="J314" i="7"/>
  <c r="M322" i="7"/>
  <c r="O322" i="7" s="1"/>
  <c r="J322" i="7"/>
  <c r="M330" i="7"/>
  <c r="O330" i="7" s="1"/>
  <c r="J330" i="7"/>
  <c r="M338" i="7"/>
  <c r="O338" i="7" s="1"/>
  <c r="J338" i="7"/>
  <c r="M346" i="7"/>
  <c r="O346" i="7" s="1"/>
  <c r="J346" i="7"/>
  <c r="M354" i="7"/>
  <c r="O354" i="7" s="1"/>
  <c r="J354" i="7"/>
  <c r="J362" i="7"/>
  <c r="M370" i="7"/>
  <c r="O370" i="7" s="1"/>
  <c r="J370" i="7"/>
  <c r="M378" i="7"/>
  <c r="O378" i="7" s="1"/>
  <c r="J378" i="7"/>
  <c r="M386" i="7"/>
  <c r="O386" i="7" s="1"/>
  <c r="J386" i="7"/>
  <c r="M394" i="7"/>
  <c r="O394" i="7" s="1"/>
  <c r="J394" i="7"/>
  <c r="M402" i="7"/>
  <c r="O402" i="7" s="1"/>
  <c r="J402" i="7"/>
  <c r="M410" i="7"/>
  <c r="O410" i="7" s="1"/>
  <c r="M418" i="7"/>
  <c r="O418" i="7" s="1"/>
  <c r="J418" i="7"/>
  <c r="M426" i="7"/>
  <c r="O426" i="7" s="1"/>
  <c r="J426" i="7"/>
  <c r="M442" i="7"/>
  <c r="O442" i="7" s="1"/>
  <c r="J442" i="7"/>
  <c r="M458" i="7"/>
  <c r="O458" i="7" s="1"/>
  <c r="J458" i="7"/>
  <c r="J466" i="7"/>
  <c r="M474" i="7"/>
  <c r="O474" i="7" s="1"/>
  <c r="J474" i="7"/>
  <c r="M490" i="7"/>
  <c r="O490" i="7" s="1"/>
  <c r="J490" i="7"/>
  <c r="M498" i="7"/>
  <c r="O498" i="7" s="1"/>
  <c r="J498" i="7"/>
  <c r="M506" i="7"/>
  <c r="O506" i="7" s="1"/>
  <c r="J506" i="7"/>
  <c r="M514" i="7"/>
  <c r="O514" i="7" s="1"/>
  <c r="J514" i="7"/>
  <c r="M522" i="7"/>
  <c r="O522" i="7" s="1"/>
  <c r="J522" i="7"/>
  <c r="J538" i="7"/>
  <c r="M546" i="7"/>
  <c r="O546" i="7" s="1"/>
  <c r="J546" i="7"/>
  <c r="M554" i="7"/>
  <c r="O554" i="7" s="1"/>
  <c r="J554" i="7"/>
  <c r="M562" i="7"/>
  <c r="O562" i="7" s="1"/>
  <c r="M570" i="7"/>
  <c r="O570" i="7" s="1"/>
  <c r="M578" i="7"/>
  <c r="O578" i="7" s="1"/>
  <c r="J578" i="7"/>
  <c r="M586" i="7"/>
  <c r="O586" i="7" s="1"/>
  <c r="J586" i="7"/>
  <c r="M594" i="7"/>
  <c r="O594" i="7" s="1"/>
  <c r="J594" i="7"/>
  <c r="M596" i="7"/>
  <c r="O596" i="7" s="1"/>
  <c r="M602" i="7"/>
  <c r="O602" i="7" s="1"/>
  <c r="J603" i="7"/>
  <c r="M603" i="7"/>
  <c r="O603" i="7" s="1"/>
  <c r="M609" i="7"/>
  <c r="O609" i="7" s="1"/>
  <c r="J609" i="7"/>
  <c r="M610" i="7"/>
  <c r="O610" i="7" s="1"/>
  <c r="J610" i="7"/>
  <c r="M616" i="7"/>
  <c r="O616" i="7" s="1"/>
  <c r="J616" i="7"/>
  <c r="M618" i="7"/>
  <c r="O618" i="7" s="1"/>
  <c r="J618" i="7"/>
  <c r="M622" i="7"/>
  <c r="O622" i="7" s="1"/>
  <c r="M626" i="7"/>
  <c r="O626" i="7" s="1"/>
  <c r="J626" i="7"/>
  <c r="M628" i="7"/>
  <c r="O628" i="7" s="1"/>
  <c r="J628" i="7"/>
  <c r="J634" i="7"/>
  <c r="J635" i="7"/>
  <c r="M635" i="7"/>
  <c r="O635" i="7" s="1"/>
  <c r="M641" i="7"/>
  <c r="O641" i="7" s="1"/>
  <c r="J641" i="7"/>
  <c r="J648" i="7"/>
  <c r="M650" i="7"/>
  <c r="O650" i="7" s="1"/>
  <c r="J650" i="7"/>
  <c r="M654" i="7"/>
  <c r="O654" i="7" s="1"/>
  <c r="J654" i="7"/>
  <c r="M660" i="7"/>
  <c r="O660" i="7" s="1"/>
  <c r="J660" i="7"/>
  <c r="M666" i="7"/>
  <c r="O666" i="7" s="1"/>
  <c r="J666" i="7"/>
  <c r="J667" i="7"/>
  <c r="M667" i="7"/>
  <c r="O667" i="7" s="1"/>
  <c r="M673" i="7"/>
  <c r="O673" i="7" s="1"/>
  <c r="J673" i="7"/>
  <c r="J674" i="7"/>
  <c r="J680" i="7"/>
  <c r="M682" i="7"/>
  <c r="O682" i="7" s="1"/>
  <c r="J682" i="7"/>
  <c r="M690" i="7"/>
  <c r="O690" i="7" s="1"/>
  <c r="J690" i="7"/>
  <c r="J692" i="7"/>
  <c r="J698" i="7"/>
  <c r="M705" i="7"/>
  <c r="O705" i="7" s="1"/>
  <c r="M706" i="7"/>
  <c r="O706" i="7" s="1"/>
  <c r="M712" i="7"/>
  <c r="O712" i="7" s="1"/>
  <c r="J712" i="7"/>
  <c r="M722" i="7"/>
  <c r="O722" i="7" s="1"/>
  <c r="M724" i="7"/>
  <c r="O724" i="7" s="1"/>
  <c r="M730" i="7"/>
  <c r="O730" i="7" s="1"/>
  <c r="J730" i="7"/>
  <c r="M731" i="7"/>
  <c r="O731" i="7" s="1"/>
  <c r="M737" i="7"/>
  <c r="O737" i="7" s="1"/>
  <c r="J737" i="7"/>
  <c r="M738" i="7"/>
  <c r="O738" i="7" s="1"/>
  <c r="J738" i="7"/>
  <c r="M744" i="7"/>
  <c r="O744" i="7" s="1"/>
  <c r="J744" i="7"/>
  <c r="M746" i="7"/>
  <c r="O746" i="7" s="1"/>
  <c r="J746" i="7"/>
  <c r="M750" i="7"/>
  <c r="O750" i="7" s="1"/>
  <c r="M754" i="7"/>
  <c r="O754" i="7" s="1"/>
  <c r="J756" i="7"/>
  <c r="M762" i="7"/>
  <c r="O762" i="7" s="1"/>
  <c r="J762" i="7"/>
  <c r="J763" i="7"/>
  <c r="M763" i="7"/>
  <c r="O763" i="7" s="1"/>
  <c r="M769" i="7"/>
  <c r="O769" i="7" s="1"/>
  <c r="M770" i="7"/>
  <c r="O770" i="7" s="1"/>
  <c r="J770" i="7"/>
  <c r="M776" i="7"/>
  <c r="O776" i="7" s="1"/>
  <c r="J776" i="7"/>
  <c r="M778" i="7"/>
  <c r="O778" i="7" s="1"/>
  <c r="J778" i="7"/>
  <c r="M788" i="7"/>
  <c r="O788" i="7" s="1"/>
  <c r="J788" i="7"/>
  <c r="M794" i="7"/>
  <c r="O794" i="7" s="1"/>
  <c r="J794" i="7"/>
  <c r="J795" i="7"/>
  <c r="M795" i="7"/>
  <c r="O795" i="7" s="1"/>
  <c r="M801" i="7"/>
  <c r="O801" i="7" s="1"/>
  <c r="M808" i="7"/>
  <c r="O808" i="7" s="1"/>
  <c r="J808" i="7"/>
  <c r="M810" i="7"/>
  <c r="O810" i="7" s="1"/>
  <c r="J810" i="7"/>
  <c r="M818" i="7"/>
  <c r="O818" i="7" s="1"/>
  <c r="J818" i="7"/>
  <c r="M820" i="7"/>
  <c r="O820" i="7" s="1"/>
  <c r="J820" i="7"/>
  <c r="M826" i="7"/>
  <c r="O826" i="7" s="1"/>
  <c r="J826" i="7"/>
  <c r="M834" i="7"/>
  <c r="O834" i="7" s="1"/>
  <c r="M840" i="7"/>
  <c r="O840" i="7" s="1"/>
  <c r="J840" i="7"/>
  <c r="M846" i="7"/>
  <c r="O846" i="7" s="1"/>
  <c r="J846" i="7"/>
  <c r="M852" i="7"/>
  <c r="O852" i="7" s="1"/>
  <c r="J852" i="7"/>
  <c r="M858" i="7"/>
  <c r="O858" i="7" s="1"/>
  <c r="J858" i="7"/>
  <c r="M865" i="7"/>
  <c r="O865" i="7" s="1"/>
  <c r="J865" i="7"/>
  <c r="M866" i="7"/>
  <c r="O866" i="7" s="1"/>
  <c r="J866" i="7"/>
  <c r="J872" i="7"/>
  <c r="M874" i="7"/>
  <c r="O874" i="7" s="1"/>
  <c r="J874" i="7"/>
  <c r="J878" i="7"/>
  <c r="M890" i="7"/>
  <c r="O890" i="7" s="1"/>
  <c r="J891" i="7"/>
  <c r="M891" i="7"/>
  <c r="O891" i="7" s="1"/>
  <c r="M904" i="7"/>
  <c r="O904" i="7" s="1"/>
  <c r="J904" i="7"/>
  <c r="M910" i="7"/>
  <c r="O910" i="7" s="1"/>
  <c r="J910" i="7"/>
  <c r="M916" i="7"/>
  <c r="O916" i="7" s="1"/>
  <c r="M922" i="7"/>
  <c r="O922" i="7" s="1"/>
  <c r="J922" i="7"/>
  <c r="J923" i="7"/>
  <c r="M923" i="7"/>
  <c r="O923" i="7" s="1"/>
  <c r="J930" i="7"/>
  <c r="M936" i="7"/>
  <c r="O936" i="7" s="1"/>
  <c r="J936" i="7"/>
  <c r="M938" i="7"/>
  <c r="O938" i="7" s="1"/>
  <c r="M942" i="7"/>
  <c r="O942" i="7" s="1"/>
  <c r="J942" i="7"/>
  <c r="M946" i="7"/>
  <c r="O946" i="7" s="1"/>
  <c r="J946" i="7"/>
  <c r="M954" i="7"/>
  <c r="O954" i="7" s="1"/>
  <c r="J954" i="7"/>
  <c r="J955" i="7"/>
  <c r="M955" i="7"/>
  <c r="O955" i="7" s="1"/>
  <c r="M961" i="7"/>
  <c r="O961" i="7" s="1"/>
  <c r="J961" i="7"/>
  <c r="M962" i="7"/>
  <c r="O962" i="7" s="1"/>
  <c r="J962" i="7"/>
  <c r="M968" i="7"/>
  <c r="O968" i="7" s="1"/>
  <c r="J968" i="7"/>
  <c r="J970" i="7"/>
  <c r="M974" i="7"/>
  <c r="O974" i="7" s="1"/>
  <c r="J974" i="7"/>
  <c r="J978" i="7"/>
  <c r="J987" i="7"/>
  <c r="J994" i="7"/>
  <c r="M1000" i="7"/>
  <c r="O1000" i="7" s="1"/>
  <c r="J1000" i="7"/>
  <c r="M1010" i="7"/>
  <c r="O1010" i="7" s="1"/>
  <c r="J1010" i="7"/>
  <c r="M1012" i="7"/>
  <c r="O1012" i="7" s="1"/>
  <c r="J1012" i="7"/>
  <c r="M1018" i="7"/>
  <c r="O1018" i="7" s="1"/>
  <c r="J1018" i="7"/>
  <c r="J1019" i="7"/>
  <c r="M1019" i="7"/>
  <c r="O1019" i="7" s="1"/>
  <c r="J1026" i="7"/>
  <c r="M1032" i="7"/>
  <c r="O1032" i="7" s="1"/>
  <c r="J1032" i="7"/>
  <c r="M1038" i="7"/>
  <c r="O1038" i="7" s="1"/>
  <c r="J1038" i="7"/>
  <c r="M1042" i="7"/>
  <c r="O1042" i="7" s="1"/>
  <c r="J1042" i="7"/>
  <c r="J1044" i="7"/>
  <c r="M1050" i="7"/>
  <c r="O1050" i="7" s="1"/>
  <c r="J1051" i="7"/>
  <c r="M1051" i="7"/>
  <c r="O1051" i="7" s="1"/>
  <c r="J1057" i="7"/>
  <c r="M1058" i="7"/>
  <c r="O1058" i="7" s="1"/>
  <c r="M1064" i="7"/>
  <c r="O1064" i="7" s="1"/>
  <c r="M1066" i="7"/>
  <c r="O1066" i="7" s="1"/>
  <c r="M1070" i="7"/>
  <c r="O1070" i="7" s="1"/>
  <c r="M1082" i="7"/>
  <c r="O1082" i="7" s="1"/>
  <c r="J1090" i="7"/>
  <c r="M1096" i="7"/>
  <c r="O1096" i="7" s="1"/>
  <c r="J1096" i="7"/>
  <c r="M1102" i="7"/>
  <c r="O1102" i="7" s="1"/>
  <c r="J1102" i="7"/>
  <c r="M1106" i="7"/>
  <c r="O1106" i="7" s="1"/>
  <c r="M1108" i="7"/>
  <c r="O1108" i="7" s="1"/>
  <c r="J1108" i="7"/>
  <c r="J1115" i="7"/>
  <c r="M1122" i="7"/>
  <c r="O1122" i="7" s="1"/>
  <c r="J1122" i="7"/>
  <c r="J1134" i="7"/>
  <c r="M1138" i="7"/>
  <c r="O1138" i="7" s="1"/>
  <c r="J1138" i="7"/>
  <c r="J1160" i="7"/>
  <c r="M1162" i="7"/>
  <c r="O1162" i="7" s="1"/>
  <c r="M1166" i="7"/>
  <c r="O1166" i="7" s="1"/>
  <c r="J1170" i="7"/>
  <c r="J1172" i="7"/>
  <c r="M1179" i="7"/>
  <c r="O1179" i="7" s="1"/>
  <c r="J1185" i="7"/>
  <c r="M1186" i="7"/>
  <c r="O1186" i="7" s="1"/>
  <c r="M1192" i="7"/>
  <c r="O1192" i="7" s="1"/>
  <c r="J1192" i="7"/>
  <c r="M1194" i="7"/>
  <c r="O1194" i="7" s="1"/>
  <c r="J1206" i="7"/>
  <c r="J1208" i="7"/>
  <c r="M1216" i="7"/>
  <c r="O1216" i="7" s="1"/>
  <c r="M1256" i="7"/>
  <c r="O1256" i="7" s="1"/>
  <c r="M1257" i="7"/>
  <c r="O1257" i="7" s="1"/>
  <c r="J1270" i="7"/>
  <c r="M1270" i="7"/>
  <c r="O1270" i="7" s="1"/>
  <c r="J1272" i="7"/>
  <c r="J1276" i="7"/>
  <c r="M1276" i="7"/>
  <c r="O1276" i="7" s="1"/>
  <c r="M1288" i="7"/>
  <c r="O1288" i="7" s="1"/>
  <c r="J1289" i="7"/>
  <c r="M1289" i="7"/>
  <c r="O1289" i="7" s="1"/>
  <c r="J1302" i="7"/>
  <c r="M1302" i="7"/>
  <c r="O1302" i="7" s="1"/>
  <c r="M1308" i="7"/>
  <c r="O1308" i="7" s="1"/>
  <c r="M1312" i="7"/>
  <c r="O1312" i="7" s="1"/>
  <c r="J1314" i="7"/>
  <c r="M1314" i="7"/>
  <c r="O1314" i="7" s="1"/>
  <c r="J1321" i="7"/>
  <c r="M1321" i="7"/>
  <c r="O1321" i="7" s="1"/>
  <c r="J1327" i="7"/>
  <c r="J1334" i="7"/>
  <c r="J1340" i="7"/>
  <c r="M1340" i="7"/>
  <c r="O1340" i="7" s="1"/>
  <c r="M1344" i="7"/>
  <c r="O1344" i="7" s="1"/>
  <c r="M1352" i="7"/>
  <c r="O1352" i="7" s="1"/>
  <c r="J1353" i="7"/>
  <c r="M1353" i="7"/>
  <c r="O1353" i="7" s="1"/>
  <c r="J1359" i="7"/>
  <c r="J1372" i="7"/>
  <c r="M1376" i="7"/>
  <c r="O1376" i="7" s="1"/>
  <c r="J1378" i="7"/>
  <c r="J1391" i="7"/>
  <c r="J1392" i="7"/>
  <c r="M1392" i="7"/>
  <c r="O1392" i="7" s="1"/>
  <c r="J1400" i="7"/>
  <c r="M1400" i="7"/>
  <c r="O1400" i="7" s="1"/>
  <c r="J1416" i="7"/>
  <c r="M1416" i="7"/>
  <c r="O1416" i="7" s="1"/>
  <c r="M1423" i="7"/>
  <c r="O1423" i="7" s="1"/>
  <c r="J1423" i="7"/>
  <c r="J1436" i="7"/>
  <c r="M1436" i="7"/>
  <c r="O1436" i="7" s="1"/>
  <c r="M1440" i="7"/>
  <c r="O1440" i="7" s="1"/>
  <c r="J1448" i="7"/>
  <c r="J1455" i="7"/>
  <c r="J1462" i="7"/>
  <c r="M1462" i="7"/>
  <c r="O1462" i="7" s="1"/>
  <c r="J1464" i="7"/>
  <c r="M1464" i="7"/>
  <c r="O1464" i="7" s="1"/>
  <c r="J1472" i="7"/>
  <c r="M1472" i="7"/>
  <c r="O1472" i="7" s="1"/>
  <c r="J1487" i="7"/>
  <c r="M1496" i="7"/>
  <c r="O1496" i="7" s="1"/>
  <c r="J1504" i="7"/>
  <c r="M1504" i="7"/>
  <c r="O1504" i="7" s="1"/>
  <c r="J1506" i="7"/>
  <c r="J1512" i="7"/>
  <c r="J1513" i="7"/>
  <c r="M1513" i="7"/>
  <c r="O1513" i="7" s="1"/>
  <c r="M1519" i="7"/>
  <c r="O1519" i="7" s="1"/>
  <c r="J1519" i="7"/>
  <c r="J1520" i="7"/>
  <c r="M1520" i="7"/>
  <c r="O1520" i="7" s="1"/>
  <c r="J1532" i="7"/>
  <c r="M1544" i="7"/>
  <c r="O1544" i="7" s="1"/>
  <c r="M1551" i="7"/>
  <c r="O1551" i="7" s="1"/>
  <c r="J1551" i="7"/>
  <c r="J1552" i="7"/>
  <c r="M1552" i="7"/>
  <c r="O1552" i="7" s="1"/>
  <c r="J1560" i="7"/>
  <c r="M1560" i="7"/>
  <c r="O1560" i="7" s="1"/>
  <c r="M1564" i="7"/>
  <c r="O1564" i="7" s="1"/>
  <c r="J1570" i="7"/>
  <c r="M1576" i="7"/>
  <c r="O1576" i="7" s="1"/>
  <c r="M1577" i="7"/>
  <c r="O1577" i="7" s="1"/>
  <c r="J1584" i="7"/>
  <c r="M1584" i="7"/>
  <c r="O1584" i="7" s="1"/>
  <c r="J1590" i="7"/>
  <c r="M1590" i="7"/>
  <c r="O1590" i="7" s="1"/>
  <c r="M1596" i="7"/>
  <c r="O1596" i="7" s="1"/>
  <c r="J1608" i="7"/>
  <c r="M1615" i="7"/>
  <c r="O1615" i="7" s="1"/>
  <c r="J1615" i="7"/>
  <c r="M1616" i="7"/>
  <c r="O1616" i="7" s="1"/>
  <c r="J1622" i="7"/>
  <c r="M1622" i="7"/>
  <c r="O1622" i="7" s="1"/>
  <c r="J1624" i="7"/>
  <c r="M1632" i="7"/>
  <c r="O1632" i="7" s="1"/>
  <c r="J1640" i="7"/>
  <c r="M1640" i="7"/>
  <c r="O1640" i="7" s="1"/>
  <c r="M1641" i="7"/>
  <c r="O1641" i="7" s="1"/>
  <c r="M1647" i="7"/>
  <c r="O1647" i="7" s="1"/>
  <c r="J1647" i="7"/>
  <c r="M1654" i="7"/>
  <c r="O1654" i="7" s="1"/>
  <c r="M1660" i="7"/>
  <c r="O1660" i="7" s="1"/>
  <c r="M1664" i="7"/>
  <c r="O1664" i="7" s="1"/>
  <c r="J1672" i="7"/>
  <c r="J1680" i="7"/>
  <c r="M1680" i="7"/>
  <c r="O1680" i="7" s="1"/>
  <c r="J1692" i="7"/>
  <c r="M1692" i="7"/>
  <c r="O1692" i="7" s="1"/>
  <c r="J1696" i="7"/>
  <c r="M1696" i="7"/>
  <c r="O1696" i="7" s="1"/>
  <c r="J1704" i="7"/>
  <c r="M1704" i="7"/>
  <c r="O1704" i="7" s="1"/>
  <c r="J1705" i="7"/>
  <c r="M1705" i="7"/>
  <c r="O1705" i="7" s="1"/>
  <c r="M1711" i="7"/>
  <c r="O1711" i="7" s="1"/>
  <c r="J1711" i="7"/>
  <c r="M1718" i="7"/>
  <c r="O1718" i="7" s="1"/>
  <c r="J1728" i="7"/>
  <c r="M1728" i="7"/>
  <c r="O1728" i="7" s="1"/>
  <c r="J1737" i="7"/>
  <c r="M1737" i="7"/>
  <c r="O1737" i="7" s="1"/>
  <c r="M1743" i="7"/>
  <c r="O1743" i="7" s="1"/>
  <c r="J1743" i="7"/>
  <c r="M1744" i="7"/>
  <c r="O1744" i="7" s="1"/>
  <c r="J1750" i="7"/>
  <c r="M1750" i="7"/>
  <c r="O1750" i="7" s="1"/>
  <c r="J1756" i="7"/>
  <c r="M1756" i="7"/>
  <c r="O1756" i="7" s="1"/>
  <c r="J1769" i="7"/>
  <c r="M1769" i="7"/>
  <c r="O1769" i="7" s="1"/>
  <c r="M1775" i="7"/>
  <c r="O1775" i="7" s="1"/>
  <c r="J1775" i="7"/>
  <c r="J1776" i="7"/>
  <c r="M1782" i="7"/>
  <c r="O1782" i="7" s="1"/>
  <c r="J1788" i="7"/>
  <c r="J1792" i="7"/>
  <c r="M1792" i="7"/>
  <c r="O1792" i="7" s="1"/>
  <c r="J1800" i="7"/>
  <c r="J1801" i="7"/>
  <c r="M1801" i="7"/>
  <c r="O1801" i="7" s="1"/>
  <c r="M1808" i="7"/>
  <c r="O1808" i="7" s="1"/>
  <c r="M1814" i="7"/>
  <c r="O1814" i="7" s="1"/>
  <c r="J1816" i="7"/>
  <c r="J1820" i="7"/>
  <c r="M1820" i="7"/>
  <c r="O1820" i="7" s="1"/>
  <c r="M1824" i="7"/>
  <c r="O1824" i="7" s="1"/>
  <c r="J1833" i="7"/>
  <c r="M1833" i="7"/>
  <c r="O1833" i="7" s="1"/>
  <c r="M1839" i="7"/>
  <c r="O1839" i="7" s="1"/>
  <c r="J1839" i="7"/>
  <c r="J1856" i="7"/>
  <c r="J1858" i="7"/>
  <c r="J1865" i="7"/>
  <c r="M1865" i="7"/>
  <c r="O1865" i="7" s="1"/>
  <c r="M1871" i="7"/>
  <c r="O1871" i="7" s="1"/>
  <c r="J1871" i="7"/>
  <c r="M1878" i="7"/>
  <c r="O1878" i="7" s="1"/>
  <c r="M1884" i="7"/>
  <c r="O1884" i="7" s="1"/>
  <c r="J1888" i="7"/>
  <c r="M1903" i="7"/>
  <c r="O1903" i="7" s="1"/>
  <c r="J1904" i="7"/>
  <c r="M1904" i="7"/>
  <c r="O1904" i="7" s="1"/>
  <c r="J1912" i="7"/>
  <c r="M1916" i="7"/>
  <c r="O1916" i="7" s="1"/>
  <c r="J1920" i="7"/>
  <c r="M1920" i="7"/>
  <c r="O1920" i="7" s="1"/>
  <c r="M1922" i="7"/>
  <c r="O1922" i="7" s="1"/>
  <c r="M1928" i="7"/>
  <c r="O1928" i="7" s="1"/>
  <c r="J1929" i="7"/>
  <c r="M1929" i="7"/>
  <c r="O1929" i="7" s="1"/>
  <c r="M1935" i="7"/>
  <c r="O1935" i="7" s="1"/>
  <c r="J1935" i="7"/>
  <c r="M1936" i="7"/>
  <c r="O1936" i="7" s="1"/>
  <c r="M1944" i="7"/>
  <c r="O1944" i="7" s="1"/>
  <c r="J1961" i="7"/>
  <c r="M1961" i="7"/>
  <c r="O1961" i="7" s="1"/>
  <c r="M1968" i="7"/>
  <c r="O1968" i="7" s="1"/>
  <c r="J1971" i="7"/>
  <c r="J1973" i="7"/>
  <c r="M1973" i="7"/>
  <c r="O1973" i="7" s="1"/>
  <c r="J1975" i="7"/>
  <c r="J1978" i="7"/>
  <c r="M1982" i="7"/>
  <c r="O1982" i="7" s="1"/>
  <c r="J1984" i="7"/>
  <c r="J1987" i="7"/>
  <c r="M1991" i="7"/>
  <c r="O1991" i="7" s="1"/>
  <c r="J1991" i="7"/>
  <c r="M1998" i="7"/>
  <c r="O1998" i="7" s="1"/>
  <c r="J2007" i="7"/>
  <c r="J2012" i="7"/>
  <c r="M2012" i="7"/>
  <c r="O2012" i="7" s="1"/>
  <c r="M2016" i="7"/>
  <c r="O2016" i="7" s="1"/>
  <c r="M2019" i="7"/>
  <c r="O2019" i="7" s="1"/>
  <c r="J2021" i="7"/>
  <c r="M2021" i="7"/>
  <c r="O2021" i="7" s="1"/>
  <c r="M2023" i="7"/>
  <c r="O2023" i="7" s="1"/>
  <c r="J2023" i="7"/>
  <c r="J2030" i="7"/>
  <c r="M2039" i="7"/>
  <c r="O2039" i="7" s="1"/>
  <c r="M2042" i="7"/>
  <c r="O2042" i="7" s="1"/>
  <c r="M2044" i="7"/>
  <c r="O2044" i="7" s="1"/>
  <c r="J2046" i="7"/>
  <c r="M2046" i="7"/>
  <c r="O2046" i="7" s="1"/>
  <c r="M2051" i="7"/>
  <c r="O2051" i="7" s="1"/>
  <c r="J2051" i="7"/>
  <c r="M2053" i="7"/>
  <c r="O2053" i="7" s="1"/>
  <c r="M2055" i="7"/>
  <c r="O2055" i="7" s="1"/>
  <c r="J2060" i="7"/>
  <c r="M2060" i="7"/>
  <c r="O2060" i="7" s="1"/>
  <c r="J2064" i="7"/>
  <c r="M2064" i="7"/>
  <c r="O2064" i="7" s="1"/>
  <c r="J2074" i="7"/>
  <c r="M2078" i="7"/>
  <c r="O2078" i="7" s="1"/>
  <c r="M2087" i="7"/>
  <c r="O2087" i="7" s="1"/>
  <c r="M2090" i="7"/>
  <c r="O2090" i="7" s="1"/>
  <c r="J2092" i="7"/>
  <c r="M2092" i="7"/>
  <c r="O2092" i="7" s="1"/>
  <c r="J2099" i="7"/>
  <c r="M2108" i="7"/>
  <c r="O2108" i="7" s="1"/>
  <c r="J2115" i="7"/>
  <c r="M2117" i="7"/>
  <c r="O2117" i="7" s="1"/>
  <c r="J2128" i="7"/>
  <c r="M2128" i="7"/>
  <c r="O2128" i="7" s="1"/>
  <c r="M2135" i="7"/>
  <c r="O2135" i="7" s="1"/>
  <c r="J2135" i="7"/>
  <c r="J2142" i="7"/>
  <c r="M2147" i="7"/>
  <c r="O2147" i="7" s="1"/>
  <c r="M2149" i="7"/>
  <c r="O2149" i="7" s="1"/>
  <c r="J2162" i="7"/>
  <c r="M2162" i="7"/>
  <c r="O2162" i="7" s="1"/>
  <c r="M2171" i="7"/>
  <c r="O2171" i="7" s="1"/>
  <c r="J2171" i="7"/>
  <c r="M2177" i="7"/>
  <c r="O2177" i="7" s="1"/>
  <c r="J2181" i="7"/>
  <c r="M2187" i="7"/>
  <c r="O2187" i="7" s="1"/>
  <c r="M2193" i="7"/>
  <c r="O2193" i="7" s="1"/>
  <c r="J2193" i="7"/>
  <c r="M2209" i="7"/>
  <c r="O2209" i="7" s="1"/>
  <c r="J2209" i="7"/>
  <c r="M2251" i="7"/>
  <c r="O2251" i="7" s="1"/>
  <c r="M2261" i="7"/>
  <c r="O2261" i="7" s="1"/>
  <c r="J2261" i="7"/>
  <c r="J2305" i="7"/>
  <c r="J2315" i="7"/>
  <c r="J2329" i="7"/>
  <c r="M2337" i="7"/>
  <c r="O2337" i="7" s="1"/>
  <c r="J2337" i="7"/>
  <c r="J2361" i="7"/>
  <c r="M2377" i="7"/>
  <c r="O2377" i="7" s="1"/>
  <c r="J2377" i="7"/>
  <c r="M2397" i="7"/>
  <c r="O2397" i="7" s="1"/>
  <c r="J2425" i="7"/>
  <c r="J2461" i="7"/>
  <c r="M2489" i="7"/>
  <c r="O2489" i="7" s="1"/>
  <c r="J2489" i="7"/>
  <c r="J2553" i="7"/>
  <c r="J2561" i="7"/>
  <c r="M2598" i="7"/>
  <c r="O2598" i="7" s="1"/>
  <c r="M2600" i="7"/>
  <c r="O2600" i="7" s="1"/>
  <c r="AC616" i="7"/>
  <c r="AD616" i="7" s="1"/>
  <c r="AC648" i="7"/>
  <c r="AD648" i="7" s="1"/>
  <c r="AC680" i="7"/>
  <c r="AD680" i="7" s="1"/>
  <c r="AC712" i="7"/>
  <c r="AD712" i="7" s="1"/>
  <c r="AC744" i="7"/>
  <c r="AD744" i="7" s="1"/>
  <c r="AC776" i="7"/>
  <c r="AD776" i="7" s="1"/>
  <c r="AC808" i="7"/>
  <c r="AD808" i="7" s="1"/>
  <c r="AC840" i="7"/>
  <c r="AD840" i="7" s="1"/>
  <c r="AC872" i="7"/>
  <c r="AD872" i="7" s="1"/>
  <c r="AC904" i="7"/>
  <c r="AD904" i="7" s="1"/>
  <c r="AC936" i="7"/>
  <c r="AD936" i="7" s="1"/>
  <c r="AC968" i="7"/>
  <c r="AD968" i="7" s="1"/>
  <c r="AC1000" i="7"/>
  <c r="AD1000" i="7" s="1"/>
  <c r="AC1032" i="7"/>
  <c r="AD1032" i="7" s="1"/>
  <c r="AC1064" i="7"/>
  <c r="AD1064" i="7" s="1"/>
  <c r="AC1096" i="7"/>
  <c r="AD1096" i="7" s="1"/>
  <c r="AC1128" i="7"/>
  <c r="AD1128" i="7" s="1"/>
  <c r="K1119" i="7"/>
  <c r="AC1160" i="7"/>
  <c r="AD1160" i="7" s="1"/>
  <c r="K1151" i="7"/>
  <c r="AC1192" i="7"/>
  <c r="AD1192" i="7" s="1"/>
  <c r="K1183" i="7"/>
  <c r="AC1206" i="7"/>
  <c r="AD1206" i="7" s="1"/>
  <c r="AC1212" i="7"/>
  <c r="AD1212" i="7" s="1"/>
  <c r="AC1238" i="7"/>
  <c r="AD1238" i="7" s="1"/>
  <c r="AC1244" i="7"/>
  <c r="AD1244" i="7" s="1"/>
  <c r="AC1270" i="7"/>
  <c r="AD1270" i="7" s="1"/>
  <c r="AC1276" i="7"/>
  <c r="AD1276" i="7" s="1"/>
  <c r="AC1302" i="7"/>
  <c r="AD1302" i="7" s="1"/>
  <c r="AC1308" i="7"/>
  <c r="AD1308" i="7" s="1"/>
  <c r="AC1334" i="7"/>
  <c r="AD1334" i="7" s="1"/>
  <c r="AC1340" i="7"/>
  <c r="AD1340" i="7" s="1"/>
  <c r="AC1366" i="7"/>
  <c r="AD1366" i="7" s="1"/>
  <c r="AC1372" i="7"/>
  <c r="AD1372" i="7" s="1"/>
  <c r="K1383" i="7"/>
  <c r="AC1398" i="7"/>
  <c r="AD1398" i="7" s="1"/>
  <c r="AC1404" i="7"/>
  <c r="AD1404" i="7" s="1"/>
  <c r="AC1430" i="7"/>
  <c r="AD1430" i="7" s="1"/>
  <c r="AC1436" i="7"/>
  <c r="AD1436" i="7" s="1"/>
  <c r="AC1462" i="7"/>
  <c r="AD1462" i="7" s="1"/>
  <c r="AC1468" i="7"/>
  <c r="AD1468" i="7" s="1"/>
  <c r="AC1494" i="7"/>
  <c r="AD1494" i="7" s="1"/>
  <c r="AC1500" i="7"/>
  <c r="AD1500" i="7" s="1"/>
  <c r="K1511" i="7"/>
  <c r="AC1526" i="7"/>
  <c r="AD1526" i="7" s="1"/>
  <c r="AC1532" i="7"/>
  <c r="AD1532" i="7" s="1"/>
  <c r="K1543" i="7"/>
  <c r="AC1558" i="7"/>
  <c r="AD1558" i="7" s="1"/>
  <c r="AC1564" i="7"/>
  <c r="AD1564" i="7" s="1"/>
  <c r="AC1590" i="7"/>
  <c r="AD1590" i="7" s="1"/>
  <c r="AC1596" i="7"/>
  <c r="AD1596" i="7" s="1"/>
  <c r="AC1622" i="7"/>
  <c r="AD1622" i="7" s="1"/>
  <c r="AC1628" i="7"/>
  <c r="AD1628" i="7" s="1"/>
  <c r="AC1654" i="7"/>
  <c r="AD1654" i="7" s="1"/>
  <c r="AC1660" i="7"/>
  <c r="AD1660" i="7" s="1"/>
  <c r="K1671" i="7"/>
  <c r="AC1686" i="7"/>
  <c r="AD1686" i="7" s="1"/>
  <c r="AC1692" i="7"/>
  <c r="AD1692" i="7" s="1"/>
  <c r="K1703" i="7"/>
  <c r="AC1718" i="7"/>
  <c r="AD1718" i="7" s="1"/>
  <c r="AC1724" i="7"/>
  <c r="AD1724" i="7" s="1"/>
  <c r="AC1750" i="7"/>
  <c r="AD1750" i="7" s="1"/>
  <c r="AC1756" i="7"/>
  <c r="AD1756" i="7" s="1"/>
  <c r="AC1782" i="7"/>
  <c r="AD1782" i="7" s="1"/>
  <c r="AC1788" i="7"/>
  <c r="AD1788" i="7" s="1"/>
  <c r="AC1814" i="7"/>
  <c r="AD1814" i="7" s="1"/>
  <c r="AC1820" i="7"/>
  <c r="AD1820" i="7" s="1"/>
  <c r="AC1846" i="7"/>
  <c r="AD1846" i="7" s="1"/>
  <c r="AC1852" i="7"/>
  <c r="AD1852" i="7" s="1"/>
  <c r="AC1878" i="7"/>
  <c r="AD1878" i="7" s="1"/>
  <c r="AC1884" i="7"/>
  <c r="AD1884" i="7" s="1"/>
  <c r="AC1910" i="7"/>
  <c r="AD1910" i="7" s="1"/>
  <c r="AC1916" i="7"/>
  <c r="AD1916" i="7" s="1"/>
  <c r="AC1942" i="7"/>
  <c r="AD1942" i="7" s="1"/>
  <c r="AC1948" i="7"/>
  <c r="AD1948" i="7" s="1"/>
  <c r="AC1974" i="7"/>
  <c r="AD1974" i="7" s="1"/>
  <c r="M1972" i="7"/>
  <c r="O1972" i="7" s="1"/>
  <c r="M1985" i="7"/>
  <c r="O1985" i="7" s="1"/>
  <c r="J2020" i="7"/>
  <c r="M2020" i="7"/>
  <c r="O2020" i="7" s="1"/>
  <c r="M2049" i="7"/>
  <c r="O2049" i="7" s="1"/>
  <c r="M2068" i="7"/>
  <c r="O2068" i="7" s="1"/>
  <c r="M2097" i="7"/>
  <c r="O2097" i="7" s="1"/>
  <c r="M2100" i="7"/>
  <c r="O2100" i="7" s="1"/>
  <c r="M2132" i="7"/>
  <c r="O2132" i="7" s="1"/>
  <c r="M2148" i="7"/>
  <c r="O2148" i="7" s="1"/>
  <c r="J2194" i="7"/>
  <c r="J2243" i="7"/>
  <c r="AC2263" i="7"/>
  <c r="AD2263" i="7" s="1"/>
  <c r="J2274" i="7"/>
  <c r="M2300" i="7"/>
  <c r="O2300" i="7" s="1"/>
  <c r="M2320" i="7"/>
  <c r="O2320" i="7" s="1"/>
  <c r="J2320" i="7"/>
  <c r="J2483" i="7"/>
  <c r="M2523" i="7"/>
  <c r="O2523" i="7" s="1"/>
  <c r="J2523" i="7"/>
  <c r="M2537" i="7"/>
  <c r="O2537" i="7" s="1"/>
  <c r="J2537" i="7"/>
  <c r="M2613" i="7"/>
  <c r="O2613" i="7" s="1"/>
  <c r="J2645" i="7"/>
  <c r="M2645" i="7"/>
  <c r="O2645" i="7" s="1"/>
  <c r="J2707" i="7"/>
  <c r="M2707" i="7"/>
  <c r="O2707" i="7" s="1"/>
  <c r="M2708" i="7"/>
  <c r="O2708" i="7" s="1"/>
  <c r="J2789" i="7"/>
  <c r="M2789" i="7"/>
  <c r="O2789" i="7" s="1"/>
  <c r="J2790" i="7"/>
  <c r="J2843" i="7"/>
  <c r="M2843" i="7"/>
  <c r="O2843" i="7" s="1"/>
  <c r="J2853" i="7"/>
  <c r="M2853" i="7"/>
  <c r="O2853" i="7" s="1"/>
  <c r="M2854" i="7"/>
  <c r="O2854" i="7" s="1"/>
  <c r="M2931" i="7"/>
  <c r="O2931" i="7" s="1"/>
  <c r="J2989" i="7"/>
  <c r="J2991" i="7"/>
  <c r="M2991" i="7"/>
  <c r="O2991" i="7" s="1"/>
  <c r="J3015" i="7"/>
  <c r="M3015" i="7"/>
  <c r="O3015" i="7" s="1"/>
  <c r="M3131" i="7"/>
  <c r="O3131" i="7" s="1"/>
  <c r="J3136" i="7"/>
  <c r="M3136" i="7"/>
  <c r="O3136" i="7" s="1"/>
  <c r="J3143" i="7"/>
  <c r="M3143" i="7"/>
  <c r="O3143" i="7" s="1"/>
  <c r="M3174" i="7"/>
  <c r="O3174" i="7" s="1"/>
  <c r="J3238" i="7"/>
  <c r="M3238" i="7"/>
  <c r="O3238" i="7" s="1"/>
  <c r="J3239" i="7"/>
  <c r="J1976" i="7"/>
  <c r="M1976" i="7"/>
  <c r="O1976" i="7" s="1"/>
  <c r="M2024" i="7"/>
  <c r="O2024" i="7" s="1"/>
  <c r="J2040" i="7"/>
  <c r="J2056" i="7"/>
  <c r="M2056" i="7"/>
  <c r="O2056" i="7" s="1"/>
  <c r="J2088" i="7"/>
  <c r="J2211" i="7"/>
  <c r="AC2231" i="7"/>
  <c r="AD2231" i="7" s="1"/>
  <c r="M2237" i="7"/>
  <c r="O2237" i="7" s="1"/>
  <c r="J2237" i="7"/>
  <c r="M2259" i="7"/>
  <c r="O2259" i="7" s="1"/>
  <c r="M2363" i="7"/>
  <c r="O2363" i="7" s="1"/>
  <c r="M2371" i="7"/>
  <c r="O2371" i="7" s="1"/>
  <c r="J2371" i="7"/>
  <c r="M2413" i="7"/>
  <c r="O2413" i="7" s="1"/>
  <c r="J2413" i="7"/>
  <c r="J2457" i="7"/>
  <c r="J2499" i="7"/>
  <c r="M2529" i="7"/>
  <c r="O2529" i="7" s="1"/>
  <c r="M2544" i="7"/>
  <c r="O2544" i="7" s="1"/>
  <c r="J2544" i="7"/>
  <c r="M2919" i="7"/>
  <c r="O2919" i="7" s="1"/>
  <c r="M2964" i="7"/>
  <c r="O2964" i="7" s="1"/>
  <c r="M2179" i="7"/>
  <c r="O2179" i="7" s="1"/>
  <c r="AC2199" i="7"/>
  <c r="AD2199" i="7" s="1"/>
  <c r="M2205" i="7"/>
  <c r="O2205" i="7" s="1"/>
  <c r="J2205" i="7"/>
  <c r="J2210" i="7"/>
  <c r="M2252" i="7"/>
  <c r="O2252" i="7" s="1"/>
  <c r="J2281" i="7"/>
  <c r="M2331" i="7"/>
  <c r="O2331" i="7" s="1"/>
  <c r="J2331" i="7"/>
  <c r="J2372" i="7"/>
  <c r="M2372" i="7"/>
  <c r="O2372" i="7" s="1"/>
  <c r="M2409" i="7"/>
  <c r="O2409" i="7" s="1"/>
  <c r="J2429" i="7"/>
  <c r="M2477" i="7"/>
  <c r="O2477" i="7" s="1"/>
  <c r="J2477" i="7"/>
  <c r="M2491" i="7"/>
  <c r="O2491" i="7" s="1"/>
  <c r="J2491" i="7"/>
  <c r="M2509" i="7"/>
  <c r="O2509" i="7" s="1"/>
  <c r="J2509" i="7"/>
  <c r="J2515" i="7"/>
  <c r="J2607" i="7"/>
  <c r="M2607" i="7"/>
  <c r="O2607" i="7" s="1"/>
  <c r="J2619" i="7"/>
  <c r="M2619" i="7"/>
  <c r="O2619" i="7" s="1"/>
  <c r="J2656" i="7"/>
  <c r="M2656" i="7"/>
  <c r="O2656" i="7" s="1"/>
  <c r="J2667" i="7"/>
  <c r="M2667" i="7"/>
  <c r="O2667" i="7" s="1"/>
  <c r="J2668" i="7"/>
  <c r="J2683" i="7"/>
  <c r="M2683" i="7"/>
  <c r="O2683" i="7" s="1"/>
  <c r="J2739" i="7"/>
  <c r="M2739" i="7"/>
  <c r="O2739" i="7" s="1"/>
  <c r="M2740" i="7"/>
  <c r="O2740" i="7" s="1"/>
  <c r="J2740" i="7"/>
  <c r="M2756" i="7"/>
  <c r="O2756" i="7" s="1"/>
  <c r="J2767" i="7"/>
  <c r="J2776" i="7"/>
  <c r="M2776" i="7"/>
  <c r="O2776" i="7" s="1"/>
  <c r="M2782" i="7"/>
  <c r="O2782" i="7" s="1"/>
  <c r="J2814" i="7"/>
  <c r="J2821" i="7"/>
  <c r="J2823" i="7"/>
  <c r="J2859" i="7"/>
  <c r="J2893" i="7"/>
  <c r="M2893" i="7"/>
  <c r="O2893" i="7" s="1"/>
  <c r="M2939" i="7"/>
  <c r="O2939" i="7" s="1"/>
  <c r="M2944" i="7"/>
  <c r="O2944" i="7" s="1"/>
  <c r="M2996" i="7"/>
  <c r="O2996" i="7" s="1"/>
  <c r="J2996" i="7"/>
  <c r="J3067" i="7"/>
  <c r="M3067" i="7"/>
  <c r="O3067" i="7" s="1"/>
  <c r="J3123" i="7"/>
  <c r="J3278" i="7"/>
  <c r="M3278" i="7"/>
  <c r="O3278" i="7" s="1"/>
  <c r="J3296" i="7"/>
  <c r="M3296" i="7"/>
  <c r="O3296" i="7" s="1"/>
  <c r="M2195" i="7"/>
  <c r="O2195" i="7" s="1"/>
  <c r="J2195" i="7"/>
  <c r="M2416" i="7"/>
  <c r="O2416" i="7" s="1"/>
  <c r="M2419" i="7"/>
  <c r="O2419" i="7" s="1"/>
  <c r="J2419" i="7"/>
  <c r="J2420" i="7"/>
  <c r="M2420" i="7"/>
  <c r="O2420" i="7" s="1"/>
  <c r="M2493" i="7"/>
  <c r="O2493" i="7" s="1"/>
  <c r="J2536" i="7"/>
  <c r="J2564" i="7"/>
  <c r="J2604" i="7"/>
  <c r="M2644" i="7"/>
  <c r="O2644" i="7" s="1"/>
  <c r="J2644" i="7"/>
  <c r="J2651" i="7"/>
  <c r="M2651" i="7"/>
  <c r="O2651" i="7" s="1"/>
  <c r="J2662" i="7"/>
  <c r="M2662" i="7"/>
  <c r="O2662" i="7" s="1"/>
  <c r="J2670" i="7"/>
  <c r="M2670" i="7"/>
  <c r="O2670" i="7" s="1"/>
  <c r="J2728" i="7"/>
  <c r="J2795" i="7"/>
  <c r="M2795" i="7"/>
  <c r="O2795" i="7" s="1"/>
  <c r="M2796" i="7"/>
  <c r="O2796" i="7" s="1"/>
  <c r="J2796" i="7"/>
  <c r="J2811" i="7"/>
  <c r="J2840" i="7"/>
  <c r="M2840" i="7"/>
  <c r="O2840" i="7" s="1"/>
  <c r="J2848" i="7"/>
  <c r="J2878" i="7"/>
  <c r="M2878" i="7"/>
  <c r="O2878" i="7" s="1"/>
  <c r="J2886" i="7"/>
  <c r="M2971" i="7"/>
  <c r="O2971" i="7" s="1"/>
  <c r="M3086" i="7"/>
  <c r="O3086" i="7" s="1"/>
  <c r="J3087" i="7"/>
  <c r="J3187" i="7"/>
  <c r="M3187" i="7"/>
  <c r="O3187" i="7" s="1"/>
  <c r="M3188" i="7"/>
  <c r="O3188" i="7" s="1"/>
  <c r="M3220" i="7"/>
  <c r="O3220" i="7" s="1"/>
  <c r="J3220" i="7"/>
  <c r="M3335" i="7"/>
  <c r="O3335" i="7" s="1"/>
  <c r="J2733" i="7"/>
  <c r="M2733" i="7"/>
  <c r="O2733" i="7" s="1"/>
  <c r="J2997" i="7"/>
  <c r="J3157" i="7"/>
  <c r="J3253" i="7"/>
  <c r="M3253" i="7"/>
  <c r="O3253" i="7" s="1"/>
  <c r="M3268" i="7"/>
  <c r="O3268" i="7" s="1"/>
  <c r="J3268" i="7"/>
  <c r="M3315" i="7"/>
  <c r="O3315" i="7" s="1"/>
  <c r="M3334" i="7"/>
  <c r="O3334" i="7" s="1"/>
  <c r="J3343" i="7"/>
  <c r="M3366" i="7"/>
  <c r="O3366" i="7" s="1"/>
  <c r="M3372" i="7"/>
  <c r="O3372" i="7" s="1"/>
  <c r="J3373" i="7"/>
  <c r="J3413" i="7"/>
  <c r="M3444" i="7"/>
  <c r="O3444" i="7" s="1"/>
  <c r="J3494" i="7"/>
  <c r="M3495" i="7"/>
  <c r="O3495" i="7" s="1"/>
  <c r="J3501" i="7"/>
  <c r="AC1982" i="7"/>
  <c r="AD1982" i="7" s="1"/>
  <c r="AC1990" i="7"/>
  <c r="AD1990" i="7" s="1"/>
  <c r="AC1998" i="7"/>
  <c r="AD1998" i="7" s="1"/>
  <c r="AC2006" i="7"/>
  <c r="AD2006" i="7" s="1"/>
  <c r="AC2014" i="7"/>
  <c r="AD2014" i="7" s="1"/>
  <c r="AC2022" i="7"/>
  <c r="AD2022" i="7" s="1"/>
  <c r="AC2030" i="7"/>
  <c r="AD2030" i="7" s="1"/>
  <c r="AC2038" i="7"/>
  <c r="AD2038" i="7" s="1"/>
  <c r="AC2046" i="7"/>
  <c r="AD2046" i="7" s="1"/>
  <c r="AC2054" i="7"/>
  <c r="AD2054" i="7" s="1"/>
  <c r="AC2062" i="7"/>
  <c r="AD2062" i="7" s="1"/>
  <c r="AC2070" i="7"/>
  <c r="AD2070" i="7" s="1"/>
  <c r="AC2078" i="7"/>
  <c r="AD2078" i="7" s="1"/>
  <c r="AC2086" i="7"/>
  <c r="AD2086" i="7" s="1"/>
  <c r="AC2094" i="7"/>
  <c r="AD2094" i="7" s="1"/>
  <c r="AC2102" i="7"/>
  <c r="AD2102" i="7" s="1"/>
  <c r="AC2110" i="7"/>
  <c r="AD2110" i="7" s="1"/>
  <c r="AC2118" i="7"/>
  <c r="AD2118" i="7" s="1"/>
  <c r="AC2126" i="7"/>
  <c r="AD2126" i="7" s="1"/>
  <c r="AC2134" i="7"/>
  <c r="AD2134" i="7" s="1"/>
  <c r="AC2142" i="7"/>
  <c r="AD2142" i="7" s="1"/>
  <c r="AC2150" i="7"/>
  <c r="AD2150" i="7" s="1"/>
  <c r="AC2158" i="7"/>
  <c r="AD2158" i="7" s="1"/>
  <c r="AC2166" i="7"/>
  <c r="AD2166" i="7" s="1"/>
  <c r="AC2174" i="7"/>
  <c r="AD2174" i="7" s="1"/>
  <c r="K2165" i="7"/>
  <c r="AC2193" i="7"/>
  <c r="AD2193" i="7" s="1"/>
  <c r="AC2225" i="7"/>
  <c r="AD2225" i="7" s="1"/>
  <c r="AC2257" i="7"/>
  <c r="AD2257" i="7" s="1"/>
  <c r="AC2289" i="7"/>
  <c r="AD2289" i="7" s="1"/>
  <c r="AC2321" i="7"/>
  <c r="AD2321" i="7" s="1"/>
  <c r="M2338" i="7"/>
  <c r="O2338" i="7" s="1"/>
  <c r="J2338" i="7"/>
  <c r="K2352" i="7"/>
  <c r="AC2369" i="7"/>
  <c r="AD2369" i="7" s="1"/>
  <c r="M2404" i="7"/>
  <c r="O2404" i="7" s="1"/>
  <c r="K2416" i="7"/>
  <c r="AC2433" i="7"/>
  <c r="AD2433" i="7" s="1"/>
  <c r="K2480" i="7"/>
  <c r="AC2497" i="7"/>
  <c r="AD2497" i="7" s="1"/>
  <c r="K2544" i="7"/>
  <c r="AC2561" i="7"/>
  <c r="AD2561" i="7" s="1"/>
  <c r="J2576" i="7"/>
  <c r="AC2643" i="7"/>
  <c r="AD2643" i="7" s="1"/>
  <c r="AC2649" i="7"/>
  <c r="AD2649" i="7" s="1"/>
  <c r="M2663" i="7"/>
  <c r="O2663" i="7" s="1"/>
  <c r="AC2771" i="7"/>
  <c r="AD2771" i="7" s="1"/>
  <c r="AC2777" i="7"/>
  <c r="AD2777" i="7" s="1"/>
  <c r="AC2899" i="7"/>
  <c r="AD2899" i="7" s="1"/>
  <c r="AC2905" i="7"/>
  <c r="AD2905" i="7" s="1"/>
  <c r="M3016" i="7"/>
  <c r="O3016" i="7" s="1"/>
  <c r="M3144" i="7"/>
  <c r="O3144" i="7" s="1"/>
  <c r="M3176" i="7"/>
  <c r="O3176" i="7" s="1"/>
  <c r="J3323" i="7"/>
  <c r="M3336" i="7"/>
  <c r="O3336" i="7" s="1"/>
  <c r="J3336" i="7"/>
  <c r="M2507" i="7"/>
  <c r="O2507" i="7" s="1"/>
  <c r="M2571" i="7"/>
  <c r="O2571" i="7" s="1"/>
  <c r="J2680" i="7"/>
  <c r="J2830" i="7"/>
  <c r="M2830" i="7"/>
  <c r="O2830" i="7" s="1"/>
  <c r="J2975" i="7"/>
  <c r="J3103" i="7"/>
  <c r="K3234" i="7"/>
  <c r="M3251" i="7"/>
  <c r="O3251" i="7" s="1"/>
  <c r="AC3283" i="7"/>
  <c r="AD3283" i="7" s="1"/>
  <c r="M3302" i="7"/>
  <c r="O3302" i="7" s="1"/>
  <c r="J3311" i="7"/>
  <c r="M3311" i="7"/>
  <c r="O3311" i="7" s="1"/>
  <c r="J3339" i="7"/>
  <c r="J3430" i="7"/>
  <c r="M3430" i="7"/>
  <c r="O3430" i="7" s="1"/>
  <c r="M3431" i="7"/>
  <c r="O3431" i="7" s="1"/>
  <c r="J3432" i="7"/>
  <c r="J3437" i="7"/>
  <c r="M3437" i="7"/>
  <c r="O3437" i="7" s="1"/>
  <c r="J3477" i="7"/>
  <c r="M3477" i="7"/>
  <c r="O3477" i="7" s="1"/>
  <c r="M3571" i="7"/>
  <c r="O3571" i="7" s="1"/>
  <c r="J2524" i="7"/>
  <c r="T14" i="7"/>
  <c r="AC18" i="7"/>
  <c r="AD18" i="7" s="1"/>
  <c r="T34" i="7"/>
  <c r="T41" i="7"/>
  <c r="T48" i="7"/>
  <c r="T56" i="7"/>
  <c r="T63" i="7"/>
  <c r="T70" i="7"/>
  <c r="AC74" i="7"/>
  <c r="AD74" i="7" s="1"/>
  <c r="T80" i="7"/>
  <c r="T88" i="7"/>
  <c r="AC92" i="7"/>
  <c r="AD92" i="7" s="1"/>
  <c r="AC102" i="7"/>
  <c r="AD102" i="7" s="1"/>
  <c r="T116" i="7"/>
  <c r="T124" i="7"/>
  <c r="AC135" i="7"/>
  <c r="AD135" i="7" s="1"/>
  <c r="T142" i="7"/>
  <c r="T150" i="7"/>
  <c r="AC154" i="7"/>
  <c r="AD154" i="7" s="1"/>
  <c r="T160" i="7"/>
  <c r="M159" i="7" s="1"/>
  <c r="AC163" i="7"/>
  <c r="AD163" i="7" s="1"/>
  <c r="AC164" i="7"/>
  <c r="AD164" i="7" s="1"/>
  <c r="T168" i="7"/>
  <c r="J167" i="7" s="1"/>
  <c r="AC1210" i="7"/>
  <c r="AD1210" i="7" s="1"/>
  <c r="AC1218" i="7"/>
  <c r="AD1218" i="7" s="1"/>
  <c r="AC1226" i="7"/>
  <c r="AD1226" i="7" s="1"/>
  <c r="AC1234" i="7"/>
  <c r="AD1234" i="7" s="1"/>
  <c r="AC1242" i="7"/>
  <c r="AD1242" i="7" s="1"/>
  <c r="AC1250" i="7"/>
  <c r="AD1250" i="7" s="1"/>
  <c r="AC1258" i="7"/>
  <c r="AD1258" i="7" s="1"/>
  <c r="AC1266" i="7"/>
  <c r="AD1266" i="7" s="1"/>
  <c r="AC1274" i="7"/>
  <c r="AD1274" i="7" s="1"/>
  <c r="AC1282" i="7"/>
  <c r="AD1282" i="7" s="1"/>
  <c r="AC1290" i="7"/>
  <c r="AD1290" i="7" s="1"/>
  <c r="AC1298" i="7"/>
  <c r="AD1298" i="7" s="1"/>
  <c r="AC1306" i="7"/>
  <c r="AD1306" i="7" s="1"/>
  <c r="AC1314" i="7"/>
  <c r="AD1314" i="7" s="1"/>
  <c r="AC1322" i="7"/>
  <c r="AD1322" i="7" s="1"/>
  <c r="AC1330" i="7"/>
  <c r="AD1330" i="7" s="1"/>
  <c r="AC1338" i="7"/>
  <c r="AD1338" i="7" s="1"/>
  <c r="AC1346" i="7"/>
  <c r="AD1346" i="7" s="1"/>
  <c r="AC1354" i="7"/>
  <c r="AD1354" i="7" s="1"/>
  <c r="AC1362" i="7"/>
  <c r="AD1362" i="7" s="1"/>
  <c r="AC1370" i="7"/>
  <c r="AD1370" i="7" s="1"/>
  <c r="AC1378" i="7"/>
  <c r="AD1378" i="7" s="1"/>
  <c r="AC1386" i="7"/>
  <c r="AD1386" i="7" s="1"/>
  <c r="AC1394" i="7"/>
  <c r="AD1394" i="7" s="1"/>
  <c r="AC1402" i="7"/>
  <c r="AD1402" i="7" s="1"/>
  <c r="AC1410" i="7"/>
  <c r="AD1410" i="7" s="1"/>
  <c r="AC1418" i="7"/>
  <c r="AD1418" i="7" s="1"/>
  <c r="AC1426" i="7"/>
  <c r="AD1426" i="7" s="1"/>
  <c r="AC1434" i="7"/>
  <c r="AD1434" i="7" s="1"/>
  <c r="AC1442" i="7"/>
  <c r="AD1442" i="7" s="1"/>
  <c r="AC1450" i="7"/>
  <c r="AD1450" i="7" s="1"/>
  <c r="AC1458" i="7"/>
  <c r="AD1458" i="7" s="1"/>
  <c r="AC1466" i="7"/>
  <c r="AD1466" i="7" s="1"/>
  <c r="AC1474" i="7"/>
  <c r="AD1474" i="7" s="1"/>
  <c r="AC1482" i="7"/>
  <c r="AD1482" i="7" s="1"/>
  <c r="AC1490" i="7"/>
  <c r="AD1490" i="7" s="1"/>
  <c r="AC1498" i="7"/>
  <c r="AD1498" i="7" s="1"/>
  <c r="AC1506" i="7"/>
  <c r="AD1506" i="7" s="1"/>
  <c r="AC1514" i="7"/>
  <c r="AD1514" i="7" s="1"/>
  <c r="AC1522" i="7"/>
  <c r="AD1522" i="7" s="1"/>
  <c r="AC1530" i="7"/>
  <c r="AD1530" i="7" s="1"/>
  <c r="AC1538" i="7"/>
  <c r="AD1538" i="7" s="1"/>
  <c r="AC1546" i="7"/>
  <c r="AD1546" i="7" s="1"/>
  <c r="AC1554" i="7"/>
  <c r="AD1554" i="7" s="1"/>
  <c r="AC1562" i="7"/>
  <c r="AD1562" i="7" s="1"/>
  <c r="AC1570" i="7"/>
  <c r="AD1570" i="7" s="1"/>
  <c r="AC1578" i="7"/>
  <c r="AD1578" i="7" s="1"/>
  <c r="AC1586" i="7"/>
  <c r="AD1586" i="7" s="1"/>
  <c r="AC1594" i="7"/>
  <c r="AD1594" i="7" s="1"/>
  <c r="AC1602" i="7"/>
  <c r="AD1602" i="7" s="1"/>
  <c r="AC1610" i="7"/>
  <c r="AD1610" i="7" s="1"/>
  <c r="AC1618" i="7"/>
  <c r="AD1618" i="7" s="1"/>
  <c r="AC1626" i="7"/>
  <c r="AD1626" i="7" s="1"/>
  <c r="AC1634" i="7"/>
  <c r="AD1634" i="7" s="1"/>
  <c r="AC1642" i="7"/>
  <c r="AD1642" i="7" s="1"/>
  <c r="AC1650" i="7"/>
  <c r="AD1650" i="7" s="1"/>
  <c r="AC1658" i="7"/>
  <c r="AD1658" i="7" s="1"/>
  <c r="AC1666" i="7"/>
  <c r="AD1666" i="7" s="1"/>
  <c r="AC1674" i="7"/>
  <c r="AD1674" i="7" s="1"/>
  <c r="AC1682" i="7"/>
  <c r="AD1682" i="7" s="1"/>
  <c r="AC1690" i="7"/>
  <c r="AD1690" i="7" s="1"/>
  <c r="AC1698" i="7"/>
  <c r="AD1698" i="7" s="1"/>
  <c r="AC1706" i="7"/>
  <c r="AD1706" i="7" s="1"/>
  <c r="AC1714" i="7"/>
  <c r="AD1714" i="7" s="1"/>
  <c r="AC1722" i="7"/>
  <c r="AD1722" i="7" s="1"/>
  <c r="AC1730" i="7"/>
  <c r="AD1730" i="7" s="1"/>
  <c r="AC1738" i="7"/>
  <c r="AD1738" i="7" s="1"/>
  <c r="AC1746" i="7"/>
  <c r="AD1746" i="7" s="1"/>
  <c r="AC1754" i="7"/>
  <c r="AD1754" i="7" s="1"/>
  <c r="AC1762" i="7"/>
  <c r="AD1762" i="7" s="1"/>
  <c r="AC1770" i="7"/>
  <c r="AD1770" i="7" s="1"/>
  <c r="AC1778" i="7"/>
  <c r="AD1778" i="7" s="1"/>
  <c r="AC1786" i="7"/>
  <c r="AD1786" i="7" s="1"/>
  <c r="AC1794" i="7"/>
  <c r="AD1794" i="7" s="1"/>
  <c r="AC1802" i="7"/>
  <c r="AD1802" i="7" s="1"/>
  <c r="AC1810" i="7"/>
  <c r="AD1810" i="7" s="1"/>
  <c r="AC1818" i="7"/>
  <c r="AD1818" i="7" s="1"/>
  <c r="AC1826" i="7"/>
  <c r="AD1826" i="7" s="1"/>
  <c r="AC1834" i="7"/>
  <c r="AD1834" i="7" s="1"/>
  <c r="AC1842" i="7"/>
  <c r="AD1842" i="7" s="1"/>
  <c r="AC1850" i="7"/>
  <c r="AD1850" i="7" s="1"/>
  <c r="AC1858" i="7"/>
  <c r="AD1858" i="7" s="1"/>
  <c r="AC1866" i="7"/>
  <c r="AD1866" i="7" s="1"/>
  <c r="AC1874" i="7"/>
  <c r="AD1874" i="7" s="1"/>
  <c r="AC1882" i="7"/>
  <c r="AD1882" i="7" s="1"/>
  <c r="AC1890" i="7"/>
  <c r="AD1890" i="7" s="1"/>
  <c r="AC1898" i="7"/>
  <c r="AD1898" i="7" s="1"/>
  <c r="AC1906" i="7"/>
  <c r="AD1906" i="7" s="1"/>
  <c r="AC1914" i="7"/>
  <c r="AD1914" i="7" s="1"/>
  <c r="AC1922" i="7"/>
  <c r="AD1922" i="7" s="1"/>
  <c r="AC1930" i="7"/>
  <c r="AD1930" i="7" s="1"/>
  <c r="AC1938" i="7"/>
  <c r="AD1938" i="7" s="1"/>
  <c r="AC1946" i="7"/>
  <c r="AD1946" i="7" s="1"/>
  <c r="AC1954" i="7"/>
  <c r="AD1954" i="7" s="1"/>
  <c r="AC1962" i="7"/>
  <c r="AD1962" i="7" s="1"/>
  <c r="AC1970" i="7"/>
  <c r="AD1970" i="7" s="1"/>
  <c r="AC1978" i="7"/>
  <c r="AD1978" i="7" s="1"/>
  <c r="AC1986" i="7"/>
  <c r="AD1986" i="7" s="1"/>
  <c r="AC1994" i="7"/>
  <c r="AD1994" i="7" s="1"/>
  <c r="AC2002" i="7"/>
  <c r="AD2002" i="7" s="1"/>
  <c r="AC2010" i="7"/>
  <c r="AD2010" i="7" s="1"/>
  <c r="AC2018" i="7"/>
  <c r="AD2018" i="7" s="1"/>
  <c r="AC2026" i="7"/>
  <c r="AD2026" i="7" s="1"/>
  <c r="AC2034" i="7"/>
  <c r="AD2034" i="7" s="1"/>
  <c r="AC2042" i="7"/>
  <c r="AD2042" i="7" s="1"/>
  <c r="AC2050" i="7"/>
  <c r="AD2050" i="7" s="1"/>
  <c r="AC2058" i="7"/>
  <c r="AD2058" i="7" s="1"/>
  <c r="AC2066" i="7"/>
  <c r="AD2066" i="7" s="1"/>
  <c r="AC2074" i="7"/>
  <c r="AD2074" i="7" s="1"/>
  <c r="AC2082" i="7"/>
  <c r="AD2082" i="7" s="1"/>
  <c r="AC2090" i="7"/>
  <c r="AD2090" i="7" s="1"/>
  <c r="AC2098" i="7"/>
  <c r="AD2098" i="7" s="1"/>
  <c r="AC2106" i="7"/>
  <c r="AD2106" i="7" s="1"/>
  <c r="AC2114" i="7"/>
  <c r="AD2114" i="7" s="1"/>
  <c r="AC2122" i="7"/>
  <c r="AD2122" i="7" s="1"/>
  <c r="AC2130" i="7"/>
  <c r="AD2130" i="7" s="1"/>
  <c r="AC2138" i="7"/>
  <c r="AD2138" i="7" s="1"/>
  <c r="AC2146" i="7"/>
  <c r="AD2146" i="7" s="1"/>
  <c r="AC2154" i="7"/>
  <c r="AD2154" i="7" s="1"/>
  <c r="AC2162" i="7"/>
  <c r="AD2162" i="7" s="1"/>
  <c r="AC2170" i="7"/>
  <c r="AD2170" i="7" s="1"/>
  <c r="AC2178" i="7"/>
  <c r="AD2178" i="7" s="1"/>
  <c r="M2196" i="7"/>
  <c r="O2196" i="7" s="1"/>
  <c r="AC2209" i="7"/>
  <c r="AD2209" i="7" s="1"/>
  <c r="J2202" i="7"/>
  <c r="K2226" i="7"/>
  <c r="M2228" i="7"/>
  <c r="O2228" i="7" s="1"/>
  <c r="AC2241" i="7"/>
  <c r="AD2241" i="7" s="1"/>
  <c r="J2234" i="7"/>
  <c r="M2260" i="7"/>
  <c r="O2260" i="7" s="1"/>
  <c r="AC2273" i="7"/>
  <c r="AD2273" i="7" s="1"/>
  <c r="M2292" i="7"/>
  <c r="O2292" i="7" s="1"/>
  <c r="AC2305" i="7"/>
  <c r="AD2305" i="7" s="1"/>
  <c r="K2320" i="7"/>
  <c r="AC2337" i="7"/>
  <c r="AD2337" i="7" s="1"/>
  <c r="J2330" i="7"/>
  <c r="J2341" i="7"/>
  <c r="J2370" i="7"/>
  <c r="K2384" i="7"/>
  <c r="AC2401" i="7"/>
  <c r="AD2401" i="7" s="1"/>
  <c r="M2434" i="7"/>
  <c r="O2434" i="7" s="1"/>
  <c r="J2434" i="7"/>
  <c r="K2448" i="7"/>
  <c r="AC2465" i="7"/>
  <c r="AD2465" i="7" s="1"/>
  <c r="J2458" i="7"/>
  <c r="K2512" i="7"/>
  <c r="AC2529" i="7"/>
  <c r="AD2529" i="7" s="1"/>
  <c r="J2533" i="7"/>
  <c r="M2562" i="7"/>
  <c r="O2562" i="7" s="1"/>
  <c r="J2562" i="7"/>
  <c r="K2576" i="7"/>
  <c r="AC2593" i="7"/>
  <c r="AD2593" i="7" s="1"/>
  <c r="J2599" i="7"/>
  <c r="AC2707" i="7"/>
  <c r="AD2707" i="7" s="1"/>
  <c r="AC2713" i="7"/>
  <c r="AD2713" i="7" s="1"/>
  <c r="J2760" i="7"/>
  <c r="AC2835" i="7"/>
  <c r="AD2835" i="7" s="1"/>
  <c r="AC2841" i="7"/>
  <c r="AD2841" i="7" s="1"/>
  <c r="K2868" i="7"/>
  <c r="J2888" i="7"/>
  <c r="AC2931" i="7"/>
  <c r="AD2931" i="7" s="1"/>
  <c r="AC2963" i="7"/>
  <c r="AD2963" i="7" s="1"/>
  <c r="M2968" i="7"/>
  <c r="O2968" i="7" s="1"/>
  <c r="AC2995" i="7"/>
  <c r="AD2995" i="7" s="1"/>
  <c r="AC3027" i="7"/>
  <c r="AD3027" i="7" s="1"/>
  <c r="M3032" i="7"/>
  <c r="O3032" i="7" s="1"/>
  <c r="J3044" i="7"/>
  <c r="AC3059" i="7"/>
  <c r="AD3059" i="7" s="1"/>
  <c r="J3052" i="7"/>
  <c r="AC3091" i="7"/>
  <c r="AD3091" i="7" s="1"/>
  <c r="M3096" i="7"/>
  <c r="O3096" i="7" s="1"/>
  <c r="J3108" i="7"/>
  <c r="AC3123" i="7"/>
  <c r="AD3123" i="7" s="1"/>
  <c r="J3116" i="7"/>
  <c r="M3128" i="7"/>
  <c r="O3128" i="7" s="1"/>
  <c r="AC3155" i="7"/>
  <c r="AD3155" i="7" s="1"/>
  <c r="J3148" i="7"/>
  <c r="AC3187" i="7"/>
  <c r="AD3187" i="7" s="1"/>
  <c r="AC3219" i="7"/>
  <c r="AD3219" i="7" s="1"/>
  <c r="J3212" i="7"/>
  <c r="M3224" i="7"/>
  <c r="O3224" i="7" s="1"/>
  <c r="AC3251" i="7"/>
  <c r="AD3251" i="7" s="1"/>
  <c r="J3285" i="7"/>
  <c r="J3355" i="7"/>
  <c r="M3355" i="7"/>
  <c r="O3355" i="7" s="1"/>
  <c r="J3381" i="7"/>
  <c r="M3381" i="7"/>
  <c r="O3381" i="7" s="1"/>
  <c r="M3412" i="7"/>
  <c r="O3412" i="7" s="1"/>
  <c r="J3468" i="7"/>
  <c r="J3469" i="7"/>
  <c r="M3469" i="7"/>
  <c r="O3469" i="7" s="1"/>
  <c r="J3471" i="7"/>
  <c r="M3471" i="7"/>
  <c r="O3471" i="7" s="1"/>
  <c r="M3507" i="7"/>
  <c r="O3507" i="7" s="1"/>
  <c r="J3564" i="7"/>
  <c r="M3565" i="7"/>
  <c r="O3565" i="7" s="1"/>
  <c r="M3596" i="7"/>
  <c r="O3596" i="7" s="1"/>
  <c r="J3596" i="7"/>
  <c r="J3597" i="7"/>
  <c r="J3616" i="7"/>
  <c r="J3680" i="7"/>
  <c r="AC2345" i="7"/>
  <c r="AD2345" i="7" s="1"/>
  <c r="AC2377" i="7"/>
  <c r="AD2377" i="7" s="1"/>
  <c r="AC2409" i="7"/>
  <c r="AD2409" i="7" s="1"/>
  <c r="K2426" i="7"/>
  <c r="AC2441" i="7"/>
  <c r="AD2441" i="7" s="1"/>
  <c r="AC2473" i="7"/>
  <c r="AD2473" i="7" s="1"/>
  <c r="AC2505" i="7"/>
  <c r="AD2505" i="7" s="1"/>
  <c r="K2522" i="7"/>
  <c r="AC2537" i="7"/>
  <c r="AD2537" i="7" s="1"/>
  <c r="K2554" i="7"/>
  <c r="AC2569" i="7"/>
  <c r="AD2569" i="7" s="1"/>
  <c r="AC2641" i="7"/>
  <c r="AD2641" i="7" s="1"/>
  <c r="AC2705" i="7"/>
  <c r="AD2705" i="7" s="1"/>
  <c r="AC2769" i="7"/>
  <c r="AD2769" i="7" s="1"/>
  <c r="AC2833" i="7"/>
  <c r="AD2833" i="7" s="1"/>
  <c r="AC2897" i="7"/>
  <c r="AD2897" i="7" s="1"/>
  <c r="J3077" i="7"/>
  <c r="M3077" i="7"/>
  <c r="O3077" i="7" s="1"/>
  <c r="M3109" i="7"/>
  <c r="O3109" i="7" s="1"/>
  <c r="J3141" i="7"/>
  <c r="M3141" i="7"/>
  <c r="O3141" i="7" s="1"/>
  <c r="J3173" i="7"/>
  <c r="J3205" i="7"/>
  <c r="M3205" i="7"/>
  <c r="O3205" i="7" s="1"/>
  <c r="J3237" i="7"/>
  <c r="M3269" i="7"/>
  <c r="O3269" i="7" s="1"/>
  <c r="M3301" i="7"/>
  <c r="O3301" i="7" s="1"/>
  <c r="J3448" i="7"/>
  <c r="M3461" i="7"/>
  <c r="O3461" i="7" s="1"/>
  <c r="J3480" i="7"/>
  <c r="M3487" i="7"/>
  <c r="O3487" i="7" s="1"/>
  <c r="M3508" i="7"/>
  <c r="O3508" i="7" s="1"/>
  <c r="J3604" i="7"/>
  <c r="J3611" i="7"/>
  <c r="M3611" i="7"/>
  <c r="O3611" i="7" s="1"/>
  <c r="J3725" i="7"/>
  <c r="M3725" i="7"/>
  <c r="O3725" i="7" s="1"/>
  <c r="M3748" i="7"/>
  <c r="O3748" i="7" s="1"/>
  <c r="J3774" i="7"/>
  <c r="M3774" i="7"/>
  <c r="O3774" i="7" s="1"/>
  <c r="M3775" i="7"/>
  <c r="O3775" i="7" s="1"/>
  <c r="M3776" i="7"/>
  <c r="O3776" i="7" s="1"/>
  <c r="AC3257" i="7"/>
  <c r="AD3257" i="7" s="1"/>
  <c r="AC3289" i="7"/>
  <c r="AD3289" i="7" s="1"/>
  <c r="J3300" i="7"/>
  <c r="AC3321" i="7"/>
  <c r="AD3321" i="7" s="1"/>
  <c r="AC3353" i="7"/>
  <c r="AD3353" i="7" s="1"/>
  <c r="AC3385" i="7"/>
  <c r="AD3385" i="7" s="1"/>
  <c r="J3396" i="7"/>
  <c r="AC3417" i="7"/>
  <c r="AD3417" i="7" s="1"/>
  <c r="AC3449" i="7"/>
  <c r="AD3449" i="7" s="1"/>
  <c r="AC3481" i="7"/>
  <c r="AD3481" i="7" s="1"/>
  <c r="J3502" i="7"/>
  <c r="J3509" i="7"/>
  <c r="M3509" i="7"/>
  <c r="O3509" i="7" s="1"/>
  <c r="J3556" i="7"/>
  <c r="M3605" i="7"/>
  <c r="O3605" i="7" s="1"/>
  <c r="AC3315" i="7"/>
  <c r="AD3315" i="7" s="1"/>
  <c r="AC3347" i="7"/>
  <c r="AD3347" i="7" s="1"/>
  <c r="AC3379" i="7"/>
  <c r="AD3379" i="7" s="1"/>
  <c r="AC3411" i="7"/>
  <c r="AD3411" i="7" s="1"/>
  <c r="M3403" i="7"/>
  <c r="O3403" i="7" s="1"/>
  <c r="AC3443" i="7"/>
  <c r="AD3443" i="7" s="1"/>
  <c r="AC3475" i="7"/>
  <c r="AD3475" i="7" s="1"/>
  <c r="AC3507" i="7"/>
  <c r="AD3507" i="7" s="1"/>
  <c r="M3544" i="7"/>
  <c r="O3544" i="7" s="1"/>
  <c r="M3572" i="7"/>
  <c r="O3572" i="7" s="1"/>
  <c r="M3576" i="7"/>
  <c r="O3576" i="7" s="1"/>
  <c r="J3599" i="7"/>
  <c r="M3599" i="7"/>
  <c r="O3599" i="7" s="1"/>
  <c r="J3643" i="7"/>
  <c r="M3643" i="7"/>
  <c r="O3643" i="7" s="1"/>
  <c r="J3684" i="7"/>
  <c r="M3763" i="7"/>
  <c r="O3763" i="7" s="1"/>
  <c r="M3788" i="7"/>
  <c r="O3788" i="7" s="1"/>
  <c r="J3788" i="7"/>
  <c r="J3566" i="7"/>
  <c r="M3566" i="7"/>
  <c r="O3566" i="7" s="1"/>
  <c r="J3624" i="7"/>
  <c r="J3731" i="7"/>
  <c r="M3731" i="7"/>
  <c r="O3731" i="7" s="1"/>
  <c r="J3782" i="7"/>
  <c r="M3782" i="7"/>
  <c r="O3782" i="7" s="1"/>
  <c r="M3783" i="7"/>
  <c r="O3783" i="7" s="1"/>
  <c r="AC3513" i="7"/>
  <c r="AD3513" i="7" s="1"/>
  <c r="AC3539" i="7"/>
  <c r="AD3539" i="7" s="1"/>
  <c r="AC3545" i="7"/>
  <c r="AD3545" i="7" s="1"/>
  <c r="AC3571" i="7"/>
  <c r="AD3571" i="7" s="1"/>
  <c r="AC3577" i="7"/>
  <c r="AD3577" i="7" s="1"/>
  <c r="M3583" i="7"/>
  <c r="O3583" i="7" s="1"/>
  <c r="AC3603" i="7"/>
  <c r="AD3603" i="7" s="1"/>
  <c r="AC3609" i="7"/>
  <c r="AD3609" i="7" s="1"/>
  <c r="M3615" i="7"/>
  <c r="O3615" i="7" s="1"/>
  <c r="AC3635" i="7"/>
  <c r="AD3635" i="7" s="1"/>
  <c r="AC3641" i="7"/>
  <c r="AD3641" i="7" s="1"/>
  <c r="AC3667" i="7"/>
  <c r="AD3667" i="7" s="1"/>
  <c r="AC3673" i="7"/>
  <c r="AD3673" i="7" s="1"/>
  <c r="AC3699" i="7"/>
  <c r="AD3699" i="7" s="1"/>
  <c r="AC3705" i="7"/>
  <c r="AD3705" i="7" s="1"/>
  <c r="AC3731" i="7"/>
  <c r="AD3731" i="7" s="1"/>
  <c r="AC3737" i="7"/>
  <c r="AD3737" i="7" s="1"/>
  <c r="AC3763" i="7"/>
  <c r="AD3763" i="7" s="1"/>
  <c r="AC3769" i="7"/>
  <c r="AD3769" i="7" s="1"/>
  <c r="AC3795" i="7"/>
  <c r="AD3795" i="7" s="1"/>
  <c r="AC3801" i="7"/>
  <c r="AD3801" i="7" s="1"/>
  <c r="AC3817" i="7"/>
  <c r="AD3817" i="7" s="1"/>
  <c r="AC3867" i="7"/>
  <c r="AD3867" i="7" s="1"/>
  <c r="AC3875" i="7"/>
  <c r="AD3875" i="7" s="1"/>
  <c r="AC3881" i="7"/>
  <c r="AD3881" i="7" s="1"/>
  <c r="AC3931" i="7"/>
  <c r="AD3931" i="7" s="1"/>
  <c r="AC3939" i="7"/>
  <c r="AD3939" i="7" s="1"/>
  <c r="AC3945" i="7"/>
  <c r="AD3945" i="7" s="1"/>
  <c r="AC3995" i="7"/>
  <c r="AD3995" i="7" s="1"/>
  <c r="AC4004" i="7"/>
  <c r="AD4004" i="7" s="1"/>
  <c r="AC4126" i="7"/>
  <c r="AD4126" i="7" s="1"/>
  <c r="AC4132" i="7"/>
  <c r="AD4132" i="7" s="1"/>
  <c r="K4237" i="7"/>
  <c r="AC4254" i="7"/>
  <c r="AD4254" i="7" s="1"/>
  <c r="AC4260" i="7"/>
  <c r="AD4260" i="7" s="1"/>
  <c r="AC4246" i="7"/>
  <c r="AD4246" i="7" s="1"/>
  <c r="K3066" i="7"/>
  <c r="K3418" i="7"/>
  <c r="K3706" i="7"/>
  <c r="K3098" i="7"/>
  <c r="J3557" i="7"/>
  <c r="M3557" i="7"/>
  <c r="O3557" i="7" s="1"/>
  <c r="K13" i="7"/>
  <c r="K35" i="7"/>
  <c r="K42" i="7"/>
  <c r="K81" i="7"/>
  <c r="K88" i="7"/>
  <c r="K110" i="7"/>
  <c r="K118" i="7"/>
  <c r="K126" i="7"/>
  <c r="K146" i="7"/>
  <c r="AC157" i="7"/>
  <c r="AD157" i="7" s="1"/>
  <c r="AC158" i="7"/>
  <c r="AD158" i="7" s="1"/>
  <c r="AC159" i="7"/>
  <c r="AD159" i="7" s="1"/>
  <c r="AC166" i="7"/>
  <c r="AD166" i="7" s="1"/>
  <c r="K174" i="7"/>
  <c r="K288" i="7"/>
  <c r="K298" i="7"/>
  <c r="K300" i="7"/>
  <c r="K304" i="7"/>
  <c r="K308" i="7"/>
  <c r="K320" i="7"/>
  <c r="K336" i="7"/>
  <c r="K368" i="7"/>
  <c r="K376" i="7"/>
  <c r="K408" i="7"/>
  <c r="K424" i="7"/>
  <c r="K426" i="7"/>
  <c r="K440" i="7"/>
  <c r="K474" i="7"/>
  <c r="K488" i="7"/>
  <c r="K492" i="7"/>
  <c r="K496" i="7"/>
  <c r="K500" i="7"/>
  <c r="K512" i="7"/>
  <c r="K524" i="7"/>
  <c r="K538" i="7"/>
  <c r="K540" i="7"/>
  <c r="K544" i="7"/>
  <c r="K548" i="7"/>
  <c r="K552" i="7"/>
  <c r="K554" i="7"/>
  <c r="K556" i="7"/>
  <c r="K560" i="7"/>
  <c r="K572" i="7"/>
  <c r="K576" i="7"/>
  <c r="K584" i="7"/>
  <c r="K596" i="7"/>
  <c r="K604" i="7"/>
  <c r="K616" i="7"/>
  <c r="K618" i="7"/>
  <c r="K632" i="7"/>
  <c r="K664" i="7"/>
  <c r="K676" i="7"/>
  <c r="K696" i="7"/>
  <c r="K708" i="7"/>
  <c r="K732" i="7"/>
  <c r="K740" i="7"/>
  <c r="K748" i="7"/>
  <c r="K752" i="7"/>
  <c r="K756" i="7"/>
  <c r="K768" i="7"/>
  <c r="K780" i="7"/>
  <c r="K794" i="7"/>
  <c r="K800" i="7"/>
  <c r="K808" i="7"/>
  <c r="K810" i="7"/>
  <c r="K812" i="7"/>
  <c r="K816" i="7"/>
  <c r="K848" i="7"/>
  <c r="K860" i="7"/>
  <c r="K872" i="7"/>
  <c r="K874" i="7"/>
  <c r="K880" i="7"/>
  <c r="K888" i="7"/>
  <c r="K892" i="7"/>
  <c r="K896" i="7"/>
  <c r="K904" i="7"/>
  <c r="K912" i="7"/>
  <c r="K916" i="7"/>
  <c r="K924" i="7"/>
  <c r="K932" i="7"/>
  <c r="K938" i="7"/>
  <c r="K944" i="7"/>
  <c r="K952" i="7"/>
  <c r="K1002" i="7"/>
  <c r="K1028" i="7"/>
  <c r="K1048" i="7"/>
  <c r="K1068" i="7"/>
  <c r="K1076" i="7"/>
  <c r="K1094" i="7"/>
  <c r="K1102" i="7"/>
  <c r="K1120" i="7"/>
  <c r="K1126" i="7"/>
  <c r="K1152" i="7"/>
  <c r="K1154" i="7"/>
  <c r="K1158" i="7"/>
  <c r="K1184" i="7"/>
  <c r="T2186" i="7"/>
  <c r="T2194" i="7"/>
  <c r="T2202" i="7"/>
  <c r="T2210" i="7"/>
  <c r="T2218" i="7"/>
  <c r="T2226" i="7"/>
  <c r="T2234" i="7"/>
  <c r="T2242" i="7"/>
  <c r="T2250" i="7"/>
  <c r="T2258" i="7"/>
  <c r="T2266" i="7"/>
  <c r="T2274" i="7"/>
  <c r="T2282" i="7"/>
  <c r="T2290" i="7"/>
  <c r="T2298" i="7"/>
  <c r="T2306" i="7"/>
  <c r="T2314" i="7"/>
  <c r="T2322" i="7"/>
  <c r="T2330" i="7"/>
  <c r="K2324" i="7"/>
  <c r="T2338" i="7"/>
  <c r="T2346" i="7"/>
  <c r="T2354" i="7"/>
  <c r="T2362" i="7"/>
  <c r="T2370" i="7"/>
  <c r="T2378" i="7"/>
  <c r="T2386" i="7"/>
  <c r="T2394" i="7"/>
  <c r="K2388" i="7"/>
  <c r="T2402" i="7"/>
  <c r="T2410" i="7"/>
  <c r="K2404" i="7"/>
  <c r="T2418" i="7"/>
  <c r="T2426" i="7"/>
  <c r="T2434" i="7"/>
  <c r="T2442" i="7"/>
  <c r="K2436" i="7"/>
  <c r="T2450" i="7"/>
  <c r="T2458" i="7"/>
  <c r="T2466" i="7"/>
  <c r="T2474" i="7"/>
  <c r="K2468" i="7"/>
  <c r="T2482" i="7"/>
  <c r="T2490" i="7"/>
  <c r="T2498" i="7"/>
  <c r="T2506" i="7"/>
  <c r="T2514" i="7"/>
  <c r="T2522" i="7"/>
  <c r="T2530" i="7"/>
  <c r="T2538" i="7"/>
  <c r="K2532" i="7"/>
  <c r="T2546" i="7"/>
  <c r="T2554" i="7"/>
  <c r="T2562" i="7"/>
  <c r="T2570" i="7"/>
  <c r="T2578" i="7"/>
  <c r="T2586" i="7"/>
  <c r="T2594" i="7"/>
  <c r="AC2619" i="7"/>
  <c r="AD2619" i="7" s="1"/>
  <c r="AC2625" i="7"/>
  <c r="AD2625" i="7" s="1"/>
  <c r="AC2651" i="7"/>
  <c r="AD2651" i="7" s="1"/>
  <c r="AC2657" i="7"/>
  <c r="AD2657" i="7" s="1"/>
  <c r="AC2683" i="7"/>
  <c r="AD2683" i="7" s="1"/>
  <c r="K2674" i="7"/>
  <c r="AC2689" i="7"/>
  <c r="AD2689" i="7" s="1"/>
  <c r="AC2715" i="7"/>
  <c r="AD2715" i="7" s="1"/>
  <c r="K2706" i="7"/>
  <c r="AC2721" i="7"/>
  <c r="AD2721" i="7" s="1"/>
  <c r="AC2747" i="7"/>
  <c r="AD2747" i="7" s="1"/>
  <c r="AC2753" i="7"/>
  <c r="AD2753" i="7" s="1"/>
  <c r="AC2779" i="7"/>
  <c r="AD2779" i="7" s="1"/>
  <c r="AC2785" i="7"/>
  <c r="AD2785" i="7" s="1"/>
  <c r="AC2811" i="7"/>
  <c r="AD2811" i="7" s="1"/>
  <c r="AC2817" i="7"/>
  <c r="AD2817" i="7" s="1"/>
  <c r="AC2843" i="7"/>
  <c r="AD2843" i="7" s="1"/>
  <c r="AC2849" i="7"/>
  <c r="AD2849" i="7" s="1"/>
  <c r="AC2875" i="7"/>
  <c r="AD2875" i="7" s="1"/>
  <c r="K2866" i="7"/>
  <c r="AC2881" i="7"/>
  <c r="AD2881" i="7" s="1"/>
  <c r="AC2907" i="7"/>
  <c r="AD2907" i="7" s="1"/>
  <c r="AC2913" i="7"/>
  <c r="AD2913" i="7" s="1"/>
  <c r="AC2939" i="7"/>
  <c r="AD2939" i="7" s="1"/>
  <c r="K2930" i="7"/>
  <c r="AC2945" i="7"/>
  <c r="AD2945" i="7" s="1"/>
  <c r="AC2971" i="7"/>
  <c r="AD2971" i="7" s="1"/>
  <c r="AC2977" i="7"/>
  <c r="AD2977" i="7" s="1"/>
  <c r="AC3003" i="7"/>
  <c r="AD3003" i="7" s="1"/>
  <c r="K2994" i="7"/>
  <c r="AC3009" i="7"/>
  <c r="AD3009" i="7" s="1"/>
  <c r="AC3035" i="7"/>
  <c r="AD3035" i="7" s="1"/>
  <c r="AC3041" i="7"/>
  <c r="AD3041" i="7" s="1"/>
  <c r="AC3067" i="7"/>
  <c r="AD3067" i="7" s="1"/>
  <c r="AC3073" i="7"/>
  <c r="AD3073" i="7" s="1"/>
  <c r="AC3099" i="7"/>
  <c r="AD3099" i="7" s="1"/>
  <c r="AC3105" i="7"/>
  <c r="AD3105" i="7" s="1"/>
  <c r="K3116" i="7"/>
  <c r="AC3131" i="7"/>
  <c r="AD3131" i="7" s="1"/>
  <c r="K3122" i="7"/>
  <c r="AC3137" i="7"/>
  <c r="AD3137" i="7" s="1"/>
  <c r="AC3163" i="7"/>
  <c r="AD3163" i="7" s="1"/>
  <c r="AC3169" i="7"/>
  <c r="AD3169" i="7" s="1"/>
  <c r="AC3195" i="7"/>
  <c r="AD3195" i="7" s="1"/>
  <c r="AC3201" i="7"/>
  <c r="AD3201" i="7" s="1"/>
  <c r="AC3227" i="7"/>
  <c r="AD3227" i="7" s="1"/>
  <c r="AC3233" i="7"/>
  <c r="AD3233" i="7" s="1"/>
  <c r="AC3259" i="7"/>
  <c r="AD3259" i="7" s="1"/>
  <c r="AC3265" i="7"/>
  <c r="AD3265" i="7" s="1"/>
  <c r="AC3291" i="7"/>
  <c r="AD3291" i="7" s="1"/>
  <c r="AC3297" i="7"/>
  <c r="AD3297" i="7" s="1"/>
  <c r="AC3323" i="7"/>
  <c r="AD3323" i="7" s="1"/>
  <c r="AC3329" i="7"/>
  <c r="AD3329" i="7" s="1"/>
  <c r="AC3355" i="7"/>
  <c r="AD3355" i="7" s="1"/>
  <c r="AC3361" i="7"/>
  <c r="AD3361" i="7" s="1"/>
  <c r="AC3387" i="7"/>
  <c r="AD3387" i="7" s="1"/>
  <c r="AC3393" i="7"/>
  <c r="AD3393" i="7" s="1"/>
  <c r="AC3419" i="7"/>
  <c r="AD3419" i="7" s="1"/>
  <c r="AC3425" i="7"/>
  <c r="AD3425" i="7" s="1"/>
  <c r="AC3451" i="7"/>
  <c r="AD3451" i="7" s="1"/>
  <c r="AC3457" i="7"/>
  <c r="AD3457" i="7" s="1"/>
  <c r="AC3483" i="7"/>
  <c r="AD3483" i="7" s="1"/>
  <c r="AC3489" i="7"/>
  <c r="AD3489" i="7" s="1"/>
  <c r="AC3515" i="7"/>
  <c r="AD3515" i="7" s="1"/>
  <c r="AC3521" i="7"/>
  <c r="AD3521" i="7" s="1"/>
  <c r="AC3547" i="7"/>
  <c r="AD3547" i="7" s="1"/>
  <c r="AC3553" i="7"/>
  <c r="AD3553" i="7" s="1"/>
  <c r="AC3579" i="7"/>
  <c r="AD3579" i="7" s="1"/>
  <c r="AC3585" i="7"/>
  <c r="AD3585" i="7" s="1"/>
  <c r="AC3611" i="7"/>
  <c r="AD3611" i="7" s="1"/>
  <c r="AC3617" i="7"/>
  <c r="AD3617" i="7" s="1"/>
  <c r="AC3643" i="7"/>
  <c r="AD3643" i="7" s="1"/>
  <c r="AC3649" i="7"/>
  <c r="AD3649" i="7" s="1"/>
  <c r="AC3675" i="7"/>
  <c r="AD3675" i="7" s="1"/>
  <c r="AC3681" i="7"/>
  <c r="AD3681" i="7" s="1"/>
  <c r="AC3707" i="7"/>
  <c r="AD3707" i="7" s="1"/>
  <c r="AC3713" i="7"/>
  <c r="AD3713" i="7" s="1"/>
  <c r="AC3739" i="7"/>
  <c r="AD3739" i="7" s="1"/>
  <c r="K3730" i="7"/>
  <c r="AC3745" i="7"/>
  <c r="AD3745" i="7" s="1"/>
  <c r="AC3771" i="7"/>
  <c r="AD3771" i="7" s="1"/>
  <c r="K3762" i="7"/>
  <c r="AC3777" i="7"/>
  <c r="AD3777" i="7" s="1"/>
  <c r="AC3803" i="7"/>
  <c r="AD3803" i="7" s="1"/>
  <c r="AC3809" i="7"/>
  <c r="AD3809" i="7" s="1"/>
  <c r="K3946" i="7"/>
  <c r="K3954" i="7"/>
  <c r="AC4182" i="7"/>
  <c r="AD4182" i="7" s="1"/>
  <c r="AC4438" i="7"/>
  <c r="AD4438" i="7" s="1"/>
  <c r="AC4446" i="7"/>
  <c r="AD4446" i="7" s="1"/>
  <c r="AC4452" i="7"/>
  <c r="AD4452" i="7" s="1"/>
  <c r="AC4502" i="7"/>
  <c r="AD4502" i="7" s="1"/>
  <c r="AC4510" i="7"/>
  <c r="AD4510" i="7" s="1"/>
  <c r="AC4534" i="7"/>
  <c r="AD4534" i="7" s="1"/>
  <c r="AC4566" i="7"/>
  <c r="AD4566" i="7" s="1"/>
  <c r="AC4598" i="7"/>
  <c r="AD4598" i="7" s="1"/>
  <c r="AC4284" i="7"/>
  <c r="AD4284" i="7" s="1"/>
  <c r="K4351" i="7"/>
  <c r="K2175" i="7"/>
  <c r="K2179" i="7"/>
  <c r="K2185" i="7"/>
  <c r="K2195" i="7"/>
  <c r="K2223" i="7"/>
  <c r="K2319" i="7"/>
  <c r="K2351" i="7"/>
  <c r="K2415" i="7"/>
  <c r="K2439" i="7"/>
  <c r="K2495" i="7"/>
  <c r="K2503" i="7"/>
  <c r="K2511" i="7"/>
  <c r="K2527" i="7"/>
  <c r="K2567" i="7"/>
  <c r="AC2599" i="7"/>
  <c r="AD2599" i="7" s="1"/>
  <c r="AC2607" i="7"/>
  <c r="AD2607" i="7" s="1"/>
  <c r="AC2615" i="7"/>
  <c r="AD2615" i="7" s="1"/>
  <c r="K2606" i="7"/>
  <c r="AC2623" i="7"/>
  <c r="AD2623" i="7" s="1"/>
  <c r="AC2631" i="7"/>
  <c r="AD2631" i="7" s="1"/>
  <c r="K2622" i="7"/>
  <c r="AC2639" i="7"/>
  <c r="AD2639" i="7" s="1"/>
  <c r="AC2647" i="7"/>
  <c r="AD2647" i="7" s="1"/>
  <c r="AC2655" i="7"/>
  <c r="AD2655" i="7" s="1"/>
  <c r="AC2663" i="7"/>
  <c r="AD2663" i="7" s="1"/>
  <c r="AC2671" i="7"/>
  <c r="AD2671" i="7" s="1"/>
  <c r="AC2679" i="7"/>
  <c r="AD2679" i="7" s="1"/>
  <c r="K2670" i="7"/>
  <c r="AC2687" i="7"/>
  <c r="AD2687" i="7" s="1"/>
  <c r="AC2695" i="7"/>
  <c r="AD2695" i="7" s="1"/>
  <c r="K2686" i="7"/>
  <c r="AC2703" i="7"/>
  <c r="AD2703" i="7" s="1"/>
  <c r="AC2711" i="7"/>
  <c r="AD2711" i="7" s="1"/>
  <c r="K2702" i="7"/>
  <c r="AC2719" i="7"/>
  <c r="AD2719" i="7" s="1"/>
  <c r="AC2727" i="7"/>
  <c r="AD2727" i="7" s="1"/>
  <c r="K2718" i="7"/>
  <c r="AC2735" i="7"/>
  <c r="AD2735" i="7" s="1"/>
  <c r="AC2743" i="7"/>
  <c r="AD2743" i="7" s="1"/>
  <c r="K2734" i="7"/>
  <c r="AC2751" i="7"/>
  <c r="AD2751" i="7" s="1"/>
  <c r="AC2759" i="7"/>
  <c r="AD2759" i="7" s="1"/>
  <c r="AC2767" i="7"/>
  <c r="AD2767" i="7" s="1"/>
  <c r="AC2775" i="7"/>
  <c r="AD2775" i="7" s="1"/>
  <c r="AC2783" i="7"/>
  <c r="AD2783" i="7" s="1"/>
  <c r="AC2791" i="7"/>
  <c r="AD2791" i="7" s="1"/>
  <c r="AC2799" i="7"/>
  <c r="AD2799" i="7" s="1"/>
  <c r="AC2807" i="7"/>
  <c r="AD2807" i="7" s="1"/>
  <c r="AC2815" i="7"/>
  <c r="AD2815" i="7" s="1"/>
  <c r="AC2823" i="7"/>
  <c r="AD2823" i="7" s="1"/>
  <c r="AC2831" i="7"/>
  <c r="AD2831" i="7" s="1"/>
  <c r="AC2839" i="7"/>
  <c r="AD2839" i="7" s="1"/>
  <c r="K2830" i="7"/>
  <c r="AC2847" i="7"/>
  <c r="AD2847" i="7" s="1"/>
  <c r="AC2855" i="7"/>
  <c r="AD2855" i="7" s="1"/>
  <c r="AC2863" i="7"/>
  <c r="AD2863" i="7" s="1"/>
  <c r="AC2871" i="7"/>
  <c r="AD2871" i="7" s="1"/>
  <c r="AC2879" i="7"/>
  <c r="AD2879" i="7" s="1"/>
  <c r="AC2887" i="7"/>
  <c r="AD2887" i="7" s="1"/>
  <c r="K2878" i="7"/>
  <c r="AC2895" i="7"/>
  <c r="AD2895" i="7" s="1"/>
  <c r="AC2903" i="7"/>
  <c r="AD2903" i="7" s="1"/>
  <c r="AC2911" i="7"/>
  <c r="AD2911" i="7" s="1"/>
  <c r="K2902" i="7"/>
  <c r="AC2919" i="7"/>
  <c r="AD2919" i="7" s="1"/>
  <c r="AC2927" i="7"/>
  <c r="AD2927" i="7" s="1"/>
  <c r="AC2935" i="7"/>
  <c r="AD2935" i="7" s="1"/>
  <c r="AC2943" i="7"/>
  <c r="AD2943" i="7" s="1"/>
  <c r="AC2951" i="7"/>
  <c r="AD2951" i="7" s="1"/>
  <c r="K2942" i="7"/>
  <c r="AC2959" i="7"/>
  <c r="AD2959" i="7" s="1"/>
  <c r="AC2967" i="7"/>
  <c r="AD2967" i="7" s="1"/>
  <c r="AC2975" i="7"/>
  <c r="AD2975" i="7" s="1"/>
  <c r="AC2983" i="7"/>
  <c r="AD2983" i="7" s="1"/>
  <c r="AC2991" i="7"/>
  <c r="AD2991" i="7" s="1"/>
  <c r="AC2999" i="7"/>
  <c r="AD2999" i="7" s="1"/>
  <c r="AC3007" i="7"/>
  <c r="AD3007" i="7" s="1"/>
  <c r="AC3015" i="7"/>
  <c r="AD3015" i="7" s="1"/>
  <c r="AC3023" i="7"/>
  <c r="AD3023" i="7" s="1"/>
  <c r="AC3031" i="7"/>
  <c r="AD3031" i="7" s="1"/>
  <c r="AC3039" i="7"/>
  <c r="AD3039" i="7" s="1"/>
  <c r="K3030" i="7"/>
  <c r="AC3047" i="7"/>
  <c r="AD3047" i="7" s="1"/>
  <c r="AC3055" i="7"/>
  <c r="AD3055" i="7" s="1"/>
  <c r="AC3063" i="7"/>
  <c r="AD3063" i="7" s="1"/>
  <c r="AC3071" i="7"/>
  <c r="AD3071" i="7" s="1"/>
  <c r="K3062" i="7"/>
  <c r="AC3079" i="7"/>
  <c r="AD3079" i="7" s="1"/>
  <c r="AC3087" i="7"/>
  <c r="AD3087" i="7" s="1"/>
  <c r="K3078" i="7"/>
  <c r="AC3095" i="7"/>
  <c r="AD3095" i="7" s="1"/>
  <c r="AC3103" i="7"/>
  <c r="AD3103" i="7" s="1"/>
  <c r="AC3111" i="7"/>
  <c r="AD3111" i="7" s="1"/>
  <c r="AC3119" i="7"/>
  <c r="AD3119" i="7" s="1"/>
  <c r="K3110" i="7"/>
  <c r="AC3127" i="7"/>
  <c r="AD3127" i="7" s="1"/>
  <c r="AC3135" i="7"/>
  <c r="AD3135" i="7" s="1"/>
  <c r="K3126" i="7"/>
  <c r="AC3143" i="7"/>
  <c r="AD3143" i="7" s="1"/>
  <c r="AC3151" i="7"/>
  <c r="AD3151" i="7" s="1"/>
  <c r="AC3159" i="7"/>
  <c r="AD3159" i="7" s="1"/>
  <c r="AC3167" i="7"/>
  <c r="AD3167" i="7" s="1"/>
  <c r="AC3175" i="7"/>
  <c r="AD3175" i="7" s="1"/>
  <c r="AC3183" i="7"/>
  <c r="AD3183" i="7" s="1"/>
  <c r="AC3191" i="7"/>
  <c r="AD3191" i="7" s="1"/>
  <c r="AC3199" i="7"/>
  <c r="AD3199" i="7" s="1"/>
  <c r="K3190" i="7"/>
  <c r="AC3207" i="7"/>
  <c r="AD3207" i="7" s="1"/>
  <c r="AC3215" i="7"/>
  <c r="AD3215" i="7" s="1"/>
  <c r="AC3223" i="7"/>
  <c r="AD3223" i="7" s="1"/>
  <c r="AC3231" i="7"/>
  <c r="AD3231" i="7" s="1"/>
  <c r="AC3239" i="7"/>
  <c r="AD3239" i="7" s="1"/>
  <c r="K3230" i="7"/>
  <c r="AC3247" i="7"/>
  <c r="AD3247" i="7" s="1"/>
  <c r="AC3255" i="7"/>
  <c r="AD3255" i="7" s="1"/>
  <c r="K3246" i="7"/>
  <c r="AC3263" i="7"/>
  <c r="AD3263" i="7" s="1"/>
  <c r="AC3271" i="7"/>
  <c r="AD3271" i="7" s="1"/>
  <c r="K3262" i="7"/>
  <c r="AC3279" i="7"/>
  <c r="AD3279" i="7" s="1"/>
  <c r="AC3287" i="7"/>
  <c r="AD3287" i="7" s="1"/>
  <c r="K3278" i="7"/>
  <c r="AC3295" i="7"/>
  <c r="AD3295" i="7" s="1"/>
  <c r="AC3303" i="7"/>
  <c r="AD3303" i="7" s="1"/>
  <c r="AC3311" i="7"/>
  <c r="AD3311" i="7" s="1"/>
  <c r="AC3319" i="7"/>
  <c r="AD3319" i="7" s="1"/>
  <c r="AC3327" i="7"/>
  <c r="AD3327" i="7" s="1"/>
  <c r="AC3335" i="7"/>
  <c r="AD3335" i="7" s="1"/>
  <c r="AC3343" i="7"/>
  <c r="AD3343" i="7" s="1"/>
  <c r="AC3351" i="7"/>
  <c r="AD3351" i="7" s="1"/>
  <c r="AC3359" i="7"/>
  <c r="AD3359" i="7" s="1"/>
  <c r="AC3367" i="7"/>
  <c r="AD3367" i="7" s="1"/>
  <c r="AC3375" i="7"/>
  <c r="AD3375" i="7" s="1"/>
  <c r="AC3383" i="7"/>
  <c r="AD3383" i="7" s="1"/>
  <c r="AC3391" i="7"/>
  <c r="AD3391" i="7" s="1"/>
  <c r="AC3399" i="7"/>
  <c r="AD3399" i="7" s="1"/>
  <c r="AC3407" i="7"/>
  <c r="AD3407" i="7" s="1"/>
  <c r="K3398" i="7"/>
  <c r="AC3415" i="7"/>
  <c r="AD3415" i="7" s="1"/>
  <c r="AC3423" i="7"/>
  <c r="AD3423" i="7" s="1"/>
  <c r="AC3431" i="7"/>
  <c r="AD3431" i="7" s="1"/>
  <c r="K3422" i="7"/>
  <c r="AC3439" i="7"/>
  <c r="AD3439" i="7" s="1"/>
  <c r="AC3447" i="7"/>
  <c r="AD3447" i="7" s="1"/>
  <c r="K3438" i="7"/>
  <c r="AC3455" i="7"/>
  <c r="AD3455" i="7" s="1"/>
  <c r="AC3463" i="7"/>
  <c r="AD3463" i="7" s="1"/>
  <c r="K3454" i="7"/>
  <c r="AC3471" i="7"/>
  <c r="AD3471" i="7" s="1"/>
  <c r="AC3479" i="7"/>
  <c r="AD3479" i="7" s="1"/>
  <c r="K3470" i="7"/>
  <c r="AC3487" i="7"/>
  <c r="AD3487" i="7" s="1"/>
  <c r="AC3495" i="7"/>
  <c r="AD3495" i="7" s="1"/>
  <c r="K3486" i="7"/>
  <c r="AC3503" i="7"/>
  <c r="AD3503" i="7" s="1"/>
  <c r="K3494" i="7"/>
  <c r="AC3511" i="7"/>
  <c r="AD3511" i="7" s="1"/>
  <c r="K3502" i="7"/>
  <c r="AC3519" i="7"/>
  <c r="AD3519" i="7" s="1"/>
  <c r="AC3527" i="7"/>
  <c r="AD3527" i="7" s="1"/>
  <c r="AC3535" i="7"/>
  <c r="AD3535" i="7" s="1"/>
  <c r="AC3543" i="7"/>
  <c r="AD3543" i="7" s="1"/>
  <c r="AC3551" i="7"/>
  <c r="AD3551" i="7" s="1"/>
  <c r="AC3559" i="7"/>
  <c r="AD3559" i="7" s="1"/>
  <c r="AC3567" i="7"/>
  <c r="AD3567" i="7" s="1"/>
  <c r="K3558" i="7"/>
  <c r="AC3575" i="7"/>
  <c r="AD3575" i="7" s="1"/>
  <c r="K3566" i="7"/>
  <c r="AC3583" i="7"/>
  <c r="AD3583" i="7" s="1"/>
  <c r="AC3591" i="7"/>
  <c r="AD3591" i="7" s="1"/>
  <c r="K3582" i="7"/>
  <c r="AC3599" i="7"/>
  <c r="AD3599" i="7" s="1"/>
  <c r="AC3607" i="7"/>
  <c r="AD3607" i="7" s="1"/>
  <c r="K3598" i="7"/>
  <c r="AC3615" i="7"/>
  <c r="AD3615" i="7" s="1"/>
  <c r="AC3623" i="7"/>
  <c r="AD3623" i="7" s="1"/>
  <c r="K3614" i="7"/>
  <c r="AC3631" i="7"/>
  <c r="AD3631" i="7" s="1"/>
  <c r="K3622" i="7"/>
  <c r="AC3639" i="7"/>
  <c r="AD3639" i="7" s="1"/>
  <c r="K3630" i="7"/>
  <c r="AC3647" i="7"/>
  <c r="AD3647" i="7" s="1"/>
  <c r="AC3655" i="7"/>
  <c r="AD3655" i="7" s="1"/>
  <c r="AC3663" i="7"/>
  <c r="AD3663" i="7" s="1"/>
  <c r="AC3671" i="7"/>
  <c r="AD3671" i="7" s="1"/>
  <c r="AC3679" i="7"/>
  <c r="AD3679" i="7" s="1"/>
  <c r="AC3687" i="7"/>
  <c r="AD3687" i="7" s="1"/>
  <c r="AC3695" i="7"/>
  <c r="AD3695" i="7" s="1"/>
  <c r="AC3703" i="7"/>
  <c r="AD3703" i="7" s="1"/>
  <c r="AC3711" i="7"/>
  <c r="AD3711" i="7" s="1"/>
  <c r="AC3719" i="7"/>
  <c r="AD3719" i="7" s="1"/>
  <c r="AC3727" i="7"/>
  <c r="AD3727" i="7" s="1"/>
  <c r="AC3735" i="7"/>
  <c r="AD3735" i="7" s="1"/>
  <c r="AC3743" i="7"/>
  <c r="AD3743" i="7" s="1"/>
  <c r="AC3751" i="7"/>
  <c r="AD3751" i="7" s="1"/>
  <c r="AC3759" i="7"/>
  <c r="AD3759" i="7" s="1"/>
  <c r="K3750" i="7"/>
  <c r="AC3767" i="7"/>
  <c r="AD3767" i="7" s="1"/>
  <c r="AC3775" i="7"/>
  <c r="AD3775" i="7" s="1"/>
  <c r="AC3783" i="7"/>
  <c r="AD3783" i="7" s="1"/>
  <c r="AC3791" i="7"/>
  <c r="AD3791" i="7" s="1"/>
  <c r="AC3799" i="7"/>
  <c r="AD3799" i="7" s="1"/>
  <c r="AC3807" i="7"/>
  <c r="AD3807" i="7" s="1"/>
  <c r="AC3819" i="7"/>
  <c r="AD3819" i="7" s="1"/>
  <c r="AC3825" i="7"/>
  <c r="AD3825" i="7" s="1"/>
  <c r="AC3851" i="7"/>
  <c r="AD3851" i="7" s="1"/>
  <c r="AC3857" i="7"/>
  <c r="AD3857" i="7" s="1"/>
  <c r="AC3883" i="7"/>
  <c r="AD3883" i="7" s="1"/>
  <c r="AC3889" i="7"/>
  <c r="AD3889" i="7" s="1"/>
  <c r="AC3915" i="7"/>
  <c r="AD3915" i="7" s="1"/>
  <c r="AC3921" i="7"/>
  <c r="AD3921" i="7" s="1"/>
  <c r="K3932" i="7"/>
  <c r="AC3947" i="7"/>
  <c r="AD3947" i="7" s="1"/>
  <c r="AC3953" i="7"/>
  <c r="AD3953" i="7" s="1"/>
  <c r="AC3979" i="7"/>
  <c r="AD3979" i="7" s="1"/>
  <c r="AC3985" i="7"/>
  <c r="AD3985" i="7" s="1"/>
  <c r="AC4060" i="7"/>
  <c r="AD4060" i="7" s="1"/>
  <c r="AC4124" i="7"/>
  <c r="AD4124" i="7" s="1"/>
  <c r="AC4188" i="7"/>
  <c r="AD4188" i="7" s="1"/>
  <c r="AC4252" i="7"/>
  <c r="AD4252" i="7" s="1"/>
  <c r="K4261" i="7"/>
  <c r="AC4316" i="7"/>
  <c r="AD4316" i="7" s="1"/>
  <c r="AC4380" i="7"/>
  <c r="AD4380" i="7" s="1"/>
  <c r="AC4444" i="7"/>
  <c r="AD4444" i="7" s="1"/>
  <c r="AC4508" i="7"/>
  <c r="AD4508" i="7" s="1"/>
  <c r="AC4540" i="7"/>
  <c r="AD4540" i="7" s="1"/>
  <c r="AC4572" i="7"/>
  <c r="AD4572" i="7" s="1"/>
  <c r="AC4604" i="7"/>
  <c r="AD4604" i="7" s="1"/>
  <c r="AC4630" i="7"/>
  <c r="AD4630" i="7" s="1"/>
  <c r="AC4636" i="7"/>
  <c r="AD4636" i="7" s="1"/>
  <c r="AC4673" i="7"/>
  <c r="AD4673" i="7" s="1"/>
  <c r="AC3815" i="7"/>
  <c r="AD3815" i="7" s="1"/>
  <c r="AC3823" i="7"/>
  <c r="AD3823" i="7" s="1"/>
  <c r="AC3831" i="7"/>
  <c r="AD3831" i="7" s="1"/>
  <c r="AC3839" i="7"/>
  <c r="AD3839" i="7" s="1"/>
  <c r="AC3847" i="7"/>
  <c r="AD3847" i="7" s="1"/>
  <c r="AC3855" i="7"/>
  <c r="AD3855" i="7" s="1"/>
  <c r="AC3863" i="7"/>
  <c r="AD3863" i="7" s="1"/>
  <c r="AC3871" i="7"/>
  <c r="AD3871" i="7" s="1"/>
  <c r="AC3879" i="7"/>
  <c r="AD3879" i="7" s="1"/>
  <c r="AC3887" i="7"/>
  <c r="AD3887" i="7" s="1"/>
  <c r="AC3895" i="7"/>
  <c r="AD3895" i="7" s="1"/>
  <c r="AC3903" i="7"/>
  <c r="AD3903" i="7" s="1"/>
  <c r="AC3911" i="7"/>
  <c r="AD3911" i="7" s="1"/>
  <c r="AC3919" i="7"/>
  <c r="AD3919" i="7" s="1"/>
  <c r="AC3927" i="7"/>
  <c r="AD3927" i="7" s="1"/>
  <c r="AC3935" i="7"/>
  <c r="AD3935" i="7" s="1"/>
  <c r="AC3943" i="7"/>
  <c r="AD3943" i="7" s="1"/>
  <c r="AC3951" i="7"/>
  <c r="AD3951" i="7" s="1"/>
  <c r="AC3959" i="7"/>
  <c r="AD3959" i="7" s="1"/>
  <c r="K3950" i="7"/>
  <c r="AC3967" i="7"/>
  <c r="AD3967" i="7" s="1"/>
  <c r="AC3975" i="7"/>
  <c r="AD3975" i="7" s="1"/>
  <c r="AC3983" i="7"/>
  <c r="AD3983" i="7" s="1"/>
  <c r="AC3991" i="7"/>
  <c r="AD3991" i="7" s="1"/>
  <c r="K3982" i="7"/>
  <c r="AC3999" i="7"/>
  <c r="AD3999" i="7" s="1"/>
  <c r="AC4006" i="7"/>
  <c r="AD4006" i="7" s="1"/>
  <c r="AC4012" i="7"/>
  <c r="AD4012" i="7" s="1"/>
  <c r="AC4038" i="7"/>
  <c r="AD4038" i="7" s="1"/>
  <c r="AC4044" i="7"/>
  <c r="AD4044" i="7" s="1"/>
  <c r="AC4070" i="7"/>
  <c r="AD4070" i="7" s="1"/>
  <c r="AC4076" i="7"/>
  <c r="AD4076" i="7" s="1"/>
  <c r="AC4102" i="7"/>
  <c r="AD4102" i="7" s="1"/>
  <c r="AC4108" i="7"/>
  <c r="AD4108" i="7" s="1"/>
  <c r="AC4134" i="7"/>
  <c r="AD4134" i="7" s="1"/>
  <c r="AC4140" i="7"/>
  <c r="AD4140" i="7" s="1"/>
  <c r="AC4166" i="7"/>
  <c r="AD4166" i="7" s="1"/>
  <c r="AC4172" i="7"/>
  <c r="AD4172" i="7" s="1"/>
  <c r="AC4198" i="7"/>
  <c r="AD4198" i="7" s="1"/>
  <c r="AC4204" i="7"/>
  <c r="AD4204" i="7" s="1"/>
  <c r="AC4230" i="7"/>
  <c r="AD4230" i="7" s="1"/>
  <c r="K4221" i="7"/>
  <c r="AC4236" i="7"/>
  <c r="AD4236" i="7" s="1"/>
  <c r="AC4262" i="7"/>
  <c r="AD4262" i="7" s="1"/>
  <c r="K4253" i="7"/>
  <c r="AC4268" i="7"/>
  <c r="AD4268" i="7" s="1"/>
  <c r="K4279" i="7"/>
  <c r="AC4294" i="7"/>
  <c r="AD4294" i="7" s="1"/>
  <c r="AC4300" i="7"/>
  <c r="AD4300" i="7" s="1"/>
  <c r="AC4326" i="7"/>
  <c r="AD4326" i="7" s="1"/>
  <c r="AC4332" i="7"/>
  <c r="AD4332" i="7" s="1"/>
  <c r="AC4358" i="7"/>
  <c r="AD4358" i="7" s="1"/>
  <c r="AC4364" i="7"/>
  <c r="AD4364" i="7" s="1"/>
  <c r="K4375" i="7"/>
  <c r="AC4390" i="7"/>
  <c r="AD4390" i="7" s="1"/>
  <c r="AC4396" i="7"/>
  <c r="AD4396" i="7" s="1"/>
  <c r="AC4422" i="7"/>
  <c r="AD4422" i="7" s="1"/>
  <c r="AC4428" i="7"/>
  <c r="AD4428" i="7" s="1"/>
  <c r="K4439" i="7"/>
  <c r="AC4454" i="7"/>
  <c r="AD4454" i="7" s="1"/>
  <c r="AC4460" i="7"/>
  <c r="AD4460" i="7" s="1"/>
  <c r="AC4486" i="7"/>
  <c r="AD4486" i="7" s="1"/>
  <c r="AC4492" i="7"/>
  <c r="AD4492" i="7" s="1"/>
  <c r="AC4518" i="7"/>
  <c r="AD4518" i="7" s="1"/>
  <c r="K4509" i="7"/>
  <c r="AC4524" i="7"/>
  <c r="AD4524" i="7" s="1"/>
  <c r="AC4550" i="7"/>
  <c r="AD4550" i="7" s="1"/>
  <c r="AC4556" i="7"/>
  <c r="AD4556" i="7" s="1"/>
  <c r="AC4582" i="7"/>
  <c r="AD4582" i="7" s="1"/>
  <c r="K4573" i="7"/>
  <c r="AC4588" i="7"/>
  <c r="AD4588" i="7" s="1"/>
  <c r="K4599" i="7"/>
  <c r="AC4614" i="7"/>
  <c r="AD4614" i="7" s="1"/>
  <c r="AC4620" i="7"/>
  <c r="AD4620" i="7" s="1"/>
  <c r="AC4646" i="7"/>
  <c r="AD4646" i="7" s="1"/>
  <c r="K4637" i="7"/>
  <c r="AC4652" i="7"/>
  <c r="AD4652" i="7" s="1"/>
  <c r="AC4516" i="7"/>
  <c r="AD4516" i="7" s="1"/>
  <c r="AC4542" i="7"/>
  <c r="AD4542" i="7" s="1"/>
  <c r="AC4548" i="7"/>
  <c r="AD4548" i="7" s="1"/>
  <c r="AC4574" i="7"/>
  <c r="AD4574" i="7" s="1"/>
  <c r="AC4580" i="7"/>
  <c r="AD4580" i="7" s="1"/>
  <c r="AC4606" i="7"/>
  <c r="AD4606" i="7" s="1"/>
  <c r="AC4612" i="7"/>
  <c r="AD4612" i="7" s="1"/>
  <c r="AC4638" i="7"/>
  <c r="AD4638" i="7" s="1"/>
  <c r="AC4644" i="7"/>
  <c r="AD4644" i="7" s="1"/>
  <c r="AC4699" i="7"/>
  <c r="AD4699" i="7" s="1"/>
  <c r="AC4705" i="7"/>
  <c r="AD4705" i="7" s="1"/>
  <c r="K4716" i="7"/>
  <c r="AC4731" i="7"/>
  <c r="AD4731" i="7" s="1"/>
  <c r="AC4737" i="7"/>
  <c r="AD4737" i="7" s="1"/>
  <c r="AC4763" i="7"/>
  <c r="AD4763" i="7" s="1"/>
  <c r="AC4769" i="7"/>
  <c r="AD4769" i="7" s="1"/>
  <c r="AC4841" i="7"/>
  <c r="AD4841" i="7" s="1"/>
  <c r="AC4905" i="7"/>
  <c r="AD4905" i="7" s="1"/>
  <c r="AC4002" i="7"/>
  <c r="AD4002" i="7" s="1"/>
  <c r="AC4010" i="7"/>
  <c r="AD4010" i="7" s="1"/>
  <c r="AC4018" i="7"/>
  <c r="AD4018" i="7" s="1"/>
  <c r="AC4026" i="7"/>
  <c r="AD4026" i="7" s="1"/>
  <c r="AC4034" i="7"/>
  <c r="AD4034" i="7" s="1"/>
  <c r="AC4042" i="7"/>
  <c r="AD4042" i="7" s="1"/>
  <c r="AC4050" i="7"/>
  <c r="AD4050" i="7" s="1"/>
  <c r="AC4058" i="7"/>
  <c r="AD4058" i="7" s="1"/>
  <c r="AC4066" i="7"/>
  <c r="AD4066" i="7" s="1"/>
  <c r="AC4074" i="7"/>
  <c r="AD4074" i="7" s="1"/>
  <c r="AC4082" i="7"/>
  <c r="AD4082" i="7" s="1"/>
  <c r="AC4090" i="7"/>
  <c r="AD4090" i="7" s="1"/>
  <c r="AC4098" i="7"/>
  <c r="AD4098" i="7" s="1"/>
  <c r="AC4106" i="7"/>
  <c r="AD4106" i="7" s="1"/>
  <c r="K4097" i="7"/>
  <c r="AC4114" i="7"/>
  <c r="AD4114" i="7" s="1"/>
  <c r="K4105" i="7"/>
  <c r="AC4122" i="7"/>
  <c r="AD4122" i="7" s="1"/>
  <c r="AC4130" i="7"/>
  <c r="AD4130" i="7" s="1"/>
  <c r="AC4138" i="7"/>
  <c r="AD4138" i="7" s="1"/>
  <c r="AC4146" i="7"/>
  <c r="AD4146" i="7" s="1"/>
  <c r="AC4154" i="7"/>
  <c r="AD4154" i="7" s="1"/>
  <c r="AC4162" i="7"/>
  <c r="AD4162" i="7" s="1"/>
  <c r="K4153" i="7"/>
  <c r="AC4170" i="7"/>
  <c r="AD4170" i="7" s="1"/>
  <c r="K4161" i="7"/>
  <c r="AC4178" i="7"/>
  <c r="AD4178" i="7" s="1"/>
  <c r="AC4186" i="7"/>
  <c r="AD4186" i="7" s="1"/>
  <c r="AC4194" i="7"/>
  <c r="AD4194" i="7" s="1"/>
  <c r="AC4202" i="7"/>
  <c r="AD4202" i="7" s="1"/>
  <c r="AC4210" i="7"/>
  <c r="AD4210" i="7" s="1"/>
  <c r="AC4218" i="7"/>
  <c r="AD4218" i="7" s="1"/>
  <c r="AC4226" i="7"/>
  <c r="AD4226" i="7" s="1"/>
  <c r="AC4234" i="7"/>
  <c r="AD4234" i="7" s="1"/>
  <c r="AC4242" i="7"/>
  <c r="AD4242" i="7" s="1"/>
  <c r="AC4250" i="7"/>
  <c r="AD4250" i="7" s="1"/>
  <c r="AC4258" i="7"/>
  <c r="AD4258" i="7" s="1"/>
  <c r="AC4266" i="7"/>
  <c r="AD4266" i="7" s="1"/>
  <c r="AC4274" i="7"/>
  <c r="AD4274" i="7" s="1"/>
  <c r="AC4282" i="7"/>
  <c r="AD4282" i="7" s="1"/>
  <c r="AC4290" i="7"/>
  <c r="AD4290" i="7" s="1"/>
  <c r="AC4298" i="7"/>
  <c r="AD4298" i="7" s="1"/>
  <c r="AC4306" i="7"/>
  <c r="AD4306" i="7" s="1"/>
  <c r="AC4314" i="7"/>
  <c r="AD4314" i="7" s="1"/>
  <c r="AC4322" i="7"/>
  <c r="AD4322" i="7" s="1"/>
  <c r="AC4330" i="7"/>
  <c r="AD4330" i="7" s="1"/>
  <c r="AC4338" i="7"/>
  <c r="AD4338" i="7" s="1"/>
  <c r="AC4346" i="7"/>
  <c r="AD4346" i="7" s="1"/>
  <c r="AC4354" i="7"/>
  <c r="AD4354" i="7" s="1"/>
  <c r="K4345" i="7"/>
  <c r="AC4362" i="7"/>
  <c r="AD4362" i="7" s="1"/>
  <c r="AC4370" i="7"/>
  <c r="AD4370" i="7" s="1"/>
  <c r="AC4378" i="7"/>
  <c r="AD4378" i="7" s="1"/>
  <c r="AC4386" i="7"/>
  <c r="AD4386" i="7" s="1"/>
  <c r="AC4394" i="7"/>
  <c r="AD4394" i="7" s="1"/>
  <c r="AC4402" i="7"/>
  <c r="AD4402" i="7" s="1"/>
  <c r="AC4410" i="7"/>
  <c r="AD4410" i="7" s="1"/>
  <c r="AC4418" i="7"/>
  <c r="AD4418" i="7" s="1"/>
  <c r="K4409" i="7"/>
  <c r="AC4426" i="7"/>
  <c r="AD4426" i="7" s="1"/>
  <c r="AC4434" i="7"/>
  <c r="AD4434" i="7" s="1"/>
  <c r="AC4442" i="7"/>
  <c r="AD4442" i="7" s="1"/>
  <c r="AC4450" i="7"/>
  <c r="AD4450" i="7" s="1"/>
  <c r="AC4458" i="7"/>
  <c r="AD4458" i="7" s="1"/>
  <c r="AC4466" i="7"/>
  <c r="AD4466" i="7" s="1"/>
  <c r="AC4474" i="7"/>
  <c r="AD4474" i="7" s="1"/>
  <c r="AC4482" i="7"/>
  <c r="AD4482" i="7" s="1"/>
  <c r="AC4490" i="7"/>
  <c r="AD4490" i="7" s="1"/>
  <c r="AC4498" i="7"/>
  <c r="AD4498" i="7" s="1"/>
  <c r="AC4506" i="7"/>
  <c r="AD4506" i="7" s="1"/>
  <c r="AC4514" i="7"/>
  <c r="AD4514" i="7" s="1"/>
  <c r="AC4522" i="7"/>
  <c r="AD4522" i="7" s="1"/>
  <c r="AC4530" i="7"/>
  <c r="AD4530" i="7" s="1"/>
  <c r="AC4538" i="7"/>
  <c r="AD4538" i="7" s="1"/>
  <c r="AC4546" i="7"/>
  <c r="AD4546" i="7" s="1"/>
  <c r="AC4554" i="7"/>
  <c r="AD4554" i="7" s="1"/>
  <c r="AC4562" i="7"/>
  <c r="AD4562" i="7" s="1"/>
  <c r="K4553" i="7"/>
  <c r="AC4570" i="7"/>
  <c r="AD4570" i="7" s="1"/>
  <c r="AC4578" i="7"/>
  <c r="AD4578" i="7" s="1"/>
  <c r="AC4586" i="7"/>
  <c r="AD4586" i="7" s="1"/>
  <c r="AC4594" i="7"/>
  <c r="AD4594" i="7" s="1"/>
  <c r="AC4602" i="7"/>
  <c r="AD4602" i="7" s="1"/>
  <c r="AC4610" i="7"/>
  <c r="AD4610" i="7" s="1"/>
  <c r="AC4618" i="7"/>
  <c r="AD4618" i="7" s="1"/>
  <c r="AC4626" i="7"/>
  <c r="AD4626" i="7" s="1"/>
  <c r="K4617" i="7"/>
  <c r="AC4634" i="7"/>
  <c r="AD4634" i="7" s="1"/>
  <c r="AC4642" i="7"/>
  <c r="AD4642" i="7" s="1"/>
  <c r="K4633" i="7"/>
  <c r="AC4650" i="7"/>
  <c r="AD4650" i="7" s="1"/>
  <c r="AC4683" i="7"/>
  <c r="AD4683" i="7" s="1"/>
  <c r="AC4689" i="7"/>
  <c r="AD4689" i="7" s="1"/>
  <c r="AC4715" i="7"/>
  <c r="AD4715" i="7" s="1"/>
  <c r="AC4721" i="7"/>
  <c r="AD4721" i="7" s="1"/>
  <c r="AC4747" i="7"/>
  <c r="AD4747" i="7" s="1"/>
  <c r="AC4753" i="7"/>
  <c r="AD4753" i="7" s="1"/>
  <c r="AC4779" i="7"/>
  <c r="AD4779" i="7" s="1"/>
  <c r="AC4785" i="7"/>
  <c r="AD4785" i="7" s="1"/>
  <c r="AC4809" i="7"/>
  <c r="AD4809" i="7" s="1"/>
  <c r="AC4873" i="7"/>
  <c r="AD4873" i="7" s="1"/>
  <c r="AC4937" i="7"/>
  <c r="AD4937" i="7" s="1"/>
  <c r="AC4663" i="7"/>
  <c r="AD4663" i="7" s="1"/>
  <c r="AC4671" i="7"/>
  <c r="AD4671" i="7" s="1"/>
  <c r="AC4679" i="7"/>
  <c r="AD4679" i="7" s="1"/>
  <c r="AC4687" i="7"/>
  <c r="AD4687" i="7" s="1"/>
  <c r="AC4695" i="7"/>
  <c r="AD4695" i="7" s="1"/>
  <c r="AC4703" i="7"/>
  <c r="AD4703" i="7" s="1"/>
  <c r="AC4711" i="7"/>
  <c r="AD4711" i="7" s="1"/>
  <c r="AC4719" i="7"/>
  <c r="AD4719" i="7" s="1"/>
  <c r="AC4727" i="7"/>
  <c r="AD4727" i="7" s="1"/>
  <c r="AC4735" i="7"/>
  <c r="AD4735" i="7" s="1"/>
  <c r="AC4743" i="7"/>
  <c r="AD4743" i="7" s="1"/>
  <c r="AC4751" i="7"/>
  <c r="AD4751" i="7" s="1"/>
  <c r="AC4759" i="7"/>
  <c r="AD4759" i="7" s="1"/>
  <c r="AC4767" i="7"/>
  <c r="AD4767" i="7" s="1"/>
  <c r="AC4775" i="7"/>
  <c r="AD4775" i="7" s="1"/>
  <c r="AC4783" i="7"/>
  <c r="AD4783" i="7" s="1"/>
  <c r="AC4793" i="7"/>
  <c r="AD4793" i="7" s="1"/>
  <c r="AC4819" i="7"/>
  <c r="AD4819" i="7" s="1"/>
  <c r="AC4825" i="7"/>
  <c r="AD4825" i="7" s="1"/>
  <c r="K4836" i="7"/>
  <c r="AC4851" i="7"/>
  <c r="AD4851" i="7" s="1"/>
  <c r="AC4857" i="7"/>
  <c r="AD4857" i="7" s="1"/>
  <c r="AC4883" i="7"/>
  <c r="AD4883" i="7" s="1"/>
  <c r="AC4889" i="7"/>
  <c r="AD4889" i="7" s="1"/>
  <c r="AC4915" i="7"/>
  <c r="AD4915" i="7" s="1"/>
  <c r="AC4921" i="7"/>
  <c r="AD4921" i="7" s="1"/>
  <c r="AC4947" i="7"/>
  <c r="AD4947" i="7" s="1"/>
  <c r="AC4953" i="7"/>
  <c r="AD4953" i="7" s="1"/>
  <c r="AC4979" i="7"/>
  <c r="AD4979" i="7" s="1"/>
  <c r="K4992" i="7"/>
  <c r="AC4791" i="7"/>
  <c r="AD4791" i="7" s="1"/>
  <c r="AC4799" i="7"/>
  <c r="AD4799" i="7" s="1"/>
  <c r="AC4807" i="7"/>
  <c r="AD4807" i="7" s="1"/>
  <c r="AC4815" i="7"/>
  <c r="AD4815" i="7" s="1"/>
  <c r="AC4823" i="7"/>
  <c r="AD4823" i="7" s="1"/>
  <c r="AC4831" i="7"/>
  <c r="AD4831" i="7" s="1"/>
  <c r="AC4839" i="7"/>
  <c r="AD4839" i="7" s="1"/>
  <c r="AC4847" i="7"/>
  <c r="AD4847" i="7" s="1"/>
  <c r="AC4855" i="7"/>
  <c r="AD4855" i="7" s="1"/>
  <c r="AC4863" i="7"/>
  <c r="AD4863" i="7" s="1"/>
  <c r="AC4871" i="7"/>
  <c r="AD4871" i="7" s="1"/>
  <c r="AC4879" i="7"/>
  <c r="AD4879" i="7" s="1"/>
  <c r="AC4887" i="7"/>
  <c r="AD4887" i="7" s="1"/>
  <c r="AC4895" i="7"/>
  <c r="AD4895" i="7" s="1"/>
  <c r="AC4903" i="7"/>
  <c r="AD4903" i="7" s="1"/>
  <c r="AC4911" i="7"/>
  <c r="AD4911" i="7" s="1"/>
  <c r="AC4919" i="7"/>
  <c r="AD4919" i="7" s="1"/>
  <c r="AC4927" i="7"/>
  <c r="AD4927" i="7" s="1"/>
  <c r="AC4935" i="7"/>
  <c r="AD4935" i="7" s="1"/>
  <c r="AC4943" i="7"/>
  <c r="AD4943" i="7" s="1"/>
  <c r="AC4951" i="7"/>
  <c r="AD4951" i="7" s="1"/>
  <c r="AC4959" i="7"/>
  <c r="AD4959" i="7" s="1"/>
  <c r="AC4967" i="7"/>
  <c r="AD4967" i="7" s="1"/>
  <c r="AC4975" i="7"/>
  <c r="AD4975" i="7" s="1"/>
  <c r="AC5021" i="7"/>
  <c r="AD5021" i="7" s="1"/>
  <c r="AC5053" i="7"/>
  <c r="AD5053" i="7" s="1"/>
  <c r="AC5079" i="7"/>
  <c r="AD5079" i="7" s="1"/>
  <c r="AC5085" i="7"/>
  <c r="AD5085" i="7" s="1"/>
  <c r="AC5111" i="7"/>
  <c r="AD5111" i="7" s="1"/>
  <c r="AC5117" i="7"/>
  <c r="AD5117" i="7" s="1"/>
  <c r="AC5155" i="7"/>
  <c r="AD5155" i="7" s="1"/>
  <c r="T5355" i="7"/>
  <c r="T5357" i="7"/>
  <c r="AC4999" i="7"/>
  <c r="AD4999" i="7" s="1"/>
  <c r="AC5005" i="7"/>
  <c r="AD5005" i="7" s="1"/>
  <c r="AC5031" i="7"/>
  <c r="AD5031" i="7" s="1"/>
  <c r="AC5037" i="7"/>
  <c r="AD5037" i="7" s="1"/>
  <c r="AC5063" i="7"/>
  <c r="AD5063" i="7" s="1"/>
  <c r="AC5069" i="7"/>
  <c r="AD5069" i="7" s="1"/>
  <c r="AC5095" i="7"/>
  <c r="AD5095" i="7" s="1"/>
  <c r="AC5101" i="7"/>
  <c r="AD5101" i="7" s="1"/>
  <c r="AC5187" i="7"/>
  <c r="AD5187" i="7" s="1"/>
  <c r="T5349" i="7"/>
  <c r="AC4995" i="7"/>
  <c r="AD4995" i="7" s="1"/>
  <c r="AC5003" i="7"/>
  <c r="AD5003" i="7" s="1"/>
  <c r="AC5011" i="7"/>
  <c r="AD5011" i="7" s="1"/>
  <c r="AC5019" i="7"/>
  <c r="AD5019" i="7" s="1"/>
  <c r="AC5027" i="7"/>
  <c r="AD5027" i="7" s="1"/>
  <c r="AC5035" i="7"/>
  <c r="AD5035" i="7" s="1"/>
  <c r="AC5043" i="7"/>
  <c r="AD5043" i="7" s="1"/>
  <c r="AC5051" i="7"/>
  <c r="AD5051" i="7" s="1"/>
  <c r="AC5059" i="7"/>
  <c r="AD5059" i="7" s="1"/>
  <c r="AC5067" i="7"/>
  <c r="AD5067" i="7" s="1"/>
  <c r="AC5075" i="7"/>
  <c r="AD5075" i="7" s="1"/>
  <c r="AC5083" i="7"/>
  <c r="AD5083" i="7" s="1"/>
  <c r="AC5091" i="7"/>
  <c r="AD5091" i="7" s="1"/>
  <c r="AC5099" i="7"/>
  <c r="AD5099" i="7" s="1"/>
  <c r="AC5107" i="7"/>
  <c r="AD5107" i="7" s="1"/>
  <c r="AC5115" i="7"/>
  <c r="AD5115" i="7" s="1"/>
  <c r="AC5123" i="7"/>
  <c r="AD5123" i="7" s="1"/>
  <c r="AC5133" i="7"/>
  <c r="AD5133" i="7" s="1"/>
  <c r="AC5139" i="7"/>
  <c r="AD5139" i="7" s="1"/>
  <c r="AC5165" i="7"/>
  <c r="AD5165" i="7" s="1"/>
  <c r="AC5171" i="7"/>
  <c r="AD5171" i="7" s="1"/>
  <c r="AC5197" i="7"/>
  <c r="AD5197" i="7" s="1"/>
  <c r="AC5245" i="7"/>
  <c r="AD5245" i="7" s="1"/>
  <c r="AC5253" i="7"/>
  <c r="AD5253" i="7" s="1"/>
  <c r="AC5259" i="7"/>
  <c r="AD5259" i="7" s="1"/>
  <c r="AC5309" i="7"/>
  <c r="AD5309" i="7" s="1"/>
  <c r="AC5317" i="7"/>
  <c r="AD5317" i="7" s="1"/>
  <c r="AC5323" i="7"/>
  <c r="AD5323" i="7" s="1"/>
  <c r="AC5219" i="7"/>
  <c r="AD5219" i="7" s="1"/>
  <c r="AC5283" i="7"/>
  <c r="AD5283" i="7" s="1"/>
  <c r="T5339" i="7"/>
  <c r="T5345" i="7"/>
  <c r="T5363" i="7"/>
  <c r="T5365" i="7"/>
  <c r="T5371" i="7"/>
  <c r="AC5203" i="7"/>
  <c r="AD5203" i="7" s="1"/>
  <c r="K5214" i="7"/>
  <c r="AC5229" i="7"/>
  <c r="AD5229" i="7" s="1"/>
  <c r="AC5235" i="7"/>
  <c r="AD5235" i="7" s="1"/>
  <c r="AC5261" i="7"/>
  <c r="AD5261" i="7" s="1"/>
  <c r="AC5267" i="7"/>
  <c r="AD5267" i="7" s="1"/>
  <c r="AC5293" i="7"/>
  <c r="AD5293" i="7" s="1"/>
  <c r="AC5299" i="7"/>
  <c r="AD5299" i="7" s="1"/>
  <c r="AC5325" i="7"/>
  <c r="AD5325" i="7" s="1"/>
  <c r="AC5331" i="7"/>
  <c r="AD5331" i="7" s="1"/>
  <c r="K5327" i="7"/>
  <c r="T5361" i="7"/>
  <c r="T5369" i="7"/>
  <c r="AC5374" i="7"/>
  <c r="AD5374" i="7" s="1"/>
  <c r="T5377" i="7"/>
  <c r="AC5380" i="7"/>
  <c r="AD5380" i="7" s="1"/>
  <c r="T5381" i="7"/>
  <c r="AC5129" i="7"/>
  <c r="AD5129" i="7" s="1"/>
  <c r="AC5137" i="7"/>
  <c r="AD5137" i="7" s="1"/>
  <c r="AC5145" i="7"/>
  <c r="AD5145" i="7" s="1"/>
  <c r="AC5153" i="7"/>
  <c r="AD5153" i="7" s="1"/>
  <c r="AC5161" i="7"/>
  <c r="AD5161" i="7" s="1"/>
  <c r="AC5169" i="7"/>
  <c r="AD5169" i="7" s="1"/>
  <c r="AC5177" i="7"/>
  <c r="AD5177" i="7" s="1"/>
  <c r="AC5185" i="7"/>
  <c r="AD5185" i="7" s="1"/>
  <c r="AC5193" i="7"/>
  <c r="AD5193" i="7" s="1"/>
  <c r="AC5201" i="7"/>
  <c r="AD5201" i="7" s="1"/>
  <c r="AC5209" i="7"/>
  <c r="AD5209" i="7" s="1"/>
  <c r="K5200" i="7"/>
  <c r="AC5217" i="7"/>
  <c r="AD5217" i="7" s="1"/>
  <c r="K5208" i="7"/>
  <c r="AC5225" i="7"/>
  <c r="AD5225" i="7" s="1"/>
  <c r="K5216" i="7"/>
  <c r="AC5233" i="7"/>
  <c r="AD5233" i="7" s="1"/>
  <c r="AC5241" i="7"/>
  <c r="AD5241" i="7" s="1"/>
  <c r="AC5249" i="7"/>
  <c r="AD5249" i="7" s="1"/>
  <c r="AC5257" i="7"/>
  <c r="AD5257" i="7" s="1"/>
  <c r="AC5265" i="7"/>
  <c r="AD5265" i="7" s="1"/>
  <c r="AC5273" i="7"/>
  <c r="AD5273" i="7" s="1"/>
  <c r="AC5281" i="7"/>
  <c r="AD5281" i="7" s="1"/>
  <c r="AC5289" i="7"/>
  <c r="AD5289" i="7" s="1"/>
  <c r="AC5297" i="7"/>
  <c r="AD5297" i="7" s="1"/>
  <c r="K5288" i="7"/>
  <c r="AC5305" i="7"/>
  <c r="AD5305" i="7" s="1"/>
  <c r="AC5313" i="7"/>
  <c r="AD5313" i="7" s="1"/>
  <c r="AC5321" i="7"/>
  <c r="AD5321" i="7" s="1"/>
  <c r="AC5329" i="7"/>
  <c r="AD5329" i="7" s="1"/>
  <c r="AC5337" i="7"/>
  <c r="AD5337" i="7" s="1"/>
  <c r="T5341" i="7"/>
  <c r="T5347" i="7"/>
  <c r="T5353" i="7"/>
  <c r="AC5358" i="7"/>
  <c r="AD5358" i="7" s="1"/>
  <c r="T5373" i="7"/>
  <c r="T5379" i="7"/>
  <c r="AC5400" i="7"/>
  <c r="AD5400" i="7" s="1"/>
  <c r="AC5432" i="7"/>
  <c r="AD5432" i="7" s="1"/>
  <c r="AC5402" i="7"/>
  <c r="AD5402" i="7" s="1"/>
  <c r="AC5408" i="7"/>
  <c r="AD5408" i="7" s="1"/>
  <c r="AC5456" i="7"/>
  <c r="AD5456" i="7" s="1"/>
  <c r="AC5520" i="7"/>
  <c r="AD5520" i="7" s="1"/>
  <c r="K5449" i="7"/>
  <c r="T5343" i="7"/>
  <c r="T5351" i="7"/>
  <c r="T5359" i="7"/>
  <c r="K5353" i="7"/>
  <c r="T5367" i="7"/>
  <c r="T5375" i="7"/>
  <c r="AC5384" i="7"/>
  <c r="AD5384" i="7" s="1"/>
  <c r="AC5410" i="7"/>
  <c r="AD5410" i="7" s="1"/>
  <c r="AC5416" i="7"/>
  <c r="AD5416" i="7" s="1"/>
  <c r="AC5472" i="7"/>
  <c r="AD5472" i="7" s="1"/>
  <c r="AC5434" i="7"/>
  <c r="AD5434" i="7" s="1"/>
  <c r="AC5440" i="7"/>
  <c r="AD5440" i="7" s="1"/>
  <c r="K5441" i="7"/>
  <c r="AC5541" i="7"/>
  <c r="AD5541" i="7" s="1"/>
  <c r="T5548" i="7"/>
  <c r="T5536" i="7"/>
  <c r="T5673" i="7"/>
  <c r="T5652" i="7"/>
  <c r="K5451" i="7"/>
  <c r="K5475" i="7"/>
  <c r="K5507" i="7"/>
  <c r="T5540" i="7"/>
  <c r="T5546" i="7"/>
  <c r="K5551" i="7"/>
  <c r="AC5382" i="7"/>
  <c r="AD5382" i="7" s="1"/>
  <c r="AC5390" i="7"/>
  <c r="AD5390" i="7" s="1"/>
  <c r="AC5398" i="7"/>
  <c r="AD5398" i="7" s="1"/>
  <c r="AC5406" i="7"/>
  <c r="AD5406" i="7" s="1"/>
  <c r="AC5414" i="7"/>
  <c r="AD5414" i="7" s="1"/>
  <c r="AC5422" i="7"/>
  <c r="AD5422" i="7" s="1"/>
  <c r="AC5430" i="7"/>
  <c r="AD5430" i="7" s="1"/>
  <c r="AC5438" i="7"/>
  <c r="AD5438" i="7" s="1"/>
  <c r="AC5446" i="7"/>
  <c r="AD5446" i="7" s="1"/>
  <c r="AC5454" i="7"/>
  <c r="AD5454" i="7" s="1"/>
  <c r="AC5462" i="7"/>
  <c r="AD5462" i="7" s="1"/>
  <c r="AC5470" i="7"/>
  <c r="AD5470" i="7" s="1"/>
  <c r="AC5478" i="7"/>
  <c r="AD5478" i="7" s="1"/>
  <c r="AC5486" i="7"/>
  <c r="AD5486" i="7" s="1"/>
  <c r="AC5494" i="7"/>
  <c r="AD5494" i="7" s="1"/>
  <c r="AC5502" i="7"/>
  <c r="AD5502" i="7" s="1"/>
  <c r="AC5510" i="7"/>
  <c r="AD5510" i="7" s="1"/>
  <c r="AC5518" i="7"/>
  <c r="AD5518" i="7" s="1"/>
  <c r="AC5526" i="7"/>
  <c r="AD5526" i="7" s="1"/>
  <c r="T5532" i="7"/>
  <c r="T5538" i="7"/>
  <c r="T5544" i="7"/>
  <c r="AC5549" i="7"/>
  <c r="AD5549" i="7" s="1"/>
  <c r="AC5592" i="7"/>
  <c r="AD5592" i="7" s="1"/>
  <c r="AC5600" i="7"/>
  <c r="AD5600" i="7" s="1"/>
  <c r="AC5606" i="7"/>
  <c r="AD5606" i="7" s="1"/>
  <c r="AC5624" i="7"/>
  <c r="AD5624" i="7" s="1"/>
  <c r="T5650" i="7"/>
  <c r="T5655" i="7"/>
  <c r="AC5632" i="7"/>
  <c r="AD5632" i="7" s="1"/>
  <c r="T5657" i="7"/>
  <c r="T5534" i="7"/>
  <c r="T5542" i="7"/>
  <c r="K5536" i="7"/>
  <c r="T5550" i="7"/>
  <c r="AC5576" i="7"/>
  <c r="AD5576" i="7" s="1"/>
  <c r="AC5582" i="7"/>
  <c r="AD5582" i="7" s="1"/>
  <c r="AC5608" i="7"/>
  <c r="AD5608" i="7" s="1"/>
  <c r="AC5614" i="7"/>
  <c r="AD5614" i="7" s="1"/>
  <c r="K5625" i="7"/>
  <c r="T5646" i="7"/>
  <c r="T5648" i="7"/>
  <c r="T5663" i="7"/>
  <c r="T5671" i="7"/>
  <c r="K5539" i="7"/>
  <c r="AC5556" i="7"/>
  <c r="AD5556" i="7" s="1"/>
  <c r="K5547" i="7"/>
  <c r="AC5564" i="7"/>
  <c r="AD5564" i="7" s="1"/>
  <c r="K5555" i="7"/>
  <c r="AC5572" i="7"/>
  <c r="AD5572" i="7" s="1"/>
  <c r="K5563" i="7"/>
  <c r="AC5580" i="7"/>
  <c r="AD5580" i="7" s="1"/>
  <c r="AC5588" i="7"/>
  <c r="AD5588" i="7" s="1"/>
  <c r="K5579" i="7"/>
  <c r="AC5596" i="7"/>
  <c r="AD5596" i="7" s="1"/>
  <c r="AC5604" i="7"/>
  <c r="AD5604" i="7" s="1"/>
  <c r="AC5612" i="7"/>
  <c r="AD5612" i="7" s="1"/>
  <c r="AC5620" i="7"/>
  <c r="AD5620" i="7" s="1"/>
  <c r="AC5628" i="7"/>
  <c r="AD5628" i="7" s="1"/>
  <c r="AC5636" i="7"/>
  <c r="AD5636" i="7" s="1"/>
  <c r="AC5638" i="7"/>
  <c r="AD5638" i="7" s="1"/>
  <c r="T5679" i="7"/>
  <c r="AC5666" i="7"/>
  <c r="AD5666" i="7" s="1"/>
  <c r="AC5682" i="7"/>
  <c r="AD5682" i="7" s="1"/>
  <c r="AC5698" i="7"/>
  <c r="AD5698" i="7" s="1"/>
  <c r="T5665" i="7"/>
  <c r="T5681" i="7"/>
  <c r="AC5707" i="7"/>
  <c r="AD5707" i="7" s="1"/>
  <c r="K5633" i="7"/>
  <c r="T5659" i="7"/>
  <c r="T5667" i="7"/>
  <c r="T5675" i="7"/>
  <c r="T5683" i="7"/>
  <c r="AC5690" i="7"/>
  <c r="AD5690" i="7" s="1"/>
  <c r="AC5699" i="7"/>
  <c r="AD5699" i="7" s="1"/>
  <c r="AC5706" i="7"/>
  <c r="AD5706" i="7" s="1"/>
  <c r="AC5713" i="7"/>
  <c r="AD5713" i="7" s="1"/>
  <c r="AC5731" i="7"/>
  <c r="AD5731" i="7" s="1"/>
  <c r="T5653" i="7"/>
  <c r="T5661" i="7"/>
  <c r="T5669" i="7"/>
  <c r="T5677" i="7"/>
  <c r="AC5687" i="7"/>
  <c r="AD5687" i="7" s="1"/>
  <c r="AC5694" i="7"/>
  <c r="AD5694" i="7" s="1"/>
  <c r="AC5703" i="7"/>
  <c r="AD5703" i="7" s="1"/>
  <c r="AC5721" i="7"/>
  <c r="AD5721" i="7" s="1"/>
  <c r="AC5692" i="7"/>
  <c r="AD5692" i="7" s="1"/>
  <c r="AC5696" i="7"/>
  <c r="AD5696" i="7" s="1"/>
  <c r="AC5704" i="7"/>
  <c r="AD5704" i="7" s="1"/>
  <c r="AC5708" i="7"/>
  <c r="AD5708" i="7" s="1"/>
  <c r="AC5717" i="7"/>
  <c r="AD5717" i="7" s="1"/>
  <c r="AC5725" i="7"/>
  <c r="AD5725" i="7" s="1"/>
  <c r="AC5733" i="7"/>
  <c r="AD5733" i="7" s="1"/>
  <c r="T158" i="7"/>
  <c r="M157" i="7" s="1"/>
  <c r="K166" i="7"/>
  <c r="T167" i="7"/>
  <c r="M166" i="7" s="1"/>
  <c r="O166" i="7" s="1"/>
  <c r="T166" i="7"/>
  <c r="M165" i="7" s="1"/>
  <c r="O165" i="7" s="1"/>
  <c r="M164" i="7"/>
  <c r="O164" i="7" s="1"/>
  <c r="K163" i="7"/>
  <c r="T164" i="7"/>
  <c r="M163" i="7" s="1"/>
  <c r="O163" i="7" s="1"/>
  <c r="T163" i="7"/>
  <c r="M162" i="7" s="1"/>
  <c r="O162" i="7" s="1"/>
  <c r="T159" i="7"/>
  <c r="M158" i="7" s="1"/>
  <c r="O158" i="7" s="1"/>
  <c r="T157" i="7"/>
  <c r="M156" i="7" s="1"/>
  <c r="O156" i="7" s="1"/>
  <c r="K97" i="7"/>
  <c r="M167" i="7"/>
  <c r="O167" i="7" s="1"/>
  <c r="K3014" i="7"/>
  <c r="K54" i="7"/>
  <c r="K3047" i="7"/>
  <c r="K612" i="7"/>
  <c r="W2638" i="7"/>
  <c r="Y2638" i="7" s="1"/>
  <c r="Z2638" i="7" s="1"/>
  <c r="L2626" i="7" s="1"/>
  <c r="W4112" i="7"/>
  <c r="Y4112" i="7" s="1"/>
  <c r="Z4112" i="7" s="1"/>
  <c r="K107" i="7"/>
  <c r="K284" i="7"/>
  <c r="K936" i="7"/>
  <c r="W1466" i="7"/>
  <c r="Y1466" i="7" s="1"/>
  <c r="Z1466" i="7" s="1"/>
  <c r="L1454" i="7" s="1"/>
  <c r="K3015" i="7"/>
  <c r="K3633" i="7"/>
  <c r="W649" i="7"/>
  <c r="Y649" i="7" s="1"/>
  <c r="Z649" i="7" s="1"/>
  <c r="L637" i="7" s="1"/>
  <c r="K1775" i="7"/>
  <c r="W2458" i="7"/>
  <c r="Y2458" i="7" s="1"/>
  <c r="Z2458" i="7" s="1"/>
  <c r="L2446" i="7" s="1"/>
  <c r="K2454" i="7"/>
  <c r="K3022" i="7"/>
  <c r="K438" i="7"/>
  <c r="K3593" i="7"/>
  <c r="X4515" i="7"/>
  <c r="Y4515" i="7" s="1"/>
  <c r="Z4515" i="7" s="1"/>
  <c r="W4516" i="7"/>
  <c r="Y4516" i="7" s="1"/>
  <c r="Z4516" i="7" s="1"/>
  <c r="L4504" i="7" s="1"/>
  <c r="K264" i="7"/>
  <c r="X2402" i="7"/>
  <c r="K4503" i="7"/>
  <c r="K4504" i="7"/>
  <c r="K2446" i="7"/>
  <c r="W2466" i="7"/>
  <c r="Y2466" i="7" s="1"/>
  <c r="Z2466" i="7" s="1"/>
  <c r="L2454" i="7" s="1"/>
  <c r="X3026" i="7"/>
  <c r="Y3026" i="7" s="1"/>
  <c r="Z3026" i="7" s="1"/>
  <c r="L3014" i="7" s="1"/>
  <c r="W3027" i="7"/>
  <c r="Y3027" i="7" s="1"/>
  <c r="Z3027" i="7" s="1"/>
  <c r="W3034" i="7"/>
  <c r="Y3034" i="7" s="1"/>
  <c r="Z3034" i="7" s="1"/>
  <c r="L3022" i="7" s="1"/>
  <c r="W5028" i="7"/>
  <c r="Y5028" i="7" s="1"/>
  <c r="Z5028" i="7" s="1"/>
  <c r="L5016" i="7" s="1"/>
  <c r="W5220" i="7"/>
  <c r="K46" i="7"/>
  <c r="K246" i="7"/>
  <c r="K269" i="7"/>
  <c r="W688" i="7"/>
  <c r="K772" i="7"/>
  <c r="K950" i="7"/>
  <c r="X1114" i="7"/>
  <c r="K1438" i="7"/>
  <c r="K1524" i="7"/>
  <c r="W1966" i="7"/>
  <c r="K1956" i="7"/>
  <c r="X2298" i="7"/>
  <c r="K3194" i="7"/>
  <c r="W4180" i="7"/>
  <c r="Y4180" i="7" s="1"/>
  <c r="Z4180" i="7" s="1"/>
  <c r="L4168" i="7" s="1"/>
  <c r="W4303" i="7"/>
  <c r="Y4303" i="7" s="1"/>
  <c r="Z4303" i="7" s="1"/>
  <c r="L4291" i="7" s="1"/>
  <c r="K4552" i="7"/>
  <c r="W5043" i="7"/>
  <c r="Y5043" i="7" s="1"/>
  <c r="Z5043" i="7" s="1"/>
  <c r="W5221" i="7"/>
  <c r="K5280" i="7"/>
  <c r="K5433" i="7"/>
  <c r="X372" i="7"/>
  <c r="Y372" i="7" s="1"/>
  <c r="Z372" i="7" s="1"/>
  <c r="L360" i="7" s="1"/>
  <c r="K378" i="7"/>
  <c r="K518" i="7"/>
  <c r="K597" i="7"/>
  <c r="X816" i="7"/>
  <c r="Y816" i="7" s="1"/>
  <c r="Z816" i="7" s="1"/>
  <c r="L804" i="7" s="1"/>
  <c r="K806" i="7"/>
  <c r="W966" i="7"/>
  <c r="Y966" i="7" s="1"/>
  <c r="Z966" i="7" s="1"/>
  <c r="K1174" i="7"/>
  <c r="W1536" i="7"/>
  <c r="Y1536" i="7" s="1"/>
  <c r="Z1536" i="7" s="1"/>
  <c r="K1586" i="7"/>
  <c r="K1778" i="7"/>
  <c r="W2830" i="7"/>
  <c r="Y2830" i="7" s="1"/>
  <c r="Z2830" i="7" s="1"/>
  <c r="L2818" i="7" s="1"/>
  <c r="K3174" i="7"/>
  <c r="W3240" i="7"/>
  <c r="Y3240" i="7" s="1"/>
  <c r="Z3240" i="7" s="1"/>
  <c r="K3385" i="7"/>
  <c r="W3591" i="7"/>
  <c r="Y3591" i="7" s="1"/>
  <c r="Z3591" i="7" s="1"/>
  <c r="W4695" i="7"/>
  <c r="W4935" i="7"/>
  <c r="W3590" i="7"/>
  <c r="Y3590" i="7" s="1"/>
  <c r="Z3590" i="7" s="1"/>
  <c r="L3578" i="7" s="1"/>
  <c r="X4028" i="7"/>
  <c r="Y4028" i="7" s="1"/>
  <c r="Z4028" i="7" s="1"/>
  <c r="L4016" i="7" s="1"/>
  <c r="X4819" i="7"/>
  <c r="W280" i="7"/>
  <c r="K268" i="7"/>
  <c r="X454" i="7"/>
  <c r="Y454" i="7" s="1"/>
  <c r="Z454" i="7" s="1"/>
  <c r="L442" i="7" s="1"/>
  <c r="K442" i="7"/>
  <c r="W692" i="7"/>
  <c r="K680" i="7"/>
  <c r="X782" i="7"/>
  <c r="W782" i="7"/>
  <c r="K1130" i="7"/>
  <c r="W1142" i="7"/>
  <c r="X1402" i="7"/>
  <c r="K1390" i="7"/>
  <c r="K1567" i="7"/>
  <c r="X1579" i="7"/>
  <c r="X1774" i="7"/>
  <c r="W1774" i="7"/>
  <c r="K1762" i="7"/>
  <c r="X2083" i="7"/>
  <c r="W2083" i="7"/>
  <c r="X2175" i="7"/>
  <c r="K2163" i="7"/>
  <c r="K3143" i="7"/>
  <c r="W3155" i="7"/>
  <c r="X273" i="7"/>
  <c r="K261" i="7"/>
  <c r="X2267" i="7"/>
  <c r="W2267" i="7"/>
  <c r="X2766" i="7"/>
  <c r="W2766" i="7"/>
  <c r="K2754" i="7"/>
  <c r="X386" i="7"/>
  <c r="K374" i="7"/>
  <c r="X496" i="7"/>
  <c r="K484" i="7"/>
  <c r="X1000" i="7"/>
  <c r="K988" i="7"/>
  <c r="W1771" i="7"/>
  <c r="X1771" i="7"/>
  <c r="K1759" i="7"/>
  <c r="K1763" i="7"/>
  <c r="X1775" i="7"/>
  <c r="W1775" i="7"/>
  <c r="W2090" i="7"/>
  <c r="K2078" i="7"/>
  <c r="K2082" i="7"/>
  <c r="X2094" i="7"/>
  <c r="X2910" i="7"/>
  <c r="W2910" i="7"/>
  <c r="X117" i="7"/>
  <c r="K116" i="7"/>
  <c r="W368" i="7"/>
  <c r="K356" i="7"/>
  <c r="K360" i="7"/>
  <c r="K373" i="7"/>
  <c r="X457" i="7"/>
  <c r="Y457" i="7" s="1"/>
  <c r="Z457" i="7" s="1"/>
  <c r="L445" i="7" s="1"/>
  <c r="K445" i="7"/>
  <c r="X902" i="7"/>
  <c r="K890" i="7"/>
  <c r="W2246" i="7"/>
  <c r="X2246" i="7"/>
  <c r="X2771" i="7"/>
  <c r="W2771" i="7"/>
  <c r="K2759" i="7"/>
  <c r="K3637" i="7"/>
  <c r="K4315" i="7"/>
  <c r="K4744" i="7"/>
  <c r="K4848" i="7"/>
  <c r="K5347" i="7"/>
  <c r="K5628" i="7"/>
  <c r="K5691" i="7"/>
  <c r="W3649" i="7"/>
  <c r="Y3649" i="7" s="1"/>
  <c r="Z3649" i="7" s="1"/>
  <c r="W3936" i="7"/>
  <c r="W4106" i="7"/>
  <c r="Y4106" i="7" s="1"/>
  <c r="Z4106" i="7" s="1"/>
  <c r="W4339" i="7"/>
  <c r="Y4339" i="7" s="1"/>
  <c r="Z4339" i="7" s="1"/>
  <c r="L4327" i="7" s="1"/>
  <c r="X4859" i="7"/>
  <c r="Y4859" i="7" s="1"/>
  <c r="Z4859" i="7" s="1"/>
  <c r="L4847" i="7" s="1"/>
  <c r="W4860" i="7"/>
  <c r="Y4860" i="7" s="1"/>
  <c r="Z4860" i="7" s="1"/>
  <c r="W4863" i="7"/>
  <c r="X5079" i="7"/>
  <c r="Y5079" i="7" s="1"/>
  <c r="Z5079" i="7" s="1"/>
  <c r="W5171" i="7"/>
  <c r="X5479" i="7"/>
  <c r="Y5479" i="7" s="1"/>
  <c r="Z5479" i="7" s="1"/>
  <c r="L5467" i="7" s="1"/>
  <c r="X5640" i="7"/>
  <c r="Y5640" i="7" s="1"/>
  <c r="Z5640" i="7" s="1"/>
  <c r="L5628" i="7" s="1"/>
  <c r="K804" i="7"/>
  <c r="X1115" i="7"/>
  <c r="K1170" i="7"/>
  <c r="K1194" i="7"/>
  <c r="K1391" i="7"/>
  <c r="K1398" i="7"/>
  <c r="K1454" i="7"/>
  <c r="X1578" i="7"/>
  <c r="Y1578" i="7" s="1"/>
  <c r="Z1578" i="7" s="1"/>
  <c r="W1598" i="7"/>
  <c r="Y1598" i="7" s="1"/>
  <c r="Z1598" i="7" s="1"/>
  <c r="K1618" i="7"/>
  <c r="X1866" i="7"/>
  <c r="Y1866" i="7" s="1"/>
  <c r="Z1866" i="7" s="1"/>
  <c r="X2254" i="7"/>
  <c r="Y2254" i="7" s="1"/>
  <c r="Z2254" i="7" s="1"/>
  <c r="L2242" i="7" s="1"/>
  <c r="X2610" i="7"/>
  <c r="Y2610" i="7" s="1"/>
  <c r="Z2610" i="7" s="1"/>
  <c r="W2912" i="7"/>
  <c r="Y2912" i="7" s="1"/>
  <c r="Z2912" i="7" s="1"/>
  <c r="X3118" i="7"/>
  <c r="Y3118" i="7" s="1"/>
  <c r="Z3118" i="7" s="1"/>
  <c r="L3106" i="7" s="1"/>
  <c r="W3206" i="7"/>
  <c r="Y3206" i="7" s="1"/>
  <c r="Z3206" i="7" s="1"/>
  <c r="K3222" i="7"/>
  <c r="W3561" i="7"/>
  <c r="Y3561" i="7" s="1"/>
  <c r="Z3561" i="7" s="1"/>
  <c r="K3569" i="7"/>
  <c r="K3578" i="7"/>
  <c r="K3579" i="7"/>
  <c r="K3610" i="7"/>
  <c r="W3645" i="7"/>
  <c r="Y3645" i="7" s="1"/>
  <c r="Z3645" i="7" s="1"/>
  <c r="K4016" i="7"/>
  <c r="W4108" i="7"/>
  <c r="Y4108" i="7" s="1"/>
  <c r="Z4108" i="7" s="1"/>
  <c r="W4116" i="7"/>
  <c r="Y4116" i="7" s="1"/>
  <c r="Z4116" i="7" s="1"/>
  <c r="L4104" i="7" s="1"/>
  <c r="X4391" i="7"/>
  <c r="W4533" i="7"/>
  <c r="Y4533" i="7" s="1"/>
  <c r="Z4533" i="7" s="1"/>
  <c r="L4521" i="7" s="1"/>
  <c r="X4704" i="7"/>
  <c r="X4863" i="7"/>
  <c r="W5041" i="7"/>
  <c r="Y5041" i="7" s="1"/>
  <c r="Z5041" i="7" s="1"/>
  <c r="K5527" i="7"/>
  <c r="K5658" i="7"/>
  <c r="X5687" i="7"/>
  <c r="Y5687" i="7" s="1"/>
  <c r="Z5687" i="7" s="1"/>
  <c r="K5700" i="7"/>
  <c r="K62" i="7"/>
  <c r="K75" i="7"/>
  <c r="K99" i="7"/>
  <c r="K155" i="7"/>
  <c r="K164" i="7"/>
  <c r="K180" i="7"/>
  <c r="K252" i="7"/>
  <c r="K294" i="7"/>
  <c r="X320" i="7"/>
  <c r="K412" i="7"/>
  <c r="K472" i="7"/>
  <c r="K528" i="7"/>
  <c r="W628" i="7"/>
  <c r="K656" i="7"/>
  <c r="K764" i="7"/>
  <c r="W897" i="7"/>
  <c r="Y897" i="7" s="1"/>
  <c r="Z897" i="7" s="1"/>
  <c r="L885" i="7" s="1"/>
  <c r="X1787" i="7"/>
  <c r="Y1787" i="7" s="1"/>
  <c r="Z1787" i="7" s="1"/>
  <c r="L1775" i="7" s="1"/>
  <c r="W1790" i="7"/>
  <c r="Y1790" i="7" s="1"/>
  <c r="Z1790" i="7" s="1"/>
  <c r="L1778" i="7" s="1"/>
  <c r="W1830" i="7"/>
  <c r="Y1830" i="7" s="1"/>
  <c r="Z1830" i="7" s="1"/>
  <c r="L1818" i="7" s="1"/>
  <c r="W1968" i="7"/>
  <c r="Y1968" i="7" s="1"/>
  <c r="Z1968" i="7" s="1"/>
  <c r="L1956" i="7" s="1"/>
  <c r="W2175" i="7"/>
  <c r="X2205" i="7"/>
  <c r="Y2205" i="7" s="1"/>
  <c r="Z2205" i="7" s="1"/>
  <c r="L2193" i="7" s="1"/>
  <c r="X2656" i="7"/>
  <c r="K2644" i="7"/>
  <c r="K2690" i="7"/>
  <c r="X2702" i="7"/>
  <c r="W2911" i="7"/>
  <c r="X2911" i="7"/>
  <c r="W3050" i="7"/>
  <c r="K3038" i="7"/>
  <c r="W3330" i="7"/>
  <c r="K3318" i="7"/>
  <c r="X3769" i="7"/>
  <c r="W3769" i="7"/>
  <c r="K3757" i="7"/>
  <c r="X3858" i="7"/>
  <c r="W3858" i="7"/>
  <c r="K3846" i="7"/>
  <c r="K4192" i="7"/>
  <c r="X4204" i="7"/>
  <c r="K25" i="7"/>
  <c r="K72" i="7"/>
  <c r="K83" i="7"/>
  <c r="K108" i="7"/>
  <c r="K159" i="7"/>
  <c r="K272" i="7"/>
  <c r="K296" i="7"/>
  <c r="K314" i="7"/>
  <c r="K317" i="7"/>
  <c r="K344" i="7"/>
  <c r="K600" i="7"/>
  <c r="K624" i="7"/>
  <c r="K645" i="7"/>
  <c r="K733" i="7"/>
  <c r="W824" i="7"/>
  <c r="W884" i="7"/>
  <c r="W934" i="7"/>
  <c r="Y934" i="7" s="1"/>
  <c r="Z934" i="7" s="1"/>
  <c r="L922" i="7" s="1"/>
  <c r="K928" i="7"/>
  <c r="W1114" i="7"/>
  <c r="W1115" i="7"/>
  <c r="W1211" i="7"/>
  <c r="W1270" i="7"/>
  <c r="W1402" i="7"/>
  <c r="X1403" i="7"/>
  <c r="Y1403" i="7" s="1"/>
  <c r="Z1403" i="7" s="1"/>
  <c r="L1391" i="7" s="1"/>
  <c r="K1396" i="7"/>
  <c r="X1410" i="7"/>
  <c r="Y1410" i="7" s="1"/>
  <c r="Z1410" i="7" s="1"/>
  <c r="W1467" i="7"/>
  <c r="K1490" i="7"/>
  <c r="K1551" i="7"/>
  <c r="X1643" i="7"/>
  <c r="Y1643" i="7" s="1"/>
  <c r="Z1643" i="7" s="1"/>
  <c r="L1631" i="7" s="1"/>
  <c r="K1922" i="7"/>
  <c r="K1970" i="7"/>
  <c r="K2066" i="7"/>
  <c r="W2099" i="7"/>
  <c r="Y2099" i="7" s="1"/>
  <c r="Z2099" i="7" s="1"/>
  <c r="L2087" i="7" s="1"/>
  <c r="X2149" i="7"/>
  <c r="W2149" i="7"/>
  <c r="K2542" i="7"/>
  <c r="W2554" i="7"/>
  <c r="Y2554" i="7" s="1"/>
  <c r="Z2554" i="7" s="1"/>
  <c r="L2542" i="7" s="1"/>
  <c r="K2894" i="7"/>
  <c r="W2906" i="7"/>
  <c r="X2928" i="7"/>
  <c r="K2916" i="7"/>
  <c r="X3398" i="7"/>
  <c r="K3386" i="7"/>
  <c r="K4068" i="7"/>
  <c r="X4080" i="7"/>
  <c r="W4088" i="7"/>
  <c r="X4088" i="7"/>
  <c r="K2193" i="7"/>
  <c r="K2318" i="7"/>
  <c r="X2330" i="7"/>
  <c r="W2366" i="7"/>
  <c r="X2366" i="7"/>
  <c r="K2354" i="7"/>
  <c r="K2358" i="7"/>
  <c r="W2370" i="7"/>
  <c r="Y2370" i="7" s="1"/>
  <c r="Z2370" i="7" s="1"/>
  <c r="L2358" i="7" s="1"/>
  <c r="K2562" i="7"/>
  <c r="W2574" i="7"/>
  <c r="W2586" i="7"/>
  <c r="K2574" i="7"/>
  <c r="X3163" i="7"/>
  <c r="K3151" i="7"/>
  <c r="W3250" i="7"/>
  <c r="Y3250" i="7" s="1"/>
  <c r="Z3250" i="7" s="1"/>
  <c r="K3238" i="7"/>
  <c r="W3313" i="7"/>
  <c r="K3301" i="7"/>
  <c r="X3313" i="7"/>
  <c r="W4484" i="7"/>
  <c r="K4472" i="7"/>
  <c r="W320" i="7"/>
  <c r="W326" i="7"/>
  <c r="Y326" i="7" s="1"/>
  <c r="Z326" i="7" s="1"/>
  <c r="L314" i="7" s="1"/>
  <c r="W329" i="7"/>
  <c r="Y329" i="7" s="1"/>
  <c r="Z329" i="7" s="1"/>
  <c r="L317" i="7" s="1"/>
  <c r="W944" i="7"/>
  <c r="X1407" i="7"/>
  <c r="Y1407" i="7" s="1"/>
  <c r="Z1407" i="7" s="1"/>
  <c r="L1395" i="7" s="1"/>
  <c r="W1408" i="7"/>
  <c r="Y1408" i="7" s="1"/>
  <c r="Z1408" i="7" s="1"/>
  <c r="L1396" i="7" s="1"/>
  <c r="W1502" i="7"/>
  <c r="Y1502" i="7" s="1"/>
  <c r="Z1502" i="7" s="1"/>
  <c r="L1490" i="7" s="1"/>
  <c r="N1490" i="7" s="1"/>
  <c r="X1563" i="7"/>
  <c r="Y1563" i="7" s="1"/>
  <c r="Z1563" i="7" s="1"/>
  <c r="L1551" i="7" s="1"/>
  <c r="N1551" i="7" s="1"/>
  <c r="W1859" i="7"/>
  <c r="Y1859" i="7" s="1"/>
  <c r="Z1859" i="7" s="1"/>
  <c r="L1847" i="7" s="1"/>
  <c r="W1878" i="7"/>
  <c r="Y1878" i="7" s="1"/>
  <c r="Z1878" i="7" s="1"/>
  <c r="X1934" i="7"/>
  <c r="Y1934" i="7" s="1"/>
  <c r="Z1934" i="7" s="1"/>
  <c r="W1982" i="7"/>
  <c r="Y1982" i="7" s="1"/>
  <c r="Z1982" i="7" s="1"/>
  <c r="W2078" i="7"/>
  <c r="Y2078" i="7" s="1"/>
  <c r="Z2078" i="7" s="1"/>
  <c r="X2100" i="7"/>
  <c r="Y2100" i="7" s="1"/>
  <c r="Z2100" i="7" s="1"/>
  <c r="L2088" i="7" s="1"/>
  <c r="K2088" i="7"/>
  <c r="X2218" i="7"/>
  <c r="Y2218" i="7" s="1"/>
  <c r="Z2218" i="7" s="1"/>
  <c r="L2206" i="7" s="1"/>
  <c r="K2206" i="7"/>
  <c r="K2287" i="7"/>
  <c r="X2299" i="7"/>
  <c r="W2394" i="7"/>
  <c r="X2394" i="7"/>
  <c r="X3179" i="7"/>
  <c r="K3167" i="7"/>
  <c r="X3254" i="7"/>
  <c r="W3254" i="7"/>
  <c r="K3242" i="7"/>
  <c r="W3266" i="7"/>
  <c r="K3254" i="7"/>
  <c r="K3877" i="7"/>
  <c r="X3889" i="7"/>
  <c r="K4028" i="7"/>
  <c r="W4040" i="7"/>
  <c r="X4085" i="7"/>
  <c r="W4085" i="7"/>
  <c r="K4073" i="7"/>
  <c r="X3793" i="7"/>
  <c r="Y3793" i="7" s="1"/>
  <c r="Z3793" i="7" s="1"/>
  <c r="W3907" i="7"/>
  <c r="Y3907" i="7" s="1"/>
  <c r="Z3907" i="7" s="1"/>
  <c r="L3895" i="7" s="1"/>
  <c r="W4042" i="7"/>
  <c r="Y4042" i="7" s="1"/>
  <c r="Z4042" i="7" s="1"/>
  <c r="K5220" i="7"/>
  <c r="K5292" i="7"/>
  <c r="K5474" i="7"/>
  <c r="K5600" i="7"/>
  <c r="X5670" i="7"/>
  <c r="Y5670" i="7" s="1"/>
  <c r="Z5670" i="7" s="1"/>
  <c r="K5664" i="7"/>
  <c r="K5707" i="7"/>
  <c r="X3155" i="7"/>
  <c r="K3895" i="7"/>
  <c r="K4030" i="7"/>
  <c r="K4104" i="7"/>
  <c r="W4747" i="7"/>
  <c r="X4827" i="7"/>
  <c r="X4935" i="7"/>
  <c r="X5232" i="7"/>
  <c r="Y5232" i="7" s="1"/>
  <c r="Z5232" i="7" s="1"/>
  <c r="L5220" i="7" s="1"/>
  <c r="X5304" i="7"/>
  <c r="Y5304" i="7" s="1"/>
  <c r="Z5304" i="7" s="1"/>
  <c r="L5292" i="7" s="1"/>
  <c r="X5325" i="7"/>
  <c r="Y5325" i="7" s="1"/>
  <c r="Z5325" i="7" s="1"/>
  <c r="W5475" i="7"/>
  <c r="X5612" i="7"/>
  <c r="Y5612" i="7" s="1"/>
  <c r="Z5612" i="7" s="1"/>
  <c r="X5719" i="7"/>
  <c r="Y5719" i="7" s="1"/>
  <c r="Z5719" i="7" s="1"/>
  <c r="K4096" i="7"/>
  <c r="K4100" i="7"/>
  <c r="X4279" i="7"/>
  <c r="W4327" i="7"/>
  <c r="Y4327" i="7" s="1"/>
  <c r="Z4327" i="7" s="1"/>
  <c r="K4327" i="7"/>
  <c r="K4344" i="7"/>
  <c r="W4363" i="7"/>
  <c r="K4489" i="7"/>
  <c r="K4521" i="7"/>
  <c r="W4704" i="7"/>
  <c r="X4707" i="7"/>
  <c r="Y4707" i="7" s="1"/>
  <c r="Z4707" i="7" s="1"/>
  <c r="L4695" i="7" s="1"/>
  <c r="X4747" i="7"/>
  <c r="W4887" i="7"/>
  <c r="Y4887" i="7" s="1"/>
  <c r="Z4887" i="7" s="1"/>
  <c r="K5284" i="7"/>
  <c r="X5337" i="7"/>
  <c r="Y5337" i="7" s="1"/>
  <c r="Z5337" i="7" s="1"/>
  <c r="W5445" i="7"/>
  <c r="Y5445" i="7" s="1"/>
  <c r="Z5445" i="7" s="1"/>
  <c r="L5433" i="7" s="1"/>
  <c r="K5437" i="7"/>
  <c r="X5475" i="7"/>
  <c r="K5467" i="7"/>
  <c r="K5470" i="7"/>
  <c r="X466" i="7"/>
  <c r="K454" i="7"/>
  <c r="X227" i="7"/>
  <c r="Y227" i="7" s="1"/>
  <c r="Z227" i="7" s="1"/>
  <c r="X304" i="7"/>
  <c r="Y304" i="7" s="1"/>
  <c r="Z304" i="7" s="1"/>
  <c r="L292" i="7" s="1"/>
  <c r="W400" i="7"/>
  <c r="Y400" i="7" s="1"/>
  <c r="Z400" i="7" s="1"/>
  <c r="L388" i="7" s="1"/>
  <c r="X401" i="7"/>
  <c r="Y401" i="7" s="1"/>
  <c r="Z401" i="7" s="1"/>
  <c r="L389" i="7" s="1"/>
  <c r="W444" i="7"/>
  <c r="K432" i="7"/>
  <c r="X155" i="7"/>
  <c r="W160" i="7"/>
  <c r="Y160" i="7" s="1"/>
  <c r="Z160" i="7" s="1"/>
  <c r="X236" i="7"/>
  <c r="Y236" i="7" s="1"/>
  <c r="Z236" i="7" s="1"/>
  <c r="X296" i="7"/>
  <c r="Y296" i="7" s="1"/>
  <c r="Z296" i="7" s="1"/>
  <c r="W432" i="7"/>
  <c r="K420" i="7"/>
  <c r="X444" i="7"/>
  <c r="X486" i="7"/>
  <c r="W486" i="7"/>
  <c r="X488" i="7"/>
  <c r="K476" i="7"/>
  <c r="X542" i="7"/>
  <c r="W542" i="7"/>
  <c r="W660" i="7"/>
  <c r="Y660" i="7" s="1"/>
  <c r="Z660" i="7" s="1"/>
  <c r="L648" i="7" s="1"/>
  <c r="W748" i="7"/>
  <c r="K736" i="7"/>
  <c r="X841" i="7"/>
  <c r="W841" i="7"/>
  <c r="K829" i="7"/>
  <c r="X1012" i="7"/>
  <c r="K1000" i="7"/>
  <c r="X1150" i="7"/>
  <c r="K1138" i="7"/>
  <c r="K1162" i="7"/>
  <c r="W1174" i="7"/>
  <c r="X1210" i="7"/>
  <c r="K1198" i="7"/>
  <c r="W1210" i="7"/>
  <c r="W1302" i="7"/>
  <c r="K1290" i="7"/>
  <c r="W1306" i="7"/>
  <c r="X1306" i="7"/>
  <c r="W1390" i="7"/>
  <c r="K1378" i="7"/>
  <c r="X1414" i="7"/>
  <c r="W1414" i="7"/>
  <c r="X1827" i="7"/>
  <c r="W1827" i="7"/>
  <c r="X1862" i="7"/>
  <c r="W1862" i="7"/>
  <c r="X1942" i="7"/>
  <c r="W1942" i="7"/>
  <c r="X17" i="7"/>
  <c r="Y17" i="7" s="1"/>
  <c r="Z17" i="7" s="1"/>
  <c r="L17" i="7" s="1"/>
  <c r="K19" i="7"/>
  <c r="W254" i="7"/>
  <c r="Y254" i="7" s="1"/>
  <c r="Z254" i="7" s="1"/>
  <c r="L242" i="7" s="1"/>
  <c r="W156" i="7"/>
  <c r="Y156" i="7" s="1"/>
  <c r="Z156" i="7" s="1"/>
  <c r="L155" i="7" s="1"/>
  <c r="K17" i="7"/>
  <c r="K31" i="7"/>
  <c r="K37" i="7"/>
  <c r="X56" i="7"/>
  <c r="K58" i="7"/>
  <c r="K120" i="7"/>
  <c r="K135" i="7"/>
  <c r="K151" i="7"/>
  <c r="W196" i="7"/>
  <c r="Y196" i="7" s="1"/>
  <c r="Z196" i="7" s="1"/>
  <c r="L195" i="7" s="1"/>
  <c r="W201" i="7"/>
  <c r="Y201" i="7" s="1"/>
  <c r="Z201" i="7" s="1"/>
  <c r="X280" i="7"/>
  <c r="W281" i="7"/>
  <c r="Y281" i="7" s="1"/>
  <c r="Z281" i="7" s="1"/>
  <c r="L269" i="7" s="1"/>
  <c r="X284" i="7"/>
  <c r="Y284" i="7" s="1"/>
  <c r="Z284" i="7" s="1"/>
  <c r="K276" i="7"/>
  <c r="K292" i="7"/>
  <c r="X332" i="7"/>
  <c r="K326" i="7"/>
  <c r="X368" i="7"/>
  <c r="K358" i="7"/>
  <c r="K388" i="7"/>
  <c r="K389" i="7"/>
  <c r="K390" i="7"/>
  <c r="X432" i="7"/>
  <c r="W568" i="7"/>
  <c r="K564" i="7"/>
  <c r="X576" i="7"/>
  <c r="Y576" i="7" s="1"/>
  <c r="Z576" i="7" s="1"/>
  <c r="L564" i="7" s="1"/>
  <c r="X624" i="7"/>
  <c r="Y624" i="7" s="1"/>
  <c r="Z624" i="7" s="1"/>
  <c r="X670" i="7"/>
  <c r="W670" i="7"/>
  <c r="W672" i="7"/>
  <c r="K660" i="7"/>
  <c r="K820" i="7"/>
  <c r="W832" i="7"/>
  <c r="Y832" i="7" s="1"/>
  <c r="Z832" i="7" s="1"/>
  <c r="L820" i="7" s="1"/>
  <c r="W880" i="7"/>
  <c r="X880" i="7"/>
  <c r="X882" i="7"/>
  <c r="K870" i="7"/>
  <c r="X969" i="7"/>
  <c r="W969" i="7"/>
  <c r="X1020" i="7"/>
  <c r="K1008" i="7"/>
  <c r="K1016" i="7"/>
  <c r="W1028" i="7"/>
  <c r="X1030" i="7"/>
  <c r="K1018" i="7"/>
  <c r="W1048" i="7"/>
  <c r="X1048" i="7"/>
  <c r="K1036" i="7"/>
  <c r="X1062" i="7"/>
  <c r="W1062" i="7"/>
  <c r="X1064" i="7"/>
  <c r="K1052" i="7"/>
  <c r="X1074" i="7"/>
  <c r="K1062" i="7"/>
  <c r="X1084" i="7"/>
  <c r="K1072" i="7"/>
  <c r="X1334" i="7"/>
  <c r="K1322" i="7"/>
  <c r="X1390" i="7"/>
  <c r="X1392" i="7"/>
  <c r="W1392" i="7"/>
  <c r="K1380" i="7"/>
  <c r="X1542" i="7"/>
  <c r="K1530" i="7"/>
  <c r="W1542" i="7"/>
  <c r="W500" i="7"/>
  <c r="X500" i="7"/>
  <c r="X520" i="7"/>
  <c r="K508" i="7"/>
  <c r="X582" i="7"/>
  <c r="K570" i="7"/>
  <c r="X838" i="7"/>
  <c r="W838" i="7"/>
  <c r="K826" i="7"/>
  <c r="W845" i="7"/>
  <c r="X845" i="7"/>
  <c r="X905" i="7"/>
  <c r="K893" i="7"/>
  <c r="K981" i="7"/>
  <c r="W993" i="7"/>
  <c r="X1122" i="7"/>
  <c r="W1122" i="7"/>
  <c r="K1110" i="7"/>
  <c r="X1366" i="7"/>
  <c r="K1354" i="7"/>
  <c r="W1670" i="7"/>
  <c r="X1670" i="7"/>
  <c r="X1888" i="7"/>
  <c r="K1876" i="7"/>
  <c r="W1888" i="7"/>
  <c r="X2368" i="7"/>
  <c r="K2356" i="7"/>
  <c r="W2368" i="7"/>
  <c r="K613" i="7"/>
  <c r="W625" i="7"/>
  <c r="X658" i="7"/>
  <c r="K646" i="7"/>
  <c r="X718" i="7"/>
  <c r="W718" i="7"/>
  <c r="X722" i="7"/>
  <c r="K710" i="7"/>
  <c r="X742" i="7"/>
  <c r="K730" i="7"/>
  <c r="X777" i="7"/>
  <c r="K765" i="7"/>
  <c r="X786" i="7"/>
  <c r="K774" i="7"/>
  <c r="X796" i="7"/>
  <c r="W796" i="7"/>
  <c r="K784" i="7"/>
  <c r="W808" i="7"/>
  <c r="K796" i="7"/>
  <c r="K832" i="7"/>
  <c r="W844" i="7"/>
  <c r="Y844" i="7" s="1"/>
  <c r="Z844" i="7" s="1"/>
  <c r="L832" i="7" s="1"/>
  <c r="K917" i="7"/>
  <c r="W929" i="7"/>
  <c r="X961" i="7"/>
  <c r="K949" i="7"/>
  <c r="K996" i="7"/>
  <c r="W1008" i="7"/>
  <c r="Y1008" i="7" s="1"/>
  <c r="Z1008" i="7" s="1"/>
  <c r="X1033" i="7"/>
  <c r="W1033" i="7"/>
  <c r="K1021" i="7"/>
  <c r="X1065" i="7"/>
  <c r="W1065" i="7"/>
  <c r="K1122" i="7"/>
  <c r="W1134" i="7"/>
  <c r="K1366" i="7"/>
  <c r="W1378" i="7"/>
  <c r="X1478" i="7"/>
  <c r="K1466" i="7"/>
  <c r="K1587" i="7"/>
  <c r="W1599" i="7"/>
  <c r="X2547" i="7"/>
  <c r="W2547" i="7"/>
  <c r="K2535" i="7"/>
  <c r="X2739" i="7"/>
  <c r="K2727" i="7"/>
  <c r="K2954" i="7"/>
  <c r="W2966" i="7"/>
  <c r="K3473" i="7"/>
  <c r="X3485" i="7"/>
  <c r="X1467" i="7"/>
  <c r="K1460" i="7"/>
  <c r="K1566" i="7"/>
  <c r="K1890" i="7"/>
  <c r="W1902" i="7"/>
  <c r="X1904" i="7"/>
  <c r="Y1904" i="7" s="1"/>
  <c r="Z1904" i="7" s="1"/>
  <c r="L1892" i="7" s="1"/>
  <c r="K1892" i="7"/>
  <c r="X1984" i="7"/>
  <c r="W1984" i="7"/>
  <c r="X1986" i="7"/>
  <c r="Y1986" i="7" s="1"/>
  <c r="Z1986" i="7" s="1"/>
  <c r="K1974" i="7"/>
  <c r="X2067" i="7"/>
  <c r="W2067" i="7"/>
  <c r="W2153" i="7"/>
  <c r="K2141" i="7"/>
  <c r="X2238" i="7"/>
  <c r="W2238" i="7"/>
  <c r="K2378" i="7"/>
  <c r="X2390" i="7"/>
  <c r="W2739" i="7"/>
  <c r="X2974" i="7"/>
  <c r="W2974" i="7"/>
  <c r="K2962" i="7"/>
  <c r="X2978" i="7"/>
  <c r="W2978" i="7"/>
  <c r="K2966" i="7"/>
  <c r="W3214" i="7"/>
  <c r="X3214" i="7"/>
  <c r="K3202" i="7"/>
  <c r="X3389" i="7"/>
  <c r="K3377" i="7"/>
  <c r="W3713" i="7"/>
  <c r="X3713" i="7"/>
  <c r="K3701" i="7"/>
  <c r="X1886" i="7"/>
  <c r="W1886" i="7"/>
  <c r="X2197" i="7"/>
  <c r="W2235" i="7"/>
  <c r="X2235" i="7"/>
  <c r="K2242" i="7"/>
  <c r="K2255" i="7"/>
  <c r="W2496" i="7"/>
  <c r="Y2496" i="7" s="1"/>
  <c r="Z2496" i="7" s="1"/>
  <c r="L2484" i="7" s="1"/>
  <c r="X2586" i="7"/>
  <c r="W3309" i="7"/>
  <c r="X3309" i="7"/>
  <c r="K3297" i="7"/>
  <c r="W4212" i="7"/>
  <c r="K4200" i="7"/>
  <c r="X4212" i="7"/>
  <c r="K4231" i="7"/>
  <c r="X4243" i="7"/>
  <c r="X4435" i="7"/>
  <c r="K4423" i="7"/>
  <c r="W1472" i="7"/>
  <c r="Y1472" i="7" s="1"/>
  <c r="Z1472" i="7" s="1"/>
  <c r="L1460" i="7" s="1"/>
  <c r="W1579" i="7"/>
  <c r="W1582" i="7"/>
  <c r="Y1582" i="7" s="1"/>
  <c r="Z1582" i="7" s="1"/>
  <c r="W1791" i="7"/>
  <c r="W1854" i="7"/>
  <c r="X1994" i="7"/>
  <c r="Y1994" i="7" s="1"/>
  <c r="Z1994" i="7" s="1"/>
  <c r="W2003" i="7"/>
  <c r="Y2003" i="7" s="1"/>
  <c r="Z2003" i="7" s="1"/>
  <c r="L1991" i="7" s="1"/>
  <c r="X2058" i="7"/>
  <c r="Y2058" i="7" s="1"/>
  <c r="Z2058" i="7" s="1"/>
  <c r="W2230" i="7"/>
  <c r="X2230" i="7"/>
  <c r="W2682" i="7"/>
  <c r="X2682" i="7"/>
  <c r="K2783" i="7"/>
  <c r="W2795" i="7"/>
  <c r="K2963" i="7"/>
  <c r="W2975" i="7"/>
  <c r="X3106" i="7"/>
  <c r="W3106" i="7"/>
  <c r="K3094" i="7"/>
  <c r="X3114" i="7"/>
  <c r="W3114" i="7"/>
  <c r="K3102" i="7"/>
  <c r="X3184" i="7"/>
  <c r="W3184" i="7"/>
  <c r="X3399" i="7"/>
  <c r="K3387" i="7"/>
  <c r="X3763" i="7"/>
  <c r="K3751" i="7"/>
  <c r="W3763" i="7"/>
  <c r="K3956" i="7"/>
  <c r="W3968" i="7"/>
  <c r="X3968" i="7"/>
  <c r="X3006" i="7"/>
  <c r="X3266" i="7"/>
  <c r="X3405" i="7"/>
  <c r="K3717" i="7"/>
  <c r="X3729" i="7"/>
  <c r="Y3729" i="7" s="1"/>
  <c r="Z3729" i="7" s="1"/>
  <c r="W3761" i="7"/>
  <c r="X3761" i="7"/>
  <c r="W3785" i="7"/>
  <c r="Y3785" i="7" s="1"/>
  <c r="Z3785" i="7" s="1"/>
  <c r="L3773" i="7" s="1"/>
  <c r="K3773" i="7"/>
  <c r="X3910" i="7"/>
  <c r="W3910" i="7"/>
  <c r="W3932" i="7"/>
  <c r="K3920" i="7"/>
  <c r="W3973" i="7"/>
  <c r="X3973" i="7"/>
  <c r="K4044" i="7"/>
  <c r="W4056" i="7"/>
  <c r="Y4056" i="7" s="1"/>
  <c r="Z4056" i="7" s="1"/>
  <c r="L4044" i="7" s="1"/>
  <c r="X4076" i="7"/>
  <c r="W4076" i="7"/>
  <c r="K4064" i="7"/>
  <c r="W4323" i="7"/>
  <c r="K4311" i="7"/>
  <c r="K3809" i="7"/>
  <c r="X3821" i="7"/>
  <c r="K3817" i="7"/>
  <c r="W3829" i="7"/>
  <c r="X3841" i="7"/>
  <c r="W3841" i="7"/>
  <c r="K3829" i="7"/>
  <c r="K3857" i="7"/>
  <c r="W3869" i="7"/>
  <c r="X3978" i="7"/>
  <c r="W3978" i="7"/>
  <c r="K3966" i="7"/>
  <c r="K4025" i="7"/>
  <c r="W4037" i="7"/>
  <c r="X4144" i="7"/>
  <c r="W4144" i="7"/>
  <c r="K4132" i="7"/>
  <c r="X4304" i="7"/>
  <c r="W4304" i="7"/>
  <c r="X4455" i="7"/>
  <c r="W4455" i="7"/>
  <c r="X4467" i="7"/>
  <c r="K4455" i="7"/>
  <c r="X4473" i="7"/>
  <c r="K4461" i="7"/>
  <c r="W2656" i="7"/>
  <c r="W2702" i="7"/>
  <c r="W2718" i="7"/>
  <c r="K2818" i="7"/>
  <c r="W2878" i="7"/>
  <c r="K2898" i="7"/>
  <c r="K2899" i="7"/>
  <c r="K2900" i="7"/>
  <c r="W2928" i="7"/>
  <c r="W3006" i="7"/>
  <c r="Y3006" i="7" s="1"/>
  <c r="Z3006" i="7" s="1"/>
  <c r="X3050" i="7"/>
  <c r="X3090" i="7"/>
  <c r="K3106" i="7"/>
  <c r="K3111" i="7"/>
  <c r="W3179" i="7"/>
  <c r="K3226" i="7"/>
  <c r="K3273" i="7"/>
  <c r="K3338" i="7"/>
  <c r="K3365" i="7"/>
  <c r="K3382" i="7"/>
  <c r="W3405" i="7"/>
  <c r="X3517" i="7"/>
  <c r="K3549" i="7"/>
  <c r="K3661" i="7"/>
  <c r="K3749" i="7"/>
  <c r="X3762" i="7"/>
  <c r="W3762" i="7"/>
  <c r="W3853" i="7"/>
  <c r="X3853" i="7"/>
  <c r="K4000" i="7"/>
  <c r="W4012" i="7"/>
  <c r="W4227" i="7"/>
  <c r="K4215" i="7"/>
  <c r="K4440" i="7"/>
  <c r="W4452" i="7"/>
  <c r="Y4452" i="7" s="1"/>
  <c r="Z4452" i="7" s="1"/>
  <c r="W4491" i="7"/>
  <c r="K4479" i="7"/>
  <c r="X3936" i="7"/>
  <c r="W4613" i="7"/>
  <c r="Y4613" i="7" s="1"/>
  <c r="Z4613" i="7" s="1"/>
  <c r="L4601" i="7" s="1"/>
  <c r="K4740" i="7"/>
  <c r="W4819" i="7"/>
  <c r="W4823" i="7"/>
  <c r="Y4823" i="7" s="1"/>
  <c r="Z4823" i="7" s="1"/>
  <c r="X4828" i="7"/>
  <c r="K4927" i="7"/>
  <c r="K4951" i="7"/>
  <c r="K5008" i="7"/>
  <c r="K5161" i="7"/>
  <c r="K5163" i="7"/>
  <c r="X5248" i="7"/>
  <c r="Y5248" i="7" s="1"/>
  <c r="Z5248" i="7" s="1"/>
  <c r="W5289" i="7"/>
  <c r="X5292" i="7"/>
  <c r="Y5292" i="7" s="1"/>
  <c r="Z5292" i="7" s="1"/>
  <c r="L5280" i="7" s="1"/>
  <c r="K5282" i="7"/>
  <c r="W5296" i="7"/>
  <c r="Y5296" i="7" s="1"/>
  <c r="Z5296" i="7" s="1"/>
  <c r="L5284" i="7" s="1"/>
  <c r="K5459" i="7"/>
  <c r="K5636" i="7"/>
  <c r="W4740" i="7"/>
  <c r="W4752" i="7"/>
  <c r="Y4752" i="7" s="1"/>
  <c r="Z4752" i="7" s="1"/>
  <c r="L4740" i="7" s="1"/>
  <c r="W4768" i="7"/>
  <c r="K4811" i="7"/>
  <c r="W4939" i="7"/>
  <c r="Y4939" i="7" s="1"/>
  <c r="Z4939" i="7" s="1"/>
  <c r="L4927" i="7" s="1"/>
  <c r="N4927" i="7" s="1"/>
  <c r="W4956" i="7"/>
  <c r="W4963" i="7"/>
  <c r="Y4963" i="7" s="1"/>
  <c r="Z4963" i="7" s="1"/>
  <c r="W5020" i="7"/>
  <c r="Y5020" i="7" s="1"/>
  <c r="Z5020" i="7" s="1"/>
  <c r="L5008" i="7" s="1"/>
  <c r="W5031" i="7"/>
  <c r="Y5031" i="7" s="1"/>
  <c r="Z5031" i="7" s="1"/>
  <c r="W5173" i="7"/>
  <c r="Y5173" i="7" s="1"/>
  <c r="Z5173" i="7" s="1"/>
  <c r="L5161" i="7" s="1"/>
  <c r="W5175" i="7"/>
  <c r="Y5175" i="7" s="1"/>
  <c r="Z5175" i="7" s="1"/>
  <c r="L5163" i="7" s="1"/>
  <c r="W5187" i="7"/>
  <c r="X5220" i="7"/>
  <c r="X5221" i="7"/>
  <c r="K5236" i="7"/>
  <c r="W5294" i="7"/>
  <c r="Y5294" i="7" s="1"/>
  <c r="Z5294" i="7" s="1"/>
  <c r="L5282" i="7" s="1"/>
  <c r="W5471" i="7"/>
  <c r="Y5471" i="7" s="1"/>
  <c r="Z5471" i="7" s="1"/>
  <c r="X5715" i="7"/>
  <c r="Y5715" i="7" s="1"/>
  <c r="Z5715" i="7" s="1"/>
  <c r="X4740" i="7"/>
  <c r="X4768" i="7"/>
  <c r="K5031" i="7"/>
  <c r="K5325" i="7"/>
  <c r="W5359" i="7"/>
  <c r="Y5359" i="7" s="1"/>
  <c r="Z5359" i="7" s="1"/>
  <c r="L5347" i="7" s="1"/>
  <c r="W5486" i="7"/>
  <c r="Y5486" i="7" s="1"/>
  <c r="Z5486" i="7" s="1"/>
  <c r="W5506" i="7"/>
  <c r="K5720" i="7"/>
  <c r="W11" i="7"/>
  <c r="Y11" i="7" s="1"/>
  <c r="Z11" i="7" s="1"/>
  <c r="L11" i="7" s="1"/>
  <c r="X93" i="7"/>
  <c r="Y93" i="7" s="1"/>
  <c r="Z93" i="7" s="1"/>
  <c r="W129" i="7"/>
  <c r="Y129" i="7" s="1"/>
  <c r="Z129" i="7" s="1"/>
  <c r="L128" i="7" s="1"/>
  <c r="W147" i="7"/>
  <c r="X148" i="7"/>
  <c r="Y148" i="7" s="1"/>
  <c r="Z148" i="7" s="1"/>
  <c r="W244" i="7"/>
  <c r="W360" i="7"/>
  <c r="Y360" i="7" s="1"/>
  <c r="Z360" i="7" s="1"/>
  <c r="L348" i="7" s="1"/>
  <c r="X417" i="7"/>
  <c r="Y417" i="7" s="1"/>
  <c r="Z417" i="7" s="1"/>
  <c r="L405" i="7" s="1"/>
  <c r="X492" i="7"/>
  <c r="Y492" i="7" s="1"/>
  <c r="Z492" i="7" s="1"/>
  <c r="L480" i="7" s="1"/>
  <c r="X512" i="7"/>
  <c r="X573" i="7"/>
  <c r="Y573" i="7" s="1"/>
  <c r="Z573" i="7" s="1"/>
  <c r="L561" i="7" s="1"/>
  <c r="W588" i="7"/>
  <c r="X589" i="7"/>
  <c r="Y589" i="7" s="1"/>
  <c r="Z589" i="7" s="1"/>
  <c r="L577" i="7" s="1"/>
  <c r="W616" i="7"/>
  <c r="W646" i="7"/>
  <c r="Y646" i="7" s="1"/>
  <c r="Z646" i="7" s="1"/>
  <c r="L634" i="7" s="1"/>
  <c r="X673" i="7"/>
  <c r="Y673" i="7" s="1"/>
  <c r="Z673" i="7" s="1"/>
  <c r="X700" i="7"/>
  <c r="Y700" i="7" s="1"/>
  <c r="Z700" i="7" s="1"/>
  <c r="L688" i="7" s="1"/>
  <c r="X1218" i="7"/>
  <c r="W1218" i="7"/>
  <c r="W1278" i="7"/>
  <c r="X1278" i="7"/>
  <c r="K1270" i="7"/>
  <c r="W1282" i="7"/>
  <c r="X24" i="7"/>
  <c r="Y24" i="7" s="1"/>
  <c r="Z24" i="7" s="1"/>
  <c r="W25" i="7"/>
  <c r="Y25" i="7" s="1"/>
  <c r="Z25" i="7" s="1"/>
  <c r="W33" i="7"/>
  <c r="Y33" i="7" s="1"/>
  <c r="Z33" i="7" s="1"/>
  <c r="W72" i="7"/>
  <c r="Y72" i="7" s="1"/>
  <c r="Z72" i="7" s="1"/>
  <c r="L72" i="7" s="1"/>
  <c r="W117" i="7"/>
  <c r="X147" i="7"/>
  <c r="X269" i="7"/>
  <c r="Y269" i="7" s="1"/>
  <c r="Z269" i="7" s="1"/>
  <c r="W572" i="7"/>
  <c r="W585" i="7"/>
  <c r="Y585" i="7" s="1"/>
  <c r="Z585" i="7" s="1"/>
  <c r="L573" i="7" s="1"/>
  <c r="X588" i="7"/>
  <c r="X616" i="7"/>
  <c r="W636" i="7"/>
  <c r="Y636" i="7" s="1"/>
  <c r="Z636" i="7" s="1"/>
  <c r="L624" i="7" s="1"/>
  <c r="X680" i="7"/>
  <c r="Y680" i="7" s="1"/>
  <c r="Z680" i="7" s="1"/>
  <c r="W708" i="7"/>
  <c r="X756" i="7"/>
  <c r="Y756" i="7" s="1"/>
  <c r="Z756" i="7" s="1"/>
  <c r="L744" i="7" s="1"/>
  <c r="X808" i="7"/>
  <c r="W828" i="7"/>
  <c r="W865" i="7"/>
  <c r="W872" i="7"/>
  <c r="X908" i="7"/>
  <c r="X977" i="7"/>
  <c r="Y977" i="7" s="1"/>
  <c r="Z977" i="7" s="1"/>
  <c r="X1028" i="7"/>
  <c r="X1042" i="7"/>
  <c r="K1030" i="7"/>
  <c r="K1064" i="7"/>
  <c r="W1076" i="7"/>
  <c r="X1097" i="7"/>
  <c r="W1097" i="7"/>
  <c r="K1085" i="7"/>
  <c r="K1134" i="7"/>
  <c r="W1146" i="7"/>
  <c r="X1172" i="7"/>
  <c r="K1160" i="7"/>
  <c r="K11" i="7"/>
  <c r="X16" i="7"/>
  <c r="Y16" i="7" s="1"/>
  <c r="Z16" i="7" s="1"/>
  <c r="L16" i="7" s="1"/>
  <c r="K43" i="7"/>
  <c r="W62" i="7"/>
  <c r="Y62" i="7" s="1"/>
  <c r="Z62" i="7" s="1"/>
  <c r="L62" i="7" s="1"/>
  <c r="W83" i="7"/>
  <c r="Y83" i="7" s="1"/>
  <c r="Z83" i="7" s="1"/>
  <c r="K86" i="7"/>
  <c r="K92" i="7"/>
  <c r="X99" i="7"/>
  <c r="Y99" i="7" s="1"/>
  <c r="Z99" i="7" s="1"/>
  <c r="L98" i="7" s="1"/>
  <c r="W100" i="7"/>
  <c r="Y100" i="7" s="1"/>
  <c r="Z100" i="7" s="1"/>
  <c r="L99" i="7" s="1"/>
  <c r="K103" i="7"/>
  <c r="X111" i="7"/>
  <c r="K112" i="7"/>
  <c r="K128" i="7"/>
  <c r="W169" i="7"/>
  <c r="Y169" i="7" s="1"/>
  <c r="Z169" i="7" s="1"/>
  <c r="L168" i="7" s="1"/>
  <c r="N168" i="7" s="1"/>
  <c r="W215" i="7"/>
  <c r="Y215" i="7" s="1"/>
  <c r="Z215" i="7" s="1"/>
  <c r="L214" i="7" s="1"/>
  <c r="X264" i="7"/>
  <c r="Y264" i="7" s="1"/>
  <c r="Z264" i="7" s="1"/>
  <c r="L252" i="7" s="1"/>
  <c r="K277" i="7"/>
  <c r="W332" i="7"/>
  <c r="X333" i="7"/>
  <c r="Y333" i="7" s="1"/>
  <c r="Z333" i="7" s="1"/>
  <c r="L321" i="7" s="1"/>
  <c r="K348" i="7"/>
  <c r="X413" i="7"/>
  <c r="Y413" i="7" s="1"/>
  <c r="Z413" i="7" s="1"/>
  <c r="K405" i="7"/>
  <c r="X433" i="7"/>
  <c r="X445" i="7"/>
  <c r="Y445" i="7" s="1"/>
  <c r="Z445" i="7" s="1"/>
  <c r="L433" i="7" s="1"/>
  <c r="W462" i="7"/>
  <c r="Y462" i="7" s="1"/>
  <c r="Z462" i="7" s="1"/>
  <c r="L450" i="7" s="1"/>
  <c r="K477" i="7"/>
  <c r="K480" i="7"/>
  <c r="K501" i="7"/>
  <c r="K502" i="7"/>
  <c r="W558" i="7"/>
  <c r="Y558" i="7" s="1"/>
  <c r="Z558" i="7" s="1"/>
  <c r="L546" i="7" s="1"/>
  <c r="W582" i="7"/>
  <c r="X609" i="7"/>
  <c r="Y609" i="7" s="1"/>
  <c r="Z609" i="7" s="1"/>
  <c r="L597" i="7" s="1"/>
  <c r="X612" i="7"/>
  <c r="Y612" i="7" s="1"/>
  <c r="Z612" i="7" s="1"/>
  <c r="L600" i="7" s="1"/>
  <c r="W654" i="7"/>
  <c r="Y654" i="7" s="1"/>
  <c r="Z654" i="7" s="1"/>
  <c r="K644" i="7"/>
  <c r="W668" i="7"/>
  <c r="Y668" i="7" s="1"/>
  <c r="Z668" i="7" s="1"/>
  <c r="K661" i="7"/>
  <c r="K668" i="7"/>
  <c r="W689" i="7"/>
  <c r="X692" i="7"/>
  <c r="K688" i="7"/>
  <c r="X708" i="7"/>
  <c r="K698" i="7"/>
  <c r="K701" i="7"/>
  <c r="W744" i="7"/>
  <c r="K744" i="7"/>
  <c r="W768" i="7"/>
  <c r="W776" i="7"/>
  <c r="Y776" i="7" s="1"/>
  <c r="Z776" i="7" s="1"/>
  <c r="W777" i="7"/>
  <c r="X780" i="7"/>
  <c r="K773" i="7"/>
  <c r="X872" i="7"/>
  <c r="K868" i="7"/>
  <c r="W905" i="7"/>
  <c r="K922" i="7"/>
  <c r="K925" i="7"/>
  <c r="X948" i="7"/>
  <c r="Y948" i="7" s="1"/>
  <c r="Z948" i="7" s="1"/>
  <c r="L936" i="7" s="1"/>
  <c r="W961" i="7"/>
  <c r="W964" i="7"/>
  <c r="K954" i="7"/>
  <c r="K997" i="7"/>
  <c r="X1009" i="7"/>
  <c r="Y1009" i="7" s="1"/>
  <c r="Z1009" i="7" s="1"/>
  <c r="W1020" i="7"/>
  <c r="X1053" i="7"/>
  <c r="Y1053" i="7" s="1"/>
  <c r="Z1053" i="7" s="1"/>
  <c r="L1041" i="7" s="1"/>
  <c r="K1045" i="7"/>
  <c r="X1068" i="7"/>
  <c r="Y1068" i="7" s="1"/>
  <c r="Z1068" i="7" s="1"/>
  <c r="L1056" i="7" s="1"/>
  <c r="K1060" i="7"/>
  <c r="X1076" i="7"/>
  <c r="K1098" i="7"/>
  <c r="W1110" i="7"/>
  <c r="Y1110" i="7" s="1"/>
  <c r="Z1110" i="7" s="1"/>
  <c r="L1098" i="7" s="1"/>
  <c r="X1146" i="7"/>
  <c r="K1167" i="7"/>
  <c r="W1179" i="7"/>
  <c r="Y1179" i="7" s="1"/>
  <c r="Z1179" i="7" s="1"/>
  <c r="L1167" i="7" s="1"/>
  <c r="W1238" i="7"/>
  <c r="Y1238" i="7" s="1"/>
  <c r="Z1238" i="7" s="1"/>
  <c r="K1226" i="7"/>
  <c r="K1231" i="7"/>
  <c r="W1243" i="7"/>
  <c r="Y1243" i="7" s="1"/>
  <c r="Z1243" i="7" s="1"/>
  <c r="L1231" i="7" s="1"/>
  <c r="K1250" i="7"/>
  <c r="W1262" i="7"/>
  <c r="Y1262" i="7" s="1"/>
  <c r="Z1262" i="7" s="1"/>
  <c r="L1250" i="7" s="1"/>
  <c r="K1262" i="7"/>
  <c r="W1274" i="7"/>
  <c r="Y1274" i="7" s="1"/>
  <c r="Z1274" i="7" s="1"/>
  <c r="L1262" i="7" s="1"/>
  <c r="K1314" i="7"/>
  <c r="W1326" i="7"/>
  <c r="Y1326" i="7" s="1"/>
  <c r="Z1326" i="7" s="1"/>
  <c r="K1334" i="7"/>
  <c r="W1346" i="7"/>
  <c r="Y1346" i="7" s="1"/>
  <c r="Z1346" i="7" s="1"/>
  <c r="K1362" i="7"/>
  <c r="W1374" i="7"/>
  <c r="Y1374" i="7" s="1"/>
  <c r="Z1374" i="7" s="1"/>
  <c r="L1362" i="7" s="1"/>
  <c r="W1458" i="7"/>
  <c r="X1458" i="7"/>
  <c r="K1446" i="7"/>
  <c r="X1642" i="7"/>
  <c r="W1642" i="7"/>
  <c r="K1714" i="7"/>
  <c r="W1726" i="7"/>
  <c r="Y1726" i="7" s="1"/>
  <c r="Z1726" i="7" s="1"/>
  <c r="L1714" i="7" s="1"/>
  <c r="X1856" i="7"/>
  <c r="W1856" i="7"/>
  <c r="K1844" i="7"/>
  <c r="X1907" i="7"/>
  <c r="W1907" i="7"/>
  <c r="X1955" i="7"/>
  <c r="W1955" i="7"/>
  <c r="X2036" i="7"/>
  <c r="W2036" i="7"/>
  <c r="K2024" i="7"/>
  <c r="W2062" i="7"/>
  <c r="Y2062" i="7" s="1"/>
  <c r="Z2062" i="7" s="1"/>
  <c r="L2050" i="7" s="1"/>
  <c r="K2050" i="7"/>
  <c r="X2068" i="7"/>
  <c r="W2068" i="7"/>
  <c r="W2213" i="7"/>
  <c r="X2213" i="7"/>
  <c r="K2201" i="7"/>
  <c r="K2334" i="7"/>
  <c r="W2346" i="7"/>
  <c r="X2346" i="7"/>
  <c r="K908" i="7"/>
  <c r="K964" i="7"/>
  <c r="K965" i="7"/>
  <c r="K966" i="7"/>
  <c r="X1096" i="7"/>
  <c r="W1096" i="7"/>
  <c r="K1084" i="7"/>
  <c r="X1118" i="7"/>
  <c r="K1106" i="7"/>
  <c r="K1166" i="7"/>
  <c r="W1178" i="7"/>
  <c r="Y1178" i="7" s="1"/>
  <c r="Z1178" i="7" s="1"/>
  <c r="L1166" i="7" s="1"/>
  <c r="W1242" i="7"/>
  <c r="Y1242" i="7" s="1"/>
  <c r="Z1242" i="7" s="1"/>
  <c r="K1230" i="7"/>
  <c r="X1332" i="7"/>
  <c r="K1320" i="7"/>
  <c r="W1483" i="7"/>
  <c r="K1471" i="7"/>
  <c r="X1491" i="7"/>
  <c r="W1491" i="7"/>
  <c r="K1479" i="7"/>
  <c r="W1518" i="7"/>
  <c r="Y1518" i="7" s="1"/>
  <c r="Z1518" i="7" s="1"/>
  <c r="L1506" i="7" s="1"/>
  <c r="K1506" i="7"/>
  <c r="X1540" i="7"/>
  <c r="W1540" i="7"/>
  <c r="X1635" i="7"/>
  <c r="W1635" i="7"/>
  <c r="X1646" i="7"/>
  <c r="W1646" i="7"/>
  <c r="W1838" i="7"/>
  <c r="Y1838" i="7" s="1"/>
  <c r="Z1838" i="7" s="1"/>
  <c r="L1826" i="7" s="1"/>
  <c r="K1826" i="7"/>
  <c r="W1882" i="7"/>
  <c r="X1882" i="7"/>
  <c r="X1891" i="7"/>
  <c r="W1891" i="7"/>
  <c r="X1940" i="7"/>
  <c r="K1928" i="7"/>
  <c r="W1940" i="7"/>
  <c r="X2006" i="7"/>
  <c r="W2006" i="7"/>
  <c r="K2002" i="7"/>
  <c r="W2014" i="7"/>
  <c r="Y2014" i="7" s="1"/>
  <c r="Z2014" i="7" s="1"/>
  <c r="K2034" i="7"/>
  <c r="W2046" i="7"/>
  <c r="Y2046" i="7" s="1"/>
  <c r="Z2046" i="7" s="1"/>
  <c r="X2051" i="7"/>
  <c r="W2051" i="7"/>
  <c r="X2064" i="7"/>
  <c r="W2064" i="7"/>
  <c r="K2052" i="7"/>
  <c r="W2126" i="7"/>
  <c r="K2114" i="7"/>
  <c r="X2126" i="7"/>
  <c r="W2170" i="7"/>
  <c r="K2158" i="7"/>
  <c r="X2170" i="7"/>
  <c r="W2262" i="7"/>
  <c r="X2262" i="7"/>
  <c r="K2250" i="7"/>
  <c r="K33" i="7"/>
  <c r="W43" i="7"/>
  <c r="Y43" i="7" s="1"/>
  <c r="Z43" i="7" s="1"/>
  <c r="X104" i="7"/>
  <c r="Y104" i="7" s="1"/>
  <c r="Z104" i="7" s="1"/>
  <c r="L103" i="7" s="1"/>
  <c r="W489" i="7"/>
  <c r="Y489" i="7" s="1"/>
  <c r="Z489" i="7" s="1"/>
  <c r="L477" i="7" s="1"/>
  <c r="W513" i="7"/>
  <c r="Y513" i="7" s="1"/>
  <c r="Z513" i="7" s="1"/>
  <c r="W524" i="7"/>
  <c r="W713" i="7"/>
  <c r="Y713" i="7" s="1"/>
  <c r="Z713" i="7" s="1"/>
  <c r="L701" i="7" s="1"/>
  <c r="W788" i="7"/>
  <c r="Y788" i="7" s="1"/>
  <c r="Z788" i="7" s="1"/>
  <c r="L776" i="7" s="1"/>
  <c r="X829" i="7"/>
  <c r="Y829" i="7" s="1"/>
  <c r="Z829" i="7" s="1"/>
  <c r="L817" i="7" s="1"/>
  <c r="K1090" i="7"/>
  <c r="W1102" i="7"/>
  <c r="K1135" i="7"/>
  <c r="W1147" i="7"/>
  <c r="Y1147" i="7" s="1"/>
  <c r="Z1147" i="7" s="1"/>
  <c r="L1135" i="7" s="1"/>
  <c r="K1142" i="7"/>
  <c r="W1154" i="7"/>
  <c r="Y1154" i="7" s="1"/>
  <c r="Z1154" i="7" s="1"/>
  <c r="L1142" i="7" s="1"/>
  <c r="W1398" i="7"/>
  <c r="X1398" i="7"/>
  <c r="X1520" i="7"/>
  <c r="W1520" i="7"/>
  <c r="K1508" i="7"/>
  <c r="X1522" i="7"/>
  <c r="K1510" i="7"/>
  <c r="W1586" i="7"/>
  <c r="X1586" i="7"/>
  <c r="W1594" i="7"/>
  <c r="X1594" i="7"/>
  <c r="X1619" i="7"/>
  <c r="W1619" i="7"/>
  <c r="K1607" i="7"/>
  <c r="W1723" i="7"/>
  <c r="K1711" i="7"/>
  <c r="X1723" i="7"/>
  <c r="X1875" i="7"/>
  <c r="W1875" i="7"/>
  <c r="X1923" i="7"/>
  <c r="W1923" i="7"/>
  <c r="W1946" i="7"/>
  <c r="X1946" i="7"/>
  <c r="X1974" i="7"/>
  <c r="W1974" i="7"/>
  <c r="X2035" i="7"/>
  <c r="W2035" i="7"/>
  <c r="X2302" i="7"/>
  <c r="W2302" i="7"/>
  <c r="K2290" i="7"/>
  <c r="K2335" i="7"/>
  <c r="W2347" i="7"/>
  <c r="W223" i="7"/>
  <c r="X232" i="7"/>
  <c r="W385" i="7"/>
  <c r="Y385" i="7" s="1"/>
  <c r="Z385" i="7" s="1"/>
  <c r="L373" i="7" s="1"/>
  <c r="W520" i="7"/>
  <c r="W521" i="7"/>
  <c r="Y521" i="7" s="1"/>
  <c r="Z521" i="7" s="1"/>
  <c r="L509" i="7" s="1"/>
  <c r="W552" i="7"/>
  <c r="X600" i="7"/>
  <c r="Y600" i="7" s="1"/>
  <c r="Z600" i="7" s="1"/>
  <c r="L588" i="7" s="1"/>
  <c r="X637" i="7"/>
  <c r="Y637" i="7" s="1"/>
  <c r="Z637" i="7" s="1"/>
  <c r="L625" i="7" s="1"/>
  <c r="W750" i="7"/>
  <c r="Y750" i="7" s="1"/>
  <c r="Z750" i="7" s="1"/>
  <c r="L738" i="7" s="1"/>
  <c r="W926" i="7"/>
  <c r="Y926" i="7" s="1"/>
  <c r="Z926" i="7" s="1"/>
  <c r="W976" i="7"/>
  <c r="Y976" i="7" s="1"/>
  <c r="Z976" i="7" s="1"/>
  <c r="L964" i="7" s="1"/>
  <c r="X992" i="7"/>
  <c r="Y992" i="7" s="1"/>
  <c r="Z992" i="7" s="1"/>
  <c r="L980" i="7" s="1"/>
  <c r="X993" i="7"/>
  <c r="X1021" i="7"/>
  <c r="Y1021" i="7" s="1"/>
  <c r="Z1021" i="7" s="1"/>
  <c r="X1038" i="7"/>
  <c r="W1038" i="7"/>
  <c r="X1102" i="7"/>
  <c r="K1263" i="7"/>
  <c r="W1275" i="7"/>
  <c r="Y1275" i="7" s="1"/>
  <c r="Z1275" i="7" s="1"/>
  <c r="L1263" i="7" s="1"/>
  <c r="X1282" i="7"/>
  <c r="K1298" i="7"/>
  <c r="W1310" i="7"/>
  <c r="Y1310" i="7" s="1"/>
  <c r="Z1310" i="7" s="1"/>
  <c r="L1298" i="7" s="1"/>
  <c r="K1330" i="7"/>
  <c r="W1342" i="7"/>
  <c r="Y1342" i="7" s="1"/>
  <c r="Z1342" i="7" s="1"/>
  <c r="L1330" i="7" s="1"/>
  <c r="X1470" i="7"/>
  <c r="W1470" i="7"/>
  <c r="W1490" i="7"/>
  <c r="X1490" i="7"/>
  <c r="K1478" i="7"/>
  <c r="W1515" i="7"/>
  <c r="X1515" i="7"/>
  <c r="X1526" i="7"/>
  <c r="K1514" i="7"/>
  <c r="X1604" i="7"/>
  <c r="W1604" i="7"/>
  <c r="X1636" i="7"/>
  <c r="W1636" i="7"/>
  <c r="K1624" i="7"/>
  <c r="K1686" i="7"/>
  <c r="W1698" i="7"/>
  <c r="Y1698" i="7" s="1"/>
  <c r="Z1698" i="7" s="1"/>
  <c r="K1715" i="7"/>
  <c r="W1727" i="7"/>
  <c r="Y1727" i="7" s="1"/>
  <c r="Z1727" i="7" s="1"/>
  <c r="X1842" i="7"/>
  <c r="W1842" i="7"/>
  <c r="K1830" i="7"/>
  <c r="X1892" i="7"/>
  <c r="K1880" i="7"/>
  <c r="W1892" i="7"/>
  <c r="X1918" i="7"/>
  <c r="W1918" i="7"/>
  <c r="K1906" i="7"/>
  <c r="X1939" i="7"/>
  <c r="W1939" i="7"/>
  <c r="X1971" i="7"/>
  <c r="W1971" i="7"/>
  <c r="X2018" i="7"/>
  <c r="K2006" i="7"/>
  <c r="W2018" i="7"/>
  <c r="W2030" i="7"/>
  <c r="Y2030" i="7" s="1"/>
  <c r="Z2030" i="7" s="1"/>
  <c r="L2018" i="7" s="1"/>
  <c r="K2018" i="7"/>
  <c r="X2052" i="7"/>
  <c r="W2052" i="7"/>
  <c r="K2040" i="7"/>
  <c r="X2129" i="7"/>
  <c r="W2129" i="7"/>
  <c r="X2163" i="7"/>
  <c r="W2163" i="7"/>
  <c r="K2151" i="7"/>
  <c r="X2398" i="7"/>
  <c r="Y2398" i="7" s="1"/>
  <c r="Z2398" i="7" s="1"/>
  <c r="L2386" i="7" s="1"/>
  <c r="X2666" i="7"/>
  <c r="K2654" i="7"/>
  <c r="W2666" i="7"/>
  <c r="X2784" i="7"/>
  <c r="W2784" i="7"/>
  <c r="K2772" i="7"/>
  <c r="W2786" i="7"/>
  <c r="K2774" i="7"/>
  <c r="X2786" i="7"/>
  <c r="K2911" i="7"/>
  <c r="W2923" i="7"/>
  <c r="W2938" i="7"/>
  <c r="K2926" i="7"/>
  <c r="W3082" i="7"/>
  <c r="X3082" i="7"/>
  <c r="K3070" i="7"/>
  <c r="K3214" i="7"/>
  <c r="X3226" i="7"/>
  <c r="X1134" i="7"/>
  <c r="X1142" i="7"/>
  <c r="X1174" i="7"/>
  <c r="X1211" i="7"/>
  <c r="X1270" i="7"/>
  <c r="X1378" i="7"/>
  <c r="X1599" i="7"/>
  <c r="X1791" i="7"/>
  <c r="X1854" i="7"/>
  <c r="W2094" i="7"/>
  <c r="W2115" i="7"/>
  <c r="Y2115" i="7" s="1"/>
  <c r="Z2115" i="7" s="1"/>
  <c r="W2131" i="7"/>
  <c r="Y2131" i="7" s="1"/>
  <c r="Z2131" i="7" s="1"/>
  <c r="L2119" i="7" s="1"/>
  <c r="W2161" i="7"/>
  <c r="Y2161" i="7" s="1"/>
  <c r="Z2161" i="7" s="1"/>
  <c r="L2149" i="7" s="1"/>
  <c r="W2197" i="7"/>
  <c r="W2244" i="7"/>
  <c r="Y2244" i="7" s="1"/>
  <c r="Z2244" i="7" s="1"/>
  <c r="W2282" i="7"/>
  <c r="Y2282" i="7" s="1"/>
  <c r="Z2282" i="7" s="1"/>
  <c r="L2270" i="7" s="1"/>
  <c r="W2298" i="7"/>
  <c r="W2299" i="7"/>
  <c r="X2326" i="7"/>
  <c r="Y2326" i="7" s="1"/>
  <c r="Z2326" i="7" s="1"/>
  <c r="L2314" i="7" s="1"/>
  <c r="W2387" i="7"/>
  <c r="Y2387" i="7" s="1"/>
  <c r="Z2387" i="7" s="1"/>
  <c r="L2375" i="7" s="1"/>
  <c r="W2390" i="7"/>
  <c r="K2386" i="7"/>
  <c r="W2402" i="7"/>
  <c r="W2483" i="7"/>
  <c r="Y2483" i="7" s="1"/>
  <c r="Z2483" i="7" s="1"/>
  <c r="K2514" i="7"/>
  <c r="K2515" i="7"/>
  <c r="K2516" i="7"/>
  <c r="W2539" i="7"/>
  <c r="X2574" i="7"/>
  <c r="K2570" i="7"/>
  <c r="X2611" i="7"/>
  <c r="W2611" i="7"/>
  <c r="K2614" i="7"/>
  <c r="W2626" i="7"/>
  <c r="Y2626" i="7" s="1"/>
  <c r="Z2626" i="7" s="1"/>
  <c r="L2614" i="7" s="1"/>
  <c r="W2694" i="7"/>
  <c r="X2694" i="7"/>
  <c r="K2694" i="7"/>
  <c r="W2706" i="7"/>
  <c r="K2722" i="7"/>
  <c r="W2734" i="7"/>
  <c r="W2890" i="7"/>
  <c r="X2890" i="7"/>
  <c r="K2910" i="7"/>
  <c r="W2922" i="7"/>
  <c r="Y2922" i="7" s="1"/>
  <c r="Z2922" i="7" s="1"/>
  <c r="L2910" i="7" s="1"/>
  <c r="X2923" i="7"/>
  <c r="X2938" i="7"/>
  <c r="X2995" i="7"/>
  <c r="K2983" i="7"/>
  <c r="W2995" i="7"/>
  <c r="W3190" i="7"/>
  <c r="X3190" i="7"/>
  <c r="K3178" i="7"/>
  <c r="W2606" i="7"/>
  <c r="X2606" i="7"/>
  <c r="K2746" i="7"/>
  <c r="W2758" i="7"/>
  <c r="Y2758" i="7" s="1"/>
  <c r="Z2758" i="7" s="1"/>
  <c r="L2746" i="7" s="1"/>
  <c r="W2810" i="7"/>
  <c r="Y2810" i="7" s="1"/>
  <c r="Z2810" i="7" s="1"/>
  <c r="L2798" i="7" s="1"/>
  <c r="K2798" i="7"/>
  <c r="X2846" i="7"/>
  <c r="K2834" i="7"/>
  <c r="W2846" i="7"/>
  <c r="X2882" i="7"/>
  <c r="W2882" i="7"/>
  <c r="K2870" i="7"/>
  <c r="K2918" i="7"/>
  <c r="W2930" i="7"/>
  <c r="K2946" i="7"/>
  <c r="W2958" i="7"/>
  <c r="K2978" i="7"/>
  <c r="W2990" i="7"/>
  <c r="X3083" i="7"/>
  <c r="W3083" i="7"/>
  <c r="K3071" i="7"/>
  <c r="K2119" i="7"/>
  <c r="K2173" i="7"/>
  <c r="K2232" i="7"/>
  <c r="K2270" i="7"/>
  <c r="K2314" i="7"/>
  <c r="K2375" i="7"/>
  <c r="W2507" i="7"/>
  <c r="W2526" i="7"/>
  <c r="Y2526" i="7" s="1"/>
  <c r="Z2526" i="7" s="1"/>
  <c r="L2514" i="7" s="1"/>
  <c r="N2514" i="7" s="1"/>
  <c r="X2527" i="7"/>
  <c r="Y2527" i="7" s="1"/>
  <c r="Z2527" i="7" s="1"/>
  <c r="L2515" i="7" s="1"/>
  <c r="N2515" i="7" s="1"/>
  <c r="W2528" i="7"/>
  <c r="Y2528" i="7" s="1"/>
  <c r="Z2528" i="7" s="1"/>
  <c r="L2516" i="7" s="1"/>
  <c r="N2516" i="7" s="1"/>
  <c r="X2582" i="7"/>
  <c r="Y2582" i="7" s="1"/>
  <c r="Z2582" i="7" s="1"/>
  <c r="L2570" i="7" s="1"/>
  <c r="K2618" i="7"/>
  <c r="W2630" i="7"/>
  <c r="Y2630" i="7" s="1"/>
  <c r="Z2630" i="7" s="1"/>
  <c r="X2643" i="7"/>
  <c r="W2643" i="7"/>
  <c r="X2864" i="7"/>
  <c r="K2852" i="7"/>
  <c r="W2864" i="7"/>
  <c r="K2858" i="7"/>
  <c r="W2870" i="7"/>
  <c r="Y2870" i="7" s="1"/>
  <c r="Z2870" i="7" s="1"/>
  <c r="L2858" i="7" s="1"/>
  <c r="W2886" i="7"/>
  <c r="X2886" i="7"/>
  <c r="K2874" i="7"/>
  <c r="X2930" i="7"/>
  <c r="K2927" i="7"/>
  <c r="W2939" i="7"/>
  <c r="Y2939" i="7" s="1"/>
  <c r="Z2939" i="7" s="1"/>
  <c r="X2958" i="7"/>
  <c r="W2994" i="7"/>
  <c r="K2982" i="7"/>
  <c r="X2994" i="7"/>
  <c r="X2966" i="7"/>
  <c r="W3040" i="7"/>
  <c r="Y3040" i="7" s="1"/>
  <c r="Z3040" i="7" s="1"/>
  <c r="W3046" i="7"/>
  <c r="Y3046" i="7" s="1"/>
  <c r="Z3046" i="7" s="1"/>
  <c r="L3034" i="7" s="1"/>
  <c r="X3070" i="7"/>
  <c r="Y3070" i="7" s="1"/>
  <c r="Z3070" i="7" s="1"/>
  <c r="X3123" i="7"/>
  <c r="Y3123" i="7" s="1"/>
  <c r="Z3123" i="7" s="1"/>
  <c r="L3111" i="7" s="1"/>
  <c r="W3136" i="7"/>
  <c r="Y3136" i="7" s="1"/>
  <c r="Z3136" i="7" s="1"/>
  <c r="W3163" i="7"/>
  <c r="X3186" i="7"/>
  <c r="Y3186" i="7" s="1"/>
  <c r="Z3186" i="7" s="1"/>
  <c r="X3234" i="7"/>
  <c r="Y3234" i="7" s="1"/>
  <c r="Z3234" i="7" s="1"/>
  <c r="L3222" i="7" s="1"/>
  <c r="X3238" i="7"/>
  <c r="Y3238" i="7" s="1"/>
  <c r="Z3238" i="7" s="1"/>
  <c r="L3226" i="7" s="1"/>
  <c r="X3285" i="7"/>
  <c r="Y3285" i="7" s="1"/>
  <c r="Z3285" i="7" s="1"/>
  <c r="L3273" i="7" s="1"/>
  <c r="K3339" i="7"/>
  <c r="K3366" i="7"/>
  <c r="K3369" i="7"/>
  <c r="K3373" i="7"/>
  <c r="K3430" i="7"/>
  <c r="K3433" i="7"/>
  <c r="K3449" i="7"/>
  <c r="W3465" i="7"/>
  <c r="Y3465" i="7" s="1"/>
  <c r="Z3465" i="7" s="1"/>
  <c r="L3453" i="7" s="1"/>
  <c r="K3453" i="7"/>
  <c r="X3493" i="7"/>
  <c r="K3481" i="7"/>
  <c r="K3542" i="7"/>
  <c r="W3554" i="7"/>
  <c r="Y3554" i="7" s="1"/>
  <c r="Z3554" i="7" s="1"/>
  <c r="L3542" i="7" s="1"/>
  <c r="X3725" i="7"/>
  <c r="K3713" i="7"/>
  <c r="W3725" i="7"/>
  <c r="W3745" i="7"/>
  <c r="K3733" i="7"/>
  <c r="K3778" i="7"/>
  <c r="X3790" i="7"/>
  <c r="W3790" i="7"/>
  <c r="X3843" i="7"/>
  <c r="K3831" i="7"/>
  <c r="W3843" i="7"/>
  <c r="X3923" i="7"/>
  <c r="K3911" i="7"/>
  <c r="W3923" i="7"/>
  <c r="W3929" i="7"/>
  <c r="K3917" i="7"/>
  <c r="X3980" i="7"/>
  <c r="K3968" i="7"/>
  <c r="K4255" i="7"/>
  <c r="X4267" i="7"/>
  <c r="X3666" i="7"/>
  <c r="K3654" i="7"/>
  <c r="W3666" i="7"/>
  <c r="W3697" i="7"/>
  <c r="K3685" i="7"/>
  <c r="X3697" i="7"/>
  <c r="W3710" i="7"/>
  <c r="X3710" i="7"/>
  <c r="K3698" i="7"/>
  <c r="K3769" i="7"/>
  <c r="W3781" i="7"/>
  <c r="Y3781" i="7" s="1"/>
  <c r="Z3781" i="7" s="1"/>
  <c r="L3769" i="7" s="1"/>
  <c r="K3849" i="7"/>
  <c r="W3861" i="7"/>
  <c r="X3897" i="7"/>
  <c r="K3885" i="7"/>
  <c r="K4012" i="7"/>
  <c r="W4024" i="7"/>
  <c r="K4121" i="7"/>
  <c r="W4133" i="7"/>
  <c r="X4133" i="7"/>
  <c r="K4219" i="7"/>
  <c r="W4231" i="7"/>
  <c r="X4231" i="7"/>
  <c r="K3034" i="7"/>
  <c r="K3058" i="7"/>
  <c r="K3286" i="7"/>
  <c r="W3381" i="7"/>
  <c r="Y3381" i="7" s="1"/>
  <c r="Z3381" i="7" s="1"/>
  <c r="L3369" i="7" s="1"/>
  <c r="W3385" i="7"/>
  <c r="Y3385" i="7" s="1"/>
  <c r="Z3385" i="7" s="1"/>
  <c r="W3445" i="7"/>
  <c r="Y3445" i="7" s="1"/>
  <c r="Z3445" i="7" s="1"/>
  <c r="L3433" i="7" s="1"/>
  <c r="N3433" i="7" s="1"/>
  <c r="W3461" i="7"/>
  <c r="X3541" i="7"/>
  <c r="K3529" i="7"/>
  <c r="W3541" i="7"/>
  <c r="X3545" i="7"/>
  <c r="K3533" i="7"/>
  <c r="X3623" i="7"/>
  <c r="K3611" i="7"/>
  <c r="X3765" i="7"/>
  <c r="W3765" i="7"/>
  <c r="K3753" i="7"/>
  <c r="K3810" i="7"/>
  <c r="X3822" i="7"/>
  <c r="K3865" i="7"/>
  <c r="X3877" i="7"/>
  <c r="W3952" i="7"/>
  <c r="X3952" i="7"/>
  <c r="K3940" i="7"/>
  <c r="X4024" i="7"/>
  <c r="X4094" i="7"/>
  <c r="W4094" i="7"/>
  <c r="K4082" i="7"/>
  <c r="K4089" i="7"/>
  <c r="X4101" i="7"/>
  <c r="W4101" i="7"/>
  <c r="W4384" i="7"/>
  <c r="X4384" i="7"/>
  <c r="K4372" i="7"/>
  <c r="K4403" i="7"/>
  <c r="W4415" i="7"/>
  <c r="X4415" i="7"/>
  <c r="X3330" i="7"/>
  <c r="X3394" i="7"/>
  <c r="Y3394" i="7" s="1"/>
  <c r="Z3394" i="7" s="1"/>
  <c r="L3382" i="7" s="1"/>
  <c r="X3397" i="7"/>
  <c r="Y3397" i="7" s="1"/>
  <c r="Z3397" i="7" s="1"/>
  <c r="L3385" i="7" s="1"/>
  <c r="W3398" i="7"/>
  <c r="W3399" i="7"/>
  <c r="X3654" i="7"/>
  <c r="K3642" i="7"/>
  <c r="W3654" i="7"/>
  <c r="W3678" i="7"/>
  <c r="K3666" i="7"/>
  <c r="W3885" i="7"/>
  <c r="X3885" i="7"/>
  <c r="K3873" i="7"/>
  <c r="W3902" i="7"/>
  <c r="K3890" i="7"/>
  <c r="X4140" i="7"/>
  <c r="W4140" i="7"/>
  <c r="X4170" i="7"/>
  <c r="W4170" i="7"/>
  <c r="K4158" i="7"/>
  <c r="K4227" i="7"/>
  <c r="W4239" i="7"/>
  <c r="X4239" i="7"/>
  <c r="W4288" i="7"/>
  <c r="X4288" i="7"/>
  <c r="X4152" i="7"/>
  <c r="W4152" i="7"/>
  <c r="W4176" i="7"/>
  <c r="X4176" i="7"/>
  <c r="W4331" i="7"/>
  <c r="K4319" i="7"/>
  <c r="W4635" i="7"/>
  <c r="X4635" i="7"/>
  <c r="W4667" i="7"/>
  <c r="X4667" i="7"/>
  <c r="X4680" i="7"/>
  <c r="K4668" i="7"/>
  <c r="X4699" i="7"/>
  <c r="K4687" i="7"/>
  <c r="X4801" i="7"/>
  <c r="W4801" i="7"/>
  <c r="W4803" i="7"/>
  <c r="K4791" i="7"/>
  <c r="X4875" i="7"/>
  <c r="K4863" i="7"/>
  <c r="X4876" i="7"/>
  <c r="W4876" i="7"/>
  <c r="X4948" i="7"/>
  <c r="W4948" i="7"/>
  <c r="X4987" i="7"/>
  <c r="K4975" i="7"/>
  <c r="W4995" i="7"/>
  <c r="X4995" i="7"/>
  <c r="X5288" i="7"/>
  <c r="K5276" i="7"/>
  <c r="W5308" i="7"/>
  <c r="X5308" i="7"/>
  <c r="K5342" i="7"/>
  <c r="X5354" i="7"/>
  <c r="K5345" i="7"/>
  <c r="X5357" i="7"/>
  <c r="W5601" i="7"/>
  <c r="X5601" i="7"/>
  <c r="K5589" i="7"/>
  <c r="X5626" i="7"/>
  <c r="K5614" i="7"/>
  <c r="W5632" i="7"/>
  <c r="X5632" i="7"/>
  <c r="W5707" i="7"/>
  <c r="K5695" i="7"/>
  <c r="X5707" i="7"/>
  <c r="W5736" i="7"/>
  <c r="K5724" i="7"/>
  <c r="K3693" i="7"/>
  <c r="W3705" i="7"/>
  <c r="Y3705" i="7" s="1"/>
  <c r="Z3705" i="7" s="1"/>
  <c r="X3854" i="7"/>
  <c r="W3854" i="7"/>
  <c r="X4012" i="7"/>
  <c r="X4037" i="7"/>
  <c r="X4040" i="7"/>
  <c r="X4052" i="7"/>
  <c r="W4052" i="7"/>
  <c r="W4096" i="7"/>
  <c r="Y4096" i="7" s="1"/>
  <c r="Z4096" i="7" s="1"/>
  <c r="L4084" i="7" s="1"/>
  <c r="K4084" i="7"/>
  <c r="W4197" i="7"/>
  <c r="K4185" i="7"/>
  <c r="K4204" i="7"/>
  <c r="X4216" i="7"/>
  <c r="Y4216" i="7" s="1"/>
  <c r="Z4216" i="7" s="1"/>
  <c r="W4291" i="7"/>
  <c r="X4291" i="7"/>
  <c r="X4292" i="7"/>
  <c r="Y4292" i="7" s="1"/>
  <c r="Z4292" i="7" s="1"/>
  <c r="L4280" i="7" s="1"/>
  <c r="W4367" i="7"/>
  <c r="X4367" i="7"/>
  <c r="X4368" i="7"/>
  <c r="Y4368" i="7" s="1"/>
  <c r="Z4368" i="7" s="1"/>
  <c r="W4388" i="7"/>
  <c r="Y4388" i="7" s="1"/>
  <c r="Z4388" i="7" s="1"/>
  <c r="X4440" i="7"/>
  <c r="K4428" i="7"/>
  <c r="K4436" i="7"/>
  <c r="W4448" i="7"/>
  <c r="X4485" i="7"/>
  <c r="K4473" i="7"/>
  <c r="K4484" i="7"/>
  <c r="X4527" i="7"/>
  <c r="W4543" i="7"/>
  <c r="X4543" i="7"/>
  <c r="X4544" i="7"/>
  <c r="Y4544" i="7" s="1"/>
  <c r="Z4544" i="7" s="1"/>
  <c r="L4532" i="7" s="1"/>
  <c r="X4575" i="7"/>
  <c r="K4569" i="7"/>
  <c r="W4595" i="7"/>
  <c r="K4591" i="7"/>
  <c r="W4603" i="7"/>
  <c r="Y4603" i="7" s="1"/>
  <c r="Z4603" i="7" s="1"/>
  <c r="L4591" i="7" s="1"/>
  <c r="W4659" i="7"/>
  <c r="X4659" i="7"/>
  <c r="W4680" i="7"/>
  <c r="W4699" i="7"/>
  <c r="K4767" i="7"/>
  <c r="K4772" i="7"/>
  <c r="X4803" i="7"/>
  <c r="W4875" i="7"/>
  <c r="W4903" i="7"/>
  <c r="X4924" i="7"/>
  <c r="Y4924" i="7" s="1"/>
  <c r="Z4924" i="7" s="1"/>
  <c r="L4912" i="7" s="1"/>
  <c r="K4912" i="7"/>
  <c r="X4931" i="7"/>
  <c r="W4931" i="7"/>
  <c r="W4987" i="7"/>
  <c r="X5015" i="7"/>
  <c r="Y5015" i="7" s="1"/>
  <c r="Z5015" i="7" s="1"/>
  <c r="L5003" i="7" s="1"/>
  <c r="X5091" i="7"/>
  <c r="Y5091" i="7" s="1"/>
  <c r="Z5091" i="7" s="1"/>
  <c r="K5079" i="7"/>
  <c r="K5088" i="7"/>
  <c r="X5100" i="7"/>
  <c r="Y5100" i="7" s="1"/>
  <c r="Z5100" i="7" s="1"/>
  <c r="X5168" i="7"/>
  <c r="Y5168" i="7" s="1"/>
  <c r="Z5168" i="7" s="1"/>
  <c r="K5156" i="7"/>
  <c r="K5262" i="7"/>
  <c r="K5265" i="7"/>
  <c r="W5288" i="7"/>
  <c r="X5300" i="7"/>
  <c r="W5300" i="7"/>
  <c r="W5354" i="7"/>
  <c r="X5373" i="7"/>
  <c r="K5361" i="7"/>
  <c r="W5373" i="7"/>
  <c r="W5483" i="7"/>
  <c r="K5471" i="7"/>
  <c r="K4571" i="7"/>
  <c r="W4583" i="7"/>
  <c r="W4624" i="7"/>
  <c r="K4612" i="7"/>
  <c r="W4656" i="7"/>
  <c r="X4656" i="7"/>
  <c r="K4696" i="7"/>
  <c r="W4708" i="7"/>
  <c r="K4867" i="7"/>
  <c r="X4879" i="7"/>
  <c r="W4879" i="7"/>
  <c r="K4979" i="7"/>
  <c r="W4991" i="7"/>
  <c r="X5029" i="7"/>
  <c r="K5017" i="7"/>
  <c r="W5029" i="7"/>
  <c r="X5077" i="7"/>
  <c r="K5065" i="7"/>
  <c r="W5119" i="7"/>
  <c r="K5107" i="7"/>
  <c r="X5153" i="7"/>
  <c r="K5141" i="7"/>
  <c r="W5353" i="7"/>
  <c r="K5341" i="7"/>
  <c r="X5353" i="7"/>
  <c r="K5406" i="7"/>
  <c r="W5418" i="7"/>
  <c r="X5577" i="7"/>
  <c r="K5565" i="7"/>
  <c r="W5577" i="7"/>
  <c r="X5638" i="7"/>
  <c r="K5626" i="7"/>
  <c r="W5643" i="7"/>
  <c r="X5643" i="7"/>
  <c r="W5720" i="7"/>
  <c r="X5720" i="7"/>
  <c r="X3667" i="7"/>
  <c r="Y3667" i="7" s="1"/>
  <c r="Z3667" i="7" s="1"/>
  <c r="K3655" i="7"/>
  <c r="X3709" i="7"/>
  <c r="W3709" i="7"/>
  <c r="X3715" i="7"/>
  <c r="W3715" i="7"/>
  <c r="W3825" i="7"/>
  <c r="X3825" i="7"/>
  <c r="X4030" i="7"/>
  <c r="W4030" i="7"/>
  <c r="W4032" i="7"/>
  <c r="Y4032" i="7" s="1"/>
  <c r="Z4032" i="7" s="1"/>
  <c r="L4020" i="7" s="1"/>
  <c r="K4020" i="7"/>
  <c r="W4165" i="7"/>
  <c r="X4165" i="7"/>
  <c r="K4164" i="7"/>
  <c r="X4185" i="7"/>
  <c r="Y4185" i="7" s="1"/>
  <c r="Z4185" i="7" s="1"/>
  <c r="L4173" i="7" s="1"/>
  <c r="K4173" i="7"/>
  <c r="K4216" i="7"/>
  <c r="K4280" i="7"/>
  <c r="X4295" i="7"/>
  <c r="K4283" i="7"/>
  <c r="K4300" i="7"/>
  <c r="K4312" i="7"/>
  <c r="K4356" i="7"/>
  <c r="K4376" i="7"/>
  <c r="K4396" i="7"/>
  <c r="W4443" i="7"/>
  <c r="K4431" i="7"/>
  <c r="K4471" i="7"/>
  <c r="X4507" i="7"/>
  <c r="Y4507" i="7" s="1"/>
  <c r="Z4507" i="7" s="1"/>
  <c r="L4495" i="7" s="1"/>
  <c r="K4495" i="7"/>
  <c r="K4511" i="7"/>
  <c r="K4532" i="7"/>
  <c r="X4567" i="7"/>
  <c r="W4567" i="7"/>
  <c r="X4583" i="7"/>
  <c r="X4619" i="7"/>
  <c r="Y4619" i="7" s="1"/>
  <c r="Z4619" i="7" s="1"/>
  <c r="L4607" i="7" s="1"/>
  <c r="K4607" i="7"/>
  <c r="K4623" i="7"/>
  <c r="K4639" i="7"/>
  <c r="X4651" i="7"/>
  <c r="K4655" i="7"/>
  <c r="W4683" i="7"/>
  <c r="Y4683" i="7" s="1"/>
  <c r="Z4683" i="7" s="1"/>
  <c r="K4671" i="7"/>
  <c r="X4695" i="7"/>
  <c r="X4708" i="7"/>
  <c r="X4725" i="7"/>
  <c r="W4725" i="7"/>
  <c r="W4727" i="7"/>
  <c r="Y4727" i="7" s="1"/>
  <c r="Z4727" i="7" s="1"/>
  <c r="K4715" i="7"/>
  <c r="X4779" i="7"/>
  <c r="Y4779" i="7" s="1"/>
  <c r="Z4779" i="7" s="1"/>
  <c r="W4784" i="7"/>
  <c r="Y4784" i="7" s="1"/>
  <c r="Z4784" i="7" s="1"/>
  <c r="L4772" i="7" s="1"/>
  <c r="X4804" i="7"/>
  <c r="Y4804" i="7" s="1"/>
  <c r="Z4804" i="7" s="1"/>
  <c r="K4792" i="7"/>
  <c r="W4827" i="7"/>
  <c r="W4828" i="7"/>
  <c r="K4855" i="7"/>
  <c r="W4867" i="7"/>
  <c r="Y4867" i="7" s="1"/>
  <c r="Z4867" i="7" s="1"/>
  <c r="L4855" i="7" s="1"/>
  <c r="K4936" i="7"/>
  <c r="X4972" i="7"/>
  <c r="W4972" i="7"/>
  <c r="X4991" i="7"/>
  <c r="W5047" i="7"/>
  <c r="Y5047" i="7" s="1"/>
  <c r="Z5047" i="7" s="1"/>
  <c r="W5068" i="7"/>
  <c r="X5068" i="7"/>
  <c r="W5077" i="7"/>
  <c r="K5099" i="7"/>
  <c r="X5111" i="7"/>
  <c r="Y5111" i="7" s="1"/>
  <c r="Z5111" i="7" s="1"/>
  <c r="X5116" i="7"/>
  <c r="Y5116" i="7" s="1"/>
  <c r="Z5116" i="7" s="1"/>
  <c r="K5104" i="7"/>
  <c r="X5119" i="7"/>
  <c r="W5153" i="7"/>
  <c r="X5224" i="7"/>
  <c r="Y5224" i="7" s="1"/>
  <c r="Z5224" i="7" s="1"/>
  <c r="L5212" i="7" s="1"/>
  <c r="K5212" i="7"/>
  <c r="X5242" i="7"/>
  <c r="Y5242" i="7" s="1"/>
  <c r="Z5242" i="7" s="1"/>
  <c r="L5230" i="7" s="1"/>
  <c r="K5230" i="7"/>
  <c r="K5240" i="7"/>
  <c r="X5252" i="7"/>
  <c r="Y5252" i="7" s="1"/>
  <c r="Z5252" i="7" s="1"/>
  <c r="L5240" i="7" s="1"/>
  <c r="W5274" i="7"/>
  <c r="Y5274" i="7" s="1"/>
  <c r="Z5274" i="7" s="1"/>
  <c r="L5262" i="7" s="1"/>
  <c r="W5277" i="7"/>
  <c r="Y5277" i="7" s="1"/>
  <c r="Z5277" i="7" s="1"/>
  <c r="L5265" i="7" s="1"/>
  <c r="K5296" i="7"/>
  <c r="W5317" i="7"/>
  <c r="K5305" i="7"/>
  <c r="X5317" i="7"/>
  <c r="W5413" i="7"/>
  <c r="K5401" i="7"/>
  <c r="X5413" i="7"/>
  <c r="X5418" i="7"/>
  <c r="K5640" i="7"/>
  <c r="X5652" i="7"/>
  <c r="Y5652" i="7" s="1"/>
  <c r="Z5652" i="7" s="1"/>
  <c r="W5704" i="7"/>
  <c r="Y5704" i="7" s="1"/>
  <c r="Z5704" i="7" s="1"/>
  <c r="K5692" i="7"/>
  <c r="X5622" i="7"/>
  <c r="W5622" i="7"/>
  <c r="W5624" i="7"/>
  <c r="K5612" i="7"/>
  <c r="K4959" i="7"/>
  <c r="W4971" i="7"/>
  <c r="Y4971" i="7" s="1"/>
  <c r="Z4971" i="7" s="1"/>
  <c r="L4959" i="7" s="1"/>
  <c r="X5004" i="7"/>
  <c r="W5004" i="7"/>
  <c r="K5063" i="7"/>
  <c r="X5075" i="7"/>
  <c r="Y5075" i="7" s="1"/>
  <c r="Z5075" i="7" s="1"/>
  <c r="X5107" i="7"/>
  <c r="W5107" i="7"/>
  <c r="X5169" i="7"/>
  <c r="Y5169" i="7" s="1"/>
  <c r="Z5169" i="7" s="1"/>
  <c r="K5157" i="7"/>
  <c r="K5244" i="7"/>
  <c r="W5256" i="7"/>
  <c r="X5312" i="7"/>
  <c r="Y5312" i="7" s="1"/>
  <c r="Z5312" i="7" s="1"/>
  <c r="K5300" i="7"/>
  <c r="X5350" i="7"/>
  <c r="Y5350" i="7" s="1"/>
  <c r="Z5350" i="7" s="1"/>
  <c r="L5338" i="7" s="1"/>
  <c r="K5338" i="7"/>
  <c r="W5450" i="7"/>
  <c r="K5438" i="7"/>
  <c r="X5506" i="7"/>
  <c r="X5526" i="7"/>
  <c r="W5526" i="7"/>
  <c r="W5538" i="7"/>
  <c r="K5526" i="7"/>
  <c r="X5608" i="7"/>
  <c r="Y5608" i="7" s="1"/>
  <c r="Z5608" i="7" s="1"/>
  <c r="W5621" i="7"/>
  <c r="X5621" i="7"/>
  <c r="X5624" i="7"/>
  <c r="W5633" i="7"/>
  <c r="X5633" i="7"/>
  <c r="W5721" i="7"/>
  <c r="K130" i="7"/>
  <c r="X13" i="7"/>
  <c r="K15" i="7"/>
  <c r="W50" i="7"/>
  <c r="Y50" i="7" s="1"/>
  <c r="Z50" i="7" s="1"/>
  <c r="L50" i="7" s="1"/>
  <c r="W91" i="7"/>
  <c r="Y91" i="7" s="1"/>
  <c r="Z91" i="7" s="1"/>
  <c r="W94" i="7"/>
  <c r="Y94" i="7" s="1"/>
  <c r="Z94" i="7" s="1"/>
  <c r="X119" i="7"/>
  <c r="W125" i="7"/>
  <c r="Y125" i="7" s="1"/>
  <c r="Z125" i="7" s="1"/>
  <c r="L124" i="7" s="1"/>
  <c r="W252" i="7"/>
  <c r="W278" i="7"/>
  <c r="Y278" i="7" s="1"/>
  <c r="Z278" i="7" s="1"/>
  <c r="L266" i="7" s="1"/>
  <c r="W312" i="7"/>
  <c r="W316" i="7"/>
  <c r="X317" i="7"/>
  <c r="Y317" i="7" s="1"/>
  <c r="Z317" i="7" s="1"/>
  <c r="L305" i="7" s="1"/>
  <c r="W380" i="7"/>
  <c r="X381" i="7"/>
  <c r="Y381" i="7" s="1"/>
  <c r="Z381" i="7" s="1"/>
  <c r="L369" i="7" s="1"/>
  <c r="X388" i="7"/>
  <c r="W392" i="7"/>
  <c r="Y392" i="7" s="1"/>
  <c r="Z392" i="7" s="1"/>
  <c r="L380" i="7" s="1"/>
  <c r="W393" i="7"/>
  <c r="Y393" i="7" s="1"/>
  <c r="Z393" i="7" s="1"/>
  <c r="L381" i="7" s="1"/>
  <c r="W436" i="7"/>
  <c r="W452" i="7"/>
  <c r="X461" i="7"/>
  <c r="Y461" i="7" s="1"/>
  <c r="Z461" i="7" s="1"/>
  <c r="X472" i="7"/>
  <c r="Y472" i="7" s="1"/>
  <c r="Z472" i="7" s="1"/>
  <c r="W481" i="7"/>
  <c r="X504" i="7"/>
  <c r="W508" i="7"/>
  <c r="X509" i="7"/>
  <c r="Y509" i="7" s="1"/>
  <c r="Z509" i="7" s="1"/>
  <c r="L497" i="7" s="1"/>
  <c r="K1439" i="7"/>
  <c r="W1451" i="7"/>
  <c r="X42" i="7"/>
  <c r="X70" i="7"/>
  <c r="X74" i="7"/>
  <c r="Y74" i="7" s="1"/>
  <c r="Z74" i="7" s="1"/>
  <c r="X81" i="7"/>
  <c r="W87" i="7"/>
  <c r="Y87" i="7" s="1"/>
  <c r="Z87" i="7" s="1"/>
  <c r="W113" i="7"/>
  <c r="Y113" i="7" s="1"/>
  <c r="Z113" i="7" s="1"/>
  <c r="L112" i="7" s="1"/>
  <c r="X127" i="7"/>
  <c r="X131" i="7"/>
  <c r="Y131" i="7" s="1"/>
  <c r="Z131" i="7" s="1"/>
  <c r="W152" i="7"/>
  <c r="Y152" i="7" s="1"/>
  <c r="Z152" i="7" s="1"/>
  <c r="X164" i="7"/>
  <c r="X179" i="7"/>
  <c r="Y179" i="7" s="1"/>
  <c r="Z179" i="7" s="1"/>
  <c r="L178" i="7" s="1"/>
  <c r="W191" i="7"/>
  <c r="W203" i="7"/>
  <c r="Y203" i="7" s="1"/>
  <c r="Z203" i="7" s="1"/>
  <c r="L202" i="7" s="1"/>
  <c r="W204" i="7"/>
  <c r="Y204" i="7" s="1"/>
  <c r="Z204" i="7" s="1"/>
  <c r="W249" i="7"/>
  <c r="Y249" i="7" s="1"/>
  <c r="Z249" i="7" s="1"/>
  <c r="L237" i="7" s="1"/>
  <c r="N237" i="7" s="1"/>
  <c r="X252" i="7"/>
  <c r="W273" i="7"/>
  <c r="X288" i="7"/>
  <c r="Y288" i="7" s="1"/>
  <c r="Z288" i="7" s="1"/>
  <c r="W302" i="7"/>
  <c r="Y302" i="7" s="1"/>
  <c r="Z302" i="7" s="1"/>
  <c r="L290" i="7" s="1"/>
  <c r="X356" i="7"/>
  <c r="Y356" i="7" s="1"/>
  <c r="Z356" i="7" s="1"/>
  <c r="L344" i="7" s="1"/>
  <c r="W398" i="7"/>
  <c r="Y398" i="7" s="1"/>
  <c r="Z398" i="7" s="1"/>
  <c r="L386" i="7" s="1"/>
  <c r="X452" i="7"/>
  <c r="W488" i="7"/>
  <c r="X508" i="7"/>
  <c r="W526" i="7"/>
  <c r="Y526" i="7" s="1"/>
  <c r="Z526" i="7" s="1"/>
  <c r="W532" i="7"/>
  <c r="Y532" i="7" s="1"/>
  <c r="Z532" i="7" s="1"/>
  <c r="L520" i="7" s="1"/>
  <c r="W545" i="7"/>
  <c r="W564" i="7"/>
  <c r="X568" i="7"/>
  <c r="W606" i="7"/>
  <c r="Y606" i="7" s="1"/>
  <c r="Z606" i="7" s="1"/>
  <c r="L594" i="7" s="1"/>
  <c r="W614" i="7"/>
  <c r="Y614" i="7" s="1"/>
  <c r="Z614" i="7" s="1"/>
  <c r="L602" i="7" s="1"/>
  <c r="W617" i="7"/>
  <c r="Y617" i="7" s="1"/>
  <c r="Z617" i="7" s="1"/>
  <c r="L605" i="7" s="1"/>
  <c r="X620" i="7"/>
  <c r="Y620" i="7" s="1"/>
  <c r="Z620" i="7" s="1"/>
  <c r="L608" i="7" s="1"/>
  <c r="W641" i="7"/>
  <c r="Y641" i="7" s="1"/>
  <c r="Z641" i="7" s="1"/>
  <c r="L629" i="7" s="1"/>
  <c r="X688" i="7"/>
  <c r="W737" i="7"/>
  <c r="X744" i="7"/>
  <c r="W760" i="7"/>
  <c r="W764" i="7"/>
  <c r="X768" i="7"/>
  <c r="W774" i="7"/>
  <c r="Y774" i="7" s="1"/>
  <c r="Z774" i="7" s="1"/>
  <c r="L762" i="7" s="1"/>
  <c r="W801" i="7"/>
  <c r="W814" i="7"/>
  <c r="Y814" i="7" s="1"/>
  <c r="Z814" i="7" s="1"/>
  <c r="X824" i="7"/>
  <c r="X828" i="7"/>
  <c r="W892" i="7"/>
  <c r="X893" i="7"/>
  <c r="Y893" i="7" s="1"/>
  <c r="Z893" i="7" s="1"/>
  <c r="L881" i="7" s="1"/>
  <c r="W910" i="7"/>
  <c r="Y910" i="7" s="1"/>
  <c r="Z910" i="7" s="1"/>
  <c r="X957" i="7"/>
  <c r="Y957" i="7" s="1"/>
  <c r="Z957" i="7" s="1"/>
  <c r="L945" i="7" s="1"/>
  <c r="X964" i="7"/>
  <c r="W974" i="7"/>
  <c r="Y974" i="7" s="1"/>
  <c r="Z974" i="7" s="1"/>
  <c r="L962" i="7" s="1"/>
  <c r="W988" i="7"/>
  <c r="Y988" i="7" s="1"/>
  <c r="Z988" i="7" s="1"/>
  <c r="W1088" i="7"/>
  <c r="W1094" i="7"/>
  <c r="Y1094" i="7" s="1"/>
  <c r="Z1094" i="7" s="1"/>
  <c r="L1082" i="7" s="1"/>
  <c r="K1186" i="7"/>
  <c r="X1198" i="7"/>
  <c r="W1314" i="7"/>
  <c r="W1338" i="7"/>
  <c r="Y1338" i="7" s="1"/>
  <c r="Z1338" i="7" s="1"/>
  <c r="L1326" i="7" s="1"/>
  <c r="W1406" i="7"/>
  <c r="Y1406" i="7" s="1"/>
  <c r="Z1406" i="7" s="1"/>
  <c r="L1394" i="7" s="1"/>
  <c r="X1844" i="7"/>
  <c r="K1832" i="7"/>
  <c r="W1858" i="7"/>
  <c r="Y1858" i="7" s="1"/>
  <c r="Z1858" i="7" s="1"/>
  <c r="X1922" i="7"/>
  <c r="W1922" i="7"/>
  <c r="X1954" i="7"/>
  <c r="W1954" i="7"/>
  <c r="X1987" i="7"/>
  <c r="W1987" i="7"/>
  <c r="X2002" i="7"/>
  <c r="W2002" i="7"/>
  <c r="W2010" i="7"/>
  <c r="K1998" i="7"/>
  <c r="X2020" i="7"/>
  <c r="K2008" i="7"/>
  <c r="X2032" i="7"/>
  <c r="W2032" i="7"/>
  <c r="X2034" i="7"/>
  <c r="K2022" i="7"/>
  <c r="X2050" i="7"/>
  <c r="W2050" i="7"/>
  <c r="X2070" i="7"/>
  <c r="W2070" i="7"/>
  <c r="X2142" i="7"/>
  <c r="K2130" i="7"/>
  <c r="W2142" i="7"/>
  <c r="X2202" i="7"/>
  <c r="W2202" i="7"/>
  <c r="K2190" i="7"/>
  <c r="X2224" i="7"/>
  <c r="K2212" i="7"/>
  <c r="W2224" i="7"/>
  <c r="W2226" i="7"/>
  <c r="X2226" i="7"/>
  <c r="K2214" i="7"/>
  <c r="W2315" i="7"/>
  <c r="K2303" i="7"/>
  <c r="X2315" i="7"/>
  <c r="X2323" i="7"/>
  <c r="W2323" i="7"/>
  <c r="K2311" i="7"/>
  <c r="W2342" i="7"/>
  <c r="K2330" i="7"/>
  <c r="X2342" i="7"/>
  <c r="X1456" i="7"/>
  <c r="K1444" i="7"/>
  <c r="X1538" i="7"/>
  <c r="K1526" i="7"/>
  <c r="W19" i="7"/>
  <c r="Y19" i="7" s="1"/>
  <c r="Z19" i="7" s="1"/>
  <c r="L19" i="7" s="1"/>
  <c r="W46" i="7"/>
  <c r="Y46" i="7" s="1"/>
  <c r="Z46" i="7" s="1"/>
  <c r="L46" i="7" s="1"/>
  <c r="W58" i="7"/>
  <c r="Y58" i="7" s="1"/>
  <c r="Z58" i="7" s="1"/>
  <c r="L164" i="7"/>
  <c r="X167" i="7"/>
  <c r="W171" i="7"/>
  <c r="Y171" i="7" s="1"/>
  <c r="Z171" i="7" s="1"/>
  <c r="L170" i="7" s="1"/>
  <c r="N170" i="7" s="1"/>
  <c r="X175" i="7"/>
  <c r="W183" i="7"/>
  <c r="Y183" i="7" s="1"/>
  <c r="Z183" i="7" s="1"/>
  <c r="L182" i="7" s="1"/>
  <c r="X192" i="7"/>
  <c r="X212" i="7"/>
  <c r="W240" i="7"/>
  <c r="W246" i="7"/>
  <c r="Y246" i="7" s="1"/>
  <c r="Z246" i="7" s="1"/>
  <c r="L234" i="7" s="1"/>
  <c r="W289" i="7"/>
  <c r="Y289" i="7" s="1"/>
  <c r="Z289" i="7" s="1"/>
  <c r="L277" i="7" s="1"/>
  <c r="W308" i="7"/>
  <c r="Y308" i="7" s="1"/>
  <c r="Z308" i="7" s="1"/>
  <c r="X312" i="7"/>
  <c r="X316" i="7"/>
  <c r="X353" i="7"/>
  <c r="Y353" i="7" s="1"/>
  <c r="Z353" i="7" s="1"/>
  <c r="X380" i="7"/>
  <c r="W424" i="7"/>
  <c r="Y424" i="7" s="1"/>
  <c r="Z424" i="7" s="1"/>
  <c r="L412" i="7" s="1"/>
  <c r="X436" i="7"/>
  <c r="X481" i="7"/>
  <c r="X484" i="7"/>
  <c r="Y484" i="7" s="1"/>
  <c r="Z484" i="7" s="1"/>
  <c r="L472" i="7" s="1"/>
  <c r="W496" i="7"/>
  <c r="W518" i="7"/>
  <c r="Y518" i="7" s="1"/>
  <c r="Z518" i="7" s="1"/>
  <c r="L506" i="7" s="1"/>
  <c r="X544" i="7"/>
  <c r="Y544" i="7" s="1"/>
  <c r="Z544" i="7" s="1"/>
  <c r="L532" i="7" s="1"/>
  <c r="X552" i="7"/>
  <c r="W560" i="7"/>
  <c r="X572" i="7"/>
  <c r="X628" i="7"/>
  <c r="W644" i="7"/>
  <c r="X689" i="7"/>
  <c r="X728" i="7"/>
  <c r="Y728" i="7" s="1"/>
  <c r="Z728" i="7" s="1"/>
  <c r="W752" i="7"/>
  <c r="X765" i="7"/>
  <c r="Y765" i="7" s="1"/>
  <c r="Z765" i="7" s="1"/>
  <c r="L753" i="7" s="1"/>
  <c r="X800" i="7"/>
  <c r="Y800" i="7" s="1"/>
  <c r="Z800" i="7" s="1"/>
  <c r="L788" i="7" s="1"/>
  <c r="W820" i="7"/>
  <c r="X865" i="7"/>
  <c r="X868" i="7"/>
  <c r="Y868" i="7" s="1"/>
  <c r="Z868" i="7" s="1"/>
  <c r="L856" i="7" s="1"/>
  <c r="X884" i="7"/>
  <c r="X929" i="7"/>
  <c r="X932" i="7"/>
  <c r="Y932" i="7" s="1"/>
  <c r="Z932" i="7" s="1"/>
  <c r="L920" i="7" s="1"/>
  <c r="W936" i="7"/>
  <c r="X944" i="7"/>
  <c r="W956" i="7"/>
  <c r="W1214" i="7"/>
  <c r="Y1214" i="7" s="1"/>
  <c r="Z1214" i="7" s="1"/>
  <c r="W1246" i="7"/>
  <c r="Y1246" i="7" s="1"/>
  <c r="Z1246" i="7" s="1"/>
  <c r="L1234" i="7" s="1"/>
  <c r="X1250" i="7"/>
  <c r="Y1250" i="7" s="1"/>
  <c r="Z1250" i="7" s="1"/>
  <c r="W1358" i="7"/>
  <c r="W1370" i="7"/>
  <c r="Y1370" i="7" s="1"/>
  <c r="Z1370" i="7" s="1"/>
  <c r="X1412" i="7"/>
  <c r="W1412" i="7"/>
  <c r="X1430" i="7"/>
  <c r="Y1430" i="7" s="1"/>
  <c r="Z1430" i="7" s="1"/>
  <c r="X1451" i="7"/>
  <c r="W1456" i="7"/>
  <c r="K1482" i="7"/>
  <c r="X1494" i="7"/>
  <c r="X1498" i="7"/>
  <c r="Y1498" i="7" s="1"/>
  <c r="Z1498" i="7" s="1"/>
  <c r="W1514" i="7"/>
  <c r="Y1514" i="7" s="1"/>
  <c r="Z1514" i="7" s="1"/>
  <c r="W1538" i="7"/>
  <c r="W1547" i="7"/>
  <c r="Y1547" i="7" s="1"/>
  <c r="Z1547" i="7" s="1"/>
  <c r="L1535" i="7" s="1"/>
  <c r="X1550" i="7"/>
  <c r="Y1550" i="7" s="1"/>
  <c r="Z1550" i="7" s="1"/>
  <c r="L1538" i="7" s="1"/>
  <c r="W1566" i="7"/>
  <c r="Y1566" i="7" s="1"/>
  <c r="Z1566" i="7" s="1"/>
  <c r="L1554" i="7" s="1"/>
  <c r="X1590" i="7"/>
  <c r="W1590" i="7"/>
  <c r="W1610" i="7"/>
  <c r="K1598" i="7"/>
  <c r="W1611" i="7"/>
  <c r="W1614" i="7"/>
  <c r="W1627" i="7"/>
  <c r="Y1627" i="7" s="1"/>
  <c r="Z1627" i="7" s="1"/>
  <c r="W1638" i="7"/>
  <c r="Y1638" i="7" s="1"/>
  <c r="Z1638" i="7" s="1"/>
  <c r="L1626" i="7" s="1"/>
  <c r="W1659" i="7"/>
  <c r="K1662" i="7"/>
  <c r="W1674" i="7"/>
  <c r="W1702" i="7"/>
  <c r="W1739" i="7"/>
  <c r="X1739" i="7"/>
  <c r="X1746" i="7"/>
  <c r="K1734" i="7"/>
  <c r="W1746" i="7"/>
  <c r="W1758" i="7"/>
  <c r="K1746" i="7"/>
  <c r="X1794" i="7"/>
  <c r="K1782" i="7"/>
  <c r="W1794" i="7"/>
  <c r="W1806" i="7"/>
  <c r="X1806" i="7"/>
  <c r="W1818" i="7"/>
  <c r="X1818" i="7"/>
  <c r="K1806" i="7"/>
  <c r="X1826" i="7"/>
  <c r="W1826" i="7"/>
  <c r="W1834" i="7"/>
  <c r="K1822" i="7"/>
  <c r="G8" i="1"/>
  <c r="X30" i="7"/>
  <c r="Y30" i="7" s="1"/>
  <c r="Z30" i="7" s="1"/>
  <c r="L30" i="7" s="1"/>
  <c r="W31" i="7"/>
  <c r="Y31" i="7" s="1"/>
  <c r="Z31" i="7" s="1"/>
  <c r="W37" i="7"/>
  <c r="Y37" i="7" s="1"/>
  <c r="Z37" i="7" s="1"/>
  <c r="L37" i="7" s="1"/>
  <c r="K40" i="7"/>
  <c r="X48" i="7"/>
  <c r="K50" i="7"/>
  <c r="W54" i="7"/>
  <c r="Y54" i="7" s="1"/>
  <c r="Z54" i="7" s="1"/>
  <c r="K68" i="7"/>
  <c r="W75" i="7"/>
  <c r="Y75" i="7" s="1"/>
  <c r="Z75" i="7" s="1"/>
  <c r="L75" i="7" s="1"/>
  <c r="K79" i="7"/>
  <c r="X89" i="7"/>
  <c r="K90" i="7"/>
  <c r="X92" i="7"/>
  <c r="Y92" i="7" s="1"/>
  <c r="Z92" i="7" s="1"/>
  <c r="X103" i="7"/>
  <c r="Y103" i="7" s="1"/>
  <c r="Z103" i="7" s="1"/>
  <c r="X107" i="7"/>
  <c r="Y107" i="7" s="1"/>
  <c r="Z107" i="7" s="1"/>
  <c r="L106" i="7" s="1"/>
  <c r="W109" i="7"/>
  <c r="Y109" i="7" s="1"/>
  <c r="Z109" i="7" s="1"/>
  <c r="W121" i="7"/>
  <c r="Y121" i="7" s="1"/>
  <c r="Z121" i="7" s="1"/>
  <c r="L120" i="7" s="1"/>
  <c r="K124" i="7"/>
  <c r="W136" i="7"/>
  <c r="Y136" i="7" s="1"/>
  <c r="Z136" i="7" s="1"/>
  <c r="L135" i="7" s="1"/>
  <c r="X161" i="7"/>
  <c r="Y161" i="7" s="1"/>
  <c r="Z161" i="7" s="1"/>
  <c r="W172" i="7"/>
  <c r="Y172" i="7" s="1"/>
  <c r="Z172" i="7" s="1"/>
  <c r="L171" i="7" s="1"/>
  <c r="N171" i="7" s="1"/>
  <c r="W177" i="7"/>
  <c r="Y177" i="7" s="1"/>
  <c r="Z177" i="7" s="1"/>
  <c r="L176" i="7" s="1"/>
  <c r="K178" i="7"/>
  <c r="W211" i="7"/>
  <c r="Y211" i="7" s="1"/>
  <c r="Z211" i="7" s="1"/>
  <c r="W228" i="7"/>
  <c r="W232" i="7"/>
  <c r="X237" i="7"/>
  <c r="Y237" i="7" s="1"/>
  <c r="Z237" i="7" s="1"/>
  <c r="X240" i="7"/>
  <c r="X276" i="7"/>
  <c r="Y276" i="7" s="1"/>
  <c r="Z276" i="7" s="1"/>
  <c r="L264" i="7" s="1"/>
  <c r="K266" i="7"/>
  <c r="W334" i="7"/>
  <c r="Y334" i="7" s="1"/>
  <c r="Z334" i="7" s="1"/>
  <c r="X349" i="7"/>
  <c r="Y349" i="7" s="1"/>
  <c r="Z349" i="7" s="1"/>
  <c r="L337" i="7" s="1"/>
  <c r="K341" i="7"/>
  <c r="W390" i="7"/>
  <c r="Y390" i="7" s="1"/>
  <c r="Z390" i="7" s="1"/>
  <c r="K380" i="7"/>
  <c r="K381" i="7"/>
  <c r="W414" i="7"/>
  <c r="Y414" i="7" s="1"/>
  <c r="Z414" i="7" s="1"/>
  <c r="W433" i="7"/>
  <c r="K460" i="7"/>
  <c r="X477" i="7"/>
  <c r="Y477" i="7" s="1"/>
  <c r="Z477" i="7" s="1"/>
  <c r="L465" i="7" s="1"/>
  <c r="K486" i="7"/>
  <c r="K509" i="7"/>
  <c r="X525" i="7"/>
  <c r="Y525" i="7" s="1"/>
  <c r="Z525" i="7" s="1"/>
  <c r="L513" i="7" s="1"/>
  <c r="W540" i="7"/>
  <c r="Y540" i="7" s="1"/>
  <c r="Z540" i="7" s="1"/>
  <c r="L528" i="7" s="1"/>
  <c r="X545" i="7"/>
  <c r="X560" i="7"/>
  <c r="X564" i="7"/>
  <c r="K573" i="7"/>
  <c r="W590" i="7"/>
  <c r="Y590" i="7" s="1"/>
  <c r="Z590" i="7" s="1"/>
  <c r="L578" i="7" s="1"/>
  <c r="K588" i="7"/>
  <c r="X644" i="7"/>
  <c r="K634" i="7"/>
  <c r="K637" i="7"/>
  <c r="W656" i="7"/>
  <c r="Y656" i="7" s="1"/>
  <c r="Z656" i="7" s="1"/>
  <c r="L644" i="7" s="1"/>
  <c r="X657" i="7"/>
  <c r="Y657" i="7" s="1"/>
  <c r="Z657" i="7" s="1"/>
  <c r="L645" i="7" s="1"/>
  <c r="K648" i="7"/>
  <c r="X672" i="7"/>
  <c r="W686" i="7"/>
  <c r="Y686" i="7" s="1"/>
  <c r="Z686" i="7" s="1"/>
  <c r="L674" i="7" s="1"/>
  <c r="X701" i="7"/>
  <c r="Y701" i="7" s="1"/>
  <c r="Z701" i="7" s="1"/>
  <c r="L689" i="7" s="1"/>
  <c r="W710" i="7"/>
  <c r="Y710" i="7" s="1"/>
  <c r="Z710" i="7" s="1"/>
  <c r="L698" i="7" s="1"/>
  <c r="X733" i="7"/>
  <c r="Y733" i="7" s="1"/>
  <c r="Z733" i="7" s="1"/>
  <c r="L721" i="7" s="1"/>
  <c r="X737" i="7"/>
  <c r="W742" i="7"/>
  <c r="W745" i="7"/>
  <c r="Y745" i="7" s="1"/>
  <c r="Z745" i="7" s="1"/>
  <c r="L733" i="7" s="1"/>
  <c r="X748" i="7"/>
  <c r="X752" i="7"/>
  <c r="X760" i="7"/>
  <c r="X764" i="7"/>
  <c r="W784" i="7"/>
  <c r="Y784" i="7" s="1"/>
  <c r="Z784" i="7" s="1"/>
  <c r="L772" i="7" s="1"/>
  <c r="X785" i="7"/>
  <c r="Y785" i="7" s="1"/>
  <c r="Z785" i="7" s="1"/>
  <c r="L773" i="7" s="1"/>
  <c r="K776" i="7"/>
  <c r="X801" i="7"/>
  <c r="X820" i="7"/>
  <c r="W846" i="7"/>
  <c r="Y846" i="7" s="1"/>
  <c r="Z846" i="7" s="1"/>
  <c r="X861" i="7"/>
  <c r="Y861" i="7" s="1"/>
  <c r="Z861" i="7" s="1"/>
  <c r="L849" i="7" s="1"/>
  <c r="X881" i="7"/>
  <c r="X892" i="7"/>
  <c r="K885" i="7"/>
  <c r="K886" i="7"/>
  <c r="W902" i="7"/>
  <c r="W908" i="7"/>
  <c r="X909" i="7"/>
  <c r="Y909" i="7" s="1"/>
  <c r="Z909" i="7" s="1"/>
  <c r="L897" i="7" s="1"/>
  <c r="K902" i="7"/>
  <c r="X920" i="7"/>
  <c r="Y920" i="7" s="1"/>
  <c r="Z920" i="7" s="1"/>
  <c r="X936" i="7"/>
  <c r="W937" i="7"/>
  <c r="Y937" i="7" s="1"/>
  <c r="Z937" i="7" s="1"/>
  <c r="X940" i="7"/>
  <c r="Y940" i="7" s="1"/>
  <c r="Z940" i="7" s="1"/>
  <c r="L928" i="7" s="1"/>
  <c r="K934" i="7"/>
  <c r="X956" i="7"/>
  <c r="K957" i="7"/>
  <c r="W990" i="7"/>
  <c r="Y990" i="7" s="1"/>
  <c r="Z990" i="7" s="1"/>
  <c r="L978" i="7" s="1"/>
  <c r="K980" i="7"/>
  <c r="W1000" i="7"/>
  <c r="W1006" i="7"/>
  <c r="Y1006" i="7" s="1"/>
  <c r="Z1006" i="7" s="1"/>
  <c r="L994" i="7" s="1"/>
  <c r="W1012" i="7"/>
  <c r="W1030" i="7"/>
  <c r="W1057" i="7"/>
  <c r="Y1057" i="7" s="1"/>
  <c r="Z1057" i="7" s="1"/>
  <c r="K1050" i="7"/>
  <c r="W1064" i="7"/>
  <c r="K1053" i="7"/>
  <c r="K1056" i="7"/>
  <c r="W1072" i="7"/>
  <c r="Y1072" i="7" s="1"/>
  <c r="Z1072" i="7" s="1"/>
  <c r="L1060" i="7" s="1"/>
  <c r="W1080" i="7"/>
  <c r="W1084" i="7"/>
  <c r="X1085" i="7"/>
  <c r="Y1085" i="7" s="1"/>
  <c r="Z1085" i="7" s="1"/>
  <c r="L1073" i="7" s="1"/>
  <c r="X1088" i="7"/>
  <c r="W1118" i="7"/>
  <c r="W1150" i="7"/>
  <c r="W1166" i="7"/>
  <c r="W1182" i="7"/>
  <c r="Y1182" i="7" s="1"/>
  <c r="Z1182" i="7" s="1"/>
  <c r="L1170" i="7" s="1"/>
  <c r="W1186" i="7"/>
  <c r="Y1186" i="7" s="1"/>
  <c r="Z1186" i="7" s="1"/>
  <c r="L1174" i="7" s="1"/>
  <c r="W1198" i="7"/>
  <c r="K1206" i="7"/>
  <c r="K1266" i="7"/>
  <c r="K1282" i="7"/>
  <c r="X1294" i="7"/>
  <c r="Y1294" i="7" s="1"/>
  <c r="Z1294" i="7" s="1"/>
  <c r="L1282" i="7" s="1"/>
  <c r="X1302" i="7"/>
  <c r="K1294" i="7"/>
  <c r="K1295" i="7"/>
  <c r="W1307" i="7"/>
  <c r="Y1307" i="7" s="1"/>
  <c r="Z1307" i="7" s="1"/>
  <c r="L1295" i="7" s="1"/>
  <c r="X1314" i="7"/>
  <c r="W1334" i="7"/>
  <c r="X1358" i="7"/>
  <c r="W1366" i="7"/>
  <c r="K1386" i="7"/>
  <c r="K1402" i="7"/>
  <c r="K1414" i="7"/>
  <c r="X1426" i="7"/>
  <c r="Y1426" i="7" s="1"/>
  <c r="Z1426" i="7" s="1"/>
  <c r="W1427" i="7"/>
  <c r="Y1427" i="7" s="1"/>
  <c r="Z1427" i="7" s="1"/>
  <c r="L1415" i="7" s="1"/>
  <c r="X1450" i="7"/>
  <c r="Y1450" i="7" s="1"/>
  <c r="Z1450" i="7" s="1"/>
  <c r="L1438" i="7" s="1"/>
  <c r="K1458" i="7"/>
  <c r="W1478" i="7"/>
  <c r="X1483" i="7"/>
  <c r="W1494" i="7"/>
  <c r="K1494" i="7"/>
  <c r="X1506" i="7"/>
  <c r="Y1506" i="7" s="1"/>
  <c r="Z1506" i="7" s="1"/>
  <c r="L1494" i="7" s="1"/>
  <c r="W1522" i="7"/>
  <c r="W1526" i="7"/>
  <c r="K1528" i="7"/>
  <c r="W1570" i="7"/>
  <c r="Y1570" i="7" s="1"/>
  <c r="Z1570" i="7" s="1"/>
  <c r="K1558" i="7"/>
  <c r="K1574" i="7"/>
  <c r="K1582" i="7"/>
  <c r="K1583" i="7"/>
  <c r="W1595" i="7"/>
  <c r="X1610" i="7"/>
  <c r="X1611" i="7"/>
  <c r="X1614" i="7"/>
  <c r="X1630" i="7"/>
  <c r="Y1630" i="7" s="1"/>
  <c r="Z1630" i="7" s="1"/>
  <c r="L1618" i="7" s="1"/>
  <c r="K1630" i="7"/>
  <c r="K1631" i="7"/>
  <c r="K1634" i="7"/>
  <c r="X1674" i="7"/>
  <c r="X1690" i="7"/>
  <c r="W1690" i="7"/>
  <c r="K1678" i="7"/>
  <c r="X1702" i="7"/>
  <c r="K1694" i="7"/>
  <c r="W1706" i="7"/>
  <c r="Y1706" i="7" s="1"/>
  <c r="Z1706" i="7" s="1"/>
  <c r="W1738" i="7"/>
  <c r="X1738" i="7"/>
  <c r="X1758" i="7"/>
  <c r="X1810" i="7"/>
  <c r="Y1810" i="7" s="1"/>
  <c r="Z1810" i="7" s="1"/>
  <c r="K1798" i="7"/>
  <c r="X1828" i="7"/>
  <c r="Y1828" i="7" s="1"/>
  <c r="Z1828" i="7" s="1"/>
  <c r="L1816" i="7" s="1"/>
  <c r="K1816" i="7"/>
  <c r="X1834" i="7"/>
  <c r="X1840" i="7"/>
  <c r="W1840" i="7"/>
  <c r="W1844" i="7"/>
  <c r="X1846" i="7"/>
  <c r="W1846" i="7"/>
  <c r="W1870" i="7"/>
  <c r="Y1870" i="7" s="1"/>
  <c r="Z1870" i="7" s="1"/>
  <c r="K1858" i="7"/>
  <c r="X1876" i="7"/>
  <c r="K1864" i="7"/>
  <c r="W1876" i="7"/>
  <c r="X1902" i="7"/>
  <c r="X1906" i="7"/>
  <c r="W1906" i="7"/>
  <c r="X1924" i="7"/>
  <c r="K1912" i="7"/>
  <c r="X1956" i="7"/>
  <c r="K1944" i="7"/>
  <c r="X1966" i="7"/>
  <c r="X1970" i="7"/>
  <c r="W1970" i="7"/>
  <c r="X2004" i="7"/>
  <c r="K1992" i="7"/>
  <c r="X2010" i="7"/>
  <c r="X2016" i="7"/>
  <c r="W2016" i="7"/>
  <c r="W2020" i="7"/>
  <c r="W2034" i="7"/>
  <c r="W2038" i="7"/>
  <c r="Y2038" i="7" s="1"/>
  <c r="Z2038" i="7" s="1"/>
  <c r="L2026" i="7" s="1"/>
  <c r="W2074" i="7"/>
  <c r="K2062" i="7"/>
  <c r="X2102" i="7"/>
  <c r="W2102" i="7"/>
  <c r="X2173" i="7"/>
  <c r="W2173" i="7"/>
  <c r="K2161" i="7"/>
  <c r="W2181" i="7"/>
  <c r="K2169" i="7"/>
  <c r="X2181" i="7"/>
  <c r="X2210" i="7"/>
  <c r="W2210" i="7"/>
  <c r="K2198" i="7"/>
  <c r="W2242" i="7"/>
  <c r="K2230" i="7"/>
  <c r="W2250" i="7"/>
  <c r="K2238" i="7"/>
  <c r="X2250" i="7"/>
  <c r="K2278" i="7"/>
  <c r="W2290" i="7"/>
  <c r="X2290" i="7"/>
  <c r="W2418" i="7"/>
  <c r="K2406" i="7"/>
  <c r="X2418" i="7"/>
  <c r="K74" i="7"/>
  <c r="K506" i="7"/>
  <c r="K520" i="7"/>
  <c r="K532" i="7"/>
  <c r="K582" i="7"/>
  <c r="K602" i="7"/>
  <c r="K605" i="7"/>
  <c r="K608" i="7"/>
  <c r="K629" i="7"/>
  <c r="K630" i="7"/>
  <c r="K716" i="7"/>
  <c r="K742" i="7"/>
  <c r="K762" i="7"/>
  <c r="K788" i="7"/>
  <c r="K838" i="7"/>
  <c r="K856" i="7"/>
  <c r="K920" i="7"/>
  <c r="K976" i="7"/>
  <c r="X1080" i="7"/>
  <c r="K1082" i="7"/>
  <c r="X1166" i="7"/>
  <c r="K1192" i="7"/>
  <c r="K1202" i="7"/>
  <c r="K1218" i="7"/>
  <c r="W1230" i="7"/>
  <c r="Y1230" i="7" s="1"/>
  <c r="Z1230" i="7" s="1"/>
  <c r="L1218" i="7" s="1"/>
  <c r="K1234" i="7"/>
  <c r="K1238" i="7"/>
  <c r="K1326" i="7"/>
  <c r="K1327" i="7"/>
  <c r="X1339" i="7"/>
  <c r="Y1339" i="7" s="1"/>
  <c r="Z1339" i="7" s="1"/>
  <c r="L1327" i="7" s="1"/>
  <c r="K1358" i="7"/>
  <c r="K1359" i="7"/>
  <c r="X1371" i="7"/>
  <c r="Y1371" i="7" s="1"/>
  <c r="Z1371" i="7" s="1"/>
  <c r="L1359" i="7" s="1"/>
  <c r="W1446" i="7"/>
  <c r="X1446" i="7"/>
  <c r="K1486" i="7"/>
  <c r="K1487" i="7"/>
  <c r="X1499" i="7"/>
  <c r="Y1499" i="7" s="1"/>
  <c r="Z1499" i="7" s="1"/>
  <c r="L1487" i="7" s="1"/>
  <c r="K1535" i="7"/>
  <c r="K1538" i="7"/>
  <c r="K1554" i="7"/>
  <c r="K1615" i="7"/>
  <c r="X1632" i="7"/>
  <c r="W1632" i="7"/>
  <c r="W1634" i="7"/>
  <c r="Y1634" i="7" s="1"/>
  <c r="Z1634" i="7" s="1"/>
  <c r="K1622" i="7"/>
  <c r="K1626" i="7"/>
  <c r="W1678" i="7"/>
  <c r="X1678" i="7"/>
  <c r="X1680" i="7"/>
  <c r="W1680" i="7"/>
  <c r="K1668" i="7"/>
  <c r="X1682" i="7"/>
  <c r="Y1682" i="7" s="1"/>
  <c r="Z1682" i="7" s="1"/>
  <c r="L1670" i="7" s="1"/>
  <c r="K1670" i="7"/>
  <c r="W1742" i="7"/>
  <c r="Y1742" i="7" s="1"/>
  <c r="Z1742" i="7" s="1"/>
  <c r="L1730" i="7" s="1"/>
  <c r="K1730" i="7"/>
  <c r="W1755" i="7"/>
  <c r="X1755" i="7"/>
  <c r="X1762" i="7"/>
  <c r="K1750" i="7"/>
  <c r="W1762" i="7"/>
  <c r="X1778" i="7"/>
  <c r="Y1778" i="7" s="1"/>
  <c r="Z1778" i="7" s="1"/>
  <c r="L1766" i="7" s="1"/>
  <c r="K1766" i="7"/>
  <c r="W1802" i="7"/>
  <c r="X1802" i="7"/>
  <c r="K1795" i="7"/>
  <c r="W1807" i="7"/>
  <c r="Y1807" i="7" s="1"/>
  <c r="Z1807" i="7" s="1"/>
  <c r="W1822" i="7"/>
  <c r="X1822" i="7"/>
  <c r="X1824" i="7"/>
  <c r="W1824" i="7"/>
  <c r="K1812" i="7"/>
  <c r="X1843" i="7"/>
  <c r="W1843" i="7"/>
  <c r="K1846" i="7"/>
  <c r="X1908" i="7"/>
  <c r="Y1908" i="7" s="1"/>
  <c r="Z1908" i="7" s="1"/>
  <c r="L1896" i="7" s="1"/>
  <c r="K1896" i="7"/>
  <c r="X1920" i="7"/>
  <c r="Y1920" i="7" s="1"/>
  <c r="Z1920" i="7" s="1"/>
  <c r="L1908" i="7" s="1"/>
  <c r="K1908" i="7"/>
  <c r="W1924" i="7"/>
  <c r="X1926" i="7"/>
  <c r="W1926" i="7"/>
  <c r="X1936" i="7"/>
  <c r="W1936" i="7"/>
  <c r="X1938" i="7"/>
  <c r="Y1938" i="7" s="1"/>
  <c r="Z1938" i="7" s="1"/>
  <c r="L1926" i="7" s="1"/>
  <c r="K1926" i="7"/>
  <c r="W1950" i="7"/>
  <c r="X1950" i="7"/>
  <c r="X1952" i="7"/>
  <c r="W1952" i="7"/>
  <c r="K1940" i="7"/>
  <c r="W1956" i="7"/>
  <c r="X1972" i="7"/>
  <c r="Y1972" i="7" s="1"/>
  <c r="Z1972" i="7" s="1"/>
  <c r="L1960" i="7" s="1"/>
  <c r="K1960" i="7"/>
  <c r="X1988" i="7"/>
  <c r="Y1988" i="7" s="1"/>
  <c r="Z1988" i="7" s="1"/>
  <c r="L1976" i="7" s="1"/>
  <c r="K1976" i="7"/>
  <c r="W1998" i="7"/>
  <c r="X1998" i="7"/>
  <c r="X2000" i="7"/>
  <c r="W2000" i="7"/>
  <c r="K1988" i="7"/>
  <c r="W2004" i="7"/>
  <c r="X2019" i="7"/>
  <c r="W2019" i="7"/>
  <c r="K2056" i="7"/>
  <c r="X2074" i="7"/>
  <c r="X2080" i="7"/>
  <c r="W2080" i="7"/>
  <c r="X2082" i="7"/>
  <c r="Y2082" i="7" s="1"/>
  <c r="Z2082" i="7" s="1"/>
  <c r="K2070" i="7"/>
  <c r="X2116" i="7"/>
  <c r="K2104" i="7"/>
  <c r="W2116" i="7"/>
  <c r="X2145" i="7"/>
  <c r="K2133" i="7"/>
  <c r="W2145" i="7"/>
  <c r="X2165" i="7"/>
  <c r="W2165" i="7"/>
  <c r="K2153" i="7"/>
  <c r="K2306" i="7"/>
  <c r="X2318" i="7"/>
  <c r="W2318" i="7"/>
  <c r="K2383" i="7"/>
  <c r="W2395" i="7"/>
  <c r="X35" i="7"/>
  <c r="W40" i="7"/>
  <c r="Y40" i="7" s="1"/>
  <c r="Z40" i="7" s="1"/>
  <c r="X63" i="7"/>
  <c r="W68" i="7"/>
  <c r="Y68" i="7" s="1"/>
  <c r="Z68" i="7" s="1"/>
  <c r="L68" i="7" s="1"/>
  <c r="W79" i="7"/>
  <c r="Y79" i="7" s="1"/>
  <c r="Z79" i="7" s="1"/>
  <c r="L130" i="7"/>
  <c r="X132" i="7"/>
  <c r="Y132" i="7" s="1"/>
  <c r="Z132" i="7" s="1"/>
  <c r="L131" i="7" s="1"/>
  <c r="K140" i="7"/>
  <c r="W209" i="7"/>
  <c r="Y209" i="7" s="1"/>
  <c r="Z209" i="7" s="1"/>
  <c r="L208" i="7" s="1"/>
  <c r="N208" i="7" s="1"/>
  <c r="X219" i="7"/>
  <c r="W225" i="7"/>
  <c r="Y225" i="7" s="1"/>
  <c r="Z225" i="7" s="1"/>
  <c r="L224" i="7" s="1"/>
  <c r="N224" i="7" s="1"/>
  <c r="X253" i="7"/>
  <c r="Y253" i="7" s="1"/>
  <c r="Z253" i="7" s="1"/>
  <c r="L241" i="7" s="1"/>
  <c r="W1675" i="7"/>
  <c r="X1675" i="7"/>
  <c r="X1730" i="7"/>
  <c r="Y1730" i="7" s="1"/>
  <c r="Z1730" i="7" s="1"/>
  <c r="K1718" i="7"/>
  <c r="W1754" i="7"/>
  <c r="X1754" i="7"/>
  <c r="W1770" i="7"/>
  <c r="K1758" i="7"/>
  <c r="X1872" i="7"/>
  <c r="W1872" i="7"/>
  <c r="X1874" i="7"/>
  <c r="Y1874" i="7" s="1"/>
  <c r="Z1874" i="7" s="1"/>
  <c r="K1862" i="7"/>
  <c r="X1894" i="7"/>
  <c r="W1894" i="7"/>
  <c r="W1898" i="7"/>
  <c r="X1898" i="7"/>
  <c r="K1886" i="7"/>
  <c r="X1910" i="7"/>
  <c r="W1910" i="7"/>
  <c r="K1910" i="7"/>
  <c r="K1942" i="7"/>
  <c r="X1958" i="7"/>
  <c r="W1958" i="7"/>
  <c r="W1962" i="7"/>
  <c r="X1962" i="7"/>
  <c r="K1950" i="7"/>
  <c r="X1990" i="7"/>
  <c r="W1990" i="7"/>
  <c r="K1990" i="7"/>
  <c r="K2014" i="7"/>
  <c r="K2020" i="7"/>
  <c r="K2038" i="7"/>
  <c r="X2054" i="7"/>
  <c r="W2054" i="7"/>
  <c r="W2122" i="7"/>
  <c r="X2122" i="7"/>
  <c r="K2210" i="7"/>
  <c r="X2222" i="7"/>
  <c r="W2222" i="7"/>
  <c r="X2256" i="7"/>
  <c r="W2256" i="7"/>
  <c r="K2244" i="7"/>
  <c r="X2258" i="7"/>
  <c r="K2246" i="7"/>
  <c r="W2258" i="7"/>
  <c r="W2422" i="7"/>
  <c r="X2422" i="7"/>
  <c r="K2410" i="7"/>
  <c r="K1731" i="7"/>
  <c r="W1743" i="7"/>
  <c r="Y1743" i="7" s="1"/>
  <c r="Z1743" i="7" s="1"/>
  <c r="L1731" i="7" s="1"/>
  <c r="K1747" i="7"/>
  <c r="W1759" i="7"/>
  <c r="Y1759" i="7" s="1"/>
  <c r="Z1759" i="7" s="1"/>
  <c r="L1747" i="7" s="1"/>
  <c r="W1803" i="7"/>
  <c r="X1803" i="7"/>
  <c r="W1819" i="7"/>
  <c r="X1819" i="7"/>
  <c r="X1860" i="7"/>
  <c r="Y1860" i="7" s="1"/>
  <c r="Z1860" i="7" s="1"/>
  <c r="L1848" i="7" s="1"/>
  <c r="K1848" i="7"/>
  <c r="X1890" i="7"/>
  <c r="W1890" i="7"/>
  <c r="X2022" i="7"/>
  <c r="W2022" i="7"/>
  <c r="X2048" i="7"/>
  <c r="Y2048" i="7" s="1"/>
  <c r="Z2048" i="7" s="1"/>
  <c r="L2036" i="7" s="1"/>
  <c r="K2036" i="7"/>
  <c r="X2066" i="7"/>
  <c r="W2066" i="7"/>
  <c r="X2084" i="7"/>
  <c r="K2072" i="7"/>
  <c r="W2084" i="7"/>
  <c r="X2086" i="7"/>
  <c r="W2086" i="7"/>
  <c r="X2112" i="7"/>
  <c r="Y2112" i="7" s="1"/>
  <c r="Z2112" i="7" s="1"/>
  <c r="L2100" i="7" s="1"/>
  <c r="K2100" i="7"/>
  <c r="X2118" i="7"/>
  <c r="W2118" i="7"/>
  <c r="X2177" i="7"/>
  <c r="W2177" i="7"/>
  <c r="W2189" i="7"/>
  <c r="Y2189" i="7" s="1"/>
  <c r="Z2189" i="7" s="1"/>
  <c r="L2177" i="7" s="1"/>
  <c r="K2177" i="7"/>
  <c r="W2266" i="7"/>
  <c r="X2266" i="7"/>
  <c r="X2271" i="7"/>
  <c r="W2271" i="7"/>
  <c r="K2259" i="7"/>
  <c r="K2431" i="7"/>
  <c r="X2443" i="7"/>
  <c r="W2443" i="7"/>
  <c r="K2442" i="7"/>
  <c r="X2454" i="7"/>
  <c r="W2454" i="7"/>
  <c r="X2464" i="7"/>
  <c r="Y2464" i="7" s="1"/>
  <c r="Z2464" i="7" s="1"/>
  <c r="K2452" i="7"/>
  <c r="W2614" i="7"/>
  <c r="K2602" i="7"/>
  <c r="X2862" i="7"/>
  <c r="K2850" i="7"/>
  <c r="W2862" i="7"/>
  <c r="X2352" i="7"/>
  <c r="K2340" i="7"/>
  <c r="W2378" i="7"/>
  <c r="X2378" i="7"/>
  <c r="W2414" i="7"/>
  <c r="K2402" i="7"/>
  <c r="W2470" i="7"/>
  <c r="K2458" i="7"/>
  <c r="X2498" i="7"/>
  <c r="W2498" i="7"/>
  <c r="W2514" i="7"/>
  <c r="X2514" i="7"/>
  <c r="K2502" i="7"/>
  <c r="W2523" i="7"/>
  <c r="X2523" i="7"/>
  <c r="X2608" i="7"/>
  <c r="W2608" i="7"/>
  <c r="X2614" i="7"/>
  <c r="W2619" i="7"/>
  <c r="X2619" i="7"/>
  <c r="X2096" i="7"/>
  <c r="W2096" i="7"/>
  <c r="X2098" i="7"/>
  <c r="K2086" i="7"/>
  <c r="W2098" i="7"/>
  <c r="K2098" i="7"/>
  <c r="X2110" i="7"/>
  <c r="Y2110" i="7" s="1"/>
  <c r="Z2110" i="7" s="1"/>
  <c r="L2098" i="7" s="1"/>
  <c r="X2114" i="7"/>
  <c r="W2114" i="7"/>
  <c r="X2137" i="7"/>
  <c r="Y2137" i="7" s="1"/>
  <c r="Z2137" i="7" s="1"/>
  <c r="L2125" i="7" s="1"/>
  <c r="K2125" i="7"/>
  <c r="X2191" i="7"/>
  <c r="W2191" i="7"/>
  <c r="W2193" i="7"/>
  <c r="K2181" i="7"/>
  <c r="W2274" i="7"/>
  <c r="X2274" i="7"/>
  <c r="X2286" i="7"/>
  <c r="Y2286" i="7" s="1"/>
  <c r="Z2286" i="7" s="1"/>
  <c r="K2274" i="7"/>
  <c r="W2330" i="7"/>
  <c r="X2331" i="7"/>
  <c r="W2331" i="7"/>
  <c r="X2335" i="7"/>
  <c r="W2335" i="7"/>
  <c r="K2323" i="7"/>
  <c r="W2352" i="7"/>
  <c r="X2363" i="7"/>
  <c r="W2363" i="7"/>
  <c r="X2414" i="7"/>
  <c r="X2419" i="7"/>
  <c r="Y2419" i="7" s="1"/>
  <c r="Z2419" i="7" s="1"/>
  <c r="K2407" i="7"/>
  <c r="X2470" i="7"/>
  <c r="K2474" i="7"/>
  <c r="X2486" i="7"/>
  <c r="Y2486" i="7" s="1"/>
  <c r="Z2486" i="7" s="1"/>
  <c r="X2538" i="7"/>
  <c r="Y2538" i="7" s="1"/>
  <c r="Z2538" i="7" s="1"/>
  <c r="L2526" i="7" s="1"/>
  <c r="K2526" i="7"/>
  <c r="K2578" i="7"/>
  <c r="X2590" i="7"/>
  <c r="Y2590" i="7" s="1"/>
  <c r="Z2590" i="7" s="1"/>
  <c r="X2594" i="7"/>
  <c r="W2594" i="7"/>
  <c r="X2722" i="7"/>
  <c r="W2722" i="7"/>
  <c r="K2710" i="7"/>
  <c r="W2742" i="7"/>
  <c r="K2730" i="7"/>
  <c r="X2742" i="7"/>
  <c r="W2506" i="7"/>
  <c r="X2506" i="7"/>
  <c r="K2575" i="7"/>
  <c r="W2587" i="7"/>
  <c r="Y2587" i="7" s="1"/>
  <c r="Z2587" i="7" s="1"/>
  <c r="L2575" i="7" s="1"/>
  <c r="W2658" i="7"/>
  <c r="K2646" i="7"/>
  <c r="X2658" i="7"/>
  <c r="K2671" i="7"/>
  <c r="W2683" i="7"/>
  <c r="X2752" i="7"/>
  <c r="K2740" i="7"/>
  <c r="W2752" i="7"/>
  <c r="W2838" i="7"/>
  <c r="K2826" i="7"/>
  <c r="X2838" i="7"/>
  <c r="W3023" i="7"/>
  <c r="X3023" i="7"/>
  <c r="W3043" i="7"/>
  <c r="X3043" i="7"/>
  <c r="X3056" i="7"/>
  <c r="W3056" i="7"/>
  <c r="K3086" i="7"/>
  <c r="X3098" i="7"/>
  <c r="W3158" i="7"/>
  <c r="K3146" i="7"/>
  <c r="W3194" i="7"/>
  <c r="X3194" i="7"/>
  <c r="X3210" i="7"/>
  <c r="W3210" i="7"/>
  <c r="X3262" i="7"/>
  <c r="W3262" i="7"/>
  <c r="X3277" i="7"/>
  <c r="W3277" i="7"/>
  <c r="X3289" i="7"/>
  <c r="W3289" i="7"/>
  <c r="X3302" i="7"/>
  <c r="W3302" i="7"/>
  <c r="X3318" i="7"/>
  <c r="K3306" i="7"/>
  <c r="X3321" i="7"/>
  <c r="W3321" i="7"/>
  <c r="K3321" i="7"/>
  <c r="X3333" i="7"/>
  <c r="K3349" i="7"/>
  <c r="X3361" i="7"/>
  <c r="X3429" i="7"/>
  <c r="W3429" i="7"/>
  <c r="K3445" i="7"/>
  <c r="X3457" i="7"/>
  <c r="X3481" i="7"/>
  <c r="K3469" i="7"/>
  <c r="W3510" i="7"/>
  <c r="K3498" i="7"/>
  <c r="X3510" i="7"/>
  <c r="K3514" i="7"/>
  <c r="W3526" i="7"/>
  <c r="X3549" i="7"/>
  <c r="K3537" i="7"/>
  <c r="W3685" i="7"/>
  <c r="K3673" i="7"/>
  <c r="X3685" i="7"/>
  <c r="X3718" i="7"/>
  <c r="W3718" i="7"/>
  <c r="K3853" i="7"/>
  <c r="X3865" i="7"/>
  <c r="W3865" i="7"/>
  <c r="W3918" i="7"/>
  <c r="X3918" i="7"/>
  <c r="K3906" i="7"/>
  <c r="X2190" i="7"/>
  <c r="W2190" i="7"/>
  <c r="X2207" i="7"/>
  <c r="W2207" i="7"/>
  <c r="X2416" i="7"/>
  <c r="W2416" i="7"/>
  <c r="W2427" i="7"/>
  <c r="X2427" i="7"/>
  <c r="X2430" i="7"/>
  <c r="Y2430" i="7" s="1"/>
  <c r="Z2430" i="7" s="1"/>
  <c r="L2418" i="7" s="1"/>
  <c r="K2418" i="7"/>
  <c r="X2468" i="7"/>
  <c r="W2468" i="7"/>
  <c r="W2478" i="7"/>
  <c r="Y2478" i="7" s="1"/>
  <c r="Z2478" i="7" s="1"/>
  <c r="L2466" i="7" s="1"/>
  <c r="K2466" i="7"/>
  <c r="K2471" i="7"/>
  <c r="K2484" i="7"/>
  <c r="W2534" i="7"/>
  <c r="X2534" i="7"/>
  <c r="K2594" i="7"/>
  <c r="K2598" i="7"/>
  <c r="K2599" i="7"/>
  <c r="X2618" i="7"/>
  <c r="W2618" i="7"/>
  <c r="K2626" i="7"/>
  <c r="K2631" i="7"/>
  <c r="K2658" i="7"/>
  <c r="X2698" i="7"/>
  <c r="W2698" i="7"/>
  <c r="K2698" i="7"/>
  <c r="X2718" i="7"/>
  <c r="X2734" i="7"/>
  <c r="W2747" i="7"/>
  <c r="X2747" i="7"/>
  <c r="K2742" i="7"/>
  <c r="K2782" i="7"/>
  <c r="X2880" i="7"/>
  <c r="W2880" i="7"/>
  <c r="X2899" i="7"/>
  <c r="Y2899" i="7" s="1"/>
  <c r="Z2899" i="7" s="1"/>
  <c r="K2887" i="7"/>
  <c r="X2918" i="7"/>
  <c r="Y2918" i="7" s="1"/>
  <c r="Z2918" i="7" s="1"/>
  <c r="W2954" i="7"/>
  <c r="X2990" i="7"/>
  <c r="W2998" i="7"/>
  <c r="K3002" i="7"/>
  <c r="X3014" i="7"/>
  <c r="Y3014" i="7" s="1"/>
  <c r="Z3014" i="7" s="1"/>
  <c r="L3002" i="7" s="1"/>
  <c r="X3042" i="7"/>
  <c r="W3042" i="7"/>
  <c r="W3098" i="7"/>
  <c r="X3112" i="7"/>
  <c r="W3112" i="7"/>
  <c r="W3168" i="7"/>
  <c r="Y3168" i="7" s="1"/>
  <c r="Z3168" i="7" s="1"/>
  <c r="L3156" i="7" s="1"/>
  <c r="K3186" i="7"/>
  <c r="X3198" i="7"/>
  <c r="W3198" i="7"/>
  <c r="X3200" i="7"/>
  <c r="Y3200" i="7" s="1"/>
  <c r="Z3200" i="7" s="1"/>
  <c r="L3188" i="7" s="1"/>
  <c r="K3188" i="7"/>
  <c r="X3203" i="7"/>
  <c r="W3203" i="7"/>
  <c r="X3281" i="7"/>
  <c r="W3281" i="7"/>
  <c r="W3318" i="7"/>
  <c r="W3333" i="7"/>
  <c r="Y3333" i="7" s="1"/>
  <c r="Z3333" i="7" s="1"/>
  <c r="L3321" i="7" s="1"/>
  <c r="W3353" i="7"/>
  <c r="K3341" i="7"/>
  <c r="X3353" i="7"/>
  <c r="W3361" i="7"/>
  <c r="W3373" i="7"/>
  <c r="Y3373" i="7" s="1"/>
  <c r="Z3373" i="7" s="1"/>
  <c r="L3361" i="7" s="1"/>
  <c r="K3361" i="7"/>
  <c r="X3401" i="7"/>
  <c r="W3401" i="7"/>
  <c r="K3413" i="7"/>
  <c r="X3425" i="7"/>
  <c r="Y3425" i="7" s="1"/>
  <c r="Z3425" i="7" s="1"/>
  <c r="L3413" i="7" s="1"/>
  <c r="X3426" i="7"/>
  <c r="Y3426" i="7" s="1"/>
  <c r="Z3426" i="7" s="1"/>
  <c r="L3414" i="7" s="1"/>
  <c r="W3457" i="7"/>
  <c r="W3481" i="7"/>
  <c r="K3509" i="7"/>
  <c r="X3521" i="7"/>
  <c r="W3521" i="7"/>
  <c r="W3549" i="7"/>
  <c r="X3559" i="7"/>
  <c r="Y3559" i="7" s="1"/>
  <c r="Z3559" i="7" s="1"/>
  <c r="K3547" i="7"/>
  <c r="K3553" i="7"/>
  <c r="X3565" i="7"/>
  <c r="Y3565" i="7" s="1"/>
  <c r="Z3565" i="7" s="1"/>
  <c r="L3553" i="7" s="1"/>
  <c r="W3618" i="7"/>
  <c r="Y3618" i="7" s="1"/>
  <c r="Z3618" i="7" s="1"/>
  <c r="L3606" i="7" s="1"/>
  <c r="K3606" i="7"/>
  <c r="K3797" i="7"/>
  <c r="X3809" i="7"/>
  <c r="W3809" i="7"/>
  <c r="X3845" i="7"/>
  <c r="W3845" i="7"/>
  <c r="K3833" i="7"/>
  <c r="X3849" i="7"/>
  <c r="W3849" i="7"/>
  <c r="K3837" i="7"/>
  <c r="X3960" i="7"/>
  <c r="W3960" i="7"/>
  <c r="K3948" i="7"/>
  <c r="X2400" i="7"/>
  <c r="W2400" i="7"/>
  <c r="X2426" i="7"/>
  <c r="W2426" i="7"/>
  <c r="X2448" i="7"/>
  <c r="W2448" i="7"/>
  <c r="X2450" i="7"/>
  <c r="Y2450" i="7" s="1"/>
  <c r="Z2450" i="7" s="1"/>
  <c r="L2438" i="7" s="1"/>
  <c r="K2438" i="7"/>
  <c r="X2475" i="7"/>
  <c r="Y2475" i="7" s="1"/>
  <c r="Z2475" i="7" s="1"/>
  <c r="L2463" i="7" s="1"/>
  <c r="K2463" i="7"/>
  <c r="X2515" i="7"/>
  <c r="W2515" i="7"/>
  <c r="X2544" i="7"/>
  <c r="W2544" i="7"/>
  <c r="W2571" i="7"/>
  <c r="Y2571" i="7" s="1"/>
  <c r="Z2571" i="7" s="1"/>
  <c r="K2559" i="7"/>
  <c r="X2579" i="7"/>
  <c r="W2579" i="7"/>
  <c r="X2592" i="7"/>
  <c r="Y2592" i="7" s="1"/>
  <c r="Z2592" i="7" s="1"/>
  <c r="L2580" i="7" s="1"/>
  <c r="K2580" i="7"/>
  <c r="X2720" i="7"/>
  <c r="K2708" i="7"/>
  <c r="X2736" i="7"/>
  <c r="K2724" i="7"/>
  <c r="X2746" i="7"/>
  <c r="W2746" i="7"/>
  <c r="W2814" i="7"/>
  <c r="K2802" i="7"/>
  <c r="W2898" i="7"/>
  <c r="K2886" i="7"/>
  <c r="X2963" i="7"/>
  <c r="Y2963" i="7" s="1"/>
  <c r="Z2963" i="7" s="1"/>
  <c r="K2951" i="7"/>
  <c r="X2992" i="7"/>
  <c r="Y2992" i="7" s="1"/>
  <c r="Z2992" i="7" s="1"/>
  <c r="K2980" i="7"/>
  <c r="X2998" i="7"/>
  <c r="W3003" i="7"/>
  <c r="Y3003" i="7" s="1"/>
  <c r="Z3003" i="7" s="1"/>
  <c r="K2991" i="7"/>
  <c r="X3074" i="7"/>
  <c r="W3074" i="7"/>
  <c r="K3090" i="7"/>
  <c r="X3102" i="7"/>
  <c r="Y3102" i="7" s="1"/>
  <c r="Z3102" i="7" s="1"/>
  <c r="L3090" i="7" s="1"/>
  <c r="K3130" i="7"/>
  <c r="X3142" i="7"/>
  <c r="Y3142" i="7" s="1"/>
  <c r="Z3142" i="7" s="1"/>
  <c r="L3130" i="7" s="1"/>
  <c r="X3235" i="7"/>
  <c r="Y3235" i="7" s="1"/>
  <c r="Z3235" i="7" s="1"/>
  <c r="L3223" i="7" s="1"/>
  <c r="K3223" i="7"/>
  <c r="X3271" i="7"/>
  <c r="W3271" i="7"/>
  <c r="X3341" i="7"/>
  <c r="W3341" i="7"/>
  <c r="K3345" i="7"/>
  <c r="X3357" i="7"/>
  <c r="Y3357" i="7" s="1"/>
  <c r="Z3357" i="7" s="1"/>
  <c r="L3345" i="7" s="1"/>
  <c r="X3431" i="7"/>
  <c r="W3431" i="7"/>
  <c r="K3441" i="7"/>
  <c r="X3453" i="7"/>
  <c r="X3469" i="7"/>
  <c r="K3457" i="7"/>
  <c r="W3469" i="7"/>
  <c r="X3497" i="7"/>
  <c r="W3497" i="7"/>
  <c r="X3511" i="7"/>
  <c r="K3499" i="7"/>
  <c r="W3525" i="7"/>
  <c r="X3525" i="7"/>
  <c r="X3558" i="7"/>
  <c r="K3546" i="7"/>
  <c r="X3585" i="7"/>
  <c r="W3585" i="7"/>
  <c r="K3613" i="7"/>
  <c r="X3625" i="7"/>
  <c r="X3686" i="7"/>
  <c r="Y3686" i="7" s="1"/>
  <c r="Z3686" i="7" s="1"/>
  <c r="L3674" i="7" s="1"/>
  <c r="K3674" i="7"/>
  <c r="W3693" i="7"/>
  <c r="X3693" i="7"/>
  <c r="X3747" i="7"/>
  <c r="W3747" i="7"/>
  <c r="K3735" i="7"/>
  <c r="W3758" i="7"/>
  <c r="X3758" i="7"/>
  <c r="X3913" i="7"/>
  <c r="W3913" i="7"/>
  <c r="K3901" i="7"/>
  <c r="X3917" i="7"/>
  <c r="W3917" i="7"/>
  <c r="K3905" i="7"/>
  <c r="K2610" i="7"/>
  <c r="W2622" i="7"/>
  <c r="X2624" i="7"/>
  <c r="Y2624" i="7" s="1"/>
  <c r="Z2624" i="7" s="1"/>
  <c r="L2612" i="7" s="1"/>
  <c r="K2612" i="7"/>
  <c r="X2650" i="7"/>
  <c r="Y2650" i="7" s="1"/>
  <c r="Z2650" i="7" s="1"/>
  <c r="K2638" i="7"/>
  <c r="W2670" i="7"/>
  <c r="Y2670" i="7" s="1"/>
  <c r="Z2670" i="7" s="1"/>
  <c r="L2658" i="7" s="1"/>
  <c r="K2662" i="7"/>
  <c r="W2674" i="7"/>
  <c r="W2686" i="7"/>
  <c r="X2686" i="7"/>
  <c r="X2688" i="7"/>
  <c r="Y2688" i="7" s="1"/>
  <c r="Z2688" i="7" s="1"/>
  <c r="L2676" i="7" s="1"/>
  <c r="K2676" i="7"/>
  <c r="W2710" i="7"/>
  <c r="Y2710" i="7" s="1"/>
  <c r="Z2710" i="7" s="1"/>
  <c r="L2698" i="7" s="1"/>
  <c r="W2720" i="7"/>
  <c r="W2736" i="7"/>
  <c r="X2754" i="7"/>
  <c r="Y2754" i="7" s="1"/>
  <c r="Z2754" i="7" s="1"/>
  <c r="W2794" i="7"/>
  <c r="Y2794" i="7" s="1"/>
  <c r="Z2794" i="7" s="1"/>
  <c r="X2814" i="7"/>
  <c r="X2867" i="7"/>
  <c r="W2867" i="7"/>
  <c r="K2879" i="7"/>
  <c r="W2891" i="7"/>
  <c r="Y2891" i="7" s="1"/>
  <c r="Z2891" i="7" s="1"/>
  <c r="L2879" i="7" s="1"/>
  <c r="X2898" i="7"/>
  <c r="K2906" i="7"/>
  <c r="W2950" i="7"/>
  <c r="Y2950" i="7" s="1"/>
  <c r="Z2950" i="7" s="1"/>
  <c r="K2938" i="7"/>
  <c r="X3002" i="7"/>
  <c r="Y3002" i="7" s="1"/>
  <c r="Z3002" i="7" s="1"/>
  <c r="L2990" i="7" s="1"/>
  <c r="K2990" i="7"/>
  <c r="X3024" i="7"/>
  <c r="W3024" i="7"/>
  <c r="K3031" i="7"/>
  <c r="K3182" i="7"/>
  <c r="K3198" i="7"/>
  <c r="X3246" i="7"/>
  <c r="W3246" i="7"/>
  <c r="K3250" i="7"/>
  <c r="K3265" i="7"/>
  <c r="K3277" i="7"/>
  <c r="K3290" i="7"/>
  <c r="X3319" i="7"/>
  <c r="Y3319" i="7" s="1"/>
  <c r="Z3319" i="7" s="1"/>
  <c r="K3307" i="7"/>
  <c r="X3345" i="7"/>
  <c r="Y3345" i="7" s="1"/>
  <c r="Z3345" i="7" s="1"/>
  <c r="K3333" i="7"/>
  <c r="X3346" i="7"/>
  <c r="K3334" i="7"/>
  <c r="W3346" i="7"/>
  <c r="K3417" i="7"/>
  <c r="W3430" i="7"/>
  <c r="X3430" i="7"/>
  <c r="W3453" i="7"/>
  <c r="K3446" i="7"/>
  <c r="X3458" i="7"/>
  <c r="Y3458" i="7" s="1"/>
  <c r="Z3458" i="7" s="1"/>
  <c r="K3477" i="7"/>
  <c r="X3489" i="7"/>
  <c r="W3489" i="7"/>
  <c r="W3511" i="7"/>
  <c r="W3557" i="7"/>
  <c r="Y3557" i="7" s="1"/>
  <c r="Z3557" i="7" s="1"/>
  <c r="L3545" i="7" s="1"/>
  <c r="K3545" i="7"/>
  <c r="W3558" i="7"/>
  <c r="X3617" i="7"/>
  <c r="W3617" i="7"/>
  <c r="W3625" i="7"/>
  <c r="W3657" i="7"/>
  <c r="Y3657" i="7" s="1"/>
  <c r="Z3657" i="7" s="1"/>
  <c r="L3645" i="7" s="1"/>
  <c r="K3645" i="7"/>
  <c r="K3741" i="7"/>
  <c r="W3753" i="7"/>
  <c r="X3957" i="7"/>
  <c r="K3945" i="7"/>
  <c r="W3957" i="7"/>
  <c r="X3767" i="7"/>
  <c r="Y3767" i="7" s="1"/>
  <c r="Z3767" i="7" s="1"/>
  <c r="K3755" i="7"/>
  <c r="X3811" i="7"/>
  <c r="Y3811" i="7" s="1"/>
  <c r="Z3811" i="7" s="1"/>
  <c r="L3799" i="7" s="1"/>
  <c r="K3799" i="7"/>
  <c r="X3932" i="7"/>
  <c r="X3934" i="7"/>
  <c r="Y3934" i="7" s="1"/>
  <c r="Z3934" i="7" s="1"/>
  <c r="L3922" i="7" s="1"/>
  <c r="K3922" i="7"/>
  <c r="X4000" i="7"/>
  <c r="Y4000" i="7" s="1"/>
  <c r="Z4000" i="7" s="1"/>
  <c r="L3988" i="7" s="1"/>
  <c r="K3988" i="7"/>
  <c r="K3993" i="7"/>
  <c r="W4068" i="7"/>
  <c r="Y4068" i="7" s="1"/>
  <c r="Z4068" i="7" s="1"/>
  <c r="L4056" i="7" s="1"/>
  <c r="K4056" i="7"/>
  <c r="K4072" i="7"/>
  <c r="W4084" i="7"/>
  <c r="X4084" i="7"/>
  <c r="K4108" i="7"/>
  <c r="W4120" i="7"/>
  <c r="X4120" i="7"/>
  <c r="K4420" i="7"/>
  <c r="W4432" i="7"/>
  <c r="X4432" i="7"/>
  <c r="K4579" i="7"/>
  <c r="W4591" i="7"/>
  <c r="X4591" i="7"/>
  <c r="X4158" i="7"/>
  <c r="W4158" i="7"/>
  <c r="K4148" i="7"/>
  <c r="W4160" i="7"/>
  <c r="X4160" i="7"/>
  <c r="K4212" i="7"/>
  <c r="W4224" i="7"/>
  <c r="X4224" i="7"/>
  <c r="K4339" i="7"/>
  <c r="W4351" i="7"/>
  <c r="X4351" i="7"/>
  <c r="K4391" i="7"/>
  <c r="W4403" i="7"/>
  <c r="X4403" i="7"/>
  <c r="K4548" i="7"/>
  <c r="W4560" i="7"/>
  <c r="X4560" i="7"/>
  <c r="W3506" i="7"/>
  <c r="X3506" i="7"/>
  <c r="X3509" i="7"/>
  <c r="K3497" i="7"/>
  <c r="X3538" i="7"/>
  <c r="K3526" i="7"/>
  <c r="K3649" i="7"/>
  <c r="W3661" i="7"/>
  <c r="X3797" i="7"/>
  <c r="W3797" i="7"/>
  <c r="X3814" i="7"/>
  <c r="W3814" i="7"/>
  <c r="X3829" i="7"/>
  <c r="X3861" i="7"/>
  <c r="X3863" i="7"/>
  <c r="K3851" i="7"/>
  <c r="X3869" i="7"/>
  <c r="X3988" i="7"/>
  <c r="Y3988" i="7" s="1"/>
  <c r="Z3988" i="7" s="1"/>
  <c r="L3976" i="7" s="1"/>
  <c r="W4005" i="7"/>
  <c r="Y4005" i="7" s="1"/>
  <c r="Z4005" i="7" s="1"/>
  <c r="L3993" i="7" s="1"/>
  <c r="W4020" i="7"/>
  <c r="X4190" i="7"/>
  <c r="K4178" i="7"/>
  <c r="W4190" i="7"/>
  <c r="X4255" i="7"/>
  <c r="K4243" i="7"/>
  <c r="K4308" i="7"/>
  <c r="W4320" i="7"/>
  <c r="X4320" i="7"/>
  <c r="X4425" i="7"/>
  <c r="K4413" i="7"/>
  <c r="K4415" i="7"/>
  <c r="X4427" i="7"/>
  <c r="W4427" i="7"/>
  <c r="W4639" i="7"/>
  <c r="X4639" i="7"/>
  <c r="K4627" i="7"/>
  <c r="W3059" i="7"/>
  <c r="Y3059" i="7" s="1"/>
  <c r="Z3059" i="7" s="1"/>
  <c r="L3047" i="7" s="1"/>
  <c r="W3090" i="7"/>
  <c r="W3226" i="7"/>
  <c r="W3298" i="7"/>
  <c r="Y3298" i="7" s="1"/>
  <c r="Z3298" i="7" s="1"/>
  <c r="L3286" i="7" s="1"/>
  <c r="W3314" i="7"/>
  <c r="Y3314" i="7" s="1"/>
  <c r="Z3314" i="7" s="1"/>
  <c r="L3302" i="7" s="1"/>
  <c r="X3337" i="7"/>
  <c r="Y3337" i="7" s="1"/>
  <c r="Z3337" i="7" s="1"/>
  <c r="L3325" i="7" s="1"/>
  <c r="W3350" i="7"/>
  <c r="Y3350" i="7" s="1"/>
  <c r="Z3350" i="7" s="1"/>
  <c r="L3338" i="7" s="1"/>
  <c r="W3351" i="7"/>
  <c r="Y3351" i="7" s="1"/>
  <c r="Z3351" i="7" s="1"/>
  <c r="W3365" i="7"/>
  <c r="X3377" i="7"/>
  <c r="Y3377" i="7" s="1"/>
  <c r="Z3377" i="7" s="1"/>
  <c r="L3365" i="7" s="1"/>
  <c r="W3378" i="7"/>
  <c r="Y3378" i="7" s="1"/>
  <c r="Z3378" i="7" s="1"/>
  <c r="L3366" i="7" s="1"/>
  <c r="W3389" i="7"/>
  <c r="W3441" i="7"/>
  <c r="X3442" i="7"/>
  <c r="Y3442" i="7" s="1"/>
  <c r="Z3442" i="7" s="1"/>
  <c r="W3485" i="7"/>
  <c r="W3493" i="7"/>
  <c r="X3505" i="7"/>
  <c r="W3505" i="7"/>
  <c r="W3509" i="7"/>
  <c r="W3517" i="7"/>
  <c r="W3533" i="7"/>
  <c r="X3533" i="7"/>
  <c r="W3537" i="7"/>
  <c r="Y3537" i="7" s="1"/>
  <c r="Z3537" i="7" s="1"/>
  <c r="K3525" i="7"/>
  <c r="W3538" i="7"/>
  <c r="W3545" i="7"/>
  <c r="W3581" i="7"/>
  <c r="Y3581" i="7" s="1"/>
  <c r="Z3581" i="7" s="1"/>
  <c r="W3605" i="7"/>
  <c r="Y3605" i="7" s="1"/>
  <c r="Z3605" i="7" s="1"/>
  <c r="L3593" i="7" s="1"/>
  <c r="W3622" i="7"/>
  <c r="Y3622" i="7" s="1"/>
  <c r="Z3622" i="7" s="1"/>
  <c r="L3610" i="7" s="1"/>
  <c r="W3623" i="7"/>
  <c r="X3661" i="7"/>
  <c r="W3673" i="7"/>
  <c r="Y3673" i="7" s="1"/>
  <c r="Z3673" i="7" s="1"/>
  <c r="X3678" i="7"/>
  <c r="X3745" i="7"/>
  <c r="W3789" i="7"/>
  <c r="Y3789" i="7" s="1"/>
  <c r="Z3789" i="7" s="1"/>
  <c r="L3777" i="7" s="1"/>
  <c r="K3777" i="7"/>
  <c r="K3781" i="7"/>
  <c r="W3821" i="7"/>
  <c r="W3822" i="7"/>
  <c r="K3841" i="7"/>
  <c r="K3842" i="7"/>
  <c r="W3863" i="7"/>
  <c r="W3877" i="7"/>
  <c r="W3889" i="7"/>
  <c r="W3897" i="7"/>
  <c r="X3902" i="7"/>
  <c r="K3898" i="7"/>
  <c r="X3929" i="7"/>
  <c r="X3966" i="7"/>
  <c r="W3966" i="7"/>
  <c r="K3961" i="7"/>
  <c r="X3984" i="7"/>
  <c r="K3972" i="7"/>
  <c r="K3976" i="7"/>
  <c r="X4020" i="7"/>
  <c r="K4036" i="7"/>
  <c r="X4048" i="7"/>
  <c r="Y4048" i="7" s="1"/>
  <c r="Z4048" i="7" s="1"/>
  <c r="L4036" i="7" s="1"/>
  <c r="X4069" i="7"/>
  <c r="Y4069" i="7" s="1"/>
  <c r="Z4069" i="7" s="1"/>
  <c r="K4057" i="7"/>
  <c r="X4148" i="7"/>
  <c r="W4148" i="7"/>
  <c r="W4548" i="7"/>
  <c r="X4548" i="7"/>
  <c r="K4536" i="7"/>
  <c r="X4053" i="7"/>
  <c r="W4053" i="7"/>
  <c r="K4060" i="7"/>
  <c r="X4072" i="7"/>
  <c r="Y4072" i="7" s="1"/>
  <c r="Z4072" i="7" s="1"/>
  <c r="L4060" i="7" s="1"/>
  <c r="K4168" i="7"/>
  <c r="X4197" i="7"/>
  <c r="W4204" i="7"/>
  <c r="X4227" i="7"/>
  <c r="W4228" i="7"/>
  <c r="Y4228" i="7" s="1"/>
  <c r="Z4228" i="7" s="1"/>
  <c r="L4216" i="7" s="1"/>
  <c r="W4243" i="7"/>
  <c r="W4256" i="7"/>
  <c r="K4244" i="7"/>
  <c r="W4267" i="7"/>
  <c r="W4279" i="7"/>
  <c r="K4276" i="7"/>
  <c r="W4295" i="7"/>
  <c r="W4299" i="7"/>
  <c r="K4287" i="7"/>
  <c r="K4291" i="7"/>
  <c r="K4292" i="7"/>
  <c r="X4323" i="7"/>
  <c r="W4324" i="7"/>
  <c r="Y4324" i="7" s="1"/>
  <c r="Z4324" i="7" s="1"/>
  <c r="X4344" i="7"/>
  <c r="K4332" i="7"/>
  <c r="X4371" i="7"/>
  <c r="K4359" i="7"/>
  <c r="W4391" i="7"/>
  <c r="K4443" i="7"/>
  <c r="W4467" i="7"/>
  <c r="X4471" i="7"/>
  <c r="Y4471" i="7" s="1"/>
  <c r="Z4471" i="7" s="1"/>
  <c r="L4459" i="7" s="1"/>
  <c r="K4459" i="7"/>
  <c r="W4483" i="7"/>
  <c r="Y4483" i="7" s="1"/>
  <c r="Z4483" i="7" s="1"/>
  <c r="L4471" i="7" s="1"/>
  <c r="X4484" i="7"/>
  <c r="W4485" i="7"/>
  <c r="X4491" i="7"/>
  <c r="W4501" i="7"/>
  <c r="Y4501" i="7" s="1"/>
  <c r="Z4501" i="7" s="1"/>
  <c r="L4489" i="7" s="1"/>
  <c r="W4503" i="7"/>
  <c r="Y4503" i="7" s="1"/>
  <c r="Z4503" i="7" s="1"/>
  <c r="K4491" i="7"/>
  <c r="X4512" i="7"/>
  <c r="Y4512" i="7" s="1"/>
  <c r="Z4512" i="7" s="1"/>
  <c r="L4500" i="7" s="1"/>
  <c r="K4500" i="7"/>
  <c r="W4523" i="7"/>
  <c r="Y4523" i="7" s="1"/>
  <c r="Z4523" i="7" s="1"/>
  <c r="X4539" i="7"/>
  <c r="Y4539" i="7" s="1"/>
  <c r="Z4539" i="7" s="1"/>
  <c r="L4527" i="7" s="1"/>
  <c r="K4527" i="7"/>
  <c r="X4552" i="7"/>
  <c r="W4552" i="7"/>
  <c r="K4555" i="7"/>
  <c r="W4581" i="7"/>
  <c r="Y4581" i="7" s="1"/>
  <c r="Z4581" i="7" s="1"/>
  <c r="L4569" i="7" s="1"/>
  <c r="X4601" i="7"/>
  <c r="K4589" i="7"/>
  <c r="K4601" i="7"/>
  <c r="X4628" i="7"/>
  <c r="K4616" i="7"/>
  <c r="K4631" i="7"/>
  <c r="W4643" i="7"/>
  <c r="Y4643" i="7" s="1"/>
  <c r="Z4643" i="7" s="1"/>
  <c r="L4631" i="7" s="1"/>
  <c r="W4651" i="7"/>
  <c r="K4727" i="7"/>
  <c r="X4835" i="7"/>
  <c r="Y4835" i="7" s="1"/>
  <c r="Z4835" i="7" s="1"/>
  <c r="K4823" i="7"/>
  <c r="W4895" i="7"/>
  <c r="K4883" i="7"/>
  <c r="X4895" i="7"/>
  <c r="X4912" i="7"/>
  <c r="K4900" i="7"/>
  <c r="W4912" i="7"/>
  <c r="W4955" i="7"/>
  <c r="X4955" i="7"/>
  <c r="X5039" i="7"/>
  <c r="K5027" i="7"/>
  <c r="W5039" i="7"/>
  <c r="X4213" i="7"/>
  <c r="K4201" i="7"/>
  <c r="W4247" i="7"/>
  <c r="K4235" i="7"/>
  <c r="X4361" i="7"/>
  <c r="K4349" i="7"/>
  <c r="W4379" i="7"/>
  <c r="K4367" i="7"/>
  <c r="X4420" i="7"/>
  <c r="K4408" i="7"/>
  <c r="X4627" i="7"/>
  <c r="Y4627" i="7" s="1"/>
  <c r="Z4627" i="7" s="1"/>
  <c r="L4615" i="7" s="1"/>
  <c r="K4615" i="7"/>
  <c r="K4659" i="7"/>
  <c r="X4671" i="7"/>
  <c r="Y4671" i="7" s="1"/>
  <c r="Z4671" i="7" s="1"/>
  <c r="K4724" i="7"/>
  <c r="X4736" i="7"/>
  <c r="Y4736" i="7" s="1"/>
  <c r="Z4736" i="7" s="1"/>
  <c r="L4724" i="7" s="1"/>
  <c r="W4771" i="7"/>
  <c r="Y4771" i="7" s="1"/>
  <c r="Z4771" i="7" s="1"/>
  <c r="L4759" i="7" s="1"/>
  <c r="K4759" i="7"/>
  <c r="X4959" i="7"/>
  <c r="K4947" i="7"/>
  <c r="W4959" i="7"/>
  <c r="W5051" i="7"/>
  <c r="X5051" i="7"/>
  <c r="K5039" i="7"/>
  <c r="X5059" i="7"/>
  <c r="W5059" i="7"/>
  <c r="X5105" i="7"/>
  <c r="W5105" i="7"/>
  <c r="K5093" i="7"/>
  <c r="X4744" i="7"/>
  <c r="K4732" i="7"/>
  <c r="W4763" i="7"/>
  <c r="X4763" i="7"/>
  <c r="W4767" i="7"/>
  <c r="K4755" i="7"/>
  <c r="K4763" i="7"/>
  <c r="W4775" i="7"/>
  <c r="W4839" i="7"/>
  <c r="X4839" i="7"/>
  <c r="K4827" i="7"/>
  <c r="W4883" i="7"/>
  <c r="X4883" i="7"/>
  <c r="X4900" i="7"/>
  <c r="K4888" i="7"/>
  <c r="W4900" i="7"/>
  <c r="W4983" i="7"/>
  <c r="X4983" i="7"/>
  <c r="K4040" i="7"/>
  <c r="K4041" i="7"/>
  <c r="X4062" i="7"/>
  <c r="W4062" i="7"/>
  <c r="K4076" i="7"/>
  <c r="K4094" i="7"/>
  <c r="X4128" i="7"/>
  <c r="W4128" i="7"/>
  <c r="K4128" i="7"/>
  <c r="K4140" i="7"/>
  <c r="X4363" i="7"/>
  <c r="X4376" i="7"/>
  <c r="K4364" i="7"/>
  <c r="W4431" i="7"/>
  <c r="Y4431" i="7" s="1"/>
  <c r="Z4431" i="7" s="1"/>
  <c r="L4419" i="7" s="1"/>
  <c r="K4419" i="7"/>
  <c r="X4448" i="7"/>
  <c r="K4543" i="7"/>
  <c r="W4555" i="7"/>
  <c r="Y4555" i="7" s="1"/>
  <c r="Z4555" i="7" s="1"/>
  <c r="L4543" i="7" s="1"/>
  <c r="W4587" i="7"/>
  <c r="Y4587" i="7" s="1"/>
  <c r="Z4587" i="7" s="1"/>
  <c r="K4575" i="7"/>
  <c r="X4595" i="7"/>
  <c r="X4644" i="7"/>
  <c r="W4644" i="7"/>
  <c r="K4675" i="7"/>
  <c r="X4687" i="7"/>
  <c r="Y4687" i="7" s="1"/>
  <c r="Z4687" i="7" s="1"/>
  <c r="X4711" i="7"/>
  <c r="W4711" i="7"/>
  <c r="K4707" i="7"/>
  <c r="X4719" i="7"/>
  <c r="Y4719" i="7" s="1"/>
  <c r="Z4719" i="7" s="1"/>
  <c r="W4743" i="7"/>
  <c r="Y4743" i="7" s="1"/>
  <c r="Z4743" i="7" s="1"/>
  <c r="K4731" i="7"/>
  <c r="W4744" i="7"/>
  <c r="X4767" i="7"/>
  <c r="X4799" i="7"/>
  <c r="Y4799" i="7" s="1"/>
  <c r="Z4799" i="7" s="1"/>
  <c r="K4787" i="7"/>
  <c r="X4844" i="7"/>
  <c r="W4844" i="7"/>
  <c r="X4980" i="7"/>
  <c r="K4968" i="7"/>
  <c r="W4980" i="7"/>
  <c r="X5072" i="7"/>
  <c r="W5072" i="7"/>
  <c r="K5060" i="7"/>
  <c r="X5147" i="7"/>
  <c r="K5135" i="7"/>
  <c r="K4680" i="7"/>
  <c r="K4713" i="7"/>
  <c r="X4755" i="7"/>
  <c r="K4743" i="7"/>
  <c r="K4779" i="7"/>
  <c r="X4791" i="7"/>
  <c r="K4789" i="7"/>
  <c r="X4817" i="7"/>
  <c r="W4817" i="7"/>
  <c r="K4831" i="7"/>
  <c r="W4843" i="7"/>
  <c r="Y4843" i="7" s="1"/>
  <c r="Z4843" i="7" s="1"/>
  <c r="L4831" i="7" s="1"/>
  <c r="W4892" i="7"/>
  <c r="X4892" i="7"/>
  <c r="X4903" i="7"/>
  <c r="K4895" i="7"/>
  <c r="W4907" i="7"/>
  <c r="Y4907" i="7" s="1"/>
  <c r="Z4907" i="7" s="1"/>
  <c r="L4895" i="7" s="1"/>
  <c r="X4917" i="7"/>
  <c r="W4917" i="7"/>
  <c r="X4956" i="7"/>
  <c r="K4960" i="7"/>
  <c r="X4993" i="7"/>
  <c r="Y4993" i="7" s="1"/>
  <c r="Z4993" i="7" s="1"/>
  <c r="K4981" i="7"/>
  <c r="X5012" i="7"/>
  <c r="Y5012" i="7" s="1"/>
  <c r="Z5012" i="7" s="1"/>
  <c r="K5000" i="7"/>
  <c r="K5003" i="7"/>
  <c r="X5104" i="7"/>
  <c r="W5104" i="7"/>
  <c r="W5147" i="7"/>
  <c r="X5159" i="7"/>
  <c r="Y5159" i="7" s="1"/>
  <c r="Z5159" i="7" s="1"/>
  <c r="L5147" i="7" s="1"/>
  <c r="X5164" i="7"/>
  <c r="Y5164" i="7" s="1"/>
  <c r="Z5164" i="7" s="1"/>
  <c r="X5171" i="7"/>
  <c r="W5180" i="7"/>
  <c r="Y5180" i="7" s="1"/>
  <c r="Z5180" i="7" s="1"/>
  <c r="L5168" i="7" s="1"/>
  <c r="X5183" i="7"/>
  <c r="Y5183" i="7" s="1"/>
  <c r="Z5183" i="7" s="1"/>
  <c r="W5191" i="7"/>
  <c r="X5191" i="7"/>
  <c r="W5207" i="7"/>
  <c r="X5207" i="7"/>
  <c r="K5195" i="7"/>
  <c r="W5212" i="7"/>
  <c r="X5244" i="7"/>
  <c r="K5232" i="7"/>
  <c r="W5244" i="7"/>
  <c r="X4811" i="7"/>
  <c r="W4811" i="7"/>
  <c r="X4891" i="7"/>
  <c r="W4891" i="7"/>
  <c r="K4919" i="7"/>
  <c r="K4983" i="7"/>
  <c r="X5003" i="7"/>
  <c r="Y5003" i="7" s="1"/>
  <c r="Z5003" i="7" s="1"/>
  <c r="K4991" i="7"/>
  <c r="X5009" i="7"/>
  <c r="Y5009" i="7" s="1"/>
  <c r="Z5009" i="7" s="1"/>
  <c r="L4997" i="7" s="1"/>
  <c r="K4997" i="7"/>
  <c r="K5029" i="7"/>
  <c r="X5045" i="7"/>
  <c r="W5045" i="7"/>
  <c r="W5063" i="7"/>
  <c r="K5051" i="7"/>
  <c r="X5063" i="7"/>
  <c r="X5073" i="7"/>
  <c r="W5073" i="7"/>
  <c r="K5061" i="7"/>
  <c r="K5067" i="7"/>
  <c r="X5084" i="7"/>
  <c r="Y5084" i="7" s="1"/>
  <c r="Z5084" i="7" s="1"/>
  <c r="L5072" i="7" s="1"/>
  <c r="K5072" i="7"/>
  <c r="X5089" i="7"/>
  <c r="W5089" i="7"/>
  <c r="K5111" i="7"/>
  <c r="X5123" i="7"/>
  <c r="Y5123" i="7" s="1"/>
  <c r="Z5123" i="7" s="1"/>
  <c r="X5155" i="7"/>
  <c r="W5155" i="7"/>
  <c r="X5211" i="7"/>
  <c r="W5211" i="7"/>
  <c r="X5236" i="7"/>
  <c r="W5236" i="7"/>
  <c r="K5224" i="7"/>
  <c r="X4943" i="7"/>
  <c r="W4943" i="7"/>
  <c r="X4988" i="7"/>
  <c r="Y4988" i="7" s="1"/>
  <c r="Z4988" i="7" s="1"/>
  <c r="L4976" i="7" s="1"/>
  <c r="K4976" i="7"/>
  <c r="X5023" i="7"/>
  <c r="Y5023" i="7" s="1"/>
  <c r="Z5023" i="7" s="1"/>
  <c r="L5011" i="7" s="1"/>
  <c r="K5011" i="7"/>
  <c r="X5109" i="7"/>
  <c r="Y5109" i="7" s="1"/>
  <c r="Z5109" i="7" s="1"/>
  <c r="L5097" i="7" s="1"/>
  <c r="K5097" i="7"/>
  <c r="K5115" i="7"/>
  <c r="X5127" i="7"/>
  <c r="Y5127" i="7" s="1"/>
  <c r="Z5127" i="7" s="1"/>
  <c r="W5143" i="7"/>
  <c r="X5143" i="7"/>
  <c r="K5147" i="7"/>
  <c r="K5152" i="7"/>
  <c r="K5168" i="7"/>
  <c r="K5171" i="7"/>
  <c r="K5179" i="7"/>
  <c r="X5217" i="7"/>
  <c r="W5217" i="7"/>
  <c r="K5205" i="7"/>
  <c r="X5264" i="7"/>
  <c r="W5264" i="7"/>
  <c r="K5293" i="7"/>
  <c r="W5305" i="7"/>
  <c r="X5305" i="7"/>
  <c r="X5310" i="7"/>
  <c r="Y5310" i="7" s="1"/>
  <c r="Z5310" i="7" s="1"/>
  <c r="L5298" i="7" s="1"/>
  <c r="K5298" i="7"/>
  <c r="W5321" i="7"/>
  <c r="X5333" i="7"/>
  <c r="W5333" i="7"/>
  <c r="W5338" i="7"/>
  <c r="X5338" i="7"/>
  <c r="X5349" i="7"/>
  <c r="Y5349" i="7" s="1"/>
  <c r="Z5349" i="7" s="1"/>
  <c r="K5337" i="7"/>
  <c r="X5371" i="7"/>
  <c r="W5371" i="7"/>
  <c r="W5095" i="7"/>
  <c r="X5095" i="7"/>
  <c r="K5136" i="7"/>
  <c r="X5148" i="7"/>
  <c r="Y5148" i="7" s="1"/>
  <c r="Z5148" i="7" s="1"/>
  <c r="L5136" i="7" s="1"/>
  <c r="X5284" i="7"/>
  <c r="K5272" i="7"/>
  <c r="W5284" i="7"/>
  <c r="X5323" i="7"/>
  <c r="W5323" i="7"/>
  <c r="X5342" i="7"/>
  <c r="W5342" i="7"/>
  <c r="K5330" i="7"/>
  <c r="W5361" i="7"/>
  <c r="Y5361" i="7" s="1"/>
  <c r="Z5361" i="7" s="1"/>
  <c r="K5349" i="7"/>
  <c r="K5354" i="7"/>
  <c r="X5366" i="7"/>
  <c r="W5366" i="7"/>
  <c r="W5382" i="7"/>
  <c r="Y5382" i="7" s="1"/>
  <c r="Z5382" i="7" s="1"/>
  <c r="K5370" i="7"/>
  <c r="X5433" i="7"/>
  <c r="W5433" i="7"/>
  <c r="K5421" i="7"/>
  <c r="K5486" i="7"/>
  <c r="X5498" i="7"/>
  <c r="W5498" i="7"/>
  <c r="K5225" i="7"/>
  <c r="X5237" i="7"/>
  <c r="W5334" i="7"/>
  <c r="X5334" i="7"/>
  <c r="K5322" i="7"/>
  <c r="K5385" i="7"/>
  <c r="W5397" i="7"/>
  <c r="K5389" i="7"/>
  <c r="X5401" i="7"/>
  <c r="W5401" i="7"/>
  <c r="X5409" i="7"/>
  <c r="K5397" i="7"/>
  <c r="K5425" i="7"/>
  <c r="X5437" i="7"/>
  <c r="W5437" i="7"/>
  <c r="W5237" i="7"/>
  <c r="K5252" i="7"/>
  <c r="W5269" i="7"/>
  <c r="X5269" i="7"/>
  <c r="X5280" i="7"/>
  <c r="Y5280" i="7" s="1"/>
  <c r="Z5280" i="7" s="1"/>
  <c r="L5268" i="7" s="1"/>
  <c r="K5268" i="7"/>
  <c r="X5316" i="7"/>
  <c r="W5316" i="7"/>
  <c r="K5304" i="7"/>
  <c r="X5339" i="7"/>
  <c r="W5339" i="7"/>
  <c r="Y5409" i="7"/>
  <c r="Z5409" i="7" s="1"/>
  <c r="L5397" i="7" s="1"/>
  <c r="X5423" i="7"/>
  <c r="W5423" i="7"/>
  <c r="K5411" i="7"/>
  <c r="K5413" i="7"/>
  <c r="X5425" i="7"/>
  <c r="Y5425" i="7" s="1"/>
  <c r="Z5425" i="7" s="1"/>
  <c r="L5413" i="7" s="1"/>
  <c r="X5520" i="7"/>
  <c r="W5520" i="7"/>
  <c r="K5534" i="7"/>
  <c r="X5546" i="7"/>
  <c r="K5570" i="7"/>
  <c r="X5582" i="7"/>
  <c r="W5585" i="7"/>
  <c r="X5585" i="7"/>
  <c r="K5586" i="7"/>
  <c r="X5598" i="7"/>
  <c r="W5598" i="7"/>
  <c r="X5660" i="7"/>
  <c r="K5648" i="7"/>
  <c r="K5650" i="7"/>
  <c r="X5662" i="7"/>
  <c r="Y5662" i="7" s="1"/>
  <c r="Z5662" i="7" s="1"/>
  <c r="L5650" i="7" s="1"/>
  <c r="K5674" i="7"/>
  <c r="X5686" i="7"/>
  <c r="Y5686" i="7" s="1"/>
  <c r="Z5686" i="7" s="1"/>
  <c r="L5674" i="7" s="1"/>
  <c r="K5688" i="7"/>
  <c r="X5700" i="7"/>
  <c r="Y5700" i="7" s="1"/>
  <c r="Z5700" i="7" s="1"/>
  <c r="L5688" i="7" s="1"/>
  <c r="X5519" i="7"/>
  <c r="W5519" i="7"/>
  <c r="K5519" i="7"/>
  <c r="X5531" i="7"/>
  <c r="W5546" i="7"/>
  <c r="X5561" i="7"/>
  <c r="W5561" i="7"/>
  <c r="W5582" i="7"/>
  <c r="K5616" i="7"/>
  <c r="X5628" i="7"/>
  <c r="W5724" i="7"/>
  <c r="X5724" i="7"/>
  <c r="K5712" i="7"/>
  <c r="X5386" i="7"/>
  <c r="W5386" i="7"/>
  <c r="X5442" i="7"/>
  <c r="K5430" i="7"/>
  <c r="X5453" i="7"/>
  <c r="W5453" i="7"/>
  <c r="X5502" i="7"/>
  <c r="K5490" i="7"/>
  <c r="K5506" i="7"/>
  <c r="X5518" i="7"/>
  <c r="W5531" i="7"/>
  <c r="X5558" i="7"/>
  <c r="W5558" i="7"/>
  <c r="K5581" i="7"/>
  <c r="X5593" i="7"/>
  <c r="W5593" i="7"/>
  <c r="W5628" i="7"/>
  <c r="X5692" i="7"/>
  <c r="K5680" i="7"/>
  <c r="W5357" i="7"/>
  <c r="W5365" i="7"/>
  <c r="X5365" i="7"/>
  <c r="W5434" i="7"/>
  <c r="X5434" i="7"/>
  <c r="W5442" i="7"/>
  <c r="W5449" i="7"/>
  <c r="Y5449" i="7" s="1"/>
  <c r="Z5449" i="7" s="1"/>
  <c r="X5450" i="7"/>
  <c r="W5469" i="7"/>
  <c r="Y5469" i="7" s="1"/>
  <c r="Z5469" i="7" s="1"/>
  <c r="W5482" i="7"/>
  <c r="Y5482" i="7" s="1"/>
  <c r="Z5482" i="7" s="1"/>
  <c r="X5483" i="7"/>
  <c r="W5502" i="7"/>
  <c r="X5515" i="7"/>
  <c r="Y5515" i="7" s="1"/>
  <c r="Z5515" i="7" s="1"/>
  <c r="L5503" i="7" s="1"/>
  <c r="K5503" i="7"/>
  <c r="K5508" i="7"/>
  <c r="K5557" i="7"/>
  <c r="X5569" i="7"/>
  <c r="Y5569" i="7" s="1"/>
  <c r="Z5569" i="7" s="1"/>
  <c r="L5557" i="7" s="1"/>
  <c r="K5573" i="7"/>
  <c r="K5666" i="7"/>
  <c r="X5678" i="7"/>
  <c r="W5678" i="7"/>
  <c r="W5696" i="7"/>
  <c r="X5696" i="7"/>
  <c r="X5725" i="7"/>
  <c r="W5725" i="7"/>
  <c r="K5713" i="7"/>
  <c r="X5712" i="7"/>
  <c r="Y5712" i="7" s="1"/>
  <c r="Z5712" i="7" s="1"/>
  <c r="L5700" i="7" s="1"/>
  <c r="X5732" i="7"/>
  <c r="Y5732" i="7" s="1"/>
  <c r="Z5732" i="7" s="1"/>
  <c r="L5720" i="7" s="1"/>
  <c r="X5736" i="7"/>
  <c r="K5596" i="7"/>
  <c r="K5609" i="7"/>
  <c r="K5620" i="7"/>
  <c r="X5538" i="7"/>
  <c r="W5539" i="7"/>
  <c r="Y5539" i="7" s="1"/>
  <c r="Z5539" i="7" s="1"/>
  <c r="L5527" i="7" s="1"/>
  <c r="W5626" i="7"/>
  <c r="X5648" i="7"/>
  <c r="Y5648" i="7" s="1"/>
  <c r="Z5648" i="7" s="1"/>
  <c r="X5703" i="7"/>
  <c r="Y5703" i="7" s="1"/>
  <c r="Z5703" i="7" s="1"/>
  <c r="K5703" i="7"/>
  <c r="K5708" i="7"/>
  <c r="K5709" i="7"/>
  <c r="X5735" i="7"/>
  <c r="Y5735" i="7" s="1"/>
  <c r="Z5735" i="7" s="1"/>
  <c r="L5723" i="7" s="1"/>
  <c r="W285" i="7"/>
  <c r="X285" i="7"/>
  <c r="W292" i="7"/>
  <c r="K280" i="7"/>
  <c r="K312" i="7"/>
  <c r="X324" i="7"/>
  <c r="X328" i="7"/>
  <c r="W328" i="7"/>
  <c r="X340" i="7"/>
  <c r="W340" i="7"/>
  <c r="W352" i="7"/>
  <c r="X352" i="7"/>
  <c r="X446" i="7"/>
  <c r="W446" i="7"/>
  <c r="X449" i="7"/>
  <c r="W449" i="7"/>
  <c r="X456" i="7"/>
  <c r="K444" i="7"/>
  <c r="K448" i="7"/>
  <c r="X460" i="7"/>
  <c r="X464" i="7"/>
  <c r="W464" i="7"/>
  <c r="X470" i="7"/>
  <c r="K458" i="7"/>
  <c r="X45" i="7"/>
  <c r="Y45" i="7" s="1"/>
  <c r="Z45" i="7" s="1"/>
  <c r="L45" i="7" s="1"/>
  <c r="X52" i="7"/>
  <c r="Y52" i="7" s="1"/>
  <c r="Z52" i="7" s="1"/>
  <c r="L52" i="7" s="1"/>
  <c r="X60" i="7"/>
  <c r="Y60" i="7" s="1"/>
  <c r="Z60" i="7" s="1"/>
  <c r="X66" i="7"/>
  <c r="Y66" i="7" s="1"/>
  <c r="Z66" i="7" s="1"/>
  <c r="X77" i="7"/>
  <c r="Y77" i="7" s="1"/>
  <c r="Z77" i="7" s="1"/>
  <c r="L77" i="7" s="1"/>
  <c r="X85" i="7"/>
  <c r="Y85" i="7" s="1"/>
  <c r="Z85" i="7" s="1"/>
  <c r="L85" i="7" s="1"/>
  <c r="X96" i="7"/>
  <c r="Y96" i="7" s="1"/>
  <c r="Z96" i="7" s="1"/>
  <c r="X108" i="7"/>
  <c r="Y108" i="7" s="1"/>
  <c r="Z108" i="7" s="1"/>
  <c r="X115" i="7"/>
  <c r="Y115" i="7" s="1"/>
  <c r="Z115" i="7" s="1"/>
  <c r="L114" i="7" s="1"/>
  <c r="X123" i="7"/>
  <c r="Y123" i="7" s="1"/>
  <c r="Z123" i="7" s="1"/>
  <c r="L122" i="7" s="1"/>
  <c r="X135" i="7"/>
  <c r="Y135" i="7" s="1"/>
  <c r="Z135" i="7" s="1"/>
  <c r="L134" i="7" s="1"/>
  <c r="X139" i="7"/>
  <c r="Y139" i="7" s="1"/>
  <c r="Z139" i="7" s="1"/>
  <c r="X143" i="7"/>
  <c r="Y143" i="7" s="1"/>
  <c r="Z143" i="7" s="1"/>
  <c r="X151" i="7"/>
  <c r="Y151" i="7" s="1"/>
  <c r="Z151" i="7" s="1"/>
  <c r="L150" i="7" s="1"/>
  <c r="X180" i="7"/>
  <c r="Y180" i="7" s="1"/>
  <c r="Z180" i="7" s="1"/>
  <c r="L179" i="7" s="1"/>
  <c r="X187" i="7"/>
  <c r="Y187" i="7" s="1"/>
  <c r="Z187" i="7" s="1"/>
  <c r="L186" i="7" s="1"/>
  <c r="X195" i="7"/>
  <c r="Y195" i="7" s="1"/>
  <c r="Z195" i="7" s="1"/>
  <c r="L194" i="7" s="1"/>
  <c r="X199" i="7"/>
  <c r="Y199" i="7" s="1"/>
  <c r="Z199" i="7" s="1"/>
  <c r="X207" i="7"/>
  <c r="X274" i="7"/>
  <c r="K262" i="7"/>
  <c r="X294" i="7"/>
  <c r="W294" i="7"/>
  <c r="X537" i="7"/>
  <c r="K525" i="7"/>
  <c r="W537" i="7"/>
  <c r="W684" i="7"/>
  <c r="K672" i="7"/>
  <c r="X694" i="7"/>
  <c r="W694" i="7"/>
  <c r="K684" i="7"/>
  <c r="X696" i="7"/>
  <c r="X697" i="7"/>
  <c r="W697" i="7"/>
  <c r="X790" i="7"/>
  <c r="K778" i="7"/>
  <c r="W797" i="7"/>
  <c r="X797" i="7"/>
  <c r="W804" i="7"/>
  <c r="K792" i="7"/>
  <c r="X834" i="7"/>
  <c r="K822" i="7"/>
  <c r="K824" i="7"/>
  <c r="X836" i="7"/>
  <c r="X840" i="7"/>
  <c r="W840" i="7"/>
  <c r="X848" i="7"/>
  <c r="K836" i="7"/>
  <c r="X852" i="7"/>
  <c r="W852" i="7"/>
  <c r="W864" i="7"/>
  <c r="X864" i="7"/>
  <c r="X900" i="7"/>
  <c r="X930" i="7"/>
  <c r="K918" i="7"/>
  <c r="X942" i="7"/>
  <c r="W942" i="7"/>
  <c r="X1022" i="7"/>
  <c r="W1022" i="7"/>
  <c r="K1012" i="7"/>
  <c r="X1024" i="7"/>
  <c r="X1025" i="7"/>
  <c r="W1025" i="7"/>
  <c r="X1046" i="7"/>
  <c r="K1034" i="7"/>
  <c r="X1054" i="7"/>
  <c r="W1054" i="7"/>
  <c r="W1056" i="7"/>
  <c r="K1044" i="7"/>
  <c r="X1058" i="7"/>
  <c r="K1046" i="7"/>
  <c r="W1070" i="7"/>
  <c r="Y1070" i="7" s="1"/>
  <c r="Z1070" i="7" s="1"/>
  <c r="L1058" i="7" s="1"/>
  <c r="X1089" i="7"/>
  <c r="K1077" i="7"/>
  <c r="K1080" i="7"/>
  <c r="W1092" i="7"/>
  <c r="K1088" i="7"/>
  <c r="W1100" i="7"/>
  <c r="X1104" i="7"/>
  <c r="W1104" i="7"/>
  <c r="K1092" i="7"/>
  <c r="K1118" i="7"/>
  <c r="X1130" i="7"/>
  <c r="W1130" i="7"/>
  <c r="K1146" i="7"/>
  <c r="W1158" i="7"/>
  <c r="X1158" i="7"/>
  <c r="X1216" i="7"/>
  <c r="K1204" i="7"/>
  <c r="W1216" i="7"/>
  <c r="X1227" i="7"/>
  <c r="W1227" i="7"/>
  <c r="K1215" i="7"/>
  <c r="K1246" i="7"/>
  <c r="X1258" i="7"/>
  <c r="W1258" i="7"/>
  <c r="X1296" i="7"/>
  <c r="W1296" i="7"/>
  <c r="K1284" i="7"/>
  <c r="X1300" i="7"/>
  <c r="K1288" i="7"/>
  <c r="X1311" i="7"/>
  <c r="K1299" i="7"/>
  <c r="W1311" i="7"/>
  <c r="X1362" i="7"/>
  <c r="W1362" i="7"/>
  <c r="K1350" i="7"/>
  <c r="X322" i="7"/>
  <c r="K310" i="7"/>
  <c r="X336" i="7"/>
  <c r="K324" i="7"/>
  <c r="X434" i="7"/>
  <c r="K422" i="7"/>
  <c r="K436" i="7"/>
  <c r="X448" i="7"/>
  <c r="X9" i="7"/>
  <c r="Y9" i="7" s="1"/>
  <c r="Z9" i="7" s="1"/>
  <c r="L9" i="7" s="1"/>
  <c r="X21" i="7"/>
  <c r="Y21" i="7" s="1"/>
  <c r="Z21" i="7" s="1"/>
  <c r="L21" i="7" s="1"/>
  <c r="X313" i="7"/>
  <c r="W313" i="7"/>
  <c r="K301" i="7"/>
  <c r="X369" i="7"/>
  <c r="X374" i="7"/>
  <c r="W374" i="7"/>
  <c r="K364" i="7"/>
  <c r="W376" i="7"/>
  <c r="W397" i="7"/>
  <c r="X397" i="7"/>
  <c r="X418" i="7"/>
  <c r="K406" i="7"/>
  <c r="X425" i="7"/>
  <c r="K413" i="7"/>
  <c r="X476" i="7"/>
  <c r="K464" i="7"/>
  <c r="W493" i="7"/>
  <c r="X493" i="7"/>
  <c r="K485" i="7"/>
  <c r="W497" i="7"/>
  <c r="X502" i="7"/>
  <c r="W502" i="7"/>
  <c r="K490" i="7"/>
  <c r="X510" i="7"/>
  <c r="W510" i="7"/>
  <c r="W557" i="7"/>
  <c r="X557" i="7"/>
  <c r="K549" i="7"/>
  <c r="X561" i="7"/>
  <c r="X577" i="7"/>
  <c r="K565" i="7"/>
  <c r="X601" i="7"/>
  <c r="K589" i="7"/>
  <c r="X604" i="7"/>
  <c r="W604" i="7"/>
  <c r="W621" i="7"/>
  <c r="X621" i="7"/>
  <c r="X638" i="7"/>
  <c r="W638" i="7"/>
  <c r="K628" i="7"/>
  <c r="W640" i="7"/>
  <c r="X662" i="7"/>
  <c r="K650" i="7"/>
  <c r="W662" i="7"/>
  <c r="W664" i="7"/>
  <c r="K652" i="7"/>
  <c r="X665" i="7"/>
  <c r="K653" i="7"/>
  <c r="X809" i="7"/>
  <c r="W809" i="7"/>
  <c r="H7" i="1"/>
  <c r="I7" i="1" s="1"/>
  <c r="I8" i="1" s="1"/>
  <c r="K9" i="7"/>
  <c r="X12" i="7"/>
  <c r="Y12" i="7" s="1"/>
  <c r="Z12" i="7" s="1"/>
  <c r="L12" i="7" s="1"/>
  <c r="W13" i="7"/>
  <c r="K21" i="7"/>
  <c r="W23" i="7"/>
  <c r="Y23" i="7" s="1"/>
  <c r="Z23" i="7" s="1"/>
  <c r="K27" i="7"/>
  <c r="W29" i="7"/>
  <c r="Y29" i="7" s="1"/>
  <c r="Z29" i="7" s="1"/>
  <c r="X34" i="7"/>
  <c r="Y34" i="7" s="1"/>
  <c r="Z34" i="7" s="1"/>
  <c r="W35" i="7"/>
  <c r="X41" i="7"/>
  <c r="Y41" i="7" s="1"/>
  <c r="Z41" i="7" s="1"/>
  <c r="L41" i="7" s="1"/>
  <c r="W42" i="7"/>
  <c r="K45" i="7"/>
  <c r="X47" i="7"/>
  <c r="Y47" i="7" s="1"/>
  <c r="Z47" i="7" s="1"/>
  <c r="L47" i="7" s="1"/>
  <c r="W48" i="7"/>
  <c r="K52" i="7"/>
  <c r="X55" i="7"/>
  <c r="Y55" i="7" s="1"/>
  <c r="Z55" i="7" s="1"/>
  <c r="W56" i="7"/>
  <c r="K60" i="7"/>
  <c r="W63" i="7"/>
  <c r="K66" i="7"/>
  <c r="X69" i="7"/>
  <c r="Y69" i="7" s="1"/>
  <c r="Z69" i="7" s="1"/>
  <c r="L69" i="7" s="1"/>
  <c r="W70" i="7"/>
  <c r="K77" i="7"/>
  <c r="X80" i="7"/>
  <c r="Y80" i="7" s="1"/>
  <c r="Z80" i="7" s="1"/>
  <c r="L80" i="7" s="1"/>
  <c r="W81" i="7"/>
  <c r="K85" i="7"/>
  <c r="X88" i="7"/>
  <c r="Y88" i="7" s="1"/>
  <c r="Z88" i="7" s="1"/>
  <c r="W89" i="7"/>
  <c r="K95" i="7"/>
  <c r="W98" i="7"/>
  <c r="Y98" i="7" s="1"/>
  <c r="Z98" i="7" s="1"/>
  <c r="L97" i="7" s="1"/>
  <c r="K101" i="7"/>
  <c r="W106" i="7"/>
  <c r="Y106" i="7" s="1"/>
  <c r="Z106" i="7" s="1"/>
  <c r="L105" i="7" s="1"/>
  <c r="X110" i="7"/>
  <c r="Y110" i="7" s="1"/>
  <c r="Z110" i="7" s="1"/>
  <c r="L109" i="7" s="1"/>
  <c r="W111" i="7"/>
  <c r="K114" i="7"/>
  <c r="X118" i="7"/>
  <c r="Y118" i="7" s="1"/>
  <c r="Z118" i="7" s="1"/>
  <c r="L117" i="7" s="1"/>
  <c r="W119" i="7"/>
  <c r="K122" i="7"/>
  <c r="X126" i="7"/>
  <c r="Y126" i="7" s="1"/>
  <c r="Z126" i="7" s="1"/>
  <c r="L125" i="7" s="1"/>
  <c r="W127" i="7"/>
  <c r="W133" i="7"/>
  <c r="Y133" i="7" s="1"/>
  <c r="Z133" i="7" s="1"/>
  <c r="K134" i="7"/>
  <c r="K138" i="7"/>
  <c r="W141" i="7"/>
  <c r="Y141" i="7" s="1"/>
  <c r="Z141" i="7" s="1"/>
  <c r="K142" i="7"/>
  <c r="W144" i="7"/>
  <c r="Y144" i="7" s="1"/>
  <c r="Z144" i="7" s="1"/>
  <c r="L143" i="7" s="1"/>
  <c r="W149" i="7"/>
  <c r="Y149" i="7" s="1"/>
  <c r="Z149" i="7" s="1"/>
  <c r="L148" i="7" s="1"/>
  <c r="K150" i="7"/>
  <c r="W155" i="7"/>
  <c r="K156" i="7"/>
  <c r="W164" i="7"/>
  <c r="W167" i="7"/>
  <c r="W175" i="7"/>
  <c r="X176" i="7"/>
  <c r="Y176" i="7" s="1"/>
  <c r="Z176" i="7" s="1"/>
  <c r="L175" i="7" s="1"/>
  <c r="K179" i="7"/>
  <c r="W185" i="7"/>
  <c r="Y185" i="7" s="1"/>
  <c r="Z185" i="7" s="1"/>
  <c r="L184" i="7" s="1"/>
  <c r="W188" i="7"/>
  <c r="Y188" i="7" s="1"/>
  <c r="Z188" i="7" s="1"/>
  <c r="W193" i="7"/>
  <c r="W212" i="7"/>
  <c r="W219" i="7"/>
  <c r="X228" i="7"/>
  <c r="X230" i="7"/>
  <c r="W230" i="7"/>
  <c r="X238" i="7"/>
  <c r="W238" i="7"/>
  <c r="X244" i="7"/>
  <c r="W248" i="7"/>
  <c r="Y248" i="7" s="1"/>
  <c r="Z248" i="7" s="1"/>
  <c r="L236" i="7" s="1"/>
  <c r="N236" i="7" s="1"/>
  <c r="K244" i="7"/>
  <c r="K245" i="7"/>
  <c r="W260" i="7"/>
  <c r="Y260" i="7" s="1"/>
  <c r="Z260" i="7" s="1"/>
  <c r="L248" i="7" s="1"/>
  <c r="X262" i="7"/>
  <c r="Y262" i="7" s="1"/>
  <c r="Z262" i="7" s="1"/>
  <c r="K250" i="7"/>
  <c r="W268" i="7"/>
  <c r="Y268" i="7" s="1"/>
  <c r="Z268" i="7" s="1"/>
  <c r="L256" i="7" s="1"/>
  <c r="X272" i="7"/>
  <c r="Y272" i="7" s="1"/>
  <c r="Z272" i="7" s="1"/>
  <c r="L260" i="7" s="1"/>
  <c r="W286" i="7"/>
  <c r="Y286" i="7" s="1"/>
  <c r="Z286" i="7" s="1"/>
  <c r="L274" i="7" s="1"/>
  <c r="W300" i="7"/>
  <c r="X300" i="7"/>
  <c r="K316" i="7"/>
  <c r="W337" i="7"/>
  <c r="Y337" i="7" s="1"/>
  <c r="Z337" i="7" s="1"/>
  <c r="L325" i="7" s="1"/>
  <c r="K325" i="7"/>
  <c r="K328" i="7"/>
  <c r="X344" i="7"/>
  <c r="Y344" i="7" s="1"/>
  <c r="Z344" i="7" s="1"/>
  <c r="W350" i="7"/>
  <c r="Y350" i="7" s="1"/>
  <c r="Z350" i="7" s="1"/>
  <c r="K340" i="7"/>
  <c r="X354" i="7"/>
  <c r="K342" i="7"/>
  <c r="W358" i="7"/>
  <c r="Y358" i="7" s="1"/>
  <c r="Z358" i="7" s="1"/>
  <c r="L346" i="7" s="1"/>
  <c r="W361" i="7"/>
  <c r="Y361" i="7" s="1"/>
  <c r="Z361" i="7" s="1"/>
  <c r="L349" i="7" s="1"/>
  <c r="X364" i="7"/>
  <c r="Y364" i="7" s="1"/>
  <c r="Z364" i="7" s="1"/>
  <c r="L352" i="7" s="1"/>
  <c r="X366" i="7"/>
  <c r="W366" i="7"/>
  <c r="X376" i="7"/>
  <c r="W388" i="7"/>
  <c r="K384" i="7"/>
  <c r="W396" i="7"/>
  <c r="Y396" i="7" s="1"/>
  <c r="Z396" i="7" s="1"/>
  <c r="K392" i="7"/>
  <c r="W412" i="7"/>
  <c r="Y412" i="7" s="1"/>
  <c r="Z412" i="7" s="1"/>
  <c r="L400" i="7" s="1"/>
  <c r="X416" i="7"/>
  <c r="Y416" i="7" s="1"/>
  <c r="Z416" i="7" s="1"/>
  <c r="L404" i="7" s="1"/>
  <c r="W420" i="7"/>
  <c r="X420" i="7"/>
  <c r="X422" i="7"/>
  <c r="Y422" i="7" s="1"/>
  <c r="Z422" i="7" s="1"/>
  <c r="L410" i="7" s="1"/>
  <c r="K410" i="7"/>
  <c r="W425" i="7"/>
  <c r="W430" i="7"/>
  <c r="Y430" i="7" s="1"/>
  <c r="Z430" i="7" s="1"/>
  <c r="K437" i="7"/>
  <c r="K452" i="7"/>
  <c r="W465" i="7"/>
  <c r="X465" i="7"/>
  <c r="X468" i="7"/>
  <c r="Y468" i="7" s="1"/>
  <c r="Z468" i="7" s="1"/>
  <c r="L456" i="7" s="1"/>
  <c r="K456" i="7"/>
  <c r="W476" i="7"/>
  <c r="X497" i="7"/>
  <c r="W504" i="7"/>
  <c r="X505" i="7"/>
  <c r="W505" i="7"/>
  <c r="W512" i="7"/>
  <c r="X524" i="7"/>
  <c r="W528" i="7"/>
  <c r="Y528" i="7" s="1"/>
  <c r="Z528" i="7" s="1"/>
  <c r="X529" i="7"/>
  <c r="Y529" i="7" s="1"/>
  <c r="Z529" i="7" s="1"/>
  <c r="L517" i="7" s="1"/>
  <c r="W536" i="7"/>
  <c r="X536" i="7"/>
  <c r="X550" i="7"/>
  <c r="W550" i="7"/>
  <c r="W561" i="7"/>
  <c r="X569" i="7"/>
  <c r="W569" i="7"/>
  <c r="K557" i="7"/>
  <c r="W577" i="7"/>
  <c r="W601" i="7"/>
  <c r="X625" i="7"/>
  <c r="X630" i="7"/>
  <c r="W630" i="7"/>
  <c r="K620" i="7"/>
  <c r="W632" i="7"/>
  <c r="Y632" i="7" s="1"/>
  <c r="Z632" i="7" s="1"/>
  <c r="L620" i="7" s="1"/>
  <c r="X640" i="7"/>
  <c r="K636" i="7"/>
  <c r="W653" i="7"/>
  <c r="X653" i="7"/>
  <c r="X664" i="7"/>
  <c r="W665" i="7"/>
  <c r="X669" i="7"/>
  <c r="Y669" i="7" s="1"/>
  <c r="Z669" i="7" s="1"/>
  <c r="X674" i="7"/>
  <c r="K662" i="7"/>
  <c r="X681" i="7"/>
  <c r="Y681" i="7" s="1"/>
  <c r="Z681" i="7" s="1"/>
  <c r="L669" i="7" s="1"/>
  <c r="K669" i="7"/>
  <c r="X684" i="7"/>
  <c r="W696" i="7"/>
  <c r="K694" i="7"/>
  <c r="X732" i="7"/>
  <c r="Y732" i="7" s="1"/>
  <c r="Z732" i="7" s="1"/>
  <c r="L720" i="7" s="1"/>
  <c r="K720" i="7"/>
  <c r="X740" i="7"/>
  <c r="Y740" i="7" s="1"/>
  <c r="Z740" i="7" s="1"/>
  <c r="L728" i="7" s="1"/>
  <c r="W749" i="7"/>
  <c r="X749" i="7"/>
  <c r="K741" i="7"/>
  <c r="W753" i="7"/>
  <c r="Y753" i="7" s="1"/>
  <c r="Z753" i="7" s="1"/>
  <c r="L741" i="7" s="1"/>
  <c r="X758" i="7"/>
  <c r="W758" i="7"/>
  <c r="K746" i="7"/>
  <c r="X766" i="7"/>
  <c r="W766" i="7"/>
  <c r="K757" i="7"/>
  <c r="K758" i="7"/>
  <c r="W780" i="7"/>
  <c r="X781" i="7"/>
  <c r="Y781" i="7" s="1"/>
  <c r="Z781" i="7" s="1"/>
  <c r="L769" i="7" s="1"/>
  <c r="W790" i="7"/>
  <c r="X793" i="7"/>
  <c r="K781" i="7"/>
  <c r="W793" i="7"/>
  <c r="X804" i="7"/>
  <c r="W813" i="7"/>
  <c r="X813" i="7"/>
  <c r="K805" i="7"/>
  <c r="X817" i="7"/>
  <c r="Y817" i="7" s="1"/>
  <c r="Z817" i="7" s="1"/>
  <c r="X833" i="7"/>
  <c r="Y833" i="7" s="1"/>
  <c r="Z833" i="7" s="1"/>
  <c r="L821" i="7" s="1"/>
  <c r="K821" i="7"/>
  <c r="W836" i="7"/>
  <c r="W848" i="7"/>
  <c r="K844" i="7"/>
  <c r="X857" i="7"/>
  <c r="Y857" i="7" s="1"/>
  <c r="Z857" i="7" s="1"/>
  <c r="L845" i="7" s="1"/>
  <c r="K845" i="7"/>
  <c r="X860" i="7"/>
  <c r="W860" i="7"/>
  <c r="K858" i="7"/>
  <c r="K861" i="7"/>
  <c r="K864" i="7"/>
  <c r="W877" i="7"/>
  <c r="X877" i="7"/>
  <c r="W881" i="7"/>
  <c r="X894" i="7"/>
  <c r="W894" i="7"/>
  <c r="K884" i="7"/>
  <c r="W896" i="7"/>
  <c r="Y896" i="7" s="1"/>
  <c r="Z896" i="7" s="1"/>
  <c r="W913" i="7"/>
  <c r="Y913" i="7" s="1"/>
  <c r="Z913" i="7" s="1"/>
  <c r="L901" i="7" s="1"/>
  <c r="K901" i="7"/>
  <c r="X925" i="7"/>
  <c r="Y925" i="7" s="1"/>
  <c r="Z925" i="7" s="1"/>
  <c r="L913" i="7" s="1"/>
  <c r="W928" i="7"/>
  <c r="X928" i="7"/>
  <c r="K933" i="7"/>
  <c r="X945" i="7"/>
  <c r="Y945" i="7" s="1"/>
  <c r="Z945" i="7" s="1"/>
  <c r="L933" i="7" s="1"/>
  <c r="X958" i="7"/>
  <c r="W958" i="7"/>
  <c r="K948" i="7"/>
  <c r="W960" i="7"/>
  <c r="X960" i="7"/>
  <c r="X968" i="7"/>
  <c r="Y968" i="7" s="1"/>
  <c r="Z968" i="7" s="1"/>
  <c r="L956" i="7" s="1"/>
  <c r="K956" i="7"/>
  <c r="K960" i="7"/>
  <c r="W972" i="7"/>
  <c r="Y972" i="7" s="1"/>
  <c r="Z972" i="7" s="1"/>
  <c r="L960" i="7" s="1"/>
  <c r="K968" i="7"/>
  <c r="W989" i="7"/>
  <c r="X989" i="7"/>
  <c r="W996" i="7"/>
  <c r="X996" i="7"/>
  <c r="K984" i="7"/>
  <c r="X998" i="7"/>
  <c r="Y998" i="7" s="1"/>
  <c r="Z998" i="7" s="1"/>
  <c r="L986" i="7" s="1"/>
  <c r="K986" i="7"/>
  <c r="X1010" i="7"/>
  <c r="K998" i="7"/>
  <c r="X1017" i="7"/>
  <c r="W1017" i="7"/>
  <c r="W1024" i="7"/>
  <c r="K1024" i="7"/>
  <c r="X1036" i="7"/>
  <c r="Y1036" i="7" s="1"/>
  <c r="Z1036" i="7" s="1"/>
  <c r="X1037" i="7"/>
  <c r="Y1037" i="7" s="1"/>
  <c r="Z1037" i="7" s="1"/>
  <c r="L1025" i="7" s="1"/>
  <c r="X1040" i="7"/>
  <c r="W1040" i="7"/>
  <c r="W1046" i="7"/>
  <c r="X1056" i="7"/>
  <c r="W1060" i="7"/>
  <c r="X1060" i="7"/>
  <c r="X1081" i="7"/>
  <c r="W1081" i="7"/>
  <c r="K1069" i="7"/>
  <c r="W1089" i="7"/>
  <c r="X1092" i="7"/>
  <c r="X1100" i="7"/>
  <c r="X1103" i="7"/>
  <c r="Y1103" i="7" s="1"/>
  <c r="Z1103" i="7" s="1"/>
  <c r="L1091" i="7" s="1"/>
  <c r="K1091" i="7"/>
  <c r="X1136" i="7"/>
  <c r="W1136" i="7"/>
  <c r="K1124" i="7"/>
  <c r="X1183" i="7"/>
  <c r="K1171" i="7"/>
  <c r="W1183" i="7"/>
  <c r="K1214" i="7"/>
  <c r="X1226" i="7"/>
  <c r="Y1226" i="7" s="1"/>
  <c r="Z1226" i="7" s="1"/>
  <c r="L1214" i="7" s="1"/>
  <c r="X1263" i="7"/>
  <c r="K1251" i="7"/>
  <c r="W1263" i="7"/>
  <c r="K1370" i="7"/>
  <c r="X1382" i="7"/>
  <c r="W1382" i="7"/>
  <c r="X1394" i="7"/>
  <c r="W1394" i="7"/>
  <c r="K1382" i="7"/>
  <c r="X297" i="7"/>
  <c r="W297" i="7"/>
  <c r="X478" i="7"/>
  <c r="W478" i="7"/>
  <c r="W480" i="7"/>
  <c r="K468" i="7"/>
  <c r="X482" i="7"/>
  <c r="K470" i="7"/>
  <c r="K504" i="7"/>
  <c r="W516" i="7"/>
  <c r="X610" i="7"/>
  <c r="K598" i="7"/>
  <c r="K640" i="7"/>
  <c r="W652" i="7"/>
  <c r="W676" i="7"/>
  <c r="X676" i="7"/>
  <c r="X678" i="7"/>
  <c r="K666" i="7"/>
  <c r="W721" i="7"/>
  <c r="X721" i="7"/>
  <c r="X724" i="7"/>
  <c r="K712" i="7"/>
  <c r="X761" i="7"/>
  <c r="W761" i="7"/>
  <c r="W792" i="7"/>
  <c r="X792" i="7"/>
  <c r="X806" i="7"/>
  <c r="W806" i="7"/>
  <c r="X825" i="7"/>
  <c r="W825" i="7"/>
  <c r="K813" i="7"/>
  <c r="X886" i="7"/>
  <c r="W886" i="7"/>
  <c r="K876" i="7"/>
  <c r="W888" i="7"/>
  <c r="X912" i="7"/>
  <c r="K900" i="7"/>
  <c r="X916" i="7"/>
  <c r="W916" i="7"/>
  <c r="X924" i="7"/>
  <c r="W924" i="7"/>
  <c r="W941" i="7"/>
  <c r="X941" i="7"/>
  <c r="X985" i="7"/>
  <c r="K973" i="7"/>
  <c r="W985" i="7"/>
  <c r="X1014" i="7"/>
  <c r="W1014" i="7"/>
  <c r="K1004" i="7"/>
  <c r="X1016" i="7"/>
  <c r="W1016" i="7"/>
  <c r="X1026" i="7"/>
  <c r="K1014" i="7"/>
  <c r="X1032" i="7"/>
  <c r="Y1032" i="7" s="1"/>
  <c r="Z1032" i="7" s="1"/>
  <c r="L1020" i="7" s="1"/>
  <c r="K1020" i="7"/>
  <c r="X1106" i="7"/>
  <c r="W1106" i="7"/>
  <c r="X1108" i="7"/>
  <c r="K1096" i="7"/>
  <c r="X1119" i="7"/>
  <c r="Y1119" i="7" s="1"/>
  <c r="Z1119" i="7" s="1"/>
  <c r="L1107" i="7" s="1"/>
  <c r="K1107" i="7"/>
  <c r="X1231" i="7"/>
  <c r="Y1231" i="7" s="1"/>
  <c r="Z1231" i="7" s="1"/>
  <c r="L1219" i="7" s="1"/>
  <c r="K1219" i="7"/>
  <c r="X1259" i="7"/>
  <c r="W1259" i="7"/>
  <c r="K1247" i="7"/>
  <c r="K1274" i="7"/>
  <c r="W1286" i="7"/>
  <c r="X1286" i="7"/>
  <c r="X1439" i="7"/>
  <c r="W1439" i="7"/>
  <c r="K1427" i="7"/>
  <c r="X233" i="7"/>
  <c r="W233" i="7"/>
  <c r="W556" i="7"/>
  <c r="X556" i="7"/>
  <c r="W593" i="7"/>
  <c r="K581" i="7"/>
  <c r="X622" i="7"/>
  <c r="W622" i="7"/>
  <c r="W15" i="7"/>
  <c r="Y15" i="7" s="1"/>
  <c r="Z15" i="7" s="1"/>
  <c r="L15" i="7" s="1"/>
  <c r="X20" i="7"/>
  <c r="Y20" i="7" s="1"/>
  <c r="Z20" i="7" s="1"/>
  <c r="L20" i="7" s="1"/>
  <c r="K23" i="7"/>
  <c r="W27" i="7"/>
  <c r="Y27" i="7" s="1"/>
  <c r="Z27" i="7" s="1"/>
  <c r="L27" i="7" s="1"/>
  <c r="K29" i="7"/>
  <c r="X38" i="7"/>
  <c r="Y38" i="7" s="1"/>
  <c r="Z38" i="7" s="1"/>
  <c r="X44" i="7"/>
  <c r="Y44" i="7" s="1"/>
  <c r="Z44" i="7" s="1"/>
  <c r="L44" i="7" s="1"/>
  <c r="X51" i="7"/>
  <c r="Y51" i="7" s="1"/>
  <c r="Z51" i="7" s="1"/>
  <c r="X59" i="7"/>
  <c r="Y59" i="7" s="1"/>
  <c r="Z59" i="7" s="1"/>
  <c r="L59" i="7" s="1"/>
  <c r="X65" i="7"/>
  <c r="Y65" i="7" s="1"/>
  <c r="Z65" i="7" s="1"/>
  <c r="X73" i="7"/>
  <c r="Y73" i="7" s="1"/>
  <c r="Z73" i="7" s="1"/>
  <c r="L73" i="7" s="1"/>
  <c r="X76" i="7"/>
  <c r="Y76" i="7" s="1"/>
  <c r="Z76" i="7" s="1"/>
  <c r="X84" i="7"/>
  <c r="Y84" i="7" s="1"/>
  <c r="Z84" i="7" s="1"/>
  <c r="L84" i="7" s="1"/>
  <c r="X95" i="7"/>
  <c r="Y95" i="7" s="1"/>
  <c r="Z95" i="7" s="1"/>
  <c r="L94" i="7" s="1"/>
  <c r="W102" i="7"/>
  <c r="Y102" i="7" s="1"/>
  <c r="Z102" i="7" s="1"/>
  <c r="L101" i="7" s="1"/>
  <c r="K105" i="7"/>
  <c r="X114" i="7"/>
  <c r="Y114" i="7" s="1"/>
  <c r="Z114" i="7" s="1"/>
  <c r="L113" i="7" s="1"/>
  <c r="X122" i="7"/>
  <c r="Y122" i="7" s="1"/>
  <c r="Z122" i="7" s="1"/>
  <c r="L121" i="7" s="1"/>
  <c r="X130" i="7"/>
  <c r="Y130" i="7" s="1"/>
  <c r="Z130" i="7" s="1"/>
  <c r="L129" i="7" s="1"/>
  <c r="K136" i="7"/>
  <c r="K143" i="7"/>
  <c r="K152" i="7"/>
  <c r="W157" i="7"/>
  <c r="Y157" i="7" s="1"/>
  <c r="Z157" i="7" s="1"/>
  <c r="L156" i="7" s="1"/>
  <c r="W162" i="7"/>
  <c r="Y162" i="7" s="1"/>
  <c r="Z162" i="7" s="1"/>
  <c r="X208" i="7"/>
  <c r="Y208" i="7" s="1"/>
  <c r="Z208" i="7" s="1"/>
  <c r="L207" i="7" s="1"/>
  <c r="N207" i="7" s="1"/>
  <c r="W217" i="7"/>
  <c r="Y217" i="7" s="1"/>
  <c r="Z217" i="7" s="1"/>
  <c r="L216" i="7" s="1"/>
  <c r="N216" i="7" s="1"/>
  <c r="W220" i="7"/>
  <c r="Y220" i="7" s="1"/>
  <c r="Z220" i="7" s="1"/>
  <c r="L219" i="7" s="1"/>
  <c r="N219" i="7" s="1"/>
  <c r="W224" i="7"/>
  <c r="X224" i="7"/>
  <c r="W241" i="7"/>
  <c r="Y241" i="7" s="1"/>
  <c r="Z241" i="7" s="1"/>
  <c r="W256" i="7"/>
  <c r="Y256" i="7" s="1"/>
  <c r="Z256" i="7" s="1"/>
  <c r="L244" i="7" s="1"/>
  <c r="X257" i="7"/>
  <c r="Y257" i="7" s="1"/>
  <c r="Z257" i="7" s="1"/>
  <c r="K248" i="7"/>
  <c r="X265" i="7"/>
  <c r="Y265" i="7" s="1"/>
  <c r="Z265" i="7" s="1"/>
  <c r="L253" i="7" s="1"/>
  <c r="K253" i="7"/>
  <c r="K256" i="7"/>
  <c r="W270" i="7"/>
  <c r="Y270" i="7" s="1"/>
  <c r="Z270" i="7" s="1"/>
  <c r="L258" i="7" s="1"/>
  <c r="K260" i="7"/>
  <c r="X292" i="7"/>
  <c r="K282" i="7"/>
  <c r="W301" i="7"/>
  <c r="X301" i="7"/>
  <c r="K293" i="7"/>
  <c r="X305" i="7"/>
  <c r="Y305" i="7" s="1"/>
  <c r="Z305" i="7" s="1"/>
  <c r="L293" i="7" s="1"/>
  <c r="X321" i="7"/>
  <c r="Y321" i="7" s="1"/>
  <c r="Z321" i="7" s="1"/>
  <c r="L309" i="7" s="1"/>
  <c r="K309" i="7"/>
  <c r="W324" i="7"/>
  <c r="W336" i="7"/>
  <c r="K332" i="7"/>
  <c r="X345" i="7"/>
  <c r="Y345" i="7" s="1"/>
  <c r="Z345" i="7" s="1"/>
  <c r="K333" i="7"/>
  <c r="X348" i="7"/>
  <c r="W348" i="7"/>
  <c r="K346" i="7"/>
  <c r="K349" i="7"/>
  <c r="K352" i="7"/>
  <c r="W365" i="7"/>
  <c r="X365" i="7"/>
  <c r="W369" i="7"/>
  <c r="K362" i="7"/>
  <c r="X382" i="7"/>
  <c r="W382" i="7"/>
  <c r="K372" i="7"/>
  <c r="W384" i="7"/>
  <c r="Y384" i="7" s="1"/>
  <c r="Z384" i="7" s="1"/>
  <c r="L372" i="7" s="1"/>
  <c r="W404" i="7"/>
  <c r="Y404" i="7" s="1"/>
  <c r="Z404" i="7" s="1"/>
  <c r="L392" i="7" s="1"/>
  <c r="X406" i="7"/>
  <c r="K394" i="7"/>
  <c r="W406" i="7"/>
  <c r="W408" i="7"/>
  <c r="Y408" i="7" s="1"/>
  <c r="Z408" i="7" s="1"/>
  <c r="L396" i="7" s="1"/>
  <c r="K396" i="7"/>
  <c r="X409" i="7"/>
  <c r="Y409" i="7" s="1"/>
  <c r="Z409" i="7" s="1"/>
  <c r="L397" i="7" s="1"/>
  <c r="K397" i="7"/>
  <c r="K400" i="7"/>
  <c r="K404" i="7"/>
  <c r="W428" i="7"/>
  <c r="Y428" i="7" s="1"/>
  <c r="Z428" i="7" s="1"/>
  <c r="L416" i="7" s="1"/>
  <c r="K416" i="7"/>
  <c r="X438" i="7"/>
  <c r="W438" i="7"/>
  <c r="K428" i="7"/>
  <c r="X440" i="7"/>
  <c r="Y440" i="7" s="1"/>
  <c r="Z440" i="7" s="1"/>
  <c r="L428" i="7" s="1"/>
  <c r="X441" i="7"/>
  <c r="W441" i="7"/>
  <c r="W448" i="7"/>
  <c r="W456" i="7"/>
  <c r="W460" i="7"/>
  <c r="W470" i="7"/>
  <c r="X480" i="7"/>
  <c r="W494" i="7"/>
  <c r="Y494" i="7" s="1"/>
  <c r="Z494" i="7" s="1"/>
  <c r="X516" i="7"/>
  <c r="K516" i="7"/>
  <c r="K517" i="7"/>
  <c r="X534" i="7"/>
  <c r="Y534" i="7" s="1"/>
  <c r="Z534" i="7" s="1"/>
  <c r="L522" i="7" s="1"/>
  <c r="K522" i="7"/>
  <c r="W541" i="7"/>
  <c r="X541" i="7"/>
  <c r="W548" i="7"/>
  <c r="Y548" i="7" s="1"/>
  <c r="Z548" i="7" s="1"/>
  <c r="L536" i="7" s="1"/>
  <c r="K536" i="7"/>
  <c r="X553" i="7"/>
  <c r="W553" i="7"/>
  <c r="K550" i="7"/>
  <c r="X578" i="7"/>
  <c r="K566" i="7"/>
  <c r="K568" i="7"/>
  <c r="X580" i="7"/>
  <c r="Y580" i="7" s="1"/>
  <c r="Z580" i="7" s="1"/>
  <c r="X584" i="7"/>
  <c r="W584" i="7"/>
  <c r="X592" i="7"/>
  <c r="Y592" i="7" s="1"/>
  <c r="Z592" i="7" s="1"/>
  <c r="L580" i="7" s="1"/>
  <c r="K580" i="7"/>
  <c r="X593" i="7"/>
  <c r="X596" i="7"/>
  <c r="W596" i="7"/>
  <c r="K592" i="7"/>
  <c r="X605" i="7"/>
  <c r="Y605" i="7" s="1"/>
  <c r="Z605" i="7" s="1"/>
  <c r="L593" i="7" s="1"/>
  <c r="W608" i="7"/>
  <c r="X608" i="7"/>
  <c r="K614" i="7"/>
  <c r="W648" i="7"/>
  <c r="Y648" i="7" s="1"/>
  <c r="Z648" i="7" s="1"/>
  <c r="X652" i="7"/>
  <c r="W678" i="7"/>
  <c r="X690" i="7"/>
  <c r="K678" i="7"/>
  <c r="K682" i="7"/>
  <c r="K685" i="7"/>
  <c r="X702" i="7"/>
  <c r="W702" i="7"/>
  <c r="K692" i="7"/>
  <c r="X704" i="7"/>
  <c r="Y704" i="7" s="1"/>
  <c r="Z704" i="7" s="1"/>
  <c r="L692" i="7" s="1"/>
  <c r="X705" i="7"/>
  <c r="W705" i="7"/>
  <c r="X712" i="7"/>
  <c r="Y712" i="7" s="1"/>
  <c r="Z712" i="7" s="1"/>
  <c r="L700" i="7" s="1"/>
  <c r="K700" i="7"/>
  <c r="K704" i="7"/>
  <c r="X716" i="7"/>
  <c r="Y716" i="7" s="1"/>
  <c r="Z716" i="7" s="1"/>
  <c r="X717" i="7"/>
  <c r="Y717" i="7" s="1"/>
  <c r="Z717" i="7" s="1"/>
  <c r="L705" i="7" s="1"/>
  <c r="X720" i="7"/>
  <c r="W720" i="7"/>
  <c r="W724" i="7"/>
  <c r="X726" i="7"/>
  <c r="Y726" i="7" s="1"/>
  <c r="Z726" i="7" s="1"/>
  <c r="K714" i="7"/>
  <c r="X734" i="7"/>
  <c r="W734" i="7"/>
  <c r="W736" i="7"/>
  <c r="Y736" i="7" s="1"/>
  <c r="Z736" i="7" s="1"/>
  <c r="L724" i="7" s="1"/>
  <c r="K724" i="7"/>
  <c r="X738" i="7"/>
  <c r="K726" i="7"/>
  <c r="K728" i="7"/>
  <c r="W769" i="7"/>
  <c r="Y769" i="7" s="1"/>
  <c r="Z769" i="7" s="1"/>
  <c r="K760" i="7"/>
  <c r="W772" i="7"/>
  <c r="Y772" i="7" s="1"/>
  <c r="Z772" i="7" s="1"/>
  <c r="L760" i="7" s="1"/>
  <c r="W798" i="7"/>
  <c r="Y798" i="7" s="1"/>
  <c r="Z798" i="7" s="1"/>
  <c r="L786" i="7" s="1"/>
  <c r="K797" i="7"/>
  <c r="W812" i="7"/>
  <c r="X812" i="7"/>
  <c r="K828" i="7"/>
  <c r="W849" i="7"/>
  <c r="Y849" i="7" s="1"/>
  <c r="Z849" i="7" s="1"/>
  <c r="L837" i="7" s="1"/>
  <c r="K837" i="7"/>
  <c r="K840" i="7"/>
  <c r="X856" i="7"/>
  <c r="Y856" i="7" s="1"/>
  <c r="Z856" i="7" s="1"/>
  <c r="W862" i="7"/>
  <c r="Y862" i="7" s="1"/>
  <c r="Z862" i="7" s="1"/>
  <c r="K852" i="7"/>
  <c r="X866" i="7"/>
  <c r="K854" i="7"/>
  <c r="W870" i="7"/>
  <c r="Y870" i="7" s="1"/>
  <c r="Z870" i="7" s="1"/>
  <c r="L858" i="7" s="1"/>
  <c r="W873" i="7"/>
  <c r="Y873" i="7" s="1"/>
  <c r="Z873" i="7" s="1"/>
  <c r="L861" i="7" s="1"/>
  <c r="X876" i="7"/>
  <c r="Y876" i="7" s="1"/>
  <c r="Z876" i="7" s="1"/>
  <c r="L864" i="7" s="1"/>
  <c r="X878" i="7"/>
  <c r="W878" i="7"/>
  <c r="X888" i="7"/>
  <c r="W900" i="7"/>
  <c r="X904" i="7"/>
  <c r="W904" i="7"/>
  <c r="W912" i="7"/>
  <c r="X921" i="7"/>
  <c r="K909" i="7"/>
  <c r="W921" i="7"/>
  <c r="W980" i="7"/>
  <c r="Y980" i="7" s="1"/>
  <c r="Z980" i="7" s="1"/>
  <c r="L968" i="7" s="1"/>
  <c r="X982" i="7"/>
  <c r="K970" i="7"/>
  <c r="W982" i="7"/>
  <c r="W984" i="7"/>
  <c r="K972" i="7"/>
  <c r="X984" i="7"/>
  <c r="W1004" i="7"/>
  <c r="K992" i="7"/>
  <c r="X1004" i="7"/>
  <c r="W1041" i="7"/>
  <c r="X1041" i="7"/>
  <c r="K1029" i="7"/>
  <c r="X1044" i="7"/>
  <c r="Y1044" i="7" s="1"/>
  <c r="Z1044" i="7" s="1"/>
  <c r="L1032" i="7" s="1"/>
  <c r="K1032" i="7"/>
  <c r="X1090" i="7"/>
  <c r="K1078" i="7"/>
  <c r="W1101" i="7"/>
  <c r="X1101" i="7"/>
  <c r="K1114" i="7"/>
  <c r="W1126" i="7"/>
  <c r="Y1126" i="7" s="1"/>
  <c r="Z1126" i="7" s="1"/>
  <c r="L1114" i="7" s="1"/>
  <c r="X1131" i="7"/>
  <c r="W1131" i="7"/>
  <c r="X1135" i="7"/>
  <c r="K1123" i="7"/>
  <c r="W1135" i="7"/>
  <c r="X1140" i="7"/>
  <c r="K1128" i="7"/>
  <c r="X1151" i="7"/>
  <c r="Y1151" i="7" s="1"/>
  <c r="Z1151" i="7" s="1"/>
  <c r="L1139" i="7" s="1"/>
  <c r="K1139" i="7"/>
  <c r="X1168" i="7"/>
  <c r="W1168" i="7"/>
  <c r="K1156" i="7"/>
  <c r="X1184" i="7"/>
  <c r="Y1184" i="7" s="1"/>
  <c r="Z1184" i="7" s="1"/>
  <c r="K1172" i="7"/>
  <c r="X1202" i="7"/>
  <c r="W1202" i="7"/>
  <c r="K1190" i="7"/>
  <c r="X1234" i="7"/>
  <c r="W1234" i="7"/>
  <c r="X1344" i="7"/>
  <c r="K1332" i="7"/>
  <c r="W1344" i="7"/>
  <c r="X1444" i="7"/>
  <c r="W1444" i="7"/>
  <c r="K1432" i="7"/>
  <c r="X1476" i="7"/>
  <c r="K1464" i="7"/>
  <c r="X1504" i="7"/>
  <c r="K1492" i="7"/>
  <c r="K1498" i="7"/>
  <c r="X1510" i="7"/>
  <c r="W1531" i="7"/>
  <c r="K1519" i="7"/>
  <c r="W1535" i="7"/>
  <c r="X1535" i="7"/>
  <c r="W1558" i="7"/>
  <c r="X1558" i="7"/>
  <c r="X1584" i="7"/>
  <c r="K1572" i="7"/>
  <c r="X1602" i="7"/>
  <c r="K1590" i="7"/>
  <c r="W1602" i="7"/>
  <c r="X1606" i="7"/>
  <c r="K1594" i="7"/>
  <c r="W1622" i="7"/>
  <c r="X1622" i="7"/>
  <c r="W1684" i="7"/>
  <c r="Y1684" i="7" s="1"/>
  <c r="Z1684" i="7" s="1"/>
  <c r="K1682" i="7"/>
  <c r="W1694" i="7"/>
  <c r="W1699" i="7"/>
  <c r="Y1699" i="7" s="1"/>
  <c r="Z1699" i="7" s="1"/>
  <c r="L1687" i="7" s="1"/>
  <c r="X1722" i="7"/>
  <c r="Y1722" i="7" s="1"/>
  <c r="Z1722" i="7" s="1"/>
  <c r="L1710" i="7" s="1"/>
  <c r="X1732" i="7"/>
  <c r="W1732" i="7"/>
  <c r="X1747" i="7"/>
  <c r="W1747" i="7"/>
  <c r="X1766" i="7"/>
  <c r="K1754" i="7"/>
  <c r="X1776" i="7"/>
  <c r="K1764" i="7"/>
  <c r="X1786" i="7"/>
  <c r="Y1786" i="7" s="1"/>
  <c r="Z1786" i="7" s="1"/>
  <c r="L1774" i="7" s="1"/>
  <c r="X1796" i="7"/>
  <c r="W1796" i="7"/>
  <c r="X1811" i="7"/>
  <c r="W1811" i="7"/>
  <c r="W1835" i="7"/>
  <c r="K1823" i="7"/>
  <c r="X1835" i="7"/>
  <c r="W1851" i="7"/>
  <c r="K1839" i="7"/>
  <c r="K1843" i="7"/>
  <c r="W1855" i="7"/>
  <c r="K1891" i="7"/>
  <c r="W1903" i="7"/>
  <c r="X1903" i="7"/>
  <c r="W1915" i="7"/>
  <c r="K1903" i="7"/>
  <c r="K1907" i="7"/>
  <c r="W1919" i="7"/>
  <c r="W1930" i="7"/>
  <c r="K1918" i="7"/>
  <c r="W1978" i="7"/>
  <c r="X1978" i="7"/>
  <c r="X290" i="7"/>
  <c r="K278" i="7"/>
  <c r="X310" i="7"/>
  <c r="W310" i="7"/>
  <c r="X318" i="7"/>
  <c r="W318" i="7"/>
  <c r="X342" i="7"/>
  <c r="Y342" i="7" s="1"/>
  <c r="Z342" i="7" s="1"/>
  <c r="L330" i="7" s="1"/>
  <c r="K330" i="7"/>
  <c r="X377" i="7"/>
  <c r="W377" i="7"/>
  <c r="W429" i="7"/>
  <c r="X429" i="7"/>
  <c r="X473" i="7"/>
  <c r="Y473" i="7" s="1"/>
  <c r="Z473" i="7" s="1"/>
  <c r="K461" i="7"/>
  <c r="X546" i="7"/>
  <c r="K534" i="7"/>
  <c r="X566" i="7"/>
  <c r="W566" i="7"/>
  <c r="X574" i="7"/>
  <c r="W574" i="7"/>
  <c r="X598" i="7"/>
  <c r="Y598" i="7" s="1"/>
  <c r="Z598" i="7" s="1"/>
  <c r="L586" i="7" s="1"/>
  <c r="K586" i="7"/>
  <c r="X633" i="7"/>
  <c r="W633" i="7"/>
  <c r="W685" i="7"/>
  <c r="X685" i="7"/>
  <c r="X729" i="7"/>
  <c r="Y729" i="7" s="1"/>
  <c r="Z729" i="7" s="1"/>
  <c r="L717" i="7" s="1"/>
  <c r="K717" i="7"/>
  <c r="X802" i="7"/>
  <c r="K790" i="7"/>
  <c r="X822" i="7"/>
  <c r="W822" i="7"/>
  <c r="X830" i="7"/>
  <c r="W830" i="7"/>
  <c r="X854" i="7"/>
  <c r="Y854" i="7" s="1"/>
  <c r="Z854" i="7" s="1"/>
  <c r="L842" i="7" s="1"/>
  <c r="K842" i="7"/>
  <c r="X889" i="7"/>
  <c r="W889" i="7"/>
  <c r="X950" i="7"/>
  <c r="W950" i="7"/>
  <c r="K940" i="7"/>
  <c r="W952" i="7"/>
  <c r="Y952" i="7" s="1"/>
  <c r="Z952" i="7" s="1"/>
  <c r="W973" i="7"/>
  <c r="X973" i="7"/>
  <c r="X994" i="7"/>
  <c r="K982" i="7"/>
  <c r="X1001" i="7"/>
  <c r="Y1001" i="7" s="1"/>
  <c r="Z1001" i="7" s="1"/>
  <c r="K989" i="7"/>
  <c r="X1052" i="7"/>
  <c r="Y1052" i="7" s="1"/>
  <c r="Z1052" i="7" s="1"/>
  <c r="K1040" i="7"/>
  <c r="W1069" i="7"/>
  <c r="X1069" i="7"/>
  <c r="K1061" i="7"/>
  <c r="W1073" i="7"/>
  <c r="Y1073" i="7" s="1"/>
  <c r="Z1073" i="7" s="1"/>
  <c r="X1078" i="7"/>
  <c r="W1078" i="7"/>
  <c r="K1066" i="7"/>
  <c r="X1086" i="7"/>
  <c r="W1086" i="7"/>
  <c r="X1120" i="7"/>
  <c r="Y1120" i="7" s="1"/>
  <c r="Z1120" i="7" s="1"/>
  <c r="L1108" i="7" s="1"/>
  <c r="K1108" i="7"/>
  <c r="X1138" i="7"/>
  <c r="W1138" i="7"/>
  <c r="K1150" i="7"/>
  <c r="X1162" i="7"/>
  <c r="Y1162" i="7" s="1"/>
  <c r="Z1162" i="7" s="1"/>
  <c r="L1150" i="7" s="1"/>
  <c r="X1163" i="7"/>
  <c r="W1163" i="7"/>
  <c r="X1167" i="7"/>
  <c r="Y1167" i="7" s="1"/>
  <c r="Z1167" i="7" s="1"/>
  <c r="K1155" i="7"/>
  <c r="K1178" i="7"/>
  <c r="W1190" i="7"/>
  <c r="Y1190" i="7" s="1"/>
  <c r="Z1190" i="7" s="1"/>
  <c r="L1178" i="7" s="1"/>
  <c r="X1200" i="7"/>
  <c r="W1200" i="7"/>
  <c r="K1188" i="7"/>
  <c r="X1215" i="7"/>
  <c r="Y1215" i="7" s="1"/>
  <c r="Z1215" i="7" s="1"/>
  <c r="L1203" i="7" s="1"/>
  <c r="K1203" i="7"/>
  <c r="K1224" i="7"/>
  <c r="X1248" i="7"/>
  <c r="Y1248" i="7" s="1"/>
  <c r="Z1248" i="7" s="1"/>
  <c r="L1236" i="7" s="1"/>
  <c r="K1236" i="7"/>
  <c r="X1266" i="7"/>
  <c r="W1266" i="7"/>
  <c r="K1278" i="7"/>
  <c r="X1290" i="7"/>
  <c r="Y1290" i="7" s="1"/>
  <c r="Z1290" i="7" s="1"/>
  <c r="L1278" i="7" s="1"/>
  <c r="X1291" i="7"/>
  <c r="W1291" i="7"/>
  <c r="X1295" i="7"/>
  <c r="Y1295" i="7" s="1"/>
  <c r="Z1295" i="7" s="1"/>
  <c r="L1283" i="7" s="1"/>
  <c r="K1283" i="7"/>
  <c r="K1306" i="7"/>
  <c r="W1318" i="7"/>
  <c r="Y1318" i="7" s="1"/>
  <c r="Z1318" i="7" s="1"/>
  <c r="L1306" i="7" s="1"/>
  <c r="X1328" i="7"/>
  <c r="W1328" i="7"/>
  <c r="K1316" i="7"/>
  <c r="X1343" i="7"/>
  <c r="Y1343" i="7" s="1"/>
  <c r="Z1343" i="7" s="1"/>
  <c r="L1331" i="7" s="1"/>
  <c r="K1331" i="7"/>
  <c r="K1352" i="7"/>
  <c r="X1376" i="7"/>
  <c r="Y1376" i="7" s="1"/>
  <c r="Z1376" i="7" s="1"/>
  <c r="L1364" i="7" s="1"/>
  <c r="K1364" i="7"/>
  <c r="K1394" i="7"/>
  <c r="K1395" i="7"/>
  <c r="K1422" i="7"/>
  <c r="X1434" i="7"/>
  <c r="Y1434" i="7" s="1"/>
  <c r="Z1434" i="7" s="1"/>
  <c r="W1435" i="7"/>
  <c r="X1435" i="7"/>
  <c r="X1438" i="7"/>
  <c r="Y1438" i="7" s="1"/>
  <c r="Z1438" i="7" s="1"/>
  <c r="L1426" i="7" s="1"/>
  <c r="K1426" i="7"/>
  <c r="K1459" i="7"/>
  <c r="W1471" i="7"/>
  <c r="Y1471" i="7" s="1"/>
  <c r="Z1471" i="7" s="1"/>
  <c r="L1459" i="7" s="1"/>
  <c r="W1476" i="7"/>
  <c r="K1474" i="7"/>
  <c r="W1486" i="7"/>
  <c r="Y1486" i="7" s="1"/>
  <c r="Z1486" i="7" s="1"/>
  <c r="W1504" i="7"/>
  <c r="W1510" i="7"/>
  <c r="X1530" i="7"/>
  <c r="Y1530" i="7" s="1"/>
  <c r="Z1530" i="7" s="1"/>
  <c r="L1518" i="7" s="1"/>
  <c r="K1518" i="7"/>
  <c r="X1531" i="7"/>
  <c r="X1534" i="7"/>
  <c r="W1534" i="7"/>
  <c r="X1552" i="7"/>
  <c r="W1552" i="7"/>
  <c r="K1542" i="7"/>
  <c r="X1554" i="7"/>
  <c r="Y1554" i="7" s="1"/>
  <c r="Z1554" i="7" s="1"/>
  <c r="L1542" i="7" s="1"/>
  <c r="X1555" i="7"/>
  <c r="W1555" i="7"/>
  <c r="X1567" i="7"/>
  <c r="W1567" i="7"/>
  <c r="X1572" i="7"/>
  <c r="W1572" i="7"/>
  <c r="W1574" i="7"/>
  <c r="Y1574" i="7" s="1"/>
  <c r="Z1574" i="7" s="1"/>
  <c r="L1562" i="7" s="1"/>
  <c r="K1562" i="7"/>
  <c r="K1570" i="7"/>
  <c r="W1584" i="7"/>
  <c r="X1595" i="7"/>
  <c r="K1592" i="7"/>
  <c r="W1606" i="7"/>
  <c r="X1651" i="7"/>
  <c r="W1651" i="7"/>
  <c r="K1639" i="7"/>
  <c r="W1654" i="7"/>
  <c r="X1659" i="7"/>
  <c r="W1662" i="7"/>
  <c r="X1662" i="7"/>
  <c r="X1664" i="7"/>
  <c r="Y1664" i="7" s="1"/>
  <c r="Z1664" i="7" s="1"/>
  <c r="K1652" i="7"/>
  <c r="X1668" i="7"/>
  <c r="W1668" i="7"/>
  <c r="X1686" i="7"/>
  <c r="Y1686" i="7" s="1"/>
  <c r="Z1686" i="7" s="1"/>
  <c r="L1674" i="7" s="1"/>
  <c r="K1674" i="7"/>
  <c r="W1691" i="7"/>
  <c r="X1691" i="7"/>
  <c r="X1694" i="7"/>
  <c r="X1696" i="7"/>
  <c r="Y1696" i="7" s="1"/>
  <c r="Z1696" i="7" s="1"/>
  <c r="L1684" i="7" s="1"/>
  <c r="K1684" i="7"/>
  <c r="W1710" i="7"/>
  <c r="X1710" i="7"/>
  <c r="X1712" i="7"/>
  <c r="Y1712" i="7" s="1"/>
  <c r="Z1712" i="7" s="1"/>
  <c r="L1700" i="7" s="1"/>
  <c r="K1700" i="7"/>
  <c r="X1716" i="7"/>
  <c r="W1716" i="7"/>
  <c r="X1731" i="7"/>
  <c r="W1731" i="7"/>
  <c r="K1726" i="7"/>
  <c r="X1750" i="7"/>
  <c r="Y1750" i="7" s="1"/>
  <c r="Z1750" i="7" s="1"/>
  <c r="K1738" i="7"/>
  <c r="X1760" i="7"/>
  <c r="Y1760" i="7" s="1"/>
  <c r="Z1760" i="7" s="1"/>
  <c r="L1748" i="7" s="1"/>
  <c r="K1748" i="7"/>
  <c r="W1766" i="7"/>
  <c r="X1770" i="7"/>
  <c r="W1776" i="7"/>
  <c r="X1780" i="7"/>
  <c r="W1780" i="7"/>
  <c r="X1795" i="7"/>
  <c r="W1795" i="7"/>
  <c r="K1790" i="7"/>
  <c r="X1814" i="7"/>
  <c r="Y1814" i="7" s="1"/>
  <c r="Z1814" i="7" s="1"/>
  <c r="K1802" i="7"/>
  <c r="X1851" i="7"/>
  <c r="X1855" i="7"/>
  <c r="K1854" i="7"/>
  <c r="W1867" i="7"/>
  <c r="Y1867" i="7" s="1"/>
  <c r="Z1867" i="7" s="1"/>
  <c r="K1855" i="7"/>
  <c r="K1859" i="7"/>
  <c r="W1871" i="7"/>
  <c r="Y1871" i="7" s="1"/>
  <c r="Z1871" i="7" s="1"/>
  <c r="L1859" i="7" s="1"/>
  <c r="W1899" i="7"/>
  <c r="K1887" i="7"/>
  <c r="X1899" i="7"/>
  <c r="X1915" i="7"/>
  <c r="X1919" i="7"/>
  <c r="X1930" i="7"/>
  <c r="W2042" i="7"/>
  <c r="X2042" i="7"/>
  <c r="K2030" i="7"/>
  <c r="X1152" i="7"/>
  <c r="Y1152" i="7" s="1"/>
  <c r="Z1152" i="7" s="1"/>
  <c r="L1140" i="7" s="1"/>
  <c r="K1140" i="7"/>
  <c r="X1170" i="7"/>
  <c r="W1170" i="7"/>
  <c r="K1182" i="7"/>
  <c r="X1194" i="7"/>
  <c r="Y1194" i="7" s="1"/>
  <c r="Z1194" i="7" s="1"/>
  <c r="L1182" i="7" s="1"/>
  <c r="X1195" i="7"/>
  <c r="W1195" i="7"/>
  <c r="X1199" i="7"/>
  <c r="Y1199" i="7" s="1"/>
  <c r="Z1199" i="7" s="1"/>
  <c r="L1187" i="7" s="1"/>
  <c r="K1187" i="7"/>
  <c r="K1210" i="7"/>
  <c r="W1222" i="7"/>
  <c r="Y1222" i="7" s="1"/>
  <c r="Z1222" i="7" s="1"/>
  <c r="L1210" i="7" s="1"/>
  <c r="X1232" i="7"/>
  <c r="W1232" i="7"/>
  <c r="K1220" i="7"/>
  <c r="X1247" i="7"/>
  <c r="Y1247" i="7" s="1"/>
  <c r="Z1247" i="7" s="1"/>
  <c r="L1235" i="7" s="1"/>
  <c r="K1235" i="7"/>
  <c r="K1256" i="7"/>
  <c r="X1280" i="7"/>
  <c r="Y1280" i="7" s="1"/>
  <c r="Z1280" i="7" s="1"/>
  <c r="L1268" i="7" s="1"/>
  <c r="K1268" i="7"/>
  <c r="X1298" i="7"/>
  <c r="W1298" i="7"/>
  <c r="K1310" i="7"/>
  <c r="X1322" i="7"/>
  <c r="Y1322" i="7" s="1"/>
  <c r="Z1322" i="7" s="1"/>
  <c r="X1323" i="7"/>
  <c r="W1323" i="7"/>
  <c r="X1327" i="7"/>
  <c r="Y1327" i="7" s="1"/>
  <c r="Z1327" i="7" s="1"/>
  <c r="L1315" i="7" s="1"/>
  <c r="K1315" i="7"/>
  <c r="K1338" i="7"/>
  <c r="W1350" i="7"/>
  <c r="Y1350" i="7" s="1"/>
  <c r="Z1350" i="7" s="1"/>
  <c r="L1338" i="7" s="1"/>
  <c r="X1360" i="7"/>
  <c r="W1360" i="7"/>
  <c r="K1348" i="7"/>
  <c r="X1375" i="7"/>
  <c r="Y1375" i="7" s="1"/>
  <c r="Z1375" i="7" s="1"/>
  <c r="L1363" i="7" s="1"/>
  <c r="K1363" i="7"/>
  <c r="X1380" i="7"/>
  <c r="Y1380" i="7" s="1"/>
  <c r="Z1380" i="7" s="1"/>
  <c r="L1368" i="7" s="1"/>
  <c r="K1368" i="7"/>
  <c r="W1387" i="7"/>
  <c r="Y1387" i="7" s="1"/>
  <c r="Z1387" i="7" s="1"/>
  <c r="L1375" i="7" s="1"/>
  <c r="K1375" i="7"/>
  <c r="W1422" i="7"/>
  <c r="X1422" i="7"/>
  <c r="X1424" i="7"/>
  <c r="W1424" i="7"/>
  <c r="K1412" i="7"/>
  <c r="K1415" i="7"/>
  <c r="K1418" i="7"/>
  <c r="W1442" i="7"/>
  <c r="X1442" i="7"/>
  <c r="X1454" i="7"/>
  <c r="K1442" i="7"/>
  <c r="W1482" i="7"/>
  <c r="X1482" i="7"/>
  <c r="X1488" i="7"/>
  <c r="Y1488" i="7" s="1"/>
  <c r="Z1488" i="7" s="1"/>
  <c r="L1476" i="7" s="1"/>
  <c r="K1476" i="7"/>
  <c r="X1503" i="7"/>
  <c r="K1491" i="7"/>
  <c r="W1503" i="7"/>
  <c r="K1502" i="7"/>
  <c r="K1503" i="7"/>
  <c r="X1587" i="7"/>
  <c r="K1575" i="7"/>
  <c r="W1587" i="7"/>
  <c r="X1600" i="7"/>
  <c r="Y1600" i="7" s="1"/>
  <c r="Z1600" i="7" s="1"/>
  <c r="L1588" i="7" s="1"/>
  <c r="K1588" i="7"/>
  <c r="X1616" i="7"/>
  <c r="K1604" i="7"/>
  <c r="W1616" i="7"/>
  <c r="W1618" i="7"/>
  <c r="Y1618" i="7" s="1"/>
  <c r="Z1618" i="7" s="1"/>
  <c r="L1606" i="7" s="1"/>
  <c r="K1606" i="7"/>
  <c r="K1610" i="7"/>
  <c r="X1648" i="7"/>
  <c r="W1648" i="7"/>
  <c r="X1650" i="7"/>
  <c r="Y1650" i="7" s="1"/>
  <c r="Z1650" i="7" s="1"/>
  <c r="L1638" i="7" s="1"/>
  <c r="K1638" i="7"/>
  <c r="X1654" i="7"/>
  <c r="X1667" i="7"/>
  <c r="W1667" i="7"/>
  <c r="K1658" i="7"/>
  <c r="K1663" i="7"/>
  <c r="X1700" i="7"/>
  <c r="Y1700" i="7" s="1"/>
  <c r="Z1700" i="7" s="1"/>
  <c r="L1688" i="7" s="1"/>
  <c r="K1688" i="7"/>
  <c r="X1707" i="7"/>
  <c r="W1707" i="7"/>
  <c r="K1702" i="7"/>
  <c r="X1714" i="7"/>
  <c r="Y1714" i="7" s="1"/>
  <c r="Z1714" i="7" s="1"/>
  <c r="X1715" i="7"/>
  <c r="W1715" i="7"/>
  <c r="K1710" i="7"/>
  <c r="X1734" i="7"/>
  <c r="Y1734" i="7" s="1"/>
  <c r="Z1734" i="7" s="1"/>
  <c r="L1722" i="7" s="1"/>
  <c r="K1722" i="7"/>
  <c r="X1744" i="7"/>
  <c r="Y1744" i="7" s="1"/>
  <c r="Z1744" i="7" s="1"/>
  <c r="L1732" i="7" s="1"/>
  <c r="K1732" i="7"/>
  <c r="X1764" i="7"/>
  <c r="W1764" i="7"/>
  <c r="X1779" i="7"/>
  <c r="W1779" i="7"/>
  <c r="K1774" i="7"/>
  <c r="X1798" i="7"/>
  <c r="Y1798" i="7" s="1"/>
  <c r="Z1798" i="7" s="1"/>
  <c r="L1786" i="7" s="1"/>
  <c r="K1786" i="7"/>
  <c r="X1808" i="7"/>
  <c r="Y1808" i="7" s="1"/>
  <c r="Z1808" i="7" s="1"/>
  <c r="L1796" i="7" s="1"/>
  <c r="K1796" i="7"/>
  <c r="W1850" i="7"/>
  <c r="X1850" i="7"/>
  <c r="W1914" i="7"/>
  <c r="X1914" i="7"/>
  <c r="K1955" i="7"/>
  <c r="W1967" i="7"/>
  <c r="X1967" i="7"/>
  <c r="W1979" i="7"/>
  <c r="Y1979" i="7" s="1"/>
  <c r="Z1979" i="7" s="1"/>
  <c r="L1967" i="7" s="1"/>
  <c r="K1967" i="7"/>
  <c r="K1971" i="7"/>
  <c r="W1983" i="7"/>
  <c r="Y1983" i="7" s="1"/>
  <c r="Z1983" i="7" s="1"/>
  <c r="L1971" i="7" s="1"/>
  <c r="K2019" i="7"/>
  <c r="W2031" i="7"/>
  <c r="X2031" i="7"/>
  <c r="K1242" i="7"/>
  <c r="W1254" i="7"/>
  <c r="Y1254" i="7" s="1"/>
  <c r="Z1254" i="7" s="1"/>
  <c r="L1242" i="7" s="1"/>
  <c r="X1264" i="7"/>
  <c r="W1264" i="7"/>
  <c r="K1252" i="7"/>
  <c r="X1279" i="7"/>
  <c r="Y1279" i="7" s="1"/>
  <c r="Z1279" i="7" s="1"/>
  <c r="L1267" i="7" s="1"/>
  <c r="K1267" i="7"/>
  <c r="X1312" i="7"/>
  <c r="Y1312" i="7" s="1"/>
  <c r="Z1312" i="7" s="1"/>
  <c r="K1300" i="7"/>
  <c r="X1330" i="7"/>
  <c r="W1330" i="7"/>
  <c r="K1342" i="7"/>
  <c r="X1354" i="7"/>
  <c r="Y1354" i="7" s="1"/>
  <c r="Z1354" i="7" s="1"/>
  <c r="X1355" i="7"/>
  <c r="W1355" i="7"/>
  <c r="X1359" i="7"/>
  <c r="Y1359" i="7" s="1"/>
  <c r="Z1359" i="7" s="1"/>
  <c r="L1347" i="7" s="1"/>
  <c r="K1347" i="7"/>
  <c r="X1386" i="7"/>
  <c r="Y1386" i="7" s="1"/>
  <c r="Z1386" i="7" s="1"/>
  <c r="L1374" i="7" s="1"/>
  <c r="K1374" i="7"/>
  <c r="X1395" i="7"/>
  <c r="W1395" i="7"/>
  <c r="K1406" i="7"/>
  <c r="X1418" i="7"/>
  <c r="Y1418" i="7" s="1"/>
  <c r="Z1418" i="7" s="1"/>
  <c r="X1419" i="7"/>
  <c r="W1419" i="7"/>
  <c r="W1454" i="7"/>
  <c r="X1459" i="7"/>
  <c r="Y1459" i="7" s="1"/>
  <c r="Z1459" i="7" s="1"/>
  <c r="L1447" i="7" s="1"/>
  <c r="K1447" i="7"/>
  <c r="X1462" i="7"/>
  <c r="W1462" i="7"/>
  <c r="X1474" i="7"/>
  <c r="Y1474" i="7" s="1"/>
  <c r="Z1474" i="7" s="1"/>
  <c r="K1462" i="7"/>
  <c r="X1508" i="7"/>
  <c r="K1496" i="7"/>
  <c r="W1508" i="7"/>
  <c r="K1523" i="7"/>
  <c r="K1534" i="7"/>
  <c r="W1546" i="7"/>
  <c r="Y1546" i="7" s="1"/>
  <c r="Z1546" i="7" s="1"/>
  <c r="K1546" i="7"/>
  <c r="K1550" i="7"/>
  <c r="W1562" i="7"/>
  <c r="Y1562" i="7" s="1"/>
  <c r="Z1562" i="7" s="1"/>
  <c r="X1568" i="7"/>
  <c r="W1568" i="7"/>
  <c r="K1556" i="7"/>
  <c r="K1614" i="7"/>
  <c r="W1626" i="7"/>
  <c r="Y1626" i="7" s="1"/>
  <c r="Z1626" i="7" s="1"/>
  <c r="X1652" i="7"/>
  <c r="W1652" i="7"/>
  <c r="W1658" i="7"/>
  <c r="Y1658" i="7" s="1"/>
  <c r="Z1658" i="7" s="1"/>
  <c r="L1646" i="7" s="1"/>
  <c r="K1646" i="7"/>
  <c r="X1666" i="7"/>
  <c r="K1654" i="7"/>
  <c r="W1666" i="7"/>
  <c r="X1718" i="7"/>
  <c r="Y1718" i="7" s="1"/>
  <c r="Z1718" i="7" s="1"/>
  <c r="L1706" i="7" s="1"/>
  <c r="K1706" i="7"/>
  <c r="X1728" i="7"/>
  <c r="Y1728" i="7" s="1"/>
  <c r="Z1728" i="7" s="1"/>
  <c r="L1716" i="7" s="1"/>
  <c r="K1716" i="7"/>
  <c r="X1748" i="7"/>
  <c r="W1748" i="7"/>
  <c r="X1763" i="7"/>
  <c r="W1763" i="7"/>
  <c r="X1782" i="7"/>
  <c r="Y1782" i="7" s="1"/>
  <c r="Z1782" i="7" s="1"/>
  <c r="L1770" i="7" s="1"/>
  <c r="K1770" i="7"/>
  <c r="X1792" i="7"/>
  <c r="Y1792" i="7" s="1"/>
  <c r="Z1792" i="7" s="1"/>
  <c r="K1780" i="7"/>
  <c r="X1812" i="7"/>
  <c r="W1812" i="7"/>
  <c r="K1827" i="7"/>
  <c r="W1839" i="7"/>
  <c r="X1839" i="7"/>
  <c r="W1963" i="7"/>
  <c r="K1951" i="7"/>
  <c r="X1963" i="7"/>
  <c r="K1966" i="7"/>
  <c r="W2027" i="7"/>
  <c r="K2015" i="7"/>
  <c r="X2027" i="7"/>
  <c r="W1931" i="7"/>
  <c r="Y1931" i="7" s="1"/>
  <c r="Z1931" i="7" s="1"/>
  <c r="L1919" i="7" s="1"/>
  <c r="K1919" i="7"/>
  <c r="K1923" i="7"/>
  <c r="W1935" i="7"/>
  <c r="Y1935" i="7" s="1"/>
  <c r="Z1935" i="7" s="1"/>
  <c r="L1923" i="7" s="1"/>
  <c r="K1982" i="7"/>
  <c r="W1995" i="7"/>
  <c r="Y1995" i="7" s="1"/>
  <c r="Z1995" i="7" s="1"/>
  <c r="L1983" i="7" s="1"/>
  <c r="K1983" i="7"/>
  <c r="K1987" i="7"/>
  <c r="W1999" i="7"/>
  <c r="Y1999" i="7" s="1"/>
  <c r="Z1999" i="7" s="1"/>
  <c r="L1987" i="7" s="1"/>
  <c r="X2026" i="7"/>
  <c r="Y2026" i="7" s="1"/>
  <c r="Z2026" i="7" s="1"/>
  <c r="K2046" i="7"/>
  <c r="W2059" i="7"/>
  <c r="Y2059" i="7" s="1"/>
  <c r="Z2059" i="7" s="1"/>
  <c r="L2047" i="7" s="1"/>
  <c r="K2047" i="7"/>
  <c r="K2051" i="7"/>
  <c r="W2063" i="7"/>
  <c r="Y2063" i="7" s="1"/>
  <c r="Z2063" i="7" s="1"/>
  <c r="L2051" i="7" s="1"/>
  <c r="X2090" i="7"/>
  <c r="K2110" i="7"/>
  <c r="W2123" i="7"/>
  <c r="Y2123" i="7" s="1"/>
  <c r="Z2123" i="7" s="1"/>
  <c r="L2111" i="7" s="1"/>
  <c r="K2111" i="7"/>
  <c r="X2127" i="7"/>
  <c r="K2115" i="7"/>
  <c r="W2127" i="7"/>
  <c r="W2138" i="7"/>
  <c r="Y2138" i="7" s="1"/>
  <c r="Z2138" i="7" s="1"/>
  <c r="K2126" i="7"/>
  <c r="X2153" i="7"/>
  <c r="X2159" i="7"/>
  <c r="K2147" i="7"/>
  <c r="W2159" i="7"/>
  <c r="X2178" i="7"/>
  <c r="W2178" i="7"/>
  <c r="K2166" i="7"/>
  <c r="X2185" i="7"/>
  <c r="Y2185" i="7" s="1"/>
  <c r="Z2185" i="7" s="1"/>
  <c r="L2173" i="7" s="1"/>
  <c r="X2193" i="7"/>
  <c r="X2195" i="7"/>
  <c r="K2183" i="7"/>
  <c r="W2195" i="7"/>
  <c r="X2227" i="7"/>
  <c r="K2215" i="7"/>
  <c r="W2227" i="7"/>
  <c r="K2218" i="7"/>
  <c r="X2242" i="7"/>
  <c r="K2234" i="7"/>
  <c r="X2259" i="7"/>
  <c r="W2259" i="7"/>
  <c r="K2247" i="7"/>
  <c r="X2272" i="7"/>
  <c r="W2272" i="7"/>
  <c r="K2260" i="7"/>
  <c r="W2338" i="7"/>
  <c r="X2338" i="7"/>
  <c r="W2411" i="7"/>
  <c r="K2399" i="7"/>
  <c r="X2411" i="7"/>
  <c r="X2431" i="7"/>
  <c r="W2431" i="7"/>
  <c r="X2462" i="7"/>
  <c r="K2450" i="7"/>
  <c r="W2462" i="7"/>
  <c r="W2491" i="7"/>
  <c r="X2491" i="7"/>
  <c r="K2479" i="7"/>
  <c r="W2570" i="7"/>
  <c r="Y2570" i="7" s="1"/>
  <c r="Z2570" i="7" s="1"/>
  <c r="L2558" i="7" s="1"/>
  <c r="K2558" i="7"/>
  <c r="K2579" i="7"/>
  <c r="W2591" i="7"/>
  <c r="Y2591" i="7" s="1"/>
  <c r="Z2591" i="7" s="1"/>
  <c r="L2579" i="7" s="1"/>
  <c r="W2603" i="7"/>
  <c r="X2603" i="7"/>
  <c r="K2591" i="7"/>
  <c r="K2623" i="7"/>
  <c r="W2635" i="7"/>
  <c r="Y2635" i="7" s="1"/>
  <c r="Z2635" i="7" s="1"/>
  <c r="L2623" i="7" s="1"/>
  <c r="W2655" i="7"/>
  <c r="K2643" i="7"/>
  <c r="X2655" i="7"/>
  <c r="W2699" i="7"/>
  <c r="X2699" i="7"/>
  <c r="K2687" i="7"/>
  <c r="X2778" i="7"/>
  <c r="K2766" i="7"/>
  <c r="W2778" i="7"/>
  <c r="X2800" i="7"/>
  <c r="K2788" i="7"/>
  <c r="W2800" i="7"/>
  <c r="X2816" i="7"/>
  <c r="K2804" i="7"/>
  <c r="W2816" i="7"/>
  <c r="X2835" i="7"/>
  <c r="W2835" i="7"/>
  <c r="K2823" i="7"/>
  <c r="K2835" i="7"/>
  <c r="X2847" i="7"/>
  <c r="W2847" i="7"/>
  <c r="X2858" i="7"/>
  <c r="W2858" i="7"/>
  <c r="K2846" i="7"/>
  <c r="X2902" i="7"/>
  <c r="K2890" i="7"/>
  <c r="W2902" i="7"/>
  <c r="X2931" i="7"/>
  <c r="K2919" i="7"/>
  <c r="W2931" i="7"/>
  <c r="X2960" i="7"/>
  <c r="W2960" i="7"/>
  <c r="K2948" i="7"/>
  <c r="K2950" i="7"/>
  <c r="W2962" i="7"/>
  <c r="W2043" i="7"/>
  <c r="Y2043" i="7" s="1"/>
  <c r="Z2043" i="7" s="1"/>
  <c r="K2031" i="7"/>
  <c r="K2035" i="7"/>
  <c r="W2047" i="7"/>
  <c r="Y2047" i="7" s="1"/>
  <c r="Z2047" i="7" s="1"/>
  <c r="K2094" i="7"/>
  <c r="W2107" i="7"/>
  <c r="Y2107" i="7" s="1"/>
  <c r="Z2107" i="7" s="1"/>
  <c r="L2095" i="7" s="1"/>
  <c r="K2095" i="7"/>
  <c r="K2099" i="7"/>
  <c r="W2111" i="7"/>
  <c r="Y2111" i="7" s="1"/>
  <c r="Z2111" i="7" s="1"/>
  <c r="K2189" i="7"/>
  <c r="W2201" i="7"/>
  <c r="Y2201" i="7" s="1"/>
  <c r="Z2201" i="7" s="1"/>
  <c r="L2189" i="7" s="1"/>
  <c r="W2219" i="7"/>
  <c r="Y2219" i="7" s="1"/>
  <c r="Z2219" i="7" s="1"/>
  <c r="L2207" i="7" s="1"/>
  <c r="K2207" i="7"/>
  <c r="X2240" i="7"/>
  <c r="K2228" i="7"/>
  <c r="W2240" i="7"/>
  <c r="K2258" i="7"/>
  <c r="W2270" i="7"/>
  <c r="Y2270" i="7" s="1"/>
  <c r="Z2270" i="7" s="1"/>
  <c r="L2258" i="7" s="1"/>
  <c r="K2271" i="7"/>
  <c r="W2283" i="7"/>
  <c r="Y2283" i="7" s="1"/>
  <c r="Z2283" i="7" s="1"/>
  <c r="L2271" i="7" s="1"/>
  <c r="X2294" i="7"/>
  <c r="K2282" i="7"/>
  <c r="W2294" i="7"/>
  <c r="K2294" i="7"/>
  <c r="W2306" i="7"/>
  <c r="Y2306" i="7" s="1"/>
  <c r="Z2306" i="7" s="1"/>
  <c r="X2320" i="7"/>
  <c r="W2320" i="7"/>
  <c r="K2308" i="7"/>
  <c r="K2310" i="7"/>
  <c r="W2322" i="7"/>
  <c r="Y2322" i="7" s="1"/>
  <c r="Z2322" i="7" s="1"/>
  <c r="L2310" i="7" s="1"/>
  <c r="X2354" i="7"/>
  <c r="K2342" i="7"/>
  <c r="W2354" i="7"/>
  <c r="K2350" i="7"/>
  <c r="W2362" i="7"/>
  <c r="Y2362" i="7" s="1"/>
  <c r="Z2362" i="7" s="1"/>
  <c r="L2350" i="7" s="1"/>
  <c r="X2379" i="7"/>
  <c r="W2379" i="7"/>
  <c r="K2367" i="7"/>
  <c r="K2394" i="7"/>
  <c r="W2406" i="7"/>
  <c r="Y2406" i="7" s="1"/>
  <c r="Z2406" i="7" s="1"/>
  <c r="L2394" i="7" s="1"/>
  <c r="K2434" i="7"/>
  <c r="W2446" i="7"/>
  <c r="Y2446" i="7" s="1"/>
  <c r="Z2446" i="7" s="1"/>
  <c r="W2459" i="7"/>
  <c r="X2459" i="7"/>
  <c r="K2447" i="7"/>
  <c r="W2482" i="7"/>
  <c r="X2482" i="7"/>
  <c r="K2470" i="7"/>
  <c r="K2490" i="7"/>
  <c r="W2502" i="7"/>
  <c r="W2522" i="7"/>
  <c r="K2510" i="7"/>
  <c r="W2530" i="7"/>
  <c r="X2530" i="7"/>
  <c r="K2586" i="7"/>
  <c r="W2598" i="7"/>
  <c r="W2634" i="7"/>
  <c r="X2634" i="7"/>
  <c r="X2640" i="7"/>
  <c r="K2628" i="7"/>
  <c r="W2640" i="7"/>
  <c r="W2642" i="7"/>
  <c r="K2630" i="7"/>
  <c r="X2642" i="7"/>
  <c r="X2678" i="7"/>
  <c r="K2666" i="7"/>
  <c r="W2678" i="7"/>
  <c r="X2692" i="7"/>
  <c r="W2692" i="7"/>
  <c r="K2680" i="7"/>
  <c r="X2707" i="7"/>
  <c r="W2707" i="7"/>
  <c r="K2695" i="7"/>
  <c r="K2703" i="7"/>
  <c r="W2715" i="7"/>
  <c r="W2731" i="7"/>
  <c r="X2731" i="7"/>
  <c r="K2719" i="7"/>
  <c r="K2751" i="7"/>
  <c r="W2763" i="7"/>
  <c r="W2827" i="7"/>
  <c r="X2827" i="7"/>
  <c r="K2815" i="7"/>
  <c r="W2907" i="7"/>
  <c r="X2907" i="7"/>
  <c r="K2895" i="7"/>
  <c r="X2962" i="7"/>
  <c r="X3019" i="7"/>
  <c r="W3019" i="7"/>
  <c r="K3007" i="7"/>
  <c r="W2091" i="7"/>
  <c r="K2079" i="7"/>
  <c r="K2083" i="7"/>
  <c r="W2095" i="7"/>
  <c r="K2121" i="7"/>
  <c r="W2133" i="7"/>
  <c r="X2143" i="7"/>
  <c r="W2143" i="7"/>
  <c r="K2131" i="7"/>
  <c r="W2154" i="7"/>
  <c r="K2142" i="7"/>
  <c r="K2145" i="7"/>
  <c r="W2157" i="7"/>
  <c r="W2169" i="7"/>
  <c r="K2157" i="7"/>
  <c r="K2174" i="7"/>
  <c r="W2186" i="7"/>
  <c r="K2194" i="7"/>
  <c r="W2206" i="7"/>
  <c r="X2276" i="7"/>
  <c r="W2276" i="7"/>
  <c r="K2264" i="7"/>
  <c r="W2278" i="7"/>
  <c r="X2278" i="7"/>
  <c r="K2266" i="7"/>
  <c r="X2288" i="7"/>
  <c r="W2288" i="7"/>
  <c r="K2276" i="7"/>
  <c r="X2291" i="7"/>
  <c r="K2279" i="7"/>
  <c r="W2291" i="7"/>
  <c r="X2303" i="7"/>
  <c r="K2291" i="7"/>
  <c r="W2303" i="7"/>
  <c r="X2308" i="7"/>
  <c r="K2296" i="7"/>
  <c r="W2308" i="7"/>
  <c r="K2322" i="7"/>
  <c r="W2334" i="7"/>
  <c r="X2350" i="7"/>
  <c r="W2350" i="7"/>
  <c r="K2338" i="7"/>
  <c r="X2367" i="7"/>
  <c r="K2355" i="7"/>
  <c r="X2410" i="7"/>
  <c r="K2398" i="7"/>
  <c r="W2410" i="7"/>
  <c r="X2432" i="7"/>
  <c r="K2420" i="7"/>
  <c r="W2432" i="7"/>
  <c r="X2434" i="7"/>
  <c r="K2422" i="7"/>
  <c r="W2434" i="7"/>
  <c r="W2438" i="7"/>
  <c r="X2438" i="7"/>
  <c r="W2463" i="7"/>
  <c r="K2451" i="7"/>
  <c r="X2463" i="7"/>
  <c r="K2462" i="7"/>
  <c r="W2474" i="7"/>
  <c r="X2490" i="7"/>
  <c r="W2490" i="7"/>
  <c r="K2478" i="7"/>
  <c r="X2502" i="7"/>
  <c r="X2510" i="7"/>
  <c r="W2510" i="7"/>
  <c r="K2498" i="7"/>
  <c r="X2522" i="7"/>
  <c r="K2534" i="7"/>
  <c r="W2546" i="7"/>
  <c r="Y2546" i="7" s="1"/>
  <c r="Z2546" i="7" s="1"/>
  <c r="L2534" i="7" s="1"/>
  <c r="X2576" i="7"/>
  <c r="W2576" i="7"/>
  <c r="K2564" i="7"/>
  <c r="K2566" i="7"/>
  <c r="W2578" i="7"/>
  <c r="Y2578" i="7" s="1"/>
  <c r="Z2578" i="7" s="1"/>
  <c r="L2566" i="7" s="1"/>
  <c r="X2598" i="7"/>
  <c r="X2602" i="7"/>
  <c r="W2602" i="7"/>
  <c r="K2590" i="7"/>
  <c r="X2654" i="7"/>
  <c r="K2642" i="7"/>
  <c r="W2654" i="7"/>
  <c r="K2655" i="7"/>
  <c r="W2667" i="7"/>
  <c r="Y2667" i="7" s="1"/>
  <c r="Z2667" i="7" s="1"/>
  <c r="L2655" i="7" s="1"/>
  <c r="X2675" i="7"/>
  <c r="W2675" i="7"/>
  <c r="K2663" i="7"/>
  <c r="W2714" i="7"/>
  <c r="X2714" i="7"/>
  <c r="X2715" i="7"/>
  <c r="W2738" i="7"/>
  <c r="X2738" i="7"/>
  <c r="K2726" i="7"/>
  <c r="W2762" i="7"/>
  <c r="X2762" i="7"/>
  <c r="K2750" i="7"/>
  <c r="X2763" i="7"/>
  <c r="X2768" i="7"/>
  <c r="K2756" i="7"/>
  <c r="W2768" i="7"/>
  <c r="W2770" i="7"/>
  <c r="K2758" i="7"/>
  <c r="X2770" i="7"/>
  <c r="W2779" i="7"/>
  <c r="X2779" i="7"/>
  <c r="K2767" i="7"/>
  <c r="X2782" i="7"/>
  <c r="K2770" i="7"/>
  <c r="W2782" i="7"/>
  <c r="X2832" i="7"/>
  <c r="W2832" i="7"/>
  <c r="K2820" i="7"/>
  <c r="K2822" i="7"/>
  <c r="X2834" i="7"/>
  <c r="W2834" i="7"/>
  <c r="X2848" i="7"/>
  <c r="W2848" i="7"/>
  <c r="K2836" i="7"/>
  <c r="K2838" i="7"/>
  <c r="W2850" i="7"/>
  <c r="W2859" i="7"/>
  <c r="X2859" i="7"/>
  <c r="K2847" i="7"/>
  <c r="X2874" i="7"/>
  <c r="K2862" i="7"/>
  <c r="W2874" i="7"/>
  <c r="K2970" i="7"/>
  <c r="X2982" i="7"/>
  <c r="W2982" i="7"/>
  <c r="X918" i="7"/>
  <c r="Y918" i="7" s="1"/>
  <c r="Z918" i="7" s="1"/>
  <c r="L906" i="7" s="1"/>
  <c r="K906" i="7"/>
  <c r="X953" i="7"/>
  <c r="W953" i="7"/>
  <c r="W1005" i="7"/>
  <c r="X1005" i="7"/>
  <c r="X1049" i="7"/>
  <c r="Y1049" i="7" s="1"/>
  <c r="Z1049" i="7" s="1"/>
  <c r="L1037" i="7" s="1"/>
  <c r="K1037" i="7"/>
  <c r="X1123" i="7"/>
  <c r="K1111" i="7"/>
  <c r="X1155" i="7"/>
  <c r="K1143" i="7"/>
  <c r="X1187" i="7"/>
  <c r="K1175" i="7"/>
  <c r="X1219" i="7"/>
  <c r="K1207" i="7"/>
  <c r="X1251" i="7"/>
  <c r="K1239" i="7"/>
  <c r="X1283" i="7"/>
  <c r="K1271" i="7"/>
  <c r="X1315" i="7"/>
  <c r="K1303" i="7"/>
  <c r="X1347" i="7"/>
  <c r="K1335" i="7"/>
  <c r="X1440" i="7"/>
  <c r="W1440" i="7"/>
  <c r="X1523" i="7"/>
  <c r="W1523" i="7"/>
  <c r="X1620" i="7"/>
  <c r="W1620" i="7"/>
  <c r="X1683" i="7"/>
  <c r="W1683" i="7"/>
  <c r="K1811" i="7"/>
  <c r="W1823" i="7"/>
  <c r="Y1823" i="7" s="1"/>
  <c r="Z1823" i="7" s="1"/>
  <c r="K1870" i="7"/>
  <c r="W1883" i="7"/>
  <c r="Y1883" i="7" s="1"/>
  <c r="Z1883" i="7" s="1"/>
  <c r="K1871" i="7"/>
  <c r="K1875" i="7"/>
  <c r="W1887" i="7"/>
  <c r="Y1887" i="7" s="1"/>
  <c r="Z1887" i="7" s="1"/>
  <c r="L1875" i="7" s="1"/>
  <c r="K1934" i="7"/>
  <c r="W1947" i="7"/>
  <c r="Y1947" i="7" s="1"/>
  <c r="Z1947" i="7" s="1"/>
  <c r="L1935" i="7" s="1"/>
  <c r="K1935" i="7"/>
  <c r="K1939" i="7"/>
  <c r="W1951" i="7"/>
  <c r="Y1951" i="7" s="1"/>
  <c r="Z1951" i="7" s="1"/>
  <c r="L1939" i="7" s="1"/>
  <c r="W2011" i="7"/>
  <c r="Y2011" i="7" s="1"/>
  <c r="Z2011" i="7" s="1"/>
  <c r="L1999" i="7" s="1"/>
  <c r="K1999" i="7"/>
  <c r="K2003" i="7"/>
  <c r="W2015" i="7"/>
  <c r="Y2015" i="7" s="1"/>
  <c r="Z2015" i="7" s="1"/>
  <c r="L2003" i="7" s="1"/>
  <c r="W2075" i="7"/>
  <c r="Y2075" i="7" s="1"/>
  <c r="Z2075" i="7" s="1"/>
  <c r="L2063" i="7" s="1"/>
  <c r="K2063" i="7"/>
  <c r="K2067" i="7"/>
  <c r="W2079" i="7"/>
  <c r="Y2079" i="7" s="1"/>
  <c r="Z2079" i="7" s="1"/>
  <c r="L2067" i="7" s="1"/>
  <c r="X2091" i="7"/>
  <c r="X2095" i="7"/>
  <c r="X2106" i="7"/>
  <c r="Y2106" i="7" s="1"/>
  <c r="Z2106" i="7" s="1"/>
  <c r="L2094" i="7" s="1"/>
  <c r="X2133" i="7"/>
  <c r="K2129" i="7"/>
  <c r="W2141" i="7"/>
  <c r="Y2141" i="7" s="1"/>
  <c r="Z2141" i="7" s="1"/>
  <c r="L2129" i="7" s="1"/>
  <c r="X2146" i="7"/>
  <c r="W2146" i="7"/>
  <c r="K2134" i="7"/>
  <c r="X2154" i="7"/>
  <c r="X2157" i="7"/>
  <c r="X2169" i="7"/>
  <c r="W2174" i="7"/>
  <c r="Y2174" i="7" s="1"/>
  <c r="Z2174" i="7" s="1"/>
  <c r="L2162" i="7" s="1"/>
  <c r="K2162" i="7"/>
  <c r="X2186" i="7"/>
  <c r="X2206" i="7"/>
  <c r="K2197" i="7"/>
  <c r="W2209" i="7"/>
  <c r="Y2209" i="7" s="1"/>
  <c r="Z2209" i="7" s="1"/>
  <c r="L2197" i="7" s="1"/>
  <c r="W2234" i="7"/>
  <c r="Y2234" i="7" s="1"/>
  <c r="Z2234" i="7" s="1"/>
  <c r="K2222" i="7"/>
  <c r="W2251" i="7"/>
  <c r="Y2251" i="7" s="1"/>
  <c r="Z2251" i="7" s="1"/>
  <c r="L2239" i="7" s="1"/>
  <c r="K2239" i="7"/>
  <c r="K2302" i="7"/>
  <c r="W2314" i="7"/>
  <c r="Y2314" i="7" s="1"/>
  <c r="Z2314" i="7" s="1"/>
  <c r="L2302" i="7" s="1"/>
  <c r="X2334" i="7"/>
  <c r="X2355" i="7"/>
  <c r="W2355" i="7"/>
  <c r="K2343" i="7"/>
  <c r="W2358" i="7"/>
  <c r="X2358" i="7"/>
  <c r="W2382" i="7"/>
  <c r="X2382" i="7"/>
  <c r="K2370" i="7"/>
  <c r="X2384" i="7"/>
  <c r="W2384" i="7"/>
  <c r="K2372" i="7"/>
  <c r="K2374" i="7"/>
  <c r="W2386" i="7"/>
  <c r="Y2386" i="7" s="1"/>
  <c r="Z2386" i="7" s="1"/>
  <c r="L2374" i="7" s="1"/>
  <c r="K2387" i="7"/>
  <c r="W2399" i="7"/>
  <c r="Y2399" i="7" s="1"/>
  <c r="Z2399" i="7" s="1"/>
  <c r="L2387" i="7" s="1"/>
  <c r="X2474" i="7"/>
  <c r="K2482" i="7"/>
  <c r="W2494" i="7"/>
  <c r="Y2494" i="7" s="1"/>
  <c r="Z2494" i="7" s="1"/>
  <c r="L2482" i="7" s="1"/>
  <c r="X2518" i="7"/>
  <c r="K2506" i="7"/>
  <c r="W2518" i="7"/>
  <c r="X2542" i="7"/>
  <c r="W2542" i="7"/>
  <c r="K2530" i="7"/>
  <c r="K2543" i="7"/>
  <c r="W2555" i="7"/>
  <c r="Y2555" i="7" s="1"/>
  <c r="Z2555" i="7" s="1"/>
  <c r="W2558" i="7"/>
  <c r="K2546" i="7"/>
  <c r="X2558" i="7"/>
  <c r="X2560" i="7"/>
  <c r="W2560" i="7"/>
  <c r="K2548" i="7"/>
  <c r="X2562" i="7"/>
  <c r="K2550" i="7"/>
  <c r="W2562" i="7"/>
  <c r="W2566" i="7"/>
  <c r="X2566" i="7"/>
  <c r="X2628" i="7"/>
  <c r="K2616" i="7"/>
  <c r="W2628" i="7"/>
  <c r="W2651" i="7"/>
  <c r="X2651" i="7"/>
  <c r="K2639" i="7"/>
  <c r="X2660" i="7"/>
  <c r="W2660" i="7"/>
  <c r="K2648" i="7"/>
  <c r="W2662" i="7"/>
  <c r="K2650" i="7"/>
  <c r="X2662" i="7"/>
  <c r="X2672" i="7"/>
  <c r="K2660" i="7"/>
  <c r="W2672" i="7"/>
  <c r="X2798" i="7"/>
  <c r="W2798" i="7"/>
  <c r="K2786" i="7"/>
  <c r="X2826" i="7"/>
  <c r="W2826" i="7"/>
  <c r="K2814" i="7"/>
  <c r="K2831" i="7"/>
  <c r="W2843" i="7"/>
  <c r="X2843" i="7"/>
  <c r="X2850" i="7"/>
  <c r="X2852" i="7"/>
  <c r="K2840" i="7"/>
  <c r="W2852" i="7"/>
  <c r="X2896" i="7"/>
  <c r="K2884" i="7"/>
  <c r="W2896" i="7"/>
  <c r="W2955" i="7"/>
  <c r="X2955" i="7"/>
  <c r="K2943" i="7"/>
  <c r="W2970" i="7"/>
  <c r="K2958" i="7"/>
  <c r="X2970" i="7"/>
  <c r="X3008" i="7"/>
  <c r="K2996" i="7"/>
  <c r="W3008" i="7"/>
  <c r="K3006" i="7"/>
  <c r="X3018" i="7"/>
  <c r="W3018" i="7"/>
  <c r="X2304" i="7"/>
  <c r="Y2304" i="7" s="1"/>
  <c r="Z2304" i="7" s="1"/>
  <c r="L2292" i="7" s="1"/>
  <c r="K2292" i="7"/>
  <c r="X2336" i="7"/>
  <c r="W2336" i="7"/>
  <c r="X2404" i="7"/>
  <c r="Y2404" i="7" s="1"/>
  <c r="Z2404" i="7" s="1"/>
  <c r="L2392" i="7" s="1"/>
  <c r="K2392" i="7"/>
  <c r="X2436" i="7"/>
  <c r="W2436" i="7"/>
  <c r="X2442" i="7"/>
  <c r="Y2442" i="7" s="1"/>
  <c r="Z2442" i="7" s="1"/>
  <c r="L2430" i="7" s="1"/>
  <c r="K2430" i="7"/>
  <c r="X2500" i="7"/>
  <c r="Y2500" i="7" s="1"/>
  <c r="Z2500" i="7" s="1"/>
  <c r="K2488" i="7"/>
  <c r="X2550" i="7"/>
  <c r="Y2550" i="7" s="1"/>
  <c r="Z2550" i="7" s="1"/>
  <c r="K2538" i="7"/>
  <c r="X2646" i="7"/>
  <c r="Y2646" i="7" s="1"/>
  <c r="Z2646" i="7" s="1"/>
  <c r="L2634" i="7" s="1"/>
  <c r="K2634" i="7"/>
  <c r="X2704" i="7"/>
  <c r="W2704" i="7"/>
  <c r="K2707" i="7"/>
  <c r="W2719" i="7"/>
  <c r="Y2719" i="7" s="1"/>
  <c r="Z2719" i="7" s="1"/>
  <c r="L2707" i="7" s="1"/>
  <c r="X2730" i="7"/>
  <c r="W2730" i="7"/>
  <c r="X2774" i="7"/>
  <c r="Y2774" i="7" s="1"/>
  <c r="Z2774" i="7" s="1"/>
  <c r="L2762" i="7" s="1"/>
  <c r="K2762" i="7"/>
  <c r="X2788" i="7"/>
  <c r="W2788" i="7"/>
  <c r="W2790" i="7"/>
  <c r="Y2790" i="7" s="1"/>
  <c r="Z2790" i="7" s="1"/>
  <c r="L2778" i="7" s="1"/>
  <c r="K2778" i="7"/>
  <c r="K2790" i="7"/>
  <c r="X2802" i="7"/>
  <c r="Y2802" i="7" s="1"/>
  <c r="Z2802" i="7" s="1"/>
  <c r="X2803" i="7"/>
  <c r="W2803" i="7"/>
  <c r="X2806" i="7"/>
  <c r="Y2806" i="7" s="1"/>
  <c r="Z2806" i="7" s="1"/>
  <c r="L2794" i="7" s="1"/>
  <c r="K2794" i="7"/>
  <c r="K2799" i="7"/>
  <c r="X2811" i="7"/>
  <c r="Y2811" i="7" s="1"/>
  <c r="Z2811" i="7" s="1"/>
  <c r="L2799" i="7" s="1"/>
  <c r="X2820" i="7"/>
  <c r="W2820" i="7"/>
  <c r="W2875" i="7"/>
  <c r="Y2875" i="7" s="1"/>
  <c r="Z2875" i="7" s="1"/>
  <c r="K2863" i="7"/>
  <c r="X2916" i="7"/>
  <c r="W2916" i="7"/>
  <c r="W2942" i="7"/>
  <c r="X2942" i="7"/>
  <c r="X2944" i="7"/>
  <c r="Y2944" i="7" s="1"/>
  <c r="Z2944" i="7" s="1"/>
  <c r="L2932" i="7" s="1"/>
  <c r="K2932" i="7"/>
  <c r="X2948" i="7"/>
  <c r="W2948" i="7"/>
  <c r="K2964" i="7"/>
  <c r="X3007" i="7"/>
  <c r="Y3007" i="7" s="1"/>
  <c r="Z3007" i="7" s="1"/>
  <c r="K2995" i="7"/>
  <c r="K2998" i="7"/>
  <c r="X3030" i="7"/>
  <c r="K3018" i="7"/>
  <c r="W3030" i="7"/>
  <c r="X3035" i="7"/>
  <c r="Y3035" i="7" s="1"/>
  <c r="Z3035" i="7" s="1"/>
  <c r="L3023" i="7" s="1"/>
  <c r="K3023" i="7"/>
  <c r="X3038" i="7"/>
  <c r="K3026" i="7"/>
  <c r="W3038" i="7"/>
  <c r="X3048" i="7"/>
  <c r="Y3048" i="7" s="1"/>
  <c r="Z3048" i="7" s="1"/>
  <c r="L3036" i="7" s="1"/>
  <c r="K3036" i="7"/>
  <c r="W3062" i="7"/>
  <c r="K3054" i="7"/>
  <c r="W3072" i="7"/>
  <c r="Y3072" i="7" s="1"/>
  <c r="Z3072" i="7" s="1"/>
  <c r="L3060" i="7" s="1"/>
  <c r="X3091" i="7"/>
  <c r="Y3091" i="7" s="1"/>
  <c r="Z3091" i="7" s="1"/>
  <c r="L3079" i="7" s="1"/>
  <c r="K3079" i="7"/>
  <c r="K3082" i="7"/>
  <c r="X3094" i="7"/>
  <c r="Y3094" i="7" s="1"/>
  <c r="Z3094" i="7" s="1"/>
  <c r="L3082" i="7" s="1"/>
  <c r="W3099" i="7"/>
  <c r="Y3099" i="7" s="1"/>
  <c r="Z3099" i="7" s="1"/>
  <c r="W3104" i="7"/>
  <c r="Y3104" i="7" s="1"/>
  <c r="Z3104" i="7" s="1"/>
  <c r="L3092" i="7" s="1"/>
  <c r="W3120" i="7"/>
  <c r="Y3120" i="7" s="1"/>
  <c r="Z3120" i="7" s="1"/>
  <c r="L3108" i="7" s="1"/>
  <c r="W3130" i="7"/>
  <c r="Y3130" i="7" s="1"/>
  <c r="Z3130" i="7" s="1"/>
  <c r="L3118" i="7" s="1"/>
  <c r="K3118" i="7"/>
  <c r="W3150" i="7"/>
  <c r="X3150" i="7"/>
  <c r="W3154" i="7"/>
  <c r="Y3154" i="7" s="1"/>
  <c r="Z3154" i="7" s="1"/>
  <c r="L3142" i="7" s="1"/>
  <c r="K3142" i="7"/>
  <c r="W3170" i="7"/>
  <c r="Y3170" i="7" s="1"/>
  <c r="Z3170" i="7" s="1"/>
  <c r="L3158" i="7" s="1"/>
  <c r="K3158" i="7"/>
  <c r="W3192" i="7"/>
  <c r="Y3192" i="7" s="1"/>
  <c r="Z3192" i="7" s="1"/>
  <c r="L3180" i="7" s="1"/>
  <c r="K3218" i="7"/>
  <c r="X3230" i="7"/>
  <c r="W3230" i="7"/>
  <c r="W3243" i="7"/>
  <c r="K3231" i="7"/>
  <c r="X3267" i="7"/>
  <c r="K3255" i="7"/>
  <c r="W3267" i="7"/>
  <c r="K3285" i="7"/>
  <c r="W3297" i="7"/>
  <c r="X3297" i="7"/>
  <c r="X2980" i="7"/>
  <c r="K2968" i="7"/>
  <c r="W2987" i="7"/>
  <c r="K2975" i="7"/>
  <c r="X3062" i="7"/>
  <c r="W3075" i="7"/>
  <c r="K3063" i="7"/>
  <c r="W3107" i="7"/>
  <c r="K3095" i="7"/>
  <c r="W3122" i="7"/>
  <c r="X3122" i="7"/>
  <c r="W3126" i="7"/>
  <c r="K3114" i="7"/>
  <c r="K3127" i="7"/>
  <c r="W3139" i="7"/>
  <c r="X3144" i="7"/>
  <c r="W3144" i="7"/>
  <c r="K3132" i="7"/>
  <c r="K3134" i="7"/>
  <c r="X3146" i="7"/>
  <c r="X3147" i="7"/>
  <c r="W3147" i="7"/>
  <c r="X3160" i="7"/>
  <c r="W3160" i="7"/>
  <c r="K3148" i="7"/>
  <c r="X3187" i="7"/>
  <c r="W3187" i="7"/>
  <c r="X3208" i="7"/>
  <c r="W3208" i="7"/>
  <c r="X3219" i="7"/>
  <c r="K3207" i="7"/>
  <c r="W3222" i="7"/>
  <c r="X3222" i="7"/>
  <c r="X3227" i="7"/>
  <c r="K3215" i="7"/>
  <c r="X3243" i="7"/>
  <c r="X3251" i="7"/>
  <c r="K3239" i="7"/>
  <c r="W3251" i="7"/>
  <c r="W3258" i="7"/>
  <c r="X3258" i="7"/>
  <c r="K3305" i="7"/>
  <c r="W3317" i="7"/>
  <c r="X3317" i="7"/>
  <c r="K1818" i="7"/>
  <c r="K1834" i="7"/>
  <c r="K1850" i="7"/>
  <c r="K1866" i="7"/>
  <c r="K1882" i="7"/>
  <c r="K1898" i="7"/>
  <c r="K1914" i="7"/>
  <c r="K1930" i="7"/>
  <c r="K1946" i="7"/>
  <c r="K1962" i="7"/>
  <c r="K1978" i="7"/>
  <c r="K1994" i="7"/>
  <c r="K2010" i="7"/>
  <c r="K2026" i="7"/>
  <c r="K2042" i="7"/>
  <c r="K2058" i="7"/>
  <c r="K2074" i="7"/>
  <c r="K2090" i="7"/>
  <c r="K2106" i="7"/>
  <c r="K2117" i="7"/>
  <c r="K2137" i="7"/>
  <c r="K2149" i="7"/>
  <c r="K2262" i="7"/>
  <c r="X2310" i="7"/>
  <c r="Y2310" i="7" s="1"/>
  <c r="Z2310" i="7" s="1"/>
  <c r="L2298" i="7" s="1"/>
  <c r="K2298" i="7"/>
  <c r="X2340" i="7"/>
  <c r="W2340" i="7"/>
  <c r="X2347" i="7"/>
  <c r="X2372" i="7"/>
  <c r="Y2372" i="7" s="1"/>
  <c r="Z2372" i="7" s="1"/>
  <c r="K2360" i="7"/>
  <c r="X2374" i="7"/>
  <c r="Y2374" i="7" s="1"/>
  <c r="Z2374" i="7" s="1"/>
  <c r="L2362" i="7" s="1"/>
  <c r="K2362" i="7"/>
  <c r="K2382" i="7"/>
  <c r="X2395" i="7"/>
  <c r="X2451" i="7"/>
  <c r="W2451" i="7"/>
  <c r="X2480" i="7"/>
  <c r="W2480" i="7"/>
  <c r="K2494" i="7"/>
  <c r="X2507" i="7"/>
  <c r="X2512" i="7"/>
  <c r="Y2512" i="7" s="1"/>
  <c r="Z2512" i="7" s="1"/>
  <c r="L2500" i="7" s="1"/>
  <c r="K2500" i="7"/>
  <c r="X2532" i="7"/>
  <c r="W2532" i="7"/>
  <c r="X2539" i="7"/>
  <c r="X2564" i="7"/>
  <c r="W2564" i="7"/>
  <c r="X2596" i="7"/>
  <c r="Y2596" i="7" s="1"/>
  <c r="Z2596" i="7" s="1"/>
  <c r="K2584" i="7"/>
  <c r="X2622" i="7"/>
  <c r="X2674" i="7"/>
  <c r="X2683" i="7"/>
  <c r="X2690" i="7"/>
  <c r="Y2690" i="7" s="1"/>
  <c r="Z2690" i="7" s="1"/>
  <c r="K2678" i="7"/>
  <c r="K2682" i="7"/>
  <c r="X2706" i="7"/>
  <c r="K2714" i="7"/>
  <c r="W2726" i="7"/>
  <c r="Y2726" i="7" s="1"/>
  <c r="Z2726" i="7" s="1"/>
  <c r="L2714" i="7" s="1"/>
  <c r="K2738" i="7"/>
  <c r="X2750" i="7"/>
  <c r="Y2750" i="7" s="1"/>
  <c r="Z2750" i="7" s="1"/>
  <c r="L2738" i="7" s="1"/>
  <c r="X2756" i="7"/>
  <c r="Y2756" i="7" s="1"/>
  <c r="Z2756" i="7" s="1"/>
  <c r="L2744" i="7" s="1"/>
  <c r="K2744" i="7"/>
  <c r="W2783" i="7"/>
  <c r="Y2783" i="7" s="1"/>
  <c r="Z2783" i="7" s="1"/>
  <c r="K2771" i="7"/>
  <c r="X2795" i="7"/>
  <c r="W2822" i="7"/>
  <c r="Y2822" i="7" s="1"/>
  <c r="Z2822" i="7" s="1"/>
  <c r="L2810" i="7" s="1"/>
  <c r="K2810" i="7"/>
  <c r="W2842" i="7"/>
  <c r="X2842" i="7"/>
  <c r="K2842" i="7"/>
  <c r="X2854" i="7"/>
  <c r="Y2854" i="7" s="1"/>
  <c r="Z2854" i="7" s="1"/>
  <c r="L2842" i="7" s="1"/>
  <c r="W2866" i="7"/>
  <c r="Y2866" i="7" s="1"/>
  <c r="Z2866" i="7" s="1"/>
  <c r="L2854" i="7" s="1"/>
  <c r="K2854" i="7"/>
  <c r="X2878" i="7"/>
  <c r="X2894" i="7"/>
  <c r="Y2894" i="7" s="1"/>
  <c r="Z2894" i="7" s="1"/>
  <c r="K2882" i="7"/>
  <c r="X2906" i="7"/>
  <c r="W2914" i="7"/>
  <c r="X2914" i="7"/>
  <c r="X2926" i="7"/>
  <c r="Y2926" i="7" s="1"/>
  <c r="Z2926" i="7" s="1"/>
  <c r="K2914" i="7"/>
  <c r="X2946" i="7"/>
  <c r="K2934" i="7"/>
  <c r="W2946" i="7"/>
  <c r="X2954" i="7"/>
  <c r="K2959" i="7"/>
  <c r="X2971" i="7"/>
  <c r="Y2971" i="7" s="1"/>
  <c r="Z2971" i="7" s="1"/>
  <c r="X2975" i="7"/>
  <c r="W2976" i="7"/>
  <c r="Y2976" i="7" s="1"/>
  <c r="Z2976" i="7" s="1"/>
  <c r="L2964" i="7" s="1"/>
  <c r="W2980" i="7"/>
  <c r="X2986" i="7"/>
  <c r="Y2986" i="7" s="1"/>
  <c r="Z2986" i="7" s="1"/>
  <c r="L2974" i="7" s="1"/>
  <c r="K2974" i="7"/>
  <c r="X2987" i="7"/>
  <c r="X3010" i="7"/>
  <c r="Y3010" i="7" s="1"/>
  <c r="Z3010" i="7" s="1"/>
  <c r="L2998" i="7" s="1"/>
  <c r="X3012" i="7"/>
  <c r="Y3012" i="7" s="1"/>
  <c r="Z3012" i="7" s="1"/>
  <c r="L3000" i="7" s="1"/>
  <c r="K3000" i="7"/>
  <c r="W3022" i="7"/>
  <c r="X3022" i="7"/>
  <c r="X3066" i="7"/>
  <c r="Y3066" i="7" s="1"/>
  <c r="Z3066" i="7" s="1"/>
  <c r="L3054" i="7" s="1"/>
  <c r="X3075" i="7"/>
  <c r="X3078" i="7"/>
  <c r="W3078" i="7"/>
  <c r="X3096" i="7"/>
  <c r="Y3096" i="7" s="1"/>
  <c r="Z3096" i="7" s="1"/>
  <c r="L3084" i="7" s="1"/>
  <c r="K3084" i="7"/>
  <c r="K3087" i="7"/>
  <c r="X3107" i="7"/>
  <c r="X3110" i="7"/>
  <c r="W3110" i="7"/>
  <c r="X3126" i="7"/>
  <c r="W3138" i="7"/>
  <c r="X3138" i="7"/>
  <c r="X3139" i="7"/>
  <c r="W3146" i="7"/>
  <c r="X3162" i="7"/>
  <c r="K3150" i="7"/>
  <c r="W3162" i="7"/>
  <c r="X3166" i="7"/>
  <c r="Y3166" i="7" s="1"/>
  <c r="Z3166" i="7" s="1"/>
  <c r="L3154" i="7" s="1"/>
  <c r="K3154" i="7"/>
  <c r="W3174" i="7"/>
  <c r="Y3174" i="7" s="1"/>
  <c r="Z3174" i="7" s="1"/>
  <c r="L3162" i="7" s="1"/>
  <c r="K3162" i="7"/>
  <c r="K3199" i="7"/>
  <c r="X3211" i="7"/>
  <c r="Y3211" i="7" s="1"/>
  <c r="Z3211" i="7" s="1"/>
  <c r="L3199" i="7" s="1"/>
  <c r="X3216" i="7"/>
  <c r="W3216" i="7"/>
  <c r="W3218" i="7"/>
  <c r="Y3218" i="7" s="1"/>
  <c r="Z3218" i="7" s="1"/>
  <c r="L3206" i="7" s="1"/>
  <c r="K3206" i="7"/>
  <c r="W3219" i="7"/>
  <c r="W3227" i="7"/>
  <c r="W3242" i="7"/>
  <c r="X3242" i="7"/>
  <c r="K3289" i="7"/>
  <c r="W3301" i="7"/>
  <c r="Y3301" i="7" s="1"/>
  <c r="Z3301" i="7" s="1"/>
  <c r="L3289" i="7" s="1"/>
  <c r="X3335" i="7"/>
  <c r="K3323" i="7"/>
  <c r="W3335" i="7"/>
  <c r="W3054" i="7"/>
  <c r="Y3054" i="7" s="1"/>
  <c r="Z3054" i="7" s="1"/>
  <c r="L3042" i="7" s="1"/>
  <c r="K3042" i="7"/>
  <c r="K3074" i="7"/>
  <c r="X3086" i="7"/>
  <c r="Y3086" i="7" s="1"/>
  <c r="Z3086" i="7" s="1"/>
  <c r="L3074" i="7" s="1"/>
  <c r="X3128" i="7"/>
  <c r="W3128" i="7"/>
  <c r="X3131" i="7"/>
  <c r="Y3131" i="7" s="1"/>
  <c r="Z3131" i="7" s="1"/>
  <c r="K3119" i="7"/>
  <c r="X3134" i="7"/>
  <c r="W3134" i="7"/>
  <c r="X3171" i="7"/>
  <c r="Y3171" i="7" s="1"/>
  <c r="Z3171" i="7" s="1"/>
  <c r="L3159" i="7" s="1"/>
  <c r="K3159" i="7"/>
  <c r="X3176" i="7"/>
  <c r="W3176" i="7"/>
  <c r="K3170" i="7"/>
  <c r="X3182" i="7"/>
  <c r="Y3182" i="7" s="1"/>
  <c r="Z3182" i="7" s="1"/>
  <c r="L3170" i="7" s="1"/>
  <c r="W3202" i="7"/>
  <c r="X3202" i="7"/>
  <c r="W3259" i="7"/>
  <c r="Y3259" i="7" s="1"/>
  <c r="Z3259" i="7" s="1"/>
  <c r="L3247" i="7" s="1"/>
  <c r="K3247" i="7"/>
  <c r="W3273" i="7"/>
  <c r="Y3273" i="7" s="1"/>
  <c r="Z3273" i="7" s="1"/>
  <c r="L3261" i="7" s="1"/>
  <c r="K3261" i="7"/>
  <c r="K3270" i="7"/>
  <c r="W3282" i="7"/>
  <c r="Y3282" i="7" s="1"/>
  <c r="Z3282" i="7" s="1"/>
  <c r="X3287" i="7"/>
  <c r="K3275" i="7"/>
  <c r="W3287" i="7"/>
  <c r="K3281" i="7"/>
  <c r="W3293" i="7"/>
  <c r="Y3293" i="7" s="1"/>
  <c r="Z3293" i="7" s="1"/>
  <c r="W3305" i="7"/>
  <c r="X3305" i="7"/>
  <c r="W3325" i="7"/>
  <c r="K3313" i="7"/>
  <c r="X3325" i="7"/>
  <c r="X3286" i="7"/>
  <c r="K3274" i="7"/>
  <c r="W3286" i="7"/>
  <c r="W3329" i="7"/>
  <c r="Y3329" i="7" s="1"/>
  <c r="Z3329" i="7" s="1"/>
  <c r="K3317" i="7"/>
  <c r="K3325" i="7"/>
  <c r="K3397" i="7"/>
  <c r="W3409" i="7"/>
  <c r="Y3409" i="7" s="1"/>
  <c r="Z3409" i="7" s="1"/>
  <c r="L3397" i="7" s="1"/>
  <c r="W3410" i="7"/>
  <c r="X3410" i="7"/>
  <c r="K3425" i="7"/>
  <c r="W3437" i="7"/>
  <c r="Y3437" i="7" s="1"/>
  <c r="Z3437" i="7" s="1"/>
  <c r="X3473" i="7"/>
  <c r="K3461" i="7"/>
  <c r="W3473" i="7"/>
  <c r="K3478" i="7"/>
  <c r="W3490" i="7"/>
  <c r="K3557" i="7"/>
  <c r="W3569" i="7"/>
  <c r="Y3569" i="7" s="1"/>
  <c r="Z3569" i="7" s="1"/>
  <c r="L3557" i="7" s="1"/>
  <c r="W3570" i="7"/>
  <c r="X3570" i="7"/>
  <c r="X3606" i="7"/>
  <c r="K3594" i="7"/>
  <c r="W3606" i="7"/>
  <c r="X3613" i="7"/>
  <c r="W3613" i="7"/>
  <c r="K3601" i="7"/>
  <c r="K3621" i="7"/>
  <c r="W3633" i="7"/>
  <c r="Y3633" i="7" s="1"/>
  <c r="Z3633" i="7" s="1"/>
  <c r="L3621" i="7" s="1"/>
  <c r="W3634" i="7"/>
  <c r="X3634" i="7"/>
  <c r="X3671" i="7"/>
  <c r="K3659" i="7"/>
  <c r="W3671" i="7"/>
  <c r="W3677" i="7"/>
  <c r="X3677" i="7"/>
  <c r="K3665" i="7"/>
  <c r="X3683" i="7"/>
  <c r="K3671" i="7"/>
  <c r="W3683" i="7"/>
  <c r="K3682" i="7"/>
  <c r="X3694" i="7"/>
  <c r="W3694" i="7"/>
  <c r="X3698" i="7"/>
  <c r="K3686" i="7"/>
  <c r="W3698" i="7"/>
  <c r="K3714" i="7"/>
  <c r="W3726" i="7"/>
  <c r="Y3726" i="7" s="1"/>
  <c r="Z3726" i="7" s="1"/>
  <c r="X3817" i="7"/>
  <c r="K3805" i="7"/>
  <c r="W3817" i="7"/>
  <c r="K3944" i="7"/>
  <c r="W3956" i="7"/>
  <c r="X3956" i="7"/>
  <c r="X2724" i="7"/>
  <c r="Y2724" i="7" s="1"/>
  <c r="Z2724" i="7" s="1"/>
  <c r="L2712" i="7" s="1"/>
  <c r="K2712" i="7"/>
  <c r="X2818" i="7"/>
  <c r="Y2818" i="7" s="1"/>
  <c r="Z2818" i="7" s="1"/>
  <c r="L2806" i="7" s="1"/>
  <c r="K2806" i="7"/>
  <c r="X2884" i="7"/>
  <c r="Y2884" i="7" s="1"/>
  <c r="Z2884" i="7" s="1"/>
  <c r="L2872" i="7" s="1"/>
  <c r="K2872" i="7"/>
  <c r="X2934" i="7"/>
  <c r="Y2934" i="7" s="1"/>
  <c r="Z2934" i="7" s="1"/>
  <c r="L2922" i="7" s="1"/>
  <c r="K2922" i="7"/>
  <c r="X3051" i="7"/>
  <c r="Y3051" i="7" s="1"/>
  <c r="Z3051" i="7" s="1"/>
  <c r="L3039" i="7" s="1"/>
  <c r="K3039" i="7"/>
  <c r="X3058" i="7"/>
  <c r="Y3058" i="7" s="1"/>
  <c r="Z3058" i="7" s="1"/>
  <c r="L3046" i="7" s="1"/>
  <c r="K3046" i="7"/>
  <c r="X3064" i="7"/>
  <c r="Y3064" i="7" s="1"/>
  <c r="Z3064" i="7" s="1"/>
  <c r="L3052" i="7" s="1"/>
  <c r="K3052" i="7"/>
  <c r="X3067" i="7"/>
  <c r="W3067" i="7"/>
  <c r="X3080" i="7"/>
  <c r="Y3080" i="7" s="1"/>
  <c r="Z3080" i="7" s="1"/>
  <c r="L3068" i="7" s="1"/>
  <c r="K3068" i="7"/>
  <c r="X3088" i="7"/>
  <c r="W3088" i="7"/>
  <c r="X3115" i="7"/>
  <c r="Y3115" i="7" s="1"/>
  <c r="Z3115" i="7" s="1"/>
  <c r="L3103" i="7" s="1"/>
  <c r="K3103" i="7"/>
  <c r="W3152" i="7"/>
  <c r="Y3152" i="7" s="1"/>
  <c r="Z3152" i="7" s="1"/>
  <c r="L3140" i="7" s="1"/>
  <c r="X3158" i="7"/>
  <c r="X3178" i="7"/>
  <c r="Y3178" i="7" s="1"/>
  <c r="Z3178" i="7" s="1"/>
  <c r="L3166" i="7" s="1"/>
  <c r="K3166" i="7"/>
  <c r="X3195" i="7"/>
  <c r="W3195" i="7"/>
  <c r="W3224" i="7"/>
  <c r="Y3224" i="7" s="1"/>
  <c r="Z3224" i="7" s="1"/>
  <c r="L3212" i="7" s="1"/>
  <c r="X3232" i="7"/>
  <c r="K3220" i="7"/>
  <c r="W3232" i="7"/>
  <c r="X3248" i="7"/>
  <c r="K3236" i="7"/>
  <c r="W3248" i="7"/>
  <c r="X3256" i="7"/>
  <c r="W3256" i="7"/>
  <c r="X3264" i="7"/>
  <c r="K3252" i="7"/>
  <c r="W3264" i="7"/>
  <c r="W3270" i="7"/>
  <c r="Y3270" i="7" s="1"/>
  <c r="Z3270" i="7" s="1"/>
  <c r="L3258" i="7" s="1"/>
  <c r="K3258" i="7"/>
  <c r="X3303" i="7"/>
  <c r="W3303" i="7"/>
  <c r="K3291" i="7"/>
  <c r="X3334" i="7"/>
  <c r="K3322" i="7"/>
  <c r="W3334" i="7"/>
  <c r="W3349" i="7"/>
  <c r="Y3349" i="7" s="1"/>
  <c r="Z3349" i="7" s="1"/>
  <c r="L3337" i="7" s="1"/>
  <c r="K3337" i="7"/>
  <c r="X3366" i="7"/>
  <c r="W3366" i="7"/>
  <c r="K3354" i="7"/>
  <c r="X3393" i="7"/>
  <c r="K3381" i="7"/>
  <c r="W3393" i="7"/>
  <c r="X3414" i="7"/>
  <c r="W3414" i="7"/>
  <c r="K3402" i="7"/>
  <c r="K3409" i="7"/>
  <c r="W3421" i="7"/>
  <c r="Y3421" i="7" s="1"/>
  <c r="Z3421" i="7" s="1"/>
  <c r="W3433" i="7"/>
  <c r="X3433" i="7"/>
  <c r="K3421" i="7"/>
  <c r="X3447" i="7"/>
  <c r="W3447" i="7"/>
  <c r="K3435" i="7"/>
  <c r="X3449" i="7"/>
  <c r="W3449" i="7"/>
  <c r="K3437" i="7"/>
  <c r="X3477" i="7"/>
  <c r="W3477" i="7"/>
  <c r="K3465" i="7"/>
  <c r="X3490" i="7"/>
  <c r="X3495" i="7"/>
  <c r="K3483" i="7"/>
  <c r="W3495" i="7"/>
  <c r="X3553" i="7"/>
  <c r="K3541" i="7"/>
  <c r="W3553" i="7"/>
  <c r="X3574" i="7"/>
  <c r="W3574" i="7"/>
  <c r="K3562" i="7"/>
  <c r="W3597" i="7"/>
  <c r="K3585" i="7"/>
  <c r="X3597" i="7"/>
  <c r="W3601" i="7"/>
  <c r="X3601" i="7"/>
  <c r="K3589" i="7"/>
  <c r="X3689" i="7"/>
  <c r="K3677" i="7"/>
  <c r="W3689" i="7"/>
  <c r="X3731" i="7"/>
  <c r="K3719" i="7"/>
  <c r="W3731" i="7"/>
  <c r="X3733" i="7"/>
  <c r="K3721" i="7"/>
  <c r="W3733" i="7"/>
  <c r="X3750" i="7"/>
  <c r="W3750" i="7"/>
  <c r="K3738" i="7"/>
  <c r="X3837" i="7"/>
  <c r="W3837" i="7"/>
  <c r="K3825" i="7"/>
  <c r="W3417" i="7"/>
  <c r="X3417" i="7"/>
  <c r="X3462" i="7"/>
  <c r="K3450" i="7"/>
  <c r="W3462" i="7"/>
  <c r="W3474" i="7"/>
  <c r="K3462" i="7"/>
  <c r="X3474" i="7"/>
  <c r="X3501" i="7"/>
  <c r="W3501" i="7"/>
  <c r="K3489" i="7"/>
  <c r="K3510" i="7"/>
  <c r="W3522" i="7"/>
  <c r="Y3522" i="7" s="1"/>
  <c r="Z3522" i="7" s="1"/>
  <c r="L3510" i="7" s="1"/>
  <c r="W3577" i="7"/>
  <c r="X3577" i="7"/>
  <c r="K3577" i="7"/>
  <c r="W3589" i="7"/>
  <c r="Y3589" i="7" s="1"/>
  <c r="Z3589" i="7" s="1"/>
  <c r="L3577" i="7" s="1"/>
  <c r="W3621" i="7"/>
  <c r="K3609" i="7"/>
  <c r="X3621" i="7"/>
  <c r="K3641" i="7"/>
  <c r="W3653" i="7"/>
  <c r="Y3653" i="7" s="1"/>
  <c r="Z3653" i="7" s="1"/>
  <c r="L3641" i="7" s="1"/>
  <c r="X3662" i="7"/>
  <c r="K3650" i="7"/>
  <c r="W3662" i="7"/>
  <c r="W3757" i="7"/>
  <c r="K3745" i="7"/>
  <c r="X3757" i="7"/>
  <c r="W3928" i="7"/>
  <c r="X3928" i="7"/>
  <c r="K3916" i="7"/>
  <c r="X3362" i="7"/>
  <c r="K3350" i="7"/>
  <c r="W3362" i="7"/>
  <c r="X3367" i="7"/>
  <c r="W3367" i="7"/>
  <c r="K3355" i="7"/>
  <c r="X3369" i="7"/>
  <c r="K3357" i="7"/>
  <c r="W3369" i="7"/>
  <c r="X3383" i="7"/>
  <c r="K3371" i="7"/>
  <c r="W3383" i="7"/>
  <c r="X3413" i="7"/>
  <c r="W3413" i="7"/>
  <c r="K3401" i="7"/>
  <c r="X3478" i="7"/>
  <c r="W3478" i="7"/>
  <c r="K3466" i="7"/>
  <c r="W3513" i="7"/>
  <c r="X3513" i="7"/>
  <c r="K3501" i="7"/>
  <c r="X3527" i="7"/>
  <c r="W3527" i="7"/>
  <c r="K3515" i="7"/>
  <c r="X3529" i="7"/>
  <c r="K3517" i="7"/>
  <c r="W3529" i="7"/>
  <c r="X3543" i="7"/>
  <c r="K3531" i="7"/>
  <c r="W3543" i="7"/>
  <c r="X3573" i="7"/>
  <c r="W3573" i="7"/>
  <c r="K3561" i="7"/>
  <c r="W3602" i="7"/>
  <c r="Y3602" i="7" s="1"/>
  <c r="Z3602" i="7" s="1"/>
  <c r="L3590" i="7" s="1"/>
  <c r="K3590" i="7"/>
  <c r="W3609" i="7"/>
  <c r="Y3609" i="7" s="1"/>
  <c r="Z3609" i="7" s="1"/>
  <c r="L3597" i="7" s="1"/>
  <c r="K3597" i="7"/>
  <c r="K3617" i="7"/>
  <c r="X3629" i="7"/>
  <c r="W3629" i="7"/>
  <c r="X3637" i="7"/>
  <c r="K3625" i="7"/>
  <c r="W3637" i="7"/>
  <c r="W3701" i="7"/>
  <c r="K3689" i="7"/>
  <c r="X3701" i="7"/>
  <c r="K3725" i="7"/>
  <c r="W3737" i="7"/>
  <c r="X3737" i="7"/>
  <c r="X3741" i="7"/>
  <c r="W3741" i="7"/>
  <c r="K3729" i="7"/>
  <c r="W3838" i="7"/>
  <c r="X3838" i="7"/>
  <c r="K3826" i="7"/>
  <c r="W3925" i="7"/>
  <c r="X3925" i="7"/>
  <c r="K3913" i="7"/>
  <c r="X3415" i="7"/>
  <c r="W3415" i="7"/>
  <c r="X3446" i="7"/>
  <c r="W3446" i="7"/>
  <c r="X3463" i="7"/>
  <c r="Y3463" i="7" s="1"/>
  <c r="Z3463" i="7" s="1"/>
  <c r="K3451" i="7"/>
  <c r="X3479" i="7"/>
  <c r="W3479" i="7"/>
  <c r="X3575" i="7"/>
  <c r="W3575" i="7"/>
  <c r="X3586" i="7"/>
  <c r="Y3586" i="7" s="1"/>
  <c r="Z3586" i="7" s="1"/>
  <c r="L3574" i="7" s="1"/>
  <c r="K3574" i="7"/>
  <c r="X3593" i="7"/>
  <c r="Y3593" i="7" s="1"/>
  <c r="Z3593" i="7" s="1"/>
  <c r="L3581" i="7" s="1"/>
  <c r="K3581" i="7"/>
  <c r="X3638" i="7"/>
  <c r="W3638" i="7"/>
  <c r="K3626" i="7"/>
  <c r="X3655" i="7"/>
  <c r="W3655" i="7"/>
  <c r="K3653" i="7"/>
  <c r="W3665" i="7"/>
  <c r="Y3665" i="7" s="1"/>
  <c r="Z3665" i="7" s="1"/>
  <c r="L3653" i="7" s="1"/>
  <c r="K3669" i="7"/>
  <c r="W3681" i="7"/>
  <c r="Y3681" i="7" s="1"/>
  <c r="Z3681" i="7" s="1"/>
  <c r="X3703" i="7"/>
  <c r="Y3703" i="7" s="1"/>
  <c r="Z3703" i="7" s="1"/>
  <c r="K3691" i="7"/>
  <c r="W3742" i="7"/>
  <c r="X3742" i="7"/>
  <c r="X3749" i="7"/>
  <c r="Y3749" i="7" s="1"/>
  <c r="Z3749" i="7" s="1"/>
  <c r="L3737" i="7" s="1"/>
  <c r="K3737" i="7"/>
  <c r="X3753" i="7"/>
  <c r="W3782" i="7"/>
  <c r="Y3782" i="7" s="1"/>
  <c r="Z3782" i="7" s="1"/>
  <c r="L3770" i="7" s="1"/>
  <c r="W3806" i="7"/>
  <c r="X3806" i="7"/>
  <c r="K3794" i="7"/>
  <c r="X3827" i="7"/>
  <c r="K3815" i="7"/>
  <c r="W3827" i="7"/>
  <c r="W3873" i="7"/>
  <c r="Y3873" i="7" s="1"/>
  <c r="Z3873" i="7" s="1"/>
  <c r="L3861" i="7" s="1"/>
  <c r="K3861" i="7"/>
  <c r="X3890" i="7"/>
  <c r="K3878" i="7"/>
  <c r="W3890" i="7"/>
  <c r="X3921" i="7"/>
  <c r="Y3921" i="7" s="1"/>
  <c r="Z3921" i="7" s="1"/>
  <c r="L3909" i="7" s="1"/>
  <c r="K3909" i="7"/>
  <c r="X3964" i="7"/>
  <c r="Y3964" i="7" s="1"/>
  <c r="Z3964" i="7" s="1"/>
  <c r="L3952" i="7" s="1"/>
  <c r="X3994" i="7"/>
  <c r="W3994" i="7"/>
  <c r="X3998" i="7"/>
  <c r="W3998" i="7"/>
  <c r="W4004" i="7"/>
  <c r="K3992" i="7"/>
  <c r="X4004" i="7"/>
  <c r="X4021" i="7"/>
  <c r="K4009" i="7"/>
  <c r="W4021" i="7"/>
  <c r="X4045" i="7"/>
  <c r="W4045" i="7"/>
  <c r="K4033" i="7"/>
  <c r="X4058" i="7"/>
  <c r="W4058" i="7"/>
  <c r="K4046" i="7"/>
  <c r="K4124" i="7"/>
  <c r="W4136" i="7"/>
  <c r="X4136" i="7"/>
  <c r="W4156" i="7"/>
  <c r="K4144" i="7"/>
  <c r="X4156" i="7"/>
  <c r="X4172" i="7"/>
  <c r="W4172" i="7"/>
  <c r="K4160" i="7"/>
  <c r="X4307" i="7"/>
  <c r="W4307" i="7"/>
  <c r="K4295" i="7"/>
  <c r="X4329" i="7"/>
  <c r="K4317" i="7"/>
  <c r="X4341" i="7"/>
  <c r="W4341" i="7"/>
  <c r="K4329" i="7"/>
  <c r="W4343" i="7"/>
  <c r="K4331" i="7"/>
  <c r="X4343" i="7"/>
  <c r="X4479" i="7"/>
  <c r="W4479" i="7"/>
  <c r="K4467" i="7"/>
  <c r="X4016" i="7"/>
  <c r="K4004" i="7"/>
  <c r="X4057" i="7"/>
  <c r="K4045" i="7"/>
  <c r="X4060" i="7"/>
  <c r="K4048" i="7"/>
  <c r="W4060" i="7"/>
  <c r="X4141" i="7"/>
  <c r="K4129" i="7"/>
  <c r="W4141" i="7"/>
  <c r="X4149" i="7"/>
  <c r="W4149" i="7"/>
  <c r="K4137" i="7"/>
  <c r="X4181" i="7"/>
  <c r="K4169" i="7"/>
  <c r="W4181" i="7"/>
  <c r="X4219" i="7"/>
  <c r="K4207" i="7"/>
  <c r="W4219" i="7"/>
  <c r="X4261" i="7"/>
  <c r="W4261" i="7"/>
  <c r="K4249" i="7"/>
  <c r="X4263" i="7"/>
  <c r="K4251" i="7"/>
  <c r="W4263" i="7"/>
  <c r="X4283" i="7"/>
  <c r="K4271" i="7"/>
  <c r="W4283" i="7"/>
  <c r="X4352" i="7"/>
  <c r="K4340" i="7"/>
  <c r="W4352" i="7"/>
  <c r="X4405" i="7"/>
  <c r="W4405" i="7"/>
  <c r="K4393" i="7"/>
  <c r="W4407" i="7"/>
  <c r="K4395" i="7"/>
  <c r="X4407" i="7"/>
  <c r="K3302" i="7"/>
  <c r="K3309" i="7"/>
  <c r="X3365" i="7"/>
  <c r="X3382" i="7"/>
  <c r="Y3382" i="7" s="1"/>
  <c r="Z3382" i="7" s="1"/>
  <c r="L3370" i="7" s="1"/>
  <c r="K3370" i="7"/>
  <c r="K3414" i="7"/>
  <c r="X3441" i="7"/>
  <c r="X3494" i="7"/>
  <c r="Y3494" i="7" s="1"/>
  <c r="Z3494" i="7" s="1"/>
  <c r="L3482" i="7" s="1"/>
  <c r="K3482" i="7"/>
  <c r="X3526" i="7"/>
  <c r="X3542" i="7"/>
  <c r="Y3542" i="7" s="1"/>
  <c r="Z3542" i="7" s="1"/>
  <c r="K3530" i="7"/>
  <c r="X3607" i="7"/>
  <c r="Y3607" i="7" s="1"/>
  <c r="Z3607" i="7" s="1"/>
  <c r="K3595" i="7"/>
  <c r="W3641" i="7"/>
  <c r="X3641" i="7"/>
  <c r="X3669" i="7"/>
  <c r="Y3669" i="7" s="1"/>
  <c r="Z3669" i="7" s="1"/>
  <c r="L3657" i="7" s="1"/>
  <c r="K3657" i="7"/>
  <c r="W3717" i="7"/>
  <c r="X3717" i="7"/>
  <c r="W3777" i="7"/>
  <c r="X3777" i="7"/>
  <c r="X3779" i="7"/>
  <c r="W3779" i="7"/>
  <c r="K3767" i="7"/>
  <c r="K3770" i="7"/>
  <c r="X3795" i="7"/>
  <c r="K3783" i="7"/>
  <c r="W3795" i="7"/>
  <c r="X3805" i="7"/>
  <c r="W3805" i="7"/>
  <c r="W3813" i="7"/>
  <c r="X3813" i="7"/>
  <c r="X3826" i="7"/>
  <c r="K3814" i="7"/>
  <c r="W3826" i="7"/>
  <c r="X3831" i="7"/>
  <c r="K3819" i="7"/>
  <c r="W3831" i="7"/>
  <c r="X3870" i="7"/>
  <c r="K3858" i="7"/>
  <c r="W3870" i="7"/>
  <c r="X3881" i="7"/>
  <c r="K3869" i="7"/>
  <c r="W3881" i="7"/>
  <c r="K3952" i="7"/>
  <c r="K3964" i="7"/>
  <c r="X3976" i="7"/>
  <c r="W3976" i="7"/>
  <c r="W4016" i="7"/>
  <c r="X4044" i="7"/>
  <c r="K4032" i="7"/>
  <c r="W4044" i="7"/>
  <c r="W4057" i="7"/>
  <c r="X4077" i="7"/>
  <c r="K4065" i="7"/>
  <c r="W4077" i="7"/>
  <c r="W4092" i="7"/>
  <c r="X4092" i="7"/>
  <c r="K4080" i="7"/>
  <c r="K4156" i="7"/>
  <c r="X4168" i="7"/>
  <c r="W4168" i="7"/>
  <c r="K4188" i="7"/>
  <c r="X4200" i="7"/>
  <c r="W4200" i="7"/>
  <c r="W4208" i="7"/>
  <c r="K4196" i="7"/>
  <c r="X4208" i="7"/>
  <c r="X4244" i="7"/>
  <c r="K4232" i="7"/>
  <c r="W4244" i="7"/>
  <c r="X4251" i="7"/>
  <c r="W4251" i="7"/>
  <c r="K4239" i="7"/>
  <c r="X4297" i="7"/>
  <c r="K4285" i="7"/>
  <c r="X4416" i="7"/>
  <c r="K4404" i="7"/>
  <c r="W4416" i="7"/>
  <c r="X4469" i="7"/>
  <c r="W4469" i="7"/>
  <c r="K4457" i="7"/>
  <c r="K4463" i="7"/>
  <c r="X4475" i="7"/>
  <c r="W4475" i="7"/>
  <c r="K3761" i="7"/>
  <c r="X3773" i="7"/>
  <c r="Y3773" i="7" s="1"/>
  <c r="Z3773" i="7" s="1"/>
  <c r="X3774" i="7"/>
  <c r="W3774" i="7"/>
  <c r="K3821" i="7"/>
  <c r="X3833" i="7"/>
  <c r="W3833" i="7"/>
  <c r="X3891" i="7"/>
  <c r="W3891" i="7"/>
  <c r="X3895" i="7"/>
  <c r="W3895" i="7"/>
  <c r="W3901" i="7"/>
  <c r="Y3901" i="7" s="1"/>
  <c r="Z3901" i="7" s="1"/>
  <c r="L3889" i="7" s="1"/>
  <c r="K3889" i="7"/>
  <c r="K3893" i="7"/>
  <c r="X3905" i="7"/>
  <c r="Y3905" i="7" s="1"/>
  <c r="Z3905" i="7" s="1"/>
  <c r="L3893" i="7" s="1"/>
  <c r="W3922" i="7"/>
  <c r="Y3922" i="7" s="1"/>
  <c r="Z3922" i="7" s="1"/>
  <c r="L3910" i="7" s="1"/>
  <c r="K3910" i="7"/>
  <c r="W3944" i="7"/>
  <c r="X3944" i="7"/>
  <c r="X3946" i="7"/>
  <c r="W3946" i="7"/>
  <c r="K3934" i="7"/>
  <c r="X3948" i="7"/>
  <c r="W3948" i="7"/>
  <c r="K3936" i="7"/>
  <c r="K3996" i="7"/>
  <c r="X4008" i="7"/>
  <c r="W4008" i="7"/>
  <c r="X4036" i="7"/>
  <c r="K4024" i="7"/>
  <c r="W4036" i="7"/>
  <c r="X4064" i="7"/>
  <c r="K4052" i="7"/>
  <c r="W4064" i="7"/>
  <c r="X4126" i="7"/>
  <c r="Y4126" i="7" s="1"/>
  <c r="Z4126" i="7" s="1"/>
  <c r="L4114" i="7" s="1"/>
  <c r="K4114" i="7"/>
  <c r="W4196" i="7"/>
  <c r="K4184" i="7"/>
  <c r="X4196" i="7"/>
  <c r="X4277" i="7"/>
  <c r="K4265" i="7"/>
  <c r="W4277" i="7"/>
  <c r="X4499" i="7"/>
  <c r="K4487" i="7"/>
  <c r="W4499" i="7"/>
  <c r="K4663" i="7"/>
  <c r="X4675" i="7"/>
  <c r="W4675" i="7"/>
  <c r="W4975" i="7"/>
  <c r="K4963" i="7"/>
  <c r="X4975" i="7"/>
  <c r="K4172" i="7"/>
  <c r="W4184" i="7"/>
  <c r="X4188" i="7"/>
  <c r="K4176" i="7"/>
  <c r="X4232" i="7"/>
  <c r="K4220" i="7"/>
  <c r="K4247" i="7"/>
  <c r="X4259" i="7"/>
  <c r="X4260" i="7"/>
  <c r="W4260" i="7"/>
  <c r="X4393" i="7"/>
  <c r="K4381" i="7"/>
  <c r="X4457" i="7"/>
  <c r="K4445" i="7"/>
  <c r="X4488" i="7"/>
  <c r="W4488" i="7"/>
  <c r="X4495" i="7"/>
  <c r="W4495" i="7"/>
  <c r="W4563" i="7"/>
  <c r="X4563" i="7"/>
  <c r="K4551" i="7"/>
  <c r="W4735" i="7"/>
  <c r="K4723" i="7"/>
  <c r="X4735" i="7"/>
  <c r="X4783" i="7"/>
  <c r="K4771" i="7"/>
  <c r="W4783" i="7"/>
  <c r="K4899" i="7"/>
  <c r="X4911" i="7"/>
  <c r="W4911" i="7"/>
  <c r="X3981" i="7"/>
  <c r="W3981" i="7"/>
  <c r="K3980" i="7"/>
  <c r="X3992" i="7"/>
  <c r="X3993" i="7"/>
  <c r="W3993" i="7"/>
  <c r="X4100" i="7"/>
  <c r="K4088" i="7"/>
  <c r="K4092" i="7"/>
  <c r="W4104" i="7"/>
  <c r="X4122" i="7"/>
  <c r="W4122" i="7"/>
  <c r="K4110" i="7"/>
  <c r="W4132" i="7"/>
  <c r="X4132" i="7"/>
  <c r="X4138" i="7"/>
  <c r="K4126" i="7"/>
  <c r="X4184" i="7"/>
  <c r="W4188" i="7"/>
  <c r="X4192" i="7"/>
  <c r="W4192" i="7"/>
  <c r="X4202" i="7"/>
  <c r="K4190" i="7"/>
  <c r="W4223" i="7"/>
  <c r="K4211" i="7"/>
  <c r="W4232" i="7"/>
  <c r="W4259" i="7"/>
  <c r="W4271" i="7"/>
  <c r="W4287" i="7"/>
  <c r="K4275" i="7"/>
  <c r="X4299" i="7"/>
  <c r="K4299" i="7"/>
  <c r="X4311" i="7"/>
  <c r="W4315" i="7"/>
  <c r="X4315" i="7"/>
  <c r="W4319" i="7"/>
  <c r="K4307" i="7"/>
  <c r="X4331" i="7"/>
  <c r="W4335" i="7"/>
  <c r="K4323" i="7"/>
  <c r="X4336" i="7"/>
  <c r="K4324" i="7"/>
  <c r="W4336" i="7"/>
  <c r="K4335" i="7"/>
  <c r="X4347" i="7"/>
  <c r="W4383" i="7"/>
  <c r="K4371" i="7"/>
  <c r="X4389" i="7"/>
  <c r="K4377" i="7"/>
  <c r="W4389" i="7"/>
  <c r="W4395" i="7"/>
  <c r="X4395" i="7"/>
  <c r="W4399" i="7"/>
  <c r="K4387" i="7"/>
  <c r="X4400" i="7"/>
  <c r="K4388" i="7"/>
  <c r="W4400" i="7"/>
  <c r="K4399" i="7"/>
  <c r="X4411" i="7"/>
  <c r="W4447" i="7"/>
  <c r="K4435" i="7"/>
  <c r="X4453" i="7"/>
  <c r="K4441" i="7"/>
  <c r="W4453" i="7"/>
  <c r="W4459" i="7"/>
  <c r="X4459" i="7"/>
  <c r="W4463" i="7"/>
  <c r="K4451" i="7"/>
  <c r="X4464" i="7"/>
  <c r="K4452" i="7"/>
  <c r="W4464" i="7"/>
  <c r="X4487" i="7"/>
  <c r="W4487" i="7"/>
  <c r="K4507" i="7"/>
  <c r="X4519" i="7"/>
  <c r="W4528" i="7"/>
  <c r="X4528" i="7"/>
  <c r="K4516" i="7"/>
  <c r="X4647" i="7"/>
  <c r="K4635" i="7"/>
  <c r="W4647" i="7"/>
  <c r="X4676" i="7"/>
  <c r="W4676" i="7"/>
  <c r="K4664" i="7"/>
  <c r="X4795" i="7"/>
  <c r="K4783" i="7"/>
  <c r="W4795" i="7"/>
  <c r="X4908" i="7"/>
  <c r="K4896" i="7"/>
  <c r="W4908" i="7"/>
  <c r="X3639" i="7"/>
  <c r="W3639" i="7"/>
  <c r="X3650" i="7"/>
  <c r="Y3650" i="7" s="1"/>
  <c r="Z3650" i="7" s="1"/>
  <c r="L3638" i="7" s="1"/>
  <c r="K3638" i="7"/>
  <c r="X3699" i="7"/>
  <c r="Y3699" i="7" s="1"/>
  <c r="Z3699" i="7" s="1"/>
  <c r="K3687" i="7"/>
  <c r="X3721" i="7"/>
  <c r="Y3721" i="7" s="1"/>
  <c r="Z3721" i="7" s="1"/>
  <c r="L3709" i="7" s="1"/>
  <c r="K3709" i="7"/>
  <c r="X3730" i="7"/>
  <c r="Y3730" i="7" s="1"/>
  <c r="Z3730" i="7" s="1"/>
  <c r="L3718" i="7" s="1"/>
  <c r="K3718" i="7"/>
  <c r="X3735" i="7"/>
  <c r="Y3735" i="7" s="1"/>
  <c r="Z3735" i="7" s="1"/>
  <c r="K3723" i="7"/>
  <c r="K3789" i="7"/>
  <c r="W3801" i="7"/>
  <c r="Y3801" i="7" s="1"/>
  <c r="Z3801" i="7" s="1"/>
  <c r="L3789" i="7" s="1"/>
  <c r="W3857" i="7"/>
  <c r="Y3857" i="7" s="1"/>
  <c r="Z3857" i="7" s="1"/>
  <c r="L3845" i="7" s="1"/>
  <c r="K3845" i="7"/>
  <c r="X3859" i="7"/>
  <c r="Y3859" i="7" s="1"/>
  <c r="Z3859" i="7" s="1"/>
  <c r="L3847" i="7" s="1"/>
  <c r="K3847" i="7"/>
  <c r="X3875" i="7"/>
  <c r="W3875" i="7"/>
  <c r="X3878" i="7"/>
  <c r="Y3878" i="7" s="1"/>
  <c r="Z3878" i="7" s="1"/>
  <c r="K3866" i="7"/>
  <c r="K3874" i="7"/>
  <c r="W3886" i="7"/>
  <c r="Y3886" i="7" s="1"/>
  <c r="Z3886" i="7" s="1"/>
  <c r="L3874" i="7" s="1"/>
  <c r="W3909" i="7"/>
  <c r="X3909" i="7"/>
  <c r="X3930" i="7"/>
  <c r="K3918" i="7"/>
  <c r="W3930" i="7"/>
  <c r="K3928" i="7"/>
  <c r="X3940" i="7"/>
  <c r="Y3940" i="7" s="1"/>
  <c r="Z3940" i="7" s="1"/>
  <c r="L3928" i="7" s="1"/>
  <c r="X3941" i="7"/>
  <c r="W3941" i="7"/>
  <c r="X3949" i="7"/>
  <c r="W3949" i="7"/>
  <c r="X3962" i="7"/>
  <c r="W3962" i="7"/>
  <c r="W3980" i="7"/>
  <c r="W3984" i="7"/>
  <c r="X3989" i="7"/>
  <c r="Y3989" i="7" s="1"/>
  <c r="Z3989" i="7" s="1"/>
  <c r="L3977" i="7" s="1"/>
  <c r="K3977" i="7"/>
  <c r="W3992" i="7"/>
  <c r="X4013" i="7"/>
  <c r="K4001" i="7"/>
  <c r="W4013" i="7"/>
  <c r="X4026" i="7"/>
  <c r="W4026" i="7"/>
  <c r="K4014" i="7"/>
  <c r="X4074" i="7"/>
  <c r="K4062" i="7"/>
  <c r="W4074" i="7"/>
  <c r="W4080" i="7"/>
  <c r="W4100" i="7"/>
  <c r="X4104" i="7"/>
  <c r="X4117" i="7"/>
  <c r="W4117" i="7"/>
  <c r="X4121" i="7"/>
  <c r="Y4121" i="7" s="1"/>
  <c r="Z4121" i="7" s="1"/>
  <c r="L4109" i="7" s="1"/>
  <c r="K4109" i="7"/>
  <c r="X4124" i="7"/>
  <c r="Y4124" i="7" s="1"/>
  <c r="Z4124" i="7" s="1"/>
  <c r="K4112" i="7"/>
  <c r="W4138" i="7"/>
  <c r="X4154" i="7"/>
  <c r="W4154" i="7"/>
  <c r="X4164" i="7"/>
  <c r="Y4164" i="7" s="1"/>
  <c r="Z4164" i="7" s="1"/>
  <c r="L4152" i="7" s="1"/>
  <c r="K4152" i="7"/>
  <c r="X4173" i="7"/>
  <c r="W4173" i="7"/>
  <c r="W4202" i="7"/>
  <c r="W4213" i="7"/>
  <c r="X4223" i="7"/>
  <c r="X4229" i="7"/>
  <c r="Y4229" i="7" s="1"/>
  <c r="Z4229" i="7" s="1"/>
  <c r="L4217" i="7" s="1"/>
  <c r="K4217" i="7"/>
  <c r="W4235" i="7"/>
  <c r="X4235" i="7"/>
  <c r="X4247" i="7"/>
  <c r="W4255" i="7"/>
  <c r="X4256" i="7"/>
  <c r="X4271" i="7"/>
  <c r="W4272" i="7"/>
  <c r="X4272" i="7"/>
  <c r="X4275" i="7"/>
  <c r="Y4275" i="7" s="1"/>
  <c r="Z4275" i="7" s="1"/>
  <c r="L4263" i="7" s="1"/>
  <c r="K4263" i="7"/>
  <c r="X4287" i="7"/>
  <c r="X4293" i="7"/>
  <c r="Y4293" i="7" s="1"/>
  <c r="Z4293" i="7" s="1"/>
  <c r="L4281" i="7" s="1"/>
  <c r="K4281" i="7"/>
  <c r="W4311" i="7"/>
  <c r="X4319" i="7"/>
  <c r="X4325" i="7"/>
  <c r="Y4325" i="7" s="1"/>
  <c r="Z4325" i="7" s="1"/>
  <c r="L4313" i="7" s="1"/>
  <c r="K4313" i="7"/>
  <c r="X4335" i="7"/>
  <c r="W4347" i="7"/>
  <c r="K4343" i="7"/>
  <c r="X4355" i="7"/>
  <c r="W4355" i="7"/>
  <c r="K4363" i="7"/>
  <c r="X4375" i="7"/>
  <c r="W4375" i="7"/>
  <c r="X4383" i="7"/>
  <c r="W4387" i="7"/>
  <c r="X4387" i="7"/>
  <c r="X4399" i="7"/>
  <c r="W4411" i="7"/>
  <c r="K4407" i="7"/>
  <c r="X4419" i="7"/>
  <c r="W4419" i="7"/>
  <c r="K4427" i="7"/>
  <c r="X4439" i="7"/>
  <c r="W4439" i="7"/>
  <c r="X4447" i="7"/>
  <c r="W4451" i="7"/>
  <c r="X4451" i="7"/>
  <c r="X4463" i="7"/>
  <c r="W4480" i="7"/>
  <c r="X4480" i="7"/>
  <c r="X4500" i="7"/>
  <c r="K4488" i="7"/>
  <c r="X4511" i="7"/>
  <c r="W4511" i="7"/>
  <c r="W4519" i="7"/>
  <c r="W4547" i="7"/>
  <c r="X4547" i="7"/>
  <c r="K4535" i="7"/>
  <c r="K4611" i="7"/>
  <c r="X4623" i="7"/>
  <c r="W4623" i="7"/>
  <c r="X4661" i="7"/>
  <c r="K4649" i="7"/>
  <c r="W4661" i="7"/>
  <c r="X4693" i="7"/>
  <c r="K4681" i="7"/>
  <c r="W4693" i="7"/>
  <c r="X4919" i="7"/>
  <c r="W4919" i="7"/>
  <c r="K4907" i="7"/>
  <c r="X5044" i="7"/>
  <c r="W5044" i="7"/>
  <c r="K5032" i="7"/>
  <c r="X5087" i="7"/>
  <c r="W5087" i="7"/>
  <c r="K5075" i="7"/>
  <c r="X5135" i="7"/>
  <c r="K5123" i="7"/>
  <c r="W5135" i="7"/>
  <c r="X4357" i="7"/>
  <c r="W4357" i="7"/>
  <c r="X4421" i="7"/>
  <c r="W4421" i="7"/>
  <c r="W4535" i="7"/>
  <c r="K4523" i="7"/>
  <c r="X4559" i="7"/>
  <c r="K4547" i="7"/>
  <c r="X4565" i="7"/>
  <c r="W4565" i="7"/>
  <c r="X4597" i="7"/>
  <c r="W4597" i="7"/>
  <c r="K4585" i="7"/>
  <c r="X4616" i="7"/>
  <c r="W4616" i="7"/>
  <c r="K4604" i="7"/>
  <c r="W4631" i="7"/>
  <c r="X4631" i="7"/>
  <c r="K4651" i="7"/>
  <c r="W4663" i="7"/>
  <c r="X4672" i="7"/>
  <c r="K4660" i="7"/>
  <c r="X4703" i="7"/>
  <c r="W4703" i="7"/>
  <c r="X4715" i="7"/>
  <c r="W4715" i="7"/>
  <c r="K4711" i="7"/>
  <c r="X4723" i="7"/>
  <c r="X4729" i="7"/>
  <c r="W4729" i="7"/>
  <c r="X4741" i="7"/>
  <c r="K4729" i="7"/>
  <c r="X4759" i="7"/>
  <c r="K4747" i="7"/>
  <c r="W4759" i="7"/>
  <c r="X4775" i="7"/>
  <c r="K4803" i="7"/>
  <c r="W4815" i="7"/>
  <c r="X4831" i="7"/>
  <c r="K4819" i="7"/>
  <c r="W4923" i="7"/>
  <c r="K4911" i="7"/>
  <c r="K4915" i="7"/>
  <c r="X4927" i="7"/>
  <c r="K4928" i="7"/>
  <c r="X4940" i="7"/>
  <c r="W4940" i="7"/>
  <c r="X4961" i="7"/>
  <c r="K4949" i="7"/>
  <c r="W4961" i="7"/>
  <c r="W4967" i="7"/>
  <c r="K4955" i="7"/>
  <c r="K4999" i="7"/>
  <c r="W5011" i="7"/>
  <c r="X5011" i="7"/>
  <c r="W5027" i="7"/>
  <c r="K5015" i="7"/>
  <c r="W5035" i="7"/>
  <c r="X5035" i="7"/>
  <c r="X3794" i="7"/>
  <c r="Y3794" i="7" s="1"/>
  <c r="Z3794" i="7" s="1"/>
  <c r="K3782" i="7"/>
  <c r="X3799" i="7"/>
  <c r="Y3799" i="7" s="1"/>
  <c r="Z3799" i="7" s="1"/>
  <c r="K3787" i="7"/>
  <c r="X3846" i="7"/>
  <c r="W3846" i="7"/>
  <c r="X3893" i="7"/>
  <c r="Y3893" i="7" s="1"/>
  <c r="Z3893" i="7" s="1"/>
  <c r="L3881" i="7" s="1"/>
  <c r="K3881" i="7"/>
  <c r="W3927" i="7"/>
  <c r="X3927" i="7"/>
  <c r="X3972" i="7"/>
  <c r="Y3972" i="7" s="1"/>
  <c r="Z3972" i="7" s="1"/>
  <c r="L3960" i="7" s="1"/>
  <c r="K3960" i="7"/>
  <c r="X3996" i="7"/>
  <c r="Y3996" i="7" s="1"/>
  <c r="Z3996" i="7" s="1"/>
  <c r="L3984" i="7" s="1"/>
  <c r="K3984" i="7"/>
  <c r="X4010" i="7"/>
  <c r="Y4010" i="7" s="1"/>
  <c r="Z4010" i="7" s="1"/>
  <c r="L3998" i="7" s="1"/>
  <c r="K3998" i="7"/>
  <c r="X4090" i="7"/>
  <c r="W4090" i="7"/>
  <c r="X4109" i="7"/>
  <c r="W4109" i="7"/>
  <c r="X4186" i="7"/>
  <c r="W4186" i="7"/>
  <c r="X4205" i="7"/>
  <c r="Y4205" i="7" s="1"/>
  <c r="Z4205" i="7" s="1"/>
  <c r="L4193" i="7" s="1"/>
  <c r="K4193" i="7"/>
  <c r="X4240" i="7"/>
  <c r="Y4240" i="7" s="1"/>
  <c r="Z4240" i="7" s="1"/>
  <c r="K4228" i="7"/>
  <c r="X4245" i="7"/>
  <c r="Y4245" i="7" s="1"/>
  <c r="Z4245" i="7" s="1"/>
  <c r="L4233" i="7" s="1"/>
  <c r="K4233" i="7"/>
  <c r="X4309" i="7"/>
  <c r="Y4309" i="7" s="1"/>
  <c r="Z4309" i="7" s="1"/>
  <c r="L4297" i="7" s="1"/>
  <c r="K4297" i="7"/>
  <c r="W4356" i="7"/>
  <c r="Y4356" i="7" s="1"/>
  <c r="Z4356" i="7" s="1"/>
  <c r="L4344" i="7" s="1"/>
  <c r="X4359" i="7"/>
  <c r="Y4359" i="7" s="1"/>
  <c r="Z4359" i="7" s="1"/>
  <c r="L4347" i="7" s="1"/>
  <c r="K4347" i="7"/>
  <c r="W4371" i="7"/>
  <c r="X4373" i="7"/>
  <c r="Y4373" i="7" s="1"/>
  <c r="Z4373" i="7" s="1"/>
  <c r="K4361" i="7"/>
  <c r="X4379" i="7"/>
  <c r="W4420" i="7"/>
  <c r="X4423" i="7"/>
  <c r="Y4423" i="7" s="1"/>
  <c r="Z4423" i="7" s="1"/>
  <c r="L4411" i="7" s="1"/>
  <c r="K4411" i="7"/>
  <c r="W4435" i="7"/>
  <c r="X4437" i="7"/>
  <c r="Y4437" i="7" s="1"/>
  <c r="Z4437" i="7" s="1"/>
  <c r="L4425" i="7" s="1"/>
  <c r="K4425" i="7"/>
  <c r="X4443" i="7"/>
  <c r="W4473" i="7"/>
  <c r="X4496" i="7"/>
  <c r="Y4496" i="7" s="1"/>
  <c r="Z4496" i="7" s="1"/>
  <c r="L4484" i="7" s="1"/>
  <c r="X4517" i="7"/>
  <c r="Y4517" i="7" s="1"/>
  <c r="Z4517" i="7" s="1"/>
  <c r="L4505" i="7" s="1"/>
  <c r="K4505" i="7"/>
  <c r="W4527" i="7"/>
  <c r="K4519" i="7"/>
  <c r="W4531" i="7"/>
  <c r="Y4531" i="7" s="1"/>
  <c r="Z4531" i="7" s="1"/>
  <c r="L4519" i="7" s="1"/>
  <c r="X4535" i="7"/>
  <c r="X4549" i="7"/>
  <c r="K4537" i="7"/>
  <c r="W4549" i="7"/>
  <c r="W4551" i="7"/>
  <c r="Y4551" i="7" s="1"/>
  <c r="Z4551" i="7" s="1"/>
  <c r="L4539" i="7" s="1"/>
  <c r="K4539" i="7"/>
  <c r="W4559" i="7"/>
  <c r="W4575" i="7"/>
  <c r="W4580" i="7"/>
  <c r="Y4580" i="7" s="1"/>
  <c r="Z4580" i="7" s="1"/>
  <c r="L4568" i="7" s="1"/>
  <c r="K4568" i="7"/>
  <c r="X4592" i="7"/>
  <c r="Y4592" i="7" s="1"/>
  <c r="Z4592" i="7" s="1"/>
  <c r="K4580" i="7"/>
  <c r="W4601" i="7"/>
  <c r="W4608" i="7"/>
  <c r="Y4608" i="7" s="1"/>
  <c r="Z4608" i="7" s="1"/>
  <c r="L4596" i="7" s="1"/>
  <c r="K4596" i="7"/>
  <c r="W4612" i="7"/>
  <c r="X4612" i="7"/>
  <c r="X4615" i="7"/>
  <c r="Y4615" i="7" s="1"/>
  <c r="Z4615" i="7" s="1"/>
  <c r="K4603" i="7"/>
  <c r="X4624" i="7"/>
  <c r="X4629" i="7"/>
  <c r="W4629" i="7"/>
  <c r="K4632" i="7"/>
  <c r="X4663" i="7"/>
  <c r="W4672" i="7"/>
  <c r="K4679" i="7"/>
  <c r="X4691" i="7"/>
  <c r="Y4691" i="7" s="1"/>
  <c r="Z4691" i="7" s="1"/>
  <c r="L4679" i="7" s="1"/>
  <c r="K4695" i="7"/>
  <c r="W4720" i="7"/>
  <c r="Y4720" i="7" s="1"/>
  <c r="Z4720" i="7" s="1"/>
  <c r="L4708" i="7" s="1"/>
  <c r="K4708" i="7"/>
  <c r="W4723" i="7"/>
  <c r="X4731" i="7"/>
  <c r="Y4731" i="7" s="1"/>
  <c r="Z4731" i="7" s="1"/>
  <c r="K4719" i="7"/>
  <c r="X4739" i="7"/>
  <c r="Y4739" i="7" s="1"/>
  <c r="Z4739" i="7" s="1"/>
  <c r="L4727" i="7" s="1"/>
  <c r="W4741" i="7"/>
  <c r="W4755" i="7"/>
  <c r="K4751" i="7"/>
  <c r="X4787" i="7"/>
  <c r="Y4787" i="7" s="1"/>
  <c r="Z4787" i="7" s="1"/>
  <c r="K4775" i="7"/>
  <c r="W4791" i="7"/>
  <c r="X4807" i="7"/>
  <c r="Y4807" i="7" s="1"/>
  <c r="Z4807" i="7" s="1"/>
  <c r="L4795" i="7" s="1"/>
  <c r="K4795" i="7"/>
  <c r="W4812" i="7"/>
  <c r="X4812" i="7"/>
  <c r="X4815" i="7"/>
  <c r="W4831" i="7"/>
  <c r="X4833" i="7"/>
  <c r="K4821" i="7"/>
  <c r="W4833" i="7"/>
  <c r="X4849" i="7"/>
  <c r="W4849" i="7"/>
  <c r="X4853" i="7"/>
  <c r="W4853" i="7"/>
  <c r="K4859" i="7"/>
  <c r="X4871" i="7"/>
  <c r="Y4871" i="7" s="1"/>
  <c r="Z4871" i="7" s="1"/>
  <c r="X4897" i="7"/>
  <c r="W4897" i="7"/>
  <c r="K4887" i="7"/>
  <c r="X4899" i="7"/>
  <c r="W4899" i="7"/>
  <c r="X4923" i="7"/>
  <c r="W4927" i="7"/>
  <c r="X4951" i="7"/>
  <c r="Y4951" i="7" s="1"/>
  <c r="Z4951" i="7" s="1"/>
  <c r="L4939" i="7" s="1"/>
  <c r="K4939" i="7"/>
  <c r="X4964" i="7"/>
  <c r="W4964" i="7"/>
  <c r="X4967" i="7"/>
  <c r="X4996" i="7"/>
  <c r="W4996" i="7"/>
  <c r="W4999" i="7"/>
  <c r="X4999" i="7"/>
  <c r="X5027" i="7"/>
  <c r="W5055" i="7"/>
  <c r="K5043" i="7"/>
  <c r="X5055" i="7"/>
  <c r="K5071" i="7"/>
  <c r="W5083" i="7"/>
  <c r="X5083" i="7"/>
  <c r="X5124" i="7"/>
  <c r="K5112" i="7"/>
  <c r="W5124" i="7"/>
  <c r="X5200" i="7"/>
  <c r="W5200" i="7"/>
  <c r="K5188" i="7"/>
  <c r="K4559" i="7"/>
  <c r="X4571" i="7"/>
  <c r="Y4571" i="7" s="1"/>
  <c r="Z4571" i="7" s="1"/>
  <c r="L4559" i="7" s="1"/>
  <c r="W4576" i="7"/>
  <c r="X4576" i="7"/>
  <c r="X4579" i="7"/>
  <c r="Y4579" i="7" s="1"/>
  <c r="Z4579" i="7" s="1"/>
  <c r="L4567" i="7" s="1"/>
  <c r="K4567" i="7"/>
  <c r="X4599" i="7"/>
  <c r="W4599" i="7"/>
  <c r="X4607" i="7"/>
  <c r="Y4607" i="7" s="1"/>
  <c r="Z4607" i="7" s="1"/>
  <c r="L4595" i="7" s="1"/>
  <c r="K4595" i="7"/>
  <c r="X4611" i="7"/>
  <c r="W4611" i="7"/>
  <c r="X4645" i="7"/>
  <c r="W4645" i="7"/>
  <c r="W4655" i="7"/>
  <c r="X4655" i="7"/>
  <c r="X4665" i="7"/>
  <c r="Y4665" i="7" s="1"/>
  <c r="Z4665" i="7" s="1"/>
  <c r="L4653" i="7" s="1"/>
  <c r="K4653" i="7"/>
  <c r="X4677" i="7"/>
  <c r="W4677" i="7"/>
  <c r="K4667" i="7"/>
  <c r="W4679" i="7"/>
  <c r="Y4679" i="7" s="1"/>
  <c r="Z4679" i="7" s="1"/>
  <c r="L4667" i="7" s="1"/>
  <c r="X4688" i="7"/>
  <c r="Y4688" i="7" s="1"/>
  <c r="Z4688" i="7" s="1"/>
  <c r="K4676" i="7"/>
  <c r="X4709" i="7"/>
  <c r="Y4709" i="7" s="1"/>
  <c r="Z4709" i="7" s="1"/>
  <c r="L4697" i="7" s="1"/>
  <c r="K4697" i="7"/>
  <c r="X4757" i="7"/>
  <c r="Y4757" i="7" s="1"/>
  <c r="Z4757" i="7" s="1"/>
  <c r="K4745" i="7"/>
  <c r="K4760" i="7"/>
  <c r="X4772" i="7"/>
  <c r="Y4772" i="7" s="1"/>
  <c r="Z4772" i="7" s="1"/>
  <c r="L4760" i="7" s="1"/>
  <c r="X4773" i="7"/>
  <c r="W4773" i="7"/>
  <c r="X4789" i="7"/>
  <c r="Y4789" i="7" s="1"/>
  <c r="Z4789" i="7" s="1"/>
  <c r="L4777" i="7" s="1"/>
  <c r="K4777" i="7"/>
  <c r="W4796" i="7"/>
  <c r="Y4796" i="7" s="1"/>
  <c r="Z4796" i="7" s="1"/>
  <c r="L4784" i="7" s="1"/>
  <c r="K4784" i="7"/>
  <c r="X4821" i="7"/>
  <c r="Y4821" i="7" s="1"/>
  <c r="Z4821" i="7" s="1"/>
  <c r="L4809" i="7" s="1"/>
  <c r="K4809" i="7"/>
  <c r="X4836" i="7"/>
  <c r="Y4836" i="7" s="1"/>
  <c r="Z4836" i="7" s="1"/>
  <c r="L4824" i="7" s="1"/>
  <c r="K4824" i="7"/>
  <c r="K4835" i="7"/>
  <c r="X4847" i="7"/>
  <c r="Y4847" i="7" s="1"/>
  <c r="Z4847" i="7" s="1"/>
  <c r="X4848" i="7"/>
  <c r="W4848" i="7"/>
  <c r="X4855" i="7"/>
  <c r="Y4855" i="7" s="1"/>
  <c r="Z4855" i="7" s="1"/>
  <c r="L4843" i="7" s="1"/>
  <c r="K4843" i="7"/>
  <c r="X4868" i="7"/>
  <c r="K4856" i="7"/>
  <c r="W4868" i="7"/>
  <c r="X4885" i="7"/>
  <c r="W4885" i="7"/>
  <c r="K4935" i="7"/>
  <c r="X4947" i="7"/>
  <c r="W4947" i="7"/>
  <c r="X4981" i="7"/>
  <c r="W4981" i="7"/>
  <c r="X5013" i="7"/>
  <c r="W5013" i="7"/>
  <c r="W5019" i="7"/>
  <c r="Y5019" i="7" s="1"/>
  <c r="Z5019" i="7" s="1"/>
  <c r="L5007" i="7" s="1"/>
  <c r="K5007" i="7"/>
  <c r="W5036" i="7"/>
  <c r="Y5036" i="7" s="1"/>
  <c r="Z5036" i="7" s="1"/>
  <c r="L5024" i="7" s="1"/>
  <c r="K5024" i="7"/>
  <c r="K5040" i="7"/>
  <c r="W5052" i="7"/>
  <c r="X5052" i="7"/>
  <c r="W5067" i="7"/>
  <c r="Y5067" i="7" s="1"/>
  <c r="Z5067" i="7" s="1"/>
  <c r="K5055" i="7"/>
  <c r="W5071" i="7"/>
  <c r="Y5071" i="7" s="1"/>
  <c r="Z5071" i="7" s="1"/>
  <c r="L5059" i="7" s="1"/>
  <c r="K5059" i="7"/>
  <c r="X5258" i="7"/>
  <c r="W5258" i="7"/>
  <c r="K5246" i="7"/>
  <c r="W5276" i="7"/>
  <c r="X5276" i="7"/>
  <c r="K5264" i="7"/>
  <c r="X5306" i="7"/>
  <c r="K5294" i="7"/>
  <c r="X5318" i="7"/>
  <c r="K5306" i="7"/>
  <c r="W5318" i="7"/>
  <c r="W5370" i="7"/>
  <c r="K5358" i="7"/>
  <c r="X5370" i="7"/>
  <c r="X5403" i="7"/>
  <c r="W5403" i="7"/>
  <c r="K5391" i="7"/>
  <c r="X5405" i="7"/>
  <c r="K5393" i="7"/>
  <c r="W5405" i="7"/>
  <c r="W5132" i="7"/>
  <c r="X5132" i="7"/>
  <c r="K5120" i="7"/>
  <c r="X5163" i="7"/>
  <c r="K5151" i="7"/>
  <c r="W5163" i="7"/>
  <c r="W5167" i="7"/>
  <c r="X5167" i="7"/>
  <c r="K5155" i="7"/>
  <c r="K5167" i="7"/>
  <c r="W5179" i="7"/>
  <c r="X5195" i="7"/>
  <c r="K5183" i="7"/>
  <c r="W5195" i="7"/>
  <c r="W5203" i="7"/>
  <c r="X5203" i="7"/>
  <c r="X5253" i="7"/>
  <c r="K5241" i="7"/>
  <c r="W5253" i="7"/>
  <c r="K5260" i="7"/>
  <c r="W5272" i="7"/>
  <c r="X4537" i="7"/>
  <c r="W4537" i="7"/>
  <c r="X4640" i="7"/>
  <c r="Y4640" i="7" s="1"/>
  <c r="Z4640" i="7" s="1"/>
  <c r="L4628" i="7" s="1"/>
  <c r="K4628" i="7"/>
  <c r="X4751" i="7"/>
  <c r="Y4751" i="7" s="1"/>
  <c r="Z4751" i="7" s="1"/>
  <c r="L4739" i="7" s="1"/>
  <c r="K4739" i="7"/>
  <c r="K4832" i="7"/>
  <c r="X4851" i="7"/>
  <c r="Y4851" i="7" s="1"/>
  <c r="Z4851" i="7" s="1"/>
  <c r="L4839" i="7" s="1"/>
  <c r="K4839" i="7"/>
  <c r="K4847" i="7"/>
  <c r="X4865" i="7"/>
  <c r="Y4865" i="7" s="1"/>
  <c r="Z4865" i="7" s="1"/>
  <c r="L4853" i="7" s="1"/>
  <c r="K4853" i="7"/>
  <c r="K4864" i="7"/>
  <c r="K4875" i="7"/>
  <c r="X4913" i="7"/>
  <c r="W4913" i="7"/>
  <c r="X4933" i="7"/>
  <c r="Y4933" i="7" s="1"/>
  <c r="Z4933" i="7" s="1"/>
  <c r="K4921" i="7"/>
  <c r="K4943" i="7"/>
  <c r="X4965" i="7"/>
  <c r="K4953" i="7"/>
  <c r="W4965" i="7"/>
  <c r="X4977" i="7"/>
  <c r="W4977" i="7"/>
  <c r="K4965" i="7"/>
  <c r="K4967" i="7"/>
  <c r="W4979" i="7"/>
  <c r="Y4979" i="7" s="1"/>
  <c r="Z4979" i="7" s="1"/>
  <c r="K4971" i="7"/>
  <c r="W5007" i="7"/>
  <c r="Y5007" i="7" s="1"/>
  <c r="Z5007" i="7" s="1"/>
  <c r="L4995" i="7" s="1"/>
  <c r="K4995" i="7"/>
  <c r="X5025" i="7"/>
  <c r="K5013" i="7"/>
  <c r="W5025" i="7"/>
  <c r="X5057" i="7"/>
  <c r="W5057" i="7"/>
  <c r="K5045" i="7"/>
  <c r="X5060" i="7"/>
  <c r="W5060" i="7"/>
  <c r="K5048" i="7"/>
  <c r="X5099" i="7"/>
  <c r="K5087" i="7"/>
  <c r="W5099" i="7"/>
  <c r="W5103" i="7"/>
  <c r="K5091" i="7"/>
  <c r="X5103" i="7"/>
  <c r="K5103" i="7"/>
  <c r="W5115" i="7"/>
  <c r="Y5115" i="7" s="1"/>
  <c r="Z5115" i="7" s="1"/>
  <c r="X5136" i="7"/>
  <c r="W5136" i="7"/>
  <c r="K5124" i="7"/>
  <c r="X5151" i="7"/>
  <c r="K5139" i="7"/>
  <c r="W5151" i="7"/>
  <c r="X5179" i="7"/>
  <c r="X5188" i="7"/>
  <c r="W5188" i="7"/>
  <c r="K5176" i="7"/>
  <c r="X5199" i="7"/>
  <c r="W5199" i="7"/>
  <c r="K5187" i="7"/>
  <c r="X5240" i="7"/>
  <c r="K5228" i="7"/>
  <c r="W5240" i="7"/>
  <c r="X5257" i="7"/>
  <c r="W5257" i="7"/>
  <c r="K5245" i="7"/>
  <c r="X5262" i="7"/>
  <c r="W5262" i="7"/>
  <c r="K5250" i="7"/>
  <c r="W5268" i="7"/>
  <c r="K5256" i="7"/>
  <c r="X5268" i="7"/>
  <c r="X5272" i="7"/>
  <c r="W5341" i="7"/>
  <c r="X5341" i="7"/>
  <c r="K5329" i="7"/>
  <c r="X5369" i="7"/>
  <c r="K5357" i="7"/>
  <c r="W5369" i="7"/>
  <c r="K5390" i="7"/>
  <c r="X5402" i="7"/>
  <c r="W5402" i="7"/>
  <c r="W5429" i="7"/>
  <c r="X5429" i="7"/>
  <c r="X5439" i="7"/>
  <c r="W5439" i="7"/>
  <c r="K5427" i="7"/>
  <c r="K5429" i="7"/>
  <c r="W5441" i="7"/>
  <c r="Y5441" i="7" s="1"/>
  <c r="Z5441" i="7" s="1"/>
  <c r="X4881" i="7"/>
  <c r="W4881" i="7"/>
  <c r="X4915" i="7"/>
  <c r="Y4915" i="7" s="1"/>
  <c r="Z4915" i="7" s="1"/>
  <c r="K4903" i="7"/>
  <c r="X4929" i="7"/>
  <c r="Y4929" i="7" s="1"/>
  <c r="Z4929" i="7" s="1"/>
  <c r="L4917" i="7" s="1"/>
  <c r="K4917" i="7"/>
  <c r="X4945" i="7"/>
  <c r="Y4945" i="7" s="1"/>
  <c r="Z4945" i="7" s="1"/>
  <c r="K4933" i="7"/>
  <c r="X4997" i="7"/>
  <c r="K4985" i="7"/>
  <c r="W4997" i="7"/>
  <c r="X5131" i="7"/>
  <c r="W5131" i="7"/>
  <c r="K5119" i="7"/>
  <c r="W5139" i="7"/>
  <c r="X5139" i="7"/>
  <c r="W5196" i="7"/>
  <c r="K5184" i="7"/>
  <c r="X5196" i="7"/>
  <c r="X5215" i="7"/>
  <c r="W5215" i="7"/>
  <c r="K5203" i="7"/>
  <c r="W5228" i="7"/>
  <c r="X5228" i="7"/>
  <c r="X5290" i="7"/>
  <c r="K5278" i="7"/>
  <c r="X5327" i="7"/>
  <c r="W5327" i="7"/>
  <c r="K5315" i="7"/>
  <c r="X5329" i="7"/>
  <c r="K5317" i="7"/>
  <c r="W5329" i="7"/>
  <c r="W5377" i="7"/>
  <c r="X5377" i="7"/>
  <c r="W5389" i="7"/>
  <c r="X5389" i="7"/>
  <c r="K5377" i="7"/>
  <c r="X5391" i="7"/>
  <c r="K5379" i="7"/>
  <c r="W5391" i="7"/>
  <c r="W5398" i="7"/>
  <c r="X5398" i="7"/>
  <c r="K5386" i="7"/>
  <c r="X5414" i="7"/>
  <c r="K5402" i="7"/>
  <c r="W5414" i="7"/>
  <c r="X5141" i="7"/>
  <c r="W5141" i="7"/>
  <c r="X5156" i="7"/>
  <c r="Y5156" i="7" s="1"/>
  <c r="Z5156" i="7" s="1"/>
  <c r="K5144" i="7"/>
  <c r="X5185" i="7"/>
  <c r="W5185" i="7"/>
  <c r="X5201" i="7"/>
  <c r="W5201" i="7"/>
  <c r="X5230" i="7"/>
  <c r="W5230" i="7"/>
  <c r="X5245" i="7"/>
  <c r="Y5245" i="7" s="1"/>
  <c r="Z5245" i="7" s="1"/>
  <c r="K5233" i="7"/>
  <c r="W5285" i="7"/>
  <c r="X5285" i="7"/>
  <c r="K5313" i="7"/>
  <c r="X5355" i="7"/>
  <c r="Y5355" i="7" s="1"/>
  <c r="Z5355" i="7" s="1"/>
  <c r="L5343" i="7" s="1"/>
  <c r="K5343" i="7"/>
  <c r="X5407" i="7"/>
  <c r="K5395" i="7"/>
  <c r="W5407" i="7"/>
  <c r="K5409" i="7"/>
  <c r="W5421" i="7"/>
  <c r="Y5421" i="7" s="1"/>
  <c r="Z5421" i="7" s="1"/>
  <c r="L5409" i="7" s="1"/>
  <c r="K5418" i="7"/>
  <c r="W5430" i="7"/>
  <c r="Y5430" i="7" s="1"/>
  <c r="Z5430" i="7" s="1"/>
  <c r="X5438" i="7"/>
  <c r="Y5438" i="7" s="1"/>
  <c r="Z5438" i="7" s="1"/>
  <c r="K5426" i="7"/>
  <c r="X5447" i="7"/>
  <c r="W5447" i="7"/>
  <c r="K5447" i="7"/>
  <c r="X5459" i="7"/>
  <c r="W5459" i="7"/>
  <c r="X5476" i="7"/>
  <c r="W5476" i="7"/>
  <c r="X5504" i="7"/>
  <c r="W5504" i="7"/>
  <c r="X5552" i="7"/>
  <c r="W5552" i="7"/>
  <c r="X5555" i="7"/>
  <c r="Y5555" i="7" s="1"/>
  <c r="Z5555" i="7" s="1"/>
  <c r="L5543" i="7" s="1"/>
  <c r="K5543" i="7"/>
  <c r="X5567" i="7"/>
  <c r="W5567" i="7"/>
  <c r="X5488" i="7"/>
  <c r="W5488" i="7"/>
  <c r="K5476" i="7"/>
  <c r="X5507" i="7"/>
  <c r="K5495" i="7"/>
  <c r="W5507" i="7"/>
  <c r="W5510" i="7"/>
  <c r="X5510" i="7"/>
  <c r="K5522" i="7"/>
  <c r="X5534" i="7"/>
  <c r="W5534" i="7"/>
  <c r="X5595" i="7"/>
  <c r="W5595" i="7"/>
  <c r="K5583" i="7"/>
  <c r="X5602" i="7"/>
  <c r="K5590" i="7"/>
  <c r="W5602" i="7"/>
  <c r="W5675" i="7"/>
  <c r="X5675" i="7"/>
  <c r="K5663" i="7"/>
  <c r="K5019" i="7"/>
  <c r="K5035" i="7"/>
  <c r="K5047" i="7"/>
  <c r="X5092" i="7"/>
  <c r="Y5092" i="7" s="1"/>
  <c r="Z5092" i="7" s="1"/>
  <c r="L5080" i="7" s="1"/>
  <c r="K5080" i="7"/>
  <c r="K5083" i="7"/>
  <c r="X5121" i="7"/>
  <c r="W5121" i="7"/>
  <c r="X5137" i="7"/>
  <c r="W5137" i="7"/>
  <c r="X5187" i="7"/>
  <c r="X5205" i="7"/>
  <c r="W5205" i="7"/>
  <c r="X5212" i="7"/>
  <c r="X5225" i="7"/>
  <c r="Y5225" i="7" s="1"/>
  <c r="Z5225" i="7" s="1"/>
  <c r="L5213" i="7" s="1"/>
  <c r="K5213" i="7"/>
  <c r="X5226" i="7"/>
  <c r="W5226" i="7"/>
  <c r="X5256" i="7"/>
  <c r="X5260" i="7"/>
  <c r="Y5260" i="7" s="1"/>
  <c r="Z5260" i="7" s="1"/>
  <c r="K5248" i="7"/>
  <c r="X5278" i="7"/>
  <c r="Y5278" i="7" s="1"/>
  <c r="Z5278" i="7" s="1"/>
  <c r="K5266" i="7"/>
  <c r="X5289" i="7"/>
  <c r="W5301" i="7"/>
  <c r="X5301" i="7"/>
  <c r="X5321" i="7"/>
  <c r="X5345" i="7"/>
  <c r="Y5345" i="7" s="1"/>
  <c r="Z5345" i="7" s="1"/>
  <c r="K5333" i="7"/>
  <c r="X5375" i="7"/>
  <c r="W5375" i="7"/>
  <c r="X5381" i="7"/>
  <c r="Y5381" i="7" s="1"/>
  <c r="Z5381" i="7" s="1"/>
  <c r="K5369" i="7"/>
  <c r="K5373" i="7"/>
  <c r="W5385" i="7"/>
  <c r="Y5385" i="7" s="1"/>
  <c r="Z5385" i="7" s="1"/>
  <c r="X5397" i="7"/>
  <c r="W5417" i="7"/>
  <c r="Y5417" i="7" s="1"/>
  <c r="Z5417" i="7" s="1"/>
  <c r="L5405" i="7" s="1"/>
  <c r="K5405" i="7"/>
  <c r="X5419" i="7"/>
  <c r="Y5419" i="7" s="1"/>
  <c r="Z5419" i="7" s="1"/>
  <c r="L5407" i="7" s="1"/>
  <c r="K5407" i="7"/>
  <c r="X5455" i="7"/>
  <c r="Y5455" i="7" s="1"/>
  <c r="Z5455" i="7" s="1"/>
  <c r="L5443" i="7" s="1"/>
  <c r="K5443" i="7"/>
  <c r="W5463" i="7"/>
  <c r="X5463" i="7"/>
  <c r="X5465" i="7"/>
  <c r="W5465" i="7"/>
  <c r="K5453" i="7"/>
  <c r="K5455" i="7"/>
  <c r="X5467" i="7"/>
  <c r="Y5467" i="7" s="1"/>
  <c r="Z5467" i="7" s="1"/>
  <c r="L5455" i="7" s="1"/>
  <c r="X5468" i="7"/>
  <c r="W5468" i="7"/>
  <c r="W5490" i="7"/>
  <c r="Y5490" i="7" s="1"/>
  <c r="Z5490" i="7" s="1"/>
  <c r="K5478" i="7"/>
  <c r="W5518" i="7"/>
  <c r="W5530" i="7"/>
  <c r="K5518" i="7"/>
  <c r="X5530" i="7"/>
  <c r="W5554" i="7"/>
  <c r="Y5554" i="7" s="1"/>
  <c r="Z5554" i="7" s="1"/>
  <c r="K5550" i="7"/>
  <c r="X5562" i="7"/>
  <c r="Y5562" i="7" s="1"/>
  <c r="Z5562" i="7" s="1"/>
  <c r="X5563" i="7"/>
  <c r="W5563" i="7"/>
  <c r="X5583" i="7"/>
  <c r="K5571" i="7"/>
  <c r="W5583" i="7"/>
  <c r="W5589" i="7"/>
  <c r="X5589" i="7"/>
  <c r="K5577" i="7"/>
  <c r="X5616" i="7"/>
  <c r="K5604" i="7"/>
  <c r="W5616" i="7"/>
  <c r="X5460" i="7"/>
  <c r="W5460" i="7"/>
  <c r="X5492" i="7"/>
  <c r="W5492" i="7"/>
  <c r="K5480" i="7"/>
  <c r="W5494" i="7"/>
  <c r="X5494" i="7"/>
  <c r="K5482" i="7"/>
  <c r="X5524" i="7"/>
  <c r="W5524" i="7"/>
  <c r="X5553" i="7"/>
  <c r="W5553" i="7"/>
  <c r="X5579" i="7"/>
  <c r="W5579" i="7"/>
  <c r="K5567" i="7"/>
  <c r="X5607" i="7"/>
  <c r="W5607" i="7"/>
  <c r="K5595" i="7"/>
  <c r="X5599" i="7"/>
  <c r="Y5599" i="7" s="1"/>
  <c r="Z5599" i="7" s="1"/>
  <c r="L5587" i="7" s="1"/>
  <c r="K5587" i="7"/>
  <c r="X5603" i="7"/>
  <c r="W5603" i="7"/>
  <c r="W5617" i="7"/>
  <c r="X5617" i="7"/>
  <c r="K5605" i="7"/>
  <c r="W5691" i="7"/>
  <c r="X5691" i="7"/>
  <c r="K5679" i="7"/>
  <c r="X5387" i="7"/>
  <c r="W5387" i="7"/>
  <c r="X5393" i="7"/>
  <c r="Y5393" i="7" s="1"/>
  <c r="Z5393" i="7" s="1"/>
  <c r="K5381" i="7"/>
  <c r="K5487" i="7"/>
  <c r="W5499" i="7"/>
  <c r="Y5499" i="7" s="1"/>
  <c r="Z5499" i="7" s="1"/>
  <c r="K5502" i="7"/>
  <c r="W5514" i="7"/>
  <c r="Y5514" i="7" s="1"/>
  <c r="Z5514" i="7" s="1"/>
  <c r="K5514" i="7"/>
  <c r="X5542" i="7"/>
  <c r="K5530" i="7"/>
  <c r="W5542" i="7"/>
  <c r="W5547" i="7"/>
  <c r="Y5547" i="7" s="1"/>
  <c r="Z5547" i="7" s="1"/>
  <c r="L5535" i="7" s="1"/>
  <c r="K5535" i="7"/>
  <c r="X5551" i="7"/>
  <c r="W5551" i="7"/>
  <c r="X5557" i="7"/>
  <c r="Y5557" i="7" s="1"/>
  <c r="Z5557" i="7" s="1"/>
  <c r="L5545" i="7" s="1"/>
  <c r="K5545" i="7"/>
  <c r="K5546" i="7"/>
  <c r="K5554" i="7"/>
  <c r="X5566" i="7"/>
  <c r="W5566" i="7"/>
  <c r="X5591" i="7"/>
  <c r="W5591" i="7"/>
  <c r="X5594" i="7"/>
  <c r="K5582" i="7"/>
  <c r="W5594" i="7"/>
  <c r="X5664" i="7"/>
  <c r="K5652" i="7"/>
  <c r="W5664" i="7"/>
  <c r="X5690" i="7"/>
  <c r="K5678" i="7"/>
  <c r="W5690" i="7"/>
  <c r="X5550" i="7"/>
  <c r="W5550" i="7"/>
  <c r="X5559" i="7"/>
  <c r="W5559" i="7"/>
  <c r="X5590" i="7"/>
  <c r="K5578" i="7"/>
  <c r="W5590" i="7"/>
  <c r="K5591" i="7"/>
  <c r="X5606" i="7"/>
  <c r="K5594" i="7"/>
  <c r="W5606" i="7"/>
  <c r="W5655" i="7"/>
  <c r="X5655" i="7"/>
  <c r="X5674" i="7"/>
  <c r="K5662" i="7"/>
  <c r="W5674" i="7"/>
  <c r="X5705" i="7"/>
  <c r="K5693" i="7"/>
  <c r="W5705" i="7"/>
  <c r="X5717" i="7"/>
  <c r="W5717" i="7"/>
  <c r="K5705" i="7"/>
  <c r="W5723" i="7"/>
  <c r="X5723" i="7"/>
  <c r="W5727" i="7"/>
  <c r="X5727" i="7"/>
  <c r="X5487" i="7"/>
  <c r="W5487" i="7"/>
  <c r="X5522" i="7"/>
  <c r="Y5522" i="7" s="1"/>
  <c r="Z5522" i="7" s="1"/>
  <c r="L5510" i="7" s="1"/>
  <c r="K5510" i="7"/>
  <c r="X5536" i="7"/>
  <c r="Y5536" i="7" s="1"/>
  <c r="Z5536" i="7" s="1"/>
  <c r="K5524" i="7"/>
  <c r="W5565" i="7"/>
  <c r="Y5565" i="7" s="1"/>
  <c r="Z5565" i="7" s="1"/>
  <c r="L5553" i="7" s="1"/>
  <c r="K5553" i="7"/>
  <c r="W5573" i="7"/>
  <c r="X5573" i="7"/>
  <c r="K5561" i="7"/>
  <c r="X5578" i="7"/>
  <c r="Y5578" i="7" s="1"/>
  <c r="Z5578" i="7" s="1"/>
  <c r="K5566" i="7"/>
  <c r="W5581" i="7"/>
  <c r="X5581" i="7"/>
  <c r="K5569" i="7"/>
  <c r="X5586" i="7"/>
  <c r="Y5586" i="7" s="1"/>
  <c r="Z5586" i="7" s="1"/>
  <c r="L5574" i="7" s="1"/>
  <c r="K5574" i="7"/>
  <c r="X5587" i="7"/>
  <c r="W5587" i="7"/>
  <c r="W5597" i="7"/>
  <c r="X5597" i="7"/>
  <c r="K5585" i="7"/>
  <c r="W5671" i="7"/>
  <c r="X5671" i="7"/>
  <c r="X5716" i="7"/>
  <c r="Y5716" i="7" s="1"/>
  <c r="Z5716" i="7" s="1"/>
  <c r="L5704" i="7" s="1"/>
  <c r="K5704" i="7"/>
  <c r="X5729" i="7"/>
  <c r="W5729" i="7"/>
  <c r="K5717" i="7"/>
  <c r="X5733" i="7"/>
  <c r="K5721" i="7"/>
  <c r="W5733" i="7"/>
  <c r="X5728" i="7"/>
  <c r="Y5728" i="7" s="1"/>
  <c r="Z5728" i="7" s="1"/>
  <c r="L5716" i="7" s="1"/>
  <c r="K5716" i="7"/>
  <c r="X5653" i="7"/>
  <c r="Y5653" i="7" s="1"/>
  <c r="Z5653" i="7" s="1"/>
  <c r="L5641" i="7" s="1"/>
  <c r="K5641" i="7"/>
  <c r="W5656" i="7"/>
  <c r="X5656" i="7"/>
  <c r="X5658" i="7"/>
  <c r="Y5658" i="7" s="1"/>
  <c r="Z5658" i="7" s="1"/>
  <c r="L5646" i="7" s="1"/>
  <c r="K5646" i="7"/>
  <c r="W5659" i="7"/>
  <c r="X5659" i="7"/>
  <c r="X5679" i="7"/>
  <c r="Y5679" i="7" s="1"/>
  <c r="Z5679" i="7" s="1"/>
  <c r="K5667" i="7"/>
  <c r="X5682" i="7"/>
  <c r="Y5682" i="7" s="1"/>
  <c r="Z5682" i="7" s="1"/>
  <c r="K5670" i="7"/>
  <c r="W5695" i="7"/>
  <c r="X5695" i="7"/>
  <c r="W5699" i="7"/>
  <c r="X5699" i="7"/>
  <c r="K5687" i="7"/>
  <c r="X5701" i="7"/>
  <c r="Y5701" i="7" s="1"/>
  <c r="Z5701" i="7" s="1"/>
  <c r="L5689" i="7" s="1"/>
  <c r="K5689" i="7"/>
  <c r="X5570" i="7"/>
  <c r="Y5570" i="7" s="1"/>
  <c r="Z5570" i="7" s="1"/>
  <c r="L5558" i="7" s="1"/>
  <c r="K5558" i="7"/>
  <c r="X5571" i="7"/>
  <c r="W5571" i="7"/>
  <c r="X5574" i="7"/>
  <c r="Y5574" i="7" s="1"/>
  <c r="Z5574" i="7" s="1"/>
  <c r="K5562" i="7"/>
  <c r="X5575" i="7"/>
  <c r="W5575" i="7"/>
  <c r="W5605" i="7"/>
  <c r="X5605" i="7"/>
  <c r="K5593" i="7"/>
  <c r="X5610" i="7"/>
  <c r="W5610" i="7"/>
  <c r="W5620" i="7"/>
  <c r="X5620" i="7"/>
  <c r="X5636" i="7"/>
  <c r="Y5636" i="7" s="1"/>
  <c r="Z5636" i="7" s="1"/>
  <c r="K5624" i="7"/>
  <c r="W5637" i="7"/>
  <c r="X5637" i="7"/>
  <c r="X5644" i="7"/>
  <c r="Y5644" i="7" s="1"/>
  <c r="Z5644" i="7" s="1"/>
  <c r="L5632" i="7" s="1"/>
  <c r="K5632" i="7"/>
  <c r="X5645" i="7"/>
  <c r="W5645" i="7"/>
  <c r="K5644" i="7"/>
  <c r="K5647" i="7"/>
  <c r="X5663" i="7"/>
  <c r="Y5663" i="7" s="1"/>
  <c r="Z5663" i="7" s="1"/>
  <c r="L5651" i="7" s="1"/>
  <c r="K5651" i="7"/>
  <c r="X5666" i="7"/>
  <c r="Y5666" i="7" s="1"/>
  <c r="Z5666" i="7" s="1"/>
  <c r="K5654" i="7"/>
  <c r="X5680" i="7"/>
  <c r="Y5680" i="7" s="1"/>
  <c r="Z5680" i="7" s="1"/>
  <c r="L5668" i="7" s="1"/>
  <c r="K5668" i="7"/>
  <c r="K5683" i="7"/>
  <c r="X5708" i="7"/>
  <c r="Y5708" i="7" s="1"/>
  <c r="Z5708" i="7" s="1"/>
  <c r="L5696" i="7" s="1"/>
  <c r="K5696" i="7"/>
  <c r="X5709" i="7"/>
  <c r="W5709" i="7"/>
  <c r="X5711" i="7"/>
  <c r="Y5711" i="7" s="1"/>
  <c r="Z5711" i="7" s="1"/>
  <c r="L5699" i="7" s="1"/>
  <c r="K5699" i="7"/>
  <c r="X5713" i="7"/>
  <c r="Y5713" i="7" s="1"/>
  <c r="Z5713" i="7" s="1"/>
  <c r="K5701" i="7"/>
  <c r="X5647" i="7"/>
  <c r="Y5647" i="7" s="1"/>
  <c r="Z5647" i="7" s="1"/>
  <c r="L5635" i="7" s="1"/>
  <c r="X5651" i="7"/>
  <c r="Y5651" i="7" s="1"/>
  <c r="Z5651" i="7" s="1"/>
  <c r="L5639" i="7" s="1"/>
  <c r="X5731" i="7"/>
  <c r="Y5731" i="7" s="1"/>
  <c r="Z5731" i="7" s="1"/>
  <c r="W5737" i="7"/>
  <c r="Y5737" i="7" s="1"/>
  <c r="Z5737" i="7" s="1"/>
  <c r="L5725" i="7" s="1"/>
  <c r="W3" i="10"/>
  <c r="Y3" i="10" s="1"/>
  <c r="Z3" i="10" s="1"/>
  <c r="K5725" i="7"/>
  <c r="K3" i="10"/>
  <c r="W194" i="7"/>
  <c r="W255" i="7"/>
  <c r="K243" i="7"/>
  <c r="W319" i="7"/>
  <c r="K307" i="7"/>
  <c r="W383" i="7"/>
  <c r="K371" i="7"/>
  <c r="W447" i="7"/>
  <c r="K435" i="7"/>
  <c r="W511" i="7"/>
  <c r="K499" i="7"/>
  <c r="W575" i="7"/>
  <c r="K563" i="7"/>
  <c r="W639" i="7"/>
  <c r="K627" i="7"/>
  <c r="W703" i="7"/>
  <c r="K691" i="7"/>
  <c r="W767" i="7"/>
  <c r="K755" i="7"/>
  <c r="W831" i="7"/>
  <c r="K819" i="7"/>
  <c r="W895" i="7"/>
  <c r="K883" i="7"/>
  <c r="W959" i="7"/>
  <c r="K947" i="7"/>
  <c r="W1023" i="7"/>
  <c r="K1011" i="7"/>
  <c r="W1087" i="7"/>
  <c r="K1075" i="7"/>
  <c r="X1116" i="7"/>
  <c r="W1116" i="7"/>
  <c r="X1128" i="7"/>
  <c r="K1116" i="7"/>
  <c r="W1209" i="7"/>
  <c r="K1197" i="7"/>
  <c r="X1244" i="7"/>
  <c r="W1244" i="7"/>
  <c r="X1256" i="7"/>
  <c r="K1244" i="7"/>
  <c r="W1337" i="7"/>
  <c r="K1325" i="7"/>
  <c r="X1340" i="7"/>
  <c r="W1340" i="7"/>
  <c r="W1377" i="7"/>
  <c r="K1365" i="7"/>
  <c r="X1377" i="7"/>
  <c r="X1379" i="7"/>
  <c r="K1367" i="7"/>
  <c r="X1428" i="7"/>
  <c r="K1416" i="7"/>
  <c r="W1457" i="7"/>
  <c r="K1445" i="7"/>
  <c r="X1457" i="7"/>
  <c r="W1505" i="7"/>
  <c r="K1493" i="7"/>
  <c r="X1505" i="7"/>
  <c r="X1507" i="7"/>
  <c r="K1495" i="7"/>
  <c r="W1527" i="7"/>
  <c r="K1515" i="7"/>
  <c r="X1556" i="7"/>
  <c r="K1544" i="7"/>
  <c r="W1585" i="7"/>
  <c r="K1573" i="7"/>
  <c r="X1585" i="7"/>
  <c r="W1647" i="7"/>
  <c r="K1635" i="7"/>
  <c r="W1661" i="7"/>
  <c r="K1649" i="7"/>
  <c r="X1661" i="7"/>
  <c r="K10" i="7"/>
  <c r="W10" i="7"/>
  <c r="Y10" i="7" s="1"/>
  <c r="Z10" i="7" s="1"/>
  <c r="L10" i="7" s="1"/>
  <c r="K14" i="7"/>
  <c r="W14" i="7"/>
  <c r="Y14" i="7" s="1"/>
  <c r="Z14" i="7" s="1"/>
  <c r="L14" i="7" s="1"/>
  <c r="K18" i="7"/>
  <c r="W18" i="7"/>
  <c r="Y18" i="7" s="1"/>
  <c r="Z18" i="7" s="1"/>
  <c r="L18" i="7" s="1"/>
  <c r="K22" i="7"/>
  <c r="W22" i="7"/>
  <c r="Y22" i="7" s="1"/>
  <c r="Z22" i="7" s="1"/>
  <c r="L22" i="7" s="1"/>
  <c r="K26" i="7"/>
  <c r="W26" i="7"/>
  <c r="Y26" i="7" s="1"/>
  <c r="Z26" i="7" s="1"/>
  <c r="L26" i="7" s="1"/>
  <c r="K28" i="7"/>
  <c r="W28" i="7"/>
  <c r="Y28" i="7" s="1"/>
  <c r="Z28" i="7" s="1"/>
  <c r="K32" i="7"/>
  <c r="W32" i="7"/>
  <c r="Y32" i="7" s="1"/>
  <c r="Z32" i="7" s="1"/>
  <c r="L32" i="7" s="1"/>
  <c r="K36" i="7"/>
  <c r="W36" i="7"/>
  <c r="Y36" i="7" s="1"/>
  <c r="Z36" i="7" s="1"/>
  <c r="K39" i="7"/>
  <c r="W39" i="7"/>
  <c r="Y39" i="7" s="1"/>
  <c r="Z39" i="7" s="1"/>
  <c r="K49" i="7"/>
  <c r="W49" i="7"/>
  <c r="Y49" i="7" s="1"/>
  <c r="Z49" i="7" s="1"/>
  <c r="L49" i="7" s="1"/>
  <c r="K53" i="7"/>
  <c r="W53" i="7"/>
  <c r="Y53" i="7" s="1"/>
  <c r="Z53" i="7" s="1"/>
  <c r="L53" i="7" s="1"/>
  <c r="K57" i="7"/>
  <c r="W57" i="7"/>
  <c r="Y57" i="7" s="1"/>
  <c r="Z57" i="7" s="1"/>
  <c r="L57" i="7" s="1"/>
  <c r="K61" i="7"/>
  <c r="W61" i="7"/>
  <c r="Y61" i="7" s="1"/>
  <c r="Z61" i="7" s="1"/>
  <c r="K64" i="7"/>
  <c r="W64" i="7"/>
  <c r="Y64" i="7" s="1"/>
  <c r="Z64" i="7" s="1"/>
  <c r="K67" i="7"/>
  <c r="W67" i="7"/>
  <c r="Y67" i="7" s="1"/>
  <c r="Z67" i="7" s="1"/>
  <c r="L67" i="7" s="1"/>
  <c r="K71" i="7"/>
  <c r="W71" i="7"/>
  <c r="Y71" i="7" s="1"/>
  <c r="Z71" i="7" s="1"/>
  <c r="L71" i="7" s="1"/>
  <c r="K78" i="7"/>
  <c r="W78" i="7"/>
  <c r="Y78" i="7" s="1"/>
  <c r="Z78" i="7" s="1"/>
  <c r="K82" i="7"/>
  <c r="W82" i="7"/>
  <c r="Y82" i="7" s="1"/>
  <c r="Z82" i="7" s="1"/>
  <c r="W86" i="7"/>
  <c r="Y86" i="7" s="1"/>
  <c r="Z86" i="7" s="1"/>
  <c r="K89" i="7"/>
  <c r="W90" i="7"/>
  <c r="Y90" i="7" s="1"/>
  <c r="Z90" i="7" s="1"/>
  <c r="K93" i="7"/>
  <c r="L93" i="7"/>
  <c r="K96" i="7"/>
  <c r="W97" i="7"/>
  <c r="Y97" i="7" s="1"/>
  <c r="Z97" i="7" s="1"/>
  <c r="L96" i="7" s="1"/>
  <c r="K100" i="7"/>
  <c r="W101" i="7"/>
  <c r="Y101" i="7" s="1"/>
  <c r="Z101" i="7" s="1"/>
  <c r="L100" i="7" s="1"/>
  <c r="K104" i="7"/>
  <c r="W105" i="7"/>
  <c r="Y105" i="7" s="1"/>
  <c r="Z105" i="7" s="1"/>
  <c r="L104" i="7" s="1"/>
  <c r="K111" i="7"/>
  <c r="W112" i="7"/>
  <c r="Y112" i="7" s="1"/>
  <c r="Z112" i="7" s="1"/>
  <c r="L111" i="7" s="1"/>
  <c r="K115" i="7"/>
  <c r="W116" i="7"/>
  <c r="Y116" i="7" s="1"/>
  <c r="Z116" i="7" s="1"/>
  <c r="L115" i="7" s="1"/>
  <c r="K119" i="7"/>
  <c r="W120" i="7"/>
  <c r="Y120" i="7" s="1"/>
  <c r="Z120" i="7" s="1"/>
  <c r="L119" i="7" s="1"/>
  <c r="K123" i="7"/>
  <c r="W124" i="7"/>
  <c r="Y124" i="7" s="1"/>
  <c r="Z124" i="7" s="1"/>
  <c r="L123" i="7" s="1"/>
  <c r="K127" i="7"/>
  <c r="W128" i="7"/>
  <c r="Y128" i="7" s="1"/>
  <c r="Z128" i="7" s="1"/>
  <c r="L127" i="7" s="1"/>
  <c r="W138" i="7"/>
  <c r="Y138" i="7" s="1"/>
  <c r="Z138" i="7" s="1"/>
  <c r="L137" i="7" s="1"/>
  <c r="K137" i="7"/>
  <c r="K139" i="7"/>
  <c r="W140" i="7"/>
  <c r="Y140" i="7" s="1"/>
  <c r="Z140" i="7" s="1"/>
  <c r="L139" i="7" s="1"/>
  <c r="W145" i="7"/>
  <c r="Y145" i="7" s="1"/>
  <c r="Z145" i="7" s="1"/>
  <c r="L144" i="7" s="1"/>
  <c r="W158" i="7"/>
  <c r="Y158" i="7" s="1"/>
  <c r="Z158" i="7" s="1"/>
  <c r="W166" i="7"/>
  <c r="Y166" i="7" s="1"/>
  <c r="Z166" i="7" s="1"/>
  <c r="L165" i="7" s="1"/>
  <c r="K165" i="7"/>
  <c r="K167" i="7"/>
  <c r="W168" i="7"/>
  <c r="Y168" i="7" s="1"/>
  <c r="Z168" i="7" s="1"/>
  <c r="L167" i="7" s="1"/>
  <c r="W173" i="7"/>
  <c r="Y173" i="7" s="1"/>
  <c r="Z173" i="7" s="1"/>
  <c r="W182" i="7"/>
  <c r="Y182" i="7" s="1"/>
  <c r="Z182" i="7" s="1"/>
  <c r="L181" i="7" s="1"/>
  <c r="K181" i="7"/>
  <c r="W184" i="7"/>
  <c r="Y184" i="7" s="1"/>
  <c r="Z184" i="7" s="1"/>
  <c r="L183" i="7" s="1"/>
  <c r="N183" i="7" s="1"/>
  <c r="W189" i="7"/>
  <c r="Y189" i="7" s="1"/>
  <c r="Z189" i="7" s="1"/>
  <c r="L188" i="7" s="1"/>
  <c r="N188" i="7" s="1"/>
  <c r="X194" i="7"/>
  <c r="W198" i="7"/>
  <c r="W200" i="7"/>
  <c r="Y200" i="7" s="1"/>
  <c r="Z200" i="7" s="1"/>
  <c r="L199" i="7" s="1"/>
  <c r="N199" i="7" s="1"/>
  <c r="W205" i="7"/>
  <c r="Y205" i="7" s="1"/>
  <c r="Z205" i="7" s="1"/>
  <c r="W214" i="7"/>
  <c r="Y214" i="7" s="1"/>
  <c r="Z214" i="7" s="1"/>
  <c r="W216" i="7"/>
  <c r="Y216" i="7" s="1"/>
  <c r="Z216" i="7" s="1"/>
  <c r="L215" i="7" s="1"/>
  <c r="N215" i="7" s="1"/>
  <c r="W221" i="7"/>
  <c r="W234" i="7"/>
  <c r="Y234" i="7" s="1"/>
  <c r="Z234" i="7" s="1"/>
  <c r="W243" i="7"/>
  <c r="Y243" i="7" s="1"/>
  <c r="Z243" i="7" s="1"/>
  <c r="L231" i="7" s="1"/>
  <c r="N231" i="7" s="1"/>
  <c r="W245" i="7"/>
  <c r="Y245" i="7" s="1"/>
  <c r="Z245" i="7" s="1"/>
  <c r="L233" i="7" s="1"/>
  <c r="N233" i="7" s="1"/>
  <c r="W250" i="7"/>
  <c r="Y250" i="7" s="1"/>
  <c r="Z250" i="7" s="1"/>
  <c r="X255" i="7"/>
  <c r="W259" i="7"/>
  <c r="Y259" i="7" s="1"/>
  <c r="Z259" i="7" s="1"/>
  <c r="K247" i="7"/>
  <c r="K249" i="7"/>
  <c r="W261" i="7"/>
  <c r="Y261" i="7" s="1"/>
  <c r="Z261" i="7" s="1"/>
  <c r="W266" i="7"/>
  <c r="Y266" i="7" s="1"/>
  <c r="Z266" i="7" s="1"/>
  <c r="L254" i="7" s="1"/>
  <c r="W275" i="7"/>
  <c r="Y275" i="7" s="1"/>
  <c r="Z275" i="7" s="1"/>
  <c r="L263" i="7" s="1"/>
  <c r="K263" i="7"/>
  <c r="K265" i="7"/>
  <c r="W277" i="7"/>
  <c r="Y277" i="7" s="1"/>
  <c r="Z277" i="7" s="1"/>
  <c r="L265" i="7" s="1"/>
  <c r="W282" i="7"/>
  <c r="Y282" i="7" s="1"/>
  <c r="Z282" i="7" s="1"/>
  <c r="L270" i="7" s="1"/>
  <c r="W291" i="7"/>
  <c r="Y291" i="7" s="1"/>
  <c r="Z291" i="7" s="1"/>
  <c r="K279" i="7"/>
  <c r="K281" i="7"/>
  <c r="W293" i="7"/>
  <c r="Y293" i="7" s="1"/>
  <c r="Z293" i="7" s="1"/>
  <c r="W298" i="7"/>
  <c r="Y298" i="7" s="1"/>
  <c r="Z298" i="7" s="1"/>
  <c r="L286" i="7" s="1"/>
  <c r="W307" i="7"/>
  <c r="Y307" i="7" s="1"/>
  <c r="Z307" i="7" s="1"/>
  <c r="L295" i="7" s="1"/>
  <c r="K295" i="7"/>
  <c r="K297" i="7"/>
  <c r="W309" i="7"/>
  <c r="Y309" i="7" s="1"/>
  <c r="Z309" i="7" s="1"/>
  <c r="L297" i="7" s="1"/>
  <c r="W314" i="7"/>
  <c r="Y314" i="7" s="1"/>
  <c r="Z314" i="7" s="1"/>
  <c r="L302" i="7" s="1"/>
  <c r="X319" i="7"/>
  <c r="W323" i="7"/>
  <c r="Y323" i="7" s="1"/>
  <c r="Z323" i="7" s="1"/>
  <c r="K311" i="7"/>
  <c r="K313" i="7"/>
  <c r="W325" i="7"/>
  <c r="Y325" i="7" s="1"/>
  <c r="Z325" i="7" s="1"/>
  <c r="W330" i="7"/>
  <c r="Y330" i="7" s="1"/>
  <c r="Z330" i="7" s="1"/>
  <c r="W339" i="7"/>
  <c r="Y339" i="7" s="1"/>
  <c r="Z339" i="7" s="1"/>
  <c r="K327" i="7"/>
  <c r="K329" i="7"/>
  <c r="W341" i="7"/>
  <c r="Y341" i="7" s="1"/>
  <c r="Z341" i="7" s="1"/>
  <c r="L329" i="7" s="1"/>
  <c r="W346" i="7"/>
  <c r="Y346" i="7" s="1"/>
  <c r="Z346" i="7" s="1"/>
  <c r="L334" i="7" s="1"/>
  <c r="W355" i="7"/>
  <c r="Y355" i="7" s="1"/>
  <c r="Z355" i="7" s="1"/>
  <c r="L343" i="7" s="1"/>
  <c r="K343" i="7"/>
  <c r="K345" i="7"/>
  <c r="W357" i="7"/>
  <c r="Y357" i="7" s="1"/>
  <c r="Z357" i="7" s="1"/>
  <c r="W362" i="7"/>
  <c r="Y362" i="7" s="1"/>
  <c r="Z362" i="7" s="1"/>
  <c r="L350" i="7" s="1"/>
  <c r="W371" i="7"/>
  <c r="Y371" i="7" s="1"/>
  <c r="Z371" i="7" s="1"/>
  <c r="K359" i="7"/>
  <c r="K361" i="7"/>
  <c r="W373" i="7"/>
  <c r="Y373" i="7" s="1"/>
  <c r="Z373" i="7" s="1"/>
  <c r="W378" i="7"/>
  <c r="Y378" i="7" s="1"/>
  <c r="Z378" i="7" s="1"/>
  <c r="X383" i="7"/>
  <c r="W387" i="7"/>
  <c r="Y387" i="7" s="1"/>
  <c r="Z387" i="7" s="1"/>
  <c r="L375" i="7" s="1"/>
  <c r="K375" i="7"/>
  <c r="K377" i="7"/>
  <c r="W389" i="7"/>
  <c r="Y389" i="7" s="1"/>
  <c r="Z389" i="7" s="1"/>
  <c r="L377" i="7" s="1"/>
  <c r="W394" i="7"/>
  <c r="Y394" i="7" s="1"/>
  <c r="Z394" i="7" s="1"/>
  <c r="W403" i="7"/>
  <c r="Y403" i="7" s="1"/>
  <c r="Z403" i="7" s="1"/>
  <c r="L391" i="7" s="1"/>
  <c r="K391" i="7"/>
  <c r="K393" i="7"/>
  <c r="W405" i="7"/>
  <c r="Y405" i="7" s="1"/>
  <c r="Z405" i="7" s="1"/>
  <c r="W410" i="7"/>
  <c r="Y410" i="7" s="1"/>
  <c r="Z410" i="7" s="1"/>
  <c r="W419" i="7"/>
  <c r="Y419" i="7" s="1"/>
  <c r="Z419" i="7" s="1"/>
  <c r="L407" i="7" s="1"/>
  <c r="K407" i="7"/>
  <c r="K409" i="7"/>
  <c r="W421" i="7"/>
  <c r="Y421" i="7" s="1"/>
  <c r="Z421" i="7" s="1"/>
  <c r="W426" i="7"/>
  <c r="Y426" i="7" s="1"/>
  <c r="Z426" i="7" s="1"/>
  <c r="W435" i="7"/>
  <c r="Y435" i="7" s="1"/>
  <c r="Z435" i="7" s="1"/>
  <c r="L423" i="7" s="1"/>
  <c r="K423" i="7"/>
  <c r="K425" i="7"/>
  <c r="W437" i="7"/>
  <c r="Y437" i="7" s="1"/>
  <c r="Z437" i="7" s="1"/>
  <c r="L425" i="7" s="1"/>
  <c r="W442" i="7"/>
  <c r="Y442" i="7" s="1"/>
  <c r="Z442" i="7" s="1"/>
  <c r="X447" i="7"/>
  <c r="W451" i="7"/>
  <c r="Y451" i="7" s="1"/>
  <c r="Z451" i="7" s="1"/>
  <c r="K439" i="7"/>
  <c r="K441" i="7"/>
  <c r="W453" i="7"/>
  <c r="Y453" i="7" s="1"/>
  <c r="Z453" i="7" s="1"/>
  <c r="L441" i="7" s="1"/>
  <c r="W458" i="7"/>
  <c r="Y458" i="7" s="1"/>
  <c r="Z458" i="7" s="1"/>
  <c r="W467" i="7"/>
  <c r="Y467" i="7" s="1"/>
  <c r="Z467" i="7" s="1"/>
  <c r="L455" i="7" s="1"/>
  <c r="K455" i="7"/>
  <c r="K457" i="7"/>
  <c r="W469" i="7"/>
  <c r="Y469" i="7" s="1"/>
  <c r="Z469" i="7" s="1"/>
  <c r="W474" i="7"/>
  <c r="Y474" i="7" s="1"/>
  <c r="Z474" i="7" s="1"/>
  <c r="W483" i="7"/>
  <c r="Y483" i="7" s="1"/>
  <c r="Z483" i="7" s="1"/>
  <c r="L471" i="7" s="1"/>
  <c r="K471" i="7"/>
  <c r="K473" i="7"/>
  <c r="W485" i="7"/>
  <c r="Y485" i="7" s="1"/>
  <c r="Z485" i="7" s="1"/>
  <c r="W490" i="7"/>
  <c r="Y490" i="7" s="1"/>
  <c r="Z490" i="7" s="1"/>
  <c r="L478" i="7" s="1"/>
  <c r="W499" i="7"/>
  <c r="Y499" i="7" s="1"/>
  <c r="Z499" i="7" s="1"/>
  <c r="K487" i="7"/>
  <c r="K489" i="7"/>
  <c r="W501" i="7"/>
  <c r="Y501" i="7" s="1"/>
  <c r="Z501" i="7" s="1"/>
  <c r="W506" i="7"/>
  <c r="Y506" i="7" s="1"/>
  <c r="Z506" i="7" s="1"/>
  <c r="X511" i="7"/>
  <c r="W515" i="7"/>
  <c r="Y515" i="7" s="1"/>
  <c r="Z515" i="7" s="1"/>
  <c r="K503" i="7"/>
  <c r="K505" i="7"/>
  <c r="W517" i="7"/>
  <c r="Y517" i="7" s="1"/>
  <c r="Z517" i="7" s="1"/>
  <c r="L505" i="7" s="1"/>
  <c r="W522" i="7"/>
  <c r="Y522" i="7" s="1"/>
  <c r="Z522" i="7" s="1"/>
  <c r="L510" i="7" s="1"/>
  <c r="W531" i="7"/>
  <c r="Y531" i="7" s="1"/>
  <c r="Z531" i="7" s="1"/>
  <c r="L519" i="7" s="1"/>
  <c r="K519" i="7"/>
  <c r="K521" i="7"/>
  <c r="W533" i="7"/>
  <c r="Y533" i="7" s="1"/>
  <c r="Z533" i="7" s="1"/>
  <c r="L521" i="7" s="1"/>
  <c r="W538" i="7"/>
  <c r="Y538" i="7" s="1"/>
  <c r="Z538" i="7" s="1"/>
  <c r="L526" i="7" s="1"/>
  <c r="W547" i="7"/>
  <c r="Y547" i="7" s="1"/>
  <c r="Z547" i="7" s="1"/>
  <c r="L535" i="7" s="1"/>
  <c r="K535" i="7"/>
  <c r="K537" i="7"/>
  <c r="W549" i="7"/>
  <c r="Y549" i="7" s="1"/>
  <c r="Z549" i="7" s="1"/>
  <c r="L537" i="7" s="1"/>
  <c r="W554" i="7"/>
  <c r="Y554" i="7" s="1"/>
  <c r="Z554" i="7" s="1"/>
  <c r="L542" i="7" s="1"/>
  <c r="W563" i="7"/>
  <c r="Y563" i="7" s="1"/>
  <c r="Z563" i="7" s="1"/>
  <c r="K551" i="7"/>
  <c r="K553" i="7"/>
  <c r="W565" i="7"/>
  <c r="Y565" i="7" s="1"/>
  <c r="Z565" i="7" s="1"/>
  <c r="L553" i="7" s="1"/>
  <c r="W570" i="7"/>
  <c r="Y570" i="7" s="1"/>
  <c r="Z570" i="7" s="1"/>
  <c r="L558" i="7" s="1"/>
  <c r="X575" i="7"/>
  <c r="W579" i="7"/>
  <c r="Y579" i="7" s="1"/>
  <c r="Z579" i="7" s="1"/>
  <c r="L567" i="7" s="1"/>
  <c r="K567" i="7"/>
  <c r="K569" i="7"/>
  <c r="W581" i="7"/>
  <c r="Y581" i="7" s="1"/>
  <c r="Z581" i="7" s="1"/>
  <c r="L569" i="7" s="1"/>
  <c r="W586" i="7"/>
  <c r="Y586" i="7" s="1"/>
  <c r="Z586" i="7" s="1"/>
  <c r="L574" i="7" s="1"/>
  <c r="W595" i="7"/>
  <c r="Y595" i="7" s="1"/>
  <c r="Z595" i="7" s="1"/>
  <c r="L583" i="7" s="1"/>
  <c r="K583" i="7"/>
  <c r="K585" i="7"/>
  <c r="W597" i="7"/>
  <c r="Y597" i="7" s="1"/>
  <c r="Z597" i="7" s="1"/>
  <c r="L585" i="7" s="1"/>
  <c r="W602" i="7"/>
  <c r="Y602" i="7" s="1"/>
  <c r="Z602" i="7" s="1"/>
  <c r="L590" i="7" s="1"/>
  <c r="W611" i="7"/>
  <c r="Y611" i="7" s="1"/>
  <c r="Z611" i="7" s="1"/>
  <c r="L599" i="7" s="1"/>
  <c r="K599" i="7"/>
  <c r="K601" i="7"/>
  <c r="W613" i="7"/>
  <c r="Y613" i="7" s="1"/>
  <c r="Z613" i="7" s="1"/>
  <c r="W618" i="7"/>
  <c r="Y618" i="7" s="1"/>
  <c r="Z618" i="7" s="1"/>
  <c r="W627" i="7"/>
  <c r="Y627" i="7" s="1"/>
  <c r="Z627" i="7" s="1"/>
  <c r="L615" i="7" s="1"/>
  <c r="K615" i="7"/>
  <c r="K617" i="7"/>
  <c r="W629" i="7"/>
  <c r="Y629" i="7" s="1"/>
  <c r="Z629" i="7" s="1"/>
  <c r="L617" i="7" s="1"/>
  <c r="W634" i="7"/>
  <c r="Y634" i="7" s="1"/>
  <c r="Z634" i="7" s="1"/>
  <c r="L622" i="7" s="1"/>
  <c r="X639" i="7"/>
  <c r="W643" i="7"/>
  <c r="Y643" i="7" s="1"/>
  <c r="Z643" i="7" s="1"/>
  <c r="L631" i="7" s="1"/>
  <c r="K631" i="7"/>
  <c r="K633" i="7"/>
  <c r="W645" i="7"/>
  <c r="Y645" i="7" s="1"/>
  <c r="Z645" i="7" s="1"/>
  <c r="L633" i="7" s="1"/>
  <c r="W650" i="7"/>
  <c r="Y650" i="7" s="1"/>
  <c r="Z650" i="7" s="1"/>
  <c r="L638" i="7" s="1"/>
  <c r="W659" i="7"/>
  <c r="Y659" i="7" s="1"/>
  <c r="Z659" i="7" s="1"/>
  <c r="L647" i="7" s="1"/>
  <c r="K647" i="7"/>
  <c r="K649" i="7"/>
  <c r="W661" i="7"/>
  <c r="Y661" i="7" s="1"/>
  <c r="Z661" i="7" s="1"/>
  <c r="L649" i="7" s="1"/>
  <c r="W666" i="7"/>
  <c r="Y666" i="7" s="1"/>
  <c r="Z666" i="7" s="1"/>
  <c r="L654" i="7" s="1"/>
  <c r="W675" i="7"/>
  <c r="Y675" i="7" s="1"/>
  <c r="Z675" i="7" s="1"/>
  <c r="L663" i="7" s="1"/>
  <c r="K663" i="7"/>
  <c r="K665" i="7"/>
  <c r="W677" i="7"/>
  <c r="Y677" i="7" s="1"/>
  <c r="Z677" i="7" s="1"/>
  <c r="W682" i="7"/>
  <c r="Y682" i="7" s="1"/>
  <c r="Z682" i="7" s="1"/>
  <c r="L670" i="7" s="1"/>
  <c r="W691" i="7"/>
  <c r="Y691" i="7" s="1"/>
  <c r="Z691" i="7" s="1"/>
  <c r="L679" i="7" s="1"/>
  <c r="K679" i="7"/>
  <c r="K681" i="7"/>
  <c r="W693" i="7"/>
  <c r="Y693" i="7" s="1"/>
  <c r="Z693" i="7" s="1"/>
  <c r="L681" i="7" s="1"/>
  <c r="W698" i="7"/>
  <c r="Y698" i="7" s="1"/>
  <c r="Z698" i="7" s="1"/>
  <c r="L686" i="7" s="1"/>
  <c r="X703" i="7"/>
  <c r="W707" i="7"/>
  <c r="Y707" i="7" s="1"/>
  <c r="Z707" i="7" s="1"/>
  <c r="L695" i="7" s="1"/>
  <c r="K695" i="7"/>
  <c r="K697" i="7"/>
  <c r="W709" i="7"/>
  <c r="Y709" i="7" s="1"/>
  <c r="Z709" i="7" s="1"/>
  <c r="L697" i="7" s="1"/>
  <c r="W714" i="7"/>
  <c r="Y714" i="7" s="1"/>
  <c r="Z714" i="7" s="1"/>
  <c r="L702" i="7" s="1"/>
  <c r="W723" i="7"/>
  <c r="Y723" i="7" s="1"/>
  <c r="Z723" i="7" s="1"/>
  <c r="L711" i="7" s="1"/>
  <c r="K711" i="7"/>
  <c r="K713" i="7"/>
  <c r="W725" i="7"/>
  <c r="Y725" i="7" s="1"/>
  <c r="Z725" i="7" s="1"/>
  <c r="L713" i="7" s="1"/>
  <c r="W730" i="7"/>
  <c r="Y730" i="7" s="1"/>
  <c r="Z730" i="7" s="1"/>
  <c r="L718" i="7" s="1"/>
  <c r="W739" i="7"/>
  <c r="Y739" i="7" s="1"/>
  <c r="Z739" i="7" s="1"/>
  <c r="L727" i="7" s="1"/>
  <c r="K727" i="7"/>
  <c r="K729" i="7"/>
  <c r="W741" i="7"/>
  <c r="Y741" i="7" s="1"/>
  <c r="Z741" i="7" s="1"/>
  <c r="L729" i="7" s="1"/>
  <c r="W746" i="7"/>
  <c r="Y746" i="7" s="1"/>
  <c r="Z746" i="7" s="1"/>
  <c r="W755" i="7"/>
  <c r="Y755" i="7" s="1"/>
  <c r="Z755" i="7" s="1"/>
  <c r="L743" i="7" s="1"/>
  <c r="K743" i="7"/>
  <c r="K745" i="7"/>
  <c r="W757" i="7"/>
  <c r="Y757" i="7" s="1"/>
  <c r="Z757" i="7" s="1"/>
  <c r="L745" i="7" s="1"/>
  <c r="W762" i="7"/>
  <c r="Y762" i="7" s="1"/>
  <c r="Z762" i="7" s="1"/>
  <c r="L750" i="7" s="1"/>
  <c r="X767" i="7"/>
  <c r="W771" i="7"/>
  <c r="Y771" i="7" s="1"/>
  <c r="Z771" i="7" s="1"/>
  <c r="L759" i="7" s="1"/>
  <c r="K759" i="7"/>
  <c r="K761" i="7"/>
  <c r="W773" i="7"/>
  <c r="Y773" i="7" s="1"/>
  <c r="Z773" i="7" s="1"/>
  <c r="L761" i="7" s="1"/>
  <c r="W778" i="7"/>
  <c r="Y778" i="7" s="1"/>
  <c r="Z778" i="7" s="1"/>
  <c r="L766" i="7" s="1"/>
  <c r="W787" i="7"/>
  <c r="Y787" i="7" s="1"/>
  <c r="Z787" i="7" s="1"/>
  <c r="K775" i="7"/>
  <c r="K777" i="7"/>
  <c r="W789" i="7"/>
  <c r="Y789" i="7" s="1"/>
  <c r="Z789" i="7" s="1"/>
  <c r="L777" i="7" s="1"/>
  <c r="W794" i="7"/>
  <c r="Y794" i="7" s="1"/>
  <c r="Z794" i="7" s="1"/>
  <c r="L782" i="7" s="1"/>
  <c r="W803" i="7"/>
  <c r="Y803" i="7" s="1"/>
  <c r="Z803" i="7" s="1"/>
  <c r="L791" i="7" s="1"/>
  <c r="K791" i="7"/>
  <c r="K793" i="7"/>
  <c r="W805" i="7"/>
  <c r="Y805" i="7" s="1"/>
  <c r="Z805" i="7" s="1"/>
  <c r="L793" i="7" s="1"/>
  <c r="W810" i="7"/>
  <c r="Y810" i="7" s="1"/>
  <c r="Z810" i="7" s="1"/>
  <c r="L798" i="7" s="1"/>
  <c r="W819" i="7"/>
  <c r="Y819" i="7" s="1"/>
  <c r="Z819" i="7" s="1"/>
  <c r="L807" i="7" s="1"/>
  <c r="K807" i="7"/>
  <c r="K809" i="7"/>
  <c r="W821" i="7"/>
  <c r="Y821" i="7" s="1"/>
  <c r="Z821" i="7" s="1"/>
  <c r="W826" i="7"/>
  <c r="Y826" i="7" s="1"/>
  <c r="Z826" i="7" s="1"/>
  <c r="X831" i="7"/>
  <c r="W835" i="7"/>
  <c r="Y835" i="7" s="1"/>
  <c r="Z835" i="7" s="1"/>
  <c r="L823" i="7" s="1"/>
  <c r="K823" i="7"/>
  <c r="K825" i="7"/>
  <c r="W837" i="7"/>
  <c r="Y837" i="7" s="1"/>
  <c r="Z837" i="7" s="1"/>
  <c r="L825" i="7" s="1"/>
  <c r="W842" i="7"/>
  <c r="Y842" i="7" s="1"/>
  <c r="Z842" i="7" s="1"/>
  <c r="L830" i="7" s="1"/>
  <c r="W851" i="7"/>
  <c r="Y851" i="7" s="1"/>
  <c r="Z851" i="7" s="1"/>
  <c r="L839" i="7" s="1"/>
  <c r="K839" i="7"/>
  <c r="K841" i="7"/>
  <c r="W853" i="7"/>
  <c r="Y853" i="7" s="1"/>
  <c r="Z853" i="7" s="1"/>
  <c r="L841" i="7" s="1"/>
  <c r="W858" i="7"/>
  <c r="Y858" i="7" s="1"/>
  <c r="Z858" i="7" s="1"/>
  <c r="W867" i="7"/>
  <c r="Y867" i="7" s="1"/>
  <c r="Z867" i="7" s="1"/>
  <c r="L855" i="7" s="1"/>
  <c r="K855" i="7"/>
  <c r="K857" i="7"/>
  <c r="W869" i="7"/>
  <c r="Y869" i="7" s="1"/>
  <c r="Z869" i="7" s="1"/>
  <c r="L857" i="7" s="1"/>
  <c r="W874" i="7"/>
  <c r="Y874" i="7" s="1"/>
  <c r="Z874" i="7" s="1"/>
  <c r="L862" i="7" s="1"/>
  <c r="W883" i="7"/>
  <c r="Y883" i="7" s="1"/>
  <c r="Z883" i="7" s="1"/>
  <c r="L871" i="7" s="1"/>
  <c r="K871" i="7"/>
  <c r="K873" i="7"/>
  <c r="W885" i="7"/>
  <c r="Y885" i="7" s="1"/>
  <c r="Z885" i="7" s="1"/>
  <c r="L873" i="7" s="1"/>
  <c r="W890" i="7"/>
  <c r="Y890" i="7" s="1"/>
  <c r="Z890" i="7" s="1"/>
  <c r="L878" i="7" s="1"/>
  <c r="X895" i="7"/>
  <c r="W899" i="7"/>
  <c r="Y899" i="7" s="1"/>
  <c r="Z899" i="7" s="1"/>
  <c r="L887" i="7" s="1"/>
  <c r="K887" i="7"/>
  <c r="K889" i="7"/>
  <c r="W901" i="7"/>
  <c r="Y901" i="7" s="1"/>
  <c r="Z901" i="7" s="1"/>
  <c r="L889" i="7" s="1"/>
  <c r="W906" i="7"/>
  <c r="Y906" i="7" s="1"/>
  <c r="Z906" i="7" s="1"/>
  <c r="L894" i="7" s="1"/>
  <c r="W915" i="7"/>
  <c r="Y915" i="7" s="1"/>
  <c r="Z915" i="7" s="1"/>
  <c r="L903" i="7" s="1"/>
  <c r="K903" i="7"/>
  <c r="K905" i="7"/>
  <c r="W917" i="7"/>
  <c r="Y917" i="7" s="1"/>
  <c r="Z917" i="7" s="1"/>
  <c r="W922" i="7"/>
  <c r="Y922" i="7" s="1"/>
  <c r="Z922" i="7" s="1"/>
  <c r="W931" i="7"/>
  <c r="Y931" i="7" s="1"/>
  <c r="Z931" i="7" s="1"/>
  <c r="L919" i="7" s="1"/>
  <c r="K919" i="7"/>
  <c r="K921" i="7"/>
  <c r="W933" i="7"/>
  <c r="Y933" i="7" s="1"/>
  <c r="Z933" i="7" s="1"/>
  <c r="W938" i="7"/>
  <c r="Y938" i="7" s="1"/>
  <c r="Z938" i="7" s="1"/>
  <c r="L926" i="7" s="1"/>
  <c r="W947" i="7"/>
  <c r="Y947" i="7" s="1"/>
  <c r="Z947" i="7" s="1"/>
  <c r="K935" i="7"/>
  <c r="K937" i="7"/>
  <c r="W949" i="7"/>
  <c r="Y949" i="7" s="1"/>
  <c r="Z949" i="7" s="1"/>
  <c r="L937" i="7" s="1"/>
  <c r="W954" i="7"/>
  <c r="Y954" i="7" s="1"/>
  <c r="Z954" i="7" s="1"/>
  <c r="L942" i="7" s="1"/>
  <c r="X959" i="7"/>
  <c r="W963" i="7"/>
  <c r="Y963" i="7" s="1"/>
  <c r="Z963" i="7" s="1"/>
  <c r="L951" i="7" s="1"/>
  <c r="K951" i="7"/>
  <c r="K953" i="7"/>
  <c r="W965" i="7"/>
  <c r="Y965" i="7" s="1"/>
  <c r="Z965" i="7" s="1"/>
  <c r="L953" i="7" s="1"/>
  <c r="W970" i="7"/>
  <c r="Y970" i="7" s="1"/>
  <c r="Z970" i="7" s="1"/>
  <c r="L958" i="7" s="1"/>
  <c r="W979" i="7"/>
  <c r="Y979" i="7" s="1"/>
  <c r="Z979" i="7" s="1"/>
  <c r="L967" i="7" s="1"/>
  <c r="K967" i="7"/>
  <c r="K969" i="7"/>
  <c r="W981" i="7"/>
  <c r="Y981" i="7" s="1"/>
  <c r="Z981" i="7" s="1"/>
  <c r="L969" i="7" s="1"/>
  <c r="W986" i="7"/>
  <c r="Y986" i="7" s="1"/>
  <c r="Z986" i="7" s="1"/>
  <c r="L974" i="7" s="1"/>
  <c r="W995" i="7"/>
  <c r="Y995" i="7" s="1"/>
  <c r="Z995" i="7" s="1"/>
  <c r="L983" i="7" s="1"/>
  <c r="K983" i="7"/>
  <c r="K985" i="7"/>
  <c r="W997" i="7"/>
  <c r="Y997" i="7" s="1"/>
  <c r="Z997" i="7" s="1"/>
  <c r="L985" i="7" s="1"/>
  <c r="W1002" i="7"/>
  <c r="Y1002" i="7" s="1"/>
  <c r="Z1002" i="7" s="1"/>
  <c r="W1011" i="7"/>
  <c r="Y1011" i="7" s="1"/>
  <c r="Z1011" i="7" s="1"/>
  <c r="L999" i="7" s="1"/>
  <c r="K999" i="7"/>
  <c r="K1001" i="7"/>
  <c r="W1013" i="7"/>
  <c r="Y1013" i="7" s="1"/>
  <c r="Z1013" i="7" s="1"/>
  <c r="W1018" i="7"/>
  <c r="Y1018" i="7" s="1"/>
  <c r="Z1018" i="7" s="1"/>
  <c r="L1006" i="7" s="1"/>
  <c r="X1023" i="7"/>
  <c r="W1027" i="7"/>
  <c r="Y1027" i="7" s="1"/>
  <c r="Z1027" i="7" s="1"/>
  <c r="L1015" i="7" s="1"/>
  <c r="K1015" i="7"/>
  <c r="K1017" i="7"/>
  <c r="W1029" i="7"/>
  <c r="Y1029" i="7" s="1"/>
  <c r="Z1029" i="7" s="1"/>
  <c r="L1017" i="7" s="1"/>
  <c r="W1034" i="7"/>
  <c r="Y1034" i="7" s="1"/>
  <c r="Z1034" i="7" s="1"/>
  <c r="L1022" i="7" s="1"/>
  <c r="W1043" i="7"/>
  <c r="Y1043" i="7" s="1"/>
  <c r="Z1043" i="7" s="1"/>
  <c r="L1031" i="7" s="1"/>
  <c r="K1031" i="7"/>
  <c r="K1033" i="7"/>
  <c r="W1045" i="7"/>
  <c r="Y1045" i="7" s="1"/>
  <c r="Z1045" i="7" s="1"/>
  <c r="L1033" i="7" s="1"/>
  <c r="W1050" i="7"/>
  <c r="Y1050" i="7" s="1"/>
  <c r="Z1050" i="7" s="1"/>
  <c r="L1038" i="7" s="1"/>
  <c r="W1059" i="7"/>
  <c r="Y1059" i="7" s="1"/>
  <c r="Z1059" i="7" s="1"/>
  <c r="L1047" i="7" s="1"/>
  <c r="K1047" i="7"/>
  <c r="K1049" i="7"/>
  <c r="W1061" i="7"/>
  <c r="Y1061" i="7" s="1"/>
  <c r="Z1061" i="7" s="1"/>
  <c r="L1049" i="7" s="1"/>
  <c r="W1066" i="7"/>
  <c r="Y1066" i="7" s="1"/>
  <c r="Z1066" i="7" s="1"/>
  <c r="L1054" i="7" s="1"/>
  <c r="W1075" i="7"/>
  <c r="Y1075" i="7" s="1"/>
  <c r="Z1075" i="7" s="1"/>
  <c r="L1063" i="7" s="1"/>
  <c r="K1063" i="7"/>
  <c r="K1065" i="7"/>
  <c r="W1077" i="7"/>
  <c r="Y1077" i="7" s="1"/>
  <c r="Z1077" i="7" s="1"/>
  <c r="L1065" i="7" s="1"/>
  <c r="W1082" i="7"/>
  <c r="Y1082" i="7" s="1"/>
  <c r="Z1082" i="7" s="1"/>
  <c r="L1070" i="7" s="1"/>
  <c r="X1087" i="7"/>
  <c r="W1091" i="7"/>
  <c r="Y1091" i="7" s="1"/>
  <c r="Z1091" i="7" s="1"/>
  <c r="L1079" i="7" s="1"/>
  <c r="K1079" i="7"/>
  <c r="K1081" i="7"/>
  <c r="W1093" i="7"/>
  <c r="Y1093" i="7" s="1"/>
  <c r="Z1093" i="7" s="1"/>
  <c r="W1098" i="7"/>
  <c r="Y1098" i="7" s="1"/>
  <c r="Z1098" i="7" s="1"/>
  <c r="L1086" i="7" s="1"/>
  <c r="W1107" i="7"/>
  <c r="Y1107" i="7" s="1"/>
  <c r="Z1107" i="7" s="1"/>
  <c r="L1095" i="7" s="1"/>
  <c r="W1111" i="7"/>
  <c r="Y1111" i="7" s="1"/>
  <c r="Z1111" i="7" s="1"/>
  <c r="L1099" i="7" s="1"/>
  <c r="K1099" i="7"/>
  <c r="W1117" i="7"/>
  <c r="Y1117" i="7" s="1"/>
  <c r="Z1117" i="7" s="1"/>
  <c r="K1105" i="7"/>
  <c r="W1121" i="7"/>
  <c r="K1109" i="7"/>
  <c r="X1121" i="7"/>
  <c r="W1124" i="7"/>
  <c r="Y1124" i="7" s="1"/>
  <c r="Z1124" i="7" s="1"/>
  <c r="L1112" i="7" s="1"/>
  <c r="W1128" i="7"/>
  <c r="W1139" i="7"/>
  <c r="Y1139" i="7" s="1"/>
  <c r="Z1139" i="7" s="1"/>
  <c r="L1127" i="7" s="1"/>
  <c r="W1143" i="7"/>
  <c r="Y1143" i="7" s="1"/>
  <c r="Z1143" i="7" s="1"/>
  <c r="L1131" i="7" s="1"/>
  <c r="K1131" i="7"/>
  <c r="W1149" i="7"/>
  <c r="Y1149" i="7" s="1"/>
  <c r="Z1149" i="7" s="1"/>
  <c r="L1137" i="7" s="1"/>
  <c r="K1137" i="7"/>
  <c r="W1153" i="7"/>
  <c r="K1141" i="7"/>
  <c r="X1153" i="7"/>
  <c r="W1156" i="7"/>
  <c r="Y1156" i="7" s="1"/>
  <c r="Z1156" i="7" s="1"/>
  <c r="W1171" i="7"/>
  <c r="Y1171" i="7" s="1"/>
  <c r="Z1171" i="7" s="1"/>
  <c r="L1159" i="7" s="1"/>
  <c r="W1175" i="7"/>
  <c r="Y1175" i="7" s="1"/>
  <c r="Z1175" i="7" s="1"/>
  <c r="L1163" i="7" s="1"/>
  <c r="K1163" i="7"/>
  <c r="W1181" i="7"/>
  <c r="Y1181" i="7" s="1"/>
  <c r="Z1181" i="7" s="1"/>
  <c r="L1169" i="7" s="1"/>
  <c r="K1169" i="7"/>
  <c r="W1185" i="7"/>
  <c r="K1173" i="7"/>
  <c r="X1185" i="7"/>
  <c r="W1188" i="7"/>
  <c r="Y1188" i="7" s="1"/>
  <c r="Z1188" i="7" s="1"/>
  <c r="L1176" i="7" s="1"/>
  <c r="W1203" i="7"/>
  <c r="Y1203" i="7" s="1"/>
  <c r="Z1203" i="7" s="1"/>
  <c r="L1191" i="7" s="1"/>
  <c r="W1207" i="7"/>
  <c r="Y1207" i="7" s="1"/>
  <c r="Z1207" i="7" s="1"/>
  <c r="L1195" i="7" s="1"/>
  <c r="K1195" i="7"/>
  <c r="X1209" i="7"/>
  <c r="W1213" i="7"/>
  <c r="Y1213" i="7" s="1"/>
  <c r="Z1213" i="7" s="1"/>
  <c r="L1201" i="7" s="1"/>
  <c r="K1201" i="7"/>
  <c r="W1217" i="7"/>
  <c r="K1205" i="7"/>
  <c r="X1217" i="7"/>
  <c r="W1220" i="7"/>
  <c r="Y1220" i="7" s="1"/>
  <c r="Z1220" i="7" s="1"/>
  <c r="L1208" i="7" s="1"/>
  <c r="W1235" i="7"/>
  <c r="Y1235" i="7" s="1"/>
  <c r="Z1235" i="7" s="1"/>
  <c r="L1223" i="7" s="1"/>
  <c r="W1239" i="7"/>
  <c r="Y1239" i="7" s="1"/>
  <c r="Z1239" i="7" s="1"/>
  <c r="L1227" i="7" s="1"/>
  <c r="K1227" i="7"/>
  <c r="W1245" i="7"/>
  <c r="Y1245" i="7" s="1"/>
  <c r="Z1245" i="7" s="1"/>
  <c r="L1233" i="7" s="1"/>
  <c r="K1233" i="7"/>
  <c r="W1249" i="7"/>
  <c r="K1237" i="7"/>
  <c r="X1249" i="7"/>
  <c r="W1252" i="7"/>
  <c r="Y1252" i="7" s="1"/>
  <c r="Z1252" i="7" s="1"/>
  <c r="L1240" i="7" s="1"/>
  <c r="W1256" i="7"/>
  <c r="W1267" i="7"/>
  <c r="Y1267" i="7" s="1"/>
  <c r="Z1267" i="7" s="1"/>
  <c r="L1255" i="7" s="1"/>
  <c r="W1271" i="7"/>
  <c r="Y1271" i="7" s="1"/>
  <c r="Z1271" i="7" s="1"/>
  <c r="L1259" i="7" s="1"/>
  <c r="K1259" i="7"/>
  <c r="W1277" i="7"/>
  <c r="Y1277" i="7" s="1"/>
  <c r="Z1277" i="7" s="1"/>
  <c r="L1265" i="7" s="1"/>
  <c r="K1265" i="7"/>
  <c r="W1281" i="7"/>
  <c r="K1269" i="7"/>
  <c r="X1281" i="7"/>
  <c r="W1284" i="7"/>
  <c r="Y1284" i="7" s="1"/>
  <c r="Z1284" i="7" s="1"/>
  <c r="L1272" i="7" s="1"/>
  <c r="W1299" i="7"/>
  <c r="Y1299" i="7" s="1"/>
  <c r="Z1299" i="7" s="1"/>
  <c r="L1287" i="7" s="1"/>
  <c r="W1303" i="7"/>
  <c r="Y1303" i="7" s="1"/>
  <c r="Z1303" i="7" s="1"/>
  <c r="L1291" i="7" s="1"/>
  <c r="K1291" i="7"/>
  <c r="W1309" i="7"/>
  <c r="Y1309" i="7" s="1"/>
  <c r="Z1309" i="7" s="1"/>
  <c r="L1297" i="7" s="1"/>
  <c r="K1297" i="7"/>
  <c r="W1313" i="7"/>
  <c r="K1301" i="7"/>
  <c r="X1313" i="7"/>
  <c r="W1316" i="7"/>
  <c r="Y1316" i="7" s="1"/>
  <c r="Z1316" i="7" s="1"/>
  <c r="L1304" i="7" s="1"/>
  <c r="W1331" i="7"/>
  <c r="Y1331" i="7" s="1"/>
  <c r="Z1331" i="7" s="1"/>
  <c r="L1319" i="7" s="1"/>
  <c r="W1335" i="7"/>
  <c r="Y1335" i="7" s="1"/>
  <c r="Z1335" i="7" s="1"/>
  <c r="L1323" i="7" s="1"/>
  <c r="K1323" i="7"/>
  <c r="X1337" i="7"/>
  <c r="W1341" i="7"/>
  <c r="Y1341" i="7" s="1"/>
  <c r="Z1341" i="7" s="1"/>
  <c r="K1329" i="7"/>
  <c r="W1345" i="7"/>
  <c r="K1333" i="7"/>
  <c r="X1345" i="7"/>
  <c r="W1348" i="7"/>
  <c r="Y1348" i="7" s="1"/>
  <c r="Z1348" i="7" s="1"/>
  <c r="L1336" i="7" s="1"/>
  <c r="W1363" i="7"/>
  <c r="Y1363" i="7" s="1"/>
  <c r="Z1363" i="7" s="1"/>
  <c r="L1351" i="7" s="1"/>
  <c r="W1367" i="7"/>
  <c r="Y1367" i="7" s="1"/>
  <c r="Z1367" i="7" s="1"/>
  <c r="L1355" i="7" s="1"/>
  <c r="K1355" i="7"/>
  <c r="W1373" i="7"/>
  <c r="Y1373" i="7" s="1"/>
  <c r="Z1373" i="7" s="1"/>
  <c r="L1361" i="7" s="1"/>
  <c r="K1361" i="7"/>
  <c r="W1379" i="7"/>
  <c r="W1383" i="7"/>
  <c r="K1371" i="7"/>
  <c r="X1383" i="7"/>
  <c r="W1385" i="7"/>
  <c r="Y1385" i="7" s="1"/>
  <c r="Z1385" i="7" s="1"/>
  <c r="L1373" i="7" s="1"/>
  <c r="K1373" i="7"/>
  <c r="W1391" i="7"/>
  <c r="Y1391" i="7" s="1"/>
  <c r="Z1391" i="7" s="1"/>
  <c r="L1379" i="7" s="1"/>
  <c r="K1379" i="7"/>
  <c r="X1400" i="7"/>
  <c r="Y1400" i="7" s="1"/>
  <c r="Z1400" i="7" s="1"/>
  <c r="L1388" i="7" s="1"/>
  <c r="K1388" i="7"/>
  <c r="X1420" i="7"/>
  <c r="W1420" i="7"/>
  <c r="K1408" i="7"/>
  <c r="W1421" i="7"/>
  <c r="K1409" i="7"/>
  <c r="X1421" i="7"/>
  <c r="W1428" i="7"/>
  <c r="W1437" i="7"/>
  <c r="Y1437" i="7" s="1"/>
  <c r="Z1437" i="7" s="1"/>
  <c r="L1425" i="7" s="1"/>
  <c r="K1425" i="7"/>
  <c r="W1447" i="7"/>
  <c r="K1435" i="7"/>
  <c r="X1447" i="7"/>
  <c r="W1449" i="7"/>
  <c r="Y1449" i="7" s="1"/>
  <c r="Z1449" i="7" s="1"/>
  <c r="L1437" i="7" s="1"/>
  <c r="K1437" i="7"/>
  <c r="W1455" i="7"/>
  <c r="Y1455" i="7" s="1"/>
  <c r="Z1455" i="7" s="1"/>
  <c r="L1443" i="7" s="1"/>
  <c r="K1443" i="7"/>
  <c r="X1464" i="7"/>
  <c r="Y1464" i="7" s="1"/>
  <c r="Z1464" i="7" s="1"/>
  <c r="L1452" i="7" s="1"/>
  <c r="K1452" i="7"/>
  <c r="X1484" i="7"/>
  <c r="W1484" i="7"/>
  <c r="K1472" i="7"/>
  <c r="W1485" i="7"/>
  <c r="K1473" i="7"/>
  <c r="X1485" i="7"/>
  <c r="W1501" i="7"/>
  <c r="Y1501" i="7" s="1"/>
  <c r="Z1501" i="7" s="1"/>
  <c r="K1489" i="7"/>
  <c r="W1507" i="7"/>
  <c r="W1511" i="7"/>
  <c r="K1499" i="7"/>
  <c r="X1511" i="7"/>
  <c r="W1513" i="7"/>
  <c r="Y1513" i="7" s="1"/>
  <c r="Z1513" i="7" s="1"/>
  <c r="L1501" i="7" s="1"/>
  <c r="K1501" i="7"/>
  <c r="W1519" i="7"/>
  <c r="Y1519" i="7" s="1"/>
  <c r="Z1519" i="7" s="1"/>
  <c r="L1507" i="7" s="1"/>
  <c r="K1507" i="7"/>
  <c r="X1527" i="7"/>
  <c r="X1528" i="7"/>
  <c r="Y1528" i="7" s="1"/>
  <c r="Z1528" i="7" s="1"/>
  <c r="L1516" i="7" s="1"/>
  <c r="K1516" i="7"/>
  <c r="X1548" i="7"/>
  <c r="W1548" i="7"/>
  <c r="K1536" i="7"/>
  <c r="W1549" i="7"/>
  <c r="K1537" i="7"/>
  <c r="X1549" i="7"/>
  <c r="W1556" i="7"/>
  <c r="W1565" i="7"/>
  <c r="Y1565" i="7" s="1"/>
  <c r="Z1565" i="7" s="1"/>
  <c r="L1553" i="7" s="1"/>
  <c r="K1553" i="7"/>
  <c r="W1575" i="7"/>
  <c r="K1563" i="7"/>
  <c r="X1575" i="7"/>
  <c r="W1577" i="7"/>
  <c r="Y1577" i="7" s="1"/>
  <c r="Z1577" i="7" s="1"/>
  <c r="L1565" i="7" s="1"/>
  <c r="K1565" i="7"/>
  <c r="W1583" i="7"/>
  <c r="Y1583" i="7" s="1"/>
  <c r="Z1583" i="7" s="1"/>
  <c r="L1571" i="7" s="1"/>
  <c r="K1571" i="7"/>
  <c r="X1592" i="7"/>
  <c r="Y1592" i="7" s="1"/>
  <c r="Z1592" i="7" s="1"/>
  <c r="L1580" i="7" s="1"/>
  <c r="K1580" i="7"/>
  <c r="X1612" i="7"/>
  <c r="W1612" i="7"/>
  <c r="K1600" i="7"/>
  <c r="W1613" i="7"/>
  <c r="K1601" i="7"/>
  <c r="X1613" i="7"/>
  <c r="W1617" i="7"/>
  <c r="K1605" i="7"/>
  <c r="X1617" i="7"/>
  <c r="W1623" i="7"/>
  <c r="K1611" i="7"/>
  <c r="X1623" i="7"/>
  <c r="W1631" i="7"/>
  <c r="Y1631" i="7" s="1"/>
  <c r="Z1631" i="7" s="1"/>
  <c r="K1619" i="7"/>
  <c r="W1639" i="7"/>
  <c r="K1627" i="7"/>
  <c r="X1639" i="7"/>
  <c r="X1647" i="7"/>
  <c r="W1679" i="7"/>
  <c r="Y1679" i="7" s="1"/>
  <c r="Z1679" i="7" s="1"/>
  <c r="K1667" i="7"/>
  <c r="W1693" i="7"/>
  <c r="K1681" i="7"/>
  <c r="X1693" i="7"/>
  <c r="W1697" i="7"/>
  <c r="K1685" i="7"/>
  <c r="X1697" i="7"/>
  <c r="W1725" i="7"/>
  <c r="K1713" i="7"/>
  <c r="X1725" i="7"/>
  <c r="W1757" i="7"/>
  <c r="K1745" i="7"/>
  <c r="X1757" i="7"/>
  <c r="W1789" i="7"/>
  <c r="K1777" i="7"/>
  <c r="X1789" i="7"/>
  <c r="W1821" i="7"/>
  <c r="K1809" i="7"/>
  <c r="X1821" i="7"/>
  <c r="W1853" i="7"/>
  <c r="K1841" i="7"/>
  <c r="X1853" i="7"/>
  <c r="W1885" i="7"/>
  <c r="K1873" i="7"/>
  <c r="X1885" i="7"/>
  <c r="W1917" i="7"/>
  <c r="K1905" i="7"/>
  <c r="X1917" i="7"/>
  <c r="W1949" i="7"/>
  <c r="K1937" i="7"/>
  <c r="X1949" i="7"/>
  <c r="W1981" i="7"/>
  <c r="K1969" i="7"/>
  <c r="X1981" i="7"/>
  <c r="W2013" i="7"/>
  <c r="K2001" i="7"/>
  <c r="X2013" i="7"/>
  <c r="W2045" i="7"/>
  <c r="K2033" i="7"/>
  <c r="X2045" i="7"/>
  <c r="W2077" i="7"/>
  <c r="K2065" i="7"/>
  <c r="X2077" i="7"/>
  <c r="W2109" i="7"/>
  <c r="K2097" i="7"/>
  <c r="X2109" i="7"/>
  <c r="W2156" i="7"/>
  <c r="K2144" i="7"/>
  <c r="X2156" i="7"/>
  <c r="W2221" i="7"/>
  <c r="K2209" i="7"/>
  <c r="X2221" i="7"/>
  <c r="W2231" i="7"/>
  <c r="K2219" i="7"/>
  <c r="X2231" i="7"/>
  <c r="W2237" i="7"/>
  <c r="K2225" i="7"/>
  <c r="X2237" i="7"/>
  <c r="W178" i="7"/>
  <c r="Y178" i="7" s="1"/>
  <c r="Z178" i="7" s="1"/>
  <c r="L177" i="7" s="1"/>
  <c r="K177" i="7"/>
  <c r="W239" i="7"/>
  <c r="Y239" i="7" s="1"/>
  <c r="Z239" i="7" s="1"/>
  <c r="W303" i="7"/>
  <c r="Y303" i="7" s="1"/>
  <c r="Z303" i="7" s="1"/>
  <c r="L291" i="7" s="1"/>
  <c r="K291" i="7"/>
  <c r="W367" i="7"/>
  <c r="Y367" i="7" s="1"/>
  <c r="Z367" i="7" s="1"/>
  <c r="L355" i="7" s="1"/>
  <c r="K355" i="7"/>
  <c r="W431" i="7"/>
  <c r="Y431" i="7" s="1"/>
  <c r="Z431" i="7" s="1"/>
  <c r="L419" i="7" s="1"/>
  <c r="K419" i="7"/>
  <c r="W495" i="7"/>
  <c r="Y495" i="7" s="1"/>
  <c r="Z495" i="7" s="1"/>
  <c r="L483" i="7" s="1"/>
  <c r="K483" i="7"/>
  <c r="W559" i="7"/>
  <c r="Y559" i="7" s="1"/>
  <c r="Z559" i="7" s="1"/>
  <c r="L547" i="7" s="1"/>
  <c r="K547" i="7"/>
  <c r="W623" i="7"/>
  <c r="Y623" i="7" s="1"/>
  <c r="Z623" i="7" s="1"/>
  <c r="K611" i="7"/>
  <c r="W687" i="7"/>
  <c r="Y687" i="7" s="1"/>
  <c r="Z687" i="7" s="1"/>
  <c r="L675" i="7" s="1"/>
  <c r="K675" i="7"/>
  <c r="W751" i="7"/>
  <c r="Y751" i="7" s="1"/>
  <c r="Z751" i="7" s="1"/>
  <c r="K739" i="7"/>
  <c r="W815" i="7"/>
  <c r="Y815" i="7" s="1"/>
  <c r="Z815" i="7" s="1"/>
  <c r="L803" i="7" s="1"/>
  <c r="K803" i="7"/>
  <c r="W879" i="7"/>
  <c r="Y879" i="7" s="1"/>
  <c r="Z879" i="7" s="1"/>
  <c r="L867" i="7" s="1"/>
  <c r="K867" i="7"/>
  <c r="W943" i="7"/>
  <c r="Y943" i="7" s="1"/>
  <c r="Z943" i="7" s="1"/>
  <c r="L931" i="7" s="1"/>
  <c r="K931" i="7"/>
  <c r="W1007" i="7"/>
  <c r="Y1007" i="7" s="1"/>
  <c r="Z1007" i="7" s="1"/>
  <c r="L995" i="7" s="1"/>
  <c r="K995" i="7"/>
  <c r="W1071" i="7"/>
  <c r="Y1071" i="7" s="1"/>
  <c r="Z1071" i="7" s="1"/>
  <c r="L1059" i="7" s="1"/>
  <c r="K1059" i="7"/>
  <c r="W1113" i="7"/>
  <c r="Y1113" i="7" s="1"/>
  <c r="Z1113" i="7" s="1"/>
  <c r="L1101" i="7" s="1"/>
  <c r="K1101" i="7"/>
  <c r="X1148" i="7"/>
  <c r="W1148" i="7"/>
  <c r="X1160" i="7"/>
  <c r="Y1160" i="7" s="1"/>
  <c r="Z1160" i="7" s="1"/>
  <c r="L1148" i="7" s="1"/>
  <c r="K1148" i="7"/>
  <c r="W1241" i="7"/>
  <c r="Y1241" i="7" s="1"/>
  <c r="Z1241" i="7" s="1"/>
  <c r="L1229" i="7" s="1"/>
  <c r="K1229" i="7"/>
  <c r="X1276" i="7"/>
  <c r="W1276" i="7"/>
  <c r="X1288" i="7"/>
  <c r="Y1288" i="7" s="1"/>
  <c r="Z1288" i="7" s="1"/>
  <c r="L1276" i="7" s="1"/>
  <c r="K1276" i="7"/>
  <c r="W1369" i="7"/>
  <c r="Y1369" i="7" s="1"/>
  <c r="Z1369" i="7" s="1"/>
  <c r="K1357" i="7"/>
  <c r="W170" i="7"/>
  <c r="W218" i="7"/>
  <c r="W231" i="7"/>
  <c r="K254" i="7"/>
  <c r="W279" i="7"/>
  <c r="K267" i="7"/>
  <c r="K270" i="7"/>
  <c r="W295" i="7"/>
  <c r="K283" i="7"/>
  <c r="K286" i="7"/>
  <c r="W327" i="7"/>
  <c r="K315" i="7"/>
  <c r="K318" i="7"/>
  <c r="K350" i="7"/>
  <c r="K366" i="7"/>
  <c r="W391" i="7"/>
  <c r="K379" i="7"/>
  <c r="K382" i="7"/>
  <c r="W407" i="7"/>
  <c r="K395" i="7"/>
  <c r="W423" i="7"/>
  <c r="K411" i="7"/>
  <c r="K414" i="7"/>
  <c r="W439" i="7"/>
  <c r="K427" i="7"/>
  <c r="W455" i="7"/>
  <c r="K443" i="7"/>
  <c r="K446" i="7"/>
  <c r="W503" i="7"/>
  <c r="K491" i="7"/>
  <c r="K494" i="7"/>
  <c r="W519" i="7"/>
  <c r="K507" i="7"/>
  <c r="W535" i="7"/>
  <c r="K523" i="7"/>
  <c r="K526" i="7"/>
  <c r="W551" i="7"/>
  <c r="K539" i="7"/>
  <c r="K542" i="7"/>
  <c r="W567" i="7"/>
  <c r="K555" i="7"/>
  <c r="K558" i="7"/>
  <c r="K574" i="7"/>
  <c r="W599" i="7"/>
  <c r="K587" i="7"/>
  <c r="K590" i="7"/>
  <c r="W615" i="7"/>
  <c r="K603" i="7"/>
  <c r="W631" i="7"/>
  <c r="K619" i="7"/>
  <c r="W647" i="7"/>
  <c r="K635" i="7"/>
  <c r="K654" i="7"/>
  <c r="W679" i="7"/>
  <c r="K667" i="7"/>
  <c r="W695" i="7"/>
  <c r="K683" i="7"/>
  <c r="W711" i="7"/>
  <c r="K699" i="7"/>
  <c r="K702" i="7"/>
  <c r="W727" i="7"/>
  <c r="K715" i="7"/>
  <c r="W743" i="7"/>
  <c r="K731" i="7"/>
  <c r="K734" i="7"/>
  <c r="W759" i="7"/>
  <c r="K747" i="7"/>
  <c r="K766" i="7"/>
  <c r="W791" i="7"/>
  <c r="K779" i="7"/>
  <c r="W807" i="7"/>
  <c r="K795" i="7"/>
  <c r="K798" i="7"/>
  <c r="W823" i="7"/>
  <c r="K811" i="7"/>
  <c r="W855" i="7"/>
  <c r="K843" i="7"/>
  <c r="K862" i="7"/>
  <c r="W887" i="7"/>
  <c r="K875" i="7"/>
  <c r="K878" i="7"/>
  <c r="W919" i="7"/>
  <c r="K907" i="7"/>
  <c r="K926" i="7"/>
  <c r="K942" i="7"/>
  <c r="W967" i="7"/>
  <c r="K955" i="7"/>
  <c r="K958" i="7"/>
  <c r="W983" i="7"/>
  <c r="K971" i="7"/>
  <c r="W999" i="7"/>
  <c r="K987" i="7"/>
  <c r="W1031" i="7"/>
  <c r="K1019" i="7"/>
  <c r="K1022" i="7"/>
  <c r="X1396" i="7"/>
  <c r="K1384" i="7"/>
  <c r="W1409" i="7"/>
  <c r="K1397" i="7"/>
  <c r="X1409" i="7"/>
  <c r="X1411" i="7"/>
  <c r="K1399" i="7"/>
  <c r="W1431" i="7"/>
  <c r="K1419" i="7"/>
  <c r="W1495" i="7"/>
  <c r="K1483" i="7"/>
  <c r="W1553" i="7"/>
  <c r="K1541" i="7"/>
  <c r="X1553" i="7"/>
  <c r="X1588" i="7"/>
  <c r="K1576" i="7"/>
  <c r="W1601" i="7"/>
  <c r="K1589" i="7"/>
  <c r="X1601" i="7"/>
  <c r="X1603" i="7"/>
  <c r="K1591" i="7"/>
  <c r="W1645" i="7"/>
  <c r="K1633" i="7"/>
  <c r="X1645" i="7"/>
  <c r="W1655" i="7"/>
  <c r="K1643" i="7"/>
  <c r="X1655" i="7"/>
  <c r="W1663" i="7"/>
  <c r="K1651" i="7"/>
  <c r="W1671" i="7"/>
  <c r="K1659" i="7"/>
  <c r="X1671" i="7"/>
  <c r="W1711" i="7"/>
  <c r="K1699" i="7"/>
  <c r="X1724" i="7"/>
  <c r="K1712" i="7"/>
  <c r="W1724" i="7"/>
  <c r="X1756" i="7"/>
  <c r="K1744" i="7"/>
  <c r="W1756" i="7"/>
  <c r="X1788" i="7"/>
  <c r="K1776" i="7"/>
  <c r="W1788" i="7"/>
  <c r="X1820" i="7"/>
  <c r="K1808" i="7"/>
  <c r="W1820" i="7"/>
  <c r="X1852" i="7"/>
  <c r="K1840" i="7"/>
  <c r="W1852" i="7"/>
  <c r="X1884" i="7"/>
  <c r="K1872" i="7"/>
  <c r="W1884" i="7"/>
  <c r="X1916" i="7"/>
  <c r="K1904" i="7"/>
  <c r="W1916" i="7"/>
  <c r="X1948" i="7"/>
  <c r="K1936" i="7"/>
  <c r="W1948" i="7"/>
  <c r="X1980" i="7"/>
  <c r="K1968" i="7"/>
  <c r="W1980" i="7"/>
  <c r="X2012" i="7"/>
  <c r="K2000" i="7"/>
  <c r="W2012" i="7"/>
  <c r="X2044" i="7"/>
  <c r="K2032" i="7"/>
  <c r="W2044" i="7"/>
  <c r="X2076" i="7"/>
  <c r="K2064" i="7"/>
  <c r="W2076" i="7"/>
  <c r="X2108" i="7"/>
  <c r="K2096" i="7"/>
  <c r="W2108" i="7"/>
  <c r="X2139" i="7"/>
  <c r="W2139" i="7"/>
  <c r="K2127" i="7"/>
  <c r="X2158" i="7"/>
  <c r="W2158" i="7"/>
  <c r="X2183" i="7"/>
  <c r="K2171" i="7"/>
  <c r="W2183" i="7"/>
  <c r="X2220" i="7"/>
  <c r="W2220" i="7"/>
  <c r="K2208" i="7"/>
  <c r="X2239" i="7"/>
  <c r="W2239" i="7"/>
  <c r="W2249" i="7"/>
  <c r="K2237" i="7"/>
  <c r="X2249" i="7"/>
  <c r="W150" i="7"/>
  <c r="Y150" i="7" s="1"/>
  <c r="Z150" i="7" s="1"/>
  <c r="K149" i="7"/>
  <c r="W154" i="7"/>
  <c r="Y154" i="7" s="1"/>
  <c r="Z154" i="7" s="1"/>
  <c r="L153" i="7" s="1"/>
  <c r="K153" i="7"/>
  <c r="W163" i="7"/>
  <c r="Y163" i="7" s="1"/>
  <c r="Z163" i="7" s="1"/>
  <c r="K162" i="7"/>
  <c r="W226" i="7"/>
  <c r="W287" i="7"/>
  <c r="Y287" i="7" s="1"/>
  <c r="Z287" i="7" s="1"/>
  <c r="L275" i="7" s="1"/>
  <c r="K275" i="7"/>
  <c r="W351" i="7"/>
  <c r="Y351" i="7" s="1"/>
  <c r="Z351" i="7" s="1"/>
  <c r="L339" i="7" s="1"/>
  <c r="K339" i="7"/>
  <c r="W415" i="7"/>
  <c r="Y415" i="7" s="1"/>
  <c r="Z415" i="7" s="1"/>
  <c r="L403" i="7" s="1"/>
  <c r="K403" i="7"/>
  <c r="W479" i="7"/>
  <c r="Y479" i="7" s="1"/>
  <c r="Z479" i="7" s="1"/>
  <c r="L467" i="7" s="1"/>
  <c r="K467" i="7"/>
  <c r="W543" i="7"/>
  <c r="Y543" i="7" s="1"/>
  <c r="Z543" i="7" s="1"/>
  <c r="L531" i="7" s="1"/>
  <c r="K531" i="7"/>
  <c r="W607" i="7"/>
  <c r="Y607" i="7" s="1"/>
  <c r="Z607" i="7" s="1"/>
  <c r="L595" i="7" s="1"/>
  <c r="K595" i="7"/>
  <c r="W671" i="7"/>
  <c r="Y671" i="7" s="1"/>
  <c r="Z671" i="7" s="1"/>
  <c r="K659" i="7"/>
  <c r="W735" i="7"/>
  <c r="Y735" i="7" s="1"/>
  <c r="Z735" i="7" s="1"/>
  <c r="L723" i="7" s="1"/>
  <c r="K723" i="7"/>
  <c r="W799" i="7"/>
  <c r="Y799" i="7" s="1"/>
  <c r="Z799" i="7" s="1"/>
  <c r="L787" i="7" s="1"/>
  <c r="K787" i="7"/>
  <c r="W863" i="7"/>
  <c r="Y863" i="7" s="1"/>
  <c r="Z863" i="7" s="1"/>
  <c r="L851" i="7" s="1"/>
  <c r="K851" i="7"/>
  <c r="W927" i="7"/>
  <c r="Y927" i="7" s="1"/>
  <c r="Z927" i="7" s="1"/>
  <c r="K915" i="7"/>
  <c r="W991" i="7"/>
  <c r="Y991" i="7" s="1"/>
  <c r="Z991" i="7" s="1"/>
  <c r="L979" i="7" s="1"/>
  <c r="K979" i="7"/>
  <c r="W1055" i="7"/>
  <c r="Y1055" i="7" s="1"/>
  <c r="Z1055" i="7" s="1"/>
  <c r="K1043" i="7"/>
  <c r="W1145" i="7"/>
  <c r="Y1145" i="7" s="1"/>
  <c r="Z1145" i="7" s="1"/>
  <c r="L1133" i="7" s="1"/>
  <c r="K1133" i="7"/>
  <c r="X1180" i="7"/>
  <c r="W1180" i="7"/>
  <c r="X1192" i="7"/>
  <c r="Y1192" i="7" s="1"/>
  <c r="Z1192" i="7" s="1"/>
  <c r="K1180" i="7"/>
  <c r="W1273" i="7"/>
  <c r="Y1273" i="7" s="1"/>
  <c r="Z1273" i="7" s="1"/>
  <c r="L1261" i="7" s="1"/>
  <c r="K1261" i="7"/>
  <c r="X1308" i="7"/>
  <c r="W1308" i="7"/>
  <c r="X1320" i="7"/>
  <c r="Y1320" i="7" s="1"/>
  <c r="Z1320" i="7" s="1"/>
  <c r="L1308" i="7" s="1"/>
  <c r="K1308" i="7"/>
  <c r="W1393" i="7"/>
  <c r="K1381" i="7"/>
  <c r="X1393" i="7"/>
  <c r="W1399" i="7"/>
  <c r="Y1399" i="7" s="1"/>
  <c r="Z1399" i="7" s="1"/>
  <c r="K1387" i="7"/>
  <c r="W142" i="7"/>
  <c r="K141" i="7"/>
  <c r="K144" i="7"/>
  <c r="K157" i="7"/>
  <c r="W186" i="7"/>
  <c r="W202" i="7"/>
  <c r="W247" i="7"/>
  <c r="W263" i="7"/>
  <c r="K251" i="7"/>
  <c r="W311" i="7"/>
  <c r="K299" i="7"/>
  <c r="K302" i="7"/>
  <c r="W343" i="7"/>
  <c r="K331" i="7"/>
  <c r="K334" i="7"/>
  <c r="W359" i="7"/>
  <c r="K347" i="7"/>
  <c r="W375" i="7"/>
  <c r="K363" i="7"/>
  <c r="K398" i="7"/>
  <c r="K430" i="7"/>
  <c r="W471" i="7"/>
  <c r="K459" i="7"/>
  <c r="K462" i="7"/>
  <c r="W487" i="7"/>
  <c r="K475" i="7"/>
  <c r="K478" i="7"/>
  <c r="K510" i="7"/>
  <c r="W583" i="7"/>
  <c r="K571" i="7"/>
  <c r="K606" i="7"/>
  <c r="K622" i="7"/>
  <c r="K638" i="7"/>
  <c r="W663" i="7"/>
  <c r="K651" i="7"/>
  <c r="K670" i="7"/>
  <c r="K686" i="7"/>
  <c r="K718" i="7"/>
  <c r="K750" i="7"/>
  <c r="W775" i="7"/>
  <c r="K763" i="7"/>
  <c r="K782" i="7"/>
  <c r="K814" i="7"/>
  <c r="W839" i="7"/>
  <c r="K827" i="7"/>
  <c r="K830" i="7"/>
  <c r="K846" i="7"/>
  <c r="W871" i="7"/>
  <c r="K859" i="7"/>
  <c r="W903" i="7"/>
  <c r="K891" i="7"/>
  <c r="K894" i="7"/>
  <c r="K910" i="7"/>
  <c r="W935" i="7"/>
  <c r="K923" i="7"/>
  <c r="W951" i="7"/>
  <c r="K939" i="7"/>
  <c r="K974" i="7"/>
  <c r="K990" i="7"/>
  <c r="W1015" i="7"/>
  <c r="K1003" i="7"/>
  <c r="K1006" i="7"/>
  <c r="W1047" i="7"/>
  <c r="K1035" i="7"/>
  <c r="K1038" i="7"/>
  <c r="W1063" i="7"/>
  <c r="K1051" i="7"/>
  <c r="K1054" i="7"/>
  <c r="W1079" i="7"/>
  <c r="K1067" i="7"/>
  <c r="K1070" i="7"/>
  <c r="W1095" i="7"/>
  <c r="K1083" i="7"/>
  <c r="K1086" i="7"/>
  <c r="K1095" i="7"/>
  <c r="X1112" i="7"/>
  <c r="K1100" i="7"/>
  <c r="K1104" i="7"/>
  <c r="K1112" i="7"/>
  <c r="W1129" i="7"/>
  <c r="K1117" i="7"/>
  <c r="X1132" i="7"/>
  <c r="W1132" i="7"/>
  <c r="K1127" i="7"/>
  <c r="X1144" i="7"/>
  <c r="K1132" i="7"/>
  <c r="K1136" i="7"/>
  <c r="K1144" i="7"/>
  <c r="W1161" i="7"/>
  <c r="K1149" i="7"/>
  <c r="X1164" i="7"/>
  <c r="W1164" i="7"/>
  <c r="K1159" i="7"/>
  <c r="X1176" i="7"/>
  <c r="K1164" i="7"/>
  <c r="K1168" i="7"/>
  <c r="K1176" i="7"/>
  <c r="W1193" i="7"/>
  <c r="K1181" i="7"/>
  <c r="X1196" i="7"/>
  <c r="W1196" i="7"/>
  <c r="K1191" i="7"/>
  <c r="X1208" i="7"/>
  <c r="K1196" i="7"/>
  <c r="K1208" i="7"/>
  <c r="W1225" i="7"/>
  <c r="K1213" i="7"/>
  <c r="X1228" i="7"/>
  <c r="W1228" i="7"/>
  <c r="K1223" i="7"/>
  <c r="X1240" i="7"/>
  <c r="K1228" i="7"/>
  <c r="K1232" i="7"/>
  <c r="K1240" i="7"/>
  <c r="W1257" i="7"/>
  <c r="K1245" i="7"/>
  <c r="X1260" i="7"/>
  <c r="W1260" i="7"/>
  <c r="K1255" i="7"/>
  <c r="X1272" i="7"/>
  <c r="K1260" i="7"/>
  <c r="K1264" i="7"/>
  <c r="K1272" i="7"/>
  <c r="W1289" i="7"/>
  <c r="K1277" i="7"/>
  <c r="X1292" i="7"/>
  <c r="W1292" i="7"/>
  <c r="K1287" i="7"/>
  <c r="X1304" i="7"/>
  <c r="K1292" i="7"/>
  <c r="K1296" i="7"/>
  <c r="K1304" i="7"/>
  <c r="W1321" i="7"/>
  <c r="K1309" i="7"/>
  <c r="X1324" i="7"/>
  <c r="W1324" i="7"/>
  <c r="K1319" i="7"/>
  <c r="X1336" i="7"/>
  <c r="K1324" i="7"/>
  <c r="K1328" i="7"/>
  <c r="K1336" i="7"/>
  <c r="W1353" i="7"/>
  <c r="K1341" i="7"/>
  <c r="X1356" i="7"/>
  <c r="W1356" i="7"/>
  <c r="K1351" i="7"/>
  <c r="X1368" i="7"/>
  <c r="K1356" i="7"/>
  <c r="W1425" i="7"/>
  <c r="K1413" i="7"/>
  <c r="X1425" i="7"/>
  <c r="X1460" i="7"/>
  <c r="K1448" i="7"/>
  <c r="W1473" i="7"/>
  <c r="K1461" i="7"/>
  <c r="X1473" i="7"/>
  <c r="X1475" i="7"/>
  <c r="K1463" i="7"/>
  <c r="W1489" i="7"/>
  <c r="K1477" i="7"/>
  <c r="X1489" i="7"/>
  <c r="X1524" i="7"/>
  <c r="K1512" i="7"/>
  <c r="W1537" i="7"/>
  <c r="K1525" i="7"/>
  <c r="X1537" i="7"/>
  <c r="X1539" i="7"/>
  <c r="K1527" i="7"/>
  <c r="W1559" i="7"/>
  <c r="K1547" i="7"/>
  <c r="W1649" i="7"/>
  <c r="K1637" i="7"/>
  <c r="X1649" i="7"/>
  <c r="K12" i="7"/>
  <c r="K16" i="7"/>
  <c r="K20" i="7"/>
  <c r="K24" i="7"/>
  <c r="K30" i="7"/>
  <c r="K34" i="7"/>
  <c r="K38" i="7"/>
  <c r="K41" i="7"/>
  <c r="K44" i="7"/>
  <c r="K47" i="7"/>
  <c r="K51" i="7"/>
  <c r="K55" i="7"/>
  <c r="K59" i="7"/>
  <c r="K65" i="7"/>
  <c r="K69" i="7"/>
  <c r="K73" i="7"/>
  <c r="K76" i="7"/>
  <c r="K80" i="7"/>
  <c r="K84" i="7"/>
  <c r="K87" i="7"/>
  <c r="K91" i="7"/>
  <c r="K94" i="7"/>
  <c r="K98" i="7"/>
  <c r="K102" i="7"/>
  <c r="K106" i="7"/>
  <c r="K109" i="7"/>
  <c r="K113" i="7"/>
  <c r="K117" i="7"/>
  <c r="K121" i="7"/>
  <c r="K125" i="7"/>
  <c r="K129" i="7"/>
  <c r="K131" i="7"/>
  <c r="K132" i="7"/>
  <c r="W137" i="7"/>
  <c r="Y137" i="7" s="1"/>
  <c r="Z137" i="7" s="1"/>
  <c r="X142" i="7"/>
  <c r="W146" i="7"/>
  <c r="Y146" i="7" s="1"/>
  <c r="Z146" i="7" s="1"/>
  <c r="L145" i="7" s="1"/>
  <c r="K145" i="7"/>
  <c r="K147" i="7"/>
  <c r="K148" i="7"/>
  <c r="W153" i="7"/>
  <c r="Y153" i="7" s="1"/>
  <c r="Z153" i="7" s="1"/>
  <c r="W159" i="7"/>
  <c r="Y159" i="7" s="1"/>
  <c r="Z159" i="7" s="1"/>
  <c r="K158" i="7"/>
  <c r="K161" i="7"/>
  <c r="W165" i="7"/>
  <c r="Y165" i="7" s="1"/>
  <c r="Z165" i="7" s="1"/>
  <c r="X170" i="7"/>
  <c r="W174" i="7"/>
  <c r="Y174" i="7" s="1"/>
  <c r="Z174" i="7" s="1"/>
  <c r="K173" i="7"/>
  <c r="K175" i="7"/>
  <c r="W181" i="7"/>
  <c r="Y181" i="7" s="1"/>
  <c r="Z181" i="7" s="1"/>
  <c r="X186" i="7"/>
  <c r="W190" i="7"/>
  <c r="W197" i="7"/>
  <c r="Y197" i="7" s="1"/>
  <c r="Z197" i="7" s="1"/>
  <c r="L196" i="7" s="1"/>
  <c r="N196" i="7" s="1"/>
  <c r="X202" i="7"/>
  <c r="W206" i="7"/>
  <c r="Y206" i="7" s="1"/>
  <c r="Z206" i="7" s="1"/>
  <c r="L205" i="7" s="1"/>
  <c r="W213" i="7"/>
  <c r="Y213" i="7" s="1"/>
  <c r="Z213" i="7" s="1"/>
  <c r="X218" i="7"/>
  <c r="W222" i="7"/>
  <c r="Y222" i="7" s="1"/>
  <c r="Z222" i="7" s="1"/>
  <c r="L221" i="7" s="1"/>
  <c r="N221" i="7" s="1"/>
  <c r="W229" i="7"/>
  <c r="Y229" i="7" s="1"/>
  <c r="Z229" i="7" s="1"/>
  <c r="L228" i="7" s="1"/>
  <c r="N228" i="7" s="1"/>
  <c r="X231" i="7"/>
  <c r="W235" i="7"/>
  <c r="Y235" i="7" s="1"/>
  <c r="Z235" i="7" s="1"/>
  <c r="W242" i="7"/>
  <c r="Y242" i="7" s="1"/>
  <c r="Z242" i="7" s="1"/>
  <c r="L230" i="7" s="1"/>
  <c r="N230" i="7" s="1"/>
  <c r="X247" i="7"/>
  <c r="W251" i="7"/>
  <c r="Y251" i="7" s="1"/>
  <c r="Z251" i="7" s="1"/>
  <c r="L239" i="7" s="1"/>
  <c r="K239" i="7"/>
  <c r="K241" i="7"/>
  <c r="W258" i="7"/>
  <c r="Y258" i="7" s="1"/>
  <c r="Z258" i="7" s="1"/>
  <c r="L246" i="7" s="1"/>
  <c r="X263" i="7"/>
  <c r="W267" i="7"/>
  <c r="Y267" i="7" s="1"/>
  <c r="Z267" i="7" s="1"/>
  <c r="L255" i="7" s="1"/>
  <c r="K255" i="7"/>
  <c r="K257" i="7"/>
  <c r="K258" i="7"/>
  <c r="W274" i="7"/>
  <c r="X279" i="7"/>
  <c r="W283" i="7"/>
  <c r="Y283" i="7" s="1"/>
  <c r="Z283" i="7" s="1"/>
  <c r="K271" i="7"/>
  <c r="K273" i="7"/>
  <c r="K274" i="7"/>
  <c r="W290" i="7"/>
  <c r="X295" i="7"/>
  <c r="W299" i="7"/>
  <c r="Y299" i="7" s="1"/>
  <c r="Z299" i="7" s="1"/>
  <c r="K287" i="7"/>
  <c r="K289" i="7"/>
  <c r="K290" i="7"/>
  <c r="W306" i="7"/>
  <c r="Y306" i="7" s="1"/>
  <c r="Z306" i="7" s="1"/>
  <c r="L294" i="7" s="1"/>
  <c r="X311" i="7"/>
  <c r="W315" i="7"/>
  <c r="Y315" i="7" s="1"/>
  <c r="Z315" i="7" s="1"/>
  <c r="L303" i="7" s="1"/>
  <c r="K303" i="7"/>
  <c r="K305" i="7"/>
  <c r="K306" i="7"/>
  <c r="W322" i="7"/>
  <c r="X327" i="7"/>
  <c r="W331" i="7"/>
  <c r="Y331" i="7" s="1"/>
  <c r="Z331" i="7" s="1"/>
  <c r="L319" i="7" s="1"/>
  <c r="K319" i="7"/>
  <c r="K321" i="7"/>
  <c r="K322" i="7"/>
  <c r="W338" i="7"/>
  <c r="Y338" i="7" s="1"/>
  <c r="Z338" i="7" s="1"/>
  <c r="X343" i="7"/>
  <c r="W347" i="7"/>
  <c r="Y347" i="7" s="1"/>
  <c r="Z347" i="7" s="1"/>
  <c r="L335" i="7" s="1"/>
  <c r="K335" i="7"/>
  <c r="K337" i="7"/>
  <c r="K338" i="7"/>
  <c r="W354" i="7"/>
  <c r="X359" i="7"/>
  <c r="W363" i="7"/>
  <c r="Y363" i="7" s="1"/>
  <c r="Z363" i="7" s="1"/>
  <c r="K351" i="7"/>
  <c r="K353" i="7"/>
  <c r="K354" i="7"/>
  <c r="W370" i="7"/>
  <c r="Y370" i="7" s="1"/>
  <c r="Z370" i="7" s="1"/>
  <c r="L358" i="7" s="1"/>
  <c r="X375" i="7"/>
  <c r="W379" i="7"/>
  <c r="Y379" i="7" s="1"/>
  <c r="Z379" i="7" s="1"/>
  <c r="K367" i="7"/>
  <c r="K369" i="7"/>
  <c r="K370" i="7"/>
  <c r="W386" i="7"/>
  <c r="X391" i="7"/>
  <c r="W395" i="7"/>
  <c r="Y395" i="7" s="1"/>
  <c r="Z395" i="7" s="1"/>
  <c r="L383" i="7" s="1"/>
  <c r="K383" i="7"/>
  <c r="K385" i="7"/>
  <c r="K386" i="7"/>
  <c r="W402" i="7"/>
  <c r="Y402" i="7" s="1"/>
  <c r="Z402" i="7" s="1"/>
  <c r="L390" i="7" s="1"/>
  <c r="X407" i="7"/>
  <c r="W411" i="7"/>
  <c r="Y411" i="7" s="1"/>
  <c r="Z411" i="7" s="1"/>
  <c r="L399" i="7" s="1"/>
  <c r="K399" i="7"/>
  <c r="K401" i="7"/>
  <c r="K402" i="7"/>
  <c r="W418" i="7"/>
  <c r="X423" i="7"/>
  <c r="W427" i="7"/>
  <c r="Y427" i="7" s="1"/>
  <c r="Z427" i="7" s="1"/>
  <c r="K415" i="7"/>
  <c r="K417" i="7"/>
  <c r="K418" i="7"/>
  <c r="W434" i="7"/>
  <c r="X439" i="7"/>
  <c r="W443" i="7"/>
  <c r="Y443" i="7" s="1"/>
  <c r="Z443" i="7" s="1"/>
  <c r="L431" i="7" s="1"/>
  <c r="K431" i="7"/>
  <c r="K433" i="7"/>
  <c r="K434" i="7"/>
  <c r="W450" i="7"/>
  <c r="Y450" i="7" s="1"/>
  <c r="Z450" i="7" s="1"/>
  <c r="L438" i="7" s="1"/>
  <c r="X455" i="7"/>
  <c r="W459" i="7"/>
  <c r="Y459" i="7" s="1"/>
  <c r="Z459" i="7" s="1"/>
  <c r="L447" i="7" s="1"/>
  <c r="K447" i="7"/>
  <c r="K449" i="7"/>
  <c r="K450" i="7"/>
  <c r="W466" i="7"/>
  <c r="X471" i="7"/>
  <c r="W475" i="7"/>
  <c r="Y475" i="7" s="1"/>
  <c r="Z475" i="7" s="1"/>
  <c r="L463" i="7" s="1"/>
  <c r="K463" i="7"/>
  <c r="K465" i="7"/>
  <c r="K466" i="7"/>
  <c r="W482" i="7"/>
  <c r="X487" i="7"/>
  <c r="W491" i="7"/>
  <c r="Y491" i="7" s="1"/>
  <c r="Z491" i="7" s="1"/>
  <c r="L479" i="7" s="1"/>
  <c r="K479" i="7"/>
  <c r="K481" i="7"/>
  <c r="K482" i="7"/>
  <c r="W498" i="7"/>
  <c r="Y498" i="7" s="1"/>
  <c r="Z498" i="7" s="1"/>
  <c r="L486" i="7" s="1"/>
  <c r="X503" i="7"/>
  <c r="W507" i="7"/>
  <c r="Y507" i="7" s="1"/>
  <c r="Z507" i="7" s="1"/>
  <c r="L495" i="7" s="1"/>
  <c r="K495" i="7"/>
  <c r="K497" i="7"/>
  <c r="K498" i="7"/>
  <c r="W514" i="7"/>
  <c r="Y514" i="7" s="1"/>
  <c r="Z514" i="7" s="1"/>
  <c r="X519" i="7"/>
  <c r="W523" i="7"/>
  <c r="Y523" i="7" s="1"/>
  <c r="Z523" i="7" s="1"/>
  <c r="K511" i="7"/>
  <c r="K513" i="7"/>
  <c r="K514" i="7"/>
  <c r="W530" i="7"/>
  <c r="Y530" i="7" s="1"/>
  <c r="Z530" i="7" s="1"/>
  <c r="L518" i="7" s="1"/>
  <c r="X535" i="7"/>
  <c r="W539" i="7"/>
  <c r="Y539" i="7" s="1"/>
  <c r="Z539" i="7" s="1"/>
  <c r="L527" i="7" s="1"/>
  <c r="K527" i="7"/>
  <c r="K529" i="7"/>
  <c r="K530" i="7"/>
  <c r="W546" i="7"/>
  <c r="X551" i="7"/>
  <c r="W555" i="7"/>
  <c r="Y555" i="7" s="1"/>
  <c r="Z555" i="7" s="1"/>
  <c r="L543" i="7" s="1"/>
  <c r="K543" i="7"/>
  <c r="K545" i="7"/>
  <c r="K546" i="7"/>
  <c r="W562" i="7"/>
  <c r="Y562" i="7" s="1"/>
  <c r="Z562" i="7" s="1"/>
  <c r="L550" i="7" s="1"/>
  <c r="X567" i="7"/>
  <c r="W571" i="7"/>
  <c r="Y571" i="7" s="1"/>
  <c r="Z571" i="7" s="1"/>
  <c r="K559" i="7"/>
  <c r="K561" i="7"/>
  <c r="K562" i="7"/>
  <c r="W578" i="7"/>
  <c r="X583" i="7"/>
  <c r="W587" i="7"/>
  <c r="Y587" i="7" s="1"/>
  <c r="Z587" i="7" s="1"/>
  <c r="L575" i="7" s="1"/>
  <c r="K575" i="7"/>
  <c r="K577" i="7"/>
  <c r="K578" i="7"/>
  <c r="W594" i="7"/>
  <c r="Y594" i="7" s="1"/>
  <c r="Z594" i="7" s="1"/>
  <c r="L582" i="7" s="1"/>
  <c r="X599" i="7"/>
  <c r="W603" i="7"/>
  <c r="Y603" i="7" s="1"/>
  <c r="Z603" i="7" s="1"/>
  <c r="L591" i="7" s="1"/>
  <c r="K591" i="7"/>
  <c r="K593" i="7"/>
  <c r="K594" i="7"/>
  <c r="W610" i="7"/>
  <c r="X615" i="7"/>
  <c r="W619" i="7"/>
  <c r="Y619" i="7" s="1"/>
  <c r="Z619" i="7" s="1"/>
  <c r="L607" i="7" s="1"/>
  <c r="K607" i="7"/>
  <c r="K609" i="7"/>
  <c r="K610" i="7"/>
  <c r="W626" i="7"/>
  <c r="Y626" i="7" s="1"/>
  <c r="Z626" i="7" s="1"/>
  <c r="L614" i="7" s="1"/>
  <c r="X631" i="7"/>
  <c r="W635" i="7"/>
  <c r="Y635" i="7" s="1"/>
  <c r="Z635" i="7" s="1"/>
  <c r="L623" i="7" s="1"/>
  <c r="K623" i="7"/>
  <c r="K625" i="7"/>
  <c r="K626" i="7"/>
  <c r="W642" i="7"/>
  <c r="Y642" i="7" s="1"/>
  <c r="Z642" i="7" s="1"/>
  <c r="X647" i="7"/>
  <c r="W651" i="7"/>
  <c r="Y651" i="7" s="1"/>
  <c r="Z651" i="7" s="1"/>
  <c r="L639" i="7" s="1"/>
  <c r="K639" i="7"/>
  <c r="K641" i="7"/>
  <c r="K642" i="7"/>
  <c r="W658" i="7"/>
  <c r="X663" i="7"/>
  <c r="W667" i="7"/>
  <c r="Y667" i="7" s="1"/>
  <c r="Z667" i="7" s="1"/>
  <c r="L655" i="7" s="1"/>
  <c r="K655" i="7"/>
  <c r="K657" i="7"/>
  <c r="K658" i="7"/>
  <c r="W674" i="7"/>
  <c r="X679" i="7"/>
  <c r="W683" i="7"/>
  <c r="Y683" i="7" s="1"/>
  <c r="Z683" i="7" s="1"/>
  <c r="L671" i="7" s="1"/>
  <c r="K671" i="7"/>
  <c r="K673" i="7"/>
  <c r="K674" i="7"/>
  <c r="W690" i="7"/>
  <c r="X695" i="7"/>
  <c r="W699" i="7"/>
  <c r="Y699" i="7" s="1"/>
  <c r="Z699" i="7" s="1"/>
  <c r="L687" i="7" s="1"/>
  <c r="K687" i="7"/>
  <c r="K689" i="7"/>
  <c r="K690" i="7"/>
  <c r="W706" i="7"/>
  <c r="Y706" i="7" s="1"/>
  <c r="Z706" i="7" s="1"/>
  <c r="L694" i="7" s="1"/>
  <c r="X711" i="7"/>
  <c r="W715" i="7"/>
  <c r="Y715" i="7" s="1"/>
  <c r="Z715" i="7" s="1"/>
  <c r="L703" i="7" s="1"/>
  <c r="K703" i="7"/>
  <c r="K705" i="7"/>
  <c r="K706" i="7"/>
  <c r="W722" i="7"/>
  <c r="X727" i="7"/>
  <c r="W731" i="7"/>
  <c r="Y731" i="7" s="1"/>
  <c r="Z731" i="7" s="1"/>
  <c r="L719" i="7" s="1"/>
  <c r="K719" i="7"/>
  <c r="K721" i="7"/>
  <c r="K722" i="7"/>
  <c r="W738" i="7"/>
  <c r="X743" i="7"/>
  <c r="W747" i="7"/>
  <c r="Y747" i="7" s="1"/>
  <c r="Z747" i="7" s="1"/>
  <c r="L735" i="7" s="1"/>
  <c r="K735" i="7"/>
  <c r="K737" i="7"/>
  <c r="K738" i="7"/>
  <c r="W754" i="7"/>
  <c r="Y754" i="7" s="1"/>
  <c r="Z754" i="7" s="1"/>
  <c r="L742" i="7" s="1"/>
  <c r="X759" i="7"/>
  <c r="W763" i="7"/>
  <c r="Y763" i="7" s="1"/>
  <c r="Z763" i="7" s="1"/>
  <c r="L751" i="7" s="1"/>
  <c r="K751" i="7"/>
  <c r="K753" i="7"/>
  <c r="K754" i="7"/>
  <c r="W770" i="7"/>
  <c r="Y770" i="7" s="1"/>
  <c r="Z770" i="7" s="1"/>
  <c r="L758" i="7" s="1"/>
  <c r="X775" i="7"/>
  <c r="W779" i="7"/>
  <c r="Y779" i="7" s="1"/>
  <c r="Z779" i="7" s="1"/>
  <c r="L767" i="7" s="1"/>
  <c r="K767" i="7"/>
  <c r="K769" i="7"/>
  <c r="K770" i="7"/>
  <c r="W786" i="7"/>
  <c r="X791" i="7"/>
  <c r="W795" i="7"/>
  <c r="Y795" i="7" s="1"/>
  <c r="Z795" i="7" s="1"/>
  <c r="L783" i="7" s="1"/>
  <c r="K783" i="7"/>
  <c r="K785" i="7"/>
  <c r="K786" i="7"/>
  <c r="W802" i="7"/>
  <c r="X807" i="7"/>
  <c r="W811" i="7"/>
  <c r="Y811" i="7" s="1"/>
  <c r="Z811" i="7" s="1"/>
  <c r="L799" i="7" s="1"/>
  <c r="K799" i="7"/>
  <c r="K801" i="7"/>
  <c r="K802" i="7"/>
  <c r="W818" i="7"/>
  <c r="Y818" i="7" s="1"/>
  <c r="Z818" i="7" s="1"/>
  <c r="L806" i="7" s="1"/>
  <c r="X823" i="7"/>
  <c r="W827" i="7"/>
  <c r="Y827" i="7" s="1"/>
  <c r="Z827" i="7" s="1"/>
  <c r="L815" i="7" s="1"/>
  <c r="K815" i="7"/>
  <c r="K817" i="7"/>
  <c r="K818" i="7"/>
  <c r="W834" i="7"/>
  <c r="X839" i="7"/>
  <c r="W843" i="7"/>
  <c r="Y843" i="7" s="1"/>
  <c r="Z843" i="7" s="1"/>
  <c r="L831" i="7" s="1"/>
  <c r="K831" i="7"/>
  <c r="K833" i="7"/>
  <c r="K834" i="7"/>
  <c r="W850" i="7"/>
  <c r="Y850" i="7" s="1"/>
  <c r="Z850" i="7" s="1"/>
  <c r="X855" i="7"/>
  <c r="W859" i="7"/>
  <c r="Y859" i="7" s="1"/>
  <c r="Z859" i="7" s="1"/>
  <c r="L847" i="7" s="1"/>
  <c r="K847" i="7"/>
  <c r="K849" i="7"/>
  <c r="K850" i="7"/>
  <c r="W866" i="7"/>
  <c r="X871" i="7"/>
  <c r="W875" i="7"/>
  <c r="Y875" i="7" s="1"/>
  <c r="Z875" i="7" s="1"/>
  <c r="K863" i="7"/>
  <c r="K865" i="7"/>
  <c r="K866" i="7"/>
  <c r="W882" i="7"/>
  <c r="X887" i="7"/>
  <c r="W891" i="7"/>
  <c r="Y891" i="7" s="1"/>
  <c r="Z891" i="7" s="1"/>
  <c r="L879" i="7" s="1"/>
  <c r="K879" i="7"/>
  <c r="K881" i="7"/>
  <c r="K882" i="7"/>
  <c r="W898" i="7"/>
  <c r="Y898" i="7" s="1"/>
  <c r="Z898" i="7" s="1"/>
  <c r="X903" i="7"/>
  <c r="W907" i="7"/>
  <c r="Y907" i="7" s="1"/>
  <c r="Z907" i="7" s="1"/>
  <c r="L895" i="7" s="1"/>
  <c r="K895" i="7"/>
  <c r="K897" i="7"/>
  <c r="K898" i="7"/>
  <c r="W914" i="7"/>
  <c r="Y914" i="7" s="1"/>
  <c r="Z914" i="7" s="1"/>
  <c r="L902" i="7" s="1"/>
  <c r="X919" i="7"/>
  <c r="W923" i="7"/>
  <c r="Y923" i="7" s="1"/>
  <c r="Z923" i="7" s="1"/>
  <c r="L911" i="7" s="1"/>
  <c r="K911" i="7"/>
  <c r="K913" i="7"/>
  <c r="K914" i="7"/>
  <c r="W930" i="7"/>
  <c r="X935" i="7"/>
  <c r="W939" i="7"/>
  <c r="Y939" i="7" s="1"/>
  <c r="Z939" i="7" s="1"/>
  <c r="L927" i="7" s="1"/>
  <c r="K927" i="7"/>
  <c r="K929" i="7"/>
  <c r="K930" i="7"/>
  <c r="W946" i="7"/>
  <c r="Y946" i="7" s="1"/>
  <c r="Z946" i="7" s="1"/>
  <c r="L934" i="7" s="1"/>
  <c r="X951" i="7"/>
  <c r="W955" i="7"/>
  <c r="Y955" i="7" s="1"/>
  <c r="Z955" i="7" s="1"/>
  <c r="L943" i="7" s="1"/>
  <c r="K943" i="7"/>
  <c r="K945" i="7"/>
  <c r="K946" i="7"/>
  <c r="W962" i="7"/>
  <c r="Y962" i="7" s="1"/>
  <c r="Z962" i="7" s="1"/>
  <c r="L950" i="7" s="1"/>
  <c r="X967" i="7"/>
  <c r="W971" i="7"/>
  <c r="Y971" i="7" s="1"/>
  <c r="Z971" i="7" s="1"/>
  <c r="L959" i="7" s="1"/>
  <c r="K959" i="7"/>
  <c r="K961" i="7"/>
  <c r="K962" i="7"/>
  <c r="W978" i="7"/>
  <c r="Y978" i="7" s="1"/>
  <c r="Z978" i="7" s="1"/>
  <c r="L966" i="7" s="1"/>
  <c r="X983" i="7"/>
  <c r="W987" i="7"/>
  <c r="Y987" i="7" s="1"/>
  <c r="Z987" i="7" s="1"/>
  <c r="L975" i="7" s="1"/>
  <c r="K975" i="7"/>
  <c r="K977" i="7"/>
  <c r="K978" i="7"/>
  <c r="W994" i="7"/>
  <c r="X999" i="7"/>
  <c r="W1003" i="7"/>
  <c r="Y1003" i="7" s="1"/>
  <c r="Z1003" i="7" s="1"/>
  <c r="L991" i="7" s="1"/>
  <c r="K991" i="7"/>
  <c r="K993" i="7"/>
  <c r="K994" i="7"/>
  <c r="W1010" i="7"/>
  <c r="X1015" i="7"/>
  <c r="W1019" i="7"/>
  <c r="Y1019" i="7" s="1"/>
  <c r="Z1019" i="7" s="1"/>
  <c r="K1007" i="7"/>
  <c r="K1009" i="7"/>
  <c r="K1010" i="7"/>
  <c r="W1026" i="7"/>
  <c r="X1031" i="7"/>
  <c r="W1035" i="7"/>
  <c r="Y1035" i="7" s="1"/>
  <c r="Z1035" i="7" s="1"/>
  <c r="K1023" i="7"/>
  <c r="K1025" i="7"/>
  <c r="K1026" i="7"/>
  <c r="W1042" i="7"/>
  <c r="X1047" i="7"/>
  <c r="W1051" i="7"/>
  <c r="Y1051" i="7" s="1"/>
  <c r="Z1051" i="7" s="1"/>
  <c r="L1039" i="7" s="1"/>
  <c r="K1039" i="7"/>
  <c r="K1041" i="7"/>
  <c r="K1042" i="7"/>
  <c r="W1058" i="7"/>
  <c r="X1063" i="7"/>
  <c r="W1067" i="7"/>
  <c r="Y1067" i="7" s="1"/>
  <c r="Z1067" i="7" s="1"/>
  <c r="L1055" i="7" s="1"/>
  <c r="K1055" i="7"/>
  <c r="K1057" i="7"/>
  <c r="K1058" i="7"/>
  <c r="W1074" i="7"/>
  <c r="X1079" i="7"/>
  <c r="W1083" i="7"/>
  <c r="Y1083" i="7" s="1"/>
  <c r="Z1083" i="7" s="1"/>
  <c r="L1071" i="7" s="1"/>
  <c r="K1071" i="7"/>
  <c r="K1073" i="7"/>
  <c r="K1074" i="7"/>
  <c r="W1090" i="7"/>
  <c r="X1095" i="7"/>
  <c r="W1099" i="7"/>
  <c r="Y1099" i="7" s="1"/>
  <c r="Z1099" i="7" s="1"/>
  <c r="L1087" i="7" s="1"/>
  <c r="K1087" i="7"/>
  <c r="K1089" i="7"/>
  <c r="W1105" i="7"/>
  <c r="K1093" i="7"/>
  <c r="X1105" i="7"/>
  <c r="W1108" i="7"/>
  <c r="W1112" i="7"/>
  <c r="W1123" i="7"/>
  <c r="W1127" i="7"/>
  <c r="Y1127" i="7" s="1"/>
  <c r="Z1127" i="7" s="1"/>
  <c r="L1115" i="7" s="1"/>
  <c r="K1115" i="7"/>
  <c r="X1129" i="7"/>
  <c r="W1133" i="7"/>
  <c r="Y1133" i="7" s="1"/>
  <c r="Z1133" i="7" s="1"/>
  <c r="L1121" i="7" s="1"/>
  <c r="K1121" i="7"/>
  <c r="W1137" i="7"/>
  <c r="K1125" i="7"/>
  <c r="X1137" i="7"/>
  <c r="W1140" i="7"/>
  <c r="W1144" i="7"/>
  <c r="W1155" i="7"/>
  <c r="W1159" i="7"/>
  <c r="Y1159" i="7" s="1"/>
  <c r="Z1159" i="7" s="1"/>
  <c r="L1147" i="7" s="1"/>
  <c r="K1147" i="7"/>
  <c r="X1161" i="7"/>
  <c r="W1165" i="7"/>
  <c r="Y1165" i="7" s="1"/>
  <c r="Z1165" i="7" s="1"/>
  <c r="L1153" i="7" s="1"/>
  <c r="K1153" i="7"/>
  <c r="W1169" i="7"/>
  <c r="K1157" i="7"/>
  <c r="X1169" i="7"/>
  <c r="W1172" i="7"/>
  <c r="W1176" i="7"/>
  <c r="W1187" i="7"/>
  <c r="W1191" i="7"/>
  <c r="Y1191" i="7" s="1"/>
  <c r="Z1191" i="7" s="1"/>
  <c r="L1179" i="7" s="1"/>
  <c r="K1179" i="7"/>
  <c r="X1193" i="7"/>
  <c r="W1197" i="7"/>
  <c r="Y1197" i="7" s="1"/>
  <c r="Z1197" i="7" s="1"/>
  <c r="K1185" i="7"/>
  <c r="W1201" i="7"/>
  <c r="K1189" i="7"/>
  <c r="X1201" i="7"/>
  <c r="W1204" i="7"/>
  <c r="Y1204" i="7" s="1"/>
  <c r="Z1204" i="7" s="1"/>
  <c r="L1192" i="7" s="1"/>
  <c r="W1208" i="7"/>
  <c r="W1219" i="7"/>
  <c r="W1223" i="7"/>
  <c r="Y1223" i="7" s="1"/>
  <c r="Z1223" i="7" s="1"/>
  <c r="L1211" i="7" s="1"/>
  <c r="K1211" i="7"/>
  <c r="X1225" i="7"/>
  <c r="W1229" i="7"/>
  <c r="Y1229" i="7" s="1"/>
  <c r="Z1229" i="7" s="1"/>
  <c r="L1217" i="7" s="1"/>
  <c r="K1217" i="7"/>
  <c r="W1233" i="7"/>
  <c r="K1221" i="7"/>
  <c r="X1233" i="7"/>
  <c r="W1236" i="7"/>
  <c r="Y1236" i="7" s="1"/>
  <c r="Z1236" i="7" s="1"/>
  <c r="L1224" i="7" s="1"/>
  <c r="W1240" i="7"/>
  <c r="W1251" i="7"/>
  <c r="W1255" i="7"/>
  <c r="Y1255" i="7" s="1"/>
  <c r="Z1255" i="7" s="1"/>
  <c r="L1243" i="7" s="1"/>
  <c r="K1243" i="7"/>
  <c r="X1257" i="7"/>
  <c r="W1261" i="7"/>
  <c r="Y1261" i="7" s="1"/>
  <c r="Z1261" i="7" s="1"/>
  <c r="L1249" i="7" s="1"/>
  <c r="K1249" i="7"/>
  <c r="W1265" i="7"/>
  <c r="K1253" i="7"/>
  <c r="X1265" i="7"/>
  <c r="W1268" i="7"/>
  <c r="Y1268" i="7" s="1"/>
  <c r="Z1268" i="7" s="1"/>
  <c r="L1256" i="7" s="1"/>
  <c r="W1272" i="7"/>
  <c r="W1283" i="7"/>
  <c r="W1287" i="7"/>
  <c r="Y1287" i="7" s="1"/>
  <c r="Z1287" i="7" s="1"/>
  <c r="L1275" i="7" s="1"/>
  <c r="K1275" i="7"/>
  <c r="X1289" i="7"/>
  <c r="W1293" i="7"/>
  <c r="Y1293" i="7" s="1"/>
  <c r="Z1293" i="7" s="1"/>
  <c r="L1281" i="7" s="1"/>
  <c r="K1281" i="7"/>
  <c r="W1297" i="7"/>
  <c r="K1285" i="7"/>
  <c r="X1297" i="7"/>
  <c r="W1300" i="7"/>
  <c r="W1304" i="7"/>
  <c r="W1315" i="7"/>
  <c r="W1319" i="7"/>
  <c r="Y1319" i="7" s="1"/>
  <c r="Z1319" i="7" s="1"/>
  <c r="L1307" i="7" s="1"/>
  <c r="K1307" i="7"/>
  <c r="X1321" i="7"/>
  <c r="W1325" i="7"/>
  <c r="Y1325" i="7" s="1"/>
  <c r="Z1325" i="7" s="1"/>
  <c r="L1313" i="7" s="1"/>
  <c r="K1313" i="7"/>
  <c r="W1329" i="7"/>
  <c r="K1317" i="7"/>
  <c r="X1329" i="7"/>
  <c r="W1332" i="7"/>
  <c r="W1336" i="7"/>
  <c r="W1347" i="7"/>
  <c r="W1351" i="7"/>
  <c r="Y1351" i="7" s="1"/>
  <c r="Z1351" i="7" s="1"/>
  <c r="L1339" i="7" s="1"/>
  <c r="K1339" i="7"/>
  <c r="X1353" i="7"/>
  <c r="W1357" i="7"/>
  <c r="Y1357" i="7" s="1"/>
  <c r="Z1357" i="7" s="1"/>
  <c r="L1345" i="7" s="1"/>
  <c r="K1345" i="7"/>
  <c r="W1361" i="7"/>
  <c r="K1349" i="7"/>
  <c r="X1361" i="7"/>
  <c r="W1364" i="7"/>
  <c r="Y1364" i="7" s="1"/>
  <c r="Z1364" i="7" s="1"/>
  <c r="L1352" i="7" s="1"/>
  <c r="W1368" i="7"/>
  <c r="X1388" i="7"/>
  <c r="W1388" i="7"/>
  <c r="K1376" i="7"/>
  <c r="W1389" i="7"/>
  <c r="K1377" i="7"/>
  <c r="X1389" i="7"/>
  <c r="W1396" i="7"/>
  <c r="W1405" i="7"/>
  <c r="Y1405" i="7" s="1"/>
  <c r="Z1405" i="7" s="1"/>
  <c r="L1393" i="7" s="1"/>
  <c r="K1393" i="7"/>
  <c r="W1411" i="7"/>
  <c r="W1415" i="7"/>
  <c r="K1403" i="7"/>
  <c r="X1415" i="7"/>
  <c r="W1417" i="7"/>
  <c r="Y1417" i="7" s="1"/>
  <c r="Z1417" i="7" s="1"/>
  <c r="K1405" i="7"/>
  <c r="W1423" i="7"/>
  <c r="Y1423" i="7" s="1"/>
  <c r="Z1423" i="7" s="1"/>
  <c r="L1411" i="7" s="1"/>
  <c r="K1411" i="7"/>
  <c r="X1431" i="7"/>
  <c r="X1432" i="7"/>
  <c r="Y1432" i="7" s="1"/>
  <c r="Z1432" i="7" s="1"/>
  <c r="L1420" i="7" s="1"/>
  <c r="K1420" i="7"/>
  <c r="X1452" i="7"/>
  <c r="W1452" i="7"/>
  <c r="K1440" i="7"/>
  <c r="W1453" i="7"/>
  <c r="K1441" i="7"/>
  <c r="X1453" i="7"/>
  <c r="W1460" i="7"/>
  <c r="W1469" i="7"/>
  <c r="Y1469" i="7" s="1"/>
  <c r="Z1469" i="7" s="1"/>
  <c r="L1457" i="7" s="1"/>
  <c r="K1457" i="7"/>
  <c r="W1475" i="7"/>
  <c r="W1479" i="7"/>
  <c r="K1467" i="7"/>
  <c r="X1479" i="7"/>
  <c r="W1481" i="7"/>
  <c r="Y1481" i="7" s="1"/>
  <c r="Z1481" i="7" s="1"/>
  <c r="K1469" i="7"/>
  <c r="W1487" i="7"/>
  <c r="Y1487" i="7" s="1"/>
  <c r="Z1487" i="7" s="1"/>
  <c r="L1475" i="7" s="1"/>
  <c r="K1475" i="7"/>
  <c r="X1495" i="7"/>
  <c r="X1496" i="7"/>
  <c r="Y1496" i="7" s="1"/>
  <c r="Z1496" i="7" s="1"/>
  <c r="K1484" i="7"/>
  <c r="X1516" i="7"/>
  <c r="W1516" i="7"/>
  <c r="K1504" i="7"/>
  <c r="W1517" i="7"/>
  <c r="K1505" i="7"/>
  <c r="X1517" i="7"/>
  <c r="W1524" i="7"/>
  <c r="W1533" i="7"/>
  <c r="Y1533" i="7" s="1"/>
  <c r="Z1533" i="7" s="1"/>
  <c r="L1521" i="7" s="1"/>
  <c r="K1521" i="7"/>
  <c r="W1539" i="7"/>
  <c r="W1543" i="7"/>
  <c r="K1531" i="7"/>
  <c r="X1543" i="7"/>
  <c r="W1545" i="7"/>
  <c r="Y1545" i="7" s="1"/>
  <c r="Z1545" i="7" s="1"/>
  <c r="L1533" i="7" s="1"/>
  <c r="K1533" i="7"/>
  <c r="W1551" i="7"/>
  <c r="Y1551" i="7" s="1"/>
  <c r="Z1551" i="7" s="1"/>
  <c r="L1539" i="7" s="1"/>
  <c r="K1539" i="7"/>
  <c r="X1559" i="7"/>
  <c r="X1560" i="7"/>
  <c r="Y1560" i="7" s="1"/>
  <c r="Z1560" i="7" s="1"/>
  <c r="K1548" i="7"/>
  <c r="X1580" i="7"/>
  <c r="W1580" i="7"/>
  <c r="K1568" i="7"/>
  <c r="W1581" i="7"/>
  <c r="K1569" i="7"/>
  <c r="X1581" i="7"/>
  <c r="W1588" i="7"/>
  <c r="W1597" i="7"/>
  <c r="Y1597" i="7" s="1"/>
  <c r="Z1597" i="7" s="1"/>
  <c r="L1585" i="7" s="1"/>
  <c r="K1585" i="7"/>
  <c r="W1603" i="7"/>
  <c r="W1607" i="7"/>
  <c r="K1595" i="7"/>
  <c r="X1607" i="7"/>
  <c r="W1609" i="7"/>
  <c r="Y1609" i="7" s="1"/>
  <c r="Z1609" i="7" s="1"/>
  <c r="L1597" i="7" s="1"/>
  <c r="K1597" i="7"/>
  <c r="W1615" i="7"/>
  <c r="Y1615" i="7" s="1"/>
  <c r="Z1615" i="7" s="1"/>
  <c r="L1603" i="7" s="1"/>
  <c r="K1603" i="7"/>
  <c r="W1629" i="7"/>
  <c r="K1617" i="7"/>
  <c r="X1629" i="7"/>
  <c r="W1633" i="7"/>
  <c r="K1621" i="7"/>
  <c r="X1633" i="7"/>
  <c r="X1663" i="7"/>
  <c r="W1677" i="7"/>
  <c r="K1665" i="7"/>
  <c r="X1677" i="7"/>
  <c r="W1681" i="7"/>
  <c r="K1669" i="7"/>
  <c r="X1681" i="7"/>
  <c r="W1687" i="7"/>
  <c r="K1675" i="7"/>
  <c r="X1687" i="7"/>
  <c r="W1695" i="7"/>
  <c r="Y1695" i="7" s="1"/>
  <c r="Z1695" i="7" s="1"/>
  <c r="L1683" i="7" s="1"/>
  <c r="K1683" i="7"/>
  <c r="W1703" i="7"/>
  <c r="K1691" i="7"/>
  <c r="X1703" i="7"/>
  <c r="X1711" i="7"/>
  <c r="W1741" i="7"/>
  <c r="K1729" i="7"/>
  <c r="X1741" i="7"/>
  <c r="W1773" i="7"/>
  <c r="K1761" i="7"/>
  <c r="X1773" i="7"/>
  <c r="W1805" i="7"/>
  <c r="K1793" i="7"/>
  <c r="X1805" i="7"/>
  <c r="W1837" i="7"/>
  <c r="K1825" i="7"/>
  <c r="X1837" i="7"/>
  <c r="W1869" i="7"/>
  <c r="K1857" i="7"/>
  <c r="X1869" i="7"/>
  <c r="W1901" i="7"/>
  <c r="K1889" i="7"/>
  <c r="X1901" i="7"/>
  <c r="W1933" i="7"/>
  <c r="K1921" i="7"/>
  <c r="X1933" i="7"/>
  <c r="W1965" i="7"/>
  <c r="K1953" i="7"/>
  <c r="X1965" i="7"/>
  <c r="W1997" i="7"/>
  <c r="K1985" i="7"/>
  <c r="X1997" i="7"/>
  <c r="W2029" i="7"/>
  <c r="K2017" i="7"/>
  <c r="X2029" i="7"/>
  <c r="W2061" i="7"/>
  <c r="K2049" i="7"/>
  <c r="X2061" i="7"/>
  <c r="W2093" i="7"/>
  <c r="K2081" i="7"/>
  <c r="X2093" i="7"/>
  <c r="W2125" i="7"/>
  <c r="K2113" i="7"/>
  <c r="X2125" i="7"/>
  <c r="X2130" i="7"/>
  <c r="K2118" i="7"/>
  <c r="W2130" i="7"/>
  <c r="W2160" i="7"/>
  <c r="K2148" i="7"/>
  <c r="X2160" i="7"/>
  <c r="W2168" i="7"/>
  <c r="K2156" i="7"/>
  <c r="X2168" i="7"/>
  <c r="W2182" i="7"/>
  <c r="K2170" i="7"/>
  <c r="X2182" i="7"/>
  <c r="X2203" i="7"/>
  <c r="W2203" i="7"/>
  <c r="K2191" i="7"/>
  <c r="W2273" i="7"/>
  <c r="K2261" i="7"/>
  <c r="X2273" i="7"/>
  <c r="W134" i="7"/>
  <c r="Y134" i="7" s="1"/>
  <c r="Z134" i="7" s="1"/>
  <c r="L133" i="7" s="1"/>
  <c r="K133" i="7"/>
  <c r="W210" i="7"/>
  <c r="Y210" i="7" s="1"/>
  <c r="Z210" i="7" s="1"/>
  <c r="L209" i="7" s="1"/>
  <c r="W271" i="7"/>
  <c r="Y271" i="7" s="1"/>
  <c r="Z271" i="7" s="1"/>
  <c r="L259" i="7" s="1"/>
  <c r="K259" i="7"/>
  <c r="W335" i="7"/>
  <c r="Y335" i="7" s="1"/>
  <c r="Z335" i="7" s="1"/>
  <c r="L323" i="7" s="1"/>
  <c r="K323" i="7"/>
  <c r="W399" i="7"/>
  <c r="Y399" i="7" s="1"/>
  <c r="Z399" i="7" s="1"/>
  <c r="L387" i="7" s="1"/>
  <c r="K387" i="7"/>
  <c r="W463" i="7"/>
  <c r="Y463" i="7" s="1"/>
  <c r="Z463" i="7" s="1"/>
  <c r="L451" i="7" s="1"/>
  <c r="K451" i="7"/>
  <c r="W527" i="7"/>
  <c r="Y527" i="7" s="1"/>
  <c r="Z527" i="7" s="1"/>
  <c r="L515" i="7" s="1"/>
  <c r="K515" i="7"/>
  <c r="W591" i="7"/>
  <c r="Y591" i="7" s="1"/>
  <c r="Z591" i="7" s="1"/>
  <c r="L579" i="7" s="1"/>
  <c r="K579" i="7"/>
  <c r="W655" i="7"/>
  <c r="Y655" i="7" s="1"/>
  <c r="Z655" i="7" s="1"/>
  <c r="K643" i="7"/>
  <c r="W719" i="7"/>
  <c r="Y719" i="7" s="1"/>
  <c r="Z719" i="7" s="1"/>
  <c r="K707" i="7"/>
  <c r="W783" i="7"/>
  <c r="Y783" i="7" s="1"/>
  <c r="Z783" i="7" s="1"/>
  <c r="L771" i="7" s="1"/>
  <c r="K771" i="7"/>
  <c r="W847" i="7"/>
  <c r="Y847" i="7" s="1"/>
  <c r="Z847" i="7" s="1"/>
  <c r="K835" i="7"/>
  <c r="W911" i="7"/>
  <c r="Y911" i="7" s="1"/>
  <c r="Z911" i="7" s="1"/>
  <c r="K899" i="7"/>
  <c r="W975" i="7"/>
  <c r="Y975" i="7" s="1"/>
  <c r="Z975" i="7" s="1"/>
  <c r="L963" i="7" s="1"/>
  <c r="K963" i="7"/>
  <c r="W1039" i="7"/>
  <c r="Y1039" i="7" s="1"/>
  <c r="Z1039" i="7" s="1"/>
  <c r="L1027" i="7" s="1"/>
  <c r="K1027" i="7"/>
  <c r="W1177" i="7"/>
  <c r="Y1177" i="7" s="1"/>
  <c r="Z1177" i="7" s="1"/>
  <c r="L1165" i="7" s="1"/>
  <c r="K1165" i="7"/>
  <c r="X1212" i="7"/>
  <c r="W1212" i="7"/>
  <c r="X1224" i="7"/>
  <c r="Y1224" i="7" s="1"/>
  <c r="Z1224" i="7" s="1"/>
  <c r="L1212" i="7" s="1"/>
  <c r="K1212" i="7"/>
  <c r="W1305" i="7"/>
  <c r="Y1305" i="7" s="1"/>
  <c r="Z1305" i="7" s="1"/>
  <c r="L1293" i="7" s="1"/>
  <c r="K1293" i="7"/>
  <c r="X1352" i="7"/>
  <c r="Y1352" i="7" s="1"/>
  <c r="Z1352" i="7" s="1"/>
  <c r="L1340" i="7" s="1"/>
  <c r="K1340" i="7"/>
  <c r="X1372" i="7"/>
  <c r="W1372" i="7"/>
  <c r="W1441" i="7"/>
  <c r="K1429" i="7"/>
  <c r="X1441" i="7"/>
  <c r="X1443" i="7"/>
  <c r="Y1443" i="7" s="1"/>
  <c r="Z1443" i="7" s="1"/>
  <c r="L1431" i="7" s="1"/>
  <c r="K1431" i="7"/>
  <c r="W1463" i="7"/>
  <c r="Y1463" i="7" s="1"/>
  <c r="Z1463" i="7" s="1"/>
  <c r="L1451" i="7" s="1"/>
  <c r="K1451" i="7"/>
  <c r="X1492" i="7"/>
  <c r="Y1492" i="7" s="1"/>
  <c r="Z1492" i="7" s="1"/>
  <c r="L1480" i="7" s="1"/>
  <c r="K1480" i="7"/>
  <c r="W1521" i="7"/>
  <c r="K1509" i="7"/>
  <c r="X1521" i="7"/>
  <c r="W1569" i="7"/>
  <c r="K1557" i="7"/>
  <c r="X1569" i="7"/>
  <c r="X1571" i="7"/>
  <c r="Y1571" i="7" s="1"/>
  <c r="Z1571" i="7" s="1"/>
  <c r="L1559" i="7" s="1"/>
  <c r="K1559" i="7"/>
  <c r="W1591" i="7"/>
  <c r="Y1591" i="7" s="1"/>
  <c r="Z1591" i="7" s="1"/>
  <c r="K1579" i="7"/>
  <c r="W1665" i="7"/>
  <c r="K1653" i="7"/>
  <c r="X1665" i="7"/>
  <c r="W1709" i="7"/>
  <c r="K1697" i="7"/>
  <c r="X1709" i="7"/>
  <c r="W1713" i="7"/>
  <c r="K1701" i="7"/>
  <c r="X1713" i="7"/>
  <c r="X1740" i="7"/>
  <c r="K1728" i="7"/>
  <c r="W1740" i="7"/>
  <c r="X1772" i="7"/>
  <c r="K1760" i="7"/>
  <c r="W1772" i="7"/>
  <c r="X1804" i="7"/>
  <c r="K1792" i="7"/>
  <c r="W1804" i="7"/>
  <c r="X1836" i="7"/>
  <c r="K1824" i="7"/>
  <c r="W1836" i="7"/>
  <c r="X1868" i="7"/>
  <c r="K1856" i="7"/>
  <c r="W1868" i="7"/>
  <c r="X1900" i="7"/>
  <c r="K1888" i="7"/>
  <c r="W1900" i="7"/>
  <c r="X1932" i="7"/>
  <c r="K1920" i="7"/>
  <c r="W1932" i="7"/>
  <c r="X1964" i="7"/>
  <c r="K1952" i="7"/>
  <c r="W1964" i="7"/>
  <c r="X1996" i="7"/>
  <c r="K1984" i="7"/>
  <c r="W1996" i="7"/>
  <c r="X2028" i="7"/>
  <c r="K2016" i="7"/>
  <c r="W2028" i="7"/>
  <c r="X2060" i="7"/>
  <c r="K2048" i="7"/>
  <c r="W2060" i="7"/>
  <c r="X2092" i="7"/>
  <c r="K2080" i="7"/>
  <c r="W2092" i="7"/>
  <c r="X2124" i="7"/>
  <c r="K2112" i="7"/>
  <c r="W2124" i="7"/>
  <c r="X2179" i="7"/>
  <c r="K2167" i="7"/>
  <c r="W2179" i="7"/>
  <c r="X2194" i="7"/>
  <c r="K2182" i="7"/>
  <c r="W2194" i="7"/>
  <c r="K2227" i="7"/>
  <c r="W2247" i="7"/>
  <c r="K2235" i="7"/>
  <c r="X2247" i="7"/>
  <c r="X2260" i="7"/>
  <c r="K2248" i="7"/>
  <c r="W2260" i="7"/>
  <c r="X2264" i="7"/>
  <c r="K2252" i="7"/>
  <c r="X2275" i="7"/>
  <c r="K2263" i="7"/>
  <c r="W2275" i="7"/>
  <c r="W2289" i="7"/>
  <c r="K2277" i="7"/>
  <c r="X2289" i="7"/>
  <c r="W2319" i="7"/>
  <c r="K2307" i="7"/>
  <c r="W2359" i="7"/>
  <c r="K2347" i="7"/>
  <c r="X2359" i="7"/>
  <c r="W2375" i="7"/>
  <c r="K2363" i="7"/>
  <c r="X2375" i="7"/>
  <c r="W2377" i="7"/>
  <c r="K2365" i="7"/>
  <c r="W2401" i="7"/>
  <c r="K2389" i="7"/>
  <c r="X2401" i="7"/>
  <c r="X2476" i="7"/>
  <c r="W2476" i="7"/>
  <c r="K2464" i="7"/>
  <c r="W2477" i="7"/>
  <c r="K2465" i="7"/>
  <c r="X2477" i="7"/>
  <c r="W2503" i="7"/>
  <c r="K2491" i="7"/>
  <c r="X2503" i="7"/>
  <c r="W2541" i="7"/>
  <c r="K2529" i="7"/>
  <c r="X2541" i="7"/>
  <c r="W2567" i="7"/>
  <c r="K2555" i="7"/>
  <c r="X2567" i="7"/>
  <c r="W2605" i="7"/>
  <c r="K2593" i="7"/>
  <c r="X2605" i="7"/>
  <c r="W2631" i="7"/>
  <c r="K2619" i="7"/>
  <c r="X2631" i="7"/>
  <c r="W2669" i="7"/>
  <c r="K2657" i="7"/>
  <c r="X2669" i="7"/>
  <c r="W2695" i="7"/>
  <c r="K2683" i="7"/>
  <c r="X2695" i="7"/>
  <c r="X1624" i="7"/>
  <c r="Y1624" i="7" s="1"/>
  <c r="Z1624" i="7" s="1"/>
  <c r="L1612" i="7" s="1"/>
  <c r="K1612" i="7"/>
  <c r="W1641" i="7"/>
  <c r="Y1641" i="7" s="1"/>
  <c r="Z1641" i="7" s="1"/>
  <c r="L1629" i="7" s="1"/>
  <c r="K1629" i="7"/>
  <c r="X1644" i="7"/>
  <c r="W1644" i="7"/>
  <c r="X1656" i="7"/>
  <c r="Y1656" i="7" s="1"/>
  <c r="Z1656" i="7" s="1"/>
  <c r="L1644" i="7" s="1"/>
  <c r="K1644" i="7"/>
  <c r="W1673" i="7"/>
  <c r="Y1673" i="7" s="1"/>
  <c r="Z1673" i="7" s="1"/>
  <c r="L1661" i="7" s="1"/>
  <c r="K1661" i="7"/>
  <c r="X1676" i="7"/>
  <c r="W1676" i="7"/>
  <c r="X1688" i="7"/>
  <c r="Y1688" i="7" s="1"/>
  <c r="Z1688" i="7" s="1"/>
  <c r="L1676" i="7" s="1"/>
  <c r="K1676" i="7"/>
  <c r="W1705" i="7"/>
  <c r="Y1705" i="7" s="1"/>
  <c r="Z1705" i="7" s="1"/>
  <c r="K1693" i="7"/>
  <c r="X1708" i="7"/>
  <c r="W1708" i="7"/>
  <c r="W2128" i="7"/>
  <c r="K2116" i="7"/>
  <c r="X2128" i="7"/>
  <c r="W2136" i="7"/>
  <c r="K2124" i="7"/>
  <c r="X2136" i="7"/>
  <c r="X2147" i="7"/>
  <c r="K2135" i="7"/>
  <c r="W2147" i="7"/>
  <c r="W2150" i="7"/>
  <c r="Y2150" i="7" s="1"/>
  <c r="Z2150" i="7" s="1"/>
  <c r="K2138" i="7"/>
  <c r="X2151" i="7"/>
  <c r="K2139" i="7"/>
  <c r="W2151" i="7"/>
  <c r="X2162" i="7"/>
  <c r="K2150" i="7"/>
  <c r="W2162" i="7"/>
  <c r="X2171" i="7"/>
  <c r="W2171" i="7"/>
  <c r="K2159" i="7"/>
  <c r="W2264" i="7"/>
  <c r="X2284" i="7"/>
  <c r="W2284" i="7"/>
  <c r="K2272" i="7"/>
  <c r="W2285" i="7"/>
  <c r="K2273" i="7"/>
  <c r="X2285" i="7"/>
  <c r="W2301" i="7"/>
  <c r="Y2301" i="7" s="1"/>
  <c r="Z2301" i="7" s="1"/>
  <c r="L2289" i="7" s="1"/>
  <c r="K2289" i="7"/>
  <c r="X2319" i="7"/>
  <c r="X2324" i="7"/>
  <c r="K2312" i="7"/>
  <c r="W2324" i="7"/>
  <c r="X2328" i="7"/>
  <c r="Y2328" i="7" s="1"/>
  <c r="Z2328" i="7" s="1"/>
  <c r="L2316" i="7" s="1"/>
  <c r="K2316" i="7"/>
  <c r="X2339" i="7"/>
  <c r="K2327" i="7"/>
  <c r="W2339" i="7"/>
  <c r="W2353" i="7"/>
  <c r="K2341" i="7"/>
  <c r="X2353" i="7"/>
  <c r="W2367" i="7"/>
  <c r="X2377" i="7"/>
  <c r="W2383" i="7"/>
  <c r="Y2383" i="7" s="1"/>
  <c r="Z2383" i="7" s="1"/>
  <c r="L2371" i="7" s="1"/>
  <c r="K2371" i="7"/>
  <c r="W2423" i="7"/>
  <c r="K2411" i="7"/>
  <c r="X2423" i="7"/>
  <c r="W2439" i="7"/>
  <c r="K2427" i="7"/>
  <c r="X2439" i="7"/>
  <c r="W2441" i="7"/>
  <c r="Y2441" i="7" s="1"/>
  <c r="Z2441" i="7" s="1"/>
  <c r="K2429" i="7"/>
  <c r="W2465" i="7"/>
  <c r="K2453" i="7"/>
  <c r="X2465" i="7"/>
  <c r="W2493" i="7"/>
  <c r="K2481" i="7"/>
  <c r="X2493" i="7"/>
  <c r="X2495" i="7"/>
  <c r="W2495" i="7"/>
  <c r="K2483" i="7"/>
  <c r="X2540" i="7"/>
  <c r="W2540" i="7"/>
  <c r="K2528" i="7"/>
  <c r="W2557" i="7"/>
  <c r="K2545" i="7"/>
  <c r="X2557" i="7"/>
  <c r="X2559" i="7"/>
  <c r="W2559" i="7"/>
  <c r="K2547" i="7"/>
  <c r="X2604" i="7"/>
  <c r="W2604" i="7"/>
  <c r="K2592" i="7"/>
  <c r="W2621" i="7"/>
  <c r="K2609" i="7"/>
  <c r="X2621" i="7"/>
  <c r="X2623" i="7"/>
  <c r="W2623" i="7"/>
  <c r="K2611" i="7"/>
  <c r="X2668" i="7"/>
  <c r="W2668" i="7"/>
  <c r="K2656" i="7"/>
  <c r="W2685" i="7"/>
  <c r="K2673" i="7"/>
  <c r="X2685" i="7"/>
  <c r="X2687" i="7"/>
  <c r="W2687" i="7"/>
  <c r="K2675" i="7"/>
  <c r="X2348" i="7"/>
  <c r="W2348" i="7"/>
  <c r="K2336" i="7"/>
  <c r="W2349" i="7"/>
  <c r="K2337" i="7"/>
  <c r="X2349" i="7"/>
  <c r="W2365" i="7"/>
  <c r="K2353" i="7"/>
  <c r="X2388" i="7"/>
  <c r="K2376" i="7"/>
  <c r="W2388" i="7"/>
  <c r="X2392" i="7"/>
  <c r="K2380" i="7"/>
  <c r="X2403" i="7"/>
  <c r="K2391" i="7"/>
  <c r="W2403" i="7"/>
  <c r="W2417" i="7"/>
  <c r="K2405" i="7"/>
  <c r="X2417" i="7"/>
  <c r="W2447" i="7"/>
  <c r="K2435" i="7"/>
  <c r="W2505" i="7"/>
  <c r="K2493" i="7"/>
  <c r="X2505" i="7"/>
  <c r="W2511" i="7"/>
  <c r="K2499" i="7"/>
  <c r="X2511" i="7"/>
  <c r="X2520" i="7"/>
  <c r="K2508" i="7"/>
  <c r="W2520" i="7"/>
  <c r="W2569" i="7"/>
  <c r="K2557" i="7"/>
  <c r="X2569" i="7"/>
  <c r="W2575" i="7"/>
  <c r="K2563" i="7"/>
  <c r="X2575" i="7"/>
  <c r="X2584" i="7"/>
  <c r="K2572" i="7"/>
  <c r="W2584" i="7"/>
  <c r="W2633" i="7"/>
  <c r="K2621" i="7"/>
  <c r="X2633" i="7"/>
  <c r="W2639" i="7"/>
  <c r="K2627" i="7"/>
  <c r="X2639" i="7"/>
  <c r="X2648" i="7"/>
  <c r="K2636" i="7"/>
  <c r="W2648" i="7"/>
  <c r="W2697" i="7"/>
  <c r="K2685" i="7"/>
  <c r="X2697" i="7"/>
  <c r="W2703" i="7"/>
  <c r="K2691" i="7"/>
  <c r="X2703" i="7"/>
  <c r="W1109" i="7"/>
  <c r="Y1109" i="7" s="1"/>
  <c r="Z1109" i="7" s="1"/>
  <c r="L1097" i="7" s="1"/>
  <c r="K1097" i="7"/>
  <c r="W1125" i="7"/>
  <c r="Y1125" i="7" s="1"/>
  <c r="Z1125" i="7" s="1"/>
  <c r="L1113" i="7" s="1"/>
  <c r="K1113" i="7"/>
  <c r="W1141" i="7"/>
  <c r="Y1141" i="7" s="1"/>
  <c r="Z1141" i="7" s="1"/>
  <c r="L1129" i="7" s="1"/>
  <c r="K1129" i="7"/>
  <c r="W1157" i="7"/>
  <c r="Y1157" i="7" s="1"/>
  <c r="Z1157" i="7" s="1"/>
  <c r="L1145" i="7" s="1"/>
  <c r="K1145" i="7"/>
  <c r="W1173" i="7"/>
  <c r="Y1173" i="7" s="1"/>
  <c r="Z1173" i="7" s="1"/>
  <c r="K1161" i="7"/>
  <c r="W1189" i="7"/>
  <c r="Y1189" i="7" s="1"/>
  <c r="Z1189" i="7" s="1"/>
  <c r="L1177" i="7" s="1"/>
  <c r="K1177" i="7"/>
  <c r="W1205" i="7"/>
  <c r="Y1205" i="7" s="1"/>
  <c r="Z1205" i="7" s="1"/>
  <c r="L1193" i="7" s="1"/>
  <c r="K1193" i="7"/>
  <c r="W1221" i="7"/>
  <c r="Y1221" i="7" s="1"/>
  <c r="Z1221" i="7" s="1"/>
  <c r="L1209" i="7" s="1"/>
  <c r="K1209" i="7"/>
  <c r="W1237" i="7"/>
  <c r="Y1237" i="7" s="1"/>
  <c r="Z1237" i="7" s="1"/>
  <c r="L1225" i="7" s="1"/>
  <c r="K1225" i="7"/>
  <c r="W1253" i="7"/>
  <c r="Y1253" i="7" s="1"/>
  <c r="Z1253" i="7" s="1"/>
  <c r="L1241" i="7" s="1"/>
  <c r="K1241" i="7"/>
  <c r="W1269" i="7"/>
  <c r="Y1269" i="7" s="1"/>
  <c r="Z1269" i="7" s="1"/>
  <c r="L1257" i="7" s="1"/>
  <c r="K1257" i="7"/>
  <c r="W1285" i="7"/>
  <c r="Y1285" i="7" s="1"/>
  <c r="Z1285" i="7" s="1"/>
  <c r="L1273" i="7" s="1"/>
  <c r="K1273" i="7"/>
  <c r="W1301" i="7"/>
  <c r="Y1301" i="7" s="1"/>
  <c r="Z1301" i="7" s="1"/>
  <c r="L1289" i="7" s="1"/>
  <c r="K1289" i="7"/>
  <c r="W1317" i="7"/>
  <c r="Y1317" i="7" s="1"/>
  <c r="Z1317" i="7" s="1"/>
  <c r="L1305" i="7" s="1"/>
  <c r="K1305" i="7"/>
  <c r="W1333" i="7"/>
  <c r="Y1333" i="7" s="1"/>
  <c r="Z1333" i="7" s="1"/>
  <c r="L1321" i="7" s="1"/>
  <c r="K1321" i="7"/>
  <c r="W1349" i="7"/>
  <c r="Y1349" i="7" s="1"/>
  <c r="Z1349" i="7" s="1"/>
  <c r="L1337" i="7" s="1"/>
  <c r="K1337" i="7"/>
  <c r="W1365" i="7"/>
  <c r="Y1365" i="7" s="1"/>
  <c r="Z1365" i="7" s="1"/>
  <c r="K1353" i="7"/>
  <c r="X1384" i="7"/>
  <c r="Y1384" i="7" s="1"/>
  <c r="Z1384" i="7" s="1"/>
  <c r="L1372" i="7" s="1"/>
  <c r="K1372" i="7"/>
  <c r="W1401" i="7"/>
  <c r="Y1401" i="7" s="1"/>
  <c r="Z1401" i="7" s="1"/>
  <c r="L1389" i="7" s="1"/>
  <c r="K1389" i="7"/>
  <c r="X1404" i="7"/>
  <c r="W1404" i="7"/>
  <c r="X1416" i="7"/>
  <c r="Y1416" i="7" s="1"/>
  <c r="Z1416" i="7" s="1"/>
  <c r="L1404" i="7" s="1"/>
  <c r="K1404" i="7"/>
  <c r="W1433" i="7"/>
  <c r="Y1433" i="7" s="1"/>
  <c r="Z1433" i="7" s="1"/>
  <c r="K1421" i="7"/>
  <c r="X1436" i="7"/>
  <c r="W1436" i="7"/>
  <c r="X1448" i="7"/>
  <c r="Y1448" i="7" s="1"/>
  <c r="Z1448" i="7" s="1"/>
  <c r="L1436" i="7" s="1"/>
  <c r="K1436" i="7"/>
  <c r="W1465" i="7"/>
  <c r="Y1465" i="7" s="1"/>
  <c r="Z1465" i="7" s="1"/>
  <c r="L1453" i="7" s="1"/>
  <c r="K1453" i="7"/>
  <c r="X1468" i="7"/>
  <c r="W1468" i="7"/>
  <c r="X1480" i="7"/>
  <c r="Y1480" i="7" s="1"/>
  <c r="Z1480" i="7" s="1"/>
  <c r="L1468" i="7" s="1"/>
  <c r="K1468" i="7"/>
  <c r="W1497" i="7"/>
  <c r="Y1497" i="7" s="1"/>
  <c r="Z1497" i="7" s="1"/>
  <c r="L1485" i="7" s="1"/>
  <c r="K1485" i="7"/>
  <c r="X1500" i="7"/>
  <c r="W1500" i="7"/>
  <c r="X1512" i="7"/>
  <c r="Y1512" i="7" s="1"/>
  <c r="Z1512" i="7" s="1"/>
  <c r="L1500" i="7" s="1"/>
  <c r="K1500" i="7"/>
  <c r="W1529" i="7"/>
  <c r="Y1529" i="7" s="1"/>
  <c r="Z1529" i="7" s="1"/>
  <c r="K1517" i="7"/>
  <c r="X1532" i="7"/>
  <c r="W1532" i="7"/>
  <c r="X1544" i="7"/>
  <c r="Y1544" i="7" s="1"/>
  <c r="Z1544" i="7" s="1"/>
  <c r="L1532" i="7" s="1"/>
  <c r="K1532" i="7"/>
  <c r="W1561" i="7"/>
  <c r="Y1561" i="7" s="1"/>
  <c r="Z1561" i="7" s="1"/>
  <c r="L1549" i="7" s="1"/>
  <c r="K1549" i="7"/>
  <c r="X1564" i="7"/>
  <c r="W1564" i="7"/>
  <c r="X1576" i="7"/>
  <c r="Y1576" i="7" s="1"/>
  <c r="Z1576" i="7" s="1"/>
  <c r="L1564" i="7" s="1"/>
  <c r="K1564" i="7"/>
  <c r="W1593" i="7"/>
  <c r="Y1593" i="7" s="1"/>
  <c r="Z1593" i="7" s="1"/>
  <c r="L1581" i="7" s="1"/>
  <c r="K1581" i="7"/>
  <c r="X1596" i="7"/>
  <c r="W1596" i="7"/>
  <c r="X1608" i="7"/>
  <c r="Y1608" i="7" s="1"/>
  <c r="Z1608" i="7" s="1"/>
  <c r="L1596" i="7" s="1"/>
  <c r="K1596" i="7"/>
  <c r="K1608" i="7"/>
  <c r="W1625" i="7"/>
  <c r="Y1625" i="7" s="1"/>
  <c r="Z1625" i="7" s="1"/>
  <c r="L1613" i="7" s="1"/>
  <c r="K1613" i="7"/>
  <c r="X1628" i="7"/>
  <c r="W1628" i="7"/>
  <c r="K1623" i="7"/>
  <c r="X1640" i="7"/>
  <c r="Y1640" i="7" s="1"/>
  <c r="Z1640" i="7" s="1"/>
  <c r="L1628" i="7" s="1"/>
  <c r="K1628" i="7"/>
  <c r="K1632" i="7"/>
  <c r="K1640" i="7"/>
  <c r="W1657" i="7"/>
  <c r="Y1657" i="7" s="1"/>
  <c r="Z1657" i="7" s="1"/>
  <c r="L1645" i="7" s="1"/>
  <c r="K1645" i="7"/>
  <c r="X1660" i="7"/>
  <c r="W1660" i="7"/>
  <c r="K1655" i="7"/>
  <c r="X1672" i="7"/>
  <c r="Y1672" i="7" s="1"/>
  <c r="Z1672" i="7" s="1"/>
  <c r="K1660" i="7"/>
  <c r="K1664" i="7"/>
  <c r="K1672" i="7"/>
  <c r="W1689" i="7"/>
  <c r="Y1689" i="7" s="1"/>
  <c r="Z1689" i="7" s="1"/>
  <c r="L1677" i="7" s="1"/>
  <c r="K1677" i="7"/>
  <c r="X1692" i="7"/>
  <c r="W1692" i="7"/>
  <c r="K1687" i="7"/>
  <c r="X1704" i="7"/>
  <c r="Y1704" i="7" s="1"/>
  <c r="Z1704" i="7" s="1"/>
  <c r="L1692" i="7" s="1"/>
  <c r="K1692" i="7"/>
  <c r="K1696" i="7"/>
  <c r="X1719" i="7"/>
  <c r="W1719" i="7"/>
  <c r="K1707" i="7"/>
  <c r="X1720" i="7"/>
  <c r="Y1720" i="7" s="1"/>
  <c r="Z1720" i="7" s="1"/>
  <c r="L1708" i="7" s="1"/>
  <c r="K1708" i="7"/>
  <c r="W1729" i="7"/>
  <c r="K1717" i="7"/>
  <c r="X1729" i="7"/>
  <c r="K1719" i="7"/>
  <c r="X1735" i="7"/>
  <c r="W1735" i="7"/>
  <c r="K1723" i="7"/>
  <c r="X1736" i="7"/>
  <c r="Y1736" i="7" s="1"/>
  <c r="Z1736" i="7" s="1"/>
  <c r="L1724" i="7" s="1"/>
  <c r="K1724" i="7"/>
  <c r="W1745" i="7"/>
  <c r="K1733" i="7"/>
  <c r="X1745" i="7"/>
  <c r="K1735" i="7"/>
  <c r="X1751" i="7"/>
  <c r="W1751" i="7"/>
  <c r="K1739" i="7"/>
  <c r="X1752" i="7"/>
  <c r="Y1752" i="7" s="1"/>
  <c r="Z1752" i="7" s="1"/>
  <c r="L1740" i="7" s="1"/>
  <c r="K1740" i="7"/>
  <c r="W1761" i="7"/>
  <c r="K1749" i="7"/>
  <c r="X1761" i="7"/>
  <c r="K1751" i="7"/>
  <c r="X1767" i="7"/>
  <c r="W1767" i="7"/>
  <c r="K1755" i="7"/>
  <c r="X1768" i="7"/>
  <c r="Y1768" i="7" s="1"/>
  <c r="Z1768" i="7" s="1"/>
  <c r="L1756" i="7" s="1"/>
  <c r="K1756" i="7"/>
  <c r="W1777" i="7"/>
  <c r="K1765" i="7"/>
  <c r="X1777" i="7"/>
  <c r="K1767" i="7"/>
  <c r="X1783" i="7"/>
  <c r="W1783" i="7"/>
  <c r="K1771" i="7"/>
  <c r="X1784" i="7"/>
  <c r="Y1784" i="7" s="1"/>
  <c r="Z1784" i="7" s="1"/>
  <c r="L1772" i="7" s="1"/>
  <c r="K1772" i="7"/>
  <c r="W1793" i="7"/>
  <c r="K1781" i="7"/>
  <c r="X1793" i="7"/>
  <c r="K1783" i="7"/>
  <c r="X1799" i="7"/>
  <c r="W1799" i="7"/>
  <c r="K1787" i="7"/>
  <c r="X1800" i="7"/>
  <c r="Y1800" i="7" s="1"/>
  <c r="Z1800" i="7" s="1"/>
  <c r="L1788" i="7" s="1"/>
  <c r="K1788" i="7"/>
  <c r="W1809" i="7"/>
  <c r="K1797" i="7"/>
  <c r="X1809" i="7"/>
  <c r="K1799" i="7"/>
  <c r="X1815" i="7"/>
  <c r="W1815" i="7"/>
  <c r="K1803" i="7"/>
  <c r="X1816" i="7"/>
  <c r="Y1816" i="7" s="1"/>
  <c r="Z1816" i="7" s="1"/>
  <c r="L1804" i="7" s="1"/>
  <c r="K1804" i="7"/>
  <c r="W1825" i="7"/>
  <c r="K1813" i="7"/>
  <c r="X1825" i="7"/>
  <c r="K1815" i="7"/>
  <c r="X1831" i="7"/>
  <c r="W1831" i="7"/>
  <c r="K1819" i="7"/>
  <c r="X1832" i="7"/>
  <c r="Y1832" i="7" s="1"/>
  <c r="Z1832" i="7" s="1"/>
  <c r="L1820" i="7" s="1"/>
  <c r="K1820" i="7"/>
  <c r="W1841" i="7"/>
  <c r="K1829" i="7"/>
  <c r="X1841" i="7"/>
  <c r="K1831" i="7"/>
  <c r="X1847" i="7"/>
  <c r="W1847" i="7"/>
  <c r="K1835" i="7"/>
  <c r="X1848" i="7"/>
  <c r="Y1848" i="7" s="1"/>
  <c r="Z1848" i="7" s="1"/>
  <c r="L1836" i="7" s="1"/>
  <c r="K1836" i="7"/>
  <c r="W1857" i="7"/>
  <c r="K1845" i="7"/>
  <c r="X1857" i="7"/>
  <c r="K1847" i="7"/>
  <c r="X1863" i="7"/>
  <c r="W1863" i="7"/>
  <c r="K1851" i="7"/>
  <c r="X1864" i="7"/>
  <c r="Y1864" i="7" s="1"/>
  <c r="Z1864" i="7" s="1"/>
  <c r="L1852" i="7" s="1"/>
  <c r="K1852" i="7"/>
  <c r="W1873" i="7"/>
  <c r="K1861" i="7"/>
  <c r="X1873" i="7"/>
  <c r="K1863" i="7"/>
  <c r="X1879" i="7"/>
  <c r="W1879" i="7"/>
  <c r="K1867" i="7"/>
  <c r="X1880" i="7"/>
  <c r="Y1880" i="7" s="1"/>
  <c r="Z1880" i="7" s="1"/>
  <c r="L1868" i="7" s="1"/>
  <c r="K1868" i="7"/>
  <c r="W1889" i="7"/>
  <c r="K1877" i="7"/>
  <c r="X1889" i="7"/>
  <c r="K1879" i="7"/>
  <c r="X1895" i="7"/>
  <c r="W1895" i="7"/>
  <c r="K1883" i="7"/>
  <c r="X1896" i="7"/>
  <c r="Y1896" i="7" s="1"/>
  <c r="Z1896" i="7" s="1"/>
  <c r="L1884" i="7" s="1"/>
  <c r="K1884" i="7"/>
  <c r="W1905" i="7"/>
  <c r="K1893" i="7"/>
  <c r="X1905" i="7"/>
  <c r="K1895" i="7"/>
  <c r="X1911" i="7"/>
  <c r="W1911" i="7"/>
  <c r="K1899" i="7"/>
  <c r="X1912" i="7"/>
  <c r="Y1912" i="7" s="1"/>
  <c r="Z1912" i="7" s="1"/>
  <c r="L1900" i="7" s="1"/>
  <c r="K1900" i="7"/>
  <c r="W1921" i="7"/>
  <c r="K1909" i="7"/>
  <c r="X1921" i="7"/>
  <c r="K1911" i="7"/>
  <c r="X1927" i="7"/>
  <c r="W1927" i="7"/>
  <c r="K1915" i="7"/>
  <c r="X1928" i="7"/>
  <c r="Y1928" i="7" s="1"/>
  <c r="Z1928" i="7" s="1"/>
  <c r="L1916" i="7" s="1"/>
  <c r="K1916" i="7"/>
  <c r="W1937" i="7"/>
  <c r="K1925" i="7"/>
  <c r="X1937" i="7"/>
  <c r="K1927" i="7"/>
  <c r="X1943" i="7"/>
  <c r="W1943" i="7"/>
  <c r="K1931" i="7"/>
  <c r="X1944" i="7"/>
  <c r="Y1944" i="7" s="1"/>
  <c r="Z1944" i="7" s="1"/>
  <c r="L1932" i="7" s="1"/>
  <c r="K1932" i="7"/>
  <c r="W1953" i="7"/>
  <c r="K1941" i="7"/>
  <c r="X1953" i="7"/>
  <c r="K1943" i="7"/>
  <c r="X1959" i="7"/>
  <c r="W1959" i="7"/>
  <c r="K1947" i="7"/>
  <c r="X1960" i="7"/>
  <c r="Y1960" i="7" s="1"/>
  <c r="Z1960" i="7" s="1"/>
  <c r="L1948" i="7" s="1"/>
  <c r="K1948" i="7"/>
  <c r="W1969" i="7"/>
  <c r="K1957" i="7"/>
  <c r="X1969" i="7"/>
  <c r="K1959" i="7"/>
  <c r="X1975" i="7"/>
  <c r="W1975" i="7"/>
  <c r="K1963" i="7"/>
  <c r="X1976" i="7"/>
  <c r="Y1976" i="7" s="1"/>
  <c r="Z1976" i="7" s="1"/>
  <c r="L1964" i="7" s="1"/>
  <c r="K1964" i="7"/>
  <c r="W1985" i="7"/>
  <c r="K1973" i="7"/>
  <c r="X1985" i="7"/>
  <c r="K1975" i="7"/>
  <c r="X1991" i="7"/>
  <c r="W1991" i="7"/>
  <c r="K1979" i="7"/>
  <c r="X1992" i="7"/>
  <c r="Y1992" i="7" s="1"/>
  <c r="Z1992" i="7" s="1"/>
  <c r="L1980" i="7" s="1"/>
  <c r="K1980" i="7"/>
  <c r="W2001" i="7"/>
  <c r="K1989" i="7"/>
  <c r="X2001" i="7"/>
  <c r="K1991" i="7"/>
  <c r="X2007" i="7"/>
  <c r="W2007" i="7"/>
  <c r="K1995" i="7"/>
  <c r="X2008" i="7"/>
  <c r="Y2008" i="7" s="1"/>
  <c r="Z2008" i="7" s="1"/>
  <c r="L1996" i="7" s="1"/>
  <c r="K1996" i="7"/>
  <c r="W2017" i="7"/>
  <c r="K2005" i="7"/>
  <c r="X2017" i="7"/>
  <c r="K2007" i="7"/>
  <c r="X2023" i="7"/>
  <c r="W2023" i="7"/>
  <c r="K2011" i="7"/>
  <c r="X2024" i="7"/>
  <c r="Y2024" i="7" s="1"/>
  <c r="Z2024" i="7" s="1"/>
  <c r="L2012" i="7" s="1"/>
  <c r="K2012" i="7"/>
  <c r="W2033" i="7"/>
  <c r="K2021" i="7"/>
  <c r="X2033" i="7"/>
  <c r="K2023" i="7"/>
  <c r="X2039" i="7"/>
  <c r="W2039" i="7"/>
  <c r="K2027" i="7"/>
  <c r="X2040" i="7"/>
  <c r="Y2040" i="7" s="1"/>
  <c r="Z2040" i="7" s="1"/>
  <c r="L2028" i="7" s="1"/>
  <c r="K2028" i="7"/>
  <c r="W2049" i="7"/>
  <c r="K2037" i="7"/>
  <c r="X2049" i="7"/>
  <c r="K2039" i="7"/>
  <c r="X2055" i="7"/>
  <c r="W2055" i="7"/>
  <c r="K2043" i="7"/>
  <c r="X2056" i="7"/>
  <c r="Y2056" i="7" s="1"/>
  <c r="Z2056" i="7" s="1"/>
  <c r="L2044" i="7" s="1"/>
  <c r="K2044" i="7"/>
  <c r="W2065" i="7"/>
  <c r="K2053" i="7"/>
  <c r="X2065" i="7"/>
  <c r="K2055" i="7"/>
  <c r="X2071" i="7"/>
  <c r="W2071" i="7"/>
  <c r="K2059" i="7"/>
  <c r="X2072" i="7"/>
  <c r="Y2072" i="7" s="1"/>
  <c r="Z2072" i="7" s="1"/>
  <c r="L2060" i="7" s="1"/>
  <c r="K2060" i="7"/>
  <c r="W2081" i="7"/>
  <c r="K2069" i="7"/>
  <c r="X2081" i="7"/>
  <c r="K2071" i="7"/>
  <c r="X2087" i="7"/>
  <c r="W2087" i="7"/>
  <c r="K2075" i="7"/>
  <c r="X2088" i="7"/>
  <c r="Y2088" i="7" s="1"/>
  <c r="Z2088" i="7" s="1"/>
  <c r="L2076" i="7" s="1"/>
  <c r="K2076" i="7"/>
  <c r="W2097" i="7"/>
  <c r="K2085" i="7"/>
  <c r="X2097" i="7"/>
  <c r="K2087" i="7"/>
  <c r="X2103" i="7"/>
  <c r="W2103" i="7"/>
  <c r="K2091" i="7"/>
  <c r="X2104" i="7"/>
  <c r="Y2104" i="7" s="1"/>
  <c r="Z2104" i="7" s="1"/>
  <c r="L2092" i="7" s="1"/>
  <c r="K2092" i="7"/>
  <c r="W2113" i="7"/>
  <c r="K2101" i="7"/>
  <c r="X2113" i="7"/>
  <c r="K2103" i="7"/>
  <c r="X2119" i="7"/>
  <c r="W2119" i="7"/>
  <c r="K2107" i="7"/>
  <c r="X2120" i="7"/>
  <c r="Y2120" i="7" s="1"/>
  <c r="Z2120" i="7" s="1"/>
  <c r="L2108" i="7" s="1"/>
  <c r="K2108" i="7"/>
  <c r="W2188" i="7"/>
  <c r="Y2188" i="7" s="1"/>
  <c r="Z2188" i="7" s="1"/>
  <c r="L2176" i="7" s="1"/>
  <c r="K2176" i="7"/>
  <c r="K2178" i="7"/>
  <c r="W2192" i="7"/>
  <c r="K2180" i="7"/>
  <c r="X2192" i="7"/>
  <c r="W2200" i="7"/>
  <c r="K2188" i="7"/>
  <c r="X2200" i="7"/>
  <c r="X2211" i="7"/>
  <c r="K2199" i="7"/>
  <c r="W2211" i="7"/>
  <c r="W2214" i="7"/>
  <c r="Y2214" i="7" s="1"/>
  <c r="Z2214" i="7" s="1"/>
  <c r="L2202" i="7" s="1"/>
  <c r="K2202" i="7"/>
  <c r="X2215" i="7"/>
  <c r="K2203" i="7"/>
  <c r="W2215" i="7"/>
  <c r="W2225" i="7"/>
  <c r="K2213" i="7"/>
  <c r="X2225" i="7"/>
  <c r="W2255" i="7"/>
  <c r="Y2255" i="7" s="1"/>
  <c r="Z2255" i="7" s="1"/>
  <c r="L2243" i="7" s="1"/>
  <c r="K2243" i="7"/>
  <c r="W2295" i="7"/>
  <c r="K2283" i="7"/>
  <c r="X2295" i="7"/>
  <c r="W2311" i="7"/>
  <c r="K2299" i="7"/>
  <c r="X2311" i="7"/>
  <c r="W2313" i="7"/>
  <c r="Y2313" i="7" s="1"/>
  <c r="Z2313" i="7" s="1"/>
  <c r="L2301" i="7" s="1"/>
  <c r="K2301" i="7"/>
  <c r="W2337" i="7"/>
  <c r="K2325" i="7"/>
  <c r="X2337" i="7"/>
  <c r="X2365" i="7"/>
  <c r="W2392" i="7"/>
  <c r="X2412" i="7"/>
  <c r="W2412" i="7"/>
  <c r="K2400" i="7"/>
  <c r="W2413" i="7"/>
  <c r="K2401" i="7"/>
  <c r="X2413" i="7"/>
  <c r="W2429" i="7"/>
  <c r="Y2429" i="7" s="1"/>
  <c r="Z2429" i="7" s="1"/>
  <c r="K2417" i="7"/>
  <c r="K2419" i="7"/>
  <c r="X2447" i="7"/>
  <c r="X2452" i="7"/>
  <c r="K2440" i="7"/>
  <c r="W2452" i="7"/>
  <c r="X2456" i="7"/>
  <c r="Y2456" i="7" s="1"/>
  <c r="Z2456" i="7" s="1"/>
  <c r="L2444" i="7" s="1"/>
  <c r="K2444" i="7"/>
  <c r="X2467" i="7"/>
  <c r="K2455" i="7"/>
  <c r="W2467" i="7"/>
  <c r="W2481" i="7"/>
  <c r="K2469" i="7"/>
  <c r="X2481" i="7"/>
  <c r="W2487" i="7"/>
  <c r="K2475" i="7"/>
  <c r="X2516" i="7"/>
  <c r="K2504" i="7"/>
  <c r="W2529" i="7"/>
  <c r="K2517" i="7"/>
  <c r="X2529" i="7"/>
  <c r="X2531" i="7"/>
  <c r="K2519" i="7"/>
  <c r="W2545" i="7"/>
  <c r="K2533" i="7"/>
  <c r="X2545" i="7"/>
  <c r="W2551" i="7"/>
  <c r="K2539" i="7"/>
  <c r="X2580" i="7"/>
  <c r="K2568" i="7"/>
  <c r="W2593" i="7"/>
  <c r="K2581" i="7"/>
  <c r="X2593" i="7"/>
  <c r="X2595" i="7"/>
  <c r="K2583" i="7"/>
  <c r="W2609" i="7"/>
  <c r="K2597" i="7"/>
  <c r="X2609" i="7"/>
  <c r="W2615" i="7"/>
  <c r="K2603" i="7"/>
  <c r="X2644" i="7"/>
  <c r="K2632" i="7"/>
  <c r="W2657" i="7"/>
  <c r="K2645" i="7"/>
  <c r="X2657" i="7"/>
  <c r="X2659" i="7"/>
  <c r="K2647" i="7"/>
  <c r="W2673" i="7"/>
  <c r="K2661" i="7"/>
  <c r="X2673" i="7"/>
  <c r="W2679" i="7"/>
  <c r="K2667" i="7"/>
  <c r="X2708" i="7"/>
  <c r="K2696" i="7"/>
  <c r="W2721" i="7"/>
  <c r="K2709" i="7"/>
  <c r="X2721" i="7"/>
  <c r="X2723" i="7"/>
  <c r="K2711" i="7"/>
  <c r="W2737" i="7"/>
  <c r="K2725" i="7"/>
  <c r="X2737" i="7"/>
  <c r="W2743" i="7"/>
  <c r="K2731" i="7"/>
  <c r="K2739" i="7"/>
  <c r="W2751" i="7"/>
  <c r="Y2751" i="7" s="1"/>
  <c r="Z2751" i="7" s="1"/>
  <c r="L2739" i="7" s="1"/>
  <c r="X2772" i="7"/>
  <c r="K2760" i="7"/>
  <c r="W2785" i="7"/>
  <c r="K2773" i="7"/>
  <c r="X2785" i="7"/>
  <c r="X2787" i="7"/>
  <c r="K2775" i="7"/>
  <c r="W2801" i="7"/>
  <c r="K2789" i="7"/>
  <c r="X2801" i="7"/>
  <c r="W2807" i="7"/>
  <c r="K2795" i="7"/>
  <c r="K2803" i="7"/>
  <c r="W2815" i="7"/>
  <c r="Y2815" i="7" s="1"/>
  <c r="Z2815" i="7" s="1"/>
  <c r="L2803" i="7" s="1"/>
  <c r="X2836" i="7"/>
  <c r="K2824" i="7"/>
  <c r="W2849" i="7"/>
  <c r="K2837" i="7"/>
  <c r="X2849" i="7"/>
  <c r="X2851" i="7"/>
  <c r="K2839" i="7"/>
  <c r="W2865" i="7"/>
  <c r="K2853" i="7"/>
  <c r="X2865" i="7"/>
  <c r="W2871" i="7"/>
  <c r="K2859" i="7"/>
  <c r="K2867" i="7"/>
  <c r="W2879" i="7"/>
  <c r="Y2879" i="7" s="1"/>
  <c r="Z2879" i="7" s="1"/>
  <c r="L2867" i="7" s="1"/>
  <c r="X2900" i="7"/>
  <c r="K2888" i="7"/>
  <c r="W2913" i="7"/>
  <c r="K2901" i="7"/>
  <c r="X2913" i="7"/>
  <c r="X2915" i="7"/>
  <c r="K2903" i="7"/>
  <c r="W2929" i="7"/>
  <c r="K2917" i="7"/>
  <c r="X2929" i="7"/>
  <c r="W2935" i="7"/>
  <c r="K2923" i="7"/>
  <c r="K2931" i="7"/>
  <c r="W2943" i="7"/>
  <c r="Y2943" i="7" s="1"/>
  <c r="Z2943" i="7" s="1"/>
  <c r="X2964" i="7"/>
  <c r="K2952" i="7"/>
  <c r="W2977" i="7"/>
  <c r="K2965" i="7"/>
  <c r="X2977" i="7"/>
  <c r="X2979" i="7"/>
  <c r="K2967" i="7"/>
  <c r="W2993" i="7"/>
  <c r="K2981" i="7"/>
  <c r="X2993" i="7"/>
  <c r="W2999" i="7"/>
  <c r="K2987" i="7"/>
  <c r="X3068" i="7"/>
  <c r="W3068" i="7"/>
  <c r="K3056" i="7"/>
  <c r="W3079" i="7"/>
  <c r="K3067" i="7"/>
  <c r="X3079" i="7"/>
  <c r="X3084" i="7"/>
  <c r="W3084" i="7"/>
  <c r="K3072" i="7"/>
  <c r="W3097" i="7"/>
  <c r="K3085" i="7"/>
  <c r="X3097" i="7"/>
  <c r="W3135" i="7"/>
  <c r="K3123" i="7"/>
  <c r="W3137" i="7"/>
  <c r="K3125" i="7"/>
  <c r="X3137" i="7"/>
  <c r="W1381" i="7"/>
  <c r="Y1381" i="7" s="1"/>
  <c r="Z1381" i="7" s="1"/>
  <c r="L1369" i="7" s="1"/>
  <c r="K1369" i="7"/>
  <c r="W1397" i="7"/>
  <c r="Y1397" i="7" s="1"/>
  <c r="Z1397" i="7" s="1"/>
  <c r="K1385" i="7"/>
  <c r="W1413" i="7"/>
  <c r="Y1413" i="7" s="1"/>
  <c r="Z1413" i="7" s="1"/>
  <c r="L1401" i="7" s="1"/>
  <c r="K1401" i="7"/>
  <c r="W1429" i="7"/>
  <c r="Y1429" i="7" s="1"/>
  <c r="Z1429" i="7" s="1"/>
  <c r="L1417" i="7" s="1"/>
  <c r="K1417" i="7"/>
  <c r="W1445" i="7"/>
  <c r="Y1445" i="7" s="1"/>
  <c r="Z1445" i="7" s="1"/>
  <c r="L1433" i="7" s="1"/>
  <c r="K1433" i="7"/>
  <c r="W1461" i="7"/>
  <c r="Y1461" i="7" s="1"/>
  <c r="Z1461" i="7" s="1"/>
  <c r="L1449" i="7" s="1"/>
  <c r="K1449" i="7"/>
  <c r="W1477" i="7"/>
  <c r="Y1477" i="7" s="1"/>
  <c r="Z1477" i="7" s="1"/>
  <c r="L1465" i="7" s="1"/>
  <c r="K1465" i="7"/>
  <c r="W1493" i="7"/>
  <c r="Y1493" i="7" s="1"/>
  <c r="Z1493" i="7" s="1"/>
  <c r="L1481" i="7" s="1"/>
  <c r="K1481" i="7"/>
  <c r="W1509" i="7"/>
  <c r="Y1509" i="7" s="1"/>
  <c r="Z1509" i="7" s="1"/>
  <c r="L1497" i="7" s="1"/>
  <c r="K1497" i="7"/>
  <c r="W1525" i="7"/>
  <c r="Y1525" i="7" s="1"/>
  <c r="Z1525" i="7" s="1"/>
  <c r="L1513" i="7" s="1"/>
  <c r="K1513" i="7"/>
  <c r="W1541" i="7"/>
  <c r="Y1541" i="7" s="1"/>
  <c r="Z1541" i="7" s="1"/>
  <c r="L1529" i="7" s="1"/>
  <c r="K1529" i="7"/>
  <c r="W1557" i="7"/>
  <c r="Y1557" i="7" s="1"/>
  <c r="Z1557" i="7" s="1"/>
  <c r="L1545" i="7" s="1"/>
  <c r="K1545" i="7"/>
  <c r="W1573" i="7"/>
  <c r="Y1573" i="7" s="1"/>
  <c r="Z1573" i="7" s="1"/>
  <c r="L1561" i="7" s="1"/>
  <c r="K1561" i="7"/>
  <c r="W1589" i="7"/>
  <c r="Y1589" i="7" s="1"/>
  <c r="Z1589" i="7" s="1"/>
  <c r="L1577" i="7" s="1"/>
  <c r="K1577" i="7"/>
  <c r="W1605" i="7"/>
  <c r="Y1605" i="7" s="1"/>
  <c r="Z1605" i="7" s="1"/>
  <c r="L1593" i="7" s="1"/>
  <c r="K1593" i="7"/>
  <c r="W1621" i="7"/>
  <c r="Y1621" i="7" s="1"/>
  <c r="Z1621" i="7" s="1"/>
  <c r="L1609" i="7" s="1"/>
  <c r="K1609" i="7"/>
  <c r="W1637" i="7"/>
  <c r="Y1637" i="7" s="1"/>
  <c r="Z1637" i="7" s="1"/>
  <c r="L1625" i="7" s="1"/>
  <c r="K1625" i="7"/>
  <c r="W1653" i="7"/>
  <c r="Y1653" i="7" s="1"/>
  <c r="Z1653" i="7" s="1"/>
  <c r="L1641" i="7" s="1"/>
  <c r="K1641" i="7"/>
  <c r="W1669" i="7"/>
  <c r="Y1669" i="7" s="1"/>
  <c r="Z1669" i="7" s="1"/>
  <c r="K1657" i="7"/>
  <c r="W1685" i="7"/>
  <c r="Y1685" i="7" s="1"/>
  <c r="Z1685" i="7" s="1"/>
  <c r="L1673" i="7" s="1"/>
  <c r="K1673" i="7"/>
  <c r="W1701" i="7"/>
  <c r="Y1701" i="7" s="1"/>
  <c r="Z1701" i="7" s="1"/>
  <c r="L1689" i="7" s="1"/>
  <c r="K1689" i="7"/>
  <c r="W1717" i="7"/>
  <c r="Y1717" i="7" s="1"/>
  <c r="Z1717" i="7" s="1"/>
  <c r="L1705" i="7" s="1"/>
  <c r="K1705" i="7"/>
  <c r="W1733" i="7"/>
  <c r="Y1733" i="7" s="1"/>
  <c r="Z1733" i="7" s="1"/>
  <c r="L1721" i="7" s="1"/>
  <c r="K1721" i="7"/>
  <c r="W1749" i="7"/>
  <c r="Y1749" i="7" s="1"/>
  <c r="Z1749" i="7" s="1"/>
  <c r="L1737" i="7" s="1"/>
  <c r="K1737" i="7"/>
  <c r="W1765" i="7"/>
  <c r="Y1765" i="7" s="1"/>
  <c r="Z1765" i="7" s="1"/>
  <c r="L1753" i="7" s="1"/>
  <c r="K1753" i="7"/>
  <c r="W1781" i="7"/>
  <c r="Y1781" i="7" s="1"/>
  <c r="Z1781" i="7" s="1"/>
  <c r="L1769" i="7" s="1"/>
  <c r="K1769" i="7"/>
  <c r="W1797" i="7"/>
  <c r="Y1797" i="7" s="1"/>
  <c r="Z1797" i="7" s="1"/>
  <c r="L1785" i="7" s="1"/>
  <c r="K1785" i="7"/>
  <c r="W1813" i="7"/>
  <c r="Y1813" i="7" s="1"/>
  <c r="Z1813" i="7" s="1"/>
  <c r="L1801" i="7" s="1"/>
  <c r="K1801" i="7"/>
  <c r="W1829" i="7"/>
  <c r="Y1829" i="7" s="1"/>
  <c r="Z1829" i="7" s="1"/>
  <c r="L1817" i="7" s="1"/>
  <c r="K1817" i="7"/>
  <c r="W1845" i="7"/>
  <c r="Y1845" i="7" s="1"/>
  <c r="Z1845" i="7" s="1"/>
  <c r="K1833" i="7"/>
  <c r="W1861" i="7"/>
  <c r="Y1861" i="7" s="1"/>
  <c r="Z1861" i="7" s="1"/>
  <c r="L1849" i="7" s="1"/>
  <c r="K1849" i="7"/>
  <c r="W1877" i="7"/>
  <c r="Y1877" i="7" s="1"/>
  <c r="Z1877" i="7" s="1"/>
  <c r="K1865" i="7"/>
  <c r="W1893" i="7"/>
  <c r="Y1893" i="7" s="1"/>
  <c r="Z1893" i="7" s="1"/>
  <c r="L1881" i="7" s="1"/>
  <c r="K1881" i="7"/>
  <c r="W1909" i="7"/>
  <c r="Y1909" i="7" s="1"/>
  <c r="Z1909" i="7" s="1"/>
  <c r="L1897" i="7" s="1"/>
  <c r="K1897" i="7"/>
  <c r="W1925" i="7"/>
  <c r="Y1925" i="7" s="1"/>
  <c r="Z1925" i="7" s="1"/>
  <c r="L1913" i="7" s="1"/>
  <c r="K1913" i="7"/>
  <c r="W1941" i="7"/>
  <c r="Y1941" i="7" s="1"/>
  <c r="Z1941" i="7" s="1"/>
  <c r="L1929" i="7" s="1"/>
  <c r="K1929" i="7"/>
  <c r="W1957" i="7"/>
  <c r="Y1957" i="7" s="1"/>
  <c r="Z1957" i="7" s="1"/>
  <c r="L1945" i="7" s="1"/>
  <c r="K1945" i="7"/>
  <c r="W1973" i="7"/>
  <c r="Y1973" i="7" s="1"/>
  <c r="Z1973" i="7" s="1"/>
  <c r="L1961" i="7" s="1"/>
  <c r="K1961" i="7"/>
  <c r="W1989" i="7"/>
  <c r="Y1989" i="7" s="1"/>
  <c r="Z1989" i="7" s="1"/>
  <c r="L1977" i="7" s="1"/>
  <c r="K1977" i="7"/>
  <c r="W2005" i="7"/>
  <c r="Y2005" i="7" s="1"/>
  <c r="Z2005" i="7" s="1"/>
  <c r="L1993" i="7" s="1"/>
  <c r="K1993" i="7"/>
  <c r="W2021" i="7"/>
  <c r="Y2021" i="7" s="1"/>
  <c r="Z2021" i="7" s="1"/>
  <c r="K2009" i="7"/>
  <c r="W2037" i="7"/>
  <c r="Y2037" i="7" s="1"/>
  <c r="Z2037" i="7" s="1"/>
  <c r="L2025" i="7" s="1"/>
  <c r="K2025" i="7"/>
  <c r="W2053" i="7"/>
  <c r="Y2053" i="7" s="1"/>
  <c r="Z2053" i="7" s="1"/>
  <c r="L2041" i="7" s="1"/>
  <c r="K2041" i="7"/>
  <c r="W2069" i="7"/>
  <c r="Y2069" i="7" s="1"/>
  <c r="Z2069" i="7" s="1"/>
  <c r="L2057" i="7" s="1"/>
  <c r="K2057" i="7"/>
  <c r="W2085" i="7"/>
  <c r="Y2085" i="7" s="1"/>
  <c r="Z2085" i="7" s="1"/>
  <c r="L2073" i="7" s="1"/>
  <c r="K2073" i="7"/>
  <c r="W2101" i="7"/>
  <c r="Y2101" i="7" s="1"/>
  <c r="Z2101" i="7" s="1"/>
  <c r="K2089" i="7"/>
  <c r="W2117" i="7"/>
  <c r="Y2117" i="7" s="1"/>
  <c r="Z2117" i="7" s="1"/>
  <c r="L2105" i="7" s="1"/>
  <c r="K2105" i="7"/>
  <c r="W2134" i="7"/>
  <c r="Y2134" i="7" s="1"/>
  <c r="Z2134" i="7" s="1"/>
  <c r="L2122" i="7" s="1"/>
  <c r="K2122" i="7"/>
  <c r="W2140" i="7"/>
  <c r="Y2140" i="7" s="1"/>
  <c r="Z2140" i="7" s="1"/>
  <c r="L2128" i="7" s="1"/>
  <c r="K2128" i="7"/>
  <c r="W2144" i="7"/>
  <c r="K2132" i="7"/>
  <c r="X2144" i="7"/>
  <c r="W2166" i="7"/>
  <c r="Y2166" i="7" s="1"/>
  <c r="Z2166" i="7" s="1"/>
  <c r="L2154" i="7" s="1"/>
  <c r="K2154" i="7"/>
  <c r="W2172" i="7"/>
  <c r="Y2172" i="7" s="1"/>
  <c r="Z2172" i="7" s="1"/>
  <c r="L2160" i="7" s="1"/>
  <c r="K2160" i="7"/>
  <c r="W2176" i="7"/>
  <c r="K2164" i="7"/>
  <c r="X2176" i="7"/>
  <c r="W2198" i="7"/>
  <c r="Y2198" i="7" s="1"/>
  <c r="Z2198" i="7" s="1"/>
  <c r="L2186" i="7" s="1"/>
  <c r="K2186" i="7"/>
  <c r="W2204" i="7"/>
  <c r="Y2204" i="7" s="1"/>
  <c r="Z2204" i="7" s="1"/>
  <c r="L2192" i="7" s="1"/>
  <c r="K2192" i="7"/>
  <c r="W2208" i="7"/>
  <c r="K2196" i="7"/>
  <c r="X2208" i="7"/>
  <c r="W2217" i="7"/>
  <c r="Y2217" i="7" s="1"/>
  <c r="Z2217" i="7" s="1"/>
  <c r="L2205" i="7" s="1"/>
  <c r="K2205" i="7"/>
  <c r="W2223" i="7"/>
  <c r="Y2223" i="7" s="1"/>
  <c r="Z2223" i="7" s="1"/>
  <c r="L2211" i="7" s="1"/>
  <c r="K2211" i="7"/>
  <c r="X2232" i="7"/>
  <c r="Y2232" i="7" s="1"/>
  <c r="Z2232" i="7" s="1"/>
  <c r="L2220" i="7" s="1"/>
  <c r="K2220" i="7"/>
  <c r="X2252" i="7"/>
  <c r="W2252" i="7"/>
  <c r="K2240" i="7"/>
  <c r="W2253" i="7"/>
  <c r="K2241" i="7"/>
  <c r="X2253" i="7"/>
  <c r="W2269" i="7"/>
  <c r="Y2269" i="7" s="1"/>
  <c r="Z2269" i="7" s="1"/>
  <c r="L2257" i="7" s="1"/>
  <c r="K2257" i="7"/>
  <c r="W2279" i="7"/>
  <c r="K2267" i="7"/>
  <c r="X2279" i="7"/>
  <c r="W2281" i="7"/>
  <c r="Y2281" i="7" s="1"/>
  <c r="Z2281" i="7" s="1"/>
  <c r="L2269" i="7" s="1"/>
  <c r="K2269" i="7"/>
  <c r="W2287" i="7"/>
  <c r="Y2287" i="7" s="1"/>
  <c r="Z2287" i="7" s="1"/>
  <c r="L2275" i="7" s="1"/>
  <c r="K2275" i="7"/>
  <c r="X2296" i="7"/>
  <c r="Y2296" i="7" s="1"/>
  <c r="Z2296" i="7" s="1"/>
  <c r="L2284" i="7" s="1"/>
  <c r="K2284" i="7"/>
  <c r="X2316" i="7"/>
  <c r="W2316" i="7"/>
  <c r="K2304" i="7"/>
  <c r="W2317" i="7"/>
  <c r="K2305" i="7"/>
  <c r="X2317" i="7"/>
  <c r="W2333" i="7"/>
  <c r="Y2333" i="7" s="1"/>
  <c r="Z2333" i="7" s="1"/>
  <c r="L2321" i="7" s="1"/>
  <c r="K2321" i="7"/>
  <c r="W2343" i="7"/>
  <c r="K2331" i="7"/>
  <c r="X2343" i="7"/>
  <c r="W2345" i="7"/>
  <c r="Y2345" i="7" s="1"/>
  <c r="Z2345" i="7" s="1"/>
  <c r="L2333" i="7" s="1"/>
  <c r="K2333" i="7"/>
  <c r="W2351" i="7"/>
  <c r="Y2351" i="7" s="1"/>
  <c r="Z2351" i="7" s="1"/>
  <c r="L2339" i="7" s="1"/>
  <c r="K2339" i="7"/>
  <c r="X2360" i="7"/>
  <c r="Y2360" i="7" s="1"/>
  <c r="Z2360" i="7" s="1"/>
  <c r="L2348" i="7" s="1"/>
  <c r="K2348" i="7"/>
  <c r="X2380" i="7"/>
  <c r="W2380" i="7"/>
  <c r="K2368" i="7"/>
  <c r="W2381" i="7"/>
  <c r="K2369" i="7"/>
  <c r="X2381" i="7"/>
  <c r="W2397" i="7"/>
  <c r="Y2397" i="7" s="1"/>
  <c r="Z2397" i="7" s="1"/>
  <c r="L2385" i="7" s="1"/>
  <c r="K2385" i="7"/>
  <c r="W2407" i="7"/>
  <c r="K2395" i="7"/>
  <c r="X2407" i="7"/>
  <c r="W2409" i="7"/>
  <c r="Y2409" i="7" s="1"/>
  <c r="Z2409" i="7" s="1"/>
  <c r="L2397" i="7" s="1"/>
  <c r="K2397" i="7"/>
  <c r="W2415" i="7"/>
  <c r="Y2415" i="7" s="1"/>
  <c r="Z2415" i="7" s="1"/>
  <c r="L2403" i="7" s="1"/>
  <c r="K2403" i="7"/>
  <c r="X2424" i="7"/>
  <c r="Y2424" i="7" s="1"/>
  <c r="Z2424" i="7" s="1"/>
  <c r="L2412" i="7" s="1"/>
  <c r="K2412" i="7"/>
  <c r="X2444" i="7"/>
  <c r="W2444" i="7"/>
  <c r="K2432" i="7"/>
  <c r="W2445" i="7"/>
  <c r="K2433" i="7"/>
  <c r="X2445" i="7"/>
  <c r="W2461" i="7"/>
  <c r="Y2461" i="7" s="1"/>
  <c r="Z2461" i="7" s="1"/>
  <c r="L2449" i="7" s="1"/>
  <c r="K2449" i="7"/>
  <c r="W2471" i="7"/>
  <c r="K2459" i="7"/>
  <c r="X2471" i="7"/>
  <c r="W2473" i="7"/>
  <c r="Y2473" i="7" s="1"/>
  <c r="Z2473" i="7" s="1"/>
  <c r="L2461" i="7" s="1"/>
  <c r="K2461" i="7"/>
  <c r="W2479" i="7"/>
  <c r="Y2479" i="7" s="1"/>
  <c r="Z2479" i="7" s="1"/>
  <c r="K2467" i="7"/>
  <c r="X2487" i="7"/>
  <c r="X2488" i="7"/>
  <c r="Y2488" i="7" s="1"/>
  <c r="Z2488" i="7" s="1"/>
  <c r="L2476" i="7" s="1"/>
  <c r="K2476" i="7"/>
  <c r="X2508" i="7"/>
  <c r="W2508" i="7"/>
  <c r="K2496" i="7"/>
  <c r="W2509" i="7"/>
  <c r="K2497" i="7"/>
  <c r="X2509" i="7"/>
  <c r="W2516" i="7"/>
  <c r="W2525" i="7"/>
  <c r="Y2525" i="7" s="1"/>
  <c r="Z2525" i="7" s="1"/>
  <c r="L2513" i="7" s="1"/>
  <c r="K2513" i="7"/>
  <c r="W2531" i="7"/>
  <c r="W2535" i="7"/>
  <c r="K2523" i="7"/>
  <c r="X2535" i="7"/>
  <c r="W2537" i="7"/>
  <c r="Y2537" i="7" s="1"/>
  <c r="Z2537" i="7" s="1"/>
  <c r="K2525" i="7"/>
  <c r="W2543" i="7"/>
  <c r="Y2543" i="7" s="1"/>
  <c r="Z2543" i="7" s="1"/>
  <c r="K2531" i="7"/>
  <c r="X2551" i="7"/>
  <c r="X2552" i="7"/>
  <c r="Y2552" i="7" s="1"/>
  <c r="Z2552" i="7" s="1"/>
  <c r="L2540" i="7" s="1"/>
  <c r="K2540" i="7"/>
  <c r="X2572" i="7"/>
  <c r="W2572" i="7"/>
  <c r="K2560" i="7"/>
  <c r="W2573" i="7"/>
  <c r="K2561" i="7"/>
  <c r="X2573" i="7"/>
  <c r="W2580" i="7"/>
  <c r="W2589" i="7"/>
  <c r="Y2589" i="7" s="1"/>
  <c r="Z2589" i="7" s="1"/>
  <c r="K2577" i="7"/>
  <c r="W2595" i="7"/>
  <c r="W2599" i="7"/>
  <c r="K2587" i="7"/>
  <c r="X2599" i="7"/>
  <c r="W2601" i="7"/>
  <c r="Y2601" i="7" s="1"/>
  <c r="Z2601" i="7" s="1"/>
  <c r="L2589" i="7" s="1"/>
  <c r="K2589" i="7"/>
  <c r="W2607" i="7"/>
  <c r="Y2607" i="7" s="1"/>
  <c r="Z2607" i="7" s="1"/>
  <c r="L2595" i="7" s="1"/>
  <c r="K2595" i="7"/>
  <c r="X2615" i="7"/>
  <c r="X2616" i="7"/>
  <c r="Y2616" i="7" s="1"/>
  <c r="Z2616" i="7" s="1"/>
  <c r="K2604" i="7"/>
  <c r="X2636" i="7"/>
  <c r="W2636" i="7"/>
  <c r="K2624" i="7"/>
  <c r="W2637" i="7"/>
  <c r="K2625" i="7"/>
  <c r="X2637" i="7"/>
  <c r="W2644" i="7"/>
  <c r="W2653" i="7"/>
  <c r="Y2653" i="7" s="1"/>
  <c r="Z2653" i="7" s="1"/>
  <c r="L2641" i="7" s="1"/>
  <c r="K2641" i="7"/>
  <c r="W2659" i="7"/>
  <c r="W2663" i="7"/>
  <c r="K2651" i="7"/>
  <c r="X2663" i="7"/>
  <c r="W2665" i="7"/>
  <c r="Y2665" i="7" s="1"/>
  <c r="Z2665" i="7" s="1"/>
  <c r="L2653" i="7" s="1"/>
  <c r="K2653" i="7"/>
  <c r="W2671" i="7"/>
  <c r="Y2671" i="7" s="1"/>
  <c r="Z2671" i="7" s="1"/>
  <c r="K2659" i="7"/>
  <c r="X2679" i="7"/>
  <c r="X2680" i="7"/>
  <c r="Y2680" i="7" s="1"/>
  <c r="Z2680" i="7" s="1"/>
  <c r="L2668" i="7" s="1"/>
  <c r="K2668" i="7"/>
  <c r="X2700" i="7"/>
  <c r="W2700" i="7"/>
  <c r="K2688" i="7"/>
  <c r="W2701" i="7"/>
  <c r="K2689" i="7"/>
  <c r="X2701" i="7"/>
  <c r="W2708" i="7"/>
  <c r="W2717" i="7"/>
  <c r="Y2717" i="7" s="1"/>
  <c r="Z2717" i="7" s="1"/>
  <c r="L2705" i="7" s="1"/>
  <c r="K2705" i="7"/>
  <c r="W2723" i="7"/>
  <c r="W2727" i="7"/>
  <c r="K2715" i="7"/>
  <c r="X2727" i="7"/>
  <c r="W2729" i="7"/>
  <c r="Y2729" i="7" s="1"/>
  <c r="Z2729" i="7" s="1"/>
  <c r="L2717" i="7" s="1"/>
  <c r="K2717" i="7"/>
  <c r="W2735" i="7"/>
  <c r="Y2735" i="7" s="1"/>
  <c r="Z2735" i="7" s="1"/>
  <c r="L2723" i="7" s="1"/>
  <c r="K2723" i="7"/>
  <c r="X2743" i="7"/>
  <c r="X2744" i="7"/>
  <c r="Y2744" i="7" s="1"/>
  <c r="Z2744" i="7" s="1"/>
  <c r="L2732" i="7" s="1"/>
  <c r="K2732" i="7"/>
  <c r="X2764" i="7"/>
  <c r="W2764" i="7"/>
  <c r="K2752" i="7"/>
  <c r="W2765" i="7"/>
  <c r="K2753" i="7"/>
  <c r="X2765" i="7"/>
  <c r="W2772" i="7"/>
  <c r="W2781" i="7"/>
  <c r="Y2781" i="7" s="1"/>
  <c r="Z2781" i="7" s="1"/>
  <c r="K2769" i="7"/>
  <c r="W2787" i="7"/>
  <c r="W2791" i="7"/>
  <c r="K2779" i="7"/>
  <c r="X2791" i="7"/>
  <c r="W2793" i="7"/>
  <c r="Y2793" i="7" s="1"/>
  <c r="Z2793" i="7" s="1"/>
  <c r="L2781" i="7" s="1"/>
  <c r="K2781" i="7"/>
  <c r="W2799" i="7"/>
  <c r="Y2799" i="7" s="1"/>
  <c r="Z2799" i="7" s="1"/>
  <c r="K2787" i="7"/>
  <c r="X2807" i="7"/>
  <c r="X2808" i="7"/>
  <c r="Y2808" i="7" s="1"/>
  <c r="Z2808" i="7" s="1"/>
  <c r="L2796" i="7" s="1"/>
  <c r="K2796" i="7"/>
  <c r="X2828" i="7"/>
  <c r="W2828" i="7"/>
  <c r="K2816" i="7"/>
  <c r="W2829" i="7"/>
  <c r="K2817" i="7"/>
  <c r="X2829" i="7"/>
  <c r="W2836" i="7"/>
  <c r="W2845" i="7"/>
  <c r="Y2845" i="7" s="1"/>
  <c r="Z2845" i="7" s="1"/>
  <c r="L2833" i="7" s="1"/>
  <c r="K2833" i="7"/>
  <c r="W2851" i="7"/>
  <c r="W2855" i="7"/>
  <c r="K2843" i="7"/>
  <c r="X2855" i="7"/>
  <c r="W2857" i="7"/>
  <c r="Y2857" i="7" s="1"/>
  <c r="Z2857" i="7" s="1"/>
  <c r="K2845" i="7"/>
  <c r="W2863" i="7"/>
  <c r="Y2863" i="7" s="1"/>
  <c r="Z2863" i="7" s="1"/>
  <c r="L2851" i="7" s="1"/>
  <c r="K2851" i="7"/>
  <c r="X2871" i="7"/>
  <c r="X2872" i="7"/>
  <c r="Y2872" i="7" s="1"/>
  <c r="Z2872" i="7" s="1"/>
  <c r="L2860" i="7" s="1"/>
  <c r="K2860" i="7"/>
  <c r="X2892" i="7"/>
  <c r="W2892" i="7"/>
  <c r="K2880" i="7"/>
  <c r="W2893" i="7"/>
  <c r="K2881" i="7"/>
  <c r="X2893" i="7"/>
  <c r="W2900" i="7"/>
  <c r="W2909" i="7"/>
  <c r="Y2909" i="7" s="1"/>
  <c r="Z2909" i="7" s="1"/>
  <c r="L2897" i="7" s="1"/>
  <c r="K2897" i="7"/>
  <c r="W2915" i="7"/>
  <c r="W2919" i="7"/>
  <c r="K2907" i="7"/>
  <c r="X2919" i="7"/>
  <c r="W2921" i="7"/>
  <c r="Y2921" i="7" s="1"/>
  <c r="Z2921" i="7" s="1"/>
  <c r="K2909" i="7"/>
  <c r="W2927" i="7"/>
  <c r="Y2927" i="7" s="1"/>
  <c r="Z2927" i="7" s="1"/>
  <c r="K2915" i="7"/>
  <c r="X2935" i="7"/>
  <c r="X2936" i="7"/>
  <c r="Y2936" i="7" s="1"/>
  <c r="Z2936" i="7" s="1"/>
  <c r="L2924" i="7" s="1"/>
  <c r="K2924" i="7"/>
  <c r="X2956" i="7"/>
  <c r="W2956" i="7"/>
  <c r="K2944" i="7"/>
  <c r="W2957" i="7"/>
  <c r="K2945" i="7"/>
  <c r="X2957" i="7"/>
  <c r="W2964" i="7"/>
  <c r="W2973" i="7"/>
  <c r="Y2973" i="7" s="1"/>
  <c r="Z2973" i="7" s="1"/>
  <c r="K2961" i="7"/>
  <c r="W2979" i="7"/>
  <c r="W2983" i="7"/>
  <c r="K2971" i="7"/>
  <c r="X2983" i="7"/>
  <c r="W2985" i="7"/>
  <c r="Y2985" i="7" s="1"/>
  <c r="Z2985" i="7" s="1"/>
  <c r="L2973" i="7" s="1"/>
  <c r="K2973" i="7"/>
  <c r="W2991" i="7"/>
  <c r="Y2991" i="7" s="1"/>
  <c r="Z2991" i="7" s="1"/>
  <c r="L2979" i="7" s="1"/>
  <c r="K2979" i="7"/>
  <c r="X2999" i="7"/>
  <c r="X3000" i="7"/>
  <c r="Y3000" i="7" s="1"/>
  <c r="Z3000" i="7" s="1"/>
  <c r="L2988" i="7" s="1"/>
  <c r="K2988" i="7"/>
  <c r="X3020" i="7"/>
  <c r="W3020" i="7"/>
  <c r="K3008" i="7"/>
  <c r="X3044" i="7"/>
  <c r="W3044" i="7"/>
  <c r="K3032" i="7"/>
  <c r="X3060" i="7"/>
  <c r="W3060" i="7"/>
  <c r="K3048" i="7"/>
  <c r="X3132" i="7"/>
  <c r="W3132" i="7"/>
  <c r="K3120" i="7"/>
  <c r="X3135" i="7"/>
  <c r="W3143" i="7"/>
  <c r="K3131" i="7"/>
  <c r="X3143" i="7"/>
  <c r="X3148" i="7"/>
  <c r="W3148" i="7"/>
  <c r="K3136" i="7"/>
  <c r="W1721" i="7"/>
  <c r="Y1721" i="7" s="1"/>
  <c r="Z1721" i="7" s="1"/>
  <c r="L1709" i="7" s="1"/>
  <c r="K1709" i="7"/>
  <c r="W1737" i="7"/>
  <c r="Y1737" i="7" s="1"/>
  <c r="Z1737" i="7" s="1"/>
  <c r="L1725" i="7" s="1"/>
  <c r="K1725" i="7"/>
  <c r="W1753" i="7"/>
  <c r="Y1753" i="7" s="1"/>
  <c r="Z1753" i="7" s="1"/>
  <c r="L1741" i="7" s="1"/>
  <c r="K1741" i="7"/>
  <c r="W1769" i="7"/>
  <c r="Y1769" i="7" s="1"/>
  <c r="Z1769" i="7" s="1"/>
  <c r="L1757" i="7" s="1"/>
  <c r="K1757" i="7"/>
  <c r="W1785" i="7"/>
  <c r="Y1785" i="7" s="1"/>
  <c r="Z1785" i="7" s="1"/>
  <c r="L1773" i="7" s="1"/>
  <c r="K1773" i="7"/>
  <c r="W1801" i="7"/>
  <c r="Y1801" i="7" s="1"/>
  <c r="Z1801" i="7" s="1"/>
  <c r="L1789" i="7" s="1"/>
  <c r="K1789" i="7"/>
  <c r="W1817" i="7"/>
  <c r="Y1817" i="7" s="1"/>
  <c r="Z1817" i="7" s="1"/>
  <c r="L1805" i="7" s="1"/>
  <c r="K1805" i="7"/>
  <c r="W1833" i="7"/>
  <c r="Y1833" i="7" s="1"/>
  <c r="Z1833" i="7" s="1"/>
  <c r="L1821" i="7" s="1"/>
  <c r="K1821" i="7"/>
  <c r="W1849" i="7"/>
  <c r="Y1849" i="7" s="1"/>
  <c r="Z1849" i="7" s="1"/>
  <c r="L1837" i="7" s="1"/>
  <c r="K1837" i="7"/>
  <c r="W1865" i="7"/>
  <c r="Y1865" i="7" s="1"/>
  <c r="Z1865" i="7" s="1"/>
  <c r="L1853" i="7" s="1"/>
  <c r="K1853" i="7"/>
  <c r="W1881" i="7"/>
  <c r="Y1881" i="7" s="1"/>
  <c r="Z1881" i="7" s="1"/>
  <c r="L1869" i="7" s="1"/>
  <c r="K1869" i="7"/>
  <c r="W1897" i="7"/>
  <c r="Y1897" i="7" s="1"/>
  <c r="Z1897" i="7" s="1"/>
  <c r="L1885" i="7" s="1"/>
  <c r="K1885" i="7"/>
  <c r="W1913" i="7"/>
  <c r="Y1913" i="7" s="1"/>
  <c r="Z1913" i="7" s="1"/>
  <c r="L1901" i="7" s="1"/>
  <c r="K1901" i="7"/>
  <c r="W1929" i="7"/>
  <c r="Y1929" i="7" s="1"/>
  <c r="Z1929" i="7" s="1"/>
  <c r="L1917" i="7" s="1"/>
  <c r="K1917" i="7"/>
  <c r="W1945" i="7"/>
  <c r="Y1945" i="7" s="1"/>
  <c r="Z1945" i="7" s="1"/>
  <c r="L1933" i="7" s="1"/>
  <c r="K1933" i="7"/>
  <c r="W1961" i="7"/>
  <c r="Y1961" i="7" s="1"/>
  <c r="Z1961" i="7" s="1"/>
  <c r="K1949" i="7"/>
  <c r="W1977" i="7"/>
  <c r="Y1977" i="7" s="1"/>
  <c r="Z1977" i="7" s="1"/>
  <c r="L1965" i="7" s="1"/>
  <c r="K1965" i="7"/>
  <c r="W1993" i="7"/>
  <c r="Y1993" i="7" s="1"/>
  <c r="Z1993" i="7" s="1"/>
  <c r="L1981" i="7" s="1"/>
  <c r="K1981" i="7"/>
  <c r="W2009" i="7"/>
  <c r="Y2009" i="7" s="1"/>
  <c r="Z2009" i="7" s="1"/>
  <c r="K1997" i="7"/>
  <c r="W2025" i="7"/>
  <c r="Y2025" i="7" s="1"/>
  <c r="Z2025" i="7" s="1"/>
  <c r="L2013" i="7" s="1"/>
  <c r="K2013" i="7"/>
  <c r="W2041" i="7"/>
  <c r="Y2041" i="7" s="1"/>
  <c r="Z2041" i="7" s="1"/>
  <c r="L2029" i="7" s="1"/>
  <c r="K2029" i="7"/>
  <c r="W2057" i="7"/>
  <c r="Y2057" i="7" s="1"/>
  <c r="Z2057" i="7" s="1"/>
  <c r="L2045" i="7" s="1"/>
  <c r="K2045" i="7"/>
  <c r="W2073" i="7"/>
  <c r="Y2073" i="7" s="1"/>
  <c r="Z2073" i="7" s="1"/>
  <c r="L2061" i="7" s="1"/>
  <c r="K2061" i="7"/>
  <c r="W2089" i="7"/>
  <c r="Y2089" i="7" s="1"/>
  <c r="Z2089" i="7" s="1"/>
  <c r="L2077" i="7" s="1"/>
  <c r="K2077" i="7"/>
  <c r="W2105" i="7"/>
  <c r="Y2105" i="7" s="1"/>
  <c r="Z2105" i="7" s="1"/>
  <c r="L2093" i="7" s="1"/>
  <c r="K2093" i="7"/>
  <c r="W2121" i="7"/>
  <c r="Y2121" i="7" s="1"/>
  <c r="Z2121" i="7" s="1"/>
  <c r="L2109" i="7" s="1"/>
  <c r="K2109" i="7"/>
  <c r="X2135" i="7"/>
  <c r="Y2135" i="7" s="1"/>
  <c r="Z2135" i="7" s="1"/>
  <c r="L2123" i="7" s="1"/>
  <c r="K2123" i="7"/>
  <c r="W2152" i="7"/>
  <c r="Y2152" i="7" s="1"/>
  <c r="Z2152" i="7" s="1"/>
  <c r="L2140" i="7" s="1"/>
  <c r="K2140" i="7"/>
  <c r="X2155" i="7"/>
  <c r="W2155" i="7"/>
  <c r="X2167" i="7"/>
  <c r="Y2167" i="7" s="1"/>
  <c r="Z2167" i="7" s="1"/>
  <c r="L2155" i="7" s="1"/>
  <c r="K2155" i="7"/>
  <c r="W2184" i="7"/>
  <c r="Y2184" i="7" s="1"/>
  <c r="Z2184" i="7" s="1"/>
  <c r="L2172" i="7" s="1"/>
  <c r="K2172" i="7"/>
  <c r="X2187" i="7"/>
  <c r="W2187" i="7"/>
  <c r="X2199" i="7"/>
  <c r="Y2199" i="7" s="1"/>
  <c r="Z2199" i="7" s="1"/>
  <c r="L2187" i="7" s="1"/>
  <c r="K2187" i="7"/>
  <c r="X2228" i="7"/>
  <c r="Y2228" i="7" s="1"/>
  <c r="Z2228" i="7" s="1"/>
  <c r="K2216" i="7"/>
  <c r="W2241" i="7"/>
  <c r="K2229" i="7"/>
  <c r="X2241" i="7"/>
  <c r="X2243" i="7"/>
  <c r="Y2243" i="7" s="1"/>
  <c r="Z2243" i="7" s="1"/>
  <c r="L2231" i="7" s="1"/>
  <c r="K2231" i="7"/>
  <c r="W2257" i="7"/>
  <c r="K2245" i="7"/>
  <c r="X2257" i="7"/>
  <c r="W2263" i="7"/>
  <c r="Y2263" i="7" s="1"/>
  <c r="Z2263" i="7" s="1"/>
  <c r="L2251" i="7" s="1"/>
  <c r="K2251" i="7"/>
  <c r="X2292" i="7"/>
  <c r="Y2292" i="7" s="1"/>
  <c r="Z2292" i="7" s="1"/>
  <c r="L2280" i="7" s="1"/>
  <c r="K2280" i="7"/>
  <c r="W2305" i="7"/>
  <c r="K2293" i="7"/>
  <c r="X2305" i="7"/>
  <c r="X2307" i="7"/>
  <c r="Y2307" i="7" s="1"/>
  <c r="Z2307" i="7" s="1"/>
  <c r="L2295" i="7" s="1"/>
  <c r="K2295" i="7"/>
  <c r="W2321" i="7"/>
  <c r="K2309" i="7"/>
  <c r="X2321" i="7"/>
  <c r="W2327" i="7"/>
  <c r="Y2327" i="7" s="1"/>
  <c r="Z2327" i="7" s="1"/>
  <c r="L2315" i="7" s="1"/>
  <c r="K2315" i="7"/>
  <c r="X2356" i="7"/>
  <c r="Y2356" i="7" s="1"/>
  <c r="Z2356" i="7" s="1"/>
  <c r="L2344" i="7" s="1"/>
  <c r="K2344" i="7"/>
  <c r="W2369" i="7"/>
  <c r="K2357" i="7"/>
  <c r="X2369" i="7"/>
  <c r="X2371" i="7"/>
  <c r="Y2371" i="7" s="1"/>
  <c r="Z2371" i="7" s="1"/>
  <c r="L2359" i="7" s="1"/>
  <c r="K2359" i="7"/>
  <c r="W2385" i="7"/>
  <c r="K2373" i="7"/>
  <c r="X2385" i="7"/>
  <c r="W2391" i="7"/>
  <c r="Y2391" i="7" s="1"/>
  <c r="Z2391" i="7" s="1"/>
  <c r="K2379" i="7"/>
  <c r="X2420" i="7"/>
  <c r="Y2420" i="7" s="1"/>
  <c r="Z2420" i="7" s="1"/>
  <c r="L2408" i="7" s="1"/>
  <c r="K2408" i="7"/>
  <c r="W2433" i="7"/>
  <c r="K2421" i="7"/>
  <c r="X2433" i="7"/>
  <c r="X2435" i="7"/>
  <c r="Y2435" i="7" s="1"/>
  <c r="Z2435" i="7" s="1"/>
  <c r="L2423" i="7" s="1"/>
  <c r="K2423" i="7"/>
  <c r="W2449" i="7"/>
  <c r="K2437" i="7"/>
  <c r="X2449" i="7"/>
  <c r="W2455" i="7"/>
  <c r="Y2455" i="7" s="1"/>
  <c r="Z2455" i="7" s="1"/>
  <c r="L2443" i="7" s="1"/>
  <c r="K2443" i="7"/>
  <c r="X2484" i="7"/>
  <c r="Y2484" i="7" s="1"/>
  <c r="Z2484" i="7" s="1"/>
  <c r="K2472" i="7"/>
  <c r="W2497" i="7"/>
  <c r="K2485" i="7"/>
  <c r="X2497" i="7"/>
  <c r="X2499" i="7"/>
  <c r="Y2499" i="7" s="1"/>
  <c r="Z2499" i="7" s="1"/>
  <c r="K2487" i="7"/>
  <c r="W2513" i="7"/>
  <c r="K2501" i="7"/>
  <c r="X2513" i="7"/>
  <c r="W2519" i="7"/>
  <c r="Y2519" i="7" s="1"/>
  <c r="Z2519" i="7" s="1"/>
  <c r="L2507" i="7" s="1"/>
  <c r="K2507" i="7"/>
  <c r="X2548" i="7"/>
  <c r="Y2548" i="7" s="1"/>
  <c r="Z2548" i="7" s="1"/>
  <c r="L2536" i="7" s="1"/>
  <c r="K2536" i="7"/>
  <c r="W2561" i="7"/>
  <c r="K2549" i="7"/>
  <c r="X2561" i="7"/>
  <c r="X2563" i="7"/>
  <c r="Y2563" i="7" s="1"/>
  <c r="Z2563" i="7" s="1"/>
  <c r="L2551" i="7" s="1"/>
  <c r="K2551" i="7"/>
  <c r="W2577" i="7"/>
  <c r="K2565" i="7"/>
  <c r="X2577" i="7"/>
  <c r="W2583" i="7"/>
  <c r="Y2583" i="7" s="1"/>
  <c r="Z2583" i="7" s="1"/>
  <c r="L2571" i="7" s="1"/>
  <c r="K2571" i="7"/>
  <c r="X2612" i="7"/>
  <c r="Y2612" i="7" s="1"/>
  <c r="Z2612" i="7" s="1"/>
  <c r="K2600" i="7"/>
  <c r="W2625" i="7"/>
  <c r="K2613" i="7"/>
  <c r="X2625" i="7"/>
  <c r="X2627" i="7"/>
  <c r="Y2627" i="7" s="1"/>
  <c r="Z2627" i="7" s="1"/>
  <c r="L2615" i="7" s="1"/>
  <c r="K2615" i="7"/>
  <c r="W2641" i="7"/>
  <c r="K2629" i="7"/>
  <c r="X2641" i="7"/>
  <c r="W2647" i="7"/>
  <c r="Y2647" i="7" s="1"/>
  <c r="Z2647" i="7" s="1"/>
  <c r="L2635" i="7" s="1"/>
  <c r="K2635" i="7"/>
  <c r="X2676" i="7"/>
  <c r="Y2676" i="7" s="1"/>
  <c r="Z2676" i="7" s="1"/>
  <c r="L2664" i="7" s="1"/>
  <c r="K2664" i="7"/>
  <c r="W2689" i="7"/>
  <c r="K2677" i="7"/>
  <c r="X2689" i="7"/>
  <c r="X2691" i="7"/>
  <c r="Y2691" i="7" s="1"/>
  <c r="Z2691" i="7" s="1"/>
  <c r="L2679" i="7" s="1"/>
  <c r="K2679" i="7"/>
  <c r="W2705" i="7"/>
  <c r="K2693" i="7"/>
  <c r="X2705" i="7"/>
  <c r="W2711" i="7"/>
  <c r="Y2711" i="7" s="1"/>
  <c r="Z2711" i="7" s="1"/>
  <c r="L2699" i="7" s="1"/>
  <c r="K2699" i="7"/>
  <c r="X2740" i="7"/>
  <c r="Y2740" i="7" s="1"/>
  <c r="Z2740" i="7" s="1"/>
  <c r="L2728" i="7" s="1"/>
  <c r="K2728" i="7"/>
  <c r="W2753" i="7"/>
  <c r="K2741" i="7"/>
  <c r="X2753" i="7"/>
  <c r="X2755" i="7"/>
  <c r="Y2755" i="7" s="1"/>
  <c r="Z2755" i="7" s="1"/>
  <c r="L2743" i="7" s="1"/>
  <c r="K2743" i="7"/>
  <c r="W2769" i="7"/>
  <c r="K2757" i="7"/>
  <c r="X2769" i="7"/>
  <c r="W2775" i="7"/>
  <c r="Y2775" i="7" s="1"/>
  <c r="Z2775" i="7" s="1"/>
  <c r="K2763" i="7"/>
  <c r="X2804" i="7"/>
  <c r="Y2804" i="7" s="1"/>
  <c r="Z2804" i="7" s="1"/>
  <c r="K2792" i="7"/>
  <c r="W2817" i="7"/>
  <c r="K2805" i="7"/>
  <c r="X2817" i="7"/>
  <c r="X2819" i="7"/>
  <c r="Y2819" i="7" s="1"/>
  <c r="Z2819" i="7" s="1"/>
  <c r="L2807" i="7" s="1"/>
  <c r="K2807" i="7"/>
  <c r="W2833" i="7"/>
  <c r="K2821" i="7"/>
  <c r="X2833" i="7"/>
  <c r="W2839" i="7"/>
  <c r="Y2839" i="7" s="1"/>
  <c r="Z2839" i="7" s="1"/>
  <c r="K2827" i="7"/>
  <c r="X2868" i="7"/>
  <c r="Y2868" i="7" s="1"/>
  <c r="Z2868" i="7" s="1"/>
  <c r="L2856" i="7" s="1"/>
  <c r="K2856" i="7"/>
  <c r="W2881" i="7"/>
  <c r="K2869" i="7"/>
  <c r="X2881" i="7"/>
  <c r="X2883" i="7"/>
  <c r="Y2883" i="7" s="1"/>
  <c r="Z2883" i="7" s="1"/>
  <c r="L2871" i="7" s="1"/>
  <c r="K2871" i="7"/>
  <c r="W2897" i="7"/>
  <c r="K2885" i="7"/>
  <c r="X2897" i="7"/>
  <c r="W2903" i="7"/>
  <c r="Y2903" i="7" s="1"/>
  <c r="Z2903" i="7" s="1"/>
  <c r="K2891" i="7"/>
  <c r="X2932" i="7"/>
  <c r="Y2932" i="7" s="1"/>
  <c r="Z2932" i="7" s="1"/>
  <c r="L2920" i="7" s="1"/>
  <c r="K2920" i="7"/>
  <c r="W2945" i="7"/>
  <c r="K2933" i="7"/>
  <c r="X2945" i="7"/>
  <c r="X2947" i="7"/>
  <c r="Y2947" i="7" s="1"/>
  <c r="Z2947" i="7" s="1"/>
  <c r="L2935" i="7" s="1"/>
  <c r="K2935" i="7"/>
  <c r="W2961" i="7"/>
  <c r="K2949" i="7"/>
  <c r="X2961" i="7"/>
  <c r="W2967" i="7"/>
  <c r="Y2967" i="7" s="1"/>
  <c r="Z2967" i="7" s="1"/>
  <c r="L2955" i="7" s="1"/>
  <c r="K2955" i="7"/>
  <c r="X2996" i="7"/>
  <c r="Y2996" i="7" s="1"/>
  <c r="Z2996" i="7" s="1"/>
  <c r="L2984" i="7" s="1"/>
  <c r="K2984" i="7"/>
  <c r="X3011" i="7"/>
  <c r="K2999" i="7"/>
  <c r="W3011" i="7"/>
  <c r="W3017" i="7"/>
  <c r="K3005" i="7"/>
  <c r="X3017" i="7"/>
  <c r="W3119" i="7"/>
  <c r="K3107" i="7"/>
  <c r="X3119" i="7"/>
  <c r="X3124" i="7"/>
  <c r="W3124" i="7"/>
  <c r="K3112" i="7"/>
  <c r="X2712" i="7"/>
  <c r="Y2712" i="7" s="1"/>
  <c r="Z2712" i="7" s="1"/>
  <c r="L2700" i="7" s="1"/>
  <c r="K2700" i="7"/>
  <c r="X2732" i="7"/>
  <c r="W2732" i="7"/>
  <c r="K2720" i="7"/>
  <c r="W2733" i="7"/>
  <c r="K2721" i="7"/>
  <c r="X2733" i="7"/>
  <c r="W2749" i="7"/>
  <c r="Y2749" i="7" s="1"/>
  <c r="Z2749" i="7" s="1"/>
  <c r="L2737" i="7" s="1"/>
  <c r="K2737" i="7"/>
  <c r="W2759" i="7"/>
  <c r="K2747" i="7"/>
  <c r="X2759" i="7"/>
  <c r="W2761" i="7"/>
  <c r="Y2761" i="7" s="1"/>
  <c r="Z2761" i="7" s="1"/>
  <c r="L2749" i="7" s="1"/>
  <c r="K2749" i="7"/>
  <c r="W2767" i="7"/>
  <c r="Y2767" i="7" s="1"/>
  <c r="Z2767" i="7" s="1"/>
  <c r="L2755" i="7" s="1"/>
  <c r="K2755" i="7"/>
  <c r="X2776" i="7"/>
  <c r="Y2776" i="7" s="1"/>
  <c r="Z2776" i="7" s="1"/>
  <c r="K2764" i="7"/>
  <c r="X2796" i="7"/>
  <c r="W2796" i="7"/>
  <c r="K2784" i="7"/>
  <c r="W2797" i="7"/>
  <c r="K2785" i="7"/>
  <c r="X2797" i="7"/>
  <c r="W2813" i="7"/>
  <c r="Y2813" i="7" s="1"/>
  <c r="Z2813" i="7" s="1"/>
  <c r="L2801" i="7" s="1"/>
  <c r="K2801" i="7"/>
  <c r="W2823" i="7"/>
  <c r="K2811" i="7"/>
  <c r="X2823" i="7"/>
  <c r="W2825" i="7"/>
  <c r="Y2825" i="7" s="1"/>
  <c r="Z2825" i="7" s="1"/>
  <c r="L2813" i="7" s="1"/>
  <c r="K2813" i="7"/>
  <c r="W2831" i="7"/>
  <c r="Y2831" i="7" s="1"/>
  <c r="Z2831" i="7" s="1"/>
  <c r="L2819" i="7" s="1"/>
  <c r="K2819" i="7"/>
  <c r="X2840" i="7"/>
  <c r="Y2840" i="7" s="1"/>
  <c r="Z2840" i="7" s="1"/>
  <c r="L2828" i="7" s="1"/>
  <c r="K2828" i="7"/>
  <c r="X2860" i="7"/>
  <c r="W2860" i="7"/>
  <c r="K2848" i="7"/>
  <c r="W2861" i="7"/>
  <c r="K2849" i="7"/>
  <c r="X2861" i="7"/>
  <c r="W2877" i="7"/>
  <c r="Y2877" i="7" s="1"/>
  <c r="Z2877" i="7" s="1"/>
  <c r="L2865" i="7" s="1"/>
  <c r="K2865" i="7"/>
  <c r="W2887" i="7"/>
  <c r="K2875" i="7"/>
  <c r="X2887" i="7"/>
  <c r="W2889" i="7"/>
  <c r="Y2889" i="7" s="1"/>
  <c r="Z2889" i="7" s="1"/>
  <c r="K2877" i="7"/>
  <c r="W2895" i="7"/>
  <c r="Y2895" i="7" s="1"/>
  <c r="Z2895" i="7" s="1"/>
  <c r="L2883" i="7" s="1"/>
  <c r="K2883" i="7"/>
  <c r="X2904" i="7"/>
  <c r="Y2904" i="7" s="1"/>
  <c r="Z2904" i="7" s="1"/>
  <c r="L2892" i="7" s="1"/>
  <c r="K2892" i="7"/>
  <c r="X2924" i="7"/>
  <c r="W2924" i="7"/>
  <c r="K2912" i="7"/>
  <c r="W2925" i="7"/>
  <c r="K2913" i="7"/>
  <c r="X2925" i="7"/>
  <c r="W2941" i="7"/>
  <c r="Y2941" i="7" s="1"/>
  <c r="Z2941" i="7" s="1"/>
  <c r="L2929" i="7" s="1"/>
  <c r="K2929" i="7"/>
  <c r="W2951" i="7"/>
  <c r="K2939" i="7"/>
  <c r="X2951" i="7"/>
  <c r="W2953" i="7"/>
  <c r="Y2953" i="7" s="1"/>
  <c r="Z2953" i="7" s="1"/>
  <c r="L2941" i="7" s="1"/>
  <c r="K2941" i="7"/>
  <c r="W2959" i="7"/>
  <c r="Y2959" i="7" s="1"/>
  <c r="Z2959" i="7" s="1"/>
  <c r="K2947" i="7"/>
  <c r="X2968" i="7"/>
  <c r="Y2968" i="7" s="1"/>
  <c r="Z2968" i="7" s="1"/>
  <c r="L2956" i="7" s="1"/>
  <c r="K2956" i="7"/>
  <c r="X2988" i="7"/>
  <c r="W2988" i="7"/>
  <c r="K2976" i="7"/>
  <c r="W2989" i="7"/>
  <c r="K2977" i="7"/>
  <c r="X2989" i="7"/>
  <c r="W3005" i="7"/>
  <c r="Y3005" i="7" s="1"/>
  <c r="Z3005" i="7" s="1"/>
  <c r="L2993" i="7" s="1"/>
  <c r="K2993" i="7"/>
  <c r="W3009" i="7"/>
  <c r="K2997" i="7"/>
  <c r="X3009" i="7"/>
  <c r="X3028" i="7"/>
  <c r="K3016" i="7"/>
  <c r="W3028" i="7"/>
  <c r="W3031" i="7"/>
  <c r="Y3031" i="7" s="1"/>
  <c r="Z3031" i="7" s="1"/>
  <c r="L3019" i="7" s="1"/>
  <c r="K3019" i="7"/>
  <c r="X3032" i="7"/>
  <c r="K3020" i="7"/>
  <c r="W3032" i="7"/>
  <c r="W3057" i="7"/>
  <c r="K3045" i="7"/>
  <c r="X3057" i="7"/>
  <c r="W3071" i="7"/>
  <c r="Y3071" i="7" s="1"/>
  <c r="Z3071" i="7" s="1"/>
  <c r="L3059" i="7" s="1"/>
  <c r="K3059" i="7"/>
  <c r="W3073" i="7"/>
  <c r="K3061" i="7"/>
  <c r="X3073" i="7"/>
  <c r="W3161" i="7"/>
  <c r="K3149" i="7"/>
  <c r="X3161" i="7"/>
  <c r="X3188" i="7"/>
  <c r="W3188" i="7"/>
  <c r="W3191" i="7"/>
  <c r="K3179" i="7"/>
  <c r="W3193" i="7"/>
  <c r="K3181" i="7"/>
  <c r="X3193" i="7"/>
  <c r="X3212" i="7"/>
  <c r="W3212" i="7"/>
  <c r="W3239" i="7"/>
  <c r="K3227" i="7"/>
  <c r="W3247" i="7"/>
  <c r="K3235" i="7"/>
  <c r="X3247" i="7"/>
  <c r="X3419" i="7"/>
  <c r="W3419" i="7"/>
  <c r="X3439" i="7"/>
  <c r="K3427" i="7"/>
  <c r="W3439" i="7"/>
  <c r="X3455" i="7"/>
  <c r="K3443" i="7"/>
  <c r="W3455" i="7"/>
  <c r="X3471" i="7"/>
  <c r="K3459" i="7"/>
  <c r="W3471" i="7"/>
  <c r="X3487" i="7"/>
  <c r="K3475" i="7"/>
  <c r="W3487" i="7"/>
  <c r="X3503" i="7"/>
  <c r="K3491" i="7"/>
  <c r="W3503" i="7"/>
  <c r="X3515" i="7"/>
  <c r="W3515" i="7"/>
  <c r="K3503" i="7"/>
  <c r="X3530" i="7"/>
  <c r="W3530" i="7"/>
  <c r="K3518" i="7"/>
  <c r="X3571" i="7"/>
  <c r="W3571" i="7"/>
  <c r="K3559" i="7"/>
  <c r="W3015" i="7"/>
  <c r="K3003" i="7"/>
  <c r="W3021" i="7"/>
  <c r="K3009" i="7"/>
  <c r="W3025" i="7"/>
  <c r="K3013" i="7"/>
  <c r="X3025" i="7"/>
  <c r="W3039" i="7"/>
  <c r="K3027" i="7"/>
  <c r="W3047" i="7"/>
  <c r="K3035" i="7"/>
  <c r="X3047" i="7"/>
  <c r="W3087" i="7"/>
  <c r="K3075" i="7"/>
  <c r="X3087" i="7"/>
  <c r="X3100" i="7"/>
  <c r="W3100" i="7"/>
  <c r="W3103" i="7"/>
  <c r="K3091" i="7"/>
  <c r="W3105" i="7"/>
  <c r="K3093" i="7"/>
  <c r="X3105" i="7"/>
  <c r="X3116" i="7"/>
  <c r="W3116" i="7"/>
  <c r="W3151" i="7"/>
  <c r="K3139" i="7"/>
  <c r="X3151" i="7"/>
  <c r="X3164" i="7"/>
  <c r="W3164" i="7"/>
  <c r="W3167" i="7"/>
  <c r="K3155" i="7"/>
  <c r="W3169" i="7"/>
  <c r="K3157" i="7"/>
  <c r="X3169" i="7"/>
  <c r="X3191" i="7"/>
  <c r="X3196" i="7"/>
  <c r="W3196" i="7"/>
  <c r="W3199" i="7"/>
  <c r="K3187" i="7"/>
  <c r="W3225" i="7"/>
  <c r="K3213" i="7"/>
  <c r="X3225" i="7"/>
  <c r="W3233" i="7"/>
  <c r="K3221" i="7"/>
  <c r="X3233" i="7"/>
  <c r="X3239" i="7"/>
  <c r="W3241" i="7"/>
  <c r="K3229" i="7"/>
  <c r="X3241" i="7"/>
  <c r="W3249" i="7"/>
  <c r="K3237" i="7"/>
  <c r="X3249" i="7"/>
  <c r="X3252" i="7"/>
  <c r="W3252" i="7"/>
  <c r="K3240" i="7"/>
  <c r="X3260" i="7"/>
  <c r="W3260" i="7"/>
  <c r="W3263" i="7"/>
  <c r="K3251" i="7"/>
  <c r="X3434" i="7"/>
  <c r="W3434" i="7"/>
  <c r="X3450" i="7"/>
  <c r="W3450" i="7"/>
  <c r="X3555" i="7"/>
  <c r="W3555" i="7"/>
  <c r="K3543" i="7"/>
  <c r="W2132" i="7"/>
  <c r="Y2132" i="7" s="1"/>
  <c r="Z2132" i="7" s="1"/>
  <c r="L2120" i="7" s="1"/>
  <c r="K2120" i="7"/>
  <c r="W2148" i="7"/>
  <c r="Y2148" i="7" s="1"/>
  <c r="Z2148" i="7" s="1"/>
  <c r="L2136" i="7" s="1"/>
  <c r="K2136" i="7"/>
  <c r="W2164" i="7"/>
  <c r="Y2164" i="7" s="1"/>
  <c r="Z2164" i="7" s="1"/>
  <c r="L2152" i="7" s="1"/>
  <c r="K2152" i="7"/>
  <c r="W2180" i="7"/>
  <c r="Y2180" i="7" s="1"/>
  <c r="Z2180" i="7" s="1"/>
  <c r="L2168" i="7" s="1"/>
  <c r="K2168" i="7"/>
  <c r="W2196" i="7"/>
  <c r="Y2196" i="7" s="1"/>
  <c r="Z2196" i="7" s="1"/>
  <c r="L2184" i="7" s="1"/>
  <c r="K2184" i="7"/>
  <c r="W2212" i="7"/>
  <c r="Y2212" i="7" s="1"/>
  <c r="Z2212" i="7" s="1"/>
  <c r="K2200" i="7"/>
  <c r="X2216" i="7"/>
  <c r="Y2216" i="7" s="1"/>
  <c r="Z2216" i="7" s="1"/>
  <c r="L2204" i="7" s="1"/>
  <c r="K2204" i="7"/>
  <c r="W2233" i="7"/>
  <c r="Y2233" i="7" s="1"/>
  <c r="Z2233" i="7" s="1"/>
  <c r="L2221" i="7" s="1"/>
  <c r="K2221" i="7"/>
  <c r="X2236" i="7"/>
  <c r="W2236" i="7"/>
  <c r="X2248" i="7"/>
  <c r="Y2248" i="7" s="1"/>
  <c r="Z2248" i="7" s="1"/>
  <c r="K2236" i="7"/>
  <c r="W2265" i="7"/>
  <c r="Y2265" i="7" s="1"/>
  <c r="Z2265" i="7" s="1"/>
  <c r="L2253" i="7" s="1"/>
  <c r="K2253" i="7"/>
  <c r="X2268" i="7"/>
  <c r="W2268" i="7"/>
  <c r="X2280" i="7"/>
  <c r="Y2280" i="7" s="1"/>
  <c r="Z2280" i="7" s="1"/>
  <c r="K2268" i="7"/>
  <c r="W2297" i="7"/>
  <c r="Y2297" i="7" s="1"/>
  <c r="Z2297" i="7" s="1"/>
  <c r="L2285" i="7" s="1"/>
  <c r="K2285" i="7"/>
  <c r="X2300" i="7"/>
  <c r="W2300" i="7"/>
  <c r="X2312" i="7"/>
  <c r="Y2312" i="7" s="1"/>
  <c r="Z2312" i="7" s="1"/>
  <c r="K2300" i="7"/>
  <c r="W2329" i="7"/>
  <c r="Y2329" i="7" s="1"/>
  <c r="Z2329" i="7" s="1"/>
  <c r="L2317" i="7" s="1"/>
  <c r="K2317" i="7"/>
  <c r="X2332" i="7"/>
  <c r="W2332" i="7"/>
  <c r="X2344" i="7"/>
  <c r="Y2344" i="7" s="1"/>
  <c r="Z2344" i="7" s="1"/>
  <c r="L2332" i="7" s="1"/>
  <c r="K2332" i="7"/>
  <c r="W2361" i="7"/>
  <c r="Y2361" i="7" s="1"/>
  <c r="Z2361" i="7" s="1"/>
  <c r="L2349" i="7" s="1"/>
  <c r="K2349" i="7"/>
  <c r="X2364" i="7"/>
  <c r="W2364" i="7"/>
  <c r="X2376" i="7"/>
  <c r="Y2376" i="7" s="1"/>
  <c r="Z2376" i="7" s="1"/>
  <c r="K2364" i="7"/>
  <c r="W2393" i="7"/>
  <c r="Y2393" i="7" s="1"/>
  <c r="Z2393" i="7" s="1"/>
  <c r="L2381" i="7" s="1"/>
  <c r="K2381" i="7"/>
  <c r="X2396" i="7"/>
  <c r="W2396" i="7"/>
  <c r="X2408" i="7"/>
  <c r="Y2408" i="7" s="1"/>
  <c r="Z2408" i="7" s="1"/>
  <c r="L2396" i="7" s="1"/>
  <c r="K2396" i="7"/>
  <c r="W2425" i="7"/>
  <c r="Y2425" i="7" s="1"/>
  <c r="Z2425" i="7" s="1"/>
  <c r="L2413" i="7" s="1"/>
  <c r="K2413" i="7"/>
  <c r="X2428" i="7"/>
  <c r="W2428" i="7"/>
  <c r="X2440" i="7"/>
  <c r="Y2440" i="7" s="1"/>
  <c r="Z2440" i="7" s="1"/>
  <c r="L2428" i="7" s="1"/>
  <c r="K2428" i="7"/>
  <c r="W2457" i="7"/>
  <c r="Y2457" i="7" s="1"/>
  <c r="Z2457" i="7" s="1"/>
  <c r="L2445" i="7" s="1"/>
  <c r="K2445" i="7"/>
  <c r="X2460" i="7"/>
  <c r="W2460" i="7"/>
  <c r="X2472" i="7"/>
  <c r="Y2472" i="7" s="1"/>
  <c r="Z2472" i="7" s="1"/>
  <c r="L2460" i="7" s="1"/>
  <c r="K2460" i="7"/>
  <c r="W2489" i="7"/>
  <c r="Y2489" i="7" s="1"/>
  <c r="Z2489" i="7" s="1"/>
  <c r="K2477" i="7"/>
  <c r="X2492" i="7"/>
  <c r="W2492" i="7"/>
  <c r="X2504" i="7"/>
  <c r="Y2504" i="7" s="1"/>
  <c r="Z2504" i="7" s="1"/>
  <c r="K2492" i="7"/>
  <c r="W2521" i="7"/>
  <c r="Y2521" i="7" s="1"/>
  <c r="Z2521" i="7" s="1"/>
  <c r="L2509" i="7" s="1"/>
  <c r="K2509" i="7"/>
  <c r="X2524" i="7"/>
  <c r="W2524" i="7"/>
  <c r="X2536" i="7"/>
  <c r="Y2536" i="7" s="1"/>
  <c r="Z2536" i="7" s="1"/>
  <c r="L2524" i="7" s="1"/>
  <c r="K2524" i="7"/>
  <c r="W2553" i="7"/>
  <c r="Y2553" i="7" s="1"/>
  <c r="Z2553" i="7" s="1"/>
  <c r="L2541" i="7" s="1"/>
  <c r="K2541" i="7"/>
  <c r="X2556" i="7"/>
  <c r="W2556" i="7"/>
  <c r="X2568" i="7"/>
  <c r="Y2568" i="7" s="1"/>
  <c r="Z2568" i="7" s="1"/>
  <c r="L2556" i="7" s="1"/>
  <c r="K2556" i="7"/>
  <c r="W2585" i="7"/>
  <c r="Y2585" i="7" s="1"/>
  <c r="Z2585" i="7" s="1"/>
  <c r="L2573" i="7" s="1"/>
  <c r="K2573" i="7"/>
  <c r="X2588" i="7"/>
  <c r="W2588" i="7"/>
  <c r="X2600" i="7"/>
  <c r="Y2600" i="7" s="1"/>
  <c r="Z2600" i="7" s="1"/>
  <c r="K2588" i="7"/>
  <c r="W2617" i="7"/>
  <c r="Y2617" i="7" s="1"/>
  <c r="Z2617" i="7" s="1"/>
  <c r="K2605" i="7"/>
  <c r="X2620" i="7"/>
  <c r="W2620" i="7"/>
  <c r="X2632" i="7"/>
  <c r="Y2632" i="7" s="1"/>
  <c r="Z2632" i="7" s="1"/>
  <c r="L2620" i="7" s="1"/>
  <c r="K2620" i="7"/>
  <c r="W2649" i="7"/>
  <c r="Y2649" i="7" s="1"/>
  <c r="Z2649" i="7" s="1"/>
  <c r="K2637" i="7"/>
  <c r="X2652" i="7"/>
  <c r="W2652" i="7"/>
  <c r="X2664" i="7"/>
  <c r="Y2664" i="7" s="1"/>
  <c r="Z2664" i="7" s="1"/>
  <c r="L2652" i="7" s="1"/>
  <c r="K2652" i="7"/>
  <c r="W2681" i="7"/>
  <c r="Y2681" i="7" s="1"/>
  <c r="Z2681" i="7" s="1"/>
  <c r="L2669" i="7" s="1"/>
  <c r="K2669" i="7"/>
  <c r="X2684" i="7"/>
  <c r="W2684" i="7"/>
  <c r="X2696" i="7"/>
  <c r="Y2696" i="7" s="1"/>
  <c r="Z2696" i="7" s="1"/>
  <c r="L2684" i="7" s="1"/>
  <c r="K2684" i="7"/>
  <c r="W2713" i="7"/>
  <c r="Y2713" i="7" s="1"/>
  <c r="Z2713" i="7" s="1"/>
  <c r="K2701" i="7"/>
  <c r="X2716" i="7"/>
  <c r="W2716" i="7"/>
  <c r="X2728" i="7"/>
  <c r="Y2728" i="7" s="1"/>
  <c r="Z2728" i="7" s="1"/>
  <c r="L2716" i="7" s="1"/>
  <c r="K2716" i="7"/>
  <c r="W2745" i="7"/>
  <c r="Y2745" i="7" s="1"/>
  <c r="Z2745" i="7" s="1"/>
  <c r="L2733" i="7" s="1"/>
  <c r="K2733" i="7"/>
  <c r="X2748" i="7"/>
  <c r="W2748" i="7"/>
  <c r="X2760" i="7"/>
  <c r="Y2760" i="7" s="1"/>
  <c r="Z2760" i="7" s="1"/>
  <c r="K2748" i="7"/>
  <c r="W2777" i="7"/>
  <c r="Y2777" i="7" s="1"/>
  <c r="Z2777" i="7" s="1"/>
  <c r="L2765" i="7" s="1"/>
  <c r="K2765" i="7"/>
  <c r="X2780" i="7"/>
  <c r="W2780" i="7"/>
  <c r="X2792" i="7"/>
  <c r="Y2792" i="7" s="1"/>
  <c r="Z2792" i="7" s="1"/>
  <c r="L2780" i="7" s="1"/>
  <c r="K2780" i="7"/>
  <c r="W2809" i="7"/>
  <c r="Y2809" i="7" s="1"/>
  <c r="Z2809" i="7" s="1"/>
  <c r="L2797" i="7" s="1"/>
  <c r="K2797" i="7"/>
  <c r="X2812" i="7"/>
  <c r="W2812" i="7"/>
  <c r="X2824" i="7"/>
  <c r="Y2824" i="7" s="1"/>
  <c r="Z2824" i="7" s="1"/>
  <c r="K2812" i="7"/>
  <c r="W2841" i="7"/>
  <c r="Y2841" i="7" s="1"/>
  <c r="Z2841" i="7" s="1"/>
  <c r="L2829" i="7" s="1"/>
  <c r="K2829" i="7"/>
  <c r="X2844" i="7"/>
  <c r="W2844" i="7"/>
  <c r="X2856" i="7"/>
  <c r="Y2856" i="7" s="1"/>
  <c r="Z2856" i="7" s="1"/>
  <c r="L2844" i="7" s="1"/>
  <c r="K2844" i="7"/>
  <c r="W2873" i="7"/>
  <c r="Y2873" i="7" s="1"/>
  <c r="Z2873" i="7" s="1"/>
  <c r="L2861" i="7" s="1"/>
  <c r="K2861" i="7"/>
  <c r="X2876" i="7"/>
  <c r="W2876" i="7"/>
  <c r="X2888" i="7"/>
  <c r="Y2888" i="7" s="1"/>
  <c r="Z2888" i="7" s="1"/>
  <c r="K2876" i="7"/>
  <c r="W2905" i="7"/>
  <c r="Y2905" i="7" s="1"/>
  <c r="Z2905" i="7" s="1"/>
  <c r="L2893" i="7" s="1"/>
  <c r="K2893" i="7"/>
  <c r="X2908" i="7"/>
  <c r="W2908" i="7"/>
  <c r="X2920" i="7"/>
  <c r="Y2920" i="7" s="1"/>
  <c r="Z2920" i="7" s="1"/>
  <c r="K2908" i="7"/>
  <c r="W2937" i="7"/>
  <c r="Y2937" i="7" s="1"/>
  <c r="Z2937" i="7" s="1"/>
  <c r="K2925" i="7"/>
  <c r="X2940" i="7"/>
  <c r="W2940" i="7"/>
  <c r="X2952" i="7"/>
  <c r="Y2952" i="7" s="1"/>
  <c r="Z2952" i="7" s="1"/>
  <c r="K2940" i="7"/>
  <c r="W2969" i="7"/>
  <c r="Y2969" i="7" s="1"/>
  <c r="Z2969" i="7" s="1"/>
  <c r="K2957" i="7"/>
  <c r="X2972" i="7"/>
  <c r="W2972" i="7"/>
  <c r="X2984" i="7"/>
  <c r="Y2984" i="7" s="1"/>
  <c r="Z2984" i="7" s="1"/>
  <c r="L2972" i="7" s="1"/>
  <c r="K2972" i="7"/>
  <c r="W3001" i="7"/>
  <c r="Y3001" i="7" s="1"/>
  <c r="Z3001" i="7" s="1"/>
  <c r="L2989" i="7" s="1"/>
  <c r="K2989" i="7"/>
  <c r="X3004" i="7"/>
  <c r="W3004" i="7"/>
  <c r="X3015" i="7"/>
  <c r="X3016" i="7"/>
  <c r="Y3016" i="7" s="1"/>
  <c r="Z3016" i="7" s="1"/>
  <c r="L3004" i="7" s="1"/>
  <c r="K3004" i="7"/>
  <c r="X3021" i="7"/>
  <c r="K3011" i="7"/>
  <c r="W3033" i="7"/>
  <c r="Y3033" i="7" s="1"/>
  <c r="Z3033" i="7" s="1"/>
  <c r="L3021" i="7" s="1"/>
  <c r="K3021" i="7"/>
  <c r="X3036" i="7"/>
  <c r="W3036" i="7"/>
  <c r="X3039" i="7"/>
  <c r="W3041" i="7"/>
  <c r="K3029" i="7"/>
  <c r="X3041" i="7"/>
  <c r="W3049" i="7"/>
  <c r="K3037" i="7"/>
  <c r="X3049" i="7"/>
  <c r="X3052" i="7"/>
  <c r="W3052" i="7"/>
  <c r="K3040" i="7"/>
  <c r="W3065" i="7"/>
  <c r="K3053" i="7"/>
  <c r="X3065" i="7"/>
  <c r="X3092" i="7"/>
  <c r="W3092" i="7"/>
  <c r="K3080" i="7"/>
  <c r="X3103" i="7"/>
  <c r="W3111" i="7"/>
  <c r="Y3111" i="7" s="1"/>
  <c r="Z3111" i="7" s="1"/>
  <c r="L3099" i="7" s="1"/>
  <c r="K3099" i="7"/>
  <c r="W3129" i="7"/>
  <c r="K3117" i="7"/>
  <c r="X3129" i="7"/>
  <c r="X3156" i="7"/>
  <c r="W3156" i="7"/>
  <c r="K3144" i="7"/>
  <c r="X3167" i="7"/>
  <c r="X3172" i="7"/>
  <c r="W3172" i="7"/>
  <c r="W3175" i="7"/>
  <c r="Y3175" i="7" s="1"/>
  <c r="Z3175" i="7" s="1"/>
  <c r="L3163" i="7" s="1"/>
  <c r="K3163" i="7"/>
  <c r="W3177" i="7"/>
  <c r="K3165" i="7"/>
  <c r="X3177" i="7"/>
  <c r="K3176" i="7"/>
  <c r="X3199" i="7"/>
  <c r="W3207" i="7"/>
  <c r="Y3207" i="7" s="1"/>
  <c r="Z3207" i="7" s="1"/>
  <c r="K3195" i="7"/>
  <c r="K3200" i="7"/>
  <c r="W3215" i="7"/>
  <c r="K3203" i="7"/>
  <c r="X3215" i="7"/>
  <c r="X3244" i="7"/>
  <c r="W3244" i="7"/>
  <c r="X3263" i="7"/>
  <c r="X3274" i="7"/>
  <c r="W3274" i="7"/>
  <c r="X3275" i="7"/>
  <c r="W3275" i="7"/>
  <c r="K3263" i="7"/>
  <c r="X3279" i="7"/>
  <c r="K3267" i="7"/>
  <c r="W3279" i="7"/>
  <c r="X3283" i="7"/>
  <c r="W3283" i="7"/>
  <c r="X3290" i="7"/>
  <c r="W3290" i="7"/>
  <c r="X3291" i="7"/>
  <c r="W3291" i="7"/>
  <c r="K3279" i="7"/>
  <c r="X3295" i="7"/>
  <c r="K3283" i="7"/>
  <c r="W3295" i="7"/>
  <c r="X3299" i="7"/>
  <c r="W3299" i="7"/>
  <c r="X3306" i="7"/>
  <c r="W3306" i="7"/>
  <c r="K3294" i="7"/>
  <c r="X3322" i="7"/>
  <c r="W3322" i="7"/>
  <c r="K3310" i="7"/>
  <c r="X3338" i="7"/>
  <c r="W3338" i="7"/>
  <c r="K3326" i="7"/>
  <c r="X3354" i="7"/>
  <c r="W3354" i="7"/>
  <c r="K3342" i="7"/>
  <c r="X3370" i="7"/>
  <c r="W3370" i="7"/>
  <c r="K3358" i="7"/>
  <c r="X3386" i="7"/>
  <c r="W3386" i="7"/>
  <c r="K3374" i="7"/>
  <c r="X3402" i="7"/>
  <c r="W3402" i="7"/>
  <c r="K3390" i="7"/>
  <c r="X3539" i="7"/>
  <c r="W3539" i="7"/>
  <c r="K3527" i="7"/>
  <c r="X3562" i="7"/>
  <c r="W3562" i="7"/>
  <c r="K3550" i="7"/>
  <c r="X3180" i="7"/>
  <c r="W3180" i="7"/>
  <c r="W3183" i="7"/>
  <c r="Y3183" i="7" s="1"/>
  <c r="Z3183" i="7" s="1"/>
  <c r="L3171" i="7" s="1"/>
  <c r="K3171" i="7"/>
  <c r="W3185" i="7"/>
  <c r="K3173" i="7"/>
  <c r="X3185" i="7"/>
  <c r="W3201" i="7"/>
  <c r="K3189" i="7"/>
  <c r="X3201" i="7"/>
  <c r="W3209" i="7"/>
  <c r="K3197" i="7"/>
  <c r="X3209" i="7"/>
  <c r="W3217" i="7"/>
  <c r="K3205" i="7"/>
  <c r="X3217" i="7"/>
  <c r="X3220" i="7"/>
  <c r="W3220" i="7"/>
  <c r="K3208" i="7"/>
  <c r="X3228" i="7"/>
  <c r="W3228" i="7"/>
  <c r="W3231" i="7"/>
  <c r="Y3231" i="7" s="1"/>
  <c r="Z3231" i="7" s="1"/>
  <c r="L3219" i="7" s="1"/>
  <c r="K3219" i="7"/>
  <c r="W3257" i="7"/>
  <c r="K3245" i="7"/>
  <c r="X3257" i="7"/>
  <c r="W3265" i="7"/>
  <c r="K3253" i="7"/>
  <c r="X3265" i="7"/>
  <c r="X3307" i="7"/>
  <c r="W3307" i="7"/>
  <c r="W3312" i="7"/>
  <c r="K3300" i="7"/>
  <c r="X3312" i="7"/>
  <c r="X3315" i="7"/>
  <c r="W3315" i="7"/>
  <c r="K3303" i="7"/>
  <c r="X3323" i="7"/>
  <c r="W3323" i="7"/>
  <c r="W3328" i="7"/>
  <c r="K3316" i="7"/>
  <c r="X3328" i="7"/>
  <c r="X3331" i="7"/>
  <c r="W3331" i="7"/>
  <c r="K3319" i="7"/>
  <c r="X3339" i="7"/>
  <c r="W3339" i="7"/>
  <c r="W3344" i="7"/>
  <c r="K3332" i="7"/>
  <c r="X3344" i="7"/>
  <c r="X3347" i="7"/>
  <c r="W3347" i="7"/>
  <c r="K3335" i="7"/>
  <c r="X3355" i="7"/>
  <c r="W3355" i="7"/>
  <c r="W3360" i="7"/>
  <c r="K3348" i="7"/>
  <c r="X3360" i="7"/>
  <c r="X3363" i="7"/>
  <c r="W3363" i="7"/>
  <c r="K3351" i="7"/>
  <c r="X3371" i="7"/>
  <c r="W3371" i="7"/>
  <c r="W3376" i="7"/>
  <c r="K3364" i="7"/>
  <c r="X3376" i="7"/>
  <c r="X3379" i="7"/>
  <c r="W3379" i="7"/>
  <c r="K3367" i="7"/>
  <c r="X3387" i="7"/>
  <c r="W3387" i="7"/>
  <c r="W3392" i="7"/>
  <c r="K3380" i="7"/>
  <c r="X3392" i="7"/>
  <c r="X3395" i="7"/>
  <c r="W3395" i="7"/>
  <c r="K3383" i="7"/>
  <c r="X3403" i="7"/>
  <c r="W3403" i="7"/>
  <c r="W3408" i="7"/>
  <c r="K3396" i="7"/>
  <c r="X3408" i="7"/>
  <c r="W3424" i="7"/>
  <c r="K3412" i="7"/>
  <c r="X3424" i="7"/>
  <c r="X3443" i="7"/>
  <c r="W3443" i="7"/>
  <c r="X3546" i="7"/>
  <c r="W3546" i="7"/>
  <c r="K3534" i="7"/>
  <c r="X3411" i="7"/>
  <c r="W3411" i="7"/>
  <c r="X3418" i="7"/>
  <c r="W3418" i="7"/>
  <c r="X3427" i="7"/>
  <c r="W3427" i="7"/>
  <c r="W3440" i="7"/>
  <c r="K3428" i="7"/>
  <c r="X3440" i="7"/>
  <c r="W3456" i="7"/>
  <c r="K3444" i="7"/>
  <c r="X3456" i="7"/>
  <c r="W3472" i="7"/>
  <c r="K3460" i="7"/>
  <c r="X3472" i="7"/>
  <c r="W3488" i="7"/>
  <c r="K3476" i="7"/>
  <c r="X3488" i="7"/>
  <c r="W3504" i="7"/>
  <c r="K3492" i="7"/>
  <c r="X3504" i="7"/>
  <c r="X3519" i="7"/>
  <c r="K3507" i="7"/>
  <c r="W3519" i="7"/>
  <c r="X3531" i="7"/>
  <c r="W3531" i="7"/>
  <c r="X3547" i="7"/>
  <c r="W3547" i="7"/>
  <c r="X3563" i="7"/>
  <c r="W3563" i="7"/>
  <c r="X3579" i="7"/>
  <c r="W3579" i="7"/>
  <c r="X3595" i="7"/>
  <c r="W3595" i="7"/>
  <c r="X3611" i="7"/>
  <c r="W3611" i="7"/>
  <c r="X3627" i="7"/>
  <c r="W3627" i="7"/>
  <c r="X3643" i="7"/>
  <c r="W3643" i="7"/>
  <c r="X3658" i="7"/>
  <c r="W3658" i="7"/>
  <c r="W3690" i="7"/>
  <c r="K3678" i="7"/>
  <c r="X3690" i="7"/>
  <c r="X3702" i="7"/>
  <c r="K3690" i="7"/>
  <c r="W3702" i="7"/>
  <c r="W3754" i="7"/>
  <c r="K3742" i="7"/>
  <c r="X3754" i="7"/>
  <c r="X3798" i="7"/>
  <c r="K3786" i="7"/>
  <c r="W3798" i="7"/>
  <c r="W3818" i="7"/>
  <c r="K3806" i="7"/>
  <c r="X3818" i="7"/>
  <c r="X3847" i="7"/>
  <c r="K3835" i="7"/>
  <c r="W3847" i="7"/>
  <c r="X3459" i="7"/>
  <c r="W3459" i="7"/>
  <c r="X3466" i="7"/>
  <c r="W3466" i="7"/>
  <c r="X3475" i="7"/>
  <c r="W3475" i="7"/>
  <c r="X3482" i="7"/>
  <c r="W3482" i="7"/>
  <c r="X3491" i="7"/>
  <c r="W3491" i="7"/>
  <c r="X3498" i="7"/>
  <c r="W3498" i="7"/>
  <c r="X3507" i="7"/>
  <c r="W3507" i="7"/>
  <c r="W3520" i="7"/>
  <c r="K3508" i="7"/>
  <c r="X3520" i="7"/>
  <c r="X3535" i="7"/>
  <c r="K3523" i="7"/>
  <c r="W3535" i="7"/>
  <c r="X3551" i="7"/>
  <c r="K3539" i="7"/>
  <c r="W3551" i="7"/>
  <c r="X3567" i="7"/>
  <c r="K3555" i="7"/>
  <c r="W3567" i="7"/>
  <c r="X3583" i="7"/>
  <c r="K3571" i="7"/>
  <c r="W3583" i="7"/>
  <c r="X3599" i="7"/>
  <c r="K3587" i="7"/>
  <c r="W3599" i="7"/>
  <c r="X3615" i="7"/>
  <c r="K3603" i="7"/>
  <c r="W3615" i="7"/>
  <c r="X3631" i="7"/>
  <c r="K3619" i="7"/>
  <c r="W3631" i="7"/>
  <c r="X3647" i="7"/>
  <c r="K3635" i="7"/>
  <c r="W3647" i="7"/>
  <c r="X3659" i="7"/>
  <c r="W3659" i="7"/>
  <c r="W3684" i="7"/>
  <c r="K3672" i="7"/>
  <c r="X3684" i="7"/>
  <c r="X3687" i="7"/>
  <c r="K3675" i="7"/>
  <c r="W3687" i="7"/>
  <c r="W3700" i="7"/>
  <c r="K3688" i="7"/>
  <c r="X3700" i="7"/>
  <c r="W3748" i="7"/>
  <c r="K3736" i="7"/>
  <c r="X3748" i="7"/>
  <c r="X3751" i="7"/>
  <c r="K3739" i="7"/>
  <c r="W3751" i="7"/>
  <c r="W2229" i="7"/>
  <c r="Y2229" i="7" s="1"/>
  <c r="Z2229" i="7" s="1"/>
  <c r="L2217" i="7" s="1"/>
  <c r="K2217" i="7"/>
  <c r="W2245" i="7"/>
  <c r="Y2245" i="7" s="1"/>
  <c r="Z2245" i="7" s="1"/>
  <c r="K2233" i="7"/>
  <c r="W2261" i="7"/>
  <c r="Y2261" i="7" s="1"/>
  <c r="Z2261" i="7" s="1"/>
  <c r="L2249" i="7" s="1"/>
  <c r="K2249" i="7"/>
  <c r="W2277" i="7"/>
  <c r="Y2277" i="7" s="1"/>
  <c r="Z2277" i="7" s="1"/>
  <c r="L2265" i="7" s="1"/>
  <c r="K2265" i="7"/>
  <c r="W2293" i="7"/>
  <c r="Y2293" i="7" s="1"/>
  <c r="Z2293" i="7" s="1"/>
  <c r="L2281" i="7" s="1"/>
  <c r="K2281" i="7"/>
  <c r="W2309" i="7"/>
  <c r="Y2309" i="7" s="1"/>
  <c r="Z2309" i="7" s="1"/>
  <c r="L2297" i="7" s="1"/>
  <c r="K2297" i="7"/>
  <c r="W2325" i="7"/>
  <c r="Y2325" i="7" s="1"/>
  <c r="Z2325" i="7" s="1"/>
  <c r="L2313" i="7" s="1"/>
  <c r="K2313" i="7"/>
  <c r="W2341" i="7"/>
  <c r="Y2341" i="7" s="1"/>
  <c r="Z2341" i="7" s="1"/>
  <c r="L2329" i="7" s="1"/>
  <c r="K2329" i="7"/>
  <c r="W2357" i="7"/>
  <c r="Y2357" i="7" s="1"/>
  <c r="Z2357" i="7" s="1"/>
  <c r="L2345" i="7" s="1"/>
  <c r="K2345" i="7"/>
  <c r="W2373" i="7"/>
  <c r="Y2373" i="7" s="1"/>
  <c r="Z2373" i="7" s="1"/>
  <c r="L2361" i="7" s="1"/>
  <c r="K2361" i="7"/>
  <c r="W2389" i="7"/>
  <c r="Y2389" i="7" s="1"/>
  <c r="Z2389" i="7" s="1"/>
  <c r="L2377" i="7" s="1"/>
  <c r="K2377" i="7"/>
  <c r="W2405" i="7"/>
  <c r="Y2405" i="7" s="1"/>
  <c r="Z2405" i="7" s="1"/>
  <c r="L2393" i="7" s="1"/>
  <c r="K2393" i="7"/>
  <c r="W2421" i="7"/>
  <c r="Y2421" i="7" s="1"/>
  <c r="Z2421" i="7" s="1"/>
  <c r="L2409" i="7" s="1"/>
  <c r="K2409" i="7"/>
  <c r="W2437" i="7"/>
  <c r="Y2437" i="7" s="1"/>
  <c r="Z2437" i="7" s="1"/>
  <c r="L2425" i="7" s="1"/>
  <c r="K2425" i="7"/>
  <c r="W2453" i="7"/>
  <c r="Y2453" i="7" s="1"/>
  <c r="Z2453" i="7" s="1"/>
  <c r="L2441" i="7" s="1"/>
  <c r="K2441" i="7"/>
  <c r="W2469" i="7"/>
  <c r="Y2469" i="7" s="1"/>
  <c r="Z2469" i="7" s="1"/>
  <c r="L2457" i="7" s="1"/>
  <c r="K2457" i="7"/>
  <c r="W2485" i="7"/>
  <c r="Y2485" i="7" s="1"/>
  <c r="Z2485" i="7" s="1"/>
  <c r="L2473" i="7" s="1"/>
  <c r="K2473" i="7"/>
  <c r="W2501" i="7"/>
  <c r="Y2501" i="7" s="1"/>
  <c r="Z2501" i="7" s="1"/>
  <c r="L2489" i="7" s="1"/>
  <c r="K2489" i="7"/>
  <c r="W2517" i="7"/>
  <c r="Y2517" i="7" s="1"/>
  <c r="Z2517" i="7" s="1"/>
  <c r="K2505" i="7"/>
  <c r="W2533" i="7"/>
  <c r="Y2533" i="7" s="1"/>
  <c r="Z2533" i="7" s="1"/>
  <c r="L2521" i="7" s="1"/>
  <c r="K2521" i="7"/>
  <c r="W2549" i="7"/>
  <c r="Y2549" i="7" s="1"/>
  <c r="Z2549" i="7" s="1"/>
  <c r="L2537" i="7" s="1"/>
  <c r="K2537" i="7"/>
  <c r="W2565" i="7"/>
  <c r="Y2565" i="7" s="1"/>
  <c r="Z2565" i="7" s="1"/>
  <c r="K2553" i="7"/>
  <c r="W2581" i="7"/>
  <c r="Y2581" i="7" s="1"/>
  <c r="Z2581" i="7" s="1"/>
  <c r="L2569" i="7" s="1"/>
  <c r="K2569" i="7"/>
  <c r="W2597" i="7"/>
  <c r="Y2597" i="7" s="1"/>
  <c r="Z2597" i="7" s="1"/>
  <c r="K2585" i="7"/>
  <c r="W2613" i="7"/>
  <c r="Y2613" i="7" s="1"/>
  <c r="Z2613" i="7" s="1"/>
  <c r="K2601" i="7"/>
  <c r="W2629" i="7"/>
  <c r="Y2629" i="7" s="1"/>
  <c r="Z2629" i="7" s="1"/>
  <c r="L2617" i="7" s="1"/>
  <c r="K2617" i="7"/>
  <c r="W2645" i="7"/>
  <c r="Y2645" i="7" s="1"/>
  <c r="Z2645" i="7" s="1"/>
  <c r="L2633" i="7" s="1"/>
  <c r="K2633" i="7"/>
  <c r="W2661" i="7"/>
  <c r="Y2661" i="7" s="1"/>
  <c r="Z2661" i="7" s="1"/>
  <c r="L2649" i="7" s="1"/>
  <c r="K2649" i="7"/>
  <c r="W2677" i="7"/>
  <c r="Y2677" i="7" s="1"/>
  <c r="Z2677" i="7" s="1"/>
  <c r="L2665" i="7" s="1"/>
  <c r="K2665" i="7"/>
  <c r="W2693" i="7"/>
  <c r="Y2693" i="7" s="1"/>
  <c r="Z2693" i="7" s="1"/>
  <c r="K2681" i="7"/>
  <c r="W2709" i="7"/>
  <c r="Y2709" i="7" s="1"/>
  <c r="Z2709" i="7" s="1"/>
  <c r="L2697" i="7" s="1"/>
  <c r="K2697" i="7"/>
  <c r="W2725" i="7"/>
  <c r="Y2725" i="7" s="1"/>
  <c r="Z2725" i="7" s="1"/>
  <c r="L2713" i="7" s="1"/>
  <c r="K2713" i="7"/>
  <c r="W2741" i="7"/>
  <c r="Y2741" i="7" s="1"/>
  <c r="Z2741" i="7" s="1"/>
  <c r="K2729" i="7"/>
  <c r="W2757" i="7"/>
  <c r="Y2757" i="7" s="1"/>
  <c r="Z2757" i="7" s="1"/>
  <c r="L2745" i="7" s="1"/>
  <c r="K2745" i="7"/>
  <c r="W2773" i="7"/>
  <c r="Y2773" i="7" s="1"/>
  <c r="Z2773" i="7" s="1"/>
  <c r="L2761" i="7" s="1"/>
  <c r="K2761" i="7"/>
  <c r="W2789" i="7"/>
  <c r="Y2789" i="7" s="1"/>
  <c r="Z2789" i="7" s="1"/>
  <c r="L2777" i="7" s="1"/>
  <c r="K2777" i="7"/>
  <c r="W2805" i="7"/>
  <c r="Y2805" i="7" s="1"/>
  <c r="Z2805" i="7" s="1"/>
  <c r="L2793" i="7" s="1"/>
  <c r="K2793" i="7"/>
  <c r="W2821" i="7"/>
  <c r="Y2821" i="7" s="1"/>
  <c r="Z2821" i="7" s="1"/>
  <c r="L2809" i="7" s="1"/>
  <c r="K2809" i="7"/>
  <c r="W2837" i="7"/>
  <c r="Y2837" i="7" s="1"/>
  <c r="Z2837" i="7" s="1"/>
  <c r="L2825" i="7" s="1"/>
  <c r="K2825" i="7"/>
  <c r="W2853" i="7"/>
  <c r="Y2853" i="7" s="1"/>
  <c r="Z2853" i="7" s="1"/>
  <c r="L2841" i="7" s="1"/>
  <c r="K2841" i="7"/>
  <c r="W2869" i="7"/>
  <c r="Y2869" i="7" s="1"/>
  <c r="Z2869" i="7" s="1"/>
  <c r="L2857" i="7" s="1"/>
  <c r="K2857" i="7"/>
  <c r="W2885" i="7"/>
  <c r="Y2885" i="7" s="1"/>
  <c r="Z2885" i="7" s="1"/>
  <c r="K2873" i="7"/>
  <c r="W2901" i="7"/>
  <c r="Y2901" i="7" s="1"/>
  <c r="Z2901" i="7" s="1"/>
  <c r="L2889" i="7" s="1"/>
  <c r="K2889" i="7"/>
  <c r="W2917" i="7"/>
  <c r="Y2917" i="7" s="1"/>
  <c r="Z2917" i="7" s="1"/>
  <c r="L2905" i="7" s="1"/>
  <c r="K2905" i="7"/>
  <c r="W2933" i="7"/>
  <c r="Y2933" i="7" s="1"/>
  <c r="Z2933" i="7" s="1"/>
  <c r="K2921" i="7"/>
  <c r="W2949" i="7"/>
  <c r="Y2949" i="7" s="1"/>
  <c r="Z2949" i="7" s="1"/>
  <c r="L2937" i="7" s="1"/>
  <c r="K2937" i="7"/>
  <c r="W2965" i="7"/>
  <c r="Y2965" i="7" s="1"/>
  <c r="Z2965" i="7" s="1"/>
  <c r="L2953" i="7" s="1"/>
  <c r="K2953" i="7"/>
  <c r="W2981" i="7"/>
  <c r="Y2981" i="7" s="1"/>
  <c r="Z2981" i="7" s="1"/>
  <c r="L2969" i="7" s="1"/>
  <c r="K2969" i="7"/>
  <c r="W2997" i="7"/>
  <c r="Y2997" i="7" s="1"/>
  <c r="Z2997" i="7" s="1"/>
  <c r="L2985" i="7" s="1"/>
  <c r="K2985" i="7"/>
  <c r="W3013" i="7"/>
  <c r="Y3013" i="7" s="1"/>
  <c r="Z3013" i="7" s="1"/>
  <c r="L3001" i="7" s="1"/>
  <c r="K3001" i="7"/>
  <c r="W3029" i="7"/>
  <c r="Y3029" i="7" s="1"/>
  <c r="Z3029" i="7" s="1"/>
  <c r="L3017" i="7" s="1"/>
  <c r="K3017" i="7"/>
  <c r="W3055" i="7"/>
  <c r="Y3055" i="7" s="1"/>
  <c r="Z3055" i="7" s="1"/>
  <c r="K3043" i="7"/>
  <c r="W3063" i="7"/>
  <c r="Y3063" i="7" s="1"/>
  <c r="Z3063" i="7" s="1"/>
  <c r="L3051" i="7" s="1"/>
  <c r="K3051" i="7"/>
  <c r="X3076" i="7"/>
  <c r="W3076" i="7"/>
  <c r="W3081" i="7"/>
  <c r="K3069" i="7"/>
  <c r="X3081" i="7"/>
  <c r="W3089" i="7"/>
  <c r="K3077" i="7"/>
  <c r="X3089" i="7"/>
  <c r="W3095" i="7"/>
  <c r="Y3095" i="7" s="1"/>
  <c r="Z3095" i="7" s="1"/>
  <c r="L3083" i="7" s="1"/>
  <c r="K3083" i="7"/>
  <c r="X3108" i="7"/>
  <c r="W3108" i="7"/>
  <c r="W3113" i="7"/>
  <c r="K3101" i="7"/>
  <c r="X3113" i="7"/>
  <c r="W3121" i="7"/>
  <c r="K3109" i="7"/>
  <c r="X3121" i="7"/>
  <c r="W3127" i="7"/>
  <c r="Y3127" i="7" s="1"/>
  <c r="Z3127" i="7" s="1"/>
  <c r="L3115" i="7" s="1"/>
  <c r="K3115" i="7"/>
  <c r="X3140" i="7"/>
  <c r="W3140" i="7"/>
  <c r="W3145" i="7"/>
  <c r="K3133" i="7"/>
  <c r="X3145" i="7"/>
  <c r="W3153" i="7"/>
  <c r="K3141" i="7"/>
  <c r="X3153" i="7"/>
  <c r="W3159" i="7"/>
  <c r="Y3159" i="7" s="1"/>
  <c r="Z3159" i="7" s="1"/>
  <c r="L3147" i="7" s="1"/>
  <c r="K3147" i="7"/>
  <c r="X3204" i="7"/>
  <c r="W3204" i="7"/>
  <c r="W3223" i="7"/>
  <c r="Y3223" i="7" s="1"/>
  <c r="Z3223" i="7" s="1"/>
  <c r="L3211" i="7" s="1"/>
  <c r="K3211" i="7"/>
  <c r="X3236" i="7"/>
  <c r="W3236" i="7"/>
  <c r="W3255" i="7"/>
  <c r="Y3255" i="7" s="1"/>
  <c r="Z3255" i="7" s="1"/>
  <c r="L3243" i="7" s="1"/>
  <c r="K3243" i="7"/>
  <c r="X3268" i="7"/>
  <c r="W3268" i="7"/>
  <c r="W3280" i="7"/>
  <c r="K3268" i="7"/>
  <c r="X3280" i="7"/>
  <c r="W3296" i="7"/>
  <c r="K3284" i="7"/>
  <c r="X3296" i="7"/>
  <c r="X3311" i="7"/>
  <c r="K3299" i="7"/>
  <c r="W3311" i="7"/>
  <c r="X3327" i="7"/>
  <c r="K3315" i="7"/>
  <c r="W3327" i="7"/>
  <c r="X3343" i="7"/>
  <c r="K3331" i="7"/>
  <c r="W3343" i="7"/>
  <c r="X3359" i="7"/>
  <c r="K3347" i="7"/>
  <c r="W3359" i="7"/>
  <c r="X3375" i="7"/>
  <c r="K3363" i="7"/>
  <c r="W3375" i="7"/>
  <c r="X3391" i="7"/>
  <c r="K3379" i="7"/>
  <c r="W3391" i="7"/>
  <c r="X3407" i="7"/>
  <c r="K3395" i="7"/>
  <c r="W3407" i="7"/>
  <c r="K3399" i="7"/>
  <c r="K3406" i="7"/>
  <c r="X3423" i="7"/>
  <c r="K3411" i="7"/>
  <c r="W3423" i="7"/>
  <c r="K3415" i="7"/>
  <c r="X3435" i="7"/>
  <c r="W3435" i="7"/>
  <c r="X3451" i="7"/>
  <c r="W3451" i="7"/>
  <c r="X3467" i="7"/>
  <c r="W3467" i="7"/>
  <c r="X3483" i="7"/>
  <c r="W3483" i="7"/>
  <c r="X3499" i="7"/>
  <c r="W3499" i="7"/>
  <c r="X3514" i="7"/>
  <c r="W3514" i="7"/>
  <c r="X3523" i="7"/>
  <c r="W3523" i="7"/>
  <c r="K3519" i="7"/>
  <c r="W3536" i="7"/>
  <c r="K3524" i="7"/>
  <c r="X3536" i="7"/>
  <c r="K3535" i="7"/>
  <c r="W3552" i="7"/>
  <c r="K3540" i="7"/>
  <c r="X3552" i="7"/>
  <c r="K3551" i="7"/>
  <c r="W3568" i="7"/>
  <c r="K3556" i="7"/>
  <c r="X3568" i="7"/>
  <c r="K3567" i="7"/>
  <c r="W3584" i="7"/>
  <c r="K3572" i="7"/>
  <c r="X3584" i="7"/>
  <c r="K3583" i="7"/>
  <c r="W3600" i="7"/>
  <c r="K3588" i="7"/>
  <c r="X3600" i="7"/>
  <c r="K3599" i="7"/>
  <c r="W3616" i="7"/>
  <c r="K3604" i="7"/>
  <c r="X3616" i="7"/>
  <c r="K3615" i="7"/>
  <c r="W3632" i="7"/>
  <c r="K3620" i="7"/>
  <c r="X3632" i="7"/>
  <c r="K3631" i="7"/>
  <c r="W3648" i="7"/>
  <c r="K3636" i="7"/>
  <c r="X3648" i="7"/>
  <c r="K3646" i="7"/>
  <c r="X3670" i="7"/>
  <c r="K3658" i="7"/>
  <c r="W3670" i="7"/>
  <c r="W3722" i="7"/>
  <c r="K3710" i="7"/>
  <c r="X3722" i="7"/>
  <c r="X3734" i="7"/>
  <c r="K3722" i="7"/>
  <c r="W3734" i="7"/>
  <c r="W3796" i="7"/>
  <c r="K3784" i="7"/>
  <c r="X3796" i="7"/>
  <c r="X3578" i="7"/>
  <c r="W3578" i="7"/>
  <c r="X3587" i="7"/>
  <c r="W3587" i="7"/>
  <c r="X3594" i="7"/>
  <c r="W3594" i="7"/>
  <c r="X3603" i="7"/>
  <c r="W3603" i="7"/>
  <c r="X3610" i="7"/>
  <c r="W3610" i="7"/>
  <c r="X3619" i="7"/>
  <c r="W3619" i="7"/>
  <c r="X3626" i="7"/>
  <c r="W3626" i="7"/>
  <c r="X3635" i="7"/>
  <c r="W3635" i="7"/>
  <c r="X3642" i="7"/>
  <c r="W3642" i="7"/>
  <c r="X3651" i="7"/>
  <c r="W3651" i="7"/>
  <c r="W3668" i="7"/>
  <c r="K3656" i="7"/>
  <c r="X3668" i="7"/>
  <c r="W3716" i="7"/>
  <c r="K3704" i="7"/>
  <c r="X3716" i="7"/>
  <c r="X3719" i="7"/>
  <c r="K3707" i="7"/>
  <c r="W3719" i="7"/>
  <c r="W3732" i="7"/>
  <c r="K3720" i="7"/>
  <c r="X3732" i="7"/>
  <c r="X3783" i="7"/>
  <c r="K3771" i="7"/>
  <c r="W3783" i="7"/>
  <c r="W3812" i="7"/>
  <c r="K3800" i="7"/>
  <c r="X3812" i="7"/>
  <c r="X3862" i="7"/>
  <c r="K3850" i="7"/>
  <c r="W3866" i="7"/>
  <c r="K3854" i="7"/>
  <c r="X3866" i="7"/>
  <c r="X3883" i="7"/>
  <c r="K3871" i="7"/>
  <c r="W3908" i="7"/>
  <c r="K3896" i="7"/>
  <c r="X3908" i="7"/>
  <c r="W3971" i="7"/>
  <c r="K3959" i="7"/>
  <c r="X3971" i="7"/>
  <c r="W3977" i="7"/>
  <c r="K3965" i="7"/>
  <c r="X3977" i="7"/>
  <c r="X3986" i="7"/>
  <c r="K3974" i="7"/>
  <c r="W3986" i="7"/>
  <c r="W4033" i="7"/>
  <c r="K4021" i="7"/>
  <c r="X4033" i="7"/>
  <c r="W4071" i="7"/>
  <c r="K4059" i="7"/>
  <c r="X4071" i="7"/>
  <c r="W4099" i="7"/>
  <c r="K4087" i="7"/>
  <c r="X4099" i="7"/>
  <c r="W4105" i="7"/>
  <c r="K4093" i="7"/>
  <c r="X4105" i="7"/>
  <c r="W3037" i="7"/>
  <c r="Y3037" i="7" s="1"/>
  <c r="Z3037" i="7" s="1"/>
  <c r="K3025" i="7"/>
  <c r="K3028" i="7"/>
  <c r="W3053" i="7"/>
  <c r="Y3053" i="7" s="1"/>
  <c r="Z3053" i="7" s="1"/>
  <c r="L3041" i="7" s="1"/>
  <c r="K3041" i="7"/>
  <c r="K3044" i="7"/>
  <c r="W3069" i="7"/>
  <c r="Y3069" i="7" s="1"/>
  <c r="Z3069" i="7" s="1"/>
  <c r="L3057" i="7" s="1"/>
  <c r="K3057" i="7"/>
  <c r="K3060" i="7"/>
  <c r="W3085" i="7"/>
  <c r="Y3085" i="7" s="1"/>
  <c r="Z3085" i="7" s="1"/>
  <c r="L3073" i="7" s="1"/>
  <c r="K3073" i="7"/>
  <c r="K3076" i="7"/>
  <c r="W3101" i="7"/>
  <c r="Y3101" i="7" s="1"/>
  <c r="Z3101" i="7" s="1"/>
  <c r="L3089" i="7" s="1"/>
  <c r="K3089" i="7"/>
  <c r="K3092" i="7"/>
  <c r="W3117" i="7"/>
  <c r="Y3117" i="7" s="1"/>
  <c r="Z3117" i="7" s="1"/>
  <c r="L3105" i="7" s="1"/>
  <c r="K3105" i="7"/>
  <c r="K3108" i="7"/>
  <c r="W3133" i="7"/>
  <c r="Y3133" i="7" s="1"/>
  <c r="Z3133" i="7" s="1"/>
  <c r="L3121" i="7" s="1"/>
  <c r="K3121" i="7"/>
  <c r="K3124" i="7"/>
  <c r="W3149" i="7"/>
  <c r="Y3149" i="7" s="1"/>
  <c r="Z3149" i="7" s="1"/>
  <c r="L3137" i="7" s="1"/>
  <c r="K3137" i="7"/>
  <c r="K3140" i="7"/>
  <c r="W3165" i="7"/>
  <c r="Y3165" i="7" s="1"/>
  <c r="Z3165" i="7" s="1"/>
  <c r="K3153" i="7"/>
  <c r="K3156" i="7"/>
  <c r="W3181" i="7"/>
  <c r="Y3181" i="7" s="1"/>
  <c r="Z3181" i="7" s="1"/>
  <c r="L3169" i="7" s="1"/>
  <c r="K3169" i="7"/>
  <c r="K3172" i="7"/>
  <c r="W3197" i="7"/>
  <c r="Y3197" i="7" s="1"/>
  <c r="Z3197" i="7" s="1"/>
  <c r="L3185" i="7" s="1"/>
  <c r="K3185" i="7"/>
  <c r="W3213" i="7"/>
  <c r="Y3213" i="7" s="1"/>
  <c r="Z3213" i="7" s="1"/>
  <c r="L3201" i="7" s="1"/>
  <c r="K3201" i="7"/>
  <c r="W3229" i="7"/>
  <c r="Y3229" i="7" s="1"/>
  <c r="Z3229" i="7" s="1"/>
  <c r="L3217" i="7" s="1"/>
  <c r="K3217" i="7"/>
  <c r="W3245" i="7"/>
  <c r="Y3245" i="7" s="1"/>
  <c r="Z3245" i="7" s="1"/>
  <c r="L3233" i="7" s="1"/>
  <c r="K3233" i="7"/>
  <c r="W3261" i="7"/>
  <c r="Y3261" i="7" s="1"/>
  <c r="Z3261" i="7" s="1"/>
  <c r="L3249" i="7" s="1"/>
  <c r="K3249" i="7"/>
  <c r="W3278" i="7"/>
  <c r="Y3278" i="7" s="1"/>
  <c r="Z3278" i="7" s="1"/>
  <c r="L3266" i="7" s="1"/>
  <c r="K3266" i="7"/>
  <c r="W3284" i="7"/>
  <c r="Y3284" i="7" s="1"/>
  <c r="Z3284" i="7" s="1"/>
  <c r="K3272" i="7"/>
  <c r="W3288" i="7"/>
  <c r="K3276" i="7"/>
  <c r="X3288" i="7"/>
  <c r="W3310" i="7"/>
  <c r="Y3310" i="7" s="1"/>
  <c r="Z3310" i="7" s="1"/>
  <c r="K3298" i="7"/>
  <c r="W3316" i="7"/>
  <c r="Y3316" i="7" s="1"/>
  <c r="Z3316" i="7" s="1"/>
  <c r="L3304" i="7" s="1"/>
  <c r="K3304" i="7"/>
  <c r="W3320" i="7"/>
  <c r="K3308" i="7"/>
  <c r="X3320" i="7"/>
  <c r="W3342" i="7"/>
  <c r="Y3342" i="7" s="1"/>
  <c r="Z3342" i="7" s="1"/>
  <c r="L3330" i="7" s="1"/>
  <c r="K3330" i="7"/>
  <c r="W3348" i="7"/>
  <c r="Y3348" i="7" s="1"/>
  <c r="Z3348" i="7" s="1"/>
  <c r="L3336" i="7" s="1"/>
  <c r="K3336" i="7"/>
  <c r="W3352" i="7"/>
  <c r="K3340" i="7"/>
  <c r="X3352" i="7"/>
  <c r="W3374" i="7"/>
  <c r="Y3374" i="7" s="1"/>
  <c r="Z3374" i="7" s="1"/>
  <c r="L3362" i="7" s="1"/>
  <c r="K3362" i="7"/>
  <c r="W3380" i="7"/>
  <c r="Y3380" i="7" s="1"/>
  <c r="Z3380" i="7" s="1"/>
  <c r="L3368" i="7" s="1"/>
  <c r="K3368" i="7"/>
  <c r="W3384" i="7"/>
  <c r="K3372" i="7"/>
  <c r="X3384" i="7"/>
  <c r="W3406" i="7"/>
  <c r="Y3406" i="7" s="1"/>
  <c r="Z3406" i="7" s="1"/>
  <c r="L3394" i="7" s="1"/>
  <c r="K3394" i="7"/>
  <c r="W3412" i="7"/>
  <c r="Y3412" i="7" s="1"/>
  <c r="Z3412" i="7" s="1"/>
  <c r="L3400" i="7" s="1"/>
  <c r="K3400" i="7"/>
  <c r="W3416" i="7"/>
  <c r="K3404" i="7"/>
  <c r="X3416" i="7"/>
  <c r="W3438" i="7"/>
  <c r="Y3438" i="7" s="1"/>
  <c r="Z3438" i="7" s="1"/>
  <c r="K3426" i="7"/>
  <c r="W3444" i="7"/>
  <c r="Y3444" i="7" s="1"/>
  <c r="Z3444" i="7" s="1"/>
  <c r="L3432" i="7" s="1"/>
  <c r="K3432" i="7"/>
  <c r="W3448" i="7"/>
  <c r="K3436" i="7"/>
  <c r="X3448" i="7"/>
  <c r="Y3461" i="7"/>
  <c r="Z3461" i="7" s="1"/>
  <c r="L3449" i="7" s="1"/>
  <c r="N3449" i="7" s="1"/>
  <c r="W3470" i="7"/>
  <c r="Y3470" i="7" s="1"/>
  <c r="Z3470" i="7" s="1"/>
  <c r="L3458" i="7" s="1"/>
  <c r="K3458" i="7"/>
  <c r="W3476" i="7"/>
  <c r="Y3476" i="7" s="1"/>
  <c r="Z3476" i="7" s="1"/>
  <c r="L3464" i="7" s="1"/>
  <c r="K3464" i="7"/>
  <c r="W3480" i="7"/>
  <c r="K3468" i="7"/>
  <c r="X3480" i="7"/>
  <c r="W3502" i="7"/>
  <c r="Y3502" i="7" s="1"/>
  <c r="Z3502" i="7" s="1"/>
  <c r="L3490" i="7" s="1"/>
  <c r="K3490" i="7"/>
  <c r="W3508" i="7"/>
  <c r="Y3508" i="7" s="1"/>
  <c r="Z3508" i="7" s="1"/>
  <c r="L3496" i="7" s="1"/>
  <c r="K3496" i="7"/>
  <c r="W3512" i="7"/>
  <c r="K3500" i="7"/>
  <c r="X3512" i="7"/>
  <c r="W3534" i="7"/>
  <c r="Y3534" i="7" s="1"/>
  <c r="Z3534" i="7" s="1"/>
  <c r="L3522" i="7" s="1"/>
  <c r="K3522" i="7"/>
  <c r="W3540" i="7"/>
  <c r="Y3540" i="7" s="1"/>
  <c r="Z3540" i="7" s="1"/>
  <c r="L3528" i="7" s="1"/>
  <c r="K3528" i="7"/>
  <c r="W3544" i="7"/>
  <c r="K3532" i="7"/>
  <c r="X3544" i="7"/>
  <c r="W3566" i="7"/>
  <c r="Y3566" i="7" s="1"/>
  <c r="Z3566" i="7" s="1"/>
  <c r="L3554" i="7" s="1"/>
  <c r="K3554" i="7"/>
  <c r="W3572" i="7"/>
  <c r="Y3572" i="7" s="1"/>
  <c r="Z3572" i="7" s="1"/>
  <c r="L3560" i="7" s="1"/>
  <c r="K3560" i="7"/>
  <c r="W3576" i="7"/>
  <c r="K3564" i="7"/>
  <c r="X3576" i="7"/>
  <c r="W3598" i="7"/>
  <c r="Y3598" i="7" s="1"/>
  <c r="Z3598" i="7" s="1"/>
  <c r="L3586" i="7" s="1"/>
  <c r="K3586" i="7"/>
  <c r="W3604" i="7"/>
  <c r="Y3604" i="7" s="1"/>
  <c r="Z3604" i="7" s="1"/>
  <c r="L3592" i="7" s="1"/>
  <c r="K3592" i="7"/>
  <c r="W3608" i="7"/>
  <c r="K3596" i="7"/>
  <c r="X3608" i="7"/>
  <c r="W3630" i="7"/>
  <c r="Y3630" i="7" s="1"/>
  <c r="Z3630" i="7" s="1"/>
  <c r="L3618" i="7" s="1"/>
  <c r="K3618" i="7"/>
  <c r="W3636" i="7"/>
  <c r="Y3636" i="7" s="1"/>
  <c r="Z3636" i="7" s="1"/>
  <c r="L3624" i="7" s="1"/>
  <c r="K3624" i="7"/>
  <c r="W3640" i="7"/>
  <c r="K3628" i="7"/>
  <c r="X3640" i="7"/>
  <c r="W3664" i="7"/>
  <c r="Y3664" i="7" s="1"/>
  <c r="Z3664" i="7" s="1"/>
  <c r="L3652" i="7" s="1"/>
  <c r="K3652" i="7"/>
  <c r="W3674" i="7"/>
  <c r="K3662" i="7"/>
  <c r="X3674" i="7"/>
  <c r="W3676" i="7"/>
  <c r="Y3676" i="7" s="1"/>
  <c r="Z3676" i="7" s="1"/>
  <c r="L3664" i="7" s="1"/>
  <c r="K3664" i="7"/>
  <c r="W3682" i="7"/>
  <c r="Y3682" i="7" s="1"/>
  <c r="Z3682" i="7" s="1"/>
  <c r="L3670" i="7" s="1"/>
  <c r="K3670" i="7"/>
  <c r="X3691" i="7"/>
  <c r="Y3691" i="7" s="1"/>
  <c r="Z3691" i="7" s="1"/>
  <c r="K3679" i="7"/>
  <c r="X3711" i="7"/>
  <c r="W3711" i="7"/>
  <c r="K3699" i="7"/>
  <c r="W3712" i="7"/>
  <c r="K3700" i="7"/>
  <c r="X3712" i="7"/>
  <c r="W3728" i="7"/>
  <c r="Y3728" i="7" s="1"/>
  <c r="Z3728" i="7" s="1"/>
  <c r="K3716" i="7"/>
  <c r="W3738" i="7"/>
  <c r="K3726" i="7"/>
  <c r="X3738" i="7"/>
  <c r="W3740" i="7"/>
  <c r="Y3740" i="7" s="1"/>
  <c r="Z3740" i="7" s="1"/>
  <c r="L3728" i="7" s="1"/>
  <c r="K3728" i="7"/>
  <c r="W3746" i="7"/>
  <c r="Y3746" i="7" s="1"/>
  <c r="Z3746" i="7" s="1"/>
  <c r="L3734" i="7" s="1"/>
  <c r="K3734" i="7"/>
  <c r="X3755" i="7"/>
  <c r="Y3755" i="7" s="1"/>
  <c r="Z3755" i="7" s="1"/>
  <c r="L3743" i="7" s="1"/>
  <c r="K3743" i="7"/>
  <c r="X3775" i="7"/>
  <c r="W3775" i="7"/>
  <c r="K3763" i="7"/>
  <c r="W3776" i="7"/>
  <c r="K3764" i="7"/>
  <c r="X3776" i="7"/>
  <c r="W3792" i="7"/>
  <c r="Y3792" i="7" s="1"/>
  <c r="Z3792" i="7" s="1"/>
  <c r="K3780" i="7"/>
  <c r="W3802" i="7"/>
  <c r="K3790" i="7"/>
  <c r="X3802" i="7"/>
  <c r="W3804" i="7"/>
  <c r="Y3804" i="7" s="1"/>
  <c r="Z3804" i="7" s="1"/>
  <c r="L3792" i="7" s="1"/>
  <c r="K3792" i="7"/>
  <c r="W3810" i="7"/>
  <c r="Y3810" i="7" s="1"/>
  <c r="Z3810" i="7" s="1"/>
  <c r="L3798" i="7" s="1"/>
  <c r="K3798" i="7"/>
  <c r="X3819" i="7"/>
  <c r="Y3819" i="7" s="1"/>
  <c r="Z3819" i="7" s="1"/>
  <c r="K3807" i="7"/>
  <c r="X3839" i="7"/>
  <c r="W3839" i="7"/>
  <c r="K3827" i="7"/>
  <c r="W3840" i="7"/>
  <c r="K3828" i="7"/>
  <c r="X3840" i="7"/>
  <c r="W3862" i="7"/>
  <c r="X3871" i="7"/>
  <c r="W3871" i="7"/>
  <c r="K3859" i="7"/>
  <c r="W3872" i="7"/>
  <c r="K3860" i="7"/>
  <c r="X3872" i="7"/>
  <c r="X3874" i="7"/>
  <c r="W3874" i="7"/>
  <c r="K3862" i="7"/>
  <c r="W3883" i="7"/>
  <c r="W3900" i="7"/>
  <c r="Y3900" i="7" s="1"/>
  <c r="Z3900" i="7" s="1"/>
  <c r="L3888" i="7" s="1"/>
  <c r="K3888" i="7"/>
  <c r="X3911" i="7"/>
  <c r="Y3911" i="7" s="1"/>
  <c r="Z3911" i="7" s="1"/>
  <c r="K3899" i="7"/>
  <c r="X3926" i="7"/>
  <c r="W3926" i="7"/>
  <c r="K3914" i="7"/>
  <c r="W4023" i="7"/>
  <c r="K4011" i="7"/>
  <c r="X4023" i="7"/>
  <c r="W4025" i="7"/>
  <c r="K4013" i="7"/>
  <c r="X4025" i="7"/>
  <c r="X4070" i="7"/>
  <c r="W4070" i="7"/>
  <c r="K4058" i="7"/>
  <c r="W3764" i="7"/>
  <c r="K3752" i="7"/>
  <c r="X3764" i="7"/>
  <c r="X3766" i="7"/>
  <c r="K3754" i="7"/>
  <c r="W3780" i="7"/>
  <c r="K3768" i="7"/>
  <c r="X3780" i="7"/>
  <c r="W3786" i="7"/>
  <c r="K3774" i="7"/>
  <c r="X3815" i="7"/>
  <c r="K3803" i="7"/>
  <c r="W3828" i="7"/>
  <c r="K3816" i="7"/>
  <c r="X3828" i="7"/>
  <c r="X3830" i="7"/>
  <c r="K3818" i="7"/>
  <c r="W3844" i="7"/>
  <c r="K3832" i="7"/>
  <c r="X3844" i="7"/>
  <c r="X3851" i="7"/>
  <c r="K3839" i="7"/>
  <c r="W3876" i="7"/>
  <c r="K3864" i="7"/>
  <c r="X3876" i="7"/>
  <c r="X3894" i="7"/>
  <c r="K3882" i="7"/>
  <c r="W3898" i="7"/>
  <c r="K3886" i="7"/>
  <c r="X3898" i="7"/>
  <c r="X3915" i="7"/>
  <c r="K3903" i="7"/>
  <c r="W3943" i="7"/>
  <c r="K3931" i="7"/>
  <c r="X3943" i="7"/>
  <c r="W3969" i="7"/>
  <c r="K3957" i="7"/>
  <c r="X3969" i="7"/>
  <c r="W4007" i="7"/>
  <c r="K3995" i="7"/>
  <c r="X4007" i="7"/>
  <c r="W4035" i="7"/>
  <c r="K4023" i="7"/>
  <c r="X4035" i="7"/>
  <c r="W4041" i="7"/>
  <c r="K4029" i="7"/>
  <c r="X4041" i="7"/>
  <c r="X4050" i="7"/>
  <c r="K4038" i="7"/>
  <c r="W4050" i="7"/>
  <c r="W4097" i="7"/>
  <c r="K4085" i="7"/>
  <c r="X4097" i="7"/>
  <c r="W3045" i="7"/>
  <c r="Y3045" i="7" s="1"/>
  <c r="Z3045" i="7" s="1"/>
  <c r="L3033" i="7" s="1"/>
  <c r="K3033" i="7"/>
  <c r="W3061" i="7"/>
  <c r="Y3061" i="7" s="1"/>
  <c r="Z3061" i="7" s="1"/>
  <c r="L3049" i="7" s="1"/>
  <c r="K3049" i="7"/>
  <c r="W3077" i="7"/>
  <c r="Y3077" i="7" s="1"/>
  <c r="Z3077" i="7" s="1"/>
  <c r="L3065" i="7" s="1"/>
  <c r="K3065" i="7"/>
  <c r="W3093" i="7"/>
  <c r="Y3093" i="7" s="1"/>
  <c r="Z3093" i="7" s="1"/>
  <c r="L3081" i="7" s="1"/>
  <c r="K3081" i="7"/>
  <c r="W3109" i="7"/>
  <c r="Y3109" i="7" s="1"/>
  <c r="Z3109" i="7" s="1"/>
  <c r="L3097" i="7" s="1"/>
  <c r="K3097" i="7"/>
  <c r="W3125" i="7"/>
  <c r="Y3125" i="7" s="1"/>
  <c r="Z3125" i="7" s="1"/>
  <c r="L3113" i="7" s="1"/>
  <c r="K3113" i="7"/>
  <c r="W3141" i="7"/>
  <c r="Y3141" i="7" s="1"/>
  <c r="Z3141" i="7" s="1"/>
  <c r="L3129" i="7" s="1"/>
  <c r="K3129" i="7"/>
  <c r="W3157" i="7"/>
  <c r="Y3157" i="7" s="1"/>
  <c r="Z3157" i="7" s="1"/>
  <c r="L3145" i="7" s="1"/>
  <c r="K3145" i="7"/>
  <c r="W3173" i="7"/>
  <c r="Y3173" i="7" s="1"/>
  <c r="Z3173" i="7" s="1"/>
  <c r="L3161" i="7" s="1"/>
  <c r="K3161" i="7"/>
  <c r="K3164" i="7"/>
  <c r="W3189" i="7"/>
  <c r="Y3189" i="7" s="1"/>
  <c r="Z3189" i="7" s="1"/>
  <c r="L3177" i="7" s="1"/>
  <c r="K3177" i="7"/>
  <c r="K3180" i="7"/>
  <c r="W3205" i="7"/>
  <c r="Y3205" i="7" s="1"/>
  <c r="Z3205" i="7" s="1"/>
  <c r="L3193" i="7" s="1"/>
  <c r="K3193" i="7"/>
  <c r="K3196" i="7"/>
  <c r="W3221" i="7"/>
  <c r="Y3221" i="7" s="1"/>
  <c r="Z3221" i="7" s="1"/>
  <c r="L3209" i="7" s="1"/>
  <c r="K3209" i="7"/>
  <c r="K3212" i="7"/>
  <c r="W3237" i="7"/>
  <c r="Y3237" i="7" s="1"/>
  <c r="Z3237" i="7" s="1"/>
  <c r="L3225" i="7" s="1"/>
  <c r="K3225" i="7"/>
  <c r="K3228" i="7"/>
  <c r="W3253" i="7"/>
  <c r="Y3253" i="7" s="1"/>
  <c r="Z3253" i="7" s="1"/>
  <c r="L3241" i="7" s="1"/>
  <c r="K3241" i="7"/>
  <c r="K3244" i="7"/>
  <c r="W3269" i="7"/>
  <c r="Y3269" i="7" s="1"/>
  <c r="Z3269" i="7" s="1"/>
  <c r="K3257" i="7"/>
  <c r="W3272" i="7"/>
  <c r="K3260" i="7"/>
  <c r="X3272" i="7"/>
  <c r="W3294" i="7"/>
  <c r="Y3294" i="7" s="1"/>
  <c r="Z3294" i="7" s="1"/>
  <c r="K3282" i="7"/>
  <c r="W3300" i="7"/>
  <c r="Y3300" i="7" s="1"/>
  <c r="Z3300" i="7" s="1"/>
  <c r="L3288" i="7" s="1"/>
  <c r="K3288" i="7"/>
  <c r="W3304" i="7"/>
  <c r="K3292" i="7"/>
  <c r="X3304" i="7"/>
  <c r="W3326" i="7"/>
  <c r="Y3326" i="7" s="1"/>
  <c r="Z3326" i="7" s="1"/>
  <c r="L3314" i="7" s="1"/>
  <c r="K3314" i="7"/>
  <c r="W3332" i="7"/>
  <c r="Y3332" i="7" s="1"/>
  <c r="Z3332" i="7" s="1"/>
  <c r="L3320" i="7" s="1"/>
  <c r="K3320" i="7"/>
  <c r="W3336" i="7"/>
  <c r="K3324" i="7"/>
  <c r="X3336" i="7"/>
  <c r="W3358" i="7"/>
  <c r="Y3358" i="7" s="1"/>
  <c r="Z3358" i="7" s="1"/>
  <c r="L3346" i="7" s="1"/>
  <c r="K3346" i="7"/>
  <c r="W3364" i="7"/>
  <c r="Y3364" i="7" s="1"/>
  <c r="Z3364" i="7" s="1"/>
  <c r="L3352" i="7" s="1"/>
  <c r="K3352" i="7"/>
  <c r="W3368" i="7"/>
  <c r="K3356" i="7"/>
  <c r="X3368" i="7"/>
  <c r="W3390" i="7"/>
  <c r="Y3390" i="7" s="1"/>
  <c r="Z3390" i="7" s="1"/>
  <c r="L3378" i="7" s="1"/>
  <c r="K3378" i="7"/>
  <c r="W3396" i="7"/>
  <c r="Y3396" i="7" s="1"/>
  <c r="Z3396" i="7" s="1"/>
  <c r="L3384" i="7" s="1"/>
  <c r="K3384" i="7"/>
  <c r="W3400" i="7"/>
  <c r="K3388" i="7"/>
  <c r="X3400" i="7"/>
  <c r="W3422" i="7"/>
  <c r="Y3422" i="7" s="1"/>
  <c r="Z3422" i="7" s="1"/>
  <c r="L3410" i="7" s="1"/>
  <c r="K3410" i="7"/>
  <c r="W3428" i="7"/>
  <c r="Y3428" i="7" s="1"/>
  <c r="Z3428" i="7" s="1"/>
  <c r="L3416" i="7" s="1"/>
  <c r="K3416" i="7"/>
  <c r="W3432" i="7"/>
  <c r="K3420" i="7"/>
  <c r="X3432" i="7"/>
  <c r="W3454" i="7"/>
  <c r="Y3454" i="7" s="1"/>
  <c r="Z3454" i="7" s="1"/>
  <c r="K3442" i="7"/>
  <c r="W3460" i="7"/>
  <c r="Y3460" i="7" s="1"/>
  <c r="Z3460" i="7" s="1"/>
  <c r="L3448" i="7" s="1"/>
  <c r="K3448" i="7"/>
  <c r="W3464" i="7"/>
  <c r="K3452" i="7"/>
  <c r="X3464" i="7"/>
  <c r="W3486" i="7"/>
  <c r="Y3486" i="7" s="1"/>
  <c r="Z3486" i="7" s="1"/>
  <c r="L3474" i="7" s="1"/>
  <c r="K3474" i="7"/>
  <c r="W3492" i="7"/>
  <c r="Y3492" i="7" s="1"/>
  <c r="Z3492" i="7" s="1"/>
  <c r="L3480" i="7" s="1"/>
  <c r="K3480" i="7"/>
  <c r="W3496" i="7"/>
  <c r="K3484" i="7"/>
  <c r="X3496" i="7"/>
  <c r="W3518" i="7"/>
  <c r="Y3518" i="7" s="1"/>
  <c r="Z3518" i="7" s="1"/>
  <c r="L3506" i="7" s="1"/>
  <c r="K3506" i="7"/>
  <c r="W3524" i="7"/>
  <c r="Y3524" i="7" s="1"/>
  <c r="Z3524" i="7" s="1"/>
  <c r="L3512" i="7" s="1"/>
  <c r="K3512" i="7"/>
  <c r="W3528" i="7"/>
  <c r="K3516" i="7"/>
  <c r="X3528" i="7"/>
  <c r="W3550" i="7"/>
  <c r="Y3550" i="7" s="1"/>
  <c r="Z3550" i="7" s="1"/>
  <c r="L3538" i="7" s="1"/>
  <c r="K3538" i="7"/>
  <c r="W3556" i="7"/>
  <c r="Y3556" i="7" s="1"/>
  <c r="Z3556" i="7" s="1"/>
  <c r="K3544" i="7"/>
  <c r="W3560" i="7"/>
  <c r="K3548" i="7"/>
  <c r="X3560" i="7"/>
  <c r="W3582" i="7"/>
  <c r="Y3582" i="7" s="1"/>
  <c r="Z3582" i="7" s="1"/>
  <c r="L3570" i="7" s="1"/>
  <c r="K3570" i="7"/>
  <c r="W3588" i="7"/>
  <c r="Y3588" i="7" s="1"/>
  <c r="Z3588" i="7" s="1"/>
  <c r="L3576" i="7" s="1"/>
  <c r="K3576" i="7"/>
  <c r="W3592" i="7"/>
  <c r="K3580" i="7"/>
  <c r="X3592" i="7"/>
  <c r="W3614" i="7"/>
  <c r="Y3614" i="7" s="1"/>
  <c r="Z3614" i="7" s="1"/>
  <c r="K3602" i="7"/>
  <c r="W3620" i="7"/>
  <c r="Y3620" i="7" s="1"/>
  <c r="Z3620" i="7" s="1"/>
  <c r="L3608" i="7" s="1"/>
  <c r="K3608" i="7"/>
  <c r="W3624" i="7"/>
  <c r="K3612" i="7"/>
  <c r="X3624" i="7"/>
  <c r="W3646" i="7"/>
  <c r="Y3646" i="7" s="1"/>
  <c r="Z3646" i="7" s="1"/>
  <c r="L3634" i="7" s="1"/>
  <c r="K3634" i="7"/>
  <c r="W3652" i="7"/>
  <c r="Y3652" i="7" s="1"/>
  <c r="Z3652" i="7" s="1"/>
  <c r="L3640" i="7" s="1"/>
  <c r="K3640" i="7"/>
  <c r="W3656" i="7"/>
  <c r="K3644" i="7"/>
  <c r="X3656" i="7"/>
  <c r="X3679" i="7"/>
  <c r="W3679" i="7"/>
  <c r="K3667" i="7"/>
  <c r="W3680" i="7"/>
  <c r="K3668" i="7"/>
  <c r="X3680" i="7"/>
  <c r="W3696" i="7"/>
  <c r="Y3696" i="7" s="1"/>
  <c r="Z3696" i="7" s="1"/>
  <c r="L3684" i="7" s="1"/>
  <c r="K3684" i="7"/>
  <c r="W3706" i="7"/>
  <c r="K3694" i="7"/>
  <c r="X3706" i="7"/>
  <c r="W3708" i="7"/>
  <c r="Y3708" i="7" s="1"/>
  <c r="Z3708" i="7" s="1"/>
  <c r="L3696" i="7" s="1"/>
  <c r="K3696" i="7"/>
  <c r="W3714" i="7"/>
  <c r="Y3714" i="7" s="1"/>
  <c r="Z3714" i="7" s="1"/>
  <c r="L3702" i="7" s="1"/>
  <c r="K3702" i="7"/>
  <c r="X3723" i="7"/>
  <c r="Y3723" i="7" s="1"/>
  <c r="Z3723" i="7" s="1"/>
  <c r="L3711" i="7" s="1"/>
  <c r="K3711" i="7"/>
  <c r="X3743" i="7"/>
  <c r="W3743" i="7"/>
  <c r="K3731" i="7"/>
  <c r="W3744" i="7"/>
  <c r="K3732" i="7"/>
  <c r="X3744" i="7"/>
  <c r="W3760" i="7"/>
  <c r="Y3760" i="7" s="1"/>
  <c r="Z3760" i="7" s="1"/>
  <c r="L3748" i="7" s="1"/>
  <c r="K3748" i="7"/>
  <c r="W3766" i="7"/>
  <c r="W3770" i="7"/>
  <c r="K3758" i="7"/>
  <c r="X3770" i="7"/>
  <c r="W3772" i="7"/>
  <c r="Y3772" i="7" s="1"/>
  <c r="Z3772" i="7" s="1"/>
  <c r="L3760" i="7" s="1"/>
  <c r="K3760" i="7"/>
  <c r="W3778" i="7"/>
  <c r="Y3778" i="7" s="1"/>
  <c r="Z3778" i="7" s="1"/>
  <c r="L3766" i="7" s="1"/>
  <c r="K3766" i="7"/>
  <c r="X3786" i="7"/>
  <c r="X3787" i="7"/>
  <c r="Y3787" i="7" s="1"/>
  <c r="Z3787" i="7" s="1"/>
  <c r="L3775" i="7" s="1"/>
  <c r="K3775" i="7"/>
  <c r="X3807" i="7"/>
  <c r="W3807" i="7"/>
  <c r="K3795" i="7"/>
  <c r="W3808" i="7"/>
  <c r="K3796" i="7"/>
  <c r="X3808" i="7"/>
  <c r="W3815" i="7"/>
  <c r="W3824" i="7"/>
  <c r="Y3824" i="7" s="1"/>
  <c r="Z3824" i="7" s="1"/>
  <c r="L3812" i="7" s="1"/>
  <c r="K3812" i="7"/>
  <c r="W3830" i="7"/>
  <c r="W3834" i="7"/>
  <c r="K3822" i="7"/>
  <c r="X3834" i="7"/>
  <c r="W3836" i="7"/>
  <c r="Y3836" i="7" s="1"/>
  <c r="Z3836" i="7" s="1"/>
  <c r="L3824" i="7" s="1"/>
  <c r="K3824" i="7"/>
  <c r="W3842" i="7"/>
  <c r="Y3842" i="7" s="1"/>
  <c r="Z3842" i="7" s="1"/>
  <c r="L3830" i="7" s="1"/>
  <c r="K3830" i="7"/>
  <c r="W3851" i="7"/>
  <c r="W3868" i="7"/>
  <c r="Y3868" i="7" s="1"/>
  <c r="Z3868" i="7" s="1"/>
  <c r="L3856" i="7" s="1"/>
  <c r="K3856" i="7"/>
  <c r="X3879" i="7"/>
  <c r="Y3879" i="7" s="1"/>
  <c r="Z3879" i="7" s="1"/>
  <c r="L3867" i="7" s="1"/>
  <c r="K3867" i="7"/>
  <c r="W3894" i="7"/>
  <c r="X3903" i="7"/>
  <c r="W3903" i="7"/>
  <c r="K3891" i="7"/>
  <c r="W3904" i="7"/>
  <c r="K3892" i="7"/>
  <c r="X3904" i="7"/>
  <c r="X3906" i="7"/>
  <c r="W3906" i="7"/>
  <c r="K3894" i="7"/>
  <c r="W3915" i="7"/>
  <c r="X3942" i="7"/>
  <c r="W3942" i="7"/>
  <c r="K3930" i="7"/>
  <c r="W3959" i="7"/>
  <c r="K3947" i="7"/>
  <c r="X3959" i="7"/>
  <c r="W3961" i="7"/>
  <c r="K3949" i="7"/>
  <c r="X3961" i="7"/>
  <c r="X4006" i="7"/>
  <c r="W4006" i="7"/>
  <c r="K3994" i="7"/>
  <c r="W4087" i="7"/>
  <c r="K4075" i="7"/>
  <c r="X4087" i="7"/>
  <c r="W4089" i="7"/>
  <c r="K4077" i="7"/>
  <c r="X4089" i="7"/>
  <c r="W3276" i="7"/>
  <c r="Y3276" i="7" s="1"/>
  <c r="Z3276" i="7" s="1"/>
  <c r="K3264" i="7"/>
  <c r="W3292" i="7"/>
  <c r="Y3292" i="7" s="1"/>
  <c r="Z3292" i="7" s="1"/>
  <c r="L3280" i="7" s="1"/>
  <c r="K3280" i="7"/>
  <c r="W3308" i="7"/>
  <c r="Y3308" i="7" s="1"/>
  <c r="Z3308" i="7" s="1"/>
  <c r="L3296" i="7" s="1"/>
  <c r="K3296" i="7"/>
  <c r="W3324" i="7"/>
  <c r="Y3324" i="7" s="1"/>
  <c r="Z3324" i="7" s="1"/>
  <c r="L3312" i="7" s="1"/>
  <c r="K3312" i="7"/>
  <c r="W3340" i="7"/>
  <c r="Y3340" i="7" s="1"/>
  <c r="Z3340" i="7" s="1"/>
  <c r="L3328" i="7" s="1"/>
  <c r="K3328" i="7"/>
  <c r="W3356" i="7"/>
  <c r="Y3356" i="7" s="1"/>
  <c r="Z3356" i="7" s="1"/>
  <c r="L3344" i="7" s="1"/>
  <c r="K3344" i="7"/>
  <c r="W3372" i="7"/>
  <c r="Y3372" i="7" s="1"/>
  <c r="Z3372" i="7" s="1"/>
  <c r="L3360" i="7" s="1"/>
  <c r="K3360" i="7"/>
  <c r="W3388" i="7"/>
  <c r="Y3388" i="7" s="1"/>
  <c r="Z3388" i="7" s="1"/>
  <c r="K3376" i="7"/>
  <c r="W3404" i="7"/>
  <c r="Y3404" i="7" s="1"/>
  <c r="Z3404" i="7" s="1"/>
  <c r="L3392" i="7" s="1"/>
  <c r="K3392" i="7"/>
  <c r="W3420" i="7"/>
  <c r="Y3420" i="7" s="1"/>
  <c r="Z3420" i="7" s="1"/>
  <c r="L3408" i="7" s="1"/>
  <c r="K3408" i="7"/>
  <c r="W3436" i="7"/>
  <c r="Y3436" i="7" s="1"/>
  <c r="Z3436" i="7" s="1"/>
  <c r="L3424" i="7" s="1"/>
  <c r="K3424" i="7"/>
  <c r="W3452" i="7"/>
  <c r="Y3452" i="7" s="1"/>
  <c r="Z3452" i="7" s="1"/>
  <c r="L3440" i="7" s="1"/>
  <c r="K3440" i="7"/>
  <c r="W3468" i="7"/>
  <c r="Y3468" i="7" s="1"/>
  <c r="Z3468" i="7" s="1"/>
  <c r="K3456" i="7"/>
  <c r="W3484" i="7"/>
  <c r="Y3484" i="7" s="1"/>
  <c r="Z3484" i="7" s="1"/>
  <c r="L3472" i="7" s="1"/>
  <c r="K3472" i="7"/>
  <c r="W3500" i="7"/>
  <c r="Y3500" i="7" s="1"/>
  <c r="Z3500" i="7" s="1"/>
  <c r="L3488" i="7" s="1"/>
  <c r="K3488" i="7"/>
  <c r="W3516" i="7"/>
  <c r="Y3516" i="7" s="1"/>
  <c r="Z3516" i="7" s="1"/>
  <c r="L3504" i="7" s="1"/>
  <c r="K3504" i="7"/>
  <c r="W3532" i="7"/>
  <c r="Y3532" i="7" s="1"/>
  <c r="Z3532" i="7" s="1"/>
  <c r="L3520" i="7" s="1"/>
  <c r="K3520" i="7"/>
  <c r="W3548" i="7"/>
  <c r="Y3548" i="7" s="1"/>
  <c r="Z3548" i="7" s="1"/>
  <c r="L3536" i="7" s="1"/>
  <c r="K3536" i="7"/>
  <c r="W3564" i="7"/>
  <c r="Y3564" i="7" s="1"/>
  <c r="Z3564" i="7" s="1"/>
  <c r="L3552" i="7" s="1"/>
  <c r="K3552" i="7"/>
  <c r="W3580" i="7"/>
  <c r="Y3580" i="7" s="1"/>
  <c r="Z3580" i="7" s="1"/>
  <c r="L3568" i="7" s="1"/>
  <c r="K3568" i="7"/>
  <c r="W3596" i="7"/>
  <c r="Y3596" i="7" s="1"/>
  <c r="Z3596" i="7" s="1"/>
  <c r="K3584" i="7"/>
  <c r="W3612" i="7"/>
  <c r="Y3612" i="7" s="1"/>
  <c r="Z3612" i="7" s="1"/>
  <c r="K3600" i="7"/>
  <c r="W3628" i="7"/>
  <c r="Y3628" i="7" s="1"/>
  <c r="Z3628" i="7" s="1"/>
  <c r="L3616" i="7" s="1"/>
  <c r="K3616" i="7"/>
  <c r="W3644" i="7"/>
  <c r="Y3644" i="7" s="1"/>
  <c r="Z3644" i="7" s="1"/>
  <c r="K3632" i="7"/>
  <c r="W3660" i="7"/>
  <c r="Y3660" i="7" s="1"/>
  <c r="Z3660" i="7" s="1"/>
  <c r="K3648" i="7"/>
  <c r="X3663" i="7"/>
  <c r="W3663" i="7"/>
  <c r="X3675" i="7"/>
  <c r="Y3675" i="7" s="1"/>
  <c r="Z3675" i="7" s="1"/>
  <c r="L3663" i="7" s="1"/>
  <c r="K3663" i="7"/>
  <c r="W3692" i="7"/>
  <c r="Y3692" i="7" s="1"/>
  <c r="Z3692" i="7" s="1"/>
  <c r="K3680" i="7"/>
  <c r="X3695" i="7"/>
  <c r="W3695" i="7"/>
  <c r="X3707" i="7"/>
  <c r="Y3707" i="7" s="1"/>
  <c r="Z3707" i="7" s="1"/>
  <c r="L3695" i="7" s="1"/>
  <c r="K3695" i="7"/>
  <c r="W3724" i="7"/>
  <c r="Y3724" i="7" s="1"/>
  <c r="Z3724" i="7" s="1"/>
  <c r="L3712" i="7" s="1"/>
  <c r="K3712" i="7"/>
  <c r="X3727" i="7"/>
  <c r="W3727" i="7"/>
  <c r="X3739" i="7"/>
  <c r="Y3739" i="7" s="1"/>
  <c r="Z3739" i="7" s="1"/>
  <c r="K3727" i="7"/>
  <c r="W3756" i="7"/>
  <c r="Y3756" i="7" s="1"/>
  <c r="Z3756" i="7" s="1"/>
  <c r="L3744" i="7" s="1"/>
  <c r="K3744" i="7"/>
  <c r="X3759" i="7"/>
  <c r="W3759" i="7"/>
  <c r="X3771" i="7"/>
  <c r="Y3771" i="7" s="1"/>
  <c r="Z3771" i="7" s="1"/>
  <c r="L3759" i="7" s="1"/>
  <c r="K3759" i="7"/>
  <c r="W3788" i="7"/>
  <c r="Y3788" i="7" s="1"/>
  <c r="Z3788" i="7" s="1"/>
  <c r="L3776" i="7" s="1"/>
  <c r="K3776" i="7"/>
  <c r="X3791" i="7"/>
  <c r="W3791" i="7"/>
  <c r="X3803" i="7"/>
  <c r="Y3803" i="7" s="1"/>
  <c r="Z3803" i="7" s="1"/>
  <c r="L3791" i="7" s="1"/>
  <c r="K3791" i="7"/>
  <c r="W3820" i="7"/>
  <c r="Y3820" i="7" s="1"/>
  <c r="Z3820" i="7" s="1"/>
  <c r="K3808" i="7"/>
  <c r="X3823" i="7"/>
  <c r="W3823" i="7"/>
  <c r="X3835" i="7"/>
  <c r="Y3835" i="7" s="1"/>
  <c r="Z3835" i="7" s="1"/>
  <c r="L3823" i="7" s="1"/>
  <c r="K3823" i="7"/>
  <c r="W3852" i="7"/>
  <c r="Y3852" i="7" s="1"/>
  <c r="Z3852" i="7" s="1"/>
  <c r="L3840" i="7" s="1"/>
  <c r="K3840" i="7"/>
  <c r="X3855" i="7"/>
  <c r="W3855" i="7"/>
  <c r="X3867" i="7"/>
  <c r="Y3867" i="7" s="1"/>
  <c r="Z3867" i="7" s="1"/>
  <c r="L3855" i="7" s="1"/>
  <c r="K3855" i="7"/>
  <c r="W3884" i="7"/>
  <c r="Y3884" i="7" s="1"/>
  <c r="Z3884" i="7" s="1"/>
  <c r="L3872" i="7" s="1"/>
  <c r="K3872" i="7"/>
  <c r="X3887" i="7"/>
  <c r="W3887" i="7"/>
  <c r="X3899" i="7"/>
  <c r="Y3899" i="7" s="1"/>
  <c r="Z3899" i="7" s="1"/>
  <c r="L3887" i="7" s="1"/>
  <c r="K3887" i="7"/>
  <c r="W3916" i="7"/>
  <c r="Y3916" i="7" s="1"/>
  <c r="Z3916" i="7" s="1"/>
  <c r="L3904" i="7" s="1"/>
  <c r="K3904" i="7"/>
  <c r="X3919" i="7"/>
  <c r="W3919" i="7"/>
  <c r="W3937" i="7"/>
  <c r="K3925" i="7"/>
  <c r="X3937" i="7"/>
  <c r="W3939" i="7"/>
  <c r="Y3939" i="7" s="1"/>
  <c r="Z3939" i="7" s="1"/>
  <c r="L3927" i="7" s="1"/>
  <c r="K3927" i="7"/>
  <c r="W3945" i="7"/>
  <c r="Y3945" i="7" s="1"/>
  <c r="Z3945" i="7" s="1"/>
  <c r="K3933" i="7"/>
  <c r="X3954" i="7"/>
  <c r="Y3954" i="7" s="1"/>
  <c r="Z3954" i="7" s="1"/>
  <c r="L3942" i="7" s="1"/>
  <c r="K3942" i="7"/>
  <c r="X3974" i="7"/>
  <c r="W3974" i="7"/>
  <c r="K3962" i="7"/>
  <c r="W3975" i="7"/>
  <c r="K3963" i="7"/>
  <c r="X3975" i="7"/>
  <c r="W3991" i="7"/>
  <c r="Y3991" i="7" s="1"/>
  <c r="Z3991" i="7" s="1"/>
  <c r="L3979" i="7" s="1"/>
  <c r="K3979" i="7"/>
  <c r="W4001" i="7"/>
  <c r="K3989" i="7"/>
  <c r="X4001" i="7"/>
  <c r="W4003" i="7"/>
  <c r="Y4003" i="7" s="1"/>
  <c r="Z4003" i="7" s="1"/>
  <c r="L3991" i="7" s="1"/>
  <c r="K3991" i="7"/>
  <c r="W4009" i="7"/>
  <c r="Y4009" i="7" s="1"/>
  <c r="Z4009" i="7" s="1"/>
  <c r="L3997" i="7" s="1"/>
  <c r="K3997" i="7"/>
  <c r="X4018" i="7"/>
  <c r="Y4018" i="7" s="1"/>
  <c r="Z4018" i="7" s="1"/>
  <c r="L4006" i="7" s="1"/>
  <c r="K4006" i="7"/>
  <c r="X4038" i="7"/>
  <c r="W4038" i="7"/>
  <c r="K4026" i="7"/>
  <c r="W4039" i="7"/>
  <c r="K4027" i="7"/>
  <c r="X4039" i="7"/>
  <c r="W4055" i="7"/>
  <c r="Y4055" i="7" s="1"/>
  <c r="Z4055" i="7" s="1"/>
  <c r="L4043" i="7" s="1"/>
  <c r="K4043" i="7"/>
  <c r="W4065" i="7"/>
  <c r="K4053" i="7"/>
  <c r="X4065" i="7"/>
  <c r="W4067" i="7"/>
  <c r="Y4067" i="7" s="1"/>
  <c r="Z4067" i="7" s="1"/>
  <c r="L4055" i="7" s="1"/>
  <c r="K4055" i="7"/>
  <c r="W4073" i="7"/>
  <c r="Y4073" i="7" s="1"/>
  <c r="Z4073" i="7" s="1"/>
  <c r="L4061" i="7" s="1"/>
  <c r="K4061" i="7"/>
  <c r="X4082" i="7"/>
  <c r="Y4082" i="7" s="1"/>
  <c r="Z4082" i="7" s="1"/>
  <c r="L4070" i="7" s="1"/>
  <c r="K4070" i="7"/>
  <c r="X4102" i="7"/>
  <c r="W4102" i="7"/>
  <c r="K4090" i="7"/>
  <c r="W4103" i="7"/>
  <c r="K4091" i="7"/>
  <c r="X4103" i="7"/>
  <c r="W4119" i="7"/>
  <c r="Y4119" i="7" s="1"/>
  <c r="Z4119" i="7" s="1"/>
  <c r="L4107" i="7" s="1"/>
  <c r="K4107" i="7"/>
  <c r="W4129" i="7"/>
  <c r="K4117" i="7"/>
  <c r="X4129" i="7"/>
  <c r="W4131" i="7"/>
  <c r="Y4131" i="7" s="1"/>
  <c r="Z4131" i="7" s="1"/>
  <c r="L4119" i="7" s="1"/>
  <c r="K4119" i="7"/>
  <c r="W4137" i="7"/>
  <c r="Y4137" i="7" s="1"/>
  <c r="Z4137" i="7" s="1"/>
  <c r="L4125" i="7" s="1"/>
  <c r="K4125" i="7"/>
  <c r="X4146" i="7"/>
  <c r="Y4146" i="7" s="1"/>
  <c r="Z4146" i="7" s="1"/>
  <c r="L4134" i="7" s="1"/>
  <c r="K4134" i="7"/>
  <c r="X4153" i="7"/>
  <c r="Y4153" i="7" s="1"/>
  <c r="Z4153" i="7" s="1"/>
  <c r="L4141" i="7" s="1"/>
  <c r="X4166" i="7"/>
  <c r="W4166" i="7"/>
  <c r="K4154" i="7"/>
  <c r="W4167" i="7"/>
  <c r="K4155" i="7"/>
  <c r="X4167" i="7"/>
  <c r="W4183" i="7"/>
  <c r="Y4183" i="7" s="1"/>
  <c r="Z4183" i="7" s="1"/>
  <c r="L4171" i="7" s="1"/>
  <c r="K4171" i="7"/>
  <c r="W4193" i="7"/>
  <c r="K4181" i="7"/>
  <c r="X4193" i="7"/>
  <c r="W4195" i="7"/>
  <c r="Y4195" i="7" s="1"/>
  <c r="Z4195" i="7" s="1"/>
  <c r="L4183" i="7" s="1"/>
  <c r="K4183" i="7"/>
  <c r="W4201" i="7"/>
  <c r="Y4201" i="7" s="1"/>
  <c r="Z4201" i="7" s="1"/>
  <c r="L4189" i="7" s="1"/>
  <c r="K4189" i="7"/>
  <c r="X4210" i="7"/>
  <c r="Y4210" i="7" s="1"/>
  <c r="Z4210" i="7" s="1"/>
  <c r="K4198" i="7"/>
  <c r="X4253" i="7"/>
  <c r="K4241" i="7"/>
  <c r="W4253" i="7"/>
  <c r="K4269" i="7"/>
  <c r="W4300" i="7"/>
  <c r="K4288" i="7"/>
  <c r="X4300" i="7"/>
  <c r="W4334" i="7"/>
  <c r="K4322" i="7"/>
  <c r="X4334" i="7"/>
  <c r="W4338" i="7"/>
  <c r="K4326" i="7"/>
  <c r="X4338" i="7"/>
  <c r="X4340" i="7"/>
  <c r="W4340" i="7"/>
  <c r="K4328" i="7"/>
  <c r="X4349" i="7"/>
  <c r="K4337" i="7"/>
  <c r="W4349" i="7"/>
  <c r="X4369" i="7"/>
  <c r="W4369" i="7"/>
  <c r="K4357" i="7"/>
  <c r="W4428" i="7"/>
  <c r="K4416" i="7"/>
  <c r="X4428" i="7"/>
  <c r="W4462" i="7"/>
  <c r="K4450" i="7"/>
  <c r="X4462" i="7"/>
  <c r="W4466" i="7"/>
  <c r="K4454" i="7"/>
  <c r="X4466" i="7"/>
  <c r="X4468" i="7"/>
  <c r="K4456" i="7"/>
  <c r="W4468" i="7"/>
  <c r="X4504" i="7"/>
  <c r="W4504" i="7"/>
  <c r="K4492" i="7"/>
  <c r="X4529" i="7"/>
  <c r="W4529" i="7"/>
  <c r="K4517" i="7"/>
  <c r="W3850" i="7"/>
  <c r="Y3850" i="7" s="1"/>
  <c r="Z3850" i="7" s="1"/>
  <c r="L3838" i="7" s="1"/>
  <c r="K3838" i="7"/>
  <c r="W3856" i="7"/>
  <c r="Y3856" i="7" s="1"/>
  <c r="Z3856" i="7" s="1"/>
  <c r="L3844" i="7" s="1"/>
  <c r="K3844" i="7"/>
  <c r="W3860" i="7"/>
  <c r="K3848" i="7"/>
  <c r="X3860" i="7"/>
  <c r="W3882" i="7"/>
  <c r="Y3882" i="7" s="1"/>
  <c r="Z3882" i="7" s="1"/>
  <c r="L3870" i="7" s="1"/>
  <c r="K3870" i="7"/>
  <c r="W3888" i="7"/>
  <c r="Y3888" i="7" s="1"/>
  <c r="Z3888" i="7" s="1"/>
  <c r="L3876" i="7" s="1"/>
  <c r="K3876" i="7"/>
  <c r="W3892" i="7"/>
  <c r="K3880" i="7"/>
  <c r="X3892" i="7"/>
  <c r="W3914" i="7"/>
  <c r="Y3914" i="7" s="1"/>
  <c r="Z3914" i="7" s="1"/>
  <c r="L3902" i="7" s="1"/>
  <c r="K3902" i="7"/>
  <c r="W3920" i="7"/>
  <c r="Y3920" i="7" s="1"/>
  <c r="Z3920" i="7" s="1"/>
  <c r="L3908" i="7" s="1"/>
  <c r="K3908" i="7"/>
  <c r="W3924" i="7"/>
  <c r="K3912" i="7"/>
  <c r="X3924" i="7"/>
  <c r="X3950" i="7"/>
  <c r="Y3950" i="7" s="1"/>
  <c r="Z3950" i="7" s="1"/>
  <c r="K3938" i="7"/>
  <c r="W3963" i="7"/>
  <c r="K3951" i="7"/>
  <c r="X3963" i="7"/>
  <c r="X3965" i="7"/>
  <c r="Y3965" i="7" s="1"/>
  <c r="Z3965" i="7" s="1"/>
  <c r="L3953" i="7" s="1"/>
  <c r="K3953" i="7"/>
  <c r="W3979" i="7"/>
  <c r="K3967" i="7"/>
  <c r="X3979" i="7"/>
  <c r="W3985" i="7"/>
  <c r="Y3985" i="7" s="1"/>
  <c r="Z3985" i="7" s="1"/>
  <c r="L3973" i="7" s="1"/>
  <c r="K3973" i="7"/>
  <c r="X4014" i="7"/>
  <c r="Y4014" i="7" s="1"/>
  <c r="Z4014" i="7" s="1"/>
  <c r="L4002" i="7" s="1"/>
  <c r="K4002" i="7"/>
  <c r="W4027" i="7"/>
  <c r="K4015" i="7"/>
  <c r="X4027" i="7"/>
  <c r="X4029" i="7"/>
  <c r="Y4029" i="7" s="1"/>
  <c r="Z4029" i="7" s="1"/>
  <c r="K4017" i="7"/>
  <c r="W4043" i="7"/>
  <c r="K4031" i="7"/>
  <c r="X4043" i="7"/>
  <c r="W4049" i="7"/>
  <c r="Y4049" i="7" s="1"/>
  <c r="Z4049" i="7" s="1"/>
  <c r="K4037" i="7"/>
  <c r="X4078" i="7"/>
  <c r="Y4078" i="7" s="1"/>
  <c r="Z4078" i="7" s="1"/>
  <c r="K4066" i="7"/>
  <c r="W4091" i="7"/>
  <c r="K4079" i="7"/>
  <c r="X4091" i="7"/>
  <c r="X4093" i="7"/>
  <c r="Y4093" i="7" s="1"/>
  <c r="Z4093" i="7" s="1"/>
  <c r="L4081" i="7" s="1"/>
  <c r="K4081" i="7"/>
  <c r="W4107" i="7"/>
  <c r="K4095" i="7"/>
  <c r="X4107" i="7"/>
  <c r="W4113" i="7"/>
  <c r="Y4113" i="7" s="1"/>
  <c r="Z4113" i="7" s="1"/>
  <c r="L4101" i="7" s="1"/>
  <c r="K4101" i="7"/>
  <c r="X4142" i="7"/>
  <c r="Y4142" i="7" s="1"/>
  <c r="Z4142" i="7" s="1"/>
  <c r="L4130" i="7" s="1"/>
  <c r="K4130" i="7"/>
  <c r="W4155" i="7"/>
  <c r="K4143" i="7"/>
  <c r="X4155" i="7"/>
  <c r="X4157" i="7"/>
  <c r="Y4157" i="7" s="1"/>
  <c r="Z4157" i="7" s="1"/>
  <c r="K4145" i="7"/>
  <c r="W4171" i="7"/>
  <c r="K4159" i="7"/>
  <c r="X4171" i="7"/>
  <c r="W4177" i="7"/>
  <c r="Y4177" i="7" s="1"/>
  <c r="Z4177" i="7" s="1"/>
  <c r="L4165" i="7" s="1"/>
  <c r="K4165" i="7"/>
  <c r="X4206" i="7"/>
  <c r="Y4206" i="7" s="1"/>
  <c r="Z4206" i="7" s="1"/>
  <c r="L4194" i="7" s="1"/>
  <c r="K4194" i="7"/>
  <c r="X4221" i="7"/>
  <c r="Y4221" i="7" s="1"/>
  <c r="Z4221" i="7" s="1"/>
  <c r="L4209" i="7" s="1"/>
  <c r="K4209" i="7"/>
  <c r="X4248" i="7"/>
  <c r="W4248" i="7"/>
  <c r="K4236" i="7"/>
  <c r="W4254" i="7"/>
  <c r="K4242" i="7"/>
  <c r="X4254" i="7"/>
  <c r="X4257" i="7"/>
  <c r="W4257" i="7"/>
  <c r="K4245" i="7"/>
  <c r="X4264" i="7"/>
  <c r="W4264" i="7"/>
  <c r="W4268" i="7"/>
  <c r="Y4268" i="7" s="1"/>
  <c r="Z4268" i="7" s="1"/>
  <c r="L4256" i="7" s="1"/>
  <c r="K4256" i="7"/>
  <c r="X4269" i="7"/>
  <c r="K4257" i="7"/>
  <c r="W4269" i="7"/>
  <c r="X4285" i="7"/>
  <c r="Y4285" i="7" s="1"/>
  <c r="Z4285" i="7" s="1"/>
  <c r="L4273" i="7" s="1"/>
  <c r="K4273" i="7"/>
  <c r="X4296" i="7"/>
  <c r="Y4296" i="7" s="1"/>
  <c r="Z4296" i="7" s="1"/>
  <c r="L4284" i="7" s="1"/>
  <c r="K4284" i="7"/>
  <c r="W4302" i="7"/>
  <c r="K4290" i="7"/>
  <c r="X4302" i="7"/>
  <c r="W4306" i="7"/>
  <c r="K4294" i="7"/>
  <c r="X4306" i="7"/>
  <c r="X4308" i="7"/>
  <c r="W4308" i="7"/>
  <c r="K4296" i="7"/>
  <c r="X4317" i="7"/>
  <c r="K4305" i="7"/>
  <c r="W4317" i="7"/>
  <c r="X4337" i="7"/>
  <c r="W4337" i="7"/>
  <c r="K4325" i="7"/>
  <c r="W4396" i="7"/>
  <c r="K4384" i="7"/>
  <c r="X4396" i="7"/>
  <c r="W4430" i="7"/>
  <c r="K4418" i="7"/>
  <c r="X4430" i="7"/>
  <c r="W4434" i="7"/>
  <c r="K4422" i="7"/>
  <c r="X4434" i="7"/>
  <c r="X4436" i="7"/>
  <c r="W4436" i="7"/>
  <c r="K4424" i="7"/>
  <c r="X4445" i="7"/>
  <c r="K4433" i="7"/>
  <c r="W4445" i="7"/>
  <c r="X4465" i="7"/>
  <c r="W4465" i="7"/>
  <c r="K4453" i="7"/>
  <c r="X4489" i="7"/>
  <c r="W4489" i="7"/>
  <c r="K4477" i="7"/>
  <c r="X4114" i="7"/>
  <c r="K4102" i="7"/>
  <c r="X4134" i="7"/>
  <c r="W4134" i="7"/>
  <c r="K4122" i="7"/>
  <c r="W4135" i="7"/>
  <c r="K4123" i="7"/>
  <c r="X4135" i="7"/>
  <c r="W4151" i="7"/>
  <c r="K4139" i="7"/>
  <c r="W4161" i="7"/>
  <c r="K4149" i="7"/>
  <c r="X4161" i="7"/>
  <c r="W4163" i="7"/>
  <c r="K4151" i="7"/>
  <c r="W4169" i="7"/>
  <c r="K4157" i="7"/>
  <c r="X4178" i="7"/>
  <c r="K4166" i="7"/>
  <c r="X4198" i="7"/>
  <c r="W4198" i="7"/>
  <c r="K4186" i="7"/>
  <c r="W4199" i="7"/>
  <c r="K4187" i="7"/>
  <c r="X4199" i="7"/>
  <c r="W4215" i="7"/>
  <c r="K4203" i="7"/>
  <c r="W4238" i="7"/>
  <c r="K4226" i="7"/>
  <c r="X4241" i="7"/>
  <c r="W4241" i="7"/>
  <c r="W4246" i="7"/>
  <c r="K4234" i="7"/>
  <c r="X4246" i="7"/>
  <c r="X4249" i="7"/>
  <c r="W4249" i="7"/>
  <c r="X4265" i="7"/>
  <c r="W4265" i="7"/>
  <c r="W4270" i="7"/>
  <c r="K4258" i="7"/>
  <c r="X4270" i="7"/>
  <c r="X4305" i="7"/>
  <c r="W4305" i="7"/>
  <c r="K4293" i="7"/>
  <c r="W4364" i="7"/>
  <c r="K4352" i="7"/>
  <c r="X4364" i="7"/>
  <c r="W4398" i="7"/>
  <c r="K4386" i="7"/>
  <c r="X4398" i="7"/>
  <c r="W4402" i="7"/>
  <c r="K4390" i="7"/>
  <c r="X4402" i="7"/>
  <c r="X4404" i="7"/>
  <c r="W4404" i="7"/>
  <c r="K4392" i="7"/>
  <c r="X4413" i="7"/>
  <c r="K4401" i="7"/>
  <c r="W4413" i="7"/>
  <c r="X4433" i="7"/>
  <c r="W4433" i="7"/>
  <c r="K4421" i="7"/>
  <c r="X4509" i="7"/>
  <c r="K4497" i="7"/>
  <c r="W4509" i="7"/>
  <c r="W3931" i="7"/>
  <c r="K3919" i="7"/>
  <c r="X3931" i="7"/>
  <c r="X3933" i="7"/>
  <c r="Y3933" i="7" s="1"/>
  <c r="Z3933" i="7" s="1"/>
  <c r="L3921" i="7" s="1"/>
  <c r="K3921" i="7"/>
  <c r="W3947" i="7"/>
  <c r="K3935" i="7"/>
  <c r="X3947" i="7"/>
  <c r="W3953" i="7"/>
  <c r="Y3953" i="7" s="1"/>
  <c r="Z3953" i="7" s="1"/>
  <c r="L3941" i="7" s="1"/>
  <c r="K3941" i="7"/>
  <c r="X3982" i="7"/>
  <c r="Y3982" i="7" s="1"/>
  <c r="Z3982" i="7" s="1"/>
  <c r="L3970" i="7" s="1"/>
  <c r="K3970" i="7"/>
  <c r="W3995" i="7"/>
  <c r="K3983" i="7"/>
  <c r="X3995" i="7"/>
  <c r="X3997" i="7"/>
  <c r="Y3997" i="7" s="1"/>
  <c r="Z3997" i="7" s="1"/>
  <c r="L3985" i="7" s="1"/>
  <c r="K3985" i="7"/>
  <c r="W4011" i="7"/>
  <c r="K3999" i="7"/>
  <c r="X4011" i="7"/>
  <c r="W4017" i="7"/>
  <c r="Y4017" i="7" s="1"/>
  <c r="Z4017" i="7" s="1"/>
  <c r="L4005" i="7" s="1"/>
  <c r="K4005" i="7"/>
  <c r="X4046" i="7"/>
  <c r="Y4046" i="7" s="1"/>
  <c r="Z4046" i="7" s="1"/>
  <c r="L4034" i="7" s="1"/>
  <c r="K4034" i="7"/>
  <c r="W4059" i="7"/>
  <c r="K4047" i="7"/>
  <c r="X4059" i="7"/>
  <c r="X4061" i="7"/>
  <c r="Y4061" i="7" s="1"/>
  <c r="Z4061" i="7" s="1"/>
  <c r="L4049" i="7" s="1"/>
  <c r="K4049" i="7"/>
  <c r="W4075" i="7"/>
  <c r="K4063" i="7"/>
  <c r="X4075" i="7"/>
  <c r="W4081" i="7"/>
  <c r="Y4081" i="7" s="1"/>
  <c r="Z4081" i="7" s="1"/>
  <c r="L4069" i="7" s="1"/>
  <c r="K4069" i="7"/>
  <c r="X4110" i="7"/>
  <c r="Y4110" i="7" s="1"/>
  <c r="Z4110" i="7" s="1"/>
  <c r="L4098" i="7" s="1"/>
  <c r="K4098" i="7"/>
  <c r="W4114" i="7"/>
  <c r="W4123" i="7"/>
  <c r="K4111" i="7"/>
  <c r="X4123" i="7"/>
  <c r="X4125" i="7"/>
  <c r="Y4125" i="7" s="1"/>
  <c r="Z4125" i="7" s="1"/>
  <c r="L4113" i="7" s="1"/>
  <c r="K4113" i="7"/>
  <c r="W4139" i="7"/>
  <c r="K4127" i="7"/>
  <c r="X4139" i="7"/>
  <c r="W4145" i="7"/>
  <c r="Y4145" i="7" s="1"/>
  <c r="Z4145" i="7" s="1"/>
  <c r="L4133" i="7" s="1"/>
  <c r="K4133" i="7"/>
  <c r="X4151" i="7"/>
  <c r="K4141" i="7"/>
  <c r="X4163" i="7"/>
  <c r="X4169" i="7"/>
  <c r="X4174" i="7"/>
  <c r="Y4174" i="7" s="1"/>
  <c r="Z4174" i="7" s="1"/>
  <c r="L4162" i="7" s="1"/>
  <c r="K4162" i="7"/>
  <c r="W4178" i="7"/>
  <c r="W4187" i="7"/>
  <c r="K4175" i="7"/>
  <c r="X4187" i="7"/>
  <c r="X4189" i="7"/>
  <c r="Y4189" i="7" s="1"/>
  <c r="Z4189" i="7" s="1"/>
  <c r="K4177" i="7"/>
  <c r="W4203" i="7"/>
  <c r="K4191" i="7"/>
  <c r="X4203" i="7"/>
  <c r="W4209" i="7"/>
  <c r="Y4209" i="7" s="1"/>
  <c r="Z4209" i="7" s="1"/>
  <c r="L4197" i="7" s="1"/>
  <c r="K4197" i="7"/>
  <c r="X4215" i="7"/>
  <c r="K4205" i="7"/>
  <c r="W4217" i="7"/>
  <c r="Y4217" i="7" s="1"/>
  <c r="Z4217" i="7" s="1"/>
  <c r="L4205" i="7" s="1"/>
  <c r="W4222" i="7"/>
  <c r="K4210" i="7"/>
  <c r="X4222" i="7"/>
  <c r="X4233" i="7"/>
  <c r="W4233" i="7"/>
  <c r="X4238" i="7"/>
  <c r="W4242" i="7"/>
  <c r="Y4242" i="7" s="1"/>
  <c r="Z4242" i="7" s="1"/>
  <c r="L4230" i="7" s="1"/>
  <c r="K4230" i="7"/>
  <c r="X4273" i="7"/>
  <c r="W4273" i="7"/>
  <c r="X4276" i="7"/>
  <c r="Y4276" i="7" s="1"/>
  <c r="Z4276" i="7" s="1"/>
  <c r="K4264" i="7"/>
  <c r="W4281" i="7"/>
  <c r="Y4281" i="7" s="1"/>
  <c r="Z4281" i="7" s="1"/>
  <c r="L4269" i="7" s="1"/>
  <c r="W4332" i="7"/>
  <c r="K4320" i="7"/>
  <c r="X4332" i="7"/>
  <c r="W4366" i="7"/>
  <c r="K4354" i="7"/>
  <c r="X4366" i="7"/>
  <c r="W4370" i="7"/>
  <c r="K4358" i="7"/>
  <c r="X4370" i="7"/>
  <c r="X4372" i="7"/>
  <c r="W4372" i="7"/>
  <c r="K4360" i="7"/>
  <c r="X4381" i="7"/>
  <c r="K4369" i="7"/>
  <c r="W4381" i="7"/>
  <c r="X4401" i="7"/>
  <c r="W4401" i="7"/>
  <c r="K4389" i="7"/>
  <c r="W4460" i="7"/>
  <c r="K4448" i="7"/>
  <c r="X4460" i="7"/>
  <c r="X4505" i="7"/>
  <c r="K4493" i="7"/>
  <c r="W4505" i="7"/>
  <c r="W4310" i="7"/>
  <c r="K4298" i="7"/>
  <c r="X4310" i="7"/>
  <c r="X4313" i="7"/>
  <c r="Y4313" i="7" s="1"/>
  <c r="Z4313" i="7" s="1"/>
  <c r="L4301" i="7" s="1"/>
  <c r="K4301" i="7"/>
  <c r="X4328" i="7"/>
  <c r="Y4328" i="7" s="1"/>
  <c r="Z4328" i="7" s="1"/>
  <c r="L4316" i="7" s="1"/>
  <c r="K4316" i="7"/>
  <c r="W4342" i="7"/>
  <c r="K4330" i="7"/>
  <c r="X4342" i="7"/>
  <c r="X4345" i="7"/>
  <c r="Y4345" i="7" s="1"/>
  <c r="Z4345" i="7" s="1"/>
  <c r="L4333" i="7" s="1"/>
  <c r="K4333" i="7"/>
  <c r="X4360" i="7"/>
  <c r="Y4360" i="7" s="1"/>
  <c r="Z4360" i="7" s="1"/>
  <c r="K4348" i="7"/>
  <c r="W4374" i="7"/>
  <c r="K4362" i="7"/>
  <c r="X4374" i="7"/>
  <c r="X4377" i="7"/>
  <c r="Y4377" i="7" s="1"/>
  <c r="Z4377" i="7" s="1"/>
  <c r="K4365" i="7"/>
  <c r="X4392" i="7"/>
  <c r="Y4392" i="7" s="1"/>
  <c r="Z4392" i="7" s="1"/>
  <c r="L4380" i="7" s="1"/>
  <c r="K4380" i="7"/>
  <c r="W4406" i="7"/>
  <c r="K4394" i="7"/>
  <c r="X4406" i="7"/>
  <c r="X4409" i="7"/>
  <c r="Y4409" i="7" s="1"/>
  <c r="Z4409" i="7" s="1"/>
  <c r="L4397" i="7" s="1"/>
  <c r="K4397" i="7"/>
  <c r="X4424" i="7"/>
  <c r="Y4424" i="7" s="1"/>
  <c r="Z4424" i="7" s="1"/>
  <c r="L4412" i="7" s="1"/>
  <c r="K4412" i="7"/>
  <c r="W4438" i="7"/>
  <c r="K4426" i="7"/>
  <c r="X4438" i="7"/>
  <c r="X4441" i="7"/>
  <c r="Y4441" i="7" s="1"/>
  <c r="Z4441" i="7" s="1"/>
  <c r="K4429" i="7"/>
  <c r="X4456" i="7"/>
  <c r="Y4456" i="7" s="1"/>
  <c r="Z4456" i="7" s="1"/>
  <c r="K4444" i="7"/>
  <c r="W4478" i="7"/>
  <c r="K4466" i="7"/>
  <c r="X4478" i="7"/>
  <c r="W4502" i="7"/>
  <c r="K4490" i="7"/>
  <c r="X4502" i="7"/>
  <c r="X4520" i="7"/>
  <c r="K4508" i="7"/>
  <c r="W4520" i="7"/>
  <c r="W4542" i="7"/>
  <c r="K4530" i="7"/>
  <c r="X4542" i="7"/>
  <c r="W4566" i="7"/>
  <c r="K4554" i="7"/>
  <c r="X4566" i="7"/>
  <c r="X4584" i="7"/>
  <c r="K4572" i="7"/>
  <c r="W4584" i="7"/>
  <c r="W4606" i="7"/>
  <c r="K4594" i="7"/>
  <c r="X4606" i="7"/>
  <c r="W4630" i="7"/>
  <c r="K4618" i="7"/>
  <c r="X4630" i="7"/>
  <c r="X4648" i="7"/>
  <c r="K4636" i="7"/>
  <c r="W4648" i="7"/>
  <c r="W4670" i="7"/>
  <c r="K4658" i="7"/>
  <c r="X4670" i="7"/>
  <c r="W4694" i="7"/>
  <c r="K4682" i="7"/>
  <c r="X4694" i="7"/>
  <c r="X4593" i="7"/>
  <c r="W4593" i="7"/>
  <c r="K4581" i="7"/>
  <c r="X4657" i="7"/>
  <c r="W4657" i="7"/>
  <c r="K4645" i="7"/>
  <c r="X4717" i="7"/>
  <c r="K4705" i="7"/>
  <c r="W4717" i="7"/>
  <c r="W3672" i="7"/>
  <c r="Y3672" i="7" s="1"/>
  <c r="Z3672" i="7" s="1"/>
  <c r="K3660" i="7"/>
  <c r="W3688" i="7"/>
  <c r="Y3688" i="7" s="1"/>
  <c r="Z3688" i="7" s="1"/>
  <c r="L3676" i="7" s="1"/>
  <c r="K3676" i="7"/>
  <c r="W3704" i="7"/>
  <c r="Y3704" i="7" s="1"/>
  <c r="Z3704" i="7" s="1"/>
  <c r="L3692" i="7" s="1"/>
  <c r="K3692" i="7"/>
  <c r="W3720" i="7"/>
  <c r="Y3720" i="7" s="1"/>
  <c r="Z3720" i="7" s="1"/>
  <c r="L3708" i="7" s="1"/>
  <c r="K3708" i="7"/>
  <c r="W3736" i="7"/>
  <c r="Y3736" i="7" s="1"/>
  <c r="Z3736" i="7" s="1"/>
  <c r="L3724" i="7" s="1"/>
  <c r="K3724" i="7"/>
  <c r="W3752" i="7"/>
  <c r="Y3752" i="7" s="1"/>
  <c r="Z3752" i="7" s="1"/>
  <c r="L3740" i="7" s="1"/>
  <c r="K3740" i="7"/>
  <c r="W3768" i="7"/>
  <c r="Y3768" i="7" s="1"/>
  <c r="Z3768" i="7" s="1"/>
  <c r="K3756" i="7"/>
  <c r="W3784" i="7"/>
  <c r="Y3784" i="7" s="1"/>
  <c r="Z3784" i="7" s="1"/>
  <c r="L3772" i="7" s="1"/>
  <c r="K3772" i="7"/>
  <c r="W3800" i="7"/>
  <c r="Y3800" i="7" s="1"/>
  <c r="Z3800" i="7" s="1"/>
  <c r="L3788" i="7" s="1"/>
  <c r="K3788" i="7"/>
  <c r="W3816" i="7"/>
  <c r="Y3816" i="7" s="1"/>
  <c r="Z3816" i="7" s="1"/>
  <c r="L3804" i="7" s="1"/>
  <c r="K3804" i="7"/>
  <c r="W3832" i="7"/>
  <c r="Y3832" i="7" s="1"/>
  <c r="Z3832" i="7" s="1"/>
  <c r="L3820" i="7" s="1"/>
  <c r="K3820" i="7"/>
  <c r="W3848" i="7"/>
  <c r="Y3848" i="7" s="1"/>
  <c r="Z3848" i="7" s="1"/>
  <c r="L3836" i="7" s="1"/>
  <c r="K3836" i="7"/>
  <c r="W3864" i="7"/>
  <c r="Y3864" i="7" s="1"/>
  <c r="Z3864" i="7" s="1"/>
  <c r="L3852" i="7" s="1"/>
  <c r="K3852" i="7"/>
  <c r="W3880" i="7"/>
  <c r="Y3880" i="7" s="1"/>
  <c r="Z3880" i="7" s="1"/>
  <c r="L3868" i="7" s="1"/>
  <c r="K3868" i="7"/>
  <c r="W3896" i="7"/>
  <c r="Y3896" i="7" s="1"/>
  <c r="Z3896" i="7" s="1"/>
  <c r="K3884" i="7"/>
  <c r="W3912" i="7"/>
  <c r="Y3912" i="7" s="1"/>
  <c r="Z3912" i="7" s="1"/>
  <c r="L3900" i="7" s="1"/>
  <c r="K3900" i="7"/>
  <c r="X3938" i="7"/>
  <c r="Y3938" i="7" s="1"/>
  <c r="Z3938" i="7" s="1"/>
  <c r="L3926" i="7" s="1"/>
  <c r="K3926" i="7"/>
  <c r="W3955" i="7"/>
  <c r="Y3955" i="7" s="1"/>
  <c r="Z3955" i="7" s="1"/>
  <c r="L3943" i="7" s="1"/>
  <c r="K3943" i="7"/>
  <c r="X3958" i="7"/>
  <c r="W3958" i="7"/>
  <c r="X3970" i="7"/>
  <c r="Y3970" i="7" s="1"/>
  <c r="Z3970" i="7" s="1"/>
  <c r="L3958" i="7" s="1"/>
  <c r="K3958" i="7"/>
  <c r="W3987" i="7"/>
  <c r="Y3987" i="7" s="1"/>
  <c r="Z3987" i="7" s="1"/>
  <c r="K3975" i="7"/>
  <c r="X3990" i="7"/>
  <c r="W3990" i="7"/>
  <c r="X4002" i="7"/>
  <c r="Y4002" i="7" s="1"/>
  <c r="Z4002" i="7" s="1"/>
  <c r="L3990" i="7" s="1"/>
  <c r="K3990" i="7"/>
  <c r="W4019" i="7"/>
  <c r="Y4019" i="7" s="1"/>
  <c r="Z4019" i="7" s="1"/>
  <c r="L4007" i="7" s="1"/>
  <c r="K4007" i="7"/>
  <c r="X4022" i="7"/>
  <c r="W4022" i="7"/>
  <c r="X4034" i="7"/>
  <c r="Y4034" i="7" s="1"/>
  <c r="Z4034" i="7" s="1"/>
  <c r="L4022" i="7" s="1"/>
  <c r="K4022" i="7"/>
  <c r="W4051" i="7"/>
  <c r="Y4051" i="7" s="1"/>
  <c r="Z4051" i="7" s="1"/>
  <c r="L4039" i="7" s="1"/>
  <c r="K4039" i="7"/>
  <c r="X4054" i="7"/>
  <c r="W4054" i="7"/>
  <c r="X4066" i="7"/>
  <c r="Y4066" i="7" s="1"/>
  <c r="Z4066" i="7" s="1"/>
  <c r="L4054" i="7" s="1"/>
  <c r="K4054" i="7"/>
  <c r="W4083" i="7"/>
  <c r="Y4083" i="7" s="1"/>
  <c r="Z4083" i="7" s="1"/>
  <c r="K4071" i="7"/>
  <c r="X4086" i="7"/>
  <c r="W4086" i="7"/>
  <c r="X4098" i="7"/>
  <c r="Y4098" i="7" s="1"/>
  <c r="Z4098" i="7" s="1"/>
  <c r="L4086" i="7" s="1"/>
  <c r="K4086" i="7"/>
  <c r="W4115" i="7"/>
  <c r="Y4115" i="7" s="1"/>
  <c r="Z4115" i="7" s="1"/>
  <c r="L4103" i="7" s="1"/>
  <c r="K4103" i="7"/>
  <c r="X4118" i="7"/>
  <c r="W4118" i="7"/>
  <c r="X4130" i="7"/>
  <c r="Y4130" i="7" s="1"/>
  <c r="Z4130" i="7" s="1"/>
  <c r="L4118" i="7" s="1"/>
  <c r="K4118" i="7"/>
  <c r="W4147" i="7"/>
  <c r="Y4147" i="7" s="1"/>
  <c r="Z4147" i="7" s="1"/>
  <c r="K4135" i="7"/>
  <c r="X4150" i="7"/>
  <c r="W4150" i="7"/>
  <c r="X4162" i="7"/>
  <c r="Y4162" i="7" s="1"/>
  <c r="Z4162" i="7" s="1"/>
  <c r="L4150" i="7" s="1"/>
  <c r="K4150" i="7"/>
  <c r="W4179" i="7"/>
  <c r="Y4179" i="7" s="1"/>
  <c r="Z4179" i="7" s="1"/>
  <c r="L4167" i="7" s="1"/>
  <c r="K4167" i="7"/>
  <c r="X4182" i="7"/>
  <c r="W4182" i="7"/>
  <c r="X4194" i="7"/>
  <c r="Y4194" i="7" s="1"/>
  <c r="Z4194" i="7" s="1"/>
  <c r="L4182" i="7" s="1"/>
  <c r="K4182" i="7"/>
  <c r="W4211" i="7"/>
  <c r="Y4211" i="7" s="1"/>
  <c r="Z4211" i="7" s="1"/>
  <c r="L4199" i="7" s="1"/>
  <c r="K4199" i="7"/>
  <c r="X4214" i="7"/>
  <c r="W4214" i="7"/>
  <c r="X4225" i="7"/>
  <c r="W4225" i="7"/>
  <c r="W4236" i="7"/>
  <c r="Y4236" i="7" s="1"/>
  <c r="Z4236" i="7" s="1"/>
  <c r="L4224" i="7" s="1"/>
  <c r="K4224" i="7"/>
  <c r="X4237" i="7"/>
  <c r="K4225" i="7"/>
  <c r="W4237" i="7"/>
  <c r="W4274" i="7"/>
  <c r="Y4274" i="7" s="1"/>
  <c r="Z4274" i="7" s="1"/>
  <c r="L4262" i="7" s="1"/>
  <c r="K4262" i="7"/>
  <c r="W4278" i="7"/>
  <c r="K4266" i="7"/>
  <c r="X4278" i="7"/>
  <c r="X4280" i="7"/>
  <c r="W4280" i="7"/>
  <c r="W4498" i="7"/>
  <c r="Y4498" i="7" s="1"/>
  <c r="Z4498" i="7" s="1"/>
  <c r="L4486" i="7" s="1"/>
  <c r="K4486" i="7"/>
  <c r="X4513" i="7"/>
  <c r="W4513" i="7"/>
  <c r="K4501" i="7"/>
  <c r="W4524" i="7"/>
  <c r="Y4524" i="7" s="1"/>
  <c r="Z4524" i="7" s="1"/>
  <c r="L4512" i="7" s="1"/>
  <c r="K4512" i="7"/>
  <c r="X4525" i="7"/>
  <c r="K4513" i="7"/>
  <c r="W4525" i="7"/>
  <c r="W4526" i="7"/>
  <c r="K4514" i="7"/>
  <c r="X4526" i="7"/>
  <c r="W4562" i="7"/>
  <c r="Y4562" i="7" s="1"/>
  <c r="Z4562" i="7" s="1"/>
  <c r="L4550" i="7" s="1"/>
  <c r="K4550" i="7"/>
  <c r="X4577" i="7"/>
  <c r="W4577" i="7"/>
  <c r="K4565" i="7"/>
  <c r="W4588" i="7"/>
  <c r="Y4588" i="7" s="1"/>
  <c r="Z4588" i="7" s="1"/>
  <c r="K4576" i="7"/>
  <c r="X4589" i="7"/>
  <c r="K4577" i="7"/>
  <c r="W4589" i="7"/>
  <c r="W4590" i="7"/>
  <c r="K4578" i="7"/>
  <c r="X4590" i="7"/>
  <c r="W4626" i="7"/>
  <c r="Y4626" i="7" s="1"/>
  <c r="Z4626" i="7" s="1"/>
  <c r="K4614" i="7"/>
  <c r="X4641" i="7"/>
  <c r="W4641" i="7"/>
  <c r="K4629" i="7"/>
  <c r="W4652" i="7"/>
  <c r="K4640" i="7"/>
  <c r="X4653" i="7"/>
  <c r="K4641" i="7"/>
  <c r="W4653" i="7"/>
  <c r="W4654" i="7"/>
  <c r="K4642" i="7"/>
  <c r="X4654" i="7"/>
  <c r="W4690" i="7"/>
  <c r="Y4690" i="7" s="1"/>
  <c r="Z4690" i="7" s="1"/>
  <c r="L4678" i="7" s="1"/>
  <c r="K4678" i="7"/>
  <c r="X4705" i="7"/>
  <c r="W4705" i="7"/>
  <c r="K4693" i="7"/>
  <c r="W4716" i="7"/>
  <c r="K4704" i="7"/>
  <c r="X4716" i="7"/>
  <c r="X4532" i="7"/>
  <c r="Y4532" i="7" s="1"/>
  <c r="Z4532" i="7" s="1"/>
  <c r="L4520" i="7" s="1"/>
  <c r="K4520" i="7"/>
  <c r="X4553" i="7"/>
  <c r="W4553" i="7"/>
  <c r="K4541" i="7"/>
  <c r="X4568" i="7"/>
  <c r="W4568" i="7"/>
  <c r="K4556" i="7"/>
  <c r="X4569" i="7"/>
  <c r="K4557" i="7"/>
  <c r="W4569" i="7"/>
  <c r="X4573" i="7"/>
  <c r="K4561" i="7"/>
  <c r="W4573" i="7"/>
  <c r="X4596" i="7"/>
  <c r="Y4596" i="7" s="1"/>
  <c r="Z4596" i="7" s="1"/>
  <c r="L4584" i="7" s="1"/>
  <c r="K4584" i="7"/>
  <c r="X4617" i="7"/>
  <c r="W4617" i="7"/>
  <c r="K4605" i="7"/>
  <c r="X4632" i="7"/>
  <c r="W4632" i="7"/>
  <c r="K4620" i="7"/>
  <c r="X4633" i="7"/>
  <c r="K4621" i="7"/>
  <c r="W4633" i="7"/>
  <c r="X4637" i="7"/>
  <c r="K4625" i="7"/>
  <c r="W4637" i="7"/>
  <c r="X4652" i="7"/>
  <c r="X4660" i="7"/>
  <c r="Y4660" i="7" s="1"/>
  <c r="Z4660" i="7" s="1"/>
  <c r="L4648" i="7" s="1"/>
  <c r="K4648" i="7"/>
  <c r="X4681" i="7"/>
  <c r="W4681" i="7"/>
  <c r="K4669" i="7"/>
  <c r="X4696" i="7"/>
  <c r="W4696" i="7"/>
  <c r="K4684" i="7"/>
  <c r="X4697" i="7"/>
  <c r="K4685" i="7"/>
  <c r="W4697" i="7"/>
  <c r="X4701" i="7"/>
  <c r="K4689" i="7"/>
  <c r="W4701" i="7"/>
  <c r="X4724" i="7"/>
  <c r="K4712" i="7"/>
  <c r="W4724" i="7"/>
  <c r="W4754" i="7"/>
  <c r="K4742" i="7"/>
  <c r="W4758" i="7"/>
  <c r="K4746" i="7"/>
  <c r="X4758" i="7"/>
  <c r="X4760" i="7"/>
  <c r="W4760" i="7"/>
  <c r="X4769" i="7"/>
  <c r="W4769" i="7"/>
  <c r="W4780" i="7"/>
  <c r="K4768" i="7"/>
  <c r="X4781" i="7"/>
  <c r="K4769" i="7"/>
  <c r="W4781" i="7"/>
  <c r="W4814" i="7"/>
  <c r="K4802" i="7"/>
  <c r="X4814" i="7"/>
  <c r="X4816" i="7"/>
  <c r="W4816" i="7"/>
  <c r="K4804" i="7"/>
  <c r="W4818" i="7"/>
  <c r="K4806" i="7"/>
  <c r="X4818" i="7"/>
  <c r="X4869" i="7"/>
  <c r="Y4869" i="7" s="1"/>
  <c r="Z4869" i="7" s="1"/>
  <c r="K4857" i="7"/>
  <c r="X4884" i="7"/>
  <c r="K4872" i="7"/>
  <c r="W4890" i="7"/>
  <c r="K4878" i="7"/>
  <c r="X4890" i="7"/>
  <c r="W4896" i="7"/>
  <c r="K4884" i="7"/>
  <c r="X4896" i="7"/>
  <c r="W4898" i="7"/>
  <c r="K4886" i="7"/>
  <c r="X4898" i="7"/>
  <c r="W4904" i="7"/>
  <c r="K4892" i="7"/>
  <c r="X4905" i="7"/>
  <c r="K4893" i="7"/>
  <c r="W4905" i="7"/>
  <c r="W4718" i="7"/>
  <c r="K4706" i="7"/>
  <c r="X4721" i="7"/>
  <c r="W4721" i="7"/>
  <c r="W4734" i="7"/>
  <c r="K4722" i="7"/>
  <c r="X4734" i="7"/>
  <c r="X4745" i="7"/>
  <c r="W4745" i="7"/>
  <c r="X4754" i="7"/>
  <c r="X4765" i="7"/>
  <c r="K4753" i="7"/>
  <c r="X4780" i="7"/>
  <c r="W4782" i="7"/>
  <c r="K4770" i="7"/>
  <c r="X4785" i="7"/>
  <c r="W4785" i="7"/>
  <c r="W4788" i="7"/>
  <c r="Y4788" i="7" s="1"/>
  <c r="Z4788" i="7" s="1"/>
  <c r="X4797" i="7"/>
  <c r="W4797" i="7"/>
  <c r="K4785" i="7"/>
  <c r="W4798" i="7"/>
  <c r="K4786" i="7"/>
  <c r="X4798" i="7"/>
  <c r="W4802" i="7"/>
  <c r="K4790" i="7"/>
  <c r="X4802" i="7"/>
  <c r="W4824" i="7"/>
  <c r="K4812" i="7"/>
  <c r="X4824" i="7"/>
  <c r="W4878" i="7"/>
  <c r="K4866" i="7"/>
  <c r="X4878" i="7"/>
  <c r="X4880" i="7"/>
  <c r="W4880" i="7"/>
  <c r="K4868" i="7"/>
  <c r="W4882" i="7"/>
  <c r="K4870" i="7"/>
  <c r="X4882" i="7"/>
  <c r="W4884" i="7"/>
  <c r="X4904" i="7"/>
  <c r="W4286" i="7"/>
  <c r="K4274" i="7"/>
  <c r="X4289" i="7"/>
  <c r="W4289" i="7"/>
  <c r="X4301" i="7"/>
  <c r="K4289" i="7"/>
  <c r="W4318" i="7"/>
  <c r="K4306" i="7"/>
  <c r="X4321" i="7"/>
  <c r="W4321" i="7"/>
  <c r="X4333" i="7"/>
  <c r="K4321" i="7"/>
  <c r="W4350" i="7"/>
  <c r="K4338" i="7"/>
  <c r="X4353" i="7"/>
  <c r="W4353" i="7"/>
  <c r="X4365" i="7"/>
  <c r="K4353" i="7"/>
  <c r="W4382" i="7"/>
  <c r="K4370" i="7"/>
  <c r="X4385" i="7"/>
  <c r="W4385" i="7"/>
  <c r="X4397" i="7"/>
  <c r="K4385" i="7"/>
  <c r="W4414" i="7"/>
  <c r="K4402" i="7"/>
  <c r="X4417" i="7"/>
  <c r="W4417" i="7"/>
  <c r="X4429" i="7"/>
  <c r="K4417" i="7"/>
  <c r="W4446" i="7"/>
  <c r="K4434" i="7"/>
  <c r="X4449" i="7"/>
  <c r="W4449" i="7"/>
  <c r="X4461" i="7"/>
  <c r="K4449" i="7"/>
  <c r="W4470" i="7"/>
  <c r="K4458" i="7"/>
  <c r="X4470" i="7"/>
  <c r="X4472" i="7"/>
  <c r="W4472" i="7"/>
  <c r="X4481" i="7"/>
  <c r="W4481" i="7"/>
  <c r="W4492" i="7"/>
  <c r="K4480" i="7"/>
  <c r="X4493" i="7"/>
  <c r="K4481" i="7"/>
  <c r="W4493" i="7"/>
  <c r="W4530" i="7"/>
  <c r="K4518" i="7"/>
  <c r="W4534" i="7"/>
  <c r="K4522" i="7"/>
  <c r="X4534" i="7"/>
  <c r="X4536" i="7"/>
  <c r="W4536" i="7"/>
  <c r="X4545" i="7"/>
  <c r="W4545" i="7"/>
  <c r="W4556" i="7"/>
  <c r="K4544" i="7"/>
  <c r="X4557" i="7"/>
  <c r="K4545" i="7"/>
  <c r="W4557" i="7"/>
  <c r="W4594" i="7"/>
  <c r="K4582" i="7"/>
  <c r="W4598" i="7"/>
  <c r="K4586" i="7"/>
  <c r="X4598" i="7"/>
  <c r="X4600" i="7"/>
  <c r="W4600" i="7"/>
  <c r="X4609" i="7"/>
  <c r="W4609" i="7"/>
  <c r="W4620" i="7"/>
  <c r="K4608" i="7"/>
  <c r="X4621" i="7"/>
  <c r="K4609" i="7"/>
  <c r="W4621" i="7"/>
  <c r="W4658" i="7"/>
  <c r="K4646" i="7"/>
  <c r="W4662" i="7"/>
  <c r="K4650" i="7"/>
  <c r="X4662" i="7"/>
  <c r="X4664" i="7"/>
  <c r="W4664" i="7"/>
  <c r="X4673" i="7"/>
  <c r="W4673" i="7"/>
  <c r="W4684" i="7"/>
  <c r="K4672" i="7"/>
  <c r="X4685" i="7"/>
  <c r="K4673" i="7"/>
  <c r="W4685" i="7"/>
  <c r="W4712" i="7"/>
  <c r="Y4712" i="7" s="1"/>
  <c r="Z4712" i="7" s="1"/>
  <c r="X4718" i="7"/>
  <c r="W4722" i="7"/>
  <c r="K4710" i="7"/>
  <c r="W4726" i="7"/>
  <c r="K4714" i="7"/>
  <c r="X4726" i="7"/>
  <c r="X4728" i="7"/>
  <c r="W4728" i="7"/>
  <c r="X4737" i="7"/>
  <c r="W4737" i="7"/>
  <c r="W4748" i="7"/>
  <c r="K4736" i="7"/>
  <c r="X4749" i="7"/>
  <c r="K4737" i="7"/>
  <c r="W4749" i="7"/>
  <c r="K4748" i="7"/>
  <c r="W4761" i="7"/>
  <c r="Y4761" i="7" s="1"/>
  <c r="Z4761" i="7" s="1"/>
  <c r="L4749" i="7" s="1"/>
  <c r="W4765" i="7"/>
  <c r="K4757" i="7"/>
  <c r="W4776" i="7"/>
  <c r="Y4776" i="7" s="1"/>
  <c r="Z4776" i="7" s="1"/>
  <c r="L4764" i="7" s="1"/>
  <c r="X4782" i="7"/>
  <c r="W4786" i="7"/>
  <c r="K4774" i="7"/>
  <c r="K4776" i="7"/>
  <c r="X4805" i="7"/>
  <c r="K4793" i="7"/>
  <c r="W4862" i="7"/>
  <c r="K4850" i="7"/>
  <c r="X4862" i="7"/>
  <c r="W4888" i="7"/>
  <c r="K4876" i="7"/>
  <c r="X4888" i="7"/>
  <c r="W3935" i="7"/>
  <c r="Y3935" i="7" s="1"/>
  <c r="Z3935" i="7" s="1"/>
  <c r="L3923" i="7" s="1"/>
  <c r="K3923" i="7"/>
  <c r="W3951" i="7"/>
  <c r="Y3951" i="7" s="1"/>
  <c r="Z3951" i="7" s="1"/>
  <c r="L3939" i="7" s="1"/>
  <c r="K3939" i="7"/>
  <c r="W3967" i="7"/>
  <c r="Y3967" i="7" s="1"/>
  <c r="Z3967" i="7" s="1"/>
  <c r="K3955" i="7"/>
  <c r="W3983" i="7"/>
  <c r="Y3983" i="7" s="1"/>
  <c r="Z3983" i="7" s="1"/>
  <c r="L3971" i="7" s="1"/>
  <c r="K3971" i="7"/>
  <c r="W3999" i="7"/>
  <c r="Y3999" i="7" s="1"/>
  <c r="Z3999" i="7" s="1"/>
  <c r="L3987" i="7" s="1"/>
  <c r="K3987" i="7"/>
  <c r="W4015" i="7"/>
  <c r="Y4015" i="7" s="1"/>
  <c r="Z4015" i="7" s="1"/>
  <c r="L4003" i="7" s="1"/>
  <c r="K4003" i="7"/>
  <c r="W4031" i="7"/>
  <c r="Y4031" i="7" s="1"/>
  <c r="Z4031" i="7" s="1"/>
  <c r="L4019" i="7" s="1"/>
  <c r="K4019" i="7"/>
  <c r="W4047" i="7"/>
  <c r="Y4047" i="7" s="1"/>
  <c r="Z4047" i="7" s="1"/>
  <c r="L4035" i="7" s="1"/>
  <c r="K4035" i="7"/>
  <c r="W4063" i="7"/>
  <c r="Y4063" i="7" s="1"/>
  <c r="Z4063" i="7" s="1"/>
  <c r="L4051" i="7" s="1"/>
  <c r="K4051" i="7"/>
  <c r="W4079" i="7"/>
  <c r="Y4079" i="7" s="1"/>
  <c r="Z4079" i="7" s="1"/>
  <c r="L4067" i="7" s="1"/>
  <c r="K4067" i="7"/>
  <c r="W4095" i="7"/>
  <c r="Y4095" i="7" s="1"/>
  <c r="Z4095" i="7" s="1"/>
  <c r="L4083" i="7" s="1"/>
  <c r="K4083" i="7"/>
  <c r="W4111" i="7"/>
  <c r="Y4111" i="7" s="1"/>
  <c r="Z4111" i="7" s="1"/>
  <c r="L4099" i="7" s="1"/>
  <c r="K4099" i="7"/>
  <c r="W4127" i="7"/>
  <c r="Y4127" i="7" s="1"/>
  <c r="Z4127" i="7" s="1"/>
  <c r="K4115" i="7"/>
  <c r="W4143" i="7"/>
  <c r="Y4143" i="7" s="1"/>
  <c r="Z4143" i="7" s="1"/>
  <c r="L4131" i="7" s="1"/>
  <c r="K4131" i="7"/>
  <c r="W4159" i="7"/>
  <c r="Y4159" i="7" s="1"/>
  <c r="Z4159" i="7" s="1"/>
  <c r="L4147" i="7" s="1"/>
  <c r="K4147" i="7"/>
  <c r="W4175" i="7"/>
  <c r="Y4175" i="7" s="1"/>
  <c r="Z4175" i="7" s="1"/>
  <c r="K4163" i="7"/>
  <c r="W4191" i="7"/>
  <c r="Y4191" i="7" s="1"/>
  <c r="Z4191" i="7" s="1"/>
  <c r="L4179" i="7" s="1"/>
  <c r="K4179" i="7"/>
  <c r="W4207" i="7"/>
  <c r="Y4207" i="7" s="1"/>
  <c r="Z4207" i="7" s="1"/>
  <c r="L4195" i="7" s="1"/>
  <c r="K4195" i="7"/>
  <c r="W4220" i="7"/>
  <c r="Y4220" i="7" s="1"/>
  <c r="Z4220" i="7" s="1"/>
  <c r="L4208" i="7" s="1"/>
  <c r="K4208" i="7"/>
  <c r="W4226" i="7"/>
  <c r="Y4226" i="7" s="1"/>
  <c r="Z4226" i="7" s="1"/>
  <c r="L4214" i="7" s="1"/>
  <c r="K4214" i="7"/>
  <c r="W4230" i="7"/>
  <c r="K4218" i="7"/>
  <c r="X4230" i="7"/>
  <c r="W4252" i="7"/>
  <c r="Y4252" i="7" s="1"/>
  <c r="Z4252" i="7" s="1"/>
  <c r="L4240" i="7" s="1"/>
  <c r="K4240" i="7"/>
  <c r="W4258" i="7"/>
  <c r="Y4258" i="7" s="1"/>
  <c r="Z4258" i="7" s="1"/>
  <c r="L4246" i="7" s="1"/>
  <c r="K4246" i="7"/>
  <c r="W4262" i="7"/>
  <c r="K4250" i="7"/>
  <c r="X4262" i="7"/>
  <c r="W4284" i="7"/>
  <c r="Y4284" i="7" s="1"/>
  <c r="Z4284" i="7" s="1"/>
  <c r="L4272" i="7" s="1"/>
  <c r="K4272" i="7"/>
  <c r="X4286" i="7"/>
  <c r="W4290" i="7"/>
  <c r="Y4290" i="7" s="1"/>
  <c r="Z4290" i="7" s="1"/>
  <c r="L4278" i="7" s="1"/>
  <c r="K4278" i="7"/>
  <c r="W4294" i="7"/>
  <c r="K4282" i="7"/>
  <c r="X4294" i="7"/>
  <c r="W4297" i="7"/>
  <c r="W4301" i="7"/>
  <c r="W4312" i="7"/>
  <c r="Y4312" i="7" s="1"/>
  <c r="Z4312" i="7" s="1"/>
  <c r="L4300" i="7" s="1"/>
  <c r="W4316" i="7"/>
  <c r="Y4316" i="7" s="1"/>
  <c r="Z4316" i="7" s="1"/>
  <c r="L4304" i="7" s="1"/>
  <c r="K4304" i="7"/>
  <c r="X4318" i="7"/>
  <c r="W4322" i="7"/>
  <c r="Y4322" i="7" s="1"/>
  <c r="Z4322" i="7" s="1"/>
  <c r="L4310" i="7" s="1"/>
  <c r="K4310" i="7"/>
  <c r="W4326" i="7"/>
  <c r="K4314" i="7"/>
  <c r="X4326" i="7"/>
  <c r="W4329" i="7"/>
  <c r="W4333" i="7"/>
  <c r="W4344" i="7"/>
  <c r="W4348" i="7"/>
  <c r="Y4348" i="7" s="1"/>
  <c r="Z4348" i="7" s="1"/>
  <c r="L4336" i="7" s="1"/>
  <c r="K4336" i="7"/>
  <c r="X4350" i="7"/>
  <c r="W4354" i="7"/>
  <c r="Y4354" i="7" s="1"/>
  <c r="Z4354" i="7" s="1"/>
  <c r="L4342" i="7" s="1"/>
  <c r="K4342" i="7"/>
  <c r="W4358" i="7"/>
  <c r="K4346" i="7"/>
  <c r="X4358" i="7"/>
  <c r="W4361" i="7"/>
  <c r="W4365" i="7"/>
  <c r="W4376" i="7"/>
  <c r="W4380" i="7"/>
  <c r="Y4380" i="7" s="1"/>
  <c r="Z4380" i="7" s="1"/>
  <c r="L4368" i="7" s="1"/>
  <c r="K4368" i="7"/>
  <c r="X4382" i="7"/>
  <c r="W4386" i="7"/>
  <c r="Y4386" i="7" s="1"/>
  <c r="Z4386" i="7" s="1"/>
  <c r="K4374" i="7"/>
  <c r="W4390" i="7"/>
  <c r="K4378" i="7"/>
  <c r="X4390" i="7"/>
  <c r="W4393" i="7"/>
  <c r="W4397" i="7"/>
  <c r="W4408" i="7"/>
  <c r="Y4408" i="7" s="1"/>
  <c r="Z4408" i="7" s="1"/>
  <c r="W4412" i="7"/>
  <c r="Y4412" i="7" s="1"/>
  <c r="Z4412" i="7" s="1"/>
  <c r="L4400" i="7" s="1"/>
  <c r="K4400" i="7"/>
  <c r="X4414" i="7"/>
  <c r="W4418" i="7"/>
  <c r="Y4418" i="7" s="1"/>
  <c r="Z4418" i="7" s="1"/>
  <c r="L4406" i="7" s="1"/>
  <c r="K4406" i="7"/>
  <c r="W4422" i="7"/>
  <c r="K4410" i="7"/>
  <c r="X4422" i="7"/>
  <c r="W4425" i="7"/>
  <c r="W4429" i="7"/>
  <c r="W4440" i="7"/>
  <c r="W4444" i="7"/>
  <c r="Y4444" i="7" s="1"/>
  <c r="Z4444" i="7" s="1"/>
  <c r="L4432" i="7" s="1"/>
  <c r="K4432" i="7"/>
  <c r="X4446" i="7"/>
  <c r="W4450" i="7"/>
  <c r="Y4450" i="7" s="1"/>
  <c r="Z4450" i="7" s="1"/>
  <c r="L4438" i="7" s="1"/>
  <c r="K4438" i="7"/>
  <c r="W4454" i="7"/>
  <c r="K4442" i="7"/>
  <c r="X4454" i="7"/>
  <c r="W4457" i="7"/>
  <c r="W4461" i="7"/>
  <c r="X4477" i="7"/>
  <c r="Y4477" i="7" s="1"/>
  <c r="Z4477" i="7" s="1"/>
  <c r="L4465" i="7" s="1"/>
  <c r="K4465" i="7"/>
  <c r="X4492" i="7"/>
  <c r="W4494" i="7"/>
  <c r="Y4494" i="7" s="1"/>
  <c r="Z4494" i="7" s="1"/>
  <c r="K4482" i="7"/>
  <c r="X4497" i="7"/>
  <c r="W4497" i="7"/>
  <c r="W4500" i="7"/>
  <c r="W4510" i="7"/>
  <c r="K4498" i="7"/>
  <c r="X4510" i="7"/>
  <c r="X4521" i="7"/>
  <c r="W4521" i="7"/>
  <c r="X4530" i="7"/>
  <c r="X4541" i="7"/>
  <c r="Y4541" i="7" s="1"/>
  <c r="Z4541" i="7" s="1"/>
  <c r="L4529" i="7" s="1"/>
  <c r="K4529" i="7"/>
  <c r="X4556" i="7"/>
  <c r="W4558" i="7"/>
  <c r="Y4558" i="7" s="1"/>
  <c r="Z4558" i="7" s="1"/>
  <c r="L4546" i="7" s="1"/>
  <c r="K4546" i="7"/>
  <c r="X4561" i="7"/>
  <c r="W4561" i="7"/>
  <c r="W4564" i="7"/>
  <c r="Y4564" i="7" s="1"/>
  <c r="Z4564" i="7" s="1"/>
  <c r="L4552" i="7" s="1"/>
  <c r="W4574" i="7"/>
  <c r="K4562" i="7"/>
  <c r="X4574" i="7"/>
  <c r="X4585" i="7"/>
  <c r="W4585" i="7"/>
  <c r="X4594" i="7"/>
  <c r="X4605" i="7"/>
  <c r="Y4605" i="7" s="1"/>
  <c r="Z4605" i="7" s="1"/>
  <c r="L4593" i="7" s="1"/>
  <c r="K4593" i="7"/>
  <c r="X4620" i="7"/>
  <c r="W4622" i="7"/>
  <c r="Y4622" i="7" s="1"/>
  <c r="Z4622" i="7" s="1"/>
  <c r="L4610" i="7" s="1"/>
  <c r="K4610" i="7"/>
  <c r="X4625" i="7"/>
  <c r="W4625" i="7"/>
  <c r="W4628" i="7"/>
  <c r="W4638" i="7"/>
  <c r="K4626" i="7"/>
  <c r="X4638" i="7"/>
  <c r="X4649" i="7"/>
  <c r="W4649" i="7"/>
  <c r="X4658" i="7"/>
  <c r="X4669" i="7"/>
  <c r="Y4669" i="7" s="1"/>
  <c r="Z4669" i="7" s="1"/>
  <c r="L4657" i="7" s="1"/>
  <c r="K4657" i="7"/>
  <c r="X4684" i="7"/>
  <c r="W4686" i="7"/>
  <c r="Y4686" i="7" s="1"/>
  <c r="Z4686" i="7" s="1"/>
  <c r="L4674" i="7" s="1"/>
  <c r="K4674" i="7"/>
  <c r="X4689" i="7"/>
  <c r="W4689" i="7"/>
  <c r="W4692" i="7"/>
  <c r="Y4692" i="7" s="1"/>
  <c r="Z4692" i="7" s="1"/>
  <c r="L4680" i="7" s="1"/>
  <c r="W4702" i="7"/>
  <c r="K4690" i="7"/>
  <c r="X4702" i="7"/>
  <c r="K4700" i="7"/>
  <c r="X4713" i="7"/>
  <c r="W4713" i="7"/>
  <c r="K4709" i="7"/>
  <c r="X4722" i="7"/>
  <c r="X4733" i="7"/>
  <c r="Y4733" i="7" s="1"/>
  <c r="Z4733" i="7" s="1"/>
  <c r="L4721" i="7" s="1"/>
  <c r="K4721" i="7"/>
  <c r="K4733" i="7"/>
  <c r="X4748" i="7"/>
  <c r="W4750" i="7"/>
  <c r="Y4750" i="7" s="1"/>
  <c r="Z4750" i="7" s="1"/>
  <c r="L4738" i="7" s="1"/>
  <c r="K4738" i="7"/>
  <c r="X4753" i="7"/>
  <c r="W4753" i="7"/>
  <c r="W4756" i="7"/>
  <c r="Y4756" i="7" s="1"/>
  <c r="Z4756" i="7" s="1"/>
  <c r="K4749" i="7"/>
  <c r="W4766" i="7"/>
  <c r="K4754" i="7"/>
  <c r="X4766" i="7"/>
  <c r="K4764" i="7"/>
  <c r="X4777" i="7"/>
  <c r="W4777" i="7"/>
  <c r="K4773" i="7"/>
  <c r="X4786" i="7"/>
  <c r="W4805" i="7"/>
  <c r="X4820" i="7"/>
  <c r="Y4820" i="7" s="1"/>
  <c r="Z4820" i="7" s="1"/>
  <c r="L4808" i="7" s="1"/>
  <c r="K4808" i="7"/>
  <c r="W4826" i="7"/>
  <c r="K4814" i="7"/>
  <c r="X4826" i="7"/>
  <c r="W4832" i="7"/>
  <c r="K4820" i="7"/>
  <c r="X4832" i="7"/>
  <c r="W4834" i="7"/>
  <c r="K4822" i="7"/>
  <c r="X4834" i="7"/>
  <c r="W4840" i="7"/>
  <c r="Y4840" i="7" s="1"/>
  <c r="Z4840" i="7" s="1"/>
  <c r="L4828" i="7" s="1"/>
  <c r="K4828" i="7"/>
  <c r="X4841" i="7"/>
  <c r="K4829" i="7"/>
  <c r="W4841" i="7"/>
  <c r="X4861" i="7"/>
  <c r="W4861" i="7"/>
  <c r="K4849" i="7"/>
  <c r="W4808" i="7"/>
  <c r="K4796" i="7"/>
  <c r="X4837" i="7"/>
  <c r="K4825" i="7"/>
  <c r="W4850" i="7"/>
  <c r="K4838" i="7"/>
  <c r="X4850" i="7"/>
  <c r="X4852" i="7"/>
  <c r="K4840" i="7"/>
  <c r="W4866" i="7"/>
  <c r="K4854" i="7"/>
  <c r="X4866" i="7"/>
  <c r="W4872" i="7"/>
  <c r="K4860" i="7"/>
  <c r="X4901" i="7"/>
  <c r="K4889" i="7"/>
  <c r="W4914" i="7"/>
  <c r="K4902" i="7"/>
  <c r="X4914" i="7"/>
  <c r="X4916" i="7"/>
  <c r="K4904" i="7"/>
  <c r="W4936" i="7"/>
  <c r="K4924" i="7"/>
  <c r="X4936" i="7"/>
  <c r="W4952" i="7"/>
  <c r="K4940" i="7"/>
  <c r="X4953" i="7"/>
  <c r="K4941" i="7"/>
  <c r="W4953" i="7"/>
  <c r="K4948" i="7"/>
  <c r="W4960" i="7"/>
  <c r="Y4960" i="7" s="1"/>
  <c r="Z4960" i="7" s="1"/>
  <c r="W5016" i="7"/>
  <c r="K5004" i="7"/>
  <c r="X5016" i="7"/>
  <c r="W5022" i="7"/>
  <c r="K5010" i="7"/>
  <c r="X5022" i="7"/>
  <c r="W4476" i="7"/>
  <c r="Y4476" i="7" s="1"/>
  <c r="Z4476" i="7" s="1"/>
  <c r="L4464" i="7" s="1"/>
  <c r="K4464" i="7"/>
  <c r="W4482" i="7"/>
  <c r="Y4482" i="7" s="1"/>
  <c r="Z4482" i="7" s="1"/>
  <c r="L4470" i="7" s="1"/>
  <c r="K4470" i="7"/>
  <c r="W4486" i="7"/>
  <c r="K4474" i="7"/>
  <c r="X4486" i="7"/>
  <c r="W4508" i="7"/>
  <c r="Y4508" i="7" s="1"/>
  <c r="Z4508" i="7" s="1"/>
  <c r="L4496" i="7" s="1"/>
  <c r="K4496" i="7"/>
  <c r="W4514" i="7"/>
  <c r="Y4514" i="7" s="1"/>
  <c r="Z4514" i="7" s="1"/>
  <c r="L4502" i="7" s="1"/>
  <c r="K4502" i="7"/>
  <c r="W4518" i="7"/>
  <c r="K4506" i="7"/>
  <c r="X4518" i="7"/>
  <c r="W4540" i="7"/>
  <c r="Y4540" i="7" s="1"/>
  <c r="Z4540" i="7" s="1"/>
  <c r="L4528" i="7" s="1"/>
  <c r="K4528" i="7"/>
  <c r="W4546" i="7"/>
  <c r="Y4546" i="7" s="1"/>
  <c r="Z4546" i="7" s="1"/>
  <c r="L4534" i="7" s="1"/>
  <c r="K4534" i="7"/>
  <c r="W4550" i="7"/>
  <c r="K4538" i="7"/>
  <c r="X4550" i="7"/>
  <c r="W4572" i="7"/>
  <c r="Y4572" i="7" s="1"/>
  <c r="Z4572" i="7" s="1"/>
  <c r="L4560" i="7" s="1"/>
  <c r="K4560" i="7"/>
  <c r="W4578" i="7"/>
  <c r="Y4578" i="7" s="1"/>
  <c r="Z4578" i="7" s="1"/>
  <c r="K4566" i="7"/>
  <c r="W4582" i="7"/>
  <c r="K4570" i="7"/>
  <c r="X4582" i="7"/>
  <c r="W4604" i="7"/>
  <c r="Y4604" i="7" s="1"/>
  <c r="Z4604" i="7" s="1"/>
  <c r="K4592" i="7"/>
  <c r="W4610" i="7"/>
  <c r="Y4610" i="7" s="1"/>
  <c r="Z4610" i="7" s="1"/>
  <c r="L4598" i="7" s="1"/>
  <c r="K4598" i="7"/>
  <c r="W4614" i="7"/>
  <c r="K4602" i="7"/>
  <c r="X4614" i="7"/>
  <c r="W4636" i="7"/>
  <c r="Y4636" i="7" s="1"/>
  <c r="Z4636" i="7" s="1"/>
  <c r="L4624" i="7" s="1"/>
  <c r="K4624" i="7"/>
  <c r="W4642" i="7"/>
  <c r="Y4642" i="7" s="1"/>
  <c r="Z4642" i="7" s="1"/>
  <c r="L4630" i="7" s="1"/>
  <c r="K4630" i="7"/>
  <c r="W4646" i="7"/>
  <c r="K4634" i="7"/>
  <c r="X4646" i="7"/>
  <c r="W4668" i="7"/>
  <c r="Y4668" i="7" s="1"/>
  <c r="Z4668" i="7" s="1"/>
  <c r="L4656" i="7" s="1"/>
  <c r="K4656" i="7"/>
  <c r="W4674" i="7"/>
  <c r="Y4674" i="7" s="1"/>
  <c r="Z4674" i="7" s="1"/>
  <c r="L4662" i="7" s="1"/>
  <c r="K4662" i="7"/>
  <c r="W4678" i="7"/>
  <c r="K4666" i="7"/>
  <c r="X4678" i="7"/>
  <c r="W4700" i="7"/>
  <c r="Y4700" i="7" s="1"/>
  <c r="Z4700" i="7" s="1"/>
  <c r="L4688" i="7" s="1"/>
  <c r="K4688" i="7"/>
  <c r="W4706" i="7"/>
  <c r="Y4706" i="7" s="1"/>
  <c r="Z4706" i="7" s="1"/>
  <c r="L4694" i="7" s="1"/>
  <c r="K4694" i="7"/>
  <c r="W4710" i="7"/>
  <c r="K4698" i="7"/>
  <c r="X4710" i="7"/>
  <c r="W4732" i="7"/>
  <c r="Y4732" i="7" s="1"/>
  <c r="Z4732" i="7" s="1"/>
  <c r="K4720" i="7"/>
  <c r="W4738" i="7"/>
  <c r="Y4738" i="7" s="1"/>
  <c r="Z4738" i="7" s="1"/>
  <c r="L4726" i="7" s="1"/>
  <c r="K4726" i="7"/>
  <c r="W4742" i="7"/>
  <c r="K4730" i="7"/>
  <c r="X4742" i="7"/>
  <c r="W4764" i="7"/>
  <c r="Y4764" i="7" s="1"/>
  <c r="Z4764" i="7" s="1"/>
  <c r="L4752" i="7" s="1"/>
  <c r="K4752" i="7"/>
  <c r="W4770" i="7"/>
  <c r="Y4770" i="7" s="1"/>
  <c r="Z4770" i="7" s="1"/>
  <c r="K4758" i="7"/>
  <c r="W4774" i="7"/>
  <c r="K4762" i="7"/>
  <c r="X4774" i="7"/>
  <c r="W4792" i="7"/>
  <c r="K4780" i="7"/>
  <c r="X4792" i="7"/>
  <c r="W4794" i="7"/>
  <c r="Y4794" i="7" s="1"/>
  <c r="Z4794" i="7" s="1"/>
  <c r="L4782" i="7" s="1"/>
  <c r="K4782" i="7"/>
  <c r="W4800" i="7"/>
  <c r="Y4800" i="7" s="1"/>
  <c r="Z4800" i="7" s="1"/>
  <c r="L4788" i="7" s="1"/>
  <c r="K4788" i="7"/>
  <c r="X4808" i="7"/>
  <c r="X4809" i="7"/>
  <c r="Y4809" i="7" s="1"/>
  <c r="Z4809" i="7" s="1"/>
  <c r="L4797" i="7" s="1"/>
  <c r="K4797" i="7"/>
  <c r="X4829" i="7"/>
  <c r="W4829" i="7"/>
  <c r="K4817" i="7"/>
  <c r="W4830" i="7"/>
  <c r="K4818" i="7"/>
  <c r="X4830" i="7"/>
  <c r="W4837" i="7"/>
  <c r="W4846" i="7"/>
  <c r="Y4846" i="7" s="1"/>
  <c r="Z4846" i="7" s="1"/>
  <c r="L4834" i="7" s="1"/>
  <c r="K4834" i="7"/>
  <c r="W4852" i="7"/>
  <c r="W4856" i="7"/>
  <c r="K4844" i="7"/>
  <c r="X4856" i="7"/>
  <c r="W4858" i="7"/>
  <c r="Y4858" i="7" s="1"/>
  <c r="Z4858" i="7" s="1"/>
  <c r="L4846" i="7" s="1"/>
  <c r="K4846" i="7"/>
  <c r="W4864" i="7"/>
  <c r="Y4864" i="7" s="1"/>
  <c r="Z4864" i="7" s="1"/>
  <c r="K4852" i="7"/>
  <c r="X4872" i="7"/>
  <c r="X4873" i="7"/>
  <c r="Y4873" i="7" s="1"/>
  <c r="Z4873" i="7" s="1"/>
  <c r="L4861" i="7" s="1"/>
  <c r="K4861" i="7"/>
  <c r="X4893" i="7"/>
  <c r="W4893" i="7"/>
  <c r="K4881" i="7"/>
  <c r="W4894" i="7"/>
  <c r="K4882" i="7"/>
  <c r="X4894" i="7"/>
  <c r="W4901" i="7"/>
  <c r="W4910" i="7"/>
  <c r="Y4910" i="7" s="1"/>
  <c r="Z4910" i="7" s="1"/>
  <c r="K4898" i="7"/>
  <c r="W4916" i="7"/>
  <c r="W4920" i="7"/>
  <c r="K4908" i="7"/>
  <c r="X4920" i="7"/>
  <c r="W4922" i="7"/>
  <c r="Y4922" i="7" s="1"/>
  <c r="Z4922" i="7" s="1"/>
  <c r="L4910" i="7" s="1"/>
  <c r="K4910" i="7"/>
  <c r="W4928" i="7"/>
  <c r="Y4928" i="7" s="1"/>
  <c r="Z4928" i="7" s="1"/>
  <c r="L4916" i="7" s="1"/>
  <c r="K4916" i="7"/>
  <c r="X4932" i="7"/>
  <c r="Y4932" i="7" s="1"/>
  <c r="Z4932" i="7" s="1"/>
  <c r="L4920" i="7" s="1"/>
  <c r="K4920" i="7"/>
  <c r="W4944" i="7"/>
  <c r="K4932" i="7"/>
  <c r="X4944" i="7"/>
  <c r="X4952" i="7"/>
  <c r="W4994" i="7"/>
  <c r="K4982" i="7"/>
  <c r="X4994" i="7"/>
  <c r="W5008" i="7"/>
  <c r="K4996" i="7"/>
  <c r="X5008" i="7"/>
  <c r="W5024" i="7"/>
  <c r="K5012" i="7"/>
  <c r="X5024" i="7"/>
  <c r="W4930" i="7"/>
  <c r="K4918" i="7"/>
  <c r="X4930" i="7"/>
  <c r="W4938" i="7"/>
  <c r="K4926" i="7"/>
  <c r="X4938" i="7"/>
  <c r="W4946" i="7"/>
  <c r="K4934" i="7"/>
  <c r="X4946" i="7"/>
  <c r="W4968" i="7"/>
  <c r="K4956" i="7"/>
  <c r="X4968" i="7"/>
  <c r="W4976" i="7"/>
  <c r="Y4976" i="7" s="1"/>
  <c r="Z4976" i="7" s="1"/>
  <c r="L4964" i="7" s="1"/>
  <c r="K4964" i="7"/>
  <c r="W5010" i="7"/>
  <c r="K4998" i="7"/>
  <c r="X5010" i="7"/>
  <c r="W5026" i="7"/>
  <c r="K5014" i="7"/>
  <c r="X5026" i="7"/>
  <c r="W5032" i="7"/>
  <c r="K5020" i="7"/>
  <c r="X5032" i="7"/>
  <c r="X4925" i="7"/>
  <c r="W4925" i="7"/>
  <c r="K4913" i="7"/>
  <c r="W4926" i="7"/>
  <c r="K4914" i="7"/>
  <c r="X4926" i="7"/>
  <c r="X4941" i="7"/>
  <c r="W4941" i="7"/>
  <c r="K4929" i="7"/>
  <c r="W4942" i="7"/>
  <c r="K4930" i="7"/>
  <c r="X4942" i="7"/>
  <c r="W4958" i="7"/>
  <c r="Y4958" i="7" s="1"/>
  <c r="Z4958" i="7" s="1"/>
  <c r="K4946" i="7"/>
  <c r="W4990" i="7"/>
  <c r="K4978" i="7"/>
  <c r="X4990" i="7"/>
  <c r="W5006" i="7"/>
  <c r="K4994" i="7"/>
  <c r="X5006" i="7"/>
  <c r="W5064" i="7"/>
  <c r="K5052" i="7"/>
  <c r="X5064" i="7"/>
  <c r="X5076" i="7"/>
  <c r="K5064" i="7"/>
  <c r="W5076" i="7"/>
  <c r="W5128" i="7"/>
  <c r="K5116" i="7"/>
  <c r="X5128" i="7"/>
  <c r="X5140" i="7"/>
  <c r="K5128" i="7"/>
  <c r="W5140" i="7"/>
  <c r="W5186" i="7"/>
  <c r="K5174" i="7"/>
  <c r="X5186" i="7"/>
  <c r="W5038" i="7"/>
  <c r="K5026" i="7"/>
  <c r="X5038" i="7"/>
  <c r="W5042" i="7"/>
  <c r="K5030" i="7"/>
  <c r="X5042" i="7"/>
  <c r="W5048" i="7"/>
  <c r="K5036" i="7"/>
  <c r="X5048" i="7"/>
  <c r="W5056" i="7"/>
  <c r="Y5056" i="7" s="1"/>
  <c r="Z5056" i="7" s="1"/>
  <c r="K5044" i="7"/>
  <c r="X5061" i="7"/>
  <c r="K5049" i="7"/>
  <c r="W5061" i="7"/>
  <c r="W5074" i="7"/>
  <c r="K5062" i="7"/>
  <c r="X5074" i="7"/>
  <c r="W5122" i="7"/>
  <c r="K5110" i="7"/>
  <c r="X5122" i="7"/>
  <c r="X5125" i="7"/>
  <c r="K5113" i="7"/>
  <c r="W5125" i="7"/>
  <c r="W5138" i="7"/>
  <c r="K5126" i="7"/>
  <c r="X5138" i="7"/>
  <c r="X5172" i="7"/>
  <c r="K5160" i="7"/>
  <c r="W5172" i="7"/>
  <c r="W5096" i="7"/>
  <c r="K5084" i="7"/>
  <c r="X5096" i="7"/>
  <c r="X5108" i="7"/>
  <c r="K5096" i="7"/>
  <c r="W5108" i="7"/>
  <c r="W4218" i="7"/>
  <c r="Y4218" i="7" s="1"/>
  <c r="Z4218" i="7" s="1"/>
  <c r="L4206" i="7" s="1"/>
  <c r="K4206" i="7"/>
  <c r="W4234" i="7"/>
  <c r="Y4234" i="7" s="1"/>
  <c r="Z4234" i="7" s="1"/>
  <c r="L4222" i="7" s="1"/>
  <c r="K4222" i="7"/>
  <c r="W4250" i="7"/>
  <c r="Y4250" i="7" s="1"/>
  <c r="Z4250" i="7" s="1"/>
  <c r="L4238" i="7" s="1"/>
  <c r="K4238" i="7"/>
  <c r="W4266" i="7"/>
  <c r="Y4266" i="7" s="1"/>
  <c r="Z4266" i="7" s="1"/>
  <c r="K4254" i="7"/>
  <c r="W4282" i="7"/>
  <c r="Y4282" i="7" s="1"/>
  <c r="Z4282" i="7" s="1"/>
  <c r="L4270" i="7" s="1"/>
  <c r="K4270" i="7"/>
  <c r="W4298" i="7"/>
  <c r="Y4298" i="7" s="1"/>
  <c r="Z4298" i="7" s="1"/>
  <c r="L4286" i="7" s="1"/>
  <c r="K4286" i="7"/>
  <c r="W4314" i="7"/>
  <c r="Y4314" i="7" s="1"/>
  <c r="Z4314" i="7" s="1"/>
  <c r="L4302" i="7" s="1"/>
  <c r="K4302" i="7"/>
  <c r="W4330" i="7"/>
  <c r="Y4330" i="7" s="1"/>
  <c r="Z4330" i="7" s="1"/>
  <c r="K4318" i="7"/>
  <c r="W4346" i="7"/>
  <c r="Y4346" i="7" s="1"/>
  <c r="Z4346" i="7" s="1"/>
  <c r="L4334" i="7" s="1"/>
  <c r="K4334" i="7"/>
  <c r="W4362" i="7"/>
  <c r="Y4362" i="7" s="1"/>
  <c r="Z4362" i="7" s="1"/>
  <c r="L4350" i="7" s="1"/>
  <c r="K4350" i="7"/>
  <c r="W4378" i="7"/>
  <c r="Y4378" i="7" s="1"/>
  <c r="Z4378" i="7" s="1"/>
  <c r="L4366" i="7" s="1"/>
  <c r="K4366" i="7"/>
  <c r="W4394" i="7"/>
  <c r="Y4394" i="7" s="1"/>
  <c r="Z4394" i="7" s="1"/>
  <c r="K4382" i="7"/>
  <c r="W4410" i="7"/>
  <c r="Y4410" i="7" s="1"/>
  <c r="Z4410" i="7" s="1"/>
  <c r="L4398" i="7" s="1"/>
  <c r="K4398" i="7"/>
  <c r="W4426" i="7"/>
  <c r="Y4426" i="7" s="1"/>
  <c r="Z4426" i="7" s="1"/>
  <c r="L4414" i="7" s="1"/>
  <c r="K4414" i="7"/>
  <c r="W4442" i="7"/>
  <c r="Y4442" i="7" s="1"/>
  <c r="Z4442" i="7" s="1"/>
  <c r="K4430" i="7"/>
  <c r="W4458" i="7"/>
  <c r="Y4458" i="7" s="1"/>
  <c r="Z4458" i="7" s="1"/>
  <c r="K4446" i="7"/>
  <c r="W4474" i="7"/>
  <c r="Y4474" i="7" s="1"/>
  <c r="Z4474" i="7" s="1"/>
  <c r="L4462" i="7" s="1"/>
  <c r="K4462" i="7"/>
  <c r="W4490" i="7"/>
  <c r="Y4490" i="7" s="1"/>
  <c r="Z4490" i="7" s="1"/>
  <c r="L4478" i="7" s="1"/>
  <c r="K4478" i="7"/>
  <c r="W4506" i="7"/>
  <c r="Y4506" i="7" s="1"/>
  <c r="Z4506" i="7" s="1"/>
  <c r="K4494" i="7"/>
  <c r="W4522" i="7"/>
  <c r="Y4522" i="7" s="1"/>
  <c r="Z4522" i="7" s="1"/>
  <c r="K4510" i="7"/>
  <c r="W4538" i="7"/>
  <c r="Y4538" i="7" s="1"/>
  <c r="Z4538" i="7" s="1"/>
  <c r="L4526" i="7" s="1"/>
  <c r="K4526" i="7"/>
  <c r="W4554" i="7"/>
  <c r="Y4554" i="7" s="1"/>
  <c r="Z4554" i="7" s="1"/>
  <c r="L4542" i="7" s="1"/>
  <c r="K4542" i="7"/>
  <c r="W4570" i="7"/>
  <c r="Y4570" i="7" s="1"/>
  <c r="Z4570" i="7" s="1"/>
  <c r="L4558" i="7" s="1"/>
  <c r="K4558" i="7"/>
  <c r="W4586" i="7"/>
  <c r="Y4586" i="7" s="1"/>
  <c r="Z4586" i="7" s="1"/>
  <c r="L4574" i="7" s="1"/>
  <c r="K4574" i="7"/>
  <c r="W4602" i="7"/>
  <c r="Y4602" i="7" s="1"/>
  <c r="Z4602" i="7" s="1"/>
  <c r="L4590" i="7" s="1"/>
  <c r="K4590" i="7"/>
  <c r="W4618" i="7"/>
  <c r="Y4618" i="7" s="1"/>
  <c r="Z4618" i="7" s="1"/>
  <c r="L4606" i="7" s="1"/>
  <c r="K4606" i="7"/>
  <c r="W4634" i="7"/>
  <c r="Y4634" i="7" s="1"/>
  <c r="Z4634" i="7" s="1"/>
  <c r="L4622" i="7" s="1"/>
  <c r="K4622" i="7"/>
  <c r="W4650" i="7"/>
  <c r="Y4650" i="7" s="1"/>
  <c r="Z4650" i="7" s="1"/>
  <c r="L4638" i="7" s="1"/>
  <c r="K4638" i="7"/>
  <c r="W4666" i="7"/>
  <c r="Y4666" i="7" s="1"/>
  <c r="Z4666" i="7" s="1"/>
  <c r="L4654" i="7" s="1"/>
  <c r="K4654" i="7"/>
  <c r="W4682" i="7"/>
  <c r="Y4682" i="7" s="1"/>
  <c r="Z4682" i="7" s="1"/>
  <c r="L4670" i="7" s="1"/>
  <c r="K4670" i="7"/>
  <c r="W4698" i="7"/>
  <c r="Y4698" i="7" s="1"/>
  <c r="Z4698" i="7" s="1"/>
  <c r="L4686" i="7" s="1"/>
  <c r="K4686" i="7"/>
  <c r="W4714" i="7"/>
  <c r="Y4714" i="7" s="1"/>
  <c r="Z4714" i="7" s="1"/>
  <c r="L4702" i="7" s="1"/>
  <c r="K4702" i="7"/>
  <c r="W4730" i="7"/>
  <c r="Y4730" i="7" s="1"/>
  <c r="Z4730" i="7" s="1"/>
  <c r="L4718" i="7" s="1"/>
  <c r="K4718" i="7"/>
  <c r="W4746" i="7"/>
  <c r="Y4746" i="7" s="1"/>
  <c r="Z4746" i="7" s="1"/>
  <c r="L4734" i="7" s="1"/>
  <c r="K4734" i="7"/>
  <c r="W4762" i="7"/>
  <c r="Y4762" i="7" s="1"/>
  <c r="Z4762" i="7" s="1"/>
  <c r="L4750" i="7" s="1"/>
  <c r="K4750" i="7"/>
  <c r="W4778" i="7"/>
  <c r="Y4778" i="7" s="1"/>
  <c r="Z4778" i="7" s="1"/>
  <c r="L4766" i="7" s="1"/>
  <c r="K4766" i="7"/>
  <c r="X4793" i="7"/>
  <c r="Y4793" i="7" s="1"/>
  <c r="Z4793" i="7" s="1"/>
  <c r="L4781" i="7" s="1"/>
  <c r="K4781" i="7"/>
  <c r="W4810" i="7"/>
  <c r="Y4810" i="7" s="1"/>
  <c r="Z4810" i="7" s="1"/>
  <c r="L4798" i="7" s="1"/>
  <c r="K4798" i="7"/>
  <c r="X4813" i="7"/>
  <c r="W4813" i="7"/>
  <c r="X4825" i="7"/>
  <c r="Y4825" i="7" s="1"/>
  <c r="Z4825" i="7" s="1"/>
  <c r="L4813" i="7" s="1"/>
  <c r="K4813" i="7"/>
  <c r="W4842" i="7"/>
  <c r="Y4842" i="7" s="1"/>
  <c r="Z4842" i="7" s="1"/>
  <c r="L4830" i="7" s="1"/>
  <c r="K4830" i="7"/>
  <c r="X4845" i="7"/>
  <c r="W4845" i="7"/>
  <c r="X4857" i="7"/>
  <c r="Y4857" i="7" s="1"/>
  <c r="Z4857" i="7" s="1"/>
  <c r="L4845" i="7" s="1"/>
  <c r="K4845" i="7"/>
  <c r="W4874" i="7"/>
  <c r="Y4874" i="7" s="1"/>
  <c r="Z4874" i="7" s="1"/>
  <c r="L4862" i="7" s="1"/>
  <c r="K4862" i="7"/>
  <c r="X4877" i="7"/>
  <c r="W4877" i="7"/>
  <c r="X4889" i="7"/>
  <c r="Y4889" i="7" s="1"/>
  <c r="Z4889" i="7" s="1"/>
  <c r="L4877" i="7" s="1"/>
  <c r="K4877" i="7"/>
  <c r="W4906" i="7"/>
  <c r="Y4906" i="7" s="1"/>
  <c r="Z4906" i="7" s="1"/>
  <c r="L4894" i="7" s="1"/>
  <c r="K4894" i="7"/>
  <c r="X4909" i="7"/>
  <c r="W4909" i="7"/>
  <c r="X4921" i="7"/>
  <c r="Y4921" i="7" s="1"/>
  <c r="Z4921" i="7" s="1"/>
  <c r="L4909" i="7" s="1"/>
  <c r="K4909" i="7"/>
  <c r="X4949" i="7"/>
  <c r="Y4949" i="7" s="1"/>
  <c r="Z4949" i="7" s="1"/>
  <c r="K4937" i="7"/>
  <c r="W4962" i="7"/>
  <c r="K4950" i="7"/>
  <c r="X4962" i="7"/>
  <c r="W4974" i="7"/>
  <c r="K4962" i="7"/>
  <c r="X4974" i="7"/>
  <c r="W4978" i="7"/>
  <c r="K4966" i="7"/>
  <c r="X4978" i="7"/>
  <c r="W4984" i="7"/>
  <c r="K4972" i="7"/>
  <c r="X4984" i="7"/>
  <c r="W4992" i="7"/>
  <c r="Y4992" i="7" s="1"/>
  <c r="Z4992" i="7" s="1"/>
  <c r="L4980" i="7" s="1"/>
  <c r="K4980" i="7"/>
  <c r="W5000" i="7"/>
  <c r="K4988" i="7"/>
  <c r="X5000" i="7"/>
  <c r="W5040" i="7"/>
  <c r="Y5040" i="7" s="1"/>
  <c r="Z5040" i="7" s="1"/>
  <c r="L5028" i="7" s="1"/>
  <c r="K5028" i="7"/>
  <c r="W5054" i="7"/>
  <c r="K5042" i="7"/>
  <c r="X5054" i="7"/>
  <c r="W5058" i="7"/>
  <c r="K5046" i="7"/>
  <c r="X5058" i="7"/>
  <c r="W5090" i="7"/>
  <c r="K5078" i="7"/>
  <c r="X5090" i="7"/>
  <c r="X5093" i="7"/>
  <c r="K5081" i="7"/>
  <c r="W5093" i="7"/>
  <c r="W5106" i="7"/>
  <c r="K5094" i="7"/>
  <c r="X5106" i="7"/>
  <c r="W5154" i="7"/>
  <c r="K5142" i="7"/>
  <c r="X5154" i="7"/>
  <c r="X5157" i="7"/>
  <c r="K5145" i="7"/>
  <c r="W5157" i="7"/>
  <c r="W5170" i="7"/>
  <c r="K5158" i="7"/>
  <c r="X5170" i="7"/>
  <c r="W4790" i="7"/>
  <c r="Y4790" i="7" s="1"/>
  <c r="Z4790" i="7" s="1"/>
  <c r="L4778" i="7" s="1"/>
  <c r="K4778" i="7"/>
  <c r="W4806" i="7"/>
  <c r="Y4806" i="7" s="1"/>
  <c r="Z4806" i="7" s="1"/>
  <c r="L4794" i="7" s="1"/>
  <c r="K4794" i="7"/>
  <c r="W4822" i="7"/>
  <c r="Y4822" i="7" s="1"/>
  <c r="Z4822" i="7" s="1"/>
  <c r="L4810" i="7" s="1"/>
  <c r="K4810" i="7"/>
  <c r="W4838" i="7"/>
  <c r="Y4838" i="7" s="1"/>
  <c r="Z4838" i="7" s="1"/>
  <c r="L4826" i="7" s="1"/>
  <c r="K4826" i="7"/>
  <c r="W4854" i="7"/>
  <c r="Y4854" i="7" s="1"/>
  <c r="Z4854" i="7" s="1"/>
  <c r="L4842" i="7" s="1"/>
  <c r="K4842" i="7"/>
  <c r="W4870" i="7"/>
  <c r="Y4870" i="7" s="1"/>
  <c r="Z4870" i="7" s="1"/>
  <c r="K4858" i="7"/>
  <c r="W4886" i="7"/>
  <c r="Y4886" i="7" s="1"/>
  <c r="Z4886" i="7" s="1"/>
  <c r="L4874" i="7" s="1"/>
  <c r="K4874" i="7"/>
  <c r="W4902" i="7"/>
  <c r="Y4902" i="7" s="1"/>
  <c r="Z4902" i="7" s="1"/>
  <c r="L4890" i="7" s="1"/>
  <c r="K4890" i="7"/>
  <c r="W4918" i="7"/>
  <c r="Y4918" i="7" s="1"/>
  <c r="Z4918" i="7" s="1"/>
  <c r="L4906" i="7" s="1"/>
  <c r="K4906" i="7"/>
  <c r="X4937" i="7"/>
  <c r="Y4937" i="7" s="1"/>
  <c r="Z4937" i="7" s="1"/>
  <c r="K4925" i="7"/>
  <c r="W4954" i="7"/>
  <c r="Y4954" i="7" s="1"/>
  <c r="Z4954" i="7" s="1"/>
  <c r="L4942" i="7" s="1"/>
  <c r="K4942" i="7"/>
  <c r="X4957" i="7"/>
  <c r="W4957" i="7"/>
  <c r="K4952" i="7"/>
  <c r="X4969" i="7"/>
  <c r="Y4969" i="7" s="1"/>
  <c r="Z4969" i="7" s="1"/>
  <c r="L4957" i="7" s="1"/>
  <c r="K4957" i="7"/>
  <c r="K4969" i="7"/>
  <c r="W4986" i="7"/>
  <c r="Y4986" i="7" s="1"/>
  <c r="Z4986" i="7" s="1"/>
  <c r="K4974" i="7"/>
  <c r="X4989" i="7"/>
  <c r="W4989" i="7"/>
  <c r="K4984" i="7"/>
  <c r="X5001" i="7"/>
  <c r="Y5001" i="7" s="1"/>
  <c r="Z5001" i="7" s="1"/>
  <c r="L4989" i="7" s="1"/>
  <c r="K4989" i="7"/>
  <c r="K5001" i="7"/>
  <c r="W5018" i="7"/>
  <c r="Y5018" i="7" s="1"/>
  <c r="Z5018" i="7" s="1"/>
  <c r="L5006" i="7" s="1"/>
  <c r="K5006" i="7"/>
  <c r="X5021" i="7"/>
  <c r="W5021" i="7"/>
  <c r="K5016" i="7"/>
  <c r="X5033" i="7"/>
  <c r="Y5033" i="7" s="1"/>
  <c r="Z5033" i="7" s="1"/>
  <c r="L5021" i="7" s="1"/>
  <c r="K5021" i="7"/>
  <c r="K5033" i="7"/>
  <c r="W5050" i="7"/>
  <c r="Y5050" i="7" s="1"/>
  <c r="Z5050" i="7" s="1"/>
  <c r="L5038" i="7" s="1"/>
  <c r="K5038" i="7"/>
  <c r="X5053" i="7"/>
  <c r="W5053" i="7"/>
  <c r="X5065" i="7"/>
  <c r="Y5065" i="7" s="1"/>
  <c r="Z5065" i="7" s="1"/>
  <c r="L5053" i="7" s="1"/>
  <c r="K5053" i="7"/>
  <c r="X5085" i="7"/>
  <c r="W5085" i="7"/>
  <c r="K5073" i="7"/>
  <c r="W5086" i="7"/>
  <c r="K5074" i="7"/>
  <c r="X5086" i="7"/>
  <c r="W5102" i="7"/>
  <c r="Y5102" i="7" s="1"/>
  <c r="Z5102" i="7" s="1"/>
  <c r="L5090" i="7" s="1"/>
  <c r="K5090" i="7"/>
  <c r="W5112" i="7"/>
  <c r="K5100" i="7"/>
  <c r="X5112" i="7"/>
  <c r="W5114" i="7"/>
  <c r="Y5114" i="7" s="1"/>
  <c r="Z5114" i="7" s="1"/>
  <c r="L5102" i="7" s="1"/>
  <c r="K5102" i="7"/>
  <c r="W5120" i="7"/>
  <c r="Y5120" i="7" s="1"/>
  <c r="Z5120" i="7" s="1"/>
  <c r="L5108" i="7" s="1"/>
  <c r="K5108" i="7"/>
  <c r="X5129" i="7"/>
  <c r="Y5129" i="7" s="1"/>
  <c r="Z5129" i="7" s="1"/>
  <c r="L5117" i="7" s="1"/>
  <c r="K5117" i="7"/>
  <c r="X5149" i="7"/>
  <c r="W5149" i="7"/>
  <c r="K5137" i="7"/>
  <c r="W5150" i="7"/>
  <c r="K5138" i="7"/>
  <c r="X5150" i="7"/>
  <c r="W5166" i="7"/>
  <c r="Y5166" i="7" s="1"/>
  <c r="Z5166" i="7" s="1"/>
  <c r="K5154" i="7"/>
  <c r="W5176" i="7"/>
  <c r="K5164" i="7"/>
  <c r="X5176" i="7"/>
  <c r="W5178" i="7"/>
  <c r="Y5178" i="7" s="1"/>
  <c r="Z5178" i="7" s="1"/>
  <c r="L5166" i="7" s="1"/>
  <c r="K5166" i="7"/>
  <c r="W5184" i="7"/>
  <c r="Y5184" i="7" s="1"/>
  <c r="Z5184" i="7" s="1"/>
  <c r="L5172" i="7" s="1"/>
  <c r="K5172" i="7"/>
  <c r="X5193" i="7"/>
  <c r="Y5193" i="7" s="1"/>
  <c r="Z5193" i="7" s="1"/>
  <c r="L5181" i="7" s="1"/>
  <c r="K5181" i="7"/>
  <c r="X5213" i="7"/>
  <c r="W5213" i="7"/>
  <c r="K5201" i="7"/>
  <c r="W5214" i="7"/>
  <c r="K5202" i="7"/>
  <c r="X5214" i="7"/>
  <c r="X5218" i="7"/>
  <c r="Y5218" i="7" s="1"/>
  <c r="Z5218" i="7" s="1"/>
  <c r="L5206" i="7" s="1"/>
  <c r="K5206" i="7"/>
  <c r="X5229" i="7"/>
  <c r="K5217" i="7"/>
  <c r="W5229" i="7"/>
  <c r="X5238" i="7"/>
  <c r="W5238" i="7"/>
  <c r="K5226" i="7"/>
  <c r="W5239" i="7"/>
  <c r="K5227" i="7"/>
  <c r="X5239" i="7"/>
  <c r="W5243" i="7"/>
  <c r="K5231" i="7"/>
  <c r="X5243" i="7"/>
  <c r="X5250" i="7"/>
  <c r="K5238" i="7"/>
  <c r="W5250" i="7"/>
  <c r="X5261" i="7"/>
  <c r="K5249" i="7"/>
  <c r="W5261" i="7"/>
  <c r="W5265" i="7"/>
  <c r="K5253" i="7"/>
  <c r="X5265" i="7"/>
  <c r="W5160" i="7"/>
  <c r="K5148" i="7"/>
  <c r="X5189" i="7"/>
  <c r="K5177" i="7"/>
  <c r="W5202" i="7"/>
  <c r="K5190" i="7"/>
  <c r="X5202" i="7"/>
  <c r="X5204" i="7"/>
  <c r="K5192" i="7"/>
  <c r="W5227" i="7"/>
  <c r="K5215" i="7"/>
  <c r="X5227" i="7"/>
  <c r="X5246" i="7"/>
  <c r="K5234" i="7"/>
  <c r="W4970" i="7"/>
  <c r="Y4970" i="7" s="1"/>
  <c r="Z4970" i="7" s="1"/>
  <c r="K4958" i="7"/>
  <c r="X4973" i="7"/>
  <c r="W4973" i="7"/>
  <c r="X4985" i="7"/>
  <c r="Y4985" i="7" s="1"/>
  <c r="Z4985" i="7" s="1"/>
  <c r="L4973" i="7" s="1"/>
  <c r="K4973" i="7"/>
  <c r="W5002" i="7"/>
  <c r="Y5002" i="7" s="1"/>
  <c r="Z5002" i="7" s="1"/>
  <c r="L4990" i="7" s="1"/>
  <c r="K4990" i="7"/>
  <c r="X5005" i="7"/>
  <c r="W5005" i="7"/>
  <c r="X5017" i="7"/>
  <c r="Y5017" i="7" s="1"/>
  <c r="Z5017" i="7" s="1"/>
  <c r="L5005" i="7" s="1"/>
  <c r="K5005" i="7"/>
  <c r="W5034" i="7"/>
  <c r="Y5034" i="7" s="1"/>
  <c r="Z5034" i="7" s="1"/>
  <c r="L5022" i="7" s="1"/>
  <c r="K5022" i="7"/>
  <c r="X5037" i="7"/>
  <c r="W5037" i="7"/>
  <c r="X5049" i="7"/>
  <c r="Y5049" i="7" s="1"/>
  <c r="Z5049" i="7" s="1"/>
  <c r="L5037" i="7" s="1"/>
  <c r="K5037" i="7"/>
  <c r="W5070" i="7"/>
  <c r="Y5070" i="7" s="1"/>
  <c r="Z5070" i="7" s="1"/>
  <c r="L5058" i="7" s="1"/>
  <c r="K5058" i="7"/>
  <c r="W5080" i="7"/>
  <c r="K5068" i="7"/>
  <c r="X5080" i="7"/>
  <c r="W5082" i="7"/>
  <c r="Y5082" i="7" s="1"/>
  <c r="Z5082" i="7" s="1"/>
  <c r="L5070" i="7" s="1"/>
  <c r="K5070" i="7"/>
  <c r="W5088" i="7"/>
  <c r="Y5088" i="7" s="1"/>
  <c r="Z5088" i="7" s="1"/>
  <c r="L5076" i="7" s="1"/>
  <c r="K5076" i="7"/>
  <c r="X5097" i="7"/>
  <c r="Y5097" i="7" s="1"/>
  <c r="Z5097" i="7" s="1"/>
  <c r="L5085" i="7" s="1"/>
  <c r="K5085" i="7"/>
  <c r="X5117" i="7"/>
  <c r="W5117" i="7"/>
  <c r="K5105" i="7"/>
  <c r="W5118" i="7"/>
  <c r="K5106" i="7"/>
  <c r="X5118" i="7"/>
  <c r="W5134" i="7"/>
  <c r="Y5134" i="7" s="1"/>
  <c r="Z5134" i="7" s="1"/>
  <c r="L5122" i="7" s="1"/>
  <c r="K5122" i="7"/>
  <c r="W5144" i="7"/>
  <c r="K5132" i="7"/>
  <c r="X5144" i="7"/>
  <c r="W5146" i="7"/>
  <c r="Y5146" i="7" s="1"/>
  <c r="Z5146" i="7" s="1"/>
  <c r="L5134" i="7" s="1"/>
  <c r="K5134" i="7"/>
  <c r="W5152" i="7"/>
  <c r="Y5152" i="7" s="1"/>
  <c r="Z5152" i="7" s="1"/>
  <c r="L5140" i="7" s="1"/>
  <c r="K5140" i="7"/>
  <c r="X5160" i="7"/>
  <c r="X5161" i="7"/>
  <c r="Y5161" i="7" s="1"/>
  <c r="Z5161" i="7" s="1"/>
  <c r="L5149" i="7" s="1"/>
  <c r="K5149" i="7"/>
  <c r="X5181" i="7"/>
  <c r="W5181" i="7"/>
  <c r="K5169" i="7"/>
  <c r="W5182" i="7"/>
  <c r="K5170" i="7"/>
  <c r="X5182" i="7"/>
  <c r="W5189" i="7"/>
  <c r="W5198" i="7"/>
  <c r="Y5198" i="7" s="1"/>
  <c r="Z5198" i="7" s="1"/>
  <c r="L5186" i="7" s="1"/>
  <c r="K5186" i="7"/>
  <c r="W5204" i="7"/>
  <c r="W5208" i="7"/>
  <c r="K5196" i="7"/>
  <c r="X5208" i="7"/>
  <c r="W5210" i="7"/>
  <c r="Y5210" i="7" s="1"/>
  <c r="Z5210" i="7" s="1"/>
  <c r="L5198" i="7" s="1"/>
  <c r="K5198" i="7"/>
  <c r="W5216" i="7"/>
  <c r="Y5216" i="7" s="1"/>
  <c r="Z5216" i="7" s="1"/>
  <c r="L5204" i="7" s="1"/>
  <c r="K5204" i="7"/>
  <c r="W5246" i="7"/>
  <c r="W5192" i="7"/>
  <c r="Y5192" i="7" s="1"/>
  <c r="Z5192" i="7" s="1"/>
  <c r="L5180" i="7" s="1"/>
  <c r="K5180" i="7"/>
  <c r="W5275" i="7"/>
  <c r="K5263" i="7"/>
  <c r="X5275" i="7"/>
  <c r="X5281" i="7"/>
  <c r="W5281" i="7"/>
  <c r="K5269" i="7"/>
  <c r="X5293" i="7"/>
  <c r="K5281" i="7"/>
  <c r="X5313" i="7"/>
  <c r="W5313" i="7"/>
  <c r="K5301" i="7"/>
  <c r="W5066" i="7"/>
  <c r="Y5066" i="7" s="1"/>
  <c r="Z5066" i="7" s="1"/>
  <c r="L5054" i="7" s="1"/>
  <c r="K5054" i="7"/>
  <c r="X5069" i="7"/>
  <c r="W5069" i="7"/>
  <c r="X5081" i="7"/>
  <c r="Y5081" i="7" s="1"/>
  <c r="Z5081" i="7" s="1"/>
  <c r="L5069" i="7" s="1"/>
  <c r="K5069" i="7"/>
  <c r="W5098" i="7"/>
  <c r="Y5098" i="7" s="1"/>
  <c r="Z5098" i="7" s="1"/>
  <c r="K5086" i="7"/>
  <c r="X5101" i="7"/>
  <c r="W5101" i="7"/>
  <c r="X5113" i="7"/>
  <c r="Y5113" i="7" s="1"/>
  <c r="Z5113" i="7" s="1"/>
  <c r="L5101" i="7" s="1"/>
  <c r="K5101" i="7"/>
  <c r="W5130" i="7"/>
  <c r="Y5130" i="7" s="1"/>
  <c r="Z5130" i="7" s="1"/>
  <c r="K5118" i="7"/>
  <c r="X5133" i="7"/>
  <c r="W5133" i="7"/>
  <c r="X5145" i="7"/>
  <c r="Y5145" i="7" s="1"/>
  <c r="Z5145" i="7" s="1"/>
  <c r="K5133" i="7"/>
  <c r="W5162" i="7"/>
  <c r="Y5162" i="7" s="1"/>
  <c r="Z5162" i="7" s="1"/>
  <c r="L5150" i="7" s="1"/>
  <c r="K5150" i="7"/>
  <c r="X5165" i="7"/>
  <c r="W5165" i="7"/>
  <c r="X5177" i="7"/>
  <c r="Y5177" i="7" s="1"/>
  <c r="Z5177" i="7" s="1"/>
  <c r="L5165" i="7" s="1"/>
  <c r="K5165" i="7"/>
  <c r="W5194" i="7"/>
  <c r="Y5194" i="7" s="1"/>
  <c r="Z5194" i="7" s="1"/>
  <c r="L5182" i="7" s="1"/>
  <c r="K5182" i="7"/>
  <c r="X5197" i="7"/>
  <c r="W5197" i="7"/>
  <c r="X5209" i="7"/>
  <c r="Y5209" i="7" s="1"/>
  <c r="Z5209" i="7" s="1"/>
  <c r="K5197" i="7"/>
  <c r="W5223" i="7"/>
  <c r="Y5223" i="7" s="1"/>
  <c r="Z5223" i="7" s="1"/>
  <c r="L5211" i="7" s="1"/>
  <c r="K5211" i="7"/>
  <c r="W5233" i="7"/>
  <c r="K5221" i="7"/>
  <c r="X5233" i="7"/>
  <c r="W5235" i="7"/>
  <c r="Y5235" i="7" s="1"/>
  <c r="Z5235" i="7" s="1"/>
  <c r="K5223" i="7"/>
  <c r="W5241" i="7"/>
  <c r="Y5241" i="7" s="1"/>
  <c r="Z5241" i="7" s="1"/>
  <c r="L5229" i="7" s="1"/>
  <c r="K5229" i="7"/>
  <c r="W5267" i="7"/>
  <c r="Y5267" i="7" s="1"/>
  <c r="Z5267" i="7" s="1"/>
  <c r="L5255" i="7" s="1"/>
  <c r="K5255" i="7"/>
  <c r="W5293" i="7"/>
  <c r="X5298" i="7"/>
  <c r="K5286" i="7"/>
  <c r="W5298" i="7"/>
  <c r="X5297" i="7"/>
  <c r="W5297" i="7"/>
  <c r="K5285" i="7"/>
  <c r="X5309" i="7"/>
  <c r="K5297" i="7"/>
  <c r="X5322" i="7"/>
  <c r="K5310" i="7"/>
  <c r="W5322" i="7"/>
  <c r="X5326" i="7"/>
  <c r="K5314" i="7"/>
  <c r="W5326" i="7"/>
  <c r="W5332" i="7"/>
  <c r="K5320" i="7"/>
  <c r="X5332" i="7"/>
  <c r="X5270" i="7"/>
  <c r="W5270" i="7"/>
  <c r="K5258" i="7"/>
  <c r="W5271" i="7"/>
  <c r="K5259" i="7"/>
  <c r="X5271" i="7"/>
  <c r="W5273" i="7"/>
  <c r="K5261" i="7"/>
  <c r="X5273" i="7"/>
  <c r="X5282" i="7"/>
  <c r="K5270" i="7"/>
  <c r="W5282" i="7"/>
  <c r="W5309" i="7"/>
  <c r="X5314" i="7"/>
  <c r="K5302" i="7"/>
  <c r="W5314" i="7"/>
  <c r="W5249" i="7"/>
  <c r="Y5249" i="7" s="1"/>
  <c r="Z5249" i="7" s="1"/>
  <c r="K5237" i="7"/>
  <c r="W5255" i="7"/>
  <c r="Y5255" i="7" s="1"/>
  <c r="Z5255" i="7" s="1"/>
  <c r="L5243" i="7" s="1"/>
  <c r="K5243" i="7"/>
  <c r="W5259" i="7"/>
  <c r="K5247" i="7"/>
  <c r="X5259" i="7"/>
  <c r="X5335" i="7"/>
  <c r="W5335" i="7"/>
  <c r="K5323" i="7"/>
  <c r="X5374" i="7"/>
  <c r="K5362" i="7"/>
  <c r="W5374" i="7"/>
  <c r="W5324" i="7"/>
  <c r="K5312" i="7"/>
  <c r="X5324" i="7"/>
  <c r="X5343" i="7"/>
  <c r="K5331" i="7"/>
  <c r="W5343" i="7"/>
  <c r="W5346" i="7"/>
  <c r="K5334" i="7"/>
  <c r="X5347" i="7"/>
  <c r="K5335" i="7"/>
  <c r="W5347" i="7"/>
  <c r="X5358" i="7"/>
  <c r="K5346" i="7"/>
  <c r="W5358" i="7"/>
  <c r="W4934" i="7"/>
  <c r="Y4934" i="7" s="1"/>
  <c r="Z4934" i="7" s="1"/>
  <c r="L4922" i="7" s="1"/>
  <c r="K4922" i="7"/>
  <c r="W4950" i="7"/>
  <c r="Y4950" i="7" s="1"/>
  <c r="Z4950" i="7" s="1"/>
  <c r="K4938" i="7"/>
  <c r="W4966" i="7"/>
  <c r="Y4966" i="7" s="1"/>
  <c r="Z4966" i="7" s="1"/>
  <c r="L4954" i="7" s="1"/>
  <c r="K4954" i="7"/>
  <c r="W4982" i="7"/>
  <c r="Y4982" i="7" s="1"/>
  <c r="Z4982" i="7" s="1"/>
  <c r="L4970" i="7" s="1"/>
  <c r="K4970" i="7"/>
  <c r="W4998" i="7"/>
  <c r="Y4998" i="7" s="1"/>
  <c r="Z4998" i="7" s="1"/>
  <c r="K4986" i="7"/>
  <c r="W5014" i="7"/>
  <c r="Y5014" i="7" s="1"/>
  <c r="Z5014" i="7" s="1"/>
  <c r="L5002" i="7" s="1"/>
  <c r="K5002" i="7"/>
  <c r="W5030" i="7"/>
  <c r="Y5030" i="7" s="1"/>
  <c r="Z5030" i="7" s="1"/>
  <c r="L5018" i="7" s="1"/>
  <c r="K5018" i="7"/>
  <c r="W5046" i="7"/>
  <c r="Y5046" i="7" s="1"/>
  <c r="Z5046" i="7" s="1"/>
  <c r="L5034" i="7" s="1"/>
  <c r="K5034" i="7"/>
  <c r="W5062" i="7"/>
  <c r="Y5062" i="7" s="1"/>
  <c r="Z5062" i="7" s="1"/>
  <c r="L5050" i="7" s="1"/>
  <c r="K5050" i="7"/>
  <c r="W5078" i="7"/>
  <c r="Y5078" i="7" s="1"/>
  <c r="Z5078" i="7" s="1"/>
  <c r="L5066" i="7" s="1"/>
  <c r="K5066" i="7"/>
  <c r="W5094" i="7"/>
  <c r="Y5094" i="7" s="1"/>
  <c r="Z5094" i="7" s="1"/>
  <c r="K5082" i="7"/>
  <c r="W5110" i="7"/>
  <c r="Y5110" i="7" s="1"/>
  <c r="Z5110" i="7" s="1"/>
  <c r="K5098" i="7"/>
  <c r="W5126" i="7"/>
  <c r="Y5126" i="7" s="1"/>
  <c r="Z5126" i="7" s="1"/>
  <c r="L5114" i="7" s="1"/>
  <c r="K5114" i="7"/>
  <c r="W5142" i="7"/>
  <c r="Y5142" i="7" s="1"/>
  <c r="Z5142" i="7" s="1"/>
  <c r="L5130" i="7" s="1"/>
  <c r="K5130" i="7"/>
  <c r="W5158" i="7"/>
  <c r="Y5158" i="7" s="1"/>
  <c r="Z5158" i="7" s="1"/>
  <c r="L5146" i="7" s="1"/>
  <c r="K5146" i="7"/>
  <c r="W5174" i="7"/>
  <c r="Y5174" i="7" s="1"/>
  <c r="Z5174" i="7" s="1"/>
  <c r="L5162" i="7" s="1"/>
  <c r="K5162" i="7"/>
  <c r="W5190" i="7"/>
  <c r="Y5190" i="7" s="1"/>
  <c r="Z5190" i="7" s="1"/>
  <c r="L5178" i="7" s="1"/>
  <c r="K5178" i="7"/>
  <c r="W5206" i="7"/>
  <c r="Y5206" i="7" s="1"/>
  <c r="Z5206" i="7" s="1"/>
  <c r="L5194" i="7" s="1"/>
  <c r="K5194" i="7"/>
  <c r="W5219" i="7"/>
  <c r="Y5219" i="7" s="1"/>
  <c r="Z5219" i="7" s="1"/>
  <c r="L5207" i="7" s="1"/>
  <c r="K5207" i="7"/>
  <c r="X5222" i="7"/>
  <c r="W5222" i="7"/>
  <c r="X5234" i="7"/>
  <c r="Y5234" i="7" s="1"/>
  <c r="Z5234" i="7" s="1"/>
  <c r="L5222" i="7" s="1"/>
  <c r="K5222" i="7"/>
  <c r="W5251" i="7"/>
  <c r="Y5251" i="7" s="1"/>
  <c r="Z5251" i="7" s="1"/>
  <c r="L5239" i="7" s="1"/>
  <c r="K5239" i="7"/>
  <c r="X5254" i="7"/>
  <c r="W5254" i="7"/>
  <c r="X5266" i="7"/>
  <c r="Y5266" i="7" s="1"/>
  <c r="Z5266" i="7" s="1"/>
  <c r="K5254" i="7"/>
  <c r="X5286" i="7"/>
  <c r="K5274" i="7"/>
  <c r="W5286" i="7"/>
  <c r="W5287" i="7"/>
  <c r="Y5287" i="7" s="1"/>
  <c r="Z5287" i="7" s="1"/>
  <c r="L5275" i="7" s="1"/>
  <c r="K5275" i="7"/>
  <c r="W5291" i="7"/>
  <c r="K5279" i="7"/>
  <c r="X5291" i="7"/>
  <c r="X5302" i="7"/>
  <c r="K5290" i="7"/>
  <c r="W5302" i="7"/>
  <c r="W5303" i="7"/>
  <c r="Y5303" i="7" s="1"/>
  <c r="Z5303" i="7" s="1"/>
  <c r="L5291" i="7" s="1"/>
  <c r="K5291" i="7"/>
  <c r="W5307" i="7"/>
  <c r="K5295" i="7"/>
  <c r="X5307" i="7"/>
  <c r="W5320" i="7"/>
  <c r="Y5320" i="7" s="1"/>
  <c r="Z5320" i="7" s="1"/>
  <c r="L5308" i="7" s="1"/>
  <c r="K5308" i="7"/>
  <c r="X5346" i="7"/>
  <c r="W5231" i="7"/>
  <c r="Y5231" i="7" s="1"/>
  <c r="Z5231" i="7" s="1"/>
  <c r="L5219" i="7" s="1"/>
  <c r="K5219" i="7"/>
  <c r="W5247" i="7"/>
  <c r="Y5247" i="7" s="1"/>
  <c r="Z5247" i="7" s="1"/>
  <c r="L5235" i="7" s="1"/>
  <c r="K5235" i="7"/>
  <c r="W5263" i="7"/>
  <c r="Y5263" i="7" s="1"/>
  <c r="Z5263" i="7" s="1"/>
  <c r="L5251" i="7" s="1"/>
  <c r="K5251" i="7"/>
  <c r="W5279" i="7"/>
  <c r="K5267" i="7"/>
  <c r="W5295" i="7"/>
  <c r="K5283" i="7"/>
  <c r="W5311" i="7"/>
  <c r="K5299" i="7"/>
  <c r="W5330" i="7"/>
  <c r="K5318" i="7"/>
  <c r="W5336" i="7"/>
  <c r="K5324" i="7"/>
  <c r="W5340" i="7"/>
  <c r="K5328" i="7"/>
  <c r="X5340" i="7"/>
  <c r="X5351" i="7"/>
  <c r="W5351" i="7"/>
  <c r="K5339" i="7"/>
  <c r="W5352" i="7"/>
  <c r="K5340" i="7"/>
  <c r="X5367" i="7"/>
  <c r="W5367" i="7"/>
  <c r="K5355" i="7"/>
  <c r="W5368" i="7"/>
  <c r="K5356" i="7"/>
  <c r="X5383" i="7"/>
  <c r="W5383" i="7"/>
  <c r="K5371" i="7"/>
  <c r="W5384" i="7"/>
  <c r="K5372" i="7"/>
  <c r="W5390" i="7"/>
  <c r="Y5390" i="7" s="1"/>
  <c r="Z5390" i="7" s="1"/>
  <c r="L5378" i="7" s="1"/>
  <c r="X5399" i="7"/>
  <c r="W5399" i="7"/>
  <c r="K5387" i="7"/>
  <c r="W5400" i="7"/>
  <c r="K5388" i="7"/>
  <c r="W5406" i="7"/>
  <c r="Y5406" i="7" s="1"/>
  <c r="Z5406" i="7" s="1"/>
  <c r="L5394" i="7" s="1"/>
  <c r="X5415" i="7"/>
  <c r="W5415" i="7"/>
  <c r="K5403" i="7"/>
  <c r="W5416" i="7"/>
  <c r="K5404" i="7"/>
  <c r="W5422" i="7"/>
  <c r="Y5422" i="7" s="1"/>
  <c r="Z5422" i="7" s="1"/>
  <c r="L5410" i="7" s="1"/>
  <c r="X5431" i="7"/>
  <c r="W5431" i="7"/>
  <c r="K5419" i="7"/>
  <c r="W5432" i="7"/>
  <c r="K5420" i="7"/>
  <c r="X5435" i="7"/>
  <c r="W5435" i="7"/>
  <c r="K5423" i="7"/>
  <c r="X5279" i="7"/>
  <c r="W5283" i="7"/>
  <c r="Y5283" i="7" s="1"/>
  <c r="Z5283" i="7" s="1"/>
  <c r="L5271" i="7" s="1"/>
  <c r="K5271" i="7"/>
  <c r="K5273" i="7"/>
  <c r="W5290" i="7"/>
  <c r="X5295" i="7"/>
  <c r="W5299" i="7"/>
  <c r="Y5299" i="7" s="1"/>
  <c r="Z5299" i="7" s="1"/>
  <c r="L5287" i="7" s="1"/>
  <c r="K5287" i="7"/>
  <c r="K5289" i="7"/>
  <c r="W5306" i="7"/>
  <c r="X5311" i="7"/>
  <c r="W5315" i="7"/>
  <c r="Y5315" i="7" s="1"/>
  <c r="Z5315" i="7" s="1"/>
  <c r="L5303" i="7" s="1"/>
  <c r="K5303" i="7"/>
  <c r="X5319" i="7"/>
  <c r="W5319" i="7"/>
  <c r="X5330" i="7"/>
  <c r="X5331" i="7"/>
  <c r="Y5331" i="7" s="1"/>
  <c r="Z5331" i="7" s="1"/>
  <c r="L5319" i="7" s="1"/>
  <c r="K5319" i="7"/>
  <c r="X5336" i="7"/>
  <c r="K5326" i="7"/>
  <c r="W5348" i="7"/>
  <c r="Y5348" i="7" s="1"/>
  <c r="Z5348" i="7" s="1"/>
  <c r="K5336" i="7"/>
  <c r="X5352" i="7"/>
  <c r="W5356" i="7"/>
  <c r="K5344" i="7"/>
  <c r="X5356" i="7"/>
  <c r="W5362" i="7"/>
  <c r="K5350" i="7"/>
  <c r="X5362" i="7"/>
  <c r="X5363" i="7"/>
  <c r="Y5363" i="7" s="1"/>
  <c r="Z5363" i="7" s="1"/>
  <c r="K5351" i="7"/>
  <c r="X5368" i="7"/>
  <c r="W5372" i="7"/>
  <c r="K5360" i="7"/>
  <c r="X5372" i="7"/>
  <c r="W5378" i="7"/>
  <c r="K5366" i="7"/>
  <c r="X5378" i="7"/>
  <c r="X5379" i="7"/>
  <c r="Y5379" i="7" s="1"/>
  <c r="Z5379" i="7" s="1"/>
  <c r="L5367" i="7" s="1"/>
  <c r="K5367" i="7"/>
  <c r="X5384" i="7"/>
  <c r="W5388" i="7"/>
  <c r="K5376" i="7"/>
  <c r="X5388" i="7"/>
  <c r="K5378" i="7"/>
  <c r="W5394" i="7"/>
  <c r="K5382" i="7"/>
  <c r="X5394" i="7"/>
  <c r="X5395" i="7"/>
  <c r="Y5395" i="7" s="1"/>
  <c r="Z5395" i="7" s="1"/>
  <c r="L5383" i="7" s="1"/>
  <c r="K5383" i="7"/>
  <c r="X5400" i="7"/>
  <c r="W5404" i="7"/>
  <c r="K5392" i="7"/>
  <c r="X5404" i="7"/>
  <c r="K5394" i="7"/>
  <c r="W5410" i="7"/>
  <c r="K5398" i="7"/>
  <c r="X5410" i="7"/>
  <c r="X5411" i="7"/>
  <c r="Y5411" i="7" s="1"/>
  <c r="Z5411" i="7" s="1"/>
  <c r="L5399" i="7" s="1"/>
  <c r="K5399" i="7"/>
  <c r="X5416" i="7"/>
  <c r="W5420" i="7"/>
  <c r="K5408" i="7"/>
  <c r="X5420" i="7"/>
  <c r="K5410" i="7"/>
  <c r="W5426" i="7"/>
  <c r="K5414" i="7"/>
  <c r="X5426" i="7"/>
  <c r="X5427" i="7"/>
  <c r="Y5427" i="7" s="1"/>
  <c r="Z5427" i="7" s="1"/>
  <c r="L5415" i="7" s="1"/>
  <c r="K5415" i="7"/>
  <c r="X5432" i="7"/>
  <c r="X5443" i="7"/>
  <c r="W5443" i="7"/>
  <c r="K5431" i="7"/>
  <c r="X5451" i="7"/>
  <c r="W5451" i="7"/>
  <c r="K5439" i="7"/>
  <c r="W5456" i="7"/>
  <c r="K5444" i="7"/>
  <c r="X5456" i="7"/>
  <c r="W5364" i="7"/>
  <c r="Y5364" i="7" s="1"/>
  <c r="Z5364" i="7" s="1"/>
  <c r="L5352" i="7" s="1"/>
  <c r="K5352" i="7"/>
  <c r="W5380" i="7"/>
  <c r="Y5380" i="7" s="1"/>
  <c r="Z5380" i="7" s="1"/>
  <c r="L5368" i="7" s="1"/>
  <c r="K5368" i="7"/>
  <c r="W5396" i="7"/>
  <c r="Y5396" i="7" s="1"/>
  <c r="Z5396" i="7" s="1"/>
  <c r="L5384" i="7" s="1"/>
  <c r="K5384" i="7"/>
  <c r="W5412" i="7"/>
  <c r="Y5412" i="7" s="1"/>
  <c r="Z5412" i="7" s="1"/>
  <c r="L5400" i="7" s="1"/>
  <c r="K5400" i="7"/>
  <c r="W5428" i="7"/>
  <c r="Y5428" i="7" s="1"/>
  <c r="Z5428" i="7" s="1"/>
  <c r="L5416" i="7" s="1"/>
  <c r="K5416" i="7"/>
  <c r="W5448" i="7"/>
  <c r="K5436" i="7"/>
  <c r="X5448" i="7"/>
  <c r="W5454" i="7"/>
  <c r="Y5454" i="7" s="1"/>
  <c r="Z5454" i="7" s="1"/>
  <c r="L5442" i="7" s="1"/>
  <c r="K5442" i="7"/>
  <c r="X5491" i="7"/>
  <c r="K5479" i="7"/>
  <c r="W5491" i="7"/>
  <c r="W5464" i="7"/>
  <c r="Y5464" i="7" s="1"/>
  <c r="Z5464" i="7" s="1"/>
  <c r="K5452" i="7"/>
  <c r="W5478" i="7"/>
  <c r="K5466" i="7"/>
  <c r="X5478" i="7"/>
  <c r="W5489" i="7"/>
  <c r="K5477" i="7"/>
  <c r="X5489" i="7"/>
  <c r="W5511" i="7"/>
  <c r="K5499" i="7"/>
  <c r="X5511" i="7"/>
  <c r="W5328" i="7"/>
  <c r="Y5328" i="7" s="1"/>
  <c r="Z5328" i="7" s="1"/>
  <c r="L5316" i="7" s="1"/>
  <c r="K5316" i="7"/>
  <c r="W5344" i="7"/>
  <c r="Y5344" i="7" s="1"/>
  <c r="Z5344" i="7" s="1"/>
  <c r="L5332" i="7" s="1"/>
  <c r="K5332" i="7"/>
  <c r="W5360" i="7"/>
  <c r="Y5360" i="7" s="1"/>
  <c r="Z5360" i="7" s="1"/>
  <c r="L5348" i="7" s="1"/>
  <c r="K5348" i="7"/>
  <c r="W5376" i="7"/>
  <c r="Y5376" i="7" s="1"/>
  <c r="Z5376" i="7" s="1"/>
  <c r="L5364" i="7" s="1"/>
  <c r="K5364" i="7"/>
  <c r="W5392" i="7"/>
  <c r="Y5392" i="7" s="1"/>
  <c r="Z5392" i="7" s="1"/>
  <c r="L5380" i="7" s="1"/>
  <c r="K5380" i="7"/>
  <c r="W5408" i="7"/>
  <c r="Y5408" i="7" s="1"/>
  <c r="Z5408" i="7" s="1"/>
  <c r="L5396" i="7" s="1"/>
  <c r="K5396" i="7"/>
  <c r="W5424" i="7"/>
  <c r="Y5424" i="7" s="1"/>
  <c r="Z5424" i="7" s="1"/>
  <c r="L5412" i="7" s="1"/>
  <c r="K5412" i="7"/>
  <c r="W5436" i="7"/>
  <c r="Y5436" i="7" s="1"/>
  <c r="Z5436" i="7" s="1"/>
  <c r="L5424" i="7" s="1"/>
  <c r="K5424" i="7"/>
  <c r="W5440" i="7"/>
  <c r="K5428" i="7"/>
  <c r="X5440" i="7"/>
  <c r="W5446" i="7"/>
  <c r="Y5446" i="7" s="1"/>
  <c r="Z5446" i="7" s="1"/>
  <c r="L5434" i="7" s="1"/>
  <c r="K5434" i="7"/>
  <c r="W5462" i="7"/>
  <c r="K5450" i="7"/>
  <c r="X5462" i="7"/>
  <c r="W5466" i="7"/>
  <c r="K5454" i="7"/>
  <c r="X5466" i="7"/>
  <c r="W5472" i="7"/>
  <c r="K5460" i="7"/>
  <c r="X5472" i="7"/>
  <c r="W5480" i="7"/>
  <c r="Y5480" i="7" s="1"/>
  <c r="Z5480" i="7" s="1"/>
  <c r="L5468" i="7" s="1"/>
  <c r="K5468" i="7"/>
  <c r="W5505" i="7"/>
  <c r="K5493" i="7"/>
  <c r="X5505" i="7"/>
  <c r="X5508" i="7"/>
  <c r="K5496" i="7"/>
  <c r="W5508" i="7"/>
  <c r="X5540" i="7"/>
  <c r="K5528" i="7"/>
  <c r="W5584" i="7"/>
  <c r="K5572" i="7"/>
  <c r="X5584" i="7"/>
  <c r="W5444" i="7"/>
  <c r="Y5444" i="7" s="1"/>
  <c r="Z5444" i="7" s="1"/>
  <c r="K5432" i="7"/>
  <c r="K5435" i="7"/>
  <c r="X5457" i="7"/>
  <c r="Y5457" i="7" s="1"/>
  <c r="Z5457" i="7" s="1"/>
  <c r="L5445" i="7" s="1"/>
  <c r="K5445" i="7"/>
  <c r="K5457" i="7"/>
  <c r="W5474" i="7"/>
  <c r="Y5474" i="7" s="1"/>
  <c r="Z5474" i="7" s="1"/>
  <c r="L5462" i="7" s="1"/>
  <c r="K5462" i="7"/>
  <c r="X5477" i="7"/>
  <c r="W5477" i="7"/>
  <c r="W5485" i="7"/>
  <c r="Y5485" i="7" s="1"/>
  <c r="Z5485" i="7" s="1"/>
  <c r="L5473" i="7" s="1"/>
  <c r="K5473" i="7"/>
  <c r="W5495" i="7"/>
  <c r="K5483" i="7"/>
  <c r="X5495" i="7"/>
  <c r="W5497" i="7"/>
  <c r="Y5497" i="7" s="1"/>
  <c r="Z5497" i="7" s="1"/>
  <c r="K5485" i="7"/>
  <c r="W5503" i="7"/>
  <c r="Y5503" i="7" s="1"/>
  <c r="Z5503" i="7" s="1"/>
  <c r="L5491" i="7" s="1"/>
  <c r="K5491" i="7"/>
  <c r="X5512" i="7"/>
  <c r="Y5512" i="7" s="1"/>
  <c r="Z5512" i="7" s="1"/>
  <c r="L5500" i="7" s="1"/>
  <c r="K5500" i="7"/>
  <c r="X5532" i="7"/>
  <c r="W5532" i="7"/>
  <c r="K5520" i="7"/>
  <c r="W5533" i="7"/>
  <c r="K5521" i="7"/>
  <c r="X5533" i="7"/>
  <c r="W5540" i="7"/>
  <c r="W5549" i="7"/>
  <c r="Y5549" i="7" s="1"/>
  <c r="Z5549" i="7" s="1"/>
  <c r="K5537" i="7"/>
  <c r="W5521" i="7"/>
  <c r="K5509" i="7"/>
  <c r="X5521" i="7"/>
  <c r="X5523" i="7"/>
  <c r="K5511" i="7"/>
  <c r="W5537" i="7"/>
  <c r="K5525" i="7"/>
  <c r="X5537" i="7"/>
  <c r="W5543" i="7"/>
  <c r="K5531" i="7"/>
  <c r="W5560" i="7"/>
  <c r="K5548" i="7"/>
  <c r="X5560" i="7"/>
  <c r="W5452" i="7"/>
  <c r="Y5452" i="7" s="1"/>
  <c r="Z5452" i="7" s="1"/>
  <c r="K5440" i="7"/>
  <c r="W5458" i="7"/>
  <c r="Y5458" i="7" s="1"/>
  <c r="Z5458" i="7" s="1"/>
  <c r="L5446" i="7" s="1"/>
  <c r="K5446" i="7"/>
  <c r="X5461" i="7"/>
  <c r="W5461" i="7"/>
  <c r="X5473" i="7"/>
  <c r="Y5473" i="7" s="1"/>
  <c r="Z5473" i="7" s="1"/>
  <c r="L5461" i="7" s="1"/>
  <c r="K5461" i="7"/>
  <c r="X5500" i="7"/>
  <c r="W5500" i="7"/>
  <c r="K5488" i="7"/>
  <c r="W5501" i="7"/>
  <c r="K5489" i="7"/>
  <c r="X5501" i="7"/>
  <c r="W5517" i="7"/>
  <c r="Y5517" i="7" s="1"/>
  <c r="Z5517" i="7" s="1"/>
  <c r="L5505" i="7" s="1"/>
  <c r="K5505" i="7"/>
  <c r="W5523" i="7"/>
  <c r="W5527" i="7"/>
  <c r="K5515" i="7"/>
  <c r="X5527" i="7"/>
  <c r="W5529" i="7"/>
  <c r="Y5529" i="7" s="1"/>
  <c r="Z5529" i="7" s="1"/>
  <c r="L5517" i="7" s="1"/>
  <c r="K5517" i="7"/>
  <c r="W5535" i="7"/>
  <c r="Y5535" i="7" s="1"/>
  <c r="Z5535" i="7" s="1"/>
  <c r="L5523" i="7" s="1"/>
  <c r="K5523" i="7"/>
  <c r="X5543" i="7"/>
  <c r="X5544" i="7"/>
  <c r="Y5544" i="7" s="1"/>
  <c r="Z5544" i="7" s="1"/>
  <c r="L5532" i="7" s="1"/>
  <c r="K5532" i="7"/>
  <c r="W5470" i="7"/>
  <c r="Y5470" i="7" s="1"/>
  <c r="Z5470" i="7" s="1"/>
  <c r="L5458" i="7" s="1"/>
  <c r="K5458" i="7"/>
  <c r="W5481" i="7"/>
  <c r="Y5481" i="7" s="1"/>
  <c r="Z5481" i="7" s="1"/>
  <c r="L5469" i="7" s="1"/>
  <c r="K5469" i="7"/>
  <c r="X5484" i="7"/>
  <c r="W5484" i="7"/>
  <c r="X5496" i="7"/>
  <c r="Y5496" i="7" s="1"/>
  <c r="Z5496" i="7" s="1"/>
  <c r="L5484" i="7" s="1"/>
  <c r="K5484" i="7"/>
  <c r="W5513" i="7"/>
  <c r="Y5513" i="7" s="1"/>
  <c r="Z5513" i="7" s="1"/>
  <c r="L5501" i="7" s="1"/>
  <c r="K5501" i="7"/>
  <c r="X5516" i="7"/>
  <c r="W5516" i="7"/>
  <c r="X5528" i="7"/>
  <c r="Y5528" i="7" s="1"/>
  <c r="Z5528" i="7" s="1"/>
  <c r="L5516" i="7" s="1"/>
  <c r="K5516" i="7"/>
  <c r="W5545" i="7"/>
  <c r="Y5545" i="7" s="1"/>
  <c r="Z5545" i="7" s="1"/>
  <c r="K5533" i="7"/>
  <c r="X5548" i="7"/>
  <c r="W5548" i="7"/>
  <c r="W5600" i="7"/>
  <c r="K5588" i="7"/>
  <c r="X5600" i="7"/>
  <c r="W5568" i="7"/>
  <c r="K5556" i="7"/>
  <c r="X5568" i="7"/>
  <c r="W5576" i="7"/>
  <c r="K5564" i="7"/>
  <c r="X5576" i="7"/>
  <c r="W5493" i="7"/>
  <c r="Y5493" i="7" s="1"/>
  <c r="Z5493" i="7" s="1"/>
  <c r="K5481" i="7"/>
  <c r="W5509" i="7"/>
  <c r="Y5509" i="7" s="1"/>
  <c r="Z5509" i="7" s="1"/>
  <c r="L5497" i="7" s="1"/>
  <c r="K5497" i="7"/>
  <c r="W5525" i="7"/>
  <c r="Y5525" i="7" s="1"/>
  <c r="Z5525" i="7" s="1"/>
  <c r="L5513" i="7" s="1"/>
  <c r="K5513" i="7"/>
  <c r="W5541" i="7"/>
  <c r="Y5541" i="7" s="1"/>
  <c r="Z5541" i="7" s="1"/>
  <c r="L5529" i="7" s="1"/>
  <c r="K5529" i="7"/>
  <c r="K5542" i="7"/>
  <c r="W5564" i="7"/>
  <c r="K5552" i="7"/>
  <c r="X5564" i="7"/>
  <c r="W5580" i="7"/>
  <c r="K5568" i="7"/>
  <c r="X5580" i="7"/>
  <c r="W5596" i="7"/>
  <c r="K5584" i="7"/>
  <c r="X5596" i="7"/>
  <c r="W5613" i="7"/>
  <c r="K5601" i="7"/>
  <c r="X5613" i="7"/>
  <c r="X5614" i="7"/>
  <c r="Y5614" i="7" s="1"/>
  <c r="Z5614" i="7" s="1"/>
  <c r="L5602" i="7" s="1"/>
  <c r="K5602" i="7"/>
  <c r="X5618" i="7"/>
  <c r="W5618" i="7"/>
  <c r="K5606" i="7"/>
  <c r="X5641" i="7"/>
  <c r="W5641" i="7"/>
  <c r="W5654" i="7"/>
  <c r="K5642" i="7"/>
  <c r="X5654" i="7"/>
  <c r="W5592" i="7"/>
  <c r="K5580" i="7"/>
  <c r="X5592" i="7"/>
  <c r="W5677" i="7"/>
  <c r="K5665" i="7"/>
  <c r="X5677" i="7"/>
  <c r="W5572" i="7"/>
  <c r="K5560" i="7"/>
  <c r="X5572" i="7"/>
  <c r="W5588" i="7"/>
  <c r="K5576" i="7"/>
  <c r="X5588" i="7"/>
  <c r="W5604" i="7"/>
  <c r="K5592" i="7"/>
  <c r="X5604" i="7"/>
  <c r="X5625" i="7"/>
  <c r="Y5625" i="7" s="1"/>
  <c r="Z5625" i="7" s="1"/>
  <c r="L5613" i="7" s="1"/>
  <c r="K5613" i="7"/>
  <c r="X5634" i="7"/>
  <c r="W5634" i="7"/>
  <c r="K5622" i="7"/>
  <c r="W5635" i="7"/>
  <c r="Y5635" i="7" s="1"/>
  <c r="Z5635" i="7" s="1"/>
  <c r="L5623" i="7" s="1"/>
  <c r="K5623" i="7"/>
  <c r="W5639" i="7"/>
  <c r="K5627" i="7"/>
  <c r="X5639" i="7"/>
  <c r="K5629" i="7"/>
  <c r="W5661" i="7"/>
  <c r="K5649" i="7"/>
  <c r="X5661" i="7"/>
  <c r="X5609" i="7"/>
  <c r="W5609" i="7"/>
  <c r="W5619" i="7"/>
  <c r="K5607" i="7"/>
  <c r="X5619" i="7"/>
  <c r="W5646" i="7"/>
  <c r="K5634" i="7"/>
  <c r="X5646" i="7"/>
  <c r="X5672" i="7"/>
  <c r="W5672" i="7"/>
  <c r="K5660" i="7"/>
  <c r="X5649" i="7"/>
  <c r="W5649" i="7"/>
  <c r="K5637" i="7"/>
  <c r="W5556" i="7"/>
  <c r="Y5556" i="7" s="1"/>
  <c r="Z5556" i="7" s="1"/>
  <c r="L5544" i="7" s="1"/>
  <c r="K5544" i="7"/>
  <c r="W5623" i="7"/>
  <c r="K5611" i="7"/>
  <c r="X5623" i="7"/>
  <c r="W5629" i="7"/>
  <c r="K5617" i="7"/>
  <c r="X5629" i="7"/>
  <c r="X5630" i="7"/>
  <c r="Y5630" i="7" s="1"/>
  <c r="Z5630" i="7" s="1"/>
  <c r="L5618" i="7" s="1"/>
  <c r="K5618" i="7"/>
  <c r="W5657" i="7"/>
  <c r="X5657" i="7"/>
  <c r="K5645" i="7"/>
  <c r="W5667" i="7"/>
  <c r="K5655" i="7"/>
  <c r="X5667" i="7"/>
  <c r="X5668" i="7"/>
  <c r="Y5668" i="7" s="1"/>
  <c r="Z5668" i="7" s="1"/>
  <c r="L5656" i="7" s="1"/>
  <c r="K5656" i="7"/>
  <c r="W5673" i="7"/>
  <c r="K5661" i="7"/>
  <c r="X5673" i="7"/>
  <c r="W5615" i="7"/>
  <c r="Y5615" i="7" s="1"/>
  <c r="Z5615" i="7" s="1"/>
  <c r="L5603" i="7" s="1"/>
  <c r="K5603" i="7"/>
  <c r="W5631" i="7"/>
  <c r="Y5631" i="7" s="1"/>
  <c r="Z5631" i="7" s="1"/>
  <c r="L5619" i="7" s="1"/>
  <c r="K5619" i="7"/>
  <c r="K5621" i="7"/>
  <c r="W5638" i="7"/>
  <c r="X5710" i="7"/>
  <c r="W5710" i="7"/>
  <c r="K5698" i="7"/>
  <c r="W5683" i="7"/>
  <c r="K5671" i="7"/>
  <c r="X5683" i="7"/>
  <c r="X5684" i="7"/>
  <c r="Y5684" i="7" s="1"/>
  <c r="Z5684" i="7" s="1"/>
  <c r="K5672" i="7"/>
  <c r="X5706" i="7"/>
  <c r="W5706" i="7"/>
  <c r="K5694" i="7"/>
  <c r="X5688" i="7"/>
  <c r="W5688" i="7"/>
  <c r="K5676" i="7"/>
  <c r="W5689" i="7"/>
  <c r="K5677" i="7"/>
  <c r="X5693" i="7"/>
  <c r="K5681" i="7"/>
  <c r="W5611" i="7"/>
  <c r="Y5611" i="7" s="1"/>
  <c r="Z5611" i="7" s="1"/>
  <c r="L5599" i="7" s="1"/>
  <c r="K5599" i="7"/>
  <c r="W5627" i="7"/>
  <c r="Y5627" i="7" s="1"/>
  <c r="Z5627" i="7" s="1"/>
  <c r="K5615" i="7"/>
  <c r="W5642" i="7"/>
  <c r="K5630" i="7"/>
  <c r="X5642" i="7"/>
  <c r="W5650" i="7"/>
  <c r="K5638" i="7"/>
  <c r="X5650" i="7"/>
  <c r="X5689" i="7"/>
  <c r="W5693" i="7"/>
  <c r="K5631" i="7"/>
  <c r="K5635" i="7"/>
  <c r="K5639" i="7"/>
  <c r="K5643" i="7"/>
  <c r="W5660" i="7"/>
  <c r="W5669" i="7"/>
  <c r="Y5669" i="7" s="1"/>
  <c r="Z5669" i="7" s="1"/>
  <c r="K5657" i="7"/>
  <c r="K5659" i="7"/>
  <c r="W5676" i="7"/>
  <c r="Y5676" i="7" s="1"/>
  <c r="Z5676" i="7" s="1"/>
  <c r="W5685" i="7"/>
  <c r="Y5685" i="7" s="1"/>
  <c r="Z5685" i="7" s="1"/>
  <c r="L5673" i="7" s="1"/>
  <c r="K5673" i="7"/>
  <c r="K5675" i="7"/>
  <c r="W5692" i="7"/>
  <c r="X5698" i="7"/>
  <c r="W5698" i="7"/>
  <c r="K5686" i="7"/>
  <c r="X5726" i="7"/>
  <c r="W5726" i="7"/>
  <c r="K5714" i="7"/>
  <c r="X5718" i="7"/>
  <c r="W5718" i="7"/>
  <c r="K5706" i="7"/>
  <c r="W5665" i="7"/>
  <c r="Y5665" i="7" s="1"/>
  <c r="Z5665" i="7" s="1"/>
  <c r="L5653" i="7" s="1"/>
  <c r="K5653" i="7"/>
  <c r="W5681" i="7"/>
  <c r="Y5681" i="7" s="1"/>
  <c r="Z5681" i="7" s="1"/>
  <c r="L5669" i="7" s="1"/>
  <c r="K5669" i="7"/>
  <c r="W5694" i="7"/>
  <c r="Y5694" i="7" s="1"/>
  <c r="Z5694" i="7" s="1"/>
  <c r="L5682" i="7" s="1"/>
  <c r="K5682" i="7"/>
  <c r="X5697" i="7"/>
  <c r="W5697" i="7"/>
  <c r="X5702" i="7"/>
  <c r="W5702" i="7"/>
  <c r="K5690" i="7"/>
  <c r="X5714" i="7"/>
  <c r="W5714" i="7"/>
  <c r="K5702" i="7"/>
  <c r="Y5721" i="7"/>
  <c r="Z5721" i="7" s="1"/>
  <c r="L5709" i="7" s="1"/>
  <c r="X5730" i="7"/>
  <c r="W5730" i="7"/>
  <c r="K5718" i="7"/>
  <c r="X5738" i="7"/>
  <c r="W5738" i="7"/>
  <c r="K5726" i="7"/>
  <c r="X5734" i="7"/>
  <c r="W5734" i="7"/>
  <c r="K5722" i="7"/>
  <c r="X5722" i="7"/>
  <c r="W5722" i="7"/>
  <c r="K5710" i="7"/>
  <c r="X5739" i="7"/>
  <c r="Y5739" i="7" s="1"/>
  <c r="Z5739" i="7" s="1"/>
  <c r="L5727" i="7" s="1"/>
  <c r="K5715" i="7"/>
  <c r="K5719" i="7"/>
  <c r="K5723" i="7"/>
  <c r="K5727" i="7"/>
  <c r="N234" i="7" l="1"/>
  <c r="Y198" i="7"/>
  <c r="Z198" i="7" s="1"/>
  <c r="N205" i="7"/>
  <c r="Y223" i="7"/>
  <c r="Z223" i="7" s="1"/>
  <c r="L222" i="7" s="1"/>
  <c r="N222" i="7" s="1"/>
  <c r="N184" i="7"/>
  <c r="Y207" i="7"/>
  <c r="Z207" i="7" s="1"/>
  <c r="L206" i="7" s="1"/>
  <c r="Y193" i="7"/>
  <c r="Z193" i="7" s="1"/>
  <c r="L192" i="7" s="1"/>
  <c r="AD5674" i="7"/>
  <c r="L5351" i="7"/>
  <c r="L4925" i="7"/>
  <c r="L3975" i="7"/>
  <c r="L3933" i="7"/>
  <c r="L3043" i="7"/>
  <c r="L2585" i="7"/>
  <c r="L2600" i="7"/>
  <c r="N2600" i="7" s="1"/>
  <c r="L2909" i="7"/>
  <c r="L1660" i="7"/>
  <c r="L990" i="7"/>
  <c r="L775" i="7"/>
  <c r="L5418" i="7"/>
  <c r="L805" i="7"/>
  <c r="L4057" i="7"/>
  <c r="L2638" i="7"/>
  <c r="N2638" i="7" s="1"/>
  <c r="L1524" i="7"/>
  <c r="N1524" i="7" s="1"/>
  <c r="M3751" i="7"/>
  <c r="O3751" i="7" s="1"/>
  <c r="M3493" i="7"/>
  <c r="O3493" i="7" s="1"/>
  <c r="J3464" i="7"/>
  <c r="M3007" i="7"/>
  <c r="O3007" i="7" s="1"/>
  <c r="J2443" i="7"/>
  <c r="J3080" i="7"/>
  <c r="M2884" i="7"/>
  <c r="O2884" i="7" s="1"/>
  <c r="J2643" i="7"/>
  <c r="J2590" i="7"/>
  <c r="M2436" i="7"/>
  <c r="O2436" i="7" s="1"/>
  <c r="J2296" i="7"/>
  <c r="M1686" i="7"/>
  <c r="O1686" i="7" s="1"/>
  <c r="M1648" i="7"/>
  <c r="O1648" i="7" s="1"/>
  <c r="M415" i="7"/>
  <c r="O415" i="7" s="1"/>
  <c r="J550" i="7"/>
  <c r="L5672" i="7"/>
  <c r="N5672" i="7" s="1"/>
  <c r="L5533" i="7"/>
  <c r="L5537" i="7"/>
  <c r="L5254" i="7"/>
  <c r="L5098" i="7"/>
  <c r="L5197" i="7"/>
  <c r="L4348" i="7"/>
  <c r="L4017" i="7"/>
  <c r="N4017" i="7" s="1"/>
  <c r="L3727" i="7"/>
  <c r="N3727" i="7" s="1"/>
  <c r="L3584" i="7"/>
  <c r="L3456" i="7"/>
  <c r="L3264" i="7"/>
  <c r="L2764" i="7"/>
  <c r="L2089" i="7"/>
  <c r="L1833" i="7"/>
  <c r="L2931" i="7"/>
  <c r="L1517" i="7"/>
  <c r="N1517" i="7" s="1"/>
  <c r="L1548" i="7"/>
  <c r="L1619" i="7"/>
  <c r="L4361" i="7"/>
  <c r="L989" i="7"/>
  <c r="L704" i="7"/>
  <c r="L1858" i="7"/>
  <c r="L402" i="7"/>
  <c r="N402" i="7" s="1"/>
  <c r="L91" i="7"/>
  <c r="L1314" i="7"/>
  <c r="L3238" i="7"/>
  <c r="L3549" i="7"/>
  <c r="J2469" i="7"/>
  <c r="J2170" i="7"/>
  <c r="J2402" i="7"/>
  <c r="J3307" i="7"/>
  <c r="J2926" i="7"/>
  <c r="J2521" i="7"/>
  <c r="M1969" i="7"/>
  <c r="O1969" i="7" s="1"/>
  <c r="J2273" i="7"/>
  <c r="M2032" i="7"/>
  <c r="O2032" i="7" s="1"/>
  <c r="M1264" i="7"/>
  <c r="O1264" i="7" s="1"/>
  <c r="J1130" i="7"/>
  <c r="I5" i="1"/>
  <c r="G9" i="1" s="1"/>
  <c r="G17" i="1" s="1"/>
  <c r="G18" i="1" s="1"/>
  <c r="L5237" i="7"/>
  <c r="N5237" i="7" s="1"/>
  <c r="L5223" i="7"/>
  <c r="L4720" i="7"/>
  <c r="L4115" i="7"/>
  <c r="L4614" i="7"/>
  <c r="L3938" i="7"/>
  <c r="L3544" i="7"/>
  <c r="L2505" i="7"/>
  <c r="N2505" i="7" s="1"/>
  <c r="L2925" i="7"/>
  <c r="N2925" i="7" s="1"/>
  <c r="L2876" i="7"/>
  <c r="L2364" i="7"/>
  <c r="L2827" i="7"/>
  <c r="L2961" i="7"/>
  <c r="L915" i="7"/>
  <c r="L5562" i="7"/>
  <c r="L1061" i="7"/>
  <c r="N1061" i="7" s="1"/>
  <c r="L338" i="7"/>
  <c r="N338" i="7" s="1"/>
  <c r="L908" i="7"/>
  <c r="M3679" i="7"/>
  <c r="O3679" i="7" s="1"/>
  <c r="M3623" i="7"/>
  <c r="O3623" i="7" s="1"/>
  <c r="M3451" i="7"/>
  <c r="O3451" i="7" s="1"/>
  <c r="J2803" i="7"/>
  <c r="M2332" i="7"/>
  <c r="O2332" i="7" s="1"/>
  <c r="M2712" i="7"/>
  <c r="O2712" i="7" s="1"/>
  <c r="J2216" i="7"/>
  <c r="J2606" i="7"/>
  <c r="M2637" i="7"/>
  <c r="O2637" i="7" s="1"/>
  <c r="M2388" i="7"/>
  <c r="O2388" i="7" s="1"/>
  <c r="M1385" i="7"/>
  <c r="O1385" i="7" s="1"/>
  <c r="J26" i="7"/>
  <c r="L5082" i="7"/>
  <c r="L4318" i="7"/>
  <c r="N4318" i="7" s="1"/>
  <c r="L4254" i="7"/>
  <c r="N4254" i="7" s="1"/>
  <c r="L5044" i="7"/>
  <c r="L4852" i="7"/>
  <c r="L3680" i="7"/>
  <c r="L3376" i="7"/>
  <c r="L3807" i="7"/>
  <c r="L3153" i="7"/>
  <c r="L3025" i="7"/>
  <c r="N3025" i="7" s="1"/>
  <c r="L2877" i="7"/>
  <c r="N2877" i="7" s="1"/>
  <c r="L1421" i="7"/>
  <c r="L2138" i="7"/>
  <c r="L809" i="7"/>
  <c r="L5654" i="7"/>
  <c r="L3425" i="7"/>
  <c r="L1422" i="7"/>
  <c r="L461" i="7"/>
  <c r="N461" i="7" s="1"/>
  <c r="L1672" i="7"/>
  <c r="N1672" i="7" s="1"/>
  <c r="L757" i="7"/>
  <c r="L4575" i="7"/>
  <c r="L3525" i="7"/>
  <c r="L3547" i="7"/>
  <c r="L976" i="7"/>
  <c r="N976" i="7" s="1"/>
  <c r="L2994" i="7"/>
  <c r="L3194" i="7"/>
  <c r="N3194" i="7" s="1"/>
  <c r="M3589" i="7"/>
  <c r="O3589" i="7" s="1"/>
  <c r="M3805" i="7"/>
  <c r="O3805" i="7" s="1"/>
  <c r="M2983" i="7"/>
  <c r="O2983" i="7" s="1"/>
  <c r="M2867" i="7"/>
  <c r="O2867" i="7" s="1"/>
  <c r="M2408" i="7"/>
  <c r="O2408" i="7" s="1"/>
  <c r="J1992" i="7"/>
  <c r="J2347" i="7"/>
  <c r="J2036" i="7"/>
  <c r="J2505" i="7"/>
  <c r="M2144" i="7"/>
  <c r="O2144" i="7" s="1"/>
  <c r="J1954" i="7"/>
  <c r="M1346" i="7"/>
  <c r="O1346" i="7" s="1"/>
  <c r="L4482" i="7"/>
  <c r="L4374" i="7"/>
  <c r="L4163" i="7"/>
  <c r="L3884" i="7"/>
  <c r="N3884" i="7" s="1"/>
  <c r="L4444" i="7"/>
  <c r="N4444" i="7" s="1"/>
  <c r="L4177" i="7"/>
  <c r="L3780" i="7"/>
  <c r="L3298" i="7"/>
  <c r="L2681" i="7"/>
  <c r="L2553" i="7"/>
  <c r="N2553" i="7" s="1"/>
  <c r="L2233" i="7"/>
  <c r="L2957" i="7"/>
  <c r="N2957" i="7" s="1"/>
  <c r="L2908" i="7"/>
  <c r="N2908" i="7" s="1"/>
  <c r="L2701" i="7"/>
  <c r="L2268" i="7"/>
  <c r="L2792" i="7"/>
  <c r="L1105" i="7"/>
  <c r="L3409" i="7"/>
  <c r="N3409" i="7" s="1"/>
  <c r="L3281" i="7"/>
  <c r="L2035" i="7"/>
  <c r="L1155" i="7"/>
  <c r="N1155" i="7" s="1"/>
  <c r="L5115" i="7"/>
  <c r="L4981" i="7"/>
  <c r="L5104" i="7"/>
  <c r="L4204" i="7"/>
  <c r="L5703" i="7"/>
  <c r="N5703" i="7" s="1"/>
  <c r="M3467" i="7"/>
  <c r="O3467" i="7" s="1"/>
  <c r="M3672" i="7"/>
  <c r="O3672" i="7" s="1"/>
  <c r="J2460" i="7"/>
  <c r="M2557" i="7"/>
  <c r="O2557" i="7" s="1"/>
  <c r="M1408" i="7"/>
  <c r="O1408" i="7" s="1"/>
  <c r="M1238" i="7"/>
  <c r="O1238" i="7" s="1"/>
  <c r="J332" i="7"/>
  <c r="L5133" i="7"/>
  <c r="L4494" i="7"/>
  <c r="L4430" i="7"/>
  <c r="N4430" i="7" s="1"/>
  <c r="L4744" i="7"/>
  <c r="L4776" i="7"/>
  <c r="L3679" i="7"/>
  <c r="L1579" i="7"/>
  <c r="L630" i="7"/>
  <c r="L1144" i="7"/>
  <c r="L5381" i="7"/>
  <c r="L5266" i="7"/>
  <c r="N5266" i="7" s="1"/>
  <c r="L5233" i="7"/>
  <c r="N5233" i="7" s="1"/>
  <c r="L5144" i="7"/>
  <c r="L1550" i="7"/>
  <c r="L1855" i="7"/>
  <c r="L1172" i="7"/>
  <c r="L884" i="7"/>
  <c r="L107" i="7"/>
  <c r="L4315" i="7"/>
  <c r="N4315" i="7" s="1"/>
  <c r="M3411" i="7"/>
  <c r="O3411" i="7" s="1"/>
  <c r="M3687" i="7"/>
  <c r="O3687" i="7" s="1"/>
  <c r="M3283" i="7"/>
  <c r="O3283" i="7" s="1"/>
  <c r="M3360" i="7"/>
  <c r="O3360" i="7" s="1"/>
  <c r="J2379" i="7"/>
  <c r="J1089" i="7"/>
  <c r="J518" i="7"/>
  <c r="J435" i="7"/>
  <c r="L4974" i="7"/>
  <c r="N4974" i="7" s="1"/>
  <c r="L4592" i="7"/>
  <c r="L3955" i="7"/>
  <c r="L3602" i="7"/>
  <c r="L3899" i="7"/>
  <c r="L2729" i="7"/>
  <c r="L3195" i="7"/>
  <c r="L2477" i="7"/>
  <c r="N2477" i="7" s="1"/>
  <c r="L2300" i="7"/>
  <c r="N2300" i="7" s="1"/>
  <c r="L2763" i="7"/>
  <c r="L2769" i="7"/>
  <c r="L4580" i="7"/>
  <c r="L2543" i="7"/>
  <c r="L1300" i="7"/>
  <c r="N1300" i="7" s="1"/>
  <c r="L940" i="7"/>
  <c r="L29" i="7"/>
  <c r="N29" i="7" s="1"/>
  <c r="J2959" i="7"/>
  <c r="M2846" i="7"/>
  <c r="O2846" i="7" s="1"/>
  <c r="M2676" i="7"/>
  <c r="O2676" i="7" s="1"/>
  <c r="M2004" i="7"/>
  <c r="O2004" i="7" s="1"/>
  <c r="M2163" i="7"/>
  <c r="O2163" i="7" s="1"/>
  <c r="J1224" i="7"/>
  <c r="M859" i="7"/>
  <c r="O859" i="7" s="1"/>
  <c r="M1021" i="7"/>
  <c r="O1021" i="7" s="1"/>
  <c r="N4344" i="7"/>
  <c r="J240" i="7"/>
  <c r="M235" i="7"/>
  <c r="O235" i="7" s="1"/>
  <c r="J235" i="7"/>
  <c r="M233" i="7"/>
  <c r="O233" i="7" s="1"/>
  <c r="J233" i="7"/>
  <c r="J234" i="7"/>
  <c r="M234" i="7"/>
  <c r="O234" i="7" s="1"/>
  <c r="J232" i="7"/>
  <c r="M232" i="7"/>
  <c r="O232" i="7" s="1"/>
  <c r="M237" i="7"/>
  <c r="O237" i="7" s="1"/>
  <c r="J237" i="7"/>
  <c r="J230" i="7"/>
  <c r="M230" i="7"/>
  <c r="O230" i="7" s="1"/>
  <c r="J238" i="7"/>
  <c r="M231" i="7"/>
  <c r="O231" i="7" s="1"/>
  <c r="J231" i="7"/>
  <c r="J236" i="7"/>
  <c r="M236" i="7"/>
  <c r="O236" i="7" s="1"/>
  <c r="N186" i="7"/>
  <c r="Y226" i="7"/>
  <c r="Z226" i="7" s="1"/>
  <c r="L225" i="7" s="1"/>
  <c r="N225" i="7" s="1"/>
  <c r="N206" i="7"/>
  <c r="N202" i="7"/>
  <c r="N209" i="7"/>
  <c r="Y190" i="7"/>
  <c r="Z190" i="7" s="1"/>
  <c r="L189" i="7" s="1"/>
  <c r="N189" i="7" s="1"/>
  <c r="Y221" i="7"/>
  <c r="Z221" i="7" s="1"/>
  <c r="L220" i="7" s="1"/>
  <c r="N220" i="7" s="1"/>
  <c r="Y1084" i="7"/>
  <c r="Z1084" i="7" s="1"/>
  <c r="L1072" i="7" s="1"/>
  <c r="Y1854" i="7"/>
  <c r="Z1854" i="7" s="1"/>
  <c r="L1842" i="7" s="1"/>
  <c r="N1842" i="7" s="1"/>
  <c r="M3795" i="7"/>
  <c r="O3795" i="7" s="1"/>
  <c r="J3795" i="7"/>
  <c r="M3742" i="7"/>
  <c r="O3742" i="7" s="1"/>
  <c r="J3742" i="7"/>
  <c r="M3660" i="7"/>
  <c r="O3660" i="7" s="1"/>
  <c r="J3660" i="7"/>
  <c r="J3558" i="7"/>
  <c r="M3558" i="7"/>
  <c r="O3558" i="7" s="1"/>
  <c r="J3520" i="7"/>
  <c r="M3520" i="7"/>
  <c r="O3520" i="7" s="1"/>
  <c r="J3404" i="7"/>
  <c r="M3404" i="7"/>
  <c r="O3404" i="7" s="1"/>
  <c r="J3347" i="7"/>
  <c r="M3347" i="7"/>
  <c r="O3347" i="7" s="1"/>
  <c r="J3183" i="7"/>
  <c r="M3183" i="7"/>
  <c r="O3183" i="7" s="1"/>
  <c r="M2965" i="7"/>
  <c r="O2965" i="7" s="1"/>
  <c r="J2965" i="7"/>
  <c r="J2907" i="7"/>
  <c r="M2907" i="7"/>
  <c r="O2907" i="7" s="1"/>
  <c r="M2899" i="7"/>
  <c r="O2899" i="7" s="1"/>
  <c r="J2899" i="7"/>
  <c r="J2700" i="7"/>
  <c r="M2700" i="7"/>
  <c r="O2700" i="7" s="1"/>
  <c r="M2630" i="7"/>
  <c r="O2630" i="7" s="1"/>
  <c r="J2630" i="7"/>
  <c r="J3436" i="7"/>
  <c r="M3436" i="7"/>
  <c r="O3436" i="7" s="1"/>
  <c r="J3365" i="7"/>
  <c r="M3365" i="7"/>
  <c r="O3365" i="7" s="1"/>
  <c r="J3349" i="7"/>
  <c r="M3349" i="7"/>
  <c r="O3349" i="7" s="1"/>
  <c r="J3119" i="7"/>
  <c r="M3119" i="7"/>
  <c r="O3119" i="7" s="1"/>
  <c r="M2952" i="7"/>
  <c r="O2952" i="7" s="1"/>
  <c r="J2952" i="7"/>
  <c r="M2904" i="7"/>
  <c r="O2904" i="7" s="1"/>
  <c r="J2904" i="7"/>
  <c r="M2892" i="7"/>
  <c r="O2892" i="7" s="1"/>
  <c r="J2892" i="7"/>
  <c r="M2772" i="7"/>
  <c r="O2772" i="7" s="1"/>
  <c r="J2772" i="7"/>
  <c r="J3781" i="7"/>
  <c r="M3781" i="7"/>
  <c r="O3781" i="7" s="1"/>
  <c r="J3603" i="7"/>
  <c r="M3603" i="7"/>
  <c r="O3603" i="7" s="1"/>
  <c r="M3500" i="7"/>
  <c r="O3500" i="7" s="1"/>
  <c r="J3500" i="7"/>
  <c r="M3332" i="7"/>
  <c r="O3332" i="7" s="1"/>
  <c r="J3332" i="7"/>
  <c r="M3252" i="7"/>
  <c r="O3252" i="7" s="1"/>
  <c r="J3252" i="7"/>
  <c r="J3219" i="7"/>
  <c r="M3219" i="7"/>
  <c r="O3219" i="7" s="1"/>
  <c r="J3125" i="7"/>
  <c r="M3125" i="7"/>
  <c r="O3125" i="7" s="1"/>
  <c r="J3014" i="7"/>
  <c r="M3014" i="7"/>
  <c r="O3014" i="7" s="1"/>
  <c r="M3592" i="7"/>
  <c r="O3592" i="7" s="1"/>
  <c r="J3592" i="7"/>
  <c r="M3470" i="7"/>
  <c r="O3470" i="7" s="1"/>
  <c r="J3470" i="7"/>
  <c r="J2569" i="7"/>
  <c r="M2569" i="7"/>
  <c r="O2569" i="7" s="1"/>
  <c r="M2530" i="7"/>
  <c r="O2530" i="7" s="1"/>
  <c r="J2530" i="7"/>
  <c r="J2485" i="7"/>
  <c r="M2485" i="7"/>
  <c r="O2485" i="7" s="1"/>
  <c r="J2433" i="7"/>
  <c r="M2433" i="7"/>
  <c r="O2433" i="7" s="1"/>
  <c r="M3724" i="7"/>
  <c r="O3724" i="7" s="1"/>
  <c r="J3724" i="7"/>
  <c r="J3573" i="7"/>
  <c r="M3573" i="7"/>
  <c r="O3573" i="7" s="1"/>
  <c r="J3371" i="7"/>
  <c r="M3371" i="7"/>
  <c r="O3371" i="7" s="1"/>
  <c r="M3333" i="7"/>
  <c r="O3333" i="7" s="1"/>
  <c r="J3333" i="7"/>
  <c r="J3295" i="7"/>
  <c r="M3295" i="7"/>
  <c r="O3295" i="7" s="1"/>
  <c r="J2715" i="7"/>
  <c r="M2715" i="7"/>
  <c r="O2715" i="7" s="1"/>
  <c r="J2531" i="7"/>
  <c r="M2531" i="7"/>
  <c r="O2531" i="7" s="1"/>
  <c r="J2325" i="7"/>
  <c r="M2325" i="7"/>
  <c r="O2325" i="7" s="1"/>
  <c r="J2301" i="7"/>
  <c r="M2301" i="7"/>
  <c r="O2301" i="7" s="1"/>
  <c r="J2213" i="7"/>
  <c r="M2213" i="7"/>
  <c r="O2213" i="7" s="1"/>
  <c r="J2173" i="7"/>
  <c r="M2173" i="7"/>
  <c r="O2173" i="7" s="1"/>
  <c r="J2541" i="7"/>
  <c r="M2541" i="7"/>
  <c r="O2541" i="7" s="1"/>
  <c r="M3364" i="7"/>
  <c r="O3364" i="7" s="1"/>
  <c r="J3364" i="7"/>
  <c r="M2475" i="7"/>
  <c r="O2475" i="7" s="1"/>
  <c r="J2475" i="7"/>
  <c r="M2579" i="7"/>
  <c r="O2579" i="7" s="1"/>
  <c r="J2579" i="7"/>
  <c r="M2421" i="7"/>
  <c r="O2421" i="7" s="1"/>
  <c r="J2421" i="7"/>
  <c r="J2349" i="7"/>
  <c r="M2349" i="7"/>
  <c r="O2349" i="7" s="1"/>
  <c r="J2293" i="7"/>
  <c r="M2293" i="7"/>
  <c r="O2293" i="7" s="1"/>
  <c r="J2122" i="7"/>
  <c r="M2122" i="7"/>
  <c r="O2122" i="7" s="1"/>
  <c r="M2365" i="7"/>
  <c r="O2365" i="7" s="1"/>
  <c r="J2365" i="7"/>
  <c r="M2264" i="7"/>
  <c r="O2264" i="7" s="1"/>
  <c r="J2264" i="7"/>
  <c r="M2185" i="7"/>
  <c r="O2185" i="7" s="1"/>
  <c r="J2185" i="7"/>
  <c r="J2428" i="7"/>
  <c r="M2428" i="7"/>
  <c r="O2428" i="7" s="1"/>
  <c r="M2512" i="7"/>
  <c r="O2512" i="7" s="1"/>
  <c r="J2512" i="7"/>
  <c r="M2400" i="7"/>
  <c r="O2400" i="7" s="1"/>
  <c r="J2400" i="7"/>
  <c r="J2008" i="7"/>
  <c r="M2008" i="7"/>
  <c r="O2008" i="7" s="1"/>
  <c r="J2245" i="7"/>
  <c r="M2245" i="7"/>
  <c r="O2245" i="7" s="1"/>
  <c r="J2096" i="7"/>
  <c r="M2096" i="7"/>
  <c r="O2096" i="7" s="1"/>
  <c r="J2048" i="7"/>
  <c r="M2048" i="7"/>
  <c r="O2048" i="7" s="1"/>
  <c r="J2735" i="7"/>
  <c r="M2735" i="7"/>
  <c r="O2735" i="7" s="1"/>
  <c r="M2266" i="7"/>
  <c r="O2266" i="7" s="1"/>
  <c r="J2266" i="7"/>
  <c r="M2103" i="7"/>
  <c r="O2103" i="7" s="1"/>
  <c r="J2103" i="7"/>
  <c r="M1843" i="7"/>
  <c r="O1843" i="7" s="1"/>
  <c r="J1843" i="7"/>
  <c r="J1948" i="7"/>
  <c r="M1948" i="7"/>
  <c r="O1948" i="7" s="1"/>
  <c r="J1507" i="7"/>
  <c r="M1507" i="7"/>
  <c r="O1507" i="7" s="1"/>
  <c r="M1240" i="7"/>
  <c r="O1240" i="7" s="1"/>
  <c r="J1240" i="7"/>
  <c r="J1218" i="7"/>
  <c r="M1218" i="7"/>
  <c r="O1218" i="7" s="1"/>
  <c r="M948" i="7"/>
  <c r="O948" i="7" s="1"/>
  <c r="J948" i="7"/>
  <c r="J2085" i="7"/>
  <c r="M2085" i="7"/>
  <c r="O2085" i="7" s="1"/>
  <c r="J2120" i="7"/>
  <c r="M2120" i="7"/>
  <c r="O2120" i="7" s="1"/>
  <c r="J1980" i="7"/>
  <c r="M1980" i="7"/>
  <c r="O1980" i="7" s="1"/>
  <c r="J1720" i="7"/>
  <c r="M1720" i="7"/>
  <c r="O1720" i="7" s="1"/>
  <c r="M1635" i="7"/>
  <c r="O1635" i="7" s="1"/>
  <c r="J1635" i="7"/>
  <c r="M1592" i="7"/>
  <c r="O1592" i="7" s="1"/>
  <c r="J1592" i="7"/>
  <c r="J1558" i="7"/>
  <c r="M1558" i="7"/>
  <c r="O1558" i="7" s="1"/>
  <c r="J1500" i="7"/>
  <c r="M1500" i="7"/>
  <c r="O1500" i="7" s="1"/>
  <c r="M1153" i="7"/>
  <c r="O1153" i="7" s="1"/>
  <c r="J1153" i="7"/>
  <c r="M1199" i="7"/>
  <c r="O1199" i="7" s="1"/>
  <c r="J1199" i="7"/>
  <c r="M1180" i="7"/>
  <c r="O1180" i="7" s="1"/>
  <c r="J1180" i="7"/>
  <c r="M1121" i="7"/>
  <c r="O1121" i="7" s="1"/>
  <c r="J1121" i="7"/>
  <c r="J1025" i="7"/>
  <c r="M1025" i="7"/>
  <c r="O1025" i="7" s="1"/>
  <c r="J802" i="7"/>
  <c r="M802" i="7"/>
  <c r="O802" i="7" s="1"/>
  <c r="J718" i="7"/>
  <c r="M718" i="7"/>
  <c r="O718" i="7" s="1"/>
  <c r="J696" i="7"/>
  <c r="M696" i="7"/>
  <c r="O696" i="7" s="1"/>
  <c r="M530" i="7"/>
  <c r="O530" i="7" s="1"/>
  <c r="J530" i="7"/>
  <c r="M486" i="7"/>
  <c r="O486" i="7" s="1"/>
  <c r="J486" i="7"/>
  <c r="L2429" i="7"/>
  <c r="L2938" i="7"/>
  <c r="L2782" i="7"/>
  <c r="L2559" i="7"/>
  <c r="N2559" i="7" s="1"/>
  <c r="J3244" i="7"/>
  <c r="M3533" i="7"/>
  <c r="O3533" i="7" s="1"/>
  <c r="M2798" i="7"/>
  <c r="O2798" i="7" s="1"/>
  <c r="J2285" i="7"/>
  <c r="J1882" i="7"/>
  <c r="M160" i="7"/>
  <c r="O160" i="7" s="1"/>
  <c r="J160" i="7"/>
  <c r="L162" i="7"/>
  <c r="L4676" i="7"/>
  <c r="M3547" i="7"/>
  <c r="O3547" i="7" s="1"/>
  <c r="J3456" i="7"/>
  <c r="M3379" i="7"/>
  <c r="O3379" i="7" s="1"/>
  <c r="J3279" i="7"/>
  <c r="J2887" i="7"/>
  <c r="J2587" i="7"/>
  <c r="J3271" i="7"/>
  <c r="J2225" i="7"/>
  <c r="M1768" i="7"/>
  <c r="O1768" i="7" s="1"/>
  <c r="J1481" i="7"/>
  <c r="J1432" i="7"/>
  <c r="M1200" i="7"/>
  <c r="O1200" i="7" s="1"/>
  <c r="M1286" i="7"/>
  <c r="O1286" i="7" s="1"/>
  <c r="L2525" i="7"/>
  <c r="L5550" i="7"/>
  <c r="L5478" i="7"/>
  <c r="L4775" i="7"/>
  <c r="N4775" i="7" s="1"/>
  <c r="L4603" i="7"/>
  <c r="N4603" i="7" s="1"/>
  <c r="L3761" i="7"/>
  <c r="L1462" i="7"/>
  <c r="M3712" i="7"/>
  <c r="O3712" i="7" s="1"/>
  <c r="J3496" i="7"/>
  <c r="M3443" i="7"/>
  <c r="O3443" i="7" s="1"/>
  <c r="M2995" i="7"/>
  <c r="O2995" i="7" s="1"/>
  <c r="J2138" i="7"/>
  <c r="J2106" i="7"/>
  <c r="L5640" i="7"/>
  <c r="L2034" i="7"/>
  <c r="L996" i="7"/>
  <c r="N996" i="7" s="1"/>
  <c r="L4503" i="7"/>
  <c r="N4503" i="7" s="1"/>
  <c r="M2126" i="7"/>
  <c r="O2126" i="7" s="1"/>
  <c r="J2071" i="7"/>
  <c r="M1846" i="7"/>
  <c r="O1846" i="7" s="1"/>
  <c r="M1602" i="7"/>
  <c r="O1602" i="7" s="1"/>
  <c r="M1536" i="7"/>
  <c r="O1536" i="7" s="1"/>
  <c r="J1494" i="7"/>
  <c r="M1410" i="7"/>
  <c r="O1410" i="7" s="1"/>
  <c r="M1328" i="7"/>
  <c r="O1328" i="7" s="1"/>
  <c r="M1244" i="7"/>
  <c r="O1244" i="7" s="1"/>
  <c r="M1232" i="7"/>
  <c r="O1232" i="7" s="1"/>
  <c r="M1212" i="7"/>
  <c r="O1212" i="7" s="1"/>
  <c r="J1098" i="7"/>
  <c r="J434" i="7"/>
  <c r="M53" i="7"/>
  <c r="O53" i="7" s="1"/>
  <c r="M11" i="7"/>
  <c r="O11" i="7" s="1"/>
  <c r="M1691" i="7"/>
  <c r="O1691" i="7" s="1"/>
  <c r="M1382" i="7"/>
  <c r="O1382" i="7" s="1"/>
  <c r="M836" i="7"/>
  <c r="O836" i="7" s="1"/>
  <c r="J324" i="7"/>
  <c r="J940" i="7"/>
  <c r="J717" i="7"/>
  <c r="L2995" i="7"/>
  <c r="L2790" i="7"/>
  <c r="N2790" i="7" s="1"/>
  <c r="L1780" i="7"/>
  <c r="L1802" i="7"/>
  <c r="L1738" i="7"/>
  <c r="L1652" i="7"/>
  <c r="L1474" i="7"/>
  <c r="N1474" i="7" s="1"/>
  <c r="L3430" i="7"/>
  <c r="L2578" i="7"/>
  <c r="L2407" i="7"/>
  <c r="L2452" i="7"/>
  <c r="L1718" i="7"/>
  <c r="L1795" i="7"/>
  <c r="L1418" i="7"/>
  <c r="N1418" i="7" s="1"/>
  <c r="L764" i="7"/>
  <c r="N764" i="7" s="1"/>
  <c r="L965" i="7"/>
  <c r="L661" i="7"/>
  <c r="L1922" i="7"/>
  <c r="N1922" i="7" s="1"/>
  <c r="L954" i="7"/>
  <c r="M1910" i="7"/>
  <c r="O1910" i="7" s="1"/>
  <c r="M1890" i="7"/>
  <c r="O1890" i="7" s="1"/>
  <c r="J1760" i="7"/>
  <c r="M1263" i="7"/>
  <c r="O1263" i="7" s="1"/>
  <c r="J1178" i="7"/>
  <c r="M1147" i="7"/>
  <c r="O1147" i="7" s="1"/>
  <c r="J906" i="7"/>
  <c r="J1915" i="7"/>
  <c r="J1176" i="7"/>
  <c r="J1343" i="7"/>
  <c r="J345" i="7"/>
  <c r="J24" i="7"/>
  <c r="J838" i="7"/>
  <c r="J581" i="7"/>
  <c r="L2887" i="7"/>
  <c r="N2887" i="7" s="1"/>
  <c r="L1045" i="7"/>
  <c r="L5156" i="7"/>
  <c r="L2002" i="7"/>
  <c r="N2002" i="7" s="1"/>
  <c r="L5707" i="7"/>
  <c r="N5707" i="7" s="1"/>
  <c r="L1866" i="7"/>
  <c r="N1866" i="7" s="1"/>
  <c r="M1634" i="7"/>
  <c r="O1634" i="7" s="1"/>
  <c r="M1368" i="7"/>
  <c r="O1368" i="7" s="1"/>
  <c r="J1296" i="7"/>
  <c r="M339" i="7"/>
  <c r="O339" i="7" s="1"/>
  <c r="M945" i="7"/>
  <c r="O945" i="7" s="1"/>
  <c r="G14" i="1"/>
  <c r="G16" i="1"/>
  <c r="AD1035" i="7"/>
  <c r="L1023" i="7" s="1"/>
  <c r="N1023" i="7" s="1"/>
  <c r="AD316" i="7"/>
  <c r="AD813" i="7"/>
  <c r="AD546" i="7"/>
  <c r="AD537" i="7"/>
  <c r="AD526" i="7"/>
  <c r="L514" i="7" s="1"/>
  <c r="N514" i="7" s="1"/>
  <c r="AD458" i="7"/>
  <c r="L446" i="7" s="1"/>
  <c r="N446" i="7" s="1"/>
  <c r="AD308" i="7"/>
  <c r="L296" i="7" s="1"/>
  <c r="N296" i="7" s="1"/>
  <c r="AD299" i="7"/>
  <c r="L287" i="7" s="1"/>
  <c r="N287" i="7" s="1"/>
  <c r="AD257" i="7"/>
  <c r="L245" i="7" s="1"/>
  <c r="N245" i="7" s="1"/>
  <c r="AD191" i="7"/>
  <c r="AD677" i="7"/>
  <c r="L665" i="7" s="1"/>
  <c r="N665" i="7" s="1"/>
  <c r="AD668" i="7"/>
  <c r="L656" i="7" s="1"/>
  <c r="N656" i="7" s="1"/>
  <c r="AD653" i="7"/>
  <c r="AD506" i="7"/>
  <c r="L494" i="7" s="1"/>
  <c r="N494" i="7" s="1"/>
  <c r="AD496" i="7"/>
  <c r="AD421" i="7"/>
  <c r="L409" i="7" s="1"/>
  <c r="N409" i="7" s="1"/>
  <c r="AD382" i="7"/>
  <c r="AD353" i="7"/>
  <c r="L341" i="7" s="1"/>
  <c r="N341" i="7" s="1"/>
  <c r="AD343" i="7"/>
  <c r="AD237" i="7"/>
  <c r="AD103" i="7"/>
  <c r="L102" i="7" s="1"/>
  <c r="N102" i="7" s="1"/>
  <c r="AD261" i="7"/>
  <c r="L249" i="7" s="1"/>
  <c r="N249" i="7" s="1"/>
  <c r="AD4702" i="7"/>
  <c r="AD3878" i="7"/>
  <c r="L3866" i="7" s="1"/>
  <c r="N3866" i="7" s="1"/>
  <c r="AD3776" i="7"/>
  <c r="AD3732" i="7"/>
  <c r="AD3718" i="7"/>
  <c r="AD3666" i="7"/>
  <c r="AD3644" i="7"/>
  <c r="L3632" i="7" s="1"/>
  <c r="N3632" i="7" s="1"/>
  <c r="AD3269" i="7"/>
  <c r="L3257" i="7" s="1"/>
  <c r="N3257" i="7" s="1"/>
  <c r="AD3222" i="7"/>
  <c r="AD3052" i="7"/>
  <c r="AD2958" i="7"/>
  <c r="AD2616" i="7"/>
  <c r="L2604" i="7" s="1"/>
  <c r="N2604" i="7" s="1"/>
  <c r="AD2609" i="7"/>
  <c r="AD2589" i="7"/>
  <c r="L2577" i="7" s="1"/>
  <c r="N2577" i="7" s="1"/>
  <c r="AD2407" i="7"/>
  <c r="AD2009" i="7"/>
  <c r="L1997" i="7" s="1"/>
  <c r="N1997" i="7" s="1"/>
  <c r="AD1703" i="7"/>
  <c r="AD1669" i="7"/>
  <c r="L1657" i="7" s="1"/>
  <c r="N1657" i="7" s="1"/>
  <c r="AD1517" i="7"/>
  <c r="AD5607" i="7"/>
  <c r="AD5497" i="7"/>
  <c r="L5485" i="7" s="1"/>
  <c r="N5485" i="7" s="1"/>
  <c r="AD5468" i="7"/>
  <c r="AD5452" i="7"/>
  <c r="L5440" i="7" s="1"/>
  <c r="N5440" i="7" s="1"/>
  <c r="AD5441" i="7"/>
  <c r="L5429" i="7" s="1"/>
  <c r="N5429" i="7" s="1"/>
  <c r="AD5346" i="7"/>
  <c r="AD5312" i="7"/>
  <c r="L5300" i="7" s="1"/>
  <c r="N5300" i="7" s="1"/>
  <c r="AD5248" i="7"/>
  <c r="L5236" i="7" s="1"/>
  <c r="N5236" i="7" s="1"/>
  <c r="AD2754" i="7"/>
  <c r="L2742" i="7" s="1"/>
  <c r="N2742" i="7" s="1"/>
  <c r="AD2061" i="7"/>
  <c r="AD2023" i="7"/>
  <c r="AD3610" i="7"/>
  <c r="AD3282" i="7"/>
  <c r="L3270" i="7" s="1"/>
  <c r="N3270" i="7" s="1"/>
  <c r="AD1481" i="7"/>
  <c r="L1469" i="7" s="1"/>
  <c r="N1469" i="7" s="1"/>
  <c r="AD1399" i="7"/>
  <c r="L1387" i="7" s="1"/>
  <c r="N1387" i="7" s="1"/>
  <c r="AD1019" i="7"/>
  <c r="L1007" i="7" s="1"/>
  <c r="N1007" i="7" s="1"/>
  <c r="AD1004" i="7"/>
  <c r="AD482" i="7"/>
  <c r="AD413" i="7"/>
  <c r="L401" i="7" s="1"/>
  <c r="N401" i="7" s="1"/>
  <c r="AD201" i="7"/>
  <c r="L200" i="7" s="1"/>
  <c r="N200" i="7" s="1"/>
  <c r="AD2244" i="7"/>
  <c r="L2232" i="7" s="1"/>
  <c r="N2232" i="7" s="1"/>
  <c r="AD1365" i="7"/>
  <c r="L1353" i="7" s="1"/>
  <c r="N1353" i="7" s="1"/>
  <c r="AD758" i="7"/>
  <c r="AD746" i="7"/>
  <c r="L734" i="7" s="1"/>
  <c r="N734" i="7" s="1"/>
  <c r="AD726" i="7"/>
  <c r="L714" i="7" s="1"/>
  <c r="N714" i="7" s="1"/>
  <c r="AD721" i="7"/>
  <c r="AD296" i="7"/>
  <c r="L284" i="7" s="1"/>
  <c r="N284" i="7" s="1"/>
  <c r="AD288" i="7"/>
  <c r="L276" i="7" s="1"/>
  <c r="N276" i="7" s="1"/>
  <c r="AD274" i="7"/>
  <c r="AD1058" i="7"/>
  <c r="AD622" i="7"/>
  <c r="AD571" i="7"/>
  <c r="L559" i="7" s="1"/>
  <c r="N559" i="7" s="1"/>
  <c r="AD560" i="7"/>
  <c r="AD181" i="7"/>
  <c r="L180" i="7" s="1"/>
  <c r="N180" i="7" s="1"/>
  <c r="AD4957" i="7"/>
  <c r="AD4933" i="7"/>
  <c r="L4921" i="7" s="1"/>
  <c r="N4921" i="7" s="1"/>
  <c r="AD4923" i="7"/>
  <c r="AD4910" i="7"/>
  <c r="L4898" i="7" s="1"/>
  <c r="N4898" i="7" s="1"/>
  <c r="AD4878" i="7"/>
  <c r="AD4798" i="7"/>
  <c r="AD4773" i="7"/>
  <c r="AD4755" i="7"/>
  <c r="AD4161" i="7"/>
  <c r="AD2021" i="7"/>
  <c r="L2009" i="7" s="1"/>
  <c r="N2009" i="7" s="1"/>
  <c r="AD1911" i="7"/>
  <c r="AD1851" i="7"/>
  <c r="AD410" i="7"/>
  <c r="L398" i="7" s="1"/>
  <c r="N398" i="7" s="1"/>
  <c r="AD394" i="7"/>
  <c r="L382" i="7" s="1"/>
  <c r="N382" i="7" s="1"/>
  <c r="AD375" i="7"/>
  <c r="AD368" i="7"/>
  <c r="AD363" i="7"/>
  <c r="L351" i="7" s="1"/>
  <c r="N351" i="7" s="1"/>
  <c r="AD338" i="7"/>
  <c r="L326" i="7" s="1"/>
  <c r="N326" i="7" s="1"/>
  <c r="AD330" i="7"/>
  <c r="L318" i="7" s="1"/>
  <c r="N318" i="7" s="1"/>
  <c r="AD324" i="7"/>
  <c r="AD2952" i="7"/>
  <c r="L2940" i="7" s="1"/>
  <c r="N2940" i="7" s="1"/>
  <c r="AD2925" i="7"/>
  <c r="AD2894" i="7"/>
  <c r="L2882" i="7" s="1"/>
  <c r="N2882" i="7" s="1"/>
  <c r="AD2857" i="7"/>
  <c r="L2845" i="7" s="1"/>
  <c r="N2845" i="7" s="1"/>
  <c r="AD2752" i="7"/>
  <c r="AD2540" i="7"/>
  <c r="AD947" i="7"/>
  <c r="L935" i="7" s="1"/>
  <c r="N935" i="7" s="1"/>
  <c r="AD173" i="7"/>
  <c r="L172" i="7" s="1"/>
  <c r="N172" i="7" s="1"/>
  <c r="AD161" i="7"/>
  <c r="L160" i="7" s="1"/>
  <c r="N160" i="7" s="1"/>
  <c r="AD150" i="7"/>
  <c r="L149" i="7" s="1"/>
  <c r="N149" i="7" s="1"/>
  <c r="AD143" i="7"/>
  <c r="L142" i="7" s="1"/>
  <c r="N142" i="7" s="1"/>
  <c r="AD137" i="7"/>
  <c r="L136" i="7" s="1"/>
  <c r="N136" i="7" s="1"/>
  <c r="AD96" i="7"/>
  <c r="L95" i="7" s="1"/>
  <c r="N95" i="7" s="1"/>
  <c r="AD90" i="7"/>
  <c r="L89" i="7" s="1"/>
  <c r="N89" i="7" s="1"/>
  <c r="AD81" i="7"/>
  <c r="AD76" i="7"/>
  <c r="L76" i="7" s="1"/>
  <c r="N76" i="7" s="1"/>
  <c r="AD64" i="7"/>
  <c r="L64" i="7" s="1"/>
  <c r="N64" i="7" s="1"/>
  <c r="AD58" i="7"/>
  <c r="L58" i="7" s="1"/>
  <c r="N58" i="7" s="1"/>
  <c r="AD54" i="7"/>
  <c r="L54" i="7" s="1"/>
  <c r="N54" i="7" s="1"/>
  <c r="AD42" i="7"/>
  <c r="AD38" i="7"/>
  <c r="L38" i="7" s="1"/>
  <c r="N38" i="7" s="1"/>
  <c r="AD31" i="7"/>
  <c r="L31" i="7" s="1"/>
  <c r="N31" i="7" s="1"/>
  <c r="AD24" i="7"/>
  <c r="L24" i="7" s="1"/>
  <c r="N24" i="7" s="1"/>
  <c r="AD3438" i="7"/>
  <c r="L3426" i="7" s="1"/>
  <c r="N3426" i="7" s="1"/>
  <c r="AD3414" i="7"/>
  <c r="AD926" i="7"/>
  <c r="L914" i="7" s="1"/>
  <c r="N914" i="7" s="1"/>
  <c r="AD917" i="7"/>
  <c r="L905" i="7" s="1"/>
  <c r="N905" i="7" s="1"/>
  <c r="AD910" i="7"/>
  <c r="L898" i="7" s="1"/>
  <c r="N898" i="7" s="1"/>
  <c r="AD864" i="7"/>
  <c r="AD858" i="7"/>
  <c r="L846" i="7" s="1"/>
  <c r="N846" i="7" s="1"/>
  <c r="AD850" i="7"/>
  <c r="L838" i="7" s="1"/>
  <c r="N838" i="7" s="1"/>
  <c r="AD845" i="7"/>
  <c r="AD2504" i="7"/>
  <c r="L2492" i="7" s="1"/>
  <c r="N2492" i="7" s="1"/>
  <c r="AD2498" i="7"/>
  <c r="AD2483" i="7"/>
  <c r="L2471" i="7" s="1"/>
  <c r="N2471" i="7" s="1"/>
  <c r="AD2403" i="7"/>
  <c r="AD2388" i="7"/>
  <c r="AD2366" i="7"/>
  <c r="AD2339" i="7"/>
  <c r="AD2334" i="7"/>
  <c r="AD2222" i="7"/>
  <c r="AD2211" i="7"/>
  <c r="AD5124" i="7"/>
  <c r="AD5072" i="7"/>
  <c r="AD4996" i="7"/>
  <c r="AD4970" i="7"/>
  <c r="L4958" i="7" s="1"/>
  <c r="N4958" i="7" s="1"/>
  <c r="AD4465" i="7"/>
  <c r="AD4441" i="7"/>
  <c r="L4429" i="7" s="1"/>
  <c r="N4429" i="7" s="1"/>
  <c r="AD4419" i="7"/>
  <c r="AD4404" i="7"/>
  <c r="AD4393" i="7"/>
  <c r="AD4372" i="7"/>
  <c r="AD4361" i="7"/>
  <c r="AD4304" i="7"/>
  <c r="AD4276" i="7"/>
  <c r="L4264" i="7" s="1"/>
  <c r="N4264" i="7" s="1"/>
  <c r="AD4238" i="7"/>
  <c r="AD4222" i="7"/>
  <c r="AD4083" i="7"/>
  <c r="L4071" i="7" s="1"/>
  <c r="N4071" i="7" s="1"/>
  <c r="AD4065" i="7"/>
  <c r="AD3870" i="7"/>
  <c r="AD519" i="7"/>
  <c r="AD3286" i="7"/>
  <c r="AD3112" i="7"/>
  <c r="AD1619" i="7"/>
  <c r="AD1341" i="7"/>
  <c r="L1329" i="7" s="1"/>
  <c r="N1329" i="7" s="1"/>
  <c r="AD1328" i="7"/>
  <c r="AD1197" i="7"/>
  <c r="L1185" i="7" s="1"/>
  <c r="N1185" i="7" s="1"/>
  <c r="AD1172" i="7"/>
  <c r="AD323" i="7"/>
  <c r="L311" i="7" s="1"/>
  <c r="N311" i="7" s="1"/>
  <c r="AD5679" i="7"/>
  <c r="L5667" i="7" s="1"/>
  <c r="N5667" i="7" s="1"/>
  <c r="AD5675" i="7"/>
  <c r="AD5670" i="7"/>
  <c r="L5658" i="7" s="1"/>
  <c r="N5658" i="7" s="1"/>
  <c r="AD188" i="7"/>
  <c r="L187" i="7" s="1"/>
  <c r="N187" i="7" s="1"/>
  <c r="AD671" i="7"/>
  <c r="L659" i="7" s="1"/>
  <c r="N659" i="7" s="1"/>
  <c r="AD655" i="7"/>
  <c r="L643" i="7" s="1"/>
  <c r="N643" i="7" s="1"/>
  <c r="AD514" i="7"/>
  <c r="L502" i="7" s="1"/>
  <c r="N502" i="7" s="1"/>
  <c r="AD501" i="7"/>
  <c r="L489" i="7" s="1"/>
  <c r="N489" i="7" s="1"/>
  <c r="AD494" i="7"/>
  <c r="L482" i="7" s="1"/>
  <c r="N482" i="7" s="1"/>
  <c r="AD427" i="7"/>
  <c r="L415" i="7" s="1"/>
  <c r="N415" i="7" s="1"/>
  <c r="AD418" i="7"/>
  <c r="AD357" i="7"/>
  <c r="L345" i="7" s="1"/>
  <c r="N345" i="7" s="1"/>
  <c r="AD345" i="7"/>
  <c r="L333" i="7" s="1"/>
  <c r="N333" i="7" s="1"/>
  <c r="AD234" i="7"/>
  <c r="AD111" i="7"/>
  <c r="AD269" i="7"/>
  <c r="L257" i="7" s="1"/>
  <c r="N257" i="7" s="1"/>
  <c r="AD4497" i="7"/>
  <c r="AD3946" i="7"/>
  <c r="AD3820" i="7"/>
  <c r="L3808" i="7" s="1"/>
  <c r="N3808" i="7" s="1"/>
  <c r="AD3768" i="7"/>
  <c r="L3756" i="7" s="1"/>
  <c r="N3756" i="7" s="1"/>
  <c r="AD3728" i="7"/>
  <c r="L3716" i="7" s="1"/>
  <c r="N3716" i="7" s="1"/>
  <c r="AD3672" i="7"/>
  <c r="L3660" i="7" s="1"/>
  <c r="N3660" i="7" s="1"/>
  <c r="AD3660" i="7"/>
  <c r="L3648" i="7" s="1"/>
  <c r="N3648" i="7" s="1"/>
  <c r="AD3624" i="7"/>
  <c r="AD3254" i="7"/>
  <c r="AD3070" i="7"/>
  <c r="L3058" i="7" s="1"/>
  <c r="N3058" i="7" s="1"/>
  <c r="AD3042" i="7"/>
  <c r="AD2618" i="7"/>
  <c r="AD2613" i="7"/>
  <c r="L2601" i="7" s="1"/>
  <c r="N2601" i="7" s="1"/>
  <c r="AD2600" i="7"/>
  <c r="L2588" i="7" s="1"/>
  <c r="N2588" i="7" s="1"/>
  <c r="AD2429" i="7"/>
  <c r="L2417" i="7" s="1"/>
  <c r="N2417" i="7" s="1"/>
  <c r="AD1961" i="7"/>
  <c r="L1949" i="7" s="1"/>
  <c r="N1949" i="7" s="1"/>
  <c r="AD1693" i="7"/>
  <c r="AD1569" i="7"/>
  <c r="AD1501" i="7"/>
  <c r="L1489" i="7" s="1"/>
  <c r="N1489" i="7" s="1"/>
  <c r="AD5573" i="7"/>
  <c r="AD5464" i="7"/>
  <c r="L5452" i="7" s="1"/>
  <c r="N5452" i="7" s="1"/>
  <c r="AD5444" i="7"/>
  <c r="L5432" i="7" s="1"/>
  <c r="N5432" i="7" s="1"/>
  <c r="AD5349" i="7"/>
  <c r="L5337" i="7" s="1"/>
  <c r="N5337" i="7" s="1"/>
  <c r="AD5340" i="7"/>
  <c r="AD5307" i="7"/>
  <c r="AD2782" i="7"/>
  <c r="AD2153" i="7"/>
  <c r="AD2043" i="7"/>
  <c r="L2031" i="7" s="1"/>
  <c r="N2031" i="7" s="1"/>
  <c r="AD3574" i="7"/>
  <c r="AD1451" i="7"/>
  <c r="AD1052" i="7"/>
  <c r="L1040" i="7" s="1"/>
  <c r="N1040" i="7" s="1"/>
  <c r="AD1013" i="7"/>
  <c r="L1001" i="7" s="1"/>
  <c r="N1001" i="7" s="1"/>
  <c r="AD820" i="7"/>
  <c r="AD487" i="7"/>
  <c r="AD474" i="7"/>
  <c r="L462" i="7" s="1"/>
  <c r="N462" i="7" s="1"/>
  <c r="AD227" i="7"/>
  <c r="L226" i="7" s="1"/>
  <c r="N226" i="7" s="1"/>
  <c r="AD205" i="7"/>
  <c r="L204" i="7" s="1"/>
  <c r="N204" i="7" s="1"/>
  <c r="AD2248" i="7"/>
  <c r="L2236" i="7" s="1"/>
  <c r="N2236" i="7" s="1"/>
  <c r="AD1217" i="7"/>
  <c r="AD751" i="7"/>
  <c r="L739" i="7" s="1"/>
  <c r="N739" i="7" s="1"/>
  <c r="AD728" i="7"/>
  <c r="L716" i="7" s="1"/>
  <c r="N716" i="7" s="1"/>
  <c r="AD724" i="7"/>
  <c r="AD719" i="7"/>
  <c r="L707" i="7" s="1"/>
  <c r="N707" i="7" s="1"/>
  <c r="AD293" i="7"/>
  <c r="L281" i="7" s="1"/>
  <c r="N281" i="7" s="1"/>
  <c r="AD284" i="7"/>
  <c r="L272" i="7" s="1"/>
  <c r="N272" i="7" s="1"/>
  <c r="AD1093" i="7"/>
  <c r="L1081" i="7" s="1"/>
  <c r="N1081" i="7" s="1"/>
  <c r="AD624" i="7"/>
  <c r="L612" i="7" s="1"/>
  <c r="N612" i="7" s="1"/>
  <c r="AD613" i="7"/>
  <c r="L601" i="7" s="1"/>
  <c r="N601" i="7" s="1"/>
  <c r="AD564" i="7"/>
  <c r="AD557" i="7"/>
  <c r="AD199" i="7"/>
  <c r="L198" i="7" s="1"/>
  <c r="N198" i="7" s="1"/>
  <c r="AD4960" i="7"/>
  <c r="L4948" i="7" s="1"/>
  <c r="N4948" i="7" s="1"/>
  <c r="AD4950" i="7"/>
  <c r="L4938" i="7" s="1"/>
  <c r="N4938" i="7" s="1"/>
  <c r="AD4926" i="7"/>
  <c r="AD4914" i="7"/>
  <c r="AD4901" i="7"/>
  <c r="AD4870" i="7"/>
  <c r="L4858" i="7" s="1"/>
  <c r="N4858" i="7" s="1"/>
  <c r="AD4781" i="7"/>
  <c r="AD4770" i="7"/>
  <c r="L4758" i="7" s="1"/>
  <c r="N4758" i="7" s="1"/>
  <c r="AD4749" i="7"/>
  <c r="AD4157" i="7"/>
  <c r="L4145" i="7" s="1"/>
  <c r="N4145" i="7" s="1"/>
  <c r="AD1927" i="7"/>
  <c r="AD1907" i="7"/>
  <c r="AD1823" i="7"/>
  <c r="L1811" i="7" s="1"/>
  <c r="N1811" i="7" s="1"/>
  <c r="AD405" i="7"/>
  <c r="L393" i="7" s="1"/>
  <c r="N393" i="7" s="1"/>
  <c r="AD379" i="7"/>
  <c r="L367" i="7" s="1"/>
  <c r="N367" i="7" s="1"/>
  <c r="AD373" i="7"/>
  <c r="L361" i="7" s="1"/>
  <c r="N361" i="7" s="1"/>
  <c r="AD366" i="7"/>
  <c r="AD340" i="7"/>
  <c r="AD336" i="7"/>
  <c r="AD327" i="7"/>
  <c r="AD5166" i="7"/>
  <c r="L5154" i="7" s="1"/>
  <c r="N5154" i="7" s="1"/>
  <c r="AD2933" i="7"/>
  <c r="L2921" i="7" s="1"/>
  <c r="N2921" i="7" s="1"/>
  <c r="AD2918" i="7"/>
  <c r="L2906" i="7" s="1"/>
  <c r="N2906" i="7" s="1"/>
  <c r="AD2885" i="7"/>
  <c r="L2873" i="7" s="1"/>
  <c r="N2873" i="7" s="1"/>
  <c r="AD2838" i="7"/>
  <c r="AD2550" i="7"/>
  <c r="L2538" i="7" s="1"/>
  <c r="N2538" i="7" s="1"/>
  <c r="AD2518" i="7"/>
  <c r="AD941" i="7"/>
  <c r="AD175" i="7"/>
  <c r="AD170" i="7"/>
  <c r="AD153" i="7"/>
  <c r="L152" i="7" s="1"/>
  <c r="N152" i="7" s="1"/>
  <c r="AD148" i="7"/>
  <c r="L147" i="7" s="1"/>
  <c r="N147" i="7" s="1"/>
  <c r="AD141" i="7"/>
  <c r="L140" i="7" s="1"/>
  <c r="N140" i="7" s="1"/>
  <c r="AD133" i="7"/>
  <c r="L132" i="7" s="1"/>
  <c r="N132" i="7" s="1"/>
  <c r="AD93" i="7"/>
  <c r="L92" i="7" s="1"/>
  <c r="N92" i="7" s="1"/>
  <c r="AD88" i="7"/>
  <c r="L87" i="7" s="1"/>
  <c r="N87" i="7" s="1"/>
  <c r="AD83" i="7"/>
  <c r="L83" i="7" s="1"/>
  <c r="N83" i="7" s="1"/>
  <c r="AD79" i="7"/>
  <c r="L79" i="7" s="1"/>
  <c r="N79" i="7" s="1"/>
  <c r="AD66" i="7"/>
  <c r="L66" i="7" s="1"/>
  <c r="N66" i="7" s="1"/>
  <c r="AD61" i="7"/>
  <c r="L61" i="7" s="1"/>
  <c r="N61" i="7" s="1"/>
  <c r="AD56" i="7"/>
  <c r="AD51" i="7"/>
  <c r="L51" i="7" s="1"/>
  <c r="N51" i="7" s="1"/>
  <c r="AD40" i="7"/>
  <c r="L40" i="7" s="1"/>
  <c r="N40" i="7" s="1"/>
  <c r="AD36" i="7"/>
  <c r="L36" i="7" s="1"/>
  <c r="N36" i="7" s="1"/>
  <c r="AD28" i="7"/>
  <c r="L28" i="7" s="1"/>
  <c r="N28" i="7" s="1"/>
  <c r="AD3542" i="7"/>
  <c r="L3530" i="7" s="1"/>
  <c r="N3530" i="7" s="1"/>
  <c r="AD3418" i="7"/>
  <c r="AD3294" i="7"/>
  <c r="L3282" i="7" s="1"/>
  <c r="N3282" i="7" s="1"/>
  <c r="AD922" i="7"/>
  <c r="L910" i="7" s="1"/>
  <c r="N910" i="7" s="1"/>
  <c r="AD912" i="7"/>
  <c r="AD898" i="7"/>
  <c r="L886" i="7" s="1"/>
  <c r="N886" i="7" s="1"/>
  <c r="AD862" i="7"/>
  <c r="L850" i="7" s="1"/>
  <c r="N850" i="7" s="1"/>
  <c r="AD856" i="7"/>
  <c r="L844" i="7" s="1"/>
  <c r="N844" i="7" s="1"/>
  <c r="AD847" i="7"/>
  <c r="L835" i="7" s="1"/>
  <c r="N835" i="7" s="1"/>
  <c r="AD2500" i="7"/>
  <c r="L2488" i="7" s="1"/>
  <c r="N2488" i="7" s="1"/>
  <c r="AD2486" i="7"/>
  <c r="L2474" i="7" s="1"/>
  <c r="N2474" i="7" s="1"/>
  <c r="AD2481" i="7"/>
  <c r="AD2391" i="7"/>
  <c r="L2379" i="7" s="1"/>
  <c r="N2379" i="7" s="1"/>
  <c r="AD2372" i="7"/>
  <c r="L2360" i="7" s="1"/>
  <c r="N2360" i="7" s="1"/>
  <c r="AD2355" i="7"/>
  <c r="AD2336" i="7"/>
  <c r="AD2286" i="7"/>
  <c r="L2274" i="7" s="1"/>
  <c r="N2274" i="7" s="1"/>
  <c r="AD2213" i="7"/>
  <c r="AD2203" i="7"/>
  <c r="AD5098" i="7"/>
  <c r="L5086" i="7" s="1"/>
  <c r="N5086" i="7" s="1"/>
  <c r="AD5010" i="7"/>
  <c r="AD4990" i="7"/>
  <c r="AD4962" i="7"/>
  <c r="AD4462" i="7"/>
  <c r="AD4429" i="7"/>
  <c r="AD4408" i="7"/>
  <c r="L4396" i="7" s="1"/>
  <c r="N4396" i="7" s="1"/>
  <c r="AD4401" i="7"/>
  <c r="AD4377" i="7"/>
  <c r="L4365" i="7" s="1"/>
  <c r="N4365" i="7" s="1"/>
  <c r="AD4368" i="7"/>
  <c r="L4356" i="7" s="1"/>
  <c r="N4356" i="7" s="1"/>
  <c r="AD4307" i="7"/>
  <c r="AD4289" i="7"/>
  <c r="AD4241" i="7"/>
  <c r="AD4227" i="7"/>
  <c r="AD4197" i="7"/>
  <c r="AD4080" i="7"/>
  <c r="AD4049" i="7"/>
  <c r="L4037" i="7" s="1"/>
  <c r="N4037" i="7" s="1"/>
  <c r="AD582" i="7"/>
  <c r="AD3116" i="7"/>
  <c r="AD2690" i="7"/>
  <c r="L2678" i="7" s="1"/>
  <c r="N2678" i="7" s="1"/>
  <c r="AD1821" i="7"/>
  <c r="AD1496" i="7"/>
  <c r="L1484" i="7" s="1"/>
  <c r="N1484" i="7" s="1"/>
  <c r="AD1337" i="7"/>
  <c r="AD1216" i="7"/>
  <c r="AD1174" i="7"/>
  <c r="AD933" i="7"/>
  <c r="L921" i="7" s="1"/>
  <c r="N921" i="7" s="1"/>
  <c r="AD461" i="7"/>
  <c r="L449" i="7" s="1"/>
  <c r="N449" i="7" s="1"/>
  <c r="AD5677" i="7"/>
  <c r="AD5673" i="7"/>
  <c r="AD5627" i="7"/>
  <c r="L5615" i="7" s="1"/>
  <c r="N5615" i="7" s="1"/>
  <c r="AD5164" i="7"/>
  <c r="L5152" i="7" s="1"/>
  <c r="N5152" i="7" s="1"/>
  <c r="AD3" i="10"/>
  <c r="L3" i="10" s="1"/>
  <c r="N3" i="10" s="1"/>
  <c r="AD1036" i="7"/>
  <c r="L1024" i="7" s="1"/>
  <c r="N1024" i="7" s="1"/>
  <c r="AD826" i="7"/>
  <c r="L814" i="7" s="1"/>
  <c r="N814" i="7" s="1"/>
  <c r="AD469" i="7"/>
  <c r="L457" i="7" s="1"/>
  <c r="N457" i="7" s="1"/>
  <c r="AD814" i="7"/>
  <c r="L802" i="7" s="1"/>
  <c r="N802" i="7" s="1"/>
  <c r="AD807" i="7"/>
  <c r="AD542" i="7"/>
  <c r="AD528" i="7"/>
  <c r="L516" i="7" s="1"/>
  <c r="N516" i="7" s="1"/>
  <c r="AD523" i="7"/>
  <c r="L511" i="7" s="1"/>
  <c r="N511" i="7" s="1"/>
  <c r="AD451" i="7"/>
  <c r="L439" i="7" s="1"/>
  <c r="N439" i="7" s="1"/>
  <c r="AD301" i="7"/>
  <c r="AD259" i="7"/>
  <c r="L247" i="7" s="1"/>
  <c r="N247" i="7" s="1"/>
  <c r="AD250" i="7"/>
  <c r="L238" i="7" s="1"/>
  <c r="N238" i="7" s="1"/>
  <c r="AD1116" i="7"/>
  <c r="AD669" i="7"/>
  <c r="L657" i="7" s="1"/>
  <c r="N657" i="7" s="1"/>
  <c r="AD654" i="7"/>
  <c r="L642" i="7" s="1"/>
  <c r="N642" i="7" s="1"/>
  <c r="AD508" i="7"/>
  <c r="AD499" i="7"/>
  <c r="L487" i="7" s="1"/>
  <c r="N487" i="7" s="1"/>
  <c r="AD493" i="7"/>
  <c r="AD426" i="7"/>
  <c r="L414" i="7" s="1"/>
  <c r="N414" i="7" s="1"/>
  <c r="AD390" i="7"/>
  <c r="L378" i="7" s="1"/>
  <c r="N378" i="7" s="1"/>
  <c r="AD354" i="7"/>
  <c r="AD344" i="7"/>
  <c r="L332" i="7" s="1"/>
  <c r="N332" i="7" s="1"/>
  <c r="AD238" i="7"/>
  <c r="AD109" i="7"/>
  <c r="L108" i="7" s="1"/>
  <c r="N108" i="7" s="1"/>
  <c r="AD262" i="7"/>
  <c r="L250" i="7" s="1"/>
  <c r="N250" i="7" s="1"/>
  <c r="AD4489" i="7"/>
  <c r="AD3944" i="7"/>
  <c r="AD3812" i="7"/>
  <c r="AD3742" i="7"/>
  <c r="AD3726" i="7"/>
  <c r="L3714" i="7" s="1"/>
  <c r="N3714" i="7" s="1"/>
  <c r="AD3668" i="7"/>
  <c r="AD3658" i="7"/>
  <c r="AD3612" i="7"/>
  <c r="L3600" i="7" s="1"/>
  <c r="N3600" i="7" s="1"/>
  <c r="AD3249" i="7"/>
  <c r="AD3056" i="7"/>
  <c r="AD3040" i="7"/>
  <c r="L3028" i="7" s="1"/>
  <c r="N3028" i="7" s="1"/>
  <c r="AD2617" i="7"/>
  <c r="L2605" i="7" s="1"/>
  <c r="N2605" i="7" s="1"/>
  <c r="AD2611" i="7"/>
  <c r="AD2596" i="7"/>
  <c r="L2584" i="7" s="1"/>
  <c r="N2584" i="7" s="1"/>
  <c r="AD2427" i="7"/>
  <c r="AD2017" i="7"/>
  <c r="AD1705" i="7"/>
  <c r="L1693" i="7" s="1"/>
  <c r="N1693" i="7" s="1"/>
  <c r="AD1679" i="7"/>
  <c r="L1667" i="7" s="1"/>
  <c r="N1667" i="7" s="1"/>
  <c r="AD1567" i="7"/>
  <c r="AD5609" i="7"/>
  <c r="AD5499" i="7"/>
  <c r="L5487" i="7" s="1"/>
  <c r="N5487" i="7" s="1"/>
  <c r="AD5453" i="7"/>
  <c r="AD5442" i="7"/>
  <c r="AD5348" i="7"/>
  <c r="L5336" i="7" s="1"/>
  <c r="N5336" i="7" s="1"/>
  <c r="AD5332" i="7"/>
  <c r="AD5300" i="7"/>
  <c r="AD2760" i="7"/>
  <c r="L2748" i="7" s="1"/>
  <c r="N2748" i="7" s="1"/>
  <c r="AD2097" i="7"/>
  <c r="AD2031" i="7"/>
  <c r="AD3284" i="7"/>
  <c r="L3272" i="7" s="1"/>
  <c r="N3272" i="7" s="1"/>
  <c r="AD1417" i="7"/>
  <c r="L1405" i="7" s="1"/>
  <c r="N1405" i="7" s="1"/>
  <c r="AD1021" i="7"/>
  <c r="L1009" i="7" s="1"/>
  <c r="N1009" i="7" s="1"/>
  <c r="AD1012" i="7"/>
  <c r="AD802" i="7"/>
  <c r="AD485" i="7"/>
  <c r="L473" i="7" s="1"/>
  <c r="N473" i="7" s="1"/>
  <c r="AD471" i="7"/>
  <c r="AD204" i="7"/>
  <c r="L203" i="7" s="1"/>
  <c r="N203" i="7" s="1"/>
  <c r="AD2247" i="7"/>
  <c r="AD1369" i="7"/>
  <c r="L1357" i="7" s="1"/>
  <c r="N1357" i="7" s="1"/>
  <c r="AD796" i="7"/>
  <c r="AD749" i="7"/>
  <c r="AD727" i="7"/>
  <c r="AD722" i="7"/>
  <c r="AD718" i="7"/>
  <c r="AD291" i="7"/>
  <c r="L279" i="7" s="1"/>
  <c r="N279" i="7" s="1"/>
  <c r="AD283" i="7"/>
  <c r="L271" i="7" s="1"/>
  <c r="N271" i="7" s="1"/>
  <c r="AD1078" i="7"/>
  <c r="AD623" i="7"/>
  <c r="L611" i="7" s="1"/>
  <c r="N611" i="7" s="1"/>
  <c r="AD572" i="7"/>
  <c r="AD563" i="7"/>
  <c r="L551" i="7" s="1"/>
  <c r="N551" i="7" s="1"/>
  <c r="AD198" i="7"/>
  <c r="L197" i="7" s="1"/>
  <c r="N197" i="7" s="1"/>
  <c r="AD4958" i="7"/>
  <c r="L4946" i="7" s="1"/>
  <c r="N4946" i="7" s="1"/>
  <c r="AD4949" i="7"/>
  <c r="L4937" i="7" s="1"/>
  <c r="N4937" i="7" s="1"/>
  <c r="AD4925" i="7"/>
  <c r="AD4913" i="7"/>
  <c r="AD4896" i="7"/>
  <c r="AD4869" i="7"/>
  <c r="L4857" i="7" s="1"/>
  <c r="N4857" i="7" s="1"/>
  <c r="AD4774" i="7"/>
  <c r="AD4757" i="7"/>
  <c r="L4745" i="7" s="1"/>
  <c r="N4745" i="7" s="1"/>
  <c r="AD4712" i="7"/>
  <c r="L4700" i="7" s="1"/>
  <c r="N4700" i="7" s="1"/>
  <c r="AD1919" i="7"/>
  <c r="AD1877" i="7"/>
  <c r="L1865" i="7" s="1"/>
  <c r="N1865" i="7" s="1"/>
  <c r="AD430" i="7"/>
  <c r="L418" i="7" s="1"/>
  <c r="N418" i="7" s="1"/>
  <c r="AD396" i="7"/>
  <c r="L384" i="7" s="1"/>
  <c r="N384" i="7" s="1"/>
  <c r="AD378" i="7"/>
  <c r="L366" i="7" s="1"/>
  <c r="N366" i="7" s="1"/>
  <c r="AD371" i="7"/>
  <c r="L359" i="7" s="1"/>
  <c r="N359" i="7" s="1"/>
  <c r="AD365" i="7"/>
  <c r="AD339" i="7"/>
  <c r="L327" i="7" s="1"/>
  <c r="N327" i="7" s="1"/>
  <c r="AD334" i="7"/>
  <c r="L322" i="7" s="1"/>
  <c r="N322" i="7" s="1"/>
  <c r="AD325" i="7"/>
  <c r="L313" i="7" s="1"/>
  <c r="N313" i="7" s="1"/>
  <c r="AD3110" i="7"/>
  <c r="AD2926" i="7"/>
  <c r="L2914" i="7" s="1"/>
  <c r="N2914" i="7" s="1"/>
  <c r="AD2914" i="7"/>
  <c r="AD2861" i="7"/>
  <c r="AD2824" i="7"/>
  <c r="L2812" i="7" s="1"/>
  <c r="N2812" i="7" s="1"/>
  <c r="AD2543" i="7"/>
  <c r="L2531" i="7" s="1"/>
  <c r="N2531" i="7" s="1"/>
  <c r="AD1055" i="7"/>
  <c r="L1043" i="7" s="1"/>
  <c r="N1043" i="7" s="1"/>
  <c r="AD174" i="7"/>
  <c r="L173" i="7" s="1"/>
  <c r="AD162" i="7"/>
  <c r="L161" i="7" s="1"/>
  <c r="N161" i="7" s="1"/>
  <c r="AD152" i="7"/>
  <c r="L151" i="7" s="1"/>
  <c r="N151" i="7" s="1"/>
  <c r="AD147" i="7"/>
  <c r="AD139" i="7"/>
  <c r="L138" i="7" s="1"/>
  <c r="N138" i="7" s="1"/>
  <c r="AD91" i="7"/>
  <c r="L90" i="7" s="1"/>
  <c r="N90" i="7" s="1"/>
  <c r="AD87" i="7"/>
  <c r="L86" i="7" s="1"/>
  <c r="N86" i="7" s="1"/>
  <c r="AD82" i="7"/>
  <c r="L82" i="7" s="1"/>
  <c r="N82" i="7" s="1"/>
  <c r="AD78" i="7"/>
  <c r="L78" i="7" s="1"/>
  <c r="N78" i="7" s="1"/>
  <c r="AD65" i="7"/>
  <c r="L65" i="7" s="1"/>
  <c r="N65" i="7" s="1"/>
  <c r="AD60" i="7"/>
  <c r="L60" i="7" s="1"/>
  <c r="N60" i="7" s="1"/>
  <c r="AD55" i="7"/>
  <c r="L55" i="7" s="1"/>
  <c r="N55" i="7" s="1"/>
  <c r="AD43" i="7"/>
  <c r="L43" i="7" s="1"/>
  <c r="N43" i="7" s="1"/>
  <c r="AD39" i="7"/>
  <c r="L39" i="7" s="1"/>
  <c r="N39" i="7" s="1"/>
  <c r="AD34" i="7"/>
  <c r="L34" i="7" s="1"/>
  <c r="N34" i="7" s="1"/>
  <c r="AD25" i="7"/>
  <c r="L25" i="7" s="1"/>
  <c r="N25" i="7" s="1"/>
  <c r="AD3454" i="7"/>
  <c r="L3442" i="7" s="1"/>
  <c r="N3442" i="7" s="1"/>
  <c r="AD3416" i="7"/>
  <c r="AD928" i="7"/>
  <c r="AD919" i="7"/>
  <c r="AD911" i="7"/>
  <c r="L899" i="7" s="1"/>
  <c r="N899" i="7" s="1"/>
  <c r="AD875" i="7"/>
  <c r="L863" i="7" s="1"/>
  <c r="N863" i="7" s="1"/>
  <c r="AD860" i="7"/>
  <c r="AD855" i="7"/>
  <c r="AD846" i="7"/>
  <c r="L834" i="7" s="1"/>
  <c r="N834" i="7" s="1"/>
  <c r="AD2510" i="7"/>
  <c r="AD2499" i="7"/>
  <c r="L2487" i="7" s="1"/>
  <c r="N2487" i="7" s="1"/>
  <c r="AD2484" i="7"/>
  <c r="L2472" i="7" s="1"/>
  <c r="N2472" i="7" s="1"/>
  <c r="AD2479" i="7"/>
  <c r="L2467" i="7" s="1"/>
  <c r="N2467" i="7" s="1"/>
  <c r="AD2390" i="7"/>
  <c r="AD2367" i="7"/>
  <c r="AD2342" i="7"/>
  <c r="AD2335" i="7"/>
  <c r="AD2228" i="7"/>
  <c r="L2216" i="7" s="1"/>
  <c r="N2216" i="7" s="1"/>
  <c r="AD2212" i="7"/>
  <c r="L2200" i="7" s="1"/>
  <c r="N2200" i="7" s="1"/>
  <c r="AD5130" i="7"/>
  <c r="L5118" i="7" s="1"/>
  <c r="N5118" i="7" s="1"/>
  <c r="AD5076" i="7"/>
  <c r="AD4998" i="7"/>
  <c r="L4986" i="7" s="1"/>
  <c r="N4986" i="7" s="1"/>
  <c r="AD4972" i="7"/>
  <c r="AD4475" i="7"/>
  <c r="AD4461" i="7"/>
  <c r="AD4427" i="7"/>
  <c r="AD4406" i="7"/>
  <c r="AD4397" i="7"/>
  <c r="AD4376" i="7"/>
  <c r="AD4366" i="7"/>
  <c r="AD4305" i="7"/>
  <c r="AD4280" i="7"/>
  <c r="AD4240" i="7"/>
  <c r="L4228" i="7" s="1"/>
  <c r="N4228" i="7" s="1"/>
  <c r="AD4224" i="7"/>
  <c r="AD4147" i="7"/>
  <c r="L4135" i="7" s="1"/>
  <c r="N4135" i="7" s="1"/>
  <c r="AD4078" i="7"/>
  <c r="L4066" i="7" s="1"/>
  <c r="N4066" i="7" s="1"/>
  <c r="AD4036" i="7"/>
  <c r="AD580" i="7"/>
  <c r="L568" i="7" s="1"/>
  <c r="N568" i="7" s="1"/>
  <c r="AD3114" i="7"/>
  <c r="AD2684" i="7"/>
  <c r="AD1645" i="7"/>
  <c r="AD1397" i="7"/>
  <c r="L1385" i="7" s="1"/>
  <c r="N1385" i="7" s="1"/>
  <c r="AD1329" i="7"/>
  <c r="AD1214" i="7"/>
  <c r="L1202" i="7" s="1"/>
  <c r="N1202" i="7" s="1"/>
  <c r="AD1173" i="7"/>
  <c r="L1161" i="7" s="1"/>
  <c r="N1161" i="7" s="1"/>
  <c r="AD515" i="7"/>
  <c r="L503" i="7" s="1"/>
  <c r="N503" i="7" s="1"/>
  <c r="AD442" i="7"/>
  <c r="L430" i="7" s="1"/>
  <c r="N430" i="7" s="1"/>
  <c r="AD5676" i="7"/>
  <c r="L5664" i="7" s="1"/>
  <c r="N5664" i="7" s="1"/>
  <c r="AD5671" i="7"/>
  <c r="AD5493" i="7"/>
  <c r="L5481" i="7" s="1"/>
  <c r="N5481" i="7" s="1"/>
  <c r="AD2682" i="7"/>
  <c r="N194" i="7"/>
  <c r="L1502" i="7"/>
  <c r="L33" i="7"/>
  <c r="N33" i="7" s="1"/>
  <c r="O33" i="7" s="1"/>
  <c r="L1982" i="7"/>
  <c r="M3637" i="7"/>
  <c r="O3637" i="7" s="1"/>
  <c r="M3560" i="7"/>
  <c r="O3560" i="7" s="1"/>
  <c r="M3525" i="7"/>
  <c r="O3525" i="7" s="1"/>
  <c r="J3352" i="7"/>
  <c r="J2956" i="7"/>
  <c r="M3117" i="7"/>
  <c r="O3117" i="7" s="1"/>
  <c r="J2289" i="7"/>
  <c r="J2083" i="7"/>
  <c r="J1628" i="7"/>
  <c r="J1528" i="7"/>
  <c r="M1336" i="7"/>
  <c r="O1336" i="7" s="1"/>
  <c r="L1566" i="7"/>
  <c r="N1566" i="7" s="1"/>
  <c r="M3531" i="7"/>
  <c r="O3531" i="7" s="1"/>
  <c r="M3438" i="7"/>
  <c r="O3438" i="7" s="1"/>
  <c r="M3367" i="7"/>
  <c r="O3367" i="7" s="1"/>
  <c r="M2894" i="7"/>
  <c r="O2894" i="7" s="1"/>
  <c r="J3059" i="7"/>
  <c r="L2927" i="7"/>
  <c r="L2046" i="7"/>
  <c r="N2046" i="7" s="1"/>
  <c r="M3327" i="7"/>
  <c r="O3327" i="7" s="1"/>
  <c r="J3288" i="7"/>
  <c r="M2719" i="7"/>
  <c r="O2719" i="7" s="1"/>
  <c r="J2984" i="7"/>
  <c r="J3221" i="7"/>
  <c r="J3053" i="7"/>
  <c r="J2484" i="7"/>
  <c r="M2113" i="7"/>
  <c r="O2113" i="7" s="1"/>
  <c r="J2345" i="7"/>
  <c r="J2299" i="7"/>
  <c r="N214" i="7"/>
  <c r="M2863" i="7"/>
  <c r="O2863" i="7" s="1"/>
  <c r="J439" i="7"/>
  <c r="M2917" i="7"/>
  <c r="O2917" i="7" s="1"/>
  <c r="Y192" i="7"/>
  <c r="Z192" i="7" s="1"/>
  <c r="L191" i="7" s="1"/>
  <c r="N191" i="7" s="1"/>
  <c r="N182" i="7"/>
  <c r="J214" i="7"/>
  <c r="M214" i="7"/>
  <c r="O214" i="7" s="1"/>
  <c r="M3716" i="7"/>
  <c r="O3716" i="7" s="1"/>
  <c r="Y742" i="7"/>
  <c r="Z742" i="7" s="1"/>
  <c r="L730" i="7" s="1"/>
  <c r="N730" i="7" s="1"/>
  <c r="J3647" i="7"/>
  <c r="L1398" i="7"/>
  <c r="N1398" i="7" s="1"/>
  <c r="M2766" i="7"/>
  <c r="O2766" i="7" s="1"/>
  <c r="M3744" i="7"/>
  <c r="O3744" i="7" s="1"/>
  <c r="J2692" i="7"/>
  <c r="M3317" i="7"/>
  <c r="O3317" i="7" s="1"/>
  <c r="M3213" i="7"/>
  <c r="O3213" i="7" s="1"/>
  <c r="J3272" i="7"/>
  <c r="M3046" i="7"/>
  <c r="O3046" i="7" s="1"/>
  <c r="M3167" i="7"/>
  <c r="O3167" i="7" s="1"/>
  <c r="M3405" i="7"/>
  <c r="O3405" i="7" s="1"/>
  <c r="J2900" i="7"/>
  <c r="M2631" i="7"/>
  <c r="O2631" i="7" s="1"/>
  <c r="J3182" i="7"/>
  <c r="L4707" i="7"/>
  <c r="L4675" i="7"/>
  <c r="J561" i="7"/>
  <c r="M3406" i="7"/>
  <c r="O3406" i="7" s="1"/>
  <c r="M3400" i="7"/>
  <c r="O3400" i="7" s="1"/>
  <c r="M3232" i="7"/>
  <c r="O3232" i="7" s="1"/>
  <c r="M3168" i="7"/>
  <c r="O3168" i="7" s="1"/>
  <c r="J3023" i="7"/>
  <c r="N578" i="7"/>
  <c r="J3199" i="7"/>
  <c r="J3039" i="7"/>
  <c r="M2702" i="7"/>
  <c r="O2702" i="7" s="1"/>
  <c r="M3392" i="7"/>
  <c r="O3392" i="7" s="1"/>
  <c r="M2555" i="7"/>
  <c r="O2555" i="7" s="1"/>
  <c r="M3227" i="7"/>
  <c r="O3227" i="7" s="1"/>
  <c r="M2765" i="7"/>
  <c r="O2765" i="7" s="1"/>
  <c r="J2628" i="7"/>
  <c r="J3719" i="7"/>
  <c r="J3093" i="7"/>
  <c r="J3149" i="7"/>
  <c r="M2622" i="7"/>
  <c r="O2622" i="7" s="1"/>
  <c r="J2632" i="7"/>
  <c r="L4094" i="7"/>
  <c r="N4094" i="7" s="1"/>
  <c r="L4030" i="7"/>
  <c r="N4030" i="7" s="1"/>
  <c r="M209" i="7"/>
  <c r="O209" i="7" s="1"/>
  <c r="J209" i="7"/>
  <c r="M211" i="7"/>
  <c r="J211" i="7"/>
  <c r="J210" i="7"/>
  <c r="M210" i="7"/>
  <c r="O210" i="7" s="1"/>
  <c r="O211" i="7"/>
  <c r="J193" i="7"/>
  <c r="M193" i="7"/>
  <c r="O193" i="7" s="1"/>
  <c r="M201" i="7"/>
  <c r="O201" i="7" s="1"/>
  <c r="J201" i="7"/>
  <c r="M189" i="7"/>
  <c r="O189" i="7" s="1"/>
  <c r="J189" i="7"/>
  <c r="J184" i="7"/>
  <c r="M184" i="7"/>
  <c r="O184" i="7" s="1"/>
  <c r="J197" i="7"/>
  <c r="M197" i="7"/>
  <c r="O197" i="7" s="1"/>
  <c r="L5474" i="7"/>
  <c r="N5474" i="7" s="1"/>
  <c r="M200" i="7"/>
  <c r="O200" i="7" s="1"/>
  <c r="J200" i="7"/>
  <c r="M206" i="7"/>
  <c r="O206" i="7" s="1"/>
  <c r="J206" i="7"/>
  <c r="L4875" i="7"/>
  <c r="N4875" i="7" s="1"/>
  <c r="L5675" i="7"/>
  <c r="L3637" i="7"/>
  <c r="N3637" i="7" s="1"/>
  <c r="M196" i="7"/>
  <c r="O196" i="7" s="1"/>
  <c r="J196" i="7"/>
  <c r="M195" i="7"/>
  <c r="O195" i="7" s="1"/>
  <c r="J195" i="7"/>
  <c r="J190" i="7"/>
  <c r="M190" i="7"/>
  <c r="O190" i="7" s="1"/>
  <c r="J205" i="7"/>
  <c r="M205" i="7"/>
  <c r="O205" i="7" s="1"/>
  <c r="M204" i="7"/>
  <c r="O204" i="7" s="1"/>
  <c r="J204" i="7"/>
  <c r="M194" i="7"/>
  <c r="O194" i="7" s="1"/>
  <c r="J194" i="7"/>
  <c r="J208" i="7"/>
  <c r="O208" i="7"/>
  <c r="M207" i="7"/>
  <c r="O207" i="7" s="1"/>
  <c r="J207" i="7"/>
  <c r="M203" i="7"/>
  <c r="O203" i="7" s="1"/>
  <c r="J203" i="7"/>
  <c r="J202" i="7"/>
  <c r="M202" i="7"/>
  <c r="O202" i="7" s="1"/>
  <c r="N195" i="7"/>
  <c r="M199" i="7"/>
  <c r="O199" i="7" s="1"/>
  <c r="J199" i="7"/>
  <c r="J198" i="7"/>
  <c r="M198" i="7"/>
  <c r="O198" i="7" s="1"/>
  <c r="M191" i="7"/>
  <c r="O191" i="7" s="1"/>
  <c r="J191" i="7"/>
  <c r="J192" i="7"/>
  <c r="Y191" i="7"/>
  <c r="Z191" i="7" s="1"/>
  <c r="L190" i="7" s="1"/>
  <c r="N190" i="7" s="1"/>
  <c r="Y3330" i="7"/>
  <c r="Z3330" i="7" s="1"/>
  <c r="L3318" i="7" s="1"/>
  <c r="N3318" i="7" s="1"/>
  <c r="Y3936" i="7"/>
  <c r="Z3936" i="7" s="1"/>
  <c r="L3924" i="7" s="1"/>
  <c r="N412" i="7"/>
  <c r="Y4323" i="7"/>
  <c r="Z4323" i="7" s="1"/>
  <c r="L4311" i="7" s="1"/>
  <c r="N4311" i="7" s="1"/>
  <c r="J188" i="7"/>
  <c r="M188" i="7"/>
  <c r="O188" i="7" s="1"/>
  <c r="M187" i="7"/>
  <c r="O187" i="7" s="1"/>
  <c r="J187" i="7"/>
  <c r="J186" i="7"/>
  <c r="M186" i="7"/>
  <c r="O186" i="7" s="1"/>
  <c r="M185" i="7"/>
  <c r="O185" i="7" s="1"/>
  <c r="J185" i="7"/>
  <c r="J182" i="7"/>
  <c r="M182" i="7"/>
  <c r="O182" i="7" s="1"/>
  <c r="J183" i="7"/>
  <c r="M183" i="7"/>
  <c r="O183" i="7" s="1"/>
  <c r="Y1791" i="7"/>
  <c r="Z1791" i="7" s="1"/>
  <c r="L1779" i="7" s="1"/>
  <c r="N1779" i="7" s="1"/>
  <c r="N1775" i="7"/>
  <c r="N181" i="7"/>
  <c r="Y865" i="7"/>
  <c r="Z865" i="7" s="1"/>
  <c r="L853" i="7" s="1"/>
  <c r="N853" i="7" s="1"/>
  <c r="Y2335" i="7"/>
  <c r="Z2335" i="7" s="1"/>
  <c r="Y2173" i="7"/>
  <c r="Z2173" i="7" s="1"/>
  <c r="L2161" i="7" s="1"/>
  <c r="N2161" i="7" s="1"/>
  <c r="N4912" i="7"/>
  <c r="Y4291" i="7"/>
  <c r="Z4291" i="7" s="1"/>
  <c r="L4279" i="7" s="1"/>
  <c r="N4279" i="7" s="1"/>
  <c r="Y4101" i="7"/>
  <c r="Z4101" i="7" s="1"/>
  <c r="L4089" i="7" s="1"/>
  <c r="N4089" i="7" s="1"/>
  <c r="Y2346" i="7"/>
  <c r="Z2346" i="7" s="1"/>
  <c r="L2334" i="7" s="1"/>
  <c r="N2334" i="7" s="1"/>
  <c r="N2050" i="7"/>
  <c r="Y777" i="7"/>
  <c r="Z777" i="7" s="1"/>
  <c r="L765" i="7" s="1"/>
  <c r="N765" i="7" s="1"/>
  <c r="Y1278" i="7"/>
  <c r="Z1278" i="7" s="1"/>
  <c r="L1266" i="7" s="1"/>
  <c r="N1266" i="7" s="1"/>
  <c r="Y841" i="7"/>
  <c r="Z841" i="7" s="1"/>
  <c r="L829" i="7" s="1"/>
  <c r="N829" i="7" s="1"/>
  <c r="Y386" i="7"/>
  <c r="Z386" i="7" s="1"/>
  <c r="L374" i="7" s="1"/>
  <c r="N374" i="7" s="1"/>
  <c r="Y466" i="7"/>
  <c r="Z466" i="7" s="1"/>
  <c r="L454" i="7" s="1"/>
  <c r="N454" i="7" s="1"/>
  <c r="N450" i="7"/>
  <c r="N962" i="7"/>
  <c r="N4300" i="7"/>
  <c r="N290" i="7"/>
  <c r="N1330" i="7"/>
  <c r="Y1758" i="7"/>
  <c r="Z1758" i="7" s="1"/>
  <c r="L1746" i="7" s="1"/>
  <c r="N1746" i="7" s="1"/>
  <c r="N3385" i="7"/>
  <c r="Y4956" i="7"/>
  <c r="Z4956" i="7" s="1"/>
  <c r="L4944" i="7" s="1"/>
  <c r="N4944" i="7" s="1"/>
  <c r="J1442" i="7"/>
  <c r="M1442" i="7"/>
  <c r="O1442" i="7" s="1"/>
  <c r="J1794" i="7"/>
  <c r="M1794" i="7"/>
  <c r="O1794" i="7" s="1"/>
  <c r="M1430" i="7"/>
  <c r="O1430" i="7" s="1"/>
  <c r="J1430" i="7"/>
  <c r="M1231" i="7"/>
  <c r="O1231" i="7" s="1"/>
  <c r="J1231" i="7"/>
  <c r="M850" i="7"/>
  <c r="O850" i="7" s="1"/>
  <c r="J850" i="7"/>
  <c r="M20" i="7"/>
  <c r="O20" i="7" s="1"/>
  <c r="J20" i="7"/>
  <c r="J1294" i="7"/>
  <c r="M1294" i="7"/>
  <c r="O1294" i="7" s="1"/>
  <c r="J1250" i="7"/>
  <c r="M1250" i="7"/>
  <c r="O1250" i="7" s="1"/>
  <c r="M1074" i="7"/>
  <c r="O1074" i="7" s="1"/>
  <c r="J1074" i="7"/>
  <c r="M3711" i="7"/>
  <c r="O3711" i="7" s="1"/>
  <c r="J3711" i="7"/>
  <c r="J3035" i="7"/>
  <c r="M3035" i="7"/>
  <c r="O3035" i="7" s="1"/>
  <c r="M2629" i="7"/>
  <c r="O2629" i="7" s="1"/>
  <c r="J2629" i="7"/>
  <c r="M2611" i="7"/>
  <c r="O2611" i="7" s="1"/>
  <c r="J2611" i="7"/>
  <c r="M2556" i="7"/>
  <c r="O2556" i="7" s="1"/>
  <c r="J2556" i="7"/>
  <c r="M3629" i="7"/>
  <c r="O3629" i="7" s="1"/>
  <c r="J3629" i="7"/>
  <c r="J3435" i="7"/>
  <c r="M3435" i="7"/>
  <c r="O3435" i="7" s="1"/>
  <c r="M3140" i="7"/>
  <c r="O3140" i="7" s="1"/>
  <c r="J3140" i="7"/>
  <c r="M2980" i="7"/>
  <c r="O2980" i="7" s="1"/>
  <c r="J2980" i="7"/>
  <c r="M3780" i="7"/>
  <c r="O3780" i="7" s="1"/>
  <c r="J3780" i="7"/>
  <c r="J3499" i="7"/>
  <c r="M3499" i="7"/>
  <c r="O3499" i="7" s="1"/>
  <c r="M93" i="7"/>
  <c r="O93" i="7" s="1"/>
  <c r="J93" i="7"/>
  <c r="L5719" i="7"/>
  <c r="N5719" i="7" s="1"/>
  <c r="L4719" i="7"/>
  <c r="N4719" i="7" s="1"/>
  <c r="Y3980" i="7"/>
  <c r="Z3980" i="7" s="1"/>
  <c r="L3968" i="7" s="1"/>
  <c r="N3968" i="7" s="1"/>
  <c r="Y2507" i="7"/>
  <c r="Z2507" i="7" s="1"/>
  <c r="L2495" i="7" s="1"/>
  <c r="N2495" i="7" s="1"/>
  <c r="M3270" i="7"/>
  <c r="O3270" i="7" s="1"/>
  <c r="J1832" i="7"/>
  <c r="J1690" i="7"/>
  <c r="M1690" i="7"/>
  <c r="O1690" i="7" s="1"/>
  <c r="M252" i="7"/>
  <c r="O252" i="7" s="1"/>
  <c r="J252" i="7"/>
  <c r="J760" i="7"/>
  <c r="M760" i="7"/>
  <c r="O760" i="7" s="1"/>
  <c r="J405" i="7"/>
  <c r="M405" i="7"/>
  <c r="O405" i="7" s="1"/>
  <c r="J508" i="7"/>
  <c r="M508" i="7"/>
  <c r="O508" i="7" s="1"/>
  <c r="J728" i="7"/>
  <c r="M728" i="7"/>
  <c r="O728" i="7" s="1"/>
  <c r="J773" i="7"/>
  <c r="M773" i="7"/>
  <c r="O773" i="7" s="1"/>
  <c r="J685" i="7"/>
  <c r="M685" i="7"/>
  <c r="O685" i="7" s="1"/>
  <c r="M605" i="7"/>
  <c r="O605" i="7" s="1"/>
  <c r="J605" i="7"/>
  <c r="M437" i="7"/>
  <c r="O437" i="7" s="1"/>
  <c r="J437" i="7"/>
  <c r="J576" i="7"/>
  <c r="M576" i="7"/>
  <c r="O576" i="7" s="1"/>
  <c r="L2991" i="7"/>
  <c r="N2991" i="7" s="1"/>
  <c r="L2070" i="7"/>
  <c r="N2070" i="7" s="1"/>
  <c r="L1622" i="7"/>
  <c r="N1622" i="7" s="1"/>
  <c r="L1226" i="7"/>
  <c r="N1226" i="7" s="1"/>
  <c r="L3717" i="7"/>
  <c r="N3717" i="7" s="1"/>
  <c r="L159" i="7"/>
  <c r="N159" i="7" s="1"/>
  <c r="O159" i="7" s="1"/>
  <c r="L5029" i="7"/>
  <c r="N5029" i="7" s="1"/>
  <c r="L3633" i="7"/>
  <c r="N3633" i="7" s="1"/>
  <c r="L3015" i="7"/>
  <c r="N3015" i="7" s="1"/>
  <c r="M3455" i="7"/>
  <c r="O3455" i="7" s="1"/>
  <c r="M3160" i="7"/>
  <c r="O3160" i="7" s="1"/>
  <c r="M2172" i="7"/>
  <c r="O2172" i="7" s="1"/>
  <c r="M2081" i="7"/>
  <c r="O2081" i="7" s="1"/>
  <c r="J2119" i="7"/>
  <c r="M2062" i="7"/>
  <c r="O2062" i="7" s="1"/>
  <c r="J1826" i="7"/>
  <c r="J1659" i="7"/>
  <c r="M472" i="7"/>
  <c r="O472" i="7" s="1"/>
  <c r="M1535" i="7"/>
  <c r="O1535" i="7" s="1"/>
  <c r="J1535" i="7"/>
  <c r="M510" i="7"/>
  <c r="O510" i="7" s="1"/>
  <c r="J510" i="7"/>
  <c r="L2959" i="7"/>
  <c r="N2959" i="7" s="1"/>
  <c r="L2863" i="7"/>
  <c r="N2863" i="7" s="1"/>
  <c r="L1614" i="7"/>
  <c r="N1614" i="7" s="1"/>
  <c r="L1534" i="7"/>
  <c r="N1534" i="7" s="1"/>
  <c r="L23" i="7"/>
  <c r="L5171" i="7"/>
  <c r="N5171" i="7" s="1"/>
  <c r="L4731" i="7"/>
  <c r="N4731" i="7" s="1"/>
  <c r="L3446" i="7"/>
  <c r="N3446" i="7" s="1"/>
  <c r="L1238" i="7"/>
  <c r="N1238" i="7" s="1"/>
  <c r="L460" i="7"/>
  <c r="N460" i="7" s="1"/>
  <c r="L3174" i="7"/>
  <c r="N3174" i="7" s="1"/>
  <c r="L501" i="7"/>
  <c r="N501" i="7" s="1"/>
  <c r="L1570" i="7"/>
  <c r="N1570" i="7" s="1"/>
  <c r="M3630" i="7"/>
  <c r="O3630" i="7" s="1"/>
  <c r="M3723" i="7"/>
  <c r="O3723" i="7" s="1"/>
  <c r="M3429" i="7"/>
  <c r="O3429" i="7" s="1"/>
  <c r="J3320" i="7"/>
  <c r="M2727" i="7"/>
  <c r="O2727" i="7" s="1"/>
  <c r="M2669" i="7"/>
  <c r="O2669" i="7" s="1"/>
  <c r="J2824" i="7"/>
  <c r="M2468" i="7"/>
  <c r="O2468" i="7" s="1"/>
  <c r="J2459" i="7"/>
  <c r="M3310" i="7"/>
  <c r="O3310" i="7" s="1"/>
  <c r="M3072" i="7"/>
  <c r="O3072" i="7" s="1"/>
  <c r="M2364" i="7"/>
  <c r="O2364" i="7" s="1"/>
  <c r="M2763" i="7"/>
  <c r="O2763" i="7" s="1"/>
  <c r="M2990" i="7"/>
  <c r="O2990" i="7" s="1"/>
  <c r="M2145" i="7"/>
  <c r="O2145" i="7" s="1"/>
  <c r="J2309" i="7"/>
  <c r="J2133" i="7"/>
  <c r="M1897" i="7"/>
  <c r="O1897" i="7" s="1"/>
  <c r="M1872" i="7"/>
  <c r="O1872" i="7" s="1"/>
  <c r="J1679" i="7"/>
  <c r="J1424" i="7"/>
  <c r="M1404" i="7"/>
  <c r="O1404" i="7" s="1"/>
  <c r="M1360" i="7"/>
  <c r="O1360" i="7" s="1"/>
  <c r="J1295" i="7"/>
  <c r="J993" i="7"/>
  <c r="J914" i="7"/>
  <c r="J1887" i="7"/>
  <c r="M640" i="7"/>
  <c r="O640" i="7" s="1"/>
  <c r="J640" i="7"/>
  <c r="J521" i="7"/>
  <c r="M1109" i="7"/>
  <c r="O1109" i="7" s="1"/>
  <c r="J1055" i="7"/>
  <c r="M783" i="7"/>
  <c r="O783" i="7" s="1"/>
  <c r="J688" i="7"/>
  <c r="M316" i="7"/>
  <c r="O316" i="7" s="1"/>
  <c r="M559" i="7"/>
  <c r="O559" i="7" s="1"/>
  <c r="J559" i="7"/>
  <c r="M289" i="7"/>
  <c r="O289" i="7" s="1"/>
  <c r="J289" i="7"/>
  <c r="J1029" i="7"/>
  <c r="L606" i="7"/>
  <c r="L157" i="7"/>
  <c r="N157" i="7" s="1"/>
  <c r="L5373" i="7"/>
  <c r="N5373" i="7" s="1"/>
  <c r="L3782" i="7"/>
  <c r="N3782" i="7" s="1"/>
  <c r="L1342" i="7"/>
  <c r="N1342" i="7" s="1"/>
  <c r="L925" i="7"/>
  <c r="N925" i="7" s="1"/>
  <c r="L5099" i="7"/>
  <c r="N5099" i="7" s="1"/>
  <c r="L5079" i="7"/>
  <c r="N5079" i="7" s="1"/>
  <c r="L4376" i="7"/>
  <c r="N4376" i="7" s="1"/>
  <c r="L2618" i="7"/>
  <c r="N2618" i="7" s="1"/>
  <c r="N5280" i="7"/>
  <c r="L2066" i="7"/>
  <c r="N2066" i="7" s="1"/>
  <c r="M3789" i="7"/>
  <c r="O3789" i="7" s="1"/>
  <c r="J3717" i="7"/>
  <c r="M3013" i="7"/>
  <c r="O3013" i="7" s="1"/>
  <c r="M3591" i="7"/>
  <c r="O3591" i="7" s="1"/>
  <c r="M3419" i="7"/>
  <c r="O3419" i="7" s="1"/>
  <c r="M2943" i="7"/>
  <c r="O2943" i="7" s="1"/>
  <c r="M3648" i="7"/>
  <c r="O3648" i="7" s="1"/>
  <c r="M3445" i="7"/>
  <c r="O3445" i="7" s="1"/>
  <c r="M3309" i="7"/>
  <c r="O3309" i="7" s="1"/>
  <c r="J2448" i="7"/>
  <c r="M3099" i="7"/>
  <c r="O3099" i="7" s="1"/>
  <c r="M2726" i="7"/>
  <c r="O2726" i="7" s="1"/>
  <c r="M2661" i="7"/>
  <c r="O2661" i="7" s="1"/>
  <c r="J2612" i="7"/>
  <c r="M2492" i="7"/>
  <c r="O2492" i="7" s="1"/>
  <c r="M3142" i="7"/>
  <c r="O3142" i="7" s="1"/>
  <c r="M2779" i="7"/>
  <c r="O2779" i="7" s="1"/>
  <c r="J2480" i="7"/>
  <c r="M2065" i="7"/>
  <c r="O2065" i="7" s="1"/>
  <c r="J2003" i="7"/>
  <c r="M1896" i="7"/>
  <c r="O1896" i="7" s="1"/>
  <c r="M1712" i="7"/>
  <c r="O1712" i="7" s="1"/>
  <c r="J1673" i="7"/>
  <c r="J1609" i="7"/>
  <c r="M1538" i="7"/>
  <c r="O1538" i="7" s="1"/>
  <c r="M1474" i="7"/>
  <c r="O1474" i="7" s="1"/>
  <c r="M1384" i="7"/>
  <c r="O1384" i="7" s="1"/>
  <c r="J686" i="7"/>
  <c r="M1754" i="7"/>
  <c r="O1754" i="7" s="1"/>
  <c r="J1823" i="7"/>
  <c r="J1254" i="7"/>
  <c r="M1262" i="7"/>
  <c r="O1262" i="7" s="1"/>
  <c r="M1217" i="7"/>
  <c r="O1217" i="7" s="1"/>
  <c r="M1203" i="7"/>
  <c r="O1203" i="7" s="1"/>
  <c r="J1152" i="7"/>
  <c r="M799" i="7"/>
  <c r="O799" i="7" s="1"/>
  <c r="M824" i="7"/>
  <c r="O824" i="7" s="1"/>
  <c r="L2637" i="7"/>
  <c r="N2637" i="7" s="1"/>
  <c r="L2947" i="7"/>
  <c r="N2947" i="7" s="1"/>
  <c r="L2915" i="7"/>
  <c r="N2915" i="7" s="1"/>
  <c r="L2787" i="7"/>
  <c r="L2659" i="7"/>
  <c r="N2659" i="7" s="1"/>
  <c r="L5566" i="7"/>
  <c r="N5566" i="7" s="1"/>
  <c r="L5542" i="7"/>
  <c r="N5542" i="7" s="1"/>
  <c r="L3723" i="7"/>
  <c r="L3451" i="7"/>
  <c r="N3451" i="7" s="1"/>
  <c r="L3317" i="7"/>
  <c r="N3317" i="7" s="1"/>
  <c r="L2126" i="7"/>
  <c r="N2126" i="7" s="1"/>
  <c r="L1310" i="7"/>
  <c r="L636" i="7"/>
  <c r="N636" i="7" s="1"/>
  <c r="L5636" i="7"/>
  <c r="N5636" i="7" s="1"/>
  <c r="L3333" i="7"/>
  <c r="N3333" i="7" s="1"/>
  <c r="L1615" i="7"/>
  <c r="N1615" i="7" s="1"/>
  <c r="L997" i="7"/>
  <c r="N997" i="7" s="1"/>
  <c r="L1854" i="7"/>
  <c r="N1854" i="7" s="1"/>
  <c r="J3384" i="7"/>
  <c r="J2394" i="7"/>
  <c r="J2298" i="7"/>
  <c r="M2532" i="7"/>
  <c r="O2532" i="7" s="1"/>
  <c r="J2201" i="7"/>
  <c r="M2324" i="7"/>
  <c r="O2324" i="7" s="1"/>
  <c r="M2129" i="7"/>
  <c r="O2129" i="7" s="1"/>
  <c r="M2197" i="7"/>
  <c r="O2197" i="7" s="1"/>
  <c r="M1752" i="7"/>
  <c r="O1752" i="7" s="1"/>
  <c r="J1146" i="7"/>
  <c r="M2043" i="7"/>
  <c r="O2043" i="7" s="1"/>
  <c r="M403" i="7"/>
  <c r="O403" i="7" s="1"/>
  <c r="J1852" i="7"/>
  <c r="M1852" i="7"/>
  <c r="O1852" i="7" s="1"/>
  <c r="M1128" i="7"/>
  <c r="O1128" i="7" s="1"/>
  <c r="J1128" i="7"/>
  <c r="J440" i="7"/>
  <c r="M1053" i="7"/>
  <c r="O1053" i="7" s="1"/>
  <c r="J329" i="7"/>
  <c r="J281" i="7"/>
  <c r="M292" i="7"/>
  <c r="O292" i="7" s="1"/>
  <c r="M3515" i="7"/>
  <c r="O3515" i="7" s="1"/>
  <c r="J3750" i="7"/>
  <c r="J3045" i="7"/>
  <c r="M3462" i="7"/>
  <c r="O3462" i="7" s="1"/>
  <c r="M2539" i="7"/>
  <c r="O2539" i="7" s="1"/>
  <c r="M3124" i="7"/>
  <c r="O3124" i="7" s="1"/>
  <c r="M2925" i="7"/>
  <c r="O2925" i="7" s="1"/>
  <c r="J2597" i="7"/>
  <c r="M2188" i="7"/>
  <c r="O2188" i="7" s="1"/>
  <c r="J2267" i="7"/>
  <c r="J1248" i="7"/>
  <c r="M1723" i="7"/>
  <c r="O1723" i="7" s="1"/>
  <c r="L1180" i="7"/>
  <c r="L5369" i="7"/>
  <c r="N5369" i="7" s="1"/>
  <c r="L5470" i="7"/>
  <c r="N5470" i="7" s="1"/>
  <c r="L4312" i="7"/>
  <c r="N4312" i="7" s="1"/>
  <c r="L1715" i="7"/>
  <c r="N1715" i="7" s="1"/>
  <c r="M3749" i="7"/>
  <c r="O3749" i="7" s="1"/>
  <c r="M3359" i="7"/>
  <c r="O3359" i="7" s="1"/>
  <c r="M3622" i="7"/>
  <c r="O3622" i="7" s="1"/>
  <c r="J3180" i="7"/>
  <c r="M3483" i="7"/>
  <c r="O3483" i="7" s="1"/>
  <c r="M2573" i="7"/>
  <c r="O2573" i="7" s="1"/>
  <c r="M2837" i="7"/>
  <c r="O2837" i="7" s="1"/>
  <c r="J2104" i="7"/>
  <c r="J2219" i="7"/>
  <c r="L2222" i="7"/>
  <c r="N2222" i="7" s="1"/>
  <c r="L5457" i="7"/>
  <c r="N5457" i="7" s="1"/>
  <c r="L5349" i="7"/>
  <c r="N5349" i="7" s="1"/>
  <c r="L4491" i="7"/>
  <c r="N4491" i="7" s="1"/>
  <c r="L3693" i="7"/>
  <c r="N3693" i="7" s="1"/>
  <c r="L5325" i="7"/>
  <c r="N5325" i="7" s="1"/>
  <c r="L5600" i="7"/>
  <c r="N5600" i="7" s="1"/>
  <c r="J159" i="7"/>
  <c r="M3582" i="7"/>
  <c r="O3582" i="7" s="1"/>
  <c r="M3263" i="7"/>
  <c r="O3263" i="7" s="1"/>
  <c r="J3527" i="7"/>
  <c r="M3240" i="7"/>
  <c r="O3240" i="7" s="1"/>
  <c r="M2933" i="7"/>
  <c r="O2933" i="7" s="1"/>
  <c r="M2910" i="7"/>
  <c r="O2910" i="7" s="1"/>
  <c r="M2879" i="7"/>
  <c r="O2879" i="7" s="1"/>
  <c r="J2635" i="7"/>
  <c r="M2317" i="7"/>
  <c r="O2317" i="7" s="1"/>
  <c r="J2901" i="7"/>
  <c r="J2694" i="7"/>
  <c r="M2445" i="7"/>
  <c r="O2445" i="7" s="1"/>
  <c r="M2932" i="7"/>
  <c r="O2932" i="7" s="1"/>
  <c r="J112" i="7"/>
  <c r="L2434" i="7"/>
  <c r="N2434" i="7" s="1"/>
  <c r="L1486" i="7"/>
  <c r="N1486" i="7" s="1"/>
  <c r="L1358" i="7"/>
  <c r="N1358" i="7" s="1"/>
  <c r="L5063" i="7"/>
  <c r="N5063" i="7" s="1"/>
  <c r="L5035" i="7"/>
  <c r="L5088" i="7"/>
  <c r="N5088" i="7" s="1"/>
  <c r="L4951" i="7"/>
  <c r="N4951" i="7" s="1"/>
  <c r="L4100" i="7"/>
  <c r="N4100" i="7" s="1"/>
  <c r="J3755" i="7"/>
  <c r="J3492" i="7"/>
  <c r="M2981" i="7"/>
  <c r="O2981" i="7" s="1"/>
  <c r="J2855" i="7"/>
  <c r="M2498" i="7"/>
  <c r="O2498" i="7" s="1"/>
  <c r="J2836" i="7"/>
  <c r="J3813" i="7"/>
  <c r="M3813" i="7"/>
  <c r="O3813" i="7" s="1"/>
  <c r="M3756" i="7"/>
  <c r="O3756" i="7" s="1"/>
  <c r="J3756" i="7"/>
  <c r="J3528" i="7"/>
  <c r="M3528" i="7"/>
  <c r="O3528" i="7" s="1"/>
  <c r="J3264" i="7"/>
  <c r="M3264" i="7"/>
  <c r="O3264" i="7" s="1"/>
  <c r="J3022" i="7"/>
  <c r="M3022" i="7"/>
  <c r="O3022" i="7" s="1"/>
  <c r="J3692" i="7"/>
  <c r="M3692" i="7"/>
  <c r="O3692" i="7" s="1"/>
  <c r="J3654" i="7"/>
  <c r="M3654" i="7"/>
  <c r="O3654" i="7" s="1"/>
  <c r="J3631" i="7"/>
  <c r="M3631" i="7"/>
  <c r="O3631" i="7" s="1"/>
  <c r="M3541" i="7"/>
  <c r="O3541" i="7" s="1"/>
  <c r="J3541" i="7"/>
  <c r="M3416" i="7"/>
  <c r="O3416" i="7" s="1"/>
  <c r="J3416" i="7"/>
  <c r="M3398" i="7"/>
  <c r="O3398" i="7" s="1"/>
  <c r="J3398" i="7"/>
  <c r="M3215" i="7"/>
  <c r="O3215" i="7" s="1"/>
  <c r="J3215" i="7"/>
  <c r="J3151" i="7"/>
  <c r="M3151" i="7"/>
  <c r="O3151" i="7" s="1"/>
  <c r="J3091" i="7"/>
  <c r="M3091" i="7"/>
  <c r="O3091" i="7" s="1"/>
  <c r="J3064" i="7"/>
  <c r="M3064" i="7"/>
  <c r="O3064" i="7" s="1"/>
  <c r="M3021" i="7"/>
  <c r="O3021" i="7" s="1"/>
  <c r="J3021" i="7"/>
  <c r="J2875" i="7"/>
  <c r="M2875" i="7"/>
  <c r="O2875" i="7" s="1"/>
  <c r="M2808" i="7"/>
  <c r="O2808" i="7" s="1"/>
  <c r="J2808" i="7"/>
  <c r="J2648" i="7"/>
  <c r="M2648" i="7"/>
  <c r="O2648" i="7" s="1"/>
  <c r="J3539" i="7"/>
  <c r="M3539" i="7"/>
  <c r="O3539" i="7" s="1"/>
  <c r="J3488" i="7"/>
  <c r="M3488" i="7"/>
  <c r="O3488" i="7" s="1"/>
  <c r="M3236" i="7"/>
  <c r="O3236" i="7" s="1"/>
  <c r="J3236" i="7"/>
  <c r="M3110" i="7"/>
  <c r="O3110" i="7" s="1"/>
  <c r="J3110" i="7"/>
  <c r="J3061" i="7"/>
  <c r="M3061" i="7"/>
  <c r="O3061" i="7" s="1"/>
  <c r="J2958" i="7"/>
  <c r="M2958" i="7"/>
  <c r="O2958" i="7" s="1"/>
  <c r="J2856" i="7"/>
  <c r="M2856" i="7"/>
  <c r="O2856" i="7" s="1"/>
  <c r="J3303" i="7"/>
  <c r="M3303" i="7"/>
  <c r="O3303" i="7" s="1"/>
  <c r="M3704" i="7"/>
  <c r="O3704" i="7" s="1"/>
  <c r="J3704" i="7"/>
  <c r="J3256" i="7"/>
  <c r="M3256" i="7"/>
  <c r="O3256" i="7" s="1"/>
  <c r="M3055" i="7"/>
  <c r="O3055" i="7" s="1"/>
  <c r="J3055" i="7"/>
  <c r="M3028" i="7"/>
  <c r="O3028" i="7" s="1"/>
  <c r="J3028" i="7"/>
  <c r="M3579" i="7"/>
  <c r="O3579" i="7" s="1"/>
  <c r="J3579" i="7"/>
  <c r="J2827" i="7"/>
  <c r="M2827" i="7"/>
  <c r="O2827" i="7" s="1"/>
  <c r="M2792" i="7"/>
  <c r="O2792" i="7" s="1"/>
  <c r="J2792" i="7"/>
  <c r="J2504" i="7"/>
  <c r="M2504" i="7"/>
  <c r="O2504" i="7" s="1"/>
  <c r="M2441" i="7"/>
  <c r="O2441" i="7" s="1"/>
  <c r="J2441" i="7"/>
  <c r="J3375" i="7"/>
  <c r="M3375" i="7"/>
  <c r="O3375" i="7" s="1"/>
  <c r="M3207" i="7"/>
  <c r="O3207" i="7" s="1"/>
  <c r="J3207" i="7"/>
  <c r="J3079" i="7"/>
  <c r="M3079" i="7"/>
  <c r="O3079" i="7" s="1"/>
  <c r="M2861" i="7"/>
  <c r="O2861" i="7" s="1"/>
  <c r="J2861" i="7"/>
  <c r="M2758" i="7"/>
  <c r="O2758" i="7" s="1"/>
  <c r="J2758" i="7"/>
  <c r="M2675" i="7"/>
  <c r="O2675" i="7" s="1"/>
  <c r="J2675" i="7"/>
  <c r="M2636" i="7"/>
  <c r="O2636" i="7" s="1"/>
  <c r="J2636" i="7"/>
  <c r="J2548" i="7"/>
  <c r="M2548" i="7"/>
  <c r="O2548" i="7" s="1"/>
  <c r="M2189" i="7"/>
  <c r="O2189" i="7" s="1"/>
  <c r="J2189" i="7"/>
  <c r="J2072" i="7"/>
  <c r="M2072" i="7"/>
  <c r="O2072" i="7" s="1"/>
  <c r="J2033" i="7"/>
  <c r="M2033" i="7"/>
  <c r="O2033" i="7" s="1"/>
  <c r="J1989" i="7"/>
  <c r="M1989" i="7"/>
  <c r="O1989" i="7" s="1"/>
  <c r="J2869" i="7"/>
  <c r="M2869" i="7"/>
  <c r="O2869" i="7" s="1"/>
  <c r="J2820" i="7"/>
  <c r="M2820" i="7"/>
  <c r="O2820" i="7" s="1"/>
  <c r="J2671" i="7"/>
  <c r="M2671" i="7"/>
  <c r="O2671" i="7" s="1"/>
  <c r="M2586" i="7"/>
  <c r="O2586" i="7" s="1"/>
  <c r="J2586" i="7"/>
  <c r="M2784" i="7"/>
  <c r="O2784" i="7" s="1"/>
  <c r="J2784" i="7"/>
  <c r="J2747" i="7"/>
  <c r="M2747" i="7"/>
  <c r="O2747" i="7" s="1"/>
  <c r="M2528" i="7"/>
  <c r="O2528" i="7" s="1"/>
  <c r="J2528" i="7"/>
  <c r="M2465" i="7"/>
  <c r="O2465" i="7" s="1"/>
  <c r="J2465" i="7"/>
  <c r="M2232" i="7"/>
  <c r="O2232" i="7" s="1"/>
  <c r="J2232" i="7"/>
  <c r="J2110" i="7"/>
  <c r="M2110" i="7"/>
  <c r="O2110" i="7" s="1"/>
  <c r="M2405" i="7"/>
  <c r="O2405" i="7" s="1"/>
  <c r="J2405" i="7"/>
  <c r="M2339" i="7"/>
  <c r="O2339" i="7" s="1"/>
  <c r="J2339" i="7"/>
  <c r="J2435" i="7"/>
  <c r="M2435" i="7"/>
  <c r="O2435" i="7" s="1"/>
  <c r="J2352" i="7"/>
  <c r="M2352" i="7"/>
  <c r="O2352" i="7" s="1"/>
  <c r="M2233" i="7"/>
  <c r="O2233" i="7" s="1"/>
  <c r="J2233" i="7"/>
  <c r="M2067" i="7"/>
  <c r="O2067" i="7" s="1"/>
  <c r="J2067" i="7"/>
  <c r="J1880" i="7"/>
  <c r="M1880" i="7"/>
  <c r="O1880" i="7" s="1"/>
  <c r="M2258" i="7"/>
  <c r="O2258" i="7" s="1"/>
  <c r="J2258" i="7"/>
  <c r="M2168" i="7"/>
  <c r="O2168" i="7" s="1"/>
  <c r="J2168" i="7"/>
  <c r="J1417" i="7"/>
  <c r="M1417" i="7"/>
  <c r="O1417" i="7" s="1"/>
  <c r="J2235" i="7"/>
  <c r="M2235" i="7"/>
  <c r="O2235" i="7" s="1"/>
  <c r="M2140" i="7"/>
  <c r="O2140" i="7" s="1"/>
  <c r="J2140" i="7"/>
  <c r="M2028" i="7"/>
  <c r="O2028" i="7" s="1"/>
  <c r="J2028" i="7"/>
  <c r="M1851" i="7"/>
  <c r="O1851" i="7" s="1"/>
  <c r="J1851" i="7"/>
  <c r="M1034" i="7"/>
  <c r="O1034" i="7" s="1"/>
  <c r="J1034" i="7"/>
  <c r="M929" i="7"/>
  <c r="O929" i="7" s="1"/>
  <c r="J929" i="7"/>
  <c r="L4792" i="7"/>
  <c r="N4792" i="7" s="1"/>
  <c r="L2598" i="7"/>
  <c r="N2598" i="7" s="1"/>
  <c r="L3228" i="7"/>
  <c r="N3228" i="7" s="1"/>
  <c r="M3423" i="7"/>
  <c r="O3423" i="7" s="1"/>
  <c r="M3635" i="7"/>
  <c r="O3635" i="7" s="1"/>
  <c r="J3584" i="7"/>
  <c r="J3156" i="7"/>
  <c r="J2401" i="7"/>
  <c r="M2284" i="7"/>
  <c r="O2284" i="7" s="1"/>
  <c r="J1427" i="7"/>
  <c r="M3407" i="7"/>
  <c r="O3407" i="7" s="1"/>
  <c r="J3407" i="7"/>
  <c r="M3195" i="7"/>
  <c r="O3195" i="7" s="1"/>
  <c r="J3195" i="7"/>
  <c r="J2835" i="7"/>
  <c r="M2835" i="7"/>
  <c r="O2835" i="7" s="1"/>
  <c r="M2639" i="7"/>
  <c r="O2639" i="7" s="1"/>
  <c r="J2639" i="7"/>
  <c r="J2623" i="7"/>
  <c r="M2623" i="7"/>
  <c r="O2623" i="7" s="1"/>
  <c r="M3598" i="7"/>
  <c r="O3598" i="7" s="1"/>
  <c r="J3598" i="7"/>
  <c r="J3439" i="7"/>
  <c r="M3439" i="7"/>
  <c r="O3439" i="7" s="1"/>
  <c r="J3368" i="7"/>
  <c r="M3368" i="7"/>
  <c r="O3368" i="7" s="1"/>
  <c r="M3118" i="7"/>
  <c r="O3118" i="7" s="1"/>
  <c r="J3118" i="7"/>
  <c r="J3060" i="7"/>
  <c r="M3060" i="7"/>
  <c r="O3060" i="7" s="1"/>
  <c r="J3535" i="7"/>
  <c r="M3535" i="7"/>
  <c r="O3535" i="7" s="1"/>
  <c r="M3340" i="7"/>
  <c r="O3340" i="7" s="1"/>
  <c r="J3340" i="7"/>
  <c r="M3189" i="7"/>
  <c r="O3189" i="7" s="1"/>
  <c r="J3189" i="7"/>
  <c r="M3460" i="7"/>
  <c r="O3460" i="7" s="1"/>
  <c r="J3460" i="7"/>
  <c r="M3054" i="7"/>
  <c r="O3054" i="7" s="1"/>
  <c r="J3054" i="7"/>
  <c r="J3027" i="7"/>
  <c r="M3027" i="7"/>
  <c r="O3027" i="7" s="1"/>
  <c r="J2976" i="7"/>
  <c r="M2976" i="7"/>
  <c r="O2976" i="7" s="1"/>
  <c r="J3685" i="7"/>
  <c r="M3685" i="7"/>
  <c r="O3685" i="7" s="1"/>
  <c r="J3192" i="7"/>
  <c r="M3192" i="7"/>
  <c r="O3192" i="7" s="1"/>
  <c r="J3155" i="7"/>
  <c r="M3155" i="7"/>
  <c r="O3155" i="7" s="1"/>
  <c r="J3104" i="7"/>
  <c r="M3104" i="7"/>
  <c r="O3104" i="7" s="1"/>
  <c r="M2815" i="7"/>
  <c r="O2815" i="7" s="1"/>
  <c r="J2815" i="7"/>
  <c r="J2720" i="7"/>
  <c r="M2720" i="7"/>
  <c r="O2720" i="7" s="1"/>
  <c r="J2677" i="7"/>
  <c r="M2677" i="7"/>
  <c r="O2677" i="7" s="1"/>
  <c r="M2500" i="7"/>
  <c r="O2500" i="7" s="1"/>
  <c r="J2500" i="7"/>
  <c r="J2473" i="7"/>
  <c r="M2473" i="7"/>
  <c r="O2473" i="7" s="1"/>
  <c r="J2340" i="7"/>
  <c r="M2340" i="7"/>
  <c r="O2340" i="7" s="1"/>
  <c r="M3316" i="7"/>
  <c r="O3316" i="7" s="1"/>
  <c r="J3316" i="7"/>
  <c r="J3206" i="7"/>
  <c r="M3206" i="7"/>
  <c r="O3206" i="7" s="1"/>
  <c r="M3078" i="7"/>
  <c r="O3078" i="7" s="1"/>
  <c r="J3078" i="7"/>
  <c r="J2757" i="7"/>
  <c r="M2757" i="7"/>
  <c r="O2757" i="7" s="1"/>
  <c r="M2664" i="7"/>
  <c r="O2664" i="7" s="1"/>
  <c r="J2664" i="7"/>
  <c r="J2547" i="7"/>
  <c r="M2547" i="7"/>
  <c r="O2547" i="7" s="1"/>
  <c r="M2464" i="7"/>
  <c r="O2464" i="7" s="1"/>
  <c r="J2464" i="7"/>
  <c r="M2384" i="7"/>
  <c r="O2384" i="7" s="1"/>
  <c r="J2384" i="7"/>
  <c r="M2333" i="7"/>
  <c r="O2333" i="7" s="1"/>
  <c r="J2333" i="7"/>
  <c r="J2316" i="7"/>
  <c r="M2316" i="7"/>
  <c r="O2316" i="7" s="1"/>
  <c r="M2290" i="7"/>
  <c r="O2290" i="7" s="1"/>
  <c r="J2290" i="7"/>
  <c r="M2152" i="7"/>
  <c r="O2152" i="7" s="1"/>
  <c r="J2152" i="7"/>
  <c r="J2069" i="7"/>
  <c r="M2069" i="7"/>
  <c r="O2069" i="7" s="1"/>
  <c r="M1988" i="7"/>
  <c r="O1988" i="7" s="1"/>
  <c r="J1988" i="7"/>
  <c r="M1656" i="7"/>
  <c r="O1656" i="7" s="1"/>
  <c r="J1656" i="7"/>
  <c r="J827" i="7"/>
  <c r="M827" i="7"/>
  <c r="O827" i="7" s="1"/>
  <c r="J2805" i="7"/>
  <c r="M2805" i="7"/>
  <c r="O2805" i="7" s="1"/>
  <c r="M2563" i="7"/>
  <c r="O2563" i="7" s="1"/>
  <c r="J2563" i="7"/>
  <c r="M2517" i="7"/>
  <c r="O2517" i="7" s="1"/>
  <c r="J2517" i="7"/>
  <c r="J2831" i="7"/>
  <c r="M2831" i="7"/>
  <c r="O2831" i="7" s="1"/>
  <c r="J2525" i="7"/>
  <c r="M2525" i="7"/>
  <c r="O2525" i="7" s="1"/>
  <c r="M2221" i="7"/>
  <c r="O2221" i="7" s="1"/>
  <c r="J2221" i="7"/>
  <c r="J2136" i="7"/>
  <c r="M2136" i="7"/>
  <c r="O2136" i="7" s="1"/>
  <c r="M2357" i="7"/>
  <c r="O2357" i="7" s="1"/>
  <c r="J2357" i="7"/>
  <c r="M2229" i="7"/>
  <c r="O2229" i="7" s="1"/>
  <c r="J2229" i="7"/>
  <c r="M2156" i="7"/>
  <c r="O2156" i="7" s="1"/>
  <c r="J2156" i="7"/>
  <c r="M2427" i="7"/>
  <c r="O2427" i="7" s="1"/>
  <c r="J2427" i="7"/>
  <c r="M2393" i="7"/>
  <c r="O2393" i="7" s="1"/>
  <c r="J2393" i="7"/>
  <c r="J2862" i="7"/>
  <c r="M2862" i="7"/>
  <c r="O2862" i="7" s="1"/>
  <c r="J2344" i="7"/>
  <c r="M2344" i="7"/>
  <c r="O2344" i="7" s="1"/>
  <c r="J2257" i="7"/>
  <c r="M2257" i="7"/>
  <c r="O2257" i="7" s="1"/>
  <c r="J2000" i="7"/>
  <c r="M2000" i="7"/>
  <c r="O2000" i="7" s="1"/>
  <c r="J1595" i="7"/>
  <c r="M1595" i="7"/>
  <c r="O1595" i="7" s="1"/>
  <c r="L5657" i="7"/>
  <c r="L5524" i="7"/>
  <c r="N5524" i="7" s="1"/>
  <c r="L5502" i="7"/>
  <c r="N5502" i="7" s="1"/>
  <c r="L4823" i="7"/>
  <c r="N4823" i="7" s="1"/>
  <c r="L4511" i="7"/>
  <c r="N4511" i="7" s="1"/>
  <c r="L2980" i="7"/>
  <c r="N2980" i="7" s="1"/>
  <c r="L4440" i="7"/>
  <c r="N4440" i="7" s="1"/>
  <c r="M3567" i="7"/>
  <c r="O3567" i="7" s="1"/>
  <c r="M3463" i="7"/>
  <c r="O3463" i="7" s="1"/>
  <c r="M3341" i="7"/>
  <c r="O3341" i="7" s="1"/>
  <c r="J2791" i="7"/>
  <c r="M2568" i="7"/>
  <c r="O2568" i="7" s="1"/>
  <c r="J2741" i="7"/>
  <c r="M2396" i="7"/>
  <c r="O2396" i="7" s="1"/>
  <c r="J2751" i="7"/>
  <c r="M2703" i="7"/>
  <c r="O2703" i="7" s="1"/>
  <c r="J2387" i="7"/>
  <c r="J2497" i="7"/>
  <c r="M2283" i="7"/>
  <c r="O2283" i="7" s="1"/>
  <c r="M2160" i="7"/>
  <c r="O2160" i="7" s="1"/>
  <c r="M2112" i="7"/>
  <c r="O2112" i="7" s="1"/>
  <c r="J1583" i="7"/>
  <c r="L3124" i="7"/>
  <c r="N3124" i="7" s="1"/>
  <c r="L1230" i="7"/>
  <c r="N1230" i="7" s="1"/>
  <c r="L3781" i="7"/>
  <c r="N3781" i="7" s="1"/>
  <c r="L4848" i="7"/>
  <c r="N4848" i="7" s="1"/>
  <c r="J161" i="7"/>
  <c r="J2924" i="7"/>
  <c r="M3686" i="7"/>
  <c r="O3686" i="7" s="1"/>
  <c r="J3374" i="7"/>
  <c r="J2982" i="7"/>
  <c r="M2860" i="7"/>
  <c r="O2860" i="7" s="1"/>
  <c r="J2750" i="7"/>
  <c r="M2307" i="7"/>
  <c r="O2307" i="7" s="1"/>
  <c r="M2203" i="7"/>
  <c r="O2203" i="7" s="1"/>
  <c r="M2158" i="7"/>
  <c r="O2158" i="7" s="1"/>
  <c r="M1994" i="7"/>
  <c r="O1994" i="7" s="1"/>
  <c r="J3291" i="7"/>
  <c r="J3424" i="7"/>
  <c r="J3029" i="7"/>
  <c r="J2376" i="7"/>
  <c r="M2084" i="7"/>
  <c r="O2084" i="7" s="1"/>
  <c r="J2169" i="7"/>
  <c r="M2151" i="7"/>
  <c r="O2151" i="7" s="1"/>
  <c r="M2131" i="7"/>
  <c r="O2131" i="7" s="1"/>
  <c r="J2035" i="7"/>
  <c r="M1730" i="7"/>
  <c r="O1730" i="7" s="1"/>
  <c r="M1698" i="7"/>
  <c r="O1698" i="7" s="1"/>
  <c r="M1449" i="7"/>
  <c r="O1449" i="7" s="1"/>
  <c r="M1154" i="7"/>
  <c r="O1154" i="7" s="1"/>
  <c r="J980" i="7"/>
  <c r="M1859" i="7"/>
  <c r="O1859" i="7" s="1"/>
  <c r="J13" i="7"/>
  <c r="J2080" i="7"/>
  <c r="J1864" i="7"/>
  <c r="M1762" i="7"/>
  <c r="O1762" i="7" s="1"/>
  <c r="M344" i="7"/>
  <c r="O344" i="7" s="1"/>
  <c r="J1599" i="7"/>
  <c r="M1599" i="7"/>
  <c r="O1599" i="7" s="1"/>
  <c r="M2585" i="7"/>
  <c r="O2585" i="7" s="1"/>
  <c r="J2585" i="7"/>
  <c r="M1140" i="7"/>
  <c r="O1140" i="7" s="1"/>
  <c r="J1140" i="7"/>
  <c r="J1290" i="7"/>
  <c r="M1290" i="7"/>
  <c r="O1290" i="7" s="1"/>
  <c r="M1366" i="7"/>
  <c r="O1366" i="7" s="1"/>
  <c r="J1366" i="7"/>
  <c r="J1568" i="7"/>
  <c r="M1568" i="7"/>
  <c r="O1568" i="7" s="1"/>
  <c r="J2114" i="7"/>
  <c r="M2114" i="7"/>
  <c r="O2114" i="7" s="1"/>
  <c r="J1666" i="7"/>
  <c r="M1666" i="7"/>
  <c r="O1666" i="7" s="1"/>
  <c r="M1807" i="7"/>
  <c r="O1807" i="7" s="1"/>
  <c r="J1807" i="7"/>
  <c r="M851" i="7"/>
  <c r="O851" i="7" s="1"/>
  <c r="J851" i="7"/>
  <c r="M3380" i="7"/>
  <c r="O3380" i="7" s="1"/>
  <c r="J3380" i="7"/>
  <c r="M3636" i="7"/>
  <c r="O3636" i="7" s="1"/>
  <c r="J3636" i="7"/>
  <c r="M2403" i="7"/>
  <c r="O2403" i="7" s="1"/>
  <c r="J2403" i="7"/>
  <c r="M2369" i="7"/>
  <c r="O2369" i="7" s="1"/>
  <c r="J2369" i="7"/>
  <c r="J2268" i="7"/>
  <c r="M2268" i="7"/>
  <c r="O2268" i="7" s="1"/>
  <c r="M2076" i="7"/>
  <c r="O2076" i="7" s="1"/>
  <c r="J2076" i="7"/>
  <c r="J1468" i="7"/>
  <c r="M1468" i="7"/>
  <c r="O1468" i="7" s="1"/>
  <c r="M2453" i="7"/>
  <c r="O2453" i="7" s="1"/>
  <c r="J2453" i="7"/>
  <c r="J2440" i="7"/>
  <c r="M2440" i="7"/>
  <c r="O2440" i="7" s="1"/>
  <c r="J1952" i="7"/>
  <c r="M1952" i="7"/>
  <c r="O1952" i="7" s="1"/>
  <c r="J2236" i="7"/>
  <c r="M2236" i="7"/>
  <c r="O2236" i="7" s="1"/>
  <c r="J2161" i="7"/>
  <c r="M2161" i="7"/>
  <c r="O2161" i="7" s="1"/>
  <c r="M1006" i="7"/>
  <c r="O1006" i="7" s="1"/>
  <c r="J1006" i="7"/>
  <c r="J699" i="7"/>
  <c r="M699" i="7"/>
  <c r="O699" i="7" s="1"/>
  <c r="M1456" i="7"/>
  <c r="O1456" i="7" s="1"/>
  <c r="J1456" i="7"/>
  <c r="M786" i="7"/>
  <c r="O786" i="7" s="1"/>
  <c r="J786" i="7"/>
  <c r="J30" i="7"/>
  <c r="M30" i="7"/>
  <c r="O30" i="7" s="1"/>
  <c r="M17" i="7"/>
  <c r="O17" i="7" s="1"/>
  <c r="J17" i="7"/>
  <c r="J1076" i="7"/>
  <c r="M1076" i="7"/>
  <c r="O1076" i="7" s="1"/>
  <c r="M1320" i="7"/>
  <c r="O1320" i="7" s="1"/>
  <c r="J1320" i="7"/>
  <c r="M657" i="7"/>
  <c r="O657" i="7" s="1"/>
  <c r="J657" i="7"/>
  <c r="J3540" i="7"/>
  <c r="J3304" i="7"/>
  <c r="J3084" i="7"/>
  <c r="M3000" i="7"/>
  <c r="O3000" i="7" s="1"/>
  <c r="J3208" i="7"/>
  <c r="M2466" i="7"/>
  <c r="O2466" i="7" s="1"/>
  <c r="M2895" i="7"/>
  <c r="O2895" i="7" s="1"/>
  <c r="M2355" i="7"/>
  <c r="O2355" i="7" s="1"/>
  <c r="M2269" i="7"/>
  <c r="O2269" i="7" s="1"/>
  <c r="M2164" i="7"/>
  <c r="O2164" i="7" s="1"/>
  <c r="M2052" i="7"/>
  <c r="O2052" i="7" s="1"/>
  <c r="M2001" i="7"/>
  <c r="O2001" i="7" s="1"/>
  <c r="M2603" i="7"/>
  <c r="O2603" i="7" s="1"/>
  <c r="J2241" i="7"/>
  <c r="M2094" i="7"/>
  <c r="O2094" i="7" s="1"/>
  <c r="J1480" i="7"/>
  <c r="M1280" i="7"/>
  <c r="O1280" i="7" s="1"/>
  <c r="J1002" i="7"/>
  <c r="J986" i="7"/>
  <c r="M782" i="7"/>
  <c r="O782" i="7" s="1"/>
  <c r="J1715" i="7"/>
  <c r="M524" i="7"/>
  <c r="O524" i="7" s="1"/>
  <c r="J755" i="7"/>
  <c r="M755" i="7"/>
  <c r="O755" i="7" s="1"/>
  <c r="M636" i="7"/>
  <c r="O636" i="7" s="1"/>
  <c r="J636" i="7"/>
  <c r="M488" i="7"/>
  <c r="O488" i="7" s="1"/>
  <c r="J488" i="7"/>
  <c r="L5624" i="7"/>
  <c r="N5624" i="7" s="1"/>
  <c r="L5333" i="7"/>
  <c r="N5333" i="7" s="1"/>
  <c r="L5248" i="7"/>
  <c r="N5248" i="7" s="1"/>
  <c r="L4933" i="7"/>
  <c r="N4933" i="7" s="1"/>
  <c r="L5313" i="7"/>
  <c r="N5313" i="7" s="1"/>
  <c r="L4967" i="7"/>
  <c r="N4967" i="7" s="1"/>
  <c r="L5055" i="7"/>
  <c r="N5055" i="7" s="1"/>
  <c r="L3687" i="7"/>
  <c r="N3687" i="7" s="1"/>
  <c r="L3669" i="7"/>
  <c r="N3669" i="7" s="1"/>
  <c r="L2771" i="7"/>
  <c r="N2771" i="7" s="1"/>
  <c r="L1871" i="7"/>
  <c r="N1871" i="7" s="1"/>
  <c r="L2294" i="7"/>
  <c r="N2294" i="7" s="1"/>
  <c r="L2099" i="7"/>
  <c r="N2099" i="7" s="1"/>
  <c r="L2014" i="7"/>
  <c r="N2014" i="7" s="1"/>
  <c r="L1406" i="7"/>
  <c r="N1406" i="7" s="1"/>
  <c r="L5437" i="7"/>
  <c r="N5437" i="7" s="1"/>
  <c r="L3569" i="7"/>
  <c r="N3569" i="7" s="1"/>
  <c r="L1414" i="7"/>
  <c r="N1414" i="7" s="1"/>
  <c r="L2900" i="7"/>
  <c r="N2900" i="7" s="1"/>
  <c r="J3621" i="7"/>
  <c r="M2949" i="7"/>
  <c r="O2949" i="7" s="1"/>
  <c r="M3342" i="7"/>
  <c r="O3342" i="7" s="1"/>
  <c r="M2828" i="7"/>
  <c r="O2828" i="7" s="1"/>
  <c r="J2248" i="7"/>
  <c r="M1942" i="7"/>
  <c r="O1942" i="7" s="1"/>
  <c r="J1840" i="7"/>
  <c r="M1784" i="7"/>
  <c r="O1784" i="7" s="1"/>
  <c r="M1225" i="7"/>
  <c r="O1225" i="7" s="1"/>
  <c r="J1339" i="7"/>
  <c r="M1545" i="7"/>
  <c r="O1545" i="7" s="1"/>
  <c r="J1545" i="7"/>
  <c r="M1114" i="7"/>
  <c r="O1114" i="7" s="1"/>
  <c r="J1114" i="7"/>
  <c r="M318" i="7"/>
  <c r="O318" i="7" s="1"/>
  <c r="J318" i="7"/>
  <c r="M261" i="7"/>
  <c r="O261" i="7" s="1"/>
  <c r="J261" i="7"/>
  <c r="M933" i="7"/>
  <c r="O933" i="7" s="1"/>
  <c r="J933" i="7"/>
  <c r="M608" i="7"/>
  <c r="O608" i="7" s="1"/>
  <c r="J608" i="7"/>
  <c r="M469" i="7"/>
  <c r="O469" i="7" s="1"/>
  <c r="J469" i="7"/>
  <c r="J455" i="7"/>
  <c r="M455" i="7"/>
  <c r="O455" i="7" s="1"/>
  <c r="M353" i="7"/>
  <c r="O353" i="7" s="1"/>
  <c r="J353" i="7"/>
  <c r="J319" i="7"/>
  <c r="M319" i="7"/>
  <c r="O319" i="7" s="1"/>
  <c r="M295" i="7"/>
  <c r="O295" i="7" s="1"/>
  <c r="J295" i="7"/>
  <c r="M417" i="7"/>
  <c r="O417" i="7" s="1"/>
  <c r="J417" i="7"/>
  <c r="J395" i="7"/>
  <c r="M395" i="7"/>
  <c r="O395" i="7" s="1"/>
  <c r="J541" i="7"/>
  <c r="M541" i="7"/>
  <c r="O541" i="7" s="1"/>
  <c r="M481" i="7"/>
  <c r="O481" i="7" s="1"/>
  <c r="J481" i="7"/>
  <c r="M420" i="7"/>
  <c r="O420" i="7" s="1"/>
  <c r="J420" i="7"/>
  <c r="M1061" i="7"/>
  <c r="O1061" i="7" s="1"/>
  <c r="J1061" i="7"/>
  <c r="J918" i="7"/>
  <c r="M303" i="7"/>
  <c r="O303" i="7" s="1"/>
  <c r="M244" i="7"/>
  <c r="O244" i="7" s="1"/>
  <c r="J244" i="7"/>
  <c r="J683" i="7"/>
  <c r="M683" i="7"/>
  <c r="O683" i="7" s="1"/>
  <c r="M560" i="7"/>
  <c r="O560" i="7" s="1"/>
  <c r="J560" i="7"/>
  <c r="M260" i="7"/>
  <c r="O260" i="7" s="1"/>
  <c r="J260" i="7"/>
  <c r="J999" i="7"/>
  <c r="M999" i="7"/>
  <c r="O999" i="7" s="1"/>
  <c r="M837" i="7"/>
  <c r="O837" i="7" s="1"/>
  <c r="J837" i="7"/>
  <c r="M735" i="7"/>
  <c r="O735" i="7" s="1"/>
  <c r="J735" i="7"/>
  <c r="J867" i="7"/>
  <c r="M867" i="7"/>
  <c r="O867" i="7" s="1"/>
  <c r="J589" i="7"/>
  <c r="M589" i="7"/>
  <c r="O589" i="7" s="1"/>
  <c r="M367" i="7"/>
  <c r="O367" i="7" s="1"/>
  <c r="J367" i="7"/>
  <c r="M413" i="7"/>
  <c r="O413" i="7" s="1"/>
  <c r="J413" i="7"/>
  <c r="M401" i="7"/>
  <c r="O401" i="7" s="1"/>
  <c r="J401" i="7"/>
  <c r="J579" i="7"/>
  <c r="M579" i="7"/>
  <c r="O579" i="7" s="1"/>
  <c r="M527" i="7"/>
  <c r="O527" i="7" s="1"/>
  <c r="J527" i="7"/>
  <c r="M638" i="7"/>
  <c r="O638" i="7" s="1"/>
  <c r="J638" i="7"/>
  <c r="J2581" i="7"/>
  <c r="J665" i="7"/>
  <c r="J870" i="7"/>
  <c r="M341" i="7"/>
  <c r="O341" i="7" s="1"/>
  <c r="M336" i="7"/>
  <c r="O336" i="7" s="1"/>
  <c r="J267" i="7"/>
  <c r="M267" i="7"/>
  <c r="O267" i="7" s="1"/>
  <c r="J1398" i="7"/>
  <c r="M1398" i="7"/>
  <c r="O1398" i="7" s="1"/>
  <c r="M752" i="7"/>
  <c r="O752" i="7" s="1"/>
  <c r="J752" i="7"/>
  <c r="M902" i="7"/>
  <c r="O902" i="7" s="1"/>
  <c r="J902" i="7"/>
  <c r="J525" i="7"/>
  <c r="M525" i="7"/>
  <c r="O525" i="7" s="1"/>
  <c r="M388" i="7"/>
  <c r="O388" i="7" s="1"/>
  <c r="J388" i="7"/>
  <c r="M535" i="7"/>
  <c r="O535" i="7" s="1"/>
  <c r="J991" i="7"/>
  <c r="M355" i="7"/>
  <c r="O355" i="7" s="1"/>
  <c r="M565" i="7"/>
  <c r="O565" i="7" s="1"/>
  <c r="J726" i="7"/>
  <c r="M491" i="7"/>
  <c r="O491" i="7" s="1"/>
  <c r="M269" i="7"/>
  <c r="O269" i="7" s="1"/>
  <c r="J693" i="7"/>
  <c r="M471" i="7"/>
  <c r="O471" i="7" s="1"/>
  <c r="N97" i="7"/>
  <c r="Y4037" i="7"/>
  <c r="Z4037" i="7" s="1"/>
  <c r="L4025" i="7" s="1"/>
  <c r="N4025" i="7" s="1"/>
  <c r="N5220" i="7"/>
  <c r="Y2142" i="7"/>
  <c r="Z2142" i="7" s="1"/>
  <c r="L2130" i="7" s="1"/>
  <c r="N2130" i="7" s="1"/>
  <c r="Y1723" i="7"/>
  <c r="Z1723" i="7" s="1"/>
  <c r="L1711" i="7" s="1"/>
  <c r="N1711" i="7" s="1"/>
  <c r="Y2619" i="7"/>
  <c r="Z2619" i="7" s="1"/>
  <c r="L2607" i="7" s="1"/>
  <c r="N2607" i="7" s="1"/>
  <c r="Y1134" i="7"/>
  <c r="Z1134" i="7" s="1"/>
  <c r="L1122" i="7" s="1"/>
  <c r="N1122" i="7" s="1"/>
  <c r="Y1822" i="7"/>
  <c r="Z1822" i="7" s="1"/>
  <c r="L1810" i="7" s="1"/>
  <c r="N1810" i="7" s="1"/>
  <c r="Y5119" i="7"/>
  <c r="Z5119" i="7" s="1"/>
  <c r="L5107" i="7" s="1"/>
  <c r="N5107" i="7" s="1"/>
  <c r="Y4440" i="7"/>
  <c r="Z4440" i="7" s="1"/>
  <c r="L4428" i="7" s="1"/>
  <c r="N4428" i="7" s="1"/>
  <c r="M3590" i="7"/>
  <c r="O3590" i="7" s="1"/>
  <c r="J3135" i="7"/>
  <c r="M3112" i="7"/>
  <c r="O3112" i="7" s="1"/>
  <c r="J2696" i="7"/>
  <c r="M3628" i="7"/>
  <c r="O3628" i="7" s="1"/>
  <c r="M2734" i="7"/>
  <c r="O2734" i="7" s="1"/>
  <c r="M2467" i="7"/>
  <c r="O2467" i="7" s="1"/>
  <c r="M2591" i="7"/>
  <c r="O2591" i="7" s="1"/>
  <c r="M2472" i="7"/>
  <c r="O2472" i="7" s="1"/>
  <c r="M3246" i="7"/>
  <c r="O3246" i="7" s="1"/>
  <c r="M3047" i="7"/>
  <c r="O3047" i="7" s="1"/>
  <c r="M2731" i="7"/>
  <c r="O2731" i="7" s="1"/>
  <c r="M2686" i="7"/>
  <c r="O2686" i="7" s="1"/>
  <c r="J2242" i="7"/>
  <c r="J2605" i="7"/>
  <c r="M2116" i="7"/>
  <c r="O2116" i="7" s="1"/>
  <c r="M1996" i="7"/>
  <c r="O1996" i="7" s="1"/>
  <c r="J1960" i="7"/>
  <c r="J1848" i="7"/>
  <c r="M1724" i="7"/>
  <c r="O1724" i="7" s="1"/>
  <c r="J1600" i="7"/>
  <c r="J882" i="7"/>
  <c r="M1219" i="7"/>
  <c r="O1219" i="7" s="1"/>
  <c r="J29" i="7"/>
  <c r="M29" i="7"/>
  <c r="O29" i="7" s="1"/>
  <c r="M884" i="7"/>
  <c r="O884" i="7" s="1"/>
  <c r="J884" i="7"/>
  <c r="M468" i="7"/>
  <c r="O468" i="7" s="1"/>
  <c r="L4510" i="7"/>
  <c r="N4510" i="7" s="1"/>
  <c r="L4446" i="7"/>
  <c r="N4446" i="7" s="1"/>
  <c r="L4382" i="7"/>
  <c r="L4566" i="7"/>
  <c r="N4566" i="7" s="1"/>
  <c r="L4576" i="7"/>
  <c r="L4198" i="7"/>
  <c r="N4198" i="7" s="1"/>
  <c r="L2891" i="7"/>
  <c r="N2891" i="7" s="1"/>
  <c r="N445" i="7"/>
  <c r="Y4624" i="7"/>
  <c r="Z4624" i="7" s="1"/>
  <c r="L4612" i="7" s="1"/>
  <c r="N4612" i="7" s="1"/>
  <c r="L4112" i="7"/>
  <c r="N4112" i="7" s="1"/>
  <c r="L3595" i="7"/>
  <c r="N3595" i="7" s="1"/>
  <c r="L5000" i="7"/>
  <c r="N5000" i="7" s="1"/>
  <c r="L3661" i="7"/>
  <c r="N3661" i="7" s="1"/>
  <c r="Y1483" i="7"/>
  <c r="Z1483" i="7" s="1"/>
  <c r="L1471" i="7" s="1"/>
  <c r="N1471" i="7" s="1"/>
  <c r="Y1166" i="7"/>
  <c r="Z1166" i="7" s="1"/>
  <c r="L1154" i="7" s="1"/>
  <c r="N1154" i="7" s="1"/>
  <c r="L4767" i="7"/>
  <c r="N4767" i="7" s="1"/>
  <c r="L1970" i="7"/>
  <c r="N1970" i="7" s="1"/>
  <c r="J3656" i="7"/>
  <c r="M3710" i="7"/>
  <c r="O3710" i="7" s="1"/>
  <c r="M3646" i="7"/>
  <c r="O3646" i="7" s="1"/>
  <c r="M3550" i="7"/>
  <c r="O3550" i="7" s="1"/>
  <c r="M3512" i="7"/>
  <c r="O3512" i="7" s="1"/>
  <c r="J3012" i="7"/>
  <c r="M2936" i="7"/>
  <c r="O2936" i="7" s="1"/>
  <c r="M3475" i="7"/>
  <c r="O3475" i="7" s="1"/>
  <c r="M3387" i="7"/>
  <c r="O3387" i="7" s="1"/>
  <c r="J2950" i="7"/>
  <c r="J2395" i="7"/>
  <c r="M3163" i="7"/>
  <c r="O3163" i="7" s="1"/>
  <c r="M2963" i="7"/>
  <c r="O2963" i="7" s="1"/>
  <c r="M2165" i="7"/>
  <c r="O2165" i="7" s="1"/>
  <c r="J3008" i="7"/>
  <c r="J2291" i="7"/>
  <c r="M2058" i="7"/>
  <c r="O2058" i="7" s="1"/>
  <c r="M2037" i="7"/>
  <c r="O2037" i="7" s="1"/>
  <c r="J833" i="7"/>
  <c r="M814" i="7"/>
  <c r="O814" i="7" s="1"/>
  <c r="J814" i="7"/>
  <c r="J819" i="7"/>
  <c r="J1282" i="7"/>
  <c r="M1282" i="7"/>
  <c r="O1282" i="7" s="1"/>
  <c r="N4495" i="7"/>
  <c r="L2951" i="7"/>
  <c r="N2951" i="7" s="1"/>
  <c r="N2484" i="7"/>
  <c r="M3757" i="7"/>
  <c r="O3757" i="7" s="1"/>
  <c r="M3787" i="7"/>
  <c r="O3787" i="7" s="1"/>
  <c r="M2885" i="7"/>
  <c r="O2885" i="7" s="1"/>
  <c r="J2868" i="7"/>
  <c r="J3277" i="7"/>
  <c r="J2227" i="7"/>
  <c r="J2411" i="7"/>
  <c r="J3284" i="7"/>
  <c r="M3003" i="7"/>
  <c r="O3003" i="7" s="1"/>
  <c r="J2323" i="7"/>
  <c r="J2389" i="7"/>
  <c r="M2154" i="7"/>
  <c r="O2154" i="7" s="1"/>
  <c r="M2124" i="7"/>
  <c r="O2124" i="7" s="1"/>
  <c r="M1498" i="7"/>
  <c r="O1498" i="7" s="1"/>
  <c r="J2701" i="7"/>
  <c r="M2701" i="7"/>
  <c r="O2701" i="7" s="1"/>
  <c r="M2280" i="7"/>
  <c r="O2280" i="7" s="1"/>
  <c r="J2280" i="7"/>
  <c r="J2017" i="7"/>
  <c r="M2017" i="7"/>
  <c r="O2017" i="7" s="1"/>
  <c r="M1571" i="7"/>
  <c r="O1571" i="7" s="1"/>
  <c r="J1571" i="7"/>
  <c r="J1390" i="7"/>
  <c r="M1390" i="7"/>
  <c r="O1390" i="7" s="1"/>
  <c r="J1211" i="7"/>
  <c r="M1211" i="7"/>
  <c r="O1211" i="7" s="1"/>
  <c r="M677" i="7"/>
  <c r="O677" i="7" s="1"/>
  <c r="N486" i="7"/>
  <c r="N294" i="7"/>
  <c r="L158" i="7"/>
  <c r="N158" i="7" s="1"/>
  <c r="L4903" i="7"/>
  <c r="N4903" i="7" s="1"/>
  <c r="L5103" i="7"/>
  <c r="N5103" i="7" s="1"/>
  <c r="L3119" i="7"/>
  <c r="N3119" i="7" s="1"/>
  <c r="L1702" i="7"/>
  <c r="N1702" i="7" s="1"/>
  <c r="Y425" i="7"/>
  <c r="Z425" i="7" s="1"/>
  <c r="L413" i="7" s="1"/>
  <c r="N413" i="7" s="1"/>
  <c r="L4787" i="7"/>
  <c r="N4787" i="7" s="1"/>
  <c r="L3307" i="7"/>
  <c r="N3307" i="7" s="1"/>
  <c r="L1798" i="7"/>
  <c r="N1798" i="7" s="1"/>
  <c r="L5596" i="7"/>
  <c r="N5596" i="7" s="1"/>
  <c r="L4715" i="7"/>
  <c r="N4715" i="7" s="1"/>
  <c r="L3655" i="7"/>
  <c r="N3655" i="7" s="1"/>
  <c r="L2103" i="7"/>
  <c r="N2103" i="7" s="1"/>
  <c r="L5459" i="7"/>
  <c r="N5459" i="7" s="1"/>
  <c r="L1586" i="7"/>
  <c r="N1586" i="7" s="1"/>
  <c r="J3204" i="7"/>
  <c r="J2988" i="7"/>
  <c r="J3276" i="7"/>
  <c r="M3231" i="7"/>
  <c r="O3231" i="7" s="1"/>
  <c r="M2847" i="7"/>
  <c r="O2847" i="7" s="1"/>
  <c r="J3308" i="7"/>
  <c r="M2275" i="7"/>
  <c r="O2275" i="7" s="1"/>
  <c r="M2759" i="7"/>
  <c r="O2759" i="7" s="1"/>
  <c r="J2718" i="7"/>
  <c r="J2773" i="7"/>
  <c r="J3175" i="7"/>
  <c r="J2277" i="7"/>
  <c r="M2026" i="7"/>
  <c r="O2026" i="7" s="1"/>
  <c r="M2014" i="7"/>
  <c r="O2014" i="7" s="1"/>
  <c r="M1736" i="7"/>
  <c r="O1736" i="7" s="1"/>
  <c r="J1688" i="7"/>
  <c r="J897" i="7"/>
  <c r="M1658" i="7"/>
  <c r="O1658" i="7" s="1"/>
  <c r="J39" i="7"/>
  <c r="M255" i="7"/>
  <c r="O255" i="7" s="1"/>
  <c r="J255" i="7"/>
  <c r="J464" i="7"/>
  <c r="M941" i="7"/>
  <c r="O941" i="7" s="1"/>
  <c r="J941" i="7"/>
  <c r="M741" i="7"/>
  <c r="O741" i="7" s="1"/>
  <c r="J741" i="7"/>
  <c r="M732" i="7"/>
  <c r="O732" i="7" s="1"/>
  <c r="J732" i="7"/>
  <c r="M334" i="7"/>
  <c r="O334" i="7" s="1"/>
  <c r="J334" i="7"/>
  <c r="M983" i="7"/>
  <c r="O983" i="7" s="1"/>
  <c r="J983" i="7"/>
  <c r="M606" i="7"/>
  <c r="O606" i="7" s="1"/>
  <c r="J606" i="7"/>
  <c r="J575" i="7"/>
  <c r="M575" i="7"/>
  <c r="O575" i="7" s="1"/>
  <c r="M450" i="7"/>
  <c r="O450" i="7" s="1"/>
  <c r="J450" i="7"/>
  <c r="J315" i="7"/>
  <c r="M315" i="7"/>
  <c r="O315" i="7" s="1"/>
  <c r="M300" i="7"/>
  <c r="O300" i="7" s="1"/>
  <c r="J300" i="7"/>
  <c r="M781" i="7"/>
  <c r="O781" i="7" s="1"/>
  <c r="J781" i="7"/>
  <c r="M759" i="7"/>
  <c r="O759" i="7" s="1"/>
  <c r="J759" i="7"/>
  <c r="M294" i="7"/>
  <c r="O294" i="7" s="1"/>
  <c r="J294" i="7"/>
  <c r="M540" i="7"/>
  <c r="O540" i="7" s="1"/>
  <c r="J540" i="7"/>
  <c r="M842" i="7"/>
  <c r="O842" i="7" s="1"/>
  <c r="J842" i="7"/>
  <c r="M2002" i="7"/>
  <c r="O2002" i="7" s="1"/>
  <c r="J2002" i="7"/>
  <c r="M1287" i="7"/>
  <c r="O1287" i="7" s="1"/>
  <c r="J1287" i="7"/>
  <c r="J2005" i="7"/>
  <c r="M2005" i="7"/>
  <c r="O2005" i="7" s="1"/>
  <c r="J1526" i="7"/>
  <c r="M1526" i="7"/>
  <c r="O1526" i="7" s="1"/>
  <c r="J894" i="7"/>
  <c r="M894" i="7"/>
  <c r="O894" i="7" s="1"/>
  <c r="L5670" i="7"/>
  <c r="N5670" i="7" s="1"/>
  <c r="L5426" i="7"/>
  <c r="N5426" i="7" s="1"/>
  <c r="L4859" i="7"/>
  <c r="N4859" i="7" s="1"/>
  <c r="L3787" i="7"/>
  <c r="N3787" i="7" s="1"/>
  <c r="Y2347" i="7"/>
  <c r="Z2347" i="7" s="1"/>
  <c r="L2335" i="7" s="1"/>
  <c r="N2335" i="7" s="1"/>
  <c r="L3087" i="7"/>
  <c r="N3087" i="7" s="1"/>
  <c r="L668" i="7"/>
  <c r="N668" i="7" s="1"/>
  <c r="M3085" i="7"/>
  <c r="O3085" i="7" s="1"/>
  <c r="J2804" i="7"/>
  <c r="M2725" i="7"/>
  <c r="O2725" i="7" s="1"/>
  <c r="M2927" i="7"/>
  <c r="O2927" i="7" s="1"/>
  <c r="J2822" i="7"/>
  <c r="J3181" i="7"/>
  <c r="J2381" i="7"/>
  <c r="M2253" i="7"/>
  <c r="O2253" i="7" s="1"/>
  <c r="J2167" i="7"/>
  <c r="M2101" i="7"/>
  <c r="O2101" i="7" s="1"/>
  <c r="M2010" i="7"/>
  <c r="O2010" i="7" s="1"/>
  <c r="M1488" i="7"/>
  <c r="O1488" i="7" s="1"/>
  <c r="M1304" i="7"/>
  <c r="O1304" i="7" s="1"/>
  <c r="M507" i="7"/>
  <c r="O507" i="7" s="1"/>
  <c r="M549" i="7"/>
  <c r="O549" i="7" s="1"/>
  <c r="J947" i="7"/>
  <c r="M947" i="7"/>
  <c r="O947" i="7" s="1"/>
  <c r="M848" i="7"/>
  <c r="O848" i="7" s="1"/>
  <c r="J848" i="7"/>
  <c r="Y658" i="7"/>
  <c r="Z658" i="7" s="1"/>
  <c r="L646" i="7" s="1"/>
  <c r="N646" i="7" s="1"/>
  <c r="N582" i="7"/>
  <c r="L5701" i="7"/>
  <c r="N5701" i="7" s="1"/>
  <c r="L4835" i="7"/>
  <c r="N4835" i="7" s="1"/>
  <c r="L3691" i="7"/>
  <c r="N3691" i="7" s="1"/>
  <c r="L5370" i="7"/>
  <c r="N5370" i="7" s="1"/>
  <c r="Y4224" i="7"/>
  <c r="Z4224" i="7" s="1"/>
  <c r="L4212" i="7" s="1"/>
  <c r="N4212" i="7" s="1"/>
  <c r="N3361" i="7"/>
  <c r="L1862" i="7"/>
  <c r="N1862" i="7" s="1"/>
  <c r="L1694" i="7"/>
  <c r="N1694" i="7" s="1"/>
  <c r="Y5633" i="7"/>
  <c r="Z5633" i="7" s="1"/>
  <c r="L5621" i="7" s="1"/>
  <c r="N5621" i="7" s="1"/>
  <c r="Y5526" i="7"/>
  <c r="Z5526" i="7" s="1"/>
  <c r="L5514" i="7" s="1"/>
  <c r="N5514" i="7" s="1"/>
  <c r="N5104" i="7"/>
  <c r="Y4165" i="7"/>
  <c r="Z4165" i="7" s="1"/>
  <c r="L4153" i="7" s="1"/>
  <c r="N4153" i="7" s="1"/>
  <c r="Y5300" i="7"/>
  <c r="Z5300" i="7" s="1"/>
  <c r="L5288" i="7" s="1"/>
  <c r="N5288" i="7" s="1"/>
  <c r="Y4659" i="7"/>
  <c r="Z4659" i="7" s="1"/>
  <c r="L4647" i="7" s="1"/>
  <c r="N4647" i="7" s="1"/>
  <c r="Y4543" i="7"/>
  <c r="Z4543" i="7" s="1"/>
  <c r="L4531" i="7" s="1"/>
  <c r="N4531" i="7" s="1"/>
  <c r="Y4040" i="7"/>
  <c r="Z4040" i="7" s="1"/>
  <c r="L4028" i="7" s="1"/>
  <c r="N4028" i="7" s="1"/>
  <c r="Y5308" i="7"/>
  <c r="Z5308" i="7" s="1"/>
  <c r="L5296" i="7" s="1"/>
  <c r="N5296" i="7" s="1"/>
  <c r="Y3083" i="7"/>
  <c r="Z3083" i="7" s="1"/>
  <c r="L3071" i="7" s="1"/>
  <c r="N3071" i="7" s="1"/>
  <c r="Y1515" i="7"/>
  <c r="Z1515" i="7" s="1"/>
  <c r="L1503" i="7" s="1"/>
  <c r="N1503" i="7" s="1"/>
  <c r="Y3713" i="7"/>
  <c r="Z3713" i="7" s="1"/>
  <c r="L3701" i="7" s="1"/>
  <c r="N3701" i="7" s="1"/>
  <c r="Y2978" i="7"/>
  <c r="Z2978" i="7" s="1"/>
  <c r="L2966" i="7" s="1"/>
  <c r="N2966" i="7" s="1"/>
  <c r="Y969" i="7"/>
  <c r="Z969" i="7" s="1"/>
  <c r="L957" i="7" s="1"/>
  <c r="N957" i="7" s="1"/>
  <c r="N5292" i="7"/>
  <c r="L5067" i="7"/>
  <c r="N5067" i="7" s="1"/>
  <c r="J3172" i="7"/>
  <c r="J2522" i="7"/>
  <c r="J2829" i="7"/>
  <c r="J2549" i="7"/>
  <c r="J2451" i="7"/>
  <c r="J2313" i="7"/>
  <c r="J2638" i="7"/>
  <c r="M1083" i="7"/>
  <c r="O1083" i="7" s="1"/>
  <c r="M1531" i="7"/>
  <c r="O1531" i="7" s="1"/>
  <c r="M1242" i="7"/>
  <c r="O1242" i="7" s="1"/>
  <c r="M1347" i="7"/>
  <c r="O1347" i="7" s="1"/>
  <c r="M1827" i="7"/>
  <c r="O1827" i="7" s="1"/>
  <c r="J1827" i="7"/>
  <c r="M624" i="7"/>
  <c r="O624" i="7" s="1"/>
  <c r="J624" i="7"/>
  <c r="M564" i="7"/>
  <c r="O564" i="7" s="1"/>
  <c r="J564" i="7"/>
  <c r="M361" i="7"/>
  <c r="O361" i="7" s="1"/>
  <c r="J361" i="7"/>
  <c r="M311" i="7"/>
  <c r="O311" i="7" s="1"/>
  <c r="J311" i="7"/>
  <c r="M286" i="7"/>
  <c r="O286" i="7" s="1"/>
  <c r="J286" i="7"/>
  <c r="M246" i="7"/>
  <c r="O246" i="7" s="1"/>
  <c r="J246" i="7"/>
  <c r="J709" i="7"/>
  <c r="M709" i="7"/>
  <c r="O709" i="7" s="1"/>
  <c r="M642" i="7"/>
  <c r="O642" i="7" s="1"/>
  <c r="J642" i="7"/>
  <c r="M604" i="7"/>
  <c r="O604" i="7" s="1"/>
  <c r="J604" i="7"/>
  <c r="J587" i="7"/>
  <c r="M587" i="7"/>
  <c r="O587" i="7" s="1"/>
  <c r="M482" i="7"/>
  <c r="O482" i="7" s="1"/>
  <c r="J482" i="7"/>
  <c r="M446" i="7"/>
  <c r="O446" i="7" s="1"/>
  <c r="J446" i="7"/>
  <c r="M658" i="7"/>
  <c r="O658" i="7" s="1"/>
  <c r="J658" i="7"/>
  <c r="M714" i="7"/>
  <c r="O714" i="7" s="1"/>
  <c r="J714" i="7"/>
  <c r="M1079" i="7"/>
  <c r="O1079" i="7" s="1"/>
  <c r="J1079" i="7"/>
  <c r="M953" i="7"/>
  <c r="O953" i="7" s="1"/>
  <c r="J953" i="7"/>
  <c r="M898" i="7"/>
  <c r="O898" i="7" s="1"/>
  <c r="J898" i="7"/>
  <c r="M637" i="7"/>
  <c r="O637" i="7" s="1"/>
  <c r="J637" i="7"/>
  <c r="M438" i="7"/>
  <c r="O438" i="7" s="1"/>
  <c r="J438" i="7"/>
  <c r="J387" i="7"/>
  <c r="M387" i="7"/>
  <c r="O387" i="7" s="1"/>
  <c r="J363" i="7"/>
  <c r="M363" i="7"/>
  <c r="O363" i="7" s="1"/>
  <c r="J710" i="7"/>
  <c r="J457" i="7"/>
  <c r="J321" i="7"/>
  <c r="J584" i="7"/>
  <c r="J254" i="7"/>
  <c r="M1819" i="7"/>
  <c r="O1819" i="7" s="1"/>
  <c r="J73" i="7"/>
  <c r="J694" i="7"/>
  <c r="J529" i="7"/>
  <c r="J247" i="7"/>
  <c r="M555" i="7"/>
  <c r="O555" i="7" s="1"/>
  <c r="J239" i="7"/>
  <c r="M245" i="7"/>
  <c r="O245" i="7" s="1"/>
  <c r="Y3509" i="7"/>
  <c r="Z3509" i="7" s="1"/>
  <c r="L3497" i="7" s="1"/>
  <c r="N3497" i="7" s="1"/>
  <c r="N477" i="7"/>
  <c r="N4744" i="7"/>
  <c r="N594" i="7"/>
  <c r="N3111" i="7"/>
  <c r="Y4651" i="7"/>
  <c r="Z4651" i="7" s="1"/>
  <c r="L4639" i="7" s="1"/>
  <c r="N4639" i="7" s="1"/>
  <c r="N5016" i="7"/>
  <c r="Y4708" i="7"/>
  <c r="Z4708" i="7" s="1"/>
  <c r="L4696" i="7" s="1"/>
  <c r="N4696" i="7" s="1"/>
  <c r="N4471" i="7"/>
  <c r="Y4133" i="7"/>
  <c r="Z4133" i="7" s="1"/>
  <c r="L4121" i="7" s="1"/>
  <c r="N4121" i="7" s="1"/>
  <c r="Y1966" i="7"/>
  <c r="Z1966" i="7" s="1"/>
  <c r="L1954" i="7" s="1"/>
  <c r="N1954" i="7" s="1"/>
  <c r="Y4267" i="7"/>
  <c r="Z4267" i="7" s="1"/>
  <c r="L4255" i="7" s="1"/>
  <c r="N4255" i="7" s="1"/>
  <c r="N1826" i="7"/>
  <c r="N2242" i="7"/>
  <c r="Y1771" i="7"/>
  <c r="Z1771" i="7" s="1"/>
  <c r="L1759" i="7" s="1"/>
  <c r="N1759" i="7" s="1"/>
  <c r="Y1774" i="7"/>
  <c r="Z1774" i="7" s="1"/>
  <c r="L1762" i="7" s="1"/>
  <c r="N1762" i="7" s="1"/>
  <c r="N518" i="7"/>
  <c r="N390" i="7"/>
  <c r="Y2271" i="7"/>
  <c r="Z2271" i="7" s="1"/>
  <c r="L2259" i="7" s="1"/>
  <c r="N2259" i="7" s="1"/>
  <c r="N1795" i="7"/>
  <c r="Y4903" i="7"/>
  <c r="Z4903" i="7" s="1"/>
  <c r="L4891" i="7" s="1"/>
  <c r="N4891" i="7" s="1"/>
  <c r="Y3485" i="7"/>
  <c r="Z3485" i="7" s="1"/>
  <c r="L3473" i="7" s="1"/>
  <c r="N3473" i="7" s="1"/>
  <c r="N3430" i="7"/>
  <c r="N4615" i="7"/>
  <c r="Y5256" i="7"/>
  <c r="Z5256" i="7" s="1"/>
  <c r="L5244" i="7" s="1"/>
  <c r="N5244" i="7" s="1"/>
  <c r="N3321" i="7"/>
  <c r="N5008" i="7"/>
  <c r="N1298" i="7"/>
  <c r="Y4403" i="7"/>
  <c r="Z4403" i="7" s="1"/>
  <c r="L4391" i="7" s="1"/>
  <c r="N4391" i="7" s="1"/>
  <c r="N2463" i="7"/>
  <c r="N1234" i="7"/>
  <c r="Y5004" i="7"/>
  <c r="Z5004" i="7" s="1"/>
  <c r="L4992" i="7" s="1"/>
  <c r="N4992" i="7" s="1"/>
  <c r="Y3929" i="7"/>
  <c r="Z3929" i="7" s="1"/>
  <c r="L3917" i="7" s="1"/>
  <c r="N3917" i="7" s="1"/>
  <c r="Y4803" i="7"/>
  <c r="Z4803" i="7" s="1"/>
  <c r="L4791" i="7" s="1"/>
  <c r="N4791" i="7" s="1"/>
  <c r="Y2170" i="7"/>
  <c r="Z2170" i="7" s="1"/>
  <c r="L2158" i="7" s="1"/>
  <c r="N2158" i="7" s="1"/>
  <c r="Y4704" i="7"/>
  <c r="Z4704" i="7" s="1"/>
  <c r="L4692" i="7" s="1"/>
  <c r="N4692" i="7" s="1"/>
  <c r="Y3313" i="7"/>
  <c r="Z3313" i="7" s="1"/>
  <c r="L3301" i="7" s="1"/>
  <c r="N3301" i="7" s="1"/>
  <c r="Y3158" i="7"/>
  <c r="Z3158" i="7" s="1"/>
  <c r="L3146" i="7" s="1"/>
  <c r="N3146" i="7" s="1"/>
  <c r="Y4425" i="7"/>
  <c r="Z4425" i="7" s="1"/>
  <c r="L4413" i="7" s="1"/>
  <c r="N4413" i="7" s="1"/>
  <c r="Y3558" i="7"/>
  <c r="Z3558" i="7" s="1"/>
  <c r="L3546" i="7" s="1"/>
  <c r="N3546" i="7" s="1"/>
  <c r="Y3246" i="7"/>
  <c r="Z3246" i="7" s="1"/>
  <c r="L3234" i="7" s="1"/>
  <c r="N3234" i="7" s="1"/>
  <c r="Y4972" i="7"/>
  <c r="Z4972" i="7" s="1"/>
  <c r="L4960" i="7" s="1"/>
  <c r="N4960" i="7" s="1"/>
  <c r="N4204" i="7"/>
  <c r="Y3790" i="7"/>
  <c r="Z3790" i="7" s="1"/>
  <c r="L3778" i="7" s="1"/>
  <c r="N3778" i="7" s="1"/>
  <c r="Y1097" i="7"/>
  <c r="Z1097" i="7" s="1"/>
  <c r="L1085" i="7" s="1"/>
  <c r="N1085" i="7" s="1"/>
  <c r="N2386" i="7"/>
  <c r="Y5353" i="7"/>
  <c r="Z5353" i="7" s="1"/>
  <c r="L5341" i="7" s="1"/>
  <c r="N5341" i="7" s="1"/>
  <c r="N438" i="7"/>
  <c r="N246" i="7"/>
  <c r="N3156" i="7"/>
  <c r="N4727" i="7"/>
  <c r="N3545" i="7"/>
  <c r="Y3203" i="7"/>
  <c r="Z3203" i="7" s="1"/>
  <c r="L3191" i="7" s="1"/>
  <c r="N3191" i="7" s="1"/>
  <c r="Y3429" i="7"/>
  <c r="Z3429" i="7" s="1"/>
  <c r="L3417" i="7" s="1"/>
  <c r="N3417" i="7" s="1"/>
  <c r="Y3262" i="7"/>
  <c r="Z3262" i="7" s="1"/>
  <c r="L3250" i="7" s="1"/>
  <c r="N3250" i="7" s="1"/>
  <c r="Y1675" i="7"/>
  <c r="Z1675" i="7" s="1"/>
  <c r="L1663" i="7" s="1"/>
  <c r="N1663" i="7" s="1"/>
  <c r="Y2318" i="7"/>
  <c r="Z2318" i="7" s="1"/>
  <c r="L2306" i="7" s="1"/>
  <c r="N2306" i="7" s="1"/>
  <c r="Y1998" i="7"/>
  <c r="Z1998" i="7" s="1"/>
  <c r="L1986" i="7" s="1"/>
  <c r="N1986" i="7" s="1"/>
  <c r="Y1755" i="7"/>
  <c r="Z1755" i="7" s="1"/>
  <c r="L1743" i="7" s="1"/>
  <c r="N1743" i="7" s="1"/>
  <c r="N1858" i="7"/>
  <c r="Y1806" i="7"/>
  <c r="Z1806" i="7" s="1"/>
  <c r="L1794" i="7" s="1"/>
  <c r="N1794" i="7" s="1"/>
  <c r="Y5288" i="7"/>
  <c r="Z5288" i="7" s="1"/>
  <c r="L5276" i="7" s="1"/>
  <c r="N5276" i="7" s="1"/>
  <c r="Y4876" i="7"/>
  <c r="Z4876" i="7" s="1"/>
  <c r="L4864" i="7" s="1"/>
  <c r="N4864" i="7" s="1"/>
  <c r="Y2574" i="7"/>
  <c r="Z2574" i="7" s="1"/>
  <c r="L2562" i="7" s="1"/>
  <c r="N2562" i="7" s="1"/>
  <c r="N1362" i="7"/>
  <c r="Y2235" i="7"/>
  <c r="Z2235" i="7" s="1"/>
  <c r="L2223" i="7" s="1"/>
  <c r="N2223" i="7" s="1"/>
  <c r="Y1065" i="7"/>
  <c r="Z1065" i="7" s="1"/>
  <c r="L1053" i="7" s="1"/>
  <c r="N1053" i="7" s="1"/>
  <c r="Y3666" i="7"/>
  <c r="Z3666" i="7" s="1"/>
  <c r="L3654" i="7" s="1"/>
  <c r="N3654" i="7" s="1"/>
  <c r="N2375" i="7"/>
  <c r="N1391" i="7"/>
  <c r="Y3365" i="7"/>
  <c r="Z3365" i="7" s="1"/>
  <c r="L3353" i="7" s="1"/>
  <c r="N3353" i="7" s="1"/>
  <c r="Y1659" i="7"/>
  <c r="Z1659" i="7" s="1"/>
  <c r="L1647" i="7" s="1"/>
  <c r="N1647" i="7" s="1"/>
  <c r="Y3398" i="7"/>
  <c r="Z3398" i="7" s="1"/>
  <c r="L3386" i="7" s="1"/>
  <c r="N3386" i="7" s="1"/>
  <c r="N2087" i="7"/>
  <c r="Y3526" i="7"/>
  <c r="Z3526" i="7" s="1"/>
  <c r="L3514" i="7" s="1"/>
  <c r="N3514" i="7" s="1"/>
  <c r="N3593" i="7"/>
  <c r="N2879" i="7"/>
  <c r="Y3521" i="7"/>
  <c r="Z3521" i="7" s="1"/>
  <c r="L3509" i="7" s="1"/>
  <c r="N3509" i="7" s="1"/>
  <c r="Y3198" i="7"/>
  <c r="Z3198" i="7" s="1"/>
  <c r="L3186" i="7" s="1"/>
  <c r="N3186" i="7" s="1"/>
  <c r="Y4828" i="7"/>
  <c r="Z4828" i="7" s="1"/>
  <c r="L4816" i="7" s="1"/>
  <c r="N4816" i="7" s="1"/>
  <c r="Y2094" i="7"/>
  <c r="Z2094" i="7" s="1"/>
  <c r="L2082" i="7" s="1"/>
  <c r="N2082" i="7" s="1"/>
  <c r="Y3179" i="7"/>
  <c r="Z3179" i="7" s="1"/>
  <c r="L3167" i="7" s="1"/>
  <c r="N3167" i="7" s="1"/>
  <c r="N1631" i="7"/>
  <c r="N5628" i="7"/>
  <c r="Y512" i="7"/>
  <c r="Z512" i="7" s="1"/>
  <c r="L500" i="7" s="1"/>
  <c r="N500" i="7" s="1"/>
  <c r="Y2315" i="7"/>
  <c r="Z2315" i="7" s="1"/>
  <c r="L2303" i="7" s="1"/>
  <c r="N2303" i="7" s="1"/>
  <c r="Y1074" i="7"/>
  <c r="Z1074" i="7" s="1"/>
  <c r="L1062" i="7" s="1"/>
  <c r="N1062" i="7" s="1"/>
  <c r="N806" i="7"/>
  <c r="N2746" i="7"/>
  <c r="Y111" i="7"/>
  <c r="Z111" i="7" s="1"/>
  <c r="L110" i="7" s="1"/>
  <c r="N110" i="7" s="1"/>
  <c r="Y4376" i="7"/>
  <c r="Z4376" i="7" s="1"/>
  <c r="L4364" i="7" s="1"/>
  <c r="N4364" i="7" s="1"/>
  <c r="Y1332" i="7"/>
  <c r="Z1332" i="7" s="1"/>
  <c r="L1320" i="7" s="1"/>
  <c r="N1320" i="7" s="1"/>
  <c r="N2098" i="7"/>
  <c r="N1747" i="7"/>
  <c r="N934" i="7"/>
  <c r="N742" i="7"/>
  <c r="J178" i="7"/>
  <c r="Y3745" i="7"/>
  <c r="Z3745" i="7" s="1"/>
  <c r="L3733" i="7" s="1"/>
  <c r="N3733" i="7" s="1"/>
  <c r="Y3493" i="7"/>
  <c r="Z3493" i="7" s="1"/>
  <c r="L3481" i="7" s="1"/>
  <c r="N3481" i="7" s="1"/>
  <c r="N47" i="7"/>
  <c r="N3365" i="7"/>
  <c r="N274" i="7"/>
  <c r="Y5725" i="7"/>
  <c r="Z5725" i="7" s="1"/>
  <c r="L5713" i="7" s="1"/>
  <c r="N5713" i="7" s="1"/>
  <c r="Y3821" i="7"/>
  <c r="Z3821" i="7" s="1"/>
  <c r="L3809" i="7" s="1"/>
  <c r="N3809" i="7" s="1"/>
  <c r="Y4467" i="7"/>
  <c r="Z4467" i="7" s="1"/>
  <c r="L4455" i="7" s="1"/>
  <c r="N4455" i="7" s="1"/>
  <c r="Y3897" i="7"/>
  <c r="Z3897" i="7" s="1"/>
  <c r="L3885" i="7" s="1"/>
  <c r="N3885" i="7" s="1"/>
  <c r="Y2734" i="7"/>
  <c r="Z2734" i="7" s="1"/>
  <c r="L2722" i="7" s="1"/>
  <c r="N2722" i="7" s="1"/>
  <c r="Y4227" i="7"/>
  <c r="Z4227" i="7" s="1"/>
  <c r="L4215" i="7" s="1"/>
  <c r="N4215" i="7" s="1"/>
  <c r="N5433" i="7"/>
  <c r="N4327" i="7"/>
  <c r="Y601" i="7"/>
  <c r="Z601" i="7" s="1"/>
  <c r="L589" i="7" s="1"/>
  <c r="N589" i="7" s="1"/>
  <c r="N4552" i="7"/>
  <c r="N3212" i="7"/>
  <c r="Y1439" i="7"/>
  <c r="Z1439" i="7" s="1"/>
  <c r="L1427" i="7" s="1"/>
  <c r="N1427" i="7" s="1"/>
  <c r="N605" i="7"/>
  <c r="Y1282" i="7"/>
  <c r="Z1282" i="7" s="1"/>
  <c r="L1270" i="7" s="1"/>
  <c r="N1270" i="7" s="1"/>
  <c r="Y2702" i="7"/>
  <c r="Z2702" i="7" s="1"/>
  <c r="L2690" i="7" s="1"/>
  <c r="N2690" i="7" s="1"/>
  <c r="N1282" i="7"/>
  <c r="N573" i="7"/>
  <c r="Y2766" i="7"/>
  <c r="Z2766" i="7" s="1"/>
  <c r="L2754" i="7" s="1"/>
  <c r="N2754" i="7" s="1"/>
  <c r="N5156" i="7"/>
  <c r="Y3973" i="7"/>
  <c r="Z3973" i="7" s="1"/>
  <c r="L3961" i="7" s="1"/>
  <c r="N3961" i="7" s="1"/>
  <c r="Y1886" i="7"/>
  <c r="Z1886" i="7" s="1"/>
  <c r="L1874" i="7" s="1"/>
  <c r="N1874" i="7" s="1"/>
  <c r="Y3214" i="7"/>
  <c r="Z3214" i="7" s="1"/>
  <c r="L3202" i="7" s="1"/>
  <c r="N3202" i="7" s="1"/>
  <c r="Y4085" i="7"/>
  <c r="Z4085" i="7" s="1"/>
  <c r="L4073" i="7" s="1"/>
  <c r="N4073" i="7" s="1"/>
  <c r="Y3769" i="7"/>
  <c r="Z3769" i="7" s="1"/>
  <c r="L3757" i="7" s="1"/>
  <c r="N3757" i="7" s="1"/>
  <c r="N4489" i="7"/>
  <c r="Y3710" i="7"/>
  <c r="Z3710" i="7" s="1"/>
  <c r="L3698" i="7" s="1"/>
  <c r="N3698" i="7" s="1"/>
  <c r="N1991" i="7"/>
  <c r="N4173" i="7"/>
  <c r="Y4435" i="7"/>
  <c r="Z4435" i="7" s="1"/>
  <c r="L4423" i="7" s="1"/>
  <c r="N4423" i="7" s="1"/>
  <c r="Y1918" i="7"/>
  <c r="Z1918" i="7" s="1"/>
  <c r="L1906" i="7" s="1"/>
  <c r="N1906" i="7" s="1"/>
  <c r="Y1470" i="7"/>
  <c r="Z1470" i="7" s="1"/>
  <c r="L1458" i="7" s="1"/>
  <c r="N1458" i="7" s="1"/>
  <c r="N5723" i="7"/>
  <c r="N258" i="7"/>
  <c r="Y690" i="7"/>
  <c r="Z690" i="7" s="1"/>
  <c r="L678" i="7" s="1"/>
  <c r="N678" i="7" s="1"/>
  <c r="Y4563" i="7"/>
  <c r="Z4563" i="7" s="1"/>
  <c r="L4551" i="7" s="1"/>
  <c r="N4551" i="7" s="1"/>
  <c r="N3577" i="7"/>
  <c r="Y1851" i="7"/>
  <c r="Z1851" i="7" s="1"/>
  <c r="L1839" i="7" s="1"/>
  <c r="N1839" i="7" s="1"/>
  <c r="Y441" i="7"/>
  <c r="Z441" i="7" s="1"/>
  <c r="L429" i="7" s="1"/>
  <c r="N429" i="7" s="1"/>
  <c r="Y665" i="7"/>
  <c r="Z665" i="7" s="1"/>
  <c r="L653" i="7" s="1"/>
  <c r="N653" i="7" s="1"/>
  <c r="Y3309" i="7"/>
  <c r="Z3309" i="7" s="1"/>
  <c r="L3297" i="7" s="1"/>
  <c r="N3297" i="7" s="1"/>
  <c r="Y1915" i="7"/>
  <c r="Z1915" i="7" s="1"/>
  <c r="L1903" i="7" s="1"/>
  <c r="N1903" i="7" s="1"/>
  <c r="Y5736" i="7"/>
  <c r="Z5736" i="7" s="1"/>
  <c r="L5724" i="7" s="1"/>
  <c r="N5724" i="7" s="1"/>
  <c r="Y5628" i="7"/>
  <c r="Z5628" i="7" s="1"/>
  <c r="L5616" i="7" s="1"/>
  <c r="N5616" i="7" s="1"/>
  <c r="Y908" i="7"/>
  <c r="Z908" i="7" s="1"/>
  <c r="L896" i="7" s="1"/>
  <c r="N896" i="7" s="1"/>
  <c r="N600" i="7"/>
  <c r="N577" i="7"/>
  <c r="N5632" i="7"/>
  <c r="Y3774" i="7"/>
  <c r="Z3774" i="7" s="1"/>
  <c r="L3762" i="7" s="1"/>
  <c r="N3762" i="7" s="1"/>
  <c r="Y3677" i="7"/>
  <c r="Z3677" i="7" s="1"/>
  <c r="L3665" i="7" s="1"/>
  <c r="N3665" i="7" s="1"/>
  <c r="N3079" i="7"/>
  <c r="Y985" i="7"/>
  <c r="Z985" i="7" s="1"/>
  <c r="L973" i="7" s="1"/>
  <c r="N973" i="7" s="1"/>
  <c r="N4519" i="7"/>
  <c r="N2206" i="7"/>
  <c r="N965" i="7"/>
  <c r="Y1902" i="7"/>
  <c r="Z1902" i="7" s="1"/>
  <c r="L1890" i="7" s="1"/>
  <c r="N1890" i="7" s="1"/>
  <c r="Y1108" i="7"/>
  <c r="Z1108" i="7" s="1"/>
  <c r="L1096" i="7" s="1"/>
  <c r="N1096" i="7" s="1"/>
  <c r="Y2906" i="7"/>
  <c r="Z2906" i="7" s="1"/>
  <c r="L2894" i="7" s="1"/>
  <c r="N2894" i="7" s="1"/>
  <c r="N242" i="7"/>
  <c r="Y4499" i="7"/>
  <c r="Z4499" i="7" s="1"/>
  <c r="L4487" i="7" s="1"/>
  <c r="N4487" i="7" s="1"/>
  <c r="Y3478" i="7"/>
  <c r="Z3478" i="7" s="1"/>
  <c r="L3466" i="7" s="1"/>
  <c r="N3466" i="7" s="1"/>
  <c r="Y3147" i="7"/>
  <c r="Z3147" i="7" s="1"/>
  <c r="L3135" i="7" s="1"/>
  <c r="N3135" i="7" s="1"/>
  <c r="Y3297" i="7"/>
  <c r="Z3297" i="7" s="1"/>
  <c r="L3285" i="7" s="1"/>
  <c r="N3285" i="7" s="1"/>
  <c r="Y3230" i="7"/>
  <c r="Z3230" i="7" s="1"/>
  <c r="L3218" i="7" s="1"/>
  <c r="N3218" i="7" s="1"/>
  <c r="N253" i="7"/>
  <c r="N669" i="7"/>
  <c r="Y692" i="7"/>
  <c r="Z692" i="7" s="1"/>
  <c r="L680" i="7" s="1"/>
  <c r="N680" i="7" s="1"/>
  <c r="N3578" i="7"/>
  <c r="Y3446" i="7"/>
  <c r="Z3446" i="7" s="1"/>
  <c r="L3434" i="7" s="1"/>
  <c r="N3434" i="7" s="1"/>
  <c r="Y5237" i="7"/>
  <c r="Z5237" i="7" s="1"/>
  <c r="L5225" i="7" s="1"/>
  <c r="N5225" i="7" s="1"/>
  <c r="Y5338" i="7"/>
  <c r="Z5338" i="7" s="1"/>
  <c r="L5326" i="7" s="1"/>
  <c r="N5326" i="7" s="1"/>
  <c r="Y2367" i="7"/>
  <c r="Z2367" i="7" s="1"/>
  <c r="L2355" i="7" s="1"/>
  <c r="N2355" i="7" s="1"/>
  <c r="Y3413" i="7"/>
  <c r="Z3413" i="7" s="1"/>
  <c r="L3401" i="7" s="1"/>
  <c r="N3401" i="7" s="1"/>
  <c r="N2239" i="7"/>
  <c r="Y5593" i="7"/>
  <c r="Z5593" i="7" s="1"/>
  <c r="L5581" i="7" s="1"/>
  <c r="N5581" i="7" s="1"/>
  <c r="Y2539" i="7"/>
  <c r="Z2539" i="7" s="1"/>
  <c r="L2527" i="7" s="1"/>
  <c r="N2527" i="7" s="1"/>
  <c r="Y2747" i="7"/>
  <c r="Z2747" i="7" s="1"/>
  <c r="L2735" i="7" s="1"/>
  <c r="N2735" i="7" s="1"/>
  <c r="Y2363" i="7"/>
  <c r="Z2363" i="7" s="1"/>
  <c r="L2351" i="7" s="1"/>
  <c r="N2351" i="7" s="1"/>
  <c r="N2100" i="7"/>
  <c r="N1218" i="7"/>
  <c r="Y1198" i="7"/>
  <c r="Z1198" i="7" s="1"/>
  <c r="L1186" i="7" s="1"/>
  <c r="N1186" i="7" s="1"/>
  <c r="Y2923" i="7"/>
  <c r="Z2923" i="7" s="1"/>
  <c r="L2911" i="7" s="1"/>
  <c r="N2911" i="7" s="1"/>
  <c r="N4044" i="7"/>
  <c r="N1460" i="7"/>
  <c r="N269" i="7"/>
  <c r="Y5475" i="7"/>
  <c r="Z5475" i="7" s="1"/>
  <c r="L5463" i="7" s="1"/>
  <c r="N5463" i="7" s="1"/>
  <c r="Y2911" i="7"/>
  <c r="Z2911" i="7" s="1"/>
  <c r="L2899" i="7" s="1"/>
  <c r="N2899" i="7" s="1"/>
  <c r="N1956" i="7"/>
  <c r="N5347" i="7"/>
  <c r="Y2246" i="7"/>
  <c r="Z2246" i="7" s="1"/>
  <c r="L2234" i="7" s="1"/>
  <c r="N2234" i="7" s="1"/>
  <c r="Y1579" i="7"/>
  <c r="Z1579" i="7" s="1"/>
  <c r="L1567" i="7" s="1"/>
  <c r="N1567" i="7" s="1"/>
  <c r="N2818" i="7"/>
  <c r="Y4595" i="7"/>
  <c r="Z4595" i="7" s="1"/>
  <c r="L4583" i="7" s="1"/>
  <c r="N4583" i="7" s="1"/>
  <c r="Y1358" i="7"/>
  <c r="Z1358" i="7" s="1"/>
  <c r="L1346" i="7" s="1"/>
  <c r="N1346" i="7" s="1"/>
  <c r="Y1118" i="7"/>
  <c r="Z1118" i="7" s="1"/>
  <c r="L1106" i="7" s="1"/>
  <c r="N1106" i="7" s="1"/>
  <c r="Y1033" i="7"/>
  <c r="Z1033" i="7" s="1"/>
  <c r="L1021" i="7" s="1"/>
  <c r="N1021" i="7" s="1"/>
  <c r="Y1012" i="7"/>
  <c r="Z1012" i="7" s="1"/>
  <c r="L1000" i="7" s="1"/>
  <c r="N1000" i="7" s="1"/>
  <c r="Y5656" i="7"/>
  <c r="Z5656" i="7" s="1"/>
  <c r="L5644" i="7" s="1"/>
  <c r="N5644" i="7" s="1"/>
  <c r="Y2603" i="7"/>
  <c r="Z2603" i="7" s="1"/>
  <c r="L2591" i="7" s="1"/>
  <c r="N2591" i="7" s="1"/>
  <c r="Y889" i="7"/>
  <c r="Z889" i="7" s="1"/>
  <c r="L877" i="7" s="1"/>
  <c r="N877" i="7" s="1"/>
  <c r="Y569" i="7"/>
  <c r="Z569" i="7" s="1"/>
  <c r="L557" i="7" s="1"/>
  <c r="N557" i="7" s="1"/>
  <c r="Y697" i="7"/>
  <c r="Z697" i="7" s="1"/>
  <c r="L685" i="7" s="1"/>
  <c r="N685" i="7" s="1"/>
  <c r="Y5366" i="7"/>
  <c r="Z5366" i="7" s="1"/>
  <c r="L5354" i="7" s="1"/>
  <c r="N5354" i="7" s="1"/>
  <c r="Y1058" i="7"/>
  <c r="Z1058" i="7" s="1"/>
  <c r="L1046" i="7" s="1"/>
  <c r="N1046" i="7" s="1"/>
  <c r="Y930" i="7"/>
  <c r="Z930" i="7" s="1"/>
  <c r="L918" i="7" s="1"/>
  <c r="N918" i="7" s="1"/>
  <c r="Y866" i="7"/>
  <c r="Z866" i="7" s="1"/>
  <c r="L854" i="7" s="1"/>
  <c r="N854" i="7" s="1"/>
  <c r="Y738" i="7"/>
  <c r="Z738" i="7" s="1"/>
  <c r="L726" i="7" s="1"/>
  <c r="N726" i="7" s="1"/>
  <c r="N113" i="7"/>
  <c r="Y5171" i="7"/>
  <c r="Z5171" i="7" s="1"/>
  <c r="L5159" i="7" s="1"/>
  <c r="N5159" i="7" s="1"/>
  <c r="Y4484" i="7"/>
  <c r="Z4484" i="7" s="1"/>
  <c r="L4472" i="7" s="1"/>
  <c r="N4472" i="7" s="1"/>
  <c r="Y3678" i="7"/>
  <c r="Z3678" i="7" s="1"/>
  <c r="L3666" i="7" s="1"/>
  <c r="N3666" i="7" s="1"/>
  <c r="N3140" i="7"/>
  <c r="Y2683" i="7"/>
  <c r="Z2683" i="7" s="1"/>
  <c r="L2671" i="7" s="1"/>
  <c r="N2671" i="7" s="1"/>
  <c r="N2482" i="7"/>
  <c r="N2655" i="7"/>
  <c r="N3289" i="7"/>
  <c r="Y5334" i="7"/>
  <c r="Z5334" i="7" s="1"/>
  <c r="L5322" i="7" s="1"/>
  <c r="N5322" i="7" s="1"/>
  <c r="Y5433" i="7"/>
  <c r="Z5433" i="7" s="1"/>
  <c r="L5421" i="7" s="1"/>
  <c r="N5421" i="7" s="1"/>
  <c r="N5136" i="7"/>
  <c r="Y4892" i="7"/>
  <c r="Z4892" i="7" s="1"/>
  <c r="L4880" i="7" s="1"/>
  <c r="N4880" i="7" s="1"/>
  <c r="N3674" i="7"/>
  <c r="N3413" i="7"/>
  <c r="Y2427" i="7"/>
  <c r="Z2427" i="7" s="1"/>
  <c r="L2415" i="7" s="1"/>
  <c r="N2415" i="7" s="1"/>
  <c r="Y1739" i="7"/>
  <c r="Z1739" i="7" s="1"/>
  <c r="L1727" i="7" s="1"/>
  <c r="N1727" i="7" s="1"/>
  <c r="N1535" i="7"/>
  <c r="N5640" i="7"/>
  <c r="N4855" i="7"/>
  <c r="Y4656" i="7"/>
  <c r="Z4656" i="7" s="1"/>
  <c r="L4644" i="7" s="1"/>
  <c r="N4644" i="7" s="1"/>
  <c r="Y4197" i="7"/>
  <c r="Z4197" i="7" s="1"/>
  <c r="L4185" i="7" s="1"/>
  <c r="N4185" i="7" s="1"/>
  <c r="Y3854" i="7"/>
  <c r="Z3854" i="7" s="1"/>
  <c r="L3842" i="7" s="1"/>
  <c r="N3842" i="7" s="1"/>
  <c r="Y4176" i="7"/>
  <c r="Z4176" i="7" s="1"/>
  <c r="L4164" i="7" s="1"/>
  <c r="N4164" i="7" s="1"/>
  <c r="N2034" i="7"/>
  <c r="N1231" i="7"/>
  <c r="Y880" i="7"/>
  <c r="Z880" i="7" s="1"/>
  <c r="L868" i="7" s="1"/>
  <c r="N868" i="7" s="1"/>
  <c r="Y1206" i="7"/>
  <c r="Z1206" i="7" s="1"/>
  <c r="L1194" i="7" s="1"/>
  <c r="N1194" i="7" s="1"/>
  <c r="Y4755" i="7"/>
  <c r="Z4755" i="7" s="1"/>
  <c r="L4743" i="7" s="1"/>
  <c r="N4743" i="7" s="1"/>
  <c r="N1730" i="7"/>
  <c r="N861" i="7"/>
  <c r="Y4884" i="7"/>
  <c r="Z4884" i="7" s="1"/>
  <c r="L4872" i="7" s="1"/>
  <c r="N4872" i="7" s="1"/>
  <c r="Y4344" i="7"/>
  <c r="Z4344" i="7" s="1"/>
  <c r="L4332" i="7" s="1"/>
  <c r="N4332" i="7" s="1"/>
  <c r="N5059" i="7"/>
  <c r="N5405" i="7"/>
  <c r="N72" i="7"/>
  <c r="N5709" i="7"/>
  <c r="Y5660" i="7"/>
  <c r="Z5660" i="7" s="1"/>
  <c r="L5648" i="7" s="1"/>
  <c r="N5648" i="7" s="1"/>
  <c r="Y4723" i="7"/>
  <c r="Z4723" i="7" s="1"/>
  <c r="L4711" i="7" s="1"/>
  <c r="N4711" i="7" s="1"/>
  <c r="N3103" i="7"/>
  <c r="Y1899" i="7"/>
  <c r="Z1899" i="7" s="1"/>
  <c r="L1887" i="7" s="1"/>
  <c r="N1887" i="7" s="1"/>
  <c r="Y2958" i="7"/>
  <c r="Z2958" i="7" s="1"/>
  <c r="L2946" i="7" s="1"/>
  <c r="N2946" i="7" s="1"/>
  <c r="N2018" i="7"/>
  <c r="N2036" i="7"/>
  <c r="N2162" i="7"/>
  <c r="N2125" i="7"/>
  <c r="N4504" i="7"/>
  <c r="N1139" i="7"/>
  <c r="N2119" i="7"/>
  <c r="N1847" i="7"/>
  <c r="N978" i="7"/>
  <c r="Y4443" i="7"/>
  <c r="Z4443" i="7" s="1"/>
  <c r="L4431" i="7" s="1"/>
  <c r="N4431" i="7" s="1"/>
  <c r="N3366" i="7"/>
  <c r="N3014" i="7"/>
  <c r="N1224" i="7"/>
  <c r="N3718" i="7"/>
  <c r="N5011" i="7"/>
  <c r="N2177" i="7"/>
  <c r="Y3541" i="7"/>
  <c r="Z3541" i="7" s="1"/>
  <c r="L3529" i="7" s="1"/>
  <c r="N3529" i="7" s="1"/>
  <c r="Y2126" i="7"/>
  <c r="Z2126" i="7" s="1"/>
  <c r="L2114" i="7" s="1"/>
  <c r="N2114" i="7" s="1"/>
  <c r="N358" i="7"/>
  <c r="Y5717" i="7"/>
  <c r="Z5717" i="7" s="1"/>
  <c r="L5705" i="7" s="1"/>
  <c r="N5705" i="7" s="1"/>
  <c r="Y5691" i="7"/>
  <c r="Z5691" i="7" s="1"/>
  <c r="L5679" i="7" s="1"/>
  <c r="N5679" i="7" s="1"/>
  <c r="Y5460" i="7"/>
  <c r="Z5460" i="7" s="1"/>
  <c r="L5448" i="7" s="1"/>
  <c r="N5448" i="7" s="1"/>
  <c r="Y5052" i="7"/>
  <c r="Z5052" i="7" s="1"/>
  <c r="L5040" i="7" s="1"/>
  <c r="N5040" i="7" s="1"/>
  <c r="N4263" i="7"/>
  <c r="Y2975" i="7"/>
  <c r="Z2975" i="7" s="1"/>
  <c r="L2963" i="7" s="1"/>
  <c r="N2963" i="7" s="1"/>
  <c r="N2454" i="7"/>
  <c r="Y5453" i="7"/>
  <c r="Z5453" i="7" s="1"/>
  <c r="L5441" i="7" s="1"/>
  <c r="N5441" i="7" s="1"/>
  <c r="N3922" i="7"/>
  <c r="N2676" i="7"/>
  <c r="Y3277" i="7"/>
  <c r="Z3277" i="7" s="1"/>
  <c r="L3265" i="7" s="1"/>
  <c r="N3265" i="7" s="1"/>
  <c r="N120" i="7"/>
  <c r="Y4288" i="7"/>
  <c r="Z4288" i="7" s="1"/>
  <c r="L4276" i="7" s="1"/>
  <c r="N4276" i="7" s="1"/>
  <c r="Y1946" i="7"/>
  <c r="Z1946" i="7" s="1"/>
  <c r="L1934" i="7" s="1"/>
  <c r="N1934" i="7" s="1"/>
  <c r="Y1115" i="7"/>
  <c r="Z1115" i="7" s="1"/>
  <c r="L1103" i="7" s="1"/>
  <c r="N1103" i="7" s="1"/>
  <c r="Y5696" i="7"/>
  <c r="Z5696" i="7" s="1"/>
  <c r="L5684" i="7" s="1"/>
  <c r="N5684" i="7" s="1"/>
  <c r="N3799" i="7"/>
  <c r="N3273" i="7"/>
  <c r="Y5306" i="7"/>
  <c r="Z5306" i="7" s="1"/>
  <c r="L5294" i="7" s="1"/>
  <c r="N5294" i="7" s="1"/>
  <c r="N4679" i="7"/>
  <c r="Y5200" i="7"/>
  <c r="Z5200" i="7" s="1"/>
  <c r="L5188" i="7" s="1"/>
  <c r="N5188" i="7" s="1"/>
  <c r="N1935" i="7"/>
  <c r="Y2827" i="7"/>
  <c r="Z2827" i="7" s="1"/>
  <c r="L2815" i="7" s="1"/>
  <c r="N2815" i="7" s="1"/>
  <c r="N2626" i="7"/>
  <c r="N5720" i="7"/>
  <c r="Y3918" i="7"/>
  <c r="Z3918" i="7" s="1"/>
  <c r="L3906" i="7" s="1"/>
  <c r="N3906" i="7" s="1"/>
  <c r="Y2443" i="7"/>
  <c r="Z2443" i="7" s="1"/>
  <c r="L2431" i="7" s="1"/>
  <c r="N2431" i="7" s="1"/>
  <c r="Y2299" i="7"/>
  <c r="Z2299" i="7" s="1"/>
  <c r="L2287" i="7" s="1"/>
  <c r="N2287" i="7" s="1"/>
  <c r="Y1102" i="7"/>
  <c r="Z1102" i="7" s="1"/>
  <c r="L1090" i="7" s="1"/>
  <c r="N1090" i="7" s="1"/>
  <c r="N1778" i="7"/>
  <c r="Y5733" i="7"/>
  <c r="Z5733" i="7" s="1"/>
  <c r="L5721" i="7" s="1"/>
  <c r="N5721" i="7" s="1"/>
  <c r="N4760" i="7"/>
  <c r="N1818" i="7"/>
  <c r="Y2090" i="7"/>
  <c r="Z2090" i="7" s="1"/>
  <c r="L2078" i="7" s="1"/>
  <c r="N2078" i="7" s="1"/>
  <c r="Y1451" i="7"/>
  <c r="Z1451" i="7" s="1"/>
  <c r="L1439" i="7" s="1"/>
  <c r="N1439" i="7" s="1"/>
  <c r="Y5621" i="7"/>
  <c r="Z5621" i="7" s="1"/>
  <c r="L5609" i="7" s="1"/>
  <c r="N5609" i="7" s="1"/>
  <c r="N5003" i="7"/>
  <c r="Y3902" i="7"/>
  <c r="Z3902" i="7" s="1"/>
  <c r="L3890" i="7" s="1"/>
  <c r="N3890" i="7" s="1"/>
  <c r="Y3082" i="7"/>
  <c r="Z3082" i="7" s="1"/>
  <c r="L3070" i="7" s="1"/>
  <c r="N3070" i="7" s="1"/>
  <c r="Y2213" i="7"/>
  <c r="Z2213" i="7" s="1"/>
  <c r="L2201" i="7" s="1"/>
  <c r="N2201" i="7" s="1"/>
  <c r="N1714" i="7"/>
  <c r="Y1150" i="7"/>
  <c r="Z1150" i="7" s="1"/>
  <c r="L1138" i="7" s="1"/>
  <c r="N1138" i="7" s="1"/>
  <c r="Y5269" i="7"/>
  <c r="Z5269" i="7" s="1"/>
  <c r="L5257" i="7" s="1"/>
  <c r="N5257" i="7" s="1"/>
  <c r="Y3525" i="7"/>
  <c r="Z3525" i="7" s="1"/>
  <c r="L3513" i="7" s="1"/>
  <c r="N3513" i="7" s="1"/>
  <c r="N3092" i="7"/>
  <c r="Y802" i="7"/>
  <c r="Z802" i="7" s="1"/>
  <c r="L790" i="7" s="1"/>
  <c r="N790" i="7" s="1"/>
  <c r="Y3870" i="7"/>
  <c r="Z3870" i="7" s="1"/>
  <c r="L3858" i="7" s="1"/>
  <c r="N3858" i="7" s="1"/>
  <c r="N2292" i="7"/>
  <c r="Y881" i="7"/>
  <c r="Z881" i="7" s="1"/>
  <c r="L869" i="7" s="1"/>
  <c r="N869" i="7" s="1"/>
  <c r="Y1819" i="7"/>
  <c r="Z1819" i="7" s="1"/>
  <c r="L1807" i="7" s="1"/>
  <c r="N1807" i="7" s="1"/>
  <c r="Y1950" i="7"/>
  <c r="Z1950" i="7" s="1"/>
  <c r="L1938" i="7" s="1"/>
  <c r="N1938" i="7" s="1"/>
  <c r="Y1611" i="7"/>
  <c r="Z1611" i="7" s="1"/>
  <c r="L1599" i="7" s="1"/>
  <c r="N1599" i="7" s="1"/>
  <c r="Y2202" i="7"/>
  <c r="Z2202" i="7" s="1"/>
  <c r="L2190" i="7" s="1"/>
  <c r="N2190" i="7" s="1"/>
  <c r="N5212" i="7"/>
  <c r="N954" i="7"/>
  <c r="Y1210" i="7"/>
  <c r="Z1210" i="7" s="1"/>
  <c r="L1198" i="7" s="1"/>
  <c r="N1198" i="7" s="1"/>
  <c r="Y4747" i="7"/>
  <c r="Z4747" i="7" s="1"/>
  <c r="L4735" i="7" s="1"/>
  <c r="N4735" i="7" s="1"/>
  <c r="Y4088" i="7"/>
  <c r="Z4088" i="7" s="1"/>
  <c r="L4076" i="7" s="1"/>
  <c r="N4076" i="7" s="1"/>
  <c r="Y1775" i="7"/>
  <c r="Z1775" i="7" s="1"/>
  <c r="L1763" i="7" s="1"/>
  <c r="N1763" i="7" s="1"/>
  <c r="Y994" i="7"/>
  <c r="Z994" i="7" s="1"/>
  <c r="L982" i="7" s="1"/>
  <c r="N982" i="7" s="1"/>
  <c r="Y5290" i="7"/>
  <c r="Z5290" i="7" s="1"/>
  <c r="L5278" i="7" s="1"/>
  <c r="N5278" i="7" s="1"/>
  <c r="N5168" i="7"/>
  <c r="N1041" i="7"/>
  <c r="Y882" i="7"/>
  <c r="Z882" i="7" s="1"/>
  <c r="L870" i="7" s="1"/>
  <c r="N870" i="7" s="1"/>
  <c r="Y4675" i="7"/>
  <c r="Z4675" i="7" s="1"/>
  <c r="L4663" i="7" s="1"/>
  <c r="N4663" i="7" s="1"/>
  <c r="N3910" i="7"/>
  <c r="Y4168" i="7"/>
  <c r="Z4168" i="7" s="1"/>
  <c r="L4156" i="7" s="1"/>
  <c r="N4156" i="7" s="1"/>
  <c r="Y4149" i="7"/>
  <c r="Z4149" i="7" s="1"/>
  <c r="L4137" i="7" s="1"/>
  <c r="N4137" i="7" s="1"/>
  <c r="Y3806" i="7"/>
  <c r="Z3806" i="7" s="1"/>
  <c r="L3794" i="7" s="1"/>
  <c r="N3794" i="7" s="1"/>
  <c r="N5700" i="7"/>
  <c r="Y5434" i="7"/>
  <c r="Z5434" i="7" s="1"/>
  <c r="L5422" i="7" s="1"/>
  <c r="N5422" i="7" s="1"/>
  <c r="Y5531" i="7"/>
  <c r="Z5531" i="7" s="1"/>
  <c r="L5519" i="7" s="1"/>
  <c r="N5519" i="7" s="1"/>
  <c r="Y5498" i="7"/>
  <c r="Z5498" i="7" s="1"/>
  <c r="L5486" i="7" s="1"/>
  <c r="N5486" i="7" s="1"/>
  <c r="N5072" i="7"/>
  <c r="Y4243" i="7"/>
  <c r="Z4243" i="7" s="1"/>
  <c r="L4231" i="7" s="1"/>
  <c r="N4231" i="7" s="1"/>
  <c r="N4057" i="7"/>
  <c r="Y3957" i="7"/>
  <c r="Z3957" i="7" s="1"/>
  <c r="L3945" i="7" s="1"/>
  <c r="N3945" i="7" s="1"/>
  <c r="N3482" i="7"/>
  <c r="N5024" i="7"/>
  <c r="Y4628" i="7"/>
  <c r="Z4628" i="7" s="1"/>
  <c r="L4616" i="7" s="1"/>
  <c r="N4616" i="7" s="1"/>
  <c r="N1170" i="7"/>
  <c r="N381" i="7"/>
  <c r="Y4223" i="7"/>
  <c r="Z4223" i="7" s="1"/>
  <c r="L4211" i="7" s="1"/>
  <c r="N4211" i="7" s="1"/>
  <c r="Y2655" i="7"/>
  <c r="Z2655" i="7" s="1"/>
  <c r="L2643" i="7" s="1"/>
  <c r="N2643" i="7" s="1"/>
  <c r="N3861" i="7"/>
  <c r="Y3317" i="7"/>
  <c r="Z3317" i="7" s="1"/>
  <c r="L3305" i="7" s="1"/>
  <c r="N3305" i="7" s="1"/>
  <c r="N3653" i="7"/>
  <c r="Y5692" i="7"/>
  <c r="Z5692" i="7" s="1"/>
  <c r="L5680" i="7" s="1"/>
  <c r="N5680" i="7" s="1"/>
  <c r="N4680" i="7"/>
  <c r="Y4361" i="7"/>
  <c r="Z4361" i="7" s="1"/>
  <c r="L4349" i="7" s="1"/>
  <c r="N4349" i="7" s="1"/>
  <c r="Y5674" i="7"/>
  <c r="Z5674" i="7" s="1"/>
  <c r="L5662" i="7" s="1"/>
  <c r="N5662" i="7" s="1"/>
  <c r="Y4775" i="7"/>
  <c r="Z4775" i="7" s="1"/>
  <c r="L4763" i="7" s="1"/>
  <c r="N4763" i="7" s="1"/>
  <c r="Y4260" i="7"/>
  <c r="Z4260" i="7" s="1"/>
  <c r="L4248" i="7" s="1"/>
  <c r="N4248" i="7" s="1"/>
  <c r="Y3637" i="7"/>
  <c r="Z3637" i="7" s="1"/>
  <c r="L3625" i="7" s="1"/>
  <c r="N3625" i="7" s="1"/>
  <c r="Y3574" i="7"/>
  <c r="Z3574" i="7" s="1"/>
  <c r="L3562" i="7" s="1"/>
  <c r="N3562" i="7" s="1"/>
  <c r="Y505" i="7"/>
  <c r="Z505" i="7" s="1"/>
  <c r="L493" i="7" s="1"/>
  <c r="N493" i="7" s="1"/>
  <c r="N4521" i="7"/>
  <c r="N50" i="7"/>
  <c r="N1192" i="7"/>
  <c r="Y610" i="7"/>
  <c r="Z610" i="7" s="1"/>
  <c r="L598" i="7" s="1"/>
  <c r="N598" i="7" s="1"/>
  <c r="Y418" i="7"/>
  <c r="Z418" i="7" s="1"/>
  <c r="L406" i="7" s="1"/>
  <c r="N406" i="7" s="1"/>
  <c r="Y354" i="7"/>
  <c r="Z354" i="7" s="1"/>
  <c r="L342" i="7" s="1"/>
  <c r="N342" i="7" s="1"/>
  <c r="Y5637" i="7"/>
  <c r="Z5637" i="7" s="1"/>
  <c r="L5625" i="7" s="1"/>
  <c r="N5625" i="7" s="1"/>
  <c r="Y5551" i="7"/>
  <c r="Z5551" i="7" s="1"/>
  <c r="L5539" i="7" s="1"/>
  <c r="N5539" i="7" s="1"/>
  <c r="N4484" i="7"/>
  <c r="Y4331" i="7"/>
  <c r="Z4331" i="7" s="1"/>
  <c r="L4319" i="7" s="1"/>
  <c r="N4319" i="7" s="1"/>
  <c r="N1919" i="7"/>
  <c r="N5503" i="7"/>
  <c r="Y5401" i="7"/>
  <c r="Z5401" i="7" s="1"/>
  <c r="L5389" i="7" s="1"/>
  <c r="N5389" i="7" s="1"/>
  <c r="Y4644" i="7"/>
  <c r="Z4644" i="7" s="1"/>
  <c r="L4632" i="7" s="1"/>
  <c r="N4632" i="7" s="1"/>
  <c r="Y3869" i="7"/>
  <c r="Z3869" i="7" s="1"/>
  <c r="L3857" i="7" s="1"/>
  <c r="N3857" i="7" s="1"/>
  <c r="N2207" i="7"/>
  <c r="N2623" i="7"/>
  <c r="N1687" i="7"/>
  <c r="N738" i="7"/>
  <c r="N674" i="7"/>
  <c r="N546" i="7"/>
  <c r="N5407" i="7"/>
  <c r="Y5414" i="7"/>
  <c r="Z5414" i="7" s="1"/>
  <c r="L5402" i="7" s="1"/>
  <c r="N5402" i="7" s="1"/>
  <c r="N3226" i="7"/>
  <c r="N1263" i="7"/>
  <c r="Y537" i="7"/>
  <c r="Z537" i="7" s="1"/>
  <c r="L525" i="7" s="1"/>
  <c r="N525" i="7" s="1"/>
  <c r="N5527" i="7"/>
  <c r="N4976" i="7"/>
  <c r="Y3617" i="7"/>
  <c r="Z3617" i="7" s="1"/>
  <c r="L3605" i="7" s="1"/>
  <c r="N3605" i="7" s="1"/>
  <c r="N19" i="7"/>
  <c r="N5646" i="7"/>
  <c r="Y4393" i="7"/>
  <c r="Z4393" i="7" s="1"/>
  <c r="L4381" i="7" s="1"/>
  <c r="N4381" i="7" s="1"/>
  <c r="Y1172" i="7"/>
  <c r="Z1172" i="7" s="1"/>
  <c r="L1160" i="7" s="1"/>
  <c r="N1160" i="7" s="1"/>
  <c r="N950" i="7"/>
  <c r="Y834" i="7"/>
  <c r="Z834" i="7" s="1"/>
  <c r="L822" i="7" s="1"/>
  <c r="N822" i="7" s="1"/>
  <c r="N694" i="7"/>
  <c r="Y578" i="7"/>
  <c r="Z578" i="7" s="1"/>
  <c r="L566" i="7" s="1"/>
  <c r="N566" i="7" s="1"/>
  <c r="N148" i="7"/>
  <c r="N129" i="7"/>
  <c r="N3337" i="7"/>
  <c r="Y3110" i="7"/>
  <c r="Z3110" i="7" s="1"/>
  <c r="L3098" i="7" s="1"/>
  <c r="N3098" i="7" s="1"/>
  <c r="Y3853" i="7"/>
  <c r="Z3853" i="7" s="1"/>
  <c r="L3841" i="7" s="1"/>
  <c r="N3841" i="7" s="1"/>
  <c r="Y3405" i="7"/>
  <c r="Z3405" i="7" s="1"/>
  <c r="L3393" i="7" s="1"/>
  <c r="N3393" i="7" s="1"/>
  <c r="Y2682" i="7"/>
  <c r="Z2682" i="7" s="1"/>
  <c r="L2670" i="7" s="1"/>
  <c r="N2670" i="7" s="1"/>
  <c r="Y1390" i="7"/>
  <c r="Z1390" i="7" s="1"/>
  <c r="L1378" i="7" s="1"/>
  <c r="N1378" i="7" s="1"/>
  <c r="Y1174" i="7"/>
  <c r="Z1174" i="7" s="1"/>
  <c r="L1162" i="7" s="1"/>
  <c r="N1162" i="7" s="1"/>
  <c r="Y2795" i="7"/>
  <c r="Z2795" i="7" s="1"/>
  <c r="L2783" i="7" s="1"/>
  <c r="N2783" i="7" s="1"/>
  <c r="Y4297" i="7"/>
  <c r="Z4297" i="7" s="1"/>
  <c r="L4285" i="7" s="1"/>
  <c r="N4285" i="7" s="1"/>
  <c r="N2579" i="7"/>
  <c r="N1352" i="7"/>
  <c r="N317" i="7"/>
  <c r="Y3976" i="7"/>
  <c r="Z3976" i="7" s="1"/>
  <c r="L3964" i="7" s="1"/>
  <c r="N3964" i="7" s="1"/>
  <c r="Y3477" i="7"/>
  <c r="Z3477" i="7" s="1"/>
  <c r="L3465" i="7" s="1"/>
  <c r="N3465" i="7" s="1"/>
  <c r="N2149" i="7"/>
  <c r="N3170" i="7"/>
  <c r="N1855" i="7"/>
  <c r="N902" i="7"/>
  <c r="Y786" i="7"/>
  <c r="Z786" i="7" s="1"/>
  <c r="L774" i="7" s="1"/>
  <c r="N774" i="7" s="1"/>
  <c r="Y722" i="7"/>
  <c r="Z722" i="7" s="1"/>
  <c r="L710" i="7" s="1"/>
  <c r="N710" i="7" s="1"/>
  <c r="N701" i="7"/>
  <c r="Y3573" i="7"/>
  <c r="Z3573" i="7" s="1"/>
  <c r="L3561" i="7" s="1"/>
  <c r="N3561" i="7" s="1"/>
  <c r="N597" i="7"/>
  <c r="Y1835" i="7"/>
  <c r="Z1835" i="7" s="1"/>
  <c r="L1823" i="7" s="1"/>
  <c r="N1823" i="7" s="1"/>
  <c r="Y5506" i="7"/>
  <c r="Z5506" i="7" s="1"/>
  <c r="L5494" i="7" s="1"/>
  <c r="N5494" i="7" s="1"/>
  <c r="N2035" i="7"/>
  <c r="Y5546" i="7"/>
  <c r="Z5546" i="7" s="1"/>
  <c r="L5534" i="7" s="1"/>
  <c r="N5534" i="7" s="1"/>
  <c r="Y5189" i="7"/>
  <c r="Z5189" i="7" s="1"/>
  <c r="L5177" i="7" s="1"/>
  <c r="N5177" i="7" s="1"/>
  <c r="N3369" i="7"/>
  <c r="Y1026" i="7"/>
  <c r="Z1026" i="7" s="1"/>
  <c r="L1014" i="7" s="1"/>
  <c r="N1014" i="7" s="1"/>
  <c r="Y5289" i="7"/>
  <c r="Z5289" i="7" s="1"/>
  <c r="L5277" i="7" s="1"/>
  <c r="N5277" i="7" s="1"/>
  <c r="Y2878" i="7"/>
  <c r="Z2878" i="7" s="1"/>
  <c r="L2866" i="7" s="1"/>
  <c r="N2866" i="7" s="1"/>
  <c r="Y2955" i="7"/>
  <c r="Z2955" i="7" s="1"/>
  <c r="L2943" i="7" s="1"/>
  <c r="N2943" i="7" s="1"/>
  <c r="Y2847" i="7"/>
  <c r="Z2847" i="7" s="1"/>
  <c r="L2835" i="7" s="1"/>
  <c r="N2835" i="7" s="1"/>
  <c r="Y2491" i="7"/>
  <c r="Z2491" i="7" s="1"/>
  <c r="L2479" i="7" s="1"/>
  <c r="N2479" i="7" s="1"/>
  <c r="Y2411" i="7"/>
  <c r="Z2411" i="7" s="1"/>
  <c r="L2399" i="7" s="1"/>
  <c r="N2399" i="7" s="1"/>
  <c r="Y2031" i="7"/>
  <c r="Z2031" i="7" s="1"/>
  <c r="L2019" i="7" s="1"/>
  <c r="N2019" i="7" s="1"/>
  <c r="Y1707" i="7"/>
  <c r="Z1707" i="7" s="1"/>
  <c r="L1695" i="7" s="1"/>
  <c r="N1695" i="7" s="1"/>
  <c r="Y625" i="7"/>
  <c r="Z625" i="7" s="1"/>
  <c r="L613" i="7" s="1"/>
  <c r="N613" i="7" s="1"/>
  <c r="N733" i="7"/>
  <c r="Y3601" i="7"/>
  <c r="Z3601" i="7" s="1"/>
  <c r="L3589" i="7" s="1"/>
  <c r="N3589" i="7" s="1"/>
  <c r="Y4329" i="7"/>
  <c r="Z4329" i="7" s="1"/>
  <c r="L4317" i="7" s="1"/>
  <c r="N4317" i="7" s="1"/>
  <c r="Y1042" i="7"/>
  <c r="Z1042" i="7" s="1"/>
  <c r="L1030" i="7" s="1"/>
  <c r="N1030" i="7" s="1"/>
  <c r="N966" i="7"/>
  <c r="N881" i="7"/>
  <c r="N637" i="7"/>
  <c r="Y2395" i="7"/>
  <c r="Z2395" i="7" s="1"/>
  <c r="L2383" i="7" s="1"/>
  <c r="N2383" i="7" s="1"/>
  <c r="N624" i="7"/>
  <c r="Y4500" i="7"/>
  <c r="Z4500" i="7" s="1"/>
  <c r="L4488" i="7" s="1"/>
  <c r="N4488" i="7" s="1"/>
  <c r="Y5638" i="7"/>
  <c r="Z5638" i="7" s="1"/>
  <c r="L5626" i="7" s="1"/>
  <c r="N5626" i="7" s="1"/>
  <c r="Y4457" i="7"/>
  <c r="Z4457" i="7" s="1"/>
  <c r="L4445" i="7" s="1"/>
  <c r="N4445" i="7" s="1"/>
  <c r="N3993" i="7"/>
  <c r="N2927" i="7"/>
  <c r="N386" i="7"/>
  <c r="Y4104" i="7"/>
  <c r="Z4104" i="7" s="1"/>
  <c r="L4092" i="7" s="1"/>
  <c r="N4092" i="7" s="1"/>
  <c r="Y2153" i="7"/>
  <c r="Z2153" i="7" s="1"/>
  <c r="L2141" i="7" s="1"/>
  <c r="N2141" i="7" s="1"/>
  <c r="N1394" i="7"/>
  <c r="N564" i="7"/>
  <c r="Y155" i="7"/>
  <c r="Z155" i="7" s="1"/>
  <c r="L154" i="7" s="1"/>
  <c r="N154" i="7" s="1"/>
  <c r="N3610" i="7"/>
  <c r="Y4583" i="7"/>
  <c r="Z4583" i="7" s="1"/>
  <c r="L4571" i="7" s="1"/>
  <c r="N4571" i="7" s="1"/>
  <c r="Y1378" i="7"/>
  <c r="Z1378" i="7" s="1"/>
  <c r="L1366" i="7" s="1"/>
  <c r="N1366" i="7" s="1"/>
  <c r="Y4768" i="7"/>
  <c r="Z4768" i="7" s="1"/>
  <c r="L4756" i="7" s="1"/>
  <c r="N4756" i="7" s="1"/>
  <c r="N2712" i="7"/>
  <c r="N2418" i="7"/>
  <c r="Y1803" i="7"/>
  <c r="Z1803" i="7" s="1"/>
  <c r="L1791" i="7" s="1"/>
  <c r="N1791" i="7" s="1"/>
  <c r="N1731" i="7"/>
  <c r="N1554" i="7"/>
  <c r="N1314" i="7"/>
  <c r="N1250" i="7"/>
  <c r="Y905" i="7"/>
  <c r="Z905" i="7" s="1"/>
  <c r="L893" i="7" s="1"/>
  <c r="N893" i="7" s="1"/>
  <c r="N2271" i="7"/>
  <c r="N2799" i="7"/>
  <c r="N994" i="7"/>
  <c r="L1686" i="7"/>
  <c r="N1686" i="7" s="1"/>
  <c r="M3816" i="7"/>
  <c r="O3816" i="7" s="1"/>
  <c r="M3691" i="7"/>
  <c r="O3691" i="7" s="1"/>
  <c r="J3620" i="7"/>
  <c r="J3736" i="7"/>
  <c r="J3428" i="7"/>
  <c r="J3020" i="7"/>
  <c r="M3071" i="7"/>
  <c r="O3071" i="7" s="1"/>
  <c r="M2797" i="7"/>
  <c r="O2797" i="7" s="1"/>
  <c r="M3552" i="7"/>
  <c r="O3552" i="7" s="1"/>
  <c r="J3532" i="7"/>
  <c r="M3526" i="7"/>
  <c r="O3526" i="7" s="1"/>
  <c r="J3476" i="7"/>
  <c r="M2951" i="7"/>
  <c r="O2951" i="7" s="1"/>
  <c r="M2891" i="7"/>
  <c r="O2891" i="7" s="1"/>
  <c r="M3214" i="7"/>
  <c r="O3214" i="7" s="1"/>
  <c r="M3200" i="7"/>
  <c r="O3200" i="7" s="1"/>
  <c r="M3150" i="7"/>
  <c r="O3150" i="7" s="1"/>
  <c r="M2918" i="7"/>
  <c r="O2918" i="7" s="1"/>
  <c r="M2699" i="7"/>
  <c r="O2699" i="7" s="1"/>
  <c r="M2693" i="7"/>
  <c r="O2693" i="7" s="1"/>
  <c r="M2687" i="7"/>
  <c r="O2687" i="7" s="1"/>
  <c r="M2912" i="7"/>
  <c r="O2912" i="7" s="1"/>
  <c r="M2771" i="7"/>
  <c r="O2771" i="7" s="1"/>
  <c r="Y1300" i="7"/>
  <c r="Z1300" i="7" s="1"/>
  <c r="L1288" i="7" s="1"/>
  <c r="N1288" i="7" s="1"/>
  <c r="N1256" i="7"/>
  <c r="Y1090" i="7"/>
  <c r="Z1090" i="7" s="1"/>
  <c r="L1078" i="7" s="1"/>
  <c r="N1078" i="7" s="1"/>
  <c r="N758" i="7"/>
  <c r="Y674" i="7"/>
  <c r="Z674" i="7" s="1"/>
  <c r="L662" i="7" s="1"/>
  <c r="N662" i="7" s="1"/>
  <c r="N630" i="7"/>
  <c r="Y322" i="7"/>
  <c r="Z322" i="7" s="1"/>
  <c r="L310" i="7" s="1"/>
  <c r="N310" i="7" s="1"/>
  <c r="Y290" i="7"/>
  <c r="Z290" i="7" s="1"/>
  <c r="L278" i="7" s="1"/>
  <c r="N278" i="7" s="1"/>
  <c r="N509" i="7"/>
  <c r="L1558" i="7"/>
  <c r="N1558" i="7" s="1"/>
  <c r="L74" i="7"/>
  <c r="N74" i="7" s="1"/>
  <c r="M3653" i="7"/>
  <c r="O3653" i="7" s="1"/>
  <c r="J3768" i="7"/>
  <c r="M3397" i="7"/>
  <c r="O3397" i="7" s="1"/>
  <c r="M3247" i="7"/>
  <c r="O3247" i="7" s="1"/>
  <c r="J3048" i="7"/>
  <c r="M3328" i="7"/>
  <c r="O3328" i="7" s="1"/>
  <c r="M2957" i="7"/>
  <c r="O2957" i="7" s="1"/>
  <c r="M3040" i="7"/>
  <c r="O3040" i="7" s="1"/>
  <c r="M2799" i="7"/>
  <c r="O2799" i="7" s="1"/>
  <c r="J2732" i="7"/>
  <c r="N3060" i="7"/>
  <c r="N2387" i="7"/>
  <c r="N1967" i="7"/>
  <c r="N1987" i="7"/>
  <c r="L5692" i="7"/>
  <c r="N5692" i="7" s="1"/>
  <c r="J3076" i="7"/>
  <c r="N786" i="7"/>
  <c r="Y2095" i="7"/>
  <c r="Z2095" i="7" s="1"/>
  <c r="L2083" i="7" s="1"/>
  <c r="N2083" i="7" s="1"/>
  <c r="Y1140" i="7"/>
  <c r="Z1140" i="7" s="1"/>
  <c r="L1128" i="7" s="1"/>
  <c r="N1128" i="7" s="1"/>
  <c r="Y546" i="7"/>
  <c r="Z546" i="7" s="1"/>
  <c r="L534" i="7" s="1"/>
  <c r="N534" i="7" s="1"/>
  <c r="N2270" i="7"/>
  <c r="N497" i="7"/>
  <c r="N1331" i="7"/>
  <c r="Y4711" i="7"/>
  <c r="Z4711" i="7" s="1"/>
  <c r="L4699" i="7" s="1"/>
  <c r="N4699" i="7" s="1"/>
  <c r="Y3549" i="7"/>
  <c r="Z3549" i="7" s="1"/>
  <c r="L3537" i="7" s="1"/>
  <c r="N3537" i="7" s="1"/>
  <c r="N1923" i="7"/>
  <c r="J175" i="7"/>
  <c r="Y3885" i="7"/>
  <c r="Z3885" i="7" s="1"/>
  <c r="L3873" i="7" s="1"/>
  <c r="N3873" i="7" s="1"/>
  <c r="N3453" i="7"/>
  <c r="N5674" i="7"/>
  <c r="Y3758" i="7"/>
  <c r="Z3758" i="7" s="1"/>
  <c r="L3746" i="7" s="1"/>
  <c r="N3746" i="7" s="1"/>
  <c r="Y1839" i="7"/>
  <c r="Z1839" i="7" s="1"/>
  <c r="L1827" i="7" s="1"/>
  <c r="N1827" i="7" s="1"/>
  <c r="Y4601" i="7"/>
  <c r="Z4601" i="7" s="1"/>
  <c r="L4589" i="7" s="1"/>
  <c r="N4589" i="7" s="1"/>
  <c r="Y1419" i="7"/>
  <c r="Z1419" i="7" s="1"/>
  <c r="L1407" i="7" s="1"/>
  <c r="N1407" i="7" s="1"/>
  <c r="N1267" i="7"/>
  <c r="N1203" i="7"/>
  <c r="Y233" i="7"/>
  <c r="Z233" i="7" s="1"/>
  <c r="Y825" i="7"/>
  <c r="Z825" i="7" s="1"/>
  <c r="L813" i="7" s="1"/>
  <c r="N813" i="7" s="1"/>
  <c r="Y297" i="7"/>
  <c r="Z297" i="7" s="1"/>
  <c r="L285" i="7" s="1"/>
  <c r="N285" i="7" s="1"/>
  <c r="Y4639" i="7"/>
  <c r="Z4639" i="7" s="1"/>
  <c r="L4627" i="7" s="1"/>
  <c r="N4627" i="7" s="1"/>
  <c r="N4056" i="7"/>
  <c r="Y3430" i="7"/>
  <c r="Z3430" i="7" s="1"/>
  <c r="L3418" i="7" s="1"/>
  <c r="N3418" i="7" s="1"/>
  <c r="N1908" i="7"/>
  <c r="N3159" i="7"/>
  <c r="Y2027" i="7"/>
  <c r="Z2027" i="7" s="1"/>
  <c r="L2015" i="7" s="1"/>
  <c r="N2015" i="7" s="1"/>
  <c r="Y1963" i="7"/>
  <c r="Z1963" i="7" s="1"/>
  <c r="L1951" i="7" s="1"/>
  <c r="N1951" i="7" s="1"/>
  <c r="N5282" i="7"/>
  <c r="Y3761" i="7"/>
  <c r="Z3761" i="7" s="1"/>
  <c r="L3749" i="7" s="1"/>
  <c r="N3749" i="7" s="1"/>
  <c r="Y1414" i="7"/>
  <c r="Z1414" i="7" s="1"/>
  <c r="L1402" i="7" s="1"/>
  <c r="N1402" i="7" s="1"/>
  <c r="N2067" i="7"/>
  <c r="N2394" i="7"/>
  <c r="Y2898" i="7"/>
  <c r="Z2898" i="7" s="1"/>
  <c r="L2886" i="7" s="1"/>
  <c r="N2886" i="7" s="1"/>
  <c r="N3553" i="7"/>
  <c r="Y1503" i="7"/>
  <c r="Z1503" i="7" s="1"/>
  <c r="L1491" i="7" s="1"/>
  <c r="N1491" i="7" s="1"/>
  <c r="Y921" i="7"/>
  <c r="Z921" i="7" s="1"/>
  <c r="L909" i="7" s="1"/>
  <c r="N909" i="7" s="1"/>
  <c r="Y793" i="7"/>
  <c r="Z793" i="7" s="1"/>
  <c r="L781" i="7" s="1"/>
  <c r="N781" i="7" s="1"/>
  <c r="Y1311" i="7"/>
  <c r="Z1311" i="7" s="1"/>
  <c r="L1299" i="7" s="1"/>
  <c r="N1299" i="7" s="1"/>
  <c r="Y5063" i="7"/>
  <c r="Z5063" i="7" s="1"/>
  <c r="L5051" i="7" s="1"/>
  <c r="N5051" i="7" s="1"/>
  <c r="Y4895" i="7"/>
  <c r="Z4895" i="7" s="1"/>
  <c r="L4883" i="7" s="1"/>
  <c r="N4883" i="7" s="1"/>
  <c r="N2051" i="7"/>
  <c r="Y1691" i="7"/>
  <c r="Z1691" i="7" s="1"/>
  <c r="L1679" i="7" s="1"/>
  <c r="N1679" i="7" s="1"/>
  <c r="Y1567" i="7"/>
  <c r="Z1567" i="7" s="1"/>
  <c r="L1555" i="7" s="1"/>
  <c r="N1555" i="7" s="1"/>
  <c r="N1426" i="7"/>
  <c r="Y809" i="7"/>
  <c r="Z809" i="7" s="1"/>
  <c r="L797" i="7" s="1"/>
  <c r="N797" i="7" s="1"/>
  <c r="Y313" i="7"/>
  <c r="Z313" i="7" s="1"/>
  <c r="L301" i="7" s="1"/>
  <c r="N301" i="7" s="1"/>
  <c r="Y3809" i="7"/>
  <c r="Z3809" i="7" s="1"/>
  <c r="L3797" i="7" s="1"/>
  <c r="N3797" i="7" s="1"/>
  <c r="N4772" i="7"/>
  <c r="Y5373" i="7"/>
  <c r="Z5373" i="7" s="1"/>
  <c r="L5361" i="7" s="1"/>
  <c r="N5361" i="7" s="1"/>
  <c r="Y3725" i="7"/>
  <c r="Z3725" i="7" s="1"/>
  <c r="L3713" i="7" s="1"/>
  <c r="N3713" i="7" s="1"/>
  <c r="Y4863" i="7"/>
  <c r="Z4863" i="7" s="1"/>
  <c r="L4851" i="7" s="1"/>
  <c r="N4851" i="7" s="1"/>
  <c r="Y2091" i="7"/>
  <c r="Z2091" i="7" s="1"/>
  <c r="L2079" i="7" s="1"/>
  <c r="N2079" i="7" s="1"/>
  <c r="Y2382" i="7"/>
  <c r="Z2382" i="7" s="1"/>
  <c r="L2370" i="7" s="1"/>
  <c r="N2370" i="7" s="1"/>
  <c r="Y1855" i="7"/>
  <c r="Z1855" i="7" s="1"/>
  <c r="L1843" i="7" s="1"/>
  <c r="N1843" i="7" s="1"/>
  <c r="N349" i="7"/>
  <c r="Y3825" i="7"/>
  <c r="Z3825" i="7" s="1"/>
  <c r="L3813" i="7" s="1"/>
  <c r="N3813" i="7" s="1"/>
  <c r="Y3709" i="7"/>
  <c r="Z3709" i="7" s="1"/>
  <c r="L3697" i="7" s="1"/>
  <c r="N3697" i="7" s="1"/>
  <c r="N4591" i="7"/>
  <c r="Y2606" i="7"/>
  <c r="Z2606" i="7" s="1"/>
  <c r="L2594" i="7" s="1"/>
  <c r="N2594" i="7" s="1"/>
  <c r="Y4012" i="7"/>
  <c r="Z4012" i="7" s="1"/>
  <c r="L4000" i="7" s="1"/>
  <c r="N4000" i="7" s="1"/>
  <c r="Y3050" i="7"/>
  <c r="Z3050" i="7" s="1"/>
  <c r="L3038" i="7" s="1"/>
  <c r="N3038" i="7" s="1"/>
  <c r="N1135" i="7"/>
  <c r="L5691" i="7"/>
  <c r="N5691" i="7" s="1"/>
  <c r="L4659" i="7"/>
  <c r="N4659" i="7" s="1"/>
  <c r="L4671" i="7"/>
  <c r="N4671" i="7" s="1"/>
  <c r="L1974" i="7"/>
  <c r="N1974" i="7" s="1"/>
  <c r="L3579" i="7"/>
  <c r="N3579" i="7" s="1"/>
  <c r="M3667" i="7"/>
  <c r="O3667" i="7" s="1"/>
  <c r="N2111" i="7"/>
  <c r="Y1010" i="7"/>
  <c r="Z1010" i="7" s="1"/>
  <c r="L998" i="7" s="1"/>
  <c r="N998" i="7" s="1"/>
  <c r="N625" i="7"/>
  <c r="N550" i="7"/>
  <c r="Y434" i="7"/>
  <c r="Z434" i="7" s="1"/>
  <c r="L422" i="7" s="1"/>
  <c r="N422" i="7" s="1"/>
  <c r="N369" i="7"/>
  <c r="Y274" i="7"/>
  <c r="Z274" i="7" s="1"/>
  <c r="L262" i="7" s="1"/>
  <c r="N262" i="7" s="1"/>
  <c r="N1107" i="7"/>
  <c r="Y1379" i="7"/>
  <c r="Z1379" i="7" s="1"/>
  <c r="L1367" i="7" s="1"/>
  <c r="N1367" i="7" s="1"/>
  <c r="Y4527" i="7"/>
  <c r="Z4527" i="7" s="1"/>
  <c r="L4515" i="7" s="1"/>
  <c r="N4515" i="7" s="1"/>
  <c r="N4104" i="7"/>
  <c r="N2446" i="7"/>
  <c r="L5111" i="7"/>
  <c r="N5111" i="7" s="1"/>
  <c r="L3339" i="7"/>
  <c r="N3339" i="7" s="1"/>
  <c r="L3755" i="7"/>
  <c r="N3755" i="7" s="1"/>
  <c r="L1334" i="7"/>
  <c r="N1334" i="7" s="1"/>
  <c r="M3534" i="7"/>
  <c r="O3534" i="7" s="1"/>
  <c r="M3640" i="7"/>
  <c r="O3640" i="7" s="1"/>
  <c r="M3503" i="7"/>
  <c r="O3503" i="7" s="1"/>
  <c r="M3743" i="7"/>
  <c r="O3743" i="7" s="1"/>
  <c r="M3718" i="7"/>
  <c r="O3718" i="7" s="1"/>
  <c r="M3699" i="7"/>
  <c r="O3699" i="7" s="1"/>
  <c r="M3391" i="7"/>
  <c r="O3391" i="7" s="1"/>
  <c r="J2948" i="7"/>
  <c r="J3348" i="7"/>
  <c r="M3693" i="7"/>
  <c r="O3693" i="7" s="1"/>
  <c r="M3661" i="7"/>
  <c r="O3661" i="7" s="1"/>
  <c r="M3655" i="7"/>
  <c r="O3655" i="7" s="1"/>
  <c r="M3559" i="7"/>
  <c r="O3559" i="7" s="1"/>
  <c r="M3399" i="7"/>
  <c r="O3399" i="7" s="1"/>
  <c r="J2920" i="7"/>
  <c r="M3111" i="7"/>
  <c r="O3111" i="7" s="1"/>
  <c r="M3259" i="7"/>
  <c r="O3259" i="7" s="1"/>
  <c r="M3245" i="7"/>
  <c r="O3245" i="7" s="1"/>
  <c r="J3092" i="7"/>
  <c r="J2764" i="7"/>
  <c r="M2709" i="7"/>
  <c r="O2709" i="7" s="1"/>
  <c r="M2695" i="7"/>
  <c r="O2695" i="7" s="1"/>
  <c r="M2654" i="7"/>
  <c r="O2654" i="7" s="1"/>
  <c r="J1049" i="7"/>
  <c r="J1028" i="7"/>
  <c r="J876" i="7"/>
  <c r="J463" i="7"/>
  <c r="J385" i="7"/>
  <c r="N1058" i="7"/>
  <c r="Y5187" i="7"/>
  <c r="Z5187" i="7" s="1"/>
  <c r="L5175" i="7" s="1"/>
  <c r="N5175" i="7" s="1"/>
  <c r="Y4575" i="7"/>
  <c r="Z4575" i="7" s="1"/>
  <c r="L4563" i="7" s="1"/>
  <c r="N4563" i="7" s="1"/>
  <c r="Y4473" i="7"/>
  <c r="Z4473" i="7" s="1"/>
  <c r="L4461" i="7" s="1"/>
  <c r="N4461" i="7" s="1"/>
  <c r="Y4080" i="7"/>
  <c r="Z4080" i="7" s="1"/>
  <c r="L4068" i="7" s="1"/>
  <c r="N4068" i="7" s="1"/>
  <c r="L1846" i="7"/>
  <c r="N1846" i="7" s="1"/>
  <c r="L3373" i="7"/>
  <c r="N3373" i="7" s="1"/>
  <c r="J155" i="7"/>
  <c r="M583" i="7"/>
  <c r="O583" i="7" s="1"/>
  <c r="Y5212" i="7"/>
  <c r="Z5212" i="7" s="1"/>
  <c r="L5200" i="7" s="1"/>
  <c r="N5200" i="7" s="1"/>
  <c r="Y481" i="7"/>
  <c r="Z481" i="7" s="1"/>
  <c r="L469" i="7" s="1"/>
  <c r="N469" i="7" s="1"/>
  <c r="Y845" i="7"/>
  <c r="Z845" i="7" s="1"/>
  <c r="L833" i="7" s="1"/>
  <c r="N833" i="7" s="1"/>
  <c r="N5284" i="7"/>
  <c r="Y2366" i="7"/>
  <c r="Z2366" i="7" s="1"/>
  <c r="L2354" i="7" s="1"/>
  <c r="N2354" i="7" s="1"/>
  <c r="Y5561" i="7"/>
  <c r="Z5561" i="7" s="1"/>
  <c r="L5549" i="7" s="1"/>
  <c r="N5549" i="7" s="1"/>
  <c r="N3345" i="7"/>
  <c r="Y5518" i="7"/>
  <c r="Z5518" i="7" s="1"/>
  <c r="L5506" i="7" s="1"/>
  <c r="N5506" i="7" s="1"/>
  <c r="Y4767" i="7"/>
  <c r="Z4767" i="7" s="1"/>
  <c r="L4755" i="7" s="1"/>
  <c r="N4755" i="7" s="1"/>
  <c r="Y3510" i="7"/>
  <c r="Z3510" i="7" s="1"/>
  <c r="L3498" i="7" s="1"/>
  <c r="N3498" i="7" s="1"/>
  <c r="Y452" i="7"/>
  <c r="Z452" i="7" s="1"/>
  <c r="L440" i="7" s="1"/>
  <c r="N440" i="7" s="1"/>
  <c r="Y3697" i="7"/>
  <c r="Z3697" i="7" s="1"/>
  <c r="L3685" i="7" s="1"/>
  <c r="N3685" i="7" s="1"/>
  <c r="Y2994" i="7"/>
  <c r="Z2994" i="7" s="1"/>
  <c r="L2982" i="7" s="1"/>
  <c r="N2982" i="7" s="1"/>
  <c r="Y2666" i="7"/>
  <c r="Z2666" i="7" s="1"/>
  <c r="L2654" i="7" s="1"/>
  <c r="N2654" i="7" s="1"/>
  <c r="Y2018" i="7"/>
  <c r="Z2018" i="7" s="1"/>
  <c r="L2006" i="7" s="1"/>
  <c r="N2006" i="7" s="1"/>
  <c r="N3924" i="7"/>
  <c r="N717" i="7"/>
  <c r="Y4371" i="7"/>
  <c r="Z4371" i="7" s="1"/>
  <c r="L4359" i="7" s="1"/>
  <c r="N4359" i="7" s="1"/>
  <c r="Y4379" i="7"/>
  <c r="Z4379" i="7" s="1"/>
  <c r="L4367" i="7" s="1"/>
  <c r="N4367" i="7" s="1"/>
  <c r="Y1962" i="7"/>
  <c r="Z1962" i="7" s="1"/>
  <c r="L1950" i="7" s="1"/>
  <c r="N1950" i="7" s="1"/>
  <c r="Y1490" i="7"/>
  <c r="Z1490" i="7" s="1"/>
  <c r="L1478" i="7" s="1"/>
  <c r="N1478" i="7" s="1"/>
  <c r="Y1882" i="7"/>
  <c r="Z1882" i="7" s="1"/>
  <c r="L1870" i="7" s="1"/>
  <c r="N1870" i="7" s="1"/>
  <c r="M170" i="7"/>
  <c r="O170" i="7" s="1"/>
  <c r="J170" i="7"/>
  <c r="J171" i="7"/>
  <c r="M171" i="7"/>
  <c r="O171" i="7" s="1"/>
  <c r="N4036" i="7"/>
  <c r="Y1610" i="7"/>
  <c r="Z1610" i="7" s="1"/>
  <c r="L1598" i="7" s="1"/>
  <c r="N1598" i="7" s="1"/>
  <c r="N1748" i="7"/>
  <c r="Y377" i="7"/>
  <c r="Z377" i="7" s="1"/>
  <c r="L365" i="7" s="1"/>
  <c r="N365" i="7" s="1"/>
  <c r="Y4299" i="7"/>
  <c r="Z4299" i="7" s="1"/>
  <c r="L4287" i="7" s="1"/>
  <c r="N4287" i="7" s="1"/>
  <c r="M172" i="7"/>
  <c r="O172" i="7" s="1"/>
  <c r="J172" i="7"/>
  <c r="N3645" i="7"/>
  <c r="Y3281" i="7"/>
  <c r="Z3281" i="7" s="1"/>
  <c r="L3269" i="7" s="1"/>
  <c r="N3269" i="7" s="1"/>
  <c r="N920" i="7"/>
  <c r="Y5720" i="7"/>
  <c r="Z5720" i="7" s="1"/>
  <c r="L5708" i="7" s="1"/>
  <c r="N5708" i="7" s="1"/>
  <c r="Y5483" i="7"/>
  <c r="Z5483" i="7" s="1"/>
  <c r="L5471" i="7" s="1"/>
  <c r="N5471" i="7" s="1"/>
  <c r="Y4699" i="7"/>
  <c r="Z4699" i="7" s="1"/>
  <c r="L4687" i="7" s="1"/>
  <c r="N4687" i="7" s="1"/>
  <c r="Y3106" i="7"/>
  <c r="Z3106" i="7" s="1"/>
  <c r="L3094" i="7" s="1"/>
  <c r="N3094" i="7" s="1"/>
  <c r="Y929" i="7"/>
  <c r="Z929" i="7" s="1"/>
  <c r="L917" i="7" s="1"/>
  <c r="N917" i="7" s="1"/>
  <c r="Y3858" i="7"/>
  <c r="Z3858" i="7" s="1"/>
  <c r="L3846" i="7" s="1"/>
  <c r="N3846" i="7" s="1"/>
  <c r="N5268" i="7"/>
  <c r="N397" i="7"/>
  <c r="Y780" i="7"/>
  <c r="Z780" i="7" s="1"/>
  <c r="L768" i="7" s="1"/>
  <c r="N768" i="7" s="1"/>
  <c r="N1438" i="7"/>
  <c r="N885" i="7"/>
  <c r="N37" i="7"/>
  <c r="Y3984" i="7"/>
  <c r="Z3984" i="7" s="1"/>
  <c r="L3972" i="7" s="1"/>
  <c r="N3972" i="7" s="1"/>
  <c r="Y3441" i="7"/>
  <c r="Z3441" i="7" s="1"/>
  <c r="L3429" i="7" s="1"/>
  <c r="N3429" i="7" s="1"/>
  <c r="N989" i="7"/>
  <c r="Y4791" i="7"/>
  <c r="Z4791" i="7" s="1"/>
  <c r="L4779" i="7" s="1"/>
  <c r="N4779" i="7" s="1"/>
  <c r="N2542" i="7"/>
  <c r="N4601" i="7"/>
  <c r="N3549" i="7"/>
  <c r="Y3226" i="7"/>
  <c r="Z3226" i="7" s="1"/>
  <c r="L3214" i="7" s="1"/>
  <c r="N3214" i="7" s="1"/>
  <c r="L5019" i="7"/>
  <c r="N5019" i="7" s="1"/>
  <c r="L4096" i="7"/>
  <c r="N4096" i="7" s="1"/>
  <c r="Y4391" i="7"/>
  <c r="Z4391" i="7" s="1"/>
  <c r="L4379" i="7" s="1"/>
  <c r="N4379" i="7" s="1"/>
  <c r="N1174" i="7"/>
  <c r="Y2886" i="7"/>
  <c r="Z2886" i="7" s="1"/>
  <c r="L2874" i="7" s="1"/>
  <c r="N2874" i="7" s="1"/>
  <c r="Y2990" i="7"/>
  <c r="Z2990" i="7" s="1"/>
  <c r="L2978" i="7" s="1"/>
  <c r="N2978" i="7" s="1"/>
  <c r="Y1862" i="7"/>
  <c r="Z1862" i="7" s="1"/>
  <c r="L1850" i="7" s="1"/>
  <c r="N1850" i="7" s="1"/>
  <c r="Y4204" i="7"/>
  <c r="Z4204" i="7" s="1"/>
  <c r="L4192" i="7" s="1"/>
  <c r="N4192" i="7" s="1"/>
  <c r="Y4548" i="7"/>
  <c r="Z4548" i="7" s="1"/>
  <c r="L4536" i="7" s="1"/>
  <c r="N4536" i="7" s="1"/>
  <c r="Y3389" i="7"/>
  <c r="Z3389" i="7" s="1"/>
  <c r="L3377" i="7" s="1"/>
  <c r="N3377" i="7" s="1"/>
  <c r="Y2302" i="7"/>
  <c r="Z2302" i="7" s="1"/>
  <c r="L2290" i="7" s="1"/>
  <c r="N2290" i="7" s="1"/>
  <c r="Y1586" i="7"/>
  <c r="Z1586" i="7" s="1"/>
  <c r="L1574" i="7" s="1"/>
  <c r="N1574" i="7" s="1"/>
  <c r="Y796" i="7"/>
  <c r="Z796" i="7" s="1"/>
  <c r="L784" i="7" s="1"/>
  <c r="N784" i="7" s="1"/>
  <c r="Y2267" i="7"/>
  <c r="Z2267" i="7" s="1"/>
  <c r="L2255" i="7" s="1"/>
  <c r="N2255" i="7" s="1"/>
  <c r="N3022" i="7"/>
  <c r="N264" i="7"/>
  <c r="Y4420" i="7"/>
  <c r="Z4420" i="7" s="1"/>
  <c r="L4408" i="7" s="1"/>
  <c r="N4408" i="7" s="1"/>
  <c r="Y4256" i="7"/>
  <c r="Z4256" i="7" s="1"/>
  <c r="L4244" i="7" s="1"/>
  <c r="N4244" i="7" s="1"/>
  <c r="Y2706" i="7"/>
  <c r="Z2706" i="7" s="1"/>
  <c r="L2694" i="7" s="1"/>
  <c r="N2694" i="7" s="1"/>
  <c r="N389" i="7"/>
  <c r="N4740" i="7"/>
  <c r="N1072" i="7"/>
  <c r="N698" i="7"/>
  <c r="N648" i="7"/>
  <c r="N634" i="7"/>
  <c r="N528" i="7"/>
  <c r="N16" i="7"/>
  <c r="N30" i="7"/>
  <c r="N465" i="7"/>
  <c r="Y564" i="7"/>
  <c r="Z564" i="7" s="1"/>
  <c r="L552" i="7" s="1"/>
  <c r="N552" i="7" s="1"/>
  <c r="Y1834" i="7"/>
  <c r="Z1834" i="7" s="1"/>
  <c r="L1822" i="7" s="1"/>
  <c r="N1822" i="7" s="1"/>
  <c r="Y3841" i="7"/>
  <c r="Z3841" i="7" s="1"/>
  <c r="L3829" i="7" s="1"/>
  <c r="N3829" i="7" s="1"/>
  <c r="Y3968" i="7"/>
  <c r="Z3968" i="7" s="1"/>
  <c r="L3956" i="7" s="1"/>
  <c r="N3956" i="7" s="1"/>
  <c r="Y432" i="7"/>
  <c r="Z432" i="7" s="1"/>
  <c r="L420" i="7" s="1"/>
  <c r="N420" i="7" s="1"/>
  <c r="Y368" i="7"/>
  <c r="Z368" i="7" s="1"/>
  <c r="L356" i="7" s="1"/>
  <c r="N356" i="7" s="1"/>
  <c r="N98" i="7"/>
  <c r="Y1064" i="7"/>
  <c r="Z1064" i="7" s="1"/>
  <c r="L1052" i="7" s="1"/>
  <c r="N1052" i="7" s="1"/>
  <c r="N513" i="7"/>
  <c r="Y3932" i="7"/>
  <c r="Z3932" i="7" s="1"/>
  <c r="L3920" i="7" s="1"/>
  <c r="N3920" i="7" s="1"/>
  <c r="N472" i="7"/>
  <c r="Y2197" i="7"/>
  <c r="Z2197" i="7" s="1"/>
  <c r="L2185" i="7" s="1"/>
  <c r="N2185" i="7" s="1"/>
  <c r="N15" i="7"/>
  <c r="Y164" i="7"/>
  <c r="Z164" i="7" s="1"/>
  <c r="L163" i="7" s="1"/>
  <c r="N163" i="7" s="1"/>
  <c r="N3238" i="7"/>
  <c r="N506" i="7"/>
  <c r="Y2010" i="7"/>
  <c r="Z2010" i="7" s="1"/>
  <c r="L1998" i="7" s="1"/>
  <c r="N1998" i="7" s="1"/>
  <c r="Y1494" i="7"/>
  <c r="Z1494" i="7" s="1"/>
  <c r="L1482" i="7" s="1"/>
  <c r="N1482" i="7" s="1"/>
  <c r="Y4491" i="7"/>
  <c r="Z4491" i="7" s="1"/>
  <c r="L4479" i="7" s="1"/>
  <c r="N4479" i="7" s="1"/>
  <c r="N75" i="7"/>
  <c r="Y572" i="7"/>
  <c r="Z572" i="7" s="1"/>
  <c r="L560" i="7" s="1"/>
  <c r="N560" i="7" s="1"/>
  <c r="Y3090" i="7"/>
  <c r="Z3090" i="7" s="1"/>
  <c r="L3078" i="7" s="1"/>
  <c r="N3078" i="7" s="1"/>
  <c r="Y552" i="7"/>
  <c r="Z552" i="7" s="1"/>
  <c r="L540" i="7" s="1"/>
  <c r="N540" i="7" s="1"/>
  <c r="Y1954" i="7"/>
  <c r="Z1954" i="7" s="1"/>
  <c r="L1942" i="7" s="1"/>
  <c r="N1942" i="7" s="1"/>
  <c r="Y1122" i="7"/>
  <c r="Z1122" i="7" s="1"/>
  <c r="L1110" i="7" s="1"/>
  <c r="N1110" i="7" s="1"/>
  <c r="Y672" i="7"/>
  <c r="Z672" i="7" s="1"/>
  <c r="L660" i="7" s="1"/>
  <c r="N660" i="7" s="1"/>
  <c r="Y824" i="7"/>
  <c r="Z824" i="7" s="1"/>
  <c r="L812" i="7" s="1"/>
  <c r="N812" i="7" s="1"/>
  <c r="N3382" i="7"/>
  <c r="Y633" i="7"/>
  <c r="Z633" i="7" s="1"/>
  <c r="L621" i="7" s="1"/>
  <c r="N621" i="7" s="1"/>
  <c r="Y3023" i="7"/>
  <c r="Z3023" i="7" s="1"/>
  <c r="L3011" i="7" s="1"/>
  <c r="N3011" i="7" s="1"/>
  <c r="Y2514" i="7"/>
  <c r="Z2514" i="7" s="1"/>
  <c r="L2502" i="7" s="1"/>
  <c r="N2502" i="7" s="1"/>
  <c r="Y1599" i="7"/>
  <c r="Z1599" i="7" s="1"/>
  <c r="L1587" i="7" s="1"/>
  <c r="N1587" i="7" s="1"/>
  <c r="Y117" i="7"/>
  <c r="Z117" i="7" s="1"/>
  <c r="L116" i="7" s="1"/>
  <c r="N116" i="7" s="1"/>
  <c r="Y4819" i="7"/>
  <c r="Z4819" i="7" s="1"/>
  <c r="L4807" i="7" s="1"/>
  <c r="N4807" i="7" s="1"/>
  <c r="Y5538" i="7"/>
  <c r="Z5538" i="7" s="1"/>
  <c r="L5526" i="7" s="1"/>
  <c r="N5526" i="7" s="1"/>
  <c r="Y3960" i="7"/>
  <c r="Z3960" i="7" s="1"/>
  <c r="L3948" i="7" s="1"/>
  <c r="N3948" i="7" s="1"/>
  <c r="N645" i="7"/>
  <c r="Y688" i="7"/>
  <c r="Z688" i="7" s="1"/>
  <c r="L676" i="7" s="1"/>
  <c r="N676" i="7" s="1"/>
  <c r="Y488" i="7"/>
  <c r="Z488" i="7" s="1"/>
  <c r="L476" i="7" s="1"/>
  <c r="N476" i="7" s="1"/>
  <c r="Y5284" i="7"/>
  <c r="Z5284" i="7" s="1"/>
  <c r="L5272" i="7" s="1"/>
  <c r="N5272" i="7" s="1"/>
  <c r="Y3545" i="7"/>
  <c r="Z3545" i="7" s="1"/>
  <c r="L3533" i="7" s="1"/>
  <c r="N3533" i="7" s="1"/>
  <c r="Y508" i="7"/>
  <c r="Z508" i="7" s="1"/>
  <c r="L496" i="7" s="1"/>
  <c r="N496" i="7" s="1"/>
  <c r="Y252" i="7"/>
  <c r="Z252" i="7" s="1"/>
  <c r="L240" i="7" s="1"/>
  <c r="N240" i="7" s="1"/>
  <c r="Y2938" i="7"/>
  <c r="Z2938" i="7" s="1"/>
  <c r="L2926" i="7" s="1"/>
  <c r="N2926" i="7" s="1"/>
  <c r="Y2230" i="7"/>
  <c r="Z2230" i="7" s="1"/>
  <c r="L2218" i="7" s="1"/>
  <c r="N2218" i="7" s="1"/>
  <c r="Y628" i="7"/>
  <c r="Z628" i="7" s="1"/>
  <c r="L616" i="7" s="1"/>
  <c r="N616" i="7" s="1"/>
  <c r="N1454" i="7"/>
  <c r="N321" i="7"/>
  <c r="L4991" i="7"/>
  <c r="N4991" i="7" s="1"/>
  <c r="Y2718" i="7"/>
  <c r="Z2718" i="7" s="1"/>
  <c r="L2706" i="7" s="1"/>
  <c r="N2706" i="7" s="1"/>
  <c r="Y902" i="7"/>
  <c r="Z902" i="7" s="1"/>
  <c r="L890" i="7" s="1"/>
  <c r="N890" i="7" s="1"/>
  <c r="L4811" i="7"/>
  <c r="N4811" i="7" s="1"/>
  <c r="M136" i="7"/>
  <c r="O136" i="7" s="1"/>
  <c r="J77" i="7"/>
  <c r="J285" i="7"/>
  <c r="M285" i="7"/>
  <c r="O285" i="7" s="1"/>
  <c r="Y1315" i="7"/>
  <c r="Z1315" i="7" s="1"/>
  <c r="L1303" i="7" s="1"/>
  <c r="N1303" i="7" s="1"/>
  <c r="Y1251" i="7"/>
  <c r="Z1251" i="7" s="1"/>
  <c r="L1239" i="7" s="1"/>
  <c r="N1239" i="7" s="1"/>
  <c r="Y1187" i="7"/>
  <c r="Z1187" i="7" s="1"/>
  <c r="L1175" i="7" s="1"/>
  <c r="N1175" i="7" s="1"/>
  <c r="Y1123" i="7"/>
  <c r="Z1123" i="7" s="1"/>
  <c r="L1111" i="7" s="1"/>
  <c r="N1111" i="7" s="1"/>
  <c r="Y4213" i="7"/>
  <c r="Z4213" i="7" s="1"/>
  <c r="L4201" i="7" s="1"/>
  <c r="N4201" i="7" s="1"/>
  <c r="N3988" i="7"/>
  <c r="Y244" i="7"/>
  <c r="Z244" i="7" s="1"/>
  <c r="L232" i="7" s="1"/>
  <c r="N232" i="7" s="1"/>
  <c r="Y4363" i="7"/>
  <c r="Z4363" i="7" s="1"/>
  <c r="L4351" i="7" s="1"/>
  <c r="N4351" i="7" s="1"/>
  <c r="N3047" i="7"/>
  <c r="Y3829" i="7"/>
  <c r="Z3829" i="7" s="1"/>
  <c r="L3817" i="7" s="1"/>
  <c r="N3817" i="7" s="1"/>
  <c r="Y2074" i="7"/>
  <c r="Z2074" i="7" s="1"/>
  <c r="L2062" i="7" s="1"/>
  <c r="N2062" i="7" s="1"/>
  <c r="N164" i="7"/>
  <c r="L5157" i="7"/>
  <c r="N5157" i="7" s="1"/>
  <c r="Y1211" i="7"/>
  <c r="Z1211" i="7" s="1"/>
  <c r="L1199" i="7" s="1"/>
  <c r="N1199" i="7" s="1"/>
  <c r="N62" i="7"/>
  <c r="Y1670" i="7"/>
  <c r="Z1670" i="7" s="1"/>
  <c r="L1658" i="7" s="1"/>
  <c r="N1658" i="7" s="1"/>
  <c r="J165" i="7"/>
  <c r="M671" i="7"/>
  <c r="O671" i="7" s="1"/>
  <c r="J671" i="7"/>
  <c r="N753" i="7"/>
  <c r="N1538" i="7"/>
  <c r="N344" i="7"/>
  <c r="N107" i="7"/>
  <c r="Y1334" i="7"/>
  <c r="Z1334" i="7" s="1"/>
  <c r="L1322" i="7" s="1"/>
  <c r="N1322" i="7" s="1"/>
  <c r="N1060" i="7"/>
  <c r="N773" i="7"/>
  <c r="Y433" i="7"/>
  <c r="Z433" i="7" s="1"/>
  <c r="L421" i="7" s="1"/>
  <c r="N421" i="7" s="1"/>
  <c r="Y1478" i="7"/>
  <c r="Z1478" i="7" s="1"/>
  <c r="L1466" i="7" s="1"/>
  <c r="N1466" i="7" s="1"/>
  <c r="Y1302" i="7"/>
  <c r="Z1302" i="7" s="1"/>
  <c r="L1290" i="7" s="1"/>
  <c r="N1290" i="7" s="1"/>
  <c r="L5031" i="7"/>
  <c r="N5031" i="7" s="1"/>
  <c r="J703" i="7"/>
  <c r="M703" i="7"/>
  <c r="O703" i="7" s="1"/>
  <c r="M969" i="7"/>
  <c r="O969" i="7" s="1"/>
  <c r="J969" i="7"/>
  <c r="N99" i="7"/>
  <c r="Y1314" i="7"/>
  <c r="Z1314" i="7" s="1"/>
  <c r="L1302" i="7" s="1"/>
  <c r="N1302" i="7" s="1"/>
  <c r="N3769" i="7"/>
  <c r="J120" i="7"/>
  <c r="J103" i="7"/>
  <c r="J61" i="7"/>
  <c r="M630" i="7"/>
  <c r="O630" i="7" s="1"/>
  <c r="J630" i="7"/>
  <c r="J557" i="7"/>
  <c r="M557" i="7"/>
  <c r="O557" i="7" s="1"/>
  <c r="J381" i="7"/>
  <c r="M381" i="7"/>
  <c r="O381" i="7" s="1"/>
  <c r="J291" i="7"/>
  <c r="M291" i="7"/>
  <c r="O291" i="7" s="1"/>
  <c r="J831" i="7"/>
  <c r="M831" i="7"/>
  <c r="O831" i="7" s="1"/>
  <c r="M598" i="7"/>
  <c r="O598" i="7" s="1"/>
  <c r="J598" i="7"/>
  <c r="J277" i="7"/>
  <c r="M277" i="7"/>
  <c r="O277" i="7" s="1"/>
  <c r="J259" i="7"/>
  <c r="M259" i="7"/>
  <c r="O259" i="7" s="1"/>
  <c r="N1618" i="7"/>
  <c r="Y884" i="7"/>
  <c r="Z884" i="7" s="1"/>
  <c r="L872" i="7" s="1"/>
  <c r="N872" i="7" s="1"/>
  <c r="Y964" i="7"/>
  <c r="Z964" i="7" s="1"/>
  <c r="L952" i="7" s="1"/>
  <c r="N952" i="7" s="1"/>
  <c r="M85" i="7"/>
  <c r="O85" i="7" s="1"/>
  <c r="J1011" i="7"/>
  <c r="M1011" i="7"/>
  <c r="O1011" i="7" s="1"/>
  <c r="M767" i="7"/>
  <c r="O767" i="7" s="1"/>
  <c r="J767" i="7"/>
  <c r="J357" i="7"/>
  <c r="M357" i="7"/>
  <c r="O357" i="7" s="1"/>
  <c r="N721" i="7"/>
  <c r="Y1702" i="7"/>
  <c r="Z1702" i="7" s="1"/>
  <c r="L1690" i="7" s="1"/>
  <c r="N1690" i="7" s="1"/>
  <c r="Y1088" i="7"/>
  <c r="Z1088" i="7" s="1"/>
  <c r="L1076" i="7" s="1"/>
  <c r="N1076" i="7" s="1"/>
  <c r="Y228" i="7"/>
  <c r="Z228" i="7" s="1"/>
  <c r="L227" i="7" s="1"/>
  <c r="N227" i="7" s="1"/>
  <c r="Y212" i="7"/>
  <c r="Z212" i="7" s="1"/>
  <c r="Y4448" i="7"/>
  <c r="Z4448" i="7" s="1"/>
  <c r="L4436" i="7" s="1"/>
  <c r="N4436" i="7" s="1"/>
  <c r="N1415" i="7"/>
  <c r="N908" i="7"/>
  <c r="N532" i="7"/>
  <c r="Y89" i="7"/>
  <c r="Z89" i="7" s="1"/>
  <c r="L88" i="7" s="1"/>
  <c r="N88" i="7" s="1"/>
  <c r="Y4295" i="7"/>
  <c r="Z4295" i="7" s="1"/>
  <c r="L4283" i="7" s="1"/>
  <c r="N4283" i="7" s="1"/>
  <c r="N776" i="7"/>
  <c r="N373" i="7"/>
  <c r="Y1114" i="7"/>
  <c r="Z1114" i="7" s="1"/>
  <c r="L1102" i="7" s="1"/>
  <c r="N1102" i="7" s="1"/>
  <c r="Y956" i="7"/>
  <c r="Z956" i="7" s="1"/>
  <c r="L944" i="7" s="1"/>
  <c r="N944" i="7" s="1"/>
  <c r="N112" i="7"/>
  <c r="Y4247" i="7"/>
  <c r="Z4247" i="7" s="1"/>
  <c r="L4235" i="7" s="1"/>
  <c r="N4235" i="7" s="1"/>
  <c r="Y2814" i="7"/>
  <c r="Z2814" i="7" s="1"/>
  <c r="L2802" i="7" s="1"/>
  <c r="N2802" i="7" s="1"/>
  <c r="Y3074" i="7"/>
  <c r="Z3074" i="7" s="1"/>
  <c r="L3062" i="7" s="1"/>
  <c r="N3062" i="7" s="1"/>
  <c r="Y2523" i="7"/>
  <c r="Z2523" i="7" s="1"/>
  <c r="L2511" i="7" s="1"/>
  <c r="N2511" i="7" s="1"/>
  <c r="Y1890" i="7"/>
  <c r="Z1890" i="7" s="1"/>
  <c r="L1878" i="7" s="1"/>
  <c r="N1878" i="7" s="1"/>
  <c r="N964" i="7"/>
  <c r="N1359" i="7"/>
  <c r="N1326" i="7"/>
  <c r="Y2954" i="7"/>
  <c r="Z2954" i="7" s="1"/>
  <c r="L2942" i="7" s="1"/>
  <c r="N2942" i="7" s="1"/>
  <c r="Y1770" i="7"/>
  <c r="Z1770" i="7" s="1"/>
  <c r="L1758" i="7" s="1"/>
  <c r="N1758" i="7" s="1"/>
  <c r="Y2002" i="7"/>
  <c r="Z2002" i="7" s="1"/>
  <c r="L1990" i="7" s="1"/>
  <c r="N1990" i="7" s="1"/>
  <c r="Y48" i="7"/>
  <c r="Z48" i="7" s="1"/>
  <c r="L48" i="7" s="1"/>
  <c r="N48" i="7" s="1"/>
  <c r="Y2698" i="7"/>
  <c r="Z2698" i="7" s="1"/>
  <c r="L2686" i="7" s="1"/>
  <c r="N2686" i="7" s="1"/>
  <c r="Y1802" i="7"/>
  <c r="Z1802" i="7" s="1"/>
  <c r="L1790" i="7" s="1"/>
  <c r="N1790" i="7" s="1"/>
  <c r="Y1970" i="7"/>
  <c r="Z1970" i="7" s="1"/>
  <c r="L1958" i="7" s="1"/>
  <c r="N1958" i="7" s="1"/>
  <c r="Y764" i="7"/>
  <c r="Z764" i="7" s="1"/>
  <c r="L752" i="7" s="1"/>
  <c r="N752" i="7" s="1"/>
  <c r="N922" i="7"/>
  <c r="Y2614" i="7"/>
  <c r="Z2614" i="7" s="1"/>
  <c r="L2602" i="7" s="1"/>
  <c r="N2602" i="7" s="1"/>
  <c r="Y436" i="7"/>
  <c r="Z436" i="7" s="1"/>
  <c r="L424" i="7" s="1"/>
  <c r="N424" i="7" s="1"/>
  <c r="N2095" i="7"/>
  <c r="N131" i="7"/>
  <c r="N849" i="7"/>
  <c r="Y2193" i="7"/>
  <c r="Z2193" i="7" s="1"/>
  <c r="L2181" i="7" s="1"/>
  <c r="N2181" i="7" s="1"/>
  <c r="Y119" i="7"/>
  <c r="Z119" i="7" s="1"/>
  <c r="L118" i="7" s="1"/>
  <c r="N118" i="7" s="1"/>
  <c r="Y5450" i="7"/>
  <c r="Z5450" i="7" s="1"/>
  <c r="L5438" i="7" s="1"/>
  <c r="N5438" i="7" s="1"/>
  <c r="Y5095" i="7"/>
  <c r="Z5095" i="7" s="1"/>
  <c r="L5083" i="7" s="1"/>
  <c r="N5083" i="7" s="1"/>
  <c r="N4527" i="7"/>
  <c r="Y2686" i="7"/>
  <c r="Z2686" i="7" s="1"/>
  <c r="L2674" i="7" s="1"/>
  <c r="N2674" i="7" s="1"/>
  <c r="N135" i="7"/>
  <c r="Y944" i="7"/>
  <c r="Z944" i="7" s="1"/>
  <c r="L932" i="7" s="1"/>
  <c r="N932" i="7" s="1"/>
  <c r="Y496" i="7"/>
  <c r="Z496" i="7" s="1"/>
  <c r="L484" i="7" s="1"/>
  <c r="N484" i="7" s="1"/>
  <c r="Y312" i="7"/>
  <c r="Z312" i="7" s="1"/>
  <c r="L300" i="7" s="1"/>
  <c r="N300" i="7" s="1"/>
  <c r="Y4695" i="7"/>
  <c r="Z4695" i="7" s="1"/>
  <c r="L4683" i="7" s="1"/>
  <c r="N4683" i="7" s="1"/>
  <c r="Y3838" i="7"/>
  <c r="Z3838" i="7" s="1"/>
  <c r="L3826" i="7" s="1"/>
  <c r="N3826" i="7" s="1"/>
  <c r="N1295" i="7"/>
  <c r="N856" i="7"/>
  <c r="N46" i="7"/>
  <c r="Y5626" i="7"/>
  <c r="Z5626" i="7" s="1"/>
  <c r="L5614" i="7" s="1"/>
  <c r="N5614" i="7" s="1"/>
  <c r="N772" i="7"/>
  <c r="N2314" i="7"/>
  <c r="N2994" i="7"/>
  <c r="Y3462" i="7"/>
  <c r="Z3462" i="7" s="1"/>
  <c r="L3450" i="7" s="1"/>
  <c r="N3450" i="7" s="1"/>
  <c r="N5262" i="7"/>
  <c r="Y2122" i="7"/>
  <c r="Z2122" i="7" s="1"/>
  <c r="L2110" i="7" s="1"/>
  <c r="N2110" i="7" s="1"/>
  <c r="Y1898" i="7"/>
  <c r="Z1898" i="7" s="1"/>
  <c r="L1886" i="7" s="1"/>
  <c r="N1886" i="7" s="1"/>
  <c r="N2858" i="7"/>
  <c r="N124" i="7"/>
  <c r="Y2930" i="7"/>
  <c r="Z2930" i="7" s="1"/>
  <c r="L2918" i="7" s="1"/>
  <c r="N2918" i="7" s="1"/>
  <c r="N3108" i="7"/>
  <c r="Y5442" i="7"/>
  <c r="Z5442" i="7" s="1"/>
  <c r="L5430" i="7" s="1"/>
  <c r="N5430" i="7" s="1"/>
  <c r="N337" i="7"/>
  <c r="N241" i="7"/>
  <c r="J168" i="7"/>
  <c r="N5035" i="7"/>
  <c r="N1494" i="7"/>
  <c r="N1487" i="7"/>
  <c r="N980" i="7"/>
  <c r="Y504" i="7"/>
  <c r="Z504" i="7" s="1"/>
  <c r="L492" i="7" s="1"/>
  <c r="N492" i="7" s="1"/>
  <c r="Y388" i="7"/>
  <c r="Z388" i="7" s="1"/>
  <c r="L376" i="7" s="1"/>
  <c r="N376" i="7" s="1"/>
  <c r="Y81" i="7"/>
  <c r="Z81" i="7" s="1"/>
  <c r="L81" i="7" s="1"/>
  <c r="N81" i="7" s="1"/>
  <c r="Y3822" i="7"/>
  <c r="Z3822" i="7" s="1"/>
  <c r="L3810" i="7" s="1"/>
  <c r="N3810" i="7" s="1"/>
  <c r="N3286" i="7"/>
  <c r="Y3469" i="7"/>
  <c r="Z3469" i="7" s="1"/>
  <c r="L3457" i="7" s="1"/>
  <c r="N3457" i="7" s="1"/>
  <c r="N2658" i="7"/>
  <c r="Y3685" i="7"/>
  <c r="Z3685" i="7" s="1"/>
  <c r="L3673" i="7" s="1"/>
  <c r="N3673" i="7" s="1"/>
  <c r="Y2838" i="7"/>
  <c r="Z2838" i="7" s="1"/>
  <c r="L2826" i="7" s="1"/>
  <c r="N2826" i="7" s="1"/>
  <c r="Y2418" i="7"/>
  <c r="Z2418" i="7" s="1"/>
  <c r="L2406" i="7" s="1"/>
  <c r="N2406" i="7" s="1"/>
  <c r="Y2250" i="7"/>
  <c r="Z2250" i="7" s="1"/>
  <c r="L2238" i="7" s="1"/>
  <c r="N2238" i="7" s="1"/>
  <c r="Y2181" i="7"/>
  <c r="Z2181" i="7" s="1"/>
  <c r="L2169" i="7" s="1"/>
  <c r="N2169" i="7" s="1"/>
  <c r="Y1674" i="7"/>
  <c r="Z1674" i="7" s="1"/>
  <c r="L1662" i="7" s="1"/>
  <c r="N1662" i="7" s="1"/>
  <c r="Y752" i="7"/>
  <c r="Z752" i="7" s="1"/>
  <c r="L740" i="7" s="1"/>
  <c r="N740" i="7" s="1"/>
  <c r="Y4959" i="7"/>
  <c r="Z4959" i="7" s="1"/>
  <c r="L4947" i="7" s="1"/>
  <c r="N4947" i="7" s="1"/>
  <c r="N788" i="7"/>
  <c r="Y801" i="7"/>
  <c r="Z801" i="7" s="1"/>
  <c r="L789" i="7" s="1"/>
  <c r="N789" i="7" s="1"/>
  <c r="N1166" i="7"/>
  <c r="Y5585" i="7"/>
  <c r="Z5585" i="7" s="1"/>
  <c r="L5573" i="7" s="1"/>
  <c r="N5573" i="7" s="1"/>
  <c r="N5397" i="7"/>
  <c r="Y5264" i="7"/>
  <c r="Z5264" i="7" s="1"/>
  <c r="L5252" i="7" s="1"/>
  <c r="N5252" i="7" s="1"/>
  <c r="Y5211" i="7"/>
  <c r="Z5211" i="7" s="1"/>
  <c r="L5199" i="7" s="1"/>
  <c r="N5199" i="7" s="1"/>
  <c r="Y4891" i="7"/>
  <c r="Z4891" i="7" s="1"/>
  <c r="L4879" i="7" s="1"/>
  <c r="N4879" i="7" s="1"/>
  <c r="Y5147" i="7"/>
  <c r="Z5147" i="7" s="1"/>
  <c r="L5135" i="7" s="1"/>
  <c r="N5135" i="7" s="1"/>
  <c r="Y4427" i="7"/>
  <c r="Z4427" i="7" s="1"/>
  <c r="L4415" i="7" s="1"/>
  <c r="N4415" i="7" s="1"/>
  <c r="Y3538" i="7"/>
  <c r="Z3538" i="7" s="1"/>
  <c r="L3526" i="7" s="1"/>
  <c r="N3526" i="7" s="1"/>
  <c r="Y3506" i="7"/>
  <c r="Z3506" i="7" s="1"/>
  <c r="L3494" i="7" s="1"/>
  <c r="N3494" i="7" s="1"/>
  <c r="Y3489" i="7"/>
  <c r="Z3489" i="7" s="1"/>
  <c r="L3477" i="7" s="1"/>
  <c r="N3477" i="7" s="1"/>
  <c r="Y3341" i="7"/>
  <c r="Z3341" i="7" s="1"/>
  <c r="L3329" i="7" s="1"/>
  <c r="N3329" i="7" s="1"/>
  <c r="Y1818" i="7"/>
  <c r="Z1818" i="7" s="1"/>
  <c r="L1806" i="7" s="1"/>
  <c r="N1806" i="7" s="1"/>
  <c r="Y63" i="7"/>
  <c r="Z63" i="7" s="1"/>
  <c r="L63" i="7" s="1"/>
  <c r="N63" i="7" s="1"/>
  <c r="Y5617" i="7"/>
  <c r="Z5617" i="7" s="1"/>
  <c r="L5605" i="7" s="1"/>
  <c r="N5605" i="7" s="1"/>
  <c r="Y3621" i="7"/>
  <c r="Z3621" i="7" s="1"/>
  <c r="L3609" i="7" s="1"/>
  <c r="N3609" i="7" s="1"/>
  <c r="Y3067" i="7"/>
  <c r="Z3067" i="7" s="1"/>
  <c r="L3055" i="7" s="1"/>
  <c r="N3055" i="7" s="1"/>
  <c r="Y2987" i="7"/>
  <c r="Z2987" i="7" s="1"/>
  <c r="L2975" i="7" s="1"/>
  <c r="N2975" i="7" s="1"/>
  <c r="Y3267" i="7"/>
  <c r="Z3267" i="7" s="1"/>
  <c r="L3255" i="7" s="1"/>
  <c r="N3255" i="7" s="1"/>
  <c r="N2392" i="7"/>
  <c r="Y2206" i="7"/>
  <c r="Z2206" i="7" s="1"/>
  <c r="L2194" i="7" s="1"/>
  <c r="N2194" i="7" s="1"/>
  <c r="N2063" i="7"/>
  <c r="Y1903" i="7"/>
  <c r="Z1903" i="7" s="1"/>
  <c r="L1891" i="7" s="1"/>
  <c r="N1891" i="7" s="1"/>
  <c r="Y5487" i="7"/>
  <c r="Z5487" i="7" s="1"/>
  <c r="L5475" i="7" s="1"/>
  <c r="N5475" i="7" s="1"/>
  <c r="Y3741" i="7"/>
  <c r="Z3741" i="7" s="1"/>
  <c r="L3729" i="7" s="1"/>
  <c r="N3729" i="7" s="1"/>
  <c r="N3641" i="7"/>
  <c r="N3042" i="7"/>
  <c r="Y3018" i="7"/>
  <c r="Z3018" i="7" s="1"/>
  <c r="L3006" i="7" s="1"/>
  <c r="N3006" i="7" s="1"/>
  <c r="Y2474" i="7"/>
  <c r="Z2474" i="7" s="1"/>
  <c r="L2462" i="7" s="1"/>
  <c r="N2462" i="7" s="1"/>
  <c r="N1939" i="7"/>
  <c r="Y5582" i="7"/>
  <c r="Z5582" i="7" s="1"/>
  <c r="L5570" i="7" s="1"/>
  <c r="N5570" i="7" s="1"/>
  <c r="N5650" i="7"/>
  <c r="Y5316" i="7"/>
  <c r="Z5316" i="7" s="1"/>
  <c r="L5304" i="7" s="1"/>
  <c r="N5304" i="7" s="1"/>
  <c r="N4981" i="7"/>
  <c r="N4831" i="7"/>
  <c r="Y4128" i="7"/>
  <c r="Z4128" i="7" s="1"/>
  <c r="L4116" i="7" s="1"/>
  <c r="N4116" i="7" s="1"/>
  <c r="Y4983" i="7"/>
  <c r="Z4983" i="7" s="1"/>
  <c r="L4971" i="7" s="1"/>
  <c r="N4971" i="7" s="1"/>
  <c r="Y4955" i="7"/>
  <c r="Z4955" i="7" s="1"/>
  <c r="L4943" i="7" s="1"/>
  <c r="N4943" i="7" s="1"/>
  <c r="N4631" i="7"/>
  <c r="Y4320" i="7"/>
  <c r="Z4320" i="7" s="1"/>
  <c r="L4308" i="7" s="1"/>
  <c r="N4308" i="7" s="1"/>
  <c r="Y4120" i="7"/>
  <c r="Z4120" i="7" s="1"/>
  <c r="L4108" i="7" s="1"/>
  <c r="N4108" i="7" s="1"/>
  <c r="Y3453" i="7"/>
  <c r="Z3453" i="7" s="1"/>
  <c r="L3441" i="7" s="1"/>
  <c r="N3441" i="7" s="1"/>
  <c r="Y3585" i="7"/>
  <c r="Z3585" i="7" s="1"/>
  <c r="L3573" i="7" s="1"/>
  <c r="N3573" i="7" s="1"/>
  <c r="Y3849" i="7"/>
  <c r="Z3849" i="7" s="1"/>
  <c r="L3837" i="7" s="1"/>
  <c r="N3837" i="7" s="1"/>
  <c r="Y3043" i="7"/>
  <c r="Z3043" i="7" s="1"/>
  <c r="L3031" i="7" s="1"/>
  <c r="N3031" i="7" s="1"/>
  <c r="Y2066" i="7"/>
  <c r="Z2066" i="7" s="1"/>
  <c r="L2054" i="7" s="1"/>
  <c r="N2054" i="7" s="1"/>
  <c r="Y1754" i="7"/>
  <c r="Z1754" i="7" s="1"/>
  <c r="L1742" i="7" s="1"/>
  <c r="N1742" i="7" s="1"/>
  <c r="Y2165" i="7"/>
  <c r="Z2165" i="7" s="1"/>
  <c r="L2153" i="7" s="1"/>
  <c r="N2153" i="7" s="1"/>
  <c r="Y1738" i="7"/>
  <c r="Z1738" i="7" s="1"/>
  <c r="L1726" i="7" s="1"/>
  <c r="N1726" i="7" s="1"/>
  <c r="Y1826" i="7"/>
  <c r="Z1826" i="7" s="1"/>
  <c r="L1814" i="7" s="1"/>
  <c r="N1814" i="7" s="1"/>
  <c r="Y4848" i="7"/>
  <c r="Z4848" i="7" s="1"/>
  <c r="L4836" i="7" s="1"/>
  <c r="N4836" i="7" s="1"/>
  <c r="N4784" i="7"/>
  <c r="Y4831" i="7"/>
  <c r="Z4831" i="7" s="1"/>
  <c r="L4819" i="7" s="1"/>
  <c r="N4819" i="7" s="1"/>
  <c r="N4568" i="7"/>
  <c r="Y4021" i="7"/>
  <c r="Z4021" i="7" s="1"/>
  <c r="L4009" i="7" s="1"/>
  <c r="N4009" i="7" s="1"/>
  <c r="Y1183" i="7"/>
  <c r="Z1183" i="7" s="1"/>
  <c r="L1171" i="7" s="1"/>
  <c r="N1171" i="7" s="1"/>
  <c r="Y4611" i="7"/>
  <c r="Z4611" i="7" s="1"/>
  <c r="L4599" i="7" s="1"/>
  <c r="N4599" i="7" s="1"/>
  <c r="N3874" i="7"/>
  <c r="Y3993" i="7"/>
  <c r="Z3993" i="7" s="1"/>
  <c r="L3981" i="7" s="1"/>
  <c r="N3981" i="7" s="1"/>
  <c r="Y4307" i="7"/>
  <c r="Z4307" i="7" s="1"/>
  <c r="L4295" i="7" s="1"/>
  <c r="N4295" i="7" s="1"/>
  <c r="Y588" i="7"/>
  <c r="Z588" i="7" s="1"/>
  <c r="L576" i="7" s="1"/>
  <c r="N576" i="7" s="1"/>
  <c r="Y147" i="7"/>
  <c r="Z147" i="7" s="1"/>
  <c r="L146" i="7" s="1"/>
  <c r="N146" i="7" s="1"/>
  <c r="Y3742" i="7"/>
  <c r="Z3742" i="7" s="1"/>
  <c r="L3730" i="7" s="1"/>
  <c r="N3730" i="7" s="1"/>
  <c r="Y1919" i="7"/>
  <c r="Z1919" i="7" s="1"/>
  <c r="L1907" i="7" s="1"/>
  <c r="N1907" i="7" s="1"/>
  <c r="Y553" i="7"/>
  <c r="Z553" i="7" s="1"/>
  <c r="L541" i="7" s="1"/>
  <c r="N541" i="7" s="1"/>
  <c r="Y761" i="7"/>
  <c r="Z761" i="7" s="1"/>
  <c r="L749" i="7" s="1"/>
  <c r="N749" i="7" s="1"/>
  <c r="Y1081" i="7"/>
  <c r="Z1081" i="7" s="1"/>
  <c r="L1069" i="7" s="1"/>
  <c r="N1069" i="7" s="1"/>
  <c r="Y1017" i="7"/>
  <c r="Z1017" i="7" s="1"/>
  <c r="L1005" i="7" s="1"/>
  <c r="N1005" i="7" s="1"/>
  <c r="Y5369" i="7"/>
  <c r="Z5369" i="7" s="1"/>
  <c r="L5357" i="7" s="1"/>
  <c r="N5357" i="7" s="1"/>
  <c r="Y4672" i="7"/>
  <c r="Z4672" i="7" s="1"/>
  <c r="L4660" i="7" s="1"/>
  <c r="N4660" i="7" s="1"/>
  <c r="Y4057" i="7"/>
  <c r="Z4057" i="7" s="1"/>
  <c r="L4045" i="7" s="1"/>
  <c r="N4045" i="7" s="1"/>
  <c r="Y2859" i="7"/>
  <c r="Z2859" i="7" s="1"/>
  <c r="L2847" i="7" s="1"/>
  <c r="N2847" i="7" s="1"/>
  <c r="Y2510" i="7"/>
  <c r="Z2510" i="7" s="1"/>
  <c r="L2498" i="7" s="1"/>
  <c r="N2498" i="7" s="1"/>
  <c r="Y2463" i="7"/>
  <c r="Z2463" i="7" s="1"/>
  <c r="L2451" i="7" s="1"/>
  <c r="N2451" i="7" s="1"/>
  <c r="Y3019" i="7"/>
  <c r="Z3019" i="7" s="1"/>
  <c r="L3007" i="7" s="1"/>
  <c r="N3007" i="7" s="1"/>
  <c r="Y2731" i="7"/>
  <c r="Z2731" i="7" s="1"/>
  <c r="L2719" i="7" s="1"/>
  <c r="N2719" i="7" s="1"/>
  <c r="Y2379" i="7"/>
  <c r="Z2379" i="7" s="1"/>
  <c r="L2367" i="7" s="1"/>
  <c r="N2367" i="7" s="1"/>
  <c r="N2189" i="7"/>
  <c r="Y2699" i="7"/>
  <c r="Z2699" i="7" s="1"/>
  <c r="L2687" i="7" s="1"/>
  <c r="N2687" i="7" s="1"/>
  <c r="N2047" i="7"/>
  <c r="N1983" i="7"/>
  <c r="N1971" i="7"/>
  <c r="Y1967" i="7"/>
  <c r="Z1967" i="7" s="1"/>
  <c r="L1955" i="7" s="1"/>
  <c r="N1955" i="7" s="1"/>
  <c r="N1796" i="7"/>
  <c r="N1375" i="7"/>
  <c r="N1363" i="7"/>
  <c r="N1235" i="7"/>
  <c r="N1859" i="7"/>
  <c r="Y2763" i="7"/>
  <c r="Z2763" i="7" s="1"/>
  <c r="L2751" i="7" s="1"/>
  <c r="N2751" i="7" s="1"/>
  <c r="Y2506" i="7"/>
  <c r="Z2506" i="7" s="1"/>
  <c r="L2494" i="7" s="1"/>
  <c r="N2494" i="7" s="1"/>
  <c r="N5716" i="7"/>
  <c r="N5418" i="7"/>
  <c r="N3893" i="7"/>
  <c r="N3180" i="7"/>
  <c r="N3370" i="7"/>
  <c r="N945" i="7"/>
  <c r="N689" i="7"/>
  <c r="N614" i="7"/>
  <c r="N433" i="7"/>
  <c r="N2707" i="7"/>
  <c r="N1999" i="7"/>
  <c r="N4109" i="7"/>
  <c r="Y482" i="7"/>
  <c r="Z482" i="7" s="1"/>
  <c r="L470" i="7" s="1"/>
  <c r="N470" i="7" s="1"/>
  <c r="Y2262" i="7"/>
  <c r="Z2262" i="7" s="1"/>
  <c r="L2250" i="7" s="1"/>
  <c r="N2250" i="7" s="1"/>
  <c r="N3397" i="7"/>
  <c r="Y2414" i="7"/>
  <c r="Z2414" i="7" s="1"/>
  <c r="L2402" i="7" s="1"/>
  <c r="N2402" i="7" s="1"/>
  <c r="N629" i="7"/>
  <c r="N388" i="7"/>
  <c r="N3895" i="7"/>
  <c r="N2193" i="7"/>
  <c r="Y5321" i="7"/>
  <c r="Z5321" i="7" s="1"/>
  <c r="L5309" i="7" s="1"/>
  <c r="N5309" i="7" s="1"/>
  <c r="Y4255" i="7"/>
  <c r="Z4255" i="7" s="1"/>
  <c r="L4243" i="7" s="1"/>
  <c r="N4243" i="7" s="1"/>
  <c r="N3606" i="7"/>
  <c r="Y2157" i="7"/>
  <c r="Z2157" i="7" s="1"/>
  <c r="L2145" i="7" s="1"/>
  <c r="N2145" i="7" s="1"/>
  <c r="N106" i="7"/>
  <c r="N1037" i="7"/>
  <c r="N845" i="7"/>
  <c r="N143" i="7"/>
  <c r="Y5620" i="7"/>
  <c r="Z5620" i="7" s="1"/>
  <c r="L5608" i="7" s="1"/>
  <c r="N5608" i="7" s="1"/>
  <c r="Y5690" i="7"/>
  <c r="Z5690" i="7" s="1"/>
  <c r="L5678" i="7" s="1"/>
  <c r="N5678" i="7" s="1"/>
  <c r="Y5476" i="7"/>
  <c r="Z5476" i="7" s="1"/>
  <c r="L5464" i="7" s="1"/>
  <c r="N5464" i="7" s="1"/>
  <c r="Y4940" i="7"/>
  <c r="Z4940" i="7" s="1"/>
  <c r="L4928" i="7" s="1"/>
  <c r="N4928" i="7" s="1"/>
  <c r="Y4547" i="7"/>
  <c r="Z4547" i="7" s="1"/>
  <c r="L4535" i="7" s="1"/>
  <c r="N4535" i="7" s="1"/>
  <c r="Y3941" i="7"/>
  <c r="Z3941" i="7" s="1"/>
  <c r="L3929" i="7" s="1"/>
  <c r="N3929" i="7" s="1"/>
  <c r="Y5398" i="7"/>
  <c r="Z5398" i="7" s="1"/>
  <c r="L5386" i="7" s="1"/>
  <c r="N5386" i="7" s="1"/>
  <c r="Y5272" i="7"/>
  <c r="Z5272" i="7" s="1"/>
  <c r="L5260" i="7" s="1"/>
  <c r="N5260" i="7" s="1"/>
  <c r="Y3927" i="7"/>
  <c r="Z3927" i="7" s="1"/>
  <c r="L3915" i="7" s="1"/>
  <c r="N3915" i="7" s="1"/>
  <c r="N1875" i="7"/>
  <c r="N897" i="7"/>
  <c r="N11" i="7"/>
  <c r="N2466" i="7"/>
  <c r="Y2274" i="7"/>
  <c r="Z2274" i="7" s="1"/>
  <c r="L2262" i="7" s="1"/>
  <c r="N2262" i="7" s="1"/>
  <c r="N2003" i="7"/>
  <c r="N1073" i="7"/>
  <c r="N817" i="7"/>
  <c r="N561" i="7"/>
  <c r="N305" i="7"/>
  <c r="Y5397" i="7"/>
  <c r="Z5397" i="7" s="1"/>
  <c r="L5385" i="7" s="1"/>
  <c r="N5385" i="7" s="1"/>
  <c r="N4291" i="7"/>
  <c r="N3525" i="7"/>
  <c r="Y2674" i="7"/>
  <c r="Z2674" i="7" s="1"/>
  <c r="L2662" i="7" s="1"/>
  <c r="N2662" i="7" s="1"/>
  <c r="N2173" i="7"/>
  <c r="N1142" i="7"/>
  <c r="N5639" i="7"/>
  <c r="N2543" i="7"/>
  <c r="Y3753" i="7"/>
  <c r="Z3753" i="7" s="1"/>
  <c r="L3741" i="7" s="1"/>
  <c r="N3741" i="7" s="1"/>
  <c r="Y2622" i="7"/>
  <c r="Z2622" i="7" s="1"/>
  <c r="L2610" i="7" s="1"/>
  <c r="N2610" i="7" s="1"/>
  <c r="N2578" i="7"/>
  <c r="Y1595" i="7"/>
  <c r="Z1595" i="7" s="1"/>
  <c r="L1583" i="7" s="1"/>
  <c r="N1583" i="7" s="1"/>
  <c r="N588" i="7"/>
  <c r="Y175" i="7"/>
  <c r="Z175" i="7" s="1"/>
  <c r="L174" i="7" s="1"/>
  <c r="Y56" i="7"/>
  <c r="Z56" i="7" s="1"/>
  <c r="L56" i="7" s="1"/>
  <c r="N56" i="7" s="1"/>
  <c r="N804" i="7"/>
  <c r="Y568" i="7"/>
  <c r="Z568" i="7" s="1"/>
  <c r="L556" i="7" s="1"/>
  <c r="N556" i="7" s="1"/>
  <c r="Y273" i="7"/>
  <c r="Z273" i="7" s="1"/>
  <c r="L261" i="7" s="1"/>
  <c r="N261" i="7" s="1"/>
  <c r="Y2242" i="7"/>
  <c r="Z2242" i="7" s="1"/>
  <c r="L2230" i="7" s="1"/>
  <c r="N2230" i="7" s="1"/>
  <c r="N277" i="7"/>
  <c r="Y524" i="7"/>
  <c r="Z524" i="7" s="1"/>
  <c r="L512" i="7" s="1"/>
  <c r="N512" i="7" s="1"/>
  <c r="Y3877" i="7"/>
  <c r="Z3877" i="7" s="1"/>
  <c r="L3865" i="7" s="1"/>
  <c r="N3865" i="7" s="1"/>
  <c r="N128" i="7"/>
  <c r="N928" i="7"/>
  <c r="Y470" i="7"/>
  <c r="Z470" i="7" s="1"/>
  <c r="L458" i="7" s="1"/>
  <c r="N458" i="7" s="1"/>
  <c r="Y219" i="7"/>
  <c r="Z219" i="7" s="1"/>
  <c r="L218" i="7" s="1"/>
  <c r="N218" i="7" s="1"/>
  <c r="N2570" i="7"/>
  <c r="Y2402" i="7"/>
  <c r="Z2402" i="7" s="1"/>
  <c r="L2390" i="7" s="1"/>
  <c r="N2390" i="7" s="1"/>
  <c r="Y4567" i="7"/>
  <c r="Z4567" i="7" s="1"/>
  <c r="L4555" i="7" s="1"/>
  <c r="N4555" i="7" s="1"/>
  <c r="Y4879" i="7"/>
  <c r="Z4879" i="7" s="1"/>
  <c r="L4867" i="7" s="1"/>
  <c r="N4867" i="7" s="1"/>
  <c r="N2798" i="7"/>
  <c r="Y4991" i="7"/>
  <c r="Z4991" i="7" s="1"/>
  <c r="L4979" i="7" s="1"/>
  <c r="N4979" i="7" s="1"/>
  <c r="Y4367" i="7"/>
  <c r="Z4367" i="7" s="1"/>
  <c r="L4355" i="7" s="1"/>
  <c r="N4355" i="7" s="1"/>
  <c r="Y1467" i="7"/>
  <c r="Z1467" i="7" s="1"/>
  <c r="L1455" i="7" s="1"/>
  <c r="N1455" i="7" s="1"/>
  <c r="N4216" i="7"/>
  <c r="J146" i="7"/>
  <c r="J128" i="7"/>
  <c r="J94" i="7"/>
  <c r="M1005" i="7"/>
  <c r="O1005" i="7" s="1"/>
  <c r="J1005" i="7"/>
  <c r="M976" i="7"/>
  <c r="O976" i="7" s="1"/>
  <c r="J976" i="7"/>
  <c r="M888" i="7"/>
  <c r="O888" i="7" s="1"/>
  <c r="J888" i="7"/>
  <c r="M816" i="7"/>
  <c r="O816" i="7" s="1"/>
  <c r="J816" i="7"/>
  <c r="M713" i="7"/>
  <c r="O713" i="7" s="1"/>
  <c r="J713" i="7"/>
  <c r="M623" i="7"/>
  <c r="O623" i="7" s="1"/>
  <c r="J623" i="7"/>
  <c r="J591" i="7"/>
  <c r="M591" i="7"/>
  <c r="O591" i="7" s="1"/>
  <c r="J445" i="7"/>
  <c r="M445" i="7"/>
  <c r="O445" i="7" s="1"/>
  <c r="J331" i="7"/>
  <c r="M331" i="7"/>
  <c r="O331" i="7" s="1"/>
  <c r="M302" i="7"/>
  <c r="O302" i="7" s="1"/>
  <c r="J302" i="7"/>
  <c r="Y5357" i="7"/>
  <c r="Z5357" i="7" s="1"/>
  <c r="L5345" i="7" s="1"/>
  <c r="N5345" i="7" s="1"/>
  <c r="Y3861" i="7"/>
  <c r="Z3861" i="7" s="1"/>
  <c r="L3849" i="7" s="1"/>
  <c r="N3849" i="7" s="1"/>
  <c r="N2614" i="7"/>
  <c r="Y1526" i="7"/>
  <c r="Z1526" i="7" s="1"/>
  <c r="L1514" i="7" s="1"/>
  <c r="N1514" i="7" s="1"/>
  <c r="J1023" i="7"/>
  <c r="M1023" i="7"/>
  <c r="O1023" i="7" s="1"/>
  <c r="J925" i="7"/>
  <c r="M925" i="7"/>
  <c r="O925" i="7" s="1"/>
  <c r="M885" i="7"/>
  <c r="O885" i="7" s="1"/>
  <c r="J885" i="7"/>
  <c r="J927" i="7"/>
  <c r="M927" i="7"/>
  <c r="O927" i="7" s="1"/>
  <c r="M879" i="7"/>
  <c r="O879" i="7" s="1"/>
  <c r="J879" i="7"/>
  <c r="M751" i="7"/>
  <c r="O751" i="7" s="1"/>
  <c r="J751" i="7"/>
  <c r="J733" i="7"/>
  <c r="M733" i="7"/>
  <c r="O733" i="7" s="1"/>
  <c r="M720" i="7"/>
  <c r="O720" i="7" s="1"/>
  <c r="J720" i="7"/>
  <c r="M656" i="7"/>
  <c r="O656" i="7" s="1"/>
  <c r="J656" i="7"/>
  <c r="J523" i="7"/>
  <c r="M523" i="7"/>
  <c r="O523" i="7" s="1"/>
  <c r="J451" i="7"/>
  <c r="M451" i="7"/>
  <c r="O451" i="7" s="1"/>
  <c r="J271" i="7"/>
  <c r="M271" i="7"/>
  <c r="O271" i="7" s="1"/>
  <c r="M990" i="7"/>
  <c r="O990" i="7" s="1"/>
  <c r="J990" i="7"/>
  <c r="J797" i="7"/>
  <c r="M797" i="7"/>
  <c r="O797" i="7" s="1"/>
  <c r="J631" i="7"/>
  <c r="M631" i="7"/>
  <c r="O631" i="7" s="1"/>
  <c r="J599" i="7"/>
  <c r="M599" i="7"/>
  <c r="O599" i="7" s="1"/>
  <c r="J551" i="7"/>
  <c r="M551" i="7"/>
  <c r="O551" i="7" s="1"/>
  <c r="M487" i="7"/>
  <c r="O487" i="7" s="1"/>
  <c r="J487" i="7"/>
  <c r="M317" i="7"/>
  <c r="O317" i="7" s="1"/>
  <c r="J317" i="7"/>
  <c r="M310" i="7"/>
  <c r="O310" i="7" s="1"/>
  <c r="J310" i="7"/>
  <c r="N4959" i="7"/>
  <c r="M951" i="7"/>
  <c r="O951" i="7" s="1"/>
  <c r="J951" i="7"/>
  <c r="M1014" i="7"/>
  <c r="O1014" i="7" s="1"/>
  <c r="J1014" i="7"/>
  <c r="M958" i="7"/>
  <c r="O958" i="7" s="1"/>
  <c r="J958" i="7"/>
  <c r="J695" i="7"/>
  <c r="M695" i="7"/>
  <c r="O695" i="7" s="1"/>
  <c r="J573" i="7"/>
  <c r="M573" i="7"/>
  <c r="O573" i="7" s="1"/>
  <c r="M519" i="7"/>
  <c r="O519" i="7" s="1"/>
  <c r="J519" i="7"/>
  <c r="J423" i="7"/>
  <c r="M423" i="7"/>
  <c r="O423" i="7" s="1"/>
  <c r="M374" i="7"/>
  <c r="O374" i="7" s="1"/>
  <c r="J374" i="7"/>
  <c r="J359" i="7"/>
  <c r="M359" i="7"/>
  <c r="O359" i="7" s="1"/>
  <c r="J323" i="7"/>
  <c r="M323" i="7"/>
  <c r="O323" i="7" s="1"/>
  <c r="J3659" i="7"/>
  <c r="M3659" i="7"/>
  <c r="O3659" i="7" s="1"/>
  <c r="M3652" i="7"/>
  <c r="O3652" i="7" s="1"/>
  <c r="J3652" i="7"/>
  <c r="J3608" i="7"/>
  <c r="M3608" i="7"/>
  <c r="O3608" i="7" s="1"/>
  <c r="M3588" i="7"/>
  <c r="O3588" i="7" s="1"/>
  <c r="J3588" i="7"/>
  <c r="M3524" i="7"/>
  <c r="O3524" i="7" s="1"/>
  <c r="J3524" i="7"/>
  <c r="J3390" i="7"/>
  <c r="M3390" i="7"/>
  <c r="O3390" i="7" s="1"/>
  <c r="J3262" i="7"/>
  <c r="M3262" i="7"/>
  <c r="O3262" i="7" s="1"/>
  <c r="J3243" i="7"/>
  <c r="M3243" i="7"/>
  <c r="O3243" i="7" s="1"/>
  <c r="J3230" i="7"/>
  <c r="M3230" i="7"/>
  <c r="O3230" i="7" s="1"/>
  <c r="J3211" i="7"/>
  <c r="M3211" i="7"/>
  <c r="O3211" i="7" s="1"/>
  <c r="J3198" i="7"/>
  <c r="M3198" i="7"/>
  <c r="O3198" i="7" s="1"/>
  <c r="J3179" i="7"/>
  <c r="M3179" i="7"/>
  <c r="O3179" i="7" s="1"/>
  <c r="J3166" i="7"/>
  <c r="M3166" i="7"/>
  <c r="O3166" i="7" s="1"/>
  <c r="J3147" i="7"/>
  <c r="M3147" i="7"/>
  <c r="O3147" i="7" s="1"/>
  <c r="J3038" i="7"/>
  <c r="M3038" i="7"/>
  <c r="O3038" i="7" s="1"/>
  <c r="J3019" i="7"/>
  <c r="M3019" i="7"/>
  <c r="O3019" i="7" s="1"/>
  <c r="M2744" i="7"/>
  <c r="O2744" i="7" s="1"/>
  <c r="J2744" i="7"/>
  <c r="M2596" i="7"/>
  <c r="O2596" i="7" s="1"/>
  <c r="J2596" i="7"/>
  <c r="J2592" i="7"/>
  <c r="M2592" i="7"/>
  <c r="O2592" i="7" s="1"/>
  <c r="M2584" i="7"/>
  <c r="O2584" i="7" s="1"/>
  <c r="J2584" i="7"/>
  <c r="J2580" i="7"/>
  <c r="M2580" i="7"/>
  <c r="O2580" i="7" s="1"/>
  <c r="J2572" i="7"/>
  <c r="M2572" i="7"/>
  <c r="O2572" i="7" s="1"/>
  <c r="M2570" i="7"/>
  <c r="O2570" i="7" s="1"/>
  <c r="J2570" i="7"/>
  <c r="M2545" i="7"/>
  <c r="O2545" i="7" s="1"/>
  <c r="J2545" i="7"/>
  <c r="J3486" i="7"/>
  <c r="M3486" i="7"/>
  <c r="O3486" i="7" s="1"/>
  <c r="J3326" i="7"/>
  <c r="M3326" i="7"/>
  <c r="O3326" i="7" s="1"/>
  <c r="J3115" i="7"/>
  <c r="M3115" i="7"/>
  <c r="O3115" i="7" s="1"/>
  <c r="J3070" i="7"/>
  <c r="M3070" i="7"/>
  <c r="O3070" i="7" s="1"/>
  <c r="J2955" i="7"/>
  <c r="M2955" i="7"/>
  <c r="O2955" i="7" s="1"/>
  <c r="J2911" i="7"/>
  <c r="M2911" i="7"/>
  <c r="O2911" i="7" s="1"/>
  <c r="J2880" i="7"/>
  <c r="M2880" i="7"/>
  <c r="O2880" i="7" s="1"/>
  <c r="J2816" i="7"/>
  <c r="M2816" i="7"/>
  <c r="O2816" i="7" s="1"/>
  <c r="M2788" i="7"/>
  <c r="O2788" i="7" s="1"/>
  <c r="J2788" i="7"/>
  <c r="M2724" i="7"/>
  <c r="O2724" i="7" s="1"/>
  <c r="J2724" i="7"/>
  <c r="J3614" i="7"/>
  <c r="M3614" i="7"/>
  <c r="O3614" i="7" s="1"/>
  <c r="J3422" i="7"/>
  <c r="M3422" i="7"/>
  <c r="O3422" i="7" s="1"/>
  <c r="J3134" i="7"/>
  <c r="M3134" i="7"/>
  <c r="O3134" i="7" s="1"/>
  <c r="J3051" i="7"/>
  <c r="M3051" i="7"/>
  <c r="O3051" i="7" s="1"/>
  <c r="J2974" i="7"/>
  <c r="M2974" i="7"/>
  <c r="O2974" i="7" s="1"/>
  <c r="M2872" i="7"/>
  <c r="O2872" i="7" s="1"/>
  <c r="J2872" i="7"/>
  <c r="J3518" i="7"/>
  <c r="M3518" i="7"/>
  <c r="O3518" i="7" s="1"/>
  <c r="J3358" i="7"/>
  <c r="M3358" i="7"/>
  <c r="O3358" i="7" s="1"/>
  <c r="J3275" i="7"/>
  <c r="M3275" i="7"/>
  <c r="O3275" i="7" s="1"/>
  <c r="J3102" i="7"/>
  <c r="M3102" i="7"/>
  <c r="O3102" i="7" s="1"/>
  <c r="J3083" i="7"/>
  <c r="M3083" i="7"/>
  <c r="O3083" i="7" s="1"/>
  <c r="J3006" i="7"/>
  <c r="M3006" i="7"/>
  <c r="O3006" i="7" s="1"/>
  <c r="J2942" i="7"/>
  <c r="M2942" i="7"/>
  <c r="O2942" i="7" s="1"/>
  <c r="J2923" i="7"/>
  <c r="M2923" i="7"/>
  <c r="O2923" i="7" s="1"/>
  <c r="M2852" i="7"/>
  <c r="O2852" i="7" s="1"/>
  <c r="J2852" i="7"/>
  <c r="J2752" i="7"/>
  <c r="M2752" i="7"/>
  <c r="O2752" i="7" s="1"/>
  <c r="M2513" i="7"/>
  <c r="O2513" i="7" s="1"/>
  <c r="J2513" i="7"/>
  <c r="M2432" i="7"/>
  <c r="O2432" i="7" s="1"/>
  <c r="J2432" i="7"/>
  <c r="M2426" i="7"/>
  <c r="O2426" i="7" s="1"/>
  <c r="J2426" i="7"/>
  <c r="M2418" i="7"/>
  <c r="O2418" i="7" s="1"/>
  <c r="J2418" i="7"/>
  <c r="M2410" i="7"/>
  <c r="O2410" i="7" s="1"/>
  <c r="J2410" i="7"/>
  <c r="M2385" i="7"/>
  <c r="O2385" i="7" s="1"/>
  <c r="J2385" i="7"/>
  <c r="M2368" i="7"/>
  <c r="O2368" i="7" s="1"/>
  <c r="J2368" i="7"/>
  <c r="M2362" i="7"/>
  <c r="O2362" i="7" s="1"/>
  <c r="J2362" i="7"/>
  <c r="M2353" i="7"/>
  <c r="O2353" i="7" s="1"/>
  <c r="J2353" i="7"/>
  <c r="J3678" i="7"/>
  <c r="M3678" i="7"/>
  <c r="O3678" i="7" s="1"/>
  <c r="J3294" i="7"/>
  <c r="M3294" i="7"/>
  <c r="O3294" i="7" s="1"/>
  <c r="J3454" i="7"/>
  <c r="M3454" i="7"/>
  <c r="O3454" i="7" s="1"/>
  <c r="J2987" i="7"/>
  <c r="M2987" i="7"/>
  <c r="O2987" i="7" s="1"/>
  <c r="J2688" i="7"/>
  <c r="M2688" i="7"/>
  <c r="O2688" i="7" s="1"/>
  <c r="J2624" i="7"/>
  <c r="M2624" i="7"/>
  <c r="O2624" i="7" s="1"/>
  <c r="M2578" i="7"/>
  <c r="O2578" i="7" s="1"/>
  <c r="J2578" i="7"/>
  <c r="M2554" i="7"/>
  <c r="O2554" i="7" s="1"/>
  <c r="J2554" i="7"/>
  <c r="M2501" i="7"/>
  <c r="O2501" i="7" s="1"/>
  <c r="J2501" i="7"/>
  <c r="M2490" i="7"/>
  <c r="O2490" i="7" s="1"/>
  <c r="J2490" i="7"/>
  <c r="M2481" i="7"/>
  <c r="O2481" i="7" s="1"/>
  <c r="J2481" i="7"/>
  <c r="M2456" i="7"/>
  <c r="O2456" i="7" s="1"/>
  <c r="J2456" i="7"/>
  <c r="M2442" i="7"/>
  <c r="O2442" i="7" s="1"/>
  <c r="J2442" i="7"/>
  <c r="J2328" i="7"/>
  <c r="M2328" i="7"/>
  <c r="O2328" i="7" s="1"/>
  <c r="M2297" i="7"/>
  <c r="O2297" i="7" s="1"/>
  <c r="J2297" i="7"/>
  <c r="M2265" i="7"/>
  <c r="O2265" i="7" s="1"/>
  <c r="J2265" i="7"/>
  <c r="M2217" i="7"/>
  <c r="O2217" i="7" s="1"/>
  <c r="J2217" i="7"/>
  <c r="J2212" i="7"/>
  <c r="M2212" i="7"/>
  <c r="O2212" i="7" s="1"/>
  <c r="M2192" i="7"/>
  <c r="O2192" i="7" s="1"/>
  <c r="J2192" i="7"/>
  <c r="M2127" i="7"/>
  <c r="O2127" i="7" s="1"/>
  <c r="J2127" i="7"/>
  <c r="J2121" i="7"/>
  <c r="M2121" i="7"/>
  <c r="O2121" i="7" s="1"/>
  <c r="J2102" i="7"/>
  <c r="M2102" i="7"/>
  <c r="O2102" i="7" s="1"/>
  <c r="M2095" i="7"/>
  <c r="O2095" i="7" s="1"/>
  <c r="J2095" i="7"/>
  <c r="J2089" i="7"/>
  <c r="M2089" i="7"/>
  <c r="O2089" i="7" s="1"/>
  <c r="J2061" i="7"/>
  <c r="M2061" i="7"/>
  <c r="O2061" i="7" s="1"/>
  <c r="J2054" i="7"/>
  <c r="M2054" i="7"/>
  <c r="O2054" i="7" s="1"/>
  <c r="M2047" i="7"/>
  <c r="O2047" i="7" s="1"/>
  <c r="J2047" i="7"/>
  <c r="J2013" i="7"/>
  <c r="M2013" i="7"/>
  <c r="O2013" i="7" s="1"/>
  <c r="J2006" i="7"/>
  <c r="M2006" i="7"/>
  <c r="O2006" i="7" s="1"/>
  <c r="J1974" i="7"/>
  <c r="M1974" i="7"/>
  <c r="O1974" i="7" s="1"/>
  <c r="M1967" i="7"/>
  <c r="O1967" i="7" s="1"/>
  <c r="J1967" i="7"/>
  <c r="J1965" i="7"/>
  <c r="M1965" i="7"/>
  <c r="O1965" i="7" s="1"/>
  <c r="M1957" i="7"/>
  <c r="O1957" i="7" s="1"/>
  <c r="J1957" i="7"/>
  <c r="M1943" i="7"/>
  <c r="O1943" i="7" s="1"/>
  <c r="J1943" i="7"/>
  <c r="J1941" i="7"/>
  <c r="M1941" i="7"/>
  <c r="O1941" i="7" s="1"/>
  <c r="J1933" i="7"/>
  <c r="M1933" i="7"/>
  <c r="O1933" i="7" s="1"/>
  <c r="M1925" i="7"/>
  <c r="O1925" i="7" s="1"/>
  <c r="J1925" i="7"/>
  <c r="M1911" i="7"/>
  <c r="O1911" i="7" s="1"/>
  <c r="J1911" i="7"/>
  <c r="J1909" i="7"/>
  <c r="M1909" i="7"/>
  <c r="O1909" i="7" s="1"/>
  <c r="J1905" i="7"/>
  <c r="M1905" i="7"/>
  <c r="O1905" i="7" s="1"/>
  <c r="J1899" i="7"/>
  <c r="M1899" i="7"/>
  <c r="O1899" i="7" s="1"/>
  <c r="J1886" i="7"/>
  <c r="M1886" i="7"/>
  <c r="O1886" i="7" s="1"/>
  <c r="M1869" i="7"/>
  <c r="O1869" i="7" s="1"/>
  <c r="J1869" i="7"/>
  <c r="J1861" i="7"/>
  <c r="M1861" i="7"/>
  <c r="O1861" i="7" s="1"/>
  <c r="M1853" i="7"/>
  <c r="O1853" i="7" s="1"/>
  <c r="J1853" i="7"/>
  <c r="J1842" i="7"/>
  <c r="M1842" i="7"/>
  <c r="O1842" i="7" s="1"/>
  <c r="J1836" i="7"/>
  <c r="M1836" i="7"/>
  <c r="O1836" i="7" s="1"/>
  <c r="M1815" i="7"/>
  <c r="O1815" i="7" s="1"/>
  <c r="J1815" i="7"/>
  <c r="J1813" i="7"/>
  <c r="M1813" i="7"/>
  <c r="O1813" i="7" s="1"/>
  <c r="J1805" i="7"/>
  <c r="M1805" i="7"/>
  <c r="O1805" i="7" s="1"/>
  <c r="J1797" i="7"/>
  <c r="M1797" i="7"/>
  <c r="O1797" i="7" s="1"/>
  <c r="M1783" i="7"/>
  <c r="O1783" i="7" s="1"/>
  <c r="J1783" i="7"/>
  <c r="J1781" i="7"/>
  <c r="M1781" i="7"/>
  <c r="O1781" i="7" s="1"/>
  <c r="J1777" i="7"/>
  <c r="M1777" i="7"/>
  <c r="O1777" i="7" s="1"/>
  <c r="M1771" i="7"/>
  <c r="O1771" i="7" s="1"/>
  <c r="J1771" i="7"/>
  <c r="M1757" i="7"/>
  <c r="O1757" i="7" s="1"/>
  <c r="J1757" i="7"/>
  <c r="J1745" i="7"/>
  <c r="M1745" i="7"/>
  <c r="O1745" i="7" s="1"/>
  <c r="M1739" i="7"/>
  <c r="O1739" i="7" s="1"/>
  <c r="J1739" i="7"/>
  <c r="M1725" i="7"/>
  <c r="O1725" i="7" s="1"/>
  <c r="J1725" i="7"/>
  <c r="J1714" i="7"/>
  <c r="M1714" i="7"/>
  <c r="O1714" i="7" s="1"/>
  <c r="J1708" i="7"/>
  <c r="M1708" i="7"/>
  <c r="O1708" i="7" s="1"/>
  <c r="J1694" i="7"/>
  <c r="M1694" i="7"/>
  <c r="O1694" i="7" s="1"/>
  <c r="M1677" i="7"/>
  <c r="O1677" i="7" s="1"/>
  <c r="J1677" i="7"/>
  <c r="J1669" i="7"/>
  <c r="M1669" i="7"/>
  <c r="O1669" i="7" s="1"/>
  <c r="M1661" i="7"/>
  <c r="O1661" i="7" s="1"/>
  <c r="J1661" i="7"/>
  <c r="J1652" i="7"/>
  <c r="M1652" i="7"/>
  <c r="O1652" i="7" s="1"/>
  <c r="J1650" i="7"/>
  <c r="M1650" i="7"/>
  <c r="O1650" i="7" s="1"/>
  <c r="J1644" i="7"/>
  <c r="M1644" i="7"/>
  <c r="O1644" i="7" s="1"/>
  <c r="M1613" i="7"/>
  <c r="O1613" i="7" s="1"/>
  <c r="J1613" i="7"/>
  <c r="J1605" i="7"/>
  <c r="M1605" i="7"/>
  <c r="O1605" i="7" s="1"/>
  <c r="M1597" i="7"/>
  <c r="O1597" i="7" s="1"/>
  <c r="J1597" i="7"/>
  <c r="J1585" i="7"/>
  <c r="M1585" i="7"/>
  <c r="O1585" i="7" s="1"/>
  <c r="J1579" i="7"/>
  <c r="M1579" i="7"/>
  <c r="O1579" i="7" s="1"/>
  <c r="J1566" i="7"/>
  <c r="M1566" i="7"/>
  <c r="O1566" i="7" s="1"/>
  <c r="J1556" i="7"/>
  <c r="M1556" i="7"/>
  <c r="O1556" i="7" s="1"/>
  <c r="J1549" i="7"/>
  <c r="M1549" i="7"/>
  <c r="O1549" i="7" s="1"/>
  <c r="M1533" i="7"/>
  <c r="O1533" i="7" s="1"/>
  <c r="J1533" i="7"/>
  <c r="J1524" i="7"/>
  <c r="M1524" i="7"/>
  <c r="O1524" i="7" s="1"/>
  <c r="J1522" i="7"/>
  <c r="M1522" i="7"/>
  <c r="O1522" i="7" s="1"/>
  <c r="J1516" i="7"/>
  <c r="M1516" i="7"/>
  <c r="O1516" i="7" s="1"/>
  <c r="J1502" i="7"/>
  <c r="M1502" i="7"/>
  <c r="O1502" i="7" s="1"/>
  <c r="J1476" i="7"/>
  <c r="M1476" i="7"/>
  <c r="O1476" i="7" s="1"/>
  <c r="J1458" i="7"/>
  <c r="M1458" i="7"/>
  <c r="O1458" i="7" s="1"/>
  <c r="J1452" i="7"/>
  <c r="M1452" i="7"/>
  <c r="O1452" i="7" s="1"/>
  <c r="J1438" i="7"/>
  <c r="M1438" i="7"/>
  <c r="O1438" i="7" s="1"/>
  <c r="M1413" i="7"/>
  <c r="O1413" i="7" s="1"/>
  <c r="J1413" i="7"/>
  <c r="M1381" i="7"/>
  <c r="O1381" i="7" s="1"/>
  <c r="J1381" i="7"/>
  <c r="J1356" i="7"/>
  <c r="M1356" i="7"/>
  <c r="O1356" i="7" s="1"/>
  <c r="J1348" i="7"/>
  <c r="M1348" i="7"/>
  <c r="O1348" i="7" s="1"/>
  <c r="M1341" i="7"/>
  <c r="O1341" i="7" s="1"/>
  <c r="J1341" i="7"/>
  <c r="J1332" i="7"/>
  <c r="M1332" i="7"/>
  <c r="O1332" i="7" s="1"/>
  <c r="J1330" i="7"/>
  <c r="M1330" i="7"/>
  <c r="O1330" i="7" s="1"/>
  <c r="J1324" i="7"/>
  <c r="M1324" i="7"/>
  <c r="O1324" i="7" s="1"/>
  <c r="J1316" i="7"/>
  <c r="M1316" i="7"/>
  <c r="O1316" i="7" s="1"/>
  <c r="J1310" i="7"/>
  <c r="M1310" i="7"/>
  <c r="O1310" i="7" s="1"/>
  <c r="J1300" i="7"/>
  <c r="M1300" i="7"/>
  <c r="O1300" i="7" s="1"/>
  <c r="J1297" i="7"/>
  <c r="M1297" i="7"/>
  <c r="O1297" i="7" s="1"/>
  <c r="J1292" i="7"/>
  <c r="M1292" i="7"/>
  <c r="O1292" i="7" s="1"/>
  <c r="M1277" i="7"/>
  <c r="O1277" i="7" s="1"/>
  <c r="J1277" i="7"/>
  <c r="M1271" i="7"/>
  <c r="O1271" i="7" s="1"/>
  <c r="J1271" i="7"/>
  <c r="J1269" i="7"/>
  <c r="M1269" i="7"/>
  <c r="O1269" i="7" s="1"/>
  <c r="J1265" i="7"/>
  <c r="M1265" i="7"/>
  <c r="O1265" i="7" s="1"/>
  <c r="J1259" i="7"/>
  <c r="M1259" i="7"/>
  <c r="O1259" i="7" s="1"/>
  <c r="J1252" i="7"/>
  <c r="M1252" i="7"/>
  <c r="O1252" i="7" s="1"/>
  <c r="J1246" i="7"/>
  <c r="M1246" i="7"/>
  <c r="O1246" i="7" s="1"/>
  <c r="J1234" i="7"/>
  <c r="M1234" i="7"/>
  <c r="O1234" i="7" s="1"/>
  <c r="M1227" i="7"/>
  <c r="O1227" i="7" s="1"/>
  <c r="J1227" i="7"/>
  <c r="J1220" i="7"/>
  <c r="M1220" i="7"/>
  <c r="O1220" i="7" s="1"/>
  <c r="J1191" i="7"/>
  <c r="M1191" i="7"/>
  <c r="O1191" i="7" s="1"/>
  <c r="M1189" i="7"/>
  <c r="O1189" i="7" s="1"/>
  <c r="J1189" i="7"/>
  <c r="M1182" i="7"/>
  <c r="O1182" i="7" s="1"/>
  <c r="J1182" i="7"/>
  <c r="J1171" i="7"/>
  <c r="M1171" i="7"/>
  <c r="O1171" i="7" s="1"/>
  <c r="M1168" i="7"/>
  <c r="O1168" i="7" s="1"/>
  <c r="J1168" i="7"/>
  <c r="J1163" i="7"/>
  <c r="M1163" i="7"/>
  <c r="O1163" i="7" s="1"/>
  <c r="M1158" i="7"/>
  <c r="O1158" i="7" s="1"/>
  <c r="J1158" i="7"/>
  <c r="J1155" i="7"/>
  <c r="M1155" i="7"/>
  <c r="O1155" i="7" s="1"/>
  <c r="M1151" i="7"/>
  <c r="O1151" i="7" s="1"/>
  <c r="J1151" i="7"/>
  <c r="M1145" i="7"/>
  <c r="O1145" i="7" s="1"/>
  <c r="J1145" i="7"/>
  <c r="M1142" i="7"/>
  <c r="O1142" i="7" s="1"/>
  <c r="J1142" i="7"/>
  <c r="M1137" i="7"/>
  <c r="O1137" i="7" s="1"/>
  <c r="J1137" i="7"/>
  <c r="M1133" i="7"/>
  <c r="O1133" i="7" s="1"/>
  <c r="J1133" i="7"/>
  <c r="M1118" i="7"/>
  <c r="O1118" i="7" s="1"/>
  <c r="J1118" i="7"/>
  <c r="M1111" i="7"/>
  <c r="O1111" i="7" s="1"/>
  <c r="J1111" i="7"/>
  <c r="M1103" i="7"/>
  <c r="O1103" i="7" s="1"/>
  <c r="J1103" i="7"/>
  <c r="J1099" i="7"/>
  <c r="M1099" i="7"/>
  <c r="O1099" i="7" s="1"/>
  <c r="M1094" i="7"/>
  <c r="O1094" i="7" s="1"/>
  <c r="J1094" i="7"/>
  <c r="J1091" i="7"/>
  <c r="M1091" i="7"/>
  <c r="O1091" i="7" s="1"/>
  <c r="J1077" i="7"/>
  <c r="M1077" i="7"/>
  <c r="O1077" i="7" s="1"/>
  <c r="J1067" i="7"/>
  <c r="M1067" i="7"/>
  <c r="O1067" i="7" s="1"/>
  <c r="M1062" i="7"/>
  <c r="O1062" i="7" s="1"/>
  <c r="J1062" i="7"/>
  <c r="J1059" i="7"/>
  <c r="M1059" i="7"/>
  <c r="O1059" i="7" s="1"/>
  <c r="M1045" i="7"/>
  <c r="O1045" i="7" s="1"/>
  <c r="J1045" i="7"/>
  <c r="J1035" i="7"/>
  <c r="M1035" i="7"/>
  <c r="O1035" i="7" s="1"/>
  <c r="M1030" i="7"/>
  <c r="O1030" i="7" s="1"/>
  <c r="J1030" i="7"/>
  <c r="J1027" i="7"/>
  <c r="M1027" i="7"/>
  <c r="O1027" i="7" s="1"/>
  <c r="M1013" i="7"/>
  <c r="O1013" i="7" s="1"/>
  <c r="J1013" i="7"/>
  <c r="J1003" i="7"/>
  <c r="M1003" i="7"/>
  <c r="O1003" i="7" s="1"/>
  <c r="M998" i="7"/>
  <c r="O998" i="7" s="1"/>
  <c r="J998" i="7"/>
  <c r="J995" i="7"/>
  <c r="M995" i="7"/>
  <c r="O995" i="7" s="1"/>
  <c r="M981" i="7"/>
  <c r="O981" i="7" s="1"/>
  <c r="J981" i="7"/>
  <c r="J971" i="7"/>
  <c r="M971" i="7"/>
  <c r="O971" i="7" s="1"/>
  <c r="M966" i="7"/>
  <c r="O966" i="7" s="1"/>
  <c r="J966" i="7"/>
  <c r="J963" i="7"/>
  <c r="M963" i="7"/>
  <c r="O963" i="7" s="1"/>
  <c r="J949" i="7"/>
  <c r="M949" i="7"/>
  <c r="O949" i="7" s="1"/>
  <c r="J939" i="7"/>
  <c r="M939" i="7"/>
  <c r="O939" i="7" s="1"/>
  <c r="M934" i="7"/>
  <c r="O934" i="7" s="1"/>
  <c r="J934" i="7"/>
  <c r="J931" i="7"/>
  <c r="M931" i="7"/>
  <c r="O931" i="7" s="1"/>
  <c r="M917" i="7"/>
  <c r="O917" i="7" s="1"/>
  <c r="J917" i="7"/>
  <c r="M905" i="7"/>
  <c r="O905" i="7" s="1"/>
  <c r="J905" i="7"/>
  <c r="M900" i="7"/>
  <c r="O900" i="7" s="1"/>
  <c r="J900" i="7"/>
  <c r="M895" i="7"/>
  <c r="O895" i="7" s="1"/>
  <c r="J895" i="7"/>
  <c r="J883" i="7"/>
  <c r="M883" i="7"/>
  <c r="O883" i="7" s="1"/>
  <c r="M880" i="7"/>
  <c r="O880" i="7" s="1"/>
  <c r="J880" i="7"/>
  <c r="J871" i="7"/>
  <c r="M871" i="7"/>
  <c r="O871" i="7" s="1"/>
  <c r="M869" i="7"/>
  <c r="O869" i="7" s="1"/>
  <c r="J869" i="7"/>
  <c r="J861" i="7"/>
  <c r="M861" i="7"/>
  <c r="O861" i="7" s="1"/>
  <c r="M857" i="7"/>
  <c r="O857" i="7" s="1"/>
  <c r="J857" i="7"/>
  <c r="M854" i="7"/>
  <c r="O854" i="7" s="1"/>
  <c r="J854" i="7"/>
  <c r="M849" i="7"/>
  <c r="O849" i="7" s="1"/>
  <c r="J849" i="7"/>
  <c r="M845" i="7"/>
  <c r="O845" i="7" s="1"/>
  <c r="J845" i="7"/>
  <c r="M830" i="7"/>
  <c r="O830" i="7" s="1"/>
  <c r="J830" i="7"/>
  <c r="M823" i="7"/>
  <c r="O823" i="7" s="1"/>
  <c r="J823" i="7"/>
  <c r="M815" i="7"/>
  <c r="O815" i="7" s="1"/>
  <c r="J815" i="7"/>
  <c r="J811" i="7"/>
  <c r="M811" i="7"/>
  <c r="O811" i="7" s="1"/>
  <c r="M806" i="7"/>
  <c r="O806" i="7" s="1"/>
  <c r="J806" i="7"/>
  <c r="J803" i="7"/>
  <c r="M803" i="7"/>
  <c r="O803" i="7" s="1"/>
  <c r="M789" i="7"/>
  <c r="O789" i="7" s="1"/>
  <c r="J789" i="7"/>
  <c r="M777" i="7"/>
  <c r="O777" i="7" s="1"/>
  <c r="J777" i="7"/>
  <c r="M772" i="7"/>
  <c r="O772" i="7" s="1"/>
  <c r="J772" i="7"/>
  <c r="M2660" i="7"/>
  <c r="O2660" i="7" s="1"/>
  <c r="J2660" i="7"/>
  <c r="M2546" i="7"/>
  <c r="O2546" i="7" s="1"/>
  <c r="J2546" i="7"/>
  <c r="J2540" i="7"/>
  <c r="M2540" i="7"/>
  <c r="O2540" i="7" s="1"/>
  <c r="M2538" i="7"/>
  <c r="O2538" i="7" s="1"/>
  <c r="J2538" i="7"/>
  <c r="J2516" i="7"/>
  <c r="M2516" i="7"/>
  <c r="O2516" i="7" s="1"/>
  <c r="M2916" i="7"/>
  <c r="O2916" i="7" s="1"/>
  <c r="J2916" i="7"/>
  <c r="J2655" i="7"/>
  <c r="M2655" i="7"/>
  <c r="O2655" i="7" s="1"/>
  <c r="M2577" i="7"/>
  <c r="O2577" i="7" s="1"/>
  <c r="J2577" i="7"/>
  <c r="M2560" i="7"/>
  <c r="O2560" i="7" s="1"/>
  <c r="J2560" i="7"/>
  <c r="M2514" i="7"/>
  <c r="O2514" i="7" s="1"/>
  <c r="J2514" i="7"/>
  <c r="M2496" i="7"/>
  <c r="O2496" i="7" s="1"/>
  <c r="J2496" i="7"/>
  <c r="J2783" i="7"/>
  <c r="M2783" i="7"/>
  <c r="O2783" i="7" s="1"/>
  <c r="M2616" i="7"/>
  <c r="O2616" i="7" s="1"/>
  <c r="J2616" i="7"/>
  <c r="M2552" i="7"/>
  <c r="O2552" i="7" s="1"/>
  <c r="J2552" i="7"/>
  <c r="J2508" i="7"/>
  <c r="M2508" i="7"/>
  <c r="O2508" i="7" s="1"/>
  <c r="M2474" i="7"/>
  <c r="O2474" i="7" s="1"/>
  <c r="J2474" i="7"/>
  <c r="M2565" i="7"/>
  <c r="O2565" i="7" s="1"/>
  <c r="J2565" i="7"/>
  <c r="M2506" i="7"/>
  <c r="O2506" i="7" s="1"/>
  <c r="J2506" i="7"/>
  <c r="M2488" i="7"/>
  <c r="O2488" i="7" s="1"/>
  <c r="J2488" i="7"/>
  <c r="M2482" i="7"/>
  <c r="O2482" i="7" s="1"/>
  <c r="J2482" i="7"/>
  <c r="J2476" i="7"/>
  <c r="M2476" i="7"/>
  <c r="O2476" i="7" s="1"/>
  <c r="J2452" i="7"/>
  <c r="M2452" i="7"/>
  <c r="O2452" i="7" s="1"/>
  <c r="J2444" i="7"/>
  <c r="M2444" i="7"/>
  <c r="O2444" i="7" s="1"/>
  <c r="M2437" i="7"/>
  <c r="O2437" i="7" s="1"/>
  <c r="J2437" i="7"/>
  <c r="M2417" i="7"/>
  <c r="O2417" i="7" s="1"/>
  <c r="J2417" i="7"/>
  <c r="M2378" i="7"/>
  <c r="O2378" i="7" s="1"/>
  <c r="J2378" i="7"/>
  <c r="M2354" i="7"/>
  <c r="O2354" i="7" s="1"/>
  <c r="J2354" i="7"/>
  <c r="J2348" i="7"/>
  <c r="M2348" i="7"/>
  <c r="O2348" i="7" s="1"/>
  <c r="M2306" i="7"/>
  <c r="O2306" i="7" s="1"/>
  <c r="J2306" i="7"/>
  <c r="M2250" i="7"/>
  <c r="O2250" i="7" s="1"/>
  <c r="J2250" i="7"/>
  <c r="M2226" i="7"/>
  <c r="O2226" i="7" s="1"/>
  <c r="J2226" i="7"/>
  <c r="J2220" i="7"/>
  <c r="M2220" i="7"/>
  <c r="O2220" i="7" s="1"/>
  <c r="J2204" i="7"/>
  <c r="M2204" i="7"/>
  <c r="O2204" i="7" s="1"/>
  <c r="M2200" i="7"/>
  <c r="O2200" i="7" s="1"/>
  <c r="J2200" i="7"/>
  <c r="M2186" i="7"/>
  <c r="O2186" i="7" s="1"/>
  <c r="J2186" i="7"/>
  <c r="J2180" i="7"/>
  <c r="M2180" i="7"/>
  <c r="O2180" i="7" s="1"/>
  <c r="M2159" i="7"/>
  <c r="O2159" i="7" s="1"/>
  <c r="J2159" i="7"/>
  <c r="M2111" i="7"/>
  <c r="O2111" i="7" s="1"/>
  <c r="J2111" i="7"/>
  <c r="J2093" i="7"/>
  <c r="M2093" i="7"/>
  <c r="O2093" i="7" s="1"/>
  <c r="M2450" i="7"/>
  <c r="O2450" i="7" s="1"/>
  <c r="J2450" i="7"/>
  <c r="J2356" i="7"/>
  <c r="M2356" i="7"/>
  <c r="O2356" i="7" s="1"/>
  <c r="J2308" i="7"/>
  <c r="M2308" i="7"/>
  <c r="O2308" i="7" s="1"/>
  <c r="J2304" i="7"/>
  <c r="M2304" i="7"/>
  <c r="O2304" i="7" s="1"/>
  <c r="J2276" i="7"/>
  <c r="M2276" i="7"/>
  <c r="O2276" i="7" s="1"/>
  <c r="J2240" i="7"/>
  <c r="M2240" i="7"/>
  <c r="O2240" i="7" s="1"/>
  <c r="M2184" i="7"/>
  <c r="O2184" i="7" s="1"/>
  <c r="J2184" i="7"/>
  <c r="M2178" i="7"/>
  <c r="O2178" i="7" s="1"/>
  <c r="J2178" i="7"/>
  <c r="J2137" i="7"/>
  <c r="M2137" i="7"/>
  <c r="O2137" i="7" s="1"/>
  <c r="J2118" i="7"/>
  <c r="M2118" i="7"/>
  <c r="O2118" i="7" s="1"/>
  <c r="J2520" i="7"/>
  <c r="M2520" i="7"/>
  <c r="O2520" i="7" s="1"/>
  <c r="J2412" i="7"/>
  <c r="M2412" i="7"/>
  <c r="O2412" i="7" s="1"/>
  <c r="M2392" i="7"/>
  <c r="O2392" i="7" s="1"/>
  <c r="J2392" i="7"/>
  <c r="M2373" i="7"/>
  <c r="O2373" i="7" s="1"/>
  <c r="J2373" i="7"/>
  <c r="J2424" i="7"/>
  <c r="M2424" i="7"/>
  <c r="O2424" i="7" s="1"/>
  <c r="M2386" i="7"/>
  <c r="O2386" i="7" s="1"/>
  <c r="J2386" i="7"/>
  <c r="M2336" i="7"/>
  <c r="O2336" i="7" s="1"/>
  <c r="J2336" i="7"/>
  <c r="M2312" i="7"/>
  <c r="O2312" i="7" s="1"/>
  <c r="J2312" i="7"/>
  <c r="J2272" i="7"/>
  <c r="M2272" i="7"/>
  <c r="O2272" i="7" s="1"/>
  <c r="M2249" i="7"/>
  <c r="O2249" i="7" s="1"/>
  <c r="J2249" i="7"/>
  <c r="J2157" i="7"/>
  <c r="M2157" i="7"/>
  <c r="O2157" i="7" s="1"/>
  <c r="J2150" i="7"/>
  <c r="M2150" i="7"/>
  <c r="O2150" i="7" s="1"/>
  <c r="M2143" i="7"/>
  <c r="O2143" i="7" s="1"/>
  <c r="J2143" i="7"/>
  <c r="J2125" i="7"/>
  <c r="M2125" i="7"/>
  <c r="O2125" i="7" s="1"/>
  <c r="J2105" i="7"/>
  <c r="M2105" i="7"/>
  <c r="O2105" i="7" s="1"/>
  <c r="J2098" i="7"/>
  <c r="M2098" i="7"/>
  <c r="O2098" i="7" s="1"/>
  <c r="J2077" i="7"/>
  <c r="M2077" i="7"/>
  <c r="O2077" i="7" s="1"/>
  <c r="J2073" i="7"/>
  <c r="M2073" i="7"/>
  <c r="O2073" i="7" s="1"/>
  <c r="J2045" i="7"/>
  <c r="M2045" i="7"/>
  <c r="O2045" i="7" s="1"/>
  <c r="M1931" i="7"/>
  <c r="O1931" i="7" s="1"/>
  <c r="J1931" i="7"/>
  <c r="M1917" i="7"/>
  <c r="O1917" i="7" s="1"/>
  <c r="J1917" i="7"/>
  <c r="J1900" i="7"/>
  <c r="M1900" i="7"/>
  <c r="O1900" i="7" s="1"/>
  <c r="J1892" i="7"/>
  <c r="M1892" i="7"/>
  <c r="O1892" i="7" s="1"/>
  <c r="J1889" i="7"/>
  <c r="M1889" i="7"/>
  <c r="O1889" i="7" s="1"/>
  <c r="J1877" i="7"/>
  <c r="M1877" i="7"/>
  <c r="O1877" i="7" s="1"/>
  <c r="J1854" i="7"/>
  <c r="M1854" i="7"/>
  <c r="O1854" i="7" s="1"/>
  <c r="J1841" i="7"/>
  <c r="M1841" i="7"/>
  <c r="O1841" i="7" s="1"/>
  <c r="J1829" i="7"/>
  <c r="M1829" i="7"/>
  <c r="O1829" i="7" s="1"/>
  <c r="M1821" i="7"/>
  <c r="O1821" i="7" s="1"/>
  <c r="J1821" i="7"/>
  <c r="J1817" i="7"/>
  <c r="M1817" i="7"/>
  <c r="O1817" i="7" s="1"/>
  <c r="J1812" i="7"/>
  <c r="M1812" i="7"/>
  <c r="O1812" i="7" s="1"/>
  <c r="J1810" i="7"/>
  <c r="M1810" i="7"/>
  <c r="O1810" i="7" s="1"/>
  <c r="J1804" i="7"/>
  <c r="M1804" i="7"/>
  <c r="O1804" i="7" s="1"/>
  <c r="J1802" i="7"/>
  <c r="M1802" i="7"/>
  <c r="O1802" i="7" s="1"/>
  <c r="J1796" i="7"/>
  <c r="M1796" i="7"/>
  <c r="O1796" i="7" s="1"/>
  <c r="J1790" i="7"/>
  <c r="M1790" i="7"/>
  <c r="O1790" i="7" s="1"/>
  <c r="M1765" i="7"/>
  <c r="O1765" i="7" s="1"/>
  <c r="J1765" i="7"/>
  <c r="J1749" i="7"/>
  <c r="M1749" i="7"/>
  <c r="O1749" i="7" s="1"/>
  <c r="M1741" i="7"/>
  <c r="O1741" i="7" s="1"/>
  <c r="J1741" i="7"/>
  <c r="J1734" i="7"/>
  <c r="M1734" i="7"/>
  <c r="O1734" i="7" s="1"/>
  <c r="M1727" i="7"/>
  <c r="O1727" i="7" s="1"/>
  <c r="J1727" i="7"/>
  <c r="M1719" i="7"/>
  <c r="O1719" i="7" s="1"/>
  <c r="J1719" i="7"/>
  <c r="J1716" i="7"/>
  <c r="M1716" i="7"/>
  <c r="O1716" i="7" s="1"/>
  <c r="J1710" i="7"/>
  <c r="M1710" i="7"/>
  <c r="O1710" i="7" s="1"/>
  <c r="J1697" i="7"/>
  <c r="M1697" i="7"/>
  <c r="O1697" i="7" s="1"/>
  <c r="J1685" i="7"/>
  <c r="M1685" i="7"/>
  <c r="O1685" i="7" s="1"/>
  <c r="J1662" i="7"/>
  <c r="M1662" i="7"/>
  <c r="O1662" i="7" s="1"/>
  <c r="J2380" i="7"/>
  <c r="M2380" i="7"/>
  <c r="O2380" i="7" s="1"/>
  <c r="M2321" i="7"/>
  <c r="O2321" i="7" s="1"/>
  <c r="J2321" i="7"/>
  <c r="J2288" i="7"/>
  <c r="M2288" i="7"/>
  <c r="O2288" i="7" s="1"/>
  <c r="J2244" i="7"/>
  <c r="M2244" i="7"/>
  <c r="O2244" i="7" s="1"/>
  <c r="M2360" i="7"/>
  <c r="O2360" i="7" s="1"/>
  <c r="J2360" i="7"/>
  <c r="M2346" i="7"/>
  <c r="O2346" i="7" s="1"/>
  <c r="J2346" i="7"/>
  <c r="M2314" i="7"/>
  <c r="O2314" i="7" s="1"/>
  <c r="J2314" i="7"/>
  <c r="M2256" i="7"/>
  <c r="O2256" i="7" s="1"/>
  <c r="J2256" i="7"/>
  <c r="J2224" i="7"/>
  <c r="M2224" i="7"/>
  <c r="O2224" i="7" s="1"/>
  <c r="J2134" i="7"/>
  <c r="M2134" i="7"/>
  <c r="O2134" i="7" s="1"/>
  <c r="J2109" i="7"/>
  <c r="M2109" i="7"/>
  <c r="O2109" i="7" s="1"/>
  <c r="J2086" i="7"/>
  <c r="M2086" i="7"/>
  <c r="O2086" i="7" s="1"/>
  <c r="M2079" i="7"/>
  <c r="O2079" i="7" s="1"/>
  <c r="J2079" i="7"/>
  <c r="J2029" i="7"/>
  <c r="M2029" i="7"/>
  <c r="O2029" i="7" s="1"/>
  <c r="M1999" i="7"/>
  <c r="O1999" i="7" s="1"/>
  <c r="J1999" i="7"/>
  <c r="J1993" i="7"/>
  <c r="M1993" i="7"/>
  <c r="O1993" i="7" s="1"/>
  <c r="J1981" i="7"/>
  <c r="M1981" i="7"/>
  <c r="O1981" i="7" s="1"/>
  <c r="J1964" i="7"/>
  <c r="M1964" i="7"/>
  <c r="O1964" i="7" s="1"/>
  <c r="J1956" i="7"/>
  <c r="M1956" i="7"/>
  <c r="O1956" i="7" s="1"/>
  <c r="J1938" i="7"/>
  <c r="M1938" i="7"/>
  <c r="O1938" i="7" s="1"/>
  <c r="J1918" i="7"/>
  <c r="M1918" i="7"/>
  <c r="O1918" i="7" s="1"/>
  <c r="J1894" i="7"/>
  <c r="M1894" i="7"/>
  <c r="O1894" i="7" s="1"/>
  <c r="M1879" i="7"/>
  <c r="O1879" i="7" s="1"/>
  <c r="J1879" i="7"/>
  <c r="J1876" i="7"/>
  <c r="M1876" i="7"/>
  <c r="O1876" i="7" s="1"/>
  <c r="J1868" i="7"/>
  <c r="M1868" i="7"/>
  <c r="O1868" i="7" s="1"/>
  <c r="J1860" i="7"/>
  <c r="M1860" i="7"/>
  <c r="O1860" i="7" s="1"/>
  <c r="J1845" i="7"/>
  <c r="M1845" i="7"/>
  <c r="O1845" i="7" s="1"/>
  <c r="J1837" i="7"/>
  <c r="M1837" i="7"/>
  <c r="O1837" i="7" s="1"/>
  <c r="J1803" i="7"/>
  <c r="M1803" i="7"/>
  <c r="O1803" i="7" s="1"/>
  <c r="J1780" i="7"/>
  <c r="M1780" i="7"/>
  <c r="O1780" i="7" s="1"/>
  <c r="J1772" i="7"/>
  <c r="M1772" i="7"/>
  <c r="O1772" i="7" s="1"/>
  <c r="J1766" i="7"/>
  <c r="M1766" i="7"/>
  <c r="O1766" i="7" s="1"/>
  <c r="J1764" i="7"/>
  <c r="M1764" i="7"/>
  <c r="O1764" i="7" s="1"/>
  <c r="J1746" i="7"/>
  <c r="M1746" i="7"/>
  <c r="O1746" i="7" s="1"/>
  <c r="J1726" i="7"/>
  <c r="M1726" i="7"/>
  <c r="O1726" i="7" s="1"/>
  <c r="J1700" i="7"/>
  <c r="M1700" i="7"/>
  <c r="O1700" i="7" s="1"/>
  <c r="M1693" i="7"/>
  <c r="O1693" i="7" s="1"/>
  <c r="J1693" i="7"/>
  <c r="J1681" i="7"/>
  <c r="M1681" i="7"/>
  <c r="O1681" i="7" s="1"/>
  <c r="J1674" i="7"/>
  <c r="M1674" i="7"/>
  <c r="O1674" i="7" s="1"/>
  <c r="J1653" i="7"/>
  <c r="M1653" i="7"/>
  <c r="O1653" i="7" s="1"/>
  <c r="J1646" i="7"/>
  <c r="M1646" i="7"/>
  <c r="O1646" i="7" s="1"/>
  <c r="J1621" i="7"/>
  <c r="M1621" i="7"/>
  <c r="O1621" i="7" s="1"/>
  <c r="J1598" i="7"/>
  <c r="M1598" i="7"/>
  <c r="O1598" i="7" s="1"/>
  <c r="J1562" i="7"/>
  <c r="M1562" i="7"/>
  <c r="O1562" i="7" s="1"/>
  <c r="J1557" i="7"/>
  <c r="M1557" i="7"/>
  <c r="O1557" i="7" s="1"/>
  <c r="J1554" i="7"/>
  <c r="M1554" i="7"/>
  <c r="O1554" i="7" s="1"/>
  <c r="J1548" i="7"/>
  <c r="M1548" i="7"/>
  <c r="O1548" i="7" s="1"/>
  <c r="J1525" i="7"/>
  <c r="M1525" i="7"/>
  <c r="O1525" i="7" s="1"/>
  <c r="J1517" i="7"/>
  <c r="M1517" i="7"/>
  <c r="O1517" i="7" s="1"/>
  <c r="M1515" i="7"/>
  <c r="O1515" i="7" s="1"/>
  <c r="J1515" i="7"/>
  <c r="M1501" i="7"/>
  <c r="O1501" i="7" s="1"/>
  <c r="J1501" i="7"/>
  <c r="J1492" i="7"/>
  <c r="M1492" i="7"/>
  <c r="O1492" i="7" s="1"/>
  <c r="J1484" i="7"/>
  <c r="M1484" i="7"/>
  <c r="O1484" i="7" s="1"/>
  <c r="J1470" i="7"/>
  <c r="M1470" i="7"/>
  <c r="O1470" i="7" s="1"/>
  <c r="J1454" i="7"/>
  <c r="M1454" i="7"/>
  <c r="O1454" i="7" s="1"/>
  <c r="J1421" i="7"/>
  <c r="M1421" i="7"/>
  <c r="O1421" i="7" s="1"/>
  <c r="J1419" i="7"/>
  <c r="M1419" i="7"/>
  <c r="O1419" i="7" s="1"/>
  <c r="M2282" i="7"/>
  <c r="O2282" i="7" s="1"/>
  <c r="J2282" i="7"/>
  <c r="M2449" i="7"/>
  <c r="O2449" i="7" s="1"/>
  <c r="J2449" i="7"/>
  <c r="M2322" i="7"/>
  <c r="O2322" i="7" s="1"/>
  <c r="J2322" i="7"/>
  <c r="M2218" i="7"/>
  <c r="O2218" i="7" s="1"/>
  <c r="J2218" i="7"/>
  <c r="J2208" i="7"/>
  <c r="M2208" i="7"/>
  <c r="O2208" i="7" s="1"/>
  <c r="J2176" i="7"/>
  <c r="M2176" i="7"/>
  <c r="O2176" i="7" s="1"/>
  <c r="M2139" i="7"/>
  <c r="O2139" i="7" s="1"/>
  <c r="J2139" i="7"/>
  <c r="J2070" i="7"/>
  <c r="M2070" i="7"/>
  <c r="O2070" i="7" s="1"/>
  <c r="M2063" i="7"/>
  <c r="O2063" i="7" s="1"/>
  <c r="J2063" i="7"/>
  <c r="J2057" i="7"/>
  <c r="M2057" i="7"/>
  <c r="O2057" i="7" s="1"/>
  <c r="J2050" i="7"/>
  <c r="M2050" i="7"/>
  <c r="O2050" i="7" s="1"/>
  <c r="J2038" i="7"/>
  <c r="M2038" i="7"/>
  <c r="O2038" i="7" s="1"/>
  <c r="M2027" i="7"/>
  <c r="O2027" i="7" s="1"/>
  <c r="J2027" i="7"/>
  <c r="J2009" i="7"/>
  <c r="M2009" i="7"/>
  <c r="O2009" i="7" s="1"/>
  <c r="J1990" i="7"/>
  <c r="M1990" i="7"/>
  <c r="O1990" i="7" s="1"/>
  <c r="M1983" i="7"/>
  <c r="O1983" i="7" s="1"/>
  <c r="J1983" i="7"/>
  <c r="J1977" i="7"/>
  <c r="M1977" i="7"/>
  <c r="O1977" i="7" s="1"/>
  <c r="J1970" i="7"/>
  <c r="M1970" i="7"/>
  <c r="O1970" i="7" s="1"/>
  <c r="J1950" i="7"/>
  <c r="M1950" i="7"/>
  <c r="O1950" i="7" s="1"/>
  <c r="J1932" i="7"/>
  <c r="M1932" i="7"/>
  <c r="O1932" i="7" s="1"/>
  <c r="J1924" i="7"/>
  <c r="M1924" i="7"/>
  <c r="O1924" i="7" s="1"/>
  <c r="M1893" i="7"/>
  <c r="O1893" i="7" s="1"/>
  <c r="J1893" i="7"/>
  <c r="J1874" i="7"/>
  <c r="M1874" i="7"/>
  <c r="O1874" i="7" s="1"/>
  <c r="M1867" i="7"/>
  <c r="O1867" i="7" s="1"/>
  <c r="J1867" i="7"/>
  <c r="M1847" i="7"/>
  <c r="O1847" i="7" s="1"/>
  <c r="J1847" i="7"/>
  <c r="M1789" i="7"/>
  <c r="O1789" i="7" s="1"/>
  <c r="J1789" i="7"/>
  <c r="J1785" i="7"/>
  <c r="M1785" i="7"/>
  <c r="O1785" i="7" s="1"/>
  <c r="J2041" i="7"/>
  <c r="M2041" i="7"/>
  <c r="O2041" i="7" s="1"/>
  <c r="J1940" i="7"/>
  <c r="M1940" i="7"/>
  <c r="O1940" i="7" s="1"/>
  <c r="M1885" i="7"/>
  <c r="O1885" i="7" s="1"/>
  <c r="J1885" i="7"/>
  <c r="J1828" i="7"/>
  <c r="M1828" i="7"/>
  <c r="O1828" i="7" s="1"/>
  <c r="M1773" i="7"/>
  <c r="O1773" i="7" s="1"/>
  <c r="J1773" i="7"/>
  <c r="J1755" i="7"/>
  <c r="M1755" i="7"/>
  <c r="O1755" i="7" s="1"/>
  <c r="J1740" i="7"/>
  <c r="M1740" i="7"/>
  <c r="O1740" i="7" s="1"/>
  <c r="M1733" i="7"/>
  <c r="O1733" i="7" s="1"/>
  <c r="J1733" i="7"/>
  <c r="J1709" i="7"/>
  <c r="M1709" i="7"/>
  <c r="O1709" i="7" s="1"/>
  <c r="J1701" i="7"/>
  <c r="M1701" i="7"/>
  <c r="O1701" i="7" s="1"/>
  <c r="M1687" i="7"/>
  <c r="O1687" i="7" s="1"/>
  <c r="J1687" i="7"/>
  <c r="M1655" i="7"/>
  <c r="O1655" i="7" s="1"/>
  <c r="J1655" i="7"/>
  <c r="M1643" i="7"/>
  <c r="O1643" i="7" s="1"/>
  <c r="J1643" i="7"/>
  <c r="J1637" i="7"/>
  <c r="M1637" i="7"/>
  <c r="O1637" i="7" s="1"/>
  <c r="J1630" i="7"/>
  <c r="M1630" i="7"/>
  <c r="O1630" i="7" s="1"/>
  <c r="J1588" i="7"/>
  <c r="M1588" i="7"/>
  <c r="O1588" i="7" s="1"/>
  <c r="M1581" i="7"/>
  <c r="O1581" i="7" s="1"/>
  <c r="J1581" i="7"/>
  <c r="J1569" i="7"/>
  <c r="M1569" i="7"/>
  <c r="O1569" i="7" s="1"/>
  <c r="M1565" i="7"/>
  <c r="O1565" i="7" s="1"/>
  <c r="J1565" i="7"/>
  <c r="J1553" i="7"/>
  <c r="M1553" i="7"/>
  <c r="O1553" i="7" s="1"/>
  <c r="J1518" i="7"/>
  <c r="M1518" i="7"/>
  <c r="O1518" i="7" s="1"/>
  <c r="M1495" i="7"/>
  <c r="O1495" i="7" s="1"/>
  <c r="J1495" i="7"/>
  <c r="M1469" i="7"/>
  <c r="O1469" i="7" s="1"/>
  <c r="J1469" i="7"/>
  <c r="J1461" i="7"/>
  <c r="M1461" i="7"/>
  <c r="O1461" i="7" s="1"/>
  <c r="J1429" i="7"/>
  <c r="M1429" i="7"/>
  <c r="O1429" i="7" s="1"/>
  <c r="J2141" i="7"/>
  <c r="M2141" i="7"/>
  <c r="O2141" i="7" s="1"/>
  <c r="J1997" i="7"/>
  <c r="M1997" i="7"/>
  <c r="O1997" i="7" s="1"/>
  <c r="J1945" i="7"/>
  <c r="M1945" i="7"/>
  <c r="O1945" i="7" s="1"/>
  <c r="J1913" i="7"/>
  <c r="M1913" i="7"/>
  <c r="O1913" i="7" s="1"/>
  <c r="J1908" i="7"/>
  <c r="M1908" i="7"/>
  <c r="O1908" i="7" s="1"/>
  <c r="M1901" i="7"/>
  <c r="O1901" i="7" s="1"/>
  <c r="J1901" i="7"/>
  <c r="J1838" i="7"/>
  <c r="M1838" i="7"/>
  <c r="O1838" i="7" s="1"/>
  <c r="J1778" i="7"/>
  <c r="M1778" i="7"/>
  <c r="O1778" i="7" s="1"/>
  <c r="J1758" i="7"/>
  <c r="M1758" i="7"/>
  <c r="O1758" i="7" s="1"/>
  <c r="J1748" i="7"/>
  <c r="M1748" i="7"/>
  <c r="O1748" i="7" s="1"/>
  <c r="J1732" i="7"/>
  <c r="M1732" i="7"/>
  <c r="O1732" i="7" s="1"/>
  <c r="J1713" i="7"/>
  <c r="M1713" i="7"/>
  <c r="O1713" i="7" s="1"/>
  <c r="J1682" i="7"/>
  <c r="M1682" i="7"/>
  <c r="O1682" i="7" s="1"/>
  <c r="J1676" i="7"/>
  <c r="M1676" i="7"/>
  <c r="O1676" i="7" s="1"/>
  <c r="J1649" i="7"/>
  <c r="M1649" i="7"/>
  <c r="O1649" i="7" s="1"/>
  <c r="J1645" i="7"/>
  <c r="M1645" i="7"/>
  <c r="O1645" i="7" s="1"/>
  <c r="M1629" i="7"/>
  <c r="O1629" i="7" s="1"/>
  <c r="J1629" i="7"/>
  <c r="J1618" i="7"/>
  <c r="M1618" i="7"/>
  <c r="O1618" i="7" s="1"/>
  <c r="M1611" i="7"/>
  <c r="O1611" i="7" s="1"/>
  <c r="J1611" i="7"/>
  <c r="M1591" i="7"/>
  <c r="O1591" i="7" s="1"/>
  <c r="J1591" i="7"/>
  <c r="M1587" i="7"/>
  <c r="O1587" i="7" s="1"/>
  <c r="J1587" i="7"/>
  <c r="J1580" i="7"/>
  <c r="M1580" i="7"/>
  <c r="O1580" i="7" s="1"/>
  <c r="J1574" i="7"/>
  <c r="M1574" i="7"/>
  <c r="O1574" i="7" s="1"/>
  <c r="J1572" i="7"/>
  <c r="M1572" i="7"/>
  <c r="O1572" i="7" s="1"/>
  <c r="J1542" i="7"/>
  <c r="M1542" i="7"/>
  <c r="O1542" i="7" s="1"/>
  <c r="J1540" i="7"/>
  <c r="M1540" i="7"/>
  <c r="O1540" i="7" s="1"/>
  <c r="J1509" i="7"/>
  <c r="M1509" i="7"/>
  <c r="O1509" i="7" s="1"/>
  <c r="M1451" i="7"/>
  <c r="O1451" i="7" s="1"/>
  <c r="J1451" i="7"/>
  <c r="J1445" i="7"/>
  <c r="M1445" i="7"/>
  <c r="O1445" i="7" s="1"/>
  <c r="J1434" i="7"/>
  <c r="M1434" i="7"/>
  <c r="O1434" i="7" s="1"/>
  <c r="J1428" i="7"/>
  <c r="M1428" i="7"/>
  <c r="O1428" i="7" s="1"/>
  <c r="J1420" i="7"/>
  <c r="M1420" i="7"/>
  <c r="O1420" i="7" s="1"/>
  <c r="J1412" i="7"/>
  <c r="M1412" i="7"/>
  <c r="O1412" i="7" s="1"/>
  <c r="J1406" i="7"/>
  <c r="M1406" i="7"/>
  <c r="O1406" i="7" s="1"/>
  <c r="J1396" i="7"/>
  <c r="M1396" i="7"/>
  <c r="O1396" i="7" s="1"/>
  <c r="J1388" i="7"/>
  <c r="M1388" i="7"/>
  <c r="O1388" i="7" s="1"/>
  <c r="J1362" i="7"/>
  <c r="M1362" i="7"/>
  <c r="O1362" i="7" s="1"/>
  <c r="M1335" i="7"/>
  <c r="O1335" i="7" s="1"/>
  <c r="J1335" i="7"/>
  <c r="M1279" i="7"/>
  <c r="O1279" i="7" s="1"/>
  <c r="J1279" i="7"/>
  <c r="J1260" i="7"/>
  <c r="M1260" i="7"/>
  <c r="O1260" i="7" s="1"/>
  <c r="J1253" i="7"/>
  <c r="M1253" i="7"/>
  <c r="O1253" i="7" s="1"/>
  <c r="J1237" i="7"/>
  <c r="M1237" i="7"/>
  <c r="O1237" i="7" s="1"/>
  <c r="J1233" i="7"/>
  <c r="M1233" i="7"/>
  <c r="O1233" i="7" s="1"/>
  <c r="M1197" i="7"/>
  <c r="O1197" i="7" s="1"/>
  <c r="J1197" i="7"/>
  <c r="J1195" i="7"/>
  <c r="M1195" i="7"/>
  <c r="O1195" i="7" s="1"/>
  <c r="M1193" i="7"/>
  <c r="O1193" i="7" s="1"/>
  <c r="J1193" i="7"/>
  <c r="M1169" i="7"/>
  <c r="O1169" i="7" s="1"/>
  <c r="J1169" i="7"/>
  <c r="M1156" i="7"/>
  <c r="O1156" i="7" s="1"/>
  <c r="J1156" i="7"/>
  <c r="M1149" i="7"/>
  <c r="O1149" i="7" s="1"/>
  <c r="J1149" i="7"/>
  <c r="M1135" i="7"/>
  <c r="O1135" i="7" s="1"/>
  <c r="J1135" i="7"/>
  <c r="J1119" i="7"/>
  <c r="M1119" i="7"/>
  <c r="O1119" i="7" s="1"/>
  <c r="M1117" i="7"/>
  <c r="O1117" i="7" s="1"/>
  <c r="J1117" i="7"/>
  <c r="M1110" i="7"/>
  <c r="O1110" i="7" s="1"/>
  <c r="J1110" i="7"/>
  <c r="M1087" i="7"/>
  <c r="O1087" i="7" s="1"/>
  <c r="J1087" i="7"/>
  <c r="J1085" i="7"/>
  <c r="M1085" i="7"/>
  <c r="O1085" i="7" s="1"/>
  <c r="M1078" i="7"/>
  <c r="O1078" i="7" s="1"/>
  <c r="J1078" i="7"/>
  <c r="M1060" i="7"/>
  <c r="O1060" i="7" s="1"/>
  <c r="J1060" i="7"/>
  <c r="M1040" i="7"/>
  <c r="O1040" i="7" s="1"/>
  <c r="J1040" i="7"/>
  <c r="M1037" i="7"/>
  <c r="O1037" i="7" s="1"/>
  <c r="J1037" i="7"/>
  <c r="M1033" i="7"/>
  <c r="O1033" i="7" s="1"/>
  <c r="J1033" i="7"/>
  <c r="J1031" i="7"/>
  <c r="M1031" i="7"/>
  <c r="O1031" i="7" s="1"/>
  <c r="M1022" i="7"/>
  <c r="O1022" i="7" s="1"/>
  <c r="J1022" i="7"/>
  <c r="M1017" i="7"/>
  <c r="O1017" i="7" s="1"/>
  <c r="J1017" i="7"/>
  <c r="M1015" i="7"/>
  <c r="O1015" i="7" s="1"/>
  <c r="J1015" i="7"/>
  <c r="M997" i="7"/>
  <c r="O997" i="7" s="1"/>
  <c r="J997" i="7"/>
  <c r="J979" i="7"/>
  <c r="M979" i="7"/>
  <c r="O979" i="7" s="1"/>
  <c r="M977" i="7"/>
  <c r="O977" i="7" s="1"/>
  <c r="J977" i="7"/>
  <c r="M975" i="7"/>
  <c r="O975" i="7" s="1"/>
  <c r="J975" i="7"/>
  <c r="M959" i="7"/>
  <c r="O959" i="7" s="1"/>
  <c r="J959" i="7"/>
  <c r="J957" i="7"/>
  <c r="M957" i="7"/>
  <c r="O957" i="7" s="1"/>
  <c r="M950" i="7"/>
  <c r="O950" i="7" s="1"/>
  <c r="J950" i="7"/>
  <c r="M932" i="7"/>
  <c r="O932" i="7" s="1"/>
  <c r="J932" i="7"/>
  <c r="M912" i="7"/>
  <c r="O912" i="7" s="1"/>
  <c r="J912" i="7"/>
  <c r="M909" i="7"/>
  <c r="O909" i="7" s="1"/>
  <c r="J909" i="7"/>
  <c r="J907" i="7"/>
  <c r="M907" i="7"/>
  <c r="O907" i="7" s="1"/>
  <c r="J877" i="7"/>
  <c r="M877" i="7"/>
  <c r="O877" i="7" s="1"/>
  <c r="J875" i="7"/>
  <c r="M875" i="7"/>
  <c r="O875" i="7" s="1"/>
  <c r="M873" i="7"/>
  <c r="O873" i="7" s="1"/>
  <c r="J873" i="7"/>
  <c r="J843" i="7"/>
  <c r="M843" i="7"/>
  <c r="O843" i="7" s="1"/>
  <c r="M841" i="7"/>
  <c r="O841" i="7" s="1"/>
  <c r="J841" i="7"/>
  <c r="J839" i="7"/>
  <c r="M839" i="7"/>
  <c r="O839" i="7" s="1"/>
  <c r="M832" i="7"/>
  <c r="O832" i="7" s="1"/>
  <c r="J832" i="7"/>
  <c r="M825" i="7"/>
  <c r="O825" i="7" s="1"/>
  <c r="J825" i="7"/>
  <c r="M809" i="7"/>
  <c r="O809" i="7" s="1"/>
  <c r="J809" i="7"/>
  <c r="J807" i="7"/>
  <c r="M807" i="7"/>
  <c r="O807" i="7" s="1"/>
  <c r="M798" i="7"/>
  <c r="O798" i="7" s="1"/>
  <c r="J798" i="7"/>
  <c r="M793" i="7"/>
  <c r="O793" i="7" s="1"/>
  <c r="J793" i="7"/>
  <c r="M791" i="7"/>
  <c r="O791" i="7" s="1"/>
  <c r="J791" i="7"/>
  <c r="J775" i="7"/>
  <c r="M775" i="7"/>
  <c r="O775" i="7" s="1"/>
  <c r="J771" i="7"/>
  <c r="M771" i="7"/>
  <c r="O771" i="7" s="1"/>
  <c r="J765" i="7"/>
  <c r="M765" i="7"/>
  <c r="O765" i="7" s="1"/>
  <c r="M761" i="7"/>
  <c r="O761" i="7" s="1"/>
  <c r="J761" i="7"/>
  <c r="M758" i="7"/>
  <c r="O758" i="7" s="1"/>
  <c r="J758" i="7"/>
  <c r="M753" i="7"/>
  <c r="O753" i="7" s="1"/>
  <c r="J753" i="7"/>
  <c r="J749" i="7"/>
  <c r="M749" i="7"/>
  <c r="O749" i="7" s="1"/>
  <c r="M727" i="7"/>
  <c r="O727" i="7" s="1"/>
  <c r="J727" i="7"/>
  <c r="J715" i="7"/>
  <c r="M715" i="7"/>
  <c r="O715" i="7" s="1"/>
  <c r="M708" i="7"/>
  <c r="O708" i="7" s="1"/>
  <c r="J708" i="7"/>
  <c r="M702" i="7"/>
  <c r="O702" i="7" s="1"/>
  <c r="J702" i="7"/>
  <c r="J691" i="7"/>
  <c r="M691" i="7"/>
  <c r="O691" i="7" s="1"/>
  <c r="M689" i="7"/>
  <c r="O689" i="7" s="1"/>
  <c r="J689" i="7"/>
  <c r="M681" i="7"/>
  <c r="O681" i="7" s="1"/>
  <c r="J681" i="7"/>
  <c r="J679" i="7"/>
  <c r="M679" i="7"/>
  <c r="O679" i="7" s="1"/>
  <c r="M676" i="7"/>
  <c r="O676" i="7" s="1"/>
  <c r="J676" i="7"/>
  <c r="M669" i="7"/>
  <c r="O669" i="7" s="1"/>
  <c r="J669" i="7"/>
  <c r="M662" i="7"/>
  <c r="O662" i="7" s="1"/>
  <c r="J662" i="7"/>
  <c r="J2153" i="7"/>
  <c r="M2153" i="7"/>
  <c r="O2153" i="7" s="1"/>
  <c r="J2025" i="7"/>
  <c r="M2025" i="7"/>
  <c r="O2025" i="7" s="1"/>
  <c r="M2015" i="7"/>
  <c r="O2015" i="7" s="1"/>
  <c r="J2015" i="7"/>
  <c r="M1963" i="7"/>
  <c r="O1963" i="7" s="1"/>
  <c r="J1963" i="7"/>
  <c r="J1937" i="7"/>
  <c r="M1937" i="7"/>
  <c r="O1937" i="7" s="1"/>
  <c r="J1930" i="7"/>
  <c r="M1930" i="7"/>
  <c r="O1930" i="7" s="1"/>
  <c r="J1906" i="7"/>
  <c r="M1906" i="7"/>
  <c r="O1906" i="7" s="1"/>
  <c r="J2166" i="7"/>
  <c r="M2166" i="7"/>
  <c r="O2166" i="7" s="1"/>
  <c r="M2031" i="7"/>
  <c r="O2031" i="7" s="1"/>
  <c r="J2031" i="7"/>
  <c r="J2022" i="7"/>
  <c r="M2022" i="7"/>
  <c r="O2022" i="7" s="1"/>
  <c r="J1962" i="7"/>
  <c r="M1962" i="7"/>
  <c r="O1962" i="7" s="1"/>
  <c r="M1949" i="7"/>
  <c r="O1949" i="7" s="1"/>
  <c r="J1949" i="7"/>
  <c r="J1873" i="7"/>
  <c r="M1873" i="7"/>
  <c r="O1873" i="7" s="1"/>
  <c r="J1866" i="7"/>
  <c r="M1866" i="7"/>
  <c r="O1866" i="7" s="1"/>
  <c r="M1835" i="7"/>
  <c r="O1835" i="7" s="1"/>
  <c r="J1835" i="7"/>
  <c r="J1822" i="7"/>
  <c r="M1822" i="7"/>
  <c r="O1822" i="7" s="1"/>
  <c r="J1809" i="7"/>
  <c r="M1809" i="7"/>
  <c r="O1809" i="7" s="1"/>
  <c r="M1751" i="7"/>
  <c r="O1751" i="7" s="1"/>
  <c r="J1751" i="7"/>
  <c r="M1747" i="7"/>
  <c r="O1747" i="7" s="1"/>
  <c r="J1747" i="7"/>
  <c r="J1729" i="7"/>
  <c r="M1729" i="7"/>
  <c r="O1729" i="7" s="1"/>
  <c r="J1684" i="7"/>
  <c r="M1684" i="7"/>
  <c r="O1684" i="7" s="1"/>
  <c r="M1675" i="7"/>
  <c r="O1675" i="7" s="1"/>
  <c r="J1675" i="7"/>
  <c r="M1623" i="7"/>
  <c r="O1623" i="7" s="1"/>
  <c r="J1623" i="7"/>
  <c r="J1620" i="7"/>
  <c r="M1620" i="7"/>
  <c r="O1620" i="7" s="1"/>
  <c r="J1612" i="7"/>
  <c r="M1612" i="7"/>
  <c r="O1612" i="7" s="1"/>
  <c r="J1604" i="7"/>
  <c r="M1604" i="7"/>
  <c r="O1604" i="7" s="1"/>
  <c r="J1589" i="7"/>
  <c r="M1589" i="7"/>
  <c r="O1589" i="7" s="1"/>
  <c r="M1573" i="7"/>
  <c r="O1573" i="7" s="1"/>
  <c r="J1573" i="7"/>
  <c r="J1547" i="7"/>
  <c r="M1547" i="7"/>
  <c r="O1547" i="7" s="1"/>
  <c r="M1541" i="7"/>
  <c r="O1541" i="7" s="1"/>
  <c r="J1541" i="7"/>
  <c r="J1534" i="7"/>
  <c r="M1534" i="7"/>
  <c r="O1534" i="7" s="1"/>
  <c r="J1717" i="7"/>
  <c r="M1717" i="7"/>
  <c r="O1717" i="7" s="1"/>
  <c r="M1703" i="7"/>
  <c r="O1703" i="7" s="1"/>
  <c r="J1703" i="7"/>
  <c r="J1586" i="7"/>
  <c r="M1586" i="7"/>
  <c r="O1586" i="7" s="1"/>
  <c r="M1527" i="7"/>
  <c r="O1527" i="7" s="1"/>
  <c r="J1527" i="7"/>
  <c r="J1493" i="7"/>
  <c r="M1493" i="7"/>
  <c r="O1493" i="7" s="1"/>
  <c r="J1486" i="7"/>
  <c r="M1486" i="7"/>
  <c r="O1486" i="7" s="1"/>
  <c r="M1463" i="7"/>
  <c r="O1463" i="7" s="1"/>
  <c r="J1463" i="7"/>
  <c r="J1457" i="7"/>
  <c r="M1457" i="7"/>
  <c r="O1457" i="7" s="1"/>
  <c r="J1397" i="7"/>
  <c r="M1397" i="7"/>
  <c r="O1397" i="7" s="1"/>
  <c r="J1394" i="7"/>
  <c r="M1394" i="7"/>
  <c r="O1394" i="7" s="1"/>
  <c r="J1387" i="7"/>
  <c r="M1387" i="7"/>
  <c r="O1387" i="7" s="1"/>
  <c r="J1374" i="7"/>
  <c r="M1374" i="7"/>
  <c r="O1374" i="7" s="1"/>
  <c r="J1370" i="7"/>
  <c r="M1370" i="7"/>
  <c r="O1370" i="7" s="1"/>
  <c r="M1367" i="7"/>
  <c r="O1367" i="7" s="1"/>
  <c r="J1367" i="7"/>
  <c r="J1364" i="7"/>
  <c r="M1364" i="7"/>
  <c r="O1364" i="7" s="1"/>
  <c r="J1358" i="7"/>
  <c r="M1358" i="7"/>
  <c r="O1358" i="7" s="1"/>
  <c r="M1349" i="7"/>
  <c r="O1349" i="7" s="1"/>
  <c r="J1349" i="7"/>
  <c r="J1331" i="7"/>
  <c r="M1331" i="7"/>
  <c r="O1331" i="7" s="1"/>
  <c r="M1317" i="7"/>
  <c r="O1317" i="7" s="1"/>
  <c r="J1317" i="7"/>
  <c r="M1315" i="7"/>
  <c r="O1315" i="7" s="1"/>
  <c r="J1315" i="7"/>
  <c r="J1293" i="7"/>
  <c r="M1293" i="7"/>
  <c r="O1293" i="7" s="1"/>
  <c r="M1255" i="7"/>
  <c r="O1255" i="7" s="1"/>
  <c r="J1255" i="7"/>
  <c r="J1228" i="7"/>
  <c r="M1228" i="7"/>
  <c r="O1228" i="7" s="1"/>
  <c r="J1214" i="7"/>
  <c r="M1214" i="7"/>
  <c r="O1214" i="7" s="1"/>
  <c r="M1207" i="7"/>
  <c r="O1207" i="7" s="1"/>
  <c r="J1207" i="7"/>
  <c r="J1202" i="7"/>
  <c r="M1202" i="7"/>
  <c r="O1202" i="7" s="1"/>
  <c r="J1187" i="7"/>
  <c r="M1187" i="7"/>
  <c r="O1187" i="7" s="1"/>
  <c r="J1183" i="7"/>
  <c r="M1183" i="7"/>
  <c r="O1183" i="7" s="1"/>
  <c r="M1173" i="7"/>
  <c r="O1173" i="7" s="1"/>
  <c r="J1173" i="7"/>
  <c r="J1159" i="7"/>
  <c r="M1159" i="7"/>
  <c r="O1159" i="7" s="1"/>
  <c r="J1811" i="7"/>
  <c r="M1811" i="7"/>
  <c r="O1811" i="7" s="1"/>
  <c r="J1668" i="7"/>
  <c r="M1668" i="7"/>
  <c r="O1668" i="7" s="1"/>
  <c r="J1610" i="7"/>
  <c r="M1610" i="7"/>
  <c r="O1610" i="7" s="1"/>
  <c r="M1539" i="7"/>
  <c r="O1539" i="7" s="1"/>
  <c r="J1539" i="7"/>
  <c r="J1485" i="7"/>
  <c r="M1485" i="7"/>
  <c r="O1485" i="7" s="1"/>
  <c r="M1475" i="7"/>
  <c r="O1475" i="7" s="1"/>
  <c r="J1475" i="7"/>
  <c r="J1426" i="7"/>
  <c r="M1426" i="7"/>
  <c r="O1426" i="7" s="1"/>
  <c r="J1422" i="7"/>
  <c r="M1422" i="7"/>
  <c r="O1422" i="7" s="1"/>
  <c r="J1418" i="7"/>
  <c r="M1418" i="7"/>
  <c r="O1418" i="7" s="1"/>
  <c r="M1411" i="7"/>
  <c r="O1411" i="7" s="1"/>
  <c r="J1411" i="7"/>
  <c r="J1403" i="7"/>
  <c r="M1403" i="7"/>
  <c r="O1403" i="7" s="1"/>
  <c r="J1393" i="7"/>
  <c r="M1393" i="7"/>
  <c r="O1393" i="7" s="1"/>
  <c r="J1389" i="7"/>
  <c r="M1389" i="7"/>
  <c r="O1389" i="7" s="1"/>
  <c r="M1383" i="7"/>
  <c r="O1383" i="7" s="1"/>
  <c r="J1383" i="7"/>
  <c r="J1377" i="7"/>
  <c r="M1377" i="7"/>
  <c r="O1377" i="7" s="1"/>
  <c r="M1373" i="7"/>
  <c r="O1373" i="7" s="1"/>
  <c r="J1373" i="7"/>
  <c r="M1355" i="7"/>
  <c r="O1355" i="7" s="1"/>
  <c r="J1355" i="7"/>
  <c r="M1351" i="7"/>
  <c r="O1351" i="7" s="1"/>
  <c r="J1351" i="7"/>
  <c r="J1333" i="7"/>
  <c r="M1333" i="7"/>
  <c r="O1333" i="7" s="1"/>
  <c r="M1323" i="7"/>
  <c r="O1323" i="7" s="1"/>
  <c r="J1323" i="7"/>
  <c r="J1307" i="7"/>
  <c r="M1307" i="7"/>
  <c r="O1307" i="7" s="1"/>
  <c r="M1303" i="7"/>
  <c r="O1303" i="7" s="1"/>
  <c r="J1303" i="7"/>
  <c r="M1283" i="7"/>
  <c r="O1283" i="7" s="1"/>
  <c r="J1283" i="7"/>
  <c r="J1278" i="7"/>
  <c r="M1278" i="7"/>
  <c r="O1278" i="7" s="1"/>
  <c r="J1275" i="7"/>
  <c r="M1275" i="7"/>
  <c r="O1275" i="7" s="1"/>
  <c r="J1268" i="7"/>
  <c r="M1268" i="7"/>
  <c r="O1268" i="7" s="1"/>
  <c r="M1261" i="7"/>
  <c r="O1261" i="7" s="1"/>
  <c r="J1261" i="7"/>
  <c r="M1245" i="7"/>
  <c r="O1245" i="7" s="1"/>
  <c r="J1245" i="7"/>
  <c r="M1221" i="7"/>
  <c r="O1221" i="7" s="1"/>
  <c r="J1221" i="7"/>
  <c r="J1210" i="7"/>
  <c r="M1210" i="7"/>
  <c r="O1210" i="7" s="1"/>
  <c r="J1175" i="7"/>
  <c r="M1175" i="7"/>
  <c r="O1175" i="7" s="1"/>
  <c r="M1167" i="7"/>
  <c r="O1167" i="7" s="1"/>
  <c r="J1167" i="7"/>
  <c r="M1164" i="7"/>
  <c r="O1164" i="7" s="1"/>
  <c r="J1164" i="7"/>
  <c r="M1161" i="7"/>
  <c r="O1161" i="7" s="1"/>
  <c r="J1161" i="7"/>
  <c r="J1139" i="7"/>
  <c r="M1139" i="7"/>
  <c r="O1139" i="7" s="1"/>
  <c r="J1127" i="7"/>
  <c r="M1127" i="7"/>
  <c r="O1127" i="7" s="1"/>
  <c r="M1124" i="7"/>
  <c r="O1124" i="7" s="1"/>
  <c r="J1124" i="7"/>
  <c r="M1100" i="7"/>
  <c r="O1100" i="7" s="1"/>
  <c r="J1100" i="7"/>
  <c r="M1093" i="7"/>
  <c r="O1093" i="7" s="1"/>
  <c r="J1093" i="7"/>
  <c r="M1088" i="7"/>
  <c r="O1088" i="7" s="1"/>
  <c r="J1088" i="7"/>
  <c r="M1081" i="7"/>
  <c r="O1081" i="7" s="1"/>
  <c r="J1081" i="7"/>
  <c r="J1075" i="7"/>
  <c r="M1075" i="7"/>
  <c r="O1075" i="7" s="1"/>
  <c r="M1069" i="7"/>
  <c r="O1069" i="7" s="1"/>
  <c r="J1069" i="7"/>
  <c r="M1052" i="7"/>
  <c r="O1052" i="7" s="1"/>
  <c r="J1052" i="7"/>
  <c r="M1048" i="7"/>
  <c r="O1048" i="7" s="1"/>
  <c r="J1048" i="7"/>
  <c r="M1007" i="7"/>
  <c r="O1007" i="7" s="1"/>
  <c r="J1007" i="7"/>
  <c r="M992" i="7"/>
  <c r="O992" i="7" s="1"/>
  <c r="J992" i="7"/>
  <c r="J989" i="7"/>
  <c r="M989" i="7"/>
  <c r="O989" i="7" s="1"/>
  <c r="M985" i="7"/>
  <c r="O985" i="7" s="1"/>
  <c r="J985" i="7"/>
  <c r="M973" i="7"/>
  <c r="O973" i="7" s="1"/>
  <c r="J973" i="7"/>
  <c r="M956" i="7"/>
  <c r="O956" i="7" s="1"/>
  <c r="J956" i="7"/>
  <c r="M944" i="7"/>
  <c r="O944" i="7" s="1"/>
  <c r="J944" i="7"/>
  <c r="J935" i="7"/>
  <c r="M935" i="7"/>
  <c r="O935" i="7" s="1"/>
  <c r="M926" i="7"/>
  <c r="O926" i="7" s="1"/>
  <c r="J926" i="7"/>
  <c r="M911" i="7"/>
  <c r="O911" i="7" s="1"/>
  <c r="J911" i="7"/>
  <c r="M908" i="7"/>
  <c r="O908" i="7" s="1"/>
  <c r="J908" i="7"/>
  <c r="J901" i="7"/>
  <c r="M901" i="7"/>
  <c r="O901" i="7" s="1"/>
  <c r="J899" i="7"/>
  <c r="M899" i="7"/>
  <c r="O899" i="7" s="1"/>
  <c r="M889" i="7"/>
  <c r="O889" i="7" s="1"/>
  <c r="J889" i="7"/>
  <c r="M886" i="7"/>
  <c r="O886" i="7" s="1"/>
  <c r="J886" i="7"/>
  <c r="M868" i="7"/>
  <c r="O868" i="7" s="1"/>
  <c r="J868" i="7"/>
  <c r="M862" i="7"/>
  <c r="O862" i="7" s="1"/>
  <c r="J862" i="7"/>
  <c r="M856" i="7"/>
  <c r="O856" i="7" s="1"/>
  <c r="J856" i="7"/>
  <c r="M853" i="7"/>
  <c r="O853" i="7" s="1"/>
  <c r="J853" i="7"/>
  <c r="M847" i="7"/>
  <c r="O847" i="7" s="1"/>
  <c r="J847" i="7"/>
  <c r="M844" i="7"/>
  <c r="O844" i="7" s="1"/>
  <c r="J844" i="7"/>
  <c r="J835" i="7"/>
  <c r="M835" i="7"/>
  <c r="O835" i="7" s="1"/>
  <c r="M829" i="7"/>
  <c r="O829" i="7" s="1"/>
  <c r="J829" i="7"/>
  <c r="M817" i="7"/>
  <c r="O817" i="7" s="1"/>
  <c r="J817" i="7"/>
  <c r="M813" i="7"/>
  <c r="O813" i="7" s="1"/>
  <c r="J813" i="7"/>
  <c r="M804" i="7"/>
  <c r="O804" i="7" s="1"/>
  <c r="J804" i="7"/>
  <c r="M792" i="7"/>
  <c r="O792" i="7" s="1"/>
  <c r="J792" i="7"/>
  <c r="M774" i="7"/>
  <c r="O774" i="7" s="1"/>
  <c r="J774" i="7"/>
  <c r="M768" i="7"/>
  <c r="O768" i="7" s="1"/>
  <c r="J768" i="7"/>
  <c r="M764" i="7"/>
  <c r="O764" i="7" s="1"/>
  <c r="J764" i="7"/>
  <c r="J743" i="7"/>
  <c r="M743" i="7"/>
  <c r="O743" i="7" s="1"/>
  <c r="M736" i="7"/>
  <c r="O736" i="7" s="1"/>
  <c r="J736" i="7"/>
  <c r="J725" i="7"/>
  <c r="M725" i="7"/>
  <c r="O725" i="7" s="1"/>
  <c r="J723" i="7"/>
  <c r="M723" i="7"/>
  <c r="O723" i="7" s="1"/>
  <c r="M716" i="7"/>
  <c r="O716" i="7" s="1"/>
  <c r="J716" i="7"/>
  <c r="J711" i="7"/>
  <c r="M711" i="7"/>
  <c r="O711" i="7" s="1"/>
  <c r="J707" i="7"/>
  <c r="M707" i="7"/>
  <c r="O707" i="7" s="1"/>
  <c r="M687" i="7"/>
  <c r="O687" i="7" s="1"/>
  <c r="J687" i="7"/>
  <c r="M668" i="7"/>
  <c r="O668" i="7" s="1"/>
  <c r="J668" i="7"/>
  <c r="J663" i="7"/>
  <c r="M663" i="7"/>
  <c r="O663" i="7" s="1"/>
  <c r="M661" i="7"/>
  <c r="O661" i="7" s="1"/>
  <c r="J661" i="7"/>
  <c r="J659" i="7"/>
  <c r="M659" i="7"/>
  <c r="O659" i="7" s="1"/>
  <c r="M655" i="7"/>
  <c r="O655" i="7" s="1"/>
  <c r="J655" i="7"/>
  <c r="J651" i="7"/>
  <c r="M651" i="7"/>
  <c r="O651" i="7" s="1"/>
  <c r="M649" i="7"/>
  <c r="O649" i="7" s="1"/>
  <c r="J649" i="7"/>
  <c r="J647" i="7"/>
  <c r="M647" i="7"/>
  <c r="O647" i="7" s="1"/>
  <c r="M644" i="7"/>
  <c r="O644" i="7" s="1"/>
  <c r="J644" i="7"/>
  <c r="M639" i="7"/>
  <c r="O639" i="7" s="1"/>
  <c r="J639" i="7"/>
  <c r="M633" i="7"/>
  <c r="O633" i="7" s="1"/>
  <c r="J633" i="7"/>
  <c r="J627" i="7"/>
  <c r="M627" i="7"/>
  <c r="O627" i="7" s="1"/>
  <c r="M625" i="7"/>
  <c r="O625" i="7" s="1"/>
  <c r="J625" i="7"/>
  <c r="J621" i="7"/>
  <c r="M621" i="7"/>
  <c r="O621" i="7" s="1"/>
  <c r="J619" i="7"/>
  <c r="M619" i="7"/>
  <c r="O619" i="7" s="1"/>
  <c r="M617" i="7"/>
  <c r="O617" i="7" s="1"/>
  <c r="J617" i="7"/>
  <c r="J615" i="7"/>
  <c r="M615" i="7"/>
  <c r="O615" i="7" s="1"/>
  <c r="M612" i="7"/>
  <c r="O612" i="7" s="1"/>
  <c r="J612" i="7"/>
  <c r="M607" i="7"/>
  <c r="O607" i="7" s="1"/>
  <c r="J607" i="7"/>
  <c r="M601" i="7"/>
  <c r="O601" i="7" s="1"/>
  <c r="J601" i="7"/>
  <c r="J595" i="7"/>
  <c r="M595" i="7"/>
  <c r="O595" i="7" s="1"/>
  <c r="M593" i="7"/>
  <c r="O593" i="7" s="1"/>
  <c r="J593" i="7"/>
  <c r="M590" i="7"/>
  <c r="O590" i="7" s="1"/>
  <c r="J590" i="7"/>
  <c r="M577" i="7"/>
  <c r="O577" i="7" s="1"/>
  <c r="J577" i="7"/>
  <c r="M574" i="7"/>
  <c r="O574" i="7" s="1"/>
  <c r="J574" i="7"/>
  <c r="J571" i="7"/>
  <c r="M571" i="7"/>
  <c r="O571" i="7" s="1"/>
  <c r="J567" i="7"/>
  <c r="M567" i="7"/>
  <c r="O567" i="7" s="1"/>
  <c r="M542" i="7"/>
  <c r="O542" i="7" s="1"/>
  <c r="J542" i="7"/>
  <c r="J539" i="7"/>
  <c r="M539" i="7"/>
  <c r="O539" i="7" s="1"/>
  <c r="M513" i="7"/>
  <c r="O513" i="7" s="1"/>
  <c r="J513" i="7"/>
  <c r="J509" i="7"/>
  <c r="M509" i="7"/>
  <c r="O509" i="7" s="1"/>
  <c r="M501" i="7"/>
  <c r="O501" i="7" s="1"/>
  <c r="J501" i="7"/>
  <c r="M497" i="7"/>
  <c r="O497" i="7" s="1"/>
  <c r="J497" i="7"/>
  <c r="M495" i="7"/>
  <c r="O495" i="7" s="1"/>
  <c r="J495" i="7"/>
  <c r="J479" i="7"/>
  <c r="M479" i="7"/>
  <c r="O479" i="7" s="1"/>
  <c r="M477" i="7"/>
  <c r="O477" i="7" s="1"/>
  <c r="J477" i="7"/>
  <c r="M470" i="7"/>
  <c r="O470" i="7" s="1"/>
  <c r="J470" i="7"/>
  <c r="M465" i="7"/>
  <c r="O465" i="7" s="1"/>
  <c r="J465" i="7"/>
  <c r="M462" i="7"/>
  <c r="O462" i="7" s="1"/>
  <c r="J462" i="7"/>
  <c r="J443" i="7"/>
  <c r="M443" i="7"/>
  <c r="O443" i="7" s="1"/>
  <c r="M431" i="7"/>
  <c r="O431" i="7" s="1"/>
  <c r="J431" i="7"/>
  <c r="J419" i="7"/>
  <c r="M419" i="7"/>
  <c r="O419" i="7" s="1"/>
  <c r="M406" i="7"/>
  <c r="O406" i="7" s="1"/>
  <c r="J406" i="7"/>
  <c r="J399" i="7"/>
  <c r="M399" i="7"/>
  <c r="O399" i="7" s="1"/>
  <c r="J379" i="7"/>
  <c r="M379" i="7"/>
  <c r="O379" i="7" s="1"/>
  <c r="M373" i="7"/>
  <c r="O373" i="7" s="1"/>
  <c r="J373" i="7"/>
  <c r="M369" i="7"/>
  <c r="O369" i="7" s="1"/>
  <c r="J369" i="7"/>
  <c r="M366" i="7"/>
  <c r="O366" i="7" s="1"/>
  <c r="J366" i="7"/>
  <c r="J351" i="7"/>
  <c r="M351" i="7"/>
  <c r="O351" i="7" s="1"/>
  <c r="M349" i="7"/>
  <c r="O349" i="7" s="1"/>
  <c r="J349" i="7"/>
  <c r="M342" i="7"/>
  <c r="O342" i="7" s="1"/>
  <c r="J342" i="7"/>
  <c r="M327" i="7"/>
  <c r="O327" i="7" s="1"/>
  <c r="J327" i="7"/>
  <c r="J325" i="7"/>
  <c r="M325" i="7"/>
  <c r="O325" i="7" s="1"/>
  <c r="M309" i="7"/>
  <c r="O309" i="7" s="1"/>
  <c r="J309" i="7"/>
  <c r="M305" i="7"/>
  <c r="O305" i="7" s="1"/>
  <c r="J305" i="7"/>
  <c r="J301" i="7"/>
  <c r="M301" i="7"/>
  <c r="O301" i="7" s="1"/>
  <c r="J299" i="7"/>
  <c r="M299" i="7"/>
  <c r="O299" i="7" s="1"/>
  <c r="J293" i="7"/>
  <c r="M293" i="7"/>
  <c r="O293" i="7" s="1"/>
  <c r="M287" i="7"/>
  <c r="O287" i="7" s="1"/>
  <c r="J287" i="7"/>
  <c r="M273" i="7"/>
  <c r="O273" i="7" s="1"/>
  <c r="J273" i="7"/>
  <c r="M270" i="7"/>
  <c r="O270" i="7" s="1"/>
  <c r="J270" i="7"/>
  <c r="M265" i="7"/>
  <c r="O265" i="7" s="1"/>
  <c r="J265" i="7"/>
  <c r="M262" i="7"/>
  <c r="O262" i="7" s="1"/>
  <c r="J262" i="7"/>
  <c r="J251" i="7"/>
  <c r="M251" i="7"/>
  <c r="O251" i="7" s="1"/>
  <c r="M181" i="7"/>
  <c r="O181" i="7" s="1"/>
  <c r="J181" i="7"/>
  <c r="J177" i="7"/>
  <c r="M177" i="7"/>
  <c r="O177" i="7" s="1"/>
  <c r="M173" i="7"/>
  <c r="O173" i="7" s="1"/>
  <c r="J173" i="7"/>
  <c r="J169" i="7"/>
  <c r="M169" i="7"/>
  <c r="O169" i="7" s="1"/>
  <c r="J1510" i="7"/>
  <c r="M1510" i="7"/>
  <c r="O1510" i="7" s="1"/>
  <c r="J1530" i="7"/>
  <c r="M1530" i="7"/>
  <c r="O1530" i="7" s="1"/>
  <c r="J1550" i="7"/>
  <c r="M1550" i="7"/>
  <c r="O1550" i="7" s="1"/>
  <c r="M1555" i="7"/>
  <c r="O1555" i="7" s="1"/>
  <c r="J1555" i="7"/>
  <c r="M1607" i="7"/>
  <c r="O1607" i="7" s="1"/>
  <c r="J1607" i="7"/>
  <c r="J1638" i="7"/>
  <c r="M1638" i="7"/>
  <c r="O1638" i="7" s="1"/>
  <c r="M1671" i="7"/>
  <c r="O1671" i="7" s="1"/>
  <c r="J1671" i="7"/>
  <c r="J1689" i="7"/>
  <c r="M1689" i="7"/>
  <c r="O1689" i="7" s="1"/>
  <c r="J1702" i="7"/>
  <c r="M1702" i="7"/>
  <c r="O1702" i="7" s="1"/>
  <c r="J1738" i="7"/>
  <c r="M1738" i="7"/>
  <c r="O1738" i="7" s="1"/>
  <c r="J1898" i="7"/>
  <c r="M1898" i="7"/>
  <c r="O1898" i="7" s="1"/>
  <c r="M1919" i="7"/>
  <c r="O1919" i="7" s="1"/>
  <c r="J1919" i="7"/>
  <c r="M1995" i="7"/>
  <c r="O1995" i="7" s="1"/>
  <c r="J1995" i="7"/>
  <c r="M780" i="7"/>
  <c r="O780" i="7" s="1"/>
  <c r="J780" i="7"/>
  <c r="M796" i="7"/>
  <c r="O796" i="7" s="1"/>
  <c r="J796" i="7"/>
  <c r="M812" i="7"/>
  <c r="O812" i="7" s="1"/>
  <c r="J812" i="7"/>
  <c r="M828" i="7"/>
  <c r="O828" i="7" s="1"/>
  <c r="J828" i="7"/>
  <c r="M860" i="7"/>
  <c r="O860" i="7" s="1"/>
  <c r="J860" i="7"/>
  <c r="M864" i="7"/>
  <c r="O864" i="7" s="1"/>
  <c r="J864" i="7"/>
  <c r="M896" i="7"/>
  <c r="O896" i="7" s="1"/>
  <c r="J896" i="7"/>
  <c r="M928" i="7"/>
  <c r="O928" i="7" s="1"/>
  <c r="J928" i="7"/>
  <c r="M952" i="7"/>
  <c r="O952" i="7" s="1"/>
  <c r="J952" i="7"/>
  <c r="M1004" i="7"/>
  <c r="O1004" i="7" s="1"/>
  <c r="J1004" i="7"/>
  <c r="M1020" i="7"/>
  <c r="O1020" i="7" s="1"/>
  <c r="J1020" i="7"/>
  <c r="M1056" i="7"/>
  <c r="O1056" i="7" s="1"/>
  <c r="J1056" i="7"/>
  <c r="M1080" i="7"/>
  <c r="O1080" i="7" s="1"/>
  <c r="J1080" i="7"/>
  <c r="M1112" i="7"/>
  <c r="O1112" i="7" s="1"/>
  <c r="J1112" i="7"/>
  <c r="M1144" i="7"/>
  <c r="O1144" i="7" s="1"/>
  <c r="J1144" i="7"/>
  <c r="M1215" i="7"/>
  <c r="O1215" i="7" s="1"/>
  <c r="J1215" i="7"/>
  <c r="J1230" i="7"/>
  <c r="M1230" i="7"/>
  <c r="O1230" i="7" s="1"/>
  <c r="J1235" i="7"/>
  <c r="M1235" i="7"/>
  <c r="O1235" i="7" s="1"/>
  <c r="J1249" i="7"/>
  <c r="M1249" i="7"/>
  <c r="O1249" i="7" s="1"/>
  <c r="J1274" i="7"/>
  <c r="M1274" i="7"/>
  <c r="O1274" i="7" s="1"/>
  <c r="J1305" i="7"/>
  <c r="M1305" i="7"/>
  <c r="O1305" i="7" s="1"/>
  <c r="M1311" i="7"/>
  <c r="O1311" i="7" s="1"/>
  <c r="J1311" i="7"/>
  <c r="J1338" i="7"/>
  <c r="M1338" i="7"/>
  <c r="O1338" i="7" s="1"/>
  <c r="J1386" i="7"/>
  <c r="M1386" i="7"/>
  <c r="O1386" i="7" s="1"/>
  <c r="J1401" i="7"/>
  <c r="M1401" i="7"/>
  <c r="O1401" i="7" s="1"/>
  <c r="M1439" i="7"/>
  <c r="O1439" i="7" s="1"/>
  <c r="J1439" i="7"/>
  <c r="J1478" i="7"/>
  <c r="M1478" i="7"/>
  <c r="O1478" i="7" s="1"/>
  <c r="M1491" i="7"/>
  <c r="O1491" i="7" s="1"/>
  <c r="J1491" i="7"/>
  <c r="J1594" i="7"/>
  <c r="M1594" i="7"/>
  <c r="O1594" i="7" s="1"/>
  <c r="J1614" i="7"/>
  <c r="M1614" i="7"/>
  <c r="O1614" i="7" s="1"/>
  <c r="J1625" i="7"/>
  <c r="M1625" i="7"/>
  <c r="O1625" i="7" s="1"/>
  <c r="M1639" i="7"/>
  <c r="O1639" i="7" s="1"/>
  <c r="J1639" i="7"/>
  <c r="J1722" i="7"/>
  <c r="M1722" i="7"/>
  <c r="O1722" i="7" s="1"/>
  <c r="J1786" i="7"/>
  <c r="M1786" i="7"/>
  <c r="O1786" i="7" s="1"/>
  <c r="J1857" i="7"/>
  <c r="M1857" i="7"/>
  <c r="O1857" i="7" s="1"/>
  <c r="M1895" i="7"/>
  <c r="O1895" i="7" s="1"/>
  <c r="J1895" i="7"/>
  <c r="J1921" i="7"/>
  <c r="M1921" i="7"/>
  <c r="O1921" i="7" s="1"/>
  <c r="M1959" i="7"/>
  <c r="O1959" i="7" s="1"/>
  <c r="J1959" i="7"/>
  <c r="J2018" i="7"/>
  <c r="M2018" i="7"/>
  <c r="O2018" i="7" s="1"/>
  <c r="M2075" i="7"/>
  <c r="O2075" i="7" s="1"/>
  <c r="J2075" i="7"/>
  <c r="J1446" i="7"/>
  <c r="M1446" i="7"/>
  <c r="O1446" i="7" s="1"/>
  <c r="J1465" i="7"/>
  <c r="M1465" i="7"/>
  <c r="O1465" i="7" s="1"/>
  <c r="J1473" i="7"/>
  <c r="M1473" i="7"/>
  <c r="O1473" i="7" s="1"/>
  <c r="M1503" i="7"/>
  <c r="O1503" i="7" s="1"/>
  <c r="J1503" i="7"/>
  <c r="M1543" i="7"/>
  <c r="O1543" i="7" s="1"/>
  <c r="J1543" i="7"/>
  <c r="J1561" i="7"/>
  <c r="M1561" i="7"/>
  <c r="O1561" i="7" s="1"/>
  <c r="M1575" i="7"/>
  <c r="O1575" i="7" s="1"/>
  <c r="J1575" i="7"/>
  <c r="J1626" i="7"/>
  <c r="M1626" i="7"/>
  <c r="O1626" i="7" s="1"/>
  <c r="M1651" i="7"/>
  <c r="O1651" i="7" s="1"/>
  <c r="J1651" i="7"/>
  <c r="J1678" i="7"/>
  <c r="M1678" i="7"/>
  <c r="O1678" i="7" s="1"/>
  <c r="J1834" i="7"/>
  <c r="M1834" i="7"/>
  <c r="O1834" i="7" s="1"/>
  <c r="J1902" i="7"/>
  <c r="M1902" i="7"/>
  <c r="O1902" i="7" s="1"/>
  <c r="M1955" i="7"/>
  <c r="O1955" i="7" s="1"/>
  <c r="J1955" i="7"/>
  <c r="M2011" i="7"/>
  <c r="O2011" i="7" s="1"/>
  <c r="J2011" i="7"/>
  <c r="J2146" i="7"/>
  <c r="M2146" i="7"/>
  <c r="O2146" i="7" s="1"/>
  <c r="J1774" i="7"/>
  <c r="M1774" i="7"/>
  <c r="O1774" i="7" s="1"/>
  <c r="M1799" i="7"/>
  <c r="O1799" i="7" s="1"/>
  <c r="J1799" i="7"/>
  <c r="J1830" i="7"/>
  <c r="M1830" i="7"/>
  <c r="O1830" i="7" s="1"/>
  <c r="J1850" i="7"/>
  <c r="M1850" i="7"/>
  <c r="O1850" i="7" s="1"/>
  <c r="J1870" i="7"/>
  <c r="M1870" i="7"/>
  <c r="O1870" i="7" s="1"/>
  <c r="J1881" i="7"/>
  <c r="M1881" i="7"/>
  <c r="O1881" i="7" s="1"/>
  <c r="J1926" i="7"/>
  <c r="M1926" i="7"/>
  <c r="O1926" i="7" s="1"/>
  <c r="J2082" i="7"/>
  <c r="M2082" i="7"/>
  <c r="O2082" i="7" s="1"/>
  <c r="M2091" i="7"/>
  <c r="O2091" i="7" s="1"/>
  <c r="J2091" i="7"/>
  <c r="J1414" i="7"/>
  <c r="M1414" i="7"/>
  <c r="O1414" i="7" s="1"/>
  <c r="J1433" i="7"/>
  <c r="M1433" i="7"/>
  <c r="O1433" i="7" s="1"/>
  <c r="J1441" i="7"/>
  <c r="M1441" i="7"/>
  <c r="O1441" i="7" s="1"/>
  <c r="J1450" i="7"/>
  <c r="M1450" i="7"/>
  <c r="O1450" i="7" s="1"/>
  <c r="J1482" i="7"/>
  <c r="M1482" i="7"/>
  <c r="O1482" i="7" s="1"/>
  <c r="J1497" i="7"/>
  <c r="M1497" i="7"/>
  <c r="O1497" i="7" s="1"/>
  <c r="J1523" i="7"/>
  <c r="M1523" i="7"/>
  <c r="O1523" i="7" s="1"/>
  <c r="J1537" i="7"/>
  <c r="M1537" i="7"/>
  <c r="O1537" i="7" s="1"/>
  <c r="J1578" i="7"/>
  <c r="M1578" i="7"/>
  <c r="O1578" i="7" s="1"/>
  <c r="J1582" i="7"/>
  <c r="M1582" i="7"/>
  <c r="O1582" i="7" s="1"/>
  <c r="J1593" i="7"/>
  <c r="M1593" i="7"/>
  <c r="O1593" i="7" s="1"/>
  <c r="J1606" i="7"/>
  <c r="M1606" i="7"/>
  <c r="O1606" i="7" s="1"/>
  <c r="M1619" i="7"/>
  <c r="O1619" i="7" s="1"/>
  <c r="J1619" i="7"/>
  <c r="J1633" i="7"/>
  <c r="M1633" i="7"/>
  <c r="O1633" i="7" s="1"/>
  <c r="J1642" i="7"/>
  <c r="M1642" i="7"/>
  <c r="O1642" i="7" s="1"/>
  <c r="J1657" i="7"/>
  <c r="M1657" i="7"/>
  <c r="O1657" i="7" s="1"/>
  <c r="J1665" i="7"/>
  <c r="M1665" i="7"/>
  <c r="O1665" i="7" s="1"/>
  <c r="J1742" i="7"/>
  <c r="M1742" i="7"/>
  <c r="O1742" i="7" s="1"/>
  <c r="J1753" i="7"/>
  <c r="M1753" i="7"/>
  <c r="O1753" i="7" s="1"/>
  <c r="J1761" i="7"/>
  <c r="M1761" i="7"/>
  <c r="O1761" i="7" s="1"/>
  <c r="J1770" i="7"/>
  <c r="M1770" i="7"/>
  <c r="O1770" i="7" s="1"/>
  <c r="M1791" i="7"/>
  <c r="O1791" i="7" s="1"/>
  <c r="J1791" i="7"/>
  <c r="J1806" i="7"/>
  <c r="M1806" i="7"/>
  <c r="O1806" i="7" s="1"/>
  <c r="M1863" i="7"/>
  <c r="O1863" i="7" s="1"/>
  <c r="J1863" i="7"/>
  <c r="J1934" i="7"/>
  <c r="M1934" i="7"/>
  <c r="O1934" i="7" s="1"/>
  <c r="J1958" i="7"/>
  <c r="M1958" i="7"/>
  <c r="O1958" i="7" s="1"/>
  <c r="J1986" i="7"/>
  <c r="M1986" i="7"/>
  <c r="O1986" i="7" s="1"/>
  <c r="M2123" i="7"/>
  <c r="O2123" i="7" s="1"/>
  <c r="J2123" i="7"/>
  <c r="J1670" i="7"/>
  <c r="M1670" i="7"/>
  <c r="O1670" i="7" s="1"/>
  <c r="M1683" i="7"/>
  <c r="O1683" i="7" s="1"/>
  <c r="J1683" i="7"/>
  <c r="J1706" i="7"/>
  <c r="M1706" i="7"/>
  <c r="O1706" i="7" s="1"/>
  <c r="M1763" i="7"/>
  <c r="O1763" i="7" s="1"/>
  <c r="J1763" i="7"/>
  <c r="M1767" i="7"/>
  <c r="O1767" i="7" s="1"/>
  <c r="J1767" i="7"/>
  <c r="J1793" i="7"/>
  <c r="M1793" i="7"/>
  <c r="O1793" i="7" s="1"/>
  <c r="M1831" i="7"/>
  <c r="O1831" i="7" s="1"/>
  <c r="J1831" i="7"/>
  <c r="J1849" i="7"/>
  <c r="M1849" i="7"/>
  <c r="O1849" i="7" s="1"/>
  <c r="J1862" i="7"/>
  <c r="M1862" i="7"/>
  <c r="O1862" i="7" s="1"/>
  <c r="M1875" i="7"/>
  <c r="O1875" i="7" s="1"/>
  <c r="J1875" i="7"/>
  <c r="J1914" i="7"/>
  <c r="M1914" i="7"/>
  <c r="O1914" i="7" s="1"/>
  <c r="M1927" i="7"/>
  <c r="O1927" i="7" s="1"/>
  <c r="J1927" i="7"/>
  <c r="J1939" i="7"/>
  <c r="M1939" i="7"/>
  <c r="O1939" i="7" s="1"/>
  <c r="J1947" i="7"/>
  <c r="M1947" i="7"/>
  <c r="O1947" i="7" s="1"/>
  <c r="J1953" i="7"/>
  <c r="M1953" i="7"/>
  <c r="O1953" i="7" s="1"/>
  <c r="J1966" i="7"/>
  <c r="M1966" i="7"/>
  <c r="O1966" i="7" s="1"/>
  <c r="J2034" i="7"/>
  <c r="M2034" i="7"/>
  <c r="O2034" i="7" s="1"/>
  <c r="M2059" i="7"/>
  <c r="O2059" i="7" s="1"/>
  <c r="J2059" i="7"/>
  <c r="J3519" i="7"/>
  <c r="M3519" i="7"/>
  <c r="O3519" i="7" s="1"/>
  <c r="J3563" i="7"/>
  <c r="M3563" i="7"/>
  <c r="O3563" i="7" s="1"/>
  <c r="J3551" i="7"/>
  <c r="M3551" i="7"/>
  <c r="O3551" i="7" s="1"/>
  <c r="J3595" i="7"/>
  <c r="M3595" i="7"/>
  <c r="O3595" i="7" s="1"/>
  <c r="J3627" i="7"/>
  <c r="M3627" i="7"/>
  <c r="O3627" i="7" s="1"/>
  <c r="J1844" i="7"/>
  <c r="M1844" i="7"/>
  <c r="O1844" i="7" s="1"/>
  <c r="J1798" i="7"/>
  <c r="M1798" i="7"/>
  <c r="O1798" i="7" s="1"/>
  <c r="M1735" i="7"/>
  <c r="O1735" i="7" s="1"/>
  <c r="J1735" i="7"/>
  <c r="M1699" i="7"/>
  <c r="O1699" i="7" s="1"/>
  <c r="J1699" i="7"/>
  <c r="J1636" i="7"/>
  <c r="M1636" i="7"/>
  <c r="O1636" i="7" s="1"/>
  <c r="J1514" i="7"/>
  <c r="M1514" i="7"/>
  <c r="O1514" i="7" s="1"/>
  <c r="J1508" i="7"/>
  <c r="M1508" i="7"/>
  <c r="O1508" i="7" s="1"/>
  <c r="J1490" i="7"/>
  <c r="M1490" i="7"/>
  <c r="O1490" i="7" s="1"/>
  <c r="J1483" i="7"/>
  <c r="M1483" i="7"/>
  <c r="O1483" i="7" s="1"/>
  <c r="M1479" i="7"/>
  <c r="O1479" i="7" s="1"/>
  <c r="J1479" i="7"/>
  <c r="J1467" i="7"/>
  <c r="M1467" i="7"/>
  <c r="O1467" i="7" s="1"/>
  <c r="J1460" i="7"/>
  <c r="M1460" i="7"/>
  <c r="O1460" i="7" s="1"/>
  <c r="J1444" i="7"/>
  <c r="M1444" i="7"/>
  <c r="O1444" i="7" s="1"/>
  <c r="M1431" i="7"/>
  <c r="O1431" i="7" s="1"/>
  <c r="J1431" i="7"/>
  <c r="M1399" i="7"/>
  <c r="O1399" i="7" s="1"/>
  <c r="J1399" i="7"/>
  <c r="J1380" i="7"/>
  <c r="M1380" i="7"/>
  <c r="O1380" i="7" s="1"/>
  <c r="J1369" i="7"/>
  <c r="M1369" i="7"/>
  <c r="O1369" i="7" s="1"/>
  <c r="J1365" i="7"/>
  <c r="M1365" i="7"/>
  <c r="O1365" i="7" s="1"/>
  <c r="J1361" i="7"/>
  <c r="M1361" i="7"/>
  <c r="O1361" i="7" s="1"/>
  <c r="J1357" i="7"/>
  <c r="M1357" i="7"/>
  <c r="O1357" i="7" s="1"/>
  <c r="J1329" i="7"/>
  <c r="M1329" i="7"/>
  <c r="O1329" i="7" s="1"/>
  <c r="J1325" i="7"/>
  <c r="M1325" i="7"/>
  <c r="O1325" i="7" s="1"/>
  <c r="J1322" i="7"/>
  <c r="M1322" i="7"/>
  <c r="O1322" i="7" s="1"/>
  <c r="M1319" i="7"/>
  <c r="O1319" i="7" s="1"/>
  <c r="J1319" i="7"/>
  <c r="J1313" i="7"/>
  <c r="M1313" i="7"/>
  <c r="O1313" i="7" s="1"/>
  <c r="M1299" i="7"/>
  <c r="O1299" i="7" s="1"/>
  <c r="J1299" i="7"/>
  <c r="M1285" i="7"/>
  <c r="O1285" i="7" s="1"/>
  <c r="J1285" i="7"/>
  <c r="J1267" i="7"/>
  <c r="M1267" i="7"/>
  <c r="O1267" i="7" s="1"/>
  <c r="M1251" i="7"/>
  <c r="O1251" i="7" s="1"/>
  <c r="J1251" i="7"/>
  <c r="M1239" i="7"/>
  <c r="O1239" i="7" s="1"/>
  <c r="J1239" i="7"/>
  <c r="J1236" i="7"/>
  <c r="M1236" i="7"/>
  <c r="O1236" i="7" s="1"/>
  <c r="M1213" i="7"/>
  <c r="O1213" i="7" s="1"/>
  <c r="J1213" i="7"/>
  <c r="J1205" i="7"/>
  <c r="M1205" i="7"/>
  <c r="O1205" i="7" s="1"/>
  <c r="J1201" i="7"/>
  <c r="M1201" i="7"/>
  <c r="O1201" i="7" s="1"/>
  <c r="M1188" i="7"/>
  <c r="O1188" i="7" s="1"/>
  <c r="J1188" i="7"/>
  <c r="M1157" i="7"/>
  <c r="O1157" i="7" s="1"/>
  <c r="J1157" i="7"/>
  <c r="M1141" i="7"/>
  <c r="O1141" i="7" s="1"/>
  <c r="J1141" i="7"/>
  <c r="M1136" i="7"/>
  <c r="O1136" i="7" s="1"/>
  <c r="J1136" i="7"/>
  <c r="M1132" i="7"/>
  <c r="O1132" i="7" s="1"/>
  <c r="J1132" i="7"/>
  <c r="M1129" i="7"/>
  <c r="O1129" i="7" s="1"/>
  <c r="J1129" i="7"/>
  <c r="M1126" i="7"/>
  <c r="O1126" i="7" s="1"/>
  <c r="J1126" i="7"/>
  <c r="J1123" i="7"/>
  <c r="M1123" i="7"/>
  <c r="O1123" i="7" s="1"/>
  <c r="M1120" i="7"/>
  <c r="O1120" i="7" s="1"/>
  <c r="J1120" i="7"/>
  <c r="M1105" i="7"/>
  <c r="O1105" i="7" s="1"/>
  <c r="J1105" i="7"/>
  <c r="M1084" i="7"/>
  <c r="O1084" i="7" s="1"/>
  <c r="J1084" i="7"/>
  <c r="M1072" i="7"/>
  <c r="O1072" i="7" s="1"/>
  <c r="J1072" i="7"/>
  <c r="J1063" i="7"/>
  <c r="M1063" i="7"/>
  <c r="O1063" i="7" s="1"/>
  <c r="M1054" i="7"/>
  <c r="O1054" i="7" s="1"/>
  <c r="J1054" i="7"/>
  <c r="M1039" i="7"/>
  <c r="O1039" i="7" s="1"/>
  <c r="J1039" i="7"/>
  <c r="M1036" i="7"/>
  <c r="O1036" i="7" s="1"/>
  <c r="J1036" i="7"/>
  <c r="M1024" i="7"/>
  <c r="O1024" i="7" s="1"/>
  <c r="J1024" i="7"/>
  <c r="J1721" i="7"/>
  <c r="M1721" i="7"/>
  <c r="O1721" i="7" s="1"/>
  <c r="M1707" i="7"/>
  <c r="O1707" i="7" s="1"/>
  <c r="J1707" i="7"/>
  <c r="J1617" i="7"/>
  <c r="M1617" i="7"/>
  <c r="O1617" i="7" s="1"/>
  <c r="J1601" i="7"/>
  <c r="M1601" i="7"/>
  <c r="O1601" i="7" s="1"/>
  <c r="M1559" i="7"/>
  <c r="O1559" i="7" s="1"/>
  <c r="J1559" i="7"/>
  <c r="J1521" i="7"/>
  <c r="M1521" i="7"/>
  <c r="O1521" i="7" s="1"/>
  <c r="M1511" i="7"/>
  <c r="O1511" i="7" s="1"/>
  <c r="J1511" i="7"/>
  <c r="J1505" i="7"/>
  <c r="M1505" i="7"/>
  <c r="O1505" i="7" s="1"/>
  <c r="J1489" i="7"/>
  <c r="M1489" i="7"/>
  <c r="O1489" i="7" s="1"/>
  <c r="J1477" i="7"/>
  <c r="M1477" i="7"/>
  <c r="O1477" i="7" s="1"/>
  <c r="J1459" i="7"/>
  <c r="M1459" i="7"/>
  <c r="O1459" i="7" s="1"/>
  <c r="J1453" i="7"/>
  <c r="M1453" i="7"/>
  <c r="O1453" i="7" s="1"/>
  <c r="M1447" i="7"/>
  <c r="O1447" i="7" s="1"/>
  <c r="J1447" i="7"/>
  <c r="M1437" i="7"/>
  <c r="O1437" i="7" s="1"/>
  <c r="J1437" i="7"/>
  <c r="J1425" i="7"/>
  <c r="M1425" i="7"/>
  <c r="O1425" i="7" s="1"/>
  <c r="J1409" i="7"/>
  <c r="M1409" i="7"/>
  <c r="O1409" i="7" s="1"/>
  <c r="M1405" i="7"/>
  <c r="O1405" i="7" s="1"/>
  <c r="J1405" i="7"/>
  <c r="J1402" i="7"/>
  <c r="M1402" i="7"/>
  <c r="O1402" i="7" s="1"/>
  <c r="M1395" i="7"/>
  <c r="O1395" i="7" s="1"/>
  <c r="J1395" i="7"/>
  <c r="M1375" i="7"/>
  <c r="O1375" i="7" s="1"/>
  <c r="J1375" i="7"/>
  <c r="J1350" i="7"/>
  <c r="M1350" i="7"/>
  <c r="O1350" i="7" s="1"/>
  <c r="J1342" i="7"/>
  <c r="M1342" i="7"/>
  <c r="O1342" i="7" s="1"/>
  <c r="M1309" i="7"/>
  <c r="O1309" i="7" s="1"/>
  <c r="J1309" i="7"/>
  <c r="J1301" i="7"/>
  <c r="M1301" i="7"/>
  <c r="O1301" i="7" s="1"/>
  <c r="J1298" i="7"/>
  <c r="M1298" i="7"/>
  <c r="O1298" i="7" s="1"/>
  <c r="M1291" i="7"/>
  <c r="O1291" i="7" s="1"/>
  <c r="J1291" i="7"/>
  <c r="J1284" i="7"/>
  <c r="M1284" i="7"/>
  <c r="O1284" i="7" s="1"/>
  <c r="J1266" i="7"/>
  <c r="M1266" i="7"/>
  <c r="O1266" i="7" s="1"/>
  <c r="M1247" i="7"/>
  <c r="O1247" i="7" s="1"/>
  <c r="J1247" i="7"/>
  <c r="J1243" i="7"/>
  <c r="M1243" i="7"/>
  <c r="O1243" i="7" s="1"/>
  <c r="M1229" i="7"/>
  <c r="O1229" i="7" s="1"/>
  <c r="J1229" i="7"/>
  <c r="J1222" i="7"/>
  <c r="M1222" i="7"/>
  <c r="O1222" i="7" s="1"/>
  <c r="J1204" i="7"/>
  <c r="M1204" i="7"/>
  <c r="O1204" i="7" s="1"/>
  <c r="J1196" i="7"/>
  <c r="M1196" i="7"/>
  <c r="O1196" i="7" s="1"/>
  <c r="M1190" i="7"/>
  <c r="O1190" i="7" s="1"/>
  <c r="J1190" i="7"/>
  <c r="M1181" i="7"/>
  <c r="O1181" i="7" s="1"/>
  <c r="J1181" i="7"/>
  <c r="M1177" i="7"/>
  <c r="O1177" i="7" s="1"/>
  <c r="J1177" i="7"/>
  <c r="M1174" i="7"/>
  <c r="O1174" i="7" s="1"/>
  <c r="J1174" i="7"/>
  <c r="M1165" i="7"/>
  <c r="O1165" i="7" s="1"/>
  <c r="J1165" i="7"/>
  <c r="M1150" i="7"/>
  <c r="O1150" i="7" s="1"/>
  <c r="J1150" i="7"/>
  <c r="M1143" i="7"/>
  <c r="O1143" i="7" s="1"/>
  <c r="J1143" i="7"/>
  <c r="J1131" i="7"/>
  <c r="M1131" i="7"/>
  <c r="O1131" i="7" s="1"/>
  <c r="M1125" i="7"/>
  <c r="O1125" i="7" s="1"/>
  <c r="J1125" i="7"/>
  <c r="M1113" i="7"/>
  <c r="O1113" i="7" s="1"/>
  <c r="J1113" i="7"/>
  <c r="J1107" i="7"/>
  <c r="M1107" i="7"/>
  <c r="O1107" i="7" s="1"/>
  <c r="M1101" i="7"/>
  <c r="O1101" i="7" s="1"/>
  <c r="J1101" i="7"/>
  <c r="J1095" i="7"/>
  <c r="M1095" i="7"/>
  <c r="O1095" i="7" s="1"/>
  <c r="M1092" i="7"/>
  <c r="O1092" i="7" s="1"/>
  <c r="J1092" i="7"/>
  <c r="M1086" i="7"/>
  <c r="O1086" i="7" s="1"/>
  <c r="J1086" i="7"/>
  <c r="M1071" i="7"/>
  <c r="O1071" i="7" s="1"/>
  <c r="J1071" i="7"/>
  <c r="M1068" i="7"/>
  <c r="O1068" i="7" s="1"/>
  <c r="J1068" i="7"/>
  <c r="M149" i="7"/>
  <c r="O149" i="7" s="1"/>
  <c r="J149" i="7"/>
  <c r="M141" i="7"/>
  <c r="O141" i="7" s="1"/>
  <c r="J141" i="7"/>
  <c r="M123" i="7"/>
  <c r="O123" i="7" s="1"/>
  <c r="J123" i="7"/>
  <c r="J115" i="7"/>
  <c r="M115" i="7"/>
  <c r="O115" i="7" s="1"/>
  <c r="M87" i="7"/>
  <c r="O87" i="7" s="1"/>
  <c r="J87" i="7"/>
  <c r="J80" i="7"/>
  <c r="M80" i="7"/>
  <c r="O80" i="7" s="1"/>
  <c r="J70" i="7"/>
  <c r="M70" i="7"/>
  <c r="O70" i="7" s="1"/>
  <c r="M63" i="7"/>
  <c r="O63" i="7" s="1"/>
  <c r="J63" i="7"/>
  <c r="J56" i="7"/>
  <c r="M56" i="7"/>
  <c r="O56" i="7" s="1"/>
  <c r="M48" i="7"/>
  <c r="O48" i="7" s="1"/>
  <c r="J48" i="7"/>
  <c r="J41" i="7"/>
  <c r="M41" i="7"/>
  <c r="O41" i="7" s="1"/>
  <c r="M34" i="7"/>
  <c r="O34" i="7" s="1"/>
  <c r="J34" i="7"/>
  <c r="M14" i="7"/>
  <c r="O14" i="7" s="1"/>
  <c r="J14" i="7"/>
  <c r="M142" i="7"/>
  <c r="O142" i="7" s="1"/>
  <c r="J142" i="7"/>
  <c r="M125" i="7"/>
  <c r="O125" i="7" s="1"/>
  <c r="J125" i="7"/>
  <c r="M119" i="7"/>
  <c r="O119" i="7" s="1"/>
  <c r="J119" i="7"/>
  <c r="J113" i="7"/>
  <c r="M113" i="7"/>
  <c r="O113" i="7" s="1"/>
  <c r="M81" i="7"/>
  <c r="O81" i="7" s="1"/>
  <c r="J81" i="7"/>
  <c r="M71" i="7"/>
  <c r="O71" i="7" s="1"/>
  <c r="J71" i="7"/>
  <c r="M60" i="7"/>
  <c r="O60" i="7" s="1"/>
  <c r="J60" i="7"/>
  <c r="J54" i="7"/>
  <c r="M54" i="7"/>
  <c r="O54" i="7" s="1"/>
  <c r="M42" i="7"/>
  <c r="O42" i="7" s="1"/>
  <c r="J42" i="7"/>
  <c r="M36" i="7"/>
  <c r="O36" i="7" s="1"/>
  <c r="J36" i="7"/>
  <c r="J27" i="7"/>
  <c r="M27" i="7"/>
  <c r="O27" i="7" s="1"/>
  <c r="M21" i="7"/>
  <c r="O21" i="7" s="1"/>
  <c r="J21" i="7"/>
  <c r="J16" i="7"/>
  <c r="M16" i="7"/>
  <c r="O16" i="7" s="1"/>
  <c r="M10" i="7"/>
  <c r="O10" i="7" s="1"/>
  <c r="J10" i="7"/>
  <c r="M108" i="7"/>
  <c r="O108" i="7" s="1"/>
  <c r="J108" i="7"/>
  <c r="M150" i="7"/>
  <c r="O150" i="7" s="1"/>
  <c r="J150" i="7"/>
  <c r="M143" i="7"/>
  <c r="O143" i="7" s="1"/>
  <c r="J143" i="7"/>
  <c r="J132" i="7"/>
  <c r="M132" i="7"/>
  <c r="O132" i="7" s="1"/>
  <c r="M127" i="7"/>
  <c r="O127" i="7" s="1"/>
  <c r="J127" i="7"/>
  <c r="J121" i="7"/>
  <c r="M121" i="7"/>
  <c r="O121" i="7" s="1"/>
  <c r="J151" i="7"/>
  <c r="M151" i="7"/>
  <c r="O151" i="7" s="1"/>
  <c r="M145" i="7"/>
  <c r="O145" i="7" s="1"/>
  <c r="J145" i="7"/>
  <c r="J133" i="7"/>
  <c r="M133" i="7"/>
  <c r="O133" i="7" s="1"/>
  <c r="J129" i="7"/>
  <c r="M129" i="7"/>
  <c r="O129" i="7" s="1"/>
  <c r="M116" i="7"/>
  <c r="O116" i="7" s="1"/>
  <c r="J116" i="7"/>
  <c r="J109" i="7"/>
  <c r="M109" i="7"/>
  <c r="O109" i="7" s="1"/>
  <c r="J99" i="7"/>
  <c r="M99" i="7"/>
  <c r="O99" i="7" s="1"/>
  <c r="J89" i="7"/>
  <c r="M89" i="7"/>
  <c r="O89" i="7" s="1"/>
  <c r="M84" i="7"/>
  <c r="O84" i="7" s="1"/>
  <c r="J84" i="7"/>
  <c r="J78" i="7"/>
  <c r="M78" i="7"/>
  <c r="O78" i="7" s="1"/>
  <c r="J68" i="7"/>
  <c r="M68" i="7"/>
  <c r="O68" i="7" s="1"/>
  <c r="M57" i="7"/>
  <c r="O57" i="7" s="1"/>
  <c r="J57" i="7"/>
  <c r="J50" i="7"/>
  <c r="M50" i="7"/>
  <c r="O50" i="7" s="1"/>
  <c r="M45" i="7"/>
  <c r="O45" i="7" s="1"/>
  <c r="J45" i="7"/>
  <c r="M111" i="7"/>
  <c r="O111" i="7" s="1"/>
  <c r="J111" i="7"/>
  <c r="J98" i="7"/>
  <c r="M98" i="7"/>
  <c r="O98" i="7" s="1"/>
  <c r="M91" i="7"/>
  <c r="J91" i="7"/>
  <c r="M74" i="7"/>
  <c r="J74" i="7"/>
  <c r="M72" i="7"/>
  <c r="O72" i="7" s="1"/>
  <c r="J72" i="7"/>
  <c r="M66" i="7"/>
  <c r="O66" i="7" s="1"/>
  <c r="J66" i="7"/>
  <c r="J62" i="7"/>
  <c r="M62" i="7"/>
  <c r="O62" i="7" s="1"/>
  <c r="J46" i="7"/>
  <c r="M46" i="7"/>
  <c r="O46" i="7" s="1"/>
  <c r="M35" i="7"/>
  <c r="O35" i="7" s="1"/>
  <c r="J35" i="7"/>
  <c r="M32" i="7"/>
  <c r="O32" i="7" s="1"/>
  <c r="J32" i="7"/>
  <c r="J25" i="7"/>
  <c r="M25" i="7"/>
  <c r="O25" i="7" s="1"/>
  <c r="M19" i="7"/>
  <c r="J19" i="7"/>
  <c r="M124" i="7"/>
  <c r="O124" i="7" s="1"/>
  <c r="J124" i="7"/>
  <c r="J95" i="7"/>
  <c r="M95" i="7"/>
  <c r="O95" i="7" s="1"/>
  <c r="M152" i="7"/>
  <c r="O152" i="7" s="1"/>
  <c r="J152" i="7"/>
  <c r="J147" i="7"/>
  <c r="M147" i="7"/>
  <c r="O147" i="7" s="1"/>
  <c r="J134" i="7"/>
  <c r="M134" i="7"/>
  <c r="O134" i="7" s="1"/>
  <c r="M110" i="7"/>
  <c r="O110" i="7" s="1"/>
  <c r="J110" i="7"/>
  <c r="M106" i="7"/>
  <c r="O106" i="7" s="1"/>
  <c r="J106" i="7"/>
  <c r="J105" i="7"/>
  <c r="M105" i="7"/>
  <c r="O105" i="7" s="1"/>
  <c r="M97" i="7"/>
  <c r="J97" i="7"/>
  <c r="M86" i="7"/>
  <c r="O86" i="7" s="1"/>
  <c r="J86" i="7"/>
  <c r="M82" i="7"/>
  <c r="O82" i="7" s="1"/>
  <c r="J82" i="7"/>
  <c r="M76" i="7"/>
  <c r="O76" i="7" s="1"/>
  <c r="J76" i="7"/>
  <c r="M64" i="7"/>
  <c r="O64" i="7" s="1"/>
  <c r="J64" i="7"/>
  <c r="M59" i="7"/>
  <c r="O59" i="7" s="1"/>
  <c r="J59" i="7"/>
  <c r="M55" i="7"/>
  <c r="O55" i="7" s="1"/>
  <c r="J55" i="7"/>
  <c r="M47" i="7"/>
  <c r="O47" i="7" s="1"/>
  <c r="J47" i="7"/>
  <c r="M43" i="7"/>
  <c r="O43" i="7" s="1"/>
  <c r="J43" i="7"/>
  <c r="J31" i="7"/>
  <c r="M31" i="7"/>
  <c r="O31" i="7" s="1"/>
  <c r="M15" i="7"/>
  <c r="J15" i="7"/>
  <c r="M9" i="7"/>
  <c r="O9" i="7" s="1"/>
  <c r="J9" i="7"/>
  <c r="J140" i="7"/>
  <c r="M140" i="7"/>
  <c r="M122" i="7"/>
  <c r="O122" i="7" s="1"/>
  <c r="J122" i="7"/>
  <c r="M117" i="7"/>
  <c r="O117" i="7" s="1"/>
  <c r="J117" i="7"/>
  <c r="J101" i="7"/>
  <c r="M101" i="7"/>
  <c r="O101" i="7" s="1"/>
  <c r="M92" i="7"/>
  <c r="O92" i="7" s="1"/>
  <c r="J92" i="7"/>
  <c r="M90" i="7"/>
  <c r="O90" i="7" s="1"/>
  <c r="J90" i="7"/>
  <c r="M88" i="7"/>
  <c r="O88" i="7" s="1"/>
  <c r="J88" i="7"/>
  <c r="M83" i="7"/>
  <c r="O83" i="7" s="1"/>
  <c r="J83" i="7"/>
  <c r="M79" i="7"/>
  <c r="O79" i="7" s="1"/>
  <c r="J79" i="7"/>
  <c r="M65" i="7"/>
  <c r="O65" i="7" s="1"/>
  <c r="J65" i="7"/>
  <c r="M51" i="7"/>
  <c r="O51" i="7" s="1"/>
  <c r="J51" i="7"/>
  <c r="M49" i="7"/>
  <c r="O49" i="7" s="1"/>
  <c r="J49" i="7"/>
  <c r="M44" i="7"/>
  <c r="O44" i="7" s="1"/>
  <c r="J44" i="7"/>
  <c r="M40" i="7"/>
  <c r="O40" i="7" s="1"/>
  <c r="J40" i="7"/>
  <c r="M38" i="7"/>
  <c r="O38" i="7" s="1"/>
  <c r="J38" i="7"/>
  <c r="M37" i="7"/>
  <c r="O37" i="7" s="1"/>
  <c r="J37" i="7"/>
  <c r="M144" i="7"/>
  <c r="O144" i="7" s="1"/>
  <c r="J144" i="7"/>
  <c r="J139" i="7"/>
  <c r="M139" i="7"/>
  <c r="O139" i="7" s="1"/>
  <c r="J104" i="7"/>
  <c r="M104" i="7"/>
  <c r="O104" i="7" s="1"/>
  <c r="M102" i="7"/>
  <c r="O102" i="7" s="1"/>
  <c r="J102" i="7"/>
  <c r="M100" i="7"/>
  <c r="O100" i="7" s="1"/>
  <c r="J100" i="7"/>
  <c r="M58" i="7"/>
  <c r="O58" i="7" s="1"/>
  <c r="J58" i="7"/>
  <c r="M52" i="7"/>
  <c r="O52" i="7" s="1"/>
  <c r="J52" i="7"/>
  <c r="M114" i="7"/>
  <c r="O114" i="7" s="1"/>
  <c r="J114" i="7"/>
  <c r="M126" i="7"/>
  <c r="O126" i="7" s="1"/>
  <c r="J126" i="7"/>
  <c r="M131" i="7"/>
  <c r="O131" i="7" s="1"/>
  <c r="J131" i="7"/>
  <c r="J137" i="7"/>
  <c r="M137" i="7"/>
  <c r="O137" i="7" s="1"/>
  <c r="J138" i="7"/>
  <c r="M138" i="7"/>
  <c r="O138" i="7" s="1"/>
  <c r="M154" i="7"/>
  <c r="O154" i="7" s="1"/>
  <c r="J154" i="7"/>
  <c r="M96" i="7"/>
  <c r="O96" i="7" s="1"/>
  <c r="J96" i="7"/>
  <c r="J107" i="7"/>
  <c r="M107" i="7"/>
  <c r="M118" i="7"/>
  <c r="O118" i="7" s="1"/>
  <c r="J118" i="7"/>
  <c r="M130" i="7"/>
  <c r="J130" i="7"/>
  <c r="M135" i="7"/>
  <c r="O135" i="7" s="1"/>
  <c r="J135" i="7"/>
  <c r="M148" i="7"/>
  <c r="O148" i="7" s="1"/>
  <c r="J148" i="7"/>
  <c r="M153" i="7"/>
  <c r="J153" i="7"/>
  <c r="M5665" i="7"/>
  <c r="O5665" i="7" s="1"/>
  <c r="J5665" i="7"/>
  <c r="M5657" i="7"/>
  <c r="O5657" i="7" s="1"/>
  <c r="J5657" i="7"/>
  <c r="J5649" i="7"/>
  <c r="M5649" i="7"/>
  <c r="O5649" i="7" s="1"/>
  <c r="M5641" i="7"/>
  <c r="O5641" i="7" s="1"/>
  <c r="J5641" i="7"/>
  <c r="J5671" i="7"/>
  <c r="M5671" i="7"/>
  <c r="O5671" i="7" s="1"/>
  <c r="J5663" i="7"/>
  <c r="M5663" i="7"/>
  <c r="O5663" i="7" s="1"/>
  <c r="J5655" i="7"/>
  <c r="M5655" i="7"/>
  <c r="O5655" i="7" s="1"/>
  <c r="J5647" i="7"/>
  <c r="M5647" i="7"/>
  <c r="O5647" i="7" s="1"/>
  <c r="M5669" i="7"/>
  <c r="O5669" i="7" s="1"/>
  <c r="J5669" i="7"/>
  <c r="M5653" i="7"/>
  <c r="O5653" i="7" s="1"/>
  <c r="J5653" i="7"/>
  <c r="M5667" i="7"/>
  <c r="O5667" i="7" s="1"/>
  <c r="J5667" i="7"/>
  <c r="M5659" i="7"/>
  <c r="O5659" i="7" s="1"/>
  <c r="J5659" i="7"/>
  <c r="M5651" i="7"/>
  <c r="O5651" i="7" s="1"/>
  <c r="J5651" i="7"/>
  <c r="J5636" i="7"/>
  <c r="M5636" i="7"/>
  <c r="O5636" i="7" s="1"/>
  <c r="J5634" i="7"/>
  <c r="M5634" i="7"/>
  <c r="O5634" i="7" s="1"/>
  <c r="M5538" i="7"/>
  <c r="O5538" i="7" s="1"/>
  <c r="J5538" i="7"/>
  <c r="M5530" i="7"/>
  <c r="O5530" i="7" s="1"/>
  <c r="J5530" i="7"/>
  <c r="J5522" i="7"/>
  <c r="M5522" i="7"/>
  <c r="O5522" i="7" s="1"/>
  <c r="M5645" i="7"/>
  <c r="O5645" i="7" s="1"/>
  <c r="J5645" i="7"/>
  <c r="M5643" i="7"/>
  <c r="O5643" i="7" s="1"/>
  <c r="J5643" i="7"/>
  <c r="J5638" i="7"/>
  <c r="M5638" i="7"/>
  <c r="O5638" i="7" s="1"/>
  <c r="M5532" i="7"/>
  <c r="O5532" i="7" s="1"/>
  <c r="J5532" i="7"/>
  <c r="M5526" i="7"/>
  <c r="O5526" i="7" s="1"/>
  <c r="J5526" i="7"/>
  <c r="J5520" i="7"/>
  <c r="M5520" i="7"/>
  <c r="O5520" i="7" s="1"/>
  <c r="M5534" i="7"/>
  <c r="O5534" i="7" s="1"/>
  <c r="J5534" i="7"/>
  <c r="J5528" i="7"/>
  <c r="M5528" i="7"/>
  <c r="O5528" i="7" s="1"/>
  <c r="J5640" i="7"/>
  <c r="M5640" i="7"/>
  <c r="O5640" i="7" s="1"/>
  <c r="M5661" i="7"/>
  <c r="O5661" i="7" s="1"/>
  <c r="J5661" i="7"/>
  <c r="M5524" i="7"/>
  <c r="O5524" i="7" s="1"/>
  <c r="J5524" i="7"/>
  <c r="J5536" i="7"/>
  <c r="M5536" i="7"/>
  <c r="O5536" i="7" s="1"/>
  <c r="J5363" i="7"/>
  <c r="M5363" i="7"/>
  <c r="O5363" i="7" s="1"/>
  <c r="M5355" i="7"/>
  <c r="O5355" i="7" s="1"/>
  <c r="J5355" i="7"/>
  <c r="M5347" i="7"/>
  <c r="O5347" i="7" s="1"/>
  <c r="J5347" i="7"/>
  <c r="M5339" i="7"/>
  <c r="O5339" i="7" s="1"/>
  <c r="J5339" i="7"/>
  <c r="J5331" i="7"/>
  <c r="M5331" i="7"/>
  <c r="O5331" i="7" s="1"/>
  <c r="M5367" i="7"/>
  <c r="O5367" i="7" s="1"/>
  <c r="J5367" i="7"/>
  <c r="J5361" i="7"/>
  <c r="M5361" i="7"/>
  <c r="O5361" i="7" s="1"/>
  <c r="J5341" i="7"/>
  <c r="M5341" i="7"/>
  <c r="O5341" i="7" s="1"/>
  <c r="M5335" i="7"/>
  <c r="O5335" i="7" s="1"/>
  <c r="J5335" i="7"/>
  <c r="J5329" i="7"/>
  <c r="M5329" i="7"/>
  <c r="O5329" i="7" s="1"/>
  <c r="J5369" i="7"/>
  <c r="M5369" i="7"/>
  <c r="O5369" i="7" s="1"/>
  <c r="M5365" i="7"/>
  <c r="O5365" i="7" s="1"/>
  <c r="J5365" i="7"/>
  <c r="J5357" i="7"/>
  <c r="M5357" i="7"/>
  <c r="O5357" i="7" s="1"/>
  <c r="M5349" i="7"/>
  <c r="O5349" i="7" s="1"/>
  <c r="J5349" i="7"/>
  <c r="M5359" i="7"/>
  <c r="O5359" i="7" s="1"/>
  <c r="J5359" i="7"/>
  <c r="J5353" i="7"/>
  <c r="M5353" i="7"/>
  <c r="O5353" i="7" s="1"/>
  <c r="M5351" i="7"/>
  <c r="O5351" i="7" s="1"/>
  <c r="J5351" i="7"/>
  <c r="M5333" i="7"/>
  <c r="O5333" i="7" s="1"/>
  <c r="J5333" i="7"/>
  <c r="M5327" i="7"/>
  <c r="O5327" i="7" s="1"/>
  <c r="J5327" i="7"/>
  <c r="J5337" i="7"/>
  <c r="M5337" i="7"/>
  <c r="O5337" i="7" s="1"/>
  <c r="J5345" i="7"/>
  <c r="M5345" i="7"/>
  <c r="O5345" i="7" s="1"/>
  <c r="M5343" i="7"/>
  <c r="O5343" i="7" s="1"/>
  <c r="J5343" i="7"/>
  <c r="M2582" i="7"/>
  <c r="O2582" i="7" s="1"/>
  <c r="J2582" i="7"/>
  <c r="J2574" i="7"/>
  <c r="M2574" i="7"/>
  <c r="O2574" i="7" s="1"/>
  <c r="J2566" i="7"/>
  <c r="M2566" i="7"/>
  <c r="O2566" i="7" s="1"/>
  <c r="J2558" i="7"/>
  <c r="M2558" i="7"/>
  <c r="O2558" i="7" s="1"/>
  <c r="M2550" i="7"/>
  <c r="O2550" i="7" s="1"/>
  <c r="J2550" i="7"/>
  <c r="J2542" i="7"/>
  <c r="M2542" i="7"/>
  <c r="O2542" i="7" s="1"/>
  <c r="M2534" i="7"/>
  <c r="O2534" i="7" s="1"/>
  <c r="J2534" i="7"/>
  <c r="M2526" i="7"/>
  <c r="O2526" i="7" s="1"/>
  <c r="J2526" i="7"/>
  <c r="M2518" i="7"/>
  <c r="O2518" i="7" s="1"/>
  <c r="J2518" i="7"/>
  <c r="J2510" i="7"/>
  <c r="M2510" i="7"/>
  <c r="O2510" i="7" s="1"/>
  <c r="J2502" i="7"/>
  <c r="M2502" i="7"/>
  <c r="O2502" i="7" s="1"/>
  <c r="J2494" i="7"/>
  <c r="M2494" i="7"/>
  <c r="O2494" i="7" s="1"/>
  <c r="M2486" i="7"/>
  <c r="O2486" i="7" s="1"/>
  <c r="J2486" i="7"/>
  <c r="J2478" i="7"/>
  <c r="M2478" i="7"/>
  <c r="O2478" i="7" s="1"/>
  <c r="M2470" i="7"/>
  <c r="O2470" i="7" s="1"/>
  <c r="J2470" i="7"/>
  <c r="M2462" i="7"/>
  <c r="O2462" i="7" s="1"/>
  <c r="J2462" i="7"/>
  <c r="M2454" i="7"/>
  <c r="O2454" i="7" s="1"/>
  <c r="J2454" i="7"/>
  <c r="J2446" i="7"/>
  <c r="M2446" i="7"/>
  <c r="O2446" i="7" s="1"/>
  <c r="J2438" i="7"/>
  <c r="M2438" i="7"/>
  <c r="O2438" i="7" s="1"/>
  <c r="J2430" i="7"/>
  <c r="M2430" i="7"/>
  <c r="O2430" i="7" s="1"/>
  <c r="M2422" i="7"/>
  <c r="O2422" i="7" s="1"/>
  <c r="J2422" i="7"/>
  <c r="J2414" i="7"/>
  <c r="M2414" i="7"/>
  <c r="O2414" i="7" s="1"/>
  <c r="M2406" i="7"/>
  <c r="O2406" i="7" s="1"/>
  <c r="J2406" i="7"/>
  <c r="M2398" i="7"/>
  <c r="O2398" i="7" s="1"/>
  <c r="J2398" i="7"/>
  <c r="M2390" i="7"/>
  <c r="O2390" i="7" s="1"/>
  <c r="J2390" i="7"/>
  <c r="J2382" i="7"/>
  <c r="M2382" i="7"/>
  <c r="O2382" i="7" s="1"/>
  <c r="J2374" i="7"/>
  <c r="M2374" i="7"/>
  <c r="O2374" i="7" s="1"/>
  <c r="J2366" i="7"/>
  <c r="M2366" i="7"/>
  <c r="O2366" i="7" s="1"/>
  <c r="M2358" i="7"/>
  <c r="O2358" i="7" s="1"/>
  <c r="J2358" i="7"/>
  <c r="J2350" i="7"/>
  <c r="M2350" i="7"/>
  <c r="O2350" i="7" s="1"/>
  <c r="J2342" i="7"/>
  <c r="M2342" i="7"/>
  <c r="O2342" i="7" s="1"/>
  <c r="J2334" i="7"/>
  <c r="M2334" i="7"/>
  <c r="O2334" i="7" s="1"/>
  <c r="M2326" i="7"/>
  <c r="O2326" i="7" s="1"/>
  <c r="J2326" i="7"/>
  <c r="M2318" i="7"/>
  <c r="O2318" i="7" s="1"/>
  <c r="J2318" i="7"/>
  <c r="J2310" i="7"/>
  <c r="M2310" i="7"/>
  <c r="O2310" i="7" s="1"/>
  <c r="M2302" i="7"/>
  <c r="O2302" i="7" s="1"/>
  <c r="J2302" i="7"/>
  <c r="J2294" i="7"/>
  <c r="M2294" i="7"/>
  <c r="O2294" i="7" s="1"/>
  <c r="M2286" i="7"/>
  <c r="O2286" i="7" s="1"/>
  <c r="J2286" i="7"/>
  <c r="J2278" i="7"/>
  <c r="M2278" i="7"/>
  <c r="O2278" i="7" s="1"/>
  <c r="M2270" i="7"/>
  <c r="O2270" i="7" s="1"/>
  <c r="J2270" i="7"/>
  <c r="J2262" i="7"/>
  <c r="M2262" i="7"/>
  <c r="O2262" i="7" s="1"/>
  <c r="M2254" i="7"/>
  <c r="O2254" i="7" s="1"/>
  <c r="J2254" i="7"/>
  <c r="J2246" i="7"/>
  <c r="M2246" i="7"/>
  <c r="O2246" i="7" s="1"/>
  <c r="M2238" i="7"/>
  <c r="O2238" i="7" s="1"/>
  <c r="J2238" i="7"/>
  <c r="J2230" i="7"/>
  <c r="M2230" i="7"/>
  <c r="O2230" i="7" s="1"/>
  <c r="M2222" i="7"/>
  <c r="O2222" i="7" s="1"/>
  <c r="J2222" i="7"/>
  <c r="J2214" i="7"/>
  <c r="M2214" i="7"/>
  <c r="O2214" i="7" s="1"/>
  <c r="M2206" i="7"/>
  <c r="O2206" i="7" s="1"/>
  <c r="J2206" i="7"/>
  <c r="J2198" i="7"/>
  <c r="M2198" i="7"/>
  <c r="O2198" i="7" s="1"/>
  <c r="M2190" i="7"/>
  <c r="O2190" i="7" s="1"/>
  <c r="J2190" i="7"/>
  <c r="J2182" i="7"/>
  <c r="M2182" i="7"/>
  <c r="O2182" i="7" s="1"/>
  <c r="M2174" i="7"/>
  <c r="O2174" i="7" s="1"/>
  <c r="J2174" i="7"/>
  <c r="J3662" i="7"/>
  <c r="M3662" i="7"/>
  <c r="O3662" i="7" s="1"/>
  <c r="J3663" i="7"/>
  <c r="M3663" i="7"/>
  <c r="O3663" i="7" s="1"/>
  <c r="M3668" i="7"/>
  <c r="O3668" i="7" s="1"/>
  <c r="J3668" i="7"/>
  <c r="J3669" i="7"/>
  <c r="M3669" i="7"/>
  <c r="O3669" i="7" s="1"/>
  <c r="J3675" i="7"/>
  <c r="M3675" i="7"/>
  <c r="O3675" i="7" s="1"/>
  <c r="M3688" i="7"/>
  <c r="O3688" i="7" s="1"/>
  <c r="J3688" i="7"/>
  <c r="J3694" i="7"/>
  <c r="M3694" i="7"/>
  <c r="O3694" i="7" s="1"/>
  <c r="J3695" i="7"/>
  <c r="M3695" i="7"/>
  <c r="O3695" i="7" s="1"/>
  <c r="M3700" i="7"/>
  <c r="O3700" i="7" s="1"/>
  <c r="J3700" i="7"/>
  <c r="J3701" i="7"/>
  <c r="M3701" i="7"/>
  <c r="O3701" i="7" s="1"/>
  <c r="J3707" i="7"/>
  <c r="M3707" i="7"/>
  <c r="O3707" i="7" s="1"/>
  <c r="M3720" i="7"/>
  <c r="O3720" i="7" s="1"/>
  <c r="J3720" i="7"/>
  <c r="J3726" i="7"/>
  <c r="M3726" i="7"/>
  <c r="O3726" i="7" s="1"/>
  <c r="J3727" i="7"/>
  <c r="M3727" i="7"/>
  <c r="O3727" i="7" s="1"/>
  <c r="M3732" i="7"/>
  <c r="O3732" i="7" s="1"/>
  <c r="J3732" i="7"/>
  <c r="J3733" i="7"/>
  <c r="M3733" i="7"/>
  <c r="O3733" i="7" s="1"/>
  <c r="J3739" i="7"/>
  <c r="M3739" i="7"/>
  <c r="O3739" i="7" s="1"/>
  <c r="M3752" i="7"/>
  <c r="O3752" i="7" s="1"/>
  <c r="J3752" i="7"/>
  <c r="J3758" i="7"/>
  <c r="M3758" i="7"/>
  <c r="O3758" i="7" s="1"/>
  <c r="J3759" i="7"/>
  <c r="M3759" i="7"/>
  <c r="O3759" i="7" s="1"/>
  <c r="M3764" i="7"/>
  <c r="O3764" i="7" s="1"/>
  <c r="J3764" i="7"/>
  <c r="J3765" i="7"/>
  <c r="M3765" i="7"/>
  <c r="O3765" i="7" s="1"/>
  <c r="J3771" i="7"/>
  <c r="M3771" i="7"/>
  <c r="O3771" i="7" s="1"/>
  <c r="M3784" i="7"/>
  <c r="O3784" i="7" s="1"/>
  <c r="J3784" i="7"/>
  <c r="J3790" i="7"/>
  <c r="M3790" i="7"/>
  <c r="O3790" i="7" s="1"/>
  <c r="J3791" i="7"/>
  <c r="M3791" i="7"/>
  <c r="O3791" i="7" s="1"/>
  <c r="M3796" i="7"/>
  <c r="O3796" i="7" s="1"/>
  <c r="J3796" i="7"/>
  <c r="J3797" i="7"/>
  <c r="M3797" i="7"/>
  <c r="O3797" i="7" s="1"/>
  <c r="J3803" i="7"/>
  <c r="M3803" i="7"/>
  <c r="O3803" i="7" s="1"/>
  <c r="J3811" i="7"/>
  <c r="M3811" i="7"/>
  <c r="O3811" i="7" s="1"/>
  <c r="J3819" i="7"/>
  <c r="M3819" i="7"/>
  <c r="O3819" i="7" s="1"/>
  <c r="J3822" i="7"/>
  <c r="M3822" i="7"/>
  <c r="O3822" i="7" s="1"/>
  <c r="J3830" i="7"/>
  <c r="M3830" i="7"/>
  <c r="O3830" i="7" s="1"/>
  <c r="M3836" i="7"/>
  <c r="O3836" i="7" s="1"/>
  <c r="J3836" i="7"/>
  <c r="J3839" i="7"/>
  <c r="M3839" i="7"/>
  <c r="O3839" i="7" s="1"/>
  <c r="M3844" i="7"/>
  <c r="O3844" i="7" s="1"/>
  <c r="J3844" i="7"/>
  <c r="J3861" i="7"/>
  <c r="M3861" i="7"/>
  <c r="O3861" i="7" s="1"/>
  <c r="J3867" i="7"/>
  <c r="M3867" i="7"/>
  <c r="O3867" i="7" s="1"/>
  <c r="J3875" i="7"/>
  <c r="M3875" i="7"/>
  <c r="O3875" i="7" s="1"/>
  <c r="J3883" i="7"/>
  <c r="M3883" i="7"/>
  <c r="O3883" i="7" s="1"/>
  <c r="J3886" i="7"/>
  <c r="M3886" i="7"/>
  <c r="O3886" i="7" s="1"/>
  <c r="J3894" i="7"/>
  <c r="M3894" i="7"/>
  <c r="O3894" i="7" s="1"/>
  <c r="M3900" i="7"/>
  <c r="O3900" i="7" s="1"/>
  <c r="J3900" i="7"/>
  <c r="J3903" i="7"/>
  <c r="M3903" i="7"/>
  <c r="O3903" i="7" s="1"/>
  <c r="M3908" i="7"/>
  <c r="O3908" i="7" s="1"/>
  <c r="J3908" i="7"/>
  <c r="J3925" i="7"/>
  <c r="M3925" i="7"/>
  <c r="O3925" i="7" s="1"/>
  <c r="J3931" i="7"/>
  <c r="M3931" i="7"/>
  <c r="O3931" i="7" s="1"/>
  <c r="J3939" i="7"/>
  <c r="M3939" i="7"/>
  <c r="O3939" i="7" s="1"/>
  <c r="J3947" i="7"/>
  <c r="M3947" i="7"/>
  <c r="O3947" i="7" s="1"/>
  <c r="J3950" i="7"/>
  <c r="M3950" i="7"/>
  <c r="O3950" i="7" s="1"/>
  <c r="J3958" i="7"/>
  <c r="M3958" i="7"/>
  <c r="O3958" i="7" s="1"/>
  <c r="M3964" i="7"/>
  <c r="O3964" i="7" s="1"/>
  <c r="J3964" i="7"/>
  <c r="J3967" i="7"/>
  <c r="M3967" i="7"/>
  <c r="O3967" i="7" s="1"/>
  <c r="M3972" i="7"/>
  <c r="O3972" i="7" s="1"/>
  <c r="J3972" i="7"/>
  <c r="J3998" i="7"/>
  <c r="M3998" i="7"/>
  <c r="O3998" i="7" s="1"/>
  <c r="J4000" i="7"/>
  <c r="M4000" i="7"/>
  <c r="O4000" i="7" s="1"/>
  <c r="J4016" i="7"/>
  <c r="M4016" i="7"/>
  <c r="O4016" i="7" s="1"/>
  <c r="J4026" i="7"/>
  <c r="M4026" i="7"/>
  <c r="O4026" i="7" s="1"/>
  <c r="J4038" i="7"/>
  <c r="M4038" i="7"/>
  <c r="O4038" i="7" s="1"/>
  <c r="J4042" i="7"/>
  <c r="M4042" i="7"/>
  <c r="O4042" i="7" s="1"/>
  <c r="M4063" i="7"/>
  <c r="O4063" i="7" s="1"/>
  <c r="J4063" i="7"/>
  <c r="J4067" i="7"/>
  <c r="M4067" i="7"/>
  <c r="O4067" i="7" s="1"/>
  <c r="J4073" i="7"/>
  <c r="M4073" i="7"/>
  <c r="O4073" i="7" s="1"/>
  <c r="J4075" i="7"/>
  <c r="M4075" i="7"/>
  <c r="O4075" i="7" s="1"/>
  <c r="M4087" i="7"/>
  <c r="O4087" i="7" s="1"/>
  <c r="J4087" i="7"/>
  <c r="J4089" i="7"/>
  <c r="M4089" i="7"/>
  <c r="O4089" i="7" s="1"/>
  <c r="M4095" i="7"/>
  <c r="O4095" i="7" s="1"/>
  <c r="J4095" i="7"/>
  <c r="J4105" i="7"/>
  <c r="M4105" i="7"/>
  <c r="O4105" i="7" s="1"/>
  <c r="J4126" i="7"/>
  <c r="M4126" i="7"/>
  <c r="O4126" i="7" s="1"/>
  <c r="J4128" i="7"/>
  <c r="M4128" i="7"/>
  <c r="O4128" i="7" s="1"/>
  <c r="J4144" i="7"/>
  <c r="M4144" i="7"/>
  <c r="O4144" i="7" s="1"/>
  <c r="J4154" i="7"/>
  <c r="M4154" i="7"/>
  <c r="O4154" i="7" s="1"/>
  <c r="J4166" i="7"/>
  <c r="M4166" i="7"/>
  <c r="O4166" i="7" s="1"/>
  <c r="J4170" i="7"/>
  <c r="M4170" i="7"/>
  <c r="O4170" i="7" s="1"/>
  <c r="M4191" i="7"/>
  <c r="O4191" i="7" s="1"/>
  <c r="J4191" i="7"/>
  <c r="J4195" i="7"/>
  <c r="M4195" i="7"/>
  <c r="O4195" i="7" s="1"/>
  <c r="J4201" i="7"/>
  <c r="M4201" i="7"/>
  <c r="O4201" i="7" s="1"/>
  <c r="J4203" i="7"/>
  <c r="M4203" i="7"/>
  <c r="O4203" i="7" s="1"/>
  <c r="M4215" i="7"/>
  <c r="O4215" i="7" s="1"/>
  <c r="J4215" i="7"/>
  <c r="J4217" i="7"/>
  <c r="M4217" i="7"/>
  <c r="O4217" i="7" s="1"/>
  <c r="M4223" i="7"/>
  <c r="O4223" i="7" s="1"/>
  <c r="J4223" i="7"/>
  <c r="J4233" i="7"/>
  <c r="M4233" i="7"/>
  <c r="O4233" i="7" s="1"/>
  <c r="M4255" i="7"/>
  <c r="O4255" i="7" s="1"/>
  <c r="J4255" i="7"/>
  <c r="J4318" i="7"/>
  <c r="M4318" i="7"/>
  <c r="O4318" i="7" s="1"/>
  <c r="M4343" i="7"/>
  <c r="O4343" i="7" s="1"/>
  <c r="J4343" i="7"/>
  <c r="J4368" i="7"/>
  <c r="M4368" i="7"/>
  <c r="O4368" i="7" s="1"/>
  <c r="J3824" i="7"/>
  <c r="M3824" i="7"/>
  <c r="O3824" i="7" s="1"/>
  <c r="M3832" i="7"/>
  <c r="O3832" i="7" s="1"/>
  <c r="J3832" i="7"/>
  <c r="J3838" i="7"/>
  <c r="M3838" i="7"/>
  <c r="O3838" i="7" s="1"/>
  <c r="J3855" i="7"/>
  <c r="M3855" i="7"/>
  <c r="O3855" i="7" s="1"/>
  <c r="M3860" i="7"/>
  <c r="O3860" i="7" s="1"/>
  <c r="J3860" i="7"/>
  <c r="J3863" i="7"/>
  <c r="M3863" i="7"/>
  <c r="O3863" i="7" s="1"/>
  <c r="J3869" i="7"/>
  <c r="M3869" i="7"/>
  <c r="O3869" i="7" s="1"/>
  <c r="J3877" i="7"/>
  <c r="M3877" i="7"/>
  <c r="O3877" i="7" s="1"/>
  <c r="J3880" i="7"/>
  <c r="M3880" i="7"/>
  <c r="O3880" i="7" s="1"/>
  <c r="J3888" i="7"/>
  <c r="M3888" i="7"/>
  <c r="O3888" i="7" s="1"/>
  <c r="M3896" i="7"/>
  <c r="O3896" i="7" s="1"/>
  <c r="J3896" i="7"/>
  <c r="J3902" i="7"/>
  <c r="M3902" i="7"/>
  <c r="O3902" i="7" s="1"/>
  <c r="J3919" i="7"/>
  <c r="M3919" i="7"/>
  <c r="O3919" i="7" s="1"/>
  <c r="M3924" i="7"/>
  <c r="O3924" i="7" s="1"/>
  <c r="J3924" i="7"/>
  <c r="J3927" i="7"/>
  <c r="M3927" i="7"/>
  <c r="O3927" i="7" s="1"/>
  <c r="J3933" i="7"/>
  <c r="M3933" i="7"/>
  <c r="O3933" i="7" s="1"/>
  <c r="J3941" i="7"/>
  <c r="M3941" i="7"/>
  <c r="O3941" i="7" s="1"/>
  <c r="J3944" i="7"/>
  <c r="M3944" i="7"/>
  <c r="O3944" i="7" s="1"/>
  <c r="J3952" i="7"/>
  <c r="M3952" i="7"/>
  <c r="O3952" i="7" s="1"/>
  <c r="M3960" i="7"/>
  <c r="O3960" i="7" s="1"/>
  <c r="J3960" i="7"/>
  <c r="J3966" i="7"/>
  <c r="M3966" i="7"/>
  <c r="O3966" i="7" s="1"/>
  <c r="J3983" i="7"/>
  <c r="M3983" i="7"/>
  <c r="O3983" i="7" s="1"/>
  <c r="J3990" i="7"/>
  <c r="M3990" i="7"/>
  <c r="O3990" i="7" s="1"/>
  <c r="J3992" i="7"/>
  <c r="M3992" i="7"/>
  <c r="O3992" i="7" s="1"/>
  <c r="J3994" i="7"/>
  <c r="M3994" i="7"/>
  <c r="O3994" i="7" s="1"/>
  <c r="J4017" i="7"/>
  <c r="M4017" i="7"/>
  <c r="O4017" i="7" s="1"/>
  <c r="M4019" i="7"/>
  <c r="O4019" i="7" s="1"/>
  <c r="J4019" i="7"/>
  <c r="J4022" i="7"/>
  <c r="M4022" i="7"/>
  <c r="O4022" i="7" s="1"/>
  <c r="J4030" i="7"/>
  <c r="M4030" i="7"/>
  <c r="O4030" i="7" s="1"/>
  <c r="M4047" i="7"/>
  <c r="O4047" i="7" s="1"/>
  <c r="J4047" i="7"/>
  <c r="J4049" i="7"/>
  <c r="M4049" i="7"/>
  <c r="O4049" i="7" s="1"/>
  <c r="M4055" i="7"/>
  <c r="O4055" i="7" s="1"/>
  <c r="J4055" i="7"/>
  <c r="J4070" i="7"/>
  <c r="M4070" i="7"/>
  <c r="O4070" i="7" s="1"/>
  <c r="J4112" i="7"/>
  <c r="M4112" i="7"/>
  <c r="O4112" i="7" s="1"/>
  <c r="J4114" i="7"/>
  <c r="M4114" i="7"/>
  <c r="O4114" i="7" s="1"/>
  <c r="J4118" i="7"/>
  <c r="M4118" i="7"/>
  <c r="O4118" i="7" s="1"/>
  <c r="J4120" i="7"/>
  <c r="M4120" i="7"/>
  <c r="O4120" i="7" s="1"/>
  <c r="J4122" i="7"/>
  <c r="M4122" i="7"/>
  <c r="O4122" i="7" s="1"/>
  <c r="J4145" i="7"/>
  <c r="M4145" i="7"/>
  <c r="O4145" i="7" s="1"/>
  <c r="M4147" i="7"/>
  <c r="O4147" i="7" s="1"/>
  <c r="J4147" i="7"/>
  <c r="J4150" i="7"/>
  <c r="M4150" i="7"/>
  <c r="O4150" i="7" s="1"/>
  <c r="J4158" i="7"/>
  <c r="M4158" i="7"/>
  <c r="O4158" i="7" s="1"/>
  <c r="M4175" i="7"/>
  <c r="O4175" i="7" s="1"/>
  <c r="J4175" i="7"/>
  <c r="J4177" i="7"/>
  <c r="M4177" i="7"/>
  <c r="O4177" i="7" s="1"/>
  <c r="M4183" i="7"/>
  <c r="O4183" i="7" s="1"/>
  <c r="J4183" i="7"/>
  <c r="J4198" i="7"/>
  <c r="M4198" i="7"/>
  <c r="O4198" i="7" s="1"/>
  <c r="J4240" i="7"/>
  <c r="M4240" i="7"/>
  <c r="O4240" i="7" s="1"/>
  <c r="J4242" i="7"/>
  <c r="M4242" i="7"/>
  <c r="O4242" i="7" s="1"/>
  <c r="J4246" i="7"/>
  <c r="M4246" i="7"/>
  <c r="O4246" i="7" s="1"/>
  <c r="J4248" i="7"/>
  <c r="M4248" i="7"/>
  <c r="O4248" i="7" s="1"/>
  <c r="J4250" i="7"/>
  <c r="M4250" i="7"/>
  <c r="O4250" i="7" s="1"/>
  <c r="J4262" i="7"/>
  <c r="M4262" i="7"/>
  <c r="O4262" i="7" s="1"/>
  <c r="J4282" i="7"/>
  <c r="M4282" i="7"/>
  <c r="O4282" i="7" s="1"/>
  <c r="M4287" i="7"/>
  <c r="O4287" i="7" s="1"/>
  <c r="J4287" i="7"/>
  <c r="J4310" i="7"/>
  <c r="M4310" i="7"/>
  <c r="O4310" i="7" s="1"/>
  <c r="J4329" i="7"/>
  <c r="M4329" i="7"/>
  <c r="O4329" i="7" s="1"/>
  <c r="J4382" i="7"/>
  <c r="M4382" i="7"/>
  <c r="O4382" i="7" s="1"/>
  <c r="M3800" i="7"/>
  <c r="O3800" i="7" s="1"/>
  <c r="J3800" i="7"/>
  <c r="M3804" i="7"/>
  <c r="O3804" i="7" s="1"/>
  <c r="J3804" i="7"/>
  <c r="J3807" i="7"/>
  <c r="M3807" i="7"/>
  <c r="O3807" i="7" s="1"/>
  <c r="M3812" i="7"/>
  <c r="O3812" i="7" s="1"/>
  <c r="J3812" i="7"/>
  <c r="J3829" i="7"/>
  <c r="M3829" i="7"/>
  <c r="O3829" i="7" s="1"/>
  <c r="J3835" i="7"/>
  <c r="M3835" i="7"/>
  <c r="O3835" i="7" s="1"/>
  <c r="J3843" i="7"/>
  <c r="M3843" i="7"/>
  <c r="O3843" i="7" s="1"/>
  <c r="J3851" i="7"/>
  <c r="M3851" i="7"/>
  <c r="O3851" i="7" s="1"/>
  <c r="J3854" i="7"/>
  <c r="M3854" i="7"/>
  <c r="O3854" i="7" s="1"/>
  <c r="J3862" i="7"/>
  <c r="M3862" i="7"/>
  <c r="O3862" i="7" s="1"/>
  <c r="M3868" i="7"/>
  <c r="O3868" i="7" s="1"/>
  <c r="J3868" i="7"/>
  <c r="J3871" i="7"/>
  <c r="M3871" i="7"/>
  <c r="O3871" i="7" s="1"/>
  <c r="M3876" i="7"/>
  <c r="O3876" i="7" s="1"/>
  <c r="J3876" i="7"/>
  <c r="J3893" i="7"/>
  <c r="M3893" i="7"/>
  <c r="O3893" i="7" s="1"/>
  <c r="J3899" i="7"/>
  <c r="M3899" i="7"/>
  <c r="O3899" i="7" s="1"/>
  <c r="J3907" i="7"/>
  <c r="M3907" i="7"/>
  <c r="O3907" i="7" s="1"/>
  <c r="J3915" i="7"/>
  <c r="M3915" i="7"/>
  <c r="O3915" i="7" s="1"/>
  <c r="J3918" i="7"/>
  <c r="M3918" i="7"/>
  <c r="O3918" i="7" s="1"/>
  <c r="J3926" i="7"/>
  <c r="M3926" i="7"/>
  <c r="O3926" i="7" s="1"/>
  <c r="M3932" i="7"/>
  <c r="O3932" i="7" s="1"/>
  <c r="J3932" i="7"/>
  <c r="J3935" i="7"/>
  <c r="M3935" i="7"/>
  <c r="O3935" i="7" s="1"/>
  <c r="M3940" i="7"/>
  <c r="O3940" i="7" s="1"/>
  <c r="J3940" i="7"/>
  <c r="J3957" i="7"/>
  <c r="M3957" i="7"/>
  <c r="O3957" i="7" s="1"/>
  <c r="J3963" i="7"/>
  <c r="M3963" i="7"/>
  <c r="O3963" i="7" s="1"/>
  <c r="J3971" i="7"/>
  <c r="M3971" i="7"/>
  <c r="O3971" i="7" s="1"/>
  <c r="J3979" i="7"/>
  <c r="M3979" i="7"/>
  <c r="O3979" i="7" s="1"/>
  <c r="J3982" i="7"/>
  <c r="M3982" i="7"/>
  <c r="O3982" i="7" s="1"/>
  <c r="M3999" i="7"/>
  <c r="O3999" i="7" s="1"/>
  <c r="J3999" i="7"/>
  <c r="J4003" i="7"/>
  <c r="M4003" i="7"/>
  <c r="O4003" i="7" s="1"/>
  <c r="J4009" i="7"/>
  <c r="M4009" i="7"/>
  <c r="O4009" i="7" s="1"/>
  <c r="J4011" i="7"/>
  <c r="M4011" i="7"/>
  <c r="O4011" i="7" s="1"/>
  <c r="M4023" i="7"/>
  <c r="O4023" i="7" s="1"/>
  <c r="J4023" i="7"/>
  <c r="J4025" i="7"/>
  <c r="M4025" i="7"/>
  <c r="O4025" i="7" s="1"/>
  <c r="M4031" i="7"/>
  <c r="O4031" i="7" s="1"/>
  <c r="J4031" i="7"/>
  <c r="J4041" i="7"/>
  <c r="M4041" i="7"/>
  <c r="O4041" i="7" s="1"/>
  <c r="J4062" i="7"/>
  <c r="M4062" i="7"/>
  <c r="O4062" i="7" s="1"/>
  <c r="J4064" i="7"/>
  <c r="M4064" i="7"/>
  <c r="O4064" i="7" s="1"/>
  <c r="J4080" i="7"/>
  <c r="M4080" i="7"/>
  <c r="O4080" i="7" s="1"/>
  <c r="J4090" i="7"/>
  <c r="M4090" i="7"/>
  <c r="O4090" i="7" s="1"/>
  <c r="J4102" i="7"/>
  <c r="M4102" i="7"/>
  <c r="O4102" i="7" s="1"/>
  <c r="J4106" i="7"/>
  <c r="M4106" i="7"/>
  <c r="O4106" i="7" s="1"/>
  <c r="M4127" i="7"/>
  <c r="O4127" i="7" s="1"/>
  <c r="J4127" i="7"/>
  <c r="J4131" i="7"/>
  <c r="M4131" i="7"/>
  <c r="O4131" i="7" s="1"/>
  <c r="J4137" i="7"/>
  <c r="M4137" i="7"/>
  <c r="O4137" i="7" s="1"/>
  <c r="J4139" i="7"/>
  <c r="M4139" i="7"/>
  <c r="O4139" i="7" s="1"/>
  <c r="M4151" i="7"/>
  <c r="O4151" i="7" s="1"/>
  <c r="J4151" i="7"/>
  <c r="J4153" i="7"/>
  <c r="M4153" i="7"/>
  <c r="O4153" i="7" s="1"/>
  <c r="M4159" i="7"/>
  <c r="O4159" i="7" s="1"/>
  <c r="J4159" i="7"/>
  <c r="J4169" i="7"/>
  <c r="M4169" i="7"/>
  <c r="O4169" i="7" s="1"/>
  <c r="J4190" i="7"/>
  <c r="M4190" i="7"/>
  <c r="O4190" i="7" s="1"/>
  <c r="J4192" i="7"/>
  <c r="M4192" i="7"/>
  <c r="O4192" i="7" s="1"/>
  <c r="J4208" i="7"/>
  <c r="M4208" i="7"/>
  <c r="O4208" i="7" s="1"/>
  <c r="J4218" i="7"/>
  <c r="M4218" i="7"/>
  <c r="O4218" i="7" s="1"/>
  <c r="J4230" i="7"/>
  <c r="M4230" i="7"/>
  <c r="O4230" i="7" s="1"/>
  <c r="J4234" i="7"/>
  <c r="M4234" i="7"/>
  <c r="O4234" i="7" s="1"/>
  <c r="J4265" i="7"/>
  <c r="M4265" i="7"/>
  <c r="O4265" i="7" s="1"/>
  <c r="J4273" i="7"/>
  <c r="M4273" i="7"/>
  <c r="O4273" i="7" s="1"/>
  <c r="J4326" i="7"/>
  <c r="M4326" i="7"/>
  <c r="O4326" i="7" s="1"/>
  <c r="J4346" i="7"/>
  <c r="M4346" i="7"/>
  <c r="O4346" i="7" s="1"/>
  <c r="M4351" i="7"/>
  <c r="O4351" i="7" s="1"/>
  <c r="J4351" i="7"/>
  <c r="J4374" i="7"/>
  <c r="M4374" i="7"/>
  <c r="O4374" i="7" s="1"/>
  <c r="M2175" i="7"/>
  <c r="O2175" i="7" s="1"/>
  <c r="J2175" i="7"/>
  <c r="M2183" i="7"/>
  <c r="O2183" i="7" s="1"/>
  <c r="J2183" i="7"/>
  <c r="M2191" i="7"/>
  <c r="O2191" i="7" s="1"/>
  <c r="J2191" i="7"/>
  <c r="M2199" i="7"/>
  <c r="O2199" i="7" s="1"/>
  <c r="J2199" i="7"/>
  <c r="M2207" i="7"/>
  <c r="O2207" i="7" s="1"/>
  <c r="J2207" i="7"/>
  <c r="M2215" i="7"/>
  <c r="O2215" i="7" s="1"/>
  <c r="J2215" i="7"/>
  <c r="M2223" i="7"/>
  <c r="O2223" i="7" s="1"/>
  <c r="J2223" i="7"/>
  <c r="M2231" i="7"/>
  <c r="O2231" i="7" s="1"/>
  <c r="J2231" i="7"/>
  <c r="M2239" i="7"/>
  <c r="O2239" i="7" s="1"/>
  <c r="J2239" i="7"/>
  <c r="M2247" i="7"/>
  <c r="O2247" i="7" s="1"/>
  <c r="J2247" i="7"/>
  <c r="M2255" i="7"/>
  <c r="O2255" i="7" s="1"/>
  <c r="J2255" i="7"/>
  <c r="M2263" i="7"/>
  <c r="O2263" i="7" s="1"/>
  <c r="J2263" i="7"/>
  <c r="M2271" i="7"/>
  <c r="O2271" i="7" s="1"/>
  <c r="J2271" i="7"/>
  <c r="M2279" i="7"/>
  <c r="O2279" i="7" s="1"/>
  <c r="J2279" i="7"/>
  <c r="M2287" i="7"/>
  <c r="O2287" i="7" s="1"/>
  <c r="J2287" i="7"/>
  <c r="M2295" i="7"/>
  <c r="O2295" i="7" s="1"/>
  <c r="J2295" i="7"/>
  <c r="M2303" i="7"/>
  <c r="O2303" i="7" s="1"/>
  <c r="J2303" i="7"/>
  <c r="M2311" i="7"/>
  <c r="O2311" i="7" s="1"/>
  <c r="J2311" i="7"/>
  <c r="M2319" i="7"/>
  <c r="O2319" i="7" s="1"/>
  <c r="J2319" i="7"/>
  <c r="M2327" i="7"/>
  <c r="O2327" i="7" s="1"/>
  <c r="J2327" i="7"/>
  <c r="M2335" i="7"/>
  <c r="O2335" i="7" s="1"/>
  <c r="J2335" i="7"/>
  <c r="M2343" i="7"/>
  <c r="O2343" i="7" s="1"/>
  <c r="J2343" i="7"/>
  <c r="M2351" i="7"/>
  <c r="O2351" i="7" s="1"/>
  <c r="J2351" i="7"/>
  <c r="M2359" i="7"/>
  <c r="O2359" i="7" s="1"/>
  <c r="J2359" i="7"/>
  <c r="M2367" i="7"/>
  <c r="O2367" i="7" s="1"/>
  <c r="J2367" i="7"/>
  <c r="M2375" i="7"/>
  <c r="O2375" i="7" s="1"/>
  <c r="J2375" i="7"/>
  <c r="M2383" i="7"/>
  <c r="O2383" i="7" s="1"/>
  <c r="J2383" i="7"/>
  <c r="M2391" i="7"/>
  <c r="O2391" i="7" s="1"/>
  <c r="J2391" i="7"/>
  <c r="M2399" i="7"/>
  <c r="O2399" i="7" s="1"/>
  <c r="J2399" i="7"/>
  <c r="M2407" i="7"/>
  <c r="O2407" i="7" s="1"/>
  <c r="J2407" i="7"/>
  <c r="M2415" i="7"/>
  <c r="O2415" i="7" s="1"/>
  <c r="J2415" i="7"/>
  <c r="M2423" i="7"/>
  <c r="O2423" i="7" s="1"/>
  <c r="J2423" i="7"/>
  <c r="M2431" i="7"/>
  <c r="O2431" i="7" s="1"/>
  <c r="J2431" i="7"/>
  <c r="M2439" i="7"/>
  <c r="O2439" i="7" s="1"/>
  <c r="J2439" i="7"/>
  <c r="M2447" i="7"/>
  <c r="O2447" i="7" s="1"/>
  <c r="J2447" i="7"/>
  <c r="M2455" i="7"/>
  <c r="O2455" i="7" s="1"/>
  <c r="J2455" i="7"/>
  <c r="M2463" i="7"/>
  <c r="O2463" i="7" s="1"/>
  <c r="J2463" i="7"/>
  <c r="M2471" i="7"/>
  <c r="O2471" i="7" s="1"/>
  <c r="J2471" i="7"/>
  <c r="M2479" i="7"/>
  <c r="O2479" i="7" s="1"/>
  <c r="J2479" i="7"/>
  <c r="M2487" i="7"/>
  <c r="O2487" i="7" s="1"/>
  <c r="J2487" i="7"/>
  <c r="M2495" i="7"/>
  <c r="O2495" i="7" s="1"/>
  <c r="J2495" i="7"/>
  <c r="M2503" i="7"/>
  <c r="O2503" i="7" s="1"/>
  <c r="J2503" i="7"/>
  <c r="M2511" i="7"/>
  <c r="O2511" i="7" s="1"/>
  <c r="J2511" i="7"/>
  <c r="M2519" i="7"/>
  <c r="O2519" i="7" s="1"/>
  <c r="J2519" i="7"/>
  <c r="M2527" i="7"/>
  <c r="O2527" i="7" s="1"/>
  <c r="J2527" i="7"/>
  <c r="M2535" i="7"/>
  <c r="O2535" i="7" s="1"/>
  <c r="J2535" i="7"/>
  <c r="M2543" i="7"/>
  <c r="O2543" i="7" s="1"/>
  <c r="J2543" i="7"/>
  <c r="M2551" i="7"/>
  <c r="O2551" i="7" s="1"/>
  <c r="J2551" i="7"/>
  <c r="M2559" i="7"/>
  <c r="O2559" i="7" s="1"/>
  <c r="J2559" i="7"/>
  <c r="M2567" i="7"/>
  <c r="O2567" i="7" s="1"/>
  <c r="J2567" i="7"/>
  <c r="M2575" i="7"/>
  <c r="O2575" i="7" s="1"/>
  <c r="J2575" i="7"/>
  <c r="M2583" i="7"/>
  <c r="O2583" i="7" s="1"/>
  <c r="J2583" i="7"/>
  <c r="M2588" i="7"/>
  <c r="O2588" i="7" s="1"/>
  <c r="J2588" i="7"/>
  <c r="J2589" i="7"/>
  <c r="M2589" i="7"/>
  <c r="O2589" i="7" s="1"/>
  <c r="J2595" i="7"/>
  <c r="M2595" i="7"/>
  <c r="O2595" i="7" s="1"/>
  <c r="M2608" i="7"/>
  <c r="O2608" i="7" s="1"/>
  <c r="J2608" i="7"/>
  <c r="J2614" i="7"/>
  <c r="M2614" i="7"/>
  <c r="O2614" i="7" s="1"/>
  <c r="J2615" i="7"/>
  <c r="M2615" i="7"/>
  <c r="O2615" i="7" s="1"/>
  <c r="M2620" i="7"/>
  <c r="O2620" i="7" s="1"/>
  <c r="J2620" i="7"/>
  <c r="J2621" i="7"/>
  <c r="M2621" i="7"/>
  <c r="O2621" i="7" s="1"/>
  <c r="J2627" i="7"/>
  <c r="M2627" i="7"/>
  <c r="O2627" i="7" s="1"/>
  <c r="J2640" i="7"/>
  <c r="M2640" i="7"/>
  <c r="O2640" i="7" s="1"/>
  <c r="J2646" i="7"/>
  <c r="M2646" i="7"/>
  <c r="O2646" i="7" s="1"/>
  <c r="J2647" i="7"/>
  <c r="M2647" i="7"/>
  <c r="O2647" i="7" s="1"/>
  <c r="M2652" i="7"/>
  <c r="O2652" i="7" s="1"/>
  <c r="J2652" i="7"/>
  <c r="J2653" i="7"/>
  <c r="M2653" i="7"/>
  <c r="O2653" i="7" s="1"/>
  <c r="J2659" i="7"/>
  <c r="M2659" i="7"/>
  <c r="O2659" i="7" s="1"/>
  <c r="M2672" i="7"/>
  <c r="O2672" i="7" s="1"/>
  <c r="J2672" i="7"/>
  <c r="J2678" i="7"/>
  <c r="M2678" i="7"/>
  <c r="O2678" i="7" s="1"/>
  <c r="J2679" i="7"/>
  <c r="M2679" i="7"/>
  <c r="O2679" i="7" s="1"/>
  <c r="M2684" i="7"/>
  <c r="O2684" i="7" s="1"/>
  <c r="J2684" i="7"/>
  <c r="J2685" i="7"/>
  <c r="M2685" i="7"/>
  <c r="O2685" i="7" s="1"/>
  <c r="J2691" i="7"/>
  <c r="M2691" i="7"/>
  <c r="O2691" i="7" s="1"/>
  <c r="J2704" i="7"/>
  <c r="M2704" i="7"/>
  <c r="O2704" i="7" s="1"/>
  <c r="J2710" i="7"/>
  <c r="M2710" i="7"/>
  <c r="O2710" i="7" s="1"/>
  <c r="J2711" i="7"/>
  <c r="M2711" i="7"/>
  <c r="O2711" i="7" s="1"/>
  <c r="M2716" i="7"/>
  <c r="O2716" i="7" s="1"/>
  <c r="J2716" i="7"/>
  <c r="J2717" i="7"/>
  <c r="M2717" i="7"/>
  <c r="O2717" i="7" s="1"/>
  <c r="J2723" i="7"/>
  <c r="M2723" i="7"/>
  <c r="O2723" i="7" s="1"/>
  <c r="M2736" i="7"/>
  <c r="O2736" i="7" s="1"/>
  <c r="J2736" i="7"/>
  <c r="J2742" i="7"/>
  <c r="M2742" i="7"/>
  <c r="O2742" i="7" s="1"/>
  <c r="J2743" i="7"/>
  <c r="M2743" i="7"/>
  <c r="O2743" i="7" s="1"/>
  <c r="M2748" i="7"/>
  <c r="O2748" i="7" s="1"/>
  <c r="J2748" i="7"/>
  <c r="J2749" i="7"/>
  <c r="M2749" i="7"/>
  <c r="O2749" i="7" s="1"/>
  <c r="J2755" i="7"/>
  <c r="M2755" i="7"/>
  <c r="O2755" i="7" s="1"/>
  <c r="J2768" i="7"/>
  <c r="M2768" i="7"/>
  <c r="O2768" i="7" s="1"/>
  <c r="J2774" i="7"/>
  <c r="M2774" i="7"/>
  <c r="O2774" i="7" s="1"/>
  <c r="J2775" i="7"/>
  <c r="M2775" i="7"/>
  <c r="O2775" i="7" s="1"/>
  <c r="M2780" i="7"/>
  <c r="O2780" i="7" s="1"/>
  <c r="J2780" i="7"/>
  <c r="J2781" i="7"/>
  <c r="M2781" i="7"/>
  <c r="O2781" i="7" s="1"/>
  <c r="J2787" i="7"/>
  <c r="M2787" i="7"/>
  <c r="O2787" i="7" s="1"/>
  <c r="M2800" i="7"/>
  <c r="O2800" i="7" s="1"/>
  <c r="J2800" i="7"/>
  <c r="J2806" i="7"/>
  <c r="M2806" i="7"/>
  <c r="O2806" i="7" s="1"/>
  <c r="J2807" i="7"/>
  <c r="M2807" i="7"/>
  <c r="O2807" i="7" s="1"/>
  <c r="M2812" i="7"/>
  <c r="O2812" i="7" s="1"/>
  <c r="J2812" i="7"/>
  <c r="J2813" i="7"/>
  <c r="M2813" i="7"/>
  <c r="O2813" i="7" s="1"/>
  <c r="J2819" i="7"/>
  <c r="M2819" i="7"/>
  <c r="O2819" i="7" s="1"/>
  <c r="J2832" i="7"/>
  <c r="M2832" i="7"/>
  <c r="O2832" i="7" s="1"/>
  <c r="J2838" i="7"/>
  <c r="M2838" i="7"/>
  <c r="O2838" i="7" s="1"/>
  <c r="J2839" i="7"/>
  <c r="M2839" i="7"/>
  <c r="O2839" i="7" s="1"/>
  <c r="M2844" i="7"/>
  <c r="O2844" i="7" s="1"/>
  <c r="J2844" i="7"/>
  <c r="J2845" i="7"/>
  <c r="M2845" i="7"/>
  <c r="O2845" i="7" s="1"/>
  <c r="J2851" i="7"/>
  <c r="M2851" i="7"/>
  <c r="O2851" i="7" s="1"/>
  <c r="M2864" i="7"/>
  <c r="O2864" i="7" s="1"/>
  <c r="J2864" i="7"/>
  <c r="J2870" i="7"/>
  <c r="M2870" i="7"/>
  <c r="O2870" i="7" s="1"/>
  <c r="J2871" i="7"/>
  <c r="M2871" i="7"/>
  <c r="O2871" i="7" s="1"/>
  <c r="M2876" i="7"/>
  <c r="O2876" i="7" s="1"/>
  <c r="J2876" i="7"/>
  <c r="J2877" i="7"/>
  <c r="M2877" i="7"/>
  <c r="O2877" i="7" s="1"/>
  <c r="J2883" i="7"/>
  <c r="M2883" i="7"/>
  <c r="O2883" i="7" s="1"/>
  <c r="J2896" i="7"/>
  <c r="M2896" i="7"/>
  <c r="O2896" i="7" s="1"/>
  <c r="J2902" i="7"/>
  <c r="M2902" i="7"/>
  <c r="O2902" i="7" s="1"/>
  <c r="J2903" i="7"/>
  <c r="M2903" i="7"/>
  <c r="O2903" i="7" s="1"/>
  <c r="M2908" i="7"/>
  <c r="O2908" i="7" s="1"/>
  <c r="J2908" i="7"/>
  <c r="J2909" i="7"/>
  <c r="M2909" i="7"/>
  <c r="O2909" i="7" s="1"/>
  <c r="J2915" i="7"/>
  <c r="M2915" i="7"/>
  <c r="O2915" i="7" s="1"/>
  <c r="M2928" i="7"/>
  <c r="O2928" i="7" s="1"/>
  <c r="J2928" i="7"/>
  <c r="J2934" i="7"/>
  <c r="M2934" i="7"/>
  <c r="O2934" i="7" s="1"/>
  <c r="J2935" i="7"/>
  <c r="M2935" i="7"/>
  <c r="O2935" i="7" s="1"/>
  <c r="M2940" i="7"/>
  <c r="O2940" i="7" s="1"/>
  <c r="J2940" i="7"/>
  <c r="J2941" i="7"/>
  <c r="M2941" i="7"/>
  <c r="O2941" i="7" s="1"/>
  <c r="J2947" i="7"/>
  <c r="M2947" i="7"/>
  <c r="O2947" i="7" s="1"/>
  <c r="M2960" i="7"/>
  <c r="O2960" i="7" s="1"/>
  <c r="J2960" i="7"/>
  <c r="J2966" i="7"/>
  <c r="M2966" i="7"/>
  <c r="O2966" i="7" s="1"/>
  <c r="J2967" i="7"/>
  <c r="M2967" i="7"/>
  <c r="O2967" i="7" s="1"/>
  <c r="M2972" i="7"/>
  <c r="O2972" i="7" s="1"/>
  <c r="J2972" i="7"/>
  <c r="J2973" i="7"/>
  <c r="M2973" i="7"/>
  <c r="O2973" i="7" s="1"/>
  <c r="J2979" i="7"/>
  <c r="M2979" i="7"/>
  <c r="O2979" i="7" s="1"/>
  <c r="M2992" i="7"/>
  <c r="O2992" i="7" s="1"/>
  <c r="J2992" i="7"/>
  <c r="J2998" i="7"/>
  <c r="M2998" i="7"/>
  <c r="O2998" i="7" s="1"/>
  <c r="J2999" i="7"/>
  <c r="M2999" i="7"/>
  <c r="O2999" i="7" s="1"/>
  <c r="M3004" i="7"/>
  <c r="O3004" i="7" s="1"/>
  <c r="J3004" i="7"/>
  <c r="J3005" i="7"/>
  <c r="M3005" i="7"/>
  <c r="O3005" i="7" s="1"/>
  <c r="J3011" i="7"/>
  <c r="M3011" i="7"/>
  <c r="O3011" i="7" s="1"/>
  <c r="M3024" i="7"/>
  <c r="O3024" i="7" s="1"/>
  <c r="J3024" i="7"/>
  <c r="J3030" i="7"/>
  <c r="M3030" i="7"/>
  <c r="O3030" i="7" s="1"/>
  <c r="J3031" i="7"/>
  <c r="M3031" i="7"/>
  <c r="O3031" i="7" s="1"/>
  <c r="M3036" i="7"/>
  <c r="O3036" i="7" s="1"/>
  <c r="J3036" i="7"/>
  <c r="J3037" i="7"/>
  <c r="M3037" i="7"/>
  <c r="O3037" i="7" s="1"/>
  <c r="J3043" i="7"/>
  <c r="M3043" i="7"/>
  <c r="O3043" i="7" s="1"/>
  <c r="M3056" i="7"/>
  <c r="O3056" i="7" s="1"/>
  <c r="J3056" i="7"/>
  <c r="J3062" i="7"/>
  <c r="M3062" i="7"/>
  <c r="O3062" i="7" s="1"/>
  <c r="J3063" i="7"/>
  <c r="M3063" i="7"/>
  <c r="O3063" i="7" s="1"/>
  <c r="M3068" i="7"/>
  <c r="O3068" i="7" s="1"/>
  <c r="J3068" i="7"/>
  <c r="J3069" i="7"/>
  <c r="M3069" i="7"/>
  <c r="O3069" i="7" s="1"/>
  <c r="J3075" i="7"/>
  <c r="M3075" i="7"/>
  <c r="O3075" i="7" s="1"/>
  <c r="M3088" i="7"/>
  <c r="O3088" i="7" s="1"/>
  <c r="J3088" i="7"/>
  <c r="J3094" i="7"/>
  <c r="M3094" i="7"/>
  <c r="O3094" i="7" s="1"/>
  <c r="J3095" i="7"/>
  <c r="M3095" i="7"/>
  <c r="O3095" i="7" s="1"/>
  <c r="M3100" i="7"/>
  <c r="O3100" i="7" s="1"/>
  <c r="J3100" i="7"/>
  <c r="J3101" i="7"/>
  <c r="M3101" i="7"/>
  <c r="O3101" i="7" s="1"/>
  <c r="J3107" i="7"/>
  <c r="M3107" i="7"/>
  <c r="O3107" i="7" s="1"/>
  <c r="M3120" i="7"/>
  <c r="O3120" i="7" s="1"/>
  <c r="J3120" i="7"/>
  <c r="J3126" i="7"/>
  <c r="M3126" i="7"/>
  <c r="O3126" i="7" s="1"/>
  <c r="J3127" i="7"/>
  <c r="M3127" i="7"/>
  <c r="O3127" i="7" s="1"/>
  <c r="M3132" i="7"/>
  <c r="O3132" i="7" s="1"/>
  <c r="J3132" i="7"/>
  <c r="J3133" i="7"/>
  <c r="M3133" i="7"/>
  <c r="O3133" i="7" s="1"/>
  <c r="J3139" i="7"/>
  <c r="M3139" i="7"/>
  <c r="O3139" i="7" s="1"/>
  <c r="M3152" i="7"/>
  <c r="O3152" i="7" s="1"/>
  <c r="J3152" i="7"/>
  <c r="J3158" i="7"/>
  <c r="M3158" i="7"/>
  <c r="O3158" i="7" s="1"/>
  <c r="J3159" i="7"/>
  <c r="M3159" i="7"/>
  <c r="O3159" i="7" s="1"/>
  <c r="M3164" i="7"/>
  <c r="O3164" i="7" s="1"/>
  <c r="J3164" i="7"/>
  <c r="J3165" i="7"/>
  <c r="M3165" i="7"/>
  <c r="O3165" i="7" s="1"/>
  <c r="J3171" i="7"/>
  <c r="M3171" i="7"/>
  <c r="O3171" i="7" s="1"/>
  <c r="M3184" i="7"/>
  <c r="O3184" i="7" s="1"/>
  <c r="J3184" i="7"/>
  <c r="J3190" i="7"/>
  <c r="M3190" i="7"/>
  <c r="O3190" i="7" s="1"/>
  <c r="J3191" i="7"/>
  <c r="M3191" i="7"/>
  <c r="O3191" i="7" s="1"/>
  <c r="M3196" i="7"/>
  <c r="O3196" i="7" s="1"/>
  <c r="J3196" i="7"/>
  <c r="J3197" i="7"/>
  <c r="M3197" i="7"/>
  <c r="O3197" i="7" s="1"/>
  <c r="J3203" i="7"/>
  <c r="M3203" i="7"/>
  <c r="O3203" i="7" s="1"/>
  <c r="M3216" i="7"/>
  <c r="O3216" i="7" s="1"/>
  <c r="J3216" i="7"/>
  <c r="J3222" i="7"/>
  <c r="M3222" i="7"/>
  <c r="O3222" i="7" s="1"/>
  <c r="J3223" i="7"/>
  <c r="M3223" i="7"/>
  <c r="O3223" i="7" s="1"/>
  <c r="M3228" i="7"/>
  <c r="O3228" i="7" s="1"/>
  <c r="J3228" i="7"/>
  <c r="J3229" i="7"/>
  <c r="M3229" i="7"/>
  <c r="O3229" i="7" s="1"/>
  <c r="J3235" i="7"/>
  <c r="M3235" i="7"/>
  <c r="O3235" i="7" s="1"/>
  <c r="M3248" i="7"/>
  <c r="O3248" i="7" s="1"/>
  <c r="J3248" i="7"/>
  <c r="J3254" i="7"/>
  <c r="M3254" i="7"/>
  <c r="O3254" i="7" s="1"/>
  <c r="J3255" i="7"/>
  <c r="M3255" i="7"/>
  <c r="O3255" i="7" s="1"/>
  <c r="M3260" i="7"/>
  <c r="O3260" i="7" s="1"/>
  <c r="J3260" i="7"/>
  <c r="J3261" i="7"/>
  <c r="M3261" i="7"/>
  <c r="O3261" i="7" s="1"/>
  <c r="J3267" i="7"/>
  <c r="M3267" i="7"/>
  <c r="O3267" i="7" s="1"/>
  <c r="M3280" i="7"/>
  <c r="O3280" i="7" s="1"/>
  <c r="J3280" i="7"/>
  <c r="J3286" i="7"/>
  <c r="M3286" i="7"/>
  <c r="O3286" i="7" s="1"/>
  <c r="J3287" i="7"/>
  <c r="M3287" i="7"/>
  <c r="O3287" i="7" s="1"/>
  <c r="M3292" i="7"/>
  <c r="O3292" i="7" s="1"/>
  <c r="J3292" i="7"/>
  <c r="J3293" i="7"/>
  <c r="M3293" i="7"/>
  <c r="O3293" i="7" s="1"/>
  <c r="J3299" i="7"/>
  <c r="M3299" i="7"/>
  <c r="O3299" i="7" s="1"/>
  <c r="M3312" i="7"/>
  <c r="O3312" i="7" s="1"/>
  <c r="J3312" i="7"/>
  <c r="J3318" i="7"/>
  <c r="M3318" i="7"/>
  <c r="O3318" i="7" s="1"/>
  <c r="J3319" i="7"/>
  <c r="M3319" i="7"/>
  <c r="O3319" i="7" s="1"/>
  <c r="M3324" i="7"/>
  <c r="O3324" i="7" s="1"/>
  <c r="J3324" i="7"/>
  <c r="J3325" i="7"/>
  <c r="M3325" i="7"/>
  <c r="O3325" i="7" s="1"/>
  <c r="J3331" i="7"/>
  <c r="M3331" i="7"/>
  <c r="O3331" i="7" s="1"/>
  <c r="M3344" i="7"/>
  <c r="O3344" i="7" s="1"/>
  <c r="J3344" i="7"/>
  <c r="J3350" i="7"/>
  <c r="M3350" i="7"/>
  <c r="O3350" i="7" s="1"/>
  <c r="J3351" i="7"/>
  <c r="M3351" i="7"/>
  <c r="O3351" i="7" s="1"/>
  <c r="M3356" i="7"/>
  <c r="O3356" i="7" s="1"/>
  <c r="J3356" i="7"/>
  <c r="J3357" i="7"/>
  <c r="M3357" i="7"/>
  <c r="O3357" i="7" s="1"/>
  <c r="J3363" i="7"/>
  <c r="M3363" i="7"/>
  <c r="O3363" i="7" s="1"/>
  <c r="M3376" i="7"/>
  <c r="O3376" i="7" s="1"/>
  <c r="J3376" i="7"/>
  <c r="J3382" i="7"/>
  <c r="M3382" i="7"/>
  <c r="O3382" i="7" s="1"/>
  <c r="J3383" i="7"/>
  <c r="M3383" i="7"/>
  <c r="O3383" i="7" s="1"/>
  <c r="M3388" i="7"/>
  <c r="O3388" i="7" s="1"/>
  <c r="J3388" i="7"/>
  <c r="J3389" i="7"/>
  <c r="M3389" i="7"/>
  <c r="O3389" i="7" s="1"/>
  <c r="J3395" i="7"/>
  <c r="M3395" i="7"/>
  <c r="O3395" i="7" s="1"/>
  <c r="M3408" i="7"/>
  <c r="O3408" i="7" s="1"/>
  <c r="J3408" i="7"/>
  <c r="J3414" i="7"/>
  <c r="M3414" i="7"/>
  <c r="O3414" i="7" s="1"/>
  <c r="J3415" i="7"/>
  <c r="M3415" i="7"/>
  <c r="O3415" i="7" s="1"/>
  <c r="M3420" i="7"/>
  <c r="O3420" i="7" s="1"/>
  <c r="J3420" i="7"/>
  <c r="J3421" i="7"/>
  <c r="M3421" i="7"/>
  <c r="O3421" i="7" s="1"/>
  <c r="J3427" i="7"/>
  <c r="M3427" i="7"/>
  <c r="O3427" i="7" s="1"/>
  <c r="M3440" i="7"/>
  <c r="O3440" i="7" s="1"/>
  <c r="J3440" i="7"/>
  <c r="J3446" i="7"/>
  <c r="M3446" i="7"/>
  <c r="O3446" i="7" s="1"/>
  <c r="J3447" i="7"/>
  <c r="M3447" i="7"/>
  <c r="O3447" i="7" s="1"/>
  <c r="M3452" i="7"/>
  <c r="O3452" i="7" s="1"/>
  <c r="J3452" i="7"/>
  <c r="J3453" i="7"/>
  <c r="M3453" i="7"/>
  <c r="O3453" i="7" s="1"/>
  <c r="J3459" i="7"/>
  <c r="M3459" i="7"/>
  <c r="O3459" i="7" s="1"/>
  <c r="M3472" i="7"/>
  <c r="O3472" i="7" s="1"/>
  <c r="J3472" i="7"/>
  <c r="J3478" i="7"/>
  <c r="M3478" i="7"/>
  <c r="O3478" i="7" s="1"/>
  <c r="J3479" i="7"/>
  <c r="M3479" i="7"/>
  <c r="O3479" i="7" s="1"/>
  <c r="M3484" i="7"/>
  <c r="O3484" i="7" s="1"/>
  <c r="J3484" i="7"/>
  <c r="J3485" i="7"/>
  <c r="M3485" i="7"/>
  <c r="O3485" i="7" s="1"/>
  <c r="J3491" i="7"/>
  <c r="M3491" i="7"/>
  <c r="O3491" i="7" s="1"/>
  <c r="M3504" i="7"/>
  <c r="O3504" i="7" s="1"/>
  <c r="J3504" i="7"/>
  <c r="J3510" i="7"/>
  <c r="M3510" i="7"/>
  <c r="O3510" i="7" s="1"/>
  <c r="J3511" i="7"/>
  <c r="M3511" i="7"/>
  <c r="O3511" i="7" s="1"/>
  <c r="M3516" i="7"/>
  <c r="O3516" i="7" s="1"/>
  <c r="J3516" i="7"/>
  <c r="J3517" i="7"/>
  <c r="M3517" i="7"/>
  <c r="O3517" i="7" s="1"/>
  <c r="J3523" i="7"/>
  <c r="M3523" i="7"/>
  <c r="O3523" i="7" s="1"/>
  <c r="M3536" i="7"/>
  <c r="O3536" i="7" s="1"/>
  <c r="J3536" i="7"/>
  <c r="J3542" i="7"/>
  <c r="M3542" i="7"/>
  <c r="O3542" i="7" s="1"/>
  <c r="J3543" i="7"/>
  <c r="M3543" i="7"/>
  <c r="O3543" i="7" s="1"/>
  <c r="M3548" i="7"/>
  <c r="O3548" i="7" s="1"/>
  <c r="J3548" i="7"/>
  <c r="J3549" i="7"/>
  <c r="M3549" i="7"/>
  <c r="O3549" i="7" s="1"/>
  <c r="J3555" i="7"/>
  <c r="M3555" i="7"/>
  <c r="O3555" i="7" s="1"/>
  <c r="M3568" i="7"/>
  <c r="O3568" i="7" s="1"/>
  <c r="J3568" i="7"/>
  <c r="J3574" i="7"/>
  <c r="M3574" i="7"/>
  <c r="O3574" i="7" s="1"/>
  <c r="J3575" i="7"/>
  <c r="M3575" i="7"/>
  <c r="O3575" i="7" s="1"/>
  <c r="M3580" i="7"/>
  <c r="O3580" i="7" s="1"/>
  <c r="J3580" i="7"/>
  <c r="J3581" i="7"/>
  <c r="M3581" i="7"/>
  <c r="O3581" i="7" s="1"/>
  <c r="J3587" i="7"/>
  <c r="M3587" i="7"/>
  <c r="O3587" i="7" s="1"/>
  <c r="M3600" i="7"/>
  <c r="O3600" i="7" s="1"/>
  <c r="J3600" i="7"/>
  <c r="J3606" i="7"/>
  <c r="M3606" i="7"/>
  <c r="O3606" i="7" s="1"/>
  <c r="J3607" i="7"/>
  <c r="M3607" i="7"/>
  <c r="O3607" i="7" s="1"/>
  <c r="M3612" i="7"/>
  <c r="O3612" i="7" s="1"/>
  <c r="J3612" i="7"/>
  <c r="J3613" i="7"/>
  <c r="M3613" i="7"/>
  <c r="O3613" i="7" s="1"/>
  <c r="J3619" i="7"/>
  <c r="M3619" i="7"/>
  <c r="O3619" i="7" s="1"/>
  <c r="M3632" i="7"/>
  <c r="O3632" i="7" s="1"/>
  <c r="J3632" i="7"/>
  <c r="J3638" i="7"/>
  <c r="M3638" i="7"/>
  <c r="O3638" i="7" s="1"/>
  <c r="J3639" i="7"/>
  <c r="M3639" i="7"/>
  <c r="O3639" i="7" s="1"/>
  <c r="M3644" i="7"/>
  <c r="O3644" i="7" s="1"/>
  <c r="J3644" i="7"/>
  <c r="J3645" i="7"/>
  <c r="M3645" i="7"/>
  <c r="O3645" i="7" s="1"/>
  <c r="J3651" i="7"/>
  <c r="M3651" i="7"/>
  <c r="O3651" i="7" s="1"/>
  <c r="M3664" i="7"/>
  <c r="O3664" i="7" s="1"/>
  <c r="J3664" i="7"/>
  <c r="J3670" i="7"/>
  <c r="M3670" i="7"/>
  <c r="O3670" i="7" s="1"/>
  <c r="J3671" i="7"/>
  <c r="M3671" i="7"/>
  <c r="O3671" i="7" s="1"/>
  <c r="M3676" i="7"/>
  <c r="O3676" i="7" s="1"/>
  <c r="J3676" i="7"/>
  <c r="J3677" i="7"/>
  <c r="M3677" i="7"/>
  <c r="O3677" i="7" s="1"/>
  <c r="J3683" i="7"/>
  <c r="M3683" i="7"/>
  <c r="O3683" i="7" s="1"/>
  <c r="M3696" i="7"/>
  <c r="O3696" i="7" s="1"/>
  <c r="J3696" i="7"/>
  <c r="J3702" i="7"/>
  <c r="M3702" i="7"/>
  <c r="O3702" i="7" s="1"/>
  <c r="J3703" i="7"/>
  <c r="M3703" i="7"/>
  <c r="O3703" i="7" s="1"/>
  <c r="M3708" i="7"/>
  <c r="O3708" i="7" s="1"/>
  <c r="J3708" i="7"/>
  <c r="J3709" i="7"/>
  <c r="M3709" i="7"/>
  <c r="O3709" i="7" s="1"/>
  <c r="J3715" i="7"/>
  <c r="M3715" i="7"/>
  <c r="O3715" i="7" s="1"/>
  <c r="M3728" i="7"/>
  <c r="O3728" i="7" s="1"/>
  <c r="J3728" i="7"/>
  <c r="J3734" i="7"/>
  <c r="M3734" i="7"/>
  <c r="O3734" i="7" s="1"/>
  <c r="J3735" i="7"/>
  <c r="M3735" i="7"/>
  <c r="O3735" i="7" s="1"/>
  <c r="M3740" i="7"/>
  <c r="O3740" i="7" s="1"/>
  <c r="J3740" i="7"/>
  <c r="J3741" i="7"/>
  <c r="M3741" i="7"/>
  <c r="O3741" i="7" s="1"/>
  <c r="J3747" i="7"/>
  <c r="M3747" i="7"/>
  <c r="O3747" i="7" s="1"/>
  <c r="M3760" i="7"/>
  <c r="O3760" i="7" s="1"/>
  <c r="J3760" i="7"/>
  <c r="J3766" i="7"/>
  <c r="M3766" i="7"/>
  <c r="O3766" i="7" s="1"/>
  <c r="J3767" i="7"/>
  <c r="M3767" i="7"/>
  <c r="O3767" i="7" s="1"/>
  <c r="M3772" i="7"/>
  <c r="O3772" i="7" s="1"/>
  <c r="J3772" i="7"/>
  <c r="J3773" i="7"/>
  <c r="M3773" i="7"/>
  <c r="O3773" i="7" s="1"/>
  <c r="J3779" i="7"/>
  <c r="M3779" i="7"/>
  <c r="O3779" i="7" s="1"/>
  <c r="M3792" i="7"/>
  <c r="O3792" i="7" s="1"/>
  <c r="J3792" i="7"/>
  <c r="J3798" i="7"/>
  <c r="M3798" i="7"/>
  <c r="O3798" i="7" s="1"/>
  <c r="J3799" i="7"/>
  <c r="M3799" i="7"/>
  <c r="O3799" i="7" s="1"/>
  <c r="J3806" i="7"/>
  <c r="M3806" i="7"/>
  <c r="O3806" i="7" s="1"/>
  <c r="J3823" i="7"/>
  <c r="M3823" i="7"/>
  <c r="O3823" i="7" s="1"/>
  <c r="M3828" i="7"/>
  <c r="O3828" i="7" s="1"/>
  <c r="J3828" i="7"/>
  <c r="J3831" i="7"/>
  <c r="M3831" i="7"/>
  <c r="O3831" i="7" s="1"/>
  <c r="J3837" i="7"/>
  <c r="M3837" i="7"/>
  <c r="O3837" i="7" s="1"/>
  <c r="J3845" i="7"/>
  <c r="M3845" i="7"/>
  <c r="O3845" i="7" s="1"/>
  <c r="M3848" i="7"/>
  <c r="O3848" i="7" s="1"/>
  <c r="J3848" i="7"/>
  <c r="J3856" i="7"/>
  <c r="M3856" i="7"/>
  <c r="O3856" i="7" s="1"/>
  <c r="M3864" i="7"/>
  <c r="O3864" i="7" s="1"/>
  <c r="J3864" i="7"/>
  <c r="J3870" i="7"/>
  <c r="M3870" i="7"/>
  <c r="O3870" i="7" s="1"/>
  <c r="J3887" i="7"/>
  <c r="M3887" i="7"/>
  <c r="O3887" i="7" s="1"/>
  <c r="M3892" i="7"/>
  <c r="O3892" i="7" s="1"/>
  <c r="J3892" i="7"/>
  <c r="J3895" i="7"/>
  <c r="M3895" i="7"/>
  <c r="O3895" i="7" s="1"/>
  <c r="J3901" i="7"/>
  <c r="M3901" i="7"/>
  <c r="O3901" i="7" s="1"/>
  <c r="J3909" i="7"/>
  <c r="M3909" i="7"/>
  <c r="O3909" i="7" s="1"/>
  <c r="M3912" i="7"/>
  <c r="O3912" i="7" s="1"/>
  <c r="J3912" i="7"/>
  <c r="J3920" i="7"/>
  <c r="M3920" i="7"/>
  <c r="O3920" i="7" s="1"/>
  <c r="M3928" i="7"/>
  <c r="O3928" i="7" s="1"/>
  <c r="J3928" i="7"/>
  <c r="J3934" i="7"/>
  <c r="M3934" i="7"/>
  <c r="O3934" i="7" s="1"/>
  <c r="J3951" i="7"/>
  <c r="M3951" i="7"/>
  <c r="O3951" i="7" s="1"/>
  <c r="M3956" i="7"/>
  <c r="O3956" i="7" s="1"/>
  <c r="J3956" i="7"/>
  <c r="J3959" i="7"/>
  <c r="M3959" i="7"/>
  <c r="O3959" i="7" s="1"/>
  <c r="J3965" i="7"/>
  <c r="M3965" i="7"/>
  <c r="O3965" i="7" s="1"/>
  <c r="J3973" i="7"/>
  <c r="M3973" i="7"/>
  <c r="O3973" i="7" s="1"/>
  <c r="M3976" i="7"/>
  <c r="O3976" i="7" s="1"/>
  <c r="J3976" i="7"/>
  <c r="J3984" i="7"/>
  <c r="M3984" i="7"/>
  <c r="O3984" i="7" s="1"/>
  <c r="M3991" i="7"/>
  <c r="O3991" i="7" s="1"/>
  <c r="J3991" i="7"/>
  <c r="J4006" i="7"/>
  <c r="M4006" i="7"/>
  <c r="O4006" i="7" s="1"/>
  <c r="J4048" i="7"/>
  <c r="M4048" i="7"/>
  <c r="O4048" i="7" s="1"/>
  <c r="J4050" i="7"/>
  <c r="M4050" i="7"/>
  <c r="O4050" i="7" s="1"/>
  <c r="J4054" i="7"/>
  <c r="M4054" i="7"/>
  <c r="O4054" i="7" s="1"/>
  <c r="J4056" i="7"/>
  <c r="M4056" i="7"/>
  <c r="O4056" i="7" s="1"/>
  <c r="J4058" i="7"/>
  <c r="M4058" i="7"/>
  <c r="O4058" i="7" s="1"/>
  <c r="J4081" i="7"/>
  <c r="M4081" i="7"/>
  <c r="O4081" i="7" s="1"/>
  <c r="M4083" i="7"/>
  <c r="O4083" i="7" s="1"/>
  <c r="J4083" i="7"/>
  <c r="J4086" i="7"/>
  <c r="M4086" i="7"/>
  <c r="O4086" i="7" s="1"/>
  <c r="J4094" i="7"/>
  <c r="M4094" i="7"/>
  <c r="O4094" i="7" s="1"/>
  <c r="M4111" i="7"/>
  <c r="O4111" i="7" s="1"/>
  <c r="J4111" i="7"/>
  <c r="J4113" i="7"/>
  <c r="M4113" i="7"/>
  <c r="O4113" i="7" s="1"/>
  <c r="M4119" i="7"/>
  <c r="O4119" i="7" s="1"/>
  <c r="J4119" i="7"/>
  <c r="J4134" i="7"/>
  <c r="M4134" i="7"/>
  <c r="O4134" i="7" s="1"/>
  <c r="J4176" i="7"/>
  <c r="M4176" i="7"/>
  <c r="O4176" i="7" s="1"/>
  <c r="J4178" i="7"/>
  <c r="M4178" i="7"/>
  <c r="O4178" i="7" s="1"/>
  <c r="J4182" i="7"/>
  <c r="M4182" i="7"/>
  <c r="O4182" i="7" s="1"/>
  <c r="J4184" i="7"/>
  <c r="M4184" i="7"/>
  <c r="O4184" i="7" s="1"/>
  <c r="J4186" i="7"/>
  <c r="M4186" i="7"/>
  <c r="O4186" i="7" s="1"/>
  <c r="J4209" i="7"/>
  <c r="M4209" i="7"/>
  <c r="O4209" i="7" s="1"/>
  <c r="M4211" i="7"/>
  <c r="O4211" i="7" s="1"/>
  <c r="J4211" i="7"/>
  <c r="J4214" i="7"/>
  <c r="M4214" i="7"/>
  <c r="O4214" i="7" s="1"/>
  <c r="J4222" i="7"/>
  <c r="M4222" i="7"/>
  <c r="O4222" i="7" s="1"/>
  <c r="M4239" i="7"/>
  <c r="O4239" i="7" s="1"/>
  <c r="J4239" i="7"/>
  <c r="J4241" i="7"/>
  <c r="M4241" i="7"/>
  <c r="O4241" i="7" s="1"/>
  <c r="M4247" i="7"/>
  <c r="O4247" i="7" s="1"/>
  <c r="J4247" i="7"/>
  <c r="J4254" i="7"/>
  <c r="M4254" i="7"/>
  <c r="O4254" i="7" s="1"/>
  <c r="M4279" i="7"/>
  <c r="O4279" i="7" s="1"/>
  <c r="J4279" i="7"/>
  <c r="J4304" i="7"/>
  <c r="M4304" i="7"/>
  <c r="O4304" i="7" s="1"/>
  <c r="J4337" i="7"/>
  <c r="M4337" i="7"/>
  <c r="O4337" i="7" s="1"/>
  <c r="J4390" i="7"/>
  <c r="M4390" i="7"/>
  <c r="O4390" i="7" s="1"/>
  <c r="J4393" i="7"/>
  <c r="M4393" i="7"/>
  <c r="O4393" i="7" s="1"/>
  <c r="J4401" i="7"/>
  <c r="M4401" i="7"/>
  <c r="O4401" i="7" s="1"/>
  <c r="M4407" i="7"/>
  <c r="O4407" i="7" s="1"/>
  <c r="J4407" i="7"/>
  <c r="J4410" i="7"/>
  <c r="M4410" i="7"/>
  <c r="O4410" i="7" s="1"/>
  <c r="M4415" i="7"/>
  <c r="O4415" i="7" s="1"/>
  <c r="J4415" i="7"/>
  <c r="J4432" i="7"/>
  <c r="M4432" i="7"/>
  <c r="O4432" i="7" s="1"/>
  <c r="J4438" i="7"/>
  <c r="M4438" i="7"/>
  <c r="O4438" i="7" s="1"/>
  <c r="J4446" i="7"/>
  <c r="M4446" i="7"/>
  <c r="O4446" i="7" s="1"/>
  <c r="J4454" i="7"/>
  <c r="M4454" i="7"/>
  <c r="O4454" i="7" s="1"/>
  <c r="J4457" i="7"/>
  <c r="M4457" i="7"/>
  <c r="O4457" i="7" s="1"/>
  <c r="J4465" i="7"/>
  <c r="M4465" i="7"/>
  <c r="O4465" i="7" s="1"/>
  <c r="M4471" i="7"/>
  <c r="O4471" i="7" s="1"/>
  <c r="J4471" i="7"/>
  <c r="J4474" i="7"/>
  <c r="M4474" i="7"/>
  <c r="O4474" i="7" s="1"/>
  <c r="M4479" i="7"/>
  <c r="O4479" i="7" s="1"/>
  <c r="J4479" i="7"/>
  <c r="J4496" i="7"/>
  <c r="M4496" i="7"/>
  <c r="O4496" i="7" s="1"/>
  <c r="J4502" i="7"/>
  <c r="M4502" i="7"/>
  <c r="O4502" i="7" s="1"/>
  <c r="J4515" i="7"/>
  <c r="M4515" i="7"/>
  <c r="O4515" i="7" s="1"/>
  <c r="J4528" i="7"/>
  <c r="M4528" i="7"/>
  <c r="O4528" i="7" s="1"/>
  <c r="J4534" i="7"/>
  <c r="M4534" i="7"/>
  <c r="O4534" i="7" s="1"/>
  <c r="J4547" i="7"/>
  <c r="M4547" i="7"/>
  <c r="O4547" i="7" s="1"/>
  <c r="J4560" i="7"/>
  <c r="M4560" i="7"/>
  <c r="O4560" i="7" s="1"/>
  <c r="J4566" i="7"/>
  <c r="M4566" i="7"/>
  <c r="O4566" i="7" s="1"/>
  <c r="J4579" i="7"/>
  <c r="M4579" i="7"/>
  <c r="O4579" i="7" s="1"/>
  <c r="J4592" i="7"/>
  <c r="M4592" i="7"/>
  <c r="O4592" i="7" s="1"/>
  <c r="J4598" i="7"/>
  <c r="M4598" i="7"/>
  <c r="O4598" i="7" s="1"/>
  <c r="J4611" i="7"/>
  <c r="M4611" i="7"/>
  <c r="O4611" i="7" s="1"/>
  <c r="J4661" i="7"/>
  <c r="M4661" i="7"/>
  <c r="O4661" i="7" s="1"/>
  <c r="J4256" i="7"/>
  <c r="M4256" i="7"/>
  <c r="O4256" i="7" s="1"/>
  <c r="J4259" i="7"/>
  <c r="M4259" i="7"/>
  <c r="O4259" i="7" s="1"/>
  <c r="J4267" i="7"/>
  <c r="M4267" i="7"/>
  <c r="O4267" i="7" s="1"/>
  <c r="M4275" i="7"/>
  <c r="O4275" i="7" s="1"/>
  <c r="J4275" i="7"/>
  <c r="J4281" i="7"/>
  <c r="M4281" i="7"/>
  <c r="O4281" i="7" s="1"/>
  <c r="J4298" i="7"/>
  <c r="M4298" i="7"/>
  <c r="O4298" i="7" s="1"/>
  <c r="M4303" i="7"/>
  <c r="O4303" i="7" s="1"/>
  <c r="J4303" i="7"/>
  <c r="J4306" i="7"/>
  <c r="M4306" i="7"/>
  <c r="O4306" i="7" s="1"/>
  <c r="J4312" i="7"/>
  <c r="M4312" i="7"/>
  <c r="O4312" i="7" s="1"/>
  <c r="J4320" i="7"/>
  <c r="M4320" i="7"/>
  <c r="O4320" i="7" s="1"/>
  <c r="J4323" i="7"/>
  <c r="M4323" i="7"/>
  <c r="O4323" i="7" s="1"/>
  <c r="J4331" i="7"/>
  <c r="M4331" i="7"/>
  <c r="O4331" i="7" s="1"/>
  <c r="M4339" i="7"/>
  <c r="O4339" i="7" s="1"/>
  <c r="J4339" i="7"/>
  <c r="J4345" i="7"/>
  <c r="M4345" i="7"/>
  <c r="O4345" i="7" s="1"/>
  <c r="J4362" i="7"/>
  <c r="M4362" i="7"/>
  <c r="O4362" i="7" s="1"/>
  <c r="M4367" i="7"/>
  <c r="O4367" i="7" s="1"/>
  <c r="J4367" i="7"/>
  <c r="J4370" i="7"/>
  <c r="M4370" i="7"/>
  <c r="O4370" i="7" s="1"/>
  <c r="J4376" i="7"/>
  <c r="M4376" i="7"/>
  <c r="O4376" i="7" s="1"/>
  <c r="J4384" i="7"/>
  <c r="M4384" i="7"/>
  <c r="O4384" i="7" s="1"/>
  <c r="J4387" i="7"/>
  <c r="M4387" i="7"/>
  <c r="O4387" i="7" s="1"/>
  <c r="J4395" i="7"/>
  <c r="M4395" i="7"/>
  <c r="O4395" i="7" s="1"/>
  <c r="M4403" i="7"/>
  <c r="O4403" i="7" s="1"/>
  <c r="J4403" i="7"/>
  <c r="J4409" i="7"/>
  <c r="M4409" i="7"/>
  <c r="O4409" i="7" s="1"/>
  <c r="J4426" i="7"/>
  <c r="M4426" i="7"/>
  <c r="O4426" i="7" s="1"/>
  <c r="M4431" i="7"/>
  <c r="O4431" i="7" s="1"/>
  <c r="J4431" i="7"/>
  <c r="J4434" i="7"/>
  <c r="M4434" i="7"/>
  <c r="O4434" i="7" s="1"/>
  <c r="J4440" i="7"/>
  <c r="M4440" i="7"/>
  <c r="O4440" i="7" s="1"/>
  <c r="J4448" i="7"/>
  <c r="M4448" i="7"/>
  <c r="O4448" i="7" s="1"/>
  <c r="J4451" i="7"/>
  <c r="M4451" i="7"/>
  <c r="O4451" i="7" s="1"/>
  <c r="J4459" i="7"/>
  <c r="M4459" i="7"/>
  <c r="O4459" i="7" s="1"/>
  <c r="M4467" i="7"/>
  <c r="O4467" i="7" s="1"/>
  <c r="J4467" i="7"/>
  <c r="J4473" i="7"/>
  <c r="M4473" i="7"/>
  <c r="O4473" i="7" s="1"/>
  <c r="J4490" i="7"/>
  <c r="M4490" i="7"/>
  <c r="O4490" i="7" s="1"/>
  <c r="M4495" i="7"/>
  <c r="O4495" i="7" s="1"/>
  <c r="J4495" i="7"/>
  <c r="J4498" i="7"/>
  <c r="M4498" i="7"/>
  <c r="O4498" i="7" s="1"/>
  <c r="M4503" i="7"/>
  <c r="O4503" i="7" s="1"/>
  <c r="J4503" i="7"/>
  <c r="J4522" i="7"/>
  <c r="M4522" i="7"/>
  <c r="O4522" i="7" s="1"/>
  <c r="J4529" i="7"/>
  <c r="M4529" i="7"/>
  <c r="O4529" i="7" s="1"/>
  <c r="M4535" i="7"/>
  <c r="O4535" i="7" s="1"/>
  <c r="J4535" i="7"/>
  <c r="J4554" i="7"/>
  <c r="M4554" i="7"/>
  <c r="O4554" i="7" s="1"/>
  <c r="J4561" i="7"/>
  <c r="M4561" i="7"/>
  <c r="O4561" i="7" s="1"/>
  <c r="M4567" i="7"/>
  <c r="O4567" i="7" s="1"/>
  <c r="J4567" i="7"/>
  <c r="J4586" i="7"/>
  <c r="M4586" i="7"/>
  <c r="O4586" i="7" s="1"/>
  <c r="J4593" i="7"/>
  <c r="M4593" i="7"/>
  <c r="O4593" i="7" s="1"/>
  <c r="M4599" i="7"/>
  <c r="O4599" i="7" s="1"/>
  <c r="J4599" i="7"/>
  <c r="J4272" i="7"/>
  <c r="M4272" i="7"/>
  <c r="O4272" i="7" s="1"/>
  <c r="J4278" i="7"/>
  <c r="M4278" i="7"/>
  <c r="O4278" i="7" s="1"/>
  <c r="J4286" i="7"/>
  <c r="M4286" i="7"/>
  <c r="O4286" i="7" s="1"/>
  <c r="J4294" i="7"/>
  <c r="M4294" i="7"/>
  <c r="O4294" i="7" s="1"/>
  <c r="J4297" i="7"/>
  <c r="M4297" i="7"/>
  <c r="O4297" i="7" s="1"/>
  <c r="J4305" i="7"/>
  <c r="M4305" i="7"/>
  <c r="O4305" i="7" s="1"/>
  <c r="M4311" i="7"/>
  <c r="O4311" i="7" s="1"/>
  <c r="J4311" i="7"/>
  <c r="J4314" i="7"/>
  <c r="M4314" i="7"/>
  <c r="O4314" i="7" s="1"/>
  <c r="M4319" i="7"/>
  <c r="O4319" i="7" s="1"/>
  <c r="J4319" i="7"/>
  <c r="J4336" i="7"/>
  <c r="M4336" i="7"/>
  <c r="O4336" i="7" s="1"/>
  <c r="J4342" i="7"/>
  <c r="M4342" i="7"/>
  <c r="O4342" i="7" s="1"/>
  <c r="J4350" i="7"/>
  <c r="M4350" i="7"/>
  <c r="O4350" i="7" s="1"/>
  <c r="J4358" i="7"/>
  <c r="M4358" i="7"/>
  <c r="O4358" i="7" s="1"/>
  <c r="J4361" i="7"/>
  <c r="M4361" i="7"/>
  <c r="O4361" i="7" s="1"/>
  <c r="J4369" i="7"/>
  <c r="M4369" i="7"/>
  <c r="O4369" i="7" s="1"/>
  <c r="M4375" i="7"/>
  <c r="O4375" i="7" s="1"/>
  <c r="J4375" i="7"/>
  <c r="J4378" i="7"/>
  <c r="M4378" i="7"/>
  <c r="O4378" i="7" s="1"/>
  <c r="M4383" i="7"/>
  <c r="O4383" i="7" s="1"/>
  <c r="J4383" i="7"/>
  <c r="J4400" i="7"/>
  <c r="M4400" i="7"/>
  <c r="O4400" i="7" s="1"/>
  <c r="J4406" i="7"/>
  <c r="M4406" i="7"/>
  <c r="O4406" i="7" s="1"/>
  <c r="J4414" i="7"/>
  <c r="M4414" i="7"/>
  <c r="O4414" i="7" s="1"/>
  <c r="J4422" i="7"/>
  <c r="M4422" i="7"/>
  <c r="O4422" i="7" s="1"/>
  <c r="J4425" i="7"/>
  <c r="M4425" i="7"/>
  <c r="O4425" i="7" s="1"/>
  <c r="J4433" i="7"/>
  <c r="M4433" i="7"/>
  <c r="O4433" i="7" s="1"/>
  <c r="M4439" i="7"/>
  <c r="O4439" i="7" s="1"/>
  <c r="J4439" i="7"/>
  <c r="J4442" i="7"/>
  <c r="M4442" i="7"/>
  <c r="O4442" i="7" s="1"/>
  <c r="M4447" i="7"/>
  <c r="O4447" i="7" s="1"/>
  <c r="J4447" i="7"/>
  <c r="J4464" i="7"/>
  <c r="M4464" i="7"/>
  <c r="O4464" i="7" s="1"/>
  <c r="J4470" i="7"/>
  <c r="M4470" i="7"/>
  <c r="O4470" i="7" s="1"/>
  <c r="J4478" i="7"/>
  <c r="M4478" i="7"/>
  <c r="O4478" i="7" s="1"/>
  <c r="J4486" i="7"/>
  <c r="M4486" i="7"/>
  <c r="O4486" i="7" s="1"/>
  <c r="J4489" i="7"/>
  <c r="M4489" i="7"/>
  <c r="O4489" i="7" s="1"/>
  <c r="J4497" i="7"/>
  <c r="M4497" i="7"/>
  <c r="O4497" i="7" s="1"/>
  <c r="J4510" i="7"/>
  <c r="M4510" i="7"/>
  <c r="O4510" i="7" s="1"/>
  <c r="M4523" i="7"/>
  <c r="O4523" i="7" s="1"/>
  <c r="J4523" i="7"/>
  <c r="M4527" i="7"/>
  <c r="O4527" i="7" s="1"/>
  <c r="J4527" i="7"/>
  <c r="J4542" i="7"/>
  <c r="M4542" i="7"/>
  <c r="O4542" i="7" s="1"/>
  <c r="M4555" i="7"/>
  <c r="O4555" i="7" s="1"/>
  <c r="J4555" i="7"/>
  <c r="M4559" i="7"/>
  <c r="O4559" i="7" s="1"/>
  <c r="J4559" i="7"/>
  <c r="J4574" i="7"/>
  <c r="M4574" i="7"/>
  <c r="O4574" i="7" s="1"/>
  <c r="M4587" i="7"/>
  <c r="O4587" i="7" s="1"/>
  <c r="J4587" i="7"/>
  <c r="M4591" i="7"/>
  <c r="O4591" i="7" s="1"/>
  <c r="J4591" i="7"/>
  <c r="J4606" i="7"/>
  <c r="M4606" i="7"/>
  <c r="O4606" i="7" s="1"/>
  <c r="J4617" i="7"/>
  <c r="M4617" i="7"/>
  <c r="O4617" i="7" s="1"/>
  <c r="M4623" i="7"/>
  <c r="O4623" i="7" s="1"/>
  <c r="J4623" i="7"/>
  <c r="J4643" i="7"/>
  <c r="M4643" i="7"/>
  <c r="O4643" i="7" s="1"/>
  <c r="J2593" i="7"/>
  <c r="M2593" i="7"/>
  <c r="O2593" i="7" s="1"/>
  <c r="M2594" i="7"/>
  <c r="O2594" i="7" s="1"/>
  <c r="J2594" i="7"/>
  <c r="J2601" i="7"/>
  <c r="M2601" i="7"/>
  <c r="O2601" i="7" s="1"/>
  <c r="J2602" i="7"/>
  <c r="M2602" i="7"/>
  <c r="O2602" i="7" s="1"/>
  <c r="J2609" i="7"/>
  <c r="M2609" i="7"/>
  <c r="O2609" i="7" s="1"/>
  <c r="M2610" i="7"/>
  <c r="O2610" i="7" s="1"/>
  <c r="J2610" i="7"/>
  <c r="J2617" i="7"/>
  <c r="M2617" i="7"/>
  <c r="O2617" i="7" s="1"/>
  <c r="J2618" i="7"/>
  <c r="M2618" i="7"/>
  <c r="O2618" i="7" s="1"/>
  <c r="J2625" i="7"/>
  <c r="M2625" i="7"/>
  <c r="O2625" i="7" s="1"/>
  <c r="M2626" i="7"/>
  <c r="O2626" i="7" s="1"/>
  <c r="J2626" i="7"/>
  <c r="J2633" i="7"/>
  <c r="M2633" i="7"/>
  <c r="O2633" i="7" s="1"/>
  <c r="J2634" i="7"/>
  <c r="M2634" i="7"/>
  <c r="O2634" i="7" s="1"/>
  <c r="J2641" i="7"/>
  <c r="M2641" i="7"/>
  <c r="O2641" i="7" s="1"/>
  <c r="M2642" i="7"/>
  <c r="O2642" i="7" s="1"/>
  <c r="J2642" i="7"/>
  <c r="J2649" i="7"/>
  <c r="M2649" i="7"/>
  <c r="O2649" i="7" s="1"/>
  <c r="J2650" i="7"/>
  <c r="M2650" i="7"/>
  <c r="O2650" i="7" s="1"/>
  <c r="J2657" i="7"/>
  <c r="M2657" i="7"/>
  <c r="O2657" i="7" s="1"/>
  <c r="M2658" i="7"/>
  <c r="O2658" i="7" s="1"/>
  <c r="J2658" i="7"/>
  <c r="J2665" i="7"/>
  <c r="M2665" i="7"/>
  <c r="O2665" i="7" s="1"/>
  <c r="M2666" i="7"/>
  <c r="O2666" i="7" s="1"/>
  <c r="J2666" i="7"/>
  <c r="J2673" i="7"/>
  <c r="M2673" i="7"/>
  <c r="O2673" i="7" s="1"/>
  <c r="M2674" i="7"/>
  <c r="O2674" i="7" s="1"/>
  <c r="J2674" i="7"/>
  <c r="J2681" i="7"/>
  <c r="M2681" i="7"/>
  <c r="O2681" i="7" s="1"/>
  <c r="J2682" i="7"/>
  <c r="M2682" i="7"/>
  <c r="O2682" i="7" s="1"/>
  <c r="J2689" i="7"/>
  <c r="M2689" i="7"/>
  <c r="O2689" i="7" s="1"/>
  <c r="M2690" i="7"/>
  <c r="O2690" i="7" s="1"/>
  <c r="J2690" i="7"/>
  <c r="J2697" i="7"/>
  <c r="M2697" i="7"/>
  <c r="O2697" i="7" s="1"/>
  <c r="J2698" i="7"/>
  <c r="M2698" i="7"/>
  <c r="O2698" i="7" s="1"/>
  <c r="J2705" i="7"/>
  <c r="M2705" i="7"/>
  <c r="O2705" i="7" s="1"/>
  <c r="M2706" i="7"/>
  <c r="O2706" i="7" s="1"/>
  <c r="J2706" i="7"/>
  <c r="J2713" i="7"/>
  <c r="M2713" i="7"/>
  <c r="O2713" i="7" s="1"/>
  <c r="J2714" i="7"/>
  <c r="M2714" i="7"/>
  <c r="O2714" i="7" s="1"/>
  <c r="J2721" i="7"/>
  <c r="M2721" i="7"/>
  <c r="O2721" i="7" s="1"/>
  <c r="M2722" i="7"/>
  <c r="O2722" i="7" s="1"/>
  <c r="J2722" i="7"/>
  <c r="J2729" i="7"/>
  <c r="M2729" i="7"/>
  <c r="O2729" i="7" s="1"/>
  <c r="J2730" i="7"/>
  <c r="M2730" i="7"/>
  <c r="O2730" i="7" s="1"/>
  <c r="J2737" i="7"/>
  <c r="M2737" i="7"/>
  <c r="O2737" i="7" s="1"/>
  <c r="M2738" i="7"/>
  <c r="O2738" i="7" s="1"/>
  <c r="J2738" i="7"/>
  <c r="J2745" i="7"/>
  <c r="M2745" i="7"/>
  <c r="O2745" i="7" s="1"/>
  <c r="J2746" i="7"/>
  <c r="M2746" i="7"/>
  <c r="O2746" i="7" s="1"/>
  <c r="J2753" i="7"/>
  <c r="M2753" i="7"/>
  <c r="O2753" i="7" s="1"/>
  <c r="M2754" i="7"/>
  <c r="O2754" i="7" s="1"/>
  <c r="J2754" i="7"/>
  <c r="J2761" i="7"/>
  <c r="M2761" i="7"/>
  <c r="O2761" i="7" s="1"/>
  <c r="J2762" i="7"/>
  <c r="M2762" i="7"/>
  <c r="O2762" i="7" s="1"/>
  <c r="J2769" i="7"/>
  <c r="M2769" i="7"/>
  <c r="O2769" i="7" s="1"/>
  <c r="M2770" i="7"/>
  <c r="O2770" i="7" s="1"/>
  <c r="J2770" i="7"/>
  <c r="J2777" i="7"/>
  <c r="M2777" i="7"/>
  <c r="O2777" i="7" s="1"/>
  <c r="J2778" i="7"/>
  <c r="M2778" i="7"/>
  <c r="O2778" i="7" s="1"/>
  <c r="J2785" i="7"/>
  <c r="M2785" i="7"/>
  <c r="O2785" i="7" s="1"/>
  <c r="M2786" i="7"/>
  <c r="O2786" i="7" s="1"/>
  <c r="J2786" i="7"/>
  <c r="J2793" i="7"/>
  <c r="M2793" i="7"/>
  <c r="O2793" i="7" s="1"/>
  <c r="M2794" i="7"/>
  <c r="O2794" i="7" s="1"/>
  <c r="J2794" i="7"/>
  <c r="J2801" i="7"/>
  <c r="M2801" i="7"/>
  <c r="O2801" i="7" s="1"/>
  <c r="M2802" i="7"/>
  <c r="O2802" i="7" s="1"/>
  <c r="J2802" i="7"/>
  <c r="J2809" i="7"/>
  <c r="M2809" i="7"/>
  <c r="O2809" i="7" s="1"/>
  <c r="J2810" i="7"/>
  <c r="M2810" i="7"/>
  <c r="O2810" i="7" s="1"/>
  <c r="J2817" i="7"/>
  <c r="M2817" i="7"/>
  <c r="O2817" i="7" s="1"/>
  <c r="M2818" i="7"/>
  <c r="O2818" i="7" s="1"/>
  <c r="J2818" i="7"/>
  <c r="J2825" i="7"/>
  <c r="M2825" i="7"/>
  <c r="O2825" i="7" s="1"/>
  <c r="J2826" i="7"/>
  <c r="M2826" i="7"/>
  <c r="O2826" i="7" s="1"/>
  <c r="J2833" i="7"/>
  <c r="M2833" i="7"/>
  <c r="O2833" i="7" s="1"/>
  <c r="M2834" i="7"/>
  <c r="O2834" i="7" s="1"/>
  <c r="J2834" i="7"/>
  <c r="J2841" i="7"/>
  <c r="M2841" i="7"/>
  <c r="O2841" i="7" s="1"/>
  <c r="J2842" i="7"/>
  <c r="M2842" i="7"/>
  <c r="O2842" i="7" s="1"/>
  <c r="J2849" i="7"/>
  <c r="M2849" i="7"/>
  <c r="O2849" i="7" s="1"/>
  <c r="M2850" i="7"/>
  <c r="O2850" i="7" s="1"/>
  <c r="J2850" i="7"/>
  <c r="J2857" i="7"/>
  <c r="M2857" i="7"/>
  <c r="O2857" i="7" s="1"/>
  <c r="J2858" i="7"/>
  <c r="M2858" i="7"/>
  <c r="O2858" i="7" s="1"/>
  <c r="J2865" i="7"/>
  <c r="M2865" i="7"/>
  <c r="O2865" i="7" s="1"/>
  <c r="M2866" i="7"/>
  <c r="O2866" i="7" s="1"/>
  <c r="J2866" i="7"/>
  <c r="J2873" i="7"/>
  <c r="M2873" i="7"/>
  <c r="O2873" i="7" s="1"/>
  <c r="J2874" i="7"/>
  <c r="M2874" i="7"/>
  <c r="O2874" i="7" s="1"/>
  <c r="J2881" i="7"/>
  <c r="M2881" i="7"/>
  <c r="O2881" i="7" s="1"/>
  <c r="M2882" i="7"/>
  <c r="O2882" i="7" s="1"/>
  <c r="J2882" i="7"/>
  <c r="J2889" i="7"/>
  <c r="M2889" i="7"/>
  <c r="O2889" i="7" s="1"/>
  <c r="J2890" i="7"/>
  <c r="M2890" i="7"/>
  <c r="O2890" i="7" s="1"/>
  <c r="J2897" i="7"/>
  <c r="M2897" i="7"/>
  <c r="O2897" i="7" s="1"/>
  <c r="M2898" i="7"/>
  <c r="O2898" i="7" s="1"/>
  <c r="J2898" i="7"/>
  <c r="J2905" i="7"/>
  <c r="M2905" i="7"/>
  <c r="O2905" i="7" s="1"/>
  <c r="J2906" i="7"/>
  <c r="M2906" i="7"/>
  <c r="O2906" i="7" s="1"/>
  <c r="J2913" i="7"/>
  <c r="M2913" i="7"/>
  <c r="O2913" i="7" s="1"/>
  <c r="M2914" i="7"/>
  <c r="O2914" i="7" s="1"/>
  <c r="J2914" i="7"/>
  <c r="J2921" i="7"/>
  <c r="M2921" i="7"/>
  <c r="O2921" i="7" s="1"/>
  <c r="M2922" i="7"/>
  <c r="O2922" i="7" s="1"/>
  <c r="J2922" i="7"/>
  <c r="J2929" i="7"/>
  <c r="M2929" i="7"/>
  <c r="O2929" i="7" s="1"/>
  <c r="M2930" i="7"/>
  <c r="O2930" i="7" s="1"/>
  <c r="J2930" i="7"/>
  <c r="J2937" i="7"/>
  <c r="M2937" i="7"/>
  <c r="O2937" i="7" s="1"/>
  <c r="J2938" i="7"/>
  <c r="M2938" i="7"/>
  <c r="O2938" i="7" s="1"/>
  <c r="J2945" i="7"/>
  <c r="M2945" i="7"/>
  <c r="O2945" i="7" s="1"/>
  <c r="M2946" i="7"/>
  <c r="O2946" i="7" s="1"/>
  <c r="J2946" i="7"/>
  <c r="J2953" i="7"/>
  <c r="M2953" i="7"/>
  <c r="O2953" i="7" s="1"/>
  <c r="M2954" i="7"/>
  <c r="O2954" i="7" s="1"/>
  <c r="J2954" i="7"/>
  <c r="J2961" i="7"/>
  <c r="M2961" i="7"/>
  <c r="O2961" i="7" s="1"/>
  <c r="M2962" i="7"/>
  <c r="O2962" i="7" s="1"/>
  <c r="J2962" i="7"/>
  <c r="J2969" i="7"/>
  <c r="M2969" i="7"/>
  <c r="O2969" i="7" s="1"/>
  <c r="J2970" i="7"/>
  <c r="M2970" i="7"/>
  <c r="O2970" i="7" s="1"/>
  <c r="J2977" i="7"/>
  <c r="M2977" i="7"/>
  <c r="O2977" i="7" s="1"/>
  <c r="M2978" i="7"/>
  <c r="O2978" i="7" s="1"/>
  <c r="J2978" i="7"/>
  <c r="J2985" i="7"/>
  <c r="M2985" i="7"/>
  <c r="O2985" i="7" s="1"/>
  <c r="M2986" i="7"/>
  <c r="O2986" i="7" s="1"/>
  <c r="J2986" i="7"/>
  <c r="J2993" i="7"/>
  <c r="M2993" i="7"/>
  <c r="O2993" i="7" s="1"/>
  <c r="M2994" i="7"/>
  <c r="O2994" i="7" s="1"/>
  <c r="J2994" i="7"/>
  <c r="J3001" i="7"/>
  <c r="M3001" i="7"/>
  <c r="O3001" i="7" s="1"/>
  <c r="J3002" i="7"/>
  <c r="M3002" i="7"/>
  <c r="O3002" i="7" s="1"/>
  <c r="J3009" i="7"/>
  <c r="M3009" i="7"/>
  <c r="O3009" i="7" s="1"/>
  <c r="M3010" i="7"/>
  <c r="O3010" i="7" s="1"/>
  <c r="J3010" i="7"/>
  <c r="J3017" i="7"/>
  <c r="M3017" i="7"/>
  <c r="O3017" i="7" s="1"/>
  <c r="M3018" i="7"/>
  <c r="O3018" i="7" s="1"/>
  <c r="J3018" i="7"/>
  <c r="J3025" i="7"/>
  <c r="M3025" i="7"/>
  <c r="O3025" i="7" s="1"/>
  <c r="M3026" i="7"/>
  <c r="O3026" i="7" s="1"/>
  <c r="J3026" i="7"/>
  <c r="J3033" i="7"/>
  <c r="M3033" i="7"/>
  <c r="O3033" i="7" s="1"/>
  <c r="J3034" i="7"/>
  <c r="M3034" i="7"/>
  <c r="O3034" i="7" s="1"/>
  <c r="J3041" i="7"/>
  <c r="M3041" i="7"/>
  <c r="O3041" i="7" s="1"/>
  <c r="M3042" i="7"/>
  <c r="O3042" i="7" s="1"/>
  <c r="J3042" i="7"/>
  <c r="J3049" i="7"/>
  <c r="M3049" i="7"/>
  <c r="O3049" i="7" s="1"/>
  <c r="M3050" i="7"/>
  <c r="O3050" i="7" s="1"/>
  <c r="J3050" i="7"/>
  <c r="J3057" i="7"/>
  <c r="M3057" i="7"/>
  <c r="O3057" i="7" s="1"/>
  <c r="M3058" i="7"/>
  <c r="O3058" i="7" s="1"/>
  <c r="J3058" i="7"/>
  <c r="J3065" i="7"/>
  <c r="M3065" i="7"/>
  <c r="O3065" i="7" s="1"/>
  <c r="J3066" i="7"/>
  <c r="M3066" i="7"/>
  <c r="O3066" i="7" s="1"/>
  <c r="J3073" i="7"/>
  <c r="M3073" i="7"/>
  <c r="O3073" i="7" s="1"/>
  <c r="M3074" i="7"/>
  <c r="O3074" i="7" s="1"/>
  <c r="J3074" i="7"/>
  <c r="J3081" i="7"/>
  <c r="M3081" i="7"/>
  <c r="O3081" i="7" s="1"/>
  <c r="M3082" i="7"/>
  <c r="O3082" i="7" s="1"/>
  <c r="J3082" i="7"/>
  <c r="J3089" i="7"/>
  <c r="M3089" i="7"/>
  <c r="O3089" i="7" s="1"/>
  <c r="M3090" i="7"/>
  <c r="O3090" i="7" s="1"/>
  <c r="J3090" i="7"/>
  <c r="J3097" i="7"/>
  <c r="M3097" i="7"/>
  <c r="O3097" i="7" s="1"/>
  <c r="J3098" i="7"/>
  <c r="M3098" i="7"/>
  <c r="O3098" i="7" s="1"/>
  <c r="J3105" i="7"/>
  <c r="M3105" i="7"/>
  <c r="O3105" i="7" s="1"/>
  <c r="M3106" i="7"/>
  <c r="O3106" i="7" s="1"/>
  <c r="J3106" i="7"/>
  <c r="J3113" i="7"/>
  <c r="M3113" i="7"/>
  <c r="O3113" i="7" s="1"/>
  <c r="M3114" i="7"/>
  <c r="O3114" i="7" s="1"/>
  <c r="J3114" i="7"/>
  <c r="J3121" i="7"/>
  <c r="M3121" i="7"/>
  <c r="O3121" i="7" s="1"/>
  <c r="M3122" i="7"/>
  <c r="O3122" i="7" s="1"/>
  <c r="J3122" i="7"/>
  <c r="J3129" i="7"/>
  <c r="M3129" i="7"/>
  <c r="O3129" i="7" s="1"/>
  <c r="J3130" i="7"/>
  <c r="M3130" i="7"/>
  <c r="O3130" i="7" s="1"/>
  <c r="J3137" i="7"/>
  <c r="M3137" i="7"/>
  <c r="O3137" i="7" s="1"/>
  <c r="M3138" i="7"/>
  <c r="O3138" i="7" s="1"/>
  <c r="J3138" i="7"/>
  <c r="J3145" i="7"/>
  <c r="M3145" i="7"/>
  <c r="O3145" i="7" s="1"/>
  <c r="M3146" i="7"/>
  <c r="O3146" i="7" s="1"/>
  <c r="J3146" i="7"/>
  <c r="J3153" i="7"/>
  <c r="M3153" i="7"/>
  <c r="O3153" i="7" s="1"/>
  <c r="M3154" i="7"/>
  <c r="O3154" i="7" s="1"/>
  <c r="J3154" i="7"/>
  <c r="J3161" i="7"/>
  <c r="M3161" i="7"/>
  <c r="O3161" i="7" s="1"/>
  <c r="J3162" i="7"/>
  <c r="M3162" i="7"/>
  <c r="O3162" i="7" s="1"/>
  <c r="J3169" i="7"/>
  <c r="M3169" i="7"/>
  <c r="O3169" i="7" s="1"/>
  <c r="M3170" i="7"/>
  <c r="O3170" i="7" s="1"/>
  <c r="J3170" i="7"/>
  <c r="J3177" i="7"/>
  <c r="M3177" i="7"/>
  <c r="O3177" i="7" s="1"/>
  <c r="M3178" i="7"/>
  <c r="O3178" i="7" s="1"/>
  <c r="J3178" i="7"/>
  <c r="J3185" i="7"/>
  <c r="M3185" i="7"/>
  <c r="O3185" i="7" s="1"/>
  <c r="M3186" i="7"/>
  <c r="O3186" i="7" s="1"/>
  <c r="J3186" i="7"/>
  <c r="J3193" i="7"/>
  <c r="M3193" i="7"/>
  <c r="O3193" i="7" s="1"/>
  <c r="J3194" i="7"/>
  <c r="M3194" i="7"/>
  <c r="O3194" i="7" s="1"/>
  <c r="J3201" i="7"/>
  <c r="M3201" i="7"/>
  <c r="O3201" i="7" s="1"/>
  <c r="M3202" i="7"/>
  <c r="O3202" i="7" s="1"/>
  <c r="J3202" i="7"/>
  <c r="J3209" i="7"/>
  <c r="M3209" i="7"/>
  <c r="O3209" i="7" s="1"/>
  <c r="M3210" i="7"/>
  <c r="O3210" i="7" s="1"/>
  <c r="J3210" i="7"/>
  <c r="J3217" i="7"/>
  <c r="M3217" i="7"/>
  <c r="O3217" i="7" s="1"/>
  <c r="M3218" i="7"/>
  <c r="O3218" i="7" s="1"/>
  <c r="J3218" i="7"/>
  <c r="J3225" i="7"/>
  <c r="M3225" i="7"/>
  <c r="O3225" i="7" s="1"/>
  <c r="J3226" i="7"/>
  <c r="M3226" i="7"/>
  <c r="O3226" i="7" s="1"/>
  <c r="J3233" i="7"/>
  <c r="M3233" i="7"/>
  <c r="O3233" i="7" s="1"/>
  <c r="M3234" i="7"/>
  <c r="O3234" i="7" s="1"/>
  <c r="J3234" i="7"/>
  <c r="J3241" i="7"/>
  <c r="M3241" i="7"/>
  <c r="O3241" i="7" s="1"/>
  <c r="M3242" i="7"/>
  <c r="O3242" i="7" s="1"/>
  <c r="J3242" i="7"/>
  <c r="J3249" i="7"/>
  <c r="M3249" i="7"/>
  <c r="O3249" i="7" s="1"/>
  <c r="J3250" i="7"/>
  <c r="M3250" i="7"/>
  <c r="O3250" i="7" s="1"/>
  <c r="J3257" i="7"/>
  <c r="M3257" i="7"/>
  <c r="O3257" i="7" s="1"/>
  <c r="J3258" i="7"/>
  <c r="M3258" i="7"/>
  <c r="O3258" i="7" s="1"/>
  <c r="J3265" i="7"/>
  <c r="M3265" i="7"/>
  <c r="O3265" i="7" s="1"/>
  <c r="M3266" i="7"/>
  <c r="O3266" i="7" s="1"/>
  <c r="J3266" i="7"/>
  <c r="J3273" i="7"/>
  <c r="M3273" i="7"/>
  <c r="O3273" i="7" s="1"/>
  <c r="M3274" i="7"/>
  <c r="O3274" i="7" s="1"/>
  <c r="J3274" i="7"/>
  <c r="J3281" i="7"/>
  <c r="M3281" i="7"/>
  <c r="O3281" i="7" s="1"/>
  <c r="J3282" i="7"/>
  <c r="M3282" i="7"/>
  <c r="O3282" i="7" s="1"/>
  <c r="J3289" i="7"/>
  <c r="M3289" i="7"/>
  <c r="O3289" i="7" s="1"/>
  <c r="J3290" i="7"/>
  <c r="M3290" i="7"/>
  <c r="O3290" i="7" s="1"/>
  <c r="J3297" i="7"/>
  <c r="M3297" i="7"/>
  <c r="O3297" i="7" s="1"/>
  <c r="M3298" i="7"/>
  <c r="O3298" i="7" s="1"/>
  <c r="J3298" i="7"/>
  <c r="J3305" i="7"/>
  <c r="M3305" i="7"/>
  <c r="O3305" i="7" s="1"/>
  <c r="M3306" i="7"/>
  <c r="O3306" i="7" s="1"/>
  <c r="J3306" i="7"/>
  <c r="J3313" i="7"/>
  <c r="M3313" i="7"/>
  <c r="O3313" i="7" s="1"/>
  <c r="M3314" i="7"/>
  <c r="O3314" i="7" s="1"/>
  <c r="J3314" i="7"/>
  <c r="J3321" i="7"/>
  <c r="M3321" i="7"/>
  <c r="O3321" i="7" s="1"/>
  <c r="J3322" i="7"/>
  <c r="M3322" i="7"/>
  <c r="O3322" i="7" s="1"/>
  <c r="J3329" i="7"/>
  <c r="M3329" i="7"/>
  <c r="O3329" i="7" s="1"/>
  <c r="M3330" i="7"/>
  <c r="O3330" i="7" s="1"/>
  <c r="J3330" i="7"/>
  <c r="J3337" i="7"/>
  <c r="M3337" i="7"/>
  <c r="O3337" i="7" s="1"/>
  <c r="M3338" i="7"/>
  <c r="O3338" i="7" s="1"/>
  <c r="J3338" i="7"/>
  <c r="J3345" i="7"/>
  <c r="M3345" i="7"/>
  <c r="O3345" i="7" s="1"/>
  <c r="M3346" i="7"/>
  <c r="O3346" i="7" s="1"/>
  <c r="J3346" i="7"/>
  <c r="J3353" i="7"/>
  <c r="M3353" i="7"/>
  <c r="O3353" i="7" s="1"/>
  <c r="J3354" i="7"/>
  <c r="M3354" i="7"/>
  <c r="O3354" i="7" s="1"/>
  <c r="J3361" i="7"/>
  <c r="M3361" i="7"/>
  <c r="O3361" i="7" s="1"/>
  <c r="M3362" i="7"/>
  <c r="O3362" i="7" s="1"/>
  <c r="J3362" i="7"/>
  <c r="J3369" i="7"/>
  <c r="M3369" i="7"/>
  <c r="O3369" i="7" s="1"/>
  <c r="M3370" i="7"/>
  <c r="O3370" i="7" s="1"/>
  <c r="J3370" i="7"/>
  <c r="J3377" i="7"/>
  <c r="M3377" i="7"/>
  <c r="O3377" i="7" s="1"/>
  <c r="M3378" i="7"/>
  <c r="O3378" i="7" s="1"/>
  <c r="J3378" i="7"/>
  <c r="J3385" i="7"/>
  <c r="M3385" i="7"/>
  <c r="O3385" i="7" s="1"/>
  <c r="J3386" i="7"/>
  <c r="M3386" i="7"/>
  <c r="O3386" i="7" s="1"/>
  <c r="J3393" i="7"/>
  <c r="M3393" i="7"/>
  <c r="O3393" i="7" s="1"/>
  <c r="M3394" i="7"/>
  <c r="O3394" i="7" s="1"/>
  <c r="J3394" i="7"/>
  <c r="J3401" i="7"/>
  <c r="M3401" i="7"/>
  <c r="O3401" i="7" s="1"/>
  <c r="M3402" i="7"/>
  <c r="O3402" i="7" s="1"/>
  <c r="J3402" i="7"/>
  <c r="J3409" i="7"/>
  <c r="M3409" i="7"/>
  <c r="O3409" i="7" s="1"/>
  <c r="M3410" i="7"/>
  <c r="O3410" i="7" s="1"/>
  <c r="J3410" i="7"/>
  <c r="J3417" i="7"/>
  <c r="M3417" i="7"/>
  <c r="O3417" i="7" s="1"/>
  <c r="J3418" i="7"/>
  <c r="M3418" i="7"/>
  <c r="O3418" i="7" s="1"/>
  <c r="J3425" i="7"/>
  <c r="M3425" i="7"/>
  <c r="O3425" i="7" s="1"/>
  <c r="M3426" i="7"/>
  <c r="O3426" i="7" s="1"/>
  <c r="J3426" i="7"/>
  <c r="J3433" i="7"/>
  <c r="M3433" i="7"/>
  <c r="O3433" i="7" s="1"/>
  <c r="M3434" i="7"/>
  <c r="O3434" i="7" s="1"/>
  <c r="J3434" i="7"/>
  <c r="J3441" i="7"/>
  <c r="M3441" i="7"/>
  <c r="O3441" i="7" s="1"/>
  <c r="M3442" i="7"/>
  <c r="O3442" i="7" s="1"/>
  <c r="J3442" i="7"/>
  <c r="J3449" i="7"/>
  <c r="M3449" i="7"/>
  <c r="O3449" i="7" s="1"/>
  <c r="J3450" i="7"/>
  <c r="M3450" i="7"/>
  <c r="O3450" i="7" s="1"/>
  <c r="J3457" i="7"/>
  <c r="M3457" i="7"/>
  <c r="O3457" i="7" s="1"/>
  <c r="M3458" i="7"/>
  <c r="O3458" i="7" s="1"/>
  <c r="J3458" i="7"/>
  <c r="J3465" i="7"/>
  <c r="M3465" i="7"/>
  <c r="O3465" i="7" s="1"/>
  <c r="M3466" i="7"/>
  <c r="O3466" i="7" s="1"/>
  <c r="J3466" i="7"/>
  <c r="J3473" i="7"/>
  <c r="M3473" i="7"/>
  <c r="O3473" i="7" s="1"/>
  <c r="M3474" i="7"/>
  <c r="O3474" i="7" s="1"/>
  <c r="J3474" i="7"/>
  <c r="J3481" i="7"/>
  <c r="M3481" i="7"/>
  <c r="O3481" i="7" s="1"/>
  <c r="J3482" i="7"/>
  <c r="M3482" i="7"/>
  <c r="O3482" i="7" s="1"/>
  <c r="J3489" i="7"/>
  <c r="M3489" i="7"/>
  <c r="O3489" i="7" s="1"/>
  <c r="M3490" i="7"/>
  <c r="O3490" i="7" s="1"/>
  <c r="J3490" i="7"/>
  <c r="J3497" i="7"/>
  <c r="M3497" i="7"/>
  <c r="O3497" i="7" s="1"/>
  <c r="M3498" i="7"/>
  <c r="O3498" i="7" s="1"/>
  <c r="J3498" i="7"/>
  <c r="J3505" i="7"/>
  <c r="M3505" i="7"/>
  <c r="O3505" i="7" s="1"/>
  <c r="J3506" i="7"/>
  <c r="M3506" i="7"/>
  <c r="O3506" i="7" s="1"/>
  <c r="J3513" i="7"/>
  <c r="M3513" i="7"/>
  <c r="O3513" i="7" s="1"/>
  <c r="J3514" i="7"/>
  <c r="M3514" i="7"/>
  <c r="O3514" i="7" s="1"/>
  <c r="J3521" i="7"/>
  <c r="M3521" i="7"/>
  <c r="O3521" i="7" s="1"/>
  <c r="M3522" i="7"/>
  <c r="O3522" i="7" s="1"/>
  <c r="J3522" i="7"/>
  <c r="J3529" i="7"/>
  <c r="M3529" i="7"/>
  <c r="O3529" i="7" s="1"/>
  <c r="M3530" i="7"/>
  <c r="O3530" i="7" s="1"/>
  <c r="J3530" i="7"/>
  <c r="J3537" i="7"/>
  <c r="M3537" i="7"/>
  <c r="O3537" i="7" s="1"/>
  <c r="J3538" i="7"/>
  <c r="M3538" i="7"/>
  <c r="O3538" i="7" s="1"/>
  <c r="J3545" i="7"/>
  <c r="M3545" i="7"/>
  <c r="O3545" i="7" s="1"/>
  <c r="J3546" i="7"/>
  <c r="M3546" i="7"/>
  <c r="O3546" i="7" s="1"/>
  <c r="J3553" i="7"/>
  <c r="M3553" i="7"/>
  <c r="O3553" i="7" s="1"/>
  <c r="M3554" i="7"/>
  <c r="O3554" i="7" s="1"/>
  <c r="J3554" i="7"/>
  <c r="J3561" i="7"/>
  <c r="M3561" i="7"/>
  <c r="O3561" i="7" s="1"/>
  <c r="M3562" i="7"/>
  <c r="O3562" i="7" s="1"/>
  <c r="J3562" i="7"/>
  <c r="J3569" i="7"/>
  <c r="M3569" i="7"/>
  <c r="O3569" i="7" s="1"/>
  <c r="J3570" i="7"/>
  <c r="M3570" i="7"/>
  <c r="O3570" i="7" s="1"/>
  <c r="J3577" i="7"/>
  <c r="M3577" i="7"/>
  <c r="O3577" i="7" s="1"/>
  <c r="J3578" i="7"/>
  <c r="M3578" i="7"/>
  <c r="O3578" i="7" s="1"/>
  <c r="J3585" i="7"/>
  <c r="M3585" i="7"/>
  <c r="O3585" i="7" s="1"/>
  <c r="M3586" i="7"/>
  <c r="O3586" i="7" s="1"/>
  <c r="J3586" i="7"/>
  <c r="J3593" i="7"/>
  <c r="M3593" i="7"/>
  <c r="O3593" i="7" s="1"/>
  <c r="M3594" i="7"/>
  <c r="O3594" i="7" s="1"/>
  <c r="J3594" i="7"/>
  <c r="J3601" i="7"/>
  <c r="M3601" i="7"/>
  <c r="O3601" i="7" s="1"/>
  <c r="J3602" i="7"/>
  <c r="M3602" i="7"/>
  <c r="O3602" i="7" s="1"/>
  <c r="J3609" i="7"/>
  <c r="M3609" i="7"/>
  <c r="O3609" i="7" s="1"/>
  <c r="J3610" i="7"/>
  <c r="M3610" i="7"/>
  <c r="O3610" i="7" s="1"/>
  <c r="J3617" i="7"/>
  <c r="M3617" i="7"/>
  <c r="O3617" i="7" s="1"/>
  <c r="M3618" i="7"/>
  <c r="O3618" i="7" s="1"/>
  <c r="J3618" i="7"/>
  <c r="J3625" i="7"/>
  <c r="M3625" i="7"/>
  <c r="O3625" i="7" s="1"/>
  <c r="M3626" i="7"/>
  <c r="O3626" i="7" s="1"/>
  <c r="J3626" i="7"/>
  <c r="J3633" i="7"/>
  <c r="M3633" i="7"/>
  <c r="O3633" i="7" s="1"/>
  <c r="J3634" i="7"/>
  <c r="M3634" i="7"/>
  <c r="O3634" i="7" s="1"/>
  <c r="J3641" i="7"/>
  <c r="M3641" i="7"/>
  <c r="O3641" i="7" s="1"/>
  <c r="J3642" i="7"/>
  <c r="M3642" i="7"/>
  <c r="O3642" i="7" s="1"/>
  <c r="J3649" i="7"/>
  <c r="M3649" i="7"/>
  <c r="O3649" i="7" s="1"/>
  <c r="M3650" i="7"/>
  <c r="O3650" i="7" s="1"/>
  <c r="J3650" i="7"/>
  <c r="J3657" i="7"/>
  <c r="M3657" i="7"/>
  <c r="O3657" i="7" s="1"/>
  <c r="M3658" i="7"/>
  <c r="O3658" i="7" s="1"/>
  <c r="J3658" i="7"/>
  <c r="J3665" i="7"/>
  <c r="M3665" i="7"/>
  <c r="O3665" i="7" s="1"/>
  <c r="J3666" i="7"/>
  <c r="M3666" i="7"/>
  <c r="O3666" i="7" s="1"/>
  <c r="J3673" i="7"/>
  <c r="M3673" i="7"/>
  <c r="O3673" i="7" s="1"/>
  <c r="J3674" i="7"/>
  <c r="M3674" i="7"/>
  <c r="O3674" i="7" s="1"/>
  <c r="J3681" i="7"/>
  <c r="M3681" i="7"/>
  <c r="O3681" i="7" s="1"/>
  <c r="M3682" i="7"/>
  <c r="O3682" i="7" s="1"/>
  <c r="J3682" i="7"/>
  <c r="J3689" i="7"/>
  <c r="M3689" i="7"/>
  <c r="O3689" i="7" s="1"/>
  <c r="M3690" i="7"/>
  <c r="O3690" i="7" s="1"/>
  <c r="J3690" i="7"/>
  <c r="J3697" i="7"/>
  <c r="M3697" i="7"/>
  <c r="O3697" i="7" s="1"/>
  <c r="M3698" i="7"/>
  <c r="O3698" i="7" s="1"/>
  <c r="J3698" i="7"/>
  <c r="J3705" i="7"/>
  <c r="M3705" i="7"/>
  <c r="O3705" i="7" s="1"/>
  <c r="J3706" i="7"/>
  <c r="M3706" i="7"/>
  <c r="O3706" i="7" s="1"/>
  <c r="J3713" i="7"/>
  <c r="M3713" i="7"/>
  <c r="O3713" i="7" s="1"/>
  <c r="M3714" i="7"/>
  <c r="O3714" i="7" s="1"/>
  <c r="J3714" i="7"/>
  <c r="J3721" i="7"/>
  <c r="M3721" i="7"/>
  <c r="O3721" i="7" s="1"/>
  <c r="M3722" i="7"/>
  <c r="O3722" i="7" s="1"/>
  <c r="J3722" i="7"/>
  <c r="J3729" i="7"/>
  <c r="M3729" i="7"/>
  <c r="O3729" i="7" s="1"/>
  <c r="M3730" i="7"/>
  <c r="O3730" i="7" s="1"/>
  <c r="J3730" i="7"/>
  <c r="J3737" i="7"/>
  <c r="M3737" i="7"/>
  <c r="O3737" i="7" s="1"/>
  <c r="J3738" i="7"/>
  <c r="M3738" i="7"/>
  <c r="O3738" i="7" s="1"/>
  <c r="J3745" i="7"/>
  <c r="M3745" i="7"/>
  <c r="O3745" i="7" s="1"/>
  <c r="M3746" i="7"/>
  <c r="O3746" i="7" s="1"/>
  <c r="J3746" i="7"/>
  <c r="J3753" i="7"/>
  <c r="M3753" i="7"/>
  <c r="O3753" i="7" s="1"/>
  <c r="M3754" i="7"/>
  <c r="O3754" i="7" s="1"/>
  <c r="J3754" i="7"/>
  <c r="J3761" i="7"/>
  <c r="M3761" i="7"/>
  <c r="O3761" i="7" s="1"/>
  <c r="M3762" i="7"/>
  <c r="O3762" i="7" s="1"/>
  <c r="J3762" i="7"/>
  <c r="J3769" i="7"/>
  <c r="M3769" i="7"/>
  <c r="O3769" i="7" s="1"/>
  <c r="J3770" i="7"/>
  <c r="M3770" i="7"/>
  <c r="O3770" i="7" s="1"/>
  <c r="J3777" i="7"/>
  <c r="M3777" i="7"/>
  <c r="O3777" i="7" s="1"/>
  <c r="M3778" i="7"/>
  <c r="O3778" i="7" s="1"/>
  <c r="J3778" i="7"/>
  <c r="J3785" i="7"/>
  <c r="M3785" i="7"/>
  <c r="O3785" i="7" s="1"/>
  <c r="M3786" i="7"/>
  <c r="O3786" i="7" s="1"/>
  <c r="J3786" i="7"/>
  <c r="J3793" i="7"/>
  <c r="M3793" i="7"/>
  <c r="O3793" i="7" s="1"/>
  <c r="M3794" i="7"/>
  <c r="O3794" i="7" s="1"/>
  <c r="J3794" i="7"/>
  <c r="J3801" i="7"/>
  <c r="M3801" i="7"/>
  <c r="O3801" i="7" s="1"/>
  <c r="J3808" i="7"/>
  <c r="M3808" i="7"/>
  <c r="O3808" i="7" s="1"/>
  <c r="J3814" i="7"/>
  <c r="M3814" i="7"/>
  <c r="O3814" i="7" s="1"/>
  <c r="J3815" i="7"/>
  <c r="M3815" i="7"/>
  <c r="O3815" i="7" s="1"/>
  <c r="M3820" i="7"/>
  <c r="O3820" i="7" s="1"/>
  <c r="J3820" i="7"/>
  <c r="J3821" i="7"/>
  <c r="M3821" i="7"/>
  <c r="O3821" i="7" s="1"/>
  <c r="J3827" i="7"/>
  <c r="M3827" i="7"/>
  <c r="O3827" i="7" s="1"/>
  <c r="M3840" i="7"/>
  <c r="O3840" i="7" s="1"/>
  <c r="J3840" i="7"/>
  <c r="J3846" i="7"/>
  <c r="M3846" i="7"/>
  <c r="O3846" i="7" s="1"/>
  <c r="J3847" i="7"/>
  <c r="M3847" i="7"/>
  <c r="O3847" i="7" s="1"/>
  <c r="M3852" i="7"/>
  <c r="O3852" i="7" s="1"/>
  <c r="J3852" i="7"/>
  <c r="J3853" i="7"/>
  <c r="M3853" i="7"/>
  <c r="O3853" i="7" s="1"/>
  <c r="J3859" i="7"/>
  <c r="M3859" i="7"/>
  <c r="O3859" i="7" s="1"/>
  <c r="J3872" i="7"/>
  <c r="M3872" i="7"/>
  <c r="O3872" i="7" s="1"/>
  <c r="J3878" i="7"/>
  <c r="M3878" i="7"/>
  <c r="O3878" i="7" s="1"/>
  <c r="J3879" i="7"/>
  <c r="M3879" i="7"/>
  <c r="O3879" i="7" s="1"/>
  <c r="M3884" i="7"/>
  <c r="O3884" i="7" s="1"/>
  <c r="J3884" i="7"/>
  <c r="J3885" i="7"/>
  <c r="M3885" i="7"/>
  <c r="O3885" i="7" s="1"/>
  <c r="J3891" i="7"/>
  <c r="M3891" i="7"/>
  <c r="O3891" i="7" s="1"/>
  <c r="M3904" i="7"/>
  <c r="O3904" i="7" s="1"/>
  <c r="J3904" i="7"/>
  <c r="J3910" i="7"/>
  <c r="M3910" i="7"/>
  <c r="O3910" i="7" s="1"/>
  <c r="J3911" i="7"/>
  <c r="M3911" i="7"/>
  <c r="O3911" i="7" s="1"/>
  <c r="M3916" i="7"/>
  <c r="O3916" i="7" s="1"/>
  <c r="J3916" i="7"/>
  <c r="J3917" i="7"/>
  <c r="M3917" i="7"/>
  <c r="O3917" i="7" s="1"/>
  <c r="J3923" i="7"/>
  <c r="M3923" i="7"/>
  <c r="O3923" i="7" s="1"/>
  <c r="J3936" i="7"/>
  <c r="M3936" i="7"/>
  <c r="O3936" i="7" s="1"/>
  <c r="J3942" i="7"/>
  <c r="M3942" i="7"/>
  <c r="O3942" i="7" s="1"/>
  <c r="J3943" i="7"/>
  <c r="M3943" i="7"/>
  <c r="O3943" i="7" s="1"/>
  <c r="M3948" i="7"/>
  <c r="O3948" i="7" s="1"/>
  <c r="J3948" i="7"/>
  <c r="J3949" i="7"/>
  <c r="M3949" i="7"/>
  <c r="O3949" i="7" s="1"/>
  <c r="J3955" i="7"/>
  <c r="M3955" i="7"/>
  <c r="O3955" i="7" s="1"/>
  <c r="M3968" i="7"/>
  <c r="O3968" i="7" s="1"/>
  <c r="J3968" i="7"/>
  <c r="J3974" i="7"/>
  <c r="M3974" i="7"/>
  <c r="O3974" i="7" s="1"/>
  <c r="J3975" i="7"/>
  <c r="M3975" i="7"/>
  <c r="O3975" i="7" s="1"/>
  <c r="M3980" i="7"/>
  <c r="O3980" i="7" s="1"/>
  <c r="J3980" i="7"/>
  <c r="J3981" i="7"/>
  <c r="M3981" i="7"/>
  <c r="O3981" i="7" s="1"/>
  <c r="J3987" i="7"/>
  <c r="M3987" i="7"/>
  <c r="O3987" i="7" s="1"/>
  <c r="J3993" i="7"/>
  <c r="M3993" i="7"/>
  <c r="O3993" i="7" s="1"/>
  <c r="J4010" i="7"/>
  <c r="M4010" i="7"/>
  <c r="O4010" i="7" s="1"/>
  <c r="M4015" i="7"/>
  <c r="O4015" i="7" s="1"/>
  <c r="J4015" i="7"/>
  <c r="J4018" i="7"/>
  <c r="M4018" i="7"/>
  <c r="O4018" i="7" s="1"/>
  <c r="J4024" i="7"/>
  <c r="M4024" i="7"/>
  <c r="O4024" i="7" s="1"/>
  <c r="J4032" i="7"/>
  <c r="M4032" i="7"/>
  <c r="O4032" i="7" s="1"/>
  <c r="M4035" i="7"/>
  <c r="O4035" i="7" s="1"/>
  <c r="J4035" i="7"/>
  <c r="J4043" i="7"/>
  <c r="M4043" i="7"/>
  <c r="O4043" i="7" s="1"/>
  <c r="M4051" i="7"/>
  <c r="O4051" i="7" s="1"/>
  <c r="J4051" i="7"/>
  <c r="J4057" i="7"/>
  <c r="M4057" i="7"/>
  <c r="O4057" i="7" s="1"/>
  <c r="J4074" i="7"/>
  <c r="M4074" i="7"/>
  <c r="O4074" i="7" s="1"/>
  <c r="M4079" i="7"/>
  <c r="O4079" i="7" s="1"/>
  <c r="J4079" i="7"/>
  <c r="J4082" i="7"/>
  <c r="M4082" i="7"/>
  <c r="O4082" i="7" s="1"/>
  <c r="J4088" i="7"/>
  <c r="M4088" i="7"/>
  <c r="O4088" i="7" s="1"/>
  <c r="J4096" i="7"/>
  <c r="M4096" i="7"/>
  <c r="O4096" i="7" s="1"/>
  <c r="J4099" i="7"/>
  <c r="M4099" i="7"/>
  <c r="O4099" i="7" s="1"/>
  <c r="J4107" i="7"/>
  <c r="M4107" i="7"/>
  <c r="O4107" i="7" s="1"/>
  <c r="M4115" i="7"/>
  <c r="O4115" i="7" s="1"/>
  <c r="J4115" i="7"/>
  <c r="J4121" i="7"/>
  <c r="M4121" i="7"/>
  <c r="O4121" i="7" s="1"/>
  <c r="J4138" i="7"/>
  <c r="M4138" i="7"/>
  <c r="O4138" i="7" s="1"/>
  <c r="M4143" i="7"/>
  <c r="O4143" i="7" s="1"/>
  <c r="J4143" i="7"/>
  <c r="J4146" i="7"/>
  <c r="M4146" i="7"/>
  <c r="O4146" i="7" s="1"/>
  <c r="J4152" i="7"/>
  <c r="M4152" i="7"/>
  <c r="O4152" i="7" s="1"/>
  <c r="J4160" i="7"/>
  <c r="M4160" i="7"/>
  <c r="O4160" i="7" s="1"/>
  <c r="M4163" i="7"/>
  <c r="O4163" i="7" s="1"/>
  <c r="J4163" i="7"/>
  <c r="J4171" i="7"/>
  <c r="M4171" i="7"/>
  <c r="O4171" i="7" s="1"/>
  <c r="M4179" i="7"/>
  <c r="O4179" i="7" s="1"/>
  <c r="J4179" i="7"/>
  <c r="J4185" i="7"/>
  <c r="M4185" i="7"/>
  <c r="O4185" i="7" s="1"/>
  <c r="J4202" i="7"/>
  <c r="M4202" i="7"/>
  <c r="O4202" i="7" s="1"/>
  <c r="M4207" i="7"/>
  <c r="O4207" i="7" s="1"/>
  <c r="J4207" i="7"/>
  <c r="J4210" i="7"/>
  <c r="M4210" i="7"/>
  <c r="O4210" i="7" s="1"/>
  <c r="J4216" i="7"/>
  <c r="M4216" i="7"/>
  <c r="O4216" i="7" s="1"/>
  <c r="J4224" i="7"/>
  <c r="M4224" i="7"/>
  <c r="O4224" i="7" s="1"/>
  <c r="J4227" i="7"/>
  <c r="M4227" i="7"/>
  <c r="O4227" i="7" s="1"/>
  <c r="J4235" i="7"/>
  <c r="M4235" i="7"/>
  <c r="O4235" i="7" s="1"/>
  <c r="M4243" i="7"/>
  <c r="O4243" i="7" s="1"/>
  <c r="J4243" i="7"/>
  <c r="J4249" i="7"/>
  <c r="M4249" i="7"/>
  <c r="O4249" i="7" s="1"/>
  <c r="J4266" i="7"/>
  <c r="M4266" i="7"/>
  <c r="O4266" i="7" s="1"/>
  <c r="M4271" i="7"/>
  <c r="O4271" i="7" s="1"/>
  <c r="J4271" i="7"/>
  <c r="J4274" i="7"/>
  <c r="M4274" i="7"/>
  <c r="O4274" i="7" s="1"/>
  <c r="J4280" i="7"/>
  <c r="M4280" i="7"/>
  <c r="O4280" i="7" s="1"/>
  <c r="J4288" i="7"/>
  <c r="M4288" i="7"/>
  <c r="O4288" i="7" s="1"/>
  <c r="M4291" i="7"/>
  <c r="O4291" i="7" s="1"/>
  <c r="J4291" i="7"/>
  <c r="J4299" i="7"/>
  <c r="M4299" i="7"/>
  <c r="O4299" i="7" s="1"/>
  <c r="M4307" i="7"/>
  <c r="O4307" i="7" s="1"/>
  <c r="J4307" i="7"/>
  <c r="J4313" i="7"/>
  <c r="M4313" i="7"/>
  <c r="O4313" i="7" s="1"/>
  <c r="J4330" i="7"/>
  <c r="M4330" i="7"/>
  <c r="O4330" i="7" s="1"/>
  <c r="M4335" i="7"/>
  <c r="O4335" i="7" s="1"/>
  <c r="J4335" i="7"/>
  <c r="J4338" i="7"/>
  <c r="M4338" i="7"/>
  <c r="O4338" i="7" s="1"/>
  <c r="J4344" i="7"/>
  <c r="M4344" i="7"/>
  <c r="O4344" i="7" s="1"/>
  <c r="J4352" i="7"/>
  <c r="M4352" i="7"/>
  <c r="O4352" i="7" s="1"/>
  <c r="M4355" i="7"/>
  <c r="O4355" i="7" s="1"/>
  <c r="J4355" i="7"/>
  <c r="J4363" i="7"/>
  <c r="M4363" i="7"/>
  <c r="O4363" i="7" s="1"/>
  <c r="M4371" i="7"/>
  <c r="O4371" i="7" s="1"/>
  <c r="J4371" i="7"/>
  <c r="J4377" i="7"/>
  <c r="M4377" i="7"/>
  <c r="O4377" i="7" s="1"/>
  <c r="J4394" i="7"/>
  <c r="M4394" i="7"/>
  <c r="O4394" i="7" s="1"/>
  <c r="M4399" i="7"/>
  <c r="O4399" i="7" s="1"/>
  <c r="J4399" i="7"/>
  <c r="J4402" i="7"/>
  <c r="M4402" i="7"/>
  <c r="O4402" i="7" s="1"/>
  <c r="J4408" i="7"/>
  <c r="M4408" i="7"/>
  <c r="O4408" i="7" s="1"/>
  <c r="J4416" i="7"/>
  <c r="M4416" i="7"/>
  <c r="O4416" i="7" s="1"/>
  <c r="M4419" i="7"/>
  <c r="O4419" i="7" s="1"/>
  <c r="J4419" i="7"/>
  <c r="J4427" i="7"/>
  <c r="M4427" i="7"/>
  <c r="O4427" i="7" s="1"/>
  <c r="M4435" i="7"/>
  <c r="O4435" i="7" s="1"/>
  <c r="J4435" i="7"/>
  <c r="J4441" i="7"/>
  <c r="M4441" i="7"/>
  <c r="O4441" i="7" s="1"/>
  <c r="J4458" i="7"/>
  <c r="M4458" i="7"/>
  <c r="O4458" i="7" s="1"/>
  <c r="M4463" i="7"/>
  <c r="O4463" i="7" s="1"/>
  <c r="J4463" i="7"/>
  <c r="J4466" i="7"/>
  <c r="M4466" i="7"/>
  <c r="O4466" i="7" s="1"/>
  <c r="J4472" i="7"/>
  <c r="M4472" i="7"/>
  <c r="O4472" i="7" s="1"/>
  <c r="J4480" i="7"/>
  <c r="M4480" i="7"/>
  <c r="O4480" i="7" s="1"/>
  <c r="M4483" i="7"/>
  <c r="O4483" i="7" s="1"/>
  <c r="J4483" i="7"/>
  <c r="J4491" i="7"/>
  <c r="M4491" i="7"/>
  <c r="O4491" i="7" s="1"/>
  <c r="M4499" i="7"/>
  <c r="O4499" i="7" s="1"/>
  <c r="J4499" i="7"/>
  <c r="J4504" i="7"/>
  <c r="M4504" i="7"/>
  <c r="O4504" i="7" s="1"/>
  <c r="J4521" i="7"/>
  <c r="M4521" i="7"/>
  <c r="O4521" i="7" s="1"/>
  <c r="J4530" i="7"/>
  <c r="M4530" i="7"/>
  <c r="O4530" i="7" s="1"/>
  <c r="J4536" i="7"/>
  <c r="M4536" i="7"/>
  <c r="O4536" i="7" s="1"/>
  <c r="J4553" i="7"/>
  <c r="M4553" i="7"/>
  <c r="O4553" i="7" s="1"/>
  <c r="J4562" i="7"/>
  <c r="M4562" i="7"/>
  <c r="O4562" i="7" s="1"/>
  <c r="J4568" i="7"/>
  <c r="M4568" i="7"/>
  <c r="O4568" i="7" s="1"/>
  <c r="J4585" i="7"/>
  <c r="M4585" i="7"/>
  <c r="O4585" i="7" s="1"/>
  <c r="J4594" i="7"/>
  <c r="M4594" i="7"/>
  <c r="O4594" i="7" s="1"/>
  <c r="J4600" i="7"/>
  <c r="M4600" i="7"/>
  <c r="O4600" i="7" s="1"/>
  <c r="J4618" i="7"/>
  <c r="M4618" i="7"/>
  <c r="O4618" i="7" s="1"/>
  <c r="J4624" i="7"/>
  <c r="M4624" i="7"/>
  <c r="O4624" i="7" s="1"/>
  <c r="J4630" i="7"/>
  <c r="M4630" i="7"/>
  <c r="O4630" i="7" s="1"/>
  <c r="J4667" i="7"/>
  <c r="M4667" i="7"/>
  <c r="O4667" i="7" s="1"/>
  <c r="J4675" i="7"/>
  <c r="M4675" i="7"/>
  <c r="O4675" i="7" s="1"/>
  <c r="M4619" i="7"/>
  <c r="O4619" i="7" s="1"/>
  <c r="J4619" i="7"/>
  <c r="J4625" i="7"/>
  <c r="M4625" i="7"/>
  <c r="O4625" i="7" s="1"/>
  <c r="J4626" i="7"/>
  <c r="M4626" i="7"/>
  <c r="O4626" i="7" s="1"/>
  <c r="M4631" i="7"/>
  <c r="O4631" i="7" s="1"/>
  <c r="J4631" i="7"/>
  <c r="J4632" i="7"/>
  <c r="M4632" i="7"/>
  <c r="O4632" i="7" s="1"/>
  <c r="J4638" i="7"/>
  <c r="M4638" i="7"/>
  <c r="O4638" i="7" s="1"/>
  <c r="M4648" i="7"/>
  <c r="O4648" i="7" s="1"/>
  <c r="J4648" i="7"/>
  <c r="J4656" i="7"/>
  <c r="M4656" i="7"/>
  <c r="O4656" i="7" s="1"/>
  <c r="M4664" i="7"/>
  <c r="O4664" i="7" s="1"/>
  <c r="J4664" i="7"/>
  <c r="J4670" i="7"/>
  <c r="M4670" i="7"/>
  <c r="O4670" i="7" s="1"/>
  <c r="J4687" i="7"/>
  <c r="M4687" i="7"/>
  <c r="O4687" i="7" s="1"/>
  <c r="J4693" i="7"/>
  <c r="M4693" i="7"/>
  <c r="O4693" i="7" s="1"/>
  <c r="J4702" i="7"/>
  <c r="M4702" i="7"/>
  <c r="O4702" i="7" s="1"/>
  <c r="J4709" i="7"/>
  <c r="M4709" i="7"/>
  <c r="O4709" i="7" s="1"/>
  <c r="J4718" i="7"/>
  <c r="M4718" i="7"/>
  <c r="O4718" i="7" s="1"/>
  <c r="J4731" i="7"/>
  <c r="M4731" i="7"/>
  <c r="O4731" i="7" s="1"/>
  <c r="J4747" i="7"/>
  <c r="M4747" i="7"/>
  <c r="O4747" i="7" s="1"/>
  <c r="M4756" i="7"/>
  <c r="O4756" i="7" s="1"/>
  <c r="J4756" i="7"/>
  <c r="J4767" i="7"/>
  <c r="M4767" i="7"/>
  <c r="O4767" i="7" s="1"/>
  <c r="M4772" i="7"/>
  <c r="O4772" i="7" s="1"/>
  <c r="J4772" i="7"/>
  <c r="M4780" i="7"/>
  <c r="O4780" i="7" s="1"/>
  <c r="J4780" i="7"/>
  <c r="J4798" i="7"/>
  <c r="M4798" i="7"/>
  <c r="O4798" i="7" s="1"/>
  <c r="J4803" i="7"/>
  <c r="M4803" i="7"/>
  <c r="O4803" i="7" s="1"/>
  <c r="M4812" i="7"/>
  <c r="O4812" i="7" s="1"/>
  <c r="J4812" i="7"/>
  <c r="J4830" i="7"/>
  <c r="M4830" i="7"/>
  <c r="O4830" i="7" s="1"/>
  <c r="J4835" i="7"/>
  <c r="M4835" i="7"/>
  <c r="O4835" i="7" s="1"/>
  <c r="M4844" i="7"/>
  <c r="O4844" i="7" s="1"/>
  <c r="J4844" i="7"/>
  <c r="J4862" i="7"/>
  <c r="M4862" i="7"/>
  <c r="O4862" i="7" s="1"/>
  <c r="J4867" i="7"/>
  <c r="M4867" i="7"/>
  <c r="O4867" i="7" s="1"/>
  <c r="J4886" i="7"/>
  <c r="M4886" i="7"/>
  <c r="O4886" i="7" s="1"/>
  <c r="J4903" i="7"/>
  <c r="M4903" i="7"/>
  <c r="O4903" i="7" s="1"/>
  <c r="M4908" i="7"/>
  <c r="O4908" i="7" s="1"/>
  <c r="J4908" i="7"/>
  <c r="J4939" i="7"/>
  <c r="M4939" i="7"/>
  <c r="O4939" i="7" s="1"/>
  <c r="M4964" i="7"/>
  <c r="O4964" i="7" s="1"/>
  <c r="J4964" i="7"/>
  <c r="M4992" i="7"/>
  <c r="O4992" i="7" s="1"/>
  <c r="J4992" i="7"/>
  <c r="J4683" i="7"/>
  <c r="M4683" i="7"/>
  <c r="O4683" i="7" s="1"/>
  <c r="J4686" i="7"/>
  <c r="M4686" i="7"/>
  <c r="O4686" i="7" s="1"/>
  <c r="M4696" i="7"/>
  <c r="O4696" i="7" s="1"/>
  <c r="J4696" i="7"/>
  <c r="M4712" i="7"/>
  <c r="O4712" i="7" s="1"/>
  <c r="J4712" i="7"/>
  <c r="J4725" i="7"/>
  <c r="M4725" i="7"/>
  <c r="O4725" i="7" s="1"/>
  <c r="J4734" i="7"/>
  <c r="M4734" i="7"/>
  <c r="O4734" i="7" s="1"/>
  <c r="J4741" i="7"/>
  <c r="M4741" i="7"/>
  <c r="O4741" i="7" s="1"/>
  <c r="J4750" i="7"/>
  <c r="M4750" i="7"/>
  <c r="O4750" i="7" s="1"/>
  <c r="J4763" i="7"/>
  <c r="M4763" i="7"/>
  <c r="O4763" i="7" s="1"/>
  <c r="J4787" i="7"/>
  <c r="M4787" i="7"/>
  <c r="O4787" i="7" s="1"/>
  <c r="M4804" i="7"/>
  <c r="O4804" i="7" s="1"/>
  <c r="J4804" i="7"/>
  <c r="J4807" i="7"/>
  <c r="M4807" i="7"/>
  <c r="O4807" i="7" s="1"/>
  <c r="J4819" i="7"/>
  <c r="M4819" i="7"/>
  <c r="O4819" i="7" s="1"/>
  <c r="M4836" i="7"/>
  <c r="O4836" i="7" s="1"/>
  <c r="J4836" i="7"/>
  <c r="J4839" i="7"/>
  <c r="M4839" i="7"/>
  <c r="O4839" i="7" s="1"/>
  <c r="J4851" i="7"/>
  <c r="M4851" i="7"/>
  <c r="O4851" i="7" s="1"/>
  <c r="M4868" i="7"/>
  <c r="O4868" i="7" s="1"/>
  <c r="J4868" i="7"/>
  <c r="J4871" i="7"/>
  <c r="M4871" i="7"/>
  <c r="O4871" i="7" s="1"/>
  <c r="J4883" i="7"/>
  <c r="M4883" i="7"/>
  <c r="O4883" i="7" s="1"/>
  <c r="M4900" i="7"/>
  <c r="O4900" i="7" s="1"/>
  <c r="J4900" i="7"/>
  <c r="J4931" i="7"/>
  <c r="M4931" i="7"/>
  <c r="O4931" i="7" s="1"/>
  <c r="J4950" i="7"/>
  <c r="M4950" i="7"/>
  <c r="O4950" i="7" s="1"/>
  <c r="J3802" i="7"/>
  <c r="M3802" i="7"/>
  <c r="O3802" i="7" s="1"/>
  <c r="J3809" i="7"/>
  <c r="M3809" i="7"/>
  <c r="O3809" i="7" s="1"/>
  <c r="M3810" i="7"/>
  <c r="O3810" i="7" s="1"/>
  <c r="J3810" i="7"/>
  <c r="J3817" i="7"/>
  <c r="M3817" i="7"/>
  <c r="O3817" i="7" s="1"/>
  <c r="J3818" i="7"/>
  <c r="M3818" i="7"/>
  <c r="O3818" i="7" s="1"/>
  <c r="J3825" i="7"/>
  <c r="M3825" i="7"/>
  <c r="O3825" i="7" s="1"/>
  <c r="M3826" i="7"/>
  <c r="O3826" i="7" s="1"/>
  <c r="J3826" i="7"/>
  <c r="J3833" i="7"/>
  <c r="M3833" i="7"/>
  <c r="O3833" i="7" s="1"/>
  <c r="M3834" i="7"/>
  <c r="O3834" i="7" s="1"/>
  <c r="J3834" i="7"/>
  <c r="J3841" i="7"/>
  <c r="M3841" i="7"/>
  <c r="O3841" i="7" s="1"/>
  <c r="M3842" i="7"/>
  <c r="O3842" i="7" s="1"/>
  <c r="J3842" i="7"/>
  <c r="J3849" i="7"/>
  <c r="M3849" i="7"/>
  <c r="O3849" i="7" s="1"/>
  <c r="J3850" i="7"/>
  <c r="M3850" i="7"/>
  <c r="O3850" i="7" s="1"/>
  <c r="J3857" i="7"/>
  <c r="M3857" i="7"/>
  <c r="O3857" i="7" s="1"/>
  <c r="M3858" i="7"/>
  <c r="O3858" i="7" s="1"/>
  <c r="J3858" i="7"/>
  <c r="J3865" i="7"/>
  <c r="M3865" i="7"/>
  <c r="O3865" i="7" s="1"/>
  <c r="J3866" i="7"/>
  <c r="M3866" i="7"/>
  <c r="O3866" i="7" s="1"/>
  <c r="J3873" i="7"/>
  <c r="M3873" i="7"/>
  <c r="O3873" i="7" s="1"/>
  <c r="M3874" i="7"/>
  <c r="O3874" i="7" s="1"/>
  <c r="J3874" i="7"/>
  <c r="J3881" i="7"/>
  <c r="M3881" i="7"/>
  <c r="O3881" i="7" s="1"/>
  <c r="J3882" i="7"/>
  <c r="M3882" i="7"/>
  <c r="O3882" i="7" s="1"/>
  <c r="J3889" i="7"/>
  <c r="M3889" i="7"/>
  <c r="O3889" i="7" s="1"/>
  <c r="M3890" i="7"/>
  <c r="O3890" i="7" s="1"/>
  <c r="J3890" i="7"/>
  <c r="J3897" i="7"/>
  <c r="M3897" i="7"/>
  <c r="O3897" i="7" s="1"/>
  <c r="M3898" i="7"/>
  <c r="O3898" i="7" s="1"/>
  <c r="J3898" i="7"/>
  <c r="J3905" i="7"/>
  <c r="M3905" i="7"/>
  <c r="O3905" i="7" s="1"/>
  <c r="M3906" i="7"/>
  <c r="O3906" i="7" s="1"/>
  <c r="J3906" i="7"/>
  <c r="J3913" i="7"/>
  <c r="M3913" i="7"/>
  <c r="O3913" i="7" s="1"/>
  <c r="J3914" i="7"/>
  <c r="M3914" i="7"/>
  <c r="O3914" i="7" s="1"/>
  <c r="J3921" i="7"/>
  <c r="M3921" i="7"/>
  <c r="O3921" i="7" s="1"/>
  <c r="M3922" i="7"/>
  <c r="O3922" i="7" s="1"/>
  <c r="J3922" i="7"/>
  <c r="J3929" i="7"/>
  <c r="M3929" i="7"/>
  <c r="O3929" i="7" s="1"/>
  <c r="J3930" i="7"/>
  <c r="M3930" i="7"/>
  <c r="O3930" i="7" s="1"/>
  <c r="J3937" i="7"/>
  <c r="M3937" i="7"/>
  <c r="O3937" i="7" s="1"/>
  <c r="M3938" i="7"/>
  <c r="O3938" i="7" s="1"/>
  <c r="J3938" i="7"/>
  <c r="J3945" i="7"/>
  <c r="M3945" i="7"/>
  <c r="O3945" i="7" s="1"/>
  <c r="J3946" i="7"/>
  <c r="M3946" i="7"/>
  <c r="O3946" i="7" s="1"/>
  <c r="J3953" i="7"/>
  <c r="M3953" i="7"/>
  <c r="O3953" i="7" s="1"/>
  <c r="M3954" i="7"/>
  <c r="O3954" i="7" s="1"/>
  <c r="J3954" i="7"/>
  <c r="J3961" i="7"/>
  <c r="M3961" i="7"/>
  <c r="O3961" i="7" s="1"/>
  <c r="M3962" i="7"/>
  <c r="O3962" i="7" s="1"/>
  <c r="J3962" i="7"/>
  <c r="J3969" i="7"/>
  <c r="M3969" i="7"/>
  <c r="O3969" i="7" s="1"/>
  <c r="M3970" i="7"/>
  <c r="O3970" i="7" s="1"/>
  <c r="J3970" i="7"/>
  <c r="J3977" i="7"/>
  <c r="M3977" i="7"/>
  <c r="O3977" i="7" s="1"/>
  <c r="J3978" i="7"/>
  <c r="M3978" i="7"/>
  <c r="O3978" i="7" s="1"/>
  <c r="J3985" i="7"/>
  <c r="M3985" i="7"/>
  <c r="O3985" i="7" s="1"/>
  <c r="M3986" i="7"/>
  <c r="O3986" i="7" s="1"/>
  <c r="J3986" i="7"/>
  <c r="J3995" i="7"/>
  <c r="M3995" i="7"/>
  <c r="O3995" i="7" s="1"/>
  <c r="J4001" i="7"/>
  <c r="M4001" i="7"/>
  <c r="O4001" i="7" s="1"/>
  <c r="J4002" i="7"/>
  <c r="M4002" i="7"/>
  <c r="O4002" i="7" s="1"/>
  <c r="M4007" i="7"/>
  <c r="O4007" i="7" s="1"/>
  <c r="J4007" i="7"/>
  <c r="J4008" i="7"/>
  <c r="M4008" i="7"/>
  <c r="O4008" i="7" s="1"/>
  <c r="J4014" i="7"/>
  <c r="M4014" i="7"/>
  <c r="O4014" i="7" s="1"/>
  <c r="M4027" i="7"/>
  <c r="O4027" i="7" s="1"/>
  <c r="J4027" i="7"/>
  <c r="J4033" i="7"/>
  <c r="M4033" i="7"/>
  <c r="O4033" i="7" s="1"/>
  <c r="J4034" i="7"/>
  <c r="M4034" i="7"/>
  <c r="O4034" i="7" s="1"/>
  <c r="M4039" i="7"/>
  <c r="O4039" i="7" s="1"/>
  <c r="J4039" i="7"/>
  <c r="J4040" i="7"/>
  <c r="M4040" i="7"/>
  <c r="O4040" i="7" s="1"/>
  <c r="J4046" i="7"/>
  <c r="M4046" i="7"/>
  <c r="O4046" i="7" s="1"/>
  <c r="J4059" i="7"/>
  <c r="M4059" i="7"/>
  <c r="O4059" i="7" s="1"/>
  <c r="J4065" i="7"/>
  <c r="M4065" i="7"/>
  <c r="O4065" i="7" s="1"/>
  <c r="J4066" i="7"/>
  <c r="M4066" i="7"/>
  <c r="O4066" i="7" s="1"/>
  <c r="M4071" i="7"/>
  <c r="O4071" i="7" s="1"/>
  <c r="J4071" i="7"/>
  <c r="J4072" i="7"/>
  <c r="M4072" i="7"/>
  <c r="O4072" i="7" s="1"/>
  <c r="J4078" i="7"/>
  <c r="M4078" i="7"/>
  <c r="O4078" i="7" s="1"/>
  <c r="J4091" i="7"/>
  <c r="M4091" i="7"/>
  <c r="O4091" i="7" s="1"/>
  <c r="J4097" i="7"/>
  <c r="M4097" i="7"/>
  <c r="O4097" i="7" s="1"/>
  <c r="J4098" i="7"/>
  <c r="M4098" i="7"/>
  <c r="O4098" i="7" s="1"/>
  <c r="M4103" i="7"/>
  <c r="O4103" i="7" s="1"/>
  <c r="J4103" i="7"/>
  <c r="J4104" i="7"/>
  <c r="M4104" i="7"/>
  <c r="O4104" i="7" s="1"/>
  <c r="J4110" i="7"/>
  <c r="M4110" i="7"/>
  <c r="O4110" i="7" s="1"/>
  <c r="J4123" i="7"/>
  <c r="M4123" i="7"/>
  <c r="O4123" i="7" s="1"/>
  <c r="J4129" i="7"/>
  <c r="M4129" i="7"/>
  <c r="O4129" i="7" s="1"/>
  <c r="J4130" i="7"/>
  <c r="M4130" i="7"/>
  <c r="O4130" i="7" s="1"/>
  <c r="M4135" i="7"/>
  <c r="O4135" i="7" s="1"/>
  <c r="J4135" i="7"/>
  <c r="J4136" i="7"/>
  <c r="M4136" i="7"/>
  <c r="O4136" i="7" s="1"/>
  <c r="J4142" i="7"/>
  <c r="M4142" i="7"/>
  <c r="O4142" i="7" s="1"/>
  <c r="M4155" i="7"/>
  <c r="O4155" i="7" s="1"/>
  <c r="J4155" i="7"/>
  <c r="J4161" i="7"/>
  <c r="M4161" i="7"/>
  <c r="O4161" i="7" s="1"/>
  <c r="J4162" i="7"/>
  <c r="M4162" i="7"/>
  <c r="O4162" i="7" s="1"/>
  <c r="M4167" i="7"/>
  <c r="O4167" i="7" s="1"/>
  <c r="J4167" i="7"/>
  <c r="J4168" i="7"/>
  <c r="M4168" i="7"/>
  <c r="O4168" i="7" s="1"/>
  <c r="J4174" i="7"/>
  <c r="M4174" i="7"/>
  <c r="O4174" i="7" s="1"/>
  <c r="J4187" i="7"/>
  <c r="M4187" i="7"/>
  <c r="O4187" i="7" s="1"/>
  <c r="J4193" i="7"/>
  <c r="M4193" i="7"/>
  <c r="O4193" i="7" s="1"/>
  <c r="J4194" i="7"/>
  <c r="M4194" i="7"/>
  <c r="O4194" i="7" s="1"/>
  <c r="M4199" i="7"/>
  <c r="O4199" i="7" s="1"/>
  <c r="J4199" i="7"/>
  <c r="J4200" i="7"/>
  <c r="M4200" i="7"/>
  <c r="O4200" i="7" s="1"/>
  <c r="J4206" i="7"/>
  <c r="M4206" i="7"/>
  <c r="O4206" i="7" s="1"/>
  <c r="J4219" i="7"/>
  <c r="M4219" i="7"/>
  <c r="O4219" i="7" s="1"/>
  <c r="J4225" i="7"/>
  <c r="M4225" i="7"/>
  <c r="O4225" i="7" s="1"/>
  <c r="J4226" i="7"/>
  <c r="M4226" i="7"/>
  <c r="O4226" i="7" s="1"/>
  <c r="M4231" i="7"/>
  <c r="O4231" i="7" s="1"/>
  <c r="J4231" i="7"/>
  <c r="J4232" i="7"/>
  <c r="M4232" i="7"/>
  <c r="O4232" i="7" s="1"/>
  <c r="J4238" i="7"/>
  <c r="M4238" i="7"/>
  <c r="O4238" i="7" s="1"/>
  <c r="J4251" i="7"/>
  <c r="M4251" i="7"/>
  <c r="O4251" i="7" s="1"/>
  <c r="J4257" i="7"/>
  <c r="M4257" i="7"/>
  <c r="O4257" i="7" s="1"/>
  <c r="J4258" i="7"/>
  <c r="M4258" i="7"/>
  <c r="O4258" i="7" s="1"/>
  <c r="M4263" i="7"/>
  <c r="O4263" i="7" s="1"/>
  <c r="J4263" i="7"/>
  <c r="J4264" i="7"/>
  <c r="M4264" i="7"/>
  <c r="O4264" i="7" s="1"/>
  <c r="J4270" i="7"/>
  <c r="M4270" i="7"/>
  <c r="O4270" i="7" s="1"/>
  <c r="M4283" i="7"/>
  <c r="O4283" i="7" s="1"/>
  <c r="J4283" i="7"/>
  <c r="J4289" i="7"/>
  <c r="M4289" i="7"/>
  <c r="O4289" i="7" s="1"/>
  <c r="J4290" i="7"/>
  <c r="M4290" i="7"/>
  <c r="O4290" i="7" s="1"/>
  <c r="M4295" i="7"/>
  <c r="O4295" i="7" s="1"/>
  <c r="J4295" i="7"/>
  <c r="J4296" i="7"/>
  <c r="M4296" i="7"/>
  <c r="O4296" i="7" s="1"/>
  <c r="J4302" i="7"/>
  <c r="M4302" i="7"/>
  <c r="O4302" i="7" s="1"/>
  <c r="J4315" i="7"/>
  <c r="M4315" i="7"/>
  <c r="O4315" i="7" s="1"/>
  <c r="J4321" i="7"/>
  <c r="M4321" i="7"/>
  <c r="O4321" i="7" s="1"/>
  <c r="J4322" i="7"/>
  <c r="M4322" i="7"/>
  <c r="O4322" i="7" s="1"/>
  <c r="M4327" i="7"/>
  <c r="O4327" i="7" s="1"/>
  <c r="J4327" i="7"/>
  <c r="J4328" i="7"/>
  <c r="M4328" i="7"/>
  <c r="O4328" i="7" s="1"/>
  <c r="J4334" i="7"/>
  <c r="M4334" i="7"/>
  <c r="O4334" i="7" s="1"/>
  <c r="M4347" i="7"/>
  <c r="O4347" i="7" s="1"/>
  <c r="J4347" i="7"/>
  <c r="J4353" i="7"/>
  <c r="M4353" i="7"/>
  <c r="O4353" i="7" s="1"/>
  <c r="J4354" i="7"/>
  <c r="M4354" i="7"/>
  <c r="O4354" i="7" s="1"/>
  <c r="M4359" i="7"/>
  <c r="O4359" i="7" s="1"/>
  <c r="J4359" i="7"/>
  <c r="J4360" i="7"/>
  <c r="M4360" i="7"/>
  <c r="O4360" i="7" s="1"/>
  <c r="J4366" i="7"/>
  <c r="M4366" i="7"/>
  <c r="O4366" i="7" s="1"/>
  <c r="J4379" i="7"/>
  <c r="M4379" i="7"/>
  <c r="O4379" i="7" s="1"/>
  <c r="J4385" i="7"/>
  <c r="M4385" i="7"/>
  <c r="O4385" i="7" s="1"/>
  <c r="J4386" i="7"/>
  <c r="M4386" i="7"/>
  <c r="O4386" i="7" s="1"/>
  <c r="M4391" i="7"/>
  <c r="O4391" i="7" s="1"/>
  <c r="J4391" i="7"/>
  <c r="J4392" i="7"/>
  <c r="M4392" i="7"/>
  <c r="O4392" i="7" s="1"/>
  <c r="J4398" i="7"/>
  <c r="M4398" i="7"/>
  <c r="O4398" i="7" s="1"/>
  <c r="M4411" i="7"/>
  <c r="O4411" i="7" s="1"/>
  <c r="J4411" i="7"/>
  <c r="J4417" i="7"/>
  <c r="M4417" i="7"/>
  <c r="O4417" i="7" s="1"/>
  <c r="J4418" i="7"/>
  <c r="M4418" i="7"/>
  <c r="O4418" i="7" s="1"/>
  <c r="M4423" i="7"/>
  <c r="O4423" i="7" s="1"/>
  <c r="J4423" i="7"/>
  <c r="J4424" i="7"/>
  <c r="M4424" i="7"/>
  <c r="O4424" i="7" s="1"/>
  <c r="J4430" i="7"/>
  <c r="M4430" i="7"/>
  <c r="O4430" i="7" s="1"/>
  <c r="J4443" i="7"/>
  <c r="M4443" i="7"/>
  <c r="O4443" i="7" s="1"/>
  <c r="J4449" i="7"/>
  <c r="M4449" i="7"/>
  <c r="O4449" i="7" s="1"/>
  <c r="J4450" i="7"/>
  <c r="M4450" i="7"/>
  <c r="O4450" i="7" s="1"/>
  <c r="M4455" i="7"/>
  <c r="O4455" i="7" s="1"/>
  <c r="J4455" i="7"/>
  <c r="J4456" i="7"/>
  <c r="M4456" i="7"/>
  <c r="O4456" i="7" s="1"/>
  <c r="J4462" i="7"/>
  <c r="M4462" i="7"/>
  <c r="O4462" i="7" s="1"/>
  <c r="M4475" i="7"/>
  <c r="O4475" i="7" s="1"/>
  <c r="J4475" i="7"/>
  <c r="J4481" i="7"/>
  <c r="M4481" i="7"/>
  <c r="O4481" i="7" s="1"/>
  <c r="J4482" i="7"/>
  <c r="M4482" i="7"/>
  <c r="O4482" i="7" s="1"/>
  <c r="M4487" i="7"/>
  <c r="O4487" i="7" s="1"/>
  <c r="J4487" i="7"/>
  <c r="J4488" i="7"/>
  <c r="M4488" i="7"/>
  <c r="O4488" i="7" s="1"/>
  <c r="J4494" i="7"/>
  <c r="M4494" i="7"/>
  <c r="O4494" i="7" s="1"/>
  <c r="J4507" i="7"/>
  <c r="M4507" i="7"/>
  <c r="O4507" i="7" s="1"/>
  <c r="J4513" i="7"/>
  <c r="M4513" i="7"/>
  <c r="O4513" i="7" s="1"/>
  <c r="J4514" i="7"/>
  <c r="M4514" i="7"/>
  <c r="O4514" i="7" s="1"/>
  <c r="M4519" i="7"/>
  <c r="O4519" i="7" s="1"/>
  <c r="J4519" i="7"/>
  <c r="J4520" i="7"/>
  <c r="M4520" i="7"/>
  <c r="O4520" i="7" s="1"/>
  <c r="J4526" i="7"/>
  <c r="M4526" i="7"/>
  <c r="O4526" i="7" s="1"/>
  <c r="J4539" i="7"/>
  <c r="M4539" i="7"/>
  <c r="O4539" i="7" s="1"/>
  <c r="J4545" i="7"/>
  <c r="M4545" i="7"/>
  <c r="O4545" i="7" s="1"/>
  <c r="J4546" i="7"/>
  <c r="M4546" i="7"/>
  <c r="O4546" i="7" s="1"/>
  <c r="M4551" i="7"/>
  <c r="O4551" i="7" s="1"/>
  <c r="J4551" i="7"/>
  <c r="J4552" i="7"/>
  <c r="M4552" i="7"/>
  <c r="O4552" i="7" s="1"/>
  <c r="J4558" i="7"/>
  <c r="M4558" i="7"/>
  <c r="O4558" i="7" s="1"/>
  <c r="J4571" i="7"/>
  <c r="M4571" i="7"/>
  <c r="O4571" i="7" s="1"/>
  <c r="J4577" i="7"/>
  <c r="M4577" i="7"/>
  <c r="O4577" i="7" s="1"/>
  <c r="J4578" i="7"/>
  <c r="M4578" i="7"/>
  <c r="O4578" i="7" s="1"/>
  <c r="M4583" i="7"/>
  <c r="O4583" i="7" s="1"/>
  <c r="J4583" i="7"/>
  <c r="J4584" i="7"/>
  <c r="M4584" i="7"/>
  <c r="O4584" i="7" s="1"/>
  <c r="J4590" i="7"/>
  <c r="M4590" i="7"/>
  <c r="O4590" i="7" s="1"/>
  <c r="J4603" i="7"/>
  <c r="M4603" i="7"/>
  <c r="O4603" i="7" s="1"/>
  <c r="J4609" i="7"/>
  <c r="M4609" i="7"/>
  <c r="O4609" i="7" s="1"/>
  <c r="J4610" i="7"/>
  <c r="M4610" i="7"/>
  <c r="O4610" i="7" s="1"/>
  <c r="M4615" i="7"/>
  <c r="O4615" i="7" s="1"/>
  <c r="J4615" i="7"/>
  <c r="J4616" i="7"/>
  <c r="M4616" i="7"/>
  <c r="O4616" i="7" s="1"/>
  <c r="J4622" i="7"/>
  <c r="M4622" i="7"/>
  <c r="O4622" i="7" s="1"/>
  <c r="J4635" i="7"/>
  <c r="M4635" i="7"/>
  <c r="O4635" i="7" s="1"/>
  <c r="J4641" i="7"/>
  <c r="M4641" i="7"/>
  <c r="O4641" i="7" s="1"/>
  <c r="J4642" i="7"/>
  <c r="M4642" i="7"/>
  <c r="O4642" i="7" s="1"/>
  <c r="J4655" i="7"/>
  <c r="M4655" i="7"/>
  <c r="O4655" i="7" s="1"/>
  <c r="M4660" i="7"/>
  <c r="O4660" i="7" s="1"/>
  <c r="J4660" i="7"/>
  <c r="J4663" i="7"/>
  <c r="M4663" i="7"/>
  <c r="O4663" i="7" s="1"/>
  <c r="J4669" i="7"/>
  <c r="M4669" i="7"/>
  <c r="O4669" i="7" s="1"/>
  <c r="J4677" i="7"/>
  <c r="M4677" i="7"/>
  <c r="O4677" i="7" s="1"/>
  <c r="M4680" i="7"/>
  <c r="O4680" i="7" s="1"/>
  <c r="J4680" i="7"/>
  <c r="J4688" i="7"/>
  <c r="M4688" i="7"/>
  <c r="O4688" i="7" s="1"/>
  <c r="M4692" i="7"/>
  <c r="O4692" i="7" s="1"/>
  <c r="J4692" i="7"/>
  <c r="J4703" i="7"/>
  <c r="M4703" i="7"/>
  <c r="O4703" i="7" s="1"/>
  <c r="M4708" i="7"/>
  <c r="O4708" i="7" s="1"/>
  <c r="J4708" i="7"/>
  <c r="J4719" i="7"/>
  <c r="M4719" i="7"/>
  <c r="O4719" i="7" s="1"/>
  <c r="M4728" i="7"/>
  <c r="O4728" i="7" s="1"/>
  <c r="J4728" i="7"/>
  <c r="M4744" i="7"/>
  <c r="O4744" i="7" s="1"/>
  <c r="J4744" i="7"/>
  <c r="J4757" i="7"/>
  <c r="M4757" i="7"/>
  <c r="O4757" i="7" s="1"/>
  <c r="J4766" i="7"/>
  <c r="M4766" i="7"/>
  <c r="O4766" i="7" s="1"/>
  <c r="J4773" i="7"/>
  <c r="M4773" i="7"/>
  <c r="O4773" i="7" s="1"/>
  <c r="J4790" i="7"/>
  <c r="M4790" i="7"/>
  <c r="O4790" i="7" s="1"/>
  <c r="J4822" i="7"/>
  <c r="M4822" i="7"/>
  <c r="O4822" i="7" s="1"/>
  <c r="J4854" i="7"/>
  <c r="M4854" i="7"/>
  <c r="O4854" i="7" s="1"/>
  <c r="J4947" i="7"/>
  <c r="M4947" i="7"/>
  <c r="O4947" i="7" s="1"/>
  <c r="J4967" i="7"/>
  <c r="M4967" i="7"/>
  <c r="O4967" i="7" s="1"/>
  <c r="J4505" i="7"/>
  <c r="M4505" i="7"/>
  <c r="O4505" i="7" s="1"/>
  <c r="J4506" i="7"/>
  <c r="M4506" i="7"/>
  <c r="O4506" i="7" s="1"/>
  <c r="M4511" i="7"/>
  <c r="O4511" i="7" s="1"/>
  <c r="J4511" i="7"/>
  <c r="J4512" i="7"/>
  <c r="M4512" i="7"/>
  <c r="O4512" i="7" s="1"/>
  <c r="J4518" i="7"/>
  <c r="M4518" i="7"/>
  <c r="O4518" i="7" s="1"/>
  <c r="M4531" i="7"/>
  <c r="O4531" i="7" s="1"/>
  <c r="J4531" i="7"/>
  <c r="J4537" i="7"/>
  <c r="M4537" i="7"/>
  <c r="O4537" i="7" s="1"/>
  <c r="J4538" i="7"/>
  <c r="M4538" i="7"/>
  <c r="O4538" i="7" s="1"/>
  <c r="M4543" i="7"/>
  <c r="O4543" i="7" s="1"/>
  <c r="J4543" i="7"/>
  <c r="J4544" i="7"/>
  <c r="M4544" i="7"/>
  <c r="O4544" i="7" s="1"/>
  <c r="J4550" i="7"/>
  <c r="M4550" i="7"/>
  <c r="O4550" i="7" s="1"/>
  <c r="M4563" i="7"/>
  <c r="O4563" i="7" s="1"/>
  <c r="J4563" i="7"/>
  <c r="J4569" i="7"/>
  <c r="M4569" i="7"/>
  <c r="O4569" i="7" s="1"/>
  <c r="J4570" i="7"/>
  <c r="M4570" i="7"/>
  <c r="O4570" i="7" s="1"/>
  <c r="M4575" i="7"/>
  <c r="O4575" i="7" s="1"/>
  <c r="J4575" i="7"/>
  <c r="J4576" i="7"/>
  <c r="M4576" i="7"/>
  <c r="O4576" i="7" s="1"/>
  <c r="J4582" i="7"/>
  <c r="M4582" i="7"/>
  <c r="O4582" i="7" s="1"/>
  <c r="M4595" i="7"/>
  <c r="O4595" i="7" s="1"/>
  <c r="J4595" i="7"/>
  <c r="J4601" i="7"/>
  <c r="M4601" i="7"/>
  <c r="O4601" i="7" s="1"/>
  <c r="J4602" i="7"/>
  <c r="M4602" i="7"/>
  <c r="O4602" i="7" s="1"/>
  <c r="M4607" i="7"/>
  <c r="O4607" i="7" s="1"/>
  <c r="J4607" i="7"/>
  <c r="J4608" i="7"/>
  <c r="M4608" i="7"/>
  <c r="O4608" i="7" s="1"/>
  <c r="J4614" i="7"/>
  <c r="M4614" i="7"/>
  <c r="O4614" i="7" s="1"/>
  <c r="M4627" i="7"/>
  <c r="O4627" i="7" s="1"/>
  <c r="J4627" i="7"/>
  <c r="J4633" i="7"/>
  <c r="M4633" i="7"/>
  <c r="O4633" i="7" s="1"/>
  <c r="J4634" i="7"/>
  <c r="M4634" i="7"/>
  <c r="O4634" i="7" s="1"/>
  <c r="M4639" i="7"/>
  <c r="O4639" i="7" s="1"/>
  <c r="J4639" i="7"/>
  <c r="J4640" i="7"/>
  <c r="M4640" i="7"/>
  <c r="O4640" i="7" s="1"/>
  <c r="J4651" i="7"/>
  <c r="M4651" i="7"/>
  <c r="O4651" i="7" s="1"/>
  <c r="J4654" i="7"/>
  <c r="M4654" i="7"/>
  <c r="O4654" i="7" s="1"/>
  <c r="J4662" i="7"/>
  <c r="M4662" i="7"/>
  <c r="O4662" i="7" s="1"/>
  <c r="M4668" i="7"/>
  <c r="O4668" i="7" s="1"/>
  <c r="J4668" i="7"/>
  <c r="J4671" i="7"/>
  <c r="M4671" i="7"/>
  <c r="O4671" i="7" s="1"/>
  <c r="M4676" i="7"/>
  <c r="O4676" i="7" s="1"/>
  <c r="J4676" i="7"/>
  <c r="J4699" i="7"/>
  <c r="M4699" i="7"/>
  <c r="O4699" i="7" s="1"/>
  <c r="J4715" i="7"/>
  <c r="M4715" i="7"/>
  <c r="O4715" i="7" s="1"/>
  <c r="M4724" i="7"/>
  <c r="O4724" i="7" s="1"/>
  <c r="J4724" i="7"/>
  <c r="J4735" i="7"/>
  <c r="M4735" i="7"/>
  <c r="O4735" i="7" s="1"/>
  <c r="M4740" i="7"/>
  <c r="O4740" i="7" s="1"/>
  <c r="J4740" i="7"/>
  <c r="J4751" i="7"/>
  <c r="M4751" i="7"/>
  <c r="O4751" i="7" s="1"/>
  <c r="M4760" i="7"/>
  <c r="O4760" i="7" s="1"/>
  <c r="J4760" i="7"/>
  <c r="M4776" i="7"/>
  <c r="O4776" i="7" s="1"/>
  <c r="J4776" i="7"/>
  <c r="J4779" i="7"/>
  <c r="M4779" i="7"/>
  <c r="O4779" i="7" s="1"/>
  <c r="J4797" i="7"/>
  <c r="M4797" i="7"/>
  <c r="O4797" i="7" s="1"/>
  <c r="J4811" i="7"/>
  <c r="M4811" i="7"/>
  <c r="O4811" i="7" s="1"/>
  <c r="J4829" i="7"/>
  <c r="M4829" i="7"/>
  <c r="O4829" i="7" s="1"/>
  <c r="J4843" i="7"/>
  <c r="M4843" i="7"/>
  <c r="O4843" i="7" s="1"/>
  <c r="J4861" i="7"/>
  <c r="M4861" i="7"/>
  <c r="O4861" i="7" s="1"/>
  <c r="J4875" i="7"/>
  <c r="M4875" i="7"/>
  <c r="O4875" i="7" s="1"/>
  <c r="J4894" i="7"/>
  <c r="M4894" i="7"/>
  <c r="O4894" i="7" s="1"/>
  <c r="J4925" i="7"/>
  <c r="M4925" i="7"/>
  <c r="O4925" i="7" s="1"/>
  <c r="J4958" i="7"/>
  <c r="M4958" i="7"/>
  <c r="O4958" i="7" s="1"/>
  <c r="M4984" i="7"/>
  <c r="O4984" i="7" s="1"/>
  <c r="J4984" i="7"/>
  <c r="M5008" i="7"/>
  <c r="O5008" i="7" s="1"/>
  <c r="J5008" i="7"/>
  <c r="J5019" i="7"/>
  <c r="M5019" i="7"/>
  <c r="O5019" i="7" s="1"/>
  <c r="J5025" i="7"/>
  <c r="M5025" i="7"/>
  <c r="O5025" i="7" s="1"/>
  <c r="J5051" i="7"/>
  <c r="M5051" i="7"/>
  <c r="O5051" i="7" s="1"/>
  <c r="J4694" i="7"/>
  <c r="M4694" i="7"/>
  <c r="O4694" i="7" s="1"/>
  <c r="J4695" i="7"/>
  <c r="M4695" i="7"/>
  <c r="O4695" i="7" s="1"/>
  <c r="M4700" i="7"/>
  <c r="O4700" i="7" s="1"/>
  <c r="J4700" i="7"/>
  <c r="J4701" i="7"/>
  <c r="M4701" i="7"/>
  <c r="O4701" i="7" s="1"/>
  <c r="J4707" i="7"/>
  <c r="M4707" i="7"/>
  <c r="O4707" i="7" s="1"/>
  <c r="J4720" i="7"/>
  <c r="M4720" i="7"/>
  <c r="O4720" i="7" s="1"/>
  <c r="J4726" i="7"/>
  <c r="M4726" i="7"/>
  <c r="O4726" i="7" s="1"/>
  <c r="J4727" i="7"/>
  <c r="M4727" i="7"/>
  <c r="O4727" i="7" s="1"/>
  <c r="M4732" i="7"/>
  <c r="O4732" i="7" s="1"/>
  <c r="J4732" i="7"/>
  <c r="J4733" i="7"/>
  <c r="M4733" i="7"/>
  <c r="O4733" i="7" s="1"/>
  <c r="J4739" i="7"/>
  <c r="M4739" i="7"/>
  <c r="O4739" i="7" s="1"/>
  <c r="J4752" i="7"/>
  <c r="M4752" i="7"/>
  <c r="O4752" i="7" s="1"/>
  <c r="J4758" i="7"/>
  <c r="M4758" i="7"/>
  <c r="O4758" i="7" s="1"/>
  <c r="J4759" i="7"/>
  <c r="M4759" i="7"/>
  <c r="O4759" i="7" s="1"/>
  <c r="M4764" i="7"/>
  <c r="O4764" i="7" s="1"/>
  <c r="J4764" i="7"/>
  <c r="J4765" i="7"/>
  <c r="M4765" i="7"/>
  <c r="O4765" i="7" s="1"/>
  <c r="J4771" i="7"/>
  <c r="M4771" i="7"/>
  <c r="O4771" i="7" s="1"/>
  <c r="J4791" i="7"/>
  <c r="M4791" i="7"/>
  <c r="O4791" i="7" s="1"/>
  <c r="M4796" i="7"/>
  <c r="O4796" i="7" s="1"/>
  <c r="J4796" i="7"/>
  <c r="J4799" i="7"/>
  <c r="M4799" i="7"/>
  <c r="O4799" i="7" s="1"/>
  <c r="J4805" i="7"/>
  <c r="M4805" i="7"/>
  <c r="O4805" i="7" s="1"/>
  <c r="J4813" i="7"/>
  <c r="M4813" i="7"/>
  <c r="O4813" i="7" s="1"/>
  <c r="J4816" i="7"/>
  <c r="M4816" i="7"/>
  <c r="O4816" i="7" s="1"/>
  <c r="J4824" i="7"/>
  <c r="M4824" i="7"/>
  <c r="O4824" i="7" s="1"/>
  <c r="M4832" i="7"/>
  <c r="O4832" i="7" s="1"/>
  <c r="J4832" i="7"/>
  <c r="J4838" i="7"/>
  <c r="M4838" i="7"/>
  <c r="O4838" i="7" s="1"/>
  <c r="J4855" i="7"/>
  <c r="M4855" i="7"/>
  <c r="O4855" i="7" s="1"/>
  <c r="M4860" i="7"/>
  <c r="O4860" i="7" s="1"/>
  <c r="J4860" i="7"/>
  <c r="J4863" i="7"/>
  <c r="M4863" i="7"/>
  <c r="O4863" i="7" s="1"/>
  <c r="J4869" i="7"/>
  <c r="M4869" i="7"/>
  <c r="O4869" i="7" s="1"/>
  <c r="J4877" i="7"/>
  <c r="M4877" i="7"/>
  <c r="O4877" i="7" s="1"/>
  <c r="J4880" i="7"/>
  <c r="M4880" i="7"/>
  <c r="O4880" i="7" s="1"/>
  <c r="J4888" i="7"/>
  <c r="M4888" i="7"/>
  <c r="O4888" i="7" s="1"/>
  <c r="M4896" i="7"/>
  <c r="O4896" i="7" s="1"/>
  <c r="J4896" i="7"/>
  <c r="J4902" i="7"/>
  <c r="M4902" i="7"/>
  <c r="O4902" i="7" s="1"/>
  <c r="J4919" i="7"/>
  <c r="M4919" i="7"/>
  <c r="O4919" i="7" s="1"/>
  <c r="M4924" i="7"/>
  <c r="O4924" i="7" s="1"/>
  <c r="J4924" i="7"/>
  <c r="J4927" i="7"/>
  <c r="M4927" i="7"/>
  <c r="O4927" i="7" s="1"/>
  <c r="J4933" i="7"/>
  <c r="M4933" i="7"/>
  <c r="O4933" i="7" s="1"/>
  <c r="J4941" i="7"/>
  <c r="M4941" i="7"/>
  <c r="O4941" i="7" s="1"/>
  <c r="J4944" i="7"/>
  <c r="M4944" i="7"/>
  <c r="O4944" i="7" s="1"/>
  <c r="J4952" i="7"/>
  <c r="M4952" i="7"/>
  <c r="O4952" i="7" s="1"/>
  <c r="M4960" i="7"/>
  <c r="O4960" i="7" s="1"/>
  <c r="J4960" i="7"/>
  <c r="J4966" i="7"/>
  <c r="M4966" i="7"/>
  <c r="O4966" i="7" s="1"/>
  <c r="M4980" i="7"/>
  <c r="O4980" i="7" s="1"/>
  <c r="J4980" i="7"/>
  <c r="J5011" i="7"/>
  <c r="M5011" i="7"/>
  <c r="O5011" i="7" s="1"/>
  <c r="J5017" i="7"/>
  <c r="M5017" i="7"/>
  <c r="O5017" i="7" s="1"/>
  <c r="J5023" i="7"/>
  <c r="M5023" i="7"/>
  <c r="O5023" i="7" s="1"/>
  <c r="J5047" i="7"/>
  <c r="M5047" i="7"/>
  <c r="O5047" i="7" s="1"/>
  <c r="M4876" i="7"/>
  <c r="O4876" i="7" s="1"/>
  <c r="J4876" i="7"/>
  <c r="J4893" i="7"/>
  <c r="M4893" i="7"/>
  <c r="O4893" i="7" s="1"/>
  <c r="J4899" i="7"/>
  <c r="M4899" i="7"/>
  <c r="O4899" i="7" s="1"/>
  <c r="J4907" i="7"/>
  <c r="M4907" i="7"/>
  <c r="O4907" i="7" s="1"/>
  <c r="J4915" i="7"/>
  <c r="M4915" i="7"/>
  <c r="O4915" i="7" s="1"/>
  <c r="J4918" i="7"/>
  <c r="M4918" i="7"/>
  <c r="O4918" i="7" s="1"/>
  <c r="J4926" i="7"/>
  <c r="M4926" i="7"/>
  <c r="O4926" i="7" s="1"/>
  <c r="M4932" i="7"/>
  <c r="O4932" i="7" s="1"/>
  <c r="J4932" i="7"/>
  <c r="J4935" i="7"/>
  <c r="M4935" i="7"/>
  <c r="O4935" i="7" s="1"/>
  <c r="M4940" i="7"/>
  <c r="O4940" i="7" s="1"/>
  <c r="J4940" i="7"/>
  <c r="J4957" i="7"/>
  <c r="M4957" i="7"/>
  <c r="O4957" i="7" s="1"/>
  <c r="J4963" i="7"/>
  <c r="M4963" i="7"/>
  <c r="O4963" i="7" s="1"/>
  <c r="J4973" i="7"/>
  <c r="M4973" i="7"/>
  <c r="O4973" i="7" s="1"/>
  <c r="J4978" i="7"/>
  <c r="M4978" i="7"/>
  <c r="O4978" i="7" s="1"/>
  <c r="J5009" i="7"/>
  <c r="M5009" i="7"/>
  <c r="O5009" i="7" s="1"/>
  <c r="J5036" i="7"/>
  <c r="M5036" i="7"/>
  <c r="O5036" i="7" s="1"/>
  <c r="M5040" i="7"/>
  <c r="O5040" i="7" s="1"/>
  <c r="J5040" i="7"/>
  <c r="M5076" i="7"/>
  <c r="O5076" i="7" s="1"/>
  <c r="J5076" i="7"/>
  <c r="J3988" i="7"/>
  <c r="M3988" i="7"/>
  <c r="O3988" i="7" s="1"/>
  <c r="J3989" i="7"/>
  <c r="M3989" i="7"/>
  <c r="O3989" i="7" s="1"/>
  <c r="J3996" i="7"/>
  <c r="M3996" i="7"/>
  <c r="O3996" i="7" s="1"/>
  <c r="M3997" i="7"/>
  <c r="O3997" i="7" s="1"/>
  <c r="J3997" i="7"/>
  <c r="J4004" i="7"/>
  <c r="M4004" i="7"/>
  <c r="O4004" i="7" s="1"/>
  <c r="J4005" i="7"/>
  <c r="M4005" i="7"/>
  <c r="O4005" i="7" s="1"/>
  <c r="J4012" i="7"/>
  <c r="M4012" i="7"/>
  <c r="O4012" i="7" s="1"/>
  <c r="M4013" i="7"/>
  <c r="O4013" i="7" s="1"/>
  <c r="J4013" i="7"/>
  <c r="J4020" i="7"/>
  <c r="M4020" i="7"/>
  <c r="O4020" i="7" s="1"/>
  <c r="M4021" i="7"/>
  <c r="O4021" i="7" s="1"/>
  <c r="J4021" i="7"/>
  <c r="J4028" i="7"/>
  <c r="M4028" i="7"/>
  <c r="O4028" i="7" s="1"/>
  <c r="M4029" i="7"/>
  <c r="O4029" i="7" s="1"/>
  <c r="J4029" i="7"/>
  <c r="J4036" i="7"/>
  <c r="M4036" i="7"/>
  <c r="O4036" i="7" s="1"/>
  <c r="J4037" i="7"/>
  <c r="M4037" i="7"/>
  <c r="O4037" i="7" s="1"/>
  <c r="J4044" i="7"/>
  <c r="M4044" i="7"/>
  <c r="O4044" i="7" s="1"/>
  <c r="M4045" i="7"/>
  <c r="O4045" i="7" s="1"/>
  <c r="J4045" i="7"/>
  <c r="J4052" i="7"/>
  <c r="M4052" i="7"/>
  <c r="O4052" i="7" s="1"/>
  <c r="J4053" i="7"/>
  <c r="M4053" i="7"/>
  <c r="O4053" i="7" s="1"/>
  <c r="J4060" i="7"/>
  <c r="M4060" i="7"/>
  <c r="O4060" i="7" s="1"/>
  <c r="J4061" i="7"/>
  <c r="M4061" i="7"/>
  <c r="O4061" i="7" s="1"/>
  <c r="J4068" i="7"/>
  <c r="M4068" i="7"/>
  <c r="O4068" i="7" s="1"/>
  <c r="J4069" i="7"/>
  <c r="M4069" i="7"/>
  <c r="O4069" i="7" s="1"/>
  <c r="J4076" i="7"/>
  <c r="M4076" i="7"/>
  <c r="O4076" i="7" s="1"/>
  <c r="M4077" i="7"/>
  <c r="O4077" i="7" s="1"/>
  <c r="J4077" i="7"/>
  <c r="J4084" i="7"/>
  <c r="M4084" i="7"/>
  <c r="O4084" i="7" s="1"/>
  <c r="M4085" i="7"/>
  <c r="O4085" i="7" s="1"/>
  <c r="J4085" i="7"/>
  <c r="J4092" i="7"/>
  <c r="M4092" i="7"/>
  <c r="O4092" i="7" s="1"/>
  <c r="M4093" i="7"/>
  <c r="O4093" i="7" s="1"/>
  <c r="J4093" i="7"/>
  <c r="J4100" i="7"/>
  <c r="M4100" i="7"/>
  <c r="O4100" i="7" s="1"/>
  <c r="J4101" i="7"/>
  <c r="M4101" i="7"/>
  <c r="O4101" i="7" s="1"/>
  <c r="J4108" i="7"/>
  <c r="M4108" i="7"/>
  <c r="O4108" i="7" s="1"/>
  <c r="M4109" i="7"/>
  <c r="O4109" i="7" s="1"/>
  <c r="J4109" i="7"/>
  <c r="J4116" i="7"/>
  <c r="M4116" i="7"/>
  <c r="O4116" i="7" s="1"/>
  <c r="J4117" i="7"/>
  <c r="M4117" i="7"/>
  <c r="O4117" i="7" s="1"/>
  <c r="J4124" i="7"/>
  <c r="M4124" i="7"/>
  <c r="O4124" i="7" s="1"/>
  <c r="M4125" i="7"/>
  <c r="O4125" i="7" s="1"/>
  <c r="J4125" i="7"/>
  <c r="J4132" i="7"/>
  <c r="M4132" i="7"/>
  <c r="O4132" i="7" s="1"/>
  <c r="J4133" i="7"/>
  <c r="M4133" i="7"/>
  <c r="O4133" i="7" s="1"/>
  <c r="J4140" i="7"/>
  <c r="M4140" i="7"/>
  <c r="O4140" i="7" s="1"/>
  <c r="M4141" i="7"/>
  <c r="O4141" i="7" s="1"/>
  <c r="J4141" i="7"/>
  <c r="J4148" i="7"/>
  <c r="M4148" i="7"/>
  <c r="O4148" i="7" s="1"/>
  <c r="M4149" i="7"/>
  <c r="O4149" i="7" s="1"/>
  <c r="J4149" i="7"/>
  <c r="J4156" i="7"/>
  <c r="M4156" i="7"/>
  <c r="O4156" i="7" s="1"/>
  <c r="M4157" i="7"/>
  <c r="O4157" i="7" s="1"/>
  <c r="J4157" i="7"/>
  <c r="J4164" i="7"/>
  <c r="M4164" i="7"/>
  <c r="O4164" i="7" s="1"/>
  <c r="J4165" i="7"/>
  <c r="M4165" i="7"/>
  <c r="O4165" i="7" s="1"/>
  <c r="J4172" i="7"/>
  <c r="M4172" i="7"/>
  <c r="O4172" i="7" s="1"/>
  <c r="M4173" i="7"/>
  <c r="O4173" i="7" s="1"/>
  <c r="J4173" i="7"/>
  <c r="J4180" i="7"/>
  <c r="M4180" i="7"/>
  <c r="O4180" i="7" s="1"/>
  <c r="J4181" i="7"/>
  <c r="M4181" i="7"/>
  <c r="O4181" i="7" s="1"/>
  <c r="J4188" i="7"/>
  <c r="M4188" i="7"/>
  <c r="O4188" i="7" s="1"/>
  <c r="J4189" i="7"/>
  <c r="M4189" i="7"/>
  <c r="O4189" i="7" s="1"/>
  <c r="J4196" i="7"/>
  <c r="M4196" i="7"/>
  <c r="O4196" i="7" s="1"/>
  <c r="J4197" i="7"/>
  <c r="M4197" i="7"/>
  <c r="O4197" i="7" s="1"/>
  <c r="J4204" i="7"/>
  <c r="M4204" i="7"/>
  <c r="O4204" i="7" s="1"/>
  <c r="M4205" i="7"/>
  <c r="O4205" i="7" s="1"/>
  <c r="J4205" i="7"/>
  <c r="J4212" i="7"/>
  <c r="M4212" i="7"/>
  <c r="O4212" i="7" s="1"/>
  <c r="M4213" i="7"/>
  <c r="O4213" i="7" s="1"/>
  <c r="J4213" i="7"/>
  <c r="J4220" i="7"/>
  <c r="M4220" i="7"/>
  <c r="O4220" i="7" s="1"/>
  <c r="M4221" i="7"/>
  <c r="O4221" i="7" s="1"/>
  <c r="J4221" i="7"/>
  <c r="J4228" i="7"/>
  <c r="M4228" i="7"/>
  <c r="O4228" i="7" s="1"/>
  <c r="J4229" i="7"/>
  <c r="M4229" i="7"/>
  <c r="O4229" i="7" s="1"/>
  <c r="J4236" i="7"/>
  <c r="M4236" i="7"/>
  <c r="O4236" i="7" s="1"/>
  <c r="M4237" i="7"/>
  <c r="O4237" i="7" s="1"/>
  <c r="J4237" i="7"/>
  <c r="J4244" i="7"/>
  <c r="M4244" i="7"/>
  <c r="O4244" i="7" s="1"/>
  <c r="J4245" i="7"/>
  <c r="M4245" i="7"/>
  <c r="O4245" i="7" s="1"/>
  <c r="J4252" i="7"/>
  <c r="M4252" i="7"/>
  <c r="O4252" i="7" s="1"/>
  <c r="M4253" i="7"/>
  <c r="O4253" i="7" s="1"/>
  <c r="J4253" i="7"/>
  <c r="J4260" i="7"/>
  <c r="M4260" i="7"/>
  <c r="O4260" i="7" s="1"/>
  <c r="J4261" i="7"/>
  <c r="M4261" i="7"/>
  <c r="O4261" i="7" s="1"/>
  <c r="J4268" i="7"/>
  <c r="M4268" i="7"/>
  <c r="O4268" i="7" s="1"/>
  <c r="M4269" i="7"/>
  <c r="O4269" i="7" s="1"/>
  <c r="J4269" i="7"/>
  <c r="J4276" i="7"/>
  <c r="M4276" i="7"/>
  <c r="O4276" i="7" s="1"/>
  <c r="M4277" i="7"/>
  <c r="O4277" i="7" s="1"/>
  <c r="J4277" i="7"/>
  <c r="J4284" i="7"/>
  <c r="M4284" i="7"/>
  <c r="O4284" i="7" s="1"/>
  <c r="M4285" i="7"/>
  <c r="O4285" i="7" s="1"/>
  <c r="J4285" i="7"/>
  <c r="J4292" i="7"/>
  <c r="M4292" i="7"/>
  <c r="O4292" i="7" s="1"/>
  <c r="J4293" i="7"/>
  <c r="M4293" i="7"/>
  <c r="O4293" i="7" s="1"/>
  <c r="J4300" i="7"/>
  <c r="M4300" i="7"/>
  <c r="O4300" i="7" s="1"/>
  <c r="M4301" i="7"/>
  <c r="O4301" i="7" s="1"/>
  <c r="J4301" i="7"/>
  <c r="J4308" i="7"/>
  <c r="M4308" i="7"/>
  <c r="O4308" i="7" s="1"/>
  <c r="J4309" i="7"/>
  <c r="M4309" i="7"/>
  <c r="O4309" i="7" s="1"/>
  <c r="J4316" i="7"/>
  <c r="M4316" i="7"/>
  <c r="O4316" i="7" s="1"/>
  <c r="M4317" i="7"/>
  <c r="O4317" i="7" s="1"/>
  <c r="J4317" i="7"/>
  <c r="J4324" i="7"/>
  <c r="M4324" i="7"/>
  <c r="O4324" i="7" s="1"/>
  <c r="J4325" i="7"/>
  <c r="M4325" i="7"/>
  <c r="O4325" i="7" s="1"/>
  <c r="J4332" i="7"/>
  <c r="M4332" i="7"/>
  <c r="O4332" i="7" s="1"/>
  <c r="M4333" i="7"/>
  <c r="O4333" i="7" s="1"/>
  <c r="J4333" i="7"/>
  <c r="J4340" i="7"/>
  <c r="M4340" i="7"/>
  <c r="O4340" i="7" s="1"/>
  <c r="M4341" i="7"/>
  <c r="O4341" i="7" s="1"/>
  <c r="J4341" i="7"/>
  <c r="J4348" i="7"/>
  <c r="M4348" i="7"/>
  <c r="O4348" i="7" s="1"/>
  <c r="M4349" i="7"/>
  <c r="O4349" i="7" s="1"/>
  <c r="J4349" i="7"/>
  <c r="J4356" i="7"/>
  <c r="M4356" i="7"/>
  <c r="O4356" i="7" s="1"/>
  <c r="J4357" i="7"/>
  <c r="M4357" i="7"/>
  <c r="O4357" i="7" s="1"/>
  <c r="J4364" i="7"/>
  <c r="M4364" i="7"/>
  <c r="O4364" i="7" s="1"/>
  <c r="M4365" i="7"/>
  <c r="O4365" i="7" s="1"/>
  <c r="J4365" i="7"/>
  <c r="J4372" i="7"/>
  <c r="M4372" i="7"/>
  <c r="O4372" i="7" s="1"/>
  <c r="J4373" i="7"/>
  <c r="M4373" i="7"/>
  <c r="O4373" i="7" s="1"/>
  <c r="J4380" i="7"/>
  <c r="M4380" i="7"/>
  <c r="O4380" i="7" s="1"/>
  <c r="M4381" i="7"/>
  <c r="O4381" i="7" s="1"/>
  <c r="J4381" i="7"/>
  <c r="J4388" i="7"/>
  <c r="M4388" i="7"/>
  <c r="O4388" i="7" s="1"/>
  <c r="J4389" i="7"/>
  <c r="M4389" i="7"/>
  <c r="O4389" i="7" s="1"/>
  <c r="J4396" i="7"/>
  <c r="M4396" i="7"/>
  <c r="O4396" i="7" s="1"/>
  <c r="M4397" i="7"/>
  <c r="O4397" i="7" s="1"/>
  <c r="J4397" i="7"/>
  <c r="J4404" i="7"/>
  <c r="M4404" i="7"/>
  <c r="O4404" i="7" s="1"/>
  <c r="M4405" i="7"/>
  <c r="O4405" i="7" s="1"/>
  <c r="J4405" i="7"/>
  <c r="J4412" i="7"/>
  <c r="M4412" i="7"/>
  <c r="O4412" i="7" s="1"/>
  <c r="M4413" i="7"/>
  <c r="O4413" i="7" s="1"/>
  <c r="J4413" i="7"/>
  <c r="J4420" i="7"/>
  <c r="M4420" i="7"/>
  <c r="O4420" i="7" s="1"/>
  <c r="J4421" i="7"/>
  <c r="M4421" i="7"/>
  <c r="O4421" i="7" s="1"/>
  <c r="J4428" i="7"/>
  <c r="M4428" i="7"/>
  <c r="O4428" i="7" s="1"/>
  <c r="M4429" i="7"/>
  <c r="O4429" i="7" s="1"/>
  <c r="J4429" i="7"/>
  <c r="J4436" i="7"/>
  <c r="M4436" i="7"/>
  <c r="O4436" i="7" s="1"/>
  <c r="J4437" i="7"/>
  <c r="M4437" i="7"/>
  <c r="O4437" i="7" s="1"/>
  <c r="J4444" i="7"/>
  <c r="M4444" i="7"/>
  <c r="O4444" i="7" s="1"/>
  <c r="M4445" i="7"/>
  <c r="O4445" i="7" s="1"/>
  <c r="J4445" i="7"/>
  <c r="J4452" i="7"/>
  <c r="M4452" i="7"/>
  <c r="O4452" i="7" s="1"/>
  <c r="J4453" i="7"/>
  <c r="M4453" i="7"/>
  <c r="O4453" i="7" s="1"/>
  <c r="J4460" i="7"/>
  <c r="M4460" i="7"/>
  <c r="O4460" i="7" s="1"/>
  <c r="M4461" i="7"/>
  <c r="O4461" i="7" s="1"/>
  <c r="J4461" i="7"/>
  <c r="J4468" i="7"/>
  <c r="M4468" i="7"/>
  <c r="O4468" i="7" s="1"/>
  <c r="M4469" i="7"/>
  <c r="O4469" i="7" s="1"/>
  <c r="J4469" i="7"/>
  <c r="J4476" i="7"/>
  <c r="M4476" i="7"/>
  <c r="O4476" i="7" s="1"/>
  <c r="M4477" i="7"/>
  <c r="O4477" i="7" s="1"/>
  <c r="J4477" i="7"/>
  <c r="J4484" i="7"/>
  <c r="M4484" i="7"/>
  <c r="O4484" i="7" s="1"/>
  <c r="J4485" i="7"/>
  <c r="M4485" i="7"/>
  <c r="O4485" i="7" s="1"/>
  <c r="J4492" i="7"/>
  <c r="M4492" i="7"/>
  <c r="O4492" i="7" s="1"/>
  <c r="M4493" i="7"/>
  <c r="O4493" i="7" s="1"/>
  <c r="J4493" i="7"/>
  <c r="J4500" i="7"/>
  <c r="M4500" i="7"/>
  <c r="O4500" i="7" s="1"/>
  <c r="J4501" i="7"/>
  <c r="M4501" i="7"/>
  <c r="O4501" i="7" s="1"/>
  <c r="J4508" i="7"/>
  <c r="M4508" i="7"/>
  <c r="O4508" i="7" s="1"/>
  <c r="J4509" i="7"/>
  <c r="M4509" i="7"/>
  <c r="O4509" i="7" s="1"/>
  <c r="J4516" i="7"/>
  <c r="M4516" i="7"/>
  <c r="O4516" i="7" s="1"/>
  <c r="M4517" i="7"/>
  <c r="O4517" i="7" s="1"/>
  <c r="J4517" i="7"/>
  <c r="J4524" i="7"/>
  <c r="M4524" i="7"/>
  <c r="O4524" i="7" s="1"/>
  <c r="M4525" i="7"/>
  <c r="O4525" i="7" s="1"/>
  <c r="J4525" i="7"/>
  <c r="J4532" i="7"/>
  <c r="M4532" i="7"/>
  <c r="O4532" i="7" s="1"/>
  <c r="J4533" i="7"/>
  <c r="M4533" i="7"/>
  <c r="O4533" i="7" s="1"/>
  <c r="J4540" i="7"/>
  <c r="M4540" i="7"/>
  <c r="O4540" i="7" s="1"/>
  <c r="J4541" i="7"/>
  <c r="M4541" i="7"/>
  <c r="O4541" i="7" s="1"/>
  <c r="J4548" i="7"/>
  <c r="M4548" i="7"/>
  <c r="O4548" i="7" s="1"/>
  <c r="M4549" i="7"/>
  <c r="O4549" i="7" s="1"/>
  <c r="J4549" i="7"/>
  <c r="J4556" i="7"/>
  <c r="M4556" i="7"/>
  <c r="O4556" i="7" s="1"/>
  <c r="M4557" i="7"/>
  <c r="O4557" i="7" s="1"/>
  <c r="J4557" i="7"/>
  <c r="J4564" i="7"/>
  <c r="M4564" i="7"/>
  <c r="O4564" i="7" s="1"/>
  <c r="J4565" i="7"/>
  <c r="M4565" i="7"/>
  <c r="O4565" i="7" s="1"/>
  <c r="J4572" i="7"/>
  <c r="M4572" i="7"/>
  <c r="O4572" i="7" s="1"/>
  <c r="J4573" i="7"/>
  <c r="M4573" i="7"/>
  <c r="O4573" i="7" s="1"/>
  <c r="J4580" i="7"/>
  <c r="M4580" i="7"/>
  <c r="O4580" i="7" s="1"/>
  <c r="M4581" i="7"/>
  <c r="O4581" i="7" s="1"/>
  <c r="J4581" i="7"/>
  <c r="J4588" i="7"/>
  <c r="M4588" i="7"/>
  <c r="O4588" i="7" s="1"/>
  <c r="M4589" i="7"/>
  <c r="O4589" i="7" s="1"/>
  <c r="J4589" i="7"/>
  <c r="J4596" i="7"/>
  <c r="M4596" i="7"/>
  <c r="O4596" i="7" s="1"/>
  <c r="J4597" i="7"/>
  <c r="M4597" i="7"/>
  <c r="O4597" i="7" s="1"/>
  <c r="J4604" i="7"/>
  <c r="M4604" i="7"/>
  <c r="O4604" i="7" s="1"/>
  <c r="J4605" i="7"/>
  <c r="M4605" i="7"/>
  <c r="O4605" i="7" s="1"/>
  <c r="J4612" i="7"/>
  <c r="M4612" i="7"/>
  <c r="O4612" i="7" s="1"/>
  <c r="M4613" i="7"/>
  <c r="O4613" i="7" s="1"/>
  <c r="J4613" i="7"/>
  <c r="J4620" i="7"/>
  <c r="M4620" i="7"/>
  <c r="O4620" i="7" s="1"/>
  <c r="M4621" i="7"/>
  <c r="O4621" i="7" s="1"/>
  <c r="J4621" i="7"/>
  <c r="J4628" i="7"/>
  <c r="M4628" i="7"/>
  <c r="O4628" i="7" s="1"/>
  <c r="J4629" i="7"/>
  <c r="M4629" i="7"/>
  <c r="O4629" i="7" s="1"/>
  <c r="J4636" i="7"/>
  <c r="M4636" i="7"/>
  <c r="O4636" i="7" s="1"/>
  <c r="J4637" i="7"/>
  <c r="M4637" i="7"/>
  <c r="O4637" i="7" s="1"/>
  <c r="J4644" i="7"/>
  <c r="M4644" i="7"/>
  <c r="O4644" i="7" s="1"/>
  <c r="M4645" i="7"/>
  <c r="O4645" i="7" s="1"/>
  <c r="J4645" i="7"/>
  <c r="J4646" i="7"/>
  <c r="M4646" i="7"/>
  <c r="O4646" i="7" s="1"/>
  <c r="J4647" i="7"/>
  <c r="M4647" i="7"/>
  <c r="O4647" i="7" s="1"/>
  <c r="M4652" i="7"/>
  <c r="O4652" i="7" s="1"/>
  <c r="J4652" i="7"/>
  <c r="J4653" i="7"/>
  <c r="M4653" i="7"/>
  <c r="O4653" i="7" s="1"/>
  <c r="J4659" i="7"/>
  <c r="M4659" i="7"/>
  <c r="O4659" i="7" s="1"/>
  <c r="J4672" i="7"/>
  <c r="M4672" i="7"/>
  <c r="O4672" i="7" s="1"/>
  <c r="J4678" i="7"/>
  <c r="M4678" i="7"/>
  <c r="O4678" i="7" s="1"/>
  <c r="J4679" i="7"/>
  <c r="M4679" i="7"/>
  <c r="O4679" i="7" s="1"/>
  <c r="M4684" i="7"/>
  <c r="O4684" i="7" s="1"/>
  <c r="J4684" i="7"/>
  <c r="J4685" i="7"/>
  <c r="M4685" i="7"/>
  <c r="O4685" i="7" s="1"/>
  <c r="J4691" i="7"/>
  <c r="M4691" i="7"/>
  <c r="O4691" i="7" s="1"/>
  <c r="J4704" i="7"/>
  <c r="M4704" i="7"/>
  <c r="O4704" i="7" s="1"/>
  <c r="J4710" i="7"/>
  <c r="M4710" i="7"/>
  <c r="O4710" i="7" s="1"/>
  <c r="J4711" i="7"/>
  <c r="M4711" i="7"/>
  <c r="O4711" i="7" s="1"/>
  <c r="M4716" i="7"/>
  <c r="O4716" i="7" s="1"/>
  <c r="J4716" i="7"/>
  <c r="J4717" i="7"/>
  <c r="M4717" i="7"/>
  <c r="O4717" i="7" s="1"/>
  <c r="J4723" i="7"/>
  <c r="M4723" i="7"/>
  <c r="O4723" i="7" s="1"/>
  <c r="J4736" i="7"/>
  <c r="M4736" i="7"/>
  <c r="O4736" i="7" s="1"/>
  <c r="J4742" i="7"/>
  <c r="M4742" i="7"/>
  <c r="O4742" i="7" s="1"/>
  <c r="J4743" i="7"/>
  <c r="M4743" i="7"/>
  <c r="O4743" i="7" s="1"/>
  <c r="M4748" i="7"/>
  <c r="O4748" i="7" s="1"/>
  <c r="J4748" i="7"/>
  <c r="J4749" i="7"/>
  <c r="M4749" i="7"/>
  <c r="O4749" i="7" s="1"/>
  <c r="J4755" i="7"/>
  <c r="M4755" i="7"/>
  <c r="O4755" i="7" s="1"/>
  <c r="J4768" i="7"/>
  <c r="M4768" i="7"/>
  <c r="O4768" i="7" s="1"/>
  <c r="J4774" i="7"/>
  <c r="M4774" i="7"/>
  <c r="O4774" i="7" s="1"/>
  <c r="J4775" i="7"/>
  <c r="M4775" i="7"/>
  <c r="O4775" i="7" s="1"/>
  <c r="J4781" i="7"/>
  <c r="M4781" i="7"/>
  <c r="O4781" i="7" s="1"/>
  <c r="J4784" i="7"/>
  <c r="M4784" i="7"/>
  <c r="O4784" i="7" s="1"/>
  <c r="J4792" i="7"/>
  <c r="M4792" i="7"/>
  <c r="O4792" i="7" s="1"/>
  <c r="M4800" i="7"/>
  <c r="O4800" i="7" s="1"/>
  <c r="J4800" i="7"/>
  <c r="J4806" i="7"/>
  <c r="M4806" i="7"/>
  <c r="O4806" i="7" s="1"/>
  <c r="J4823" i="7"/>
  <c r="M4823" i="7"/>
  <c r="O4823" i="7" s="1"/>
  <c r="M4828" i="7"/>
  <c r="O4828" i="7" s="1"/>
  <c r="J4828" i="7"/>
  <c r="J4831" i="7"/>
  <c r="M4831" i="7"/>
  <c r="O4831" i="7" s="1"/>
  <c r="J4837" i="7"/>
  <c r="M4837" i="7"/>
  <c r="O4837" i="7" s="1"/>
  <c r="J4845" i="7"/>
  <c r="M4845" i="7"/>
  <c r="O4845" i="7" s="1"/>
  <c r="J4848" i="7"/>
  <c r="M4848" i="7"/>
  <c r="O4848" i="7" s="1"/>
  <c r="J4856" i="7"/>
  <c r="M4856" i="7"/>
  <c r="O4856" i="7" s="1"/>
  <c r="M4864" i="7"/>
  <c r="O4864" i="7" s="1"/>
  <c r="J4864" i="7"/>
  <c r="J4870" i="7"/>
  <c r="M4870" i="7"/>
  <c r="O4870" i="7" s="1"/>
  <c r="J4887" i="7"/>
  <c r="M4887" i="7"/>
  <c r="O4887" i="7" s="1"/>
  <c r="M4892" i="7"/>
  <c r="O4892" i="7" s="1"/>
  <c r="J4892" i="7"/>
  <c r="J4895" i="7"/>
  <c r="M4895" i="7"/>
  <c r="O4895" i="7" s="1"/>
  <c r="J4901" i="7"/>
  <c r="M4901" i="7"/>
  <c r="O4901" i="7" s="1"/>
  <c r="J4909" i="7"/>
  <c r="M4909" i="7"/>
  <c r="O4909" i="7" s="1"/>
  <c r="M4912" i="7"/>
  <c r="O4912" i="7" s="1"/>
  <c r="J4912" i="7"/>
  <c r="J4920" i="7"/>
  <c r="M4920" i="7"/>
  <c r="O4920" i="7" s="1"/>
  <c r="M4928" i="7"/>
  <c r="O4928" i="7" s="1"/>
  <c r="J4928" i="7"/>
  <c r="J4934" i="7"/>
  <c r="M4934" i="7"/>
  <c r="O4934" i="7" s="1"/>
  <c r="J4951" i="7"/>
  <c r="M4951" i="7"/>
  <c r="O4951" i="7" s="1"/>
  <c r="M4956" i="7"/>
  <c r="O4956" i="7" s="1"/>
  <c r="J4956" i="7"/>
  <c r="J4959" i="7"/>
  <c r="M4959" i="7"/>
  <c r="O4959" i="7" s="1"/>
  <c r="J4965" i="7"/>
  <c r="M4965" i="7"/>
  <c r="O4965" i="7" s="1"/>
  <c r="J4974" i="7"/>
  <c r="M4974" i="7"/>
  <c r="O4974" i="7" s="1"/>
  <c r="J4983" i="7"/>
  <c r="M4983" i="7"/>
  <c r="O4983" i="7" s="1"/>
  <c r="J4986" i="7"/>
  <c r="M4986" i="7"/>
  <c r="O4986" i="7" s="1"/>
  <c r="J4991" i="7"/>
  <c r="M4991" i="7"/>
  <c r="O4991" i="7" s="1"/>
  <c r="J5002" i="7"/>
  <c r="M5002" i="7"/>
  <c r="O5002" i="7" s="1"/>
  <c r="J5010" i="7"/>
  <c r="M5010" i="7"/>
  <c r="O5010" i="7" s="1"/>
  <c r="J5015" i="7"/>
  <c r="M5015" i="7"/>
  <c r="O5015" i="7" s="1"/>
  <c r="J5144" i="7"/>
  <c r="M5144" i="7"/>
  <c r="O5144" i="7" s="1"/>
  <c r="J5176" i="7"/>
  <c r="M5176" i="7"/>
  <c r="O5176" i="7" s="1"/>
  <c r="M5072" i="7"/>
  <c r="O5072" i="7" s="1"/>
  <c r="J5072" i="7"/>
  <c r="M5088" i="7"/>
  <c r="O5088" i="7" s="1"/>
  <c r="J5088" i="7"/>
  <c r="J5099" i="7"/>
  <c r="M5099" i="7"/>
  <c r="O5099" i="7" s="1"/>
  <c r="M5108" i="7"/>
  <c r="O5108" i="7" s="1"/>
  <c r="J5108" i="7"/>
  <c r="J5117" i="7"/>
  <c r="M5117" i="7"/>
  <c r="O5117" i="7" s="1"/>
  <c r="J5149" i="7"/>
  <c r="M5149" i="7"/>
  <c r="O5149" i="7" s="1"/>
  <c r="J5181" i="7"/>
  <c r="M5181" i="7"/>
  <c r="O5181" i="7" s="1"/>
  <c r="J4649" i="7"/>
  <c r="M4649" i="7"/>
  <c r="O4649" i="7" s="1"/>
  <c r="J4650" i="7"/>
  <c r="M4650" i="7"/>
  <c r="O4650" i="7" s="1"/>
  <c r="J4657" i="7"/>
  <c r="M4657" i="7"/>
  <c r="O4657" i="7" s="1"/>
  <c r="M4658" i="7"/>
  <c r="O4658" i="7" s="1"/>
  <c r="J4658" i="7"/>
  <c r="J4665" i="7"/>
  <c r="M4665" i="7"/>
  <c r="O4665" i="7" s="1"/>
  <c r="J4666" i="7"/>
  <c r="M4666" i="7"/>
  <c r="O4666" i="7" s="1"/>
  <c r="J4673" i="7"/>
  <c r="M4673" i="7"/>
  <c r="O4673" i="7" s="1"/>
  <c r="M4674" i="7"/>
  <c r="O4674" i="7" s="1"/>
  <c r="J4674" i="7"/>
  <c r="J4681" i="7"/>
  <c r="M4681" i="7"/>
  <c r="O4681" i="7" s="1"/>
  <c r="J4682" i="7"/>
  <c r="M4682" i="7"/>
  <c r="O4682" i="7" s="1"/>
  <c r="J4689" i="7"/>
  <c r="M4689" i="7"/>
  <c r="O4689" i="7" s="1"/>
  <c r="M4690" i="7"/>
  <c r="O4690" i="7" s="1"/>
  <c r="J4690" i="7"/>
  <c r="J4697" i="7"/>
  <c r="M4697" i="7"/>
  <c r="O4697" i="7" s="1"/>
  <c r="J4698" i="7"/>
  <c r="M4698" i="7"/>
  <c r="O4698" i="7" s="1"/>
  <c r="J4705" i="7"/>
  <c r="M4705" i="7"/>
  <c r="O4705" i="7" s="1"/>
  <c r="M4706" i="7"/>
  <c r="O4706" i="7" s="1"/>
  <c r="J4706" i="7"/>
  <c r="J4713" i="7"/>
  <c r="M4713" i="7"/>
  <c r="O4713" i="7" s="1"/>
  <c r="J4714" i="7"/>
  <c r="M4714" i="7"/>
  <c r="O4714" i="7" s="1"/>
  <c r="J4721" i="7"/>
  <c r="M4721" i="7"/>
  <c r="O4721" i="7" s="1"/>
  <c r="M4722" i="7"/>
  <c r="O4722" i="7" s="1"/>
  <c r="J4722" i="7"/>
  <c r="J4729" i="7"/>
  <c r="M4729" i="7"/>
  <c r="O4729" i="7" s="1"/>
  <c r="J4730" i="7"/>
  <c r="M4730" i="7"/>
  <c r="O4730" i="7" s="1"/>
  <c r="J4737" i="7"/>
  <c r="M4737" i="7"/>
  <c r="O4737" i="7" s="1"/>
  <c r="M4738" i="7"/>
  <c r="O4738" i="7" s="1"/>
  <c r="J4738" i="7"/>
  <c r="J4745" i="7"/>
  <c r="M4745" i="7"/>
  <c r="O4745" i="7" s="1"/>
  <c r="J4746" i="7"/>
  <c r="M4746" i="7"/>
  <c r="O4746" i="7" s="1"/>
  <c r="J4753" i="7"/>
  <c r="M4753" i="7"/>
  <c r="O4753" i="7" s="1"/>
  <c r="M4754" i="7"/>
  <c r="O4754" i="7" s="1"/>
  <c r="J4754" i="7"/>
  <c r="J4761" i="7"/>
  <c r="M4761" i="7"/>
  <c r="O4761" i="7" s="1"/>
  <c r="J4762" i="7"/>
  <c r="M4762" i="7"/>
  <c r="O4762" i="7" s="1"/>
  <c r="J4769" i="7"/>
  <c r="M4769" i="7"/>
  <c r="O4769" i="7" s="1"/>
  <c r="M4770" i="7"/>
  <c r="O4770" i="7" s="1"/>
  <c r="J4770" i="7"/>
  <c r="J4782" i="7"/>
  <c r="M4782" i="7"/>
  <c r="O4782" i="7" s="1"/>
  <c r="J4783" i="7"/>
  <c r="M4783" i="7"/>
  <c r="O4783" i="7" s="1"/>
  <c r="M4788" i="7"/>
  <c r="O4788" i="7" s="1"/>
  <c r="J4788" i="7"/>
  <c r="J4789" i="7"/>
  <c r="M4789" i="7"/>
  <c r="O4789" i="7" s="1"/>
  <c r="J4795" i="7"/>
  <c r="M4795" i="7"/>
  <c r="O4795" i="7" s="1"/>
  <c r="J4808" i="7"/>
  <c r="M4808" i="7"/>
  <c r="O4808" i="7" s="1"/>
  <c r="J4814" i="7"/>
  <c r="M4814" i="7"/>
  <c r="O4814" i="7" s="1"/>
  <c r="J4815" i="7"/>
  <c r="M4815" i="7"/>
  <c r="O4815" i="7" s="1"/>
  <c r="M4820" i="7"/>
  <c r="O4820" i="7" s="1"/>
  <c r="J4820" i="7"/>
  <c r="J4821" i="7"/>
  <c r="M4821" i="7"/>
  <c r="O4821" i="7" s="1"/>
  <c r="J4827" i="7"/>
  <c r="M4827" i="7"/>
  <c r="O4827" i="7" s="1"/>
  <c r="J4840" i="7"/>
  <c r="M4840" i="7"/>
  <c r="O4840" i="7" s="1"/>
  <c r="J4846" i="7"/>
  <c r="M4846" i="7"/>
  <c r="O4846" i="7" s="1"/>
  <c r="J4847" i="7"/>
  <c r="M4847" i="7"/>
  <c r="O4847" i="7" s="1"/>
  <c r="M4852" i="7"/>
  <c r="O4852" i="7" s="1"/>
  <c r="J4852" i="7"/>
  <c r="J4853" i="7"/>
  <c r="M4853" i="7"/>
  <c r="O4853" i="7" s="1"/>
  <c r="J4859" i="7"/>
  <c r="M4859" i="7"/>
  <c r="O4859" i="7" s="1"/>
  <c r="J4872" i="7"/>
  <c r="M4872" i="7"/>
  <c r="O4872" i="7" s="1"/>
  <c r="J4878" i="7"/>
  <c r="M4878" i="7"/>
  <c r="O4878" i="7" s="1"/>
  <c r="J4879" i="7"/>
  <c r="M4879" i="7"/>
  <c r="O4879" i="7" s="1"/>
  <c r="M4884" i="7"/>
  <c r="O4884" i="7" s="1"/>
  <c r="J4884" i="7"/>
  <c r="J4885" i="7"/>
  <c r="M4885" i="7"/>
  <c r="O4885" i="7" s="1"/>
  <c r="J4891" i="7"/>
  <c r="M4891" i="7"/>
  <c r="O4891" i="7" s="1"/>
  <c r="M4904" i="7"/>
  <c r="O4904" i="7" s="1"/>
  <c r="J4904" i="7"/>
  <c r="J4910" i="7"/>
  <c r="M4910" i="7"/>
  <c r="O4910" i="7" s="1"/>
  <c r="J4911" i="7"/>
  <c r="M4911" i="7"/>
  <c r="O4911" i="7" s="1"/>
  <c r="M4916" i="7"/>
  <c r="O4916" i="7" s="1"/>
  <c r="J4916" i="7"/>
  <c r="J4917" i="7"/>
  <c r="M4917" i="7"/>
  <c r="O4917" i="7" s="1"/>
  <c r="J4923" i="7"/>
  <c r="M4923" i="7"/>
  <c r="O4923" i="7" s="1"/>
  <c r="J4936" i="7"/>
  <c r="M4936" i="7"/>
  <c r="O4936" i="7" s="1"/>
  <c r="J4942" i="7"/>
  <c r="M4942" i="7"/>
  <c r="O4942" i="7" s="1"/>
  <c r="J4943" i="7"/>
  <c r="M4943" i="7"/>
  <c r="O4943" i="7" s="1"/>
  <c r="M4948" i="7"/>
  <c r="O4948" i="7" s="1"/>
  <c r="J4948" i="7"/>
  <c r="J4949" i="7"/>
  <c r="M4949" i="7"/>
  <c r="O4949" i="7" s="1"/>
  <c r="J4955" i="7"/>
  <c r="M4955" i="7"/>
  <c r="O4955" i="7" s="1"/>
  <c r="M4968" i="7"/>
  <c r="O4968" i="7" s="1"/>
  <c r="J4968" i="7"/>
  <c r="J4972" i="7"/>
  <c r="M4972" i="7"/>
  <c r="O4972" i="7" s="1"/>
  <c r="J4977" i="7"/>
  <c r="M4977" i="7"/>
  <c r="O4977" i="7" s="1"/>
  <c r="J4987" i="7"/>
  <c r="M4987" i="7"/>
  <c r="O4987" i="7" s="1"/>
  <c r="J4999" i="7"/>
  <c r="M4999" i="7"/>
  <c r="O4999" i="7" s="1"/>
  <c r="J5003" i="7"/>
  <c r="M5003" i="7"/>
  <c r="O5003" i="7" s="1"/>
  <c r="M5024" i="7"/>
  <c r="O5024" i="7" s="1"/>
  <c r="J5024" i="7"/>
  <c r="J5028" i="7"/>
  <c r="M5028" i="7"/>
  <c r="O5028" i="7" s="1"/>
  <c r="M5056" i="7"/>
  <c r="O5056" i="7" s="1"/>
  <c r="J5056" i="7"/>
  <c r="J5063" i="7"/>
  <c r="M5063" i="7"/>
  <c r="O5063" i="7" s="1"/>
  <c r="J5067" i="7"/>
  <c r="M5067" i="7"/>
  <c r="O5067" i="7" s="1"/>
  <c r="M5016" i="7"/>
  <c r="O5016" i="7" s="1"/>
  <c r="J5016" i="7"/>
  <c r="J5031" i="7"/>
  <c r="M5031" i="7"/>
  <c r="O5031" i="7" s="1"/>
  <c r="J5083" i="7"/>
  <c r="M5083" i="7"/>
  <c r="O5083" i="7" s="1"/>
  <c r="M5126" i="7"/>
  <c r="O5126" i="7" s="1"/>
  <c r="J5126" i="7"/>
  <c r="M5158" i="7"/>
  <c r="O5158" i="7" s="1"/>
  <c r="J5158" i="7"/>
  <c r="J4777" i="7"/>
  <c r="M4777" i="7"/>
  <c r="O4777" i="7" s="1"/>
  <c r="M4778" i="7"/>
  <c r="O4778" i="7" s="1"/>
  <c r="J4778" i="7"/>
  <c r="J4785" i="7"/>
  <c r="M4785" i="7"/>
  <c r="O4785" i="7" s="1"/>
  <c r="J4786" i="7"/>
  <c r="M4786" i="7"/>
  <c r="O4786" i="7" s="1"/>
  <c r="J4793" i="7"/>
  <c r="M4793" i="7"/>
  <c r="O4793" i="7" s="1"/>
  <c r="M4794" i="7"/>
  <c r="O4794" i="7" s="1"/>
  <c r="J4794" i="7"/>
  <c r="J4801" i="7"/>
  <c r="M4801" i="7"/>
  <c r="O4801" i="7" s="1"/>
  <c r="J4802" i="7"/>
  <c r="M4802" i="7"/>
  <c r="O4802" i="7" s="1"/>
  <c r="J4809" i="7"/>
  <c r="M4809" i="7"/>
  <c r="O4809" i="7" s="1"/>
  <c r="M4810" i="7"/>
  <c r="O4810" i="7" s="1"/>
  <c r="J4810" i="7"/>
  <c r="J4817" i="7"/>
  <c r="M4817" i="7"/>
  <c r="O4817" i="7" s="1"/>
  <c r="J4818" i="7"/>
  <c r="M4818" i="7"/>
  <c r="O4818" i="7" s="1"/>
  <c r="J4825" i="7"/>
  <c r="M4825" i="7"/>
  <c r="O4825" i="7" s="1"/>
  <c r="M4826" i="7"/>
  <c r="O4826" i="7" s="1"/>
  <c r="J4826" i="7"/>
  <c r="J4833" i="7"/>
  <c r="M4833" i="7"/>
  <c r="O4833" i="7" s="1"/>
  <c r="J4834" i="7"/>
  <c r="M4834" i="7"/>
  <c r="O4834" i="7" s="1"/>
  <c r="J4841" i="7"/>
  <c r="M4841" i="7"/>
  <c r="O4841" i="7" s="1"/>
  <c r="M4842" i="7"/>
  <c r="O4842" i="7" s="1"/>
  <c r="J4842" i="7"/>
  <c r="J4849" i="7"/>
  <c r="M4849" i="7"/>
  <c r="O4849" i="7" s="1"/>
  <c r="J4850" i="7"/>
  <c r="M4850" i="7"/>
  <c r="O4850" i="7" s="1"/>
  <c r="J4857" i="7"/>
  <c r="M4857" i="7"/>
  <c r="O4857" i="7" s="1"/>
  <c r="M4858" i="7"/>
  <c r="O4858" i="7" s="1"/>
  <c r="J4858" i="7"/>
  <c r="J4865" i="7"/>
  <c r="M4865" i="7"/>
  <c r="O4865" i="7" s="1"/>
  <c r="J4866" i="7"/>
  <c r="M4866" i="7"/>
  <c r="O4866" i="7" s="1"/>
  <c r="J4873" i="7"/>
  <c r="M4873" i="7"/>
  <c r="O4873" i="7" s="1"/>
  <c r="M4874" i="7"/>
  <c r="O4874" i="7" s="1"/>
  <c r="J4874" i="7"/>
  <c r="J4881" i="7"/>
  <c r="M4881" i="7"/>
  <c r="O4881" i="7" s="1"/>
  <c r="J4882" i="7"/>
  <c r="M4882" i="7"/>
  <c r="O4882" i="7" s="1"/>
  <c r="J4889" i="7"/>
  <c r="M4889" i="7"/>
  <c r="O4889" i="7" s="1"/>
  <c r="M4890" i="7"/>
  <c r="O4890" i="7" s="1"/>
  <c r="J4890" i="7"/>
  <c r="J4897" i="7"/>
  <c r="M4897" i="7"/>
  <c r="O4897" i="7" s="1"/>
  <c r="M4898" i="7"/>
  <c r="O4898" i="7" s="1"/>
  <c r="J4898" i="7"/>
  <c r="J4905" i="7"/>
  <c r="M4905" i="7"/>
  <c r="O4905" i="7" s="1"/>
  <c r="M4906" i="7"/>
  <c r="O4906" i="7" s="1"/>
  <c r="J4906" i="7"/>
  <c r="J4913" i="7"/>
  <c r="M4913" i="7"/>
  <c r="O4913" i="7" s="1"/>
  <c r="J4914" i="7"/>
  <c r="M4914" i="7"/>
  <c r="O4914" i="7" s="1"/>
  <c r="J4921" i="7"/>
  <c r="M4921" i="7"/>
  <c r="O4921" i="7" s="1"/>
  <c r="M4922" i="7"/>
  <c r="O4922" i="7" s="1"/>
  <c r="J4922" i="7"/>
  <c r="J4929" i="7"/>
  <c r="M4929" i="7"/>
  <c r="O4929" i="7" s="1"/>
  <c r="J4930" i="7"/>
  <c r="M4930" i="7"/>
  <c r="O4930" i="7" s="1"/>
  <c r="J4937" i="7"/>
  <c r="M4937" i="7"/>
  <c r="O4937" i="7" s="1"/>
  <c r="M4938" i="7"/>
  <c r="O4938" i="7" s="1"/>
  <c r="J4938" i="7"/>
  <c r="J4945" i="7"/>
  <c r="M4945" i="7"/>
  <c r="O4945" i="7" s="1"/>
  <c r="J4946" i="7"/>
  <c r="M4946" i="7"/>
  <c r="O4946" i="7" s="1"/>
  <c r="J4953" i="7"/>
  <c r="M4953" i="7"/>
  <c r="O4953" i="7" s="1"/>
  <c r="M4954" i="7"/>
  <c r="O4954" i="7" s="1"/>
  <c r="J4954" i="7"/>
  <c r="J4961" i="7"/>
  <c r="M4961" i="7"/>
  <c r="O4961" i="7" s="1"/>
  <c r="M4962" i="7"/>
  <c r="O4962" i="7" s="1"/>
  <c r="J4962" i="7"/>
  <c r="J4969" i="7"/>
  <c r="M4969" i="7"/>
  <c r="O4969" i="7" s="1"/>
  <c r="M4970" i="7"/>
  <c r="O4970" i="7" s="1"/>
  <c r="J4970" i="7"/>
  <c r="J4971" i="7"/>
  <c r="M4971" i="7"/>
  <c r="O4971" i="7" s="1"/>
  <c r="M4976" i="7"/>
  <c r="O4976" i="7" s="1"/>
  <c r="J4976" i="7"/>
  <c r="J4979" i="7"/>
  <c r="M4979" i="7"/>
  <c r="O4979" i="7" s="1"/>
  <c r="J4985" i="7"/>
  <c r="M4985" i="7"/>
  <c r="O4985" i="7" s="1"/>
  <c r="J4993" i="7"/>
  <c r="M4993" i="7"/>
  <c r="O4993" i="7" s="1"/>
  <c r="M4996" i="7"/>
  <c r="O4996" i="7" s="1"/>
  <c r="J4996" i="7"/>
  <c r="J5004" i="7"/>
  <c r="M5004" i="7"/>
  <c r="O5004" i="7" s="1"/>
  <c r="M5012" i="7"/>
  <c r="O5012" i="7" s="1"/>
  <c r="J5012" i="7"/>
  <c r="J5018" i="7"/>
  <c r="M5018" i="7"/>
  <c r="O5018" i="7" s="1"/>
  <c r="J5035" i="7"/>
  <c r="M5035" i="7"/>
  <c r="O5035" i="7" s="1"/>
  <c r="J5041" i="7"/>
  <c r="M5041" i="7"/>
  <c r="O5041" i="7" s="1"/>
  <c r="J5050" i="7"/>
  <c r="M5050" i="7"/>
  <c r="O5050" i="7" s="1"/>
  <c r="J5057" i="7"/>
  <c r="M5057" i="7"/>
  <c r="O5057" i="7" s="1"/>
  <c r="J5066" i="7"/>
  <c r="M5066" i="7"/>
  <c r="O5066" i="7" s="1"/>
  <c r="J5079" i="7"/>
  <c r="M5079" i="7"/>
  <c r="O5079" i="7" s="1"/>
  <c r="J5095" i="7"/>
  <c r="M5095" i="7"/>
  <c r="O5095" i="7" s="1"/>
  <c r="M5104" i="7"/>
  <c r="O5104" i="7" s="1"/>
  <c r="J5104" i="7"/>
  <c r="M5118" i="7"/>
  <c r="O5118" i="7" s="1"/>
  <c r="J5118" i="7"/>
  <c r="J5121" i="7"/>
  <c r="M5121" i="7"/>
  <c r="O5121" i="7" s="1"/>
  <c r="J5133" i="7"/>
  <c r="M5133" i="7"/>
  <c r="O5133" i="7" s="1"/>
  <c r="M5150" i="7"/>
  <c r="O5150" i="7" s="1"/>
  <c r="J5150" i="7"/>
  <c r="J5153" i="7"/>
  <c r="M5153" i="7"/>
  <c r="O5153" i="7" s="1"/>
  <c r="J5165" i="7"/>
  <c r="M5165" i="7"/>
  <c r="O5165" i="7" s="1"/>
  <c r="M5182" i="7"/>
  <c r="O5182" i="7" s="1"/>
  <c r="J5182" i="7"/>
  <c r="J5185" i="7"/>
  <c r="M5185" i="7"/>
  <c r="O5185" i="7" s="1"/>
  <c r="J5191" i="7"/>
  <c r="M5191" i="7"/>
  <c r="O5191" i="7" s="1"/>
  <c r="M5246" i="7"/>
  <c r="O5246" i="7" s="1"/>
  <c r="J5246" i="7"/>
  <c r="J5271" i="7"/>
  <c r="M5271" i="7"/>
  <c r="O5271" i="7" s="1"/>
  <c r="J5034" i="7"/>
  <c r="M5034" i="7"/>
  <c r="O5034" i="7" s="1"/>
  <c r="M5044" i="7"/>
  <c r="O5044" i="7" s="1"/>
  <c r="J5044" i="7"/>
  <c r="M5060" i="7"/>
  <c r="O5060" i="7" s="1"/>
  <c r="J5060" i="7"/>
  <c r="J5073" i="7"/>
  <c r="M5073" i="7"/>
  <c r="O5073" i="7" s="1"/>
  <c r="J5082" i="7"/>
  <c r="M5082" i="7"/>
  <c r="O5082" i="7" s="1"/>
  <c r="J5089" i="7"/>
  <c r="M5089" i="7"/>
  <c r="O5089" i="7" s="1"/>
  <c r="J5098" i="7"/>
  <c r="M5098" i="7"/>
  <c r="O5098" i="7" s="1"/>
  <c r="J5111" i="7"/>
  <c r="M5111" i="7"/>
  <c r="O5111" i="7" s="1"/>
  <c r="J5136" i="7"/>
  <c r="M5136" i="7"/>
  <c r="O5136" i="7" s="1"/>
  <c r="J5168" i="7"/>
  <c r="M5168" i="7"/>
  <c r="O5168" i="7" s="1"/>
  <c r="M5092" i="7"/>
  <c r="O5092" i="7" s="1"/>
  <c r="J5092" i="7"/>
  <c r="J5105" i="7"/>
  <c r="M5105" i="7"/>
  <c r="O5105" i="7" s="1"/>
  <c r="J5125" i="7"/>
  <c r="M5125" i="7"/>
  <c r="O5125" i="7" s="1"/>
  <c r="J5143" i="7"/>
  <c r="M5143" i="7"/>
  <c r="O5143" i="7" s="1"/>
  <c r="J5157" i="7"/>
  <c r="M5157" i="7"/>
  <c r="O5157" i="7" s="1"/>
  <c r="J5175" i="7"/>
  <c r="M5175" i="7"/>
  <c r="O5175" i="7" s="1"/>
  <c r="M5190" i="7"/>
  <c r="O5190" i="7" s="1"/>
  <c r="J5190" i="7"/>
  <c r="J5232" i="7"/>
  <c r="M5232" i="7"/>
  <c r="O5232" i="7" s="1"/>
  <c r="J5042" i="7"/>
  <c r="M5042" i="7"/>
  <c r="O5042" i="7" s="1"/>
  <c r="J5043" i="7"/>
  <c r="M5043" i="7"/>
  <c r="O5043" i="7" s="1"/>
  <c r="M5048" i="7"/>
  <c r="O5048" i="7" s="1"/>
  <c r="J5048" i="7"/>
  <c r="J5049" i="7"/>
  <c r="M5049" i="7"/>
  <c r="O5049" i="7" s="1"/>
  <c r="J5055" i="7"/>
  <c r="M5055" i="7"/>
  <c r="O5055" i="7" s="1"/>
  <c r="J5068" i="7"/>
  <c r="M5068" i="7"/>
  <c r="O5068" i="7" s="1"/>
  <c r="J5074" i="7"/>
  <c r="M5074" i="7"/>
  <c r="O5074" i="7" s="1"/>
  <c r="J5075" i="7"/>
  <c r="M5075" i="7"/>
  <c r="O5075" i="7" s="1"/>
  <c r="M5080" i="7"/>
  <c r="O5080" i="7" s="1"/>
  <c r="J5080" i="7"/>
  <c r="J5081" i="7"/>
  <c r="M5081" i="7"/>
  <c r="O5081" i="7" s="1"/>
  <c r="J5087" i="7"/>
  <c r="M5087" i="7"/>
  <c r="O5087" i="7" s="1"/>
  <c r="J5100" i="7"/>
  <c r="M5100" i="7"/>
  <c r="O5100" i="7" s="1"/>
  <c r="J5106" i="7"/>
  <c r="M5106" i="7"/>
  <c r="O5106" i="7" s="1"/>
  <c r="J5107" i="7"/>
  <c r="M5107" i="7"/>
  <c r="O5107" i="7" s="1"/>
  <c r="M5112" i="7"/>
  <c r="O5112" i="7" s="1"/>
  <c r="J5112" i="7"/>
  <c r="J5113" i="7"/>
  <c r="M5113" i="7"/>
  <c r="O5113" i="7" s="1"/>
  <c r="J5119" i="7"/>
  <c r="M5119" i="7"/>
  <c r="O5119" i="7" s="1"/>
  <c r="J5127" i="7"/>
  <c r="M5127" i="7"/>
  <c r="O5127" i="7" s="1"/>
  <c r="J5130" i="7"/>
  <c r="M5130" i="7"/>
  <c r="O5130" i="7" s="1"/>
  <c r="J5138" i="7"/>
  <c r="M5138" i="7"/>
  <c r="O5138" i="7" s="1"/>
  <c r="M5146" i="7"/>
  <c r="O5146" i="7" s="1"/>
  <c r="J5146" i="7"/>
  <c r="J5152" i="7"/>
  <c r="M5152" i="7"/>
  <c r="O5152" i="7" s="1"/>
  <c r="J5169" i="7"/>
  <c r="M5169" i="7"/>
  <c r="O5169" i="7" s="1"/>
  <c r="M5174" i="7"/>
  <c r="O5174" i="7" s="1"/>
  <c r="J5174" i="7"/>
  <c r="J5177" i="7"/>
  <c r="M5177" i="7"/>
  <c r="O5177" i="7" s="1"/>
  <c r="J5183" i="7"/>
  <c r="M5183" i="7"/>
  <c r="O5183" i="7" s="1"/>
  <c r="M5194" i="7"/>
  <c r="O5194" i="7" s="1"/>
  <c r="J5194" i="7"/>
  <c r="J5213" i="7"/>
  <c r="M5213" i="7"/>
  <c r="O5213" i="7" s="1"/>
  <c r="J5215" i="7"/>
  <c r="M5215" i="7"/>
  <c r="O5215" i="7" s="1"/>
  <c r="J5221" i="7"/>
  <c r="M5221" i="7"/>
  <c r="O5221" i="7" s="1"/>
  <c r="J5223" i="7"/>
  <c r="M5223" i="7"/>
  <c r="O5223" i="7" s="1"/>
  <c r="J5226" i="7"/>
  <c r="M5226" i="7"/>
  <c r="O5226" i="7" s="1"/>
  <c r="J5229" i="7"/>
  <c r="M5229" i="7"/>
  <c r="O5229" i="7" s="1"/>
  <c r="J5304" i="7"/>
  <c r="M5304" i="7"/>
  <c r="O5304" i="7" s="1"/>
  <c r="M5206" i="7"/>
  <c r="O5206" i="7" s="1"/>
  <c r="J5206" i="7"/>
  <c r="J5249" i="7"/>
  <c r="M5249" i="7"/>
  <c r="O5249" i="7" s="1"/>
  <c r="M5254" i="7"/>
  <c r="O5254" i="7" s="1"/>
  <c r="J5254" i="7"/>
  <c r="J5296" i="7"/>
  <c r="M5296" i="7"/>
  <c r="O5296" i="7" s="1"/>
  <c r="M5310" i="7"/>
  <c r="O5310" i="7" s="1"/>
  <c r="J5310" i="7"/>
  <c r="J4975" i="7"/>
  <c r="M4975" i="7"/>
  <c r="O4975" i="7" s="1"/>
  <c r="M4988" i="7"/>
  <c r="O4988" i="7" s="1"/>
  <c r="J4988" i="7"/>
  <c r="J4994" i="7"/>
  <c r="M4994" i="7"/>
  <c r="O4994" i="7" s="1"/>
  <c r="J4995" i="7"/>
  <c r="M4995" i="7"/>
  <c r="O4995" i="7" s="1"/>
  <c r="M5000" i="7"/>
  <c r="O5000" i="7" s="1"/>
  <c r="J5000" i="7"/>
  <c r="J5001" i="7"/>
  <c r="M5001" i="7"/>
  <c r="O5001" i="7" s="1"/>
  <c r="J5007" i="7"/>
  <c r="M5007" i="7"/>
  <c r="O5007" i="7" s="1"/>
  <c r="J5020" i="7"/>
  <c r="M5020" i="7"/>
  <c r="O5020" i="7" s="1"/>
  <c r="J5026" i="7"/>
  <c r="M5026" i="7"/>
  <c r="O5026" i="7" s="1"/>
  <c r="J5027" i="7"/>
  <c r="M5027" i="7"/>
  <c r="O5027" i="7" s="1"/>
  <c r="M5032" i="7"/>
  <c r="O5032" i="7" s="1"/>
  <c r="J5032" i="7"/>
  <c r="J5033" i="7"/>
  <c r="M5033" i="7"/>
  <c r="O5033" i="7" s="1"/>
  <c r="J5039" i="7"/>
  <c r="M5039" i="7"/>
  <c r="O5039" i="7" s="1"/>
  <c r="J5052" i="7"/>
  <c r="M5052" i="7"/>
  <c r="O5052" i="7" s="1"/>
  <c r="J5058" i="7"/>
  <c r="M5058" i="7"/>
  <c r="O5058" i="7" s="1"/>
  <c r="J5059" i="7"/>
  <c r="M5059" i="7"/>
  <c r="O5059" i="7" s="1"/>
  <c r="M5064" i="7"/>
  <c r="O5064" i="7" s="1"/>
  <c r="J5064" i="7"/>
  <c r="J5065" i="7"/>
  <c r="M5065" i="7"/>
  <c r="O5065" i="7" s="1"/>
  <c r="J5071" i="7"/>
  <c r="M5071" i="7"/>
  <c r="O5071" i="7" s="1"/>
  <c r="J5084" i="7"/>
  <c r="M5084" i="7"/>
  <c r="O5084" i="7" s="1"/>
  <c r="J5090" i="7"/>
  <c r="M5090" i="7"/>
  <c r="O5090" i="7" s="1"/>
  <c r="J5091" i="7"/>
  <c r="M5091" i="7"/>
  <c r="O5091" i="7" s="1"/>
  <c r="M5096" i="7"/>
  <c r="O5096" i="7" s="1"/>
  <c r="J5096" i="7"/>
  <c r="J5097" i="7"/>
  <c r="M5097" i="7"/>
  <c r="O5097" i="7" s="1"/>
  <c r="J5103" i="7"/>
  <c r="M5103" i="7"/>
  <c r="O5103" i="7" s="1"/>
  <c r="M5114" i="7"/>
  <c r="O5114" i="7" s="1"/>
  <c r="J5114" i="7"/>
  <c r="J5120" i="7"/>
  <c r="M5120" i="7"/>
  <c r="O5120" i="7" s="1"/>
  <c r="J5137" i="7"/>
  <c r="M5137" i="7"/>
  <c r="O5137" i="7" s="1"/>
  <c r="M5142" i="7"/>
  <c r="O5142" i="7" s="1"/>
  <c r="J5142" i="7"/>
  <c r="J5145" i="7"/>
  <c r="M5145" i="7"/>
  <c r="O5145" i="7" s="1"/>
  <c r="J5151" i="7"/>
  <c r="M5151" i="7"/>
  <c r="O5151" i="7" s="1"/>
  <c r="J5159" i="7"/>
  <c r="M5159" i="7"/>
  <c r="O5159" i="7" s="1"/>
  <c r="J5162" i="7"/>
  <c r="M5162" i="7"/>
  <c r="O5162" i="7" s="1"/>
  <c r="J5170" i="7"/>
  <c r="M5170" i="7"/>
  <c r="O5170" i="7" s="1"/>
  <c r="M5178" i="7"/>
  <c r="O5178" i="7" s="1"/>
  <c r="J5178" i="7"/>
  <c r="J5184" i="7"/>
  <c r="M5184" i="7"/>
  <c r="O5184" i="7" s="1"/>
  <c r="J5201" i="7"/>
  <c r="M5201" i="7"/>
  <c r="O5201" i="7" s="1"/>
  <c r="J5207" i="7"/>
  <c r="M5207" i="7"/>
  <c r="O5207" i="7" s="1"/>
  <c r="J5209" i="7"/>
  <c r="M5209" i="7"/>
  <c r="O5209" i="7" s="1"/>
  <c r="J5240" i="7"/>
  <c r="M5240" i="7"/>
  <c r="O5240" i="7" s="1"/>
  <c r="J5277" i="7"/>
  <c r="M5277" i="7"/>
  <c r="O5277" i="7" s="1"/>
  <c r="J5285" i="7"/>
  <c r="M5285" i="7"/>
  <c r="O5285" i="7" s="1"/>
  <c r="J5293" i="7"/>
  <c r="M5293" i="7"/>
  <c r="O5293" i="7" s="1"/>
  <c r="J5313" i="7"/>
  <c r="M5313" i="7"/>
  <c r="O5313" i="7" s="1"/>
  <c r="M5318" i="7"/>
  <c r="O5318" i="7" s="1"/>
  <c r="J5318" i="7"/>
  <c r="J5234" i="7"/>
  <c r="M5234" i="7"/>
  <c r="O5234" i="7" s="1"/>
  <c r="M5242" i="7"/>
  <c r="O5242" i="7" s="1"/>
  <c r="J5242" i="7"/>
  <c r="J5248" i="7"/>
  <c r="M5248" i="7"/>
  <c r="O5248" i="7" s="1"/>
  <c r="J5265" i="7"/>
  <c r="M5265" i="7"/>
  <c r="O5265" i="7" s="1"/>
  <c r="M5270" i="7"/>
  <c r="O5270" i="7" s="1"/>
  <c r="J5270" i="7"/>
  <c r="J5273" i="7"/>
  <c r="M5273" i="7"/>
  <c r="O5273" i="7" s="1"/>
  <c r="J5279" i="7"/>
  <c r="M5279" i="7"/>
  <c r="O5279" i="7" s="1"/>
  <c r="J5287" i="7"/>
  <c r="M5287" i="7"/>
  <c r="O5287" i="7" s="1"/>
  <c r="J5290" i="7"/>
  <c r="M5290" i="7"/>
  <c r="O5290" i="7" s="1"/>
  <c r="J5298" i="7"/>
  <c r="M5298" i="7"/>
  <c r="O5298" i="7" s="1"/>
  <c r="M5306" i="7"/>
  <c r="O5306" i="7" s="1"/>
  <c r="J5306" i="7"/>
  <c r="J5312" i="7"/>
  <c r="M5312" i="7"/>
  <c r="O5312" i="7" s="1"/>
  <c r="M5330" i="7"/>
  <c r="O5330" i="7" s="1"/>
  <c r="J5330" i="7"/>
  <c r="M5350" i="7"/>
  <c r="O5350" i="7" s="1"/>
  <c r="J5350" i="7"/>
  <c r="M5352" i="7"/>
  <c r="O5352" i="7" s="1"/>
  <c r="J5352" i="7"/>
  <c r="M5358" i="7"/>
  <c r="O5358" i="7" s="1"/>
  <c r="J5358" i="7"/>
  <c r="M5362" i="7"/>
  <c r="O5362" i="7" s="1"/>
  <c r="J5362" i="7"/>
  <c r="M5368" i="7"/>
  <c r="O5368" i="7" s="1"/>
  <c r="J5368" i="7"/>
  <c r="J5372" i="7"/>
  <c r="M5372" i="7"/>
  <c r="O5372" i="7" s="1"/>
  <c r="J5375" i="7"/>
  <c r="M5375" i="7"/>
  <c r="O5375" i="7" s="1"/>
  <c r="J4981" i="7"/>
  <c r="M4981" i="7"/>
  <c r="O4981" i="7" s="1"/>
  <c r="J4982" i="7"/>
  <c r="M4982" i="7"/>
  <c r="O4982" i="7" s="1"/>
  <c r="J4989" i="7"/>
  <c r="M4989" i="7"/>
  <c r="O4989" i="7" s="1"/>
  <c r="M4990" i="7"/>
  <c r="O4990" i="7" s="1"/>
  <c r="J4990" i="7"/>
  <c r="J4997" i="7"/>
  <c r="M4997" i="7"/>
  <c r="O4997" i="7" s="1"/>
  <c r="J4998" i="7"/>
  <c r="M4998" i="7"/>
  <c r="O4998" i="7" s="1"/>
  <c r="J5005" i="7"/>
  <c r="M5005" i="7"/>
  <c r="O5005" i="7" s="1"/>
  <c r="M5006" i="7"/>
  <c r="O5006" i="7" s="1"/>
  <c r="J5006" i="7"/>
  <c r="J5013" i="7"/>
  <c r="M5013" i="7"/>
  <c r="O5013" i="7" s="1"/>
  <c r="J5014" i="7"/>
  <c r="M5014" i="7"/>
  <c r="O5014" i="7" s="1"/>
  <c r="J5021" i="7"/>
  <c r="M5021" i="7"/>
  <c r="O5021" i="7" s="1"/>
  <c r="M5022" i="7"/>
  <c r="O5022" i="7" s="1"/>
  <c r="J5022" i="7"/>
  <c r="J5029" i="7"/>
  <c r="M5029" i="7"/>
  <c r="O5029" i="7" s="1"/>
  <c r="J5030" i="7"/>
  <c r="M5030" i="7"/>
  <c r="O5030" i="7" s="1"/>
  <c r="J5037" i="7"/>
  <c r="M5037" i="7"/>
  <c r="O5037" i="7" s="1"/>
  <c r="M5038" i="7"/>
  <c r="O5038" i="7" s="1"/>
  <c r="J5038" i="7"/>
  <c r="J5045" i="7"/>
  <c r="M5045" i="7"/>
  <c r="O5045" i="7" s="1"/>
  <c r="J5046" i="7"/>
  <c r="M5046" i="7"/>
  <c r="O5046" i="7" s="1"/>
  <c r="J5053" i="7"/>
  <c r="M5053" i="7"/>
  <c r="O5053" i="7" s="1"/>
  <c r="M5054" i="7"/>
  <c r="O5054" i="7" s="1"/>
  <c r="J5054" i="7"/>
  <c r="J5061" i="7"/>
  <c r="M5061" i="7"/>
  <c r="O5061" i="7" s="1"/>
  <c r="J5062" i="7"/>
  <c r="M5062" i="7"/>
  <c r="O5062" i="7" s="1"/>
  <c r="J5069" i="7"/>
  <c r="M5069" i="7"/>
  <c r="O5069" i="7" s="1"/>
  <c r="M5070" i="7"/>
  <c r="O5070" i="7" s="1"/>
  <c r="J5070" i="7"/>
  <c r="J5077" i="7"/>
  <c r="M5077" i="7"/>
  <c r="O5077" i="7" s="1"/>
  <c r="J5078" i="7"/>
  <c r="M5078" i="7"/>
  <c r="O5078" i="7" s="1"/>
  <c r="J5085" i="7"/>
  <c r="M5085" i="7"/>
  <c r="O5085" i="7" s="1"/>
  <c r="M5086" i="7"/>
  <c r="O5086" i="7" s="1"/>
  <c r="J5086" i="7"/>
  <c r="J5093" i="7"/>
  <c r="M5093" i="7"/>
  <c r="O5093" i="7" s="1"/>
  <c r="J5094" i="7"/>
  <c r="M5094" i="7"/>
  <c r="O5094" i="7" s="1"/>
  <c r="J5101" i="7"/>
  <c r="M5101" i="7"/>
  <c r="O5101" i="7" s="1"/>
  <c r="M5102" i="7"/>
  <c r="O5102" i="7" s="1"/>
  <c r="J5102" i="7"/>
  <c r="J5109" i="7"/>
  <c r="M5109" i="7"/>
  <c r="O5109" i="7" s="1"/>
  <c r="J5110" i="7"/>
  <c r="M5110" i="7"/>
  <c r="O5110" i="7" s="1"/>
  <c r="J5122" i="7"/>
  <c r="M5122" i="7"/>
  <c r="O5122" i="7" s="1"/>
  <c r="J5128" i="7"/>
  <c r="M5128" i="7"/>
  <c r="O5128" i="7" s="1"/>
  <c r="J5129" i="7"/>
  <c r="M5129" i="7"/>
  <c r="O5129" i="7" s="1"/>
  <c r="M5134" i="7"/>
  <c r="O5134" i="7" s="1"/>
  <c r="J5134" i="7"/>
  <c r="J5135" i="7"/>
  <c r="M5135" i="7"/>
  <c r="O5135" i="7" s="1"/>
  <c r="J5141" i="7"/>
  <c r="M5141" i="7"/>
  <c r="O5141" i="7" s="1"/>
  <c r="J5154" i="7"/>
  <c r="M5154" i="7"/>
  <c r="O5154" i="7" s="1"/>
  <c r="J5160" i="7"/>
  <c r="M5160" i="7"/>
  <c r="O5160" i="7" s="1"/>
  <c r="J5161" i="7"/>
  <c r="M5161" i="7"/>
  <c r="O5161" i="7" s="1"/>
  <c r="M5166" i="7"/>
  <c r="O5166" i="7" s="1"/>
  <c r="J5166" i="7"/>
  <c r="J5167" i="7"/>
  <c r="M5167" i="7"/>
  <c r="O5167" i="7" s="1"/>
  <c r="J5173" i="7"/>
  <c r="M5173" i="7"/>
  <c r="O5173" i="7" s="1"/>
  <c r="J5186" i="7"/>
  <c r="M5186" i="7"/>
  <c r="O5186" i="7" s="1"/>
  <c r="J5189" i="7"/>
  <c r="M5189" i="7"/>
  <c r="O5189" i="7" s="1"/>
  <c r="J5197" i="7"/>
  <c r="M5197" i="7"/>
  <c r="O5197" i="7" s="1"/>
  <c r="J5200" i="7"/>
  <c r="M5200" i="7"/>
  <c r="O5200" i="7" s="1"/>
  <c r="J5208" i="7"/>
  <c r="M5208" i="7"/>
  <c r="O5208" i="7" s="1"/>
  <c r="M5214" i="7"/>
  <c r="O5214" i="7" s="1"/>
  <c r="J5214" i="7"/>
  <c r="J5217" i="7"/>
  <c r="M5217" i="7"/>
  <c r="O5217" i="7" s="1"/>
  <c r="M5222" i="7"/>
  <c r="O5222" i="7" s="1"/>
  <c r="J5222" i="7"/>
  <c r="J5239" i="7"/>
  <c r="M5239" i="7"/>
  <c r="O5239" i="7" s="1"/>
  <c r="J5245" i="7"/>
  <c r="M5245" i="7"/>
  <c r="O5245" i="7" s="1"/>
  <c r="J5253" i="7"/>
  <c r="M5253" i="7"/>
  <c r="O5253" i="7" s="1"/>
  <c r="J5261" i="7"/>
  <c r="M5261" i="7"/>
  <c r="O5261" i="7" s="1"/>
  <c r="J5264" i="7"/>
  <c r="M5264" i="7"/>
  <c r="O5264" i="7" s="1"/>
  <c r="J5272" i="7"/>
  <c r="M5272" i="7"/>
  <c r="O5272" i="7" s="1"/>
  <c r="M5278" i="7"/>
  <c r="O5278" i="7" s="1"/>
  <c r="J5278" i="7"/>
  <c r="J5281" i="7"/>
  <c r="M5281" i="7"/>
  <c r="O5281" i="7" s="1"/>
  <c r="M5286" i="7"/>
  <c r="O5286" i="7" s="1"/>
  <c r="J5286" i="7"/>
  <c r="J5303" i="7"/>
  <c r="M5303" i="7"/>
  <c r="O5303" i="7" s="1"/>
  <c r="J5309" i="7"/>
  <c r="M5309" i="7"/>
  <c r="O5309" i="7" s="1"/>
  <c r="J5317" i="7"/>
  <c r="M5317" i="7"/>
  <c r="O5317" i="7" s="1"/>
  <c r="J5325" i="7"/>
  <c r="M5325" i="7"/>
  <c r="O5325" i="7" s="1"/>
  <c r="M5342" i="7"/>
  <c r="O5342" i="7" s="1"/>
  <c r="J5342" i="7"/>
  <c r="M5344" i="7"/>
  <c r="O5344" i="7" s="1"/>
  <c r="J5344" i="7"/>
  <c r="J5202" i="7"/>
  <c r="M5202" i="7"/>
  <c r="O5202" i="7" s="1"/>
  <c r="M5210" i="7"/>
  <c r="O5210" i="7" s="1"/>
  <c r="J5210" i="7"/>
  <c r="J5216" i="7"/>
  <c r="M5216" i="7"/>
  <c r="O5216" i="7" s="1"/>
  <c r="J5233" i="7"/>
  <c r="M5233" i="7"/>
  <c r="O5233" i="7" s="1"/>
  <c r="M5238" i="7"/>
  <c r="O5238" i="7" s="1"/>
  <c r="J5238" i="7"/>
  <c r="J5241" i="7"/>
  <c r="M5241" i="7"/>
  <c r="O5241" i="7" s="1"/>
  <c r="J5247" i="7"/>
  <c r="M5247" i="7"/>
  <c r="O5247" i="7" s="1"/>
  <c r="J5255" i="7"/>
  <c r="M5255" i="7"/>
  <c r="O5255" i="7" s="1"/>
  <c r="M5258" i="7"/>
  <c r="O5258" i="7" s="1"/>
  <c r="J5258" i="7"/>
  <c r="J5266" i="7"/>
  <c r="M5266" i="7"/>
  <c r="O5266" i="7" s="1"/>
  <c r="M5274" i="7"/>
  <c r="O5274" i="7" s="1"/>
  <c r="J5274" i="7"/>
  <c r="J5280" i="7"/>
  <c r="M5280" i="7"/>
  <c r="O5280" i="7" s="1"/>
  <c r="J5297" i="7"/>
  <c r="M5297" i="7"/>
  <c r="O5297" i="7" s="1"/>
  <c r="M5302" i="7"/>
  <c r="O5302" i="7" s="1"/>
  <c r="J5302" i="7"/>
  <c r="J5305" i="7"/>
  <c r="M5305" i="7"/>
  <c r="O5305" i="7" s="1"/>
  <c r="J5311" i="7"/>
  <c r="M5311" i="7"/>
  <c r="O5311" i="7" s="1"/>
  <c r="J5319" i="7"/>
  <c r="M5319" i="7"/>
  <c r="O5319" i="7" s="1"/>
  <c r="M5322" i="7"/>
  <c r="O5322" i="7" s="1"/>
  <c r="J5322" i="7"/>
  <c r="M5336" i="7"/>
  <c r="O5336" i="7" s="1"/>
  <c r="J5336" i="7"/>
  <c r="J5370" i="7"/>
  <c r="M5370" i="7"/>
  <c r="O5370" i="7" s="1"/>
  <c r="J5192" i="7"/>
  <c r="M5192" i="7"/>
  <c r="O5192" i="7" s="1"/>
  <c r="J5193" i="7"/>
  <c r="M5193" i="7"/>
  <c r="O5193" i="7" s="1"/>
  <c r="M5198" i="7"/>
  <c r="O5198" i="7" s="1"/>
  <c r="J5198" i="7"/>
  <c r="J5199" i="7"/>
  <c r="M5199" i="7"/>
  <c r="O5199" i="7" s="1"/>
  <c r="J5205" i="7"/>
  <c r="M5205" i="7"/>
  <c r="O5205" i="7" s="1"/>
  <c r="J5218" i="7"/>
  <c r="M5218" i="7"/>
  <c r="O5218" i="7" s="1"/>
  <c r="J5224" i="7"/>
  <c r="M5224" i="7"/>
  <c r="O5224" i="7" s="1"/>
  <c r="J5225" i="7"/>
  <c r="M5225" i="7"/>
  <c r="O5225" i="7" s="1"/>
  <c r="M5230" i="7"/>
  <c r="O5230" i="7" s="1"/>
  <c r="J5230" i="7"/>
  <c r="J5231" i="7"/>
  <c r="M5231" i="7"/>
  <c r="O5231" i="7" s="1"/>
  <c r="J5237" i="7"/>
  <c r="M5237" i="7"/>
  <c r="O5237" i="7" s="1"/>
  <c r="M5250" i="7"/>
  <c r="O5250" i="7" s="1"/>
  <c r="J5250" i="7"/>
  <c r="J5256" i="7"/>
  <c r="M5256" i="7"/>
  <c r="O5256" i="7" s="1"/>
  <c r="J5257" i="7"/>
  <c r="M5257" i="7"/>
  <c r="O5257" i="7" s="1"/>
  <c r="M5262" i="7"/>
  <c r="O5262" i="7" s="1"/>
  <c r="J5262" i="7"/>
  <c r="J5263" i="7"/>
  <c r="M5263" i="7"/>
  <c r="O5263" i="7" s="1"/>
  <c r="J5269" i="7"/>
  <c r="M5269" i="7"/>
  <c r="O5269" i="7" s="1"/>
  <c r="J5282" i="7"/>
  <c r="M5282" i="7"/>
  <c r="O5282" i="7" s="1"/>
  <c r="J5288" i="7"/>
  <c r="M5288" i="7"/>
  <c r="O5288" i="7" s="1"/>
  <c r="J5289" i="7"/>
  <c r="M5289" i="7"/>
  <c r="O5289" i="7" s="1"/>
  <c r="M5294" i="7"/>
  <c r="O5294" i="7" s="1"/>
  <c r="J5294" i="7"/>
  <c r="J5295" i="7"/>
  <c r="M5295" i="7"/>
  <c r="O5295" i="7" s="1"/>
  <c r="J5301" i="7"/>
  <c r="M5301" i="7"/>
  <c r="O5301" i="7" s="1"/>
  <c r="M5314" i="7"/>
  <c r="O5314" i="7" s="1"/>
  <c r="J5314" i="7"/>
  <c r="J5320" i="7"/>
  <c r="M5320" i="7"/>
  <c r="O5320" i="7" s="1"/>
  <c r="J5321" i="7"/>
  <c r="M5321" i="7"/>
  <c r="O5321" i="7" s="1"/>
  <c r="M5326" i="7"/>
  <c r="O5326" i="7" s="1"/>
  <c r="J5326" i="7"/>
  <c r="M5338" i="7"/>
  <c r="O5338" i="7" s="1"/>
  <c r="J5338" i="7"/>
  <c r="M5346" i="7"/>
  <c r="O5346" i="7" s="1"/>
  <c r="J5346" i="7"/>
  <c r="J5389" i="7"/>
  <c r="M5389" i="7"/>
  <c r="O5389" i="7" s="1"/>
  <c r="J5394" i="7"/>
  <c r="M5394" i="7"/>
  <c r="O5394" i="7" s="1"/>
  <c r="J5442" i="7"/>
  <c r="M5442" i="7"/>
  <c r="O5442" i="7" s="1"/>
  <c r="J5382" i="7"/>
  <c r="M5382" i="7"/>
  <c r="O5382" i="7" s="1"/>
  <c r="M5387" i="7"/>
  <c r="O5387" i="7" s="1"/>
  <c r="J5387" i="7"/>
  <c r="J5402" i="7"/>
  <c r="M5402" i="7"/>
  <c r="O5402" i="7" s="1"/>
  <c r="J5482" i="7"/>
  <c r="M5482" i="7"/>
  <c r="O5482" i="7" s="1"/>
  <c r="M5371" i="7"/>
  <c r="O5371" i="7" s="1"/>
  <c r="J5371" i="7"/>
  <c r="J5383" i="7"/>
  <c r="M5383" i="7"/>
  <c r="O5383" i="7" s="1"/>
  <c r="J5388" i="7"/>
  <c r="M5388" i="7"/>
  <c r="O5388" i="7" s="1"/>
  <c r="J5407" i="7"/>
  <c r="M5407" i="7"/>
  <c r="O5407" i="7" s="1"/>
  <c r="J5415" i="7"/>
  <c r="M5415" i="7"/>
  <c r="O5415" i="7" s="1"/>
  <c r="M5419" i="7"/>
  <c r="O5419" i="7" s="1"/>
  <c r="J5419" i="7"/>
  <c r="M5395" i="7"/>
  <c r="O5395" i="7" s="1"/>
  <c r="J5395" i="7"/>
  <c r="J5414" i="7"/>
  <c r="M5414" i="7"/>
  <c r="O5414" i="7" s="1"/>
  <c r="J5437" i="7"/>
  <c r="M5437" i="7"/>
  <c r="O5437" i="7" s="1"/>
  <c r="J5501" i="7"/>
  <c r="M5501" i="7"/>
  <c r="O5501" i="7" s="1"/>
  <c r="J5506" i="7"/>
  <c r="M5506" i="7"/>
  <c r="O5506" i="7" s="1"/>
  <c r="J5508" i="7"/>
  <c r="M5508" i="7"/>
  <c r="O5508" i="7" s="1"/>
  <c r="J5115" i="7"/>
  <c r="M5115" i="7"/>
  <c r="O5115" i="7" s="1"/>
  <c r="J5116" i="7"/>
  <c r="M5116" i="7"/>
  <c r="O5116" i="7" s="1"/>
  <c r="J5123" i="7"/>
  <c r="M5123" i="7"/>
  <c r="O5123" i="7" s="1"/>
  <c r="M5124" i="7"/>
  <c r="O5124" i="7" s="1"/>
  <c r="J5124" i="7"/>
  <c r="J5131" i="7"/>
  <c r="M5131" i="7"/>
  <c r="O5131" i="7" s="1"/>
  <c r="J5132" i="7"/>
  <c r="M5132" i="7"/>
  <c r="O5132" i="7" s="1"/>
  <c r="J5139" i="7"/>
  <c r="M5139" i="7"/>
  <c r="O5139" i="7" s="1"/>
  <c r="M5140" i="7"/>
  <c r="O5140" i="7" s="1"/>
  <c r="J5140" i="7"/>
  <c r="J5147" i="7"/>
  <c r="M5147" i="7"/>
  <c r="O5147" i="7" s="1"/>
  <c r="J5148" i="7"/>
  <c r="M5148" i="7"/>
  <c r="O5148" i="7" s="1"/>
  <c r="J5155" i="7"/>
  <c r="M5155" i="7"/>
  <c r="O5155" i="7" s="1"/>
  <c r="M5156" i="7"/>
  <c r="O5156" i="7" s="1"/>
  <c r="J5156" i="7"/>
  <c r="J5163" i="7"/>
  <c r="M5163" i="7"/>
  <c r="O5163" i="7" s="1"/>
  <c r="J5164" i="7"/>
  <c r="M5164" i="7"/>
  <c r="O5164" i="7" s="1"/>
  <c r="J5171" i="7"/>
  <c r="M5171" i="7"/>
  <c r="O5171" i="7" s="1"/>
  <c r="M5172" i="7"/>
  <c r="O5172" i="7" s="1"/>
  <c r="J5172" i="7"/>
  <c r="J5179" i="7"/>
  <c r="M5179" i="7"/>
  <c r="O5179" i="7" s="1"/>
  <c r="J5180" i="7"/>
  <c r="M5180" i="7"/>
  <c r="O5180" i="7" s="1"/>
  <c r="J5187" i="7"/>
  <c r="M5187" i="7"/>
  <c r="O5187" i="7" s="1"/>
  <c r="J5188" i="7"/>
  <c r="M5188" i="7"/>
  <c r="O5188" i="7" s="1"/>
  <c r="J5195" i="7"/>
  <c r="M5195" i="7"/>
  <c r="O5195" i="7" s="1"/>
  <c r="J5196" i="7"/>
  <c r="M5196" i="7"/>
  <c r="O5196" i="7" s="1"/>
  <c r="J5203" i="7"/>
  <c r="M5203" i="7"/>
  <c r="O5203" i="7" s="1"/>
  <c r="M5204" i="7"/>
  <c r="O5204" i="7" s="1"/>
  <c r="J5204" i="7"/>
  <c r="J5211" i="7"/>
  <c r="M5211" i="7"/>
  <c r="O5211" i="7" s="1"/>
  <c r="J5212" i="7"/>
  <c r="M5212" i="7"/>
  <c r="O5212" i="7" s="1"/>
  <c r="J5219" i="7"/>
  <c r="M5219" i="7"/>
  <c r="O5219" i="7" s="1"/>
  <c r="M5220" i="7"/>
  <c r="O5220" i="7" s="1"/>
  <c r="J5220" i="7"/>
  <c r="J5227" i="7"/>
  <c r="M5227" i="7"/>
  <c r="O5227" i="7" s="1"/>
  <c r="J5228" i="7"/>
  <c r="M5228" i="7"/>
  <c r="O5228" i="7" s="1"/>
  <c r="J5235" i="7"/>
  <c r="M5235" i="7"/>
  <c r="O5235" i="7" s="1"/>
  <c r="M5236" i="7"/>
  <c r="O5236" i="7" s="1"/>
  <c r="J5236" i="7"/>
  <c r="J5243" i="7"/>
  <c r="M5243" i="7"/>
  <c r="O5243" i="7" s="1"/>
  <c r="M5244" i="7"/>
  <c r="O5244" i="7" s="1"/>
  <c r="J5244" i="7"/>
  <c r="J5251" i="7"/>
  <c r="M5251" i="7"/>
  <c r="O5251" i="7" s="1"/>
  <c r="M5252" i="7"/>
  <c r="O5252" i="7" s="1"/>
  <c r="J5252" i="7"/>
  <c r="J5259" i="7"/>
  <c r="M5259" i="7"/>
  <c r="O5259" i="7" s="1"/>
  <c r="J5260" i="7"/>
  <c r="M5260" i="7"/>
  <c r="O5260" i="7" s="1"/>
  <c r="J5267" i="7"/>
  <c r="M5267" i="7"/>
  <c r="O5267" i="7" s="1"/>
  <c r="M5268" i="7"/>
  <c r="O5268" i="7" s="1"/>
  <c r="J5268" i="7"/>
  <c r="J5275" i="7"/>
  <c r="M5275" i="7"/>
  <c r="O5275" i="7" s="1"/>
  <c r="J5276" i="7"/>
  <c r="M5276" i="7"/>
  <c r="O5276" i="7" s="1"/>
  <c r="J5283" i="7"/>
  <c r="M5283" i="7"/>
  <c r="O5283" i="7" s="1"/>
  <c r="M5284" i="7"/>
  <c r="O5284" i="7" s="1"/>
  <c r="J5284" i="7"/>
  <c r="J5291" i="7"/>
  <c r="M5291" i="7"/>
  <c r="O5291" i="7" s="1"/>
  <c r="J5292" i="7"/>
  <c r="M5292" i="7"/>
  <c r="O5292" i="7" s="1"/>
  <c r="J5299" i="7"/>
  <c r="M5299" i="7"/>
  <c r="O5299" i="7" s="1"/>
  <c r="M5300" i="7"/>
  <c r="O5300" i="7" s="1"/>
  <c r="J5300" i="7"/>
  <c r="J5307" i="7"/>
  <c r="M5307" i="7"/>
  <c r="O5307" i="7" s="1"/>
  <c r="M5308" i="7"/>
  <c r="O5308" i="7" s="1"/>
  <c r="J5308" i="7"/>
  <c r="J5315" i="7"/>
  <c r="M5315" i="7"/>
  <c r="O5315" i="7" s="1"/>
  <c r="M5316" i="7"/>
  <c r="O5316" i="7" s="1"/>
  <c r="J5316" i="7"/>
  <c r="J5323" i="7"/>
  <c r="M5323" i="7"/>
  <c r="O5323" i="7" s="1"/>
  <c r="J5324" i="7"/>
  <c r="M5324" i="7"/>
  <c r="O5324" i="7" s="1"/>
  <c r="M5328" i="7"/>
  <c r="O5328" i="7" s="1"/>
  <c r="J5328" i="7"/>
  <c r="M5334" i="7"/>
  <c r="O5334" i="7" s="1"/>
  <c r="J5334" i="7"/>
  <c r="M5354" i="7"/>
  <c r="O5354" i="7" s="1"/>
  <c r="J5354" i="7"/>
  <c r="M5360" i="7"/>
  <c r="O5360" i="7" s="1"/>
  <c r="J5360" i="7"/>
  <c r="M5366" i="7"/>
  <c r="O5366" i="7" s="1"/>
  <c r="J5366" i="7"/>
  <c r="J5381" i="7"/>
  <c r="M5381" i="7"/>
  <c r="O5381" i="7" s="1"/>
  <c r="J5390" i="7"/>
  <c r="M5390" i="7"/>
  <c r="O5390" i="7" s="1"/>
  <c r="J5396" i="7"/>
  <c r="M5396" i="7"/>
  <c r="O5396" i="7" s="1"/>
  <c r="J5413" i="7"/>
  <c r="M5413" i="7"/>
  <c r="O5413" i="7" s="1"/>
  <c r="M5435" i="7"/>
  <c r="O5435" i="7" s="1"/>
  <c r="J5435" i="7"/>
  <c r="J5444" i="7"/>
  <c r="M5444" i="7"/>
  <c r="O5444" i="7" s="1"/>
  <c r="J5420" i="7"/>
  <c r="M5420" i="7"/>
  <c r="O5420" i="7" s="1"/>
  <c r="J5426" i="7"/>
  <c r="M5426" i="7"/>
  <c r="O5426" i="7" s="1"/>
  <c r="J5428" i="7"/>
  <c r="M5428" i="7"/>
  <c r="O5428" i="7" s="1"/>
  <c r="J5431" i="7"/>
  <c r="M5431" i="7"/>
  <c r="O5431" i="7" s="1"/>
  <c r="M5475" i="7"/>
  <c r="O5475" i="7" s="1"/>
  <c r="J5475" i="7"/>
  <c r="M5499" i="7"/>
  <c r="O5499" i="7" s="1"/>
  <c r="J5499" i="7"/>
  <c r="J5378" i="7"/>
  <c r="M5378" i="7"/>
  <c r="O5378" i="7" s="1"/>
  <c r="M5391" i="7"/>
  <c r="O5391" i="7" s="1"/>
  <c r="J5391" i="7"/>
  <c r="J5397" i="7"/>
  <c r="M5397" i="7"/>
  <c r="O5397" i="7" s="1"/>
  <c r="J5398" i="7"/>
  <c r="M5398" i="7"/>
  <c r="O5398" i="7" s="1"/>
  <c r="M5403" i="7"/>
  <c r="O5403" i="7" s="1"/>
  <c r="J5403" i="7"/>
  <c r="J5404" i="7"/>
  <c r="M5404" i="7"/>
  <c r="O5404" i="7" s="1"/>
  <c r="J5410" i="7"/>
  <c r="M5410" i="7"/>
  <c r="O5410" i="7" s="1"/>
  <c r="J5421" i="7"/>
  <c r="M5421" i="7"/>
  <c r="O5421" i="7" s="1"/>
  <c r="J5434" i="7"/>
  <c r="M5434" i="7"/>
  <c r="O5434" i="7" s="1"/>
  <c r="M5451" i="7"/>
  <c r="O5451" i="7" s="1"/>
  <c r="J5451" i="7"/>
  <c r="J5453" i="7"/>
  <c r="M5453" i="7"/>
  <c r="O5453" i="7" s="1"/>
  <c r="J5458" i="7"/>
  <c r="M5458" i="7"/>
  <c r="O5458" i="7" s="1"/>
  <c r="J5460" i="7"/>
  <c r="M5460" i="7"/>
  <c r="O5460" i="7" s="1"/>
  <c r="M5491" i="7"/>
  <c r="O5491" i="7" s="1"/>
  <c r="J5491" i="7"/>
  <c r="J5498" i="7"/>
  <c r="M5498" i="7"/>
  <c r="O5498" i="7" s="1"/>
  <c r="M5515" i="7"/>
  <c r="O5515" i="7" s="1"/>
  <c r="J5515" i="7"/>
  <c r="J5517" i="7"/>
  <c r="M5517" i="7"/>
  <c r="O5517" i="7" s="1"/>
  <c r="M5529" i="7"/>
  <c r="O5529" i="7" s="1"/>
  <c r="J5529" i="7"/>
  <c r="J5576" i="7"/>
  <c r="M5576" i="7"/>
  <c r="O5576" i="7" s="1"/>
  <c r="J5602" i="7"/>
  <c r="M5602" i="7"/>
  <c r="O5602" i="7" s="1"/>
  <c r="M5459" i="7"/>
  <c r="O5459" i="7" s="1"/>
  <c r="J5459" i="7"/>
  <c r="J5466" i="7"/>
  <c r="M5466" i="7"/>
  <c r="O5466" i="7" s="1"/>
  <c r="M5483" i="7"/>
  <c r="O5483" i="7" s="1"/>
  <c r="J5483" i="7"/>
  <c r="J5485" i="7"/>
  <c r="M5485" i="7"/>
  <c r="O5485" i="7" s="1"/>
  <c r="J5490" i="7"/>
  <c r="M5490" i="7"/>
  <c r="O5490" i="7" s="1"/>
  <c r="J5492" i="7"/>
  <c r="M5492" i="7"/>
  <c r="O5492" i="7" s="1"/>
  <c r="J5563" i="7"/>
  <c r="M5563" i="7"/>
  <c r="O5563" i="7" s="1"/>
  <c r="M5332" i="7"/>
  <c r="O5332" i="7" s="1"/>
  <c r="J5332" i="7"/>
  <c r="M5340" i="7"/>
  <c r="O5340" i="7" s="1"/>
  <c r="J5340" i="7"/>
  <c r="M5348" i="7"/>
  <c r="O5348" i="7" s="1"/>
  <c r="J5348" i="7"/>
  <c r="M5356" i="7"/>
  <c r="O5356" i="7" s="1"/>
  <c r="J5356" i="7"/>
  <c r="M5364" i="7"/>
  <c r="O5364" i="7" s="1"/>
  <c r="J5364" i="7"/>
  <c r="J5373" i="7"/>
  <c r="M5373" i="7"/>
  <c r="O5373" i="7" s="1"/>
  <c r="J5374" i="7"/>
  <c r="M5374" i="7"/>
  <c r="O5374" i="7" s="1"/>
  <c r="M5379" i="7"/>
  <c r="O5379" i="7" s="1"/>
  <c r="J5379" i="7"/>
  <c r="J5380" i="7"/>
  <c r="M5380" i="7"/>
  <c r="O5380" i="7" s="1"/>
  <c r="J5386" i="7"/>
  <c r="M5386" i="7"/>
  <c r="O5386" i="7" s="1"/>
  <c r="J5399" i="7"/>
  <c r="M5399" i="7"/>
  <c r="O5399" i="7" s="1"/>
  <c r="J5405" i="7"/>
  <c r="M5405" i="7"/>
  <c r="O5405" i="7" s="1"/>
  <c r="J5406" i="7"/>
  <c r="M5406" i="7"/>
  <c r="O5406" i="7" s="1"/>
  <c r="M5411" i="7"/>
  <c r="O5411" i="7" s="1"/>
  <c r="J5411" i="7"/>
  <c r="J5412" i="7"/>
  <c r="M5412" i="7"/>
  <c r="O5412" i="7" s="1"/>
  <c r="J5418" i="7"/>
  <c r="M5418" i="7"/>
  <c r="O5418" i="7" s="1"/>
  <c r="J5422" i="7"/>
  <c r="M5422" i="7"/>
  <c r="O5422" i="7" s="1"/>
  <c r="M5427" i="7"/>
  <c r="O5427" i="7" s="1"/>
  <c r="J5427" i="7"/>
  <c r="M5443" i="7"/>
  <c r="O5443" i="7" s="1"/>
  <c r="J5443" i="7"/>
  <c r="J5450" i="7"/>
  <c r="M5450" i="7"/>
  <c r="O5450" i="7" s="1"/>
  <c r="M5467" i="7"/>
  <c r="O5467" i="7" s="1"/>
  <c r="J5467" i="7"/>
  <c r="J5469" i="7"/>
  <c r="M5469" i="7"/>
  <c r="O5469" i="7" s="1"/>
  <c r="J5474" i="7"/>
  <c r="M5474" i="7"/>
  <c r="O5474" i="7" s="1"/>
  <c r="J5476" i="7"/>
  <c r="M5476" i="7"/>
  <c r="O5476" i="7" s="1"/>
  <c r="M5507" i="7"/>
  <c r="O5507" i="7" s="1"/>
  <c r="J5507" i="7"/>
  <c r="J5514" i="7"/>
  <c r="M5514" i="7"/>
  <c r="O5514" i="7" s="1"/>
  <c r="M5541" i="7"/>
  <c r="O5541" i="7" s="1"/>
  <c r="J5541" i="7"/>
  <c r="J5579" i="7"/>
  <c r="M5579" i="7"/>
  <c r="O5579" i="7" s="1"/>
  <c r="J5588" i="7"/>
  <c r="M5588" i="7"/>
  <c r="O5588" i="7" s="1"/>
  <c r="J5619" i="7"/>
  <c r="M5619" i="7"/>
  <c r="O5619" i="7" s="1"/>
  <c r="J5423" i="7"/>
  <c r="M5423" i="7"/>
  <c r="O5423" i="7" s="1"/>
  <c r="J5429" i="7"/>
  <c r="M5429" i="7"/>
  <c r="O5429" i="7" s="1"/>
  <c r="J5430" i="7"/>
  <c r="M5430" i="7"/>
  <c r="O5430" i="7" s="1"/>
  <c r="J5436" i="7"/>
  <c r="M5436" i="7"/>
  <c r="O5436" i="7" s="1"/>
  <c r="J5445" i="7"/>
  <c r="M5445" i="7"/>
  <c r="O5445" i="7" s="1"/>
  <c r="J5452" i="7"/>
  <c r="M5452" i="7"/>
  <c r="O5452" i="7" s="1"/>
  <c r="J5461" i="7"/>
  <c r="M5461" i="7"/>
  <c r="O5461" i="7" s="1"/>
  <c r="J5468" i="7"/>
  <c r="M5468" i="7"/>
  <c r="O5468" i="7" s="1"/>
  <c r="J5477" i="7"/>
  <c r="M5477" i="7"/>
  <c r="O5477" i="7" s="1"/>
  <c r="J5484" i="7"/>
  <c r="M5484" i="7"/>
  <c r="O5484" i="7" s="1"/>
  <c r="J5493" i="7"/>
  <c r="M5493" i="7"/>
  <c r="O5493" i="7" s="1"/>
  <c r="J5500" i="7"/>
  <c r="M5500" i="7"/>
  <c r="O5500" i="7" s="1"/>
  <c r="J5509" i="7"/>
  <c r="M5509" i="7"/>
  <c r="O5509" i="7" s="1"/>
  <c r="J5516" i="7"/>
  <c r="M5516" i="7"/>
  <c r="O5516" i="7" s="1"/>
  <c r="M5535" i="7"/>
  <c r="O5535" i="7" s="1"/>
  <c r="J5535" i="7"/>
  <c r="J5549" i="7"/>
  <c r="M5549" i="7"/>
  <c r="O5549" i="7" s="1"/>
  <c r="J5554" i="7"/>
  <c r="M5554" i="7"/>
  <c r="O5554" i="7" s="1"/>
  <c r="M5625" i="7"/>
  <c r="O5625" i="7" s="1"/>
  <c r="J5625" i="7"/>
  <c r="J5560" i="7"/>
  <c r="M5560" i="7"/>
  <c r="O5560" i="7" s="1"/>
  <c r="J5568" i="7"/>
  <c r="M5568" i="7"/>
  <c r="O5568" i="7" s="1"/>
  <c r="J5580" i="7"/>
  <c r="M5580" i="7"/>
  <c r="O5580" i="7" s="1"/>
  <c r="M5537" i="7"/>
  <c r="O5537" i="7" s="1"/>
  <c r="J5537" i="7"/>
  <c r="M5557" i="7"/>
  <c r="O5557" i="7" s="1"/>
  <c r="J5557" i="7"/>
  <c r="M5585" i="7"/>
  <c r="O5585" i="7" s="1"/>
  <c r="J5585" i="7"/>
  <c r="J5594" i="7"/>
  <c r="M5594" i="7"/>
  <c r="O5594" i="7" s="1"/>
  <c r="J5612" i="7"/>
  <c r="M5612" i="7"/>
  <c r="O5612" i="7" s="1"/>
  <c r="M5631" i="7"/>
  <c r="O5631" i="7" s="1"/>
  <c r="J5631" i="7"/>
  <c r="M5644" i="7"/>
  <c r="O5644" i="7" s="1"/>
  <c r="J5644" i="7"/>
  <c r="J5587" i="7"/>
  <c r="M5587" i="7"/>
  <c r="O5587" i="7" s="1"/>
  <c r="M5593" i="7"/>
  <c r="O5593" i="7" s="1"/>
  <c r="J5593" i="7"/>
  <c r="J5596" i="7"/>
  <c r="M5596" i="7"/>
  <c r="O5596" i="7" s="1"/>
  <c r="M5601" i="7"/>
  <c r="O5601" i="7" s="1"/>
  <c r="J5601" i="7"/>
  <c r="J5613" i="7"/>
  <c r="M5613" i="7"/>
  <c r="O5613" i="7" s="1"/>
  <c r="M5617" i="7"/>
  <c r="O5617" i="7" s="1"/>
  <c r="J5617" i="7"/>
  <c r="M5633" i="7"/>
  <c r="O5633" i="7" s="1"/>
  <c r="J5633" i="7"/>
  <c r="J5438" i="7"/>
  <c r="M5438" i="7"/>
  <c r="O5438" i="7" s="1"/>
  <c r="J5439" i="7"/>
  <c r="M5439" i="7"/>
  <c r="O5439" i="7" s="1"/>
  <c r="J5446" i="7"/>
  <c r="M5446" i="7"/>
  <c r="O5446" i="7" s="1"/>
  <c r="M5447" i="7"/>
  <c r="O5447" i="7" s="1"/>
  <c r="J5447" i="7"/>
  <c r="J5454" i="7"/>
  <c r="M5454" i="7"/>
  <c r="O5454" i="7" s="1"/>
  <c r="M5455" i="7"/>
  <c r="O5455" i="7" s="1"/>
  <c r="J5455" i="7"/>
  <c r="J5462" i="7"/>
  <c r="M5462" i="7"/>
  <c r="O5462" i="7" s="1"/>
  <c r="M5463" i="7"/>
  <c r="O5463" i="7" s="1"/>
  <c r="J5463" i="7"/>
  <c r="J5470" i="7"/>
  <c r="M5470" i="7"/>
  <c r="O5470" i="7" s="1"/>
  <c r="M5471" i="7"/>
  <c r="O5471" i="7" s="1"/>
  <c r="J5471" i="7"/>
  <c r="J5478" i="7"/>
  <c r="M5478" i="7"/>
  <c r="O5478" i="7" s="1"/>
  <c r="M5479" i="7"/>
  <c r="O5479" i="7" s="1"/>
  <c r="J5479" i="7"/>
  <c r="J5486" i="7"/>
  <c r="M5486" i="7"/>
  <c r="O5486" i="7" s="1"/>
  <c r="J5487" i="7"/>
  <c r="M5487" i="7"/>
  <c r="O5487" i="7" s="1"/>
  <c r="J5494" i="7"/>
  <c r="M5494" i="7"/>
  <c r="O5494" i="7" s="1"/>
  <c r="M5495" i="7"/>
  <c r="O5495" i="7" s="1"/>
  <c r="J5495" i="7"/>
  <c r="J5502" i="7"/>
  <c r="M5502" i="7"/>
  <c r="O5502" i="7" s="1"/>
  <c r="J5503" i="7"/>
  <c r="M5503" i="7"/>
  <c r="O5503" i="7" s="1"/>
  <c r="J5510" i="7"/>
  <c r="M5510" i="7"/>
  <c r="O5510" i="7" s="1"/>
  <c r="M5511" i="7"/>
  <c r="O5511" i="7" s="1"/>
  <c r="J5511" i="7"/>
  <c r="J5518" i="7"/>
  <c r="M5518" i="7"/>
  <c r="O5518" i="7" s="1"/>
  <c r="M5519" i="7"/>
  <c r="O5519" i="7" s="1"/>
  <c r="J5519" i="7"/>
  <c r="M5521" i="7"/>
  <c r="O5521" i="7" s="1"/>
  <c r="J5521" i="7"/>
  <c r="M5527" i="7"/>
  <c r="O5527" i="7" s="1"/>
  <c r="J5527" i="7"/>
  <c r="M5533" i="7"/>
  <c r="O5533" i="7" s="1"/>
  <c r="J5533" i="7"/>
  <c r="J5548" i="7"/>
  <c r="M5548" i="7"/>
  <c r="O5548" i="7" s="1"/>
  <c r="M5553" i="7"/>
  <c r="O5553" i="7" s="1"/>
  <c r="J5553" i="7"/>
  <c r="J5556" i="7"/>
  <c r="M5556" i="7"/>
  <c r="O5556" i="7" s="1"/>
  <c r="J5562" i="7"/>
  <c r="M5562" i="7"/>
  <c r="O5562" i="7" s="1"/>
  <c r="J5570" i="7"/>
  <c r="M5570" i="7"/>
  <c r="O5570" i="7" s="1"/>
  <c r="J5573" i="7"/>
  <c r="M5573" i="7"/>
  <c r="O5573" i="7" s="1"/>
  <c r="J5581" i="7"/>
  <c r="M5581" i="7"/>
  <c r="O5581" i="7" s="1"/>
  <c r="M5589" i="7"/>
  <c r="O5589" i="7" s="1"/>
  <c r="J5589" i="7"/>
  <c r="J5595" i="7"/>
  <c r="M5595" i="7"/>
  <c r="O5595" i="7" s="1"/>
  <c r="J5611" i="7"/>
  <c r="M5611" i="7"/>
  <c r="O5611" i="7" s="1"/>
  <c r="J5620" i="7"/>
  <c r="M5620" i="7"/>
  <c r="O5620" i="7" s="1"/>
  <c r="M5629" i="7"/>
  <c r="O5629" i="7" s="1"/>
  <c r="J5629" i="7"/>
  <c r="J5376" i="7"/>
  <c r="M5376" i="7"/>
  <c r="O5376" i="7" s="1"/>
  <c r="J5377" i="7"/>
  <c r="M5377" i="7"/>
  <c r="O5377" i="7" s="1"/>
  <c r="J5384" i="7"/>
  <c r="M5384" i="7"/>
  <c r="O5384" i="7" s="1"/>
  <c r="M5385" i="7"/>
  <c r="O5385" i="7" s="1"/>
  <c r="J5385" i="7"/>
  <c r="J5392" i="7"/>
  <c r="M5392" i="7"/>
  <c r="O5392" i="7" s="1"/>
  <c r="J5393" i="7"/>
  <c r="M5393" i="7"/>
  <c r="O5393" i="7" s="1"/>
  <c r="J5400" i="7"/>
  <c r="M5400" i="7"/>
  <c r="O5400" i="7" s="1"/>
  <c r="J5401" i="7"/>
  <c r="M5401" i="7"/>
  <c r="O5401" i="7" s="1"/>
  <c r="J5408" i="7"/>
  <c r="M5408" i="7"/>
  <c r="O5408" i="7" s="1"/>
  <c r="J5409" i="7"/>
  <c r="M5409" i="7"/>
  <c r="O5409" i="7" s="1"/>
  <c r="J5416" i="7"/>
  <c r="M5416" i="7"/>
  <c r="O5416" i="7" s="1"/>
  <c r="M5417" i="7"/>
  <c r="O5417" i="7" s="1"/>
  <c r="J5417" i="7"/>
  <c r="J5424" i="7"/>
  <c r="M5424" i="7"/>
  <c r="O5424" i="7" s="1"/>
  <c r="J5425" i="7"/>
  <c r="M5425" i="7"/>
  <c r="O5425" i="7" s="1"/>
  <c r="J5432" i="7"/>
  <c r="M5432" i="7"/>
  <c r="O5432" i="7" s="1"/>
  <c r="M5433" i="7"/>
  <c r="O5433" i="7" s="1"/>
  <c r="J5433" i="7"/>
  <c r="J5440" i="7"/>
  <c r="M5440" i="7"/>
  <c r="O5440" i="7" s="1"/>
  <c r="M5441" i="7"/>
  <c r="O5441" i="7" s="1"/>
  <c r="J5441" i="7"/>
  <c r="J5448" i="7"/>
  <c r="M5448" i="7"/>
  <c r="O5448" i="7" s="1"/>
  <c r="M5449" i="7"/>
  <c r="O5449" i="7" s="1"/>
  <c r="J5449" i="7"/>
  <c r="J5456" i="7"/>
  <c r="M5456" i="7"/>
  <c r="O5456" i="7" s="1"/>
  <c r="M5457" i="7"/>
  <c r="O5457" i="7" s="1"/>
  <c r="J5457" i="7"/>
  <c r="J5464" i="7"/>
  <c r="M5464" i="7"/>
  <c r="O5464" i="7" s="1"/>
  <c r="M5465" i="7"/>
  <c r="O5465" i="7" s="1"/>
  <c r="J5465" i="7"/>
  <c r="J5472" i="7"/>
  <c r="M5472" i="7"/>
  <c r="O5472" i="7" s="1"/>
  <c r="M5473" i="7"/>
  <c r="O5473" i="7" s="1"/>
  <c r="J5473" i="7"/>
  <c r="J5480" i="7"/>
  <c r="M5480" i="7"/>
  <c r="O5480" i="7" s="1"/>
  <c r="M5481" i="7"/>
  <c r="O5481" i="7" s="1"/>
  <c r="J5481" i="7"/>
  <c r="J5488" i="7"/>
  <c r="M5488" i="7"/>
  <c r="O5488" i="7" s="1"/>
  <c r="M5489" i="7"/>
  <c r="O5489" i="7" s="1"/>
  <c r="J5489" i="7"/>
  <c r="J5496" i="7"/>
  <c r="M5496" i="7"/>
  <c r="O5496" i="7" s="1"/>
  <c r="M5497" i="7"/>
  <c r="O5497" i="7" s="1"/>
  <c r="J5497" i="7"/>
  <c r="J5504" i="7"/>
  <c r="M5504" i="7"/>
  <c r="O5504" i="7" s="1"/>
  <c r="M5505" i="7"/>
  <c r="O5505" i="7" s="1"/>
  <c r="J5505" i="7"/>
  <c r="J5512" i="7"/>
  <c r="M5512" i="7"/>
  <c r="O5512" i="7" s="1"/>
  <c r="M5513" i="7"/>
  <c r="O5513" i="7" s="1"/>
  <c r="J5513" i="7"/>
  <c r="M5525" i="7"/>
  <c r="O5525" i="7" s="1"/>
  <c r="J5525" i="7"/>
  <c r="J5544" i="7"/>
  <c r="M5544" i="7"/>
  <c r="O5544" i="7" s="1"/>
  <c r="J5547" i="7"/>
  <c r="M5547" i="7"/>
  <c r="O5547" i="7" s="1"/>
  <c r="J5555" i="7"/>
  <c r="M5555" i="7"/>
  <c r="O5555" i="7" s="1"/>
  <c r="M5561" i="7"/>
  <c r="O5561" i="7" s="1"/>
  <c r="J5561" i="7"/>
  <c r="J5564" i="7"/>
  <c r="M5564" i="7"/>
  <c r="O5564" i="7" s="1"/>
  <c r="M5569" i="7"/>
  <c r="O5569" i="7" s="1"/>
  <c r="J5569" i="7"/>
  <c r="J5586" i="7"/>
  <c r="M5586" i="7"/>
  <c r="O5586" i="7" s="1"/>
  <c r="J5592" i="7"/>
  <c r="M5592" i="7"/>
  <c r="O5592" i="7" s="1"/>
  <c r="J5600" i="7"/>
  <c r="M5600" i="7"/>
  <c r="O5600" i="7" s="1"/>
  <c r="J5605" i="7"/>
  <c r="M5605" i="7"/>
  <c r="O5605" i="7" s="1"/>
  <c r="J5618" i="7"/>
  <c r="M5618" i="7"/>
  <c r="O5618" i="7" s="1"/>
  <c r="J5624" i="7"/>
  <c r="M5624" i="7"/>
  <c r="O5624" i="7" s="1"/>
  <c r="M5635" i="7"/>
  <c r="O5635" i="7" s="1"/>
  <c r="J5635" i="7"/>
  <c r="J5608" i="7"/>
  <c r="M5608" i="7"/>
  <c r="O5608" i="7" s="1"/>
  <c r="M5621" i="7"/>
  <c r="O5621" i="7" s="1"/>
  <c r="J5621" i="7"/>
  <c r="J5626" i="7"/>
  <c r="M5626" i="7"/>
  <c r="O5626" i="7" s="1"/>
  <c r="M5637" i="7"/>
  <c r="O5637" i="7" s="1"/>
  <c r="J5637" i="7"/>
  <c r="M5660" i="7"/>
  <c r="O5660" i="7" s="1"/>
  <c r="J5660" i="7"/>
  <c r="M5654" i="7"/>
  <c r="O5654" i="7" s="1"/>
  <c r="J5654" i="7"/>
  <c r="M5523" i="7"/>
  <c r="O5523" i="7" s="1"/>
  <c r="J5523" i="7"/>
  <c r="M5531" i="7"/>
  <c r="O5531" i="7" s="1"/>
  <c r="J5531" i="7"/>
  <c r="M5539" i="7"/>
  <c r="O5539" i="7" s="1"/>
  <c r="J5539" i="7"/>
  <c r="J5540" i="7"/>
  <c r="M5540" i="7"/>
  <c r="O5540" i="7" s="1"/>
  <c r="M5545" i="7"/>
  <c r="O5545" i="7" s="1"/>
  <c r="J5545" i="7"/>
  <c r="J5546" i="7"/>
  <c r="M5546" i="7"/>
  <c r="O5546" i="7" s="1"/>
  <c r="J5552" i="7"/>
  <c r="M5552" i="7"/>
  <c r="O5552" i="7" s="1"/>
  <c r="J5565" i="7"/>
  <c r="M5565" i="7"/>
  <c r="O5565" i="7" s="1"/>
  <c r="J5571" i="7"/>
  <c r="M5571" i="7"/>
  <c r="O5571" i="7" s="1"/>
  <c r="J5572" i="7"/>
  <c r="M5572" i="7"/>
  <c r="O5572" i="7" s="1"/>
  <c r="M5577" i="7"/>
  <c r="O5577" i="7" s="1"/>
  <c r="J5577" i="7"/>
  <c r="J5578" i="7"/>
  <c r="M5578" i="7"/>
  <c r="O5578" i="7" s="1"/>
  <c r="J5584" i="7"/>
  <c r="M5584" i="7"/>
  <c r="O5584" i="7" s="1"/>
  <c r="M5597" i="7"/>
  <c r="O5597" i="7" s="1"/>
  <c r="J5597" i="7"/>
  <c r="J5603" i="7"/>
  <c r="M5603" i="7"/>
  <c r="O5603" i="7" s="1"/>
  <c r="J5604" i="7"/>
  <c r="M5604" i="7"/>
  <c r="O5604" i="7" s="1"/>
  <c r="M5609" i="7"/>
  <c r="O5609" i="7" s="1"/>
  <c r="J5609" i="7"/>
  <c r="J5610" i="7"/>
  <c r="M5610" i="7"/>
  <c r="O5610" i="7" s="1"/>
  <c r="J5616" i="7"/>
  <c r="M5616" i="7"/>
  <c r="O5616" i="7" s="1"/>
  <c r="M5670" i="7"/>
  <c r="O5670" i="7" s="1"/>
  <c r="J5670" i="7"/>
  <c r="J5682" i="7"/>
  <c r="M5682" i="7"/>
  <c r="O5682" i="7" s="1"/>
  <c r="J5686" i="7"/>
  <c r="M5686" i="7"/>
  <c r="O5686" i="7" s="1"/>
  <c r="J5542" i="7"/>
  <c r="M5542" i="7"/>
  <c r="O5542" i="7" s="1"/>
  <c r="J5543" i="7"/>
  <c r="M5543" i="7"/>
  <c r="O5543" i="7" s="1"/>
  <c r="J5550" i="7"/>
  <c r="M5550" i="7"/>
  <c r="O5550" i="7" s="1"/>
  <c r="M5551" i="7"/>
  <c r="O5551" i="7" s="1"/>
  <c r="J5551" i="7"/>
  <c r="J5558" i="7"/>
  <c r="M5558" i="7"/>
  <c r="O5558" i="7" s="1"/>
  <c r="M5559" i="7"/>
  <c r="O5559" i="7" s="1"/>
  <c r="J5559" i="7"/>
  <c r="J5566" i="7"/>
  <c r="M5566" i="7"/>
  <c r="O5566" i="7" s="1"/>
  <c r="M5567" i="7"/>
  <c r="O5567" i="7" s="1"/>
  <c r="J5567" i="7"/>
  <c r="J5574" i="7"/>
  <c r="M5574" i="7"/>
  <c r="O5574" i="7" s="1"/>
  <c r="J5575" i="7"/>
  <c r="M5575" i="7"/>
  <c r="O5575" i="7" s="1"/>
  <c r="J5582" i="7"/>
  <c r="M5582" i="7"/>
  <c r="O5582" i="7" s="1"/>
  <c r="M5583" i="7"/>
  <c r="O5583" i="7" s="1"/>
  <c r="J5583" i="7"/>
  <c r="J5590" i="7"/>
  <c r="M5590" i="7"/>
  <c r="O5590" i="7" s="1"/>
  <c r="M5591" i="7"/>
  <c r="O5591" i="7" s="1"/>
  <c r="J5591" i="7"/>
  <c r="J5598" i="7"/>
  <c r="M5598" i="7"/>
  <c r="O5598" i="7" s="1"/>
  <c r="J5599" i="7"/>
  <c r="M5599" i="7"/>
  <c r="O5599" i="7" s="1"/>
  <c r="J5606" i="7"/>
  <c r="M5606" i="7"/>
  <c r="O5606" i="7" s="1"/>
  <c r="J5607" i="7"/>
  <c r="M5607" i="7"/>
  <c r="O5607" i="7" s="1"/>
  <c r="J5614" i="7"/>
  <c r="M5614" i="7"/>
  <c r="O5614" i="7" s="1"/>
  <c r="M5615" i="7"/>
  <c r="O5615" i="7" s="1"/>
  <c r="J5615" i="7"/>
  <c r="J5622" i="7"/>
  <c r="M5622" i="7"/>
  <c r="O5622" i="7" s="1"/>
  <c r="M5623" i="7"/>
  <c r="O5623" i="7" s="1"/>
  <c r="J5623" i="7"/>
  <c r="J5627" i="7"/>
  <c r="M5627" i="7"/>
  <c r="O5627" i="7" s="1"/>
  <c r="M5639" i="7"/>
  <c r="O5639" i="7" s="1"/>
  <c r="J5639" i="7"/>
  <c r="J5675" i="7"/>
  <c r="M5675" i="7"/>
  <c r="O5675" i="7" s="1"/>
  <c r="J5688" i="7"/>
  <c r="M5688" i="7"/>
  <c r="O5688" i="7" s="1"/>
  <c r="J5679" i="7"/>
  <c r="M5679" i="7"/>
  <c r="O5679" i="7" s="1"/>
  <c r="J5695" i="7"/>
  <c r="M5695" i="7"/>
  <c r="O5695" i="7" s="1"/>
  <c r="M5652" i="7"/>
  <c r="O5652" i="7" s="1"/>
  <c r="J5652" i="7"/>
  <c r="M5668" i="7"/>
  <c r="O5668" i="7" s="1"/>
  <c r="J5668" i="7"/>
  <c r="M5672" i="7"/>
  <c r="O5672" i="7" s="1"/>
  <c r="J5672" i="7"/>
  <c r="M5713" i="7"/>
  <c r="O5713" i="7" s="1"/>
  <c r="J5713" i="7"/>
  <c r="M5646" i="7"/>
  <c r="O5646" i="7" s="1"/>
  <c r="J5646" i="7"/>
  <c r="M5662" i="7"/>
  <c r="O5662" i="7" s="1"/>
  <c r="J5662" i="7"/>
  <c r="J5684" i="7"/>
  <c r="M5684" i="7"/>
  <c r="O5684" i="7" s="1"/>
  <c r="J5691" i="7"/>
  <c r="M5691" i="7"/>
  <c r="O5691" i="7" s="1"/>
  <c r="M5703" i="7"/>
  <c r="O5703" i="7" s="1"/>
  <c r="J5703" i="7"/>
  <c r="M5709" i="7"/>
  <c r="O5709" i="7" s="1"/>
  <c r="J5709" i="7"/>
  <c r="M5717" i="7"/>
  <c r="O5717" i="7" s="1"/>
  <c r="J5717" i="7"/>
  <c r="M5721" i="7"/>
  <c r="O5721" i="7" s="1"/>
  <c r="J5721" i="7"/>
  <c r="J5628" i="7"/>
  <c r="M5628" i="7"/>
  <c r="O5628" i="7" s="1"/>
  <c r="J5630" i="7"/>
  <c r="M5630" i="7"/>
  <c r="O5630" i="7" s="1"/>
  <c r="J5632" i="7"/>
  <c r="M5632" i="7"/>
  <c r="O5632" i="7" s="1"/>
  <c r="M5648" i="7"/>
  <c r="O5648" i="7" s="1"/>
  <c r="J5648" i="7"/>
  <c r="M5656" i="7"/>
  <c r="O5656" i="7" s="1"/>
  <c r="J5656" i="7"/>
  <c r="M5664" i="7"/>
  <c r="O5664" i="7" s="1"/>
  <c r="J5664" i="7"/>
  <c r="J5674" i="7"/>
  <c r="M5674" i="7"/>
  <c r="O5674" i="7" s="1"/>
  <c r="J5676" i="7"/>
  <c r="M5676" i="7"/>
  <c r="O5676" i="7" s="1"/>
  <c r="J5683" i="7"/>
  <c r="M5683" i="7"/>
  <c r="O5683" i="7" s="1"/>
  <c r="J5690" i="7"/>
  <c r="M5690" i="7"/>
  <c r="O5690" i="7" s="1"/>
  <c r="J5692" i="7"/>
  <c r="M5692" i="7"/>
  <c r="O5692" i="7" s="1"/>
  <c r="M5711" i="7"/>
  <c r="O5711" i="7" s="1"/>
  <c r="J5711" i="7"/>
  <c r="M5642" i="7"/>
  <c r="O5642" i="7" s="1"/>
  <c r="J5642" i="7"/>
  <c r="M5650" i="7"/>
  <c r="O5650" i="7" s="1"/>
  <c r="J5650" i="7"/>
  <c r="M5658" i="7"/>
  <c r="O5658" i="7" s="1"/>
  <c r="J5658" i="7"/>
  <c r="M5666" i="7"/>
  <c r="O5666" i="7" s="1"/>
  <c r="J5666" i="7"/>
  <c r="J5678" i="7"/>
  <c r="M5678" i="7"/>
  <c r="O5678" i="7" s="1"/>
  <c r="J5680" i="7"/>
  <c r="M5680" i="7"/>
  <c r="O5680" i="7" s="1"/>
  <c r="J5687" i="7"/>
  <c r="M5687" i="7"/>
  <c r="O5687" i="7" s="1"/>
  <c r="J5694" i="7"/>
  <c r="M5694" i="7"/>
  <c r="O5694" i="7" s="1"/>
  <c r="J5696" i="7"/>
  <c r="M5696" i="7"/>
  <c r="O5696" i="7" s="1"/>
  <c r="M5701" i="7"/>
  <c r="O5701" i="7" s="1"/>
  <c r="J5701" i="7"/>
  <c r="M5705" i="7"/>
  <c r="O5705" i="7" s="1"/>
  <c r="J5705" i="7"/>
  <c r="M5719" i="7"/>
  <c r="O5719" i="7" s="1"/>
  <c r="J5719" i="7"/>
  <c r="M5727" i="7"/>
  <c r="O5727" i="7" s="1"/>
  <c r="J5727" i="7"/>
  <c r="M5725" i="7"/>
  <c r="O5725" i="7" s="1"/>
  <c r="J5725" i="7"/>
  <c r="J5673" i="7"/>
  <c r="M5673" i="7"/>
  <c r="O5673" i="7" s="1"/>
  <c r="J5677" i="7"/>
  <c r="M5677" i="7"/>
  <c r="O5677" i="7" s="1"/>
  <c r="J5681" i="7"/>
  <c r="M5681" i="7"/>
  <c r="O5681" i="7" s="1"/>
  <c r="J5685" i="7"/>
  <c r="M5685" i="7"/>
  <c r="O5685" i="7" s="1"/>
  <c r="J5689" i="7"/>
  <c r="M5689" i="7"/>
  <c r="O5689" i="7" s="1"/>
  <c r="J5693" i="7"/>
  <c r="M5693" i="7"/>
  <c r="O5693" i="7" s="1"/>
  <c r="J5697" i="7"/>
  <c r="M5697" i="7"/>
  <c r="O5697" i="7" s="1"/>
  <c r="M5699" i="7"/>
  <c r="O5699" i="7" s="1"/>
  <c r="J5699" i="7"/>
  <c r="M5707" i="7"/>
  <c r="O5707" i="7" s="1"/>
  <c r="J5707" i="7"/>
  <c r="M5715" i="7"/>
  <c r="O5715" i="7" s="1"/>
  <c r="J5715" i="7"/>
  <c r="M5723" i="7"/>
  <c r="O5723" i="7" s="1"/>
  <c r="J5723" i="7"/>
  <c r="J5698" i="7"/>
  <c r="M5698" i="7"/>
  <c r="O5698" i="7" s="1"/>
  <c r="J5700" i="7"/>
  <c r="M5700" i="7"/>
  <c r="O5700" i="7" s="1"/>
  <c r="J5702" i="7"/>
  <c r="M5702" i="7"/>
  <c r="O5702" i="7" s="1"/>
  <c r="J5704" i="7"/>
  <c r="M5704" i="7"/>
  <c r="O5704" i="7" s="1"/>
  <c r="J5706" i="7"/>
  <c r="M5706" i="7"/>
  <c r="O5706" i="7" s="1"/>
  <c r="J5708" i="7"/>
  <c r="M5708" i="7"/>
  <c r="O5708" i="7" s="1"/>
  <c r="J5710" i="7"/>
  <c r="M5710" i="7"/>
  <c r="O5710" i="7" s="1"/>
  <c r="J5712" i="7"/>
  <c r="M5712" i="7"/>
  <c r="O5712" i="7" s="1"/>
  <c r="J5714" i="7"/>
  <c r="M5714" i="7"/>
  <c r="O5714" i="7" s="1"/>
  <c r="J5716" i="7"/>
  <c r="M5716" i="7"/>
  <c r="O5716" i="7" s="1"/>
  <c r="J5718" i="7"/>
  <c r="M5718" i="7"/>
  <c r="O5718" i="7" s="1"/>
  <c r="J5720" i="7"/>
  <c r="M5720" i="7"/>
  <c r="O5720" i="7" s="1"/>
  <c r="J5722" i="7"/>
  <c r="M5722" i="7"/>
  <c r="O5722" i="7" s="1"/>
  <c r="J5724" i="7"/>
  <c r="M5724" i="7"/>
  <c r="O5724" i="7" s="1"/>
  <c r="J5726" i="7"/>
  <c r="M5726" i="7"/>
  <c r="O5726" i="7" s="1"/>
  <c r="J3" i="10"/>
  <c r="M3" i="10"/>
  <c r="O3" i="10" s="1"/>
  <c r="N1056" i="7"/>
  <c r="Y1974" i="7"/>
  <c r="Z1974" i="7" s="1"/>
  <c r="L1962" i="7" s="1"/>
  <c r="N1962" i="7" s="1"/>
  <c r="Y4384" i="7"/>
  <c r="Z4384" i="7" s="1"/>
  <c r="L4372" i="7" s="1"/>
  <c r="N4372" i="7" s="1"/>
  <c r="N858" i="7"/>
  <c r="N68" i="7"/>
  <c r="Y5413" i="7"/>
  <c r="Z5413" i="7" s="1"/>
  <c r="L5401" i="7" s="1"/>
  <c r="N5401" i="7" s="1"/>
  <c r="Y1542" i="7"/>
  <c r="Z1542" i="7" s="1"/>
  <c r="L1530" i="7" s="1"/>
  <c r="N1530" i="7" s="1"/>
  <c r="Y3155" i="7"/>
  <c r="Z3155" i="7" s="1"/>
  <c r="L3143" i="7" s="1"/>
  <c r="N3143" i="7" s="1"/>
  <c r="N4607" i="7"/>
  <c r="Y4995" i="7"/>
  <c r="Z4995" i="7" s="1"/>
  <c r="L4983" i="7" s="1"/>
  <c r="N4983" i="7" s="1"/>
  <c r="N744" i="7"/>
  <c r="Y3266" i="7"/>
  <c r="Z3266" i="7" s="1"/>
  <c r="L3254" i="7" s="1"/>
  <c r="N3254" i="7" s="1"/>
  <c r="Y678" i="7"/>
  <c r="Z678" i="7" s="1"/>
  <c r="L666" i="7" s="1"/>
  <c r="N666" i="7" s="1"/>
  <c r="Y127" i="7"/>
  <c r="Z127" i="7" s="1"/>
  <c r="L126" i="7" s="1"/>
  <c r="N126" i="7" s="1"/>
  <c r="N266" i="7"/>
  <c r="Y70" i="7"/>
  <c r="Z70" i="7" s="1"/>
  <c r="L70" i="7" s="1"/>
  <c r="N70" i="7" s="1"/>
  <c r="Y13" i="7"/>
  <c r="Z13" i="7" s="1"/>
  <c r="L13" i="7" s="1"/>
  <c r="N13" i="7" s="1"/>
  <c r="N4569" i="7"/>
  <c r="N4532" i="7"/>
  <c r="Y3889" i="7"/>
  <c r="Z3889" i="7" s="1"/>
  <c r="L3877" i="7" s="1"/>
  <c r="N3877" i="7" s="1"/>
  <c r="Y2330" i="7"/>
  <c r="Z2330" i="7" s="1"/>
  <c r="L2318" i="7" s="1"/>
  <c r="N2318" i="7" s="1"/>
  <c r="N1045" i="7"/>
  <c r="Y1000" i="7"/>
  <c r="Z1000" i="7" s="1"/>
  <c r="L988" i="7" s="1"/>
  <c r="N988" i="7" s="1"/>
  <c r="Y5220" i="7"/>
  <c r="Z5220" i="7" s="1"/>
  <c r="L5208" i="7" s="1"/>
  <c r="N5208" i="7" s="1"/>
  <c r="Y324" i="7"/>
  <c r="Z324" i="7" s="1"/>
  <c r="L312" i="7" s="1"/>
  <c r="N312" i="7" s="1"/>
  <c r="Y790" i="7"/>
  <c r="Z790" i="7" s="1"/>
  <c r="L778" i="7" s="1"/>
  <c r="N778" i="7" s="1"/>
  <c r="Y4485" i="7"/>
  <c r="Z4485" i="7" s="1"/>
  <c r="L4473" i="7" s="1"/>
  <c r="N4473" i="7" s="1"/>
  <c r="Y3623" i="7"/>
  <c r="Z3623" i="7" s="1"/>
  <c r="L3611" i="7" s="1"/>
  <c r="N3611" i="7" s="1"/>
  <c r="Y744" i="7"/>
  <c r="Z744" i="7" s="1"/>
  <c r="L732" i="7" s="1"/>
  <c r="N732" i="7" s="1"/>
  <c r="N252" i="7"/>
  <c r="N4168" i="7"/>
  <c r="Y280" i="7"/>
  <c r="Z280" i="7" s="1"/>
  <c r="L268" i="7" s="1"/>
  <c r="N268" i="7" s="1"/>
  <c r="J157" i="7"/>
  <c r="J166" i="7"/>
  <c r="Y1028" i="7"/>
  <c r="Z1028" i="7" s="1"/>
  <c r="L1016" i="7" s="1"/>
  <c r="N1016" i="7" s="1"/>
  <c r="Y3114" i="7"/>
  <c r="Z3114" i="7" s="1"/>
  <c r="L3102" i="7" s="1"/>
  <c r="N3102" i="7" s="1"/>
  <c r="Y2974" i="7"/>
  <c r="Z2974" i="7" s="1"/>
  <c r="L2962" i="7" s="1"/>
  <c r="N2962" i="7" s="1"/>
  <c r="J164" i="7"/>
  <c r="J163" i="7"/>
  <c r="N1521" i="7"/>
  <c r="N1339" i="7"/>
  <c r="N1307" i="7"/>
  <c r="N1275" i="7"/>
  <c r="N1243" i="7"/>
  <c r="N1211" i="7"/>
  <c r="N1179" i="7"/>
  <c r="N1147" i="7"/>
  <c r="J162" i="7"/>
  <c r="Y5624" i="7"/>
  <c r="Z5624" i="7" s="1"/>
  <c r="L5612" i="7" s="1"/>
  <c r="N5612" i="7" s="1"/>
  <c r="Y708" i="7"/>
  <c r="Z708" i="7" s="1"/>
  <c r="L696" i="7" s="1"/>
  <c r="N696" i="7" s="1"/>
  <c r="N968" i="7"/>
  <c r="Y456" i="7"/>
  <c r="Z456" i="7" s="1"/>
  <c r="L444" i="7" s="1"/>
  <c r="N444" i="7" s="1"/>
  <c r="Y953" i="7"/>
  <c r="Z953" i="7" s="1"/>
  <c r="L941" i="7" s="1"/>
  <c r="N941" i="7" s="1"/>
  <c r="N1115" i="7"/>
  <c r="Y1046" i="7"/>
  <c r="Z1046" i="7" s="1"/>
  <c r="L1034" i="7" s="1"/>
  <c r="N1034" i="7" s="1"/>
  <c r="Y848" i="7"/>
  <c r="Z848" i="7" s="1"/>
  <c r="L836" i="7" s="1"/>
  <c r="N836" i="7" s="1"/>
  <c r="Y1588" i="7"/>
  <c r="Z1588" i="7" s="1"/>
  <c r="L1576" i="7" s="1"/>
  <c r="N1576" i="7" s="1"/>
  <c r="Y696" i="7"/>
  <c r="Z696" i="7" s="1"/>
  <c r="L684" i="7" s="1"/>
  <c r="N684" i="7" s="1"/>
  <c r="N757" i="7"/>
  <c r="Y1347" i="7"/>
  <c r="Z1347" i="7" s="1"/>
  <c r="L1335" i="7" s="1"/>
  <c r="N1335" i="7" s="1"/>
  <c r="Y1283" i="7"/>
  <c r="Z1283" i="7" s="1"/>
  <c r="L1271" i="7" s="1"/>
  <c r="N1271" i="7" s="1"/>
  <c r="Y1219" i="7"/>
  <c r="Z1219" i="7" s="1"/>
  <c r="L1207" i="7" s="1"/>
  <c r="N1207" i="7" s="1"/>
  <c r="Y1155" i="7"/>
  <c r="Z1155" i="7" s="1"/>
  <c r="L1143" i="7" s="1"/>
  <c r="N1143" i="7" s="1"/>
  <c r="Y4231" i="7"/>
  <c r="Z4231" i="7" s="1"/>
  <c r="L4219" i="7" s="1"/>
  <c r="N4219" i="7" s="1"/>
  <c r="Y5577" i="7"/>
  <c r="Z5577" i="7" s="1"/>
  <c r="L5565" i="7" s="1"/>
  <c r="N5565" i="7" s="1"/>
  <c r="Y4740" i="7"/>
  <c r="Z4740" i="7" s="1"/>
  <c r="L4728" i="7" s="1"/>
  <c r="N4728" i="7" s="1"/>
  <c r="Y4927" i="7"/>
  <c r="Z4927" i="7" s="1"/>
  <c r="L4915" i="7" s="1"/>
  <c r="N4915" i="7" s="1"/>
  <c r="J158" i="7"/>
  <c r="Y5068" i="7"/>
  <c r="Z5068" i="7" s="1"/>
  <c r="L5056" i="7" s="1"/>
  <c r="N5056" i="7" s="1"/>
  <c r="Y4931" i="7"/>
  <c r="Z4931" i="7" s="1"/>
  <c r="L4919" i="7" s="1"/>
  <c r="N4919" i="7" s="1"/>
  <c r="N3034" i="7"/>
  <c r="Y2694" i="7"/>
  <c r="Z2694" i="7" s="1"/>
  <c r="L2682" i="7" s="1"/>
  <c r="N2682" i="7" s="1"/>
  <c r="Y1594" i="7"/>
  <c r="Z1594" i="7" s="1"/>
  <c r="L1582" i="7" s="1"/>
  <c r="N1582" i="7" s="1"/>
  <c r="Y1458" i="7"/>
  <c r="Z1458" i="7" s="1"/>
  <c r="L1446" i="7" s="1"/>
  <c r="N1446" i="7" s="1"/>
  <c r="N688" i="7"/>
  <c r="N1071" i="7"/>
  <c r="N1039" i="7"/>
  <c r="N975" i="7"/>
  <c r="N943" i="7"/>
  <c r="J156" i="7"/>
  <c r="Y3254" i="7"/>
  <c r="Z3254" i="7" s="1"/>
  <c r="L3242" i="7" s="1"/>
  <c r="N3242" i="7" s="1"/>
  <c r="Y2394" i="7"/>
  <c r="Z2394" i="7" s="1"/>
  <c r="L2382" i="7" s="1"/>
  <c r="N2382" i="7" s="1"/>
  <c r="N91" i="7"/>
  <c r="Y1100" i="7"/>
  <c r="Z1100" i="7" s="1"/>
  <c r="L1088" i="7" s="1"/>
  <c r="N1088" i="7" s="1"/>
  <c r="Y3517" i="7"/>
  <c r="Z3517" i="7" s="1"/>
  <c r="L3505" i="7" s="1"/>
  <c r="N3505" i="7" s="1"/>
  <c r="N820" i="7"/>
  <c r="Y748" i="7"/>
  <c r="Z748" i="7" s="1"/>
  <c r="L736" i="7" s="1"/>
  <c r="N736" i="7" s="1"/>
  <c r="Y5221" i="7"/>
  <c r="Z5221" i="7" s="1"/>
  <c r="L5209" i="7" s="1"/>
  <c r="N5209" i="7" s="1"/>
  <c r="Y167" i="7"/>
  <c r="Z167" i="7" s="1"/>
  <c r="L166" i="7" s="1"/>
  <c r="N166" i="7" s="1"/>
  <c r="Y42" i="7"/>
  <c r="Z42" i="7" s="1"/>
  <c r="L42" i="7" s="1"/>
  <c r="N42" i="7" s="1"/>
  <c r="Y35" i="7"/>
  <c r="Z35" i="7" s="1"/>
  <c r="L35" i="7" s="1"/>
  <c r="N35" i="7" s="1"/>
  <c r="Y4279" i="7"/>
  <c r="Z4279" i="7" s="1"/>
  <c r="L4267" i="7" s="1"/>
  <c r="N4267" i="7" s="1"/>
  <c r="N3338" i="7"/>
  <c r="N3773" i="7"/>
  <c r="Y1522" i="7"/>
  <c r="Z1522" i="7" s="1"/>
  <c r="L1510" i="7" s="1"/>
  <c r="N1510" i="7" s="1"/>
  <c r="Y1366" i="7"/>
  <c r="Z1366" i="7" s="1"/>
  <c r="L1354" i="7" s="1"/>
  <c r="N1354" i="7" s="1"/>
  <c r="Y1030" i="7"/>
  <c r="Z1030" i="7" s="1"/>
  <c r="L1018" i="7" s="1"/>
  <c r="N1018" i="7" s="1"/>
  <c r="N3222" i="7"/>
  <c r="Y2966" i="7"/>
  <c r="Z2966" i="7" s="1"/>
  <c r="L2954" i="7" s="1"/>
  <c r="N2954" i="7" s="1"/>
  <c r="Y520" i="7"/>
  <c r="Z520" i="7" s="1"/>
  <c r="L508" i="7" s="1"/>
  <c r="N508" i="7" s="1"/>
  <c r="Y369" i="7"/>
  <c r="Z369" i="7" s="1"/>
  <c r="L357" i="7" s="1"/>
  <c r="N357" i="7" s="1"/>
  <c r="N2910" i="7"/>
  <c r="N1262" i="7"/>
  <c r="Y2656" i="7"/>
  <c r="Z2656" i="7" s="1"/>
  <c r="L2644" i="7" s="1"/>
  <c r="N2644" i="7" s="1"/>
  <c r="N292" i="7"/>
  <c r="Y993" i="7"/>
  <c r="Z993" i="7" s="1"/>
  <c r="L981" i="7" s="1"/>
  <c r="N981" i="7" s="1"/>
  <c r="N2358" i="7"/>
  <c r="Y1020" i="7"/>
  <c r="Z1020" i="7" s="1"/>
  <c r="L1008" i="7" s="1"/>
  <c r="N1008" i="7" s="1"/>
  <c r="Y332" i="7"/>
  <c r="Z332" i="7" s="1"/>
  <c r="L320" i="7" s="1"/>
  <c r="N320" i="7" s="1"/>
  <c r="Y768" i="7"/>
  <c r="Z768" i="7" s="1"/>
  <c r="L756" i="7" s="1"/>
  <c r="N756" i="7" s="1"/>
  <c r="N3106" i="7"/>
  <c r="N5467" i="7"/>
  <c r="Y1142" i="7"/>
  <c r="Z1142" i="7" s="1"/>
  <c r="L1130" i="7" s="1"/>
  <c r="N1130" i="7" s="1"/>
  <c r="N155" i="7"/>
  <c r="N4016" i="7"/>
  <c r="Y1411" i="7"/>
  <c r="Z1411" i="7" s="1"/>
  <c r="L1399" i="7" s="1"/>
  <c r="N1399" i="7" s="1"/>
  <c r="Y1388" i="7"/>
  <c r="Z1388" i="7" s="1"/>
  <c r="L1376" i="7" s="1"/>
  <c r="N1376" i="7" s="1"/>
  <c r="Y4827" i="7"/>
  <c r="Z4827" i="7" s="1"/>
  <c r="L4815" i="7" s="1"/>
  <c r="N4815" i="7" s="1"/>
  <c r="Y232" i="7"/>
  <c r="Z232" i="7" s="1"/>
  <c r="Y1888" i="7"/>
  <c r="Z1888" i="7" s="1"/>
  <c r="L1876" i="7" s="1"/>
  <c r="N1876" i="7" s="1"/>
  <c r="Y2586" i="7"/>
  <c r="Z2586" i="7" s="1"/>
  <c r="L2574" i="7" s="1"/>
  <c r="N2574" i="7" s="1"/>
  <c r="Y4935" i="7"/>
  <c r="Z4935" i="7" s="1"/>
  <c r="L4923" i="7" s="1"/>
  <c r="N4923" i="7" s="1"/>
  <c r="Y2175" i="7"/>
  <c r="Z2175" i="7" s="1"/>
  <c r="L2163" i="7" s="1"/>
  <c r="N2163" i="7" s="1"/>
  <c r="Y582" i="7"/>
  <c r="Z582" i="7" s="1"/>
  <c r="L570" i="7" s="1"/>
  <c r="N570" i="7" s="1"/>
  <c r="Y2390" i="7"/>
  <c r="Z2390" i="7" s="1"/>
  <c r="L2378" i="7" s="1"/>
  <c r="N2378" i="7" s="1"/>
  <c r="N392" i="7"/>
  <c r="N1396" i="7"/>
  <c r="Y961" i="7"/>
  <c r="Z961" i="7" s="1"/>
  <c r="L949" i="7" s="1"/>
  <c r="N949" i="7" s="1"/>
  <c r="Y5153" i="7"/>
  <c r="Z5153" i="7" s="1"/>
  <c r="L5141" i="7" s="1"/>
  <c r="N5141" i="7" s="1"/>
  <c r="N442" i="7"/>
  <c r="N1098" i="7"/>
  <c r="N101" i="7"/>
  <c r="N911" i="7"/>
  <c r="N879" i="7"/>
  <c r="N847" i="7"/>
  <c r="N815" i="7"/>
  <c r="N783" i="7"/>
  <c r="Y2928" i="7"/>
  <c r="Z2928" i="7" s="1"/>
  <c r="L2916" i="7" s="1"/>
  <c r="N2916" i="7" s="1"/>
  <c r="Y3227" i="7"/>
  <c r="Z3227" i="7" s="1"/>
  <c r="L3215" i="7" s="1"/>
  <c r="N3215" i="7" s="1"/>
  <c r="Y3399" i="7"/>
  <c r="Z3399" i="7" s="1"/>
  <c r="L3387" i="7" s="1"/>
  <c r="N3387" i="7" s="1"/>
  <c r="Y3163" i="7"/>
  <c r="Z3163" i="7" s="1"/>
  <c r="L3151" i="7" s="1"/>
  <c r="N3151" i="7" s="1"/>
  <c r="N2088" i="7"/>
  <c r="Y2739" i="7"/>
  <c r="Z2739" i="7" s="1"/>
  <c r="L2727" i="7" s="1"/>
  <c r="N2727" i="7" s="1"/>
  <c r="N832" i="7"/>
  <c r="Y4212" i="7"/>
  <c r="Z4212" i="7" s="1"/>
  <c r="L4200" i="7" s="1"/>
  <c r="N4200" i="7" s="1"/>
  <c r="Y1062" i="7"/>
  <c r="Z1062" i="7" s="1"/>
  <c r="L1050" i="7" s="1"/>
  <c r="N1050" i="7" s="1"/>
  <c r="Y320" i="7"/>
  <c r="Z320" i="7" s="1"/>
  <c r="L308" i="7" s="1"/>
  <c r="N308" i="7" s="1"/>
  <c r="N360" i="7"/>
  <c r="Y1146" i="7"/>
  <c r="Z1146" i="7" s="1"/>
  <c r="L1134" i="7" s="1"/>
  <c r="N1134" i="7" s="1"/>
  <c r="Y1402" i="7"/>
  <c r="Z1402" i="7" s="1"/>
  <c r="L1390" i="7" s="1"/>
  <c r="N1390" i="7" s="1"/>
  <c r="Y2194" i="7"/>
  <c r="Z2194" i="7" s="1"/>
  <c r="L2182" i="7" s="1"/>
  <c r="N2182" i="7" s="1"/>
  <c r="Y2060" i="7"/>
  <c r="Z2060" i="7" s="1"/>
  <c r="L2048" i="7" s="1"/>
  <c r="N2048" i="7" s="1"/>
  <c r="Y1932" i="7"/>
  <c r="Z1932" i="7" s="1"/>
  <c r="L1920" i="7" s="1"/>
  <c r="N1920" i="7" s="1"/>
  <c r="Y1804" i="7"/>
  <c r="Z1804" i="7" s="1"/>
  <c r="L1792" i="7" s="1"/>
  <c r="N1792" i="7" s="1"/>
  <c r="Y1569" i="7"/>
  <c r="Z1569" i="7" s="1"/>
  <c r="L1557" i="7" s="1"/>
  <c r="N1557" i="7" s="1"/>
  <c r="N1020" i="7"/>
  <c r="N2612" i="7"/>
  <c r="Y444" i="7"/>
  <c r="Z444" i="7" s="1"/>
  <c r="L432" i="7" s="1"/>
  <c r="N432" i="7" s="1"/>
  <c r="Y1396" i="7"/>
  <c r="Z1396" i="7" s="1"/>
  <c r="L1384" i="7" s="1"/>
  <c r="N1384" i="7" s="1"/>
  <c r="Y724" i="7"/>
  <c r="Z724" i="7" s="1"/>
  <c r="L712" i="7" s="1"/>
  <c r="N712" i="7" s="1"/>
  <c r="N1896" i="7"/>
  <c r="N661" i="7"/>
  <c r="N5161" i="7"/>
  <c r="N644" i="7"/>
  <c r="Y828" i="7"/>
  <c r="Z828" i="7" s="1"/>
  <c r="L816" i="7" s="1"/>
  <c r="N816" i="7" s="1"/>
  <c r="Y2611" i="7"/>
  <c r="Z2611" i="7" s="1"/>
  <c r="L2599" i="7" s="1"/>
  <c r="N2599" i="7" s="1"/>
  <c r="N103" i="7"/>
  <c r="Y500" i="7"/>
  <c r="Z500" i="7" s="1"/>
  <c r="L488" i="7" s="1"/>
  <c r="N488" i="7" s="1"/>
  <c r="Y1048" i="7"/>
  <c r="Z1048" i="7" s="1"/>
  <c r="L1036" i="7" s="1"/>
  <c r="N1036" i="7" s="1"/>
  <c r="N3547" i="7"/>
  <c r="N1291" i="7"/>
  <c r="N1265" i="7"/>
  <c r="N1195" i="7"/>
  <c r="N1169" i="7"/>
  <c r="N1131" i="7"/>
  <c r="N1063" i="7"/>
  <c r="N951" i="7"/>
  <c r="N903" i="7"/>
  <c r="N695" i="7"/>
  <c r="N647" i="7"/>
  <c r="N391" i="7"/>
  <c r="Y689" i="7"/>
  <c r="Z689" i="7" s="1"/>
  <c r="L677" i="7" s="1"/>
  <c r="N677" i="7" s="1"/>
  <c r="Y5029" i="7"/>
  <c r="Z5029" i="7" s="1"/>
  <c r="L5017" i="7" s="1"/>
  <c r="N5017" i="7" s="1"/>
  <c r="Y2298" i="7"/>
  <c r="Z2298" i="7" s="1"/>
  <c r="L2286" i="7" s="1"/>
  <c r="N2286" i="7" s="1"/>
  <c r="Y1270" i="7"/>
  <c r="Z1270" i="7" s="1"/>
  <c r="L1258" i="7" s="1"/>
  <c r="N1258" i="7" s="1"/>
  <c r="N936" i="7"/>
  <c r="Y3457" i="7"/>
  <c r="Z3457" i="7" s="1"/>
  <c r="L3445" i="7" s="1"/>
  <c r="N3445" i="7" s="1"/>
  <c r="Y3361" i="7"/>
  <c r="Z3361" i="7" s="1"/>
  <c r="L3349" i="7" s="1"/>
  <c r="N3349" i="7" s="1"/>
  <c r="N1738" i="7"/>
  <c r="N4459" i="7"/>
  <c r="N4580" i="7"/>
  <c r="N3162" i="7"/>
  <c r="N3199" i="7"/>
  <c r="Y808" i="7"/>
  <c r="Z808" i="7" s="1"/>
  <c r="L796" i="7" s="1"/>
  <c r="N796" i="7" s="1"/>
  <c r="Y4685" i="7"/>
  <c r="Z4685" i="7" s="1"/>
  <c r="L4673" i="7" s="1"/>
  <c r="N4673" i="7" s="1"/>
  <c r="Y4662" i="7"/>
  <c r="Z4662" i="7" s="1"/>
  <c r="L4650" i="7" s="1"/>
  <c r="N4650" i="7" s="1"/>
  <c r="Y4155" i="7"/>
  <c r="Z4155" i="7" s="1"/>
  <c r="L4143" i="7" s="1"/>
  <c r="N4143" i="7" s="1"/>
  <c r="Y2919" i="7"/>
  <c r="Z2919" i="7" s="1"/>
  <c r="L2907" i="7" s="1"/>
  <c r="N2907" i="7" s="1"/>
  <c r="Y2253" i="7"/>
  <c r="Z2253" i="7" s="1"/>
  <c r="L2241" i="7" s="1"/>
  <c r="N2241" i="7" s="1"/>
  <c r="Y4899" i="7"/>
  <c r="Z4899" i="7" s="1"/>
  <c r="L4887" i="7" s="1"/>
  <c r="N4887" i="7" s="1"/>
  <c r="Y4853" i="7"/>
  <c r="Z4853" i="7" s="1"/>
  <c r="L4841" i="7" s="1"/>
  <c r="N4841" i="7" s="1"/>
  <c r="Y4729" i="7"/>
  <c r="Z4729" i="7" s="1"/>
  <c r="L4717" i="7" s="1"/>
  <c r="N4717" i="7" s="1"/>
  <c r="N2964" i="7"/>
  <c r="N1732" i="7"/>
  <c r="Y4633" i="7"/>
  <c r="Z4633" i="7" s="1"/>
  <c r="L4621" i="7" s="1"/>
  <c r="N4621" i="7" s="1"/>
  <c r="Y4653" i="7"/>
  <c r="Z4653" i="7" s="1"/>
  <c r="L4641" i="7" s="1"/>
  <c r="N4641" i="7" s="1"/>
  <c r="Y4590" i="7"/>
  <c r="Z4590" i="7" s="1"/>
  <c r="L4578" i="7" s="1"/>
  <c r="N4578" i="7" s="1"/>
  <c r="Y4278" i="7"/>
  <c r="Z4278" i="7" s="1"/>
  <c r="L4266" i="7" s="1"/>
  <c r="N4266" i="7" s="1"/>
  <c r="Y4237" i="7"/>
  <c r="Z4237" i="7" s="1"/>
  <c r="L4225" i="7" s="1"/>
  <c r="N4225" i="7" s="1"/>
  <c r="Y5587" i="7"/>
  <c r="Z5587" i="7" s="1"/>
  <c r="L5575" i="7" s="1"/>
  <c r="N5575" i="7" s="1"/>
  <c r="Y5270" i="7"/>
  <c r="Z5270" i="7" s="1"/>
  <c r="L5258" i="7" s="1"/>
  <c r="N5258" i="7" s="1"/>
  <c r="Y3808" i="7"/>
  <c r="Z3808" i="7" s="1"/>
  <c r="L3796" i="7" s="1"/>
  <c r="N3796" i="7" s="1"/>
  <c r="Y3744" i="7"/>
  <c r="Z3744" i="7" s="1"/>
  <c r="L3732" i="7" s="1"/>
  <c r="N3732" i="7" s="1"/>
  <c r="N3847" i="7"/>
  <c r="N3206" i="7"/>
  <c r="Y577" i="7"/>
  <c r="Z577" i="7" s="1"/>
  <c r="L565" i="7" s="1"/>
  <c r="N565" i="7" s="1"/>
  <c r="N1960" i="7"/>
  <c r="N1926" i="7"/>
  <c r="N1816" i="7"/>
  <c r="Y5107" i="7"/>
  <c r="Z5107" i="7" s="1"/>
  <c r="L5095" i="7" s="1"/>
  <c r="N5095" i="7" s="1"/>
  <c r="N5240" i="7"/>
  <c r="Y2882" i="7"/>
  <c r="Z2882" i="7" s="1"/>
  <c r="L2870" i="7" s="1"/>
  <c r="N2870" i="7" s="1"/>
  <c r="Y3190" i="7"/>
  <c r="Z3190" i="7" s="1"/>
  <c r="L3178" i="7" s="1"/>
  <c r="N3178" i="7" s="1"/>
  <c r="Y872" i="7"/>
  <c r="Z872" i="7" s="1"/>
  <c r="L860" i="7" s="1"/>
  <c r="N860" i="7" s="1"/>
  <c r="Y3162" i="7"/>
  <c r="Z3162" i="7" s="1"/>
  <c r="L3150" i="7" s="1"/>
  <c r="N3150" i="7" s="1"/>
  <c r="Y2946" i="7"/>
  <c r="Z2946" i="7" s="1"/>
  <c r="L2934" i="7" s="1"/>
  <c r="N2934" i="7" s="1"/>
  <c r="Y892" i="7"/>
  <c r="Z892" i="7" s="1"/>
  <c r="L880" i="7" s="1"/>
  <c r="N880" i="7" s="1"/>
  <c r="N405" i="7"/>
  <c r="Y782" i="7"/>
  <c r="Z782" i="7" s="1"/>
  <c r="L770" i="7" s="1"/>
  <c r="N770" i="7" s="1"/>
  <c r="N5211" i="7"/>
  <c r="Y5197" i="7"/>
  <c r="Z5197" i="7" s="1"/>
  <c r="L5185" i="7" s="1"/>
  <c r="N5185" i="7" s="1"/>
  <c r="N5101" i="7"/>
  <c r="Y5069" i="7"/>
  <c r="Z5069" i="7" s="1"/>
  <c r="L5057" i="7" s="1"/>
  <c r="N5057" i="7" s="1"/>
  <c r="N5338" i="7"/>
  <c r="N5230" i="7"/>
  <c r="N4194" i="7"/>
  <c r="Y3823" i="7"/>
  <c r="Z3823" i="7" s="1"/>
  <c r="L3811" i="7" s="1"/>
  <c r="N3811" i="7" s="1"/>
  <c r="Y3695" i="7"/>
  <c r="Z3695" i="7" s="1"/>
  <c r="L3683" i="7" s="1"/>
  <c r="N3683" i="7" s="1"/>
  <c r="Y2900" i="7"/>
  <c r="Z2900" i="7" s="1"/>
  <c r="L2888" i="7" s="1"/>
  <c r="N2888" i="7" s="1"/>
  <c r="N1516" i="7"/>
  <c r="N5343" i="7"/>
  <c r="N4505" i="7"/>
  <c r="N4425" i="7"/>
  <c r="N4233" i="7"/>
  <c r="Y2129" i="7"/>
  <c r="Z2129" i="7" s="1"/>
  <c r="L2117" i="7" s="1"/>
  <c r="N2117" i="7" s="1"/>
  <c r="Y1939" i="7"/>
  <c r="Z1939" i="7" s="1"/>
  <c r="L1927" i="7" s="1"/>
  <c r="N1927" i="7" s="1"/>
  <c r="Y1636" i="7"/>
  <c r="Z1636" i="7" s="1"/>
  <c r="L1624" i="7" s="1"/>
  <c r="N1624" i="7" s="1"/>
  <c r="Y1398" i="7"/>
  <c r="Z1398" i="7" s="1"/>
  <c r="L1386" i="7" s="1"/>
  <c r="N1386" i="7" s="1"/>
  <c r="Y1646" i="7"/>
  <c r="Z1646" i="7" s="1"/>
  <c r="L1634" i="7" s="1"/>
  <c r="N1634" i="7" s="1"/>
  <c r="Y1540" i="7"/>
  <c r="Z1540" i="7" s="1"/>
  <c r="L1528" i="7" s="1"/>
  <c r="N1528" i="7" s="1"/>
  <c r="Y1306" i="7"/>
  <c r="Z1306" i="7" s="1"/>
  <c r="L1294" i="7" s="1"/>
  <c r="N1294" i="7" s="1"/>
  <c r="N314" i="7"/>
  <c r="Y2910" i="7"/>
  <c r="Z2910" i="7" s="1"/>
  <c r="L2898" i="7" s="1"/>
  <c r="N2898" i="7" s="1"/>
  <c r="Y2083" i="7"/>
  <c r="Z2083" i="7" s="1"/>
  <c r="L2071" i="7" s="1"/>
  <c r="N2071" i="7" s="1"/>
  <c r="Y4765" i="7"/>
  <c r="Z4765" i="7" s="1"/>
  <c r="L4753" i="7" s="1"/>
  <c r="N4753" i="7" s="1"/>
  <c r="N4297" i="7"/>
  <c r="Y4416" i="7"/>
  <c r="Z4416" i="7" s="1"/>
  <c r="L4404" i="7" s="1"/>
  <c r="N4404" i="7" s="1"/>
  <c r="N3597" i="7"/>
  <c r="Y604" i="7"/>
  <c r="Z604" i="7" s="1"/>
  <c r="L592" i="7" s="1"/>
  <c r="N592" i="7" s="1"/>
  <c r="Y557" i="7"/>
  <c r="Z557" i="7" s="1"/>
  <c r="L545" i="7" s="1"/>
  <c r="N545" i="7" s="1"/>
  <c r="Y5208" i="7"/>
  <c r="Z5208" i="7" s="1"/>
  <c r="L5196" i="7" s="1"/>
  <c r="N5196" i="7" s="1"/>
  <c r="Y5144" i="7"/>
  <c r="Z5144" i="7" s="1"/>
  <c r="L5132" i="7" s="1"/>
  <c r="N5132" i="7" s="1"/>
  <c r="N5635" i="7"/>
  <c r="Y5609" i="7"/>
  <c r="Z5609" i="7" s="1"/>
  <c r="L5597" i="7" s="1"/>
  <c r="N5597" i="7" s="1"/>
  <c r="N5445" i="7"/>
  <c r="N3870" i="7"/>
  <c r="Y2772" i="7"/>
  <c r="Z2772" i="7" s="1"/>
  <c r="L2760" i="7" s="1"/>
  <c r="N2760" i="7" s="1"/>
  <c r="N1580" i="7"/>
  <c r="N1565" i="7"/>
  <c r="N855" i="7"/>
  <c r="N807" i="7"/>
  <c r="N599" i="7"/>
  <c r="N343" i="7"/>
  <c r="N295" i="7"/>
  <c r="N5699" i="7"/>
  <c r="N5696" i="7"/>
  <c r="N5654" i="7"/>
  <c r="Y5559" i="7"/>
  <c r="Z5559" i="7" s="1"/>
  <c r="L5547" i="7" s="1"/>
  <c r="N5547" i="7" s="1"/>
  <c r="Y5594" i="7"/>
  <c r="Z5594" i="7" s="1"/>
  <c r="L5582" i="7" s="1"/>
  <c r="N5582" i="7" s="1"/>
  <c r="Y4196" i="7"/>
  <c r="Z4196" i="7" s="1"/>
  <c r="L4184" i="7" s="1"/>
  <c r="N4184" i="7" s="1"/>
  <c r="Y2779" i="7"/>
  <c r="Z2779" i="7" s="1"/>
  <c r="L2767" i="7" s="1"/>
  <c r="N2767" i="7" s="1"/>
  <c r="Y2768" i="7"/>
  <c r="Z2768" i="7" s="1"/>
  <c r="L2756" i="7" s="1"/>
  <c r="N2756" i="7" s="1"/>
  <c r="Y2308" i="7"/>
  <c r="Z2308" i="7" s="1"/>
  <c r="L2296" i="7" s="1"/>
  <c r="N2296" i="7" s="1"/>
  <c r="Y1763" i="7"/>
  <c r="Z1763" i="7" s="1"/>
  <c r="L1751" i="7" s="1"/>
  <c r="N1751" i="7" s="1"/>
  <c r="N1214" i="7"/>
  <c r="N5557" i="7"/>
  <c r="Y5105" i="7"/>
  <c r="Z5105" i="7" s="1"/>
  <c r="L5093" i="7" s="1"/>
  <c r="N5093" i="7" s="1"/>
  <c r="N4724" i="7"/>
  <c r="Y3814" i="7"/>
  <c r="Z3814" i="7" s="1"/>
  <c r="L3802" i="7" s="1"/>
  <c r="N3802" i="7" s="1"/>
  <c r="Y4158" i="7"/>
  <c r="Z4158" i="7" s="1"/>
  <c r="L4146" i="7" s="1"/>
  <c r="N4146" i="7" s="1"/>
  <c r="Y2867" i="7"/>
  <c r="Z2867" i="7" s="1"/>
  <c r="L2855" i="7" s="1"/>
  <c r="N2855" i="7" s="1"/>
  <c r="Y3913" i="7"/>
  <c r="Z3913" i="7" s="1"/>
  <c r="L3901" i="7" s="1"/>
  <c r="N3901" i="7" s="1"/>
  <c r="Y1952" i="7"/>
  <c r="Z1952" i="7" s="1"/>
  <c r="L1940" i="7" s="1"/>
  <c r="N1940" i="7" s="1"/>
  <c r="Y1926" i="7"/>
  <c r="Z1926" i="7" s="1"/>
  <c r="L1914" i="7" s="1"/>
  <c r="N1914" i="7" s="1"/>
  <c r="Y1632" i="7"/>
  <c r="Z1632" i="7" s="1"/>
  <c r="L1620" i="7" s="1"/>
  <c r="N1620" i="7" s="1"/>
  <c r="N1327" i="7"/>
  <c r="Y2210" i="7"/>
  <c r="Z2210" i="7" s="1"/>
  <c r="L2198" i="7" s="1"/>
  <c r="N2198" i="7" s="1"/>
  <c r="Y2102" i="7"/>
  <c r="Z2102" i="7" s="1"/>
  <c r="L2090" i="7" s="1"/>
  <c r="N2090" i="7" s="1"/>
  <c r="Y4152" i="7"/>
  <c r="Z4152" i="7" s="1"/>
  <c r="L4140" i="7" s="1"/>
  <c r="N4140" i="7" s="1"/>
  <c r="Y4239" i="7"/>
  <c r="Z4239" i="7" s="1"/>
  <c r="L4227" i="7" s="1"/>
  <c r="N4227" i="7" s="1"/>
  <c r="Y4170" i="7"/>
  <c r="Z4170" i="7" s="1"/>
  <c r="L4158" i="7" s="1"/>
  <c r="N4158" i="7" s="1"/>
  <c r="Y4024" i="7"/>
  <c r="Z4024" i="7" s="1"/>
  <c r="L4012" i="7" s="1"/>
  <c r="N4012" i="7" s="1"/>
  <c r="Y2036" i="7"/>
  <c r="Z2036" i="7" s="1"/>
  <c r="L2024" i="7" s="1"/>
  <c r="N2024" i="7" s="1"/>
  <c r="Y1907" i="7"/>
  <c r="Z1907" i="7" s="1"/>
  <c r="L1895" i="7" s="1"/>
  <c r="N1895" i="7" s="1"/>
  <c r="N5163" i="7"/>
  <c r="Y3762" i="7"/>
  <c r="Z3762" i="7" s="1"/>
  <c r="L3750" i="7" s="1"/>
  <c r="N3750" i="7" s="1"/>
  <c r="Y4144" i="7"/>
  <c r="Z4144" i="7" s="1"/>
  <c r="L4132" i="7" s="1"/>
  <c r="N4132" i="7" s="1"/>
  <c r="N1892" i="7"/>
  <c r="Y2771" i="7"/>
  <c r="Z2771" i="7" s="1"/>
  <c r="L2759" i="7" s="1"/>
  <c r="N2759" i="7" s="1"/>
  <c r="Y3286" i="7"/>
  <c r="Z3286" i="7" s="1"/>
  <c r="L3274" i="7" s="1"/>
  <c r="N3274" i="7" s="1"/>
  <c r="N1688" i="7"/>
  <c r="Y1355" i="7"/>
  <c r="Z1355" i="7" s="1"/>
  <c r="L1343" i="7" s="1"/>
  <c r="N1343" i="7" s="1"/>
  <c r="Y1170" i="7"/>
  <c r="Z1170" i="7" s="1"/>
  <c r="L1158" i="7" s="1"/>
  <c r="N1158" i="7" s="1"/>
  <c r="Y1168" i="7"/>
  <c r="Z1168" i="7" s="1"/>
  <c r="L1156" i="7" s="1"/>
  <c r="N1156" i="7" s="1"/>
  <c r="N1114" i="7"/>
  <c r="Y556" i="7"/>
  <c r="Z556" i="7" s="1"/>
  <c r="L544" i="7" s="1"/>
  <c r="N544" i="7" s="1"/>
  <c r="Y5143" i="7"/>
  <c r="Z5143" i="7" s="1"/>
  <c r="L5131" i="7" s="1"/>
  <c r="N5131" i="7" s="1"/>
  <c r="Y4053" i="7"/>
  <c r="Z4053" i="7" s="1"/>
  <c r="L4041" i="7" s="1"/>
  <c r="N4041" i="7" s="1"/>
  <c r="Y3966" i="7"/>
  <c r="Z3966" i="7" s="1"/>
  <c r="L3954" i="7" s="1"/>
  <c r="N3954" i="7" s="1"/>
  <c r="N3130" i="7"/>
  <c r="Y1096" i="7"/>
  <c r="Z1096" i="7" s="1"/>
  <c r="L1084" i="7" s="1"/>
  <c r="N1084" i="7" s="1"/>
  <c r="N5400" i="7"/>
  <c r="Y5451" i="7"/>
  <c r="Z5451" i="7" s="1"/>
  <c r="L5439" i="7" s="1"/>
  <c r="N5439" i="7" s="1"/>
  <c r="N5415" i="7"/>
  <c r="Y5319" i="7"/>
  <c r="Z5319" i="7" s="1"/>
  <c r="L5307" i="7" s="1"/>
  <c r="N5307" i="7" s="1"/>
  <c r="N5287" i="7"/>
  <c r="Y5435" i="7"/>
  <c r="Z5435" i="7" s="1"/>
  <c r="L5423" i="7" s="1"/>
  <c r="N5423" i="7" s="1"/>
  <c r="Y5367" i="7"/>
  <c r="Z5367" i="7" s="1"/>
  <c r="L5355" i="7" s="1"/>
  <c r="N5355" i="7" s="1"/>
  <c r="Y5222" i="7"/>
  <c r="Z5222" i="7" s="1"/>
  <c r="L5210" i="7" s="1"/>
  <c r="N5210" i="7" s="1"/>
  <c r="N4482" i="7"/>
  <c r="N4465" i="7"/>
  <c r="Y2625" i="7"/>
  <c r="Z2625" i="7" s="1"/>
  <c r="L2613" i="7" s="1"/>
  <c r="N2613" i="7" s="1"/>
  <c r="N5651" i="7"/>
  <c r="Y5695" i="7"/>
  <c r="Z5695" i="7" s="1"/>
  <c r="L5683" i="7" s="1"/>
  <c r="N5683" i="7" s="1"/>
  <c r="N5704" i="7"/>
  <c r="Y5705" i="7"/>
  <c r="Z5705" i="7" s="1"/>
  <c r="L5693" i="7" s="1"/>
  <c r="N5693" i="7" s="1"/>
  <c r="Y5285" i="7"/>
  <c r="Z5285" i="7" s="1"/>
  <c r="L5273" i="7" s="1"/>
  <c r="N5273" i="7" s="1"/>
  <c r="N5144" i="7"/>
  <c r="Y5377" i="7"/>
  <c r="Z5377" i="7" s="1"/>
  <c r="L5365" i="7" s="1"/>
  <c r="N5365" i="7" s="1"/>
  <c r="Y5405" i="7"/>
  <c r="Z5405" i="7" s="1"/>
  <c r="L5393" i="7" s="1"/>
  <c r="N5393" i="7" s="1"/>
  <c r="Y5370" i="7"/>
  <c r="Z5370" i="7" s="1"/>
  <c r="L5358" i="7" s="1"/>
  <c r="N5358" i="7" s="1"/>
  <c r="Y4576" i="7"/>
  <c r="Z4576" i="7" s="1"/>
  <c r="L4564" i="7" s="1"/>
  <c r="N4564" i="7" s="1"/>
  <c r="N4939" i="7"/>
  <c r="Y4833" i="7"/>
  <c r="Z4833" i="7" s="1"/>
  <c r="L4821" i="7" s="1"/>
  <c r="N4821" i="7" s="1"/>
  <c r="N4795" i="7"/>
  <c r="Y5027" i="7"/>
  <c r="Z5027" i="7" s="1"/>
  <c r="L5015" i="7" s="1"/>
  <c r="N5015" i="7" s="1"/>
  <c r="Y4092" i="7"/>
  <c r="Z4092" i="7" s="1"/>
  <c r="L4080" i="7" s="1"/>
  <c r="N4080" i="7" s="1"/>
  <c r="Y3837" i="7"/>
  <c r="Z3837" i="7" s="1"/>
  <c r="L3825" i="7" s="1"/>
  <c r="N3825" i="7" s="1"/>
  <c r="N1710" i="7"/>
  <c r="Y4980" i="7"/>
  <c r="Z4980" i="7" s="1"/>
  <c r="L4968" i="7" s="1"/>
  <c r="N4968" i="7" s="1"/>
  <c r="Y3754" i="7"/>
  <c r="Z3754" i="7" s="1"/>
  <c r="L3742" i="7" s="1"/>
  <c r="N3742" i="7" s="1"/>
  <c r="Y3472" i="7"/>
  <c r="Z3472" i="7" s="1"/>
  <c r="L3460" i="7" s="1"/>
  <c r="N3460" i="7" s="1"/>
  <c r="Y3129" i="7"/>
  <c r="Z3129" i="7" s="1"/>
  <c r="L3117" i="7" s="1"/>
  <c r="N3117" i="7" s="1"/>
  <c r="Y2861" i="7"/>
  <c r="Z2861" i="7" s="1"/>
  <c r="L2849" i="7" s="1"/>
  <c r="N2849" i="7" s="1"/>
  <c r="N1276" i="7"/>
  <c r="N1229" i="7"/>
  <c r="N1059" i="7"/>
  <c r="N931" i="7"/>
  <c r="N803" i="7"/>
  <c r="N675" i="7"/>
  <c r="N547" i="7"/>
  <c r="N419" i="7"/>
  <c r="N291" i="7"/>
  <c r="N177" i="7"/>
  <c r="Y5603" i="7"/>
  <c r="Z5603" i="7" s="1"/>
  <c r="L5591" i="7" s="1"/>
  <c r="N5591" i="7" s="1"/>
  <c r="Y5579" i="7"/>
  <c r="Z5579" i="7" s="1"/>
  <c r="L5567" i="7" s="1"/>
  <c r="N5567" i="7" s="1"/>
  <c r="Y5151" i="7"/>
  <c r="Z5151" i="7" s="1"/>
  <c r="L5139" i="7" s="1"/>
  <c r="N5139" i="7" s="1"/>
  <c r="Y5253" i="7"/>
  <c r="Z5253" i="7" s="1"/>
  <c r="L5241" i="7" s="1"/>
  <c r="N5241" i="7" s="1"/>
  <c r="Y4192" i="7"/>
  <c r="Z4192" i="7" s="1"/>
  <c r="L4180" i="7" s="1"/>
  <c r="N4180" i="7" s="1"/>
  <c r="Y4263" i="7"/>
  <c r="Z4263" i="7" s="1"/>
  <c r="L4251" i="7" s="1"/>
  <c r="N4251" i="7" s="1"/>
  <c r="Y4261" i="7"/>
  <c r="Z4261" i="7" s="1"/>
  <c r="L4249" i="7" s="1"/>
  <c r="N4249" i="7" s="1"/>
  <c r="Y4219" i="7"/>
  <c r="Z4219" i="7" s="1"/>
  <c r="L4207" i="7" s="1"/>
  <c r="N4207" i="7" s="1"/>
  <c r="Y3994" i="7"/>
  <c r="Z3994" i="7" s="1"/>
  <c r="L3982" i="7" s="1"/>
  <c r="N3982" i="7" s="1"/>
  <c r="N3258" i="7"/>
  <c r="N3023" i="7"/>
  <c r="N1315" i="7"/>
  <c r="Y1766" i="7"/>
  <c r="Z1766" i="7" s="1"/>
  <c r="L1754" i="7" s="1"/>
  <c r="N1754" i="7" s="1"/>
  <c r="N1422" i="7"/>
  <c r="Y336" i="7"/>
  <c r="Z336" i="7" s="1"/>
  <c r="L324" i="7" s="1"/>
  <c r="N324" i="7" s="1"/>
  <c r="Y1016" i="7"/>
  <c r="Z1016" i="7" s="1"/>
  <c r="L1004" i="7" s="1"/>
  <c r="N1004" i="7" s="1"/>
  <c r="N5688" i="7"/>
  <c r="Y5598" i="7"/>
  <c r="Z5598" i="7" s="1"/>
  <c r="L5586" i="7" s="1"/>
  <c r="N5586" i="7" s="1"/>
  <c r="Y5437" i="7"/>
  <c r="Z5437" i="7" s="1"/>
  <c r="L5425" i="7" s="1"/>
  <c r="N5425" i="7" s="1"/>
  <c r="Y5323" i="7"/>
  <c r="Z5323" i="7" s="1"/>
  <c r="L5311" i="7" s="1"/>
  <c r="N5311" i="7" s="1"/>
  <c r="N2575" i="7"/>
  <c r="N2526" i="7"/>
  <c r="Y2118" i="7"/>
  <c r="Z2118" i="7" s="1"/>
  <c r="L2106" i="7" s="1"/>
  <c r="N2106" i="7" s="1"/>
  <c r="Y2086" i="7"/>
  <c r="Z2086" i="7" s="1"/>
  <c r="L2074" i="7" s="1"/>
  <c r="N2074" i="7" s="1"/>
  <c r="Y2422" i="7"/>
  <c r="Z2422" i="7" s="1"/>
  <c r="L2410" i="7" s="1"/>
  <c r="N2410" i="7" s="1"/>
  <c r="Y2222" i="7"/>
  <c r="Z2222" i="7" s="1"/>
  <c r="L2210" i="7" s="1"/>
  <c r="N2210" i="7" s="1"/>
  <c r="Y1894" i="7"/>
  <c r="Z1894" i="7" s="1"/>
  <c r="L1882" i="7" s="1"/>
  <c r="N1882" i="7" s="1"/>
  <c r="Y1872" i="7"/>
  <c r="Z1872" i="7" s="1"/>
  <c r="L1860" i="7" s="1"/>
  <c r="N1860" i="7" s="1"/>
  <c r="Y1956" i="7"/>
  <c r="Z1956" i="7" s="1"/>
  <c r="L1944" i="7" s="1"/>
  <c r="N1944" i="7" s="1"/>
  <c r="Y1924" i="7"/>
  <c r="Z1924" i="7" s="1"/>
  <c r="L1912" i="7" s="1"/>
  <c r="N1912" i="7" s="1"/>
  <c r="Y1844" i="7"/>
  <c r="Z1844" i="7" s="1"/>
  <c r="L1832" i="7" s="1"/>
  <c r="N1832" i="7" s="1"/>
  <c r="N5265" i="7"/>
  <c r="Y1955" i="7"/>
  <c r="Z1955" i="7" s="1"/>
  <c r="L1943" i="7" s="1"/>
  <c r="N1943" i="7" s="1"/>
  <c r="Y1218" i="7"/>
  <c r="Z1218" i="7" s="1"/>
  <c r="L1206" i="7" s="1"/>
  <c r="N1206" i="7" s="1"/>
  <c r="N17" i="7"/>
  <c r="Y542" i="7"/>
  <c r="Z542" i="7" s="1"/>
  <c r="L530" i="7" s="1"/>
  <c r="N530" i="7" s="1"/>
  <c r="Y486" i="7"/>
  <c r="Z486" i="7" s="1"/>
  <c r="L474" i="7" s="1"/>
  <c r="N474" i="7" s="1"/>
  <c r="Y2149" i="7"/>
  <c r="Z2149" i="7" s="1"/>
  <c r="L2137" i="7" s="1"/>
  <c r="N2137" i="7" s="1"/>
  <c r="N4165" i="7"/>
  <c r="N4130" i="7"/>
  <c r="N805" i="7"/>
  <c r="Y4917" i="7"/>
  <c r="Z4917" i="7" s="1"/>
  <c r="L4905" i="7" s="1"/>
  <c r="N4905" i="7" s="1"/>
  <c r="N4060" i="7"/>
  <c r="Y3497" i="7"/>
  <c r="Z3497" i="7" s="1"/>
  <c r="L3485" i="7" s="1"/>
  <c r="N3485" i="7" s="1"/>
  <c r="Y2515" i="7"/>
  <c r="Z2515" i="7" s="1"/>
  <c r="L2503" i="7" s="1"/>
  <c r="N2503" i="7" s="1"/>
  <c r="Y3401" i="7"/>
  <c r="Z3401" i="7" s="1"/>
  <c r="L3389" i="7" s="1"/>
  <c r="N3389" i="7" s="1"/>
  <c r="Y2880" i="7"/>
  <c r="Z2880" i="7" s="1"/>
  <c r="L2868" i="7" s="1"/>
  <c r="N2868" i="7" s="1"/>
  <c r="Y2618" i="7"/>
  <c r="Z2618" i="7" s="1"/>
  <c r="L2606" i="7" s="1"/>
  <c r="N2606" i="7" s="1"/>
  <c r="Y2468" i="7"/>
  <c r="Z2468" i="7" s="1"/>
  <c r="L2456" i="7" s="1"/>
  <c r="N2456" i="7" s="1"/>
  <c r="Y2207" i="7"/>
  <c r="Z2207" i="7" s="1"/>
  <c r="L2195" i="7" s="1"/>
  <c r="N2195" i="7" s="1"/>
  <c r="Y2658" i="7"/>
  <c r="Z2658" i="7" s="1"/>
  <c r="L2646" i="7" s="1"/>
  <c r="N2646" i="7" s="1"/>
  <c r="Y1958" i="7"/>
  <c r="Z1958" i="7" s="1"/>
  <c r="L1946" i="7" s="1"/>
  <c r="N1946" i="7" s="1"/>
  <c r="Y5622" i="7"/>
  <c r="Z5622" i="7" s="1"/>
  <c r="L5610" i="7" s="1"/>
  <c r="N5610" i="7" s="1"/>
  <c r="Y4076" i="7"/>
  <c r="Z4076" i="7" s="1"/>
  <c r="L4064" i="7" s="1"/>
  <c r="N4064" i="7" s="1"/>
  <c r="Y3910" i="7"/>
  <c r="Z3910" i="7" s="1"/>
  <c r="L3898" i="7" s="1"/>
  <c r="N3898" i="7" s="1"/>
  <c r="Y3184" i="7"/>
  <c r="Z3184" i="7" s="1"/>
  <c r="L3172" i="7" s="1"/>
  <c r="N3172" i="7" s="1"/>
  <c r="Y2547" i="7"/>
  <c r="Z2547" i="7" s="1"/>
  <c r="L2535" i="7" s="1"/>
  <c r="N2535" i="7" s="1"/>
  <c r="Y718" i="7"/>
  <c r="Z718" i="7" s="1"/>
  <c r="L706" i="7" s="1"/>
  <c r="N706" i="7" s="1"/>
  <c r="Y4027" i="7"/>
  <c r="Z4027" i="7" s="1"/>
  <c r="L4015" i="7" s="1"/>
  <c r="N4015" i="7" s="1"/>
  <c r="Y1655" i="7"/>
  <c r="Z1655" i="7" s="1"/>
  <c r="L1643" i="7" s="1"/>
  <c r="N1643" i="7" s="1"/>
  <c r="Y1601" i="7"/>
  <c r="Z1601" i="7" s="1"/>
  <c r="L1589" i="7" s="1"/>
  <c r="N1589" i="7" s="1"/>
  <c r="N1017" i="7"/>
  <c r="N969" i="7"/>
  <c r="Y5714" i="7"/>
  <c r="Z5714" i="7" s="1"/>
  <c r="L5702" i="7" s="1"/>
  <c r="N5702" i="7" s="1"/>
  <c r="Y5698" i="7"/>
  <c r="Z5698" i="7" s="1"/>
  <c r="L5686" i="7" s="1"/>
  <c r="N5686" i="7" s="1"/>
  <c r="Y5706" i="7"/>
  <c r="Z5706" i="7" s="1"/>
  <c r="L5694" i="7" s="1"/>
  <c r="N5694" i="7" s="1"/>
  <c r="Y4681" i="7"/>
  <c r="Z4681" i="7" s="1"/>
  <c r="L4669" i="7" s="1"/>
  <c r="N4669" i="7" s="1"/>
  <c r="Y4632" i="7"/>
  <c r="Z4632" i="7" s="1"/>
  <c r="L4620" i="7" s="1"/>
  <c r="N4620" i="7" s="1"/>
  <c r="N4520" i="7"/>
  <c r="N4678" i="7"/>
  <c r="Y4513" i="7"/>
  <c r="Z4513" i="7" s="1"/>
  <c r="L4501" i="7" s="1"/>
  <c r="N4501" i="7" s="1"/>
  <c r="Y4280" i="7"/>
  <c r="Z4280" i="7" s="1"/>
  <c r="L4268" i="7" s="1"/>
  <c r="N4268" i="7" s="1"/>
  <c r="N4224" i="7"/>
  <c r="Y4214" i="7"/>
  <c r="Z4214" i="7" s="1"/>
  <c r="L4202" i="7" s="1"/>
  <c r="N4202" i="7" s="1"/>
  <c r="N4118" i="7"/>
  <c r="N4103" i="7"/>
  <c r="Y4086" i="7"/>
  <c r="Z4086" i="7" s="1"/>
  <c r="L4074" i="7" s="1"/>
  <c r="N4074" i="7" s="1"/>
  <c r="N3990" i="7"/>
  <c r="N3975" i="7"/>
  <c r="Y3958" i="7"/>
  <c r="Z3958" i="7" s="1"/>
  <c r="L3946" i="7" s="1"/>
  <c r="N3946" i="7" s="1"/>
  <c r="N3900" i="7"/>
  <c r="N3868" i="7"/>
  <c r="N3836" i="7"/>
  <c r="N3804" i="7"/>
  <c r="N3772" i="7"/>
  <c r="N3740" i="7"/>
  <c r="N3708" i="7"/>
  <c r="N3676" i="7"/>
  <c r="N2679" i="7"/>
  <c r="N2664" i="7"/>
  <c r="N2315" i="7"/>
  <c r="N2540" i="7"/>
  <c r="N2412" i="7"/>
  <c r="N2339" i="7"/>
  <c r="N2284" i="7"/>
  <c r="N2269" i="7"/>
  <c r="Y1196" i="7"/>
  <c r="Z1196" i="7" s="1"/>
  <c r="L1184" i="7" s="1"/>
  <c r="N1184" i="7" s="1"/>
  <c r="Y1132" i="7"/>
  <c r="Z1132" i="7" s="1"/>
  <c r="L1120" i="7" s="1"/>
  <c r="N1120" i="7" s="1"/>
  <c r="Y5619" i="7"/>
  <c r="Z5619" i="7" s="1"/>
  <c r="L5607" i="7" s="1"/>
  <c r="N5607" i="7" s="1"/>
  <c r="Y4861" i="7"/>
  <c r="Z4861" i="7" s="1"/>
  <c r="L4849" i="7" s="1"/>
  <c r="N4849" i="7" s="1"/>
  <c r="Y4805" i="7"/>
  <c r="Z4805" i="7" s="1"/>
  <c r="L4793" i="7" s="1"/>
  <c r="N4793" i="7" s="1"/>
  <c r="N4438" i="7"/>
  <c r="N4406" i="7"/>
  <c r="N4374" i="7"/>
  <c r="N4342" i="7"/>
  <c r="N4310" i="7"/>
  <c r="N4278" i="7"/>
  <c r="Y4449" i="7"/>
  <c r="Z4449" i="7" s="1"/>
  <c r="L4437" i="7" s="1"/>
  <c r="N4437" i="7" s="1"/>
  <c r="Y4385" i="7"/>
  <c r="Z4385" i="7" s="1"/>
  <c r="L4373" i="7" s="1"/>
  <c r="N4373" i="7" s="1"/>
  <c r="Y4321" i="7"/>
  <c r="Z4321" i="7" s="1"/>
  <c r="L4309" i="7" s="1"/>
  <c r="N4309" i="7" s="1"/>
  <c r="Y3834" i="7"/>
  <c r="Z3834" i="7" s="1"/>
  <c r="L3822" i="7" s="1"/>
  <c r="N3822" i="7" s="1"/>
  <c r="Y3815" i="7"/>
  <c r="Z3815" i="7" s="1"/>
  <c r="L3803" i="7" s="1"/>
  <c r="N3803" i="7" s="1"/>
  <c r="N3807" i="7"/>
  <c r="Y3702" i="7"/>
  <c r="Z3702" i="7" s="1"/>
  <c r="L3690" i="7" s="1"/>
  <c r="N3690" i="7" s="1"/>
  <c r="Y2961" i="7"/>
  <c r="Z2961" i="7" s="1"/>
  <c r="L2949" i="7" s="1"/>
  <c r="N2949" i="7" s="1"/>
  <c r="N2231" i="7"/>
  <c r="N2796" i="7"/>
  <c r="N2641" i="7"/>
  <c r="N2220" i="7"/>
  <c r="N2205" i="7"/>
  <c r="N2444" i="7"/>
  <c r="Y2412" i="7"/>
  <c r="Z2412" i="7" s="1"/>
  <c r="L2400" i="7" s="1"/>
  <c r="N2400" i="7" s="1"/>
  <c r="Y2168" i="7"/>
  <c r="Z2168" i="7" s="1"/>
  <c r="L2156" i="7" s="1"/>
  <c r="N2156" i="7" s="1"/>
  <c r="Y1677" i="7"/>
  <c r="Z1677" i="7" s="1"/>
  <c r="L1665" i="7" s="1"/>
  <c r="N1665" i="7" s="1"/>
  <c r="Y1603" i="7"/>
  <c r="Z1603" i="7" s="1"/>
  <c r="L1591" i="7" s="1"/>
  <c r="N1591" i="7" s="1"/>
  <c r="Y1543" i="7"/>
  <c r="Z1543" i="7" s="1"/>
  <c r="L1531" i="7" s="1"/>
  <c r="N1531" i="7" s="1"/>
  <c r="Y1524" i="7"/>
  <c r="Z1524" i="7" s="1"/>
  <c r="L1512" i="7" s="1"/>
  <c r="N1512" i="7" s="1"/>
  <c r="Y1453" i="7"/>
  <c r="Z1453" i="7" s="1"/>
  <c r="L1441" i="7" s="1"/>
  <c r="N1441" i="7" s="1"/>
  <c r="Y1180" i="7"/>
  <c r="Z1180" i="7" s="1"/>
  <c r="L1168" i="7" s="1"/>
  <c r="N1168" i="7" s="1"/>
  <c r="Y2220" i="7"/>
  <c r="Z2220" i="7" s="1"/>
  <c r="L2208" i="7" s="1"/>
  <c r="N2208" i="7" s="1"/>
  <c r="Y2139" i="7"/>
  <c r="Z2139" i="7" s="1"/>
  <c r="L2127" i="7" s="1"/>
  <c r="N2127" i="7" s="1"/>
  <c r="Y5664" i="7"/>
  <c r="Z5664" i="7" s="1"/>
  <c r="L5652" i="7" s="1"/>
  <c r="N5652" i="7" s="1"/>
  <c r="Y5542" i="7"/>
  <c r="Z5542" i="7" s="1"/>
  <c r="L5530" i="7" s="1"/>
  <c r="N5530" i="7" s="1"/>
  <c r="Y4881" i="7"/>
  <c r="Z4881" i="7" s="1"/>
  <c r="L4869" i="7" s="1"/>
  <c r="N4869" i="7" s="1"/>
  <c r="Y5268" i="7"/>
  <c r="Z5268" i="7" s="1"/>
  <c r="L5256" i="7" s="1"/>
  <c r="N5256" i="7" s="1"/>
  <c r="Y5188" i="7"/>
  <c r="Z5188" i="7" s="1"/>
  <c r="L5176" i="7" s="1"/>
  <c r="N5176" i="7" s="1"/>
  <c r="N4777" i="7"/>
  <c r="N4697" i="7"/>
  <c r="N4667" i="7"/>
  <c r="Y4645" i="7"/>
  <c r="Z4645" i="7" s="1"/>
  <c r="L4633" i="7" s="1"/>
  <c r="N4633" i="7" s="1"/>
  <c r="Y4599" i="7"/>
  <c r="Z4599" i="7" s="1"/>
  <c r="L4587" i="7" s="1"/>
  <c r="N4587" i="7" s="1"/>
  <c r="N4567" i="7"/>
  <c r="N4347" i="7"/>
  <c r="Y4693" i="7"/>
  <c r="Z4693" i="7" s="1"/>
  <c r="L4681" i="7" s="1"/>
  <c r="N4681" i="7" s="1"/>
  <c r="N3845" i="7"/>
  <c r="Y4464" i="7"/>
  <c r="Z4464" i="7" s="1"/>
  <c r="L4452" i="7" s="1"/>
  <c r="N4452" i="7" s="1"/>
  <c r="Y4336" i="7"/>
  <c r="Z4336" i="7" s="1"/>
  <c r="L4324" i="7" s="1"/>
  <c r="N4324" i="7" s="1"/>
  <c r="Y4064" i="7"/>
  <c r="Z4064" i="7" s="1"/>
  <c r="L4052" i="7" s="1"/>
  <c r="N4052" i="7" s="1"/>
  <c r="Y3813" i="7"/>
  <c r="Z3813" i="7" s="1"/>
  <c r="L3801" i="7" s="1"/>
  <c r="N3801" i="7" s="1"/>
  <c r="Y3777" i="7"/>
  <c r="Z3777" i="7" s="1"/>
  <c r="L3765" i="7" s="1"/>
  <c r="N3765" i="7" s="1"/>
  <c r="Y3717" i="7"/>
  <c r="Z3717" i="7" s="1"/>
  <c r="L3705" i="7" s="1"/>
  <c r="N3705" i="7" s="1"/>
  <c r="N3737" i="7"/>
  <c r="Y3219" i="7"/>
  <c r="Z3219" i="7" s="1"/>
  <c r="L3207" i="7" s="1"/>
  <c r="N3207" i="7" s="1"/>
  <c r="N2998" i="7"/>
  <c r="Y3150" i="7"/>
  <c r="Z3150" i="7" s="1"/>
  <c r="L3138" i="7" s="1"/>
  <c r="N3138" i="7" s="1"/>
  <c r="N1706" i="7"/>
  <c r="Y1648" i="7"/>
  <c r="Z1648" i="7" s="1"/>
  <c r="L1636" i="7" s="1"/>
  <c r="N1636" i="7" s="1"/>
  <c r="N1283" i="7"/>
  <c r="N864" i="7"/>
  <c r="N21" i="7"/>
  <c r="Y5502" i="7"/>
  <c r="Z5502" i="7" s="1"/>
  <c r="L5490" i="7" s="1"/>
  <c r="N5490" i="7" s="1"/>
  <c r="N4575" i="7"/>
  <c r="Y4839" i="7"/>
  <c r="Z4839" i="7" s="1"/>
  <c r="L4827" i="7" s="1"/>
  <c r="N4827" i="7" s="1"/>
  <c r="Y4190" i="7"/>
  <c r="Z4190" i="7" s="1"/>
  <c r="L4178" i="7" s="1"/>
  <c r="N4178" i="7" s="1"/>
  <c r="Y3625" i="7"/>
  <c r="Z3625" i="7" s="1"/>
  <c r="L3613" i="7" s="1"/>
  <c r="N3613" i="7" s="1"/>
  <c r="N1848" i="7"/>
  <c r="N130" i="7"/>
  <c r="O130" i="7" s="1"/>
  <c r="N1976" i="7"/>
  <c r="Y1762" i="7"/>
  <c r="Z1762" i="7" s="1"/>
  <c r="L1750" i="7" s="1"/>
  <c r="N1750" i="7" s="1"/>
  <c r="Y2034" i="7"/>
  <c r="Z2034" i="7" s="1"/>
  <c r="L2022" i="7" s="1"/>
  <c r="N2022" i="7" s="1"/>
  <c r="Y4030" i="7"/>
  <c r="Z4030" i="7" s="1"/>
  <c r="L4018" i="7" s="1"/>
  <c r="N4018" i="7" s="1"/>
  <c r="Y3715" i="7"/>
  <c r="Z3715" i="7" s="1"/>
  <c r="L3703" i="7" s="1"/>
  <c r="N3703" i="7" s="1"/>
  <c r="Y4875" i="7"/>
  <c r="Z4875" i="7" s="1"/>
  <c r="L4863" i="7" s="1"/>
  <c r="N4863" i="7" s="1"/>
  <c r="N4280" i="7"/>
  <c r="N4084" i="7"/>
  <c r="Y4948" i="7"/>
  <c r="Z4948" i="7" s="1"/>
  <c r="L4936" i="7" s="1"/>
  <c r="N4936" i="7" s="1"/>
  <c r="Y2368" i="7"/>
  <c r="Z2368" i="7" s="1"/>
  <c r="L2356" i="7" s="1"/>
  <c r="N2356" i="7" s="1"/>
  <c r="Y838" i="7"/>
  <c r="Z838" i="7" s="1"/>
  <c r="L826" i="7" s="1"/>
  <c r="N826" i="7" s="1"/>
  <c r="Y1392" i="7"/>
  <c r="Z1392" i="7" s="1"/>
  <c r="L1380" i="7" s="1"/>
  <c r="N1380" i="7" s="1"/>
  <c r="Y670" i="7"/>
  <c r="Z670" i="7" s="1"/>
  <c r="L658" i="7" s="1"/>
  <c r="N658" i="7" s="1"/>
  <c r="Y1942" i="7"/>
  <c r="Z1942" i="7" s="1"/>
  <c r="L1930" i="7" s="1"/>
  <c r="N1930" i="7" s="1"/>
  <c r="Y1827" i="7"/>
  <c r="Z1827" i="7" s="1"/>
  <c r="L1815" i="7" s="1"/>
  <c r="N1815" i="7" s="1"/>
  <c r="N873" i="7"/>
  <c r="N761" i="7"/>
  <c r="N713" i="7"/>
  <c r="N617" i="7"/>
  <c r="N505" i="7"/>
  <c r="N167" i="7"/>
  <c r="N123" i="7"/>
  <c r="N115" i="7"/>
  <c r="N100" i="7"/>
  <c r="N93" i="7"/>
  <c r="N71" i="7"/>
  <c r="N57" i="7"/>
  <c r="N49" i="7"/>
  <c r="N22" i="7"/>
  <c r="O22" i="7" s="1"/>
  <c r="N14" i="7"/>
  <c r="Y5507" i="7"/>
  <c r="Z5507" i="7" s="1"/>
  <c r="L5495" i="7" s="1"/>
  <c r="N5495" i="7" s="1"/>
  <c r="Y5488" i="7"/>
  <c r="Z5488" i="7" s="1"/>
  <c r="L5476" i="7" s="1"/>
  <c r="N5476" i="7" s="1"/>
  <c r="N5409" i="7"/>
  <c r="Y4090" i="7"/>
  <c r="Z4090" i="7" s="1"/>
  <c r="L4078" i="7" s="1"/>
  <c r="N4078" i="7" s="1"/>
  <c r="Y4311" i="7"/>
  <c r="Z4311" i="7" s="1"/>
  <c r="L4299" i="7" s="1"/>
  <c r="N4299" i="7" s="1"/>
  <c r="Y4100" i="7"/>
  <c r="Z4100" i="7" s="1"/>
  <c r="L4088" i="7" s="1"/>
  <c r="N4088" i="7" s="1"/>
  <c r="Y4908" i="7"/>
  <c r="Z4908" i="7" s="1"/>
  <c r="L4896" i="7" s="1"/>
  <c r="N4896" i="7" s="1"/>
  <c r="Y4389" i="7"/>
  <c r="Z4389" i="7" s="1"/>
  <c r="L4377" i="7" s="1"/>
  <c r="N4377" i="7" s="1"/>
  <c r="N3052" i="7"/>
  <c r="N3039" i="7"/>
  <c r="Y3570" i="7"/>
  <c r="Z3570" i="7" s="1"/>
  <c r="L3558" i="7" s="1"/>
  <c r="N3558" i="7" s="1"/>
  <c r="Y3202" i="7"/>
  <c r="Z3202" i="7" s="1"/>
  <c r="L3190" i="7" s="1"/>
  <c r="N3190" i="7" s="1"/>
  <c r="Y3138" i="7"/>
  <c r="Z3138" i="7" s="1"/>
  <c r="L3126" i="7" s="1"/>
  <c r="N3126" i="7" s="1"/>
  <c r="N3084" i="7"/>
  <c r="Y3022" i="7"/>
  <c r="Z3022" i="7" s="1"/>
  <c r="L3010" i="7" s="1"/>
  <c r="N3010" i="7" s="1"/>
  <c r="Y2980" i="7"/>
  <c r="Z2980" i="7" s="1"/>
  <c r="L2968" i="7" s="1"/>
  <c r="N2968" i="7" s="1"/>
  <c r="Y2451" i="7"/>
  <c r="Z2451" i="7" s="1"/>
  <c r="L2439" i="7" s="1"/>
  <c r="N2439" i="7" s="1"/>
  <c r="Y3144" i="7"/>
  <c r="Z3144" i="7" s="1"/>
  <c r="L3132" i="7" s="1"/>
  <c r="N3132" i="7" s="1"/>
  <c r="Y2303" i="7"/>
  <c r="Z2303" i="7" s="1"/>
  <c r="L2291" i="7" s="1"/>
  <c r="N2291" i="7" s="1"/>
  <c r="Y2354" i="7"/>
  <c r="Z2354" i="7" s="1"/>
  <c r="L2342" i="7" s="1"/>
  <c r="N2342" i="7" s="1"/>
  <c r="Y2902" i="7"/>
  <c r="Z2902" i="7" s="1"/>
  <c r="L2890" i="7" s="1"/>
  <c r="N2890" i="7" s="1"/>
  <c r="N1310" i="7"/>
  <c r="Y1776" i="7"/>
  <c r="Z1776" i="7" s="1"/>
  <c r="L1764" i="7" s="1"/>
  <c r="N1764" i="7" s="1"/>
  <c r="Y1584" i="7"/>
  <c r="Z1584" i="7" s="1"/>
  <c r="L1572" i="7" s="1"/>
  <c r="N1572" i="7" s="1"/>
  <c r="N724" i="7"/>
  <c r="N700" i="7"/>
  <c r="Y448" i="7"/>
  <c r="Z448" i="7" s="1"/>
  <c r="L436" i="7" s="1"/>
  <c r="N436" i="7" s="1"/>
  <c r="N1219" i="7"/>
  <c r="N956" i="7"/>
  <c r="Y958" i="7"/>
  <c r="Z958" i="7" s="1"/>
  <c r="L946" i="7" s="1"/>
  <c r="N946" i="7" s="1"/>
  <c r="N821" i="7"/>
  <c r="Y942" i="7"/>
  <c r="Z942" i="7" s="1"/>
  <c r="L930" i="7" s="1"/>
  <c r="N930" i="7" s="1"/>
  <c r="N5413" i="7"/>
  <c r="Y5371" i="7"/>
  <c r="Z5371" i="7" s="1"/>
  <c r="L5359" i="7" s="1"/>
  <c r="N5359" i="7" s="1"/>
  <c r="N4543" i="7"/>
  <c r="Y4900" i="7"/>
  <c r="Z4900" i="7" s="1"/>
  <c r="L4888" i="7" s="1"/>
  <c r="N4888" i="7" s="1"/>
  <c r="Y2736" i="7"/>
  <c r="Z2736" i="7" s="1"/>
  <c r="L2724" i="7" s="1"/>
  <c r="N2724" i="7" s="1"/>
  <c r="Y3747" i="7"/>
  <c r="Z3747" i="7" s="1"/>
  <c r="L3735" i="7" s="1"/>
  <c r="N3735" i="7" s="1"/>
  <c r="Y3431" i="7"/>
  <c r="Z3431" i="7" s="1"/>
  <c r="L3419" i="7" s="1"/>
  <c r="N3419" i="7" s="1"/>
  <c r="Y2400" i="7"/>
  <c r="Z2400" i="7" s="1"/>
  <c r="L2388" i="7" s="1"/>
  <c r="N2388" i="7" s="1"/>
  <c r="Y2742" i="7"/>
  <c r="Z2742" i="7" s="1"/>
  <c r="L2730" i="7" s="1"/>
  <c r="N2730" i="7" s="1"/>
  <c r="Y2594" i="7"/>
  <c r="Z2594" i="7" s="1"/>
  <c r="L2582" i="7" s="1"/>
  <c r="N2582" i="7" s="1"/>
  <c r="Y2470" i="7"/>
  <c r="Z2470" i="7" s="1"/>
  <c r="L2458" i="7" s="1"/>
  <c r="N2458" i="7" s="1"/>
  <c r="Y2096" i="7"/>
  <c r="Z2096" i="7" s="1"/>
  <c r="L2084" i="7" s="1"/>
  <c r="N2084" i="7" s="1"/>
  <c r="Y1990" i="7"/>
  <c r="Z1990" i="7" s="1"/>
  <c r="L1978" i="7" s="1"/>
  <c r="N1978" i="7" s="1"/>
  <c r="Y2004" i="7"/>
  <c r="Z2004" i="7" s="1"/>
  <c r="L1992" i="7" s="1"/>
  <c r="N1992" i="7" s="1"/>
  <c r="Y2070" i="7"/>
  <c r="Z2070" i="7" s="1"/>
  <c r="L2058" i="7" s="1"/>
  <c r="N2058" i="7" s="1"/>
  <c r="Y4680" i="7"/>
  <c r="Z4680" i="7" s="1"/>
  <c r="L4668" i="7" s="1"/>
  <c r="N4668" i="7" s="1"/>
  <c r="Y4052" i="7"/>
  <c r="Z4052" i="7" s="1"/>
  <c r="L4040" i="7" s="1"/>
  <c r="N4040" i="7" s="1"/>
  <c r="Y5707" i="7"/>
  <c r="Z5707" i="7" s="1"/>
  <c r="L5695" i="7" s="1"/>
  <c r="N5695" i="7" s="1"/>
  <c r="Y5601" i="7"/>
  <c r="Z5601" i="7" s="1"/>
  <c r="L5589" i="7" s="1"/>
  <c r="N5589" i="7" s="1"/>
  <c r="Y4801" i="7"/>
  <c r="Z4801" i="7" s="1"/>
  <c r="L4789" i="7" s="1"/>
  <c r="N4789" i="7" s="1"/>
  <c r="Y4635" i="7"/>
  <c r="Z4635" i="7" s="1"/>
  <c r="L4623" i="7" s="1"/>
  <c r="N4623" i="7" s="1"/>
  <c r="Y4140" i="7"/>
  <c r="Z4140" i="7" s="1"/>
  <c r="L4128" i="7" s="1"/>
  <c r="N4128" i="7" s="1"/>
  <c r="Y3765" i="7"/>
  <c r="Z3765" i="7" s="1"/>
  <c r="L3753" i="7" s="1"/>
  <c r="N3753" i="7" s="1"/>
  <c r="Y2052" i="7"/>
  <c r="Z2052" i="7" s="1"/>
  <c r="L2040" i="7" s="1"/>
  <c r="N2040" i="7" s="1"/>
  <c r="Y2035" i="7"/>
  <c r="Z2035" i="7" s="1"/>
  <c r="L2023" i="7" s="1"/>
  <c r="N2023" i="7" s="1"/>
  <c r="Y1875" i="7"/>
  <c r="Z1875" i="7" s="1"/>
  <c r="L1863" i="7" s="1"/>
  <c r="N1863" i="7" s="1"/>
  <c r="Y2051" i="7"/>
  <c r="Z2051" i="7" s="1"/>
  <c r="L2039" i="7" s="1"/>
  <c r="N2039" i="7" s="1"/>
  <c r="Y1940" i="7"/>
  <c r="Z1940" i="7" s="1"/>
  <c r="L1928" i="7" s="1"/>
  <c r="N1928" i="7" s="1"/>
  <c r="N1506" i="7"/>
  <c r="Y4455" i="7"/>
  <c r="Z4455" i="7" s="1"/>
  <c r="L4443" i="7" s="1"/>
  <c r="N4443" i="7" s="1"/>
  <c r="Y3763" i="7"/>
  <c r="Z3763" i="7" s="1"/>
  <c r="L3751" i="7" s="1"/>
  <c r="N3751" i="7" s="1"/>
  <c r="Y2238" i="7"/>
  <c r="Z2238" i="7" s="1"/>
  <c r="L2226" i="7" s="1"/>
  <c r="N2226" i="7" s="1"/>
  <c r="Y2067" i="7"/>
  <c r="Z2067" i="7" s="1"/>
  <c r="L2055" i="7" s="1"/>
  <c r="N2055" i="7" s="1"/>
  <c r="Y1984" i="7"/>
  <c r="Z1984" i="7" s="1"/>
  <c r="L1972" i="7" s="1"/>
  <c r="N1972" i="7" s="1"/>
  <c r="N5545" i="7"/>
  <c r="N5535" i="7"/>
  <c r="Y5389" i="7"/>
  <c r="Z5389" i="7" s="1"/>
  <c r="L5377" i="7" s="1"/>
  <c r="N5377" i="7" s="1"/>
  <c r="N3998" i="7"/>
  <c r="N3960" i="7"/>
  <c r="N3952" i="7"/>
  <c r="Y3944" i="7"/>
  <c r="Z3944" i="7" s="1"/>
  <c r="L3932" i="7" s="1"/>
  <c r="N3932" i="7" s="1"/>
  <c r="N3166" i="7"/>
  <c r="N3046" i="7"/>
  <c r="N2872" i="7"/>
  <c r="N2362" i="7"/>
  <c r="N906" i="7"/>
  <c r="N1462" i="7"/>
  <c r="N1447" i="7"/>
  <c r="N1802" i="7"/>
  <c r="N1032" i="7"/>
  <c r="Y352" i="7"/>
  <c r="Z352" i="7" s="1"/>
  <c r="L340" i="7" s="1"/>
  <c r="N340" i="7" s="1"/>
  <c r="N5097" i="7"/>
  <c r="Y4351" i="7"/>
  <c r="Z4351" i="7" s="1"/>
  <c r="L4339" i="7" s="1"/>
  <c r="N4339" i="7" s="1"/>
  <c r="N2782" i="7"/>
  <c r="N3223" i="7"/>
  <c r="N3188" i="7"/>
  <c r="N1766" i="7"/>
  <c r="Y2290" i="7"/>
  <c r="Z2290" i="7" s="1"/>
  <c r="L2278" i="7" s="1"/>
  <c r="N2278" i="7" s="1"/>
  <c r="Y5418" i="7"/>
  <c r="Z5418" i="7" s="1"/>
  <c r="L5406" i="7" s="1"/>
  <c r="N5406" i="7" s="1"/>
  <c r="Y3923" i="7"/>
  <c r="Z3923" i="7" s="1"/>
  <c r="L3911" i="7" s="1"/>
  <c r="N3911" i="7" s="1"/>
  <c r="Y4304" i="7"/>
  <c r="Z4304" i="7" s="1"/>
  <c r="L4292" i="7" s="1"/>
  <c r="N4292" i="7" s="1"/>
  <c r="Y3978" i="7"/>
  <c r="Z3978" i="7" s="1"/>
  <c r="L3966" i="7" s="1"/>
  <c r="N3966" i="7" s="1"/>
  <c r="N5599" i="7"/>
  <c r="N5656" i="7"/>
  <c r="N5544" i="7"/>
  <c r="N5198" i="7"/>
  <c r="Y5204" i="7"/>
  <c r="Z5204" i="7" s="1"/>
  <c r="L5192" i="7" s="1"/>
  <c r="N5192" i="7" s="1"/>
  <c r="Y5181" i="7"/>
  <c r="Z5181" i="7" s="1"/>
  <c r="L5169" i="7" s="1"/>
  <c r="N5169" i="7" s="1"/>
  <c r="Y5053" i="7"/>
  <c r="Z5053" i="7" s="1"/>
  <c r="L5041" i="7" s="1"/>
  <c r="N5041" i="7" s="1"/>
  <c r="N5006" i="7"/>
  <c r="N4989" i="7"/>
  <c r="N4846" i="7"/>
  <c r="N4070" i="7"/>
  <c r="N2807" i="7"/>
  <c r="N2536" i="7"/>
  <c r="N2507" i="7"/>
  <c r="Y2103" i="7"/>
  <c r="Z2103" i="7" s="1"/>
  <c r="L2091" i="7" s="1"/>
  <c r="N2091" i="7" s="1"/>
  <c r="Y2071" i="7"/>
  <c r="Z2071" i="7" s="1"/>
  <c r="L2059" i="7" s="1"/>
  <c r="N2059" i="7" s="1"/>
  <c r="Y2039" i="7"/>
  <c r="Z2039" i="7" s="1"/>
  <c r="L2027" i="7" s="1"/>
  <c r="N2027" i="7" s="1"/>
  <c r="Y2007" i="7"/>
  <c r="Z2007" i="7" s="1"/>
  <c r="L1995" i="7" s="1"/>
  <c r="N1995" i="7" s="1"/>
  <c r="Y1975" i="7"/>
  <c r="Z1975" i="7" s="1"/>
  <c r="L1963" i="7" s="1"/>
  <c r="N1963" i="7" s="1"/>
  <c r="Y1943" i="7"/>
  <c r="Z1943" i="7" s="1"/>
  <c r="L1931" i="7" s="1"/>
  <c r="N1931" i="7" s="1"/>
  <c r="Y1911" i="7"/>
  <c r="Z1911" i="7" s="1"/>
  <c r="L1899" i="7" s="1"/>
  <c r="N1899" i="7" s="1"/>
  <c r="Y1879" i="7"/>
  <c r="Z1879" i="7" s="1"/>
  <c r="L1867" i="7" s="1"/>
  <c r="N1867" i="7" s="1"/>
  <c r="Y1847" i="7"/>
  <c r="Z1847" i="7" s="1"/>
  <c r="L1835" i="7" s="1"/>
  <c r="N1835" i="7" s="1"/>
  <c r="Y1815" i="7"/>
  <c r="Z1815" i="7" s="1"/>
  <c r="L1803" i="7" s="1"/>
  <c r="N1803" i="7" s="1"/>
  <c r="Y1783" i="7"/>
  <c r="Z1783" i="7" s="1"/>
  <c r="L1771" i="7" s="1"/>
  <c r="N1771" i="7" s="1"/>
  <c r="Y1751" i="7"/>
  <c r="Z1751" i="7" s="1"/>
  <c r="L1739" i="7" s="1"/>
  <c r="N1739" i="7" s="1"/>
  <c r="Y1719" i="7"/>
  <c r="Z1719" i="7" s="1"/>
  <c r="L1707" i="7" s="1"/>
  <c r="N1707" i="7" s="1"/>
  <c r="Y1500" i="7"/>
  <c r="Z1500" i="7" s="1"/>
  <c r="L1488" i="7" s="1"/>
  <c r="N1488" i="7" s="1"/>
  <c r="N2138" i="7"/>
  <c r="Y1708" i="7"/>
  <c r="Z1708" i="7" s="1"/>
  <c r="L1696" i="7" s="1"/>
  <c r="N1696" i="7" s="1"/>
  <c r="N1451" i="7"/>
  <c r="Y5623" i="7"/>
  <c r="Z5623" i="7" s="1"/>
  <c r="L5611" i="7" s="1"/>
  <c r="N5611" i="7" s="1"/>
  <c r="Y5511" i="7"/>
  <c r="Z5511" i="7" s="1"/>
  <c r="L5499" i="7" s="1"/>
  <c r="N5499" i="7" s="1"/>
  <c r="Y5489" i="7"/>
  <c r="Z5489" i="7" s="1"/>
  <c r="L5477" i="7" s="1"/>
  <c r="N5477" i="7" s="1"/>
  <c r="Y5491" i="7"/>
  <c r="Z5491" i="7" s="1"/>
  <c r="L5479" i="7" s="1"/>
  <c r="N5479" i="7" s="1"/>
  <c r="Y5061" i="7"/>
  <c r="Z5061" i="7" s="1"/>
  <c r="L5049" i="7" s="1"/>
  <c r="N5049" i="7" s="1"/>
  <c r="Y5186" i="7"/>
  <c r="Z5186" i="7" s="1"/>
  <c r="L5174" i="7" s="1"/>
  <c r="N5174" i="7" s="1"/>
  <c r="Y5064" i="7"/>
  <c r="Z5064" i="7" s="1"/>
  <c r="L5052" i="7" s="1"/>
  <c r="N5052" i="7" s="1"/>
  <c r="Y4944" i="7"/>
  <c r="Z4944" i="7" s="1"/>
  <c r="L4932" i="7" s="1"/>
  <c r="N4932" i="7" s="1"/>
  <c r="Y4894" i="7"/>
  <c r="Z4894" i="7" s="1"/>
  <c r="L4882" i="7" s="1"/>
  <c r="N4882" i="7" s="1"/>
  <c r="Y4702" i="7"/>
  <c r="Z4702" i="7" s="1"/>
  <c r="L4690" i="7" s="1"/>
  <c r="N4690" i="7" s="1"/>
  <c r="N4049" i="7"/>
  <c r="N4284" i="7"/>
  <c r="Y4107" i="7"/>
  <c r="Z4107" i="7" s="1"/>
  <c r="L4095" i="7" s="1"/>
  <c r="N4095" i="7" s="1"/>
  <c r="N3938" i="7"/>
  <c r="N4189" i="7"/>
  <c r="Y4129" i="7"/>
  <c r="Z4129" i="7" s="1"/>
  <c r="L4117" i="7" s="1"/>
  <c r="N4117" i="7" s="1"/>
  <c r="Y4039" i="7"/>
  <c r="Z4039" i="7" s="1"/>
  <c r="L4027" i="7" s="1"/>
  <c r="N4027" i="7" s="1"/>
  <c r="N3997" i="7"/>
  <c r="N3942" i="7"/>
  <c r="N3904" i="7"/>
  <c r="N3791" i="7"/>
  <c r="N3776" i="7"/>
  <c r="N3663" i="7"/>
  <c r="N3616" i="7"/>
  <c r="N3584" i="7"/>
  <c r="N3552" i="7"/>
  <c r="N3520" i="7"/>
  <c r="N3488" i="7"/>
  <c r="N3456" i="7"/>
  <c r="N3424" i="7"/>
  <c r="N3392" i="7"/>
  <c r="N3360" i="7"/>
  <c r="N3328" i="7"/>
  <c r="N3296" i="7"/>
  <c r="N3264" i="7"/>
  <c r="Y3961" i="7"/>
  <c r="Z3961" i="7" s="1"/>
  <c r="L3949" i="7" s="1"/>
  <c r="N3949" i="7" s="1"/>
  <c r="Y2833" i="7"/>
  <c r="Z2833" i="7" s="1"/>
  <c r="L2821" i="7" s="1"/>
  <c r="N2821" i="7" s="1"/>
  <c r="Y2497" i="7"/>
  <c r="Z2497" i="7" s="1"/>
  <c r="L2485" i="7" s="1"/>
  <c r="N2485" i="7" s="1"/>
  <c r="Y2162" i="7"/>
  <c r="Z2162" i="7" s="1"/>
  <c r="L2150" i="7" s="1"/>
  <c r="N2150" i="7" s="1"/>
  <c r="Y2147" i="7"/>
  <c r="Z2147" i="7" s="1"/>
  <c r="L2135" i="7" s="1"/>
  <c r="N2135" i="7" s="1"/>
  <c r="Y2260" i="7"/>
  <c r="Z2260" i="7" s="1"/>
  <c r="L2248" i="7" s="1"/>
  <c r="N2248" i="7" s="1"/>
  <c r="Y1805" i="7"/>
  <c r="Z1805" i="7" s="1"/>
  <c r="L1793" i="7" s="1"/>
  <c r="N1793" i="7" s="1"/>
  <c r="Y1773" i="7"/>
  <c r="Z1773" i="7" s="1"/>
  <c r="L1761" i="7" s="1"/>
  <c r="N1761" i="7" s="1"/>
  <c r="Y1725" i="7"/>
  <c r="Z1725" i="7" s="1"/>
  <c r="L1713" i="7" s="1"/>
  <c r="N1713" i="7" s="1"/>
  <c r="Y1639" i="7"/>
  <c r="Z1639" i="7" s="1"/>
  <c r="L1627" i="7" s="1"/>
  <c r="N1627" i="7" s="1"/>
  <c r="Y5683" i="7"/>
  <c r="Z5683" i="7" s="1"/>
  <c r="L5671" i="7" s="1"/>
  <c r="N5671" i="7" s="1"/>
  <c r="Y5378" i="7"/>
  <c r="Z5378" i="7" s="1"/>
  <c r="L5366" i="7" s="1"/>
  <c r="N5366" i="7" s="1"/>
  <c r="N5206" i="7"/>
  <c r="Y4962" i="7"/>
  <c r="Z4962" i="7" s="1"/>
  <c r="L4950" i="7" s="1"/>
  <c r="N4950" i="7" s="1"/>
  <c r="Y5734" i="7"/>
  <c r="Z5734" i="7" s="1"/>
  <c r="L5722" i="7" s="1"/>
  <c r="N5722" i="7" s="1"/>
  <c r="Y5738" i="7"/>
  <c r="Z5738" i="7" s="1"/>
  <c r="L5726" i="7" s="1"/>
  <c r="N5726" i="7" s="1"/>
  <c r="Y5730" i="7"/>
  <c r="Z5730" i="7" s="1"/>
  <c r="L5718" i="7" s="1"/>
  <c r="N5718" i="7" s="1"/>
  <c r="Y5726" i="7"/>
  <c r="Z5726" i="7" s="1"/>
  <c r="L5714" i="7" s="1"/>
  <c r="N5714" i="7" s="1"/>
  <c r="Y5688" i="7"/>
  <c r="Z5688" i="7" s="1"/>
  <c r="L5676" i="7" s="1"/>
  <c r="N5676" i="7" s="1"/>
  <c r="Y5588" i="7"/>
  <c r="Z5588" i="7" s="1"/>
  <c r="L5576" i="7" s="1"/>
  <c r="N5576" i="7" s="1"/>
  <c r="Y5533" i="7"/>
  <c r="Z5533" i="7" s="1"/>
  <c r="L5521" i="7" s="1"/>
  <c r="N5521" i="7" s="1"/>
  <c r="Y5440" i="7"/>
  <c r="Z5440" i="7" s="1"/>
  <c r="L5428" i="7" s="1"/>
  <c r="N5428" i="7" s="1"/>
  <c r="Y5394" i="7"/>
  <c r="Z5394" i="7" s="1"/>
  <c r="L5382" i="7" s="1"/>
  <c r="N5382" i="7" s="1"/>
  <c r="Y5388" i="7"/>
  <c r="Z5388" i="7" s="1"/>
  <c r="L5376" i="7" s="1"/>
  <c r="N5376" i="7" s="1"/>
  <c r="Y5356" i="7"/>
  <c r="Z5356" i="7" s="1"/>
  <c r="L5344" i="7" s="1"/>
  <c r="N5344" i="7" s="1"/>
  <c r="Y5293" i="7"/>
  <c r="Z5293" i="7" s="1"/>
  <c r="L5281" i="7" s="1"/>
  <c r="N5281" i="7" s="1"/>
  <c r="N5186" i="7"/>
  <c r="N5140" i="7"/>
  <c r="Y5037" i="7"/>
  <c r="Z5037" i="7" s="1"/>
  <c r="L5025" i="7" s="1"/>
  <c r="N5025" i="7" s="1"/>
  <c r="N5172" i="7"/>
  <c r="N5090" i="7"/>
  <c r="N4942" i="7"/>
  <c r="Y4717" i="7"/>
  <c r="Z4717" i="7" s="1"/>
  <c r="L4705" i="7" s="1"/>
  <c r="N4705" i="7" s="1"/>
  <c r="N4380" i="7"/>
  <c r="Y4401" i="7"/>
  <c r="Z4401" i="7" s="1"/>
  <c r="L4389" i="7" s="1"/>
  <c r="N4389" i="7" s="1"/>
  <c r="Y3766" i="7"/>
  <c r="Z3766" i="7" s="1"/>
  <c r="L3754" i="7" s="1"/>
  <c r="N3754" i="7" s="1"/>
  <c r="N3171" i="7"/>
  <c r="N2989" i="7"/>
  <c r="Y2972" i="7"/>
  <c r="Z2972" i="7" s="1"/>
  <c r="L2960" i="7" s="1"/>
  <c r="N2960" i="7" s="1"/>
  <c r="N2876" i="7"/>
  <c r="N2861" i="7"/>
  <c r="Y2844" i="7"/>
  <c r="Z2844" i="7" s="1"/>
  <c r="L2832" i="7" s="1"/>
  <c r="N2832" i="7" s="1"/>
  <c r="N2733" i="7"/>
  <c r="Y2716" i="7"/>
  <c r="Z2716" i="7" s="1"/>
  <c r="L2704" i="7" s="1"/>
  <c r="N2704" i="7" s="1"/>
  <c r="N2620" i="7"/>
  <c r="Y2588" i="7"/>
  <c r="Z2588" i="7" s="1"/>
  <c r="L2576" i="7" s="1"/>
  <c r="N2576" i="7" s="1"/>
  <c r="Y2460" i="7"/>
  <c r="Z2460" i="7" s="1"/>
  <c r="L2448" i="7" s="1"/>
  <c r="N2448" i="7" s="1"/>
  <c r="N2364" i="7"/>
  <c r="N2349" i="7"/>
  <c r="Y2332" i="7"/>
  <c r="Z2332" i="7" s="1"/>
  <c r="L2320" i="7" s="1"/>
  <c r="N2320" i="7" s="1"/>
  <c r="N2221" i="7"/>
  <c r="N2819" i="7"/>
  <c r="N2801" i="7"/>
  <c r="N2764" i="7"/>
  <c r="N2920" i="7"/>
  <c r="Y2881" i="7"/>
  <c r="Z2881" i="7" s="1"/>
  <c r="L2869" i="7" s="1"/>
  <c r="N2869" i="7" s="1"/>
  <c r="Y2577" i="7"/>
  <c r="Z2577" i="7" s="1"/>
  <c r="L2565" i="7" s="1"/>
  <c r="N2565" i="7" s="1"/>
  <c r="N2109" i="7"/>
  <c r="N2045" i="7"/>
  <c r="N1981" i="7"/>
  <c r="N1917" i="7"/>
  <c r="N1853" i="7"/>
  <c r="N1789" i="7"/>
  <c r="N1725" i="7"/>
  <c r="N2979" i="7"/>
  <c r="Y2893" i="7"/>
  <c r="Z2893" i="7" s="1"/>
  <c r="L2881" i="7" s="1"/>
  <c r="N2881" i="7" s="1"/>
  <c r="Y2663" i="7"/>
  <c r="Z2663" i="7" s="1"/>
  <c r="L2651" i="7" s="1"/>
  <c r="N2651" i="7" s="1"/>
  <c r="Y2279" i="7"/>
  <c r="Z2279" i="7" s="1"/>
  <c r="L2267" i="7" s="1"/>
  <c r="N2267" i="7" s="1"/>
  <c r="Y2452" i="7"/>
  <c r="Z2452" i="7" s="1"/>
  <c r="L2440" i="7" s="1"/>
  <c r="N2440" i="7" s="1"/>
  <c r="N2092" i="7"/>
  <c r="N2060" i="7"/>
  <c r="N2028" i="7"/>
  <c r="N1996" i="7"/>
  <c r="N1964" i="7"/>
  <c r="N1932" i="7"/>
  <c r="N1900" i="7"/>
  <c r="N1868" i="7"/>
  <c r="N1836" i="7"/>
  <c r="N1804" i="7"/>
  <c r="N1772" i="7"/>
  <c r="N1740" i="7"/>
  <c r="N1708" i="7"/>
  <c r="N1677" i="7"/>
  <c r="N1613" i="7"/>
  <c r="N1596" i="7"/>
  <c r="N1468" i="7"/>
  <c r="Y2687" i="7"/>
  <c r="Z2687" i="7" s="1"/>
  <c r="L2675" i="7" s="1"/>
  <c r="N2675" i="7" s="1"/>
  <c r="Y2685" i="7"/>
  <c r="Z2685" i="7" s="1"/>
  <c r="L2673" i="7" s="1"/>
  <c r="N2673" i="7" s="1"/>
  <c r="Y2465" i="7"/>
  <c r="Z2465" i="7" s="1"/>
  <c r="L2453" i="7" s="1"/>
  <c r="N2453" i="7" s="1"/>
  <c r="Y2423" i="7"/>
  <c r="Z2423" i="7" s="1"/>
  <c r="L2411" i="7" s="1"/>
  <c r="N2411" i="7" s="1"/>
  <c r="N2316" i="7"/>
  <c r="N1676" i="7"/>
  <c r="N1661" i="7"/>
  <c r="Y1901" i="7"/>
  <c r="Z1901" i="7" s="1"/>
  <c r="L1889" i="7" s="1"/>
  <c r="N1889" i="7" s="1"/>
  <c r="Y4319" i="7"/>
  <c r="Z4319" i="7" s="1"/>
  <c r="L4307" i="7" s="1"/>
  <c r="N4307" i="7" s="1"/>
  <c r="N517" i="7"/>
  <c r="N105" i="7"/>
  <c r="Y2068" i="7"/>
  <c r="Z2068" i="7" s="1"/>
  <c r="L2056" i="7" s="1"/>
  <c r="N2056" i="7" s="1"/>
  <c r="Y1856" i="7"/>
  <c r="Z1856" i="7" s="1"/>
  <c r="L1844" i="7" s="1"/>
  <c r="N1844" i="7" s="1"/>
  <c r="Y1642" i="7"/>
  <c r="Z1642" i="7" s="1"/>
  <c r="L1630" i="7" s="1"/>
  <c r="N1630" i="7" s="1"/>
  <c r="Y1128" i="7"/>
  <c r="Z1128" i="7" s="1"/>
  <c r="L1116" i="7" s="1"/>
  <c r="N1116" i="7" s="1"/>
  <c r="Y5729" i="7"/>
  <c r="Z5729" i="7" s="1"/>
  <c r="L5717" i="7" s="1"/>
  <c r="N5717" i="7" s="1"/>
  <c r="N5574" i="7"/>
  <c r="Y5607" i="7"/>
  <c r="Z5607" i="7" s="1"/>
  <c r="L5595" i="7" s="1"/>
  <c r="N5595" i="7" s="1"/>
  <c r="Y5589" i="7"/>
  <c r="Z5589" i="7" s="1"/>
  <c r="L5577" i="7" s="1"/>
  <c r="N5577" i="7" s="1"/>
  <c r="Y5563" i="7"/>
  <c r="Z5563" i="7" s="1"/>
  <c r="L5551" i="7" s="1"/>
  <c r="N5551" i="7" s="1"/>
  <c r="Y5468" i="7"/>
  <c r="Z5468" i="7" s="1"/>
  <c r="L5456" i="7" s="1"/>
  <c r="N5456" i="7" s="1"/>
  <c r="Y5375" i="7"/>
  <c r="Z5375" i="7" s="1"/>
  <c r="L5363" i="7" s="1"/>
  <c r="N5363" i="7" s="1"/>
  <c r="Y5121" i="7"/>
  <c r="Z5121" i="7" s="1"/>
  <c r="L5109" i="7" s="1"/>
  <c r="N5109" i="7" s="1"/>
  <c r="N5080" i="7"/>
  <c r="Y5327" i="7"/>
  <c r="Z5327" i="7" s="1"/>
  <c r="L5315" i="7" s="1"/>
  <c r="N5315" i="7" s="1"/>
  <c r="N4917" i="7"/>
  <c r="Y5262" i="7"/>
  <c r="Z5262" i="7" s="1"/>
  <c r="L5250" i="7" s="1"/>
  <c r="N5250" i="7" s="1"/>
  <c r="N4839" i="7"/>
  <c r="Y5179" i="7"/>
  <c r="Z5179" i="7" s="1"/>
  <c r="L5167" i="7" s="1"/>
  <c r="N5167" i="7" s="1"/>
  <c r="Y4947" i="7"/>
  <c r="Z4947" i="7" s="1"/>
  <c r="L4935" i="7" s="1"/>
  <c r="N4935" i="7" s="1"/>
  <c r="Y5044" i="7"/>
  <c r="Z5044" i="7" s="1"/>
  <c r="L5032" i="7" s="1"/>
  <c r="N5032" i="7" s="1"/>
  <c r="Y4451" i="7"/>
  <c r="Z4451" i="7" s="1"/>
  <c r="L4439" i="7" s="1"/>
  <c r="N4439" i="7" s="1"/>
  <c r="Y4387" i="7"/>
  <c r="Z4387" i="7" s="1"/>
  <c r="L4375" i="7" s="1"/>
  <c r="N4375" i="7" s="1"/>
  <c r="N4313" i="7"/>
  <c r="Y4235" i="7"/>
  <c r="Z4235" i="7" s="1"/>
  <c r="L4223" i="7" s="1"/>
  <c r="N4223" i="7" s="1"/>
  <c r="Y4459" i="7"/>
  <c r="Z4459" i="7" s="1"/>
  <c r="L4447" i="7" s="1"/>
  <c r="N4447" i="7" s="1"/>
  <c r="Y4315" i="7"/>
  <c r="Z4315" i="7" s="1"/>
  <c r="L4303" i="7" s="1"/>
  <c r="N4303" i="7" s="1"/>
  <c r="Y3981" i="7"/>
  <c r="Z3981" i="7" s="1"/>
  <c r="L3969" i="7" s="1"/>
  <c r="N3969" i="7" s="1"/>
  <c r="Y4488" i="7"/>
  <c r="Z4488" i="7" s="1"/>
  <c r="L4476" i="7" s="1"/>
  <c r="N4476" i="7" s="1"/>
  <c r="Y4008" i="7"/>
  <c r="Z4008" i="7" s="1"/>
  <c r="L3996" i="7" s="1"/>
  <c r="N3996" i="7" s="1"/>
  <c r="Y3946" i="7"/>
  <c r="Z3946" i="7" s="1"/>
  <c r="L3934" i="7" s="1"/>
  <c r="N3934" i="7" s="1"/>
  <c r="Y3891" i="7"/>
  <c r="Z3891" i="7" s="1"/>
  <c r="L3879" i="7" s="1"/>
  <c r="N3879" i="7" s="1"/>
  <c r="Y3075" i="7"/>
  <c r="Z3075" i="7" s="1"/>
  <c r="L3063" i="7" s="1"/>
  <c r="N3063" i="7" s="1"/>
  <c r="Y2651" i="7"/>
  <c r="Z2651" i="7" s="1"/>
  <c r="L2639" i="7" s="1"/>
  <c r="N2639" i="7" s="1"/>
  <c r="Y2834" i="7"/>
  <c r="Z2834" i="7" s="1"/>
  <c r="L2822" i="7" s="1"/>
  <c r="N2822" i="7" s="1"/>
  <c r="Y2832" i="7"/>
  <c r="Z2832" i="7" s="1"/>
  <c r="L2820" i="7" s="1"/>
  <c r="N2820" i="7" s="1"/>
  <c r="Y2350" i="7"/>
  <c r="Z2350" i="7" s="1"/>
  <c r="L2338" i="7" s="1"/>
  <c r="N2338" i="7" s="1"/>
  <c r="Y2276" i="7"/>
  <c r="Z2276" i="7" s="1"/>
  <c r="L2264" i="7" s="1"/>
  <c r="N2264" i="7" s="1"/>
  <c r="Y2715" i="7"/>
  <c r="Z2715" i="7" s="1"/>
  <c r="L2703" i="7" s="1"/>
  <c r="N2703" i="7" s="1"/>
  <c r="Y2858" i="7"/>
  <c r="Z2858" i="7" s="1"/>
  <c r="L2846" i="7" s="1"/>
  <c r="N2846" i="7" s="1"/>
  <c r="N1347" i="7"/>
  <c r="N1242" i="7"/>
  <c r="Y1715" i="7"/>
  <c r="Z1715" i="7" s="1"/>
  <c r="L1703" i="7" s="1"/>
  <c r="N1703" i="7" s="1"/>
  <c r="N1700" i="7"/>
  <c r="N1178" i="7"/>
  <c r="Y1504" i="7"/>
  <c r="Z1504" i="7" s="1"/>
  <c r="L1492" i="7" s="1"/>
  <c r="N1492" i="7" s="1"/>
  <c r="Y1101" i="7"/>
  <c r="Z1101" i="7" s="1"/>
  <c r="L1089" i="7" s="1"/>
  <c r="N1089" i="7" s="1"/>
  <c r="Y1041" i="7"/>
  <c r="Z1041" i="7" s="1"/>
  <c r="L1029" i="7" s="1"/>
  <c r="N1029" i="7" s="1"/>
  <c r="Y734" i="7"/>
  <c r="Z734" i="7" s="1"/>
  <c r="L722" i="7" s="1"/>
  <c r="N722" i="7" s="1"/>
  <c r="N704" i="7"/>
  <c r="Y705" i="7"/>
  <c r="Z705" i="7" s="1"/>
  <c r="L693" i="7" s="1"/>
  <c r="N693" i="7" s="1"/>
  <c r="Y702" i="7"/>
  <c r="Z702" i="7" s="1"/>
  <c r="L690" i="7" s="1"/>
  <c r="N690" i="7" s="1"/>
  <c r="Y596" i="7"/>
  <c r="Z596" i="7" s="1"/>
  <c r="L584" i="7" s="1"/>
  <c r="N584" i="7" s="1"/>
  <c r="N580" i="7"/>
  <c r="Y438" i="7"/>
  <c r="Z438" i="7" s="1"/>
  <c r="L426" i="7" s="1"/>
  <c r="N426" i="7" s="1"/>
  <c r="Y721" i="7"/>
  <c r="Z721" i="7" s="1"/>
  <c r="L709" i="7" s="1"/>
  <c r="N709" i="7" s="1"/>
  <c r="Y676" i="7"/>
  <c r="Z676" i="7" s="1"/>
  <c r="L664" i="7" s="1"/>
  <c r="N664" i="7" s="1"/>
  <c r="N1091" i="7"/>
  <c r="Y1089" i="7"/>
  <c r="Z1089" i="7" s="1"/>
  <c r="L1077" i="7" s="1"/>
  <c r="N1077" i="7" s="1"/>
  <c r="N986" i="7"/>
  <c r="N960" i="7"/>
  <c r="N728" i="7"/>
  <c r="N9" i="7"/>
  <c r="Y1258" i="7"/>
  <c r="Z1258" i="7" s="1"/>
  <c r="L1246" i="7" s="1"/>
  <c r="N1246" i="7" s="1"/>
  <c r="Y797" i="7"/>
  <c r="Z797" i="7" s="1"/>
  <c r="L785" i="7" s="1"/>
  <c r="N785" i="7" s="1"/>
  <c r="N85" i="7"/>
  <c r="N52" i="7"/>
  <c r="Y5724" i="7"/>
  <c r="Z5724" i="7" s="1"/>
  <c r="L5712" i="7" s="1"/>
  <c r="N5712" i="7" s="1"/>
  <c r="Y5305" i="7"/>
  <c r="Z5305" i="7" s="1"/>
  <c r="L5293" i="7" s="1"/>
  <c r="N5293" i="7" s="1"/>
  <c r="Y4744" i="7"/>
  <c r="Z4744" i="7" s="1"/>
  <c r="L4732" i="7" s="1"/>
  <c r="N4732" i="7" s="1"/>
  <c r="N4419" i="7"/>
  <c r="N4759" i="7"/>
  <c r="Y2266" i="7"/>
  <c r="Z2266" i="7" s="1"/>
  <c r="L2254" i="7" s="1"/>
  <c r="N2254" i="7" s="1"/>
  <c r="Y316" i="7"/>
  <c r="Z316" i="7" s="1"/>
  <c r="L304" i="7" s="1"/>
  <c r="N304" i="7" s="1"/>
  <c r="Y5077" i="7"/>
  <c r="Z5077" i="7" s="1"/>
  <c r="L5065" i="7" s="1"/>
  <c r="N5065" i="7" s="1"/>
  <c r="N4020" i="7"/>
  <c r="Y5632" i="7"/>
  <c r="Z5632" i="7" s="1"/>
  <c r="L5620" i="7" s="1"/>
  <c r="N5620" i="7" s="1"/>
  <c r="Y1076" i="7"/>
  <c r="Z1076" i="7" s="1"/>
  <c r="L1064" i="7" s="1"/>
  <c r="N1064" i="7" s="1"/>
  <c r="N348" i="7"/>
  <c r="Y1485" i="7"/>
  <c r="Z1485" i="7" s="1"/>
  <c r="L1473" i="7" s="1"/>
  <c r="N1473" i="7" s="1"/>
  <c r="Y1447" i="7"/>
  <c r="Z1447" i="7" s="1"/>
  <c r="L1435" i="7" s="1"/>
  <c r="N1435" i="7" s="1"/>
  <c r="N5725" i="7"/>
  <c r="Y5616" i="7"/>
  <c r="Z5616" i="7" s="1"/>
  <c r="L5604" i="7" s="1"/>
  <c r="N5604" i="7" s="1"/>
  <c r="Y5583" i="7"/>
  <c r="Z5583" i="7" s="1"/>
  <c r="L5571" i="7" s="1"/>
  <c r="N5571" i="7" s="1"/>
  <c r="Y3383" i="7"/>
  <c r="Z3383" i="7" s="1"/>
  <c r="L3371" i="7" s="1"/>
  <c r="N3371" i="7" s="1"/>
  <c r="Y3698" i="7"/>
  <c r="Z3698" i="7" s="1"/>
  <c r="L3686" i="7" s="1"/>
  <c r="N3686" i="7" s="1"/>
  <c r="Y3671" i="7"/>
  <c r="Z3671" i="7" s="1"/>
  <c r="L3659" i="7" s="1"/>
  <c r="N3659" i="7" s="1"/>
  <c r="N3082" i="7"/>
  <c r="Y2628" i="7"/>
  <c r="Z2628" i="7" s="1"/>
  <c r="L2616" i="7" s="1"/>
  <c r="N2616" i="7" s="1"/>
  <c r="N1306" i="7"/>
  <c r="N244" i="7"/>
  <c r="Y684" i="7"/>
  <c r="Z684" i="7" s="1"/>
  <c r="L672" i="7" s="1"/>
  <c r="N672" i="7" s="1"/>
  <c r="N77" i="7"/>
  <c r="N45" i="7"/>
  <c r="Y5244" i="7"/>
  <c r="Z5244" i="7" s="1"/>
  <c r="L5232" i="7" s="1"/>
  <c r="N5232" i="7" s="1"/>
  <c r="Y5191" i="7"/>
  <c r="Z5191" i="7" s="1"/>
  <c r="L5179" i="7" s="1"/>
  <c r="N5179" i="7" s="1"/>
  <c r="Y5039" i="7"/>
  <c r="Z5039" i="7" s="1"/>
  <c r="L5027" i="7" s="1"/>
  <c r="N5027" i="7" s="1"/>
  <c r="N3777" i="7"/>
  <c r="N3976" i="7"/>
  <c r="Y4560" i="7"/>
  <c r="Z4560" i="7" s="1"/>
  <c r="L4548" i="7" s="1"/>
  <c r="N4548" i="7" s="1"/>
  <c r="Y4432" i="7"/>
  <c r="Z4432" i="7" s="1"/>
  <c r="L4420" i="7" s="1"/>
  <c r="N4420" i="7" s="1"/>
  <c r="N2938" i="7"/>
  <c r="N2698" i="7"/>
  <c r="Y3865" i="7"/>
  <c r="Z3865" i="7" s="1"/>
  <c r="L3853" i="7" s="1"/>
  <c r="N3853" i="7" s="1"/>
  <c r="Y3194" i="7"/>
  <c r="Z3194" i="7" s="1"/>
  <c r="L3182" i="7" s="1"/>
  <c r="N3182" i="7" s="1"/>
  <c r="N2407" i="7"/>
  <c r="N2452" i="7"/>
  <c r="Y2116" i="7"/>
  <c r="Z2116" i="7" s="1"/>
  <c r="L2104" i="7" s="1"/>
  <c r="N2104" i="7" s="1"/>
  <c r="Y2020" i="7"/>
  <c r="Z2020" i="7" s="1"/>
  <c r="L2008" i="7" s="1"/>
  <c r="N2008" i="7" s="1"/>
  <c r="Y1746" i="7"/>
  <c r="Z1746" i="7" s="1"/>
  <c r="L1734" i="7" s="1"/>
  <c r="N1734" i="7" s="1"/>
  <c r="Y240" i="7"/>
  <c r="Z240" i="7" s="1"/>
  <c r="Y2342" i="7"/>
  <c r="Z2342" i="7" s="1"/>
  <c r="L2330" i="7" s="1"/>
  <c r="N2330" i="7" s="1"/>
  <c r="N380" i="7"/>
  <c r="Y5354" i="7"/>
  <c r="Z5354" i="7" s="1"/>
  <c r="L5342" i="7" s="1"/>
  <c r="N5342" i="7" s="1"/>
  <c r="Y4987" i="7"/>
  <c r="Z4987" i="7" s="1"/>
  <c r="L4975" i="7" s="1"/>
  <c r="N4975" i="7" s="1"/>
  <c r="Y4415" i="7"/>
  <c r="Z4415" i="7" s="1"/>
  <c r="L4403" i="7" s="1"/>
  <c r="N4403" i="7" s="1"/>
  <c r="Y2643" i="7"/>
  <c r="Z2643" i="7" s="1"/>
  <c r="L2631" i="7" s="1"/>
  <c r="N2631" i="7" s="1"/>
  <c r="Y2846" i="7"/>
  <c r="Z2846" i="7" s="1"/>
  <c r="L2834" i="7" s="1"/>
  <c r="N2834" i="7" s="1"/>
  <c r="Y2890" i="7"/>
  <c r="Z2890" i="7" s="1"/>
  <c r="L2878" i="7" s="1"/>
  <c r="N2878" i="7" s="1"/>
  <c r="Y2786" i="7"/>
  <c r="Z2786" i="7" s="1"/>
  <c r="L2774" i="7" s="1"/>
  <c r="N2774" i="7" s="1"/>
  <c r="Y2784" i="7"/>
  <c r="Z2784" i="7" s="1"/>
  <c r="L2772" i="7" s="1"/>
  <c r="N2772" i="7" s="1"/>
  <c r="Y1892" i="7"/>
  <c r="Z1892" i="7" s="1"/>
  <c r="L1880" i="7" s="1"/>
  <c r="N1880" i="7" s="1"/>
  <c r="Y1842" i="7"/>
  <c r="Z1842" i="7" s="1"/>
  <c r="L1830" i="7" s="1"/>
  <c r="N1830" i="7" s="1"/>
  <c r="Y1923" i="7"/>
  <c r="Z1923" i="7" s="1"/>
  <c r="L1911" i="7" s="1"/>
  <c r="N1911" i="7" s="1"/>
  <c r="Y1619" i="7"/>
  <c r="Z1619" i="7" s="1"/>
  <c r="L1607" i="7" s="1"/>
  <c r="N1607" i="7" s="1"/>
  <c r="Y2064" i="7"/>
  <c r="Z2064" i="7" s="1"/>
  <c r="L2052" i="7" s="1"/>
  <c r="N2052" i="7" s="1"/>
  <c r="Y2006" i="7"/>
  <c r="Z2006" i="7" s="1"/>
  <c r="L1994" i="7" s="1"/>
  <c r="N1994" i="7" s="1"/>
  <c r="Y1491" i="7"/>
  <c r="Z1491" i="7" s="1"/>
  <c r="L1479" i="7" s="1"/>
  <c r="N1479" i="7" s="1"/>
  <c r="Y616" i="7"/>
  <c r="Z616" i="7" s="1"/>
  <c r="L604" i="7" s="1"/>
  <c r="N604" i="7" s="1"/>
  <c r="N751" i="7"/>
  <c r="N719" i="7"/>
  <c r="N687" i="7"/>
  <c r="N655" i="7"/>
  <c r="N623" i="7"/>
  <c r="N591" i="7"/>
  <c r="N527" i="7"/>
  <c r="N495" i="7"/>
  <c r="N5641" i="7"/>
  <c r="Y5597" i="7"/>
  <c r="Z5597" i="7" s="1"/>
  <c r="L5585" i="7" s="1"/>
  <c r="N5585" i="7" s="1"/>
  <c r="Y5581" i="7"/>
  <c r="Z5581" i="7" s="1"/>
  <c r="L5569" i="7" s="1"/>
  <c r="N5569" i="7" s="1"/>
  <c r="Y5655" i="7"/>
  <c r="Z5655" i="7" s="1"/>
  <c r="L5643" i="7" s="1"/>
  <c r="N5643" i="7" s="1"/>
  <c r="N5587" i="7"/>
  <c r="Y5492" i="7"/>
  <c r="Z5492" i="7" s="1"/>
  <c r="L5480" i="7" s="1"/>
  <c r="N5480" i="7" s="1"/>
  <c r="N5478" i="7"/>
  <c r="N5443" i="7"/>
  <c r="Y5301" i="7"/>
  <c r="Z5301" i="7" s="1"/>
  <c r="L5289" i="7" s="1"/>
  <c r="N5289" i="7" s="1"/>
  <c r="N5213" i="7"/>
  <c r="Y5196" i="7"/>
  <c r="Z5196" i="7" s="1"/>
  <c r="L5184" i="7" s="1"/>
  <c r="N5184" i="7" s="1"/>
  <c r="Y4913" i="7"/>
  <c r="Z4913" i="7" s="1"/>
  <c r="L4901" i="7" s="1"/>
  <c r="N4901" i="7" s="1"/>
  <c r="N4739" i="7"/>
  <c r="Y5132" i="7"/>
  <c r="Z5132" i="7" s="1"/>
  <c r="L5120" i="7" s="1"/>
  <c r="N5120" i="7" s="1"/>
  <c r="Y5258" i="7"/>
  <c r="Z5258" i="7" s="1"/>
  <c r="L5246" i="7" s="1"/>
  <c r="N5246" i="7" s="1"/>
  <c r="Y4661" i="7"/>
  <c r="Z4661" i="7" s="1"/>
  <c r="L4649" i="7" s="1"/>
  <c r="N4649" i="7" s="1"/>
  <c r="Y4439" i="7"/>
  <c r="Z4439" i="7" s="1"/>
  <c r="L4427" i="7" s="1"/>
  <c r="N4427" i="7" s="1"/>
  <c r="Y4419" i="7"/>
  <c r="Z4419" i="7" s="1"/>
  <c r="L4407" i="7" s="1"/>
  <c r="N4407" i="7" s="1"/>
  <c r="Y4375" i="7"/>
  <c r="Z4375" i="7" s="1"/>
  <c r="L4363" i="7" s="1"/>
  <c r="N4363" i="7" s="1"/>
  <c r="Y4355" i="7"/>
  <c r="Z4355" i="7" s="1"/>
  <c r="L4343" i="7" s="1"/>
  <c r="N4343" i="7" s="1"/>
  <c r="N4281" i="7"/>
  <c r="Y4271" i="7"/>
  <c r="Z4271" i="7" s="1"/>
  <c r="L4259" i="7" s="1"/>
  <c r="N4259" i="7" s="1"/>
  <c r="N4217" i="7"/>
  <c r="N4152" i="7"/>
  <c r="Y4117" i="7"/>
  <c r="Z4117" i="7" s="1"/>
  <c r="L4105" i="7" s="1"/>
  <c r="N4105" i="7" s="1"/>
  <c r="Y3949" i="7"/>
  <c r="Z3949" i="7" s="1"/>
  <c r="L3937" i="7" s="1"/>
  <c r="N3937" i="7" s="1"/>
  <c r="N3928" i="7"/>
  <c r="Y4188" i="7"/>
  <c r="Z4188" i="7" s="1"/>
  <c r="L4176" i="7" s="1"/>
  <c r="N4176" i="7" s="1"/>
  <c r="Y4911" i="7"/>
  <c r="Z4911" i="7" s="1"/>
  <c r="L4899" i="7" s="1"/>
  <c r="N4899" i="7" s="1"/>
  <c r="Y4475" i="7"/>
  <c r="Z4475" i="7" s="1"/>
  <c r="L4463" i="7" s="1"/>
  <c r="N4463" i="7" s="1"/>
  <c r="Y4077" i="7"/>
  <c r="Z4077" i="7" s="1"/>
  <c r="L4065" i="7" s="1"/>
  <c r="N4065" i="7" s="1"/>
  <c r="Y3831" i="7"/>
  <c r="Z3831" i="7" s="1"/>
  <c r="L3819" i="7" s="1"/>
  <c r="N3819" i="7" s="1"/>
  <c r="Y4141" i="7"/>
  <c r="Z4141" i="7" s="1"/>
  <c r="L4129" i="7" s="1"/>
  <c r="N4129" i="7" s="1"/>
  <c r="Y3827" i="7"/>
  <c r="Z3827" i="7" s="1"/>
  <c r="L3815" i="7" s="1"/>
  <c r="N3815" i="7" s="1"/>
  <c r="N3574" i="7"/>
  <c r="Y3629" i="7"/>
  <c r="Z3629" i="7" s="1"/>
  <c r="L3617" i="7" s="1"/>
  <c r="N3617" i="7" s="1"/>
  <c r="Y3731" i="7"/>
  <c r="Z3731" i="7" s="1"/>
  <c r="L3719" i="7" s="1"/>
  <c r="N3719" i="7" s="1"/>
  <c r="Y3689" i="7"/>
  <c r="Z3689" i="7" s="1"/>
  <c r="L3677" i="7" s="1"/>
  <c r="N3677" i="7" s="1"/>
  <c r="N3621" i="7"/>
  <c r="Y3597" i="7"/>
  <c r="Z3597" i="7" s="1"/>
  <c r="L3585" i="7" s="1"/>
  <c r="N3585" i="7" s="1"/>
  <c r="Y3335" i="7"/>
  <c r="Z3335" i="7" s="1"/>
  <c r="L3323" i="7" s="1"/>
  <c r="N3323" i="7" s="1"/>
  <c r="Y3216" i="7"/>
  <c r="Z3216" i="7" s="1"/>
  <c r="L3204" i="7" s="1"/>
  <c r="N3204" i="7" s="1"/>
  <c r="N3154" i="7"/>
  <c r="Y3146" i="7"/>
  <c r="Z3146" i="7" s="1"/>
  <c r="L3134" i="7" s="1"/>
  <c r="N3134" i="7" s="1"/>
  <c r="Y3078" i="7"/>
  <c r="Z3078" i="7" s="1"/>
  <c r="L3066" i="7" s="1"/>
  <c r="N3066" i="7" s="1"/>
  <c r="N3054" i="7"/>
  <c r="Y2914" i="7"/>
  <c r="Z2914" i="7" s="1"/>
  <c r="L2902" i="7" s="1"/>
  <c r="N2902" i="7" s="1"/>
  <c r="N2854" i="7"/>
  <c r="N2810" i="7"/>
  <c r="Y2564" i="7"/>
  <c r="Z2564" i="7" s="1"/>
  <c r="L2552" i="7" s="1"/>
  <c r="N2552" i="7" s="1"/>
  <c r="Y2532" i="7"/>
  <c r="Z2532" i="7" s="1"/>
  <c r="L2520" i="7" s="1"/>
  <c r="N2520" i="7" s="1"/>
  <c r="N2500" i="7"/>
  <c r="Y3222" i="7"/>
  <c r="Z3222" i="7" s="1"/>
  <c r="L3210" i="7" s="1"/>
  <c r="N3210" i="7" s="1"/>
  <c r="Y3208" i="7"/>
  <c r="Z3208" i="7" s="1"/>
  <c r="L3196" i="7" s="1"/>
  <c r="N3196" i="7" s="1"/>
  <c r="Y3122" i="7"/>
  <c r="Z3122" i="7" s="1"/>
  <c r="L3110" i="7" s="1"/>
  <c r="N3110" i="7" s="1"/>
  <c r="N3142" i="7"/>
  <c r="N3118" i="7"/>
  <c r="Y3030" i="7"/>
  <c r="Z3030" i="7" s="1"/>
  <c r="L3018" i="7" s="1"/>
  <c r="N3018" i="7" s="1"/>
  <c r="N2932" i="7"/>
  <c r="Y2970" i="7"/>
  <c r="Z2970" i="7" s="1"/>
  <c r="L2958" i="7" s="1"/>
  <c r="N2958" i="7" s="1"/>
  <c r="Y2896" i="7"/>
  <c r="Z2896" i="7" s="1"/>
  <c r="L2884" i="7" s="1"/>
  <c r="N2884" i="7" s="1"/>
  <c r="Y2518" i="7"/>
  <c r="Z2518" i="7" s="1"/>
  <c r="L2506" i="7" s="1"/>
  <c r="N2506" i="7" s="1"/>
  <c r="Y2640" i="7"/>
  <c r="Z2640" i="7" s="1"/>
  <c r="L2628" i="7" s="1"/>
  <c r="N2628" i="7" s="1"/>
  <c r="Y2634" i="7"/>
  <c r="Z2634" i="7" s="1"/>
  <c r="L2622" i="7" s="1"/>
  <c r="N2622" i="7" s="1"/>
  <c r="N2310" i="7"/>
  <c r="Y2294" i="7"/>
  <c r="Z2294" i="7" s="1"/>
  <c r="L2282" i="7" s="1"/>
  <c r="N2282" i="7" s="1"/>
  <c r="N1982" i="7"/>
  <c r="N1770" i="7"/>
  <c r="N1716" i="7"/>
  <c r="N1550" i="7"/>
  <c r="Y1462" i="7"/>
  <c r="Z1462" i="7" s="1"/>
  <c r="L1450" i="7" s="1"/>
  <c r="N1450" i="7" s="1"/>
  <c r="Y1395" i="7"/>
  <c r="Z1395" i="7" s="1"/>
  <c r="L1383" i="7" s="1"/>
  <c r="N1383" i="7" s="1"/>
  <c r="Y1764" i="7"/>
  <c r="Z1764" i="7" s="1"/>
  <c r="L1752" i="7" s="1"/>
  <c r="N1752" i="7" s="1"/>
  <c r="N1638" i="7"/>
  <c r="Y1298" i="7"/>
  <c r="Z1298" i="7" s="1"/>
  <c r="L1286" i="7" s="1"/>
  <c r="N1286" i="7" s="1"/>
  <c r="N1182" i="7"/>
  <c r="Y2042" i="7"/>
  <c r="Z2042" i="7" s="1"/>
  <c r="L2030" i="7" s="1"/>
  <c r="N2030" i="7" s="1"/>
  <c r="N1518" i="7"/>
  <c r="N1150" i="7"/>
  <c r="N842" i="7"/>
  <c r="N1774" i="7"/>
  <c r="Y1004" i="7"/>
  <c r="Z1004" i="7" s="1"/>
  <c r="L992" i="7" s="1"/>
  <c r="N992" i="7" s="1"/>
  <c r="Y900" i="7"/>
  <c r="Z900" i="7" s="1"/>
  <c r="L888" i="7" s="1"/>
  <c r="N888" i="7" s="1"/>
  <c r="Y1286" i="7"/>
  <c r="Z1286" i="7" s="1"/>
  <c r="L1274" i="7" s="1"/>
  <c r="N1274" i="7" s="1"/>
  <c r="Y1259" i="7"/>
  <c r="Z1259" i="7" s="1"/>
  <c r="L1247" i="7" s="1"/>
  <c r="N1247" i="7" s="1"/>
  <c r="Y1060" i="7"/>
  <c r="Z1060" i="7" s="1"/>
  <c r="L1048" i="7" s="1"/>
  <c r="N1048" i="7" s="1"/>
  <c r="N456" i="7"/>
  <c r="Y662" i="7"/>
  <c r="Z662" i="7" s="1"/>
  <c r="L650" i="7" s="1"/>
  <c r="N650" i="7" s="1"/>
  <c r="Y510" i="7"/>
  <c r="Z510" i="7" s="1"/>
  <c r="L498" i="7" s="1"/>
  <c r="N498" i="7" s="1"/>
  <c r="Y374" i="7"/>
  <c r="Z374" i="7" s="1"/>
  <c r="L362" i="7" s="1"/>
  <c r="N362" i="7" s="1"/>
  <c r="Y5520" i="7"/>
  <c r="Z5520" i="7" s="1"/>
  <c r="L5508" i="7" s="1"/>
  <c r="N5508" i="7" s="1"/>
  <c r="N4997" i="7"/>
  <c r="Y5207" i="7"/>
  <c r="Z5207" i="7" s="1"/>
  <c r="L5195" i="7" s="1"/>
  <c r="N5195" i="7" s="1"/>
  <c r="Y3863" i="7"/>
  <c r="Z3863" i="7" s="1"/>
  <c r="L3851" i="7" s="1"/>
  <c r="N3851" i="7" s="1"/>
  <c r="N2990" i="7"/>
  <c r="Y3693" i="7"/>
  <c r="Z3693" i="7" s="1"/>
  <c r="L3681" i="7" s="1"/>
  <c r="N3681" i="7" s="1"/>
  <c r="Y3481" i="7"/>
  <c r="Z3481" i="7" s="1"/>
  <c r="L3469" i="7" s="1"/>
  <c r="N3469" i="7" s="1"/>
  <c r="Y3042" i="7"/>
  <c r="Z3042" i="7" s="1"/>
  <c r="L3030" i="7" s="1"/>
  <c r="N3030" i="7" s="1"/>
  <c r="Y3302" i="7"/>
  <c r="Z3302" i="7" s="1"/>
  <c r="L3290" i="7" s="1"/>
  <c r="N3290" i="7" s="1"/>
  <c r="Y3210" i="7"/>
  <c r="Z3210" i="7" s="1"/>
  <c r="L3198" i="7" s="1"/>
  <c r="N3198" i="7" s="1"/>
  <c r="Y3056" i="7"/>
  <c r="Z3056" i="7" s="1"/>
  <c r="L3044" i="7" s="1"/>
  <c r="N3044" i="7" s="1"/>
  <c r="Y2352" i="7"/>
  <c r="Z2352" i="7" s="1"/>
  <c r="L2340" i="7" s="1"/>
  <c r="N2340" i="7" s="1"/>
  <c r="Y2331" i="7"/>
  <c r="Z2331" i="7" s="1"/>
  <c r="L2319" i="7" s="1"/>
  <c r="N2319" i="7" s="1"/>
  <c r="Y2862" i="7"/>
  <c r="Z2862" i="7" s="1"/>
  <c r="L2850" i="7" s="1"/>
  <c r="N2850" i="7" s="1"/>
  <c r="Y1910" i="7"/>
  <c r="Z1910" i="7" s="1"/>
  <c r="L1898" i="7" s="1"/>
  <c r="N1898" i="7" s="1"/>
  <c r="N1718" i="7"/>
  <c r="Y2016" i="7"/>
  <c r="Z2016" i="7" s="1"/>
  <c r="L2004" i="7" s="1"/>
  <c r="N2004" i="7" s="1"/>
  <c r="Y1906" i="7"/>
  <c r="Z1906" i="7" s="1"/>
  <c r="L1894" i="7" s="1"/>
  <c r="N1894" i="7" s="1"/>
  <c r="Y1456" i="7"/>
  <c r="Z1456" i="7" s="1"/>
  <c r="L1444" i="7" s="1"/>
  <c r="N1444" i="7" s="1"/>
  <c r="Y380" i="7"/>
  <c r="Z380" i="7" s="1"/>
  <c r="L368" i="7" s="1"/>
  <c r="N368" i="7" s="1"/>
  <c r="Y5317" i="7"/>
  <c r="Z5317" i="7" s="1"/>
  <c r="L5305" i="7" s="1"/>
  <c r="N5305" i="7" s="1"/>
  <c r="Y4725" i="7"/>
  <c r="Z4725" i="7" s="1"/>
  <c r="L4713" i="7" s="1"/>
  <c r="N4713" i="7" s="1"/>
  <c r="Y5643" i="7"/>
  <c r="Z5643" i="7" s="1"/>
  <c r="L5631" i="7" s="1"/>
  <c r="N5631" i="7" s="1"/>
  <c r="Y4667" i="7"/>
  <c r="Z4667" i="7" s="1"/>
  <c r="L4655" i="7" s="1"/>
  <c r="N4655" i="7" s="1"/>
  <c r="Y3654" i="7"/>
  <c r="Z3654" i="7" s="1"/>
  <c r="L3642" i="7" s="1"/>
  <c r="N3642" i="7" s="1"/>
  <c r="Y4094" i="7"/>
  <c r="Z4094" i="7" s="1"/>
  <c r="L4082" i="7" s="1"/>
  <c r="N4082" i="7" s="1"/>
  <c r="Y3952" i="7"/>
  <c r="Z3952" i="7" s="1"/>
  <c r="L3940" i="7" s="1"/>
  <c r="N3940" i="7" s="1"/>
  <c r="Y3843" i="7"/>
  <c r="Z3843" i="7" s="1"/>
  <c r="L3831" i="7" s="1"/>
  <c r="N3831" i="7" s="1"/>
  <c r="N3542" i="7"/>
  <c r="Y2864" i="7"/>
  <c r="Z2864" i="7" s="1"/>
  <c r="L2852" i="7" s="1"/>
  <c r="N2852" i="7" s="1"/>
  <c r="Y2995" i="7"/>
  <c r="Z2995" i="7" s="1"/>
  <c r="L2983" i="7" s="1"/>
  <c r="N2983" i="7" s="1"/>
  <c r="Y2163" i="7"/>
  <c r="Z2163" i="7" s="1"/>
  <c r="L2151" i="7" s="1"/>
  <c r="N2151" i="7" s="1"/>
  <c r="Y1971" i="7"/>
  <c r="Z1971" i="7" s="1"/>
  <c r="L1959" i="7" s="1"/>
  <c r="N1959" i="7" s="1"/>
  <c r="Y1604" i="7"/>
  <c r="Z1604" i="7" s="1"/>
  <c r="L1592" i="7" s="1"/>
  <c r="N1592" i="7" s="1"/>
  <c r="Y1038" i="7"/>
  <c r="Z1038" i="7" s="1"/>
  <c r="L1026" i="7" s="1"/>
  <c r="N1026" i="7" s="1"/>
  <c r="Y1520" i="7"/>
  <c r="Z1520" i="7" s="1"/>
  <c r="L1508" i="7" s="1"/>
  <c r="N1508" i="7" s="1"/>
  <c r="Y1891" i="7"/>
  <c r="Z1891" i="7" s="1"/>
  <c r="L1879" i="7" s="1"/>
  <c r="N1879" i="7" s="1"/>
  <c r="Y1635" i="7"/>
  <c r="Z1635" i="7" s="1"/>
  <c r="L1623" i="7" s="1"/>
  <c r="N1623" i="7" s="1"/>
  <c r="N1167" i="7"/>
  <c r="N480" i="7"/>
  <c r="Y5279" i="7"/>
  <c r="Z5279" i="7" s="1"/>
  <c r="L5267" i="7" s="1"/>
  <c r="N5267" i="7" s="1"/>
  <c r="Y5307" i="7"/>
  <c r="Z5307" i="7" s="1"/>
  <c r="L5295" i="7" s="1"/>
  <c r="N5295" i="7" s="1"/>
  <c r="Y5291" i="7"/>
  <c r="Z5291" i="7" s="1"/>
  <c r="L5279" i="7" s="1"/>
  <c r="N5279" i="7" s="1"/>
  <c r="Y5261" i="7"/>
  <c r="Z5261" i="7" s="1"/>
  <c r="L5249" i="7" s="1"/>
  <c r="N5249" i="7" s="1"/>
  <c r="Y5243" i="7"/>
  <c r="Z5243" i="7" s="1"/>
  <c r="L5231" i="7" s="1"/>
  <c r="N5231" i="7" s="1"/>
  <c r="Y5076" i="7"/>
  <c r="Z5076" i="7" s="1"/>
  <c r="L5064" i="7" s="1"/>
  <c r="N5064" i="7" s="1"/>
  <c r="Y5006" i="7"/>
  <c r="Z5006" i="7" s="1"/>
  <c r="L4994" i="7" s="1"/>
  <c r="N4994" i="7" s="1"/>
  <c r="Y4852" i="7"/>
  <c r="Z4852" i="7" s="1"/>
  <c r="L4840" i="7" s="1"/>
  <c r="N4840" i="7" s="1"/>
  <c r="Y4872" i="7"/>
  <c r="Z4872" i="7" s="1"/>
  <c r="L4860" i="7" s="1"/>
  <c r="N4860" i="7" s="1"/>
  <c r="Y4905" i="7"/>
  <c r="Z4905" i="7" s="1"/>
  <c r="L4893" i="7" s="1"/>
  <c r="N4893" i="7" s="1"/>
  <c r="Y4904" i="7"/>
  <c r="Z4904" i="7" s="1"/>
  <c r="L4892" i="7" s="1"/>
  <c r="N4892" i="7" s="1"/>
  <c r="Y4520" i="7"/>
  <c r="Z4520" i="7" s="1"/>
  <c r="L4508" i="7" s="1"/>
  <c r="N4508" i="7" s="1"/>
  <c r="Y4478" i="7"/>
  <c r="Z4478" i="7" s="1"/>
  <c r="L4466" i="7" s="1"/>
  <c r="N4466" i="7" s="1"/>
  <c r="Y4438" i="7"/>
  <c r="Z4438" i="7" s="1"/>
  <c r="L4426" i="7" s="1"/>
  <c r="N4426" i="7" s="1"/>
  <c r="Y4406" i="7"/>
  <c r="Z4406" i="7" s="1"/>
  <c r="L4394" i="7" s="1"/>
  <c r="N4394" i="7" s="1"/>
  <c r="Y4374" i="7"/>
  <c r="Z4374" i="7" s="1"/>
  <c r="L4362" i="7" s="1"/>
  <c r="N4362" i="7" s="1"/>
  <c r="Y4342" i="7"/>
  <c r="Z4342" i="7" s="1"/>
  <c r="L4330" i="7" s="1"/>
  <c r="N4330" i="7" s="1"/>
  <c r="Y4310" i="7"/>
  <c r="Z4310" i="7" s="1"/>
  <c r="L4298" i="7" s="1"/>
  <c r="N4298" i="7" s="1"/>
  <c r="Y4460" i="7"/>
  <c r="Z4460" i="7" s="1"/>
  <c r="L4448" i="7" s="1"/>
  <c r="N4448" i="7" s="1"/>
  <c r="Y4135" i="7"/>
  <c r="Z4135" i="7" s="1"/>
  <c r="L4123" i="7" s="1"/>
  <c r="N4123" i="7" s="1"/>
  <c r="Y4434" i="7"/>
  <c r="Z4434" i="7" s="1"/>
  <c r="L4422" i="7" s="1"/>
  <c r="N4422" i="7" s="1"/>
  <c r="Y3979" i="7"/>
  <c r="Z3979" i="7" s="1"/>
  <c r="L3967" i="7" s="1"/>
  <c r="N3967" i="7" s="1"/>
  <c r="Y3892" i="7"/>
  <c r="Z3892" i="7" s="1"/>
  <c r="L3880" i="7" s="1"/>
  <c r="N3880" i="7" s="1"/>
  <c r="Y4041" i="7"/>
  <c r="Z4041" i="7" s="1"/>
  <c r="L4029" i="7" s="1"/>
  <c r="N4029" i="7" s="1"/>
  <c r="Y3943" i="7"/>
  <c r="Z3943" i="7" s="1"/>
  <c r="L3931" i="7" s="1"/>
  <c r="N3931" i="7" s="1"/>
  <c r="Y3844" i="7"/>
  <c r="Z3844" i="7" s="1"/>
  <c r="L3832" i="7" s="1"/>
  <c r="N3832" i="7" s="1"/>
  <c r="Y3780" i="7"/>
  <c r="Z3780" i="7" s="1"/>
  <c r="L3768" i="7" s="1"/>
  <c r="N3768" i="7" s="1"/>
  <c r="Y4025" i="7"/>
  <c r="Z4025" i="7" s="1"/>
  <c r="L4013" i="7" s="1"/>
  <c r="N4013" i="7" s="1"/>
  <c r="N3953" i="7"/>
  <c r="Y3407" i="7"/>
  <c r="Z3407" i="7" s="1"/>
  <c r="L3395" i="7" s="1"/>
  <c r="N3395" i="7" s="1"/>
  <c r="Y3343" i="7"/>
  <c r="Z3343" i="7" s="1"/>
  <c r="L3331" i="7" s="1"/>
  <c r="N3331" i="7" s="1"/>
  <c r="Y3089" i="7"/>
  <c r="Z3089" i="7" s="1"/>
  <c r="L3077" i="7" s="1"/>
  <c r="N3077" i="7" s="1"/>
  <c r="Y3081" i="7"/>
  <c r="Z3081" i="7" s="1"/>
  <c r="L3069" i="7" s="1"/>
  <c r="N3069" i="7" s="1"/>
  <c r="Y3687" i="7"/>
  <c r="Z3687" i="7" s="1"/>
  <c r="L3675" i="7" s="1"/>
  <c r="N3675" i="7" s="1"/>
  <c r="Y3257" i="7"/>
  <c r="Z3257" i="7" s="1"/>
  <c r="L3245" i="7" s="1"/>
  <c r="N3245" i="7" s="1"/>
  <c r="Y3279" i="7"/>
  <c r="Z3279" i="7" s="1"/>
  <c r="L3267" i="7" s="1"/>
  <c r="N3267" i="7" s="1"/>
  <c r="Y3177" i="7"/>
  <c r="Z3177" i="7" s="1"/>
  <c r="L3165" i="7" s="1"/>
  <c r="N3165" i="7" s="1"/>
  <c r="Y3065" i="7"/>
  <c r="Z3065" i="7" s="1"/>
  <c r="L3053" i="7" s="1"/>
  <c r="N3053" i="7" s="1"/>
  <c r="Y3241" i="7"/>
  <c r="Z3241" i="7" s="1"/>
  <c r="L3229" i="7" s="1"/>
  <c r="N3229" i="7" s="1"/>
  <c r="Y3233" i="7"/>
  <c r="Z3233" i="7" s="1"/>
  <c r="L3221" i="7" s="1"/>
  <c r="N3221" i="7" s="1"/>
  <c r="Y2753" i="7"/>
  <c r="Z2753" i="7" s="1"/>
  <c r="L2741" i="7" s="1"/>
  <c r="N2741" i="7" s="1"/>
  <c r="Y2449" i="7"/>
  <c r="Z2449" i="7" s="1"/>
  <c r="L2437" i="7" s="1"/>
  <c r="N2437" i="7" s="1"/>
  <c r="Y2708" i="7"/>
  <c r="Z2708" i="7" s="1"/>
  <c r="L2696" i="7" s="1"/>
  <c r="N2696" i="7" s="1"/>
  <c r="Y2637" i="7"/>
  <c r="Z2637" i="7" s="1"/>
  <c r="L2625" i="7" s="1"/>
  <c r="N2625" i="7" s="1"/>
  <c r="Y2445" i="7"/>
  <c r="Z2445" i="7" s="1"/>
  <c r="L2433" i="7" s="1"/>
  <c r="N2433" i="7" s="1"/>
  <c r="Y2467" i="7"/>
  <c r="Z2467" i="7" s="1"/>
  <c r="L2455" i="7" s="1"/>
  <c r="N2455" i="7" s="1"/>
  <c r="Y2109" i="7"/>
  <c r="Z2109" i="7" s="1"/>
  <c r="L2097" i="7" s="1"/>
  <c r="N2097" i="7" s="1"/>
  <c r="Y2077" i="7"/>
  <c r="Z2077" i="7" s="1"/>
  <c r="L2065" i="7" s="1"/>
  <c r="N2065" i="7" s="1"/>
  <c r="Y1981" i="7"/>
  <c r="Z1981" i="7" s="1"/>
  <c r="L1969" i="7" s="1"/>
  <c r="N1969" i="7" s="1"/>
  <c r="Y1949" i="7"/>
  <c r="Z1949" i="7" s="1"/>
  <c r="L1937" i="7" s="1"/>
  <c r="N1937" i="7" s="1"/>
  <c r="Y1853" i="7"/>
  <c r="Z1853" i="7" s="1"/>
  <c r="L1841" i="7" s="1"/>
  <c r="N1841" i="7" s="1"/>
  <c r="Y1821" i="7"/>
  <c r="Z1821" i="7" s="1"/>
  <c r="L1809" i="7" s="1"/>
  <c r="N1809" i="7" s="1"/>
  <c r="Y4923" i="7"/>
  <c r="Z4923" i="7" s="1"/>
  <c r="L4911" i="7" s="1"/>
  <c r="N4911" i="7" s="1"/>
  <c r="Y4232" i="7"/>
  <c r="Z4232" i="7" s="1"/>
  <c r="L4220" i="7" s="1"/>
  <c r="N4220" i="7" s="1"/>
  <c r="Y4735" i="7"/>
  <c r="Z4735" i="7" s="1"/>
  <c r="L4723" i="7" s="1"/>
  <c r="N4723" i="7" s="1"/>
  <c r="Y4200" i="7"/>
  <c r="Z4200" i="7" s="1"/>
  <c r="L4188" i="7" s="1"/>
  <c r="N4188" i="7" s="1"/>
  <c r="N3557" i="7"/>
  <c r="N3247" i="7"/>
  <c r="N5468" i="7"/>
  <c r="N5442" i="7"/>
  <c r="Y5254" i="7"/>
  <c r="Z5254" i="7" s="1"/>
  <c r="L5242" i="7" s="1"/>
  <c r="N5242" i="7" s="1"/>
  <c r="N5197" i="7"/>
  <c r="N5182" i="7"/>
  <c r="N5069" i="7"/>
  <c r="N5054" i="7"/>
  <c r="N5149" i="7"/>
  <c r="N4845" i="7"/>
  <c r="N4830" i="7"/>
  <c r="Y4813" i="7"/>
  <c r="Z4813" i="7" s="1"/>
  <c r="L4801" i="7" s="1"/>
  <c r="N4801" i="7" s="1"/>
  <c r="N4766" i="7"/>
  <c r="N4734" i="7"/>
  <c r="N4702" i="7"/>
  <c r="N4670" i="7"/>
  <c r="N4638" i="7"/>
  <c r="N4606" i="7"/>
  <c r="N4574" i="7"/>
  <c r="N4542" i="7"/>
  <c r="N4478" i="7"/>
  <c r="N4414" i="7"/>
  <c r="N4382" i="7"/>
  <c r="N4350" i="7"/>
  <c r="N4286" i="7"/>
  <c r="N4222" i="7"/>
  <c r="N5044" i="7"/>
  <c r="N4916" i="7"/>
  <c r="Y4786" i="7"/>
  <c r="Z4786" i="7" s="1"/>
  <c r="L4774" i="7" s="1"/>
  <c r="N4774" i="7" s="1"/>
  <c r="Y4737" i="7"/>
  <c r="Z4737" i="7" s="1"/>
  <c r="L4725" i="7" s="1"/>
  <c r="N4725" i="7" s="1"/>
  <c r="Y4684" i="7"/>
  <c r="Z4684" i="7" s="1"/>
  <c r="L4672" i="7" s="1"/>
  <c r="N4672" i="7" s="1"/>
  <c r="Y4664" i="7"/>
  <c r="Z4664" i="7" s="1"/>
  <c r="L4652" i="7" s="1"/>
  <c r="N4652" i="7" s="1"/>
  <c r="Y4609" i="7"/>
  <c r="Z4609" i="7" s="1"/>
  <c r="L4597" i="7" s="1"/>
  <c r="N4597" i="7" s="1"/>
  <c r="N4256" i="7"/>
  <c r="N4081" i="7"/>
  <c r="N3830" i="7"/>
  <c r="N3812" i="7"/>
  <c r="N3684" i="7"/>
  <c r="N3640" i="7"/>
  <c r="N3608" i="7"/>
  <c r="N3576" i="7"/>
  <c r="N3544" i="7"/>
  <c r="N3512" i="7"/>
  <c r="N3480" i="7"/>
  <c r="N3448" i="7"/>
  <c r="N3416" i="7"/>
  <c r="N3384" i="7"/>
  <c r="N3352" i="7"/>
  <c r="N3320" i="7"/>
  <c r="N3288" i="7"/>
  <c r="N3193" i="7"/>
  <c r="N3145" i="7"/>
  <c r="N3113" i="7"/>
  <c r="N3081" i="7"/>
  <c r="N3049" i="7"/>
  <c r="Y3467" i="7"/>
  <c r="Z3467" i="7" s="1"/>
  <c r="L3455" i="7" s="1"/>
  <c r="N3455" i="7" s="1"/>
  <c r="Y3236" i="7"/>
  <c r="Z3236" i="7" s="1"/>
  <c r="L3224" i="7" s="1"/>
  <c r="N3224" i="7" s="1"/>
  <c r="Y3076" i="7"/>
  <c r="Z3076" i="7" s="1"/>
  <c r="L3064" i="7" s="1"/>
  <c r="N3064" i="7" s="1"/>
  <c r="Y3547" i="7"/>
  <c r="Z3547" i="7" s="1"/>
  <c r="L3535" i="7" s="1"/>
  <c r="N3535" i="7" s="1"/>
  <c r="Y3562" i="7"/>
  <c r="Z3562" i="7" s="1"/>
  <c r="L3550" i="7" s="1"/>
  <c r="N3550" i="7" s="1"/>
  <c r="Y3370" i="7"/>
  <c r="Z3370" i="7" s="1"/>
  <c r="L3358" i="7" s="1"/>
  <c r="N3358" i="7" s="1"/>
  <c r="Y3306" i="7"/>
  <c r="Z3306" i="7" s="1"/>
  <c r="L3294" i="7" s="1"/>
  <c r="N3294" i="7" s="1"/>
  <c r="N2929" i="7"/>
  <c r="N2892" i="7"/>
  <c r="N2737" i="7"/>
  <c r="N2935" i="7"/>
  <c r="N2635" i="7"/>
  <c r="N2551" i="7"/>
  <c r="N2187" i="7"/>
  <c r="N2172" i="7"/>
  <c r="N2155" i="7"/>
  <c r="N2140" i="7"/>
  <c r="N2123" i="7"/>
  <c r="N2061" i="7"/>
  <c r="N1933" i="7"/>
  <c r="N1869" i="7"/>
  <c r="N1805" i="7"/>
  <c r="N1741" i="7"/>
  <c r="Y2964" i="7"/>
  <c r="Z2964" i="7" s="1"/>
  <c r="L2952" i="7" s="1"/>
  <c r="N2952" i="7" s="1"/>
  <c r="N2897" i="7"/>
  <c r="N2781" i="7"/>
  <c r="Y2644" i="7"/>
  <c r="Z2644" i="7" s="1"/>
  <c r="L2632" i="7" s="1"/>
  <c r="N2632" i="7" s="1"/>
  <c r="N2321" i="7"/>
  <c r="N2192" i="7"/>
  <c r="N2160" i="7"/>
  <c r="N2128" i="7"/>
  <c r="N2105" i="7"/>
  <c r="N2073" i="7"/>
  <c r="N2041" i="7"/>
  <c r="N1977" i="7"/>
  <c r="N1945" i="7"/>
  <c r="N1913" i="7"/>
  <c r="N1881" i="7"/>
  <c r="N1849" i="7"/>
  <c r="N1817" i="7"/>
  <c r="N1785" i="7"/>
  <c r="N1753" i="7"/>
  <c r="N1721" i="7"/>
  <c r="N1689" i="7"/>
  <c r="N1625" i="7"/>
  <c r="N1593" i="7"/>
  <c r="N1561" i="7"/>
  <c r="N1529" i="7"/>
  <c r="N1497" i="7"/>
  <c r="N1465" i="7"/>
  <c r="N1433" i="7"/>
  <c r="N1401" i="7"/>
  <c r="N1369" i="7"/>
  <c r="N1579" i="7"/>
  <c r="N1293" i="7"/>
  <c r="N1027" i="7"/>
  <c r="N771" i="7"/>
  <c r="N515" i="7"/>
  <c r="N387" i="7"/>
  <c r="N259" i="7"/>
  <c r="N133" i="7"/>
  <c r="Y1580" i="7"/>
  <c r="Z1580" i="7" s="1"/>
  <c r="L1568" i="7" s="1"/>
  <c r="N1568" i="7" s="1"/>
  <c r="N1180" i="7"/>
  <c r="N1501" i="7"/>
  <c r="N1388" i="7"/>
  <c r="N1373" i="7"/>
  <c r="Y5605" i="7"/>
  <c r="Z5605" i="7" s="1"/>
  <c r="L5593" i="7" s="1"/>
  <c r="N5593" i="7" s="1"/>
  <c r="Y5659" i="7"/>
  <c r="Z5659" i="7" s="1"/>
  <c r="L5647" i="7" s="1"/>
  <c r="N5647" i="7" s="1"/>
  <c r="Y5215" i="7"/>
  <c r="Z5215" i="7" s="1"/>
  <c r="L5203" i="7" s="1"/>
  <c r="N5203" i="7" s="1"/>
  <c r="Y5402" i="7"/>
  <c r="Z5402" i="7" s="1"/>
  <c r="L5390" i="7" s="1"/>
  <c r="N5390" i="7" s="1"/>
  <c r="Y5136" i="7"/>
  <c r="Z5136" i="7" s="1"/>
  <c r="L5124" i="7" s="1"/>
  <c r="N5124" i="7" s="1"/>
  <c r="Y5060" i="7"/>
  <c r="Z5060" i="7" s="1"/>
  <c r="L5048" i="7" s="1"/>
  <c r="N5048" i="7" s="1"/>
  <c r="N4628" i="7"/>
  <c r="Y5403" i="7"/>
  <c r="Z5403" i="7" s="1"/>
  <c r="L5391" i="7" s="1"/>
  <c r="N5391" i="7" s="1"/>
  <c r="N5007" i="7"/>
  <c r="Y4463" i="7"/>
  <c r="Z4463" i="7" s="1"/>
  <c r="L4451" i="7" s="1"/>
  <c r="N4451" i="7" s="1"/>
  <c r="Y4335" i="7"/>
  <c r="Z4335" i="7" s="1"/>
  <c r="L4323" i="7" s="1"/>
  <c r="N4323" i="7" s="1"/>
  <c r="N3761" i="7"/>
  <c r="Y4016" i="7"/>
  <c r="Z4016" i="7" s="1"/>
  <c r="L4004" i="7" s="1"/>
  <c r="N4004" i="7" s="1"/>
  <c r="Y3805" i="7"/>
  <c r="Z3805" i="7" s="1"/>
  <c r="L3793" i="7" s="1"/>
  <c r="N3793" i="7" s="1"/>
  <c r="Y3779" i="7"/>
  <c r="Z3779" i="7" s="1"/>
  <c r="L3767" i="7" s="1"/>
  <c r="N3767" i="7" s="1"/>
  <c r="Y3655" i="7"/>
  <c r="Z3655" i="7" s="1"/>
  <c r="L3643" i="7" s="1"/>
  <c r="N3643" i="7" s="1"/>
  <c r="Y3490" i="7"/>
  <c r="Z3490" i="7" s="1"/>
  <c r="L3478" i="7" s="1"/>
  <c r="N3478" i="7" s="1"/>
  <c r="N5619" i="7"/>
  <c r="Y5661" i="7"/>
  <c r="Z5661" i="7" s="1"/>
  <c r="L5649" i="7" s="1"/>
  <c r="N5649" i="7" s="1"/>
  <c r="N5523" i="7"/>
  <c r="Y5505" i="7"/>
  <c r="Z5505" i="7" s="1"/>
  <c r="L5493" i="7" s="1"/>
  <c r="N5493" i="7" s="1"/>
  <c r="N5689" i="7"/>
  <c r="N5613" i="7"/>
  <c r="N5505" i="7"/>
  <c r="Y5537" i="7"/>
  <c r="Z5537" i="7" s="1"/>
  <c r="L5525" i="7" s="1"/>
  <c r="N5525" i="7" s="1"/>
  <c r="Y5540" i="7"/>
  <c r="Z5540" i="7" s="1"/>
  <c r="L5528" i="7" s="1"/>
  <c r="N5528" i="7" s="1"/>
  <c r="N5618" i="7"/>
  <c r="N5513" i="7"/>
  <c r="Y5527" i="7"/>
  <c r="Z5527" i="7" s="1"/>
  <c r="L5515" i="7" s="1"/>
  <c r="N5515" i="7" s="1"/>
  <c r="Y5500" i="7"/>
  <c r="Z5500" i="7" s="1"/>
  <c r="L5488" i="7" s="1"/>
  <c r="N5488" i="7" s="1"/>
  <c r="N5500" i="7"/>
  <c r="N5399" i="7"/>
  <c r="N5351" i="7"/>
  <c r="N5303" i="7"/>
  <c r="Y5432" i="7"/>
  <c r="Z5432" i="7" s="1"/>
  <c r="L5420" i="7" s="1"/>
  <c r="N5420" i="7" s="1"/>
  <c r="N5378" i="7"/>
  <c r="N5222" i="7"/>
  <c r="N5207" i="7"/>
  <c r="N5178" i="7"/>
  <c r="N5146" i="7"/>
  <c r="N5114" i="7"/>
  <c r="N5082" i="7"/>
  <c r="N5050" i="7"/>
  <c r="N5018" i="7"/>
  <c r="N4954" i="7"/>
  <c r="N4922" i="7"/>
  <c r="Y5101" i="7"/>
  <c r="Z5101" i="7" s="1"/>
  <c r="L5089" i="7" s="1"/>
  <c r="N5089" i="7" s="1"/>
  <c r="Y5313" i="7"/>
  <c r="Z5313" i="7" s="1"/>
  <c r="L5301" i="7" s="1"/>
  <c r="N5301" i="7" s="1"/>
  <c r="N5037" i="7"/>
  <c r="N5022" i="7"/>
  <c r="Y5227" i="7"/>
  <c r="Z5227" i="7" s="1"/>
  <c r="L5215" i="7" s="1"/>
  <c r="N5215" i="7" s="1"/>
  <c r="Y5265" i="7"/>
  <c r="Z5265" i="7" s="1"/>
  <c r="L5253" i="7" s="1"/>
  <c r="N5253" i="7" s="1"/>
  <c r="Y5250" i="7"/>
  <c r="Z5250" i="7" s="1"/>
  <c r="L5238" i="7" s="1"/>
  <c r="N5238" i="7" s="1"/>
  <c r="Y5239" i="7"/>
  <c r="Z5239" i="7" s="1"/>
  <c r="L5227" i="7" s="1"/>
  <c r="N5227" i="7" s="1"/>
  <c r="Y5229" i="7"/>
  <c r="Z5229" i="7" s="1"/>
  <c r="L5217" i="7" s="1"/>
  <c r="N5217" i="7" s="1"/>
  <c r="Y5214" i="7"/>
  <c r="Z5214" i="7" s="1"/>
  <c r="L5202" i="7" s="1"/>
  <c r="N5202" i="7" s="1"/>
  <c r="N4909" i="7"/>
  <c r="N4894" i="7"/>
  <c r="N4781" i="7"/>
  <c r="N4750" i="7"/>
  <c r="N4718" i="7"/>
  <c r="N4686" i="7"/>
  <c r="N4654" i="7"/>
  <c r="N4622" i="7"/>
  <c r="N4590" i="7"/>
  <c r="N4558" i="7"/>
  <c r="N4526" i="7"/>
  <c r="N4494" i="7"/>
  <c r="N4462" i="7"/>
  <c r="N4398" i="7"/>
  <c r="N4366" i="7"/>
  <c r="N4334" i="7"/>
  <c r="N4302" i="7"/>
  <c r="N4270" i="7"/>
  <c r="N4238" i="7"/>
  <c r="N4206" i="7"/>
  <c r="Y5108" i="7"/>
  <c r="Z5108" i="7" s="1"/>
  <c r="L5096" i="7" s="1"/>
  <c r="N5096" i="7" s="1"/>
  <c r="Y4941" i="7"/>
  <c r="Z4941" i="7" s="1"/>
  <c r="L4929" i="7" s="1"/>
  <c r="N4929" i="7" s="1"/>
  <c r="Y4994" i="7"/>
  <c r="Z4994" i="7" s="1"/>
  <c r="L4982" i="7" s="1"/>
  <c r="N4982" i="7" s="1"/>
  <c r="N4797" i="7"/>
  <c r="Y4914" i="7"/>
  <c r="Z4914" i="7" s="1"/>
  <c r="L4902" i="7" s="1"/>
  <c r="N4902" i="7" s="1"/>
  <c r="Y4866" i="7"/>
  <c r="Z4866" i="7" s="1"/>
  <c r="L4854" i="7" s="1"/>
  <c r="N4854" i="7" s="1"/>
  <c r="Y4841" i="7"/>
  <c r="Z4841" i="7" s="1"/>
  <c r="L4829" i="7" s="1"/>
  <c r="N4829" i="7" s="1"/>
  <c r="N4828" i="7"/>
  <c r="N4808" i="7"/>
  <c r="Y4777" i="7"/>
  <c r="Z4777" i="7" s="1"/>
  <c r="L4765" i="7" s="1"/>
  <c r="N4765" i="7" s="1"/>
  <c r="Y4638" i="7"/>
  <c r="Z4638" i="7" s="1"/>
  <c r="L4626" i="7" s="1"/>
  <c r="N4626" i="7" s="1"/>
  <c r="Y4585" i="7"/>
  <c r="Z4585" i="7" s="1"/>
  <c r="L4573" i="7" s="1"/>
  <c r="N4573" i="7" s="1"/>
  <c r="Y4497" i="7"/>
  <c r="Z4497" i="7" s="1"/>
  <c r="L4485" i="7" s="1"/>
  <c r="N4485" i="7" s="1"/>
  <c r="Y4781" i="7"/>
  <c r="Z4781" i="7" s="1"/>
  <c r="L4769" i="7" s="1"/>
  <c r="N4769" i="7" s="1"/>
  <c r="Y4364" i="7"/>
  <c r="Z4364" i="7" s="1"/>
  <c r="L4352" i="7" s="1"/>
  <c r="N4352" i="7" s="1"/>
  <c r="Y4248" i="7"/>
  <c r="Z4248" i="7" s="1"/>
  <c r="L4236" i="7" s="1"/>
  <c r="N4236" i="7" s="1"/>
  <c r="Y3924" i="7"/>
  <c r="Z3924" i="7" s="1"/>
  <c r="L3912" i="7" s="1"/>
  <c r="N3912" i="7" s="1"/>
  <c r="N3902" i="7"/>
  <c r="Y4468" i="7"/>
  <c r="Z4468" i="7" s="1"/>
  <c r="L4456" i="7" s="1"/>
  <c r="N4456" i="7" s="1"/>
  <c r="Y4462" i="7"/>
  <c r="Z4462" i="7" s="1"/>
  <c r="L4450" i="7" s="1"/>
  <c r="N4450" i="7" s="1"/>
  <c r="Y4428" i="7"/>
  <c r="Z4428" i="7" s="1"/>
  <c r="L4416" i="7" s="1"/>
  <c r="N4416" i="7" s="1"/>
  <c r="Y4338" i="7"/>
  <c r="Z4338" i="7" s="1"/>
  <c r="L4326" i="7" s="1"/>
  <c r="N4326" i="7" s="1"/>
  <c r="Y4193" i="7"/>
  <c r="Z4193" i="7" s="1"/>
  <c r="L4181" i="7" s="1"/>
  <c r="N4181" i="7" s="1"/>
  <c r="N4134" i="7"/>
  <c r="N4119" i="7"/>
  <c r="N3823" i="7"/>
  <c r="N3695" i="7"/>
  <c r="N3680" i="7"/>
  <c r="Y3915" i="7"/>
  <c r="Z3915" i="7" s="1"/>
  <c r="L3903" i="7" s="1"/>
  <c r="N3903" i="7" s="1"/>
  <c r="Y3903" i="7"/>
  <c r="Z3903" i="7" s="1"/>
  <c r="L3891" i="7" s="1"/>
  <c r="N3891" i="7" s="1"/>
  <c r="Y3872" i="7"/>
  <c r="Z3872" i="7" s="1"/>
  <c r="L3860" i="7" s="1"/>
  <c r="N3860" i="7" s="1"/>
  <c r="Y3862" i="7"/>
  <c r="Z3862" i="7" s="1"/>
  <c r="L3850" i="7" s="1"/>
  <c r="N3850" i="7" s="1"/>
  <c r="Y3840" i="7"/>
  <c r="Z3840" i="7" s="1"/>
  <c r="L3828" i="7" s="1"/>
  <c r="N3828" i="7" s="1"/>
  <c r="N3798" i="7"/>
  <c r="Y3775" i="7"/>
  <c r="Z3775" i="7" s="1"/>
  <c r="L3763" i="7" s="1"/>
  <c r="N3763" i="7" s="1"/>
  <c r="N3743" i="7"/>
  <c r="N3728" i="7"/>
  <c r="N3169" i="7"/>
  <c r="N3105" i="7"/>
  <c r="N3041" i="7"/>
  <c r="N3243" i="7"/>
  <c r="N3147" i="7"/>
  <c r="N3001" i="7"/>
  <c r="N2969" i="7"/>
  <c r="N2937" i="7"/>
  <c r="N2905" i="7"/>
  <c r="N2841" i="7"/>
  <c r="N2809" i="7"/>
  <c r="N2777" i="7"/>
  <c r="N2745" i="7"/>
  <c r="N2713" i="7"/>
  <c r="N2681" i="7"/>
  <c r="N2649" i="7"/>
  <c r="N2617" i="7"/>
  <c r="N2585" i="7"/>
  <c r="N2521" i="7"/>
  <c r="N2489" i="7"/>
  <c r="N2457" i="7"/>
  <c r="N2425" i="7"/>
  <c r="N2393" i="7"/>
  <c r="N2361" i="7"/>
  <c r="N2329" i="7"/>
  <c r="N2297" i="7"/>
  <c r="N2265" i="7"/>
  <c r="N2233" i="7"/>
  <c r="Y3631" i="7"/>
  <c r="Z3631" i="7" s="1"/>
  <c r="L3619" i="7" s="1"/>
  <c r="N3619" i="7" s="1"/>
  <c r="Y3567" i="7"/>
  <c r="Z3567" i="7" s="1"/>
  <c r="L3555" i="7" s="1"/>
  <c r="N3555" i="7" s="1"/>
  <c r="N3219" i="7"/>
  <c r="N3099" i="7"/>
  <c r="N3004" i="7"/>
  <c r="N2972" i="7"/>
  <c r="N2844" i="7"/>
  <c r="N2829" i="7"/>
  <c r="N2716" i="7"/>
  <c r="N2701" i="7"/>
  <c r="N2573" i="7"/>
  <c r="N2460" i="7"/>
  <c r="N2445" i="7"/>
  <c r="N2332" i="7"/>
  <c r="N2317" i="7"/>
  <c r="N2204" i="7"/>
  <c r="N2184" i="7"/>
  <c r="N2152" i="7"/>
  <c r="N2120" i="7"/>
  <c r="Y2989" i="7"/>
  <c r="Z2989" i="7" s="1"/>
  <c r="L2977" i="7" s="1"/>
  <c r="N2977" i="7" s="1"/>
  <c r="N2792" i="7"/>
  <c r="N2763" i="7"/>
  <c r="Y2705" i="7"/>
  <c r="Z2705" i="7" s="1"/>
  <c r="L2693" i="7" s="1"/>
  <c r="N2693" i="7" s="1"/>
  <c r="Y2369" i="7"/>
  <c r="Z2369" i="7" s="1"/>
  <c r="L2357" i="7" s="1"/>
  <c r="N2357" i="7" s="1"/>
  <c r="N2344" i="7"/>
  <c r="N2723" i="7"/>
  <c r="N2589" i="7"/>
  <c r="N2525" i="7"/>
  <c r="Y2343" i="7"/>
  <c r="Z2343" i="7" s="1"/>
  <c r="L2331" i="7" s="1"/>
  <c r="N2331" i="7" s="1"/>
  <c r="N2301" i="7"/>
  <c r="N2243" i="7"/>
  <c r="Y2113" i="7"/>
  <c r="Z2113" i="7" s="1"/>
  <c r="L2101" i="7" s="1"/>
  <c r="N2101" i="7" s="1"/>
  <c r="Y2081" i="7"/>
  <c r="Z2081" i="7" s="1"/>
  <c r="L2069" i="7" s="1"/>
  <c r="N2069" i="7" s="1"/>
  <c r="Y2049" i="7"/>
  <c r="Z2049" i="7" s="1"/>
  <c r="L2037" i="7" s="1"/>
  <c r="N2037" i="7" s="1"/>
  <c r="Y2017" i="7"/>
  <c r="Z2017" i="7" s="1"/>
  <c r="L2005" i="7" s="1"/>
  <c r="N2005" i="7" s="1"/>
  <c r="Y1985" i="7"/>
  <c r="Z1985" i="7" s="1"/>
  <c r="L1973" i="7" s="1"/>
  <c r="N1973" i="7" s="1"/>
  <c r="Y1953" i="7"/>
  <c r="Z1953" i="7" s="1"/>
  <c r="L1941" i="7" s="1"/>
  <c r="N1941" i="7" s="1"/>
  <c r="Y1921" i="7"/>
  <c r="Z1921" i="7" s="1"/>
  <c r="L1909" i="7" s="1"/>
  <c r="N1909" i="7" s="1"/>
  <c r="Y1889" i="7"/>
  <c r="Z1889" i="7" s="1"/>
  <c r="L1877" i="7" s="1"/>
  <c r="N1877" i="7" s="1"/>
  <c r="Y1857" i="7"/>
  <c r="Z1857" i="7" s="1"/>
  <c r="L1845" i="7" s="1"/>
  <c r="N1845" i="7" s="1"/>
  <c r="Y1825" i="7"/>
  <c r="Z1825" i="7" s="1"/>
  <c r="L1813" i="7" s="1"/>
  <c r="N1813" i="7" s="1"/>
  <c r="Y1793" i="7"/>
  <c r="Z1793" i="7" s="1"/>
  <c r="L1781" i="7" s="1"/>
  <c r="N1781" i="7" s="1"/>
  <c r="Y1761" i="7"/>
  <c r="Z1761" i="7" s="1"/>
  <c r="L1749" i="7" s="1"/>
  <c r="N1749" i="7" s="1"/>
  <c r="Y1729" i="7"/>
  <c r="Z1729" i="7" s="1"/>
  <c r="L1717" i="7" s="1"/>
  <c r="N1717" i="7" s="1"/>
  <c r="N1660" i="7"/>
  <c r="N1500" i="7"/>
  <c r="N1485" i="7"/>
  <c r="N1372" i="7"/>
  <c r="N1337" i="7"/>
  <c r="N1305" i="7"/>
  <c r="N1273" i="7"/>
  <c r="N1241" i="7"/>
  <c r="N1209" i="7"/>
  <c r="N1177" i="7"/>
  <c r="N1145" i="7"/>
  <c r="N1113" i="7"/>
  <c r="Y2697" i="7"/>
  <c r="Z2697" i="7" s="1"/>
  <c r="L2685" i="7" s="1"/>
  <c r="N2685" i="7" s="1"/>
  <c r="Y2511" i="7"/>
  <c r="Z2511" i="7" s="1"/>
  <c r="L2499" i="7" s="1"/>
  <c r="N2499" i="7" s="1"/>
  <c r="Y2285" i="7"/>
  <c r="Z2285" i="7" s="1"/>
  <c r="L2273" i="7" s="1"/>
  <c r="N2273" i="7" s="1"/>
  <c r="Y2695" i="7"/>
  <c r="Z2695" i="7" s="1"/>
  <c r="L2683" i="7" s="1"/>
  <c r="N2683" i="7" s="1"/>
  <c r="Y2567" i="7"/>
  <c r="Z2567" i="7" s="1"/>
  <c r="L2555" i="7" s="1"/>
  <c r="N2555" i="7" s="1"/>
  <c r="Y2401" i="7"/>
  <c r="Z2401" i="7" s="1"/>
  <c r="L2389" i="7" s="1"/>
  <c r="N2389" i="7" s="1"/>
  <c r="Y2359" i="7"/>
  <c r="Z2359" i="7" s="1"/>
  <c r="L2347" i="7" s="1"/>
  <c r="N2347" i="7" s="1"/>
  <c r="Y2092" i="7"/>
  <c r="Z2092" i="7" s="1"/>
  <c r="L2080" i="7" s="1"/>
  <c r="N2080" i="7" s="1"/>
  <c r="Y1964" i="7"/>
  <c r="Z1964" i="7" s="1"/>
  <c r="L1952" i="7" s="1"/>
  <c r="N1952" i="7" s="1"/>
  <c r="Y1836" i="7"/>
  <c r="Z1836" i="7" s="1"/>
  <c r="L1824" i="7" s="1"/>
  <c r="N1824" i="7" s="1"/>
  <c r="Y2182" i="7"/>
  <c r="Z2182" i="7" s="1"/>
  <c r="L2170" i="7" s="1"/>
  <c r="N2170" i="7" s="1"/>
  <c r="Y2130" i="7"/>
  <c r="Z2130" i="7" s="1"/>
  <c r="L2118" i="7" s="1"/>
  <c r="N2118" i="7" s="1"/>
  <c r="N1585" i="7"/>
  <c r="Y1475" i="7"/>
  <c r="Z1475" i="7" s="1"/>
  <c r="L1463" i="7" s="1"/>
  <c r="N1463" i="7" s="1"/>
  <c r="N1420" i="7"/>
  <c r="Y1336" i="7"/>
  <c r="Z1336" i="7" s="1"/>
  <c r="L1324" i="7" s="1"/>
  <c r="N1324" i="7" s="1"/>
  <c r="Y1272" i="7"/>
  <c r="Z1272" i="7" s="1"/>
  <c r="L1260" i="7" s="1"/>
  <c r="N1260" i="7" s="1"/>
  <c r="Y1208" i="7"/>
  <c r="Z1208" i="7" s="1"/>
  <c r="L1196" i="7" s="1"/>
  <c r="N1196" i="7" s="1"/>
  <c r="Y1144" i="7"/>
  <c r="Z1144" i="7" s="1"/>
  <c r="L1132" i="7" s="1"/>
  <c r="N1132" i="7" s="1"/>
  <c r="Y1549" i="7"/>
  <c r="Z1549" i="7" s="1"/>
  <c r="L1537" i="7" s="1"/>
  <c r="N1537" i="7" s="1"/>
  <c r="N1452" i="7"/>
  <c r="Y1256" i="7"/>
  <c r="Z1256" i="7" s="1"/>
  <c r="L1244" i="7" s="1"/>
  <c r="N1244" i="7" s="1"/>
  <c r="Y5553" i="7"/>
  <c r="Z5553" i="7" s="1"/>
  <c r="L5541" i="7" s="1"/>
  <c r="N5541" i="7" s="1"/>
  <c r="Y5595" i="7"/>
  <c r="Z5595" i="7" s="1"/>
  <c r="L5583" i="7" s="1"/>
  <c r="N5583" i="7" s="1"/>
  <c r="N5543" i="7"/>
  <c r="Y5504" i="7"/>
  <c r="Z5504" i="7" s="1"/>
  <c r="L5492" i="7" s="1"/>
  <c r="N5492" i="7" s="1"/>
  <c r="Y5230" i="7"/>
  <c r="Z5230" i="7" s="1"/>
  <c r="L5218" i="7" s="1"/>
  <c r="N5218" i="7" s="1"/>
  <c r="Y5185" i="7"/>
  <c r="Z5185" i="7" s="1"/>
  <c r="L5173" i="7" s="1"/>
  <c r="N5173" i="7" s="1"/>
  <c r="Y4997" i="7"/>
  <c r="Z4997" i="7" s="1"/>
  <c r="L4985" i="7" s="1"/>
  <c r="N4985" i="7" s="1"/>
  <c r="Y5257" i="7"/>
  <c r="Z5257" i="7" s="1"/>
  <c r="L5245" i="7" s="1"/>
  <c r="N5245" i="7" s="1"/>
  <c r="N4843" i="7"/>
  <c r="N4809" i="7"/>
  <c r="N4676" i="7"/>
  <c r="N4595" i="7"/>
  <c r="N4559" i="7"/>
  <c r="Y5083" i="7"/>
  <c r="Z5083" i="7" s="1"/>
  <c r="L5071" i="7" s="1"/>
  <c r="N5071" i="7" s="1"/>
  <c r="Y4964" i="7"/>
  <c r="Z4964" i="7" s="1"/>
  <c r="L4952" i="7" s="1"/>
  <c r="N4952" i="7" s="1"/>
  <c r="Y4616" i="7"/>
  <c r="Z4616" i="7" s="1"/>
  <c r="L4604" i="7" s="1"/>
  <c r="N4604" i="7" s="1"/>
  <c r="Y4597" i="7"/>
  <c r="Z4597" i="7" s="1"/>
  <c r="L4585" i="7" s="1"/>
  <c r="N4585" i="7" s="1"/>
  <c r="Y4357" i="7"/>
  <c r="Z4357" i="7" s="1"/>
  <c r="L4345" i="7" s="1"/>
  <c r="N4345" i="7" s="1"/>
  <c r="Y3992" i="7"/>
  <c r="Z3992" i="7" s="1"/>
  <c r="L3980" i="7" s="1"/>
  <c r="N3980" i="7" s="1"/>
  <c r="Y4122" i="7"/>
  <c r="Z4122" i="7" s="1"/>
  <c r="L4110" i="7" s="1"/>
  <c r="N4110" i="7" s="1"/>
  <c r="N4114" i="7"/>
  <c r="Y3417" i="7"/>
  <c r="Z3417" i="7" s="1"/>
  <c r="L3405" i="7" s="1"/>
  <c r="N3405" i="7" s="1"/>
  <c r="Y3826" i="7"/>
  <c r="Z3826" i="7" s="1"/>
  <c r="L3814" i="7" s="1"/>
  <c r="N3814" i="7" s="1"/>
  <c r="Y4479" i="7"/>
  <c r="Z4479" i="7" s="1"/>
  <c r="L4467" i="7" s="1"/>
  <c r="N4467" i="7" s="1"/>
  <c r="Y4343" i="7"/>
  <c r="Z4343" i="7" s="1"/>
  <c r="L4331" i="7" s="1"/>
  <c r="N4331" i="7" s="1"/>
  <c r="Y4058" i="7"/>
  <c r="Z4058" i="7" s="1"/>
  <c r="L4046" i="7" s="1"/>
  <c r="N4046" i="7" s="1"/>
  <c r="Y4045" i="7"/>
  <c r="Z4045" i="7" s="1"/>
  <c r="L4033" i="7" s="1"/>
  <c r="N4033" i="7" s="1"/>
  <c r="Y3638" i="7"/>
  <c r="Z3638" i="7" s="1"/>
  <c r="L3626" i="7" s="1"/>
  <c r="N3626" i="7" s="1"/>
  <c r="Y3415" i="7"/>
  <c r="Z3415" i="7" s="1"/>
  <c r="L3403" i="7" s="1"/>
  <c r="N3403" i="7" s="1"/>
  <c r="Y3701" i="7"/>
  <c r="Z3701" i="7" s="1"/>
  <c r="L3689" i="7" s="1"/>
  <c r="N3689" i="7" s="1"/>
  <c r="Y3369" i="7"/>
  <c r="Z3369" i="7" s="1"/>
  <c r="L3357" i="7" s="1"/>
  <c r="N3357" i="7" s="1"/>
  <c r="Y3367" i="7"/>
  <c r="Z3367" i="7" s="1"/>
  <c r="L3355" i="7" s="1"/>
  <c r="N3355" i="7" s="1"/>
  <c r="Y3474" i="7"/>
  <c r="Z3474" i="7" s="1"/>
  <c r="L3462" i="7" s="1"/>
  <c r="N3462" i="7" s="1"/>
  <c r="Y3449" i="7"/>
  <c r="Z3449" i="7" s="1"/>
  <c r="L3437" i="7" s="1"/>
  <c r="N3437" i="7" s="1"/>
  <c r="Y3334" i="7"/>
  <c r="Z3334" i="7" s="1"/>
  <c r="L3322" i="7" s="1"/>
  <c r="N3322" i="7" s="1"/>
  <c r="Y3303" i="7"/>
  <c r="Z3303" i="7" s="1"/>
  <c r="L3291" i="7" s="1"/>
  <c r="N3291" i="7" s="1"/>
  <c r="Y3256" i="7"/>
  <c r="Z3256" i="7" s="1"/>
  <c r="L3244" i="7" s="1"/>
  <c r="N3244" i="7" s="1"/>
  <c r="N3281" i="7"/>
  <c r="N2738" i="7"/>
  <c r="Y2916" i="7"/>
  <c r="Z2916" i="7" s="1"/>
  <c r="L2904" i="7" s="1"/>
  <c r="N2904" i="7" s="1"/>
  <c r="Y2820" i="7"/>
  <c r="Z2820" i="7" s="1"/>
  <c r="L2808" i="7" s="1"/>
  <c r="N2808" i="7" s="1"/>
  <c r="Y2788" i="7"/>
  <c r="Z2788" i="7" s="1"/>
  <c r="L2776" i="7" s="1"/>
  <c r="N2776" i="7" s="1"/>
  <c r="Y2436" i="7"/>
  <c r="Z2436" i="7" s="1"/>
  <c r="L2424" i="7" s="1"/>
  <c r="N2424" i="7" s="1"/>
  <c r="Y2852" i="7"/>
  <c r="Z2852" i="7" s="1"/>
  <c r="L2840" i="7" s="1"/>
  <c r="N2840" i="7" s="1"/>
  <c r="Y2826" i="7"/>
  <c r="Z2826" i="7" s="1"/>
  <c r="L2814" i="7" s="1"/>
  <c r="N2814" i="7" s="1"/>
  <c r="Y2798" i="7"/>
  <c r="Z2798" i="7" s="1"/>
  <c r="L2786" i="7" s="1"/>
  <c r="N2786" i="7" s="1"/>
  <c r="N2129" i="7"/>
  <c r="Y1683" i="7"/>
  <c r="Z1683" i="7" s="1"/>
  <c r="L1671" i="7" s="1"/>
  <c r="N1671" i="7" s="1"/>
  <c r="Y1523" i="7"/>
  <c r="Z1523" i="7" s="1"/>
  <c r="L1511" i="7" s="1"/>
  <c r="N1511" i="7" s="1"/>
  <c r="Y2675" i="7"/>
  <c r="Z2675" i="7" s="1"/>
  <c r="L2663" i="7" s="1"/>
  <c r="N2663" i="7" s="1"/>
  <c r="Y2654" i="7"/>
  <c r="Z2654" i="7" s="1"/>
  <c r="L2642" i="7" s="1"/>
  <c r="N2642" i="7" s="1"/>
  <c r="Y2602" i="7"/>
  <c r="Z2602" i="7" s="1"/>
  <c r="L2590" i="7" s="1"/>
  <c r="N2590" i="7" s="1"/>
  <c r="N2534" i="7"/>
  <c r="Y2490" i="7"/>
  <c r="Z2490" i="7" s="1"/>
  <c r="L2478" i="7" s="1"/>
  <c r="N2478" i="7" s="1"/>
  <c r="Y2334" i="7"/>
  <c r="Z2334" i="7" s="1"/>
  <c r="L2322" i="7" s="1"/>
  <c r="N2322" i="7" s="1"/>
  <c r="Y2962" i="7"/>
  <c r="Z2962" i="7" s="1"/>
  <c r="L2950" i="7" s="1"/>
  <c r="N2950" i="7" s="1"/>
  <c r="Y2835" i="7"/>
  <c r="Z2835" i="7" s="1"/>
  <c r="L2823" i="7" s="1"/>
  <c r="N2823" i="7" s="1"/>
  <c r="N1395" i="7"/>
  <c r="N1210" i="7"/>
  <c r="Y1195" i="7"/>
  <c r="Z1195" i="7" s="1"/>
  <c r="L1183" i="7" s="1"/>
  <c r="N1183" i="7" s="1"/>
  <c r="Y1795" i="7"/>
  <c r="Z1795" i="7" s="1"/>
  <c r="L1783" i="7" s="1"/>
  <c r="N1783" i="7" s="1"/>
  <c r="Y1716" i="7"/>
  <c r="Z1716" i="7" s="1"/>
  <c r="L1704" i="7" s="1"/>
  <c r="N1704" i="7" s="1"/>
  <c r="Y1654" i="7"/>
  <c r="Z1654" i="7" s="1"/>
  <c r="L1642" i="7" s="1"/>
  <c r="N1642" i="7" s="1"/>
  <c r="Y1572" i="7"/>
  <c r="Z1572" i="7" s="1"/>
  <c r="L1560" i="7" s="1"/>
  <c r="N1560" i="7" s="1"/>
  <c r="Y1555" i="7"/>
  <c r="Z1555" i="7" s="1"/>
  <c r="L1543" i="7" s="1"/>
  <c r="N1543" i="7" s="1"/>
  <c r="Y1552" i="7"/>
  <c r="Z1552" i="7" s="1"/>
  <c r="L1540" i="7" s="1"/>
  <c r="N1540" i="7" s="1"/>
  <c r="Y1078" i="7"/>
  <c r="Z1078" i="7" s="1"/>
  <c r="L1066" i="7" s="1"/>
  <c r="N1066" i="7" s="1"/>
  <c r="Y950" i="7"/>
  <c r="Z950" i="7" s="1"/>
  <c r="L938" i="7" s="1"/>
  <c r="N938" i="7" s="1"/>
  <c r="Y574" i="7"/>
  <c r="Z574" i="7" s="1"/>
  <c r="L562" i="7" s="1"/>
  <c r="N562" i="7" s="1"/>
  <c r="Y1602" i="7"/>
  <c r="Z1602" i="7" s="1"/>
  <c r="L1590" i="7" s="1"/>
  <c r="N1590" i="7" s="1"/>
  <c r="Y904" i="7"/>
  <c r="Z904" i="7" s="1"/>
  <c r="L892" i="7" s="1"/>
  <c r="N892" i="7" s="1"/>
  <c r="Y878" i="7"/>
  <c r="Z878" i="7" s="1"/>
  <c r="L866" i="7" s="1"/>
  <c r="N866" i="7" s="1"/>
  <c r="Y812" i="7"/>
  <c r="Z812" i="7" s="1"/>
  <c r="L800" i="7" s="1"/>
  <c r="N800" i="7" s="1"/>
  <c r="N760" i="7"/>
  <c r="Y652" i="7"/>
  <c r="Z652" i="7" s="1"/>
  <c r="L640" i="7" s="1"/>
  <c r="N640" i="7" s="1"/>
  <c r="Y382" i="7"/>
  <c r="Z382" i="7" s="1"/>
  <c r="L370" i="7" s="1"/>
  <c r="N370" i="7" s="1"/>
  <c r="N27" i="7"/>
  <c r="Y1014" i="7"/>
  <c r="Z1014" i="7" s="1"/>
  <c r="L1002" i="7" s="1"/>
  <c r="N1002" i="7" s="1"/>
  <c r="Y886" i="7"/>
  <c r="Z886" i="7" s="1"/>
  <c r="L874" i="7" s="1"/>
  <c r="N874" i="7" s="1"/>
  <c r="Y1024" i="7"/>
  <c r="Z1024" i="7" s="1"/>
  <c r="L1012" i="7" s="1"/>
  <c r="N1012" i="7" s="1"/>
  <c r="Y894" i="7"/>
  <c r="Z894" i="7" s="1"/>
  <c r="L882" i="7" s="1"/>
  <c r="N882" i="7" s="1"/>
  <c r="Y758" i="7"/>
  <c r="Z758" i="7" s="1"/>
  <c r="L746" i="7" s="1"/>
  <c r="N746" i="7" s="1"/>
  <c r="Y561" i="7"/>
  <c r="Z561" i="7" s="1"/>
  <c r="L549" i="7" s="1"/>
  <c r="N549" i="7" s="1"/>
  <c r="N400" i="7"/>
  <c r="N260" i="7"/>
  <c r="Y238" i="7"/>
  <c r="Z238" i="7" s="1"/>
  <c r="N122" i="7"/>
  <c r="Y5678" i="7"/>
  <c r="Z5678" i="7" s="1"/>
  <c r="L5666" i="7" s="1"/>
  <c r="N5666" i="7" s="1"/>
  <c r="Y5365" i="7"/>
  <c r="Z5365" i="7" s="1"/>
  <c r="L5353" i="7" s="1"/>
  <c r="N5353" i="7" s="1"/>
  <c r="Y5558" i="7"/>
  <c r="Z5558" i="7" s="1"/>
  <c r="L5546" i="7" s="1"/>
  <c r="N5546" i="7" s="1"/>
  <c r="Y5386" i="7"/>
  <c r="Z5386" i="7" s="1"/>
  <c r="L5374" i="7" s="1"/>
  <c r="N5374" i="7" s="1"/>
  <c r="Y5423" i="7"/>
  <c r="Z5423" i="7" s="1"/>
  <c r="L5411" i="7" s="1"/>
  <c r="N5411" i="7" s="1"/>
  <c r="Y5342" i="7"/>
  <c r="Z5342" i="7" s="1"/>
  <c r="L5330" i="7" s="1"/>
  <c r="N5330" i="7" s="1"/>
  <c r="N5298" i="7"/>
  <c r="Y4943" i="7"/>
  <c r="Z4943" i="7" s="1"/>
  <c r="L4931" i="7" s="1"/>
  <c r="N4931" i="7" s="1"/>
  <c r="Y5236" i="7"/>
  <c r="Z5236" i="7" s="1"/>
  <c r="L5224" i="7" s="1"/>
  <c r="N5224" i="7" s="1"/>
  <c r="Y5155" i="7"/>
  <c r="Z5155" i="7" s="1"/>
  <c r="L5143" i="7" s="1"/>
  <c r="N5143" i="7" s="1"/>
  <c r="Y5089" i="7"/>
  <c r="Z5089" i="7" s="1"/>
  <c r="L5077" i="7" s="1"/>
  <c r="N5077" i="7" s="1"/>
  <c r="Y5045" i="7"/>
  <c r="Z5045" i="7" s="1"/>
  <c r="L5033" i="7" s="1"/>
  <c r="N5033" i="7" s="1"/>
  <c r="Y4811" i="7"/>
  <c r="Z4811" i="7" s="1"/>
  <c r="L4799" i="7" s="1"/>
  <c r="N4799" i="7" s="1"/>
  <c r="Y5104" i="7"/>
  <c r="Z5104" i="7" s="1"/>
  <c r="L5092" i="7" s="1"/>
  <c r="N5092" i="7" s="1"/>
  <c r="Y4844" i="7"/>
  <c r="Z4844" i="7" s="1"/>
  <c r="L4832" i="7" s="1"/>
  <c r="N4832" i="7" s="1"/>
  <c r="N4707" i="7"/>
  <c r="N4675" i="7"/>
  <c r="N4500" i="7"/>
  <c r="Y4552" i="7"/>
  <c r="Z4552" i="7" s="1"/>
  <c r="L4540" i="7" s="1"/>
  <c r="N4540" i="7" s="1"/>
  <c r="Y4148" i="7"/>
  <c r="Z4148" i="7" s="1"/>
  <c r="L4136" i="7" s="1"/>
  <c r="N4136" i="7" s="1"/>
  <c r="Y4020" i="7"/>
  <c r="Z4020" i="7" s="1"/>
  <c r="L4008" i="7" s="1"/>
  <c r="N4008" i="7" s="1"/>
  <c r="Y3797" i="7"/>
  <c r="Z3797" i="7" s="1"/>
  <c r="L3785" i="7" s="1"/>
  <c r="N3785" i="7" s="1"/>
  <c r="Y4591" i="7"/>
  <c r="Z4591" i="7" s="1"/>
  <c r="L4579" i="7" s="1"/>
  <c r="N4579" i="7" s="1"/>
  <c r="Y3511" i="7"/>
  <c r="Z3511" i="7" s="1"/>
  <c r="L3499" i="7" s="1"/>
  <c r="N3499" i="7" s="1"/>
  <c r="Y3346" i="7"/>
  <c r="Z3346" i="7" s="1"/>
  <c r="L3334" i="7" s="1"/>
  <c r="N3334" i="7" s="1"/>
  <c r="Y2720" i="7"/>
  <c r="Z2720" i="7" s="1"/>
  <c r="L2708" i="7" s="1"/>
  <c r="N2708" i="7" s="1"/>
  <c r="Y3271" i="7"/>
  <c r="Z3271" i="7" s="1"/>
  <c r="L3259" i="7" s="1"/>
  <c r="N3259" i="7" s="1"/>
  <c r="N3090" i="7"/>
  <c r="Y2746" i="7"/>
  <c r="Z2746" i="7" s="1"/>
  <c r="L2734" i="7" s="1"/>
  <c r="N2734" i="7" s="1"/>
  <c r="Y2579" i="7"/>
  <c r="Z2579" i="7" s="1"/>
  <c r="L2567" i="7" s="1"/>
  <c r="N2567" i="7" s="1"/>
  <c r="Y2544" i="7"/>
  <c r="Z2544" i="7" s="1"/>
  <c r="L2532" i="7" s="1"/>
  <c r="N2532" i="7" s="1"/>
  <c r="Y2448" i="7"/>
  <c r="Z2448" i="7" s="1"/>
  <c r="L2436" i="7" s="1"/>
  <c r="N2436" i="7" s="1"/>
  <c r="Y3845" i="7"/>
  <c r="Z3845" i="7" s="1"/>
  <c r="L3833" i="7" s="1"/>
  <c r="N3833" i="7" s="1"/>
  <c r="Y3112" i="7"/>
  <c r="Z3112" i="7" s="1"/>
  <c r="L3100" i="7" s="1"/>
  <c r="N3100" i="7" s="1"/>
  <c r="N3002" i="7"/>
  <c r="Y2534" i="7"/>
  <c r="Z2534" i="7" s="1"/>
  <c r="L2522" i="7" s="1"/>
  <c r="N2522" i="7" s="1"/>
  <c r="Y2416" i="7"/>
  <c r="Z2416" i="7" s="1"/>
  <c r="L2404" i="7" s="1"/>
  <c r="N2404" i="7" s="1"/>
  <c r="Y2190" i="7"/>
  <c r="Z2190" i="7" s="1"/>
  <c r="L2178" i="7" s="1"/>
  <c r="N2178" i="7" s="1"/>
  <c r="Y3718" i="7"/>
  <c r="Z3718" i="7" s="1"/>
  <c r="L3706" i="7" s="1"/>
  <c r="N3706" i="7" s="1"/>
  <c r="Y3321" i="7"/>
  <c r="Z3321" i="7" s="1"/>
  <c r="L3309" i="7" s="1"/>
  <c r="N3309" i="7" s="1"/>
  <c r="Y2752" i="7"/>
  <c r="Z2752" i="7" s="1"/>
  <c r="L2740" i="7" s="1"/>
  <c r="N2740" i="7" s="1"/>
  <c r="Y2722" i="7"/>
  <c r="Z2722" i="7" s="1"/>
  <c r="L2710" i="7" s="1"/>
  <c r="N2710" i="7" s="1"/>
  <c r="Y2177" i="7"/>
  <c r="Z2177" i="7" s="1"/>
  <c r="L2165" i="7" s="1"/>
  <c r="N2165" i="7" s="1"/>
  <c r="Y2084" i="7"/>
  <c r="Z2084" i="7" s="1"/>
  <c r="L2072" i="7" s="1"/>
  <c r="N2072" i="7" s="1"/>
  <c r="Y2258" i="7"/>
  <c r="Z2258" i="7" s="1"/>
  <c r="L2246" i="7" s="1"/>
  <c r="N2246" i="7" s="1"/>
  <c r="Y2256" i="7"/>
  <c r="Z2256" i="7" s="1"/>
  <c r="L2244" i="7" s="1"/>
  <c r="N2244" i="7" s="1"/>
  <c r="Y1936" i="7"/>
  <c r="Z1936" i="7" s="1"/>
  <c r="L1924" i="7" s="1"/>
  <c r="N1924" i="7" s="1"/>
  <c r="Y1680" i="7"/>
  <c r="Z1680" i="7" s="1"/>
  <c r="L1668" i="7" s="1"/>
  <c r="N1668" i="7" s="1"/>
  <c r="Y1446" i="7"/>
  <c r="Z1446" i="7" s="1"/>
  <c r="L1434" i="7" s="1"/>
  <c r="N1434" i="7" s="1"/>
  <c r="Y1876" i="7"/>
  <c r="Z1876" i="7" s="1"/>
  <c r="L1864" i="7" s="1"/>
  <c r="N1864" i="7" s="1"/>
  <c r="Y1840" i="7"/>
  <c r="Z1840" i="7" s="1"/>
  <c r="L1828" i="7" s="1"/>
  <c r="N1828" i="7" s="1"/>
  <c r="Y1080" i="7"/>
  <c r="Z1080" i="7" s="1"/>
  <c r="L1068" i="7" s="1"/>
  <c r="N1068" i="7" s="1"/>
  <c r="Y1538" i="7"/>
  <c r="Z1538" i="7" s="1"/>
  <c r="L1526" i="7" s="1"/>
  <c r="N1526" i="7" s="1"/>
  <c r="Y1412" i="7"/>
  <c r="Z1412" i="7" s="1"/>
  <c r="L1400" i="7" s="1"/>
  <c r="N1400" i="7" s="1"/>
  <c r="Y820" i="7"/>
  <c r="Z820" i="7" s="1"/>
  <c r="L808" i="7" s="1"/>
  <c r="N808" i="7" s="1"/>
  <c r="N762" i="7"/>
  <c r="N608" i="7"/>
  <c r="Y2169" i="7"/>
  <c r="Z2169" i="7" s="1"/>
  <c r="L2157" i="7" s="1"/>
  <c r="N2157" i="7" s="1"/>
  <c r="N256" i="7"/>
  <c r="N114" i="7"/>
  <c r="N5115" i="7"/>
  <c r="N2580" i="7"/>
  <c r="Y560" i="7"/>
  <c r="Z560" i="7" s="1"/>
  <c r="L548" i="7" s="1"/>
  <c r="N548" i="7" s="1"/>
  <c r="Y737" i="7"/>
  <c r="Z737" i="7" s="1"/>
  <c r="L725" i="7" s="1"/>
  <c r="N725" i="7" s="1"/>
  <c r="N178" i="7"/>
  <c r="Y3134" i="7"/>
  <c r="Z3134" i="7" s="1"/>
  <c r="L3122" i="7" s="1"/>
  <c r="N3122" i="7" s="1"/>
  <c r="N3000" i="7"/>
  <c r="N2634" i="7"/>
  <c r="Y1005" i="7"/>
  <c r="Z1005" i="7" s="1"/>
  <c r="L993" i="7" s="1"/>
  <c r="N993" i="7" s="1"/>
  <c r="Y2186" i="7"/>
  <c r="Z2186" i="7" s="1"/>
  <c r="L2174" i="7" s="1"/>
  <c r="N2174" i="7" s="1"/>
  <c r="Y2907" i="7"/>
  <c r="Z2907" i="7" s="1"/>
  <c r="L2895" i="7" s="1"/>
  <c r="N2895" i="7" s="1"/>
  <c r="Y2502" i="7"/>
  <c r="Z2502" i="7" s="1"/>
  <c r="L2490" i="7" s="1"/>
  <c r="N2490" i="7" s="1"/>
  <c r="N1780" i="7"/>
  <c r="N1588" i="7"/>
  <c r="N1786" i="7"/>
  <c r="Y1422" i="7"/>
  <c r="Z1422" i="7" s="1"/>
  <c r="L1410" i="7" s="1"/>
  <c r="N1410" i="7" s="1"/>
  <c r="Y1662" i="7"/>
  <c r="Z1662" i="7" s="1"/>
  <c r="L1650" i="7" s="1"/>
  <c r="N1650" i="7" s="1"/>
  <c r="N586" i="7"/>
  <c r="Y1558" i="7"/>
  <c r="Z1558" i="7" s="1"/>
  <c r="L1546" i="7" s="1"/>
  <c r="N1546" i="7" s="1"/>
  <c r="N416" i="7"/>
  <c r="N309" i="7"/>
  <c r="Y301" i="7"/>
  <c r="Z301" i="7" s="1"/>
  <c r="L289" i="7" s="1"/>
  <c r="N289" i="7" s="1"/>
  <c r="Y792" i="7"/>
  <c r="Z792" i="7" s="1"/>
  <c r="L780" i="7" s="1"/>
  <c r="N780" i="7" s="1"/>
  <c r="Y1382" i="7"/>
  <c r="Z1382" i="7" s="1"/>
  <c r="L1370" i="7" s="1"/>
  <c r="N1370" i="7" s="1"/>
  <c r="Y653" i="7"/>
  <c r="Z653" i="7" s="1"/>
  <c r="L641" i="7" s="1"/>
  <c r="N641" i="7" s="1"/>
  <c r="N23" i="7"/>
  <c r="Y493" i="7"/>
  <c r="Z493" i="7" s="1"/>
  <c r="L481" i="7" s="1"/>
  <c r="N481" i="7" s="1"/>
  <c r="Y397" i="7"/>
  <c r="Z397" i="7" s="1"/>
  <c r="L385" i="7" s="1"/>
  <c r="N385" i="7" s="1"/>
  <c r="Y285" i="7"/>
  <c r="Z285" i="7" s="1"/>
  <c r="L273" i="7" s="1"/>
  <c r="N273" i="7" s="1"/>
  <c r="N5147" i="7"/>
  <c r="Y4883" i="7"/>
  <c r="Z4883" i="7" s="1"/>
  <c r="L4871" i="7" s="1"/>
  <c r="N4871" i="7" s="1"/>
  <c r="Y3661" i="7"/>
  <c r="Z3661" i="7" s="1"/>
  <c r="L3649" i="7" s="1"/>
  <c r="N3649" i="7" s="1"/>
  <c r="Y4084" i="7"/>
  <c r="Z4084" i="7" s="1"/>
  <c r="L4072" i="7" s="1"/>
  <c r="N4072" i="7" s="1"/>
  <c r="N1670" i="7"/>
  <c r="N1626" i="7"/>
  <c r="N2438" i="7"/>
  <c r="Y1846" i="7"/>
  <c r="Z1846" i="7" s="1"/>
  <c r="L1834" i="7" s="1"/>
  <c r="N1834" i="7" s="1"/>
  <c r="Y936" i="7"/>
  <c r="Z936" i="7" s="1"/>
  <c r="L924" i="7" s="1"/>
  <c r="N924" i="7" s="1"/>
  <c r="Y644" i="7"/>
  <c r="Z644" i="7" s="1"/>
  <c r="L632" i="7" s="1"/>
  <c r="N632" i="7" s="1"/>
  <c r="Y2226" i="7"/>
  <c r="Z2226" i="7" s="1"/>
  <c r="L2214" i="7" s="1"/>
  <c r="N2214" i="7" s="1"/>
  <c r="N602" i="7"/>
  <c r="Y545" i="7"/>
  <c r="Z545" i="7" s="1"/>
  <c r="L533" i="7" s="1"/>
  <c r="N533" i="7" s="1"/>
  <c r="Y1244" i="7"/>
  <c r="Z1244" i="7" s="1"/>
  <c r="L1232" i="7" s="1"/>
  <c r="N1232" i="7" s="1"/>
  <c r="Y5709" i="7"/>
  <c r="Z5709" i="7" s="1"/>
  <c r="L5697" i="7" s="1"/>
  <c r="N5697" i="7" s="1"/>
  <c r="Y5645" i="7"/>
  <c r="Z5645" i="7" s="1"/>
  <c r="L5633" i="7" s="1"/>
  <c r="N5633" i="7" s="1"/>
  <c r="N5562" i="7"/>
  <c r="N5558" i="7"/>
  <c r="N5553" i="7"/>
  <c r="N5510" i="7"/>
  <c r="Y5727" i="7"/>
  <c r="Z5727" i="7" s="1"/>
  <c r="L5715" i="7" s="1"/>
  <c r="N5715" i="7" s="1"/>
  <c r="Y5226" i="7"/>
  <c r="Z5226" i="7" s="1"/>
  <c r="L5214" i="7" s="1"/>
  <c r="N5214" i="7" s="1"/>
  <c r="Y5510" i="7"/>
  <c r="Z5510" i="7" s="1"/>
  <c r="L5498" i="7" s="1"/>
  <c r="N5498" i="7" s="1"/>
  <c r="Y5099" i="7"/>
  <c r="Z5099" i="7" s="1"/>
  <c r="L5087" i="7" s="1"/>
  <c r="N5087" i="7" s="1"/>
  <c r="Y5057" i="7"/>
  <c r="Z5057" i="7" s="1"/>
  <c r="L5045" i="7" s="1"/>
  <c r="N5045" i="7" s="1"/>
  <c r="Y4977" i="7"/>
  <c r="Z4977" i="7" s="1"/>
  <c r="L4965" i="7" s="1"/>
  <c r="N4965" i="7" s="1"/>
  <c r="N4853" i="7"/>
  <c r="Y5013" i="7"/>
  <c r="Z5013" i="7" s="1"/>
  <c r="L5001" i="7" s="1"/>
  <c r="N5001" i="7" s="1"/>
  <c r="Y4885" i="7"/>
  <c r="Z4885" i="7" s="1"/>
  <c r="L4873" i="7" s="1"/>
  <c r="N4873" i="7" s="1"/>
  <c r="N4824" i="7"/>
  <c r="Y4741" i="7"/>
  <c r="Z4741" i="7" s="1"/>
  <c r="L4729" i="7" s="1"/>
  <c r="N4729" i="7" s="1"/>
  <c r="Y4629" i="7"/>
  <c r="Z4629" i="7" s="1"/>
  <c r="L4617" i="7" s="1"/>
  <c r="N4617" i="7" s="1"/>
  <c r="N4596" i="7"/>
  <c r="Y4559" i="7"/>
  <c r="Z4559" i="7" s="1"/>
  <c r="L4547" i="7" s="1"/>
  <c r="N4547" i="7" s="1"/>
  <c r="N4411" i="7"/>
  <c r="N4361" i="7"/>
  <c r="Y3846" i="7"/>
  <c r="Z3846" i="7" s="1"/>
  <c r="L3834" i="7" s="1"/>
  <c r="N3834" i="7" s="1"/>
  <c r="Y4623" i="7"/>
  <c r="Z4623" i="7" s="1"/>
  <c r="L4611" i="7" s="1"/>
  <c r="N4611" i="7" s="1"/>
  <c r="Y4480" i="7"/>
  <c r="Z4480" i="7" s="1"/>
  <c r="L4468" i="7" s="1"/>
  <c r="N4468" i="7" s="1"/>
  <c r="Y4272" i="7"/>
  <c r="Z4272" i="7" s="1"/>
  <c r="L4260" i="7" s="1"/>
  <c r="N4260" i="7" s="1"/>
  <c r="Y4202" i="7"/>
  <c r="Z4202" i="7" s="1"/>
  <c r="L4190" i="7" s="1"/>
  <c r="N4190" i="7" s="1"/>
  <c r="Y4138" i="7"/>
  <c r="Z4138" i="7" s="1"/>
  <c r="L4126" i="7" s="1"/>
  <c r="N4126" i="7" s="1"/>
  <c r="Y4026" i="7"/>
  <c r="Z4026" i="7" s="1"/>
  <c r="L4014" i="7" s="1"/>
  <c r="N4014" i="7" s="1"/>
  <c r="N3977" i="7"/>
  <c r="Y3909" i="7"/>
  <c r="Z3909" i="7" s="1"/>
  <c r="L3897" i="7" s="1"/>
  <c r="N3897" i="7" s="1"/>
  <c r="Y4647" i="7"/>
  <c r="Z4647" i="7" s="1"/>
  <c r="L4635" i="7" s="1"/>
  <c r="N4635" i="7" s="1"/>
  <c r="Y4132" i="7"/>
  <c r="Z4132" i="7" s="1"/>
  <c r="L4120" i="7" s="1"/>
  <c r="N4120" i="7" s="1"/>
  <c r="Y4783" i="7"/>
  <c r="Z4783" i="7" s="1"/>
  <c r="L4771" i="7" s="1"/>
  <c r="N4771" i="7" s="1"/>
  <c r="Y4036" i="7"/>
  <c r="Z4036" i="7" s="1"/>
  <c r="L4024" i="7" s="1"/>
  <c r="N4024" i="7" s="1"/>
  <c r="N3657" i="7"/>
  <c r="Y4407" i="7"/>
  <c r="Z4407" i="7" s="1"/>
  <c r="L4395" i="7" s="1"/>
  <c r="N4395" i="7" s="1"/>
  <c r="Y4352" i="7"/>
  <c r="Z4352" i="7" s="1"/>
  <c r="L4340" i="7" s="1"/>
  <c r="N4340" i="7" s="1"/>
  <c r="Y4004" i="7"/>
  <c r="Z4004" i="7" s="1"/>
  <c r="L3992" i="7" s="1"/>
  <c r="N3992" i="7" s="1"/>
  <c r="N3581" i="7"/>
  <c r="N3414" i="7"/>
  <c r="Y3737" i="7"/>
  <c r="Z3737" i="7" s="1"/>
  <c r="L3725" i="7" s="1"/>
  <c r="N3725" i="7" s="1"/>
  <c r="Y3928" i="7"/>
  <c r="Z3928" i="7" s="1"/>
  <c r="L3916" i="7" s="1"/>
  <c r="N3916" i="7" s="1"/>
  <c r="Y3757" i="7"/>
  <c r="Z3757" i="7" s="1"/>
  <c r="L3745" i="7" s="1"/>
  <c r="N3745" i="7" s="1"/>
  <c r="Y3733" i="7"/>
  <c r="Z3733" i="7" s="1"/>
  <c r="L3721" i="7" s="1"/>
  <c r="N3721" i="7" s="1"/>
  <c r="Y3447" i="7"/>
  <c r="Z3447" i="7" s="1"/>
  <c r="L3435" i="7" s="1"/>
  <c r="N3435" i="7" s="1"/>
  <c r="Y3393" i="7"/>
  <c r="Z3393" i="7" s="1"/>
  <c r="L3381" i="7" s="1"/>
  <c r="N3381" i="7" s="1"/>
  <c r="Y3366" i="7"/>
  <c r="Z3366" i="7" s="1"/>
  <c r="L3354" i="7" s="1"/>
  <c r="N3354" i="7" s="1"/>
  <c r="N3325" i="7"/>
  <c r="Y3195" i="7"/>
  <c r="Z3195" i="7" s="1"/>
  <c r="L3183" i="7" s="1"/>
  <c r="N3183" i="7" s="1"/>
  <c r="N2922" i="7"/>
  <c r="Y3956" i="7"/>
  <c r="Z3956" i="7" s="1"/>
  <c r="L3944" i="7" s="1"/>
  <c r="N3944" i="7" s="1"/>
  <c r="Y3305" i="7"/>
  <c r="Z3305" i="7" s="1"/>
  <c r="L3293" i="7" s="1"/>
  <c r="N3293" i="7" s="1"/>
  <c r="N2714" i="7"/>
  <c r="N3036" i="7"/>
  <c r="N2995" i="7"/>
  <c r="Y2942" i="7"/>
  <c r="Z2942" i="7" s="1"/>
  <c r="L2930" i="7" s="1"/>
  <c r="N2930" i="7" s="1"/>
  <c r="N2778" i="7"/>
  <c r="N2762" i="7"/>
  <c r="N2430" i="7"/>
  <c r="Y2336" i="7"/>
  <c r="Z2336" i="7" s="1"/>
  <c r="L2324" i="7" s="1"/>
  <c r="N2324" i="7" s="1"/>
  <c r="N2374" i="7"/>
  <c r="Y2355" i="7"/>
  <c r="Z2355" i="7" s="1"/>
  <c r="L2343" i="7" s="1"/>
  <c r="N2343" i="7" s="1"/>
  <c r="N2197" i="7"/>
  <c r="N2094" i="7"/>
  <c r="Y2874" i="7"/>
  <c r="Z2874" i="7" s="1"/>
  <c r="L2862" i="7" s="1"/>
  <c r="N2862" i="7" s="1"/>
  <c r="N2566" i="7"/>
  <c r="Y2410" i="7"/>
  <c r="Z2410" i="7" s="1"/>
  <c r="L2398" i="7" s="1"/>
  <c r="N2398" i="7" s="1"/>
  <c r="Y2127" i="7"/>
  <c r="Z2127" i="7" s="1"/>
  <c r="L2115" i="7" s="1"/>
  <c r="N2115" i="7" s="1"/>
  <c r="N1722" i="7"/>
  <c r="Y1482" i="7"/>
  <c r="Z1482" i="7" s="1"/>
  <c r="L1470" i="7" s="1"/>
  <c r="N1470" i="7" s="1"/>
  <c r="Y1424" i="7"/>
  <c r="Z1424" i="7" s="1"/>
  <c r="L1412" i="7" s="1"/>
  <c r="N1412" i="7" s="1"/>
  <c r="Y1360" i="7"/>
  <c r="Z1360" i="7" s="1"/>
  <c r="L1348" i="7" s="1"/>
  <c r="N1348" i="7" s="1"/>
  <c r="N1187" i="7"/>
  <c r="N1140" i="7"/>
  <c r="N1684" i="7"/>
  <c r="N1562" i="7"/>
  <c r="Y1435" i="7"/>
  <c r="Z1435" i="7" s="1"/>
  <c r="L1423" i="7" s="1"/>
  <c r="N1423" i="7" s="1"/>
  <c r="N1364" i="7"/>
  <c r="Y1328" i="7"/>
  <c r="Z1328" i="7" s="1"/>
  <c r="L1316" i="7" s="1"/>
  <c r="N1316" i="7" s="1"/>
  <c r="N1278" i="7"/>
  <c r="Y1163" i="7"/>
  <c r="Z1163" i="7" s="1"/>
  <c r="L1151" i="7" s="1"/>
  <c r="N1151" i="7" s="1"/>
  <c r="Y1138" i="7"/>
  <c r="Z1138" i="7" s="1"/>
  <c r="L1126" i="7" s="1"/>
  <c r="N1126" i="7" s="1"/>
  <c r="N1108" i="7"/>
  <c r="Y973" i="7"/>
  <c r="Z973" i="7" s="1"/>
  <c r="L961" i="7" s="1"/>
  <c r="N961" i="7" s="1"/>
  <c r="Y830" i="7"/>
  <c r="Z830" i="7" s="1"/>
  <c r="L818" i="7" s="1"/>
  <c r="N818" i="7" s="1"/>
  <c r="Y685" i="7"/>
  <c r="Z685" i="7" s="1"/>
  <c r="L673" i="7" s="1"/>
  <c r="N673" i="7" s="1"/>
  <c r="N330" i="7"/>
  <c r="Y310" i="7"/>
  <c r="Z310" i="7" s="1"/>
  <c r="L298" i="7" s="1"/>
  <c r="N298" i="7" s="1"/>
  <c r="Y1796" i="7"/>
  <c r="Z1796" i="7" s="1"/>
  <c r="L1784" i="7" s="1"/>
  <c r="N1784" i="7" s="1"/>
  <c r="Y1747" i="7"/>
  <c r="Z1747" i="7" s="1"/>
  <c r="L1735" i="7" s="1"/>
  <c r="N1735" i="7" s="1"/>
  <c r="Y1606" i="7"/>
  <c r="Z1606" i="7" s="1"/>
  <c r="L1594" i="7" s="1"/>
  <c r="N1594" i="7" s="1"/>
  <c r="Y1444" i="7"/>
  <c r="Z1444" i="7" s="1"/>
  <c r="L1432" i="7" s="1"/>
  <c r="N1432" i="7" s="1"/>
  <c r="N1172" i="7"/>
  <c r="Y912" i="7"/>
  <c r="Z912" i="7" s="1"/>
  <c r="L900" i="7" s="1"/>
  <c r="N900" i="7" s="1"/>
  <c r="N692" i="7"/>
  <c r="N536" i="7"/>
  <c r="N522" i="7"/>
  <c r="N428" i="7"/>
  <c r="Y348" i="7"/>
  <c r="Z348" i="7" s="1"/>
  <c r="L336" i="7" s="1"/>
  <c r="N336" i="7" s="1"/>
  <c r="N293" i="7"/>
  <c r="Y941" i="7"/>
  <c r="Z941" i="7" s="1"/>
  <c r="L929" i="7" s="1"/>
  <c r="N929" i="7" s="1"/>
  <c r="Y806" i="7"/>
  <c r="Z806" i="7" s="1"/>
  <c r="L794" i="7" s="1"/>
  <c r="N794" i="7" s="1"/>
  <c r="Y1394" i="7"/>
  <c r="Z1394" i="7" s="1"/>
  <c r="L1382" i="7" s="1"/>
  <c r="N1382" i="7" s="1"/>
  <c r="Y989" i="7"/>
  <c r="Z989" i="7" s="1"/>
  <c r="L977" i="7" s="1"/>
  <c r="N977" i="7" s="1"/>
  <c r="Y960" i="7"/>
  <c r="Z960" i="7" s="1"/>
  <c r="L948" i="7" s="1"/>
  <c r="N948" i="7" s="1"/>
  <c r="N933" i="7"/>
  <c r="Y836" i="7"/>
  <c r="Z836" i="7" s="1"/>
  <c r="L824" i="7" s="1"/>
  <c r="N824" i="7" s="1"/>
  <c r="N620" i="7"/>
  <c r="Y465" i="7"/>
  <c r="Z465" i="7" s="1"/>
  <c r="L453" i="7" s="1"/>
  <c r="N453" i="7" s="1"/>
  <c r="N410" i="7"/>
  <c r="N404" i="7"/>
  <c r="Y366" i="7"/>
  <c r="Z366" i="7" s="1"/>
  <c r="L354" i="7" s="1"/>
  <c r="N354" i="7" s="1"/>
  <c r="Y300" i="7"/>
  <c r="Z300" i="7" s="1"/>
  <c r="L288" i="7" s="1"/>
  <c r="N288" i="7" s="1"/>
  <c r="Y1216" i="7"/>
  <c r="Z1216" i="7" s="1"/>
  <c r="L1204" i="7" s="1"/>
  <c r="N1204" i="7" s="1"/>
  <c r="Y1054" i="7"/>
  <c r="Z1054" i="7" s="1"/>
  <c r="L1042" i="7" s="1"/>
  <c r="N1042" i="7" s="1"/>
  <c r="Y864" i="7"/>
  <c r="Z864" i="7" s="1"/>
  <c r="L852" i="7" s="1"/>
  <c r="N852" i="7" s="1"/>
  <c r="N150" i="7"/>
  <c r="N134" i="7"/>
  <c r="Y5519" i="7"/>
  <c r="Z5519" i="7" s="1"/>
  <c r="L5507" i="7" s="1"/>
  <c r="N5507" i="7" s="1"/>
  <c r="Y5339" i="7"/>
  <c r="Z5339" i="7" s="1"/>
  <c r="L5327" i="7" s="1"/>
  <c r="N5327" i="7" s="1"/>
  <c r="Y5333" i="7"/>
  <c r="Z5333" i="7" s="1"/>
  <c r="L5321" i="7" s="1"/>
  <c r="N5321" i="7" s="1"/>
  <c r="Y5217" i="7"/>
  <c r="Z5217" i="7" s="1"/>
  <c r="L5205" i="7" s="1"/>
  <c r="N5205" i="7" s="1"/>
  <c r="Y5073" i="7"/>
  <c r="Z5073" i="7" s="1"/>
  <c r="L5061" i="7" s="1"/>
  <c r="N5061" i="7" s="1"/>
  <c r="N4895" i="7"/>
  <c r="Y4817" i="7"/>
  <c r="Z4817" i="7" s="1"/>
  <c r="L4805" i="7" s="1"/>
  <c r="N4805" i="7" s="1"/>
  <c r="Y5072" i="7"/>
  <c r="Z5072" i="7" s="1"/>
  <c r="L5060" i="7" s="1"/>
  <c r="N5060" i="7" s="1"/>
  <c r="Y4062" i="7"/>
  <c r="Z4062" i="7" s="1"/>
  <c r="L4050" i="7" s="1"/>
  <c r="N4050" i="7" s="1"/>
  <c r="Y4763" i="7"/>
  <c r="Z4763" i="7" s="1"/>
  <c r="L4751" i="7" s="1"/>
  <c r="N4751" i="7" s="1"/>
  <c r="Y5059" i="7"/>
  <c r="Z5059" i="7" s="1"/>
  <c r="L5047" i="7" s="1"/>
  <c r="N5047" i="7" s="1"/>
  <c r="Y5051" i="7"/>
  <c r="Z5051" i="7" s="1"/>
  <c r="L5039" i="7" s="1"/>
  <c r="N5039" i="7" s="1"/>
  <c r="Y4912" i="7"/>
  <c r="Z4912" i="7" s="1"/>
  <c r="L4900" i="7" s="1"/>
  <c r="N4900" i="7" s="1"/>
  <c r="Y3533" i="7"/>
  <c r="Z3533" i="7" s="1"/>
  <c r="L3521" i="7" s="1"/>
  <c r="N3521" i="7" s="1"/>
  <c r="Y3505" i="7"/>
  <c r="Z3505" i="7" s="1"/>
  <c r="L3493" i="7" s="1"/>
  <c r="N3493" i="7" s="1"/>
  <c r="Y4160" i="7"/>
  <c r="Z4160" i="7" s="1"/>
  <c r="L4148" i="7" s="1"/>
  <c r="N4148" i="7" s="1"/>
  <c r="Y3024" i="7"/>
  <c r="Z3024" i="7" s="1"/>
  <c r="L3012" i="7" s="1"/>
  <c r="N3012" i="7" s="1"/>
  <c r="Y3917" i="7"/>
  <c r="Z3917" i="7" s="1"/>
  <c r="L3905" i="7" s="1"/>
  <c r="N3905" i="7" s="1"/>
  <c r="Y2998" i="7"/>
  <c r="Z2998" i="7" s="1"/>
  <c r="L2986" i="7" s="1"/>
  <c r="N2986" i="7" s="1"/>
  <c r="Y2426" i="7"/>
  <c r="Z2426" i="7" s="1"/>
  <c r="L2414" i="7" s="1"/>
  <c r="N2414" i="7" s="1"/>
  <c r="Y3353" i="7"/>
  <c r="Z3353" i="7" s="1"/>
  <c r="L3341" i="7" s="1"/>
  <c r="N3341" i="7" s="1"/>
  <c r="Y3318" i="7"/>
  <c r="Z3318" i="7" s="1"/>
  <c r="L3306" i="7" s="1"/>
  <c r="N3306" i="7" s="1"/>
  <c r="Y3289" i="7"/>
  <c r="Z3289" i="7" s="1"/>
  <c r="L3277" i="7" s="1"/>
  <c r="N3277" i="7" s="1"/>
  <c r="Y3098" i="7"/>
  <c r="Z3098" i="7" s="1"/>
  <c r="L3086" i="7" s="1"/>
  <c r="N3086" i="7" s="1"/>
  <c r="Y2191" i="7"/>
  <c r="Z2191" i="7" s="1"/>
  <c r="L2179" i="7" s="1"/>
  <c r="N2179" i="7" s="1"/>
  <c r="Y2114" i="7"/>
  <c r="Z2114" i="7" s="1"/>
  <c r="L2102" i="7" s="1"/>
  <c r="N2102" i="7" s="1"/>
  <c r="Y2098" i="7"/>
  <c r="Z2098" i="7" s="1"/>
  <c r="L2086" i="7" s="1"/>
  <c r="N2086" i="7" s="1"/>
  <c r="Y2608" i="7"/>
  <c r="Z2608" i="7" s="1"/>
  <c r="L2596" i="7" s="1"/>
  <c r="N2596" i="7" s="1"/>
  <c r="Y2498" i="7"/>
  <c r="Z2498" i="7" s="1"/>
  <c r="L2486" i="7" s="1"/>
  <c r="N2486" i="7" s="1"/>
  <c r="Y2378" i="7"/>
  <c r="Z2378" i="7" s="1"/>
  <c r="L2366" i="7" s="1"/>
  <c r="N2366" i="7" s="1"/>
  <c r="Y2454" i="7"/>
  <c r="Z2454" i="7" s="1"/>
  <c r="L2442" i="7" s="1"/>
  <c r="N2442" i="7" s="1"/>
  <c r="Y2022" i="7"/>
  <c r="Z2022" i="7" s="1"/>
  <c r="L2010" i="7" s="1"/>
  <c r="N2010" i="7" s="1"/>
  <c r="Y2054" i="7"/>
  <c r="Z2054" i="7" s="1"/>
  <c r="L2042" i="7" s="1"/>
  <c r="N2042" i="7" s="1"/>
  <c r="Y2145" i="7"/>
  <c r="Z2145" i="7" s="1"/>
  <c r="L2133" i="7" s="1"/>
  <c r="N2133" i="7" s="1"/>
  <c r="Y2080" i="7"/>
  <c r="Z2080" i="7" s="1"/>
  <c r="L2068" i="7" s="1"/>
  <c r="N2068" i="7" s="1"/>
  <c r="Y2019" i="7"/>
  <c r="Z2019" i="7" s="1"/>
  <c r="L2007" i="7" s="1"/>
  <c r="N2007" i="7" s="1"/>
  <c r="Y2000" i="7"/>
  <c r="Z2000" i="7" s="1"/>
  <c r="L1988" i="7" s="1"/>
  <c r="N1988" i="7" s="1"/>
  <c r="Y1843" i="7"/>
  <c r="Z1843" i="7" s="1"/>
  <c r="L1831" i="7" s="1"/>
  <c r="N1831" i="7" s="1"/>
  <c r="Y1824" i="7"/>
  <c r="Z1824" i="7" s="1"/>
  <c r="L1812" i="7" s="1"/>
  <c r="N1812" i="7" s="1"/>
  <c r="Y1678" i="7"/>
  <c r="Z1678" i="7" s="1"/>
  <c r="L1666" i="7" s="1"/>
  <c r="N1666" i="7" s="1"/>
  <c r="Y1690" i="7"/>
  <c r="Z1690" i="7" s="1"/>
  <c r="L1678" i="7" s="1"/>
  <c r="N1678" i="7" s="1"/>
  <c r="Y1794" i="7"/>
  <c r="Z1794" i="7" s="1"/>
  <c r="L1782" i="7" s="1"/>
  <c r="N1782" i="7" s="1"/>
  <c r="Y1614" i="7"/>
  <c r="Z1614" i="7" s="1"/>
  <c r="L1602" i="7" s="1"/>
  <c r="N1602" i="7" s="1"/>
  <c r="Y1590" i="7"/>
  <c r="Z1590" i="7" s="1"/>
  <c r="L1578" i="7" s="1"/>
  <c r="N1578" i="7" s="1"/>
  <c r="Y2323" i="7"/>
  <c r="Z2323" i="7" s="1"/>
  <c r="L2311" i="7" s="1"/>
  <c r="N2311" i="7" s="1"/>
  <c r="Y2224" i="7"/>
  <c r="Z2224" i="7" s="1"/>
  <c r="L2212" i="7" s="1"/>
  <c r="N2212" i="7" s="1"/>
  <c r="Y2050" i="7"/>
  <c r="Z2050" i="7" s="1"/>
  <c r="L2038" i="7" s="1"/>
  <c r="N2038" i="7" s="1"/>
  <c r="Y2032" i="7"/>
  <c r="Z2032" i="7" s="1"/>
  <c r="L2020" i="7" s="1"/>
  <c r="N2020" i="7" s="1"/>
  <c r="Y1987" i="7"/>
  <c r="Z1987" i="7" s="1"/>
  <c r="L1975" i="7" s="1"/>
  <c r="N1975" i="7" s="1"/>
  <c r="Y1922" i="7"/>
  <c r="Z1922" i="7" s="1"/>
  <c r="L1910" i="7" s="1"/>
  <c r="N1910" i="7" s="1"/>
  <c r="N1082" i="7"/>
  <c r="Y760" i="7"/>
  <c r="Z760" i="7" s="1"/>
  <c r="L748" i="7" s="1"/>
  <c r="N748" i="7" s="1"/>
  <c r="N520" i="7"/>
  <c r="Y5702" i="7"/>
  <c r="Z5702" i="7" s="1"/>
  <c r="L5690" i="7" s="1"/>
  <c r="N5690" i="7" s="1"/>
  <c r="Y5415" i="7"/>
  <c r="Z5415" i="7" s="1"/>
  <c r="L5403" i="7" s="1"/>
  <c r="N5403" i="7" s="1"/>
  <c r="Y5383" i="7"/>
  <c r="Z5383" i="7" s="1"/>
  <c r="L5371" i="7" s="1"/>
  <c r="N5371" i="7" s="1"/>
  <c r="Y5352" i="7"/>
  <c r="Z5352" i="7" s="1"/>
  <c r="L5340" i="7" s="1"/>
  <c r="N5340" i="7" s="1"/>
  <c r="Y5336" i="7"/>
  <c r="Z5336" i="7" s="1"/>
  <c r="L5324" i="7" s="1"/>
  <c r="N5324" i="7" s="1"/>
  <c r="Y5117" i="7"/>
  <c r="Z5117" i="7" s="1"/>
  <c r="L5105" i="7" s="1"/>
  <c r="N5105" i="7" s="1"/>
  <c r="Y5005" i="7"/>
  <c r="Z5005" i="7" s="1"/>
  <c r="L4993" i="7" s="1"/>
  <c r="N4993" i="7" s="1"/>
  <c r="N5181" i="7"/>
  <c r="Y5149" i="7"/>
  <c r="Z5149" i="7" s="1"/>
  <c r="L5137" i="7" s="1"/>
  <c r="N5137" i="7" s="1"/>
  <c r="Y4829" i="7"/>
  <c r="Z4829" i="7" s="1"/>
  <c r="L4817" i="7" s="1"/>
  <c r="N4817" i="7" s="1"/>
  <c r="N4738" i="7"/>
  <c r="N4674" i="7"/>
  <c r="N4657" i="7"/>
  <c r="N4246" i="7"/>
  <c r="N4214" i="7"/>
  <c r="N4195" i="7"/>
  <c r="N4163" i="7"/>
  <c r="N4131" i="7"/>
  <c r="N4099" i="7"/>
  <c r="N4067" i="7"/>
  <c r="N4035" i="7"/>
  <c r="N4003" i="7"/>
  <c r="N3971" i="7"/>
  <c r="N3939" i="7"/>
  <c r="N4101" i="7"/>
  <c r="N4054" i="7"/>
  <c r="N3856" i="7"/>
  <c r="N3766" i="7"/>
  <c r="N3702" i="7"/>
  <c r="N3051" i="7"/>
  <c r="N2865" i="7"/>
  <c r="N2828" i="7"/>
  <c r="Y4780" i="7"/>
  <c r="Z4780" i="7" s="1"/>
  <c r="L4768" i="7" s="1"/>
  <c r="N4768" i="7" s="1"/>
  <c r="N5484" i="7"/>
  <c r="N5532" i="7"/>
  <c r="N5380" i="7"/>
  <c r="N5316" i="7"/>
  <c r="N5367" i="7"/>
  <c r="N5254" i="7"/>
  <c r="N5239" i="7"/>
  <c r="N5383" i="7"/>
  <c r="Y5332" i="7"/>
  <c r="Z5332" i="7" s="1"/>
  <c r="L5320" i="7" s="1"/>
  <c r="N5320" i="7" s="1"/>
  <c r="Y5322" i="7"/>
  <c r="Z5322" i="7" s="1"/>
  <c r="L5310" i="7" s="1"/>
  <c r="N5310" i="7" s="1"/>
  <c r="N5229" i="7"/>
  <c r="N5133" i="7"/>
  <c r="Y5112" i="7"/>
  <c r="Z5112" i="7" s="1"/>
  <c r="L5100" i="7" s="1"/>
  <c r="N5100" i="7" s="1"/>
  <c r="Y5154" i="7"/>
  <c r="Z5154" i="7" s="1"/>
  <c r="L5142" i="7" s="1"/>
  <c r="N5142" i="7" s="1"/>
  <c r="Y5106" i="7"/>
  <c r="Z5106" i="7" s="1"/>
  <c r="L5094" i="7" s="1"/>
  <c r="N5094" i="7" s="1"/>
  <c r="N5085" i="7"/>
  <c r="N4834" i="7"/>
  <c r="N4197" i="7"/>
  <c r="N4098" i="7"/>
  <c r="N4034" i="7"/>
  <c r="N3970" i="7"/>
  <c r="N3973" i="7"/>
  <c r="N4006" i="7"/>
  <c r="N3888" i="7"/>
  <c r="N3195" i="7"/>
  <c r="N2780" i="7"/>
  <c r="N2652" i="7"/>
  <c r="N2524" i="7"/>
  <c r="Y5673" i="7"/>
  <c r="Z5673" i="7" s="1"/>
  <c r="L5661" i="7" s="1"/>
  <c r="N5661" i="7" s="1"/>
  <c r="Y5629" i="7"/>
  <c r="Z5629" i="7" s="1"/>
  <c r="L5617" i="7" s="1"/>
  <c r="N5617" i="7" s="1"/>
  <c r="Y5613" i="7"/>
  <c r="Z5613" i="7" s="1"/>
  <c r="L5601" i="7" s="1"/>
  <c r="N5601" i="7" s="1"/>
  <c r="Y5596" i="7"/>
  <c r="Z5596" i="7" s="1"/>
  <c r="L5584" i="7" s="1"/>
  <c r="N5584" i="7" s="1"/>
  <c r="N5469" i="7"/>
  <c r="N5434" i="7"/>
  <c r="N5412" i="7"/>
  <c r="N5348" i="7"/>
  <c r="N5416" i="7"/>
  <c r="N5352" i="7"/>
  <c r="N5727" i="7"/>
  <c r="N5669" i="7"/>
  <c r="Y5718" i="7"/>
  <c r="Z5718" i="7" s="1"/>
  <c r="L5706" i="7" s="1"/>
  <c r="N5706" i="7" s="1"/>
  <c r="N5623" i="7"/>
  <c r="Y5572" i="7"/>
  <c r="Z5572" i="7" s="1"/>
  <c r="L5560" i="7" s="1"/>
  <c r="N5560" i="7" s="1"/>
  <c r="Y5592" i="7"/>
  <c r="Z5592" i="7" s="1"/>
  <c r="L5580" i="7" s="1"/>
  <c r="N5580" i="7" s="1"/>
  <c r="Y5641" i="7"/>
  <c r="Z5641" i="7" s="1"/>
  <c r="L5629" i="7" s="1"/>
  <c r="N5629" i="7" s="1"/>
  <c r="Y5618" i="7"/>
  <c r="Z5618" i="7" s="1"/>
  <c r="L5606" i="7" s="1"/>
  <c r="N5606" i="7" s="1"/>
  <c r="Y5600" i="7"/>
  <c r="Z5600" i="7" s="1"/>
  <c r="L5588" i="7" s="1"/>
  <c r="N5588" i="7" s="1"/>
  <c r="N5516" i="7"/>
  <c r="Y5484" i="7"/>
  <c r="Z5484" i="7" s="1"/>
  <c r="L5472" i="7" s="1"/>
  <c r="N5472" i="7" s="1"/>
  <c r="Y5462" i="7"/>
  <c r="Z5462" i="7" s="1"/>
  <c r="L5450" i="7" s="1"/>
  <c r="N5450" i="7" s="1"/>
  <c r="N5251" i="7"/>
  <c r="N5219" i="7"/>
  <c r="Y5347" i="7"/>
  <c r="Z5347" i="7" s="1"/>
  <c r="L5335" i="7" s="1"/>
  <c r="N5335" i="7" s="1"/>
  <c r="Y5259" i="7"/>
  <c r="Z5259" i="7" s="1"/>
  <c r="L5247" i="7" s="1"/>
  <c r="N5247" i="7" s="1"/>
  <c r="N5117" i="7"/>
  <c r="N5102" i="7"/>
  <c r="N4980" i="7"/>
  <c r="N4813" i="7"/>
  <c r="N4798" i="7"/>
  <c r="Y5042" i="7"/>
  <c r="Z5042" i="7" s="1"/>
  <c r="L5030" i="7" s="1"/>
  <c r="N5030" i="7" s="1"/>
  <c r="Y5140" i="7"/>
  <c r="Z5140" i="7" s="1"/>
  <c r="L5128" i="7" s="1"/>
  <c r="N5128" i="7" s="1"/>
  <c r="Y5026" i="7"/>
  <c r="Z5026" i="7" s="1"/>
  <c r="L5014" i="7" s="1"/>
  <c r="N5014" i="7" s="1"/>
  <c r="Y4968" i="7"/>
  <c r="Z4968" i="7" s="1"/>
  <c r="L4956" i="7" s="1"/>
  <c r="N4956" i="7" s="1"/>
  <c r="Y5008" i="7"/>
  <c r="Z5008" i="7" s="1"/>
  <c r="L4996" i="7" s="1"/>
  <c r="N4996" i="7" s="1"/>
  <c r="N4002" i="7"/>
  <c r="Y2531" i="7"/>
  <c r="Z2531" i="7" s="1"/>
  <c r="L2519" i="7" s="1"/>
  <c r="N2519" i="7" s="1"/>
  <c r="N4726" i="7"/>
  <c r="N4694" i="7"/>
  <c r="N4662" i="7"/>
  <c r="N4630" i="7"/>
  <c r="N4598" i="7"/>
  <c r="N4534" i="7"/>
  <c r="N4502" i="7"/>
  <c r="N4470" i="7"/>
  <c r="Y4429" i="7"/>
  <c r="Z4429" i="7" s="1"/>
  <c r="L4417" i="7" s="1"/>
  <c r="N4417" i="7" s="1"/>
  <c r="Y4365" i="7"/>
  <c r="Z4365" i="7" s="1"/>
  <c r="L4353" i="7" s="1"/>
  <c r="N4353" i="7" s="1"/>
  <c r="Y4301" i="7"/>
  <c r="Z4301" i="7" s="1"/>
  <c r="L4289" i="7" s="1"/>
  <c r="N4289" i="7" s="1"/>
  <c r="Y4890" i="7"/>
  <c r="Z4890" i="7" s="1"/>
  <c r="L4878" i="7" s="1"/>
  <c r="N4878" i="7" s="1"/>
  <c r="N4584" i="7"/>
  <c r="N4550" i="7"/>
  <c r="N4512" i="7"/>
  <c r="N4262" i="7"/>
  <c r="N4182" i="7"/>
  <c r="N4167" i="7"/>
  <c r="N4039" i="7"/>
  <c r="N3926" i="7"/>
  <c r="N3852" i="7"/>
  <c r="N3820" i="7"/>
  <c r="N3788" i="7"/>
  <c r="N3724" i="7"/>
  <c r="N3692" i="7"/>
  <c r="Y4648" i="7"/>
  <c r="Z4648" i="7" s="1"/>
  <c r="L4636" i="7" s="1"/>
  <c r="N4636" i="7" s="1"/>
  <c r="Y4606" i="7"/>
  <c r="Z4606" i="7" s="1"/>
  <c r="L4594" i="7" s="1"/>
  <c r="N4594" i="7" s="1"/>
  <c r="Y4502" i="7"/>
  <c r="Z4502" i="7" s="1"/>
  <c r="L4490" i="7" s="1"/>
  <c r="N4490" i="7" s="1"/>
  <c r="N4333" i="7"/>
  <c r="Y4370" i="7"/>
  <c r="Z4370" i="7" s="1"/>
  <c r="L4358" i="7" s="1"/>
  <c r="N4358" i="7" s="1"/>
  <c r="N4316" i="7"/>
  <c r="N4230" i="7"/>
  <c r="N4177" i="7"/>
  <c r="Y4178" i="7"/>
  <c r="Z4178" i="7" s="1"/>
  <c r="L4166" i="7" s="1"/>
  <c r="N4166" i="7" s="1"/>
  <c r="N4133" i="7"/>
  <c r="Y4123" i="7"/>
  <c r="Z4123" i="7" s="1"/>
  <c r="L4111" i="7" s="1"/>
  <c r="N4111" i="7" s="1"/>
  <c r="Y4075" i="7"/>
  <c r="Z4075" i="7" s="1"/>
  <c r="L4063" i="7" s="1"/>
  <c r="N4063" i="7" s="1"/>
  <c r="Y4011" i="7"/>
  <c r="Z4011" i="7" s="1"/>
  <c r="L3999" i="7" s="1"/>
  <c r="N3999" i="7" s="1"/>
  <c r="Y3947" i="7"/>
  <c r="Z3947" i="7" s="1"/>
  <c r="L3935" i="7" s="1"/>
  <c r="N3935" i="7" s="1"/>
  <c r="Y4413" i="7"/>
  <c r="Z4413" i="7" s="1"/>
  <c r="L4401" i="7" s="1"/>
  <c r="N4401" i="7" s="1"/>
  <c r="Y4398" i="7"/>
  <c r="Z4398" i="7" s="1"/>
  <c r="L4386" i="7" s="1"/>
  <c r="N4386" i="7" s="1"/>
  <c r="N4348" i="7"/>
  <c r="Y4169" i="7"/>
  <c r="Z4169" i="7" s="1"/>
  <c r="L4157" i="7" s="1"/>
  <c r="N4157" i="7" s="1"/>
  <c r="Y4151" i="7"/>
  <c r="Z4151" i="7" s="1"/>
  <c r="L4139" i="7" s="1"/>
  <c r="N4139" i="7" s="1"/>
  <c r="Y4317" i="7"/>
  <c r="Z4317" i="7" s="1"/>
  <c r="L4305" i="7" s="1"/>
  <c r="N4305" i="7" s="1"/>
  <c r="Y4302" i="7"/>
  <c r="Z4302" i="7" s="1"/>
  <c r="L4290" i="7" s="1"/>
  <c r="N4290" i="7" s="1"/>
  <c r="N4273" i="7"/>
  <c r="N4183" i="7"/>
  <c r="N4107" i="7"/>
  <c r="N3991" i="7"/>
  <c r="Y3975" i="7"/>
  <c r="Z3975" i="7" s="1"/>
  <c r="L3963" i="7" s="1"/>
  <c r="N3963" i="7" s="1"/>
  <c r="N3933" i="7"/>
  <c r="N3855" i="7"/>
  <c r="N3840" i="7"/>
  <c r="N3712" i="7"/>
  <c r="N3568" i="7"/>
  <c r="N3536" i="7"/>
  <c r="N3504" i="7"/>
  <c r="N3472" i="7"/>
  <c r="N3440" i="7"/>
  <c r="N3408" i="7"/>
  <c r="N3376" i="7"/>
  <c r="N3344" i="7"/>
  <c r="N3312" i="7"/>
  <c r="N3280" i="7"/>
  <c r="Y3851" i="7"/>
  <c r="Z3851" i="7" s="1"/>
  <c r="L3839" i="7" s="1"/>
  <c r="N3839" i="7" s="1"/>
  <c r="N3824" i="7"/>
  <c r="N3634" i="7"/>
  <c r="N3602" i="7"/>
  <c r="N3570" i="7"/>
  <c r="N3538" i="7"/>
  <c r="N3506" i="7"/>
  <c r="N3474" i="7"/>
  <c r="N3410" i="7"/>
  <c r="N3378" i="7"/>
  <c r="N3346" i="7"/>
  <c r="N3314" i="7"/>
  <c r="N3225" i="7"/>
  <c r="N3161" i="7"/>
  <c r="N3129" i="7"/>
  <c r="N3097" i="7"/>
  <c r="N3065" i="7"/>
  <c r="N3033" i="7"/>
  <c r="Y4097" i="7"/>
  <c r="Z4097" i="7" s="1"/>
  <c r="L4085" i="7" s="1"/>
  <c r="N4085" i="7" s="1"/>
  <c r="N3734" i="7"/>
  <c r="N3679" i="7"/>
  <c r="N3664" i="7"/>
  <c r="Y3674" i="7"/>
  <c r="Z3674" i="7" s="1"/>
  <c r="L3662" i="7" s="1"/>
  <c r="N3662" i="7" s="1"/>
  <c r="N3624" i="7"/>
  <c r="N3592" i="7"/>
  <c r="N3560" i="7"/>
  <c r="N3528" i="7"/>
  <c r="N3496" i="7"/>
  <c r="N3464" i="7"/>
  <c r="N3432" i="7"/>
  <c r="N3400" i="7"/>
  <c r="N3368" i="7"/>
  <c r="N3336" i="7"/>
  <c r="N3304" i="7"/>
  <c r="N3249" i="7"/>
  <c r="N3217" i="7"/>
  <c r="N3185" i="7"/>
  <c r="N3121" i="7"/>
  <c r="N3057" i="7"/>
  <c r="Y4071" i="7"/>
  <c r="Z4071" i="7" s="1"/>
  <c r="L4059" i="7" s="1"/>
  <c r="N4059" i="7" s="1"/>
  <c r="Y4033" i="7"/>
  <c r="Z4033" i="7" s="1"/>
  <c r="L4021" i="7" s="1"/>
  <c r="N4021" i="7" s="1"/>
  <c r="Y3866" i="7"/>
  <c r="Z3866" i="7" s="1"/>
  <c r="L3854" i="7" s="1"/>
  <c r="N3854" i="7" s="1"/>
  <c r="Y3732" i="7"/>
  <c r="Z3732" i="7" s="1"/>
  <c r="L3720" i="7" s="1"/>
  <c r="N3720" i="7" s="1"/>
  <c r="Y3796" i="7"/>
  <c r="Z3796" i="7" s="1"/>
  <c r="L3784" i="7" s="1"/>
  <c r="N3784" i="7" s="1"/>
  <c r="Y3359" i="7"/>
  <c r="Z3359" i="7" s="1"/>
  <c r="L3347" i="7" s="1"/>
  <c r="N3347" i="7" s="1"/>
  <c r="N3211" i="7"/>
  <c r="Y3121" i="7"/>
  <c r="Z3121" i="7" s="1"/>
  <c r="L3109" i="7" s="1"/>
  <c r="N3109" i="7" s="1"/>
  <c r="Y3113" i="7"/>
  <c r="Z3113" i="7" s="1"/>
  <c r="L3101" i="7" s="1"/>
  <c r="N3101" i="7" s="1"/>
  <c r="N3083" i="7"/>
  <c r="N3017" i="7"/>
  <c r="N2985" i="7"/>
  <c r="N2953" i="7"/>
  <c r="N2889" i="7"/>
  <c r="N2857" i="7"/>
  <c r="N2825" i="7"/>
  <c r="N2793" i="7"/>
  <c r="N2761" i="7"/>
  <c r="N2729" i="7"/>
  <c r="N2697" i="7"/>
  <c r="N2665" i="7"/>
  <c r="N2633" i="7"/>
  <c r="N2569" i="7"/>
  <c r="N2537" i="7"/>
  <c r="N2473" i="7"/>
  <c r="N2441" i="7"/>
  <c r="N2409" i="7"/>
  <c r="N2377" i="7"/>
  <c r="N2345" i="7"/>
  <c r="N2313" i="7"/>
  <c r="N2281" i="7"/>
  <c r="N2249" i="7"/>
  <c r="N2217" i="7"/>
  <c r="Y3684" i="7"/>
  <c r="Z3684" i="7" s="1"/>
  <c r="L3672" i="7" s="1"/>
  <c r="N3672" i="7" s="1"/>
  <c r="Y3647" i="7"/>
  <c r="Z3647" i="7" s="1"/>
  <c r="L3635" i="7" s="1"/>
  <c r="N3635" i="7" s="1"/>
  <c r="Y3583" i="7"/>
  <c r="Z3583" i="7" s="1"/>
  <c r="L3571" i="7" s="1"/>
  <c r="N3571" i="7" s="1"/>
  <c r="Y3491" i="7"/>
  <c r="Z3491" i="7" s="1"/>
  <c r="L3479" i="7" s="1"/>
  <c r="N3479" i="7" s="1"/>
  <c r="Y3466" i="7"/>
  <c r="Z3466" i="7" s="1"/>
  <c r="L3454" i="7" s="1"/>
  <c r="N3454" i="7" s="1"/>
  <c r="Y3798" i="7"/>
  <c r="Z3798" i="7" s="1"/>
  <c r="L3786" i="7" s="1"/>
  <c r="N3786" i="7" s="1"/>
  <c r="Y3185" i="7"/>
  <c r="Z3185" i="7" s="1"/>
  <c r="L3173" i="7" s="1"/>
  <c r="N3173" i="7" s="1"/>
  <c r="Y3180" i="7"/>
  <c r="Z3180" i="7" s="1"/>
  <c r="L3168" i="7" s="1"/>
  <c r="N3168" i="7" s="1"/>
  <c r="N3021" i="7"/>
  <c r="N2797" i="7"/>
  <c r="N2684" i="7"/>
  <c r="N2669" i="7"/>
  <c r="N2556" i="7"/>
  <c r="N2541" i="7"/>
  <c r="N2428" i="7"/>
  <c r="N2413" i="7"/>
  <c r="N2285" i="7"/>
  <c r="Y3167" i="7"/>
  <c r="Z3167" i="7" s="1"/>
  <c r="L3155" i="7" s="1"/>
  <c r="N3155" i="7" s="1"/>
  <c r="Y3105" i="7"/>
  <c r="Z3105" i="7" s="1"/>
  <c r="L3093" i="7" s="1"/>
  <c r="N3093" i="7" s="1"/>
  <c r="Y3025" i="7"/>
  <c r="Z3025" i="7" s="1"/>
  <c r="L3013" i="7" s="1"/>
  <c r="N3013" i="7" s="1"/>
  <c r="Y3471" i="7"/>
  <c r="Z3471" i="7" s="1"/>
  <c r="L3459" i="7" s="1"/>
  <c r="N3459" i="7" s="1"/>
  <c r="N3059" i="7"/>
  <c r="Y3032" i="7"/>
  <c r="Z3032" i="7" s="1"/>
  <c r="L3020" i="7" s="1"/>
  <c r="N3020" i="7" s="1"/>
  <c r="N3019" i="7"/>
  <c r="N2993" i="7"/>
  <c r="N2956" i="7"/>
  <c r="N2883" i="7"/>
  <c r="Y2797" i="7"/>
  <c r="Z2797" i="7" s="1"/>
  <c r="L2785" i="7" s="1"/>
  <c r="N2785" i="7" s="1"/>
  <c r="Y3017" i="7"/>
  <c r="Z3017" i="7" s="1"/>
  <c r="L3005" i="7" s="1"/>
  <c r="N3005" i="7" s="1"/>
  <c r="N2295" i="7"/>
  <c r="N2280" i="7"/>
  <c r="N2251" i="7"/>
  <c r="N2093" i="7"/>
  <c r="N2029" i="7"/>
  <c r="N1965" i="7"/>
  <c r="N1901" i="7"/>
  <c r="N1837" i="7"/>
  <c r="N1773" i="7"/>
  <c r="N1709" i="7"/>
  <c r="N2909" i="7"/>
  <c r="Y2836" i="7"/>
  <c r="Z2836" i="7" s="1"/>
  <c r="L2824" i="7" s="1"/>
  <c r="N2824" i="7" s="1"/>
  <c r="N2787" i="7"/>
  <c r="N2769" i="7"/>
  <c r="Y2765" i="7"/>
  <c r="Z2765" i="7" s="1"/>
  <c r="L2753" i="7" s="1"/>
  <c r="N2753" i="7" s="1"/>
  <c r="N2653" i="7"/>
  <c r="Y2659" i="7"/>
  <c r="Z2659" i="7" s="1"/>
  <c r="L2647" i="7" s="1"/>
  <c r="N2647" i="7" s="1"/>
  <c r="Y2580" i="7"/>
  <c r="Z2580" i="7" s="1"/>
  <c r="L2568" i="7" s="1"/>
  <c r="N2568" i="7" s="1"/>
  <c r="N2513" i="7"/>
  <c r="Y2509" i="7"/>
  <c r="Z2509" i="7" s="1"/>
  <c r="L2497" i="7" s="1"/>
  <c r="N2497" i="7" s="1"/>
  <c r="N2449" i="7"/>
  <c r="Y2380" i="7"/>
  <c r="Z2380" i="7" s="1"/>
  <c r="L2368" i="7" s="1"/>
  <c r="N2368" i="7" s="1"/>
  <c r="N2348" i="7"/>
  <c r="N2333" i="7"/>
  <c r="N2186" i="7"/>
  <c r="N2154" i="7"/>
  <c r="N2122" i="7"/>
  <c r="N2089" i="7"/>
  <c r="N2057" i="7"/>
  <c r="N2025" i="7"/>
  <c r="N1993" i="7"/>
  <c r="N1961" i="7"/>
  <c r="N1929" i="7"/>
  <c r="N1897" i="7"/>
  <c r="N1833" i="7"/>
  <c r="N1801" i="7"/>
  <c r="N1769" i="7"/>
  <c r="N1737" i="7"/>
  <c r="N1705" i="7"/>
  <c r="N1673" i="7"/>
  <c r="N1641" i="7"/>
  <c r="N1609" i="7"/>
  <c r="N1577" i="7"/>
  <c r="N1545" i="7"/>
  <c r="N1513" i="7"/>
  <c r="N1481" i="7"/>
  <c r="N1449" i="7"/>
  <c r="N1417" i="7"/>
  <c r="Y2993" i="7"/>
  <c r="Z2993" i="7" s="1"/>
  <c r="L2981" i="7" s="1"/>
  <c r="N2981" i="7" s="1"/>
  <c r="Y2865" i="7"/>
  <c r="Z2865" i="7" s="1"/>
  <c r="L2853" i="7" s="1"/>
  <c r="N2853" i="7" s="1"/>
  <c r="Y2737" i="7"/>
  <c r="Z2737" i="7" s="1"/>
  <c r="L2725" i="7" s="1"/>
  <c r="N2725" i="7" s="1"/>
  <c r="Y2673" i="7"/>
  <c r="Z2673" i="7" s="1"/>
  <c r="L2661" i="7" s="1"/>
  <c r="N2661" i="7" s="1"/>
  <c r="Y2609" i="7"/>
  <c r="Z2609" i="7" s="1"/>
  <c r="L2597" i="7" s="1"/>
  <c r="N2597" i="7" s="1"/>
  <c r="Y2545" i="7"/>
  <c r="Z2545" i="7" s="1"/>
  <c r="L2533" i="7" s="1"/>
  <c r="N2533" i="7" s="1"/>
  <c r="Y2311" i="7"/>
  <c r="Z2311" i="7" s="1"/>
  <c r="L2299" i="7" s="1"/>
  <c r="N2299" i="7" s="1"/>
  <c r="Y2225" i="7"/>
  <c r="Z2225" i="7" s="1"/>
  <c r="L2213" i="7" s="1"/>
  <c r="N2213" i="7" s="1"/>
  <c r="Y2200" i="7"/>
  <c r="Z2200" i="7" s="1"/>
  <c r="L2188" i="7" s="1"/>
  <c r="N2188" i="7" s="1"/>
  <c r="N1628" i="7"/>
  <c r="N1564" i="7"/>
  <c r="N1436" i="7"/>
  <c r="Y2388" i="7"/>
  <c r="Z2388" i="7" s="1"/>
  <c r="L2376" i="7" s="1"/>
  <c r="N2376" i="7" s="1"/>
  <c r="Y2349" i="7"/>
  <c r="Z2349" i="7" s="1"/>
  <c r="L2337" i="7" s="1"/>
  <c r="N2337" i="7" s="1"/>
  <c r="Y2559" i="7"/>
  <c r="Z2559" i="7" s="1"/>
  <c r="L2547" i="7" s="1"/>
  <c r="N2547" i="7" s="1"/>
  <c r="Y2557" i="7"/>
  <c r="Z2557" i="7" s="1"/>
  <c r="L2545" i="7" s="1"/>
  <c r="N2545" i="7" s="1"/>
  <c r="N2371" i="7"/>
  <c r="N2289" i="7"/>
  <c r="Y2264" i="7"/>
  <c r="Z2264" i="7" s="1"/>
  <c r="L2252" i="7" s="1"/>
  <c r="N2252" i="7" s="1"/>
  <c r="N1644" i="7"/>
  <c r="Y2477" i="7"/>
  <c r="Z2477" i="7" s="1"/>
  <c r="L2465" i="7" s="1"/>
  <c r="N2465" i="7" s="1"/>
  <c r="Y2124" i="7"/>
  <c r="Z2124" i="7" s="1"/>
  <c r="L2112" i="7" s="1"/>
  <c r="N2112" i="7" s="1"/>
  <c r="Y1996" i="7"/>
  <c r="Z1996" i="7" s="1"/>
  <c r="L1984" i="7" s="1"/>
  <c r="N1984" i="7" s="1"/>
  <c r="Y1868" i="7"/>
  <c r="Z1868" i="7" s="1"/>
  <c r="L1856" i="7" s="1"/>
  <c r="N1856" i="7" s="1"/>
  <c r="Y1740" i="7"/>
  <c r="Z1740" i="7" s="1"/>
  <c r="L1728" i="7" s="1"/>
  <c r="N1728" i="7" s="1"/>
  <c r="Y1709" i="7"/>
  <c r="Z1709" i="7" s="1"/>
  <c r="L1697" i="7" s="1"/>
  <c r="N1697" i="7" s="1"/>
  <c r="N1480" i="7"/>
  <c r="N1431" i="7"/>
  <c r="Y2273" i="7"/>
  <c r="Z2273" i="7" s="1"/>
  <c r="L2261" i="7" s="1"/>
  <c r="N2261" i="7" s="1"/>
  <c r="Y2061" i="7"/>
  <c r="Z2061" i="7" s="1"/>
  <c r="L2049" i="7" s="1"/>
  <c r="N2049" i="7" s="1"/>
  <c r="Y1703" i="7"/>
  <c r="Z1703" i="7" s="1"/>
  <c r="L1691" i="7" s="1"/>
  <c r="N1691" i="7" s="1"/>
  <c r="Y1681" i="7"/>
  <c r="Z1681" i="7" s="1"/>
  <c r="L1669" i="7" s="1"/>
  <c r="N1669" i="7" s="1"/>
  <c r="Y1539" i="7"/>
  <c r="Z1539" i="7" s="1"/>
  <c r="L1527" i="7" s="1"/>
  <c r="N1527" i="7" s="1"/>
  <c r="Y1516" i="7"/>
  <c r="Z1516" i="7" s="1"/>
  <c r="L1504" i="7" s="1"/>
  <c r="N1504" i="7" s="1"/>
  <c r="Y1460" i="7"/>
  <c r="Z1460" i="7" s="1"/>
  <c r="L1448" i="7" s="1"/>
  <c r="N1448" i="7" s="1"/>
  <c r="N1393" i="7"/>
  <c r="N1087" i="7"/>
  <c r="N1055" i="7"/>
  <c r="N991" i="7"/>
  <c r="N959" i="7"/>
  <c r="N927" i="7"/>
  <c r="N913" i="7"/>
  <c r="N895" i="7"/>
  <c r="N831" i="7"/>
  <c r="N799" i="7"/>
  <c r="N767" i="7"/>
  <c r="N735" i="7"/>
  <c r="N703" i="7"/>
  <c r="N671" i="7"/>
  <c r="N639" i="7"/>
  <c r="N607" i="7"/>
  <c r="N593" i="7"/>
  <c r="N575" i="7"/>
  <c r="N84" i="7"/>
  <c r="N69" i="7"/>
  <c r="N41" i="7"/>
  <c r="N12" i="7"/>
  <c r="Y1473" i="7"/>
  <c r="Z1473" i="7" s="1"/>
  <c r="L1461" i="7" s="1"/>
  <c r="N1461" i="7" s="1"/>
  <c r="Y1164" i="7"/>
  <c r="Z1164" i="7" s="1"/>
  <c r="L1152" i="7" s="1"/>
  <c r="N1152" i="7" s="1"/>
  <c r="Y951" i="7"/>
  <c r="Z951" i="7" s="1"/>
  <c r="L939" i="7" s="1"/>
  <c r="N939" i="7" s="1"/>
  <c r="Y142" i="7"/>
  <c r="Z142" i="7" s="1"/>
  <c r="L141" i="7" s="1"/>
  <c r="N141" i="7" s="1"/>
  <c r="Y1308" i="7"/>
  <c r="Z1308" i="7" s="1"/>
  <c r="L1296" i="7" s="1"/>
  <c r="N1296" i="7" s="1"/>
  <c r="Y2183" i="7"/>
  <c r="Z2183" i="7" s="1"/>
  <c r="L2171" i="7" s="1"/>
  <c r="N2171" i="7" s="1"/>
  <c r="N1148" i="7"/>
  <c r="N1101" i="7"/>
  <c r="N995" i="7"/>
  <c r="N867" i="7"/>
  <c r="N483" i="7"/>
  <c r="N355" i="7"/>
  <c r="Y2231" i="7"/>
  <c r="Z2231" i="7" s="1"/>
  <c r="L2219" i="7" s="1"/>
  <c r="N2219" i="7" s="1"/>
  <c r="N1571" i="7"/>
  <c r="Y1556" i="7"/>
  <c r="Z1556" i="7" s="1"/>
  <c r="L1544" i="7" s="1"/>
  <c r="N1544" i="7" s="1"/>
  <c r="Y1484" i="7"/>
  <c r="Z1484" i="7" s="1"/>
  <c r="L1472" i="7" s="1"/>
  <c r="N1472" i="7" s="1"/>
  <c r="Y1383" i="7"/>
  <c r="Z1383" i="7" s="1"/>
  <c r="L1371" i="7" s="1"/>
  <c r="N1371" i="7" s="1"/>
  <c r="N1323" i="7"/>
  <c r="N1297" i="7"/>
  <c r="Y1281" i="7"/>
  <c r="Z1281" i="7" s="1"/>
  <c r="L1269" i="7" s="1"/>
  <c r="N1269" i="7" s="1"/>
  <c r="N1259" i="7"/>
  <c r="Y1185" i="7"/>
  <c r="Z1185" i="7" s="1"/>
  <c r="L1173" i="7" s="1"/>
  <c r="N1173" i="7" s="1"/>
  <c r="N1163" i="7"/>
  <c r="N1137" i="7"/>
  <c r="N1079" i="7"/>
  <c r="N1049" i="7"/>
  <c r="N1031" i="7"/>
  <c r="N983" i="7"/>
  <c r="N889" i="7"/>
  <c r="N841" i="7"/>
  <c r="N823" i="7"/>
  <c r="N793" i="7"/>
  <c r="N775" i="7"/>
  <c r="N745" i="7"/>
  <c r="N727" i="7"/>
  <c r="N679" i="7"/>
  <c r="N633" i="7"/>
  <c r="N585" i="7"/>
  <c r="N567" i="7"/>
  <c r="N537" i="7"/>
  <c r="N519" i="7"/>
  <c r="N471" i="7"/>
  <c r="N423" i="7"/>
  <c r="N377" i="7"/>
  <c r="N329" i="7"/>
  <c r="N263" i="7"/>
  <c r="N139" i="7"/>
  <c r="N127" i="7"/>
  <c r="N119" i="7"/>
  <c r="N111" i="7"/>
  <c r="N104" i="7"/>
  <c r="N96" i="7"/>
  <c r="N67" i="7"/>
  <c r="N53" i="7"/>
  <c r="N32" i="7"/>
  <c r="N26" i="7"/>
  <c r="N18" i="7"/>
  <c r="N10" i="7"/>
  <c r="Y1661" i="7"/>
  <c r="Z1661" i="7" s="1"/>
  <c r="L1649" i="7" s="1"/>
  <c r="N1649" i="7" s="1"/>
  <c r="Y5575" i="7"/>
  <c r="Z5575" i="7" s="1"/>
  <c r="L5563" i="7" s="1"/>
  <c r="N5563" i="7" s="1"/>
  <c r="Y5571" i="7"/>
  <c r="Z5571" i="7" s="1"/>
  <c r="L5559" i="7" s="1"/>
  <c r="N5559" i="7" s="1"/>
  <c r="Y5699" i="7"/>
  <c r="Z5699" i="7" s="1"/>
  <c r="L5687" i="7" s="1"/>
  <c r="N5687" i="7" s="1"/>
  <c r="Y5671" i="7"/>
  <c r="Z5671" i="7" s="1"/>
  <c r="L5659" i="7" s="1"/>
  <c r="N5659" i="7" s="1"/>
  <c r="Y5606" i="7"/>
  <c r="Z5606" i="7" s="1"/>
  <c r="L5594" i="7" s="1"/>
  <c r="N5594" i="7" s="1"/>
  <c r="Y5550" i="7"/>
  <c r="Z5550" i="7" s="1"/>
  <c r="L5538" i="7" s="1"/>
  <c r="N5538" i="7" s="1"/>
  <c r="Y5566" i="7"/>
  <c r="Z5566" i="7" s="1"/>
  <c r="L5554" i="7" s="1"/>
  <c r="N5554" i="7" s="1"/>
  <c r="N5550" i="7"/>
  <c r="Y5524" i="7"/>
  <c r="Z5524" i="7" s="1"/>
  <c r="L5512" i="7" s="1"/>
  <c r="N5512" i="7" s="1"/>
  <c r="Y5494" i="7"/>
  <c r="Z5494" i="7" s="1"/>
  <c r="L5482" i="7" s="1"/>
  <c r="N5482" i="7" s="1"/>
  <c r="Y5530" i="7"/>
  <c r="Z5530" i="7" s="1"/>
  <c r="L5518" i="7" s="1"/>
  <c r="N5518" i="7" s="1"/>
  <c r="Y5465" i="7"/>
  <c r="Z5465" i="7" s="1"/>
  <c r="L5453" i="7" s="1"/>
  <c r="N5453" i="7" s="1"/>
  <c r="Y5675" i="7"/>
  <c r="Z5675" i="7" s="1"/>
  <c r="L5663" i="7" s="1"/>
  <c r="N5663" i="7" s="1"/>
  <c r="Y5567" i="7"/>
  <c r="Z5567" i="7" s="1"/>
  <c r="L5555" i="7" s="1"/>
  <c r="N5555" i="7" s="1"/>
  <c r="Y5552" i="7"/>
  <c r="Z5552" i="7" s="1"/>
  <c r="L5540" i="7" s="1"/>
  <c r="N5540" i="7" s="1"/>
  <c r="Y5447" i="7"/>
  <c r="Z5447" i="7" s="1"/>
  <c r="L5435" i="7" s="1"/>
  <c r="N5435" i="7" s="1"/>
  <c r="Y5407" i="7"/>
  <c r="Z5407" i="7" s="1"/>
  <c r="L5395" i="7" s="1"/>
  <c r="N5395" i="7" s="1"/>
  <c r="Y5141" i="7"/>
  <c r="Z5141" i="7" s="1"/>
  <c r="L5129" i="7" s="1"/>
  <c r="N5129" i="7" s="1"/>
  <c r="Y5391" i="7"/>
  <c r="Z5391" i="7" s="1"/>
  <c r="L5379" i="7" s="1"/>
  <c r="N5379" i="7" s="1"/>
  <c r="Y5228" i="7"/>
  <c r="Z5228" i="7" s="1"/>
  <c r="L5216" i="7" s="1"/>
  <c r="N5216" i="7" s="1"/>
  <c r="N4847" i="7"/>
  <c r="Y5429" i="7"/>
  <c r="Z5429" i="7" s="1"/>
  <c r="L5417" i="7" s="1"/>
  <c r="N5417" i="7" s="1"/>
  <c r="Y5199" i="7"/>
  <c r="Z5199" i="7" s="1"/>
  <c r="L5187" i="7" s="1"/>
  <c r="N5187" i="7" s="1"/>
  <c r="N4995" i="7"/>
  <c r="Y4965" i="7"/>
  <c r="Z4965" i="7" s="1"/>
  <c r="L4953" i="7" s="1"/>
  <c r="N4953" i="7" s="1"/>
  <c r="Y4537" i="7"/>
  <c r="Z4537" i="7" s="1"/>
  <c r="L4525" i="7" s="1"/>
  <c r="N4525" i="7" s="1"/>
  <c r="Y5195" i="7"/>
  <c r="Z5195" i="7" s="1"/>
  <c r="L5183" i="7" s="1"/>
  <c r="N5183" i="7" s="1"/>
  <c r="Y5163" i="7"/>
  <c r="Z5163" i="7" s="1"/>
  <c r="L5151" i="7" s="1"/>
  <c r="N5151" i="7" s="1"/>
  <c r="Y5318" i="7"/>
  <c r="Z5318" i="7" s="1"/>
  <c r="L5306" i="7" s="1"/>
  <c r="N5306" i="7" s="1"/>
  <c r="Y5276" i="7"/>
  <c r="Z5276" i="7" s="1"/>
  <c r="L5264" i="7" s="1"/>
  <c r="N5264" i="7" s="1"/>
  <c r="Y4981" i="7"/>
  <c r="Z4981" i="7" s="1"/>
  <c r="L4969" i="7" s="1"/>
  <c r="N4969" i="7" s="1"/>
  <c r="Y4773" i="7"/>
  <c r="Z4773" i="7" s="1"/>
  <c r="L4761" i="7" s="1"/>
  <c r="N4761" i="7" s="1"/>
  <c r="N4695" i="7"/>
  <c r="Y5124" i="7"/>
  <c r="Z5124" i="7" s="1"/>
  <c r="L5112" i="7" s="1"/>
  <c r="N5112" i="7" s="1"/>
  <c r="Y5055" i="7"/>
  <c r="Z5055" i="7" s="1"/>
  <c r="L5043" i="7" s="1"/>
  <c r="N5043" i="7" s="1"/>
  <c r="Y4996" i="7"/>
  <c r="Z4996" i="7" s="1"/>
  <c r="L4984" i="7" s="1"/>
  <c r="N4984" i="7" s="1"/>
  <c r="Y4849" i="7"/>
  <c r="Z4849" i="7" s="1"/>
  <c r="L4837" i="7" s="1"/>
  <c r="N4837" i="7" s="1"/>
  <c r="Y4812" i="7"/>
  <c r="Z4812" i="7" s="1"/>
  <c r="L4800" i="7" s="1"/>
  <c r="N4800" i="7" s="1"/>
  <c r="N4708" i="7"/>
  <c r="Y4612" i="7"/>
  <c r="Z4612" i="7" s="1"/>
  <c r="L4600" i="7" s="1"/>
  <c r="N4600" i="7" s="1"/>
  <c r="N4539" i="7"/>
  <c r="Y4109" i="7"/>
  <c r="Z4109" i="7" s="1"/>
  <c r="L4097" i="7" s="1"/>
  <c r="N4097" i="7" s="1"/>
  <c r="Y5035" i="7"/>
  <c r="Z5035" i="7" s="1"/>
  <c r="L5023" i="7" s="1"/>
  <c r="N5023" i="7" s="1"/>
  <c r="Y5011" i="7"/>
  <c r="Z5011" i="7" s="1"/>
  <c r="L4999" i="7" s="1"/>
  <c r="N4999" i="7" s="1"/>
  <c r="Y4961" i="7"/>
  <c r="Z4961" i="7" s="1"/>
  <c r="L4949" i="7" s="1"/>
  <c r="N4949" i="7" s="1"/>
  <c r="Y4759" i="7"/>
  <c r="Z4759" i="7" s="1"/>
  <c r="L4747" i="7" s="1"/>
  <c r="N4747" i="7" s="1"/>
  <c r="Y4703" i="7"/>
  <c r="Z4703" i="7" s="1"/>
  <c r="L4691" i="7" s="1"/>
  <c r="N4691" i="7" s="1"/>
  <c r="Y4663" i="7"/>
  <c r="Z4663" i="7" s="1"/>
  <c r="L4651" i="7" s="1"/>
  <c r="N4651" i="7" s="1"/>
  <c r="Y4565" i="7"/>
  <c r="Z4565" i="7" s="1"/>
  <c r="L4553" i="7" s="1"/>
  <c r="N4553" i="7" s="1"/>
  <c r="Y4421" i="7"/>
  <c r="Z4421" i="7" s="1"/>
  <c r="L4409" i="7" s="1"/>
  <c r="N4409" i="7" s="1"/>
  <c r="Y5135" i="7"/>
  <c r="Z5135" i="7" s="1"/>
  <c r="L5123" i="7" s="1"/>
  <c r="N5123" i="7" s="1"/>
  <c r="Y5087" i="7"/>
  <c r="Z5087" i="7" s="1"/>
  <c r="L5075" i="7" s="1"/>
  <c r="N5075" i="7" s="1"/>
  <c r="Y4919" i="7"/>
  <c r="Z4919" i="7" s="1"/>
  <c r="L4907" i="7" s="1"/>
  <c r="N4907" i="7" s="1"/>
  <c r="Y4519" i="7"/>
  <c r="Z4519" i="7" s="1"/>
  <c r="L4507" i="7" s="1"/>
  <c r="N4507" i="7" s="1"/>
  <c r="Y4173" i="7"/>
  <c r="Z4173" i="7" s="1"/>
  <c r="L4161" i="7" s="1"/>
  <c r="N4161" i="7" s="1"/>
  <c r="Y4154" i="7"/>
  <c r="Z4154" i="7" s="1"/>
  <c r="L4142" i="7" s="1"/>
  <c r="N4142" i="7" s="1"/>
  <c r="Y4074" i="7"/>
  <c r="Z4074" i="7" s="1"/>
  <c r="L4062" i="7" s="1"/>
  <c r="N4062" i="7" s="1"/>
  <c r="Y4013" i="7"/>
  <c r="Z4013" i="7" s="1"/>
  <c r="L4001" i="7" s="1"/>
  <c r="N4001" i="7" s="1"/>
  <c r="Y3875" i="7"/>
  <c r="Z3875" i="7" s="1"/>
  <c r="L3863" i="7" s="1"/>
  <c r="N3863" i="7" s="1"/>
  <c r="Y4795" i="7"/>
  <c r="Z4795" i="7" s="1"/>
  <c r="L4783" i="7" s="1"/>
  <c r="N4783" i="7" s="1"/>
  <c r="Y4528" i="7"/>
  <c r="Z4528" i="7" s="1"/>
  <c r="L4516" i="7" s="1"/>
  <c r="N4516" i="7" s="1"/>
  <c r="Y4487" i="7"/>
  <c r="Z4487" i="7" s="1"/>
  <c r="L4475" i="7" s="1"/>
  <c r="N4475" i="7" s="1"/>
  <c r="Y4400" i="7"/>
  <c r="Z4400" i="7" s="1"/>
  <c r="L4388" i="7" s="1"/>
  <c r="N4388" i="7" s="1"/>
  <c r="Y4399" i="7"/>
  <c r="Z4399" i="7" s="1"/>
  <c r="L4387" i="7" s="1"/>
  <c r="N4387" i="7" s="1"/>
  <c r="Y4347" i="7"/>
  <c r="Z4347" i="7" s="1"/>
  <c r="L4335" i="7" s="1"/>
  <c r="N4335" i="7" s="1"/>
  <c r="Y4259" i="7"/>
  <c r="Z4259" i="7" s="1"/>
  <c r="L4247" i="7" s="1"/>
  <c r="N4247" i="7" s="1"/>
  <c r="Y4495" i="7"/>
  <c r="Z4495" i="7" s="1"/>
  <c r="L4483" i="7" s="1"/>
  <c r="N4483" i="7" s="1"/>
  <c r="Y4184" i="7"/>
  <c r="Z4184" i="7" s="1"/>
  <c r="L4172" i="7" s="1"/>
  <c r="N4172" i="7" s="1"/>
  <c r="Y4277" i="7"/>
  <c r="Z4277" i="7" s="1"/>
  <c r="L4265" i="7" s="1"/>
  <c r="N4265" i="7" s="1"/>
  <c r="Y3948" i="7"/>
  <c r="Z3948" i="7" s="1"/>
  <c r="L3936" i="7" s="1"/>
  <c r="N3936" i="7" s="1"/>
  <c r="Y4244" i="7"/>
  <c r="Z4244" i="7" s="1"/>
  <c r="L4232" i="7" s="1"/>
  <c r="N4232" i="7" s="1"/>
  <c r="Y4044" i="7"/>
  <c r="Z4044" i="7" s="1"/>
  <c r="L4032" i="7" s="1"/>
  <c r="N4032" i="7" s="1"/>
  <c r="Y3881" i="7"/>
  <c r="Z3881" i="7" s="1"/>
  <c r="L3869" i="7" s="1"/>
  <c r="N3869" i="7" s="1"/>
  <c r="Y4405" i="7"/>
  <c r="Z4405" i="7" s="1"/>
  <c r="L4393" i="7" s="1"/>
  <c r="N4393" i="7" s="1"/>
  <c r="Y4181" i="7"/>
  <c r="Z4181" i="7" s="1"/>
  <c r="L4169" i="7" s="1"/>
  <c r="N4169" i="7" s="1"/>
  <c r="Y3998" i="7"/>
  <c r="Z3998" i="7" s="1"/>
  <c r="L3986" i="7" s="1"/>
  <c r="N3986" i="7" s="1"/>
  <c r="Y3890" i="7"/>
  <c r="Z3890" i="7" s="1"/>
  <c r="L3878" i="7" s="1"/>
  <c r="N3878" i="7" s="1"/>
  <c r="Y3479" i="7"/>
  <c r="Z3479" i="7" s="1"/>
  <c r="L3467" i="7" s="1"/>
  <c r="N3467" i="7" s="1"/>
  <c r="Y3925" i="7"/>
  <c r="Z3925" i="7" s="1"/>
  <c r="L3913" i="7" s="1"/>
  <c r="N3913" i="7" s="1"/>
  <c r="N3590" i="7"/>
  <c r="Y3529" i="7"/>
  <c r="Z3529" i="7" s="1"/>
  <c r="L3517" i="7" s="1"/>
  <c r="N3517" i="7" s="1"/>
  <c r="Y3527" i="7"/>
  <c r="Z3527" i="7" s="1"/>
  <c r="L3515" i="7" s="1"/>
  <c r="N3515" i="7" s="1"/>
  <c r="Y3513" i="7"/>
  <c r="Z3513" i="7" s="1"/>
  <c r="L3501" i="7" s="1"/>
  <c r="N3501" i="7" s="1"/>
  <c r="Y3362" i="7"/>
  <c r="Z3362" i="7" s="1"/>
  <c r="L3350" i="7" s="1"/>
  <c r="N3350" i="7" s="1"/>
  <c r="Y3662" i="7"/>
  <c r="Z3662" i="7" s="1"/>
  <c r="L3650" i="7" s="1"/>
  <c r="N3650" i="7" s="1"/>
  <c r="N3510" i="7"/>
  <c r="Y3501" i="7"/>
  <c r="Z3501" i="7" s="1"/>
  <c r="L3489" i="7" s="1"/>
  <c r="N3489" i="7" s="1"/>
  <c r="N3425" i="7"/>
  <c r="Y3414" i="7"/>
  <c r="Z3414" i="7" s="1"/>
  <c r="L3402" i="7" s="1"/>
  <c r="N3402" i="7" s="1"/>
  <c r="Y3264" i="7"/>
  <c r="Z3264" i="7" s="1"/>
  <c r="L3252" i="7" s="1"/>
  <c r="N3252" i="7" s="1"/>
  <c r="Y3232" i="7"/>
  <c r="Z3232" i="7" s="1"/>
  <c r="L3220" i="7" s="1"/>
  <c r="N3220" i="7" s="1"/>
  <c r="Y3088" i="7"/>
  <c r="Z3088" i="7" s="1"/>
  <c r="L3076" i="7" s="1"/>
  <c r="N3076" i="7" s="1"/>
  <c r="Y3817" i="7"/>
  <c r="Z3817" i="7" s="1"/>
  <c r="L3805" i="7" s="1"/>
  <c r="N3805" i="7" s="1"/>
  <c r="Y3683" i="7"/>
  <c r="Z3683" i="7" s="1"/>
  <c r="L3671" i="7" s="1"/>
  <c r="N3671" i="7" s="1"/>
  <c r="Y3613" i="7"/>
  <c r="Z3613" i="7" s="1"/>
  <c r="L3601" i="7" s="1"/>
  <c r="N3601" i="7" s="1"/>
  <c r="Y3176" i="7"/>
  <c r="Z3176" i="7" s="1"/>
  <c r="L3164" i="7" s="1"/>
  <c r="N3164" i="7" s="1"/>
  <c r="N3074" i="7"/>
  <c r="Y3242" i="7"/>
  <c r="Z3242" i="7" s="1"/>
  <c r="L3230" i="7" s="1"/>
  <c r="N3230" i="7" s="1"/>
  <c r="Y2842" i="7"/>
  <c r="Z2842" i="7" s="1"/>
  <c r="L2830" i="7" s="1"/>
  <c r="N2830" i="7" s="1"/>
  <c r="Y3251" i="7"/>
  <c r="Z3251" i="7" s="1"/>
  <c r="L3239" i="7" s="1"/>
  <c r="N3239" i="7" s="1"/>
  <c r="Y3187" i="7"/>
  <c r="Z3187" i="7" s="1"/>
  <c r="L3175" i="7" s="1"/>
  <c r="N3175" i="7" s="1"/>
  <c r="Y3160" i="7"/>
  <c r="Z3160" i="7" s="1"/>
  <c r="L3148" i="7" s="1"/>
  <c r="N3148" i="7" s="1"/>
  <c r="Y3126" i="7"/>
  <c r="Z3126" i="7" s="1"/>
  <c r="L3114" i="7" s="1"/>
  <c r="N3114" i="7" s="1"/>
  <c r="Y3038" i="7"/>
  <c r="Z3038" i="7" s="1"/>
  <c r="L3026" i="7" s="1"/>
  <c r="N3026" i="7" s="1"/>
  <c r="Y2948" i="7"/>
  <c r="Z2948" i="7" s="1"/>
  <c r="L2936" i="7" s="1"/>
  <c r="N2936" i="7" s="1"/>
  <c r="Y3008" i="7"/>
  <c r="Z3008" i="7" s="1"/>
  <c r="L2996" i="7" s="1"/>
  <c r="N2996" i="7" s="1"/>
  <c r="Y2566" i="7"/>
  <c r="Z2566" i="7" s="1"/>
  <c r="L2554" i="7" s="1"/>
  <c r="N2554" i="7" s="1"/>
  <c r="Y2358" i="7"/>
  <c r="Z2358" i="7" s="1"/>
  <c r="L2346" i="7" s="1"/>
  <c r="N2346" i="7" s="1"/>
  <c r="Y2848" i="7"/>
  <c r="Z2848" i="7" s="1"/>
  <c r="L2836" i="7" s="1"/>
  <c r="N2836" i="7" s="1"/>
  <c r="Y2762" i="7"/>
  <c r="Z2762" i="7" s="1"/>
  <c r="L2750" i="7" s="1"/>
  <c r="N2750" i="7" s="1"/>
  <c r="Y2438" i="7"/>
  <c r="Z2438" i="7" s="1"/>
  <c r="L2426" i="7" s="1"/>
  <c r="N2426" i="7" s="1"/>
  <c r="Y2432" i="7"/>
  <c r="Z2432" i="7" s="1"/>
  <c r="L2420" i="7" s="1"/>
  <c r="N2420" i="7" s="1"/>
  <c r="Y2278" i="7"/>
  <c r="Z2278" i="7" s="1"/>
  <c r="L2266" i="7" s="1"/>
  <c r="N2266" i="7" s="1"/>
  <c r="Y2678" i="7"/>
  <c r="Z2678" i="7" s="1"/>
  <c r="L2666" i="7" s="1"/>
  <c r="N2666" i="7" s="1"/>
  <c r="Y2240" i="7"/>
  <c r="Z2240" i="7" s="1"/>
  <c r="L2228" i="7" s="1"/>
  <c r="N2228" i="7" s="1"/>
  <c r="Y2931" i="7"/>
  <c r="Z2931" i="7" s="1"/>
  <c r="L2919" i="7" s="1"/>
  <c r="N2919" i="7" s="1"/>
  <c r="Y2816" i="7"/>
  <c r="Z2816" i="7" s="1"/>
  <c r="L2804" i="7" s="1"/>
  <c r="N2804" i="7" s="1"/>
  <c r="Y2800" i="7"/>
  <c r="Z2800" i="7" s="1"/>
  <c r="L2788" i="7" s="1"/>
  <c r="N2788" i="7" s="1"/>
  <c r="Y2778" i="7"/>
  <c r="Z2778" i="7" s="1"/>
  <c r="L2766" i="7" s="1"/>
  <c r="N2766" i="7" s="1"/>
  <c r="Y2462" i="7"/>
  <c r="Z2462" i="7" s="1"/>
  <c r="L2450" i="7" s="1"/>
  <c r="N2450" i="7" s="1"/>
  <c r="Y2431" i="7"/>
  <c r="Z2431" i="7" s="1"/>
  <c r="L2419" i="7" s="1"/>
  <c r="N2419" i="7" s="1"/>
  <c r="Y2227" i="7"/>
  <c r="Z2227" i="7" s="1"/>
  <c r="L2215" i="7" s="1"/>
  <c r="N2215" i="7" s="1"/>
  <c r="Y2178" i="7"/>
  <c r="Z2178" i="7" s="1"/>
  <c r="L2166" i="7" s="1"/>
  <c r="N2166" i="7" s="1"/>
  <c r="Y2159" i="7"/>
  <c r="Z2159" i="7" s="1"/>
  <c r="L2147" i="7" s="1"/>
  <c r="N2147" i="7" s="1"/>
  <c r="Y1748" i="7"/>
  <c r="Z1748" i="7" s="1"/>
  <c r="L1736" i="7" s="1"/>
  <c r="N1736" i="7" s="1"/>
  <c r="Y1666" i="7"/>
  <c r="Z1666" i="7" s="1"/>
  <c r="L1654" i="7" s="1"/>
  <c r="N1654" i="7" s="1"/>
  <c r="N1646" i="7"/>
  <c r="Y1568" i="7"/>
  <c r="Z1568" i="7" s="1"/>
  <c r="L1556" i="7" s="1"/>
  <c r="N1556" i="7" s="1"/>
  <c r="N1502" i="7"/>
  <c r="N1476" i="7"/>
  <c r="N1368" i="7"/>
  <c r="Y1330" i="7"/>
  <c r="Z1330" i="7" s="1"/>
  <c r="L1318" i="7" s="1"/>
  <c r="N1318" i="7" s="1"/>
  <c r="Y1850" i="7"/>
  <c r="Z1850" i="7" s="1"/>
  <c r="L1838" i="7" s="1"/>
  <c r="N1838" i="7" s="1"/>
  <c r="Y1616" i="7"/>
  <c r="Z1616" i="7" s="1"/>
  <c r="L1604" i="7" s="1"/>
  <c r="N1604" i="7" s="1"/>
  <c r="Y1442" i="7"/>
  <c r="Z1442" i="7" s="1"/>
  <c r="L1430" i="7" s="1"/>
  <c r="N1430" i="7" s="1"/>
  <c r="N1268" i="7"/>
  <c r="Y1232" i="7"/>
  <c r="Z1232" i="7" s="1"/>
  <c r="L1220" i="7" s="1"/>
  <c r="N1220" i="7" s="1"/>
  <c r="Y1710" i="7"/>
  <c r="Z1710" i="7" s="1"/>
  <c r="L1698" i="7" s="1"/>
  <c r="N1698" i="7" s="1"/>
  <c r="Y1668" i="7"/>
  <c r="Z1668" i="7" s="1"/>
  <c r="L1656" i="7" s="1"/>
  <c r="N1656" i="7" s="1"/>
  <c r="Y1534" i="7"/>
  <c r="Z1534" i="7" s="1"/>
  <c r="L1522" i="7" s="1"/>
  <c r="N1522" i="7" s="1"/>
  <c r="Y1476" i="7"/>
  <c r="Z1476" i="7" s="1"/>
  <c r="L1464" i="7" s="1"/>
  <c r="N1464" i="7" s="1"/>
  <c r="Y1291" i="7"/>
  <c r="Z1291" i="7" s="1"/>
  <c r="L1279" i="7" s="1"/>
  <c r="N1279" i="7" s="1"/>
  <c r="Y1266" i="7"/>
  <c r="Z1266" i="7" s="1"/>
  <c r="L1254" i="7" s="1"/>
  <c r="N1254" i="7" s="1"/>
  <c r="N1236" i="7"/>
  <c r="Y1200" i="7"/>
  <c r="Z1200" i="7" s="1"/>
  <c r="L1188" i="7" s="1"/>
  <c r="N1188" i="7" s="1"/>
  <c r="Y1086" i="7"/>
  <c r="Z1086" i="7" s="1"/>
  <c r="L1074" i="7" s="1"/>
  <c r="N1074" i="7" s="1"/>
  <c r="Y1069" i="7"/>
  <c r="Z1069" i="7" s="1"/>
  <c r="L1057" i="7" s="1"/>
  <c r="N1057" i="7" s="1"/>
  <c r="Y822" i="7"/>
  <c r="Z822" i="7" s="1"/>
  <c r="L810" i="7" s="1"/>
  <c r="N810" i="7" s="1"/>
  <c r="Y318" i="7"/>
  <c r="Z318" i="7" s="1"/>
  <c r="L306" i="7" s="1"/>
  <c r="N306" i="7" s="1"/>
  <c r="Y1978" i="7"/>
  <c r="Z1978" i="7" s="1"/>
  <c r="L1966" i="7" s="1"/>
  <c r="N1966" i="7" s="1"/>
  <c r="Y1930" i="7"/>
  <c r="Z1930" i="7" s="1"/>
  <c r="L1918" i="7" s="1"/>
  <c r="N1918" i="7" s="1"/>
  <c r="Y1811" i="7"/>
  <c r="Z1811" i="7" s="1"/>
  <c r="L1799" i="7" s="1"/>
  <c r="N1799" i="7" s="1"/>
  <c r="Y1732" i="7"/>
  <c r="Z1732" i="7" s="1"/>
  <c r="L1720" i="7" s="1"/>
  <c r="N1720" i="7" s="1"/>
  <c r="Y1694" i="7"/>
  <c r="Z1694" i="7" s="1"/>
  <c r="L1682" i="7" s="1"/>
  <c r="N1682" i="7" s="1"/>
  <c r="Y1622" i="7"/>
  <c r="Z1622" i="7" s="1"/>
  <c r="L1610" i="7" s="1"/>
  <c r="N1610" i="7" s="1"/>
  <c r="Y1535" i="7"/>
  <c r="Z1535" i="7" s="1"/>
  <c r="L1523" i="7" s="1"/>
  <c r="N1523" i="7" s="1"/>
  <c r="Y1510" i="7"/>
  <c r="Z1510" i="7" s="1"/>
  <c r="L1498" i="7" s="1"/>
  <c r="N1498" i="7" s="1"/>
  <c r="Y1131" i="7"/>
  <c r="Z1131" i="7" s="1"/>
  <c r="L1119" i="7" s="1"/>
  <c r="N1119" i="7" s="1"/>
  <c r="Y984" i="7"/>
  <c r="Z984" i="7" s="1"/>
  <c r="L972" i="7" s="1"/>
  <c r="N972" i="7" s="1"/>
  <c r="Y720" i="7"/>
  <c r="Z720" i="7" s="1"/>
  <c r="L708" i="7" s="1"/>
  <c r="N708" i="7" s="1"/>
  <c r="Y608" i="7"/>
  <c r="Z608" i="7" s="1"/>
  <c r="L596" i="7" s="1"/>
  <c r="N596" i="7" s="1"/>
  <c r="Y584" i="7"/>
  <c r="Z584" i="7" s="1"/>
  <c r="L572" i="7" s="1"/>
  <c r="N572" i="7" s="1"/>
  <c r="Y406" i="7"/>
  <c r="Z406" i="7" s="1"/>
  <c r="L394" i="7" s="1"/>
  <c r="N394" i="7" s="1"/>
  <c r="N372" i="7"/>
  <c r="Y365" i="7"/>
  <c r="Z365" i="7" s="1"/>
  <c r="L353" i="7" s="1"/>
  <c r="N353" i="7" s="1"/>
  <c r="Y224" i="7"/>
  <c r="Z224" i="7" s="1"/>
  <c r="L223" i="7" s="1"/>
  <c r="N223" i="7" s="1"/>
  <c r="Y1106" i="7"/>
  <c r="Z1106" i="7" s="1"/>
  <c r="L1094" i="7" s="1"/>
  <c r="N1094" i="7" s="1"/>
  <c r="Y924" i="7"/>
  <c r="Z924" i="7" s="1"/>
  <c r="L912" i="7" s="1"/>
  <c r="N912" i="7" s="1"/>
  <c r="Y480" i="7"/>
  <c r="Z480" i="7" s="1"/>
  <c r="L468" i="7" s="1"/>
  <c r="N468" i="7" s="1"/>
  <c r="Y1263" i="7"/>
  <c r="Z1263" i="7" s="1"/>
  <c r="L1251" i="7" s="1"/>
  <c r="N1251" i="7" s="1"/>
  <c r="Y928" i="7"/>
  <c r="Z928" i="7" s="1"/>
  <c r="L916" i="7" s="1"/>
  <c r="N916" i="7" s="1"/>
  <c r="N884" i="7"/>
  <c r="Y860" i="7"/>
  <c r="Z860" i="7" s="1"/>
  <c r="L848" i="7" s="1"/>
  <c r="N848" i="7" s="1"/>
  <c r="Y813" i="7"/>
  <c r="Z813" i="7" s="1"/>
  <c r="L801" i="7" s="1"/>
  <c r="N801" i="7" s="1"/>
  <c r="Y766" i="7"/>
  <c r="Z766" i="7" s="1"/>
  <c r="L754" i="7" s="1"/>
  <c r="N754" i="7" s="1"/>
  <c r="Y749" i="7"/>
  <c r="Z749" i="7" s="1"/>
  <c r="L737" i="7" s="1"/>
  <c r="N737" i="7" s="1"/>
  <c r="Y630" i="7"/>
  <c r="Z630" i="7" s="1"/>
  <c r="L618" i="7" s="1"/>
  <c r="N618" i="7" s="1"/>
  <c r="Y536" i="7"/>
  <c r="Z536" i="7" s="1"/>
  <c r="L524" i="7" s="1"/>
  <c r="N524" i="7" s="1"/>
  <c r="Y420" i="7"/>
  <c r="Z420" i="7" s="1"/>
  <c r="L408" i="7" s="1"/>
  <c r="N408" i="7" s="1"/>
  <c r="N352" i="7"/>
  <c r="Y638" i="7"/>
  <c r="Z638" i="7" s="1"/>
  <c r="L626" i="7" s="1"/>
  <c r="N626" i="7" s="1"/>
  <c r="Y476" i="7"/>
  <c r="Z476" i="7" s="1"/>
  <c r="L464" i="7" s="1"/>
  <c r="N464" i="7" s="1"/>
  <c r="Y376" i="7"/>
  <c r="Z376" i="7" s="1"/>
  <c r="L364" i="7" s="1"/>
  <c r="N364" i="7" s="1"/>
  <c r="Y1362" i="7"/>
  <c r="Z1362" i="7" s="1"/>
  <c r="L1350" i="7" s="1"/>
  <c r="N1350" i="7" s="1"/>
  <c r="Y1296" i="7"/>
  <c r="Z1296" i="7" s="1"/>
  <c r="L1284" i="7" s="1"/>
  <c r="N1284" i="7" s="1"/>
  <c r="Y1130" i="7"/>
  <c r="Z1130" i="7" s="1"/>
  <c r="L1118" i="7" s="1"/>
  <c r="N1118" i="7" s="1"/>
  <c r="Y1104" i="7"/>
  <c r="Z1104" i="7" s="1"/>
  <c r="L1092" i="7" s="1"/>
  <c r="N1092" i="7" s="1"/>
  <c r="Y1092" i="7"/>
  <c r="Z1092" i="7" s="1"/>
  <c r="L1080" i="7" s="1"/>
  <c r="N1080" i="7" s="1"/>
  <c r="Y804" i="7"/>
  <c r="Z804" i="7" s="1"/>
  <c r="L792" i="7" s="1"/>
  <c r="N792" i="7" s="1"/>
  <c r="Y5374" i="7"/>
  <c r="Z5374" i="7" s="1"/>
  <c r="L5362" i="7" s="1"/>
  <c r="N5362" i="7" s="1"/>
  <c r="Y5335" i="7"/>
  <c r="Z5335" i="7" s="1"/>
  <c r="L5323" i="7" s="1"/>
  <c r="N5323" i="7" s="1"/>
  <c r="Y5326" i="7"/>
  <c r="Z5326" i="7" s="1"/>
  <c r="L5314" i="7" s="1"/>
  <c r="N5314" i="7" s="1"/>
  <c r="Y5298" i="7"/>
  <c r="Z5298" i="7" s="1"/>
  <c r="L5286" i="7" s="1"/>
  <c r="N5286" i="7" s="1"/>
  <c r="N5122" i="7"/>
  <c r="N5070" i="7"/>
  <c r="N5005" i="7"/>
  <c r="N4990" i="7"/>
  <c r="N5108" i="7"/>
  <c r="N5053" i="7"/>
  <c r="N5038" i="7"/>
  <c r="N5021" i="7"/>
  <c r="N4906" i="7"/>
  <c r="N4874" i="7"/>
  <c r="N4842" i="7"/>
  <c r="N4810" i="7"/>
  <c r="N4778" i="7"/>
  <c r="Y5157" i="7"/>
  <c r="Z5157" i="7" s="1"/>
  <c r="L5145" i="7" s="1"/>
  <c r="N5145" i="7" s="1"/>
  <c r="N5028" i="7"/>
  <c r="Y5000" i="7"/>
  <c r="Z5000" i="7" s="1"/>
  <c r="L4988" i="7" s="1"/>
  <c r="N4988" i="7" s="1"/>
  <c r="Y4974" i="7"/>
  <c r="Z4974" i="7" s="1"/>
  <c r="L4962" i="7" s="1"/>
  <c r="N4962" i="7" s="1"/>
  <c r="Y5122" i="7"/>
  <c r="Z5122" i="7" s="1"/>
  <c r="L5110" i="7" s="1"/>
  <c r="N5110" i="7" s="1"/>
  <c r="Y5074" i="7"/>
  <c r="Z5074" i="7" s="1"/>
  <c r="L5062" i="7" s="1"/>
  <c r="N5062" i="7" s="1"/>
  <c r="Y5048" i="7"/>
  <c r="Z5048" i="7" s="1"/>
  <c r="L5036" i="7" s="1"/>
  <c r="N5036" i="7" s="1"/>
  <c r="Y4990" i="7"/>
  <c r="Z4990" i="7" s="1"/>
  <c r="L4978" i="7" s="1"/>
  <c r="N4978" i="7" s="1"/>
  <c r="Y5032" i="7"/>
  <c r="Z5032" i="7" s="1"/>
  <c r="L5020" i="7" s="1"/>
  <c r="N5020" i="7" s="1"/>
  <c r="N4964" i="7"/>
  <c r="N4861" i="7"/>
  <c r="Y4856" i="7"/>
  <c r="Z4856" i="7" s="1"/>
  <c r="L4844" i="7" s="1"/>
  <c r="N4844" i="7" s="1"/>
  <c r="N4788" i="7"/>
  <c r="Y5016" i="7"/>
  <c r="Z5016" i="7" s="1"/>
  <c r="L5004" i="7" s="1"/>
  <c r="N5004" i="7" s="1"/>
  <c r="Y4808" i="7"/>
  <c r="Z4808" i="7" s="1"/>
  <c r="L4796" i="7" s="1"/>
  <c r="N4796" i="7" s="1"/>
  <c r="N4546" i="7"/>
  <c r="N4529" i="7"/>
  <c r="N4432" i="7"/>
  <c r="N4400" i="7"/>
  <c r="N4368" i="7"/>
  <c r="N4336" i="7"/>
  <c r="N4304" i="7"/>
  <c r="N4272" i="7"/>
  <c r="N4240" i="7"/>
  <c r="N4208" i="7"/>
  <c r="N4179" i="7"/>
  <c r="N4147" i="7"/>
  <c r="N4115" i="7"/>
  <c r="N4083" i="7"/>
  <c r="N4051" i="7"/>
  <c r="N4019" i="7"/>
  <c r="N3987" i="7"/>
  <c r="N3955" i="7"/>
  <c r="N3923" i="7"/>
  <c r="Y4749" i="7"/>
  <c r="Z4749" i="7" s="1"/>
  <c r="L4737" i="7" s="1"/>
  <c r="N4737" i="7" s="1"/>
  <c r="Y4748" i="7"/>
  <c r="Z4748" i="7" s="1"/>
  <c r="L4736" i="7" s="1"/>
  <c r="N4736" i="7" s="1"/>
  <c r="Y4726" i="7"/>
  <c r="Z4726" i="7" s="1"/>
  <c r="L4714" i="7" s="1"/>
  <c r="N4714" i="7" s="1"/>
  <c r="Y4621" i="7"/>
  <c r="Z4621" i="7" s="1"/>
  <c r="L4609" i="7" s="1"/>
  <c r="N4609" i="7" s="1"/>
  <c r="Y4620" i="7"/>
  <c r="Z4620" i="7" s="1"/>
  <c r="L4608" i="7" s="1"/>
  <c r="N4608" i="7" s="1"/>
  <c r="Y4598" i="7"/>
  <c r="Z4598" i="7" s="1"/>
  <c r="L4586" i="7" s="1"/>
  <c r="N4586" i="7" s="1"/>
  <c r="Y4882" i="7"/>
  <c r="Z4882" i="7" s="1"/>
  <c r="L4870" i="7" s="1"/>
  <c r="N4870" i="7" s="1"/>
  <c r="Y4814" i="7"/>
  <c r="Z4814" i="7" s="1"/>
  <c r="L4802" i="7" s="1"/>
  <c r="N4802" i="7" s="1"/>
  <c r="Y4758" i="7"/>
  <c r="Z4758" i="7" s="1"/>
  <c r="L4746" i="7" s="1"/>
  <c r="N4746" i="7" s="1"/>
  <c r="N4648" i="7"/>
  <c r="Y4573" i="7"/>
  <c r="Z4573" i="7" s="1"/>
  <c r="L4561" i="7" s="1"/>
  <c r="N4561" i="7" s="1"/>
  <c r="Y4716" i="7"/>
  <c r="Z4716" i="7" s="1"/>
  <c r="L4704" i="7" s="1"/>
  <c r="N4704" i="7" s="1"/>
  <c r="Y4654" i="7"/>
  <c r="Z4654" i="7" s="1"/>
  <c r="L4642" i="7" s="1"/>
  <c r="N4642" i="7" s="1"/>
  <c r="N4486" i="7"/>
  <c r="N4199" i="7"/>
  <c r="N4086" i="7"/>
  <c r="N3958" i="7"/>
  <c r="N3943" i="7"/>
  <c r="Y4630" i="7"/>
  <c r="Z4630" i="7" s="1"/>
  <c r="L4618" i="7" s="1"/>
  <c r="N4618" i="7" s="1"/>
  <c r="N4412" i="7"/>
  <c r="Y4273" i="7"/>
  <c r="Z4273" i="7" s="1"/>
  <c r="L4261" i="7" s="1"/>
  <c r="N4261" i="7" s="1"/>
  <c r="N4113" i="7"/>
  <c r="Y4114" i="7"/>
  <c r="Z4114" i="7" s="1"/>
  <c r="L4102" i="7" s="1"/>
  <c r="N4102" i="7" s="1"/>
  <c r="N4069" i="7"/>
  <c r="Y4059" i="7"/>
  <c r="Z4059" i="7" s="1"/>
  <c r="L4047" i="7" s="1"/>
  <c r="N4047" i="7" s="1"/>
  <c r="N4005" i="7"/>
  <c r="Y3995" i="7"/>
  <c r="Z3995" i="7" s="1"/>
  <c r="L3983" i="7" s="1"/>
  <c r="N3983" i="7" s="1"/>
  <c r="N3941" i="7"/>
  <c r="Y3931" i="7"/>
  <c r="Z3931" i="7" s="1"/>
  <c r="L3919" i="7" s="1"/>
  <c r="N3919" i="7" s="1"/>
  <c r="Y4199" i="7"/>
  <c r="Z4199" i="7" s="1"/>
  <c r="L4187" i="7" s="1"/>
  <c r="N4187" i="7" s="1"/>
  <c r="Y4465" i="7"/>
  <c r="Z4465" i="7" s="1"/>
  <c r="L4453" i="7" s="1"/>
  <c r="N4453" i="7" s="1"/>
  <c r="N3876" i="7"/>
  <c r="N3844" i="7"/>
  <c r="Y4369" i="7"/>
  <c r="Z4369" i="7" s="1"/>
  <c r="L4357" i="7" s="1"/>
  <c r="N4357" i="7" s="1"/>
  <c r="N4171" i="7"/>
  <c r="N4125" i="7"/>
  <c r="N4055" i="7"/>
  <c r="Y4065" i="7"/>
  <c r="Z4065" i="7" s="1"/>
  <c r="L4053" i="7" s="1"/>
  <c r="N4053" i="7" s="1"/>
  <c r="N3979" i="7"/>
  <c r="Y4089" i="7"/>
  <c r="Z4089" i="7" s="1"/>
  <c r="L4077" i="7" s="1"/>
  <c r="N4077" i="7" s="1"/>
  <c r="N3760" i="7"/>
  <c r="N3711" i="7"/>
  <c r="N3696" i="7"/>
  <c r="Y3680" i="7"/>
  <c r="Z3680" i="7" s="1"/>
  <c r="L3668" i="7" s="1"/>
  <c r="N3668" i="7" s="1"/>
  <c r="N3241" i="7"/>
  <c r="N3177" i="7"/>
  <c r="N3899" i="7"/>
  <c r="Y3876" i="7"/>
  <c r="Z3876" i="7" s="1"/>
  <c r="L3864" i="7" s="1"/>
  <c r="N3864" i="7" s="1"/>
  <c r="N3780" i="7"/>
  <c r="Y3738" i="7"/>
  <c r="Z3738" i="7" s="1"/>
  <c r="L3726" i="7" s="1"/>
  <c r="N3726" i="7" s="1"/>
  <c r="N3137" i="7"/>
  <c r="N3073" i="7"/>
  <c r="Y4099" i="7"/>
  <c r="Z4099" i="7" s="1"/>
  <c r="L4087" i="7" s="1"/>
  <c r="N4087" i="7" s="1"/>
  <c r="Y3812" i="7"/>
  <c r="Z3812" i="7" s="1"/>
  <c r="L3800" i="7" s="1"/>
  <c r="N3800" i="7" s="1"/>
  <c r="Y3719" i="7"/>
  <c r="Z3719" i="7" s="1"/>
  <c r="L3707" i="7" s="1"/>
  <c r="N3707" i="7" s="1"/>
  <c r="Y3626" i="7"/>
  <c r="Z3626" i="7" s="1"/>
  <c r="L3614" i="7" s="1"/>
  <c r="N3614" i="7" s="1"/>
  <c r="Y3603" i="7"/>
  <c r="Z3603" i="7" s="1"/>
  <c r="L3591" i="7" s="1"/>
  <c r="N3591" i="7" s="1"/>
  <c r="Y3456" i="7"/>
  <c r="Z3456" i="7" s="1"/>
  <c r="L3444" i="7" s="1"/>
  <c r="N3444" i="7" s="1"/>
  <c r="Y3424" i="7"/>
  <c r="Z3424" i="7" s="1"/>
  <c r="L3412" i="7" s="1"/>
  <c r="N3412" i="7" s="1"/>
  <c r="Y3209" i="7"/>
  <c r="Z3209" i="7" s="1"/>
  <c r="L3197" i="7" s="1"/>
  <c r="N3197" i="7" s="1"/>
  <c r="Y3225" i="7"/>
  <c r="Z3225" i="7" s="1"/>
  <c r="L3213" i="7" s="1"/>
  <c r="N3213" i="7" s="1"/>
  <c r="Y3164" i="7"/>
  <c r="Z3164" i="7" s="1"/>
  <c r="L3152" i="7" s="1"/>
  <c r="N3152" i="7" s="1"/>
  <c r="Y3151" i="7"/>
  <c r="Z3151" i="7" s="1"/>
  <c r="L3139" i="7" s="1"/>
  <c r="N3139" i="7" s="1"/>
  <c r="Y3039" i="7"/>
  <c r="Z3039" i="7" s="1"/>
  <c r="L3027" i="7" s="1"/>
  <c r="N3027" i="7" s="1"/>
  <c r="Y3530" i="7"/>
  <c r="Z3530" i="7" s="1"/>
  <c r="L3518" i="7" s="1"/>
  <c r="N3518" i="7" s="1"/>
  <c r="Y3487" i="7"/>
  <c r="Z3487" i="7" s="1"/>
  <c r="L3475" i="7" s="1"/>
  <c r="N3475" i="7" s="1"/>
  <c r="Y3419" i="7"/>
  <c r="Z3419" i="7" s="1"/>
  <c r="L3407" i="7" s="1"/>
  <c r="N3407" i="7" s="1"/>
  <c r="Y3239" i="7"/>
  <c r="Z3239" i="7" s="1"/>
  <c r="L3227" i="7" s="1"/>
  <c r="N3227" i="7" s="1"/>
  <c r="Y3191" i="7"/>
  <c r="Z3191" i="7" s="1"/>
  <c r="L3179" i="7" s="1"/>
  <c r="N3179" i="7" s="1"/>
  <c r="Y3028" i="7"/>
  <c r="Z3028" i="7" s="1"/>
  <c r="L3016" i="7" s="1"/>
  <c r="N3016" i="7" s="1"/>
  <c r="Y2925" i="7"/>
  <c r="Z2925" i="7" s="1"/>
  <c r="L2913" i="7" s="1"/>
  <c r="N2913" i="7" s="1"/>
  <c r="Y2733" i="7"/>
  <c r="Z2733" i="7" s="1"/>
  <c r="L2721" i="7" s="1"/>
  <c r="N2721" i="7" s="1"/>
  <c r="N2423" i="7"/>
  <c r="N2408" i="7"/>
  <c r="Y2321" i="7"/>
  <c r="Z2321" i="7" s="1"/>
  <c r="L2309" i="7" s="1"/>
  <c r="N2309" i="7" s="1"/>
  <c r="Y2241" i="7"/>
  <c r="Z2241" i="7" s="1"/>
  <c r="L2229" i="7" s="1"/>
  <c r="N2229" i="7" s="1"/>
  <c r="Y3132" i="7"/>
  <c r="Z3132" i="7" s="1"/>
  <c r="L3120" i="7" s="1"/>
  <c r="N3120" i="7" s="1"/>
  <c r="Y2851" i="7"/>
  <c r="Z2851" i="7" s="1"/>
  <c r="L2839" i="7" s="1"/>
  <c r="N2839" i="7" s="1"/>
  <c r="Y2791" i="7"/>
  <c r="Z2791" i="7" s="1"/>
  <c r="L2779" i="7" s="1"/>
  <c r="N2779" i="7" s="1"/>
  <c r="Y2595" i="7"/>
  <c r="Z2595" i="7" s="1"/>
  <c r="L2583" i="7" s="1"/>
  <c r="N2583" i="7" s="1"/>
  <c r="Y2535" i="7"/>
  <c r="Z2535" i="7" s="1"/>
  <c r="L2523" i="7" s="1"/>
  <c r="N2523" i="7" s="1"/>
  <c r="Y2516" i="7"/>
  <c r="Z2516" i="7" s="1"/>
  <c r="L2504" i="7" s="1"/>
  <c r="N2504" i="7" s="1"/>
  <c r="Y3137" i="7"/>
  <c r="Z3137" i="7" s="1"/>
  <c r="L3125" i="7" s="1"/>
  <c r="N3125" i="7" s="1"/>
  <c r="Y2999" i="7"/>
  <c r="Z2999" i="7" s="1"/>
  <c r="L2987" i="7" s="1"/>
  <c r="N2987" i="7" s="1"/>
  <c r="Y2977" i="7"/>
  <c r="Z2977" i="7" s="1"/>
  <c r="L2965" i="7" s="1"/>
  <c r="N2965" i="7" s="1"/>
  <c r="Y2871" i="7"/>
  <c r="Z2871" i="7" s="1"/>
  <c r="L2859" i="7" s="1"/>
  <c r="N2859" i="7" s="1"/>
  <c r="Y2849" i="7"/>
  <c r="Z2849" i="7" s="1"/>
  <c r="L2837" i="7" s="1"/>
  <c r="N2837" i="7" s="1"/>
  <c r="Y2743" i="7"/>
  <c r="Z2743" i="7" s="1"/>
  <c r="L2731" i="7" s="1"/>
  <c r="N2731" i="7" s="1"/>
  <c r="Y2721" i="7"/>
  <c r="Z2721" i="7" s="1"/>
  <c r="L2709" i="7" s="1"/>
  <c r="N2709" i="7" s="1"/>
  <c r="Y2657" i="7"/>
  <c r="Z2657" i="7" s="1"/>
  <c r="L2645" i="7" s="1"/>
  <c r="N2645" i="7" s="1"/>
  <c r="Y2615" i="7"/>
  <c r="Z2615" i="7" s="1"/>
  <c r="L2603" i="7" s="1"/>
  <c r="N2603" i="7" s="1"/>
  <c r="Y2593" i="7"/>
  <c r="Z2593" i="7" s="1"/>
  <c r="L2581" i="7" s="1"/>
  <c r="N2581" i="7" s="1"/>
  <c r="Y2529" i="7"/>
  <c r="Z2529" i="7" s="1"/>
  <c r="L2517" i="7" s="1"/>
  <c r="N2517" i="7" s="1"/>
  <c r="Y2487" i="7"/>
  <c r="Z2487" i="7" s="1"/>
  <c r="L2475" i="7" s="1"/>
  <c r="N2475" i="7" s="1"/>
  <c r="Y2392" i="7"/>
  <c r="Z2392" i="7" s="1"/>
  <c r="L2380" i="7" s="1"/>
  <c r="N2380" i="7" s="1"/>
  <c r="N1581" i="7"/>
  <c r="N1453" i="7"/>
  <c r="Y2575" i="7"/>
  <c r="Z2575" i="7" s="1"/>
  <c r="L2563" i="7" s="1"/>
  <c r="N2563" i="7" s="1"/>
  <c r="Y2520" i="7"/>
  <c r="Z2520" i="7" s="1"/>
  <c r="L2508" i="7" s="1"/>
  <c r="N2508" i="7" s="1"/>
  <c r="Y2505" i="7"/>
  <c r="Z2505" i="7" s="1"/>
  <c r="L2493" i="7" s="1"/>
  <c r="N2493" i="7" s="1"/>
  <c r="Y2353" i="7"/>
  <c r="Z2353" i="7" s="1"/>
  <c r="L2341" i="7" s="1"/>
  <c r="N2341" i="7" s="1"/>
  <c r="Y2669" i="7"/>
  <c r="Z2669" i="7" s="1"/>
  <c r="L2657" i="7" s="1"/>
  <c r="N2657" i="7" s="1"/>
  <c r="Y2541" i="7"/>
  <c r="Z2541" i="7" s="1"/>
  <c r="L2529" i="7" s="1"/>
  <c r="N2529" i="7" s="1"/>
  <c r="Y2319" i="7"/>
  <c r="Z2319" i="7" s="1"/>
  <c r="L2307" i="7" s="1"/>
  <c r="N2307" i="7" s="1"/>
  <c r="Y2275" i="7"/>
  <c r="Z2275" i="7" s="1"/>
  <c r="L2263" i="7" s="1"/>
  <c r="N2263" i="7" s="1"/>
  <c r="Y2179" i="7"/>
  <c r="Z2179" i="7" s="1"/>
  <c r="L2167" i="7" s="1"/>
  <c r="N2167" i="7" s="1"/>
  <c r="Y2028" i="7"/>
  <c r="Z2028" i="7" s="1"/>
  <c r="L2016" i="7" s="1"/>
  <c r="N2016" i="7" s="1"/>
  <c r="Y1900" i="7"/>
  <c r="Z1900" i="7" s="1"/>
  <c r="L1888" i="7" s="1"/>
  <c r="N1888" i="7" s="1"/>
  <c r="Y1772" i="7"/>
  <c r="Z1772" i="7" s="1"/>
  <c r="L1760" i="7" s="1"/>
  <c r="N1760" i="7" s="1"/>
  <c r="Y1521" i="7"/>
  <c r="Z1521" i="7" s="1"/>
  <c r="L1509" i="7" s="1"/>
  <c r="N1509" i="7" s="1"/>
  <c r="Y2029" i="7"/>
  <c r="Z2029" i="7" s="1"/>
  <c r="L2017" i="7" s="1"/>
  <c r="N2017" i="7" s="1"/>
  <c r="Y1933" i="7"/>
  <c r="Z1933" i="7" s="1"/>
  <c r="L1921" i="7" s="1"/>
  <c r="N1921" i="7" s="1"/>
  <c r="Y1581" i="7"/>
  <c r="Z1581" i="7" s="1"/>
  <c r="L1569" i="7" s="1"/>
  <c r="N1569" i="7" s="1"/>
  <c r="Y1452" i="7"/>
  <c r="Z1452" i="7" s="1"/>
  <c r="L1440" i="7" s="1"/>
  <c r="N1440" i="7" s="1"/>
  <c r="Y1415" i="7"/>
  <c r="Z1415" i="7" s="1"/>
  <c r="L1403" i="7" s="1"/>
  <c r="N1403" i="7" s="1"/>
  <c r="Y1368" i="7"/>
  <c r="Z1368" i="7" s="1"/>
  <c r="L1356" i="7" s="1"/>
  <c r="N1356" i="7" s="1"/>
  <c r="Y1361" i="7"/>
  <c r="Z1361" i="7" s="1"/>
  <c r="L1349" i="7" s="1"/>
  <c r="N1349" i="7" s="1"/>
  <c r="Y1329" i="7"/>
  <c r="Z1329" i="7" s="1"/>
  <c r="L1317" i="7" s="1"/>
  <c r="N1317" i="7" s="1"/>
  <c r="Y1304" i="7"/>
  <c r="Z1304" i="7" s="1"/>
  <c r="L1292" i="7" s="1"/>
  <c r="N1292" i="7" s="1"/>
  <c r="Y1297" i="7"/>
  <c r="Z1297" i="7" s="1"/>
  <c r="L1285" i="7" s="1"/>
  <c r="N1285" i="7" s="1"/>
  <c r="Y1265" i="7"/>
  <c r="Z1265" i="7" s="1"/>
  <c r="L1253" i="7" s="1"/>
  <c r="N1253" i="7" s="1"/>
  <c r="Y1240" i="7"/>
  <c r="Z1240" i="7" s="1"/>
  <c r="L1228" i="7" s="1"/>
  <c r="N1228" i="7" s="1"/>
  <c r="Y1233" i="7"/>
  <c r="Z1233" i="7" s="1"/>
  <c r="L1221" i="7" s="1"/>
  <c r="N1221" i="7" s="1"/>
  <c r="Y1201" i="7"/>
  <c r="Z1201" i="7" s="1"/>
  <c r="L1189" i="7" s="1"/>
  <c r="N1189" i="7" s="1"/>
  <c r="Y1176" i="7"/>
  <c r="Z1176" i="7" s="1"/>
  <c r="L1164" i="7" s="1"/>
  <c r="N1164" i="7" s="1"/>
  <c r="Y1169" i="7"/>
  <c r="Z1169" i="7" s="1"/>
  <c r="L1157" i="7" s="1"/>
  <c r="N1157" i="7" s="1"/>
  <c r="Y1137" i="7"/>
  <c r="Z1137" i="7" s="1"/>
  <c r="L1125" i="7" s="1"/>
  <c r="N1125" i="7" s="1"/>
  <c r="Y1112" i="7"/>
  <c r="Z1112" i="7" s="1"/>
  <c r="L1100" i="7" s="1"/>
  <c r="N1100" i="7" s="1"/>
  <c r="Y1105" i="7"/>
  <c r="Z1105" i="7" s="1"/>
  <c r="L1093" i="7" s="1"/>
  <c r="N1093" i="7" s="1"/>
  <c r="N125" i="7"/>
  <c r="N109" i="7"/>
  <c r="N94" i="7"/>
  <c r="N80" i="7"/>
  <c r="Y1537" i="7"/>
  <c r="Z1537" i="7" s="1"/>
  <c r="L1525" i="7" s="1"/>
  <c r="N1525" i="7" s="1"/>
  <c r="Y1393" i="7"/>
  <c r="Z1393" i="7" s="1"/>
  <c r="L1381" i="7" s="1"/>
  <c r="N1381" i="7" s="1"/>
  <c r="Y2108" i="7"/>
  <c r="Z2108" i="7" s="1"/>
  <c r="L2096" i="7" s="1"/>
  <c r="N2096" i="7" s="1"/>
  <c r="Y2012" i="7"/>
  <c r="Z2012" i="7" s="1"/>
  <c r="L2000" i="7" s="1"/>
  <c r="N2000" i="7" s="1"/>
  <c r="Y1980" i="7"/>
  <c r="Z1980" i="7" s="1"/>
  <c r="L1968" i="7" s="1"/>
  <c r="N1968" i="7" s="1"/>
  <c r="Y1884" i="7"/>
  <c r="Z1884" i="7" s="1"/>
  <c r="L1872" i="7" s="1"/>
  <c r="N1872" i="7" s="1"/>
  <c r="Y1852" i="7"/>
  <c r="Z1852" i="7" s="1"/>
  <c r="L1840" i="7" s="1"/>
  <c r="N1840" i="7" s="1"/>
  <c r="Y1756" i="7"/>
  <c r="Z1756" i="7" s="1"/>
  <c r="L1744" i="7" s="1"/>
  <c r="N1744" i="7" s="1"/>
  <c r="Y1724" i="7"/>
  <c r="Z1724" i="7" s="1"/>
  <c r="L1712" i="7" s="1"/>
  <c r="N1712" i="7" s="1"/>
  <c r="Y2237" i="7"/>
  <c r="Z2237" i="7" s="1"/>
  <c r="L2225" i="7" s="1"/>
  <c r="N2225" i="7" s="1"/>
  <c r="Y1613" i="7"/>
  <c r="Z1613" i="7" s="1"/>
  <c r="L1601" i="7" s="1"/>
  <c r="N1601" i="7" s="1"/>
  <c r="Y1548" i="7"/>
  <c r="Z1548" i="7" s="1"/>
  <c r="L1536" i="7" s="1"/>
  <c r="N1536" i="7" s="1"/>
  <c r="Y1507" i="7"/>
  <c r="Z1507" i="7" s="1"/>
  <c r="L1495" i="7" s="1"/>
  <c r="N1495" i="7" s="1"/>
  <c r="Y1428" i="7"/>
  <c r="Z1428" i="7" s="1"/>
  <c r="L1416" i="7" s="1"/>
  <c r="N1416" i="7" s="1"/>
  <c r="Y1217" i="7"/>
  <c r="Z1217" i="7" s="1"/>
  <c r="L1205" i="7" s="1"/>
  <c r="N1205" i="7" s="1"/>
  <c r="Y1121" i="7"/>
  <c r="Z1121" i="7" s="1"/>
  <c r="L1109" i="7" s="1"/>
  <c r="N1109" i="7" s="1"/>
  <c r="Y1585" i="7"/>
  <c r="Z1585" i="7" s="1"/>
  <c r="L1573" i="7" s="1"/>
  <c r="N1573" i="7" s="1"/>
  <c r="Y5610" i="7"/>
  <c r="Z5610" i="7" s="1"/>
  <c r="L5598" i="7" s="1"/>
  <c r="N5598" i="7" s="1"/>
  <c r="Y5590" i="7"/>
  <c r="Z5590" i="7" s="1"/>
  <c r="L5578" i="7" s="1"/>
  <c r="N5578" i="7" s="1"/>
  <c r="Y5591" i="7"/>
  <c r="Z5591" i="7" s="1"/>
  <c r="L5579" i="7" s="1"/>
  <c r="N5579" i="7" s="1"/>
  <c r="Y5387" i="7"/>
  <c r="Z5387" i="7" s="1"/>
  <c r="L5375" i="7" s="1"/>
  <c r="N5375" i="7" s="1"/>
  <c r="N5455" i="7"/>
  <c r="Y5205" i="7"/>
  <c r="Z5205" i="7" s="1"/>
  <c r="L5193" i="7" s="1"/>
  <c r="N5193" i="7" s="1"/>
  <c r="Y5137" i="7"/>
  <c r="Z5137" i="7" s="1"/>
  <c r="L5125" i="7" s="1"/>
  <c r="N5125" i="7" s="1"/>
  <c r="Y5602" i="7"/>
  <c r="Z5602" i="7" s="1"/>
  <c r="L5590" i="7" s="1"/>
  <c r="N5590" i="7" s="1"/>
  <c r="Y5534" i="7"/>
  <c r="Z5534" i="7" s="1"/>
  <c r="L5522" i="7" s="1"/>
  <c r="N5522" i="7" s="1"/>
  <c r="Y5459" i="7"/>
  <c r="Z5459" i="7" s="1"/>
  <c r="L5447" i="7" s="1"/>
  <c r="N5447" i="7" s="1"/>
  <c r="Y5201" i="7"/>
  <c r="Z5201" i="7" s="1"/>
  <c r="L5189" i="7" s="1"/>
  <c r="N5189" i="7" s="1"/>
  <c r="Y5329" i="7"/>
  <c r="Z5329" i="7" s="1"/>
  <c r="L5317" i="7" s="1"/>
  <c r="N5317" i="7" s="1"/>
  <c r="Y5131" i="7"/>
  <c r="Z5131" i="7" s="1"/>
  <c r="L5119" i="7" s="1"/>
  <c r="N5119" i="7" s="1"/>
  <c r="Y5439" i="7"/>
  <c r="Z5439" i="7" s="1"/>
  <c r="L5427" i="7" s="1"/>
  <c r="N5427" i="7" s="1"/>
  <c r="N5381" i="7"/>
  <c r="Y5240" i="7"/>
  <c r="Z5240" i="7" s="1"/>
  <c r="L5228" i="7" s="1"/>
  <c r="N5228" i="7" s="1"/>
  <c r="Y5103" i="7"/>
  <c r="Z5103" i="7" s="1"/>
  <c r="L5091" i="7" s="1"/>
  <c r="N5091" i="7" s="1"/>
  <c r="Y5025" i="7"/>
  <c r="Z5025" i="7" s="1"/>
  <c r="L5013" i="7" s="1"/>
  <c r="N5013" i="7" s="1"/>
  <c r="Y4868" i="7"/>
  <c r="Z4868" i="7" s="1"/>
  <c r="L4856" i="7" s="1"/>
  <c r="N4856" i="7" s="1"/>
  <c r="Y4677" i="7"/>
  <c r="Z4677" i="7" s="1"/>
  <c r="L4665" i="7" s="1"/>
  <c r="N4665" i="7" s="1"/>
  <c r="Y4655" i="7"/>
  <c r="Z4655" i="7" s="1"/>
  <c r="L4643" i="7" s="1"/>
  <c r="N4643" i="7" s="1"/>
  <c r="Y4897" i="7"/>
  <c r="Z4897" i="7" s="1"/>
  <c r="L4885" i="7" s="1"/>
  <c r="N4885" i="7" s="1"/>
  <c r="Y4549" i="7"/>
  <c r="Z4549" i="7" s="1"/>
  <c r="L4537" i="7" s="1"/>
  <c r="N4537" i="7" s="1"/>
  <c r="Y4186" i="7"/>
  <c r="Z4186" i="7" s="1"/>
  <c r="L4174" i="7" s="1"/>
  <c r="N4174" i="7" s="1"/>
  <c r="Y4815" i="7"/>
  <c r="Z4815" i="7" s="1"/>
  <c r="L4803" i="7" s="1"/>
  <c r="N4803" i="7" s="1"/>
  <c r="Y4535" i="7"/>
  <c r="Z4535" i="7" s="1"/>
  <c r="L4523" i="7" s="1"/>
  <c r="N4523" i="7" s="1"/>
  <c r="Y4511" i="7"/>
  <c r="Z4511" i="7" s="1"/>
  <c r="L4499" i="7" s="1"/>
  <c r="N4499" i="7" s="1"/>
  <c r="Y3962" i="7"/>
  <c r="Z3962" i="7" s="1"/>
  <c r="L3950" i="7" s="1"/>
  <c r="N3950" i="7" s="1"/>
  <c r="Y3930" i="7"/>
  <c r="Z3930" i="7" s="1"/>
  <c r="L3918" i="7" s="1"/>
  <c r="N3918" i="7" s="1"/>
  <c r="Y3639" i="7"/>
  <c r="Z3639" i="7" s="1"/>
  <c r="L3627" i="7" s="1"/>
  <c r="N3627" i="7" s="1"/>
  <c r="Y4676" i="7"/>
  <c r="Z4676" i="7" s="1"/>
  <c r="L4664" i="7" s="1"/>
  <c r="N4664" i="7" s="1"/>
  <c r="Y4453" i="7"/>
  <c r="Z4453" i="7" s="1"/>
  <c r="L4441" i="7" s="1"/>
  <c r="N4441" i="7" s="1"/>
  <c r="Y4447" i="7"/>
  <c r="Z4447" i="7" s="1"/>
  <c r="L4435" i="7" s="1"/>
  <c r="N4435" i="7" s="1"/>
  <c r="Y4395" i="7"/>
  <c r="Z4395" i="7" s="1"/>
  <c r="L4383" i="7" s="1"/>
  <c r="N4383" i="7" s="1"/>
  <c r="N4193" i="7"/>
  <c r="Y4975" i="7"/>
  <c r="Z4975" i="7" s="1"/>
  <c r="L4963" i="7" s="1"/>
  <c r="N4963" i="7" s="1"/>
  <c r="Y3895" i="7"/>
  <c r="Z3895" i="7" s="1"/>
  <c r="L3883" i="7" s="1"/>
  <c r="N3883" i="7" s="1"/>
  <c r="Y4469" i="7"/>
  <c r="Z4469" i="7" s="1"/>
  <c r="L4457" i="7" s="1"/>
  <c r="N4457" i="7" s="1"/>
  <c r="Y4208" i="7"/>
  <c r="Z4208" i="7" s="1"/>
  <c r="L4196" i="7" s="1"/>
  <c r="N4196" i="7" s="1"/>
  <c r="Y3795" i="7"/>
  <c r="Z3795" i="7" s="1"/>
  <c r="L3783" i="7" s="1"/>
  <c r="N3783" i="7" s="1"/>
  <c r="Y4283" i="7"/>
  <c r="Z4283" i="7" s="1"/>
  <c r="L4271" i="7" s="1"/>
  <c r="N4271" i="7" s="1"/>
  <c r="Y4060" i="7"/>
  <c r="Z4060" i="7" s="1"/>
  <c r="L4048" i="7" s="1"/>
  <c r="N4048" i="7" s="1"/>
  <c r="Y4341" i="7"/>
  <c r="Z4341" i="7" s="1"/>
  <c r="L4329" i="7" s="1"/>
  <c r="N4329" i="7" s="1"/>
  <c r="Y4172" i="7"/>
  <c r="Z4172" i="7" s="1"/>
  <c r="L4160" i="7" s="1"/>
  <c r="N4160" i="7" s="1"/>
  <c r="Y4156" i="7"/>
  <c r="Z4156" i="7" s="1"/>
  <c r="L4144" i="7" s="1"/>
  <c r="N4144" i="7" s="1"/>
  <c r="N3770" i="7"/>
  <c r="Y3575" i="7"/>
  <c r="Z3575" i="7" s="1"/>
  <c r="L3563" i="7" s="1"/>
  <c r="N3563" i="7" s="1"/>
  <c r="N3638" i="7"/>
  <c r="Y3543" i="7"/>
  <c r="Z3543" i="7" s="1"/>
  <c r="L3531" i="7" s="1"/>
  <c r="N3531" i="7" s="1"/>
  <c r="Y3750" i="7"/>
  <c r="Z3750" i="7" s="1"/>
  <c r="L3738" i="7" s="1"/>
  <c r="N3738" i="7" s="1"/>
  <c r="N3709" i="7"/>
  <c r="Y3553" i="7"/>
  <c r="Z3553" i="7" s="1"/>
  <c r="L3541" i="7" s="1"/>
  <c r="N3541" i="7" s="1"/>
  <c r="Y3495" i="7"/>
  <c r="Z3495" i="7" s="1"/>
  <c r="L3483" i="7" s="1"/>
  <c r="N3483" i="7" s="1"/>
  <c r="Y3248" i="7"/>
  <c r="Z3248" i="7" s="1"/>
  <c r="L3236" i="7" s="1"/>
  <c r="N3236" i="7" s="1"/>
  <c r="Y3694" i="7"/>
  <c r="Z3694" i="7" s="1"/>
  <c r="L3682" i="7" s="1"/>
  <c r="N3682" i="7" s="1"/>
  <c r="Y3606" i="7"/>
  <c r="Z3606" i="7" s="1"/>
  <c r="L3594" i="7" s="1"/>
  <c r="N3594" i="7" s="1"/>
  <c r="Y3473" i="7"/>
  <c r="Z3473" i="7" s="1"/>
  <c r="L3461" i="7" s="1"/>
  <c r="N3461" i="7" s="1"/>
  <c r="N3302" i="7"/>
  <c r="Y3325" i="7"/>
  <c r="Z3325" i="7" s="1"/>
  <c r="L3313" i="7" s="1"/>
  <c r="N3313" i="7" s="1"/>
  <c r="Y3287" i="7"/>
  <c r="Z3287" i="7" s="1"/>
  <c r="L3275" i="7" s="1"/>
  <c r="N3275" i="7" s="1"/>
  <c r="Y3128" i="7"/>
  <c r="Z3128" i="7" s="1"/>
  <c r="L3116" i="7" s="1"/>
  <c r="N3116" i="7" s="1"/>
  <c r="N2842" i="7"/>
  <c r="Y2480" i="7"/>
  <c r="Z2480" i="7" s="1"/>
  <c r="L2468" i="7" s="1"/>
  <c r="N2468" i="7" s="1"/>
  <c r="Y2340" i="7"/>
  <c r="Z2340" i="7" s="1"/>
  <c r="L2328" i="7" s="1"/>
  <c r="N2328" i="7" s="1"/>
  <c r="Y3139" i="7"/>
  <c r="Z3139" i="7" s="1"/>
  <c r="L3127" i="7" s="1"/>
  <c r="N3127" i="7" s="1"/>
  <c r="Y3107" i="7"/>
  <c r="Z3107" i="7" s="1"/>
  <c r="L3095" i="7" s="1"/>
  <c r="N3095" i="7" s="1"/>
  <c r="Y3243" i="7"/>
  <c r="Z3243" i="7" s="1"/>
  <c r="L3231" i="7" s="1"/>
  <c r="N3231" i="7" s="1"/>
  <c r="Y3062" i="7"/>
  <c r="Z3062" i="7" s="1"/>
  <c r="L3050" i="7" s="1"/>
  <c r="N3050" i="7" s="1"/>
  <c r="Y2803" i="7"/>
  <c r="Z2803" i="7" s="1"/>
  <c r="L2791" i="7" s="1"/>
  <c r="N2791" i="7" s="1"/>
  <c r="Y2730" i="7"/>
  <c r="Z2730" i="7" s="1"/>
  <c r="L2718" i="7" s="1"/>
  <c r="N2718" i="7" s="1"/>
  <c r="Y2704" i="7"/>
  <c r="Z2704" i="7" s="1"/>
  <c r="L2692" i="7" s="1"/>
  <c r="N2692" i="7" s="1"/>
  <c r="Y2672" i="7"/>
  <c r="Z2672" i="7" s="1"/>
  <c r="L2660" i="7" s="1"/>
  <c r="N2660" i="7" s="1"/>
  <c r="Y2662" i="7"/>
  <c r="Z2662" i="7" s="1"/>
  <c r="L2650" i="7" s="1"/>
  <c r="N2650" i="7" s="1"/>
  <c r="Y2660" i="7"/>
  <c r="Z2660" i="7" s="1"/>
  <c r="L2648" i="7" s="1"/>
  <c r="N2648" i="7" s="1"/>
  <c r="Y2562" i="7"/>
  <c r="Z2562" i="7" s="1"/>
  <c r="L2550" i="7" s="1"/>
  <c r="N2550" i="7" s="1"/>
  <c r="Y2560" i="7"/>
  <c r="Z2560" i="7" s="1"/>
  <c r="L2548" i="7" s="1"/>
  <c r="N2548" i="7" s="1"/>
  <c r="Y2558" i="7"/>
  <c r="Z2558" i="7" s="1"/>
  <c r="L2546" i="7" s="1"/>
  <c r="N2546" i="7" s="1"/>
  <c r="Y2542" i="7"/>
  <c r="Z2542" i="7" s="1"/>
  <c r="L2530" i="7" s="1"/>
  <c r="N2530" i="7" s="1"/>
  <c r="Y2384" i="7"/>
  <c r="Z2384" i="7" s="1"/>
  <c r="L2372" i="7" s="1"/>
  <c r="N2372" i="7" s="1"/>
  <c r="N2302" i="7"/>
  <c r="Y2146" i="7"/>
  <c r="Z2146" i="7" s="1"/>
  <c r="L2134" i="7" s="1"/>
  <c r="N2134" i="7" s="1"/>
  <c r="Y2133" i="7"/>
  <c r="Z2133" i="7" s="1"/>
  <c r="L2121" i="7" s="1"/>
  <c r="N2121" i="7" s="1"/>
  <c r="Y1620" i="7"/>
  <c r="Z1620" i="7" s="1"/>
  <c r="L1608" i="7" s="1"/>
  <c r="N1608" i="7" s="1"/>
  <c r="Y1440" i="7"/>
  <c r="Z1440" i="7" s="1"/>
  <c r="L1428" i="7" s="1"/>
  <c r="N1428" i="7" s="1"/>
  <c r="Y2850" i="7"/>
  <c r="Z2850" i="7" s="1"/>
  <c r="L2838" i="7" s="1"/>
  <c r="N2838" i="7" s="1"/>
  <c r="Y2782" i="7"/>
  <c r="Z2782" i="7" s="1"/>
  <c r="L2770" i="7" s="1"/>
  <c r="N2770" i="7" s="1"/>
  <c r="Y2770" i="7"/>
  <c r="Z2770" i="7" s="1"/>
  <c r="L2758" i="7" s="1"/>
  <c r="N2758" i="7" s="1"/>
  <c r="Y2598" i="7"/>
  <c r="Z2598" i="7" s="1"/>
  <c r="L2586" i="7" s="1"/>
  <c r="N2586" i="7" s="1"/>
  <c r="Y2576" i="7"/>
  <c r="Z2576" i="7" s="1"/>
  <c r="L2564" i="7" s="1"/>
  <c r="N2564" i="7" s="1"/>
  <c r="Y2434" i="7"/>
  <c r="Z2434" i="7" s="1"/>
  <c r="L2422" i="7" s="1"/>
  <c r="N2422" i="7" s="1"/>
  <c r="Y2291" i="7"/>
  <c r="Z2291" i="7" s="1"/>
  <c r="L2279" i="7" s="1"/>
  <c r="N2279" i="7" s="1"/>
  <c r="Y2288" i="7"/>
  <c r="Z2288" i="7" s="1"/>
  <c r="L2276" i="7" s="1"/>
  <c r="N2276" i="7" s="1"/>
  <c r="Y2143" i="7"/>
  <c r="Z2143" i="7" s="1"/>
  <c r="L2131" i="7" s="1"/>
  <c r="N2131" i="7" s="1"/>
  <c r="Y2707" i="7"/>
  <c r="Z2707" i="7" s="1"/>
  <c r="L2695" i="7" s="1"/>
  <c r="N2695" i="7" s="1"/>
  <c r="Y2692" i="7"/>
  <c r="Z2692" i="7" s="1"/>
  <c r="L2680" i="7" s="1"/>
  <c r="N2680" i="7" s="1"/>
  <c r="Y2642" i="7"/>
  <c r="Z2642" i="7" s="1"/>
  <c r="L2630" i="7" s="1"/>
  <c r="N2630" i="7" s="1"/>
  <c r="Y2522" i="7"/>
  <c r="Z2522" i="7" s="1"/>
  <c r="L2510" i="7" s="1"/>
  <c r="N2510" i="7" s="1"/>
  <c r="N2350" i="7"/>
  <c r="Y2320" i="7"/>
  <c r="Z2320" i="7" s="1"/>
  <c r="L2308" i="7" s="1"/>
  <c r="N2308" i="7" s="1"/>
  <c r="N2258" i="7"/>
  <c r="Y2960" i="7"/>
  <c r="Z2960" i="7" s="1"/>
  <c r="L2948" i="7" s="1"/>
  <c r="N2948" i="7" s="1"/>
  <c r="Y2272" i="7"/>
  <c r="Z2272" i="7" s="1"/>
  <c r="L2260" i="7" s="1"/>
  <c r="N2260" i="7" s="1"/>
  <c r="Y2259" i="7"/>
  <c r="Z2259" i="7" s="1"/>
  <c r="L2247" i="7" s="1"/>
  <c r="N2247" i="7" s="1"/>
  <c r="Y2195" i="7"/>
  <c r="Z2195" i="7" s="1"/>
  <c r="L2183" i="7" s="1"/>
  <c r="N2183" i="7" s="1"/>
  <c r="Y1812" i="7"/>
  <c r="Z1812" i="7" s="1"/>
  <c r="L1800" i="7" s="1"/>
  <c r="N1800" i="7" s="1"/>
  <c r="Y1652" i="7"/>
  <c r="Z1652" i="7" s="1"/>
  <c r="L1640" i="7" s="1"/>
  <c r="N1640" i="7" s="1"/>
  <c r="Y1508" i="7"/>
  <c r="Z1508" i="7" s="1"/>
  <c r="L1496" i="7" s="1"/>
  <c r="N1496" i="7" s="1"/>
  <c r="Y1264" i="7"/>
  <c r="Z1264" i="7" s="1"/>
  <c r="L1252" i="7" s="1"/>
  <c r="N1252" i="7" s="1"/>
  <c r="Y1779" i="7"/>
  <c r="Z1779" i="7" s="1"/>
  <c r="L1767" i="7" s="1"/>
  <c r="N1767" i="7" s="1"/>
  <c r="Y1667" i="7"/>
  <c r="Z1667" i="7" s="1"/>
  <c r="L1655" i="7" s="1"/>
  <c r="N1655" i="7" s="1"/>
  <c r="Y1587" i="7"/>
  <c r="Z1587" i="7" s="1"/>
  <c r="L1575" i="7" s="1"/>
  <c r="N1575" i="7" s="1"/>
  <c r="N1542" i="7"/>
  <c r="Y1323" i="7"/>
  <c r="Z1323" i="7" s="1"/>
  <c r="L1311" i="7" s="1"/>
  <c r="N1311" i="7" s="1"/>
  <c r="Y1780" i="7"/>
  <c r="Z1780" i="7" s="1"/>
  <c r="L1768" i="7" s="1"/>
  <c r="N1768" i="7" s="1"/>
  <c r="Y1731" i="7"/>
  <c r="Z1731" i="7" s="1"/>
  <c r="L1719" i="7" s="1"/>
  <c r="N1719" i="7" s="1"/>
  <c r="Y1651" i="7"/>
  <c r="Z1651" i="7" s="1"/>
  <c r="L1639" i="7" s="1"/>
  <c r="N1639" i="7" s="1"/>
  <c r="N1459" i="7"/>
  <c r="N940" i="7"/>
  <c r="Y566" i="7"/>
  <c r="Z566" i="7" s="1"/>
  <c r="L554" i="7" s="1"/>
  <c r="N554" i="7" s="1"/>
  <c r="N2026" i="7"/>
  <c r="Y1344" i="7"/>
  <c r="Z1344" i="7" s="1"/>
  <c r="L1332" i="7" s="1"/>
  <c r="N1332" i="7" s="1"/>
  <c r="Y1234" i="7"/>
  <c r="Z1234" i="7" s="1"/>
  <c r="L1222" i="7" s="1"/>
  <c r="N1222" i="7" s="1"/>
  <c r="Y1202" i="7"/>
  <c r="Z1202" i="7" s="1"/>
  <c r="L1190" i="7" s="1"/>
  <c r="N1190" i="7" s="1"/>
  <c r="Y1135" i="7"/>
  <c r="Z1135" i="7" s="1"/>
  <c r="L1123" i="7" s="1"/>
  <c r="N1123" i="7" s="1"/>
  <c r="Y982" i="7"/>
  <c r="Z982" i="7" s="1"/>
  <c r="L970" i="7" s="1"/>
  <c r="N970" i="7" s="1"/>
  <c r="Y622" i="7"/>
  <c r="Z622" i="7" s="1"/>
  <c r="L610" i="7" s="1"/>
  <c r="N610" i="7" s="1"/>
  <c r="Y593" i="7"/>
  <c r="Z593" i="7" s="1"/>
  <c r="L581" i="7" s="1"/>
  <c r="N581" i="7" s="1"/>
  <c r="Y916" i="7"/>
  <c r="Z916" i="7" s="1"/>
  <c r="L904" i="7" s="1"/>
  <c r="N904" i="7" s="1"/>
  <c r="Y888" i="7"/>
  <c r="Z888" i="7" s="1"/>
  <c r="L876" i="7" s="1"/>
  <c r="N876" i="7" s="1"/>
  <c r="Y478" i="7"/>
  <c r="Z478" i="7" s="1"/>
  <c r="L466" i="7" s="1"/>
  <c r="N466" i="7" s="1"/>
  <c r="Y1136" i="7"/>
  <c r="Z1136" i="7" s="1"/>
  <c r="L1124" i="7" s="1"/>
  <c r="N1124" i="7" s="1"/>
  <c r="Y1040" i="7"/>
  <c r="Z1040" i="7" s="1"/>
  <c r="L1028" i="7" s="1"/>
  <c r="N1028" i="7" s="1"/>
  <c r="N741" i="7"/>
  <c r="Y550" i="7"/>
  <c r="Z550" i="7" s="1"/>
  <c r="L538" i="7" s="1"/>
  <c r="N538" i="7" s="1"/>
  <c r="Y230" i="7"/>
  <c r="Z230" i="7" s="1"/>
  <c r="L229" i="7" s="1"/>
  <c r="N229" i="7" s="1"/>
  <c r="Y664" i="7"/>
  <c r="Z664" i="7" s="1"/>
  <c r="L652" i="7" s="1"/>
  <c r="N652" i="7" s="1"/>
  <c r="Y502" i="7"/>
  <c r="Z502" i="7" s="1"/>
  <c r="L490" i="7" s="1"/>
  <c r="N490" i="7" s="1"/>
  <c r="Y1158" i="7"/>
  <c r="Z1158" i="7" s="1"/>
  <c r="L1146" i="7" s="1"/>
  <c r="N1146" i="7" s="1"/>
  <c r="Y1056" i="7"/>
  <c r="Z1056" i="7" s="1"/>
  <c r="L1044" i="7" s="1"/>
  <c r="N1044" i="7" s="1"/>
  <c r="Y852" i="7"/>
  <c r="Z852" i="7" s="1"/>
  <c r="L840" i="7" s="1"/>
  <c r="N840" i="7" s="1"/>
  <c r="Y840" i="7"/>
  <c r="Z840" i="7" s="1"/>
  <c r="L828" i="7" s="1"/>
  <c r="N828" i="7" s="1"/>
  <c r="Y694" i="7"/>
  <c r="Z694" i="7" s="1"/>
  <c r="L682" i="7" s="1"/>
  <c r="N682" i="7" s="1"/>
  <c r="Y294" i="7"/>
  <c r="Z294" i="7" s="1"/>
  <c r="L282" i="7" s="1"/>
  <c r="N282" i="7" s="1"/>
  <c r="Y460" i="7"/>
  <c r="Z460" i="7" s="1"/>
  <c r="L448" i="7" s="1"/>
  <c r="N448" i="7" s="1"/>
  <c r="Y449" i="7"/>
  <c r="Z449" i="7" s="1"/>
  <c r="L437" i="7" s="1"/>
  <c r="N437" i="7" s="1"/>
  <c r="Y328" i="7"/>
  <c r="Z328" i="7" s="1"/>
  <c r="L316" i="7" s="1"/>
  <c r="N316" i="7" s="1"/>
  <c r="N1025" i="7"/>
  <c r="N769" i="7"/>
  <c r="N705" i="7"/>
  <c r="N175" i="7"/>
  <c r="N121" i="7"/>
  <c r="N20" i="7"/>
  <c r="N5668" i="7"/>
  <c r="Y4411" i="7"/>
  <c r="Z4411" i="7" s="1"/>
  <c r="L4399" i="7" s="1"/>
  <c r="N4399" i="7" s="1"/>
  <c r="Y4287" i="7"/>
  <c r="Z4287" i="7" s="1"/>
  <c r="L4275" i="7" s="1"/>
  <c r="N4275" i="7" s="1"/>
  <c r="N3909" i="7"/>
  <c r="N3789" i="7"/>
  <c r="N3068" i="7"/>
  <c r="Y2154" i="7"/>
  <c r="Z2154" i="7" s="1"/>
  <c r="L2142" i="7" s="1"/>
  <c r="N2142" i="7" s="1"/>
  <c r="N2744" i="7"/>
  <c r="Y1531" i="7"/>
  <c r="Z1531" i="7" s="1"/>
  <c r="L1519" i="7" s="1"/>
  <c r="N1519" i="7" s="1"/>
  <c r="N346" i="7"/>
  <c r="Y640" i="7"/>
  <c r="Z640" i="7" s="1"/>
  <c r="L628" i="7" s="1"/>
  <c r="N628" i="7" s="1"/>
  <c r="Y292" i="7"/>
  <c r="Z292" i="7" s="1"/>
  <c r="L280" i="7" s="1"/>
  <c r="N280" i="7" s="1"/>
  <c r="N179" i="7"/>
  <c r="N2755" i="7"/>
  <c r="N2984" i="7"/>
  <c r="N2955" i="7"/>
  <c r="N2924" i="7"/>
  <c r="N2871" i="7"/>
  <c r="N2856" i="7"/>
  <c r="N2827" i="7"/>
  <c r="N2743" i="7"/>
  <c r="N2728" i="7"/>
  <c r="N2699" i="7"/>
  <c r="N2668" i="7"/>
  <c r="N2615" i="7"/>
  <c r="N2571" i="7"/>
  <c r="N2443" i="7"/>
  <c r="N2359" i="7"/>
  <c r="N2973" i="7"/>
  <c r="Y2979" i="7"/>
  <c r="Z2979" i="7" s="1"/>
  <c r="L2967" i="7" s="1"/>
  <c r="N2967" i="7" s="1"/>
  <c r="N2851" i="7"/>
  <c r="N2717" i="7"/>
  <c r="Y2723" i="7"/>
  <c r="Z2723" i="7" s="1"/>
  <c r="L2711" i="7" s="1"/>
  <c r="N2711" i="7" s="1"/>
  <c r="N2595" i="7"/>
  <c r="N2461" i="7"/>
  <c r="N2403" i="7"/>
  <c r="N2385" i="7"/>
  <c r="N2211" i="7"/>
  <c r="N2176" i="7"/>
  <c r="N2108" i="7"/>
  <c r="N2076" i="7"/>
  <c r="N2044" i="7"/>
  <c r="N2012" i="7"/>
  <c r="N1980" i="7"/>
  <c r="N1948" i="7"/>
  <c r="N1916" i="7"/>
  <c r="N1884" i="7"/>
  <c r="N1852" i="7"/>
  <c r="N1820" i="7"/>
  <c r="N1788" i="7"/>
  <c r="N1756" i="7"/>
  <c r="N1724" i="7"/>
  <c r="N1645" i="7"/>
  <c r="N1532" i="7"/>
  <c r="N1404" i="7"/>
  <c r="N1389" i="7"/>
  <c r="N1612" i="7"/>
  <c r="N1559" i="7"/>
  <c r="N1340" i="7"/>
  <c r="N1212" i="7"/>
  <c r="N1548" i="7"/>
  <c r="N1457" i="7"/>
  <c r="N145" i="7"/>
  <c r="N117" i="7"/>
  <c r="N73" i="7"/>
  <c r="N59" i="7"/>
  <c r="N44" i="7"/>
  <c r="N1308" i="7"/>
  <c r="N1553" i="7"/>
  <c r="N1507" i="7"/>
  <c r="N1379" i="7"/>
  <c r="Y5573" i="7"/>
  <c r="Z5573" i="7" s="1"/>
  <c r="L5561" i="7" s="1"/>
  <c r="N5561" i="7" s="1"/>
  <c r="Y5723" i="7"/>
  <c r="Z5723" i="7" s="1"/>
  <c r="L5711" i="7" s="1"/>
  <c r="N5711" i="7" s="1"/>
  <c r="Y5463" i="7"/>
  <c r="Z5463" i="7" s="1"/>
  <c r="L5451" i="7" s="1"/>
  <c r="N5451" i="7" s="1"/>
  <c r="Y5139" i="7"/>
  <c r="Z5139" i="7" s="1"/>
  <c r="L5127" i="7" s="1"/>
  <c r="N5127" i="7" s="1"/>
  <c r="Y5341" i="7"/>
  <c r="Z5341" i="7" s="1"/>
  <c r="L5329" i="7" s="1"/>
  <c r="N5329" i="7" s="1"/>
  <c r="Y5203" i="7"/>
  <c r="Z5203" i="7" s="1"/>
  <c r="L5191" i="7" s="1"/>
  <c r="N5191" i="7" s="1"/>
  <c r="Y5167" i="7"/>
  <c r="Z5167" i="7" s="1"/>
  <c r="L5155" i="7" s="1"/>
  <c r="N5155" i="7" s="1"/>
  <c r="Y4999" i="7"/>
  <c r="Z4999" i="7" s="1"/>
  <c r="L4987" i="7" s="1"/>
  <c r="N4987" i="7" s="1"/>
  <c r="N3984" i="7"/>
  <c r="N3881" i="7"/>
  <c r="Y4967" i="7"/>
  <c r="Z4967" i="7" s="1"/>
  <c r="L4955" i="7" s="1"/>
  <c r="N4955" i="7" s="1"/>
  <c r="Y4715" i="7"/>
  <c r="Z4715" i="7" s="1"/>
  <c r="L4703" i="7" s="1"/>
  <c r="N4703" i="7" s="1"/>
  <c r="Y4631" i="7"/>
  <c r="Z4631" i="7" s="1"/>
  <c r="L4619" i="7" s="1"/>
  <c r="N4619" i="7" s="1"/>
  <c r="Y4383" i="7"/>
  <c r="Z4383" i="7" s="1"/>
  <c r="L4371" i="7" s="1"/>
  <c r="N4371" i="7" s="1"/>
  <c r="N4653" i="7"/>
  <c r="Y3833" i="7"/>
  <c r="Z3833" i="7" s="1"/>
  <c r="L3821" i="7" s="1"/>
  <c r="N3821" i="7" s="1"/>
  <c r="Y4251" i="7"/>
  <c r="Z4251" i="7" s="1"/>
  <c r="L4239" i="7" s="1"/>
  <c r="N4239" i="7" s="1"/>
  <c r="Y3641" i="7"/>
  <c r="Z3641" i="7" s="1"/>
  <c r="L3629" i="7" s="1"/>
  <c r="N3629" i="7" s="1"/>
  <c r="Y4136" i="7"/>
  <c r="Z4136" i="7" s="1"/>
  <c r="L4124" i="7" s="1"/>
  <c r="N4124" i="7" s="1"/>
  <c r="N3889" i="7"/>
  <c r="N3723" i="7"/>
  <c r="Y3577" i="7"/>
  <c r="Z3577" i="7" s="1"/>
  <c r="L3565" i="7" s="1"/>
  <c r="N3565" i="7" s="1"/>
  <c r="Y3433" i="7"/>
  <c r="Z3433" i="7" s="1"/>
  <c r="L3421" i="7" s="1"/>
  <c r="N3421" i="7" s="1"/>
  <c r="N2806" i="7"/>
  <c r="Y3634" i="7"/>
  <c r="Z3634" i="7" s="1"/>
  <c r="L3622" i="7" s="1"/>
  <c r="N3622" i="7" s="1"/>
  <c r="Y3410" i="7"/>
  <c r="Z3410" i="7" s="1"/>
  <c r="L3398" i="7" s="1"/>
  <c r="N3398" i="7" s="1"/>
  <c r="N3261" i="7"/>
  <c r="Y3258" i="7"/>
  <c r="Z3258" i="7" s="1"/>
  <c r="L3246" i="7" s="1"/>
  <c r="N3246" i="7" s="1"/>
  <c r="N3158" i="7"/>
  <c r="N2974" i="7"/>
  <c r="Y2843" i="7"/>
  <c r="Z2843" i="7" s="1"/>
  <c r="L2831" i="7" s="1"/>
  <c r="N2831" i="7" s="1"/>
  <c r="Y2982" i="7"/>
  <c r="Z2982" i="7" s="1"/>
  <c r="L2970" i="7" s="1"/>
  <c r="N2970" i="7" s="1"/>
  <c r="Y2738" i="7"/>
  <c r="Z2738" i="7" s="1"/>
  <c r="L2726" i="7" s="1"/>
  <c r="N2726" i="7" s="1"/>
  <c r="Y2714" i="7"/>
  <c r="Z2714" i="7" s="1"/>
  <c r="L2702" i="7" s="1"/>
  <c r="N2702" i="7" s="1"/>
  <c r="Y2530" i="7"/>
  <c r="Z2530" i="7" s="1"/>
  <c r="L2518" i="7" s="1"/>
  <c r="N2518" i="7" s="1"/>
  <c r="Y2482" i="7"/>
  <c r="Z2482" i="7" s="1"/>
  <c r="L2470" i="7" s="1"/>
  <c r="N2470" i="7" s="1"/>
  <c r="Y2459" i="7"/>
  <c r="Z2459" i="7" s="1"/>
  <c r="L2447" i="7" s="1"/>
  <c r="N2447" i="7" s="1"/>
  <c r="N2298" i="7"/>
  <c r="N2794" i="7"/>
  <c r="N2558" i="7"/>
  <c r="Y2338" i="7"/>
  <c r="Z2338" i="7" s="1"/>
  <c r="L2326" i="7" s="1"/>
  <c r="N2326" i="7" s="1"/>
  <c r="Y1454" i="7"/>
  <c r="Z1454" i="7" s="1"/>
  <c r="L1442" i="7" s="1"/>
  <c r="N1442" i="7" s="1"/>
  <c r="N1374" i="7"/>
  <c r="N1338" i="7"/>
  <c r="Y1914" i="7"/>
  <c r="Z1914" i="7" s="1"/>
  <c r="L1902" i="7" s="1"/>
  <c r="N1902" i="7" s="1"/>
  <c r="N1652" i="7"/>
  <c r="N1606" i="7"/>
  <c r="N1674" i="7"/>
  <c r="Y429" i="7"/>
  <c r="Z429" i="7" s="1"/>
  <c r="L417" i="7" s="1"/>
  <c r="N417" i="7" s="1"/>
  <c r="N837" i="7"/>
  <c r="Y541" i="7"/>
  <c r="Z541" i="7" s="1"/>
  <c r="L529" i="7" s="1"/>
  <c r="N529" i="7" s="1"/>
  <c r="N396" i="7"/>
  <c r="Y516" i="7"/>
  <c r="Z516" i="7" s="1"/>
  <c r="L504" i="7" s="1"/>
  <c r="N504" i="7" s="1"/>
  <c r="Y996" i="7"/>
  <c r="Z996" i="7" s="1"/>
  <c r="L984" i="7" s="1"/>
  <c r="N984" i="7" s="1"/>
  <c r="N901" i="7"/>
  <c r="Y877" i="7"/>
  <c r="Z877" i="7" s="1"/>
  <c r="L865" i="7" s="1"/>
  <c r="N865" i="7" s="1"/>
  <c r="N720" i="7"/>
  <c r="N325" i="7"/>
  <c r="N248" i="7"/>
  <c r="Y621" i="7"/>
  <c r="Z621" i="7" s="1"/>
  <c r="L609" i="7" s="1"/>
  <c r="N609" i="7" s="1"/>
  <c r="Y497" i="7"/>
  <c r="Z497" i="7" s="1"/>
  <c r="L485" i="7" s="1"/>
  <c r="N485" i="7" s="1"/>
  <c r="Y1227" i="7"/>
  <c r="Z1227" i="7" s="1"/>
  <c r="L1215" i="7" s="1"/>
  <c r="N1215" i="7" s="1"/>
  <c r="Y1025" i="7"/>
  <c r="Z1025" i="7" s="1"/>
  <c r="L1013" i="7" s="1"/>
  <c r="N1013" i="7" s="1"/>
  <c r="Y1022" i="7"/>
  <c r="Z1022" i="7" s="1"/>
  <c r="L1010" i="7" s="1"/>
  <c r="N1010" i="7" s="1"/>
  <c r="Y464" i="7"/>
  <c r="Z464" i="7" s="1"/>
  <c r="L452" i="7" s="1"/>
  <c r="N452" i="7" s="1"/>
  <c r="Y446" i="7"/>
  <c r="Z446" i="7" s="1"/>
  <c r="L434" i="7" s="1"/>
  <c r="N434" i="7" s="1"/>
  <c r="Y340" i="7"/>
  <c r="Z340" i="7" s="1"/>
  <c r="L328" i="7" s="1"/>
  <c r="N328" i="7" s="1"/>
  <c r="N5461" i="7"/>
  <c r="N5682" i="7"/>
  <c r="N5657" i="7"/>
  <c r="N5497" i="7"/>
  <c r="N5501" i="7"/>
  <c r="N5446" i="7"/>
  <c r="N5537" i="7"/>
  <c r="N5491" i="7"/>
  <c r="N5271" i="7"/>
  <c r="N5162" i="7"/>
  <c r="N5066" i="7"/>
  <c r="N4970" i="7"/>
  <c r="N5319" i="7"/>
  <c r="Y5309" i="7"/>
  <c r="Z5309" i="7" s="1"/>
  <c r="L5297" i="7" s="1"/>
  <c r="N5297" i="7" s="1"/>
  <c r="N4957" i="7"/>
  <c r="Y4215" i="7"/>
  <c r="Z4215" i="7" s="1"/>
  <c r="L4203" i="7" s="1"/>
  <c r="N4203" i="7" s="1"/>
  <c r="N4162" i="7"/>
  <c r="N3867" i="7"/>
  <c r="Y5722" i="7"/>
  <c r="Z5722" i="7" s="1"/>
  <c r="L5710" i="7" s="1"/>
  <c r="N5710" i="7" s="1"/>
  <c r="Y5697" i="7"/>
  <c r="Z5697" i="7" s="1"/>
  <c r="L5685" i="7" s="1"/>
  <c r="N5685" i="7" s="1"/>
  <c r="Y5710" i="7"/>
  <c r="Z5710" i="7" s="1"/>
  <c r="L5698" i="7" s="1"/>
  <c r="N5698" i="7" s="1"/>
  <c r="N5603" i="7"/>
  <c r="Y5667" i="7"/>
  <c r="Z5667" i="7" s="1"/>
  <c r="L5655" i="7" s="1"/>
  <c r="N5655" i="7" s="1"/>
  <c r="Y5646" i="7"/>
  <c r="Z5646" i="7" s="1"/>
  <c r="L5634" i="7" s="1"/>
  <c r="N5634" i="7" s="1"/>
  <c r="Y5639" i="7"/>
  <c r="Z5639" i="7" s="1"/>
  <c r="L5627" i="7" s="1"/>
  <c r="N5627" i="7" s="1"/>
  <c r="Y5634" i="7"/>
  <c r="Z5634" i="7" s="1"/>
  <c r="L5622" i="7" s="1"/>
  <c r="N5622" i="7" s="1"/>
  <c r="Y5604" i="7"/>
  <c r="Z5604" i="7" s="1"/>
  <c r="L5592" i="7" s="1"/>
  <c r="N5592" i="7" s="1"/>
  <c r="Y5564" i="7"/>
  <c r="Z5564" i="7" s="1"/>
  <c r="L5552" i="7" s="1"/>
  <c r="N5552" i="7" s="1"/>
  <c r="Y5568" i="7"/>
  <c r="Z5568" i="7" s="1"/>
  <c r="L5556" i="7" s="1"/>
  <c r="N5556" i="7" s="1"/>
  <c r="N5533" i="7"/>
  <c r="Y5516" i="7"/>
  <c r="Z5516" i="7" s="1"/>
  <c r="L5504" i="7" s="1"/>
  <c r="N5504" i="7" s="1"/>
  <c r="N5458" i="7"/>
  <c r="Y5523" i="7"/>
  <c r="Z5523" i="7" s="1"/>
  <c r="L5511" i="7" s="1"/>
  <c r="N5511" i="7" s="1"/>
  <c r="Y5461" i="7"/>
  <c r="Z5461" i="7" s="1"/>
  <c r="L5449" i="7" s="1"/>
  <c r="N5449" i="7" s="1"/>
  <c r="Y5560" i="7"/>
  <c r="Z5560" i="7" s="1"/>
  <c r="L5548" i="7" s="1"/>
  <c r="N5548" i="7" s="1"/>
  <c r="Y5543" i="7"/>
  <c r="Z5543" i="7" s="1"/>
  <c r="L5531" i="7" s="1"/>
  <c r="N5531" i="7" s="1"/>
  <c r="Y5477" i="7"/>
  <c r="Z5477" i="7" s="1"/>
  <c r="L5465" i="7" s="1"/>
  <c r="N5465" i="7" s="1"/>
  <c r="Y5466" i="7"/>
  <c r="Z5466" i="7" s="1"/>
  <c r="L5454" i="7" s="1"/>
  <c r="N5454" i="7" s="1"/>
  <c r="N5424" i="7"/>
  <c r="N5396" i="7"/>
  <c r="N5364" i="7"/>
  <c r="N5332" i="7"/>
  <c r="Y5448" i="7"/>
  <c r="Z5448" i="7" s="1"/>
  <c r="L5436" i="7" s="1"/>
  <c r="N5436" i="7" s="1"/>
  <c r="N5384" i="7"/>
  <c r="Y5456" i="7"/>
  <c r="Z5456" i="7" s="1"/>
  <c r="L5444" i="7" s="1"/>
  <c r="N5444" i="7" s="1"/>
  <c r="Y5410" i="7"/>
  <c r="Z5410" i="7" s="1"/>
  <c r="L5398" i="7" s="1"/>
  <c r="N5398" i="7" s="1"/>
  <c r="Y5404" i="7"/>
  <c r="Z5404" i="7" s="1"/>
  <c r="L5392" i="7" s="1"/>
  <c r="N5392" i="7" s="1"/>
  <c r="Y5362" i="7"/>
  <c r="Z5362" i="7" s="1"/>
  <c r="L5350" i="7" s="1"/>
  <c r="N5350" i="7" s="1"/>
  <c r="Y5431" i="7"/>
  <c r="Z5431" i="7" s="1"/>
  <c r="L5419" i="7" s="1"/>
  <c r="N5419" i="7" s="1"/>
  <c r="Y5416" i="7"/>
  <c r="Z5416" i="7" s="1"/>
  <c r="L5404" i="7" s="1"/>
  <c r="N5404" i="7" s="1"/>
  <c r="N5394" i="7"/>
  <c r="Y5399" i="7"/>
  <c r="Z5399" i="7" s="1"/>
  <c r="L5387" i="7" s="1"/>
  <c r="N5387" i="7" s="1"/>
  <c r="Y5384" i="7"/>
  <c r="Z5384" i="7" s="1"/>
  <c r="L5372" i="7" s="1"/>
  <c r="N5372" i="7" s="1"/>
  <c r="Y5351" i="7"/>
  <c r="Z5351" i="7" s="1"/>
  <c r="L5339" i="7" s="1"/>
  <c r="N5339" i="7" s="1"/>
  <c r="Y5340" i="7"/>
  <c r="Z5340" i="7" s="1"/>
  <c r="L5328" i="7" s="1"/>
  <c r="N5328" i="7" s="1"/>
  <c r="Y5330" i="7"/>
  <c r="Z5330" i="7" s="1"/>
  <c r="L5318" i="7" s="1"/>
  <c r="N5318" i="7" s="1"/>
  <c r="N5291" i="7"/>
  <c r="N5275" i="7"/>
  <c r="Y5358" i="7"/>
  <c r="Z5358" i="7" s="1"/>
  <c r="L5346" i="7" s="1"/>
  <c r="N5346" i="7" s="1"/>
  <c r="Y5343" i="7"/>
  <c r="Z5343" i="7" s="1"/>
  <c r="L5331" i="7" s="1"/>
  <c r="N5331" i="7" s="1"/>
  <c r="N5243" i="7"/>
  <c r="Y5314" i="7"/>
  <c r="Z5314" i="7" s="1"/>
  <c r="L5302" i="7" s="1"/>
  <c r="N5302" i="7" s="1"/>
  <c r="Y5282" i="7"/>
  <c r="Z5282" i="7" s="1"/>
  <c r="L5270" i="7" s="1"/>
  <c r="N5270" i="7" s="1"/>
  <c r="Y5271" i="7"/>
  <c r="Z5271" i="7" s="1"/>
  <c r="L5259" i="7" s="1"/>
  <c r="N5259" i="7" s="1"/>
  <c r="Y5297" i="7"/>
  <c r="Z5297" i="7" s="1"/>
  <c r="L5285" i="7" s="1"/>
  <c r="N5285" i="7" s="1"/>
  <c r="N5255" i="7"/>
  <c r="N5223" i="7"/>
  <c r="Y5233" i="7"/>
  <c r="Z5233" i="7" s="1"/>
  <c r="L5221" i="7" s="1"/>
  <c r="N5221" i="7" s="1"/>
  <c r="N5150" i="7"/>
  <c r="Y5133" i="7"/>
  <c r="Z5133" i="7" s="1"/>
  <c r="L5121" i="7" s="1"/>
  <c r="N5121" i="7" s="1"/>
  <c r="N5180" i="7"/>
  <c r="N5204" i="7"/>
  <c r="Y5118" i="7"/>
  <c r="Z5118" i="7" s="1"/>
  <c r="L5106" i="7" s="1"/>
  <c r="N5106" i="7" s="1"/>
  <c r="Y5202" i="7"/>
  <c r="Z5202" i="7" s="1"/>
  <c r="L5190" i="7" s="1"/>
  <c r="N5190" i="7" s="1"/>
  <c r="Y5238" i="7"/>
  <c r="Z5238" i="7" s="1"/>
  <c r="L5226" i="7" s="1"/>
  <c r="N5226" i="7" s="1"/>
  <c r="Y5213" i="7"/>
  <c r="Z5213" i="7" s="1"/>
  <c r="L5201" i="7" s="1"/>
  <c r="N5201" i="7" s="1"/>
  <c r="N5166" i="7"/>
  <c r="Y5176" i="7"/>
  <c r="Z5176" i="7" s="1"/>
  <c r="L5164" i="7" s="1"/>
  <c r="N5164" i="7" s="1"/>
  <c r="Y5086" i="7"/>
  <c r="Z5086" i="7" s="1"/>
  <c r="L5074" i="7" s="1"/>
  <c r="N5074" i="7" s="1"/>
  <c r="Y5021" i="7"/>
  <c r="Z5021" i="7" s="1"/>
  <c r="L5009" i="7" s="1"/>
  <c r="N5009" i="7" s="1"/>
  <c r="N4890" i="7"/>
  <c r="N4826" i="7"/>
  <c r="N4794" i="7"/>
  <c r="Y5093" i="7"/>
  <c r="Z5093" i="7" s="1"/>
  <c r="L5081" i="7" s="1"/>
  <c r="N5081" i="7" s="1"/>
  <c r="Y5054" i="7"/>
  <c r="Z5054" i="7" s="1"/>
  <c r="L5042" i="7" s="1"/>
  <c r="N5042" i="7" s="1"/>
  <c r="Y4978" i="7"/>
  <c r="Z4978" i="7" s="1"/>
  <c r="L4966" i="7" s="1"/>
  <c r="N4966" i="7" s="1"/>
  <c r="N4862" i="7"/>
  <c r="Y4845" i="7"/>
  <c r="Z4845" i="7" s="1"/>
  <c r="L4833" i="7" s="1"/>
  <c r="N4833" i="7" s="1"/>
  <c r="Y5138" i="7"/>
  <c r="Z5138" i="7" s="1"/>
  <c r="L5126" i="7" s="1"/>
  <c r="N5126" i="7" s="1"/>
  <c r="Y4926" i="7"/>
  <c r="Z4926" i="7" s="1"/>
  <c r="L4914" i="7" s="1"/>
  <c r="N4914" i="7" s="1"/>
  <c r="Y4938" i="7"/>
  <c r="Z4938" i="7" s="1"/>
  <c r="L4926" i="7" s="1"/>
  <c r="N4926" i="7" s="1"/>
  <c r="Y4930" i="7"/>
  <c r="Z4930" i="7" s="1"/>
  <c r="L4918" i="7" s="1"/>
  <c r="N4918" i="7" s="1"/>
  <c r="Y5024" i="7"/>
  <c r="Z5024" i="7" s="1"/>
  <c r="L5012" i="7" s="1"/>
  <c r="N5012" i="7" s="1"/>
  <c r="N4910" i="7"/>
  <c r="Y4920" i="7"/>
  <c r="Z4920" i="7" s="1"/>
  <c r="L4908" i="7" s="1"/>
  <c r="N4908" i="7" s="1"/>
  <c r="Y4901" i="7"/>
  <c r="Z4901" i="7" s="1"/>
  <c r="L4889" i="7" s="1"/>
  <c r="N4889" i="7" s="1"/>
  <c r="N4852" i="7"/>
  <c r="N4782" i="7"/>
  <c r="Y4792" i="7"/>
  <c r="Z4792" i="7" s="1"/>
  <c r="L4780" i="7" s="1"/>
  <c r="N4780" i="7" s="1"/>
  <c r="Y4774" i="7"/>
  <c r="Z4774" i="7" s="1"/>
  <c r="L4762" i="7" s="1"/>
  <c r="N4762" i="7" s="1"/>
  <c r="N4752" i="7"/>
  <c r="Y4742" i="7"/>
  <c r="Z4742" i="7" s="1"/>
  <c r="L4730" i="7" s="1"/>
  <c r="N4730" i="7" s="1"/>
  <c r="N4720" i="7"/>
  <c r="Y4710" i="7"/>
  <c r="Z4710" i="7" s="1"/>
  <c r="L4698" i="7" s="1"/>
  <c r="N4698" i="7" s="1"/>
  <c r="N4688" i="7"/>
  <c r="Y4678" i="7"/>
  <c r="Z4678" i="7" s="1"/>
  <c r="L4666" i="7" s="1"/>
  <c r="N4666" i="7" s="1"/>
  <c r="N4656" i="7"/>
  <c r="Y4646" i="7"/>
  <c r="Z4646" i="7" s="1"/>
  <c r="L4634" i="7" s="1"/>
  <c r="N4634" i="7" s="1"/>
  <c r="N4624" i="7"/>
  <c r="Y4614" i="7"/>
  <c r="Z4614" i="7" s="1"/>
  <c r="L4602" i="7" s="1"/>
  <c r="N4602" i="7" s="1"/>
  <c r="N4592" i="7"/>
  <c r="Y4582" i="7"/>
  <c r="Z4582" i="7" s="1"/>
  <c r="L4570" i="7" s="1"/>
  <c r="N4570" i="7" s="1"/>
  <c r="N4560" i="7"/>
  <c r="Y4550" i="7"/>
  <c r="Z4550" i="7" s="1"/>
  <c r="L4538" i="7" s="1"/>
  <c r="N4538" i="7" s="1"/>
  <c r="N4528" i="7"/>
  <c r="Y4518" i="7"/>
  <c r="Z4518" i="7" s="1"/>
  <c r="L4506" i="7" s="1"/>
  <c r="N4506" i="7" s="1"/>
  <c r="N4496" i="7"/>
  <c r="Y4486" i="7"/>
  <c r="Z4486" i="7" s="1"/>
  <c r="L4474" i="7" s="1"/>
  <c r="N4474" i="7" s="1"/>
  <c r="N4464" i="7"/>
  <c r="Y5022" i="7"/>
  <c r="Z5022" i="7" s="1"/>
  <c r="L5010" i="7" s="1"/>
  <c r="N5010" i="7" s="1"/>
  <c r="Y4953" i="7"/>
  <c r="Z4953" i="7" s="1"/>
  <c r="L4941" i="7" s="1"/>
  <c r="N4941" i="7" s="1"/>
  <c r="Y4952" i="7"/>
  <c r="Z4952" i="7" s="1"/>
  <c r="L4940" i="7" s="1"/>
  <c r="N4940" i="7" s="1"/>
  <c r="Y4936" i="7"/>
  <c r="Z4936" i="7" s="1"/>
  <c r="L4924" i="7" s="1"/>
  <c r="N4924" i="7" s="1"/>
  <c r="Y4850" i="7"/>
  <c r="Z4850" i="7" s="1"/>
  <c r="L4838" i="7" s="1"/>
  <c r="N4838" i="7" s="1"/>
  <c r="Y4832" i="7"/>
  <c r="Z4832" i="7" s="1"/>
  <c r="L4820" i="7" s="1"/>
  <c r="N4820" i="7" s="1"/>
  <c r="Y4826" i="7"/>
  <c r="Z4826" i="7" s="1"/>
  <c r="L4814" i="7" s="1"/>
  <c r="N4814" i="7" s="1"/>
  <c r="Y4753" i="7"/>
  <c r="Z4753" i="7" s="1"/>
  <c r="L4741" i="7" s="1"/>
  <c r="N4741" i="7" s="1"/>
  <c r="Y4713" i="7"/>
  <c r="Z4713" i="7" s="1"/>
  <c r="L4701" i="7" s="1"/>
  <c r="N4701" i="7" s="1"/>
  <c r="Y4689" i="7"/>
  <c r="Z4689" i="7" s="1"/>
  <c r="L4677" i="7" s="1"/>
  <c r="N4677" i="7" s="1"/>
  <c r="N4610" i="7"/>
  <c r="Y4574" i="7"/>
  <c r="Z4574" i="7" s="1"/>
  <c r="L4562" i="7" s="1"/>
  <c r="N4562" i="7" s="1"/>
  <c r="Y4521" i="7"/>
  <c r="Z4521" i="7" s="1"/>
  <c r="L4509" i="7" s="1"/>
  <c r="N4509" i="7" s="1"/>
  <c r="Y4461" i="7"/>
  <c r="Z4461" i="7" s="1"/>
  <c r="L4449" i="7" s="1"/>
  <c r="N4449" i="7" s="1"/>
  <c r="Y4454" i="7"/>
  <c r="Z4454" i="7" s="1"/>
  <c r="L4442" i="7" s="1"/>
  <c r="N4442" i="7" s="1"/>
  <c r="Y4422" i="7"/>
  <c r="Z4422" i="7" s="1"/>
  <c r="L4410" i="7" s="1"/>
  <c r="N4410" i="7" s="1"/>
  <c r="Y4397" i="7"/>
  <c r="Z4397" i="7" s="1"/>
  <c r="L4385" i="7" s="1"/>
  <c r="N4385" i="7" s="1"/>
  <c r="Y4390" i="7"/>
  <c r="Z4390" i="7" s="1"/>
  <c r="L4378" i="7" s="1"/>
  <c r="N4378" i="7" s="1"/>
  <c r="Y4358" i="7"/>
  <c r="Z4358" i="7" s="1"/>
  <c r="L4346" i="7" s="1"/>
  <c r="N4346" i="7" s="1"/>
  <c r="Y4333" i="7"/>
  <c r="Z4333" i="7" s="1"/>
  <c r="L4321" i="7" s="1"/>
  <c r="N4321" i="7" s="1"/>
  <c r="Y4326" i="7"/>
  <c r="Z4326" i="7" s="1"/>
  <c r="L4314" i="7" s="1"/>
  <c r="N4314" i="7" s="1"/>
  <c r="Y4294" i="7"/>
  <c r="Z4294" i="7" s="1"/>
  <c r="L4282" i="7" s="1"/>
  <c r="N4282" i="7" s="1"/>
  <c r="Y4888" i="7"/>
  <c r="Z4888" i="7" s="1"/>
  <c r="L4876" i="7" s="1"/>
  <c r="N4876" i="7" s="1"/>
  <c r="Y4862" i="7"/>
  <c r="Z4862" i="7" s="1"/>
  <c r="L4850" i="7" s="1"/>
  <c r="N4850" i="7" s="1"/>
  <c r="N4749" i="7"/>
  <c r="Y4722" i="7"/>
  <c r="Z4722" i="7" s="1"/>
  <c r="L4710" i="7" s="1"/>
  <c r="N4710" i="7" s="1"/>
  <c r="Y4673" i="7"/>
  <c r="Z4673" i="7" s="1"/>
  <c r="L4661" i="7" s="1"/>
  <c r="N4661" i="7" s="1"/>
  <c r="Y4594" i="7"/>
  <c r="Z4594" i="7" s="1"/>
  <c r="L4582" i="7" s="1"/>
  <c r="N4582" i="7" s="1"/>
  <c r="Y4493" i="7"/>
  <c r="Z4493" i="7" s="1"/>
  <c r="L4481" i="7" s="1"/>
  <c r="N4481" i="7" s="1"/>
  <c r="Y4492" i="7"/>
  <c r="Z4492" i="7" s="1"/>
  <c r="L4480" i="7" s="1"/>
  <c r="N4480" i="7" s="1"/>
  <c r="Y4472" i="7"/>
  <c r="Z4472" i="7" s="1"/>
  <c r="L4460" i="7" s="1"/>
  <c r="N4460" i="7" s="1"/>
  <c r="Y4470" i="7"/>
  <c r="Z4470" i="7" s="1"/>
  <c r="L4458" i="7" s="1"/>
  <c r="N4458" i="7" s="1"/>
  <c r="Y4414" i="7"/>
  <c r="Z4414" i="7" s="1"/>
  <c r="L4402" i="7" s="1"/>
  <c r="N4402" i="7" s="1"/>
  <c r="Y4350" i="7"/>
  <c r="Z4350" i="7" s="1"/>
  <c r="L4338" i="7" s="1"/>
  <c r="N4338" i="7" s="1"/>
  <c r="Y4286" i="7"/>
  <c r="Z4286" i="7" s="1"/>
  <c r="L4274" i="7" s="1"/>
  <c r="N4274" i="7" s="1"/>
  <c r="Y4880" i="7"/>
  <c r="Z4880" i="7" s="1"/>
  <c r="L4868" i="7" s="1"/>
  <c r="N4868" i="7" s="1"/>
  <c r="Y4878" i="7"/>
  <c r="Z4878" i="7" s="1"/>
  <c r="L4866" i="7" s="1"/>
  <c r="N4866" i="7" s="1"/>
  <c r="Y4798" i="7"/>
  <c r="Z4798" i="7" s="1"/>
  <c r="L4786" i="7" s="1"/>
  <c r="N4786" i="7" s="1"/>
  <c r="N4776" i="7"/>
  <c r="Y4782" i="7"/>
  <c r="Z4782" i="7" s="1"/>
  <c r="L4770" i="7" s="1"/>
  <c r="N4770" i="7" s="1"/>
  <c r="Y4896" i="7"/>
  <c r="Z4896" i="7" s="1"/>
  <c r="L4884" i="7" s="1"/>
  <c r="N4884" i="7" s="1"/>
  <c r="Y4818" i="7"/>
  <c r="Z4818" i="7" s="1"/>
  <c r="L4806" i="7" s="1"/>
  <c r="N4806" i="7" s="1"/>
  <c r="Y4769" i="7"/>
  <c r="Z4769" i="7" s="1"/>
  <c r="L4757" i="7" s="1"/>
  <c r="N4757" i="7" s="1"/>
  <c r="Y4754" i="7"/>
  <c r="Z4754" i="7" s="1"/>
  <c r="L4742" i="7" s="1"/>
  <c r="N4742" i="7" s="1"/>
  <c r="Y4697" i="7"/>
  <c r="Z4697" i="7" s="1"/>
  <c r="L4685" i="7" s="1"/>
  <c r="N4685" i="7" s="1"/>
  <c r="Y4696" i="7"/>
  <c r="Z4696" i="7" s="1"/>
  <c r="L4684" i="7" s="1"/>
  <c r="N4684" i="7" s="1"/>
  <c r="Y4637" i="7"/>
  <c r="Z4637" i="7" s="1"/>
  <c r="L4625" i="7" s="1"/>
  <c r="N4625" i="7" s="1"/>
  <c r="Y4553" i="7"/>
  <c r="Z4553" i="7" s="1"/>
  <c r="L4541" i="7" s="1"/>
  <c r="N4541" i="7" s="1"/>
  <c r="Y4705" i="7"/>
  <c r="Z4705" i="7" s="1"/>
  <c r="L4693" i="7" s="1"/>
  <c r="N4693" i="7" s="1"/>
  <c r="N4614" i="7"/>
  <c r="Y4589" i="7"/>
  <c r="Z4589" i="7" s="1"/>
  <c r="L4577" i="7" s="1"/>
  <c r="N4577" i="7" s="1"/>
  <c r="N4576" i="7"/>
  <c r="Y4526" i="7"/>
  <c r="Z4526" i="7" s="1"/>
  <c r="L4514" i="7" s="1"/>
  <c r="N4514" i="7" s="1"/>
  <c r="Y4225" i="7"/>
  <c r="Z4225" i="7" s="1"/>
  <c r="L4213" i="7" s="1"/>
  <c r="N4213" i="7" s="1"/>
  <c r="Y4118" i="7"/>
  <c r="Z4118" i="7" s="1"/>
  <c r="L4106" i="7" s="1"/>
  <c r="N4106" i="7" s="1"/>
  <c r="N4007" i="7"/>
  <c r="Y3990" i="7"/>
  <c r="Z3990" i="7" s="1"/>
  <c r="L3978" i="7" s="1"/>
  <c r="N3978" i="7" s="1"/>
  <c r="Y4657" i="7"/>
  <c r="Z4657" i="7" s="1"/>
  <c r="L4645" i="7" s="1"/>
  <c r="N4645" i="7" s="1"/>
  <c r="Y4593" i="7"/>
  <c r="Z4593" i="7" s="1"/>
  <c r="L4581" i="7" s="1"/>
  <c r="N4581" i="7" s="1"/>
  <c r="Y4670" i="7"/>
  <c r="Z4670" i="7" s="1"/>
  <c r="L4658" i="7" s="1"/>
  <c r="N4658" i="7" s="1"/>
  <c r="Y4584" i="7"/>
  <c r="Z4584" i="7" s="1"/>
  <c r="L4572" i="7" s="1"/>
  <c r="N4572" i="7" s="1"/>
  <c r="Y4542" i="7"/>
  <c r="Z4542" i="7" s="1"/>
  <c r="L4530" i="7" s="1"/>
  <c r="N4530" i="7" s="1"/>
  <c r="Y4505" i="7"/>
  <c r="Z4505" i="7" s="1"/>
  <c r="L4493" i="7" s="1"/>
  <c r="N4493" i="7" s="1"/>
  <c r="N4269" i="7"/>
  <c r="Y4233" i="7"/>
  <c r="Z4233" i="7" s="1"/>
  <c r="L4221" i="7" s="1"/>
  <c r="N4221" i="7" s="1"/>
  <c r="Y4222" i="7"/>
  <c r="Z4222" i="7" s="1"/>
  <c r="L4210" i="7" s="1"/>
  <c r="N4210" i="7" s="1"/>
  <c r="Y4203" i="7"/>
  <c r="Z4203" i="7" s="1"/>
  <c r="L4191" i="7" s="1"/>
  <c r="N4191" i="7" s="1"/>
  <c r="Y4404" i="7"/>
  <c r="Z4404" i="7" s="1"/>
  <c r="L4392" i="7" s="1"/>
  <c r="N4392" i="7" s="1"/>
  <c r="Y4402" i="7"/>
  <c r="Z4402" i="7" s="1"/>
  <c r="L4390" i="7" s="1"/>
  <c r="N4390" i="7" s="1"/>
  <c r="Y4249" i="7"/>
  <c r="Z4249" i="7" s="1"/>
  <c r="L4237" i="7" s="1"/>
  <c r="N4237" i="7" s="1"/>
  <c r="Y4246" i="7"/>
  <c r="Z4246" i="7" s="1"/>
  <c r="L4234" i="7" s="1"/>
  <c r="N4234" i="7" s="1"/>
  <c r="Y4238" i="7"/>
  <c r="Z4238" i="7" s="1"/>
  <c r="L4226" i="7" s="1"/>
  <c r="N4226" i="7" s="1"/>
  <c r="Y4163" i="7"/>
  <c r="Z4163" i="7" s="1"/>
  <c r="L4151" i="7" s="1"/>
  <c r="N4151" i="7" s="1"/>
  <c r="Y4161" i="7"/>
  <c r="Z4161" i="7" s="1"/>
  <c r="L4149" i="7" s="1"/>
  <c r="N4149" i="7" s="1"/>
  <c r="Y4489" i="7"/>
  <c r="Z4489" i="7" s="1"/>
  <c r="L4477" i="7" s="1"/>
  <c r="N4477" i="7" s="1"/>
  <c r="Y4308" i="7"/>
  <c r="Z4308" i="7" s="1"/>
  <c r="L4296" i="7" s="1"/>
  <c r="N4296" i="7" s="1"/>
  <c r="Y4306" i="7"/>
  <c r="Z4306" i="7" s="1"/>
  <c r="L4294" i="7" s="1"/>
  <c r="N4294" i="7" s="1"/>
  <c r="Y4171" i="7"/>
  <c r="Z4171" i="7" s="1"/>
  <c r="L4159" i="7" s="1"/>
  <c r="N4159" i="7" s="1"/>
  <c r="Y4091" i="7"/>
  <c r="Z4091" i="7" s="1"/>
  <c r="L4079" i="7" s="1"/>
  <c r="N4079" i="7" s="1"/>
  <c r="Y4043" i="7"/>
  <c r="Z4043" i="7" s="1"/>
  <c r="L4031" i="7" s="1"/>
  <c r="N4031" i="7" s="1"/>
  <c r="Y3963" i="7"/>
  <c r="Z3963" i="7" s="1"/>
  <c r="L3951" i="7" s="1"/>
  <c r="N3951" i="7" s="1"/>
  <c r="N3908" i="7"/>
  <c r="N3887" i="7"/>
  <c r="Y3860" i="7"/>
  <c r="Z3860" i="7" s="1"/>
  <c r="L3848" i="7" s="1"/>
  <c r="N3848" i="7" s="1"/>
  <c r="N3838" i="7"/>
  <c r="Y4466" i="7"/>
  <c r="Z4466" i="7" s="1"/>
  <c r="L4454" i="7" s="1"/>
  <c r="N4454" i="7" s="1"/>
  <c r="Y4167" i="7"/>
  <c r="Z4167" i="7" s="1"/>
  <c r="L4155" i="7" s="1"/>
  <c r="N4155" i="7" s="1"/>
  <c r="Y4103" i="7"/>
  <c r="Z4103" i="7" s="1"/>
  <c r="L4091" i="7" s="1"/>
  <c r="N4091" i="7" s="1"/>
  <c r="N4061" i="7"/>
  <c r="N4043" i="7"/>
  <c r="Y3974" i="7"/>
  <c r="Z3974" i="7" s="1"/>
  <c r="L3962" i="7" s="1"/>
  <c r="N3962" i="7" s="1"/>
  <c r="N3927" i="7"/>
  <c r="Y3937" i="7"/>
  <c r="Z3937" i="7" s="1"/>
  <c r="L3925" i="7" s="1"/>
  <c r="N3925" i="7" s="1"/>
  <c r="N3872" i="7"/>
  <c r="Y3855" i="7"/>
  <c r="Z3855" i="7" s="1"/>
  <c r="L3843" i="7" s="1"/>
  <c r="N3843" i="7" s="1"/>
  <c r="N3744" i="7"/>
  <c r="Y3727" i="7"/>
  <c r="Z3727" i="7" s="1"/>
  <c r="L3715" i="7" s="1"/>
  <c r="N3715" i="7" s="1"/>
  <c r="Y3942" i="7"/>
  <c r="Z3942" i="7" s="1"/>
  <c r="L3930" i="7" s="1"/>
  <c r="N3930" i="7" s="1"/>
  <c r="Y3830" i="7"/>
  <c r="Z3830" i="7" s="1"/>
  <c r="L3818" i="7" s="1"/>
  <c r="N3818" i="7" s="1"/>
  <c r="Y3807" i="7"/>
  <c r="Z3807" i="7" s="1"/>
  <c r="L3795" i="7" s="1"/>
  <c r="N3795" i="7" s="1"/>
  <c r="N3748" i="7"/>
  <c r="Y3679" i="7"/>
  <c r="Z3679" i="7" s="1"/>
  <c r="L3667" i="7" s="1"/>
  <c r="N3667" i="7" s="1"/>
  <c r="N3209" i="7"/>
  <c r="Y4007" i="7"/>
  <c r="Z4007" i="7" s="1"/>
  <c r="L3995" i="7" s="1"/>
  <c r="N3995" i="7" s="1"/>
  <c r="Y3969" i="7"/>
  <c r="Z3969" i="7" s="1"/>
  <c r="L3957" i="7" s="1"/>
  <c r="N3957" i="7" s="1"/>
  <c r="Y3786" i="7"/>
  <c r="Z3786" i="7" s="1"/>
  <c r="L3774" i="7" s="1"/>
  <c r="N3774" i="7" s="1"/>
  <c r="Y3883" i="7"/>
  <c r="Z3883" i="7" s="1"/>
  <c r="L3871" i="7" s="1"/>
  <c r="N3871" i="7" s="1"/>
  <c r="Y3871" i="7"/>
  <c r="Z3871" i="7" s="1"/>
  <c r="L3859" i="7" s="1"/>
  <c r="N3859" i="7" s="1"/>
  <c r="Y3839" i="7"/>
  <c r="Z3839" i="7" s="1"/>
  <c r="L3827" i="7" s="1"/>
  <c r="N3827" i="7" s="1"/>
  <c r="N3792" i="7"/>
  <c r="Y3802" i="7"/>
  <c r="Z3802" i="7" s="1"/>
  <c r="L3790" i="7" s="1"/>
  <c r="N3790" i="7" s="1"/>
  <c r="Y3712" i="7"/>
  <c r="Z3712" i="7" s="1"/>
  <c r="L3700" i="7" s="1"/>
  <c r="N3700" i="7" s="1"/>
  <c r="N3670" i="7"/>
  <c r="N3652" i="7"/>
  <c r="Y3640" i="7"/>
  <c r="Z3640" i="7" s="1"/>
  <c r="L3628" i="7" s="1"/>
  <c r="N3628" i="7" s="1"/>
  <c r="N3618" i="7"/>
  <c r="Y3608" i="7"/>
  <c r="Z3608" i="7" s="1"/>
  <c r="L3596" i="7" s="1"/>
  <c r="N3596" i="7" s="1"/>
  <c r="N3586" i="7"/>
  <c r="Y3576" i="7"/>
  <c r="Z3576" i="7" s="1"/>
  <c r="L3564" i="7" s="1"/>
  <c r="N3564" i="7" s="1"/>
  <c r="N3554" i="7"/>
  <c r="Y3544" i="7"/>
  <c r="Z3544" i="7" s="1"/>
  <c r="L3532" i="7" s="1"/>
  <c r="N3532" i="7" s="1"/>
  <c r="N3522" i="7"/>
  <c r="Y3512" i="7"/>
  <c r="Z3512" i="7" s="1"/>
  <c r="L3500" i="7" s="1"/>
  <c r="N3500" i="7" s="1"/>
  <c r="N3490" i="7"/>
  <c r="Y3480" i="7"/>
  <c r="Z3480" i="7" s="1"/>
  <c r="L3468" i="7" s="1"/>
  <c r="N3468" i="7" s="1"/>
  <c r="N3458" i="7"/>
  <c r="Y3448" i="7"/>
  <c r="Z3448" i="7" s="1"/>
  <c r="L3436" i="7" s="1"/>
  <c r="N3436" i="7" s="1"/>
  <c r="Y3416" i="7"/>
  <c r="Z3416" i="7" s="1"/>
  <c r="L3404" i="7" s="1"/>
  <c r="N3404" i="7" s="1"/>
  <c r="N3394" i="7"/>
  <c r="Y3384" i="7"/>
  <c r="Z3384" i="7" s="1"/>
  <c r="L3372" i="7" s="1"/>
  <c r="N3372" i="7" s="1"/>
  <c r="N3362" i="7"/>
  <c r="Y3352" i="7"/>
  <c r="Z3352" i="7" s="1"/>
  <c r="L3340" i="7" s="1"/>
  <c r="N3340" i="7" s="1"/>
  <c r="N3330" i="7"/>
  <c r="Y3320" i="7"/>
  <c r="Z3320" i="7" s="1"/>
  <c r="L3308" i="7" s="1"/>
  <c r="N3308" i="7" s="1"/>
  <c r="N3298" i="7"/>
  <c r="Y3288" i="7"/>
  <c r="Z3288" i="7" s="1"/>
  <c r="L3276" i="7" s="1"/>
  <c r="N3276" i="7" s="1"/>
  <c r="N3266" i="7"/>
  <c r="N3233" i="7"/>
  <c r="N3201" i="7"/>
  <c r="N3153" i="7"/>
  <c r="N3089" i="7"/>
  <c r="Y4105" i="7"/>
  <c r="Z4105" i="7" s="1"/>
  <c r="L4093" i="7" s="1"/>
  <c r="N4093" i="7" s="1"/>
  <c r="Y3986" i="7"/>
  <c r="Z3986" i="7" s="1"/>
  <c r="L3974" i="7" s="1"/>
  <c r="N3974" i="7" s="1"/>
  <c r="Y3971" i="7"/>
  <c r="Z3971" i="7" s="1"/>
  <c r="L3959" i="7" s="1"/>
  <c r="N3959" i="7" s="1"/>
  <c r="Y3908" i="7"/>
  <c r="Z3908" i="7" s="1"/>
  <c r="L3896" i="7" s="1"/>
  <c r="N3896" i="7" s="1"/>
  <c r="Y3783" i="7"/>
  <c r="Z3783" i="7" s="1"/>
  <c r="L3771" i="7" s="1"/>
  <c r="N3771" i="7" s="1"/>
  <c r="Y3716" i="7"/>
  <c r="Z3716" i="7" s="1"/>
  <c r="L3704" i="7" s="1"/>
  <c r="N3704" i="7" s="1"/>
  <c r="Y3635" i="7"/>
  <c r="Z3635" i="7" s="1"/>
  <c r="L3623" i="7" s="1"/>
  <c r="N3623" i="7" s="1"/>
  <c r="Y3587" i="7"/>
  <c r="Z3587" i="7" s="1"/>
  <c r="L3575" i="7" s="1"/>
  <c r="N3575" i="7" s="1"/>
  <c r="Y3722" i="7"/>
  <c r="Z3722" i="7" s="1"/>
  <c r="L3710" i="7" s="1"/>
  <c r="N3710" i="7" s="1"/>
  <c r="Y3648" i="7"/>
  <c r="Z3648" i="7" s="1"/>
  <c r="L3636" i="7" s="1"/>
  <c r="N3636" i="7" s="1"/>
  <c r="Y3632" i="7"/>
  <c r="Z3632" i="7" s="1"/>
  <c r="L3620" i="7" s="1"/>
  <c r="N3620" i="7" s="1"/>
  <c r="Y3616" i="7"/>
  <c r="Z3616" i="7" s="1"/>
  <c r="L3604" i="7" s="1"/>
  <c r="N3604" i="7" s="1"/>
  <c r="Y3600" i="7"/>
  <c r="Z3600" i="7" s="1"/>
  <c r="L3588" i="7" s="1"/>
  <c r="N3588" i="7" s="1"/>
  <c r="Y3584" i="7"/>
  <c r="Z3584" i="7" s="1"/>
  <c r="L3572" i="7" s="1"/>
  <c r="N3572" i="7" s="1"/>
  <c r="Y3568" i="7"/>
  <c r="Z3568" i="7" s="1"/>
  <c r="L3556" i="7" s="1"/>
  <c r="N3556" i="7" s="1"/>
  <c r="Y3552" i="7"/>
  <c r="Z3552" i="7" s="1"/>
  <c r="L3540" i="7" s="1"/>
  <c r="N3540" i="7" s="1"/>
  <c r="Y3536" i="7"/>
  <c r="Z3536" i="7" s="1"/>
  <c r="L3524" i="7" s="1"/>
  <c r="N3524" i="7" s="1"/>
  <c r="Y3483" i="7"/>
  <c r="Z3483" i="7" s="1"/>
  <c r="L3471" i="7" s="1"/>
  <c r="N3471" i="7" s="1"/>
  <c r="Y3375" i="7"/>
  <c r="Z3375" i="7" s="1"/>
  <c r="L3363" i="7" s="1"/>
  <c r="N3363" i="7" s="1"/>
  <c r="Y3311" i="7"/>
  <c r="Z3311" i="7" s="1"/>
  <c r="L3299" i="7" s="1"/>
  <c r="N3299" i="7" s="1"/>
  <c r="Y3280" i="7"/>
  <c r="Z3280" i="7" s="1"/>
  <c r="L3268" i="7" s="1"/>
  <c r="N3268" i="7" s="1"/>
  <c r="Y3153" i="7"/>
  <c r="Z3153" i="7" s="1"/>
  <c r="L3141" i="7" s="1"/>
  <c r="N3141" i="7" s="1"/>
  <c r="Y3145" i="7"/>
  <c r="Z3145" i="7" s="1"/>
  <c r="L3133" i="7" s="1"/>
  <c r="N3133" i="7" s="1"/>
  <c r="N3115" i="7"/>
  <c r="Y3108" i="7"/>
  <c r="Z3108" i="7" s="1"/>
  <c r="L3096" i="7" s="1"/>
  <c r="N3096" i="7" s="1"/>
  <c r="N3043" i="7"/>
  <c r="Y3751" i="7"/>
  <c r="Z3751" i="7" s="1"/>
  <c r="L3739" i="7" s="1"/>
  <c r="N3739" i="7" s="1"/>
  <c r="Y3599" i="7"/>
  <c r="Z3599" i="7" s="1"/>
  <c r="L3587" i="7" s="1"/>
  <c r="N3587" i="7" s="1"/>
  <c r="Y3535" i="7"/>
  <c r="Z3535" i="7" s="1"/>
  <c r="L3523" i="7" s="1"/>
  <c r="N3523" i="7" s="1"/>
  <c r="Y3475" i="7"/>
  <c r="Z3475" i="7" s="1"/>
  <c r="L3463" i="7" s="1"/>
  <c r="N3463" i="7" s="1"/>
  <c r="Y3847" i="7"/>
  <c r="Z3847" i="7" s="1"/>
  <c r="L3835" i="7" s="1"/>
  <c r="N3835" i="7" s="1"/>
  <c r="Y3643" i="7"/>
  <c r="Z3643" i="7" s="1"/>
  <c r="L3631" i="7" s="1"/>
  <c r="N3631" i="7" s="1"/>
  <c r="Y3611" i="7"/>
  <c r="Z3611" i="7" s="1"/>
  <c r="L3599" i="7" s="1"/>
  <c r="N3599" i="7" s="1"/>
  <c r="Y3563" i="7"/>
  <c r="Z3563" i="7" s="1"/>
  <c r="L3551" i="7" s="1"/>
  <c r="N3551" i="7" s="1"/>
  <c r="Y3519" i="7"/>
  <c r="Z3519" i="7" s="1"/>
  <c r="L3507" i="7" s="1"/>
  <c r="N3507" i="7" s="1"/>
  <c r="Y3488" i="7"/>
  <c r="Z3488" i="7" s="1"/>
  <c r="L3476" i="7" s="1"/>
  <c r="N3476" i="7" s="1"/>
  <c r="Y3411" i="7"/>
  <c r="Z3411" i="7" s="1"/>
  <c r="L3399" i="7" s="1"/>
  <c r="N3399" i="7" s="1"/>
  <c r="Y3546" i="7"/>
  <c r="Z3546" i="7" s="1"/>
  <c r="L3534" i="7" s="1"/>
  <c r="N3534" i="7" s="1"/>
  <c r="Y3265" i="7"/>
  <c r="Z3265" i="7" s="1"/>
  <c r="L3253" i="7" s="1"/>
  <c r="N3253" i="7" s="1"/>
  <c r="Y3228" i="7"/>
  <c r="Z3228" i="7" s="1"/>
  <c r="L3216" i="7" s="1"/>
  <c r="N3216" i="7" s="1"/>
  <c r="Y3220" i="7"/>
  <c r="Z3220" i="7" s="1"/>
  <c r="L3208" i="7" s="1"/>
  <c r="N3208" i="7" s="1"/>
  <c r="Y3217" i="7"/>
  <c r="Z3217" i="7" s="1"/>
  <c r="L3205" i="7" s="1"/>
  <c r="N3205" i="7" s="1"/>
  <c r="Y3201" i="7"/>
  <c r="Z3201" i="7" s="1"/>
  <c r="L3189" i="7" s="1"/>
  <c r="N3189" i="7" s="1"/>
  <c r="Y3386" i="7"/>
  <c r="Z3386" i="7" s="1"/>
  <c r="L3374" i="7" s="1"/>
  <c r="N3374" i="7" s="1"/>
  <c r="Y3322" i="7"/>
  <c r="Z3322" i="7" s="1"/>
  <c r="L3310" i="7" s="1"/>
  <c r="N3310" i="7" s="1"/>
  <c r="Y3295" i="7"/>
  <c r="Z3295" i="7" s="1"/>
  <c r="L3283" i="7" s="1"/>
  <c r="N3283" i="7" s="1"/>
  <c r="Y3291" i="7"/>
  <c r="Z3291" i="7" s="1"/>
  <c r="L3279" i="7" s="1"/>
  <c r="N3279" i="7" s="1"/>
  <c r="Y3283" i="7"/>
  <c r="Z3283" i="7" s="1"/>
  <c r="L3271" i="7" s="1"/>
  <c r="N3271" i="7" s="1"/>
  <c r="Y3274" i="7"/>
  <c r="Z3274" i="7" s="1"/>
  <c r="L3262" i="7" s="1"/>
  <c r="N3262" i="7" s="1"/>
  <c r="Y3244" i="7"/>
  <c r="Z3244" i="7" s="1"/>
  <c r="L3232" i="7" s="1"/>
  <c r="N3232" i="7" s="1"/>
  <c r="Y3215" i="7"/>
  <c r="Z3215" i="7" s="1"/>
  <c r="L3203" i="7" s="1"/>
  <c r="N3203" i="7" s="1"/>
  <c r="N3163" i="7"/>
  <c r="Y3041" i="7"/>
  <c r="Z3041" i="7" s="1"/>
  <c r="L3029" i="7" s="1"/>
  <c r="N3029" i="7" s="1"/>
  <c r="Y3004" i="7"/>
  <c r="Z3004" i="7" s="1"/>
  <c r="L2992" i="7" s="1"/>
  <c r="N2992" i="7" s="1"/>
  <c r="N2893" i="7"/>
  <c r="Y2876" i="7"/>
  <c r="Z2876" i="7" s="1"/>
  <c r="L2864" i="7" s="1"/>
  <c r="N2864" i="7" s="1"/>
  <c r="N2765" i="7"/>
  <c r="Y2748" i="7"/>
  <c r="Z2748" i="7" s="1"/>
  <c r="L2736" i="7" s="1"/>
  <c r="N2736" i="7" s="1"/>
  <c r="Y2620" i="7"/>
  <c r="Z2620" i="7" s="1"/>
  <c r="L2608" i="7" s="1"/>
  <c r="N2608" i="7" s="1"/>
  <c r="N2509" i="7"/>
  <c r="Y2492" i="7"/>
  <c r="Z2492" i="7" s="1"/>
  <c r="L2480" i="7" s="1"/>
  <c r="N2480" i="7" s="1"/>
  <c r="N2381" i="7"/>
  <c r="Y2364" i="7"/>
  <c r="Z2364" i="7" s="1"/>
  <c r="L2352" i="7" s="1"/>
  <c r="N2352" i="7" s="1"/>
  <c r="N2253" i="7"/>
  <c r="Y2236" i="7"/>
  <c r="Z2236" i="7" s="1"/>
  <c r="L2224" i="7" s="1"/>
  <c r="N2224" i="7" s="1"/>
  <c r="N2168" i="7"/>
  <c r="N2136" i="7"/>
  <c r="Y3555" i="7"/>
  <c r="Z3555" i="7" s="1"/>
  <c r="L3543" i="7" s="1"/>
  <c r="N3543" i="7" s="1"/>
  <c r="Y3434" i="7"/>
  <c r="Z3434" i="7" s="1"/>
  <c r="L3422" i="7" s="1"/>
  <c r="N3422" i="7" s="1"/>
  <c r="Y3263" i="7"/>
  <c r="Z3263" i="7" s="1"/>
  <c r="L3251" i="7" s="1"/>
  <c r="N3251" i="7" s="1"/>
  <c r="Y3252" i="7"/>
  <c r="Z3252" i="7" s="1"/>
  <c r="L3240" i="7" s="1"/>
  <c r="N3240" i="7" s="1"/>
  <c r="Y3249" i="7"/>
  <c r="Z3249" i="7" s="1"/>
  <c r="L3237" i="7" s="1"/>
  <c r="N3237" i="7" s="1"/>
  <c r="Y3169" i="7"/>
  <c r="Z3169" i="7" s="1"/>
  <c r="L3157" i="7" s="1"/>
  <c r="N3157" i="7" s="1"/>
  <c r="Y3103" i="7"/>
  <c r="Z3103" i="7" s="1"/>
  <c r="L3091" i="7" s="1"/>
  <c r="N3091" i="7" s="1"/>
  <c r="Y3021" i="7"/>
  <c r="Z3021" i="7" s="1"/>
  <c r="L3009" i="7" s="1"/>
  <c r="N3009" i="7" s="1"/>
  <c r="Y3571" i="7"/>
  <c r="Z3571" i="7" s="1"/>
  <c r="L3559" i="7" s="1"/>
  <c r="N3559" i="7" s="1"/>
  <c r="Y3503" i="7"/>
  <c r="Z3503" i="7" s="1"/>
  <c r="L3491" i="7" s="1"/>
  <c r="N3491" i="7" s="1"/>
  <c r="Y3439" i="7"/>
  <c r="Z3439" i="7" s="1"/>
  <c r="L3427" i="7" s="1"/>
  <c r="N3427" i="7" s="1"/>
  <c r="Y3212" i="7"/>
  <c r="Z3212" i="7" s="1"/>
  <c r="L3200" i="7" s="1"/>
  <c r="N3200" i="7" s="1"/>
  <c r="Y3188" i="7"/>
  <c r="Z3188" i="7" s="1"/>
  <c r="L3176" i="7" s="1"/>
  <c r="N3176" i="7" s="1"/>
  <c r="Y3161" i="7"/>
  <c r="Z3161" i="7" s="1"/>
  <c r="L3149" i="7" s="1"/>
  <c r="N3149" i="7" s="1"/>
  <c r="Y3073" i="7"/>
  <c r="Z3073" i="7" s="1"/>
  <c r="L3061" i="7" s="1"/>
  <c r="N3061" i="7" s="1"/>
  <c r="N2941" i="7"/>
  <c r="Y2951" i="7"/>
  <c r="Z2951" i="7" s="1"/>
  <c r="L2939" i="7" s="1"/>
  <c r="N2939" i="7" s="1"/>
  <c r="Y2887" i="7"/>
  <c r="Z2887" i="7" s="1"/>
  <c r="L2875" i="7" s="1"/>
  <c r="N2875" i="7" s="1"/>
  <c r="N2813" i="7"/>
  <c r="Y2823" i="7"/>
  <c r="Z2823" i="7" s="1"/>
  <c r="L2811" i="7" s="1"/>
  <c r="N2811" i="7" s="1"/>
  <c r="N2749" i="7"/>
  <c r="Y2759" i="7"/>
  <c r="Z2759" i="7" s="1"/>
  <c r="L2747" i="7" s="1"/>
  <c r="N2747" i="7" s="1"/>
  <c r="Y2945" i="7"/>
  <c r="Z2945" i="7" s="1"/>
  <c r="L2933" i="7" s="1"/>
  <c r="N2933" i="7" s="1"/>
  <c r="Y2897" i="7"/>
  <c r="Z2897" i="7" s="1"/>
  <c r="L2885" i="7" s="1"/>
  <c r="N2885" i="7" s="1"/>
  <c r="Y2817" i="7"/>
  <c r="Z2817" i="7" s="1"/>
  <c r="L2805" i="7" s="1"/>
  <c r="N2805" i="7" s="1"/>
  <c r="Y2769" i="7"/>
  <c r="Z2769" i="7" s="1"/>
  <c r="L2757" i="7" s="1"/>
  <c r="N2757" i="7" s="1"/>
  <c r="Y2689" i="7"/>
  <c r="Z2689" i="7" s="1"/>
  <c r="L2677" i="7" s="1"/>
  <c r="N2677" i="7" s="1"/>
  <c r="Y2641" i="7"/>
  <c r="Z2641" i="7" s="1"/>
  <c r="L2629" i="7" s="1"/>
  <c r="N2629" i="7" s="1"/>
  <c r="Y2561" i="7"/>
  <c r="Z2561" i="7" s="1"/>
  <c r="L2549" i="7" s="1"/>
  <c r="N2549" i="7" s="1"/>
  <c r="Y2513" i="7"/>
  <c r="Z2513" i="7" s="1"/>
  <c r="L2501" i="7" s="1"/>
  <c r="N2501" i="7" s="1"/>
  <c r="Y2433" i="7"/>
  <c r="Z2433" i="7" s="1"/>
  <c r="L2421" i="7" s="1"/>
  <c r="N2421" i="7" s="1"/>
  <c r="Y2385" i="7"/>
  <c r="Z2385" i="7" s="1"/>
  <c r="L2373" i="7" s="1"/>
  <c r="N2373" i="7" s="1"/>
  <c r="Y2305" i="7"/>
  <c r="Z2305" i="7" s="1"/>
  <c r="L2293" i="7" s="1"/>
  <c r="N2293" i="7" s="1"/>
  <c r="Y2257" i="7"/>
  <c r="Z2257" i="7" s="1"/>
  <c r="L2245" i="7" s="1"/>
  <c r="N2245" i="7" s="1"/>
  <c r="Y2187" i="7"/>
  <c r="Z2187" i="7" s="1"/>
  <c r="L2175" i="7" s="1"/>
  <c r="N2175" i="7" s="1"/>
  <c r="Y2155" i="7"/>
  <c r="Z2155" i="7" s="1"/>
  <c r="L2143" i="7" s="1"/>
  <c r="N2143" i="7" s="1"/>
  <c r="N2077" i="7"/>
  <c r="N2013" i="7"/>
  <c r="N1885" i="7"/>
  <c r="N1821" i="7"/>
  <c r="N1757" i="7"/>
  <c r="Y3148" i="7"/>
  <c r="Z3148" i="7" s="1"/>
  <c r="L3136" i="7" s="1"/>
  <c r="N3136" i="7" s="1"/>
  <c r="Y3143" i="7"/>
  <c r="Z3143" i="7" s="1"/>
  <c r="L3131" i="7" s="1"/>
  <c r="N3131" i="7" s="1"/>
  <c r="Y3020" i="7"/>
  <c r="Z3020" i="7" s="1"/>
  <c r="L3008" i="7" s="1"/>
  <c r="N3008" i="7" s="1"/>
  <c r="N2961" i="7"/>
  <c r="Y2957" i="7"/>
  <c r="Z2957" i="7" s="1"/>
  <c r="L2945" i="7" s="1"/>
  <c r="N2945" i="7" s="1"/>
  <c r="Y2915" i="7"/>
  <c r="Z2915" i="7" s="1"/>
  <c r="L2903" i="7" s="1"/>
  <c r="N2903" i="7" s="1"/>
  <c r="Y2892" i="7"/>
  <c r="Z2892" i="7" s="1"/>
  <c r="L2880" i="7" s="1"/>
  <c r="N2880" i="7" s="1"/>
  <c r="N2833" i="7"/>
  <c r="Y2829" i="7"/>
  <c r="Z2829" i="7" s="1"/>
  <c r="L2817" i="7" s="1"/>
  <c r="N2817" i="7" s="1"/>
  <c r="Y2787" i="7"/>
  <c r="Z2787" i="7" s="1"/>
  <c r="L2775" i="7" s="1"/>
  <c r="N2775" i="7" s="1"/>
  <c r="Y2764" i="7"/>
  <c r="Z2764" i="7" s="1"/>
  <c r="L2752" i="7" s="1"/>
  <c r="N2752" i="7" s="1"/>
  <c r="N2705" i="7"/>
  <c r="Y2701" i="7"/>
  <c r="Z2701" i="7" s="1"/>
  <c r="L2689" i="7" s="1"/>
  <c r="N2689" i="7" s="1"/>
  <c r="Y2636" i="7"/>
  <c r="Z2636" i="7" s="1"/>
  <c r="L2624" i="7" s="1"/>
  <c r="N2624" i="7" s="1"/>
  <c r="Y2573" i="7"/>
  <c r="Z2573" i="7" s="1"/>
  <c r="L2561" i="7" s="1"/>
  <c r="N2561" i="7" s="1"/>
  <c r="Y2508" i="7"/>
  <c r="Z2508" i="7" s="1"/>
  <c r="L2496" i="7" s="1"/>
  <c r="N2496" i="7" s="1"/>
  <c r="Y2444" i="7"/>
  <c r="Z2444" i="7" s="1"/>
  <c r="L2432" i="7" s="1"/>
  <c r="N2432" i="7" s="1"/>
  <c r="N2397" i="7"/>
  <c r="Y2407" i="7"/>
  <c r="Z2407" i="7" s="1"/>
  <c r="L2395" i="7" s="1"/>
  <c r="N2395" i="7" s="1"/>
  <c r="Y2317" i="7"/>
  <c r="Z2317" i="7" s="1"/>
  <c r="L2305" i="7" s="1"/>
  <c r="N2305" i="7" s="1"/>
  <c r="N2275" i="7"/>
  <c r="N2257" i="7"/>
  <c r="Y3084" i="7"/>
  <c r="Z3084" i="7" s="1"/>
  <c r="L3072" i="7" s="1"/>
  <c r="N3072" i="7" s="1"/>
  <c r="Y3079" i="7"/>
  <c r="Z3079" i="7" s="1"/>
  <c r="L3067" i="7" s="1"/>
  <c r="N3067" i="7" s="1"/>
  <c r="Y2929" i="7"/>
  <c r="Z2929" i="7" s="1"/>
  <c r="L2917" i="7" s="1"/>
  <c r="N2917" i="7" s="1"/>
  <c r="N2867" i="7"/>
  <c r="Y2801" i="7"/>
  <c r="Z2801" i="7" s="1"/>
  <c r="L2789" i="7" s="1"/>
  <c r="N2789" i="7" s="1"/>
  <c r="N2739" i="7"/>
  <c r="Y2337" i="7"/>
  <c r="Z2337" i="7" s="1"/>
  <c r="L2325" i="7" s="1"/>
  <c r="N2325" i="7" s="1"/>
  <c r="Y2215" i="7"/>
  <c r="Z2215" i="7" s="1"/>
  <c r="L2203" i="7" s="1"/>
  <c r="N2203" i="7" s="1"/>
  <c r="N2202" i="7"/>
  <c r="Y2192" i="7"/>
  <c r="Z2192" i="7" s="1"/>
  <c r="L2180" i="7" s="1"/>
  <c r="N2180" i="7" s="1"/>
  <c r="Y2097" i="7"/>
  <c r="Z2097" i="7" s="1"/>
  <c r="L2085" i="7" s="1"/>
  <c r="N2085" i="7" s="1"/>
  <c r="Y2065" i="7"/>
  <c r="Z2065" i="7" s="1"/>
  <c r="L2053" i="7" s="1"/>
  <c r="N2053" i="7" s="1"/>
  <c r="Y2033" i="7"/>
  <c r="Z2033" i="7" s="1"/>
  <c r="L2021" i="7" s="1"/>
  <c r="N2021" i="7" s="1"/>
  <c r="Y2001" i="7"/>
  <c r="Z2001" i="7" s="1"/>
  <c r="L1989" i="7" s="1"/>
  <c r="N1989" i="7" s="1"/>
  <c r="Y1969" i="7"/>
  <c r="Z1969" i="7" s="1"/>
  <c r="L1957" i="7" s="1"/>
  <c r="N1957" i="7" s="1"/>
  <c r="Y1937" i="7"/>
  <c r="Z1937" i="7" s="1"/>
  <c r="L1925" i="7" s="1"/>
  <c r="N1925" i="7" s="1"/>
  <c r="Y1905" i="7"/>
  <c r="Z1905" i="7" s="1"/>
  <c r="L1893" i="7" s="1"/>
  <c r="N1893" i="7" s="1"/>
  <c r="Y1873" i="7"/>
  <c r="Z1873" i="7" s="1"/>
  <c r="L1861" i="7" s="1"/>
  <c r="N1861" i="7" s="1"/>
  <c r="Y1841" i="7"/>
  <c r="Z1841" i="7" s="1"/>
  <c r="L1829" i="7" s="1"/>
  <c r="N1829" i="7" s="1"/>
  <c r="Y1809" i="7"/>
  <c r="Z1809" i="7" s="1"/>
  <c r="L1797" i="7" s="1"/>
  <c r="N1797" i="7" s="1"/>
  <c r="Y1777" i="7"/>
  <c r="Z1777" i="7" s="1"/>
  <c r="L1765" i="7" s="1"/>
  <c r="N1765" i="7" s="1"/>
  <c r="Y1745" i="7"/>
  <c r="Z1745" i="7" s="1"/>
  <c r="L1733" i="7" s="1"/>
  <c r="N1733" i="7" s="1"/>
  <c r="Y1660" i="7"/>
  <c r="Z1660" i="7" s="1"/>
  <c r="L1648" i="7" s="1"/>
  <c r="N1648" i="7" s="1"/>
  <c r="N1549" i="7"/>
  <c r="Y1532" i="7"/>
  <c r="Z1532" i="7" s="1"/>
  <c r="L1520" i="7" s="1"/>
  <c r="N1520" i="7" s="1"/>
  <c r="N1421" i="7"/>
  <c r="Y1404" i="7"/>
  <c r="Z1404" i="7" s="1"/>
  <c r="L1392" i="7" s="1"/>
  <c r="N1392" i="7" s="1"/>
  <c r="N1321" i="7"/>
  <c r="N1289" i="7"/>
  <c r="N1257" i="7"/>
  <c r="N1225" i="7"/>
  <c r="N1193" i="7"/>
  <c r="N1129" i="7"/>
  <c r="N1097" i="7"/>
  <c r="Y2703" i="7"/>
  <c r="Z2703" i="7" s="1"/>
  <c r="L2691" i="7" s="1"/>
  <c r="N2691" i="7" s="1"/>
  <c r="Y2648" i="7"/>
  <c r="Z2648" i="7" s="1"/>
  <c r="L2636" i="7" s="1"/>
  <c r="N2636" i="7" s="1"/>
  <c r="Y2633" i="7"/>
  <c r="Z2633" i="7" s="1"/>
  <c r="L2621" i="7" s="1"/>
  <c r="N2621" i="7" s="1"/>
  <c r="Y2447" i="7"/>
  <c r="Z2447" i="7" s="1"/>
  <c r="L2435" i="7" s="1"/>
  <c r="N2435" i="7" s="1"/>
  <c r="Y2417" i="7"/>
  <c r="Z2417" i="7" s="1"/>
  <c r="L2405" i="7" s="1"/>
  <c r="N2405" i="7" s="1"/>
  <c r="Y2604" i="7"/>
  <c r="Z2604" i="7" s="1"/>
  <c r="L2592" i="7" s="1"/>
  <c r="N2592" i="7" s="1"/>
  <c r="N2429" i="7"/>
  <c r="Y2439" i="7"/>
  <c r="Z2439" i="7" s="1"/>
  <c r="L2427" i="7" s="1"/>
  <c r="N2427" i="7" s="1"/>
  <c r="Y2339" i="7"/>
  <c r="Z2339" i="7" s="1"/>
  <c r="L2327" i="7" s="1"/>
  <c r="N2327" i="7" s="1"/>
  <c r="Y2284" i="7"/>
  <c r="Z2284" i="7" s="1"/>
  <c r="L2272" i="7" s="1"/>
  <c r="N2272" i="7" s="1"/>
  <c r="Y2171" i="7"/>
  <c r="Z2171" i="7" s="1"/>
  <c r="L2159" i="7" s="1"/>
  <c r="N2159" i="7" s="1"/>
  <c r="Y2136" i="7"/>
  <c r="Z2136" i="7" s="1"/>
  <c r="L2124" i="7" s="1"/>
  <c r="N2124" i="7" s="1"/>
  <c r="N1629" i="7"/>
  <c r="Y2605" i="7"/>
  <c r="Z2605" i="7" s="1"/>
  <c r="L2593" i="7" s="1"/>
  <c r="N2593" i="7" s="1"/>
  <c r="Y2476" i="7"/>
  <c r="Z2476" i="7" s="1"/>
  <c r="L2464" i="7" s="1"/>
  <c r="N2464" i="7" s="1"/>
  <c r="Y2377" i="7"/>
  <c r="Z2377" i="7" s="1"/>
  <c r="L2365" i="7" s="1"/>
  <c r="N2365" i="7" s="1"/>
  <c r="Y2375" i="7"/>
  <c r="Z2375" i="7" s="1"/>
  <c r="L2363" i="7" s="1"/>
  <c r="N2363" i="7" s="1"/>
  <c r="Y2247" i="7"/>
  <c r="Z2247" i="7" s="1"/>
  <c r="L2235" i="7" s="1"/>
  <c r="N2235" i="7" s="1"/>
  <c r="Y1713" i="7"/>
  <c r="Z1713" i="7" s="1"/>
  <c r="L1701" i="7" s="1"/>
  <c r="N1701" i="7" s="1"/>
  <c r="Y1665" i="7"/>
  <c r="Z1665" i="7" s="1"/>
  <c r="L1653" i="7" s="1"/>
  <c r="N1653" i="7" s="1"/>
  <c r="Y1441" i="7"/>
  <c r="Z1441" i="7" s="1"/>
  <c r="L1429" i="7" s="1"/>
  <c r="N1429" i="7" s="1"/>
  <c r="N1165" i="7"/>
  <c r="N963" i="7"/>
  <c r="N579" i="7"/>
  <c r="N451" i="7"/>
  <c r="N323" i="7"/>
  <c r="Y2125" i="7"/>
  <c r="Z2125" i="7" s="1"/>
  <c r="L2113" i="7" s="1"/>
  <c r="N2113" i="7" s="1"/>
  <c r="Y1997" i="7"/>
  <c r="Z1997" i="7" s="1"/>
  <c r="L1985" i="7" s="1"/>
  <c r="N1985" i="7" s="1"/>
  <c r="Y1869" i="7"/>
  <c r="Z1869" i="7" s="1"/>
  <c r="L1857" i="7" s="1"/>
  <c r="N1857" i="7" s="1"/>
  <c r="Y1741" i="7"/>
  <c r="Z1741" i="7" s="1"/>
  <c r="L1729" i="7" s="1"/>
  <c r="N1729" i="7" s="1"/>
  <c r="N1683" i="7"/>
  <c r="Y1687" i="7"/>
  <c r="Z1687" i="7" s="1"/>
  <c r="L1675" i="7" s="1"/>
  <c r="N1675" i="7" s="1"/>
  <c r="Y1629" i="7"/>
  <c r="Z1629" i="7" s="1"/>
  <c r="L1617" i="7" s="1"/>
  <c r="N1617" i="7" s="1"/>
  <c r="N1597" i="7"/>
  <c r="Y1607" i="7"/>
  <c r="Z1607" i="7" s="1"/>
  <c r="L1595" i="7" s="1"/>
  <c r="N1595" i="7" s="1"/>
  <c r="N1539" i="7"/>
  <c r="Y1479" i="7"/>
  <c r="Z1479" i="7" s="1"/>
  <c r="L1467" i="7" s="1"/>
  <c r="N1467" i="7" s="1"/>
  <c r="N1411" i="7"/>
  <c r="N1345" i="7"/>
  <c r="N1313" i="7"/>
  <c r="N1281" i="7"/>
  <c r="N1249" i="7"/>
  <c r="N1217" i="7"/>
  <c r="N1153" i="7"/>
  <c r="N1121" i="7"/>
  <c r="Y1649" i="7"/>
  <c r="Z1649" i="7" s="1"/>
  <c r="L1637" i="7" s="1"/>
  <c r="N1637" i="7" s="1"/>
  <c r="Y1425" i="7"/>
  <c r="Z1425" i="7" s="1"/>
  <c r="L1413" i="7" s="1"/>
  <c r="N1413" i="7" s="1"/>
  <c r="Y1321" i="7"/>
  <c r="Z1321" i="7" s="1"/>
  <c r="L1309" i="7" s="1"/>
  <c r="N1309" i="7" s="1"/>
  <c r="Y1257" i="7"/>
  <c r="Z1257" i="7" s="1"/>
  <c r="L1245" i="7" s="1"/>
  <c r="N1245" i="7" s="1"/>
  <c r="Y1047" i="7"/>
  <c r="Z1047" i="7" s="1"/>
  <c r="L1035" i="7" s="1"/>
  <c r="N1035" i="7" s="1"/>
  <c r="Y1015" i="7"/>
  <c r="Z1015" i="7" s="1"/>
  <c r="L1003" i="7" s="1"/>
  <c r="N1003" i="7" s="1"/>
  <c r="Y663" i="7"/>
  <c r="Z663" i="7" s="1"/>
  <c r="L651" i="7" s="1"/>
  <c r="N651" i="7" s="1"/>
  <c r="Y583" i="7"/>
  <c r="Z583" i="7" s="1"/>
  <c r="L571" i="7" s="1"/>
  <c r="N571" i="7" s="1"/>
  <c r="Y487" i="7"/>
  <c r="Z487" i="7" s="1"/>
  <c r="L475" i="7" s="1"/>
  <c r="N475" i="7" s="1"/>
  <c r="Y359" i="7"/>
  <c r="Z359" i="7" s="1"/>
  <c r="L347" i="7" s="1"/>
  <c r="N347" i="7" s="1"/>
  <c r="Y263" i="7"/>
  <c r="Z263" i="7" s="1"/>
  <c r="L251" i="7" s="1"/>
  <c r="N251" i="7" s="1"/>
  <c r="Y186" i="7"/>
  <c r="Z186" i="7" s="1"/>
  <c r="Y2249" i="7"/>
  <c r="Z2249" i="7" s="1"/>
  <c r="L2237" i="7" s="1"/>
  <c r="N2237" i="7" s="1"/>
  <c r="Y2076" i="7"/>
  <c r="Z2076" i="7" s="1"/>
  <c r="L2064" i="7" s="1"/>
  <c r="N2064" i="7" s="1"/>
  <c r="Y1948" i="7"/>
  <c r="Z1948" i="7" s="1"/>
  <c r="L1936" i="7" s="1"/>
  <c r="N1936" i="7" s="1"/>
  <c r="Y1820" i="7"/>
  <c r="Z1820" i="7" s="1"/>
  <c r="L1808" i="7" s="1"/>
  <c r="N1808" i="7" s="1"/>
  <c r="Y1671" i="7"/>
  <c r="Z1671" i="7" s="1"/>
  <c r="L1659" i="7" s="1"/>
  <c r="N1659" i="7" s="1"/>
  <c r="Y1409" i="7"/>
  <c r="Z1409" i="7" s="1"/>
  <c r="L1397" i="7" s="1"/>
  <c r="N1397" i="7" s="1"/>
  <c r="Y791" i="7"/>
  <c r="Z791" i="7" s="1"/>
  <c r="L779" i="7" s="1"/>
  <c r="N779" i="7" s="1"/>
  <c r="Y759" i="7"/>
  <c r="Z759" i="7" s="1"/>
  <c r="L747" i="7" s="1"/>
  <c r="N747" i="7" s="1"/>
  <c r="Y695" i="7"/>
  <c r="Z695" i="7" s="1"/>
  <c r="L683" i="7" s="1"/>
  <c r="N683" i="7" s="1"/>
  <c r="Y631" i="7"/>
  <c r="Z631" i="7" s="1"/>
  <c r="L619" i="7" s="1"/>
  <c r="N619" i="7" s="1"/>
  <c r="Y519" i="7"/>
  <c r="Z519" i="7" s="1"/>
  <c r="L507" i="7" s="1"/>
  <c r="N507" i="7" s="1"/>
  <c r="Y455" i="7"/>
  <c r="Z455" i="7" s="1"/>
  <c r="L443" i="7" s="1"/>
  <c r="N443" i="7" s="1"/>
  <c r="Y327" i="7"/>
  <c r="Z327" i="7" s="1"/>
  <c r="L315" i="7" s="1"/>
  <c r="N315" i="7" s="1"/>
  <c r="Y295" i="7"/>
  <c r="Z295" i="7" s="1"/>
  <c r="L283" i="7" s="1"/>
  <c r="N283" i="7" s="1"/>
  <c r="Y2045" i="7"/>
  <c r="Z2045" i="7" s="1"/>
  <c r="L2033" i="7" s="1"/>
  <c r="N2033" i="7" s="1"/>
  <c r="Y1917" i="7"/>
  <c r="Z1917" i="7" s="1"/>
  <c r="L1905" i="7" s="1"/>
  <c r="N1905" i="7" s="1"/>
  <c r="Y1789" i="7"/>
  <c r="Z1789" i="7" s="1"/>
  <c r="L1777" i="7" s="1"/>
  <c r="N1777" i="7" s="1"/>
  <c r="Y1693" i="7"/>
  <c r="Z1693" i="7" s="1"/>
  <c r="L1681" i="7" s="1"/>
  <c r="N1681" i="7" s="1"/>
  <c r="Y1617" i="7"/>
  <c r="Z1617" i="7" s="1"/>
  <c r="L1605" i="7" s="1"/>
  <c r="N1605" i="7" s="1"/>
  <c r="Y1575" i="7"/>
  <c r="Z1575" i="7" s="1"/>
  <c r="L1563" i="7" s="1"/>
  <c r="N1563" i="7" s="1"/>
  <c r="Y1511" i="7"/>
  <c r="Z1511" i="7" s="1"/>
  <c r="L1499" i="7" s="1"/>
  <c r="N1499" i="7" s="1"/>
  <c r="N1351" i="7"/>
  <c r="Y1313" i="7"/>
  <c r="Z1313" i="7" s="1"/>
  <c r="L1301" i="7" s="1"/>
  <c r="N1301" i="7" s="1"/>
  <c r="N1208" i="7"/>
  <c r="Y1153" i="7"/>
  <c r="Z1153" i="7" s="1"/>
  <c r="L1141" i="7" s="1"/>
  <c r="N1141" i="7" s="1"/>
  <c r="N1112" i="7"/>
  <c r="N1095" i="7"/>
  <c r="N1070" i="7"/>
  <c r="N958" i="7"/>
  <c r="N862" i="7"/>
  <c r="N702" i="7"/>
  <c r="N654" i="7"/>
  <c r="N606" i="7"/>
  <c r="N558" i="7"/>
  <c r="N350" i="7"/>
  <c r="N302" i="7"/>
  <c r="Y1647" i="7"/>
  <c r="Z1647" i="7" s="1"/>
  <c r="L1635" i="7" s="1"/>
  <c r="N1635" i="7" s="1"/>
  <c r="Y1527" i="7"/>
  <c r="Z1527" i="7" s="1"/>
  <c r="L1515" i="7" s="1"/>
  <c r="N1515" i="7" s="1"/>
  <c r="Y1457" i="7"/>
  <c r="Z1457" i="7" s="1"/>
  <c r="L1445" i="7" s="1"/>
  <c r="N1445" i="7" s="1"/>
  <c r="Y1377" i="7"/>
  <c r="Z1377" i="7" s="1"/>
  <c r="L1365" i="7" s="1"/>
  <c r="N1365" i="7" s="1"/>
  <c r="Y1337" i="7"/>
  <c r="Z1337" i="7" s="1"/>
  <c r="L1325" i="7" s="1"/>
  <c r="N1325" i="7" s="1"/>
  <c r="Y1087" i="7"/>
  <c r="Z1087" i="7" s="1"/>
  <c r="L1075" i="7" s="1"/>
  <c r="N1075" i="7" s="1"/>
  <c r="Y959" i="7"/>
  <c r="Z959" i="7" s="1"/>
  <c r="L947" i="7" s="1"/>
  <c r="N947" i="7" s="1"/>
  <c r="Y831" i="7"/>
  <c r="Z831" i="7" s="1"/>
  <c r="L819" i="7" s="1"/>
  <c r="N819" i="7" s="1"/>
  <c r="Y703" i="7"/>
  <c r="Z703" i="7" s="1"/>
  <c r="L691" i="7" s="1"/>
  <c r="N691" i="7" s="1"/>
  <c r="Y575" i="7"/>
  <c r="Z575" i="7" s="1"/>
  <c r="L563" i="7" s="1"/>
  <c r="N563" i="7" s="1"/>
  <c r="Y447" i="7"/>
  <c r="Z447" i="7" s="1"/>
  <c r="L435" i="7" s="1"/>
  <c r="N435" i="7" s="1"/>
  <c r="Y319" i="7"/>
  <c r="Z319" i="7" s="1"/>
  <c r="L307" i="7" s="1"/>
  <c r="N307" i="7" s="1"/>
  <c r="Y194" i="7"/>
  <c r="Z194" i="7" s="1"/>
  <c r="L193" i="7" s="1"/>
  <c r="N5653" i="7"/>
  <c r="Y5657" i="7"/>
  <c r="Z5657" i="7" s="1"/>
  <c r="L5645" i="7" s="1"/>
  <c r="N5645" i="7" s="1"/>
  <c r="N5602" i="7"/>
  <c r="N5529" i="7"/>
  <c r="N5473" i="7"/>
  <c r="N5235" i="7"/>
  <c r="N5130" i="7"/>
  <c r="N5002" i="7"/>
  <c r="Y5346" i="7"/>
  <c r="Z5346" i="7" s="1"/>
  <c r="L5334" i="7" s="1"/>
  <c r="N5334" i="7" s="1"/>
  <c r="N5134" i="7"/>
  <c r="N5058" i="7"/>
  <c r="Y5160" i="7"/>
  <c r="Z5160" i="7" s="1"/>
  <c r="L5148" i="7" s="1"/>
  <c r="N5148" i="7" s="1"/>
  <c r="Y5693" i="7"/>
  <c r="Z5693" i="7" s="1"/>
  <c r="L5681" i="7" s="1"/>
  <c r="N5681" i="7" s="1"/>
  <c r="Y5650" i="7"/>
  <c r="Z5650" i="7" s="1"/>
  <c r="L5638" i="7" s="1"/>
  <c r="N5638" i="7" s="1"/>
  <c r="Y5642" i="7"/>
  <c r="Z5642" i="7" s="1"/>
  <c r="L5630" i="7" s="1"/>
  <c r="N5630" i="7" s="1"/>
  <c r="Y5689" i="7"/>
  <c r="Z5689" i="7" s="1"/>
  <c r="L5677" i="7" s="1"/>
  <c r="N5677" i="7" s="1"/>
  <c r="N5675" i="7"/>
  <c r="Y5649" i="7"/>
  <c r="Z5649" i="7" s="1"/>
  <c r="L5637" i="7" s="1"/>
  <c r="N5637" i="7" s="1"/>
  <c r="Y5672" i="7"/>
  <c r="Z5672" i="7" s="1"/>
  <c r="L5660" i="7" s="1"/>
  <c r="N5660" i="7" s="1"/>
  <c r="Y5677" i="7"/>
  <c r="Z5677" i="7" s="1"/>
  <c r="L5665" i="7" s="1"/>
  <c r="N5665" i="7" s="1"/>
  <c r="Y5654" i="7"/>
  <c r="Z5654" i="7" s="1"/>
  <c r="L5642" i="7" s="1"/>
  <c r="N5642" i="7" s="1"/>
  <c r="Y5580" i="7"/>
  <c r="Z5580" i="7" s="1"/>
  <c r="L5568" i="7" s="1"/>
  <c r="N5568" i="7" s="1"/>
  <c r="Y5576" i="7"/>
  <c r="Z5576" i="7" s="1"/>
  <c r="L5564" i="7" s="1"/>
  <c r="N5564" i="7" s="1"/>
  <c r="Y5548" i="7"/>
  <c r="Z5548" i="7" s="1"/>
  <c r="L5536" i="7" s="1"/>
  <c r="N5536" i="7" s="1"/>
  <c r="Y5501" i="7"/>
  <c r="Z5501" i="7" s="1"/>
  <c r="L5489" i="7" s="1"/>
  <c r="N5489" i="7" s="1"/>
  <c r="Y5521" i="7"/>
  <c r="Z5521" i="7" s="1"/>
  <c r="L5509" i="7" s="1"/>
  <c r="N5509" i="7" s="1"/>
  <c r="Y5532" i="7"/>
  <c r="Z5532" i="7" s="1"/>
  <c r="L5520" i="7" s="1"/>
  <c r="N5520" i="7" s="1"/>
  <c r="Y5495" i="7"/>
  <c r="Z5495" i="7" s="1"/>
  <c r="L5483" i="7" s="1"/>
  <c r="N5483" i="7" s="1"/>
  <c r="Y5584" i="7"/>
  <c r="Z5584" i="7" s="1"/>
  <c r="L5572" i="7" s="1"/>
  <c r="N5572" i="7" s="1"/>
  <c r="Y5508" i="7"/>
  <c r="Z5508" i="7" s="1"/>
  <c r="L5496" i="7" s="1"/>
  <c r="N5496" i="7" s="1"/>
  <c r="Y5472" i="7"/>
  <c r="Z5472" i="7" s="1"/>
  <c r="L5460" i="7" s="1"/>
  <c r="N5460" i="7" s="1"/>
  <c r="Y5478" i="7"/>
  <c r="Z5478" i="7" s="1"/>
  <c r="L5466" i="7" s="1"/>
  <c r="N5466" i="7" s="1"/>
  <c r="Y5443" i="7"/>
  <c r="Z5443" i="7" s="1"/>
  <c r="L5431" i="7" s="1"/>
  <c r="N5431" i="7" s="1"/>
  <c r="Y5426" i="7"/>
  <c r="Z5426" i="7" s="1"/>
  <c r="L5414" i="7" s="1"/>
  <c r="N5414" i="7" s="1"/>
  <c r="Y5420" i="7"/>
  <c r="Z5420" i="7" s="1"/>
  <c r="L5408" i="7" s="1"/>
  <c r="N5408" i="7" s="1"/>
  <c r="Y5372" i="7"/>
  <c r="Z5372" i="7" s="1"/>
  <c r="L5360" i="7" s="1"/>
  <c r="N5360" i="7" s="1"/>
  <c r="Y5368" i="7"/>
  <c r="Z5368" i="7" s="1"/>
  <c r="L5356" i="7" s="1"/>
  <c r="N5356" i="7" s="1"/>
  <c r="Y5295" i="7"/>
  <c r="Z5295" i="7" s="1"/>
  <c r="L5283" i="7" s="1"/>
  <c r="N5283" i="7" s="1"/>
  <c r="Y5302" i="7"/>
  <c r="Z5302" i="7" s="1"/>
  <c r="L5290" i="7" s="1"/>
  <c r="N5290" i="7" s="1"/>
  <c r="Y5286" i="7"/>
  <c r="Z5286" i="7" s="1"/>
  <c r="L5274" i="7" s="1"/>
  <c r="N5274" i="7" s="1"/>
  <c r="Y5324" i="7"/>
  <c r="Z5324" i="7" s="1"/>
  <c r="L5312" i="7" s="1"/>
  <c r="N5312" i="7" s="1"/>
  <c r="Y5273" i="7"/>
  <c r="Z5273" i="7" s="1"/>
  <c r="L5261" i="7" s="1"/>
  <c r="N5261" i="7" s="1"/>
  <c r="Y5165" i="7"/>
  <c r="Z5165" i="7" s="1"/>
  <c r="L5153" i="7" s="1"/>
  <c r="N5153" i="7" s="1"/>
  <c r="Y5281" i="7"/>
  <c r="Z5281" i="7" s="1"/>
  <c r="L5269" i="7" s="1"/>
  <c r="N5269" i="7" s="1"/>
  <c r="Y5275" i="7"/>
  <c r="Z5275" i="7" s="1"/>
  <c r="L5263" i="7" s="1"/>
  <c r="N5263" i="7" s="1"/>
  <c r="Y5246" i="7"/>
  <c r="Z5246" i="7" s="1"/>
  <c r="L5234" i="7" s="1"/>
  <c r="N5234" i="7" s="1"/>
  <c r="Y5182" i="7"/>
  <c r="Z5182" i="7" s="1"/>
  <c r="L5170" i="7" s="1"/>
  <c r="N5170" i="7" s="1"/>
  <c r="Y5080" i="7"/>
  <c r="Z5080" i="7" s="1"/>
  <c r="L5068" i="7" s="1"/>
  <c r="N5068" i="7" s="1"/>
  <c r="Y4973" i="7"/>
  <c r="Z4973" i="7" s="1"/>
  <c r="L4961" i="7" s="1"/>
  <c r="N4961" i="7" s="1"/>
  <c r="N5165" i="7"/>
  <c r="Y5150" i="7"/>
  <c r="Z5150" i="7" s="1"/>
  <c r="L5138" i="7" s="1"/>
  <c r="N5138" i="7" s="1"/>
  <c r="Y4989" i="7"/>
  <c r="Z4989" i="7" s="1"/>
  <c r="L4977" i="7" s="1"/>
  <c r="N4977" i="7" s="1"/>
  <c r="Y5170" i="7"/>
  <c r="Z5170" i="7" s="1"/>
  <c r="L5158" i="7" s="1"/>
  <c r="N5158" i="7" s="1"/>
  <c r="Y5090" i="7"/>
  <c r="Z5090" i="7" s="1"/>
  <c r="L5078" i="7" s="1"/>
  <c r="N5078" i="7" s="1"/>
  <c r="Y5058" i="7"/>
  <c r="Z5058" i="7" s="1"/>
  <c r="L5046" i="7" s="1"/>
  <c r="N5046" i="7" s="1"/>
  <c r="Y4984" i="7"/>
  <c r="Z4984" i="7" s="1"/>
  <c r="L4972" i="7" s="1"/>
  <c r="N4972" i="7" s="1"/>
  <c r="Y4877" i="7"/>
  <c r="Z4877" i="7" s="1"/>
  <c r="L4865" i="7" s="1"/>
  <c r="N4865" i="7" s="1"/>
  <c r="Y5096" i="7"/>
  <c r="Z5096" i="7" s="1"/>
  <c r="L5084" i="7" s="1"/>
  <c r="N5084" i="7" s="1"/>
  <c r="Y5172" i="7"/>
  <c r="Z5172" i="7" s="1"/>
  <c r="L5160" i="7" s="1"/>
  <c r="N5160" i="7" s="1"/>
  <c r="Y5125" i="7"/>
  <c r="Z5125" i="7" s="1"/>
  <c r="L5113" i="7" s="1"/>
  <c r="N5113" i="7" s="1"/>
  <c r="Y5038" i="7"/>
  <c r="Z5038" i="7" s="1"/>
  <c r="L5026" i="7" s="1"/>
  <c r="N5026" i="7" s="1"/>
  <c r="Y5128" i="7"/>
  <c r="Z5128" i="7" s="1"/>
  <c r="L5116" i="7" s="1"/>
  <c r="N5116" i="7" s="1"/>
  <c r="Y4942" i="7"/>
  <c r="Z4942" i="7" s="1"/>
  <c r="L4930" i="7" s="1"/>
  <c r="N4930" i="7" s="1"/>
  <c r="N4925" i="7"/>
  <c r="Y5010" i="7"/>
  <c r="Z5010" i="7" s="1"/>
  <c r="L4998" i="7" s="1"/>
  <c r="N4998" i="7" s="1"/>
  <c r="Y4946" i="7"/>
  <c r="Z4946" i="7" s="1"/>
  <c r="L4934" i="7" s="1"/>
  <c r="N4934" i="7" s="1"/>
  <c r="N4920" i="7"/>
  <c r="Y4916" i="7"/>
  <c r="Z4916" i="7" s="1"/>
  <c r="L4904" i="7" s="1"/>
  <c r="N4904" i="7" s="1"/>
  <c r="Y4893" i="7"/>
  <c r="Z4893" i="7" s="1"/>
  <c r="L4881" i="7" s="1"/>
  <c r="N4881" i="7" s="1"/>
  <c r="Y4830" i="7"/>
  <c r="Z4830" i="7" s="1"/>
  <c r="L4818" i="7" s="1"/>
  <c r="N4818" i="7" s="1"/>
  <c r="Y4834" i="7"/>
  <c r="Z4834" i="7" s="1"/>
  <c r="L4822" i="7" s="1"/>
  <c r="N4822" i="7" s="1"/>
  <c r="Y4766" i="7"/>
  <c r="Z4766" i="7" s="1"/>
  <c r="L4754" i="7" s="1"/>
  <c r="N4754" i="7" s="1"/>
  <c r="Y4625" i="7"/>
  <c r="Z4625" i="7" s="1"/>
  <c r="L4613" i="7" s="1"/>
  <c r="N4613" i="7" s="1"/>
  <c r="Y4510" i="7"/>
  <c r="Z4510" i="7" s="1"/>
  <c r="L4498" i="7" s="1"/>
  <c r="N4498" i="7" s="1"/>
  <c r="Y4262" i="7"/>
  <c r="Z4262" i="7" s="1"/>
  <c r="L4250" i="7" s="1"/>
  <c r="N4250" i="7" s="1"/>
  <c r="Y4230" i="7"/>
  <c r="Z4230" i="7" s="1"/>
  <c r="L4218" i="7" s="1"/>
  <c r="N4218" i="7" s="1"/>
  <c r="N4764" i="7"/>
  <c r="Y4658" i="7"/>
  <c r="Z4658" i="7" s="1"/>
  <c r="L4646" i="7" s="1"/>
  <c r="N4646" i="7" s="1"/>
  <c r="Y4557" i="7"/>
  <c r="Z4557" i="7" s="1"/>
  <c r="L4545" i="7" s="1"/>
  <c r="N4545" i="7" s="1"/>
  <c r="Y4556" i="7"/>
  <c r="Z4556" i="7" s="1"/>
  <c r="L4544" i="7" s="1"/>
  <c r="N4544" i="7" s="1"/>
  <c r="Y4536" i="7"/>
  <c r="Z4536" i="7" s="1"/>
  <c r="L4524" i="7" s="1"/>
  <c r="N4524" i="7" s="1"/>
  <c r="Y4534" i="7"/>
  <c r="Z4534" i="7" s="1"/>
  <c r="L4522" i="7" s="1"/>
  <c r="N4522" i="7" s="1"/>
  <c r="Y4481" i="7"/>
  <c r="Z4481" i="7" s="1"/>
  <c r="L4469" i="7" s="1"/>
  <c r="N4469" i="7" s="1"/>
  <c r="Y4417" i="7"/>
  <c r="Z4417" i="7" s="1"/>
  <c r="L4405" i="7" s="1"/>
  <c r="N4405" i="7" s="1"/>
  <c r="Y4353" i="7"/>
  <c r="Z4353" i="7" s="1"/>
  <c r="L4341" i="7" s="1"/>
  <c r="N4341" i="7" s="1"/>
  <c r="Y4289" i="7"/>
  <c r="Z4289" i="7" s="1"/>
  <c r="L4277" i="7" s="1"/>
  <c r="N4277" i="7" s="1"/>
  <c r="Y4824" i="7"/>
  <c r="Z4824" i="7" s="1"/>
  <c r="L4812" i="7" s="1"/>
  <c r="N4812" i="7" s="1"/>
  <c r="Y4802" i="7"/>
  <c r="Z4802" i="7" s="1"/>
  <c r="L4790" i="7" s="1"/>
  <c r="N4790" i="7" s="1"/>
  <c r="Y4785" i="7"/>
  <c r="Z4785" i="7" s="1"/>
  <c r="L4773" i="7" s="1"/>
  <c r="N4773" i="7" s="1"/>
  <c r="Y4745" i="7"/>
  <c r="Z4745" i="7" s="1"/>
  <c r="L4733" i="7" s="1"/>
  <c r="N4733" i="7" s="1"/>
  <c r="Y4734" i="7"/>
  <c r="Z4734" i="7" s="1"/>
  <c r="L4722" i="7" s="1"/>
  <c r="N4722" i="7" s="1"/>
  <c r="Y4718" i="7"/>
  <c r="Z4718" i="7" s="1"/>
  <c r="L4706" i="7" s="1"/>
  <c r="N4706" i="7" s="1"/>
  <c r="Y4898" i="7"/>
  <c r="Z4898" i="7" s="1"/>
  <c r="L4886" i="7" s="1"/>
  <c r="N4886" i="7" s="1"/>
  <c r="Y4724" i="7"/>
  <c r="Z4724" i="7" s="1"/>
  <c r="L4712" i="7" s="1"/>
  <c r="N4712" i="7" s="1"/>
  <c r="Y4701" i="7"/>
  <c r="Z4701" i="7" s="1"/>
  <c r="L4689" i="7" s="1"/>
  <c r="N4689" i="7" s="1"/>
  <c r="Y4569" i="7"/>
  <c r="Z4569" i="7" s="1"/>
  <c r="L4557" i="7" s="1"/>
  <c r="N4557" i="7" s="1"/>
  <c r="Y4568" i="7"/>
  <c r="Z4568" i="7" s="1"/>
  <c r="L4556" i="7" s="1"/>
  <c r="N4556" i="7" s="1"/>
  <c r="Y4641" i="7"/>
  <c r="Z4641" i="7" s="1"/>
  <c r="L4629" i="7" s="1"/>
  <c r="N4629" i="7" s="1"/>
  <c r="Y4525" i="7"/>
  <c r="Z4525" i="7" s="1"/>
  <c r="L4513" i="7" s="1"/>
  <c r="N4513" i="7" s="1"/>
  <c r="Y4150" i="7"/>
  <c r="Z4150" i="7" s="1"/>
  <c r="L4138" i="7" s="1"/>
  <c r="N4138" i="7" s="1"/>
  <c r="Y4022" i="7"/>
  <c r="Z4022" i="7" s="1"/>
  <c r="L4010" i="7" s="1"/>
  <c r="N4010" i="7" s="1"/>
  <c r="Y4694" i="7"/>
  <c r="Z4694" i="7" s="1"/>
  <c r="L4682" i="7" s="1"/>
  <c r="N4682" i="7" s="1"/>
  <c r="Y4566" i="7"/>
  <c r="Z4566" i="7" s="1"/>
  <c r="L4554" i="7" s="1"/>
  <c r="N4554" i="7" s="1"/>
  <c r="Y4381" i="7"/>
  <c r="Z4381" i="7" s="1"/>
  <c r="L4369" i="7" s="1"/>
  <c r="N4369" i="7" s="1"/>
  <c r="Y4366" i="7"/>
  <c r="Z4366" i="7" s="1"/>
  <c r="L4354" i="7" s="1"/>
  <c r="N4354" i="7" s="1"/>
  <c r="Y4332" i="7"/>
  <c r="Z4332" i="7" s="1"/>
  <c r="L4320" i="7" s="1"/>
  <c r="N4320" i="7" s="1"/>
  <c r="N4205" i="7"/>
  <c r="Y4187" i="7"/>
  <c r="Z4187" i="7" s="1"/>
  <c r="L4175" i="7" s="1"/>
  <c r="N4175" i="7" s="1"/>
  <c r="Y4139" i="7"/>
  <c r="Z4139" i="7" s="1"/>
  <c r="L4127" i="7" s="1"/>
  <c r="N4127" i="7" s="1"/>
  <c r="Y4509" i="7"/>
  <c r="Z4509" i="7" s="1"/>
  <c r="L4497" i="7" s="1"/>
  <c r="N4497" i="7" s="1"/>
  <c r="Y4433" i="7"/>
  <c r="Z4433" i="7" s="1"/>
  <c r="L4421" i="7" s="1"/>
  <c r="N4421" i="7" s="1"/>
  <c r="Y4270" i="7"/>
  <c r="Z4270" i="7" s="1"/>
  <c r="L4258" i="7" s="1"/>
  <c r="N4258" i="7" s="1"/>
  <c r="Y4241" i="7"/>
  <c r="Z4241" i="7" s="1"/>
  <c r="L4229" i="7" s="1"/>
  <c r="N4229" i="7" s="1"/>
  <c r="N4209" i="7"/>
  <c r="Y4198" i="7"/>
  <c r="Z4198" i="7" s="1"/>
  <c r="L4186" i="7" s="1"/>
  <c r="N4186" i="7" s="1"/>
  <c r="N4150" i="7"/>
  <c r="Y4134" i="7"/>
  <c r="Z4134" i="7" s="1"/>
  <c r="L4122" i="7" s="1"/>
  <c r="N4122" i="7" s="1"/>
  <c r="Y4445" i="7"/>
  <c r="Z4445" i="7" s="1"/>
  <c r="L4433" i="7" s="1"/>
  <c r="N4433" i="7" s="1"/>
  <c r="Y4430" i="7"/>
  <c r="Z4430" i="7" s="1"/>
  <c r="L4418" i="7" s="1"/>
  <c r="N4418" i="7" s="1"/>
  <c r="Y4396" i="7"/>
  <c r="Z4396" i="7" s="1"/>
  <c r="L4384" i="7" s="1"/>
  <c r="N4384" i="7" s="1"/>
  <c r="Y4337" i="7"/>
  <c r="Z4337" i="7" s="1"/>
  <c r="L4325" i="7" s="1"/>
  <c r="N4325" i="7" s="1"/>
  <c r="Y4269" i="7"/>
  <c r="Z4269" i="7" s="1"/>
  <c r="L4257" i="7" s="1"/>
  <c r="N4257" i="7" s="1"/>
  <c r="Y4257" i="7"/>
  <c r="Z4257" i="7" s="1"/>
  <c r="L4245" i="7" s="1"/>
  <c r="N4245" i="7" s="1"/>
  <c r="Y4254" i="7"/>
  <c r="Z4254" i="7" s="1"/>
  <c r="L4242" i="7" s="1"/>
  <c r="N4242" i="7" s="1"/>
  <c r="Y4504" i="7"/>
  <c r="Z4504" i="7" s="1"/>
  <c r="L4492" i="7" s="1"/>
  <c r="N4492" i="7" s="1"/>
  <c r="Y4349" i="7"/>
  <c r="Z4349" i="7" s="1"/>
  <c r="L4337" i="7" s="1"/>
  <c r="N4337" i="7" s="1"/>
  <c r="Y4334" i="7"/>
  <c r="Z4334" i="7" s="1"/>
  <c r="L4322" i="7" s="1"/>
  <c r="N4322" i="7" s="1"/>
  <c r="Y4300" i="7"/>
  <c r="Z4300" i="7" s="1"/>
  <c r="L4288" i="7" s="1"/>
  <c r="N4288" i="7" s="1"/>
  <c r="Y4253" i="7"/>
  <c r="Z4253" i="7" s="1"/>
  <c r="L4241" i="7" s="1"/>
  <c r="N4241" i="7" s="1"/>
  <c r="Y4038" i="7"/>
  <c r="Z4038" i="7" s="1"/>
  <c r="L4026" i="7" s="1"/>
  <c r="N4026" i="7" s="1"/>
  <c r="Y4001" i="7"/>
  <c r="Z4001" i="7" s="1"/>
  <c r="L3989" i="7" s="1"/>
  <c r="N3989" i="7" s="1"/>
  <c r="Y3887" i="7"/>
  <c r="Z3887" i="7" s="1"/>
  <c r="L3875" i="7" s="1"/>
  <c r="N3875" i="7" s="1"/>
  <c r="Y3759" i="7"/>
  <c r="Z3759" i="7" s="1"/>
  <c r="L3747" i="7" s="1"/>
  <c r="N3747" i="7" s="1"/>
  <c r="Y4087" i="7"/>
  <c r="Z4087" i="7" s="1"/>
  <c r="L4075" i="7" s="1"/>
  <c r="N4075" i="7" s="1"/>
  <c r="Y3959" i="7"/>
  <c r="Z3959" i="7" s="1"/>
  <c r="L3947" i="7" s="1"/>
  <c r="N3947" i="7" s="1"/>
  <c r="Y3906" i="7"/>
  <c r="Z3906" i="7" s="1"/>
  <c r="L3894" i="7" s="1"/>
  <c r="N3894" i="7" s="1"/>
  <c r="Y3904" i="7"/>
  <c r="Z3904" i="7" s="1"/>
  <c r="L3892" i="7" s="1"/>
  <c r="N3892" i="7" s="1"/>
  <c r="Y3894" i="7"/>
  <c r="Z3894" i="7" s="1"/>
  <c r="L3882" i="7" s="1"/>
  <c r="N3882" i="7" s="1"/>
  <c r="Y3770" i="7"/>
  <c r="Z3770" i="7" s="1"/>
  <c r="L3758" i="7" s="1"/>
  <c r="N3758" i="7" s="1"/>
  <c r="Y3743" i="7"/>
  <c r="Z3743" i="7" s="1"/>
  <c r="L3731" i="7" s="1"/>
  <c r="N3731" i="7" s="1"/>
  <c r="Y3706" i="7"/>
  <c r="Z3706" i="7" s="1"/>
  <c r="L3694" i="7" s="1"/>
  <c r="N3694" i="7" s="1"/>
  <c r="Y3656" i="7"/>
  <c r="Z3656" i="7" s="1"/>
  <c r="L3644" i="7" s="1"/>
  <c r="N3644" i="7" s="1"/>
  <c r="Y3624" i="7"/>
  <c r="Z3624" i="7" s="1"/>
  <c r="L3612" i="7" s="1"/>
  <c r="N3612" i="7" s="1"/>
  <c r="Y3592" i="7"/>
  <c r="Z3592" i="7" s="1"/>
  <c r="L3580" i="7" s="1"/>
  <c r="N3580" i="7" s="1"/>
  <c r="Y3560" i="7"/>
  <c r="Z3560" i="7" s="1"/>
  <c r="L3548" i="7" s="1"/>
  <c r="N3548" i="7" s="1"/>
  <c r="Y3528" i="7"/>
  <c r="Z3528" i="7" s="1"/>
  <c r="L3516" i="7" s="1"/>
  <c r="N3516" i="7" s="1"/>
  <c r="Y3496" i="7"/>
  <c r="Z3496" i="7" s="1"/>
  <c r="L3484" i="7" s="1"/>
  <c r="N3484" i="7" s="1"/>
  <c r="Y3464" i="7"/>
  <c r="Z3464" i="7" s="1"/>
  <c r="L3452" i="7" s="1"/>
  <c r="N3452" i="7" s="1"/>
  <c r="Y3432" i="7"/>
  <c r="Z3432" i="7" s="1"/>
  <c r="L3420" i="7" s="1"/>
  <c r="N3420" i="7" s="1"/>
  <c r="Y3400" i="7"/>
  <c r="Z3400" i="7" s="1"/>
  <c r="L3388" i="7" s="1"/>
  <c r="N3388" i="7" s="1"/>
  <c r="Y3368" i="7"/>
  <c r="Z3368" i="7" s="1"/>
  <c r="L3356" i="7" s="1"/>
  <c r="N3356" i="7" s="1"/>
  <c r="Y3336" i="7"/>
  <c r="Z3336" i="7" s="1"/>
  <c r="L3324" i="7" s="1"/>
  <c r="N3324" i="7" s="1"/>
  <c r="Y3304" i="7"/>
  <c r="Z3304" i="7" s="1"/>
  <c r="L3292" i="7" s="1"/>
  <c r="N3292" i="7" s="1"/>
  <c r="Y3272" i="7"/>
  <c r="Z3272" i="7" s="1"/>
  <c r="L3260" i="7" s="1"/>
  <c r="N3260" i="7" s="1"/>
  <c r="Y4050" i="7"/>
  <c r="Z4050" i="7" s="1"/>
  <c r="L4038" i="7" s="1"/>
  <c r="N4038" i="7" s="1"/>
  <c r="Y4035" i="7"/>
  <c r="Z4035" i="7" s="1"/>
  <c r="L4023" i="7" s="1"/>
  <c r="N4023" i="7" s="1"/>
  <c r="Y3898" i="7"/>
  <c r="Z3898" i="7" s="1"/>
  <c r="L3886" i="7" s="1"/>
  <c r="N3886" i="7" s="1"/>
  <c r="Y3828" i="7"/>
  <c r="Z3828" i="7" s="1"/>
  <c r="L3816" i="7" s="1"/>
  <c r="N3816" i="7" s="1"/>
  <c r="Y3764" i="7"/>
  <c r="Z3764" i="7" s="1"/>
  <c r="L3752" i="7" s="1"/>
  <c r="N3752" i="7" s="1"/>
  <c r="Y4023" i="7"/>
  <c r="Z4023" i="7" s="1"/>
  <c r="L4011" i="7" s="1"/>
  <c r="N4011" i="7" s="1"/>
  <c r="Y3926" i="7"/>
  <c r="Z3926" i="7" s="1"/>
  <c r="L3914" i="7" s="1"/>
  <c r="N3914" i="7" s="1"/>
  <c r="Y3776" i="7"/>
  <c r="Z3776" i="7" s="1"/>
  <c r="L3764" i="7" s="1"/>
  <c r="N3764" i="7" s="1"/>
  <c r="N4141" i="7"/>
  <c r="Y3977" i="7"/>
  <c r="Z3977" i="7" s="1"/>
  <c r="L3965" i="7" s="1"/>
  <c r="N3965" i="7" s="1"/>
  <c r="N3921" i="7"/>
  <c r="Y3668" i="7"/>
  <c r="Z3668" i="7" s="1"/>
  <c r="L3656" i="7" s="1"/>
  <c r="N3656" i="7" s="1"/>
  <c r="Y3619" i="7"/>
  <c r="Z3619" i="7" s="1"/>
  <c r="L3607" i="7" s="1"/>
  <c r="N3607" i="7" s="1"/>
  <c r="Y3610" i="7"/>
  <c r="Z3610" i="7" s="1"/>
  <c r="L3598" i="7" s="1"/>
  <c r="N3598" i="7" s="1"/>
  <c r="Y3734" i="7"/>
  <c r="Z3734" i="7" s="1"/>
  <c r="L3722" i="7" s="1"/>
  <c r="N3722" i="7" s="1"/>
  <c r="Y3670" i="7"/>
  <c r="Z3670" i="7" s="1"/>
  <c r="L3658" i="7" s="1"/>
  <c r="N3658" i="7" s="1"/>
  <c r="Y3499" i="7"/>
  <c r="Z3499" i="7" s="1"/>
  <c r="L3487" i="7" s="1"/>
  <c r="N3487" i="7" s="1"/>
  <c r="Y3423" i="7"/>
  <c r="Z3423" i="7" s="1"/>
  <c r="L3411" i="7" s="1"/>
  <c r="N3411" i="7" s="1"/>
  <c r="Y3391" i="7"/>
  <c r="Z3391" i="7" s="1"/>
  <c r="L3379" i="7" s="1"/>
  <c r="N3379" i="7" s="1"/>
  <c r="Y3327" i="7"/>
  <c r="Z3327" i="7" s="1"/>
  <c r="L3315" i="7" s="1"/>
  <c r="N3315" i="7" s="1"/>
  <c r="Y3296" i="7"/>
  <c r="Z3296" i="7" s="1"/>
  <c r="L3284" i="7" s="1"/>
  <c r="N3284" i="7" s="1"/>
  <c r="Y3268" i="7"/>
  <c r="Z3268" i="7" s="1"/>
  <c r="L3256" i="7" s="1"/>
  <c r="N3256" i="7" s="1"/>
  <c r="Y3204" i="7"/>
  <c r="Z3204" i="7" s="1"/>
  <c r="L3192" i="7" s="1"/>
  <c r="N3192" i="7" s="1"/>
  <c r="Y3140" i="7"/>
  <c r="Z3140" i="7" s="1"/>
  <c r="L3128" i="7" s="1"/>
  <c r="N3128" i="7" s="1"/>
  <c r="Y3748" i="7"/>
  <c r="Z3748" i="7" s="1"/>
  <c r="L3736" i="7" s="1"/>
  <c r="N3736" i="7" s="1"/>
  <c r="Y3700" i="7"/>
  <c r="Z3700" i="7" s="1"/>
  <c r="L3688" i="7" s="1"/>
  <c r="N3688" i="7" s="1"/>
  <c r="Y3659" i="7"/>
  <c r="Z3659" i="7" s="1"/>
  <c r="L3647" i="7" s="1"/>
  <c r="N3647" i="7" s="1"/>
  <c r="Y3615" i="7"/>
  <c r="Z3615" i="7" s="1"/>
  <c r="L3603" i="7" s="1"/>
  <c r="N3603" i="7" s="1"/>
  <c r="Y3551" i="7"/>
  <c r="Z3551" i="7" s="1"/>
  <c r="L3539" i="7" s="1"/>
  <c r="N3539" i="7" s="1"/>
  <c r="Y3520" i="7"/>
  <c r="Z3520" i="7" s="1"/>
  <c r="L3508" i="7" s="1"/>
  <c r="N3508" i="7" s="1"/>
  <c r="Y3498" i="7"/>
  <c r="Z3498" i="7" s="1"/>
  <c r="L3486" i="7" s="1"/>
  <c r="N3486" i="7" s="1"/>
  <c r="Y3459" i="7"/>
  <c r="Z3459" i="7" s="1"/>
  <c r="L3447" i="7" s="1"/>
  <c r="N3447" i="7" s="1"/>
  <c r="Y3818" i="7"/>
  <c r="Z3818" i="7" s="1"/>
  <c r="L3806" i="7" s="1"/>
  <c r="N3806" i="7" s="1"/>
  <c r="Y3690" i="7"/>
  <c r="Z3690" i="7" s="1"/>
  <c r="L3678" i="7" s="1"/>
  <c r="N3678" i="7" s="1"/>
  <c r="Y3579" i="7"/>
  <c r="Z3579" i="7" s="1"/>
  <c r="L3567" i="7" s="1"/>
  <c r="N3567" i="7" s="1"/>
  <c r="Y3504" i="7"/>
  <c r="Z3504" i="7" s="1"/>
  <c r="L3492" i="7" s="1"/>
  <c r="N3492" i="7" s="1"/>
  <c r="Y3440" i="7"/>
  <c r="Z3440" i="7" s="1"/>
  <c r="L3428" i="7" s="1"/>
  <c r="N3428" i="7" s="1"/>
  <c r="Y3408" i="7"/>
  <c r="Z3408" i="7" s="1"/>
  <c r="L3396" i="7" s="1"/>
  <c r="N3396" i="7" s="1"/>
  <c r="Y3395" i="7"/>
  <c r="Z3395" i="7" s="1"/>
  <c r="L3383" i="7" s="1"/>
  <c r="N3383" i="7" s="1"/>
  <c r="Y3392" i="7"/>
  <c r="Z3392" i="7" s="1"/>
  <c r="L3380" i="7" s="1"/>
  <c r="N3380" i="7" s="1"/>
  <c r="Y3379" i="7"/>
  <c r="Z3379" i="7" s="1"/>
  <c r="L3367" i="7" s="1"/>
  <c r="N3367" i="7" s="1"/>
  <c r="Y3376" i="7"/>
  <c r="Z3376" i="7" s="1"/>
  <c r="L3364" i="7" s="1"/>
  <c r="N3364" i="7" s="1"/>
  <c r="Y3363" i="7"/>
  <c r="Z3363" i="7" s="1"/>
  <c r="L3351" i="7" s="1"/>
  <c r="N3351" i="7" s="1"/>
  <c r="Y3360" i="7"/>
  <c r="Z3360" i="7" s="1"/>
  <c r="L3348" i="7" s="1"/>
  <c r="N3348" i="7" s="1"/>
  <c r="Y3347" i="7"/>
  <c r="Z3347" i="7" s="1"/>
  <c r="L3335" i="7" s="1"/>
  <c r="N3335" i="7" s="1"/>
  <c r="Y3344" i="7"/>
  <c r="Z3344" i="7" s="1"/>
  <c r="L3332" i="7" s="1"/>
  <c r="N3332" i="7" s="1"/>
  <c r="Y3331" i="7"/>
  <c r="Z3331" i="7" s="1"/>
  <c r="L3319" i="7" s="1"/>
  <c r="N3319" i="7" s="1"/>
  <c r="Y3328" i="7"/>
  <c r="Z3328" i="7" s="1"/>
  <c r="L3316" i="7" s="1"/>
  <c r="N3316" i="7" s="1"/>
  <c r="Y3315" i="7"/>
  <c r="Z3315" i="7" s="1"/>
  <c r="L3303" i="7" s="1"/>
  <c r="N3303" i="7" s="1"/>
  <c r="Y3312" i="7"/>
  <c r="Z3312" i="7" s="1"/>
  <c r="L3300" i="7" s="1"/>
  <c r="N3300" i="7" s="1"/>
  <c r="Y3402" i="7"/>
  <c r="Z3402" i="7" s="1"/>
  <c r="L3390" i="7" s="1"/>
  <c r="N3390" i="7" s="1"/>
  <c r="Y3338" i="7"/>
  <c r="Z3338" i="7" s="1"/>
  <c r="L3326" i="7" s="1"/>
  <c r="N3326" i="7" s="1"/>
  <c r="Y3299" i="7"/>
  <c r="Z3299" i="7" s="1"/>
  <c r="L3287" i="7" s="1"/>
  <c r="N3287" i="7" s="1"/>
  <c r="Y3052" i="7"/>
  <c r="Z3052" i="7" s="1"/>
  <c r="L3040" i="7" s="1"/>
  <c r="N3040" i="7" s="1"/>
  <c r="Y3049" i="7"/>
  <c r="Z3049" i="7" s="1"/>
  <c r="L3037" i="7" s="1"/>
  <c r="N3037" i="7" s="1"/>
  <c r="Y2908" i="7"/>
  <c r="Z2908" i="7" s="1"/>
  <c r="L2896" i="7" s="1"/>
  <c r="N2896" i="7" s="1"/>
  <c r="Y2780" i="7"/>
  <c r="Z2780" i="7" s="1"/>
  <c r="L2768" i="7" s="1"/>
  <c r="N2768" i="7" s="1"/>
  <c r="Y2652" i="7"/>
  <c r="Z2652" i="7" s="1"/>
  <c r="L2640" i="7" s="1"/>
  <c r="N2640" i="7" s="1"/>
  <c r="Y2524" i="7"/>
  <c r="Z2524" i="7" s="1"/>
  <c r="L2512" i="7" s="1"/>
  <c r="N2512" i="7" s="1"/>
  <c r="Y2396" i="7"/>
  <c r="Z2396" i="7" s="1"/>
  <c r="L2384" i="7" s="1"/>
  <c r="N2384" i="7" s="1"/>
  <c r="Y2268" i="7"/>
  <c r="Z2268" i="7" s="1"/>
  <c r="L2256" i="7" s="1"/>
  <c r="N2256" i="7" s="1"/>
  <c r="Y3260" i="7"/>
  <c r="Z3260" i="7" s="1"/>
  <c r="L3248" i="7" s="1"/>
  <c r="N3248" i="7" s="1"/>
  <c r="Y3199" i="7"/>
  <c r="Z3199" i="7" s="1"/>
  <c r="L3187" i="7" s="1"/>
  <c r="N3187" i="7" s="1"/>
  <c r="Y3100" i="7"/>
  <c r="Z3100" i="7" s="1"/>
  <c r="L3088" i="7" s="1"/>
  <c r="N3088" i="7" s="1"/>
  <c r="Y3087" i="7"/>
  <c r="Z3087" i="7" s="1"/>
  <c r="L3075" i="7" s="1"/>
  <c r="N3075" i="7" s="1"/>
  <c r="Y3047" i="7"/>
  <c r="Z3047" i="7" s="1"/>
  <c r="L3035" i="7" s="1"/>
  <c r="N3035" i="7" s="1"/>
  <c r="Y3455" i="7"/>
  <c r="Z3455" i="7" s="1"/>
  <c r="L3443" i="7" s="1"/>
  <c r="N3443" i="7" s="1"/>
  <c r="Y3247" i="7"/>
  <c r="Z3247" i="7" s="1"/>
  <c r="L3235" i="7" s="1"/>
  <c r="N3235" i="7" s="1"/>
  <c r="Y3193" i="7"/>
  <c r="Z3193" i="7" s="1"/>
  <c r="L3181" i="7" s="1"/>
  <c r="N3181" i="7" s="1"/>
  <c r="Y3057" i="7"/>
  <c r="Z3057" i="7" s="1"/>
  <c r="L3045" i="7" s="1"/>
  <c r="N3045" i="7" s="1"/>
  <c r="Y3009" i="7"/>
  <c r="Z3009" i="7" s="1"/>
  <c r="L2997" i="7" s="1"/>
  <c r="N2997" i="7" s="1"/>
  <c r="Y2988" i="7"/>
  <c r="Z2988" i="7" s="1"/>
  <c r="L2976" i="7" s="1"/>
  <c r="N2976" i="7" s="1"/>
  <c r="Y2924" i="7"/>
  <c r="Z2924" i="7" s="1"/>
  <c r="L2912" i="7" s="1"/>
  <c r="N2912" i="7" s="1"/>
  <c r="Y2860" i="7"/>
  <c r="Z2860" i="7" s="1"/>
  <c r="L2848" i="7" s="1"/>
  <c r="N2848" i="7" s="1"/>
  <c r="Y2796" i="7"/>
  <c r="Z2796" i="7" s="1"/>
  <c r="L2784" i="7" s="1"/>
  <c r="N2784" i="7" s="1"/>
  <c r="Y2732" i="7"/>
  <c r="Z2732" i="7" s="1"/>
  <c r="L2720" i="7" s="1"/>
  <c r="N2720" i="7" s="1"/>
  <c r="Y3124" i="7"/>
  <c r="Z3124" i="7" s="1"/>
  <c r="L3112" i="7" s="1"/>
  <c r="N3112" i="7" s="1"/>
  <c r="Y3119" i="7"/>
  <c r="Z3119" i="7" s="1"/>
  <c r="L3107" i="7" s="1"/>
  <c r="N3107" i="7" s="1"/>
  <c r="Y3011" i="7"/>
  <c r="Z3011" i="7" s="1"/>
  <c r="L2999" i="7" s="1"/>
  <c r="N2999" i="7" s="1"/>
  <c r="N2988" i="7"/>
  <c r="N2860" i="7"/>
  <c r="N2732" i="7"/>
  <c r="N2476" i="7"/>
  <c r="Y3044" i="7"/>
  <c r="Z3044" i="7" s="1"/>
  <c r="L3032" i="7" s="1"/>
  <c r="N3032" i="7" s="1"/>
  <c r="Y2983" i="7"/>
  <c r="Z2983" i="7" s="1"/>
  <c r="L2971" i="7" s="1"/>
  <c r="N2971" i="7" s="1"/>
  <c r="Y2855" i="7"/>
  <c r="Z2855" i="7" s="1"/>
  <c r="L2843" i="7" s="1"/>
  <c r="N2843" i="7" s="1"/>
  <c r="Y2727" i="7"/>
  <c r="Z2727" i="7" s="1"/>
  <c r="L2715" i="7" s="1"/>
  <c r="N2715" i="7" s="1"/>
  <c r="Y2599" i="7"/>
  <c r="Z2599" i="7" s="1"/>
  <c r="L2587" i="7" s="1"/>
  <c r="N2587" i="7" s="1"/>
  <c r="Y2471" i="7"/>
  <c r="Z2471" i="7" s="1"/>
  <c r="L2459" i="7" s="1"/>
  <c r="N2459" i="7" s="1"/>
  <c r="N2396" i="7"/>
  <c r="Y2381" i="7"/>
  <c r="Z2381" i="7" s="1"/>
  <c r="L2369" i="7" s="1"/>
  <c r="N2369" i="7" s="1"/>
  <c r="Y2252" i="7"/>
  <c r="Z2252" i="7" s="1"/>
  <c r="L2240" i="7" s="1"/>
  <c r="N2240" i="7" s="1"/>
  <c r="Y2208" i="7"/>
  <c r="Z2208" i="7" s="1"/>
  <c r="L2196" i="7" s="1"/>
  <c r="N2196" i="7" s="1"/>
  <c r="Y2176" i="7"/>
  <c r="Z2176" i="7" s="1"/>
  <c r="L2164" i="7" s="1"/>
  <c r="N2164" i="7" s="1"/>
  <c r="Y2144" i="7"/>
  <c r="Z2144" i="7" s="1"/>
  <c r="L2132" i="7" s="1"/>
  <c r="N2132" i="7" s="1"/>
  <c r="Y3135" i="7"/>
  <c r="Z3135" i="7" s="1"/>
  <c r="L3123" i="7" s="1"/>
  <c r="N3123" i="7" s="1"/>
  <c r="Y3097" i="7"/>
  <c r="Z3097" i="7" s="1"/>
  <c r="L3085" i="7" s="1"/>
  <c r="N3085" i="7" s="1"/>
  <c r="Y2935" i="7"/>
  <c r="Z2935" i="7" s="1"/>
  <c r="L2923" i="7" s="1"/>
  <c r="N2923" i="7" s="1"/>
  <c r="Y2913" i="7"/>
  <c r="Z2913" i="7" s="1"/>
  <c r="L2901" i="7" s="1"/>
  <c r="N2901" i="7" s="1"/>
  <c r="Y2807" i="7"/>
  <c r="Z2807" i="7" s="1"/>
  <c r="L2795" i="7" s="1"/>
  <c r="N2795" i="7" s="1"/>
  <c r="Y2785" i="7"/>
  <c r="Z2785" i="7" s="1"/>
  <c r="L2773" i="7" s="1"/>
  <c r="N2773" i="7" s="1"/>
  <c r="Y2481" i="7"/>
  <c r="Z2481" i="7" s="1"/>
  <c r="L2469" i="7" s="1"/>
  <c r="N2469" i="7" s="1"/>
  <c r="Y2413" i="7"/>
  <c r="Z2413" i="7" s="1"/>
  <c r="L2401" i="7" s="1"/>
  <c r="N2401" i="7" s="1"/>
  <c r="Y2295" i="7"/>
  <c r="Z2295" i="7" s="1"/>
  <c r="L2283" i="7" s="1"/>
  <c r="N2283" i="7" s="1"/>
  <c r="Y2211" i="7"/>
  <c r="Z2211" i="7" s="1"/>
  <c r="L2199" i="7" s="1"/>
  <c r="N2199" i="7" s="1"/>
  <c r="Y2119" i="7"/>
  <c r="Z2119" i="7" s="1"/>
  <c r="L2107" i="7" s="1"/>
  <c r="N2107" i="7" s="1"/>
  <c r="Y2087" i="7"/>
  <c r="Z2087" i="7" s="1"/>
  <c r="L2075" i="7" s="1"/>
  <c r="N2075" i="7" s="1"/>
  <c r="Y2055" i="7"/>
  <c r="Z2055" i="7" s="1"/>
  <c r="L2043" i="7" s="1"/>
  <c r="N2043" i="7" s="1"/>
  <c r="Y2023" i="7"/>
  <c r="Z2023" i="7" s="1"/>
  <c r="L2011" i="7" s="1"/>
  <c r="N2011" i="7" s="1"/>
  <c r="Y1991" i="7"/>
  <c r="Z1991" i="7" s="1"/>
  <c r="L1979" i="7" s="1"/>
  <c r="N1979" i="7" s="1"/>
  <c r="Y1959" i="7"/>
  <c r="Z1959" i="7" s="1"/>
  <c r="L1947" i="7" s="1"/>
  <c r="N1947" i="7" s="1"/>
  <c r="Y1927" i="7"/>
  <c r="Z1927" i="7" s="1"/>
  <c r="L1915" i="7" s="1"/>
  <c r="N1915" i="7" s="1"/>
  <c r="Y1895" i="7"/>
  <c r="Z1895" i="7" s="1"/>
  <c r="L1883" i="7" s="1"/>
  <c r="N1883" i="7" s="1"/>
  <c r="Y1863" i="7"/>
  <c r="Z1863" i="7" s="1"/>
  <c r="L1851" i="7" s="1"/>
  <c r="N1851" i="7" s="1"/>
  <c r="Y1831" i="7"/>
  <c r="Z1831" i="7" s="1"/>
  <c r="L1819" i="7" s="1"/>
  <c r="N1819" i="7" s="1"/>
  <c r="Y1799" i="7"/>
  <c r="Z1799" i="7" s="1"/>
  <c r="L1787" i="7" s="1"/>
  <c r="N1787" i="7" s="1"/>
  <c r="Y1767" i="7"/>
  <c r="Z1767" i="7" s="1"/>
  <c r="L1755" i="7" s="1"/>
  <c r="N1755" i="7" s="1"/>
  <c r="Y1735" i="7"/>
  <c r="Z1735" i="7" s="1"/>
  <c r="L1723" i="7" s="1"/>
  <c r="N1723" i="7" s="1"/>
  <c r="Y1564" i="7"/>
  <c r="Z1564" i="7" s="1"/>
  <c r="L1552" i="7" s="1"/>
  <c r="N1552" i="7" s="1"/>
  <c r="Y1436" i="7"/>
  <c r="Z1436" i="7" s="1"/>
  <c r="L1424" i="7" s="1"/>
  <c r="N1424" i="7" s="1"/>
  <c r="Y2639" i="7"/>
  <c r="Z2639" i="7" s="1"/>
  <c r="L2627" i="7" s="1"/>
  <c r="N2627" i="7" s="1"/>
  <c r="Y2584" i="7"/>
  <c r="Z2584" i="7" s="1"/>
  <c r="L2572" i="7" s="1"/>
  <c r="N2572" i="7" s="1"/>
  <c r="Y2569" i="7"/>
  <c r="Z2569" i="7" s="1"/>
  <c r="L2557" i="7" s="1"/>
  <c r="N2557" i="7" s="1"/>
  <c r="Y2403" i="7"/>
  <c r="Z2403" i="7" s="1"/>
  <c r="L2391" i="7" s="1"/>
  <c r="N2391" i="7" s="1"/>
  <c r="Y2348" i="7"/>
  <c r="Z2348" i="7" s="1"/>
  <c r="L2336" i="7" s="1"/>
  <c r="N2336" i="7" s="1"/>
  <c r="Y2623" i="7"/>
  <c r="Z2623" i="7" s="1"/>
  <c r="L2611" i="7" s="1"/>
  <c r="N2611" i="7" s="1"/>
  <c r="Y2621" i="7"/>
  <c r="Z2621" i="7" s="1"/>
  <c r="L2609" i="7" s="1"/>
  <c r="N2609" i="7" s="1"/>
  <c r="Y2495" i="7"/>
  <c r="Z2495" i="7" s="1"/>
  <c r="L2483" i="7" s="1"/>
  <c r="N2483" i="7" s="1"/>
  <c r="Y2493" i="7"/>
  <c r="Z2493" i="7" s="1"/>
  <c r="L2481" i="7" s="1"/>
  <c r="N2481" i="7" s="1"/>
  <c r="Y2324" i="7"/>
  <c r="Z2324" i="7" s="1"/>
  <c r="L2312" i="7" s="1"/>
  <c r="N2312" i="7" s="1"/>
  <c r="Y2151" i="7"/>
  <c r="Z2151" i="7" s="1"/>
  <c r="L2139" i="7" s="1"/>
  <c r="N2139" i="7" s="1"/>
  <c r="Y2128" i="7"/>
  <c r="Z2128" i="7" s="1"/>
  <c r="L2116" i="7" s="1"/>
  <c r="N2116" i="7" s="1"/>
  <c r="Y1644" i="7"/>
  <c r="Z1644" i="7" s="1"/>
  <c r="L1632" i="7" s="1"/>
  <c r="N1632" i="7" s="1"/>
  <c r="Y2631" i="7"/>
  <c r="Z2631" i="7" s="1"/>
  <c r="L2619" i="7" s="1"/>
  <c r="N2619" i="7" s="1"/>
  <c r="Y2503" i="7"/>
  <c r="Z2503" i="7" s="1"/>
  <c r="L2491" i="7" s="1"/>
  <c r="N2491" i="7" s="1"/>
  <c r="Y2289" i="7"/>
  <c r="Z2289" i="7" s="1"/>
  <c r="L2277" i="7" s="1"/>
  <c r="N2277" i="7" s="1"/>
  <c r="Y1372" i="7"/>
  <c r="Z1372" i="7" s="1"/>
  <c r="L1360" i="7" s="1"/>
  <c r="N1360" i="7" s="1"/>
  <c r="Y1212" i="7"/>
  <c r="Z1212" i="7" s="1"/>
  <c r="L1200" i="7" s="1"/>
  <c r="N1200" i="7" s="1"/>
  <c r="Y2160" i="7"/>
  <c r="Z2160" i="7" s="1"/>
  <c r="L2148" i="7" s="1"/>
  <c r="N2148" i="7" s="1"/>
  <c r="Y2093" i="7"/>
  <c r="Z2093" i="7" s="1"/>
  <c r="L2081" i="7" s="1"/>
  <c r="N2081" i="7" s="1"/>
  <c r="Y1965" i="7"/>
  <c r="Z1965" i="7" s="1"/>
  <c r="L1953" i="7" s="1"/>
  <c r="N1953" i="7" s="1"/>
  <c r="Y1837" i="7"/>
  <c r="Z1837" i="7" s="1"/>
  <c r="L1825" i="7" s="1"/>
  <c r="N1825" i="7" s="1"/>
  <c r="Y1633" i="7"/>
  <c r="Z1633" i="7" s="1"/>
  <c r="L1621" i="7" s="1"/>
  <c r="N1621" i="7" s="1"/>
  <c r="Y1517" i="7"/>
  <c r="Z1517" i="7" s="1"/>
  <c r="L1505" i="7" s="1"/>
  <c r="N1505" i="7" s="1"/>
  <c r="Y1389" i="7"/>
  <c r="Z1389" i="7" s="1"/>
  <c r="L1377" i="7" s="1"/>
  <c r="N1377" i="7" s="1"/>
  <c r="N543" i="7"/>
  <c r="N479" i="7"/>
  <c r="N447" i="7"/>
  <c r="N383" i="7"/>
  <c r="N319" i="7"/>
  <c r="N255" i="7"/>
  <c r="Y1489" i="7"/>
  <c r="Z1489" i="7" s="1"/>
  <c r="L1477" i="7" s="1"/>
  <c r="N1477" i="7" s="1"/>
  <c r="Y1324" i="7"/>
  <c r="Z1324" i="7" s="1"/>
  <c r="L1312" i="7" s="1"/>
  <c r="N1312" i="7" s="1"/>
  <c r="Y1260" i="7"/>
  <c r="Z1260" i="7" s="1"/>
  <c r="L1248" i="7" s="1"/>
  <c r="N1248" i="7" s="1"/>
  <c r="Y1161" i="7"/>
  <c r="Z1161" i="7" s="1"/>
  <c r="L1149" i="7" s="1"/>
  <c r="N1149" i="7" s="1"/>
  <c r="Y1095" i="7"/>
  <c r="Z1095" i="7" s="1"/>
  <c r="L1083" i="7" s="1"/>
  <c r="N1083" i="7" s="1"/>
  <c r="Y1079" i="7"/>
  <c r="Z1079" i="7" s="1"/>
  <c r="L1067" i="7" s="1"/>
  <c r="N1067" i="7" s="1"/>
  <c r="Y1063" i="7"/>
  <c r="Z1063" i="7" s="1"/>
  <c r="L1051" i="7" s="1"/>
  <c r="N1051" i="7" s="1"/>
  <c r="Y935" i="7"/>
  <c r="Z935" i="7" s="1"/>
  <c r="L923" i="7" s="1"/>
  <c r="N923" i="7" s="1"/>
  <c r="Y903" i="7"/>
  <c r="Z903" i="7" s="1"/>
  <c r="L891" i="7" s="1"/>
  <c r="N891" i="7" s="1"/>
  <c r="Y871" i="7"/>
  <c r="Z871" i="7" s="1"/>
  <c r="L859" i="7" s="1"/>
  <c r="N859" i="7" s="1"/>
  <c r="Y839" i="7"/>
  <c r="Z839" i="7" s="1"/>
  <c r="L827" i="7" s="1"/>
  <c r="N827" i="7" s="1"/>
  <c r="Y375" i="7"/>
  <c r="Z375" i="7" s="1"/>
  <c r="L363" i="7" s="1"/>
  <c r="N363" i="7" s="1"/>
  <c r="Y202" i="7"/>
  <c r="Z202" i="7" s="1"/>
  <c r="L201" i="7" s="1"/>
  <c r="N201" i="7" s="1"/>
  <c r="N1261" i="7"/>
  <c r="N915" i="7"/>
  <c r="N787" i="7"/>
  <c r="N531" i="7"/>
  <c r="N403" i="7"/>
  <c r="N275" i="7"/>
  <c r="N162" i="7"/>
  <c r="Y2239" i="7"/>
  <c r="Z2239" i="7" s="1"/>
  <c r="L2227" i="7" s="1"/>
  <c r="N2227" i="7" s="1"/>
  <c r="Y2158" i="7"/>
  <c r="Z2158" i="7" s="1"/>
  <c r="L2146" i="7" s="1"/>
  <c r="N2146" i="7" s="1"/>
  <c r="Y2044" i="7"/>
  <c r="Z2044" i="7" s="1"/>
  <c r="L2032" i="7" s="1"/>
  <c r="N2032" i="7" s="1"/>
  <c r="Y1916" i="7"/>
  <c r="Z1916" i="7" s="1"/>
  <c r="L1904" i="7" s="1"/>
  <c r="N1904" i="7" s="1"/>
  <c r="Y1788" i="7"/>
  <c r="Z1788" i="7" s="1"/>
  <c r="L1776" i="7" s="1"/>
  <c r="N1776" i="7" s="1"/>
  <c r="Y1645" i="7"/>
  <c r="Z1645" i="7" s="1"/>
  <c r="L1633" i="7" s="1"/>
  <c r="N1633" i="7" s="1"/>
  <c r="Y1553" i="7"/>
  <c r="Z1553" i="7" s="1"/>
  <c r="L1541" i="7" s="1"/>
  <c r="N1541" i="7" s="1"/>
  <c r="Y967" i="7"/>
  <c r="Z967" i="7" s="1"/>
  <c r="L955" i="7" s="1"/>
  <c r="N955" i="7" s="1"/>
  <c r="Y807" i="7"/>
  <c r="Z807" i="7" s="1"/>
  <c r="L795" i="7" s="1"/>
  <c r="N795" i="7" s="1"/>
  <c r="Y711" i="7"/>
  <c r="Z711" i="7" s="1"/>
  <c r="L699" i="7" s="1"/>
  <c r="N699" i="7" s="1"/>
  <c r="Y535" i="7"/>
  <c r="Z535" i="7" s="1"/>
  <c r="L523" i="7" s="1"/>
  <c r="N523" i="7" s="1"/>
  <c r="Y407" i="7"/>
  <c r="Z407" i="7" s="1"/>
  <c r="L395" i="7" s="1"/>
  <c r="N395" i="7" s="1"/>
  <c r="Y391" i="7"/>
  <c r="Z391" i="7" s="1"/>
  <c r="L379" i="7" s="1"/>
  <c r="N379" i="7" s="1"/>
  <c r="Y1276" i="7"/>
  <c r="Z1276" i="7" s="1"/>
  <c r="L1264" i="7" s="1"/>
  <c r="N1264" i="7" s="1"/>
  <c r="Y2221" i="7"/>
  <c r="Z2221" i="7" s="1"/>
  <c r="L2209" i="7" s="1"/>
  <c r="N2209" i="7" s="1"/>
  <c r="Y2156" i="7"/>
  <c r="Z2156" i="7" s="1"/>
  <c r="L2144" i="7" s="1"/>
  <c r="N2144" i="7" s="1"/>
  <c r="Y2013" i="7"/>
  <c r="Z2013" i="7" s="1"/>
  <c r="L2001" i="7" s="1"/>
  <c r="N2001" i="7" s="1"/>
  <c r="Y1885" i="7"/>
  <c r="Z1885" i="7" s="1"/>
  <c r="L1873" i="7" s="1"/>
  <c r="N1873" i="7" s="1"/>
  <c r="Y1757" i="7"/>
  <c r="Z1757" i="7" s="1"/>
  <c r="L1745" i="7" s="1"/>
  <c r="N1745" i="7" s="1"/>
  <c r="Y1697" i="7"/>
  <c r="Z1697" i="7" s="1"/>
  <c r="L1685" i="7" s="1"/>
  <c r="N1685" i="7" s="1"/>
  <c r="N1619" i="7"/>
  <c r="Y1623" i="7"/>
  <c r="Z1623" i="7" s="1"/>
  <c r="L1611" i="7" s="1"/>
  <c r="N1611" i="7" s="1"/>
  <c r="Y1612" i="7"/>
  <c r="Z1612" i="7" s="1"/>
  <c r="L1600" i="7" s="1"/>
  <c r="N1600" i="7" s="1"/>
  <c r="N1443" i="7"/>
  <c r="N1425" i="7"/>
  <c r="Y1421" i="7"/>
  <c r="Z1421" i="7" s="1"/>
  <c r="L1409" i="7" s="1"/>
  <c r="N1409" i="7" s="1"/>
  <c r="N1361" i="7"/>
  <c r="Y1345" i="7"/>
  <c r="Z1345" i="7" s="1"/>
  <c r="L1333" i="7" s="1"/>
  <c r="N1333" i="7" s="1"/>
  <c r="N1304" i="7"/>
  <c r="N1287" i="7"/>
  <c r="Y1249" i="7"/>
  <c r="Z1249" i="7" s="1"/>
  <c r="L1237" i="7" s="1"/>
  <c r="N1237" i="7" s="1"/>
  <c r="N1227" i="7"/>
  <c r="N1201" i="7"/>
  <c r="N1191" i="7"/>
  <c r="N1144" i="7"/>
  <c r="N1127" i="7"/>
  <c r="N1105" i="7"/>
  <c r="N1065" i="7"/>
  <c r="N1054" i="7"/>
  <c r="N1047" i="7"/>
  <c r="N1006" i="7"/>
  <c r="N999" i="7"/>
  <c r="N953" i="7"/>
  <c r="N894" i="7"/>
  <c r="N887" i="7"/>
  <c r="N857" i="7"/>
  <c r="N839" i="7"/>
  <c r="N809" i="7"/>
  <c r="N798" i="7"/>
  <c r="N791" i="7"/>
  <c r="N750" i="7"/>
  <c r="N743" i="7"/>
  <c r="N697" i="7"/>
  <c r="N649" i="7"/>
  <c r="N638" i="7"/>
  <c r="N631" i="7"/>
  <c r="N590" i="7"/>
  <c r="N583" i="7"/>
  <c r="N553" i="7"/>
  <c r="N542" i="7"/>
  <c r="N535" i="7"/>
  <c r="N441" i="7"/>
  <c r="N375" i="7"/>
  <c r="N334" i="7"/>
  <c r="N297" i="7"/>
  <c r="N286" i="7"/>
  <c r="N144" i="7"/>
  <c r="N137" i="7"/>
  <c r="Y1505" i="7"/>
  <c r="Z1505" i="7" s="1"/>
  <c r="L1493" i="7" s="1"/>
  <c r="N1493" i="7" s="1"/>
  <c r="Y1340" i="7"/>
  <c r="Z1340" i="7" s="1"/>
  <c r="L1328" i="7" s="1"/>
  <c r="N1328" i="7" s="1"/>
  <c r="Y1116" i="7"/>
  <c r="Z1116" i="7" s="1"/>
  <c r="L1104" i="7" s="1"/>
  <c r="N1104" i="7" s="1"/>
  <c r="N5410" i="7"/>
  <c r="Y5085" i="7"/>
  <c r="Z5085" i="7" s="1"/>
  <c r="L5073" i="7" s="1"/>
  <c r="N5073" i="7" s="1"/>
  <c r="Y4957" i="7"/>
  <c r="Z4957" i="7" s="1"/>
  <c r="L4945" i="7" s="1"/>
  <c r="N4945" i="7" s="1"/>
  <c r="N4973" i="7"/>
  <c r="Y4909" i="7"/>
  <c r="Z4909" i="7" s="1"/>
  <c r="L4897" i="7" s="1"/>
  <c r="N4897" i="7" s="1"/>
  <c r="Y4925" i="7"/>
  <c r="Z4925" i="7" s="1"/>
  <c r="L4913" i="7" s="1"/>
  <c r="N4913" i="7" s="1"/>
  <c r="Y4837" i="7"/>
  <c r="Z4837" i="7" s="1"/>
  <c r="L4825" i="7" s="1"/>
  <c r="N4825" i="7" s="1"/>
  <c r="Y4649" i="7"/>
  <c r="Z4649" i="7" s="1"/>
  <c r="L4637" i="7" s="1"/>
  <c r="N4637" i="7" s="1"/>
  <c r="Y4561" i="7"/>
  <c r="Z4561" i="7" s="1"/>
  <c r="L4549" i="7" s="1"/>
  <c r="N4549" i="7" s="1"/>
  <c r="Y4728" i="7"/>
  <c r="Z4728" i="7" s="1"/>
  <c r="L4716" i="7" s="1"/>
  <c r="N4716" i="7" s="1"/>
  <c r="Y4600" i="7"/>
  <c r="Z4600" i="7" s="1"/>
  <c r="L4588" i="7" s="1"/>
  <c r="N4588" i="7" s="1"/>
  <c r="Y4545" i="7"/>
  <c r="Z4545" i="7" s="1"/>
  <c r="L4533" i="7" s="1"/>
  <c r="N4533" i="7" s="1"/>
  <c r="Y4446" i="7"/>
  <c r="Z4446" i="7" s="1"/>
  <c r="L4434" i="7" s="1"/>
  <c r="N4434" i="7" s="1"/>
  <c r="Y4382" i="7"/>
  <c r="Z4382" i="7" s="1"/>
  <c r="L4370" i="7" s="1"/>
  <c r="N4370" i="7" s="1"/>
  <c r="Y4318" i="7"/>
  <c r="Z4318" i="7" s="1"/>
  <c r="L4306" i="7" s="1"/>
  <c r="N4306" i="7" s="1"/>
  <c r="N4877" i="7"/>
  <c r="Y4797" i="7"/>
  <c r="Z4797" i="7" s="1"/>
  <c r="L4785" i="7" s="1"/>
  <c r="N4785" i="7" s="1"/>
  <c r="Y4721" i="7"/>
  <c r="Z4721" i="7" s="1"/>
  <c r="L4709" i="7" s="1"/>
  <c r="N4709" i="7" s="1"/>
  <c r="Y4816" i="7"/>
  <c r="Z4816" i="7" s="1"/>
  <c r="L4804" i="7" s="1"/>
  <c r="N4804" i="7" s="1"/>
  <c r="Y4760" i="7"/>
  <c r="Z4760" i="7" s="1"/>
  <c r="L4748" i="7" s="1"/>
  <c r="N4748" i="7" s="1"/>
  <c r="Y4617" i="7"/>
  <c r="Z4617" i="7" s="1"/>
  <c r="L4605" i="7" s="1"/>
  <c r="N4605" i="7" s="1"/>
  <c r="Y4577" i="7"/>
  <c r="Z4577" i="7" s="1"/>
  <c r="L4565" i="7" s="1"/>
  <c r="N4565" i="7" s="1"/>
  <c r="Y4182" i="7"/>
  <c r="Z4182" i="7" s="1"/>
  <c r="L4170" i="7" s="1"/>
  <c r="N4170" i="7" s="1"/>
  <c r="Y4054" i="7"/>
  <c r="Z4054" i="7" s="1"/>
  <c r="L4042" i="7" s="1"/>
  <c r="N4042" i="7" s="1"/>
  <c r="N4721" i="7"/>
  <c r="Y4372" i="7"/>
  <c r="Z4372" i="7" s="1"/>
  <c r="L4360" i="7" s="1"/>
  <c r="N4360" i="7" s="1"/>
  <c r="N4397" i="7"/>
  <c r="Y4305" i="7"/>
  <c r="Z4305" i="7" s="1"/>
  <c r="L4293" i="7" s="1"/>
  <c r="N4293" i="7" s="1"/>
  <c r="Y4265" i="7"/>
  <c r="Z4265" i="7" s="1"/>
  <c r="L4253" i="7" s="1"/>
  <c r="N4253" i="7" s="1"/>
  <c r="Y4436" i="7"/>
  <c r="Z4436" i="7" s="1"/>
  <c r="L4424" i="7" s="1"/>
  <c r="N4424" i="7" s="1"/>
  <c r="N4301" i="7"/>
  <c r="Y4264" i="7"/>
  <c r="Z4264" i="7" s="1"/>
  <c r="L4252" i="7" s="1"/>
  <c r="N4252" i="7" s="1"/>
  <c r="Y4529" i="7"/>
  <c r="Z4529" i="7" s="1"/>
  <c r="L4517" i="7" s="1"/>
  <c r="N4517" i="7" s="1"/>
  <c r="Y4340" i="7"/>
  <c r="Z4340" i="7" s="1"/>
  <c r="L4328" i="7" s="1"/>
  <c r="N4328" i="7" s="1"/>
  <c r="Y4166" i="7"/>
  <c r="Z4166" i="7" s="1"/>
  <c r="L4154" i="7" s="1"/>
  <c r="N4154" i="7" s="1"/>
  <c r="Y4102" i="7"/>
  <c r="Z4102" i="7" s="1"/>
  <c r="L4090" i="7" s="1"/>
  <c r="N4090" i="7" s="1"/>
  <c r="Y3919" i="7"/>
  <c r="Z3919" i="7" s="1"/>
  <c r="L3907" i="7" s="1"/>
  <c r="N3907" i="7" s="1"/>
  <c r="Y3791" i="7"/>
  <c r="Z3791" i="7" s="1"/>
  <c r="L3779" i="7" s="1"/>
  <c r="N3779" i="7" s="1"/>
  <c r="Y3663" i="7"/>
  <c r="Z3663" i="7" s="1"/>
  <c r="L3651" i="7" s="1"/>
  <c r="N3651" i="7" s="1"/>
  <c r="N4022" i="7"/>
  <c r="Y4006" i="7"/>
  <c r="Z4006" i="7" s="1"/>
  <c r="L3994" i="7" s="1"/>
  <c r="N3994" i="7" s="1"/>
  <c r="N3759" i="7"/>
  <c r="Y4070" i="7"/>
  <c r="Z4070" i="7" s="1"/>
  <c r="L4058" i="7" s="1"/>
  <c r="N4058" i="7" s="1"/>
  <c r="Y3874" i="7"/>
  <c r="Z3874" i="7" s="1"/>
  <c r="L3862" i="7" s="1"/>
  <c r="N3862" i="7" s="1"/>
  <c r="Y3711" i="7"/>
  <c r="Z3711" i="7" s="1"/>
  <c r="L3699" i="7" s="1"/>
  <c r="N3699" i="7" s="1"/>
  <c r="Y3651" i="7"/>
  <c r="Z3651" i="7" s="1"/>
  <c r="L3639" i="7" s="1"/>
  <c r="N3639" i="7" s="1"/>
  <c r="Y3642" i="7"/>
  <c r="Z3642" i="7" s="1"/>
  <c r="L3630" i="7" s="1"/>
  <c r="N3630" i="7" s="1"/>
  <c r="Y3594" i="7"/>
  <c r="Z3594" i="7" s="1"/>
  <c r="L3582" i="7" s="1"/>
  <c r="N3582" i="7" s="1"/>
  <c r="Y3578" i="7"/>
  <c r="Z3578" i="7" s="1"/>
  <c r="L3566" i="7" s="1"/>
  <c r="N3566" i="7" s="1"/>
  <c r="Y3523" i="7"/>
  <c r="Z3523" i="7" s="1"/>
  <c r="L3511" i="7" s="1"/>
  <c r="N3511" i="7" s="1"/>
  <c r="Y3514" i="7"/>
  <c r="Z3514" i="7" s="1"/>
  <c r="L3502" i="7" s="1"/>
  <c r="N3502" i="7" s="1"/>
  <c r="Y3451" i="7"/>
  <c r="Z3451" i="7" s="1"/>
  <c r="L3439" i="7" s="1"/>
  <c r="N3439" i="7" s="1"/>
  <c r="Y3435" i="7"/>
  <c r="Z3435" i="7" s="1"/>
  <c r="L3423" i="7" s="1"/>
  <c r="N3423" i="7" s="1"/>
  <c r="Y3507" i="7"/>
  <c r="Z3507" i="7" s="1"/>
  <c r="L3495" i="7" s="1"/>
  <c r="N3495" i="7" s="1"/>
  <c r="Y3482" i="7"/>
  <c r="Z3482" i="7" s="1"/>
  <c r="L3470" i="7" s="1"/>
  <c r="N3470" i="7" s="1"/>
  <c r="N3775" i="7"/>
  <c r="Y3658" i="7"/>
  <c r="Z3658" i="7" s="1"/>
  <c r="L3646" i="7" s="1"/>
  <c r="N3646" i="7" s="1"/>
  <c r="Y3627" i="7"/>
  <c r="Z3627" i="7" s="1"/>
  <c r="L3615" i="7" s="1"/>
  <c r="N3615" i="7" s="1"/>
  <c r="Y3595" i="7"/>
  <c r="Z3595" i="7" s="1"/>
  <c r="L3583" i="7" s="1"/>
  <c r="N3583" i="7" s="1"/>
  <c r="Y3531" i="7"/>
  <c r="Z3531" i="7" s="1"/>
  <c r="L3519" i="7" s="1"/>
  <c r="N3519" i="7" s="1"/>
  <c r="Y3427" i="7"/>
  <c r="Z3427" i="7" s="1"/>
  <c r="L3415" i="7" s="1"/>
  <c r="N3415" i="7" s="1"/>
  <c r="Y3418" i="7"/>
  <c r="Z3418" i="7" s="1"/>
  <c r="L3406" i="7" s="1"/>
  <c r="N3406" i="7" s="1"/>
  <c r="Y3443" i="7"/>
  <c r="Z3443" i="7" s="1"/>
  <c r="L3431" i="7" s="1"/>
  <c r="N3431" i="7" s="1"/>
  <c r="Y3403" i="7"/>
  <c r="Z3403" i="7" s="1"/>
  <c r="L3391" i="7" s="1"/>
  <c r="N3391" i="7" s="1"/>
  <c r="Y3387" i="7"/>
  <c r="Z3387" i="7" s="1"/>
  <c r="L3375" i="7" s="1"/>
  <c r="N3375" i="7" s="1"/>
  <c r="Y3371" i="7"/>
  <c r="Z3371" i="7" s="1"/>
  <c r="L3359" i="7" s="1"/>
  <c r="N3359" i="7" s="1"/>
  <c r="Y3355" i="7"/>
  <c r="Z3355" i="7" s="1"/>
  <c r="L3343" i="7" s="1"/>
  <c r="N3343" i="7" s="1"/>
  <c r="Y3339" i="7"/>
  <c r="Z3339" i="7" s="1"/>
  <c r="L3327" i="7" s="1"/>
  <c r="N3327" i="7" s="1"/>
  <c r="Y3323" i="7"/>
  <c r="Z3323" i="7" s="1"/>
  <c r="L3311" i="7" s="1"/>
  <c r="N3311" i="7" s="1"/>
  <c r="Y3307" i="7"/>
  <c r="Z3307" i="7" s="1"/>
  <c r="L3295" i="7" s="1"/>
  <c r="N3295" i="7" s="1"/>
  <c r="Y3539" i="7"/>
  <c r="Z3539" i="7" s="1"/>
  <c r="L3527" i="7" s="1"/>
  <c r="N3527" i="7" s="1"/>
  <c r="Y3354" i="7"/>
  <c r="Z3354" i="7" s="1"/>
  <c r="L3342" i="7" s="1"/>
  <c r="N3342" i="7" s="1"/>
  <c r="Y3290" i="7"/>
  <c r="Z3290" i="7" s="1"/>
  <c r="L3278" i="7" s="1"/>
  <c r="N3278" i="7" s="1"/>
  <c r="Y3275" i="7"/>
  <c r="Z3275" i="7" s="1"/>
  <c r="L3263" i="7" s="1"/>
  <c r="N3263" i="7" s="1"/>
  <c r="Y3172" i="7"/>
  <c r="Z3172" i="7" s="1"/>
  <c r="L3160" i="7" s="1"/>
  <c r="N3160" i="7" s="1"/>
  <c r="Y3156" i="7"/>
  <c r="Z3156" i="7" s="1"/>
  <c r="L3144" i="7" s="1"/>
  <c r="N3144" i="7" s="1"/>
  <c r="Y3092" i="7"/>
  <c r="Z3092" i="7" s="1"/>
  <c r="L3080" i="7" s="1"/>
  <c r="N3080" i="7" s="1"/>
  <c r="Y3036" i="7"/>
  <c r="Z3036" i="7" s="1"/>
  <c r="L3024" i="7" s="1"/>
  <c r="N3024" i="7" s="1"/>
  <c r="Y2940" i="7"/>
  <c r="Z2940" i="7" s="1"/>
  <c r="L2928" i="7" s="1"/>
  <c r="N2928" i="7" s="1"/>
  <c r="Y2812" i="7"/>
  <c r="Z2812" i="7" s="1"/>
  <c r="L2800" i="7" s="1"/>
  <c r="N2800" i="7" s="1"/>
  <c r="Y2684" i="7"/>
  <c r="Z2684" i="7" s="1"/>
  <c r="L2672" i="7" s="1"/>
  <c r="N2672" i="7" s="1"/>
  <c r="Y2556" i="7"/>
  <c r="Z2556" i="7" s="1"/>
  <c r="L2544" i="7" s="1"/>
  <c r="N2544" i="7" s="1"/>
  <c r="Y2428" i="7"/>
  <c r="Z2428" i="7" s="1"/>
  <c r="L2416" i="7" s="1"/>
  <c r="N2416" i="7" s="1"/>
  <c r="Y2300" i="7"/>
  <c r="Z2300" i="7" s="1"/>
  <c r="L2288" i="7" s="1"/>
  <c r="N2288" i="7" s="1"/>
  <c r="Y3450" i="7"/>
  <c r="Z3450" i="7" s="1"/>
  <c r="L3438" i="7" s="1"/>
  <c r="N3438" i="7" s="1"/>
  <c r="Y3196" i="7"/>
  <c r="Z3196" i="7" s="1"/>
  <c r="L3184" i="7" s="1"/>
  <c r="N3184" i="7" s="1"/>
  <c r="Y3116" i="7"/>
  <c r="Z3116" i="7" s="1"/>
  <c r="L3104" i="7" s="1"/>
  <c r="N3104" i="7" s="1"/>
  <c r="Y3015" i="7"/>
  <c r="Z3015" i="7" s="1"/>
  <c r="L3003" i="7" s="1"/>
  <c r="N3003" i="7" s="1"/>
  <c r="Y3515" i="7"/>
  <c r="Z3515" i="7" s="1"/>
  <c r="L3503" i="7" s="1"/>
  <c r="N3503" i="7" s="1"/>
  <c r="Y3060" i="7"/>
  <c r="Z3060" i="7" s="1"/>
  <c r="L3048" i="7" s="1"/>
  <c r="N3048" i="7" s="1"/>
  <c r="Y2956" i="7"/>
  <c r="Z2956" i="7" s="1"/>
  <c r="L2944" i="7" s="1"/>
  <c r="N2944" i="7" s="1"/>
  <c r="Y2828" i="7"/>
  <c r="Z2828" i="7" s="1"/>
  <c r="L2816" i="7" s="1"/>
  <c r="N2816" i="7" s="1"/>
  <c r="Y2700" i="7"/>
  <c r="Z2700" i="7" s="1"/>
  <c r="L2688" i="7" s="1"/>
  <c r="N2688" i="7" s="1"/>
  <c r="Y2572" i="7"/>
  <c r="Z2572" i="7" s="1"/>
  <c r="L2560" i="7" s="1"/>
  <c r="N2560" i="7" s="1"/>
  <c r="Y2316" i="7"/>
  <c r="Z2316" i="7" s="1"/>
  <c r="L2304" i="7" s="1"/>
  <c r="N2304" i="7" s="1"/>
  <c r="Y3068" i="7"/>
  <c r="Z3068" i="7" s="1"/>
  <c r="L3056" i="7" s="1"/>
  <c r="N3056" i="7" s="1"/>
  <c r="N2931" i="7"/>
  <c r="N2803" i="7"/>
  <c r="N2700" i="7"/>
  <c r="Y1692" i="7"/>
  <c r="Z1692" i="7" s="1"/>
  <c r="L1680" i="7" s="1"/>
  <c r="N1680" i="7" s="1"/>
  <c r="Y1628" i="7"/>
  <c r="Z1628" i="7" s="1"/>
  <c r="L1616" i="7" s="1"/>
  <c r="N1616" i="7" s="1"/>
  <c r="Y1596" i="7"/>
  <c r="Z1596" i="7" s="1"/>
  <c r="L1584" i="7" s="1"/>
  <c r="N1584" i="7" s="1"/>
  <c r="Y1468" i="7"/>
  <c r="Z1468" i="7" s="1"/>
  <c r="L1456" i="7" s="1"/>
  <c r="N1456" i="7" s="1"/>
  <c r="Y2365" i="7"/>
  <c r="Z2365" i="7" s="1"/>
  <c r="L2353" i="7" s="1"/>
  <c r="N2353" i="7" s="1"/>
  <c r="Y2668" i="7"/>
  <c r="Z2668" i="7" s="1"/>
  <c r="L2656" i="7" s="1"/>
  <c r="N2656" i="7" s="1"/>
  <c r="Y2540" i="7"/>
  <c r="Z2540" i="7" s="1"/>
  <c r="L2528" i="7" s="1"/>
  <c r="N2528" i="7" s="1"/>
  <c r="Y1676" i="7"/>
  <c r="Z1676" i="7" s="1"/>
  <c r="L1664" i="7" s="1"/>
  <c r="N1664" i="7" s="1"/>
  <c r="Y2203" i="7"/>
  <c r="Z2203" i="7" s="1"/>
  <c r="L2191" i="7" s="1"/>
  <c r="N2191" i="7" s="1"/>
  <c r="N1603" i="7"/>
  <c r="N1533" i="7"/>
  <c r="N1475" i="7"/>
  <c r="Y1559" i="7"/>
  <c r="Z1559" i="7" s="1"/>
  <c r="L1547" i="7" s="1"/>
  <c r="N1547" i="7" s="1"/>
  <c r="Y1353" i="7"/>
  <c r="Z1353" i="7" s="1"/>
  <c r="L1341" i="7" s="1"/>
  <c r="N1341" i="7" s="1"/>
  <c r="Y1289" i="7"/>
  <c r="Z1289" i="7" s="1"/>
  <c r="L1277" i="7" s="1"/>
  <c r="N1277" i="7" s="1"/>
  <c r="Y1225" i="7"/>
  <c r="Z1225" i="7" s="1"/>
  <c r="L1213" i="7" s="1"/>
  <c r="N1213" i="7" s="1"/>
  <c r="Y1663" i="7"/>
  <c r="Z1663" i="7" s="1"/>
  <c r="L1651" i="7" s="1"/>
  <c r="N1651" i="7" s="1"/>
  <c r="Y1495" i="7"/>
  <c r="Z1495" i="7" s="1"/>
  <c r="L1483" i="7" s="1"/>
  <c r="N1483" i="7" s="1"/>
  <c r="Y983" i="7"/>
  <c r="Z983" i="7" s="1"/>
  <c r="L971" i="7" s="1"/>
  <c r="N971" i="7" s="1"/>
  <c r="Y919" i="7"/>
  <c r="Z919" i="7" s="1"/>
  <c r="L907" i="7" s="1"/>
  <c r="N907" i="7" s="1"/>
  <c r="Y887" i="7"/>
  <c r="Z887" i="7" s="1"/>
  <c r="L875" i="7" s="1"/>
  <c r="N875" i="7" s="1"/>
  <c r="Y855" i="7"/>
  <c r="Z855" i="7" s="1"/>
  <c r="L843" i="7" s="1"/>
  <c r="N843" i="7" s="1"/>
  <c r="Y823" i="7"/>
  <c r="Z823" i="7" s="1"/>
  <c r="L811" i="7" s="1"/>
  <c r="N811" i="7" s="1"/>
  <c r="Y727" i="7"/>
  <c r="Z727" i="7" s="1"/>
  <c r="L715" i="7" s="1"/>
  <c r="N715" i="7" s="1"/>
  <c r="Y647" i="7"/>
  <c r="Z647" i="7" s="1"/>
  <c r="L635" i="7" s="1"/>
  <c r="N635" i="7" s="1"/>
  <c r="Y551" i="7"/>
  <c r="Z551" i="7" s="1"/>
  <c r="L539" i="7" s="1"/>
  <c r="N539" i="7" s="1"/>
  <c r="Y423" i="7"/>
  <c r="Z423" i="7" s="1"/>
  <c r="L411" i="7" s="1"/>
  <c r="N411" i="7" s="1"/>
  <c r="Y218" i="7"/>
  <c r="Z218" i="7" s="1"/>
  <c r="L217" i="7" s="1"/>
  <c r="N217" i="7" s="1"/>
  <c r="N1336" i="7"/>
  <c r="N1240" i="7"/>
  <c r="N1223" i="7"/>
  <c r="N1086" i="7"/>
  <c r="N1038" i="7"/>
  <c r="N990" i="7"/>
  <c r="N942" i="7"/>
  <c r="N830" i="7"/>
  <c r="N782" i="7"/>
  <c r="N686" i="7"/>
  <c r="N574" i="7"/>
  <c r="N526" i="7"/>
  <c r="N478" i="7"/>
  <c r="N270" i="7"/>
  <c r="Y1209" i="7"/>
  <c r="Z1209" i="7" s="1"/>
  <c r="L1197" i="7" s="1"/>
  <c r="N1197" i="7" s="1"/>
  <c r="Y1023" i="7"/>
  <c r="Z1023" i="7" s="1"/>
  <c r="L1011" i="7" s="1"/>
  <c r="N1011" i="7" s="1"/>
  <c r="Y895" i="7"/>
  <c r="Z895" i="7" s="1"/>
  <c r="L883" i="7" s="1"/>
  <c r="N883" i="7" s="1"/>
  <c r="Y767" i="7"/>
  <c r="Z767" i="7" s="1"/>
  <c r="L755" i="7" s="1"/>
  <c r="N755" i="7" s="1"/>
  <c r="Y639" i="7"/>
  <c r="Z639" i="7" s="1"/>
  <c r="L627" i="7" s="1"/>
  <c r="N627" i="7" s="1"/>
  <c r="Y511" i="7"/>
  <c r="Z511" i="7" s="1"/>
  <c r="L499" i="7" s="1"/>
  <c r="N499" i="7" s="1"/>
  <c r="Y383" i="7"/>
  <c r="Z383" i="7" s="1"/>
  <c r="L371" i="7" s="1"/>
  <c r="N371" i="7" s="1"/>
  <c r="Y255" i="7"/>
  <c r="Z255" i="7" s="1"/>
  <c r="L243" i="7" s="1"/>
  <c r="N243" i="7" s="1"/>
  <c r="Y5400" i="7"/>
  <c r="Z5400" i="7" s="1"/>
  <c r="L5388" i="7" s="1"/>
  <c r="N5388" i="7" s="1"/>
  <c r="N5673" i="7"/>
  <c r="N5517" i="7"/>
  <c r="N5462" i="7"/>
  <c r="N5368" i="7"/>
  <c r="Y5311" i="7"/>
  <c r="Z5311" i="7" s="1"/>
  <c r="L5299" i="7" s="1"/>
  <c r="N5299" i="7" s="1"/>
  <c r="N5308" i="7"/>
  <c r="N5194" i="7"/>
  <c r="N5098" i="7"/>
  <c r="N5034" i="7"/>
  <c r="N5076" i="7"/>
  <c r="Y4530" i="7"/>
  <c r="Z4530" i="7" s="1"/>
  <c r="L4518" i="7" s="1"/>
  <c r="N4518" i="7" s="1"/>
  <c r="Y4652" i="7"/>
  <c r="Z4652" i="7" s="1"/>
  <c r="L4640" i="7" s="1"/>
  <c r="N4640" i="7" s="1"/>
  <c r="N4593" i="7"/>
  <c r="N3985" i="7"/>
  <c r="N2268" i="7"/>
  <c r="Y2679" i="7"/>
  <c r="Z2679" i="7" s="1"/>
  <c r="L2667" i="7" s="1"/>
  <c r="N2667" i="7" s="1"/>
  <c r="Y2551" i="7"/>
  <c r="Z2551" i="7" s="1"/>
  <c r="L2539" i="7" s="1"/>
  <c r="N2539" i="7" s="1"/>
  <c r="N1692" i="7"/>
  <c r="N463" i="7"/>
  <c r="N431" i="7"/>
  <c r="N399" i="7"/>
  <c r="N335" i="7"/>
  <c r="N303" i="7"/>
  <c r="N239" i="7"/>
  <c r="Y1356" i="7"/>
  <c r="Z1356" i="7" s="1"/>
  <c r="L1344" i="7" s="1"/>
  <c r="N1344" i="7" s="1"/>
  <c r="Y1292" i="7"/>
  <c r="Z1292" i="7" s="1"/>
  <c r="L1280" i="7" s="1"/>
  <c r="N1280" i="7" s="1"/>
  <c r="Y1228" i="7"/>
  <c r="Z1228" i="7" s="1"/>
  <c r="L1216" i="7" s="1"/>
  <c r="N1216" i="7" s="1"/>
  <c r="Y1193" i="7"/>
  <c r="Z1193" i="7" s="1"/>
  <c r="L1181" i="7" s="1"/>
  <c r="N1181" i="7" s="1"/>
  <c r="Y1129" i="7"/>
  <c r="Z1129" i="7" s="1"/>
  <c r="L1117" i="7" s="1"/>
  <c r="N1117" i="7" s="1"/>
  <c r="Y775" i="7"/>
  <c r="Z775" i="7" s="1"/>
  <c r="L763" i="7" s="1"/>
  <c r="N763" i="7" s="1"/>
  <c r="Y471" i="7"/>
  <c r="Z471" i="7" s="1"/>
  <c r="L459" i="7" s="1"/>
  <c r="N459" i="7" s="1"/>
  <c r="Y343" i="7"/>
  <c r="Z343" i="7" s="1"/>
  <c r="L331" i="7" s="1"/>
  <c r="N331" i="7" s="1"/>
  <c r="Y311" i="7"/>
  <c r="Z311" i="7" s="1"/>
  <c r="L299" i="7" s="1"/>
  <c r="N299" i="7" s="1"/>
  <c r="Y247" i="7"/>
  <c r="Z247" i="7" s="1"/>
  <c r="L235" i="7" s="1"/>
  <c r="N235" i="7" s="1"/>
  <c r="N1133" i="7"/>
  <c r="N979" i="7"/>
  <c r="N851" i="7"/>
  <c r="N723" i="7"/>
  <c r="N595" i="7"/>
  <c r="N467" i="7"/>
  <c r="N339" i="7"/>
  <c r="N153" i="7"/>
  <c r="O153" i="7" s="1"/>
  <c r="Y1711" i="7"/>
  <c r="Z1711" i="7" s="1"/>
  <c r="L1699" i="7" s="1"/>
  <c r="N1699" i="7" s="1"/>
  <c r="Y1431" i="7"/>
  <c r="Z1431" i="7" s="1"/>
  <c r="L1419" i="7" s="1"/>
  <c r="N1419" i="7" s="1"/>
  <c r="Y1031" i="7"/>
  <c r="Z1031" i="7" s="1"/>
  <c r="L1019" i="7" s="1"/>
  <c r="N1019" i="7" s="1"/>
  <c r="Y999" i="7"/>
  <c r="Z999" i="7" s="1"/>
  <c r="L987" i="7" s="1"/>
  <c r="N987" i="7" s="1"/>
  <c r="Y743" i="7"/>
  <c r="Z743" i="7" s="1"/>
  <c r="L731" i="7" s="1"/>
  <c r="N731" i="7" s="1"/>
  <c r="Y679" i="7"/>
  <c r="Z679" i="7" s="1"/>
  <c r="L667" i="7" s="1"/>
  <c r="N667" i="7" s="1"/>
  <c r="Y615" i="7"/>
  <c r="Z615" i="7" s="1"/>
  <c r="L603" i="7" s="1"/>
  <c r="N603" i="7" s="1"/>
  <c r="Y599" i="7"/>
  <c r="Z599" i="7" s="1"/>
  <c r="L587" i="7" s="1"/>
  <c r="N587" i="7" s="1"/>
  <c r="Y567" i="7"/>
  <c r="Z567" i="7" s="1"/>
  <c r="L555" i="7" s="1"/>
  <c r="N555" i="7" s="1"/>
  <c r="Y503" i="7"/>
  <c r="Z503" i="7" s="1"/>
  <c r="L491" i="7" s="1"/>
  <c r="N491" i="7" s="1"/>
  <c r="Y439" i="7"/>
  <c r="Z439" i="7" s="1"/>
  <c r="L427" i="7" s="1"/>
  <c r="N427" i="7" s="1"/>
  <c r="Y279" i="7"/>
  <c r="Z279" i="7" s="1"/>
  <c r="L267" i="7" s="1"/>
  <c r="N267" i="7" s="1"/>
  <c r="Y231" i="7"/>
  <c r="Z231" i="7" s="1"/>
  <c r="Y170" i="7"/>
  <c r="Z170" i="7" s="1"/>
  <c r="L169" i="7" s="1"/>
  <c r="N169" i="7" s="1"/>
  <c r="Y1148" i="7"/>
  <c r="Z1148" i="7" s="1"/>
  <c r="L1136" i="7" s="1"/>
  <c r="N1136" i="7" s="1"/>
  <c r="N1437" i="7"/>
  <c r="Y1420" i="7"/>
  <c r="Z1420" i="7" s="1"/>
  <c r="L1408" i="7" s="1"/>
  <c r="N1408" i="7" s="1"/>
  <c r="N1355" i="7"/>
  <c r="N1319" i="7"/>
  <c r="N1272" i="7"/>
  <c r="N1255" i="7"/>
  <c r="N1233" i="7"/>
  <c r="N1176" i="7"/>
  <c r="N1159" i="7"/>
  <c r="N1099" i="7"/>
  <c r="N1033" i="7"/>
  <c r="N1022" i="7"/>
  <c r="N1015" i="7"/>
  <c r="N985" i="7"/>
  <c r="N974" i="7"/>
  <c r="N967" i="7"/>
  <c r="N937" i="7"/>
  <c r="N926" i="7"/>
  <c r="N919" i="7"/>
  <c r="N878" i="7"/>
  <c r="N871" i="7"/>
  <c r="N825" i="7"/>
  <c r="N777" i="7"/>
  <c r="N766" i="7"/>
  <c r="N759" i="7"/>
  <c r="N729" i="7"/>
  <c r="N718" i="7"/>
  <c r="N711" i="7"/>
  <c r="N681" i="7"/>
  <c r="N670" i="7"/>
  <c r="N663" i="7"/>
  <c r="N622" i="7"/>
  <c r="N615" i="7"/>
  <c r="N569" i="7"/>
  <c r="N521" i="7"/>
  <c r="N510" i="7"/>
  <c r="N455" i="7"/>
  <c r="N425" i="7"/>
  <c r="N407" i="7"/>
  <c r="N265" i="7"/>
  <c r="N254" i="7"/>
  <c r="N165" i="7"/>
  <c r="L2323" i="7" l="1"/>
  <c r="N2323" i="7" s="1"/>
  <c r="L185" i="7"/>
  <c r="N185" i="7" s="1"/>
  <c r="O97" i="7"/>
  <c r="O91" i="7"/>
  <c r="O140" i="7"/>
  <c r="O74" i="7"/>
  <c r="O157" i="7"/>
  <c r="O107" i="7"/>
  <c r="O19" i="7"/>
  <c r="O15" i="7"/>
  <c r="N5728" i="7"/>
</calcChain>
</file>

<file path=xl/comments1.xml><?xml version="1.0" encoding="utf-8"?>
<comments xmlns="http://schemas.openxmlformats.org/spreadsheetml/2006/main">
  <authors>
    <author>Juan Pablo Garzón Peraza</author>
  </authors>
  <commentList>
    <comment ref="B2" authorId="0" shapeId="0">
      <text>
        <r>
          <rPr>
            <sz val="9"/>
            <color indexed="81"/>
            <rFont val="Tahoma"/>
            <family val="2"/>
          </rPr>
          <t>Riesgo de pérdida del proceso por relevancia jurídica de las razones de hecho y derecho expuestas por el demandante.</t>
        </r>
      </text>
    </comment>
    <comment ref="B3" authorId="0" shapeId="0">
      <text>
        <r>
          <rPr>
            <sz val="9"/>
            <color indexed="81"/>
            <rFont val="Tahoma"/>
            <family val="2"/>
          </rPr>
          <t>Riesgos de pérdida del proceso asociados a la contundencia, congruencia y pertinencia de los medios probatorios que soportan la demanda.</t>
        </r>
      </text>
    </comment>
    <comment ref="B4" authorId="0" shapeId="0">
      <text>
        <r>
          <rPr>
            <b/>
            <sz val="9"/>
            <color indexed="81"/>
            <rFont val="Tahoma"/>
            <family val="2"/>
          </rPr>
          <t>Juan Pablo Garzón Peraza:</t>
        </r>
        <r>
          <rPr>
            <sz val="9"/>
            <color indexed="81"/>
            <rFont val="Tahoma"/>
            <family val="2"/>
          </rPr>
          <t xml:space="preserve">
Presencia de riesgos procesales y extraprocesales</t>
        </r>
      </text>
    </comment>
    <comment ref="B5" authorId="0" shapeId="0">
      <text>
        <r>
          <rPr>
            <b/>
            <sz val="9"/>
            <color indexed="81"/>
            <rFont val="Tahoma"/>
            <family val="2"/>
          </rPr>
          <t>Juan Pablo Garzón Peraza:</t>
        </r>
        <r>
          <rPr>
            <sz val="9"/>
            <color indexed="81"/>
            <rFont val="Tahoma"/>
            <family val="2"/>
          </rPr>
          <t xml:space="preserve">
Riesgo de pérdida del proceso asociado al nivel de jurisprudencia</t>
        </r>
      </text>
    </comment>
  </commentList>
</comments>
</file>

<file path=xl/sharedStrings.xml><?xml version="1.0" encoding="utf-8"?>
<sst xmlns="http://schemas.openxmlformats.org/spreadsheetml/2006/main" count="3927" uniqueCount="2004">
  <si>
    <t>PRETENSION</t>
  </si>
  <si>
    <t>DURACIÓN ESPERADA (años)</t>
  </si>
  <si>
    <t>VALOR PRESENTE CONTINGENCIA</t>
  </si>
  <si>
    <t>ALTO</t>
  </si>
  <si>
    <t>MEDIO BAJO</t>
  </si>
  <si>
    <t>MEDIO ALTO</t>
  </si>
  <si>
    <t>Probabilidad de condena según abogado</t>
  </si>
  <si>
    <t>Probabilidad de perder el caso</t>
  </si>
  <si>
    <t>FECHA ADMISIÓN DEMANDA (dd/mm/aaaa)</t>
  </si>
  <si>
    <t>REGISTRO DE PRETENSIÓN</t>
  </si>
  <si>
    <t>BAJO</t>
  </si>
  <si>
    <t>Presencia de riesgos procesales y extraprocesales</t>
  </si>
  <si>
    <t>Riesgo de pérdida del proceso asociado al nivel de jurisprudencia</t>
  </si>
  <si>
    <t>Riesgos de pérdida del proceso asociados a la contundencia, congruencia y pertinencia de los medios probatorios que soportan la demanda</t>
  </si>
  <si>
    <t>Riesgo de pérdida del proceso por relevancia jurídica de las razones de hecho y derecho expuestas por el demandante.</t>
  </si>
  <si>
    <t>Fecha potencial fallo</t>
  </si>
  <si>
    <t>Años para fallo</t>
  </si>
  <si>
    <t>ADMINISTRATIVA</t>
  </si>
  <si>
    <t>CONTROVERSIAS CONTRACTUALES</t>
  </si>
  <si>
    <t>EJECUTIVO</t>
  </si>
  <si>
    <t>EJECUTIVO CONEXO</t>
  </si>
  <si>
    <t>NULIDAD (ART. 84 DTO. 01/84 - ART. 137 LEY 1437/11)</t>
  </si>
  <si>
    <t>NULIDAD Y RESTABLECIMIENTO DEL DERECHO</t>
  </si>
  <si>
    <t>PROTECCION DE LOS DERECHOS E INTERESES COLECTIVOS (ACCION POPULAR)</t>
  </si>
  <si>
    <t>REPARACION DE LOS PERJUICIOS CAUSADOS A UN GRUPO (ACCION DE GRUPO)</t>
  </si>
  <si>
    <t>REPARACION DIRECTA</t>
  </si>
  <si>
    <t>REPETICION</t>
  </si>
  <si>
    <t>CONSTITUCIONAL</t>
  </si>
  <si>
    <t>ORDINARIA</t>
  </si>
  <si>
    <t>CAUSAL (ART. 882 C. DE CO., INC. 1 Y 2)</t>
  </si>
  <si>
    <t>DECLARACION DE PERTENENCIA (ART. 407 DEC. 1400/70 - ART. 375 LEY 1564/12)</t>
  </si>
  <si>
    <t>EJECUTIVO LABORAL</t>
  </si>
  <si>
    <t>EJECUTIVO SINGULAR</t>
  </si>
  <si>
    <t>LEVANTAMIENTO DE FUERO SINDICAL</t>
  </si>
  <si>
    <t>ORDINARIO LABORAL</t>
  </si>
  <si>
    <t>Total general</t>
  </si>
  <si>
    <t>Acciones revocatorias</t>
  </si>
  <si>
    <t>Causal (Art. 882 C. de Co., Inc. 1 y 2)</t>
  </si>
  <si>
    <t>Contratos de Aparceria</t>
  </si>
  <si>
    <t>Controversias sobre derechos de autor</t>
  </si>
  <si>
    <t>Declaracion de bienes vacantes o mostrencos</t>
  </si>
  <si>
    <t>Declaracion de extincion anticipada del plazo de una obligacion o de cumplimiento de una condicion suspensiva</t>
  </si>
  <si>
    <t>Declaracion de Pertenencia (Art. 407 Dec. 1400/70 - Art. 375 Ley 1564/12)</t>
  </si>
  <si>
    <t>Declaracion de pertenencia Decreto 508 de 1974 y prescripcion agraria</t>
  </si>
  <si>
    <t>Derechos del Comunero</t>
  </si>
  <si>
    <t>Ejecutivo Laboral</t>
  </si>
  <si>
    <t>Ejecutivo Singular</t>
  </si>
  <si>
    <t>Enriquecimiento cambiario (Art. 882 C. de Co, Inc. 3)</t>
  </si>
  <si>
    <t>Enriquecimiento sin justa causa</t>
  </si>
  <si>
    <t>Entrega de la cosa por el tradente al adquirente</t>
  </si>
  <si>
    <t>Expropiacion</t>
  </si>
  <si>
    <t>Levantamiento de fuero sindical</t>
  </si>
  <si>
    <t>Impugnacion de actos de asambleas, juntas directivas o de socios</t>
  </si>
  <si>
    <t>Indemnizacion por responsabilidad civil</t>
  </si>
  <si>
    <t>Liquidacion de perjuicios de que trata el articulo 72 del Decreto 1400 de 1970</t>
  </si>
  <si>
    <t>Mejoramiento de hipoteca o reposicion de la prenda</t>
  </si>
  <si>
    <t>Ordinario Laboral</t>
  </si>
  <si>
    <t>Pago por Consignacion</t>
  </si>
  <si>
    <t>Declaracion de Pertenencia de vivienda de interes social</t>
  </si>
  <si>
    <t>Posesorias</t>
  </si>
  <si>
    <t>Prestacion de Cauciones</t>
  </si>
  <si>
    <t>Proteccion al consumidor, Decreto 3466 de 1982</t>
  </si>
  <si>
    <t>Accion rescisoria por lesion enorme</t>
  </si>
  <si>
    <t>Reduccion de la pena, la hipoteca o la prenda</t>
  </si>
  <si>
    <t>Reduccion o perdida de intereses pactados</t>
  </si>
  <si>
    <t>Relevo de fianza, articulo 2394 Ley 57 de 1887</t>
  </si>
  <si>
    <t>Rendicion Provocada de Cuentas</t>
  </si>
  <si>
    <t>Repeticion por pago de lo no debido</t>
  </si>
  <si>
    <t>Reposicion, cancelacion o reivindicacion de titulos</t>
  </si>
  <si>
    <t>Resolucion de Compraventa</t>
  </si>
  <si>
    <t>Restitucion de Bien Inmueble Arrendado</t>
  </si>
  <si>
    <t>Restitucion de bienes vendidos con pacto de reserva de dominio</t>
  </si>
  <si>
    <t>Saneamiento por eviccion</t>
  </si>
  <si>
    <t>Servidumbre</t>
  </si>
  <si>
    <t>Simulacion</t>
  </si>
  <si>
    <t>Disolucion, liquidacion y cancelacion de la inscripcion en el registro sindical</t>
  </si>
  <si>
    <t>Violacion a las normas de competencia desleal</t>
  </si>
  <si>
    <t>Nulidad (Art. 84 Dto. 01/84 - Art. 137 Ley 1437/11)</t>
  </si>
  <si>
    <t>Nulidad y restablecimiento del derecho</t>
  </si>
  <si>
    <t>Reparacion Directa</t>
  </si>
  <si>
    <t>Nulidad Electoral</t>
  </si>
  <si>
    <t>Controversias Contractuales</t>
  </si>
  <si>
    <t>Proteccion de los Derechos e Intereses Colectivos (Accion Popular)</t>
  </si>
  <si>
    <t>Reparacion de los perjuicios causados a un grupo (Accion de Grupo)</t>
  </si>
  <si>
    <t>Cumplimiento de normas con fuerza material de Ley o de Actos Administrativos (Accion de Cumplimiento)</t>
  </si>
  <si>
    <t>Repeticion</t>
  </si>
  <si>
    <t>Ejecutivo</t>
  </si>
  <si>
    <t>Ejecutivo con titulo hipotecario o prendario</t>
  </si>
  <si>
    <t>Accion de Lesividad</t>
  </si>
  <si>
    <t>Ejecutivo conexo</t>
  </si>
  <si>
    <t>Conflicto de competencias</t>
  </si>
  <si>
    <t>Sucesion</t>
  </si>
  <si>
    <t>Reivindicatorio de accion de dominio</t>
  </si>
  <si>
    <t>Division Material y/o venta de la cosa en comun</t>
  </si>
  <si>
    <t>Nulidad por Inconstitucionalidad</t>
  </si>
  <si>
    <t>Control inmediato de legalidad</t>
  </si>
  <si>
    <t>Nulidad de las Cartas de Naturaleza y de las Resoluciones de Autorizacion de Inscripcion</t>
  </si>
  <si>
    <t>Control por via de excepcion</t>
  </si>
  <si>
    <t>Perdida de Investidura</t>
  </si>
  <si>
    <t>Recurso extraordinario de revision</t>
  </si>
  <si>
    <t>Restitucion de Tierras</t>
  </si>
  <si>
    <t>Adjudicacion de patronatos o capellanias</t>
  </si>
  <si>
    <t>Rendicion Espontanea de Cuentas</t>
  </si>
  <si>
    <t>Restitucion de Predios Rurales</t>
  </si>
  <si>
    <t>Division de Grandes Comunidades</t>
  </si>
  <si>
    <t>Cambiaria de Regreso</t>
  </si>
  <si>
    <t>Cambiaria Directa</t>
  </si>
  <si>
    <t>Deslinde y Amojanamiento</t>
  </si>
  <si>
    <t>Amparo del fuero sindical (Articulo 118 del Decreto Ley 2158 de 1948)</t>
  </si>
  <si>
    <t>Accion Resolutoria</t>
  </si>
  <si>
    <t>Fijacion de los intereses corrientes</t>
  </si>
  <si>
    <t>Acciones revocatorias de que tratan los articulos 19, 20 y 56 del Decreto 350 de 1989 (Minima Cuantia)</t>
  </si>
  <si>
    <t>Compraventa de cuerpo cierto o inexistente</t>
  </si>
  <si>
    <t>Contratos de Aparceria (Minima Cuantia)</t>
  </si>
  <si>
    <t>Declaracion de extincion anticipada del plazo de una obligacion o de cumplimiento de una condicion suspensiva (Minima Cuantia)</t>
  </si>
  <si>
    <t>Derechos del Comunero (Minima Cuantia)</t>
  </si>
  <si>
    <t>Fijacion de los intereses corrientes (Minima Cuantia)</t>
  </si>
  <si>
    <t>Liquidacion de perjuicios de que trata el articulo 72 del Decreto 1400 de 1970 (Minima Cuantia)</t>
  </si>
  <si>
    <t>Mejoramiento de hipoteca o reposicion de la prenda (Minima Cuantia)</t>
  </si>
  <si>
    <t>Prestacion de Cauciones (Minima Cuantia)</t>
  </si>
  <si>
    <t>Proteccion al consumidor, Decreto 3466 de 1982 (Minima Cuantia)</t>
  </si>
  <si>
    <t>Reduccion de la pena, la hipoteca o la prenda (Minima Cuantia)</t>
  </si>
  <si>
    <t>Reduccion o perdida de intereses pactados (Minima Cuantia)</t>
  </si>
  <si>
    <t>Relevo de fianza, articulo 2394 Ley 57 de 1887 (Minima Cuantia)</t>
  </si>
  <si>
    <t>Restitucion de bienes vendidos con pacto de reserva de dominio (Minima Cuantia)</t>
  </si>
  <si>
    <t>Accion de tutela</t>
  </si>
  <si>
    <t>Nulidad y restablecimiento del derecho - Administrativa Laboral (DIAN)</t>
  </si>
  <si>
    <t>Nulidad y restablecimiento del derecho - Tributaria (DIAN)</t>
  </si>
  <si>
    <t>Nulidad y restablecimiento del derecho - Aduanera (DIAN)</t>
  </si>
  <si>
    <t>Nulidad y restablecimiento del derecho - Cambiaria (DIAN)</t>
  </si>
  <si>
    <t>Avaluó de perjuicios por servidumbre petroleras (Ley 1274 de 2009)</t>
  </si>
  <si>
    <t>Responsabilidad civil medica</t>
  </si>
  <si>
    <t>PRESCRIPCION DE GARANTIA HIPOTECARIA</t>
  </si>
  <si>
    <t>REVISION DEL CONTRATO DE MUTUO</t>
  </si>
  <si>
    <t>PRESCRIPCION Y EXTINCION DE LA OBLIGACION</t>
  </si>
  <si>
    <t>PETICIONES SOBRE PRUEBAS EXTRAPROCESALES</t>
  </si>
  <si>
    <t>Nulidad Simple</t>
  </si>
  <si>
    <t>Liquidacion Patrimonial</t>
  </si>
  <si>
    <t>REVISION DE ASUNTOS AGRARIOS</t>
  </si>
  <si>
    <t>Indignidad Para Suceder</t>
  </si>
  <si>
    <t>Herencia Yacente</t>
  </si>
  <si>
    <t>OTRAS</t>
  </si>
  <si>
    <t>Fortaleza de la Defensa (fd)</t>
  </si>
  <si>
    <t>Fortaleza Probatoria (fp)</t>
  </si>
  <si>
    <t>Presencia de riesgos procesales (prp)</t>
  </si>
  <si>
    <t>Nivel de Jurisprudencia (nj)</t>
  </si>
  <si>
    <t>ID</t>
  </si>
  <si>
    <t>FECHA</t>
  </si>
  <si>
    <t>UNIDAD</t>
  </si>
  <si>
    <t>1300</t>
  </si>
  <si>
    <t>1954-07-01</t>
  </si>
  <si>
    <t>PESOS</t>
  </si>
  <si>
    <t>1301</t>
  </si>
  <si>
    <t>1954-08-01</t>
  </si>
  <si>
    <t>1302</t>
  </si>
  <si>
    <t>1954-09-01</t>
  </si>
  <si>
    <t>1303</t>
  </si>
  <si>
    <t>1954-10-01</t>
  </si>
  <si>
    <t>1304</t>
  </si>
  <si>
    <t>1954-11-01</t>
  </si>
  <si>
    <t>1305</t>
  </si>
  <si>
    <t>1954-12-01</t>
  </si>
  <si>
    <t>1306</t>
  </si>
  <si>
    <t>1955-01-01</t>
  </si>
  <si>
    <t>1307</t>
  </si>
  <si>
    <t>1955-02-01</t>
  </si>
  <si>
    <t>1308</t>
  </si>
  <si>
    <t>1955-03-01</t>
  </si>
  <si>
    <t>1309</t>
  </si>
  <si>
    <t>1955-04-01</t>
  </si>
  <si>
    <t>1310</t>
  </si>
  <si>
    <t>1955-05-01</t>
  </si>
  <si>
    <t>1311</t>
  </si>
  <si>
    <t>1955-06-01</t>
  </si>
  <si>
    <t>1312</t>
  </si>
  <si>
    <t>1955-07-01</t>
  </si>
  <si>
    <t>1313</t>
  </si>
  <si>
    <t>1955-08-01</t>
  </si>
  <si>
    <t>1314</t>
  </si>
  <si>
    <t>1955-09-01</t>
  </si>
  <si>
    <t>1315</t>
  </si>
  <si>
    <t>1955-10-01</t>
  </si>
  <si>
    <t>1316</t>
  </si>
  <si>
    <t>1955-11-01</t>
  </si>
  <si>
    <t>1317</t>
  </si>
  <si>
    <t>1955-12-01</t>
  </si>
  <si>
    <t>1318</t>
  </si>
  <si>
    <t>1956-01-01</t>
  </si>
  <si>
    <t>1319</t>
  </si>
  <si>
    <t>1956-02-01</t>
  </si>
  <si>
    <t>1320</t>
  </si>
  <si>
    <t>1956-03-01</t>
  </si>
  <si>
    <t>1321</t>
  </si>
  <si>
    <t>1956-04-01</t>
  </si>
  <si>
    <t>1322</t>
  </si>
  <si>
    <t>1956-05-01</t>
  </si>
  <si>
    <t>1323</t>
  </si>
  <si>
    <t>1956-06-01</t>
  </si>
  <si>
    <t>1324</t>
  </si>
  <si>
    <t>1956-07-01</t>
  </si>
  <si>
    <t>1325</t>
  </si>
  <si>
    <t>1956-08-01</t>
  </si>
  <si>
    <t>1326</t>
  </si>
  <si>
    <t>1956-09-01</t>
  </si>
  <si>
    <t>1327</t>
  </si>
  <si>
    <t>1956-10-01</t>
  </si>
  <si>
    <t>1328</t>
  </si>
  <si>
    <t>1956-11-01</t>
  </si>
  <si>
    <t>1329</t>
  </si>
  <si>
    <t>1956-12-01</t>
  </si>
  <si>
    <t>1330</t>
  </si>
  <si>
    <t>1957-01-01</t>
  </si>
  <si>
    <t>1331</t>
  </si>
  <si>
    <t>1957-02-01</t>
  </si>
  <si>
    <t>1332</t>
  </si>
  <si>
    <t>1957-03-01</t>
  </si>
  <si>
    <t>1333</t>
  </si>
  <si>
    <t>1957-04-01</t>
  </si>
  <si>
    <t>1334</t>
  </si>
  <si>
    <t>1957-05-01</t>
  </si>
  <si>
    <t>1335</t>
  </si>
  <si>
    <t>1957-06-01</t>
  </si>
  <si>
    <t>1336</t>
  </si>
  <si>
    <t>1957-07-01</t>
  </si>
  <si>
    <t>1337</t>
  </si>
  <si>
    <t>1957-08-01</t>
  </si>
  <si>
    <t>1338</t>
  </si>
  <si>
    <t>1957-09-01</t>
  </si>
  <si>
    <t>1339</t>
  </si>
  <si>
    <t>1957-10-01</t>
  </si>
  <si>
    <t>1340</t>
  </si>
  <si>
    <t>1957-11-01</t>
  </si>
  <si>
    <t>1341</t>
  </si>
  <si>
    <t>1957-12-01</t>
  </si>
  <si>
    <t>1342</t>
  </si>
  <si>
    <t>1958-01-01</t>
  </si>
  <si>
    <t>1343</t>
  </si>
  <si>
    <t>1958-02-01</t>
  </si>
  <si>
    <t>1344</t>
  </si>
  <si>
    <t>1958-03-01</t>
  </si>
  <si>
    <t>1345</t>
  </si>
  <si>
    <t>1958-04-01</t>
  </si>
  <si>
    <t>1346</t>
  </si>
  <si>
    <t>1958-05-01</t>
  </si>
  <si>
    <t>1347</t>
  </si>
  <si>
    <t>1958-06-01</t>
  </si>
  <si>
    <t>1348</t>
  </si>
  <si>
    <t>1958-07-01</t>
  </si>
  <si>
    <t>1349</t>
  </si>
  <si>
    <t>1958-08-01</t>
  </si>
  <si>
    <t>1350</t>
  </si>
  <si>
    <t>1958-09-01</t>
  </si>
  <si>
    <t>1351</t>
  </si>
  <si>
    <t>1958-10-01</t>
  </si>
  <si>
    <t>1352</t>
  </si>
  <si>
    <t>1958-11-01</t>
  </si>
  <si>
    <t>1353</t>
  </si>
  <si>
    <t>1958-12-01</t>
  </si>
  <si>
    <t>1354</t>
  </si>
  <si>
    <t>1959-01-01</t>
  </si>
  <si>
    <t>1355</t>
  </si>
  <si>
    <t>1959-02-01</t>
  </si>
  <si>
    <t>1356</t>
  </si>
  <si>
    <t>1959-03-01</t>
  </si>
  <si>
    <t>1357</t>
  </si>
  <si>
    <t>1959-04-01</t>
  </si>
  <si>
    <t>1358</t>
  </si>
  <si>
    <t>1959-05-01</t>
  </si>
  <si>
    <t>1359</t>
  </si>
  <si>
    <t>1959-06-01</t>
  </si>
  <si>
    <t>1360</t>
  </si>
  <si>
    <t>1959-07-01</t>
  </si>
  <si>
    <t>1361</t>
  </si>
  <si>
    <t>1959-08-01</t>
  </si>
  <si>
    <t>1362</t>
  </si>
  <si>
    <t>1959-09-01</t>
  </si>
  <si>
    <t>1363</t>
  </si>
  <si>
    <t>1959-10-01</t>
  </si>
  <si>
    <t>1364</t>
  </si>
  <si>
    <t>1959-11-01</t>
  </si>
  <si>
    <t>1365</t>
  </si>
  <si>
    <t>1959-12-01</t>
  </si>
  <si>
    <t>1366</t>
  </si>
  <si>
    <t>1960-01-01</t>
  </si>
  <si>
    <t>1367</t>
  </si>
  <si>
    <t>1960-02-01</t>
  </si>
  <si>
    <t>1368</t>
  </si>
  <si>
    <t>1960-03-01</t>
  </si>
  <si>
    <t>1369</t>
  </si>
  <si>
    <t>1960-04-01</t>
  </si>
  <si>
    <t>1370</t>
  </si>
  <si>
    <t>1960-05-01</t>
  </si>
  <si>
    <t>1371</t>
  </si>
  <si>
    <t>1960-06-01</t>
  </si>
  <si>
    <t>1372</t>
  </si>
  <si>
    <t>1960-07-01</t>
  </si>
  <si>
    <t>1373</t>
  </si>
  <si>
    <t>1960-08-01</t>
  </si>
  <si>
    <t>1374</t>
  </si>
  <si>
    <t>1960-09-01</t>
  </si>
  <si>
    <t>1375</t>
  </si>
  <si>
    <t>1960-10-01</t>
  </si>
  <si>
    <t>1376</t>
  </si>
  <si>
    <t>1960-11-01</t>
  </si>
  <si>
    <t>1377</t>
  </si>
  <si>
    <t>1960-12-01</t>
  </si>
  <si>
    <t>1378</t>
  </si>
  <si>
    <t>1961-01-01</t>
  </si>
  <si>
    <t>1379</t>
  </si>
  <si>
    <t>1961-02-01</t>
  </si>
  <si>
    <t>1380</t>
  </si>
  <si>
    <t>1961-03-01</t>
  </si>
  <si>
    <t>1381</t>
  </si>
  <si>
    <t>1961-04-01</t>
  </si>
  <si>
    <t>1382</t>
  </si>
  <si>
    <t>1961-05-01</t>
  </si>
  <si>
    <t>1383</t>
  </si>
  <si>
    <t>1961-06-01</t>
  </si>
  <si>
    <t>1384</t>
  </si>
  <si>
    <t>1961-07-01</t>
  </si>
  <si>
    <t>1385</t>
  </si>
  <si>
    <t>1961-08-01</t>
  </si>
  <si>
    <t>1386</t>
  </si>
  <si>
    <t>1961-09-01</t>
  </si>
  <si>
    <t>1387</t>
  </si>
  <si>
    <t>1961-10-01</t>
  </si>
  <si>
    <t>1388</t>
  </si>
  <si>
    <t>1961-11-01</t>
  </si>
  <si>
    <t>1389</t>
  </si>
  <si>
    <t>1961-12-01</t>
  </si>
  <si>
    <t>1390</t>
  </si>
  <si>
    <t>1962-01-01</t>
  </si>
  <si>
    <t>1391</t>
  </si>
  <si>
    <t>1962-02-01</t>
  </si>
  <si>
    <t>1392</t>
  </si>
  <si>
    <t>1962-03-01</t>
  </si>
  <si>
    <t>1393</t>
  </si>
  <si>
    <t>1962-04-01</t>
  </si>
  <si>
    <t>1394</t>
  </si>
  <si>
    <t>1962-05-01</t>
  </si>
  <si>
    <t>1395</t>
  </si>
  <si>
    <t>1962-06-01</t>
  </si>
  <si>
    <t>1396</t>
  </si>
  <si>
    <t>1962-07-01</t>
  </si>
  <si>
    <t>1397</t>
  </si>
  <si>
    <t>1962-08-01</t>
  </si>
  <si>
    <t>1398</t>
  </si>
  <si>
    <t>1962-09-01</t>
  </si>
  <si>
    <t>1399</t>
  </si>
  <si>
    <t>1962-10-01</t>
  </si>
  <si>
    <t>1400</t>
  </si>
  <si>
    <t>1962-11-01</t>
  </si>
  <si>
    <t>1401</t>
  </si>
  <si>
    <t>1962-12-01</t>
  </si>
  <si>
    <t>1402</t>
  </si>
  <si>
    <t>1963-01-01</t>
  </si>
  <si>
    <t>1403</t>
  </si>
  <si>
    <t>1963-02-01</t>
  </si>
  <si>
    <t>1404</t>
  </si>
  <si>
    <t>1963-03-01</t>
  </si>
  <si>
    <t>1405</t>
  </si>
  <si>
    <t>1963-04-01</t>
  </si>
  <si>
    <t>1406</t>
  </si>
  <si>
    <t>1963-05-01</t>
  </si>
  <si>
    <t>1407</t>
  </si>
  <si>
    <t>1963-06-01</t>
  </si>
  <si>
    <t>1408</t>
  </si>
  <si>
    <t>1963-07-01</t>
  </si>
  <si>
    <t>1409</t>
  </si>
  <si>
    <t>1963-08-01</t>
  </si>
  <si>
    <t>1410</t>
  </si>
  <si>
    <t>1963-09-01</t>
  </si>
  <si>
    <t>1411</t>
  </si>
  <si>
    <t>1963-10-01</t>
  </si>
  <si>
    <t>1412</t>
  </si>
  <si>
    <t>1963-11-01</t>
  </si>
  <si>
    <t>1413</t>
  </si>
  <si>
    <t>1963-12-01</t>
  </si>
  <si>
    <t>1414</t>
  </si>
  <si>
    <t>1964-01-01</t>
  </si>
  <si>
    <t>1415</t>
  </si>
  <si>
    <t>1964-02-01</t>
  </si>
  <si>
    <t>1416</t>
  </si>
  <si>
    <t>1964-03-01</t>
  </si>
  <si>
    <t>1417</t>
  </si>
  <si>
    <t>1964-04-01</t>
  </si>
  <si>
    <t>1418</t>
  </si>
  <si>
    <t>1964-05-01</t>
  </si>
  <si>
    <t>1419</t>
  </si>
  <si>
    <t>1964-06-01</t>
  </si>
  <si>
    <t>1420</t>
  </si>
  <si>
    <t>1964-07-01</t>
  </si>
  <si>
    <t>1421</t>
  </si>
  <si>
    <t>1964-08-01</t>
  </si>
  <si>
    <t>1422</t>
  </si>
  <si>
    <t>1964-09-01</t>
  </si>
  <si>
    <t>1423</t>
  </si>
  <si>
    <t>1964-10-01</t>
  </si>
  <si>
    <t>1424</t>
  </si>
  <si>
    <t>1964-11-01</t>
  </si>
  <si>
    <t>1425</t>
  </si>
  <si>
    <t>1964-12-01</t>
  </si>
  <si>
    <t>1426</t>
  </si>
  <si>
    <t>1965-01-01</t>
  </si>
  <si>
    <t>1427</t>
  </si>
  <si>
    <t>1965-02-01</t>
  </si>
  <si>
    <t>1428</t>
  </si>
  <si>
    <t>1965-03-01</t>
  </si>
  <si>
    <t>1429</t>
  </si>
  <si>
    <t>1965-04-01</t>
  </si>
  <si>
    <t>1430</t>
  </si>
  <si>
    <t>1965-05-01</t>
  </si>
  <si>
    <t>1431</t>
  </si>
  <si>
    <t>1965-06-01</t>
  </si>
  <si>
    <t>1432</t>
  </si>
  <si>
    <t>1965-07-01</t>
  </si>
  <si>
    <t>1433</t>
  </si>
  <si>
    <t>1965-08-01</t>
  </si>
  <si>
    <t>1434</t>
  </si>
  <si>
    <t>1965-09-01</t>
  </si>
  <si>
    <t>1435</t>
  </si>
  <si>
    <t>1965-10-01</t>
  </si>
  <si>
    <t>1436</t>
  </si>
  <si>
    <t>1965-11-01</t>
  </si>
  <si>
    <t>1437</t>
  </si>
  <si>
    <t>1965-12-01</t>
  </si>
  <si>
    <t>1438</t>
  </si>
  <si>
    <t>1966-01-01</t>
  </si>
  <si>
    <t>1439</t>
  </si>
  <si>
    <t>1966-02-01</t>
  </si>
  <si>
    <t>1440</t>
  </si>
  <si>
    <t>1966-03-01</t>
  </si>
  <si>
    <t>1441</t>
  </si>
  <si>
    <t>1966-04-01</t>
  </si>
  <si>
    <t>1442</t>
  </si>
  <si>
    <t>1966-05-01</t>
  </si>
  <si>
    <t>1443</t>
  </si>
  <si>
    <t>1966-06-01</t>
  </si>
  <si>
    <t>1444</t>
  </si>
  <si>
    <t>1966-07-01</t>
  </si>
  <si>
    <t>1445</t>
  </si>
  <si>
    <t>1966-08-01</t>
  </si>
  <si>
    <t>1446</t>
  </si>
  <si>
    <t>1966-09-01</t>
  </si>
  <si>
    <t>1447</t>
  </si>
  <si>
    <t>1966-10-01</t>
  </si>
  <si>
    <t>1448</t>
  </si>
  <si>
    <t>1966-11-01</t>
  </si>
  <si>
    <t>1449</t>
  </si>
  <si>
    <t>1966-12-01</t>
  </si>
  <si>
    <t>1450</t>
  </si>
  <si>
    <t>1967-01-01</t>
  </si>
  <si>
    <t>1451</t>
  </si>
  <si>
    <t>1967-02-01</t>
  </si>
  <si>
    <t>1452</t>
  </si>
  <si>
    <t>1967-03-01</t>
  </si>
  <si>
    <t>1453</t>
  </si>
  <si>
    <t>1967-04-01</t>
  </si>
  <si>
    <t>1454</t>
  </si>
  <si>
    <t>1967-05-01</t>
  </si>
  <si>
    <t>1455</t>
  </si>
  <si>
    <t>1967-06-01</t>
  </si>
  <si>
    <t>1456</t>
  </si>
  <si>
    <t>1967-07-01</t>
  </si>
  <si>
    <t>1457</t>
  </si>
  <si>
    <t>1967-08-01</t>
  </si>
  <si>
    <t>1458</t>
  </si>
  <si>
    <t>1967-09-01</t>
  </si>
  <si>
    <t>1459</t>
  </si>
  <si>
    <t>1967-10-01</t>
  </si>
  <si>
    <t>1460</t>
  </si>
  <si>
    <t>1967-11-01</t>
  </si>
  <si>
    <t>1461</t>
  </si>
  <si>
    <t>1967-12-01</t>
  </si>
  <si>
    <t>1462</t>
  </si>
  <si>
    <t>1968-01-01</t>
  </si>
  <si>
    <t>1463</t>
  </si>
  <si>
    <t>1968-02-01</t>
  </si>
  <si>
    <t>1464</t>
  </si>
  <si>
    <t>1968-03-01</t>
  </si>
  <si>
    <t>1465</t>
  </si>
  <si>
    <t>1968-04-01</t>
  </si>
  <si>
    <t>1466</t>
  </si>
  <si>
    <t>1968-05-01</t>
  </si>
  <si>
    <t>1467</t>
  </si>
  <si>
    <t>1968-06-01</t>
  </si>
  <si>
    <t>1468</t>
  </si>
  <si>
    <t>1968-07-01</t>
  </si>
  <si>
    <t>1469</t>
  </si>
  <si>
    <t>1968-08-01</t>
  </si>
  <si>
    <t>1470</t>
  </si>
  <si>
    <t>1968-09-01</t>
  </si>
  <si>
    <t>1471</t>
  </si>
  <si>
    <t>1968-10-01</t>
  </si>
  <si>
    <t>1472</t>
  </si>
  <si>
    <t>1968-11-01</t>
  </si>
  <si>
    <t>1473</t>
  </si>
  <si>
    <t>1968-12-01</t>
  </si>
  <si>
    <t>1474</t>
  </si>
  <si>
    <t>1969-01-01</t>
  </si>
  <si>
    <t>1475</t>
  </si>
  <si>
    <t>1969-02-01</t>
  </si>
  <si>
    <t>1476</t>
  </si>
  <si>
    <t>1969-03-01</t>
  </si>
  <si>
    <t>1477</t>
  </si>
  <si>
    <t>1969-04-01</t>
  </si>
  <si>
    <t>1478</t>
  </si>
  <si>
    <t>1969-05-01</t>
  </si>
  <si>
    <t>1479</t>
  </si>
  <si>
    <t>1969-06-01</t>
  </si>
  <si>
    <t>1480</t>
  </si>
  <si>
    <t>1969-07-01</t>
  </si>
  <si>
    <t>1481</t>
  </si>
  <si>
    <t>1969-08-01</t>
  </si>
  <si>
    <t>1482</t>
  </si>
  <si>
    <t>1969-09-01</t>
  </si>
  <si>
    <t>1483</t>
  </si>
  <si>
    <t>1969-10-01</t>
  </si>
  <si>
    <t>1484</t>
  </si>
  <si>
    <t>1969-11-01</t>
  </si>
  <si>
    <t>1485</t>
  </si>
  <si>
    <t>1969-12-01</t>
  </si>
  <si>
    <t>1486</t>
  </si>
  <si>
    <t>1970-01-01</t>
  </si>
  <si>
    <t>1487</t>
  </si>
  <si>
    <t>1970-02-01</t>
  </si>
  <si>
    <t>1488</t>
  </si>
  <si>
    <t>1970-03-01</t>
  </si>
  <si>
    <t>1489</t>
  </si>
  <si>
    <t>1970-04-01</t>
  </si>
  <si>
    <t>1490</t>
  </si>
  <si>
    <t>1970-05-01</t>
  </si>
  <si>
    <t>1491</t>
  </si>
  <si>
    <t>1970-06-01</t>
  </si>
  <si>
    <t>1492</t>
  </si>
  <si>
    <t>1970-07-01</t>
  </si>
  <si>
    <t>1493</t>
  </si>
  <si>
    <t>1970-08-01</t>
  </si>
  <si>
    <t>1494</t>
  </si>
  <si>
    <t>1970-09-01</t>
  </si>
  <si>
    <t>1495</t>
  </si>
  <si>
    <t>1970-10-01</t>
  </si>
  <si>
    <t>1496</t>
  </si>
  <si>
    <t>1970-11-01</t>
  </si>
  <si>
    <t>1497</t>
  </si>
  <si>
    <t>1970-12-01</t>
  </si>
  <si>
    <t>1498</t>
  </si>
  <si>
    <t>1971-01-01</t>
  </si>
  <si>
    <t>1499</t>
  </si>
  <si>
    <t>1971-02-01</t>
  </si>
  <si>
    <t>1500</t>
  </si>
  <si>
    <t>1971-03-01</t>
  </si>
  <si>
    <t>1501</t>
  </si>
  <si>
    <t>1971-04-01</t>
  </si>
  <si>
    <t>1502</t>
  </si>
  <si>
    <t>1971-05-01</t>
  </si>
  <si>
    <t>1503</t>
  </si>
  <si>
    <t>1971-06-01</t>
  </si>
  <si>
    <t>1504</t>
  </si>
  <si>
    <t>1971-07-01</t>
  </si>
  <si>
    <t>1505</t>
  </si>
  <si>
    <t>1971-08-01</t>
  </si>
  <si>
    <t>1506</t>
  </si>
  <si>
    <t>1971-09-01</t>
  </si>
  <si>
    <t>1507</t>
  </si>
  <si>
    <t>1971-10-01</t>
  </si>
  <si>
    <t>1508</t>
  </si>
  <si>
    <t>1971-11-01</t>
  </si>
  <si>
    <t>1509</t>
  </si>
  <si>
    <t>1971-12-01</t>
  </si>
  <si>
    <t>1510</t>
  </si>
  <si>
    <t>1972-01-01</t>
  </si>
  <si>
    <t>1511</t>
  </si>
  <si>
    <t>1972-02-01</t>
  </si>
  <si>
    <t>1512</t>
  </si>
  <si>
    <t>1972-03-01</t>
  </si>
  <si>
    <t>1513</t>
  </si>
  <si>
    <t>1972-04-01</t>
  </si>
  <si>
    <t>1514</t>
  </si>
  <si>
    <t>1972-05-01</t>
  </si>
  <si>
    <t>1515</t>
  </si>
  <si>
    <t>1972-06-01</t>
  </si>
  <si>
    <t>1516</t>
  </si>
  <si>
    <t>1972-07-01</t>
  </si>
  <si>
    <t>1517</t>
  </si>
  <si>
    <t>1972-08-01</t>
  </si>
  <si>
    <t>1518</t>
  </si>
  <si>
    <t>1972-09-01</t>
  </si>
  <si>
    <t>1519</t>
  </si>
  <si>
    <t>1972-10-01</t>
  </si>
  <si>
    <t>1520</t>
  </si>
  <si>
    <t>1972-11-01</t>
  </si>
  <si>
    <t>1521</t>
  </si>
  <si>
    <t>1972-12-01</t>
  </si>
  <si>
    <t>1522</t>
  </si>
  <si>
    <t>1973-01-01</t>
  </si>
  <si>
    <t>1523</t>
  </si>
  <si>
    <t>1973-02-01</t>
  </si>
  <si>
    <t>1524</t>
  </si>
  <si>
    <t>1973-03-01</t>
  </si>
  <si>
    <t>1525</t>
  </si>
  <si>
    <t>1973-04-01</t>
  </si>
  <si>
    <t>1526</t>
  </si>
  <si>
    <t>1973-05-01</t>
  </si>
  <si>
    <t>1527</t>
  </si>
  <si>
    <t>1973-06-01</t>
  </si>
  <si>
    <t>1528</t>
  </si>
  <si>
    <t>1973-07-01</t>
  </si>
  <si>
    <t>1529</t>
  </si>
  <si>
    <t>1973-08-01</t>
  </si>
  <si>
    <t>1530</t>
  </si>
  <si>
    <t>1973-09-01</t>
  </si>
  <si>
    <t>1531</t>
  </si>
  <si>
    <t>1973-10-01</t>
  </si>
  <si>
    <t>1532</t>
  </si>
  <si>
    <t>1973-11-01</t>
  </si>
  <si>
    <t>1533</t>
  </si>
  <si>
    <t>1973-12-01</t>
  </si>
  <si>
    <t>1534</t>
  </si>
  <si>
    <t>1974-01-01</t>
  </si>
  <si>
    <t>1535</t>
  </si>
  <si>
    <t>1974-02-01</t>
  </si>
  <si>
    <t>1536</t>
  </si>
  <si>
    <t>1974-03-01</t>
  </si>
  <si>
    <t>1537</t>
  </si>
  <si>
    <t>1974-04-01</t>
  </si>
  <si>
    <t>1538</t>
  </si>
  <si>
    <t>1974-05-01</t>
  </si>
  <si>
    <t>1539</t>
  </si>
  <si>
    <t>1974-06-01</t>
  </si>
  <si>
    <t>1540</t>
  </si>
  <si>
    <t>1974-07-01</t>
  </si>
  <si>
    <t>1541</t>
  </si>
  <si>
    <t>1974-08-01</t>
  </si>
  <si>
    <t>1542</t>
  </si>
  <si>
    <t>1974-09-01</t>
  </si>
  <si>
    <t>1543</t>
  </si>
  <si>
    <t>1974-10-01</t>
  </si>
  <si>
    <t>1544</t>
  </si>
  <si>
    <t>1974-11-01</t>
  </si>
  <si>
    <t>1545</t>
  </si>
  <si>
    <t>1974-12-01</t>
  </si>
  <si>
    <t>1546</t>
  </si>
  <si>
    <t>1975-01-01</t>
  </si>
  <si>
    <t>1547</t>
  </si>
  <si>
    <t>1975-02-01</t>
  </si>
  <si>
    <t>1548</t>
  </si>
  <si>
    <t>1975-03-01</t>
  </si>
  <si>
    <t>1549</t>
  </si>
  <si>
    <t>1975-04-01</t>
  </si>
  <si>
    <t>1550</t>
  </si>
  <si>
    <t>1975-05-01</t>
  </si>
  <si>
    <t>1551</t>
  </si>
  <si>
    <t>1975-06-01</t>
  </si>
  <si>
    <t>1552</t>
  </si>
  <si>
    <t>1975-07-01</t>
  </si>
  <si>
    <t>1553</t>
  </si>
  <si>
    <t>1975-08-01</t>
  </si>
  <si>
    <t>1554</t>
  </si>
  <si>
    <t>1975-09-01</t>
  </si>
  <si>
    <t>1555</t>
  </si>
  <si>
    <t>1975-10-01</t>
  </si>
  <si>
    <t>1556</t>
  </si>
  <si>
    <t>1975-11-01</t>
  </si>
  <si>
    <t>1557</t>
  </si>
  <si>
    <t>1975-12-01</t>
  </si>
  <si>
    <t>1558</t>
  </si>
  <si>
    <t>1976-01-01</t>
  </si>
  <si>
    <t>1559</t>
  </si>
  <si>
    <t>1976-02-01</t>
  </si>
  <si>
    <t>1560</t>
  </si>
  <si>
    <t>1976-03-01</t>
  </si>
  <si>
    <t>1561</t>
  </si>
  <si>
    <t>1976-04-01</t>
  </si>
  <si>
    <t>1562</t>
  </si>
  <si>
    <t>1976-05-01</t>
  </si>
  <si>
    <t>1563</t>
  </si>
  <si>
    <t>1976-06-01</t>
  </si>
  <si>
    <t>1564</t>
  </si>
  <si>
    <t>1976-07-01</t>
  </si>
  <si>
    <t>1565</t>
  </si>
  <si>
    <t>1976-08-01</t>
  </si>
  <si>
    <t>1566</t>
  </si>
  <si>
    <t>1976-09-01</t>
  </si>
  <si>
    <t>1567</t>
  </si>
  <si>
    <t>1976-10-01</t>
  </si>
  <si>
    <t>1568</t>
  </si>
  <si>
    <t>1976-11-01</t>
  </si>
  <si>
    <t>1569</t>
  </si>
  <si>
    <t>1976-12-01</t>
  </si>
  <si>
    <t>1570</t>
  </si>
  <si>
    <t>1977-01-01</t>
  </si>
  <si>
    <t>1571</t>
  </si>
  <si>
    <t>1977-02-01</t>
  </si>
  <si>
    <t>1572</t>
  </si>
  <si>
    <t>1977-03-01</t>
  </si>
  <si>
    <t>1573</t>
  </si>
  <si>
    <t>1977-04-01</t>
  </si>
  <si>
    <t>1574</t>
  </si>
  <si>
    <t>1977-05-01</t>
  </si>
  <si>
    <t>1575</t>
  </si>
  <si>
    <t>1977-06-01</t>
  </si>
  <si>
    <t>1576</t>
  </si>
  <si>
    <t>1977-07-01</t>
  </si>
  <si>
    <t>1577</t>
  </si>
  <si>
    <t>1977-08-01</t>
  </si>
  <si>
    <t>1578</t>
  </si>
  <si>
    <t>1977-09-01</t>
  </si>
  <si>
    <t>1579</t>
  </si>
  <si>
    <t>1977-10-01</t>
  </si>
  <si>
    <t>1580</t>
  </si>
  <si>
    <t>1977-11-01</t>
  </si>
  <si>
    <t>1581</t>
  </si>
  <si>
    <t>1977-12-01</t>
  </si>
  <si>
    <t>1582</t>
  </si>
  <si>
    <t>1978-01-01</t>
  </si>
  <si>
    <t>1583</t>
  </si>
  <si>
    <t>1978-02-01</t>
  </si>
  <si>
    <t>1584</t>
  </si>
  <si>
    <t>1978-03-01</t>
  </si>
  <si>
    <t>1585</t>
  </si>
  <si>
    <t>1978-04-01</t>
  </si>
  <si>
    <t>1586</t>
  </si>
  <si>
    <t>1978-05-01</t>
  </si>
  <si>
    <t>1587</t>
  </si>
  <si>
    <t>1978-06-01</t>
  </si>
  <si>
    <t>1588</t>
  </si>
  <si>
    <t>1978-07-01</t>
  </si>
  <si>
    <t>1589</t>
  </si>
  <si>
    <t>1978-08-01</t>
  </si>
  <si>
    <t>1590</t>
  </si>
  <si>
    <t>1978-09-01</t>
  </si>
  <si>
    <t>1591</t>
  </si>
  <si>
    <t>1978-10-01</t>
  </si>
  <si>
    <t>1592</t>
  </si>
  <si>
    <t>1978-11-01</t>
  </si>
  <si>
    <t>1593</t>
  </si>
  <si>
    <t>1978-12-01</t>
  </si>
  <si>
    <t>1594</t>
  </si>
  <si>
    <t>1979-01-01</t>
  </si>
  <si>
    <t>1595</t>
  </si>
  <si>
    <t>1979-02-01</t>
  </si>
  <si>
    <t>1596</t>
  </si>
  <si>
    <t>1979-03-01</t>
  </si>
  <si>
    <t>1597</t>
  </si>
  <si>
    <t>1979-04-01</t>
  </si>
  <si>
    <t>1598</t>
  </si>
  <si>
    <t>1979-05-01</t>
  </si>
  <si>
    <t>1599</t>
  </si>
  <si>
    <t>1979-06-01</t>
  </si>
  <si>
    <t>1600</t>
  </si>
  <si>
    <t>1979-07-01</t>
  </si>
  <si>
    <t>1601</t>
  </si>
  <si>
    <t>1979-08-01</t>
  </si>
  <si>
    <t>1602</t>
  </si>
  <si>
    <t>1979-09-01</t>
  </si>
  <si>
    <t>1603</t>
  </si>
  <si>
    <t>1979-10-01</t>
  </si>
  <si>
    <t>1604</t>
  </si>
  <si>
    <t>1979-11-01</t>
  </si>
  <si>
    <t>1605</t>
  </si>
  <si>
    <t>1979-12-01</t>
  </si>
  <si>
    <t>1606</t>
  </si>
  <si>
    <t>1980-01-01</t>
  </si>
  <si>
    <t>1607</t>
  </si>
  <si>
    <t>1980-02-01</t>
  </si>
  <si>
    <t>1608</t>
  </si>
  <si>
    <t>1980-03-01</t>
  </si>
  <si>
    <t>1609</t>
  </si>
  <si>
    <t>1980-04-01</t>
  </si>
  <si>
    <t>1610</t>
  </si>
  <si>
    <t>1980-05-01</t>
  </si>
  <si>
    <t>1611</t>
  </si>
  <si>
    <t>1980-06-01</t>
  </si>
  <si>
    <t>1612</t>
  </si>
  <si>
    <t>1980-07-01</t>
  </si>
  <si>
    <t>1613</t>
  </si>
  <si>
    <t>1980-08-01</t>
  </si>
  <si>
    <t>1614</t>
  </si>
  <si>
    <t>1980-09-01</t>
  </si>
  <si>
    <t>1615</t>
  </si>
  <si>
    <t>1980-10-01</t>
  </si>
  <si>
    <t>1616</t>
  </si>
  <si>
    <t>1980-11-01</t>
  </si>
  <si>
    <t>1617</t>
  </si>
  <si>
    <t>1980-12-01</t>
  </si>
  <si>
    <t>1618</t>
  </si>
  <si>
    <t>1981-01-01</t>
  </si>
  <si>
    <t>1619</t>
  </si>
  <si>
    <t>1981-02-01</t>
  </si>
  <si>
    <t>1620</t>
  </si>
  <si>
    <t>1981-03-01</t>
  </si>
  <si>
    <t>1621</t>
  </si>
  <si>
    <t>1981-04-01</t>
  </si>
  <si>
    <t>1622</t>
  </si>
  <si>
    <t>1981-05-01</t>
  </si>
  <si>
    <t>1623</t>
  </si>
  <si>
    <t>1981-06-01</t>
  </si>
  <si>
    <t>1624</t>
  </si>
  <si>
    <t>1981-07-01</t>
  </si>
  <si>
    <t>1625</t>
  </si>
  <si>
    <t>1981-08-01</t>
  </si>
  <si>
    <t>1626</t>
  </si>
  <si>
    <t>1981-09-01</t>
  </si>
  <si>
    <t>1627</t>
  </si>
  <si>
    <t>1981-10-01</t>
  </si>
  <si>
    <t>1628</t>
  </si>
  <si>
    <t>1981-11-01</t>
  </si>
  <si>
    <t>1629</t>
  </si>
  <si>
    <t>1981-12-01</t>
  </si>
  <si>
    <t>1630</t>
  </si>
  <si>
    <t>1982-01-01</t>
  </si>
  <si>
    <t>1631</t>
  </si>
  <si>
    <t>1982-02-01</t>
  </si>
  <si>
    <t>1632</t>
  </si>
  <si>
    <t>1982-03-01</t>
  </si>
  <si>
    <t>1633</t>
  </si>
  <si>
    <t>1982-04-01</t>
  </si>
  <si>
    <t>1634</t>
  </si>
  <si>
    <t>1982-05-01</t>
  </si>
  <si>
    <t>1635</t>
  </si>
  <si>
    <t>1982-06-01</t>
  </si>
  <si>
    <t>1636</t>
  </si>
  <si>
    <t>1982-07-01</t>
  </si>
  <si>
    <t>1637</t>
  </si>
  <si>
    <t>1982-08-01</t>
  </si>
  <si>
    <t>1638</t>
  </si>
  <si>
    <t>1982-09-01</t>
  </si>
  <si>
    <t>1639</t>
  </si>
  <si>
    <t>1982-10-01</t>
  </si>
  <si>
    <t>1640</t>
  </si>
  <si>
    <t>1982-11-01</t>
  </si>
  <si>
    <t>1641</t>
  </si>
  <si>
    <t>1982-12-01</t>
  </si>
  <si>
    <t>1642</t>
  </si>
  <si>
    <t>1983-01-01</t>
  </si>
  <si>
    <t>1643</t>
  </si>
  <si>
    <t>1983-02-01</t>
  </si>
  <si>
    <t>1644</t>
  </si>
  <si>
    <t>1983-03-01</t>
  </si>
  <si>
    <t>1645</t>
  </si>
  <si>
    <t>1983-04-01</t>
  </si>
  <si>
    <t>1646</t>
  </si>
  <si>
    <t>1983-05-01</t>
  </si>
  <si>
    <t>1647</t>
  </si>
  <si>
    <t>1983-06-01</t>
  </si>
  <si>
    <t>1648</t>
  </si>
  <si>
    <t>1983-07-01</t>
  </si>
  <si>
    <t>1649</t>
  </si>
  <si>
    <t>1983-08-01</t>
  </si>
  <si>
    <t>1650</t>
  </si>
  <si>
    <t>1983-09-01</t>
  </si>
  <si>
    <t>1651</t>
  </si>
  <si>
    <t>1983-10-01</t>
  </si>
  <si>
    <t>1652</t>
  </si>
  <si>
    <t>1983-11-01</t>
  </si>
  <si>
    <t>1653</t>
  </si>
  <si>
    <t>1983-12-01</t>
  </si>
  <si>
    <t>1654</t>
  </si>
  <si>
    <t>1984-01-01</t>
  </si>
  <si>
    <t>1655</t>
  </si>
  <si>
    <t>1984-02-01</t>
  </si>
  <si>
    <t>1656</t>
  </si>
  <si>
    <t>1984-03-01</t>
  </si>
  <si>
    <t>1657</t>
  </si>
  <si>
    <t>1984-04-01</t>
  </si>
  <si>
    <t>1658</t>
  </si>
  <si>
    <t>1984-05-01</t>
  </si>
  <si>
    <t>1659</t>
  </si>
  <si>
    <t>1984-06-01</t>
  </si>
  <si>
    <t>1660</t>
  </si>
  <si>
    <t>1984-07-01</t>
  </si>
  <si>
    <t>1661</t>
  </si>
  <si>
    <t>1984-08-01</t>
  </si>
  <si>
    <t>1662</t>
  </si>
  <si>
    <t>1984-09-01</t>
  </si>
  <si>
    <t>1663</t>
  </si>
  <si>
    <t>1984-10-01</t>
  </si>
  <si>
    <t>1664</t>
  </si>
  <si>
    <t>1984-11-01</t>
  </si>
  <si>
    <t>1665</t>
  </si>
  <si>
    <t>1984-12-01</t>
  </si>
  <si>
    <t>1666</t>
  </si>
  <si>
    <t>1985-01-01</t>
  </si>
  <si>
    <t>1667</t>
  </si>
  <si>
    <t>1985-02-01</t>
  </si>
  <si>
    <t>1668</t>
  </si>
  <si>
    <t>1985-03-01</t>
  </si>
  <si>
    <t>1669</t>
  </si>
  <si>
    <t>1985-04-01</t>
  </si>
  <si>
    <t>1670</t>
  </si>
  <si>
    <t>1985-05-01</t>
  </si>
  <si>
    <t>1671</t>
  </si>
  <si>
    <t>1985-06-01</t>
  </si>
  <si>
    <t>1672</t>
  </si>
  <si>
    <t>1985-07-01</t>
  </si>
  <si>
    <t>1673</t>
  </si>
  <si>
    <t>1985-08-01</t>
  </si>
  <si>
    <t>1674</t>
  </si>
  <si>
    <t>1985-09-01</t>
  </si>
  <si>
    <t>1675</t>
  </si>
  <si>
    <t>1985-10-01</t>
  </si>
  <si>
    <t>1676</t>
  </si>
  <si>
    <t>1985-11-01</t>
  </si>
  <si>
    <t>1677</t>
  </si>
  <si>
    <t>1985-12-01</t>
  </si>
  <si>
    <t>1678</t>
  </si>
  <si>
    <t>1986-01-01</t>
  </si>
  <si>
    <t>1679</t>
  </si>
  <si>
    <t>1986-02-01</t>
  </si>
  <si>
    <t>1680</t>
  </si>
  <si>
    <t>1986-03-01</t>
  </si>
  <si>
    <t>1681</t>
  </si>
  <si>
    <t>1986-04-01</t>
  </si>
  <si>
    <t>1682</t>
  </si>
  <si>
    <t>1986-05-01</t>
  </si>
  <si>
    <t>1683</t>
  </si>
  <si>
    <t>1986-06-01</t>
  </si>
  <si>
    <t>1684</t>
  </si>
  <si>
    <t>1986-07-01</t>
  </si>
  <si>
    <t>1685</t>
  </si>
  <si>
    <t>1986-08-01</t>
  </si>
  <si>
    <t>1686</t>
  </si>
  <si>
    <t>1986-09-01</t>
  </si>
  <si>
    <t>1687</t>
  </si>
  <si>
    <t>1986-10-01</t>
  </si>
  <si>
    <t>1688</t>
  </si>
  <si>
    <t>1986-11-01</t>
  </si>
  <si>
    <t>1689</t>
  </si>
  <si>
    <t>1986-12-01</t>
  </si>
  <si>
    <t>1690</t>
  </si>
  <si>
    <t>1987-01-01</t>
  </si>
  <si>
    <t>1691</t>
  </si>
  <si>
    <t>1987-02-01</t>
  </si>
  <si>
    <t>1692</t>
  </si>
  <si>
    <t>1987-03-01</t>
  </si>
  <si>
    <t>1693</t>
  </si>
  <si>
    <t>1987-04-01</t>
  </si>
  <si>
    <t>1694</t>
  </si>
  <si>
    <t>1987-05-01</t>
  </si>
  <si>
    <t>1695</t>
  </si>
  <si>
    <t>1987-06-01</t>
  </si>
  <si>
    <t>1696</t>
  </si>
  <si>
    <t>1987-07-01</t>
  </si>
  <si>
    <t>1697</t>
  </si>
  <si>
    <t>1987-08-01</t>
  </si>
  <si>
    <t>1698</t>
  </si>
  <si>
    <t>1987-09-01</t>
  </si>
  <si>
    <t>1699</t>
  </si>
  <si>
    <t>1987-10-01</t>
  </si>
  <si>
    <t>1700</t>
  </si>
  <si>
    <t>1987-11-01</t>
  </si>
  <si>
    <t>1701</t>
  </si>
  <si>
    <t>1987-12-01</t>
  </si>
  <si>
    <t>1702</t>
  </si>
  <si>
    <t>1988-01-01</t>
  </si>
  <si>
    <t>1703</t>
  </si>
  <si>
    <t>1988-02-01</t>
  </si>
  <si>
    <t>1704</t>
  </si>
  <si>
    <t>1988-03-01</t>
  </si>
  <si>
    <t>1705</t>
  </si>
  <si>
    <t>1988-04-01</t>
  </si>
  <si>
    <t>1706</t>
  </si>
  <si>
    <t>1988-05-01</t>
  </si>
  <si>
    <t>1707</t>
  </si>
  <si>
    <t>1988-06-01</t>
  </si>
  <si>
    <t>1708</t>
  </si>
  <si>
    <t>1988-07-01</t>
  </si>
  <si>
    <t>1709</t>
  </si>
  <si>
    <t>1988-08-01</t>
  </si>
  <si>
    <t>1710</t>
  </si>
  <si>
    <t>1988-09-01</t>
  </si>
  <si>
    <t>1711</t>
  </si>
  <si>
    <t>1988-10-01</t>
  </si>
  <si>
    <t>1712</t>
  </si>
  <si>
    <t>1988-11-01</t>
  </si>
  <si>
    <t>1713</t>
  </si>
  <si>
    <t>1988-12-01</t>
  </si>
  <si>
    <t>1714</t>
  </si>
  <si>
    <t>1989-01-01</t>
  </si>
  <si>
    <t>1715</t>
  </si>
  <si>
    <t>1989-02-01</t>
  </si>
  <si>
    <t>1716</t>
  </si>
  <si>
    <t>1989-03-01</t>
  </si>
  <si>
    <t>1717</t>
  </si>
  <si>
    <t>1989-04-01</t>
  </si>
  <si>
    <t>1718</t>
  </si>
  <si>
    <t>1989-05-01</t>
  </si>
  <si>
    <t>1719</t>
  </si>
  <si>
    <t>1989-06-01</t>
  </si>
  <si>
    <t>1720</t>
  </si>
  <si>
    <t>1989-07-01</t>
  </si>
  <si>
    <t>1721</t>
  </si>
  <si>
    <t>1989-08-01</t>
  </si>
  <si>
    <t>1722</t>
  </si>
  <si>
    <t>1989-09-01</t>
  </si>
  <si>
    <t>1723</t>
  </si>
  <si>
    <t>1989-10-01</t>
  </si>
  <si>
    <t>1724</t>
  </si>
  <si>
    <t>1989-11-01</t>
  </si>
  <si>
    <t>1725</t>
  </si>
  <si>
    <t>1989-12-01</t>
  </si>
  <si>
    <t>1726</t>
  </si>
  <si>
    <t>1990-01-01</t>
  </si>
  <si>
    <t>1727</t>
  </si>
  <si>
    <t>1990-02-01</t>
  </si>
  <si>
    <t>1728</t>
  </si>
  <si>
    <t>1990-03-01</t>
  </si>
  <si>
    <t>1729</t>
  </si>
  <si>
    <t>1990-04-01</t>
  </si>
  <si>
    <t>1730</t>
  </si>
  <si>
    <t>1990-05-01</t>
  </si>
  <si>
    <t>1731</t>
  </si>
  <si>
    <t>1990-06-01</t>
  </si>
  <si>
    <t>1732</t>
  </si>
  <si>
    <t>1990-07-01</t>
  </si>
  <si>
    <t>1733</t>
  </si>
  <si>
    <t>1990-08-01</t>
  </si>
  <si>
    <t>1734</t>
  </si>
  <si>
    <t>1990-09-01</t>
  </si>
  <si>
    <t>1735</t>
  </si>
  <si>
    <t>1990-10-01</t>
  </si>
  <si>
    <t>1736</t>
  </si>
  <si>
    <t>1990-11-01</t>
  </si>
  <si>
    <t>1737</t>
  </si>
  <si>
    <t>1990-12-01</t>
  </si>
  <si>
    <t>1738</t>
  </si>
  <si>
    <t>1991-01-01</t>
  </si>
  <si>
    <t>1739</t>
  </si>
  <si>
    <t>1991-02-01</t>
  </si>
  <si>
    <t>1740</t>
  </si>
  <si>
    <t>1991-03-01</t>
  </si>
  <si>
    <t>1741</t>
  </si>
  <si>
    <t>1991-04-01</t>
  </si>
  <si>
    <t>1742</t>
  </si>
  <si>
    <t>1991-05-01</t>
  </si>
  <si>
    <t>1743</t>
  </si>
  <si>
    <t>1991-06-01</t>
  </si>
  <si>
    <t>1744</t>
  </si>
  <si>
    <t>1991-07-01</t>
  </si>
  <si>
    <t>1745</t>
  </si>
  <si>
    <t>1991-08-01</t>
  </si>
  <si>
    <t>1746</t>
  </si>
  <si>
    <t>1991-09-01</t>
  </si>
  <si>
    <t>1747</t>
  </si>
  <si>
    <t>1991-10-01</t>
  </si>
  <si>
    <t>1748</t>
  </si>
  <si>
    <t>1991-11-01</t>
  </si>
  <si>
    <t>1749</t>
  </si>
  <si>
    <t>1991-12-01</t>
  </si>
  <si>
    <t>1750</t>
  </si>
  <si>
    <t>1992-01-01</t>
  </si>
  <si>
    <t>1751</t>
  </si>
  <si>
    <t>1992-02-01</t>
  </si>
  <si>
    <t>1752</t>
  </si>
  <si>
    <t>1992-03-01</t>
  </si>
  <si>
    <t>1753</t>
  </si>
  <si>
    <t>1992-04-01</t>
  </si>
  <si>
    <t>1754</t>
  </si>
  <si>
    <t>1992-05-01</t>
  </si>
  <si>
    <t>1755</t>
  </si>
  <si>
    <t>1992-06-01</t>
  </si>
  <si>
    <t>1756</t>
  </si>
  <si>
    <t>1992-07-01</t>
  </si>
  <si>
    <t>1757</t>
  </si>
  <si>
    <t>1992-08-01</t>
  </si>
  <si>
    <t>1758</t>
  </si>
  <si>
    <t>1992-09-01</t>
  </si>
  <si>
    <t>1759</t>
  </si>
  <si>
    <t>1992-10-01</t>
  </si>
  <si>
    <t>1760</t>
  </si>
  <si>
    <t>1992-11-01</t>
  </si>
  <si>
    <t>1761</t>
  </si>
  <si>
    <t>1992-12-01</t>
  </si>
  <si>
    <t>1762</t>
  </si>
  <si>
    <t>1993-01-01</t>
  </si>
  <si>
    <t>1763</t>
  </si>
  <si>
    <t>1993-02-01</t>
  </si>
  <si>
    <t>1764</t>
  </si>
  <si>
    <t>1993-03-01</t>
  </si>
  <si>
    <t>1765</t>
  </si>
  <si>
    <t>1993-04-01</t>
  </si>
  <si>
    <t>1766</t>
  </si>
  <si>
    <t>1993-05-01</t>
  </si>
  <si>
    <t>1767</t>
  </si>
  <si>
    <t>1993-06-01</t>
  </si>
  <si>
    <t>1768</t>
  </si>
  <si>
    <t>1993-07-01</t>
  </si>
  <si>
    <t>1769</t>
  </si>
  <si>
    <t>1993-08-01</t>
  </si>
  <si>
    <t>1770</t>
  </si>
  <si>
    <t>1993-09-01</t>
  </si>
  <si>
    <t>1771</t>
  </si>
  <si>
    <t>1993-10-01</t>
  </si>
  <si>
    <t>1772</t>
  </si>
  <si>
    <t>1993-11-01</t>
  </si>
  <si>
    <t>1773</t>
  </si>
  <si>
    <t>1993-12-01</t>
  </si>
  <si>
    <t>1774</t>
  </si>
  <si>
    <t>1994-01-01</t>
  </si>
  <si>
    <t>1775</t>
  </si>
  <si>
    <t>1994-02-01</t>
  </si>
  <si>
    <t>1776</t>
  </si>
  <si>
    <t>1994-03-01</t>
  </si>
  <si>
    <t>1777</t>
  </si>
  <si>
    <t>1994-04-01</t>
  </si>
  <si>
    <t>1778</t>
  </si>
  <si>
    <t>1994-05-01</t>
  </si>
  <si>
    <t>1779</t>
  </si>
  <si>
    <t>1994-06-01</t>
  </si>
  <si>
    <t>1780</t>
  </si>
  <si>
    <t>1994-07-01</t>
  </si>
  <si>
    <t>1781</t>
  </si>
  <si>
    <t>1994-08-01</t>
  </si>
  <si>
    <t>1782</t>
  </si>
  <si>
    <t>1994-09-01</t>
  </si>
  <si>
    <t>1783</t>
  </si>
  <si>
    <t>1994-10-01</t>
  </si>
  <si>
    <t>1784</t>
  </si>
  <si>
    <t>1994-11-01</t>
  </si>
  <si>
    <t>1785</t>
  </si>
  <si>
    <t>1994-12-01</t>
  </si>
  <si>
    <t>1786</t>
  </si>
  <si>
    <t>1995-01-01</t>
  </si>
  <si>
    <t>1787</t>
  </si>
  <si>
    <t>1995-02-01</t>
  </si>
  <si>
    <t>1788</t>
  </si>
  <si>
    <t>1995-03-01</t>
  </si>
  <si>
    <t>1789</t>
  </si>
  <si>
    <t>1995-04-01</t>
  </si>
  <si>
    <t>1790</t>
  </si>
  <si>
    <t>1995-05-01</t>
  </si>
  <si>
    <t>1791</t>
  </si>
  <si>
    <t>1995-06-01</t>
  </si>
  <si>
    <t>1792</t>
  </si>
  <si>
    <t>1995-07-01</t>
  </si>
  <si>
    <t>1793</t>
  </si>
  <si>
    <t>1995-08-01</t>
  </si>
  <si>
    <t>1794</t>
  </si>
  <si>
    <t>1995-09-01</t>
  </si>
  <si>
    <t>1795</t>
  </si>
  <si>
    <t>1995-10-01</t>
  </si>
  <si>
    <t>1796</t>
  </si>
  <si>
    <t>1995-11-01</t>
  </si>
  <si>
    <t>1797</t>
  </si>
  <si>
    <t>1995-12-01</t>
  </si>
  <si>
    <t>1798</t>
  </si>
  <si>
    <t>1996-01-01</t>
  </si>
  <si>
    <t>1799</t>
  </si>
  <si>
    <t>1996-02-01</t>
  </si>
  <si>
    <t>1800</t>
  </si>
  <si>
    <t>1996-03-01</t>
  </si>
  <si>
    <t>1801</t>
  </si>
  <si>
    <t>1996-04-01</t>
  </si>
  <si>
    <t>1802</t>
  </si>
  <si>
    <t>1996-05-01</t>
  </si>
  <si>
    <t>1803</t>
  </si>
  <si>
    <t>1996-06-01</t>
  </si>
  <si>
    <t>1804</t>
  </si>
  <si>
    <t>1996-07-01</t>
  </si>
  <si>
    <t>1805</t>
  </si>
  <si>
    <t>1996-08-01</t>
  </si>
  <si>
    <t>1806</t>
  </si>
  <si>
    <t>1996-09-01</t>
  </si>
  <si>
    <t>1807</t>
  </si>
  <si>
    <t>1996-10-01</t>
  </si>
  <si>
    <t>1808</t>
  </si>
  <si>
    <t>1996-11-01</t>
  </si>
  <si>
    <t>1809</t>
  </si>
  <si>
    <t>1996-12-01</t>
  </si>
  <si>
    <t>1810</t>
  </si>
  <si>
    <t>1997-01-01</t>
  </si>
  <si>
    <t>1811</t>
  </si>
  <si>
    <t>1997-02-01</t>
  </si>
  <si>
    <t>1812</t>
  </si>
  <si>
    <t>1997-03-01</t>
  </si>
  <si>
    <t>1813</t>
  </si>
  <si>
    <t>1997-04-01</t>
  </si>
  <si>
    <t>1814</t>
  </si>
  <si>
    <t>1997-05-01</t>
  </si>
  <si>
    <t>1815</t>
  </si>
  <si>
    <t>1997-06-01</t>
  </si>
  <si>
    <t>1816</t>
  </si>
  <si>
    <t>1997-07-01</t>
  </si>
  <si>
    <t>1817</t>
  </si>
  <si>
    <t>1997-08-01</t>
  </si>
  <si>
    <t>1818</t>
  </si>
  <si>
    <t>1997-09-01</t>
  </si>
  <si>
    <t>1819</t>
  </si>
  <si>
    <t>1997-10-01</t>
  </si>
  <si>
    <t>1820</t>
  </si>
  <si>
    <t>1997-11-01</t>
  </si>
  <si>
    <t>1821</t>
  </si>
  <si>
    <t>1997-12-01</t>
  </si>
  <si>
    <t>1822</t>
  </si>
  <si>
    <t>1998-01-01</t>
  </si>
  <si>
    <t>1823</t>
  </si>
  <si>
    <t>1998-02-01</t>
  </si>
  <si>
    <t>1824</t>
  </si>
  <si>
    <t>1998-03-01</t>
  </si>
  <si>
    <t>1825</t>
  </si>
  <si>
    <t>1998-04-01</t>
  </si>
  <si>
    <t>1826</t>
  </si>
  <si>
    <t>1998-05-01</t>
  </si>
  <si>
    <t>1827</t>
  </si>
  <si>
    <t>1998-06-01</t>
  </si>
  <si>
    <t>1828</t>
  </si>
  <si>
    <t>1998-07-01</t>
  </si>
  <si>
    <t>1829</t>
  </si>
  <si>
    <t>1998-08-01</t>
  </si>
  <si>
    <t>1830</t>
  </si>
  <si>
    <t>1998-09-01</t>
  </si>
  <si>
    <t>1831</t>
  </si>
  <si>
    <t>1998-10-01</t>
  </si>
  <si>
    <t>1832</t>
  </si>
  <si>
    <t>1998-11-01</t>
  </si>
  <si>
    <t>1833</t>
  </si>
  <si>
    <t>1998-12-01</t>
  </si>
  <si>
    <t>1834</t>
  </si>
  <si>
    <t>1999-01-01</t>
  </si>
  <si>
    <t>1835</t>
  </si>
  <si>
    <t>1999-02-01</t>
  </si>
  <si>
    <t>1836</t>
  </si>
  <si>
    <t>1999-03-01</t>
  </si>
  <si>
    <t>1837</t>
  </si>
  <si>
    <t>1999-04-01</t>
  </si>
  <si>
    <t>1838</t>
  </si>
  <si>
    <t>1999-05-01</t>
  </si>
  <si>
    <t>1839</t>
  </si>
  <si>
    <t>1999-06-01</t>
  </si>
  <si>
    <t>1840</t>
  </si>
  <si>
    <t>1999-07-01</t>
  </si>
  <si>
    <t>1841</t>
  </si>
  <si>
    <t>1999-08-01</t>
  </si>
  <si>
    <t>1842</t>
  </si>
  <si>
    <t>1999-09-01</t>
  </si>
  <si>
    <t>1843</t>
  </si>
  <si>
    <t>1999-10-01</t>
  </si>
  <si>
    <t>1844</t>
  </si>
  <si>
    <t>1999-11-01</t>
  </si>
  <si>
    <t>1845</t>
  </si>
  <si>
    <t>1999-12-01</t>
  </si>
  <si>
    <t>1846</t>
  </si>
  <si>
    <t>2000-01-01</t>
  </si>
  <si>
    <t>1847</t>
  </si>
  <si>
    <t>2000-02-01</t>
  </si>
  <si>
    <t>1848</t>
  </si>
  <si>
    <t>2000-03-01</t>
  </si>
  <si>
    <t>1849</t>
  </si>
  <si>
    <t>2000-04-01</t>
  </si>
  <si>
    <t>1850</t>
  </si>
  <si>
    <t>2000-05-01</t>
  </si>
  <si>
    <t>1851</t>
  </si>
  <si>
    <t>2000-06-01</t>
  </si>
  <si>
    <t>1852</t>
  </si>
  <si>
    <t>2000-07-01</t>
  </si>
  <si>
    <t>1853</t>
  </si>
  <si>
    <t>2000-08-01</t>
  </si>
  <si>
    <t>1854</t>
  </si>
  <si>
    <t>2000-09-01</t>
  </si>
  <si>
    <t>1855</t>
  </si>
  <si>
    <t>2000-10-01</t>
  </si>
  <si>
    <t>1856</t>
  </si>
  <si>
    <t>2000-11-01</t>
  </si>
  <si>
    <t>1857</t>
  </si>
  <si>
    <t>2000-12-01</t>
  </si>
  <si>
    <t>1858</t>
  </si>
  <si>
    <t>2001-01-01</t>
  </si>
  <si>
    <t>1859</t>
  </si>
  <si>
    <t>2001-02-01</t>
  </si>
  <si>
    <t>1860</t>
  </si>
  <si>
    <t>2001-03-01</t>
  </si>
  <si>
    <t>1861</t>
  </si>
  <si>
    <t>2001-04-01</t>
  </si>
  <si>
    <t>1862</t>
  </si>
  <si>
    <t>2001-05-01</t>
  </si>
  <si>
    <t>1863</t>
  </si>
  <si>
    <t>2001-06-01</t>
  </si>
  <si>
    <t>1864</t>
  </si>
  <si>
    <t>2001-07-01</t>
  </si>
  <si>
    <t>1865</t>
  </si>
  <si>
    <t>2001-08-01</t>
  </si>
  <si>
    <t>1866</t>
  </si>
  <si>
    <t>2001-09-01</t>
  </si>
  <si>
    <t>1867</t>
  </si>
  <si>
    <t>2001-10-01</t>
  </si>
  <si>
    <t>1868</t>
  </si>
  <si>
    <t>2001-11-01</t>
  </si>
  <si>
    <t>1869</t>
  </si>
  <si>
    <t>2001-12-01</t>
  </si>
  <si>
    <t>1870</t>
  </si>
  <si>
    <t>2002-01-01</t>
  </si>
  <si>
    <t>1871</t>
  </si>
  <si>
    <t>2002-02-01</t>
  </si>
  <si>
    <t>1872</t>
  </si>
  <si>
    <t>2002-03-01</t>
  </si>
  <si>
    <t>1873</t>
  </si>
  <si>
    <t>2002-04-01</t>
  </si>
  <si>
    <t>1874</t>
  </si>
  <si>
    <t>2002-05-01</t>
  </si>
  <si>
    <t>1875</t>
  </si>
  <si>
    <t>2002-06-01</t>
  </si>
  <si>
    <t>1876</t>
  </si>
  <si>
    <t>2002-07-01</t>
  </si>
  <si>
    <t>1877</t>
  </si>
  <si>
    <t>2002-08-01</t>
  </si>
  <si>
    <t>1878</t>
  </si>
  <si>
    <t>2002-09-01</t>
  </si>
  <si>
    <t>1879</t>
  </si>
  <si>
    <t>2002-10-01</t>
  </si>
  <si>
    <t>1880</t>
  </si>
  <si>
    <t>2002-11-01</t>
  </si>
  <si>
    <t>1881</t>
  </si>
  <si>
    <t>2002-12-01</t>
  </si>
  <si>
    <t>1882</t>
  </si>
  <si>
    <t>2003-01-01</t>
  </si>
  <si>
    <t>1883</t>
  </si>
  <si>
    <t>2003-02-01</t>
  </si>
  <si>
    <t>1884</t>
  </si>
  <si>
    <t>2003-03-01</t>
  </si>
  <si>
    <t>1885</t>
  </si>
  <si>
    <t>2003-04-01</t>
  </si>
  <si>
    <t>1886</t>
  </si>
  <si>
    <t>2003-05-01</t>
  </si>
  <si>
    <t>1887</t>
  </si>
  <si>
    <t>2003-06-01</t>
  </si>
  <si>
    <t>1888</t>
  </si>
  <si>
    <t>2003-07-01</t>
  </si>
  <si>
    <t>1889</t>
  </si>
  <si>
    <t>2003-08-01</t>
  </si>
  <si>
    <t>1890</t>
  </si>
  <si>
    <t>2003-09-01</t>
  </si>
  <si>
    <t>1891</t>
  </si>
  <si>
    <t>2003-10-01</t>
  </si>
  <si>
    <t>1892</t>
  </si>
  <si>
    <t>2003-11-01</t>
  </si>
  <si>
    <t>1893</t>
  </si>
  <si>
    <t>2003-12-01</t>
  </si>
  <si>
    <t>1894</t>
  </si>
  <si>
    <t>2004-01-01</t>
  </si>
  <si>
    <t>1895</t>
  </si>
  <si>
    <t>2004-02-01</t>
  </si>
  <si>
    <t>1896</t>
  </si>
  <si>
    <t>2004-03-01</t>
  </si>
  <si>
    <t>1897</t>
  </si>
  <si>
    <t>2004-04-01</t>
  </si>
  <si>
    <t>1898</t>
  </si>
  <si>
    <t>2004-05-01</t>
  </si>
  <si>
    <t>1899</t>
  </si>
  <si>
    <t>2004-06-01</t>
  </si>
  <si>
    <t>1900</t>
  </si>
  <si>
    <t>2004-07-01</t>
  </si>
  <si>
    <t>1901</t>
  </si>
  <si>
    <t>2004-08-01</t>
  </si>
  <si>
    <t>1902</t>
  </si>
  <si>
    <t>2004-09-01</t>
  </si>
  <si>
    <t>1903</t>
  </si>
  <si>
    <t>2004-10-01</t>
  </si>
  <si>
    <t>1904</t>
  </si>
  <si>
    <t>2004-11-01</t>
  </si>
  <si>
    <t>1905</t>
  </si>
  <si>
    <t>2004-12-01</t>
  </si>
  <si>
    <t>1906</t>
  </si>
  <si>
    <t>2005-01-01</t>
  </si>
  <si>
    <t>1907</t>
  </si>
  <si>
    <t>2005-02-01</t>
  </si>
  <si>
    <t>1908</t>
  </si>
  <si>
    <t>2005-03-01</t>
  </si>
  <si>
    <t>1909</t>
  </si>
  <si>
    <t>2005-04-01</t>
  </si>
  <si>
    <t>1910</t>
  </si>
  <si>
    <t>2005-05-01</t>
  </si>
  <si>
    <t>1911</t>
  </si>
  <si>
    <t>2005-06-01</t>
  </si>
  <si>
    <t>1912</t>
  </si>
  <si>
    <t>2005-07-01</t>
  </si>
  <si>
    <t>1913</t>
  </si>
  <si>
    <t>2005-08-01</t>
  </si>
  <si>
    <t>1914</t>
  </si>
  <si>
    <t>2005-09-01</t>
  </si>
  <si>
    <t>1915</t>
  </si>
  <si>
    <t>2005-10-01</t>
  </si>
  <si>
    <t>1916</t>
  </si>
  <si>
    <t>2005-11-01</t>
  </si>
  <si>
    <t>1917</t>
  </si>
  <si>
    <t>2005-12-01</t>
  </si>
  <si>
    <t>1918</t>
  </si>
  <si>
    <t>2006-01-01</t>
  </si>
  <si>
    <t>1919</t>
  </si>
  <si>
    <t>2006-02-01</t>
  </si>
  <si>
    <t>1920</t>
  </si>
  <si>
    <t>2006-03-01</t>
  </si>
  <si>
    <t>1921</t>
  </si>
  <si>
    <t>2006-04-01</t>
  </si>
  <si>
    <t>1922</t>
  </si>
  <si>
    <t>2006-05-01</t>
  </si>
  <si>
    <t>1923</t>
  </si>
  <si>
    <t>2006-06-01</t>
  </si>
  <si>
    <t>1924</t>
  </si>
  <si>
    <t>2006-07-01</t>
  </si>
  <si>
    <t>1925</t>
  </si>
  <si>
    <t>2006-08-01</t>
  </si>
  <si>
    <t>1926</t>
  </si>
  <si>
    <t>2006-09-01</t>
  </si>
  <si>
    <t>1927</t>
  </si>
  <si>
    <t>2006-10-01</t>
  </si>
  <si>
    <t>1928</t>
  </si>
  <si>
    <t>2006-11-01</t>
  </si>
  <si>
    <t>1929</t>
  </si>
  <si>
    <t>2006-12-01</t>
  </si>
  <si>
    <t>1930</t>
  </si>
  <si>
    <t>2007-01-01</t>
  </si>
  <si>
    <t>1931</t>
  </si>
  <si>
    <t>2007-02-01</t>
  </si>
  <si>
    <t>1932</t>
  </si>
  <si>
    <t>2007-03-01</t>
  </si>
  <si>
    <t>1933</t>
  </si>
  <si>
    <t>2007-04-01</t>
  </si>
  <si>
    <t>1934</t>
  </si>
  <si>
    <t>2007-05-01</t>
  </si>
  <si>
    <t>1935</t>
  </si>
  <si>
    <t>2007-06-01</t>
  </si>
  <si>
    <t>1936</t>
  </si>
  <si>
    <t>2007-07-01</t>
  </si>
  <si>
    <t>1937</t>
  </si>
  <si>
    <t>2007-08-01</t>
  </si>
  <si>
    <t>1938</t>
  </si>
  <si>
    <t>2007-09-01</t>
  </si>
  <si>
    <t>1939</t>
  </si>
  <si>
    <t>2007-10-01</t>
  </si>
  <si>
    <t>1940</t>
  </si>
  <si>
    <t>2007-11-01</t>
  </si>
  <si>
    <t>1941</t>
  </si>
  <si>
    <t>2007-12-01</t>
  </si>
  <si>
    <t>1942</t>
  </si>
  <si>
    <t>2008-01-01</t>
  </si>
  <si>
    <t>1943</t>
  </si>
  <si>
    <t>2008-02-01</t>
  </si>
  <si>
    <t>1944</t>
  </si>
  <si>
    <t>2008-03-01</t>
  </si>
  <si>
    <t>1945</t>
  </si>
  <si>
    <t>2008-04-01</t>
  </si>
  <si>
    <t>1946</t>
  </si>
  <si>
    <t>2008-05-01</t>
  </si>
  <si>
    <t>1947</t>
  </si>
  <si>
    <t>2008-06-01</t>
  </si>
  <si>
    <t>1948</t>
  </si>
  <si>
    <t>2008-07-01</t>
  </si>
  <si>
    <t>1949</t>
  </si>
  <si>
    <t>2008-08-01</t>
  </si>
  <si>
    <t>1950</t>
  </si>
  <si>
    <t>2008-09-01</t>
  </si>
  <si>
    <t>1951</t>
  </si>
  <si>
    <t>2008-10-01</t>
  </si>
  <si>
    <t>1952</t>
  </si>
  <si>
    <t>2008-11-01</t>
  </si>
  <si>
    <t>1953</t>
  </si>
  <si>
    <t>2008-12-01</t>
  </si>
  <si>
    <t>1954</t>
  </si>
  <si>
    <t>2009-01-01</t>
  </si>
  <si>
    <t>1955</t>
  </si>
  <si>
    <t>2009-02-01</t>
  </si>
  <si>
    <t>1956</t>
  </si>
  <si>
    <t>2009-03-01</t>
  </si>
  <si>
    <t>1957</t>
  </si>
  <si>
    <t>2009-04-01</t>
  </si>
  <si>
    <t>1958</t>
  </si>
  <si>
    <t>2009-05-01</t>
  </si>
  <si>
    <t>1959</t>
  </si>
  <si>
    <t>2009-06-01</t>
  </si>
  <si>
    <t>1960</t>
  </si>
  <si>
    <t>2009-07-01</t>
  </si>
  <si>
    <t>1961</t>
  </si>
  <si>
    <t>2009-08-01</t>
  </si>
  <si>
    <t>1962</t>
  </si>
  <si>
    <t>2009-09-01</t>
  </si>
  <si>
    <t>1963</t>
  </si>
  <si>
    <t>2009-10-01</t>
  </si>
  <si>
    <t>1964</t>
  </si>
  <si>
    <t>2009-11-01</t>
  </si>
  <si>
    <t>1965</t>
  </si>
  <si>
    <t>2009-12-01</t>
  </si>
  <si>
    <t>1966</t>
  </si>
  <si>
    <t>2010-01-01</t>
  </si>
  <si>
    <t>1967</t>
  </si>
  <si>
    <t>2010-02-01</t>
  </si>
  <si>
    <t>1968</t>
  </si>
  <si>
    <t>2010-03-01</t>
  </si>
  <si>
    <t>1969</t>
  </si>
  <si>
    <t>2010-04-01</t>
  </si>
  <si>
    <t>1970</t>
  </si>
  <si>
    <t>2010-05-01</t>
  </si>
  <si>
    <t>1971</t>
  </si>
  <si>
    <t>2010-06-01</t>
  </si>
  <si>
    <t>1972</t>
  </si>
  <si>
    <t>2010-07-01</t>
  </si>
  <si>
    <t>1973</t>
  </si>
  <si>
    <t>2010-08-01</t>
  </si>
  <si>
    <t>1974</t>
  </si>
  <si>
    <t>2010-09-01</t>
  </si>
  <si>
    <t>1975</t>
  </si>
  <si>
    <t>2010-10-01</t>
  </si>
  <si>
    <t>1976</t>
  </si>
  <si>
    <t>2010-11-01</t>
  </si>
  <si>
    <t>1977</t>
  </si>
  <si>
    <t>2010-12-01</t>
  </si>
  <si>
    <t>1978</t>
  </si>
  <si>
    <t>2011-01-01</t>
  </si>
  <si>
    <t>1979</t>
  </si>
  <si>
    <t>2011-02-01</t>
  </si>
  <si>
    <t>1980</t>
  </si>
  <si>
    <t>2011-03-01</t>
  </si>
  <si>
    <t>1981</t>
  </si>
  <si>
    <t>2011-04-01</t>
  </si>
  <si>
    <t>1982</t>
  </si>
  <si>
    <t>2011-05-01</t>
  </si>
  <si>
    <t>1983</t>
  </si>
  <si>
    <t>2011-06-01</t>
  </si>
  <si>
    <t>1984</t>
  </si>
  <si>
    <t>2011-07-01</t>
  </si>
  <si>
    <t>1985</t>
  </si>
  <si>
    <t>2011-08-01</t>
  </si>
  <si>
    <t>1986</t>
  </si>
  <si>
    <t>2011-09-01</t>
  </si>
  <si>
    <t>1987</t>
  </si>
  <si>
    <t>2011-10-01</t>
  </si>
  <si>
    <t>1988</t>
  </si>
  <si>
    <t>2011-11-01</t>
  </si>
  <si>
    <t>1989</t>
  </si>
  <si>
    <t>2011-12-01</t>
  </si>
  <si>
    <t>1990</t>
  </si>
  <si>
    <t>2012-01-01</t>
  </si>
  <si>
    <t>1991</t>
  </si>
  <si>
    <t>2012-02-01</t>
  </si>
  <si>
    <t>1992</t>
  </si>
  <si>
    <t>2012-03-01</t>
  </si>
  <si>
    <t>1993</t>
  </si>
  <si>
    <t>2012-04-01</t>
  </si>
  <si>
    <t>1994</t>
  </si>
  <si>
    <t>2012-05-01</t>
  </si>
  <si>
    <t>1995</t>
  </si>
  <si>
    <t>2012-06-01</t>
  </si>
  <si>
    <t>1996</t>
  </si>
  <si>
    <t>2012-07-01</t>
  </si>
  <si>
    <t>1997</t>
  </si>
  <si>
    <t>2012-08-01</t>
  </si>
  <si>
    <t>1998</t>
  </si>
  <si>
    <t>2012-09-01</t>
  </si>
  <si>
    <t>1999</t>
  </si>
  <si>
    <t>2012-10-01</t>
  </si>
  <si>
    <t>2000</t>
  </si>
  <si>
    <t>2012-11-01</t>
  </si>
  <si>
    <t>2001</t>
  </si>
  <si>
    <t>2012-12-01</t>
  </si>
  <si>
    <t>2002</t>
  </si>
  <si>
    <t>2013-01-01</t>
  </si>
  <si>
    <t>2003</t>
  </si>
  <si>
    <t>2013-02-01</t>
  </si>
  <si>
    <t>2004</t>
  </si>
  <si>
    <t>2013-03-01</t>
  </si>
  <si>
    <t>2005</t>
  </si>
  <si>
    <t>2013-04-01</t>
  </si>
  <si>
    <t>2006</t>
  </si>
  <si>
    <t>2013-05-01</t>
  </si>
  <si>
    <t>2007</t>
  </si>
  <si>
    <t>2013-06-01</t>
  </si>
  <si>
    <t>2008</t>
  </si>
  <si>
    <t>2013-07-01</t>
  </si>
  <si>
    <t>2009</t>
  </si>
  <si>
    <t>2013-08-01</t>
  </si>
  <si>
    <t>2010</t>
  </si>
  <si>
    <t>2013-09-01</t>
  </si>
  <si>
    <t>2011</t>
  </si>
  <si>
    <t>2013-10-01</t>
  </si>
  <si>
    <t>2012</t>
  </si>
  <si>
    <t>2013-11-01</t>
  </si>
  <si>
    <t>2013</t>
  </si>
  <si>
    <t>2013-12-01</t>
  </si>
  <si>
    <t>2014</t>
  </si>
  <si>
    <t>2014-01-01</t>
  </si>
  <si>
    <t>2015</t>
  </si>
  <si>
    <t>2014-02-01</t>
  </si>
  <si>
    <t>2016</t>
  </si>
  <si>
    <t>2014-03-01</t>
  </si>
  <si>
    <t>2017</t>
  </si>
  <si>
    <t>2014-04-01</t>
  </si>
  <si>
    <t>2018</t>
  </si>
  <si>
    <t>2014-05-01</t>
  </si>
  <si>
    <t>2019</t>
  </si>
  <si>
    <t>2014-06-01</t>
  </si>
  <si>
    <t>2020</t>
  </si>
  <si>
    <t>2014-07-01</t>
  </si>
  <si>
    <t>2021</t>
  </si>
  <si>
    <t>2014-08-01</t>
  </si>
  <si>
    <t>2022</t>
  </si>
  <si>
    <t>2014-09-01</t>
  </si>
  <si>
    <t>2023</t>
  </si>
  <si>
    <t>2014-10-01</t>
  </si>
  <si>
    <t>2024</t>
  </si>
  <si>
    <t>2014-11-01</t>
  </si>
  <si>
    <t>2025</t>
  </si>
  <si>
    <t>2014-12-01</t>
  </si>
  <si>
    <t>2026</t>
  </si>
  <si>
    <t>2015-01-01</t>
  </si>
  <si>
    <t>2027</t>
  </si>
  <si>
    <t>2015-02-01</t>
  </si>
  <si>
    <t>2028</t>
  </si>
  <si>
    <t>2015-03-01</t>
  </si>
  <si>
    <t>3313</t>
  </si>
  <si>
    <t>2015-04-01</t>
  </si>
  <si>
    <t>3323</t>
  </si>
  <si>
    <t>2015-05-01</t>
  </si>
  <si>
    <t>3333</t>
  </si>
  <si>
    <t>2015-06-01</t>
  </si>
  <si>
    <t>3353</t>
  </si>
  <si>
    <t>2015-07-01</t>
  </si>
  <si>
    <t>3383</t>
  </si>
  <si>
    <t>2015-08-01</t>
  </si>
  <si>
    <t>3385</t>
  </si>
  <si>
    <t>2015-09-01</t>
  </si>
  <si>
    <t>3401</t>
  </si>
  <si>
    <t>2015-10-01</t>
  </si>
  <si>
    <t>3403</t>
  </si>
  <si>
    <t>2015-11-01</t>
  </si>
  <si>
    <t>3421</t>
  </si>
  <si>
    <t>2015-12-01</t>
  </si>
  <si>
    <t>3434</t>
  </si>
  <si>
    <t>2016-01-01</t>
  </si>
  <si>
    <t>3442</t>
  </si>
  <si>
    <t>2016-02-01</t>
  </si>
  <si>
    <t>3456</t>
  </si>
  <si>
    <t>2016-03-01</t>
  </si>
  <si>
    <t>3466</t>
  </si>
  <si>
    <t>2016-04-01</t>
  </si>
  <si>
    <t>3476</t>
  </si>
  <si>
    <t>2016-05-01</t>
  </si>
  <si>
    <t>3486</t>
  </si>
  <si>
    <t>2016-06-01</t>
  </si>
  <si>
    <t>3496</t>
  </si>
  <si>
    <t>2016-07-01</t>
  </si>
  <si>
    <t>VALOR (Pesos Col,)</t>
  </si>
  <si>
    <t xml:space="preserve">Mes </t>
  </si>
  <si>
    <t>Año</t>
  </si>
  <si>
    <t>Conca</t>
  </si>
  <si>
    <t>PRETENSION AJUSTADA A HOY</t>
  </si>
  <si>
    <t>VALOR A REGISTRAR EN EKOGUI</t>
  </si>
  <si>
    <t>Fecha hoy</t>
  </si>
  <si>
    <t>FACTOR DE INDEXACIÓN(2)</t>
  </si>
  <si>
    <t>TASA DE DESCUENTO(3)</t>
  </si>
  <si>
    <t>Tasas Cero Cupón a término*</t>
  </si>
  <si>
    <t>Fecha</t>
  </si>
  <si>
    <t>1 año</t>
  </si>
  <si>
    <t>5 años</t>
  </si>
  <si>
    <t>10 años</t>
  </si>
  <si>
    <r>
      <rPr>
        <b/>
        <sz val="10"/>
        <color indexed="8"/>
        <rFont val="Calibri"/>
        <family val="2"/>
      </rPr>
      <t>Fuente:</t>
    </r>
    <r>
      <rPr>
        <sz val="10"/>
        <color indexed="8"/>
        <rFont val="Calibri"/>
        <family val="2"/>
      </rPr>
      <t xml:space="preserve"> SEN y MEC, con cálculos Banco de la República</t>
    </r>
  </si>
  <si>
    <t>* Las tasas cero cupon son calculadas a partir de la información de los precios de mercado de los TES en pesos, utilizando el modelo de Nelson &amp; Siegel.</t>
  </si>
  <si>
    <t>Criterio 1</t>
  </si>
  <si>
    <t>Criterio 2</t>
  </si>
  <si>
    <t>Criterio 3</t>
  </si>
  <si>
    <t>Criterio 4</t>
  </si>
  <si>
    <t>Mesad</t>
  </si>
  <si>
    <t>Añoad</t>
  </si>
  <si>
    <t>Conad</t>
  </si>
  <si>
    <t>Ind</t>
  </si>
  <si>
    <t xml:space="preserve">PORC. AJUSTE CONDENA / PRETENSIÓN </t>
  </si>
  <si>
    <t>FECHA ADM. DEMANDA (dd/mm/aaaa)</t>
  </si>
  <si>
    <t>Proceso</t>
  </si>
  <si>
    <t>Provisión para un proceso</t>
  </si>
  <si>
    <t>Cálculo masivo</t>
  </si>
  <si>
    <t>*Fuente www.banrep.gov.co</t>
  </si>
  <si>
    <t>PLANTILLA DE AYUDA PARA EL CÁLCULO DE LA PROVISIÓN CONTABLE PARA PROCESOS JUDICIALES*</t>
  </si>
  <si>
    <t>CÁLCULO DE LA PROVISIÓN CONTABLE PARA PROCESOS JUDICIALES (1)</t>
  </si>
  <si>
    <t>PORCENTAJE DE AJUSTE CONDENA/PRETENSIÓN (2)</t>
  </si>
  <si>
    <r>
      <t>*Parametrizada a partir de  la Resolución 353 del 1 de noviembre de 2016 de la Agencia Nacional de Defensa Jurídica del Estado,</t>
    </r>
    <r>
      <rPr>
        <i/>
        <sz val="14"/>
        <color theme="1"/>
        <rFont val="Calibri"/>
        <family val="2"/>
        <scheme val="minor"/>
      </rPr>
      <t xml:space="preserve"> "por medio de la cual se  adopta una metodología de reconocido valor técnico para el cálculo de la provisión contable de los procesos judiciales, conciliaciones extrajudiciales y tramites arbitrales en contra de la entidad". </t>
    </r>
  </si>
  <si>
    <t>Esta plantilla incorpora unos supuestos sobre el valor asociado a la escala cualitativa establecida para la calificación del riesgo que deben registrar los abogados en el sistema eKOGUI, así como sobre las ponderaciones asignadas a cada uno de los cuatro criterios que componen dicha calificación.</t>
  </si>
  <si>
    <t>Cada entidad deberá analizar la conveniencia de adoptar la metodología de la Resolución 353 de 2016 emitida por la Agencia Nacional de Defensa Jurídica del Estado. Por su parte, cada apoderado deberá analizar la conveniencia de adoptar los parámetros y supuestos incorporados en esta plantilla.</t>
  </si>
  <si>
    <t>(2) Porcentaje a ser diligenciado, acorde a la experiencia y conocimientos del abogado.</t>
  </si>
  <si>
    <t>CRITERIO</t>
  </si>
  <si>
    <t>CALIFICACION</t>
  </si>
  <si>
    <t>PONDERACIÓN</t>
  </si>
  <si>
    <t>Volver pantalla principal</t>
  </si>
  <si>
    <t>Cálculo provisión masiva</t>
  </si>
  <si>
    <t>(1) *Parametrizada a partir de  la Resolución 353 del 1 de noviembre de 2016 de la Agencia Nacional de Defensa Jurídica del Estado, la entidad debe analizar si considera adoptar esta metodología.  La ponderación y cuantificación son sugeridos y puden ser modificados por el abogado.</t>
  </si>
  <si>
    <t>FACTOR DE INDEXACIÓN(3)</t>
  </si>
  <si>
    <t>TASA DE DESCUENTO(4)</t>
  </si>
  <si>
    <t xml:space="preserve">(3) Valor sugerido que corresponde a la última proyección de la inflación IPC* </t>
  </si>
  <si>
    <t>(4)Valor sugerido que corresponde al TES 5 años mensual*</t>
  </si>
  <si>
    <t>Ponderación</t>
  </si>
  <si>
    <t>Criterio</t>
  </si>
  <si>
    <t>Calificación</t>
  </si>
  <si>
    <t>Equivalencia</t>
  </si>
  <si>
    <t>Los valores en color azul son parametrizables</t>
  </si>
  <si>
    <t>Volver página principal</t>
  </si>
  <si>
    <t>(5)Corresponde al promedio ponderado de las calificaciones del riesgo / 100</t>
  </si>
  <si>
    <t>Probabilidad de condena según abogado(5)</t>
  </si>
  <si>
    <t>Probabilidad de perder el caso (6)</t>
  </si>
  <si>
    <t>(6)Acorde al artículo 7 de la  Resolución 353 del 1 de noviembre de 2016 de la Agencia Nacional de Defensa Jurídica del Estado</t>
  </si>
  <si>
    <t>La cuantificación de cada rango de calificación del riesgo es un valor entre 0 y 100, el cual es sugerido por parte de la ANDJE, y puede modificarlo si lo considera necesario.</t>
  </si>
  <si>
    <t>Los valores en color azul son parametrizables, modifiquelos solo si lo considera necesario</t>
  </si>
  <si>
    <t>Diligenciar las celdas en color gris</t>
  </si>
  <si>
    <t>Cuadro A1</t>
  </si>
  <si>
    <t>Cuadro A2</t>
  </si>
  <si>
    <t>Proyecciones para 2017</t>
  </si>
  <si>
    <t>Proyecciones para 2018</t>
  </si>
  <si>
    <t>Crecimiento</t>
  </si>
  <si>
    <t>Inflación</t>
  </si>
  <si>
    <t>Tasa de Cambio</t>
  </si>
  <si>
    <t>DTF</t>
  </si>
  <si>
    <t>Déficit</t>
  </si>
  <si>
    <t xml:space="preserve">Tasa de desempleo en </t>
  </si>
  <si>
    <t>del PIB real</t>
  </si>
  <si>
    <t>IPC</t>
  </si>
  <si>
    <t>Nominal</t>
  </si>
  <si>
    <t xml:space="preserve">Fiscal </t>
  </si>
  <si>
    <t>trece ciudades</t>
  </si>
  <si>
    <t>(porcentaje)</t>
  </si>
  <si>
    <t>fin de</t>
  </si>
  <si>
    <t>(porcentaje del PIB)</t>
  </si>
  <si>
    <t>Analistas Locales</t>
  </si>
  <si>
    <r>
      <t xml:space="preserve">Alianza Valores </t>
    </r>
    <r>
      <rPr>
        <vertAlign val="superscript"/>
        <sz val="10"/>
        <rFont val="Calibri"/>
        <family val="2"/>
      </rPr>
      <t>/1</t>
    </r>
  </si>
  <si>
    <t>Alianza Valores</t>
  </si>
  <si>
    <t>ANIF</t>
  </si>
  <si>
    <t>n.d.</t>
  </si>
  <si>
    <r>
      <t xml:space="preserve">Banco de Bogotá </t>
    </r>
    <r>
      <rPr>
        <vertAlign val="superscript"/>
        <sz val="10"/>
        <rFont val="Calibri"/>
        <family val="2"/>
      </rPr>
      <t>/1</t>
    </r>
  </si>
  <si>
    <t>Banco de Bogotá</t>
  </si>
  <si>
    <r>
      <t>Bancolombia</t>
    </r>
    <r>
      <rPr>
        <vertAlign val="superscript"/>
        <sz val="10"/>
        <rFont val="Calibri"/>
        <family val="2"/>
      </rPr>
      <t xml:space="preserve"> /1</t>
    </r>
  </si>
  <si>
    <t>Bancolombia</t>
  </si>
  <si>
    <r>
      <t xml:space="preserve">BBVA Colombia </t>
    </r>
    <r>
      <rPr>
        <vertAlign val="superscript"/>
        <sz val="10"/>
        <rFont val="Calibri"/>
        <family val="2"/>
      </rPr>
      <t>/1</t>
    </r>
  </si>
  <si>
    <t>BBVA Colombia</t>
  </si>
  <si>
    <t>BTG Pactual</t>
  </si>
  <si>
    <t xml:space="preserve">Corficolombiana  </t>
  </si>
  <si>
    <t>Corficolombiana</t>
  </si>
  <si>
    <r>
      <t xml:space="preserve">Corredores Davivienda </t>
    </r>
    <r>
      <rPr>
        <vertAlign val="superscript"/>
        <sz val="10"/>
        <rFont val="Calibri"/>
        <family val="2"/>
      </rPr>
      <t>/1,3</t>
    </r>
  </si>
  <si>
    <r>
      <t xml:space="preserve">Corredores Davivienda </t>
    </r>
    <r>
      <rPr>
        <vertAlign val="superscript"/>
        <sz val="10"/>
        <rFont val="Calibri"/>
        <family val="2"/>
      </rPr>
      <t>/2</t>
    </r>
  </si>
  <si>
    <r>
      <t xml:space="preserve">Credicorp Capital </t>
    </r>
    <r>
      <rPr>
        <vertAlign val="superscript"/>
        <sz val="10"/>
        <rFont val="Calibri"/>
        <family val="2"/>
      </rPr>
      <t>/4</t>
    </r>
  </si>
  <si>
    <r>
      <t xml:space="preserve">Credicorp Capital </t>
    </r>
    <r>
      <rPr>
        <vertAlign val="superscript"/>
        <sz val="10"/>
        <rFont val="Calibri"/>
        <family val="2"/>
      </rPr>
      <t>/3</t>
    </r>
  </si>
  <si>
    <r>
      <t>Davivienda</t>
    </r>
    <r>
      <rPr>
        <vertAlign val="superscript"/>
        <sz val="10"/>
        <rFont val="Calibri"/>
        <family val="2"/>
      </rPr>
      <t>/1</t>
    </r>
  </si>
  <si>
    <t>Davivienda</t>
  </si>
  <si>
    <r>
      <t>Fedesarrollo</t>
    </r>
    <r>
      <rPr>
        <vertAlign val="superscript"/>
        <sz val="10"/>
        <rFont val="Calibri"/>
        <family val="2"/>
      </rPr>
      <t>/1</t>
    </r>
  </si>
  <si>
    <t>Fedesarrollo</t>
  </si>
  <si>
    <r>
      <t xml:space="preserve">Itaú </t>
    </r>
    <r>
      <rPr>
        <vertAlign val="superscript"/>
        <sz val="10"/>
        <rFont val="Calibri"/>
        <family val="2"/>
      </rPr>
      <t>/1,2</t>
    </r>
  </si>
  <si>
    <r>
      <t xml:space="preserve">Itaú </t>
    </r>
    <r>
      <rPr>
        <vertAlign val="superscript"/>
        <sz val="10"/>
        <rFont val="Calibri"/>
        <family val="2"/>
      </rPr>
      <t>/1</t>
    </r>
  </si>
  <si>
    <r>
      <t xml:space="preserve">Ultraserfinco </t>
    </r>
    <r>
      <rPr>
        <vertAlign val="superscript"/>
        <sz val="10"/>
        <rFont val="Calibri"/>
        <family val="2"/>
      </rPr>
      <t>/1,5</t>
    </r>
  </si>
  <si>
    <r>
      <t xml:space="preserve">Ultraserfinco </t>
    </r>
    <r>
      <rPr>
        <vertAlign val="superscript"/>
        <sz val="10"/>
        <rFont val="Calibri"/>
        <family val="2"/>
      </rPr>
      <t>/4</t>
    </r>
  </si>
  <si>
    <t>Promedio</t>
  </si>
  <si>
    <t>Analistas Externos</t>
  </si>
  <si>
    <r>
      <t>Citibank-Colombia</t>
    </r>
    <r>
      <rPr>
        <vertAlign val="superscript"/>
        <sz val="10"/>
        <rFont val="Calibri"/>
        <family val="2"/>
      </rPr>
      <t>/1</t>
    </r>
  </si>
  <si>
    <t>Citibank-Colombia</t>
  </si>
  <si>
    <t>Deutsche Bank</t>
  </si>
  <si>
    <t>Goldman Sachs</t>
  </si>
  <si>
    <t>JP Morgan</t>
  </si>
  <si>
    <t>/1.  La proyección de déficit  corresponde al del GNC.</t>
  </si>
  <si>
    <t xml:space="preserve">/1.  Antiguo Corpbanca, hasta junio de 2017. </t>
  </si>
  <si>
    <t xml:space="preserve">/2.  Antiguo Corpbanca, hasta junio de 2017. </t>
  </si>
  <si>
    <t>/2.  Antiguo Corredores Asociados</t>
  </si>
  <si>
    <t>/3.  Antiguo Corredores Asociados</t>
  </si>
  <si>
    <t>/3.  Antiguo Correval</t>
  </si>
  <si>
    <t>/4.  Antiguo Correval</t>
  </si>
  <si>
    <t>/4.  Antiguo Ultrabursatiles</t>
  </si>
  <si>
    <t>/5. Antiguo Ultrabursatiles</t>
  </si>
  <si>
    <t>n.d.: no disponible</t>
  </si>
  <si>
    <t>Fuente: Banco de la República (encuesta electrónica)</t>
  </si>
  <si>
    <t>15001233100020020379401</t>
  </si>
  <si>
    <t>25000232600020050026301</t>
  </si>
  <si>
    <t>25000232400020040093402</t>
  </si>
  <si>
    <t>25000232400020040088301</t>
  </si>
  <si>
    <t>25000232600020080017302</t>
  </si>
  <si>
    <t>25000232400020080001101</t>
  </si>
  <si>
    <t>25000232600020090046401</t>
  </si>
  <si>
    <t>13001233100020100047400</t>
  </si>
  <si>
    <t>11001032400020090054400</t>
  </si>
  <si>
    <t>25000232600020110022701</t>
  </si>
  <si>
    <t>11001032400020110021100</t>
  </si>
  <si>
    <t>73001333170420120006100</t>
  </si>
  <si>
    <t>11001333171920120010500</t>
  </si>
  <si>
    <t>76001333300520120016001</t>
  </si>
  <si>
    <t>76001333301120120011900</t>
  </si>
  <si>
    <t>76001333300620130010900</t>
  </si>
  <si>
    <t>11001032400020030053301</t>
  </si>
  <si>
    <t>76001233100020100188900</t>
  </si>
  <si>
    <t>05001333302420130017900</t>
  </si>
  <si>
    <t>05001333301220130018800</t>
  </si>
  <si>
    <t>11001333400120120013400</t>
  </si>
  <si>
    <t>05001333301220130025100</t>
  </si>
  <si>
    <t>76001333101420130017300</t>
  </si>
  <si>
    <t>05001333302420130089600</t>
  </si>
  <si>
    <t>11001333502820130048600</t>
  </si>
  <si>
    <t>76001333300220130011100</t>
  </si>
  <si>
    <t>05001333302420140007000</t>
  </si>
  <si>
    <t>76001333300220130008300</t>
  </si>
  <si>
    <t>05001333300420130051300</t>
  </si>
  <si>
    <t>05001333303020130083600</t>
  </si>
  <si>
    <t>76001333301420130015400</t>
  </si>
  <si>
    <t>76001333300220130008100</t>
  </si>
  <si>
    <t>05001333301620130086200</t>
  </si>
  <si>
    <t>05001333302520130099400</t>
  </si>
  <si>
    <t>76001333301820130018000</t>
  </si>
  <si>
    <t>76001333300720130008500</t>
  </si>
  <si>
    <t>05001333300920140039900</t>
  </si>
  <si>
    <t>11001333400620130018600</t>
  </si>
  <si>
    <t>05001333302820130099500</t>
  </si>
  <si>
    <t>05001333300920130088800</t>
  </si>
  <si>
    <t>76001333301020130018300</t>
  </si>
  <si>
    <t>11001333603120130000400</t>
  </si>
  <si>
    <t>76001333300320130032200</t>
  </si>
  <si>
    <t>76001333300220130037600</t>
  </si>
  <si>
    <t>11001333603120130017400</t>
  </si>
  <si>
    <t>76001333301820130029400</t>
  </si>
  <si>
    <t>76001333301220130036600</t>
  </si>
  <si>
    <t>66001333300120140014000</t>
  </si>
  <si>
    <t>76001333300120140018400</t>
  </si>
  <si>
    <t>05001333303020130124900</t>
  </si>
  <si>
    <t>76001333300120130038900</t>
  </si>
  <si>
    <t>05001333302320140035500</t>
  </si>
  <si>
    <t>05001333302720140039200</t>
  </si>
  <si>
    <t>76001333300920140021500</t>
  </si>
  <si>
    <t>05001333301220140135700</t>
  </si>
  <si>
    <t>05001333302420140142300</t>
  </si>
  <si>
    <t>73001333300720140058100</t>
  </si>
  <si>
    <t>76001333300620130035900</t>
  </si>
  <si>
    <t>05001333301620140038900</t>
  </si>
  <si>
    <t>05001333302620140040000</t>
  </si>
  <si>
    <t>76001333301220140024400</t>
  </si>
  <si>
    <t>76001333301320140023100</t>
  </si>
  <si>
    <t>05001333302620130084900</t>
  </si>
  <si>
    <t>05001333300720150010600</t>
  </si>
  <si>
    <t>76001333301420140003700</t>
  </si>
  <si>
    <t>05001333302820140173200</t>
  </si>
  <si>
    <t>76001333300920140022200</t>
  </si>
  <si>
    <t>66001333300220140013900</t>
  </si>
  <si>
    <t>76001333300120140021900</t>
  </si>
  <si>
    <t>05001333302920130121600</t>
  </si>
  <si>
    <t>73001333300820130020500</t>
  </si>
  <si>
    <t>76001333300920140019500</t>
  </si>
  <si>
    <t>05001333300520140068700</t>
  </si>
  <si>
    <t>05001333303020140089100</t>
  </si>
  <si>
    <t>05001333302420140039200</t>
  </si>
  <si>
    <t>23001333300120130070100</t>
  </si>
  <si>
    <t>76001333301220130041500</t>
  </si>
  <si>
    <t>05001233300020140062400</t>
  </si>
  <si>
    <t>05001333301220140104600</t>
  </si>
  <si>
    <t>76001333300320140027700</t>
  </si>
  <si>
    <t>76001333300920140021600</t>
  </si>
  <si>
    <t>73001333300320130107500</t>
  </si>
  <si>
    <t>66001333300220140040900</t>
  </si>
  <si>
    <t>76001333300620130035800</t>
  </si>
  <si>
    <t>08001333300820140009800</t>
  </si>
  <si>
    <t>05001333302020130085900</t>
  </si>
  <si>
    <t>05001333300320150025400</t>
  </si>
  <si>
    <t>05001333302520140111400</t>
  </si>
  <si>
    <t>66001333300220140012700</t>
  </si>
  <si>
    <t>11001333672220140011100</t>
  </si>
  <si>
    <t>66001333300120140015600</t>
  </si>
  <si>
    <t>68001333300520150015500</t>
  </si>
  <si>
    <t>25000232500020120135701</t>
  </si>
  <si>
    <t>05001333302520140145200</t>
  </si>
  <si>
    <t>05001333300920150013500</t>
  </si>
  <si>
    <t>73001333300920130121100</t>
  </si>
  <si>
    <t>63001333375120140004700</t>
  </si>
  <si>
    <t>05001333300820140060100</t>
  </si>
  <si>
    <t>66001333300220140022500</t>
  </si>
  <si>
    <t>68001333300420150014000</t>
  </si>
  <si>
    <t>76001333301720140022300</t>
  </si>
  <si>
    <t>76001333300920150027400</t>
  </si>
  <si>
    <t>76001333301420140016000</t>
  </si>
  <si>
    <t>05001333300420140082800</t>
  </si>
  <si>
    <t>68001333301120150024600</t>
  </si>
  <si>
    <t>76001333300720150008700</t>
  </si>
  <si>
    <t>76001333301120150006300</t>
  </si>
  <si>
    <t>25000234200020150472700</t>
  </si>
  <si>
    <t>63001333375320150006600</t>
  </si>
  <si>
    <t>63001333300320150026900</t>
  </si>
  <si>
    <t>76001333300620140046800</t>
  </si>
  <si>
    <t>11001333603720150047900</t>
  </si>
  <si>
    <t>05001333300120150122400</t>
  </si>
  <si>
    <t>76001333300620140041100</t>
  </si>
  <si>
    <t>250002336000201401350000</t>
  </si>
  <si>
    <t>11001333704320150002500</t>
  </si>
  <si>
    <t>11001333400320150036000</t>
  </si>
  <si>
    <t>17001333900520160001700</t>
  </si>
  <si>
    <t>11001333400220160014100</t>
  </si>
  <si>
    <t>11001333400420160011200</t>
  </si>
  <si>
    <t>76001333301720140022400</t>
  </si>
  <si>
    <t>11001334306020160022600</t>
  </si>
  <si>
    <t>19001333300620150017500</t>
  </si>
  <si>
    <t>11001333603520150025500</t>
  </si>
  <si>
    <t>54001333300520150007100</t>
  </si>
  <si>
    <t xml:space="preserve">11001333603820150043400 </t>
  </si>
  <si>
    <t>11001333400420160029600</t>
  </si>
  <si>
    <t>05001333303620160074200</t>
  </si>
  <si>
    <t>25000234100020150185500</t>
  </si>
  <si>
    <t>11001333400420150007100</t>
  </si>
  <si>
    <t>76001333301020160021100</t>
  </si>
  <si>
    <t>11001333400420160033000</t>
  </si>
  <si>
    <t>11001333400520160020600</t>
  </si>
  <si>
    <t>11001334104520170002600</t>
  </si>
  <si>
    <t>11001333100720120019200</t>
  </si>
  <si>
    <t xml:space="preserve"> 25000234200020120120800</t>
  </si>
  <si>
    <t>25000232500020060005302 
AHORA
 11001032500020110065800</t>
  </si>
  <si>
    <t>11001333400520150016700</t>
  </si>
  <si>
    <t>11001333400320160014100</t>
  </si>
  <si>
    <t>08001333301420170052100</t>
  </si>
  <si>
    <t>76001233300120130078800</t>
  </si>
  <si>
    <t>11001333400320150043800</t>
  </si>
  <si>
    <t>11001333400320150000900</t>
  </si>
  <si>
    <t>76001333301620140013700</t>
  </si>
  <si>
    <t>70001333300120140021200</t>
  </si>
  <si>
    <t>05001333302320130035100</t>
  </si>
  <si>
    <t>76001233300620140112600</t>
  </si>
  <si>
    <t>08001333300320140037700</t>
  </si>
  <si>
    <t>archivo</t>
  </si>
  <si>
    <t>11001333400120170022600</t>
  </si>
  <si>
    <t>25000234200020150272200</t>
  </si>
  <si>
    <t>11001333400120170017100</t>
  </si>
  <si>
    <t>11001333400320160023400</t>
  </si>
  <si>
    <t>11001333400120170013200</t>
  </si>
  <si>
    <t>19001333300520170020200</t>
  </si>
  <si>
    <t>76001333300920170020200</t>
  </si>
  <si>
    <t>08001333300320170024000</t>
  </si>
  <si>
    <t>11001333400220160037900</t>
  </si>
  <si>
    <t>08001333300320170025000</t>
  </si>
  <si>
    <t>25000233600020150179800</t>
  </si>
  <si>
    <t>11001333400120170022500</t>
  </si>
  <si>
    <t>11001333400120170016200</t>
  </si>
  <si>
    <t>50001333300220150002200</t>
  </si>
  <si>
    <t>25000233600020170210900</t>
  </si>
  <si>
    <t>68001333300420170037800</t>
  </si>
  <si>
    <t>76001333300520170001200</t>
  </si>
  <si>
    <t>11001333400120180008900</t>
  </si>
  <si>
    <t>11001333400320170025900</t>
  </si>
  <si>
    <t>63001333300320180005800</t>
  </si>
  <si>
    <t>13001233300020170003100</t>
  </si>
  <si>
    <t>11001333400320160024500</t>
  </si>
  <si>
    <t>110013334006201700220</t>
  </si>
  <si>
    <t>11001333671420170025900</t>
  </si>
  <si>
    <t>41001333300620180030100</t>
  </si>
  <si>
    <t>11001333400120180010400</t>
  </si>
  <si>
    <t>11001032500020180043400</t>
  </si>
  <si>
    <t xml:space="preserve">11001032500020180110700 </t>
  </si>
  <si>
    <t>73001333300720180020100</t>
  </si>
  <si>
    <t>11001032500020180043300</t>
  </si>
  <si>
    <t>11001032500020180052200</t>
  </si>
  <si>
    <t>11001032500020180043800</t>
  </si>
  <si>
    <t>11001333400320180030800</t>
  </si>
  <si>
    <t>73001333300620180021600</t>
  </si>
  <si>
    <t>11001333400120180029600</t>
  </si>
  <si>
    <t>11001334306120180032500</t>
  </si>
  <si>
    <t>05001333302720180041900</t>
  </si>
  <si>
    <t>11001032500020180054000</t>
  </si>
  <si>
    <t>11001032500020180079400</t>
  </si>
  <si>
    <t>11001032500020180042600</t>
  </si>
  <si>
    <t>11001032500020180090000</t>
  </si>
  <si>
    <t>11001032500020180106800</t>
  </si>
  <si>
    <t>11001032500020180050100</t>
  </si>
  <si>
    <t>11001032500020180041200</t>
  </si>
  <si>
    <t>11001032500020180045700</t>
  </si>
  <si>
    <t>11001032500020180040500</t>
  </si>
  <si>
    <t>11001032500020180082700</t>
  </si>
  <si>
    <t>11001032500020180120400</t>
  </si>
  <si>
    <t>20001333300720180049900</t>
  </si>
  <si>
    <t>05001333302520180045300</t>
  </si>
  <si>
    <t>11001032500020180082000</t>
  </si>
  <si>
    <t>11001032500020180077300</t>
  </si>
  <si>
    <t>05001333302620180028100</t>
  </si>
  <si>
    <t>11001333400220180042300</t>
  </si>
  <si>
    <t>10010325000201800366000</t>
  </si>
  <si>
    <t>MEDIA</t>
  </si>
  <si>
    <t>11001333400220180023700</t>
  </si>
  <si>
    <t>11001333400520180042900</t>
  </si>
  <si>
    <t>11001032500020180110600</t>
  </si>
  <si>
    <t>08001333301020190017400</t>
  </si>
  <si>
    <t>REMOTA</t>
  </si>
  <si>
    <t>No se registra</t>
  </si>
  <si>
    <t>05001333303020180042000</t>
  </si>
  <si>
    <t>11001333400220170030900</t>
  </si>
  <si>
    <t>ALTA</t>
  </si>
  <si>
    <t>Cuentas de orden</t>
  </si>
  <si>
    <t>68001333301020190013200</t>
  </si>
  <si>
    <t>54001333300820180038000</t>
  </si>
  <si>
    <t>68001333301020190023500</t>
  </si>
  <si>
    <t>BAJA</t>
  </si>
  <si>
    <t>11001334104520180010900</t>
  </si>
  <si>
    <t>68679333300120180031300</t>
  </si>
  <si>
    <t>7600133330022900158000</t>
  </si>
  <si>
    <t>20001333300520190007500</t>
  </si>
  <si>
    <t>0500133330262019003800</t>
  </si>
  <si>
    <t>11001032500020180047000</t>
  </si>
  <si>
    <t>73001333300120190013900</t>
  </si>
  <si>
    <t>1100133340062019001500</t>
  </si>
  <si>
    <t>50001333300320180052200</t>
  </si>
  <si>
    <t>11001334306320190003500</t>
  </si>
  <si>
    <t xml:space="preserve">68001333300120190030900  </t>
  </si>
  <si>
    <t xml:space="preserve">68001333300220190026500  </t>
  </si>
  <si>
    <t xml:space="preserve">11001333400120190021500 </t>
  </si>
  <si>
    <t>68001333301220180032700</t>
  </si>
  <si>
    <t>63001333300320190021400</t>
  </si>
  <si>
    <t xml:space="preserve">611001 33 34 005 2018 00417 </t>
  </si>
  <si>
    <t>11001333400520190018100</t>
  </si>
  <si>
    <t>73001333300620190014500</t>
  </si>
  <si>
    <t>76001333301920190021400</t>
  </si>
  <si>
    <t>54001333300420190044200</t>
  </si>
  <si>
    <t>54001333382018003800</t>
  </si>
  <si>
    <t>73001333300820190033300</t>
  </si>
  <si>
    <t>6800133330092019029100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</si>
</sst>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_);_(* \(#,##0.00\);_(* &quot;-&quot;??_);_(@_)"/>
    <numFmt numFmtId="164" formatCode="_-* #,##0_-;\-* #,##0_-;_-* &quot;-&quot;_-;_-@_-"/>
    <numFmt numFmtId="165" formatCode="_-* #,##0.00_-;\-* #,##0.00_-;_-* &quot;-&quot;??_-;_-@_-"/>
    <numFmt numFmtId="166" formatCode="_(* #,##0_);_(* \(#,##0\);_(* &quot;-&quot;??_);_(@_)"/>
    <numFmt numFmtId="167" formatCode="0.0%"/>
    <numFmt numFmtId="168" formatCode="_-* #,##0.00\ _€_-;\-* #,##0.00\ _€_-;_-* &quot;-&quot;??\ _€_-;_-@_-"/>
    <numFmt numFmtId="169" formatCode="_-* #,##0.00_-;\-* #,##0.00_-;_-* &quot;-&quot;_-;_-@_-"/>
    <numFmt numFmtId="170" formatCode="#,##0.0"/>
    <numFmt numFmtId="171" formatCode="0.0"/>
    <numFmt numFmtId="172" formatCode="#,##0.0000"/>
    <numFmt numFmtId="173" formatCode="0.000"/>
    <numFmt numFmtId="174" formatCode="#"/>
    <numFmt numFmtId="175" formatCode="0.00000000000000"/>
  </numFmts>
  <fonts count="4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0"/>
      <name val="Calibri"/>
      <family val="2"/>
      <scheme val="minor"/>
    </font>
    <font>
      <b/>
      <sz val="11"/>
      <color theme="4" tint="-0.249977111117893"/>
      <name val="Calibri"/>
      <family val="2"/>
      <scheme val="minor"/>
    </font>
    <font>
      <sz val="10"/>
      <name val="Arial"/>
      <family val="2"/>
    </font>
    <font>
      <b/>
      <sz val="10"/>
      <color indexed="8"/>
      <name val="Calibri"/>
      <family val="2"/>
    </font>
    <font>
      <sz val="10"/>
      <color indexed="8"/>
      <name val="Calibri"/>
      <family val="2"/>
    </font>
    <font>
      <sz val="11"/>
      <color rgb="FFFF0000"/>
      <name val="Calibri"/>
      <family val="2"/>
      <scheme val="minor"/>
    </font>
    <font>
      <sz val="48"/>
      <color theme="1"/>
      <name val="Calibri"/>
      <family val="2"/>
      <scheme val="minor"/>
    </font>
    <font>
      <u/>
      <sz val="11"/>
      <color theme="10"/>
      <name val="Calibri"/>
      <family val="2"/>
      <scheme val="minor"/>
    </font>
    <font>
      <b/>
      <sz val="11"/>
      <color theme="0"/>
      <name val="Calibri"/>
      <family val="2"/>
      <scheme val="minor"/>
    </font>
    <font>
      <sz val="12"/>
      <color theme="1"/>
      <name val="Calibri"/>
      <family val="2"/>
      <scheme val="minor"/>
    </font>
    <font>
      <sz val="14"/>
      <color theme="1"/>
      <name val="Calibri"/>
      <family val="2"/>
      <scheme val="minor"/>
    </font>
    <font>
      <u/>
      <sz val="28"/>
      <color theme="10"/>
      <name val="Calibri"/>
      <family val="2"/>
      <scheme val="minor"/>
    </font>
    <font>
      <sz val="28"/>
      <color theme="1"/>
      <name val="Calibri"/>
      <family val="2"/>
      <scheme val="minor"/>
    </font>
    <font>
      <i/>
      <sz val="14"/>
      <color theme="1"/>
      <name val="Calibri"/>
      <family val="2"/>
      <scheme val="minor"/>
    </font>
    <font>
      <u/>
      <sz val="12"/>
      <color theme="10"/>
      <name val="Calibri"/>
      <family val="2"/>
      <scheme val="minor"/>
    </font>
    <font>
      <sz val="13"/>
      <color theme="1"/>
      <name val="Calibri"/>
      <family val="2"/>
      <scheme val="minor"/>
    </font>
    <font>
      <b/>
      <i/>
      <sz val="10"/>
      <color theme="1"/>
      <name val="Calibri"/>
      <family val="2"/>
      <scheme val="minor"/>
    </font>
    <font>
      <b/>
      <sz val="10"/>
      <color theme="1"/>
      <name val="Calibri"/>
      <family val="2"/>
      <scheme val="minor"/>
    </font>
    <font>
      <b/>
      <sz val="10"/>
      <color theme="4" tint="-0.249977111117893"/>
      <name val="Calibri"/>
      <family val="2"/>
      <scheme val="minor"/>
    </font>
    <font>
      <sz val="9"/>
      <color indexed="81"/>
      <name val="Tahoma"/>
      <family val="2"/>
    </font>
    <font>
      <b/>
      <sz val="9"/>
      <color indexed="81"/>
      <name val="Tahoma"/>
      <family val="2"/>
    </font>
    <font>
      <sz val="11"/>
      <color theme="4"/>
      <name val="Calibri"/>
      <family val="2"/>
      <scheme val="minor"/>
    </font>
    <font>
      <sz val="10"/>
      <color theme="0" tint="-0.34998626667073579"/>
      <name val="Calibri"/>
      <family val="2"/>
      <scheme val="minor"/>
    </font>
    <font>
      <i/>
      <sz val="10"/>
      <color theme="0" tint="-0.34998626667073579"/>
      <name val="Calibri"/>
      <family val="2"/>
      <scheme val="minor"/>
    </font>
    <font>
      <b/>
      <i/>
      <sz val="10"/>
      <color theme="4"/>
      <name val="Calibri"/>
      <family val="2"/>
      <scheme val="minor"/>
    </font>
    <font>
      <sz val="11"/>
      <color theme="0"/>
      <name val="Calibri"/>
      <family val="2"/>
      <scheme val="minor"/>
    </font>
    <font>
      <sz val="11"/>
      <color theme="1"/>
      <name val="Calibri"/>
      <family val="2"/>
    </font>
    <font>
      <b/>
      <i/>
      <sz val="10"/>
      <color theme="0"/>
      <name val="Calibri"/>
      <family val="2"/>
      <scheme val="minor"/>
    </font>
    <font>
      <sz val="11"/>
      <color theme="1"/>
      <name val="Calibri"/>
      <family val="2"/>
    </font>
    <font>
      <sz val="10"/>
      <name val="Calibri"/>
      <family val="2"/>
      <scheme val="minor"/>
    </font>
    <font>
      <sz val="10"/>
      <color rgb="FF0070C0"/>
      <name val="Calibri"/>
      <family val="2"/>
      <scheme val="minor"/>
    </font>
    <font>
      <b/>
      <sz val="10"/>
      <name val="Arial"/>
      <family val="2"/>
    </font>
    <font>
      <b/>
      <sz val="10"/>
      <name val="Calibri"/>
      <family val="2"/>
      <scheme val="minor"/>
    </font>
    <font>
      <vertAlign val="superscript"/>
      <sz val="10"/>
      <name val="Calibri"/>
      <family val="2"/>
    </font>
    <font>
      <sz val="8"/>
      <name val="Calibri"/>
      <family val="2"/>
      <scheme val="minor"/>
    </font>
    <font>
      <sz val="10"/>
      <color indexed="18"/>
      <name val="Calibri"/>
      <family val="2"/>
      <scheme val="minor"/>
    </font>
    <font>
      <sz val="11"/>
      <name val="Calibri"/>
      <family val="2"/>
      <scheme val="minor"/>
    </font>
    <font>
      <sz val="9"/>
      <color rgb="FF000000"/>
      <name val="Arial"/>
      <family val="2"/>
    </font>
    <font>
      <sz val="9"/>
      <color theme="1"/>
      <name val="Arial"/>
      <family val="2"/>
    </font>
  </fonts>
  <fills count="17">
    <fill>
      <patternFill patternType="none"/>
    </fill>
    <fill>
      <patternFill patternType="gray125"/>
    </fill>
    <fill>
      <patternFill patternType="solid">
        <fgColor theme="4" tint="-0.499984740745262"/>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FF"/>
      </patternFill>
    </fill>
    <fill>
      <patternFill patternType="solid">
        <fgColor rgb="FFF2F5F9"/>
      </patternFill>
    </fill>
    <fill>
      <patternFill patternType="solid">
        <fgColor theme="0" tint="-0.499984740745262"/>
        <bgColor indexed="64"/>
      </patternFill>
    </fill>
    <fill>
      <patternFill patternType="solid">
        <fgColor rgb="FFFFFFCC"/>
        <bgColor indexed="64"/>
      </patternFill>
    </fill>
    <fill>
      <patternFill patternType="solid">
        <fgColor rgb="FFD3D4FD"/>
        <bgColor indexed="64"/>
      </patternFill>
    </fill>
    <fill>
      <patternFill patternType="solid">
        <fgColor theme="5" tint="-0.249977111117893"/>
        <bgColor indexed="64"/>
      </patternFill>
    </fill>
    <fill>
      <patternFill patternType="solid">
        <fgColor theme="4"/>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top style="thin">
        <color indexed="64"/>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style="thin">
        <color auto="1"/>
      </right>
      <top/>
      <bottom/>
      <diagonal/>
    </border>
    <border>
      <left/>
      <right style="thin">
        <color theme="4"/>
      </right>
      <top/>
      <bottom/>
      <diagonal/>
    </border>
    <border>
      <left style="thin">
        <color theme="4"/>
      </left>
      <right style="thin">
        <color theme="4"/>
      </right>
      <top/>
      <bottom/>
      <diagonal/>
    </border>
    <border>
      <left/>
      <right/>
      <top/>
      <bottom style="thin">
        <color theme="4"/>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6" fillId="0" borderId="0"/>
    <xf numFmtId="0" fontId="1" fillId="0" borderId="0" applyFont="0" applyFill="0" applyBorder="0" applyAlignment="0" applyProtection="0"/>
    <xf numFmtId="9" fontId="6"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30" fillId="0" borderId="0"/>
    <xf numFmtId="0" fontId="32" fillId="0" borderId="0"/>
  </cellStyleXfs>
  <cellXfs count="272">
    <xf numFmtId="0" fontId="0" fillId="0" borderId="0" xfId="0"/>
    <xf numFmtId="0" fontId="0" fillId="0" borderId="0" xfId="0" applyAlignment="1"/>
    <xf numFmtId="0" fontId="0" fillId="0" borderId="1" xfId="0" applyBorder="1"/>
    <xf numFmtId="0" fontId="0" fillId="0" borderId="0" xfId="0" applyAlignment="1">
      <alignment horizontal="left"/>
    </xf>
    <xf numFmtId="0" fontId="0" fillId="0" borderId="0" xfId="0" applyAlignment="1">
      <alignment horizontal="left" indent="1"/>
    </xf>
    <xf numFmtId="167" fontId="0" fillId="0" borderId="0" xfId="2" applyNumberFormat="1" applyFont="1"/>
    <xf numFmtId="0" fontId="4" fillId="3" borderId="1" xfId="0" applyFont="1" applyFill="1" applyBorder="1" applyAlignment="1">
      <alignment vertical="center"/>
    </xf>
    <xf numFmtId="0" fontId="4" fillId="2" borderId="1" xfId="0" applyFont="1" applyFill="1" applyBorder="1" applyAlignment="1">
      <alignment vertical="center"/>
    </xf>
    <xf numFmtId="0" fontId="2" fillId="0" borderId="4" xfId="0" applyFont="1" applyFill="1" applyBorder="1" applyAlignment="1">
      <alignment horizontal="center"/>
    </xf>
    <xf numFmtId="0" fontId="0" fillId="5" borderId="0" xfId="0" applyFill="1" applyProtection="1">
      <protection hidden="1"/>
    </xf>
    <xf numFmtId="0" fontId="0" fillId="0" borderId="0" xfId="0" applyFill="1" applyAlignment="1">
      <alignment horizontal="center"/>
    </xf>
    <xf numFmtId="2" fontId="0" fillId="0" borderId="0" xfId="0" applyNumberFormat="1"/>
    <xf numFmtId="166" fontId="0" fillId="0" borderId="0" xfId="1" applyNumberFormat="1" applyFont="1"/>
    <xf numFmtId="9" fontId="0" fillId="5" borderId="0" xfId="0" applyNumberFormat="1" applyFill="1" applyProtection="1">
      <protection hidden="1"/>
    </xf>
    <xf numFmtId="14" fontId="0" fillId="0" borderId="0" xfId="0" applyNumberFormat="1"/>
    <xf numFmtId="0" fontId="4" fillId="3" borderId="1" xfId="0" applyFont="1" applyFill="1" applyBorder="1" applyAlignment="1" applyProtection="1">
      <alignment vertical="center"/>
      <protection hidden="1"/>
    </xf>
    <xf numFmtId="14" fontId="2" fillId="0" borderId="1" xfId="0" applyNumberFormat="1" applyFont="1" applyFill="1" applyBorder="1" applyProtection="1">
      <protection hidden="1"/>
    </xf>
    <xf numFmtId="166" fontId="2" fillId="0" borderId="1" xfId="1" applyNumberFormat="1" applyFont="1" applyFill="1" applyBorder="1" applyProtection="1">
      <protection hidden="1"/>
    </xf>
    <xf numFmtId="166" fontId="4" fillId="2" borderId="1" xfId="1" applyNumberFormat="1" applyFont="1" applyFill="1" applyBorder="1" applyAlignment="1" applyProtection="1">
      <alignment vertical="center"/>
      <protection hidden="1"/>
    </xf>
    <xf numFmtId="10" fontId="5" fillId="0" borderId="1" xfId="2" applyNumberFormat="1" applyFont="1" applyFill="1" applyBorder="1" applyProtection="1">
      <protection locked="0"/>
    </xf>
    <xf numFmtId="10" fontId="1" fillId="0" borderId="0" xfId="2" applyNumberFormat="1" applyFont="1" applyBorder="1"/>
    <xf numFmtId="0" fontId="0" fillId="0" borderId="0" xfId="0"/>
    <xf numFmtId="14" fontId="0" fillId="0" borderId="0" xfId="0" applyNumberFormat="1" applyBorder="1"/>
    <xf numFmtId="10" fontId="1" fillId="0" borderId="0" xfId="2" applyNumberFormat="1" applyFont="1" applyBorder="1"/>
    <xf numFmtId="0" fontId="0" fillId="0" borderId="0" xfId="0" applyAlignment="1">
      <alignment horizontal="center"/>
    </xf>
    <xf numFmtId="9" fontId="0" fillId="0" borderId="0" xfId="0" applyNumberFormat="1"/>
    <xf numFmtId="166" fontId="0" fillId="0" borderId="0" xfId="1" applyNumberFormat="1" applyFont="1" applyAlignment="1">
      <alignment horizontal="center" vertical="center"/>
    </xf>
    <xf numFmtId="9" fontId="0" fillId="0" borderId="0" xfId="2" applyFont="1" applyAlignment="1">
      <alignment horizontal="center" vertical="center"/>
    </xf>
    <xf numFmtId="0" fontId="2" fillId="0" borderId="0" xfId="0" applyFont="1"/>
    <xf numFmtId="9" fontId="0" fillId="0" borderId="0" xfId="2" applyNumberFormat="1" applyFont="1" applyAlignment="1">
      <alignment horizontal="center"/>
    </xf>
    <xf numFmtId="0" fontId="0" fillId="0" borderId="0" xfId="0" applyFill="1" applyBorder="1" applyAlignment="1">
      <alignment horizontal="center"/>
    </xf>
    <xf numFmtId="14" fontId="0" fillId="0" borderId="0" xfId="0" applyNumberFormat="1" applyFill="1" applyBorder="1" applyProtection="1">
      <protection locked="0"/>
    </xf>
    <xf numFmtId="0" fontId="0" fillId="0" borderId="0" xfId="0" applyFill="1" applyBorder="1" applyProtection="1">
      <protection locked="0"/>
    </xf>
    <xf numFmtId="166" fontId="1" fillId="0" borderId="0" xfId="1" applyNumberFormat="1" applyFont="1" applyFill="1" applyBorder="1" applyAlignment="1" applyProtection="1">
      <alignment horizontal="center" vertical="center"/>
      <protection hidden="1"/>
    </xf>
    <xf numFmtId="14" fontId="2" fillId="0" borderId="6" xfId="0" applyNumberFormat="1" applyFont="1" applyFill="1" applyBorder="1" applyProtection="1">
      <protection hidden="1"/>
    </xf>
    <xf numFmtId="14" fontId="2" fillId="0" borderId="3" xfId="0" applyNumberFormat="1" applyFont="1" applyFill="1" applyBorder="1" applyProtection="1">
      <protection hidden="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6" fontId="0" fillId="0" borderId="0" xfId="1" applyNumberFormat="1" applyFont="1" applyAlignment="1" applyProtection="1">
      <alignment horizontal="center" vertical="center"/>
      <protection locked="0"/>
    </xf>
    <xf numFmtId="9" fontId="0" fillId="0" borderId="0" xfId="2" applyFont="1" applyAlignment="1" applyProtection="1">
      <alignment horizontal="center" vertical="center"/>
      <protection locked="0"/>
    </xf>
    <xf numFmtId="0" fontId="0" fillId="0" borderId="0" xfId="0" applyProtection="1">
      <protection locked="0"/>
    </xf>
    <xf numFmtId="0" fontId="0" fillId="0" borderId="0" xfId="0" applyFill="1" applyBorder="1" applyAlignment="1" applyProtection="1">
      <alignment horizontal="center"/>
      <protection locked="0"/>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6" fontId="0" fillId="0" borderId="0" xfId="1" applyNumberFormat="1" applyFont="1" applyAlignment="1">
      <alignment vertical="center"/>
    </xf>
    <xf numFmtId="1" fontId="4" fillId="2" borderId="1" xfId="1" applyNumberFormat="1" applyFont="1" applyFill="1" applyBorder="1" applyAlignment="1" applyProtection="1">
      <alignment vertical="center"/>
      <protection hidden="1"/>
    </xf>
    <xf numFmtId="0" fontId="0" fillId="0" borderId="0" xfId="0" applyNumberFormat="1" applyFill="1" applyBorder="1" applyProtection="1">
      <protection hidden="1"/>
    </xf>
    <xf numFmtId="0" fontId="0" fillId="0" borderId="0" xfId="0" applyFill="1" applyBorder="1" applyProtection="1">
      <protection hidden="1"/>
    </xf>
    <xf numFmtId="43" fontId="0" fillId="0" borderId="0" xfId="1" applyFont="1" applyFill="1" applyBorder="1" applyProtection="1">
      <protection hidden="1"/>
    </xf>
    <xf numFmtId="43" fontId="0" fillId="4" borderId="7" xfId="1" applyFont="1" applyFill="1" applyBorder="1" applyProtection="1"/>
    <xf numFmtId="0" fontId="0" fillId="0" borderId="0" xfId="0" applyAlignment="1" applyProtection="1">
      <alignment horizontal="center"/>
    </xf>
    <xf numFmtId="0" fontId="2" fillId="0" borderId="1" xfId="0" applyFont="1" applyBorder="1" applyAlignment="1" applyProtection="1">
      <alignment horizontal="center" vertical="center" wrapText="1"/>
    </xf>
    <xf numFmtId="0" fontId="0" fillId="4" borderId="3" xfId="0" applyNumberFormat="1" applyFill="1" applyBorder="1" applyProtection="1"/>
    <xf numFmtId="0" fontId="0" fillId="0" borderId="0" xfId="0" applyProtection="1"/>
    <xf numFmtId="0" fontId="0" fillId="4" borderId="1" xfId="0" applyNumberFormat="1" applyFill="1" applyBorder="1" applyProtection="1"/>
    <xf numFmtId="169" fontId="0" fillId="0" borderId="0" xfId="8" applyNumberFormat="1" applyFont="1"/>
    <xf numFmtId="49" fontId="0" fillId="0" borderId="0" xfId="1" applyNumberFormat="1" applyFont="1" applyAlignment="1" applyProtection="1">
      <alignment vertical="center"/>
      <protection locked="0"/>
    </xf>
    <xf numFmtId="49" fontId="0" fillId="0" borderId="0" xfId="0" applyNumberFormat="1" applyProtection="1">
      <protection locked="0"/>
    </xf>
    <xf numFmtId="169" fontId="9" fillId="8" borderId="8" xfId="0" applyNumberFormat="1" applyFont="1" applyFill="1" applyBorder="1"/>
    <xf numFmtId="49" fontId="2" fillId="0" borderId="1" xfId="0" applyNumberFormat="1" applyFont="1" applyFill="1" applyBorder="1" applyAlignment="1" applyProtection="1">
      <alignment horizontal="center" vertical="center" wrapText="1"/>
      <protection locked="0"/>
    </xf>
    <xf numFmtId="166" fontId="2" fillId="0" borderId="1" xfId="1"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14" fontId="0" fillId="0" borderId="0" xfId="0" applyNumberFormat="1" applyProtection="1">
      <protection locked="0"/>
    </xf>
    <xf numFmtId="0" fontId="10" fillId="0" borderId="0" xfId="0" applyFont="1"/>
    <xf numFmtId="49" fontId="11" fillId="0" borderId="0" xfId="9" applyNumberFormat="1" applyAlignment="1" applyProtection="1">
      <alignment vertical="center"/>
      <protection locked="0"/>
    </xf>
    <xf numFmtId="0" fontId="11" fillId="0" borderId="0" xfId="9" applyFill="1" applyBorder="1"/>
    <xf numFmtId="164" fontId="0" fillId="0" borderId="0" xfId="8" applyFont="1"/>
    <xf numFmtId="167" fontId="0" fillId="5" borderId="0" xfId="2" applyNumberFormat="1" applyFont="1" applyFill="1" applyProtection="1">
      <protection hidden="1"/>
    </xf>
    <xf numFmtId="0" fontId="2" fillId="0" borderId="1" xfId="0" applyFont="1" applyBorder="1" applyAlignment="1">
      <alignment horizontal="center"/>
    </xf>
    <xf numFmtId="0" fontId="13" fillId="0" borderId="0" xfId="0" applyFont="1"/>
    <xf numFmtId="0" fontId="15" fillId="0" borderId="0" xfId="9" applyFont="1" applyAlignment="1">
      <alignment horizontal="center"/>
    </xf>
    <xf numFmtId="0" fontId="16" fillId="0" borderId="0" xfId="0" applyFont="1" applyAlignment="1">
      <alignment horizontal="center"/>
    </xf>
    <xf numFmtId="0" fontId="0" fillId="0" borderId="0" xfId="0" applyFill="1" applyBorder="1"/>
    <xf numFmtId="166" fontId="0" fillId="0" borderId="0" xfId="1" applyNumberFormat="1" applyFont="1" applyFill="1" applyBorder="1" applyProtection="1">
      <protection locked="0"/>
    </xf>
    <xf numFmtId="9" fontId="0" fillId="0" borderId="0" xfId="2" applyNumberFormat="1" applyFont="1" applyFill="1" applyBorder="1" applyProtection="1">
      <protection locked="0"/>
    </xf>
    <xf numFmtId="166" fontId="2" fillId="0" borderId="0" xfId="1" applyNumberFormat="1" applyFont="1" applyFill="1" applyBorder="1" applyAlignment="1" applyProtection="1">
      <protection hidden="1"/>
    </xf>
    <xf numFmtId="10" fontId="2" fillId="0" borderId="0" xfId="2" applyNumberFormat="1" applyFont="1" applyFill="1" applyBorder="1" applyAlignment="1" applyProtection="1">
      <protection hidden="1"/>
    </xf>
    <xf numFmtId="10" fontId="2" fillId="0" borderId="1" xfId="2" applyNumberFormat="1" applyFont="1" applyFill="1" applyBorder="1" applyAlignment="1" applyProtection="1">
      <protection hidden="1"/>
    </xf>
    <xf numFmtId="166" fontId="2" fillId="0" borderId="1" xfId="1" applyNumberFormat="1" applyFont="1" applyFill="1" applyBorder="1" applyAlignment="1" applyProtection="1">
      <protection hidden="1"/>
    </xf>
    <xf numFmtId="166" fontId="12" fillId="9" borderId="5" xfId="1" applyNumberFormat="1" applyFont="1" applyFill="1" applyBorder="1" applyProtection="1">
      <protection locked="0"/>
    </xf>
    <xf numFmtId="9" fontId="12" fillId="9" borderId="1" xfId="2" applyNumberFormat="1" applyFont="1" applyFill="1" applyBorder="1" applyAlignment="1" applyProtection="1">
      <alignment horizontal="center"/>
      <protection locked="0"/>
    </xf>
    <xf numFmtId="0" fontId="18" fillId="0" borderId="0" xfId="9" applyFont="1"/>
    <xf numFmtId="0" fontId="19" fillId="0" borderId="0" xfId="0" applyFont="1"/>
    <xf numFmtId="167" fontId="21" fillId="5" borderId="1" xfId="2" applyNumberFormat="1" applyFont="1" applyFill="1" applyBorder="1" applyProtection="1">
      <protection hidden="1"/>
    </xf>
    <xf numFmtId="14" fontId="12" fillId="9" borderId="1" xfId="0" applyNumberFormat="1" applyFont="1" applyFill="1" applyBorder="1" applyProtection="1">
      <protection locked="0"/>
    </xf>
    <xf numFmtId="0" fontId="12" fillId="9" borderId="1" xfId="0" applyFont="1" applyFill="1" applyBorder="1" applyProtection="1">
      <protection locked="0"/>
    </xf>
    <xf numFmtId="166" fontId="2" fillId="0" borderId="1" xfId="1" applyNumberFormat="1" applyFont="1" applyBorder="1" applyAlignment="1" applyProtection="1">
      <alignment horizontal="center" vertical="center"/>
      <protection locked="0"/>
    </xf>
    <xf numFmtId="9" fontId="2" fillId="0" borderId="1" xfId="2" applyFont="1" applyBorder="1" applyAlignment="1" applyProtection="1">
      <alignment horizontal="center" vertical="center"/>
      <protection locked="0"/>
    </xf>
    <xf numFmtId="166" fontId="1" fillId="0" borderId="1" xfId="1" applyNumberFormat="1" applyFont="1" applyBorder="1" applyAlignment="1">
      <alignment horizontal="center" vertical="center"/>
    </xf>
    <xf numFmtId="167" fontId="1" fillId="5" borderId="1" xfId="2" applyNumberFormat="1" applyFont="1" applyFill="1" applyBorder="1" applyProtection="1">
      <protection hidden="1"/>
    </xf>
    <xf numFmtId="0" fontId="2" fillId="0" borderId="1" xfId="0" applyFont="1" applyBorder="1" applyAlignment="1" applyProtection="1">
      <alignment horizontal="center"/>
      <protection locked="0"/>
    </xf>
    <xf numFmtId="10" fontId="25" fillId="0" borderId="1" xfId="2" applyNumberFormat="1" applyFont="1" applyBorder="1" applyAlignment="1" applyProtection="1">
      <alignment horizontal="center"/>
      <protection locked="0"/>
    </xf>
    <xf numFmtId="0" fontId="27" fillId="0" borderId="0" xfId="0" quotePrefix="1" applyFont="1"/>
    <xf numFmtId="0" fontId="27" fillId="0" borderId="0" xfId="0" applyFont="1" applyAlignment="1">
      <alignment horizontal="left" wrapText="1"/>
    </xf>
    <xf numFmtId="0" fontId="26" fillId="0" borderId="0" xfId="0" applyFont="1"/>
    <xf numFmtId="0" fontId="27" fillId="0" borderId="0" xfId="0" applyFont="1"/>
    <xf numFmtId="0" fontId="27" fillId="0" borderId="0" xfId="0" quotePrefix="1" applyFont="1" applyAlignment="1">
      <alignment horizontal="center" wrapText="1"/>
    </xf>
    <xf numFmtId="0" fontId="27" fillId="0" borderId="0" xfId="0" applyFont="1" applyAlignment="1">
      <alignment horizontal="left"/>
    </xf>
    <xf numFmtId="10" fontId="5" fillId="0" borderId="1" xfId="2" applyNumberFormat="1" applyFont="1" applyBorder="1" applyProtection="1">
      <protection locked="0"/>
    </xf>
    <xf numFmtId="9" fontId="25" fillId="0" borderId="1" xfId="2" applyFont="1" applyBorder="1" applyAlignment="1" applyProtection="1">
      <alignment horizontal="center" vertical="center"/>
      <protection locked="0"/>
    </xf>
    <xf numFmtId="164" fontId="22" fillId="5" borderId="1" xfId="8" applyFont="1" applyFill="1" applyBorder="1" applyAlignment="1" applyProtection="1">
      <alignment horizontal="center"/>
      <protection locked="0"/>
    </xf>
    <xf numFmtId="14" fontId="2" fillId="5" borderId="1" xfId="0" applyNumberFormat="1" applyFont="1" applyFill="1" applyBorder="1" applyProtection="1">
      <protection hidden="1"/>
    </xf>
    <xf numFmtId="169" fontId="30" fillId="10" borderId="11" xfId="8" applyNumberFormat="1" applyFont="1" applyFill="1" applyBorder="1" applyAlignment="1">
      <alignment horizontal="right" vertical="top" wrapText="1"/>
    </xf>
    <xf numFmtId="169" fontId="30" fillId="11" borderId="11" xfId="8" applyNumberFormat="1" applyFont="1" applyFill="1" applyBorder="1" applyAlignment="1">
      <alignment horizontal="right" vertical="top" wrapText="1"/>
    </xf>
    <xf numFmtId="169" fontId="30" fillId="10" borderId="12" xfId="8" applyNumberFormat="1" applyFont="1" applyFill="1" applyBorder="1" applyAlignment="1">
      <alignment horizontal="right" vertical="top" wrapText="1"/>
    </xf>
    <xf numFmtId="0" fontId="31" fillId="12" borderId="0" xfId="0" quotePrefix="1" applyFont="1" applyFill="1" applyBorder="1" applyAlignment="1">
      <alignment horizontal="left" wrapText="1"/>
    </xf>
    <xf numFmtId="164" fontId="29" fillId="0" borderId="0" xfId="8" applyFont="1" applyAlignment="1" applyProtection="1">
      <alignment horizontal="center"/>
      <protection hidden="1"/>
    </xf>
    <xf numFmtId="4" fontId="0" fillId="11" borderId="12" xfId="0" applyNumberFormat="1" applyFill="1" applyBorder="1" applyAlignment="1">
      <alignment horizontal="right" vertical="top" wrapText="1"/>
    </xf>
    <xf numFmtId="0" fontId="33" fillId="13" borderId="0" xfId="0" applyFont="1" applyFill="1"/>
    <xf numFmtId="0" fontId="0" fillId="13" borderId="0" xfId="0" applyFill="1"/>
    <xf numFmtId="0" fontId="0" fillId="13" borderId="0" xfId="0" applyFill="1" applyBorder="1"/>
    <xf numFmtId="0" fontId="33" fillId="13" borderId="0" xfId="0" applyFont="1" applyFill="1" applyBorder="1"/>
    <xf numFmtId="0" fontId="34" fillId="13" borderId="0" xfId="0" applyFont="1" applyFill="1"/>
    <xf numFmtId="0" fontId="34" fillId="13" borderId="0" xfId="0" applyFont="1" applyFill="1" applyAlignment="1">
      <alignment horizontal="left"/>
    </xf>
    <xf numFmtId="0" fontId="0" fillId="13" borderId="0" xfId="0" applyFill="1" applyAlignment="1">
      <alignment horizontal="center"/>
    </xf>
    <xf numFmtId="0" fontId="0" fillId="13" borderId="0" xfId="0" applyFill="1" applyBorder="1" applyAlignment="1">
      <alignment horizontal="center"/>
    </xf>
    <xf numFmtId="0" fontId="33" fillId="13" borderId="0" xfId="0" applyFont="1" applyFill="1" applyBorder="1" applyAlignment="1">
      <alignment horizontal="center"/>
    </xf>
    <xf numFmtId="14" fontId="33" fillId="13" borderId="0" xfId="0" applyNumberFormat="1" applyFont="1" applyFill="1" applyBorder="1" applyAlignment="1">
      <alignment horizontal="center"/>
    </xf>
    <xf numFmtId="0" fontId="34" fillId="14" borderId="15" xfId="0" applyFont="1" applyFill="1" applyBorder="1" applyAlignment="1">
      <alignment horizontal="center"/>
    </xf>
    <xf numFmtId="0" fontId="33" fillId="14" borderId="0" xfId="0" applyFont="1" applyFill="1"/>
    <xf numFmtId="0" fontId="33" fillId="14" borderId="14" xfId="0" applyFont="1" applyFill="1" applyBorder="1"/>
    <xf numFmtId="4" fontId="6" fillId="13" borderId="0" xfId="0" applyNumberFormat="1" applyFont="1" applyFill="1" applyBorder="1" applyAlignment="1">
      <alignment horizontal="center"/>
    </xf>
    <xf numFmtId="0" fontId="35" fillId="13" borderId="0" xfId="0" applyFont="1" applyFill="1" applyAlignment="1">
      <alignment horizontal="center"/>
    </xf>
    <xf numFmtId="0" fontId="36" fillId="13" borderId="0" xfId="0" applyFont="1" applyFill="1" applyBorder="1" applyAlignment="1"/>
    <xf numFmtId="0" fontId="36" fillId="13" borderId="0" xfId="0" applyFont="1" applyFill="1" applyBorder="1" applyAlignment="1">
      <alignment horizontal="center"/>
    </xf>
    <xf numFmtId="0" fontId="36" fillId="13" borderId="0" xfId="0" applyFont="1" applyFill="1" applyBorder="1" applyAlignment="1">
      <alignment horizontal="left"/>
    </xf>
    <xf numFmtId="4" fontId="33" fillId="13" borderId="0" xfId="0" applyNumberFormat="1" applyFont="1" applyFill="1" applyBorder="1" applyAlignment="1">
      <alignment horizontal="center"/>
    </xf>
    <xf numFmtId="0" fontId="33" fillId="13" borderId="0" xfId="0" applyFont="1" applyFill="1" applyAlignment="1">
      <alignment horizontal="left"/>
    </xf>
    <xf numFmtId="170" fontId="33" fillId="13" borderId="0" xfId="0" applyNumberFormat="1" applyFont="1" applyFill="1" applyBorder="1" applyAlignment="1">
      <alignment horizontal="center"/>
    </xf>
    <xf numFmtId="3" fontId="33" fillId="13" borderId="0" xfId="0" applyNumberFormat="1" applyFont="1" applyFill="1" applyBorder="1" applyAlignment="1">
      <alignment horizontal="center"/>
    </xf>
    <xf numFmtId="170" fontId="33" fillId="13" borderId="0" xfId="0" applyNumberFormat="1" applyFont="1" applyFill="1" applyBorder="1"/>
    <xf numFmtId="170" fontId="33" fillId="13" borderId="0" xfId="0" applyNumberFormat="1" applyFont="1" applyFill="1" applyAlignment="1">
      <alignment horizontal="left"/>
    </xf>
    <xf numFmtId="10" fontId="33" fillId="13" borderId="0" xfId="6" applyNumberFormat="1" applyFont="1" applyFill="1" applyBorder="1" applyAlignment="1">
      <alignment horizontal="center"/>
    </xf>
    <xf numFmtId="170" fontId="36" fillId="13" borderId="0" xfId="0" applyNumberFormat="1" applyFont="1" applyFill="1" applyBorder="1" applyAlignment="1">
      <alignment horizontal="center"/>
    </xf>
    <xf numFmtId="3" fontId="36" fillId="13" borderId="0" xfId="0" applyNumberFormat="1" applyFont="1" applyFill="1" applyBorder="1" applyAlignment="1">
      <alignment horizontal="center"/>
    </xf>
    <xf numFmtId="170" fontId="36" fillId="13" borderId="0" xfId="0" applyNumberFormat="1" applyFont="1" applyFill="1" applyBorder="1" applyAlignment="1">
      <alignment horizontal="left"/>
    </xf>
    <xf numFmtId="4" fontId="36" fillId="13" borderId="0" xfId="0" applyNumberFormat="1" applyFont="1" applyFill="1" applyBorder="1" applyAlignment="1">
      <alignment horizontal="center"/>
    </xf>
    <xf numFmtId="171" fontId="33" fillId="13" borderId="0" xfId="0" applyNumberFormat="1" applyFont="1" applyFill="1" applyBorder="1" applyAlignment="1">
      <alignment horizontal="center"/>
    </xf>
    <xf numFmtId="0" fontId="33" fillId="13" borderId="0" xfId="0" applyFont="1" applyFill="1" applyBorder="1" applyAlignment="1">
      <alignment horizontal="left"/>
    </xf>
    <xf numFmtId="170" fontId="33" fillId="13" borderId="0" xfId="0" applyNumberFormat="1" applyFont="1" applyFill="1" applyBorder="1" applyAlignment="1">
      <alignment horizontal="left"/>
    </xf>
    <xf numFmtId="0" fontId="36" fillId="13" borderId="16" xfId="0" applyFont="1" applyFill="1" applyBorder="1" applyAlignment="1">
      <alignment horizontal="left"/>
    </xf>
    <xf numFmtId="0" fontId="33" fillId="13" borderId="16" xfId="0" applyFont="1" applyFill="1" applyBorder="1"/>
    <xf numFmtId="171" fontId="36" fillId="13" borderId="16" xfId="0" applyNumberFormat="1" applyFont="1" applyFill="1" applyBorder="1" applyAlignment="1">
      <alignment horizontal="center"/>
    </xf>
    <xf numFmtId="3" fontId="36" fillId="13" borderId="16" xfId="0" applyNumberFormat="1" applyFont="1" applyFill="1" applyBorder="1" applyAlignment="1">
      <alignment horizontal="center"/>
    </xf>
    <xf numFmtId="171" fontId="36" fillId="13" borderId="0" xfId="0" applyNumberFormat="1" applyFont="1" applyFill="1" applyBorder="1" applyAlignment="1">
      <alignment horizontal="center"/>
    </xf>
    <xf numFmtId="170" fontId="36" fillId="13" borderId="16" xfId="0" applyNumberFormat="1" applyFont="1" applyFill="1" applyBorder="1" applyAlignment="1">
      <alignment horizontal="center"/>
    </xf>
    <xf numFmtId="0" fontId="38" fillId="13" borderId="0" xfId="0" applyFont="1" applyFill="1" applyBorder="1"/>
    <xf numFmtId="172" fontId="33" fillId="13" borderId="0" xfId="0" applyNumberFormat="1" applyFont="1" applyFill="1" applyBorder="1" applyAlignment="1">
      <alignment horizontal="center"/>
    </xf>
    <xf numFmtId="2" fontId="33" fillId="13" borderId="0" xfId="0" applyNumberFormat="1" applyFont="1" applyFill="1" applyBorder="1" applyAlignment="1">
      <alignment horizontal="center"/>
    </xf>
    <xf numFmtId="1" fontId="33" fillId="13" borderId="0" xfId="0" applyNumberFormat="1" applyFont="1" applyFill="1" applyBorder="1" applyAlignment="1">
      <alignment horizontal="center"/>
    </xf>
    <xf numFmtId="173" fontId="33" fillId="13" borderId="0" xfId="0" applyNumberFormat="1" applyFont="1" applyFill="1" applyBorder="1" applyAlignment="1">
      <alignment horizontal="center"/>
    </xf>
    <xf numFmtId="174" fontId="33" fillId="13" borderId="0" xfId="0" applyNumberFormat="1" applyFont="1" applyFill="1" applyBorder="1" applyAlignment="1">
      <alignment horizontal="center"/>
    </xf>
    <xf numFmtId="17" fontId="36" fillId="13" borderId="0" xfId="0" applyNumberFormat="1" applyFont="1" applyFill="1" applyBorder="1" applyAlignment="1">
      <alignment horizontal="center"/>
    </xf>
    <xf numFmtId="10" fontId="33" fillId="13" borderId="0" xfId="0" applyNumberFormat="1" applyFont="1" applyFill="1" applyBorder="1" applyAlignment="1">
      <alignment horizontal="center"/>
    </xf>
    <xf numFmtId="173" fontId="33" fillId="13" borderId="0" xfId="0" applyNumberFormat="1" applyFont="1" applyFill="1" applyBorder="1"/>
    <xf numFmtId="0" fontId="39" fillId="13" borderId="0" xfId="0" applyFont="1" applyFill="1" applyBorder="1" applyAlignment="1">
      <alignment horizontal="justify"/>
    </xf>
    <xf numFmtId="2" fontId="33" fillId="13" borderId="0" xfId="0" applyNumberFormat="1" applyFont="1" applyFill="1" applyBorder="1"/>
    <xf numFmtId="171" fontId="33" fillId="13" borderId="0" xfId="0" applyNumberFormat="1" applyFont="1" applyFill="1" applyBorder="1"/>
    <xf numFmtId="1" fontId="33" fillId="13" borderId="0" xfId="0" applyNumberFormat="1" applyFont="1" applyFill="1" applyBorder="1"/>
    <xf numFmtId="175" fontId="33" fillId="13" borderId="0" xfId="0" applyNumberFormat="1" applyFont="1" applyFill="1" applyBorder="1"/>
    <xf numFmtId="0" fontId="35" fillId="13" borderId="0" xfId="0" applyFont="1" applyFill="1" applyBorder="1" applyAlignment="1">
      <alignment horizontal="center"/>
    </xf>
    <xf numFmtId="0" fontId="34" fillId="14" borderId="0" xfId="0" applyFont="1" applyFill="1" applyBorder="1" applyAlignment="1">
      <alignment horizontal="center"/>
    </xf>
    <xf numFmtId="0" fontId="34" fillId="14" borderId="14" xfId="0" applyFont="1" applyFill="1" applyBorder="1" applyAlignment="1">
      <alignment horizontal="center"/>
    </xf>
    <xf numFmtId="49" fontId="0" fillId="0" borderId="13" xfId="0" applyNumberFormat="1" applyBorder="1" applyProtection="1">
      <protection locked="0"/>
    </xf>
    <xf numFmtId="49" fontId="0" fillId="0" borderId="13" xfId="0" applyNumberFormat="1" applyBorder="1" applyAlignment="1" applyProtection="1">
      <alignment wrapText="1"/>
      <protection locked="0"/>
    </xf>
    <xf numFmtId="49" fontId="0" fillId="15" borderId="13" xfId="0" applyNumberFormat="1" applyFill="1" applyBorder="1" applyProtection="1">
      <protection locked="0"/>
    </xf>
    <xf numFmtId="9" fontId="0" fillId="0" borderId="0" xfId="2" applyFont="1" applyAlignment="1" applyProtection="1">
      <alignment horizontal="center" vertical="center" wrapText="1"/>
      <protection locked="0"/>
    </xf>
    <xf numFmtId="49" fontId="0" fillId="0" borderId="13" xfId="0" applyNumberFormat="1" applyFill="1" applyBorder="1" applyProtection="1">
      <protection locked="0"/>
    </xf>
    <xf numFmtId="166" fontId="0" fillId="0" borderId="0" xfId="1" applyNumberFormat="1" applyFont="1" applyFill="1" applyAlignment="1" applyProtection="1">
      <alignment horizontal="center" vertical="center"/>
      <protection locked="0"/>
    </xf>
    <xf numFmtId="49" fontId="0" fillId="5" borderId="13" xfId="0" quotePrefix="1" applyNumberFormat="1" applyFill="1" applyBorder="1" applyAlignment="1" applyProtection="1">
      <alignment wrapText="1"/>
      <protection locked="0"/>
    </xf>
    <xf numFmtId="49" fontId="0" fillId="5" borderId="13" xfId="0" quotePrefix="1" applyNumberFormat="1" applyFill="1" applyBorder="1" applyProtection="1">
      <protection locked="0"/>
    </xf>
    <xf numFmtId="49" fontId="0" fillId="5" borderId="13" xfId="0" applyNumberFormat="1" applyFill="1" applyBorder="1" applyProtection="1">
      <protection locked="0"/>
    </xf>
    <xf numFmtId="49" fontId="0" fillId="5" borderId="13" xfId="0" applyNumberFormat="1" applyFill="1" applyBorder="1" applyAlignment="1" applyProtection="1">
      <alignment wrapText="1"/>
      <protection locked="0"/>
    </xf>
    <xf numFmtId="166" fontId="0" fillId="5" borderId="0" xfId="1" applyNumberFormat="1" applyFont="1" applyFill="1" applyAlignment="1" applyProtection="1">
      <alignment horizontal="center" vertical="center"/>
      <protection locked="0"/>
    </xf>
    <xf numFmtId="49" fontId="0" fillId="5" borderId="0" xfId="0" applyNumberFormat="1" applyFill="1" applyProtection="1">
      <protection locked="0"/>
    </xf>
    <xf numFmtId="166" fontId="0" fillId="0" borderId="0" xfId="0" applyNumberFormat="1" applyAlignment="1">
      <alignment horizontal="center"/>
    </xf>
    <xf numFmtId="49" fontId="40" fillId="0" borderId="0" xfId="0" applyNumberFormat="1" applyFont="1" applyFill="1" applyProtection="1">
      <protection locked="0"/>
    </xf>
    <xf numFmtId="9" fontId="0" fillId="5" borderId="0" xfId="2" applyFont="1" applyFill="1" applyAlignment="1" applyProtection="1">
      <alignment horizontal="center" vertical="center"/>
      <protection locked="0"/>
    </xf>
    <xf numFmtId="0" fontId="0" fillId="5" borderId="0" xfId="0" applyFill="1" applyProtection="1">
      <protection locked="0"/>
    </xf>
    <xf numFmtId="14" fontId="0" fillId="5" borderId="0" xfId="0" applyNumberFormat="1" applyFill="1" applyProtection="1">
      <protection locked="0"/>
    </xf>
    <xf numFmtId="0" fontId="0" fillId="5" borderId="0" xfId="0" applyFill="1" applyAlignment="1" applyProtection="1">
      <alignment horizontal="center"/>
      <protection hidden="1"/>
    </xf>
    <xf numFmtId="166" fontId="1" fillId="5" borderId="0" xfId="1" applyNumberFormat="1" applyFont="1" applyFill="1" applyBorder="1" applyAlignment="1" applyProtection="1">
      <alignment horizontal="center" vertical="center"/>
      <protection hidden="1"/>
    </xf>
    <xf numFmtId="164" fontId="29" fillId="5" borderId="0" xfId="8" applyFont="1" applyFill="1" applyAlignment="1" applyProtection="1">
      <alignment horizontal="center"/>
      <protection hidden="1"/>
    </xf>
    <xf numFmtId="166" fontId="0" fillId="5" borderId="0" xfId="0" applyNumberFormat="1" applyFill="1" applyAlignment="1" applyProtection="1">
      <alignment horizontal="center"/>
      <protection hidden="1"/>
    </xf>
    <xf numFmtId="0" fontId="0" fillId="5" borderId="0" xfId="0" applyFill="1"/>
    <xf numFmtId="9" fontId="0" fillId="5" borderId="0" xfId="2" applyNumberFormat="1" applyFont="1" applyFill="1" applyAlignment="1">
      <alignment horizontal="center"/>
    </xf>
    <xf numFmtId="14" fontId="2" fillId="5" borderId="6" xfId="0" applyNumberFormat="1" applyFont="1" applyFill="1" applyBorder="1" applyProtection="1">
      <protection hidden="1"/>
    </xf>
    <xf numFmtId="14" fontId="2" fillId="5" borderId="3" xfId="0" applyNumberFormat="1" applyFont="1" applyFill="1" applyBorder="1" applyProtection="1">
      <protection hidden="1"/>
    </xf>
    <xf numFmtId="0" fontId="0" fillId="5" borderId="3" xfId="0" applyNumberFormat="1" applyFill="1" applyBorder="1" applyProtection="1"/>
    <xf numFmtId="0" fontId="0" fillId="5" borderId="0" xfId="0" applyFill="1" applyProtection="1"/>
    <xf numFmtId="43" fontId="0" fillId="5" borderId="7" xfId="1" applyFont="1" applyFill="1" applyBorder="1" applyProtection="1"/>
    <xf numFmtId="0" fontId="0" fillId="5" borderId="0" xfId="0" applyNumberFormat="1" applyFill="1" applyBorder="1" applyProtection="1">
      <protection hidden="1"/>
    </xf>
    <xf numFmtId="0" fontId="0" fillId="5" borderId="0" xfId="0" applyFill="1" applyBorder="1" applyProtection="1">
      <protection locked="0"/>
    </xf>
    <xf numFmtId="43" fontId="0" fillId="5" borderId="0" xfId="1" applyFont="1" applyFill="1" applyBorder="1" applyProtection="1">
      <protection hidden="1"/>
    </xf>
    <xf numFmtId="49" fontId="0" fillId="6" borderId="13" xfId="0" applyNumberFormat="1" applyFill="1" applyBorder="1" applyProtection="1">
      <protection locked="0"/>
    </xf>
    <xf numFmtId="0" fontId="0" fillId="8" borderId="0" xfId="0" applyFill="1"/>
    <xf numFmtId="49" fontId="0" fillId="0" borderId="0" xfId="0" applyNumberFormat="1" applyFill="1" applyProtection="1">
      <protection locked="0"/>
    </xf>
    <xf numFmtId="9" fontId="0" fillId="0" borderId="0" xfId="2" applyFont="1" applyFill="1" applyAlignment="1" applyProtection="1">
      <alignment horizontal="center" vertical="center"/>
      <protection locked="0"/>
    </xf>
    <xf numFmtId="0" fontId="0" fillId="0" borderId="0" xfId="0" applyFill="1" applyProtection="1">
      <protection locked="0"/>
    </xf>
    <xf numFmtId="14" fontId="0" fillId="0" borderId="0" xfId="0" applyNumberFormat="1" applyFill="1" applyProtection="1">
      <protection locked="0"/>
    </xf>
    <xf numFmtId="0" fontId="0" fillId="0" borderId="0" xfId="0" applyFill="1" applyAlignment="1" applyProtection="1">
      <alignment horizontal="center"/>
      <protection hidden="1"/>
    </xf>
    <xf numFmtId="164" fontId="29" fillId="0" borderId="0" xfId="8" applyFont="1" applyFill="1" applyAlignment="1" applyProtection="1">
      <alignment horizontal="center"/>
      <protection hidden="1"/>
    </xf>
    <xf numFmtId="166" fontId="0" fillId="0" borderId="0" xfId="0" applyNumberFormat="1" applyFill="1" applyAlignment="1" applyProtection="1">
      <alignment horizontal="center"/>
      <protection hidden="1"/>
    </xf>
    <xf numFmtId="0" fontId="0" fillId="0" borderId="0" xfId="0" applyFill="1"/>
    <xf numFmtId="9" fontId="0" fillId="0" borderId="0" xfId="2" applyNumberFormat="1" applyFont="1" applyFill="1" applyAlignment="1">
      <alignment horizontal="center"/>
    </xf>
    <xf numFmtId="0" fontId="0" fillId="0" borderId="3" xfId="0" applyNumberFormat="1" applyFill="1" applyBorder="1" applyProtection="1"/>
    <xf numFmtId="0" fontId="0" fillId="0" borderId="0" xfId="0" applyFill="1" applyProtection="1"/>
    <xf numFmtId="43" fontId="0" fillId="0" borderId="7" xfId="1" applyFont="1" applyFill="1" applyBorder="1" applyProtection="1"/>
    <xf numFmtId="49" fontId="0" fillId="0" borderId="1" xfId="0" applyNumberFormat="1" applyFont="1" applyFill="1" applyBorder="1" applyAlignment="1">
      <alignment horizontal="left" vertical="center" wrapText="1"/>
    </xf>
    <xf numFmtId="9" fontId="0" fillId="5" borderId="1" xfId="2" applyFont="1" applyFill="1" applyBorder="1" applyAlignment="1" applyProtection="1">
      <alignment horizontal="center" vertical="center"/>
      <protection locked="0"/>
    </xf>
    <xf numFmtId="0" fontId="0" fillId="5" borderId="1" xfId="0" applyFill="1" applyBorder="1" applyProtection="1">
      <protection locked="0"/>
    </xf>
    <xf numFmtId="14" fontId="0" fillId="5" borderId="1" xfId="0" applyNumberFormat="1" applyFill="1" applyBorder="1" applyProtection="1">
      <protection locked="0"/>
    </xf>
    <xf numFmtId="0" fontId="0" fillId="5" borderId="1" xfId="0" applyFill="1" applyBorder="1" applyAlignment="1" applyProtection="1">
      <alignment horizontal="center"/>
      <protection hidden="1"/>
    </xf>
    <xf numFmtId="166" fontId="1" fillId="5" borderId="1" xfId="1" applyNumberFormat="1" applyFont="1" applyFill="1" applyBorder="1" applyAlignment="1" applyProtection="1">
      <alignment horizontal="center" vertical="center"/>
      <protection hidden="1"/>
    </xf>
    <xf numFmtId="164" fontId="29" fillId="5" borderId="1" xfId="8" applyFont="1" applyFill="1" applyBorder="1" applyAlignment="1" applyProtection="1">
      <alignment horizontal="center"/>
      <protection hidden="1"/>
    </xf>
    <xf numFmtId="166" fontId="0" fillId="5" borderId="1" xfId="0" applyNumberFormat="1" applyFill="1" applyBorder="1" applyAlignment="1" applyProtection="1">
      <alignment horizontal="center"/>
      <protection hidden="1"/>
    </xf>
    <xf numFmtId="164" fontId="40" fillId="5" borderId="1" xfId="8" applyFont="1" applyFill="1" applyBorder="1" applyAlignment="1" applyProtection="1">
      <alignment horizontal="center"/>
      <protection hidden="1"/>
    </xf>
    <xf numFmtId="49" fontId="0" fillId="5" borderId="1" xfId="0" applyNumberFormat="1" applyFill="1" applyBorder="1" applyProtection="1">
      <protection locked="0"/>
    </xf>
    <xf numFmtId="166" fontId="40" fillId="5" borderId="1" xfId="1" applyNumberFormat="1" applyFont="1" applyFill="1" applyBorder="1" applyAlignment="1" applyProtection="1">
      <alignment horizontal="center" vertical="center"/>
      <protection locked="0"/>
    </xf>
    <xf numFmtId="3" fontId="42" fillId="5" borderId="1" xfId="0" applyNumberFormat="1" applyFont="1" applyFill="1" applyBorder="1"/>
    <xf numFmtId="49" fontId="40" fillId="5" borderId="1" xfId="0" applyNumberFormat="1" applyFont="1" applyFill="1" applyBorder="1" applyProtection="1">
      <protection locked="0"/>
    </xf>
    <xf numFmtId="9" fontId="40" fillId="5" borderId="1" xfId="2" applyFont="1" applyFill="1" applyBorder="1" applyAlignment="1" applyProtection="1">
      <alignment horizontal="center" vertical="center"/>
      <protection locked="0"/>
    </xf>
    <xf numFmtId="0" fontId="40" fillId="5" borderId="1" xfId="0" applyFont="1" applyFill="1" applyBorder="1" applyProtection="1">
      <protection locked="0"/>
    </xf>
    <xf numFmtId="14" fontId="40" fillId="5" borderId="1" xfId="0" applyNumberFormat="1" applyFont="1" applyFill="1" applyBorder="1" applyProtection="1">
      <protection locked="0"/>
    </xf>
    <xf numFmtId="0" fontId="40" fillId="5" borderId="1" xfId="0" applyFont="1" applyFill="1" applyBorder="1" applyAlignment="1" applyProtection="1">
      <alignment horizontal="center"/>
      <protection hidden="1"/>
    </xf>
    <xf numFmtId="166" fontId="40" fillId="5" borderId="1" xfId="1" applyNumberFormat="1" applyFont="1" applyFill="1" applyBorder="1" applyAlignment="1" applyProtection="1">
      <alignment horizontal="center" vertical="center"/>
      <protection hidden="1"/>
    </xf>
    <xf numFmtId="166" fontId="40" fillId="5" borderId="1" xfId="0" applyNumberFormat="1" applyFont="1" applyFill="1" applyBorder="1" applyAlignment="1" applyProtection="1">
      <alignment horizontal="center"/>
      <protection hidden="1"/>
    </xf>
    <xf numFmtId="49" fontId="40" fillId="5" borderId="0" xfId="0" applyNumberFormat="1" applyFont="1" applyFill="1" applyProtection="1">
      <protection locked="0"/>
    </xf>
    <xf numFmtId="166" fontId="40" fillId="5" borderId="2" xfId="1" applyNumberFormat="1" applyFont="1" applyFill="1" applyBorder="1" applyAlignment="1" applyProtection="1">
      <alignment horizontal="center" vertical="center"/>
      <protection locked="0"/>
    </xf>
    <xf numFmtId="9" fontId="40" fillId="5" borderId="2" xfId="2" applyFont="1" applyFill="1" applyBorder="1" applyAlignment="1" applyProtection="1">
      <alignment horizontal="center" vertical="center"/>
      <protection locked="0"/>
    </xf>
    <xf numFmtId="0" fontId="40" fillId="5" borderId="2" xfId="0" applyFont="1" applyFill="1" applyBorder="1" applyProtection="1">
      <protection locked="0"/>
    </xf>
    <xf numFmtId="14" fontId="40" fillId="5" borderId="2" xfId="0" applyNumberFormat="1" applyFont="1" applyFill="1" applyBorder="1" applyProtection="1">
      <protection locked="0"/>
    </xf>
    <xf numFmtId="166" fontId="40" fillId="5" borderId="2" xfId="1" applyNumberFormat="1" applyFont="1" applyFill="1" applyBorder="1" applyAlignment="1" applyProtection="1">
      <alignment horizontal="center" vertical="center"/>
      <protection hidden="1"/>
    </xf>
    <xf numFmtId="164" fontId="40" fillId="5" borderId="2" xfId="8" applyFont="1" applyFill="1" applyBorder="1" applyAlignment="1" applyProtection="1">
      <alignment horizontal="center"/>
      <protection hidden="1"/>
    </xf>
    <xf numFmtId="166" fontId="40" fillId="5" borderId="2" xfId="0" applyNumberFormat="1" applyFont="1" applyFill="1" applyBorder="1" applyAlignment="1" applyProtection="1">
      <alignment horizontal="center"/>
      <protection hidden="1"/>
    </xf>
    <xf numFmtId="49" fontId="41" fillId="5" borderId="1" xfId="0" applyNumberFormat="1" applyFont="1" applyFill="1" applyBorder="1"/>
    <xf numFmtId="166" fontId="0" fillId="5" borderId="1" xfId="1" applyNumberFormat="1" applyFont="1" applyFill="1" applyBorder="1" applyAlignment="1" applyProtection="1">
      <alignment horizontal="center" vertical="center"/>
      <protection locked="0"/>
    </xf>
    <xf numFmtId="49" fontId="0" fillId="16" borderId="1" xfId="0" applyNumberFormat="1" applyFill="1" applyBorder="1" applyProtection="1">
      <protection locked="0"/>
    </xf>
    <xf numFmtId="49" fontId="40" fillId="16" borderId="1" xfId="0" applyNumberFormat="1" applyFont="1" applyFill="1" applyBorder="1" applyProtection="1">
      <protection locked="0"/>
    </xf>
    <xf numFmtId="9" fontId="0" fillId="16" borderId="1" xfId="2" applyFont="1" applyFill="1" applyBorder="1" applyAlignment="1" applyProtection="1">
      <alignment horizontal="center" vertical="center"/>
      <protection locked="0"/>
    </xf>
    <xf numFmtId="0" fontId="0" fillId="16" borderId="1" xfId="0" applyFill="1" applyBorder="1" applyProtection="1">
      <protection locked="0"/>
    </xf>
    <xf numFmtId="166" fontId="0" fillId="16" borderId="1" xfId="1" applyNumberFormat="1" applyFont="1" applyFill="1" applyBorder="1" applyAlignment="1" applyProtection="1">
      <alignment horizontal="center" vertical="center"/>
      <protection locked="0"/>
    </xf>
    <xf numFmtId="14" fontId="0" fillId="16" borderId="1" xfId="0" applyNumberFormat="1" applyFill="1" applyBorder="1" applyProtection="1">
      <protection locked="0"/>
    </xf>
    <xf numFmtId="0" fontId="0" fillId="16" borderId="1" xfId="0" applyFill="1" applyBorder="1" applyAlignment="1" applyProtection="1">
      <alignment horizontal="center"/>
      <protection hidden="1"/>
    </xf>
    <xf numFmtId="166" fontId="1" fillId="16" borderId="1" xfId="1" applyNumberFormat="1" applyFont="1" applyFill="1" applyBorder="1" applyAlignment="1" applyProtection="1">
      <alignment horizontal="center" vertical="center"/>
      <protection hidden="1"/>
    </xf>
    <xf numFmtId="164" fontId="29" fillId="16" borderId="1" xfId="8" applyFont="1" applyFill="1" applyBorder="1" applyAlignment="1" applyProtection="1">
      <alignment horizontal="center"/>
      <protection hidden="1"/>
    </xf>
    <xf numFmtId="166" fontId="0" fillId="16" borderId="1" xfId="0" applyNumberFormat="1" applyFill="1" applyBorder="1" applyAlignment="1" applyProtection="1">
      <alignment horizontal="center"/>
      <protection hidden="1"/>
    </xf>
    <xf numFmtId="0" fontId="16" fillId="0" borderId="0" xfId="0" applyFont="1" applyAlignment="1">
      <alignment horizontal="center" wrapText="1"/>
    </xf>
    <xf numFmtId="0" fontId="14" fillId="0" borderId="0" xfId="0" applyFont="1" applyAlignment="1">
      <alignment horizontal="left" wrapText="1"/>
    </xf>
    <xf numFmtId="0" fontId="20" fillId="0" borderId="1" xfId="0" applyFont="1" applyBorder="1" applyAlignment="1">
      <alignment horizontal="left" vertical="center" wrapText="1"/>
    </xf>
    <xf numFmtId="0" fontId="26" fillId="0" borderId="0" xfId="0" quotePrefix="1" applyFont="1" applyAlignment="1">
      <alignment horizontal="left" wrapText="1"/>
    </xf>
    <xf numFmtId="0" fontId="3" fillId="0" borderId="0" xfId="0" applyFont="1" applyAlignment="1">
      <alignment horizontal="center"/>
    </xf>
    <xf numFmtId="0" fontId="12" fillId="9" borderId="9"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0" fillId="0" borderId="9" xfId="0" applyBorder="1" applyAlignment="1">
      <alignment horizontal="left" vertical="center" wrapText="1"/>
    </xf>
    <xf numFmtId="0" fontId="0" fillId="0" borderId="3" xfId="0" applyBorder="1" applyAlignment="1">
      <alignment horizontal="left" vertical="center" wrapText="1"/>
    </xf>
    <xf numFmtId="9" fontId="5" fillId="5" borderId="1" xfId="2" applyFont="1" applyFill="1" applyBorder="1" applyAlignment="1" applyProtection="1">
      <alignment horizontal="center" vertical="center"/>
      <protection locked="0"/>
    </xf>
    <xf numFmtId="0" fontId="0" fillId="0" borderId="2" xfId="0" applyBorder="1" applyAlignment="1">
      <alignment horizontal="left" vertical="center" wrapText="1"/>
    </xf>
    <xf numFmtId="0" fontId="12" fillId="9" borderId="2" xfId="0" applyFont="1" applyFill="1" applyBorder="1" applyAlignment="1" applyProtection="1">
      <alignment horizontal="center" vertical="center"/>
      <protection locked="0"/>
    </xf>
    <xf numFmtId="0" fontId="28" fillId="0" borderId="10" xfId="0" quotePrefix="1" applyFont="1" applyBorder="1" applyAlignment="1">
      <alignment horizontal="left" wrapText="1"/>
    </xf>
    <xf numFmtId="0" fontId="28" fillId="0" borderId="0" xfId="0" quotePrefix="1" applyFont="1" applyBorder="1" applyAlignment="1">
      <alignment horizontal="left" wrapText="1"/>
    </xf>
    <xf numFmtId="0" fontId="0" fillId="0" borderId="1" xfId="0" applyFont="1" applyBorder="1" applyAlignment="1">
      <alignment horizontal="center"/>
    </xf>
    <xf numFmtId="0" fontId="36" fillId="13" borderId="0" xfId="0" applyFont="1" applyFill="1" applyBorder="1" applyAlignment="1">
      <alignment horizontal="center" vertical="center"/>
    </xf>
    <xf numFmtId="0" fontId="33" fillId="13" borderId="0" xfId="0" applyFont="1" applyFill="1" applyBorder="1" applyAlignment="1">
      <alignment horizontal="center" vertical="center"/>
    </xf>
    <xf numFmtId="0" fontId="35" fillId="13" borderId="0" xfId="0" applyFont="1" applyFill="1" applyBorder="1" applyAlignment="1">
      <alignment horizontal="center"/>
    </xf>
    <xf numFmtId="0" fontId="33" fillId="14" borderId="0" xfId="0" applyFont="1" applyFill="1" applyAlignment="1">
      <alignment horizontal="center"/>
    </xf>
    <xf numFmtId="0" fontId="33" fillId="14" borderId="14" xfId="0" applyFont="1" applyFill="1" applyBorder="1" applyAlignment="1">
      <alignment horizontal="center"/>
    </xf>
    <xf numFmtId="0" fontId="34" fillId="14" borderId="0" xfId="0" applyFont="1" applyFill="1" applyBorder="1" applyAlignment="1">
      <alignment horizontal="center"/>
    </xf>
    <xf numFmtId="0" fontId="34" fillId="14" borderId="14" xfId="0" applyFont="1" applyFill="1" applyBorder="1" applyAlignment="1">
      <alignment horizontal="center"/>
    </xf>
    <xf numFmtId="0" fontId="34" fillId="14" borderId="15" xfId="0" applyFont="1" applyFill="1" applyBorder="1" applyAlignment="1">
      <alignment horizontal="center" wrapText="1"/>
    </xf>
  </cellXfs>
  <cellStyles count="12">
    <cellStyle name="Hipervínculo" xfId="9" builtinId="8"/>
    <cellStyle name="Millares" xfId="1" builtinId="3"/>
    <cellStyle name="Millares [0]" xfId="8" builtinId="6"/>
    <cellStyle name="Millares 2" xfId="3"/>
    <cellStyle name="Millares 3" xfId="7"/>
    <cellStyle name="Normal" xfId="0" builtinId="0"/>
    <cellStyle name="Normal 2" xfId="4"/>
    <cellStyle name="Normal 3" xfId="10"/>
    <cellStyle name="Normal 4" xfId="11"/>
    <cellStyle name="Porcentaje" xfId="2" builtinId="5"/>
    <cellStyle name="Porcentaje 2" xfId="5"/>
    <cellStyle name="Porcentaje 3" xfId="6"/>
  </cellStyles>
  <dxfs count="341">
    <dxf>
      <font>
        <condense val="0"/>
        <extend val="0"/>
        <color indexed="10"/>
      </font>
    </dxf>
    <dxf>
      <font>
        <condense val="0"/>
        <extend val="0"/>
        <color indexed="10"/>
      </font>
    </dxf>
    <dxf>
      <font>
        <condense val="0"/>
        <extend val="0"/>
        <color indexed="10"/>
      </font>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border>
        <left style="thin">
          <color auto="1"/>
        </left>
        <right style="thin">
          <color auto="1"/>
        </right>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b val="0"/>
        <i val="0"/>
      </font>
      <border>
        <left style="thin">
          <color auto="1"/>
        </left>
        <right style="thin">
          <color auto="1"/>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12</xdr:col>
      <xdr:colOff>238125</xdr:colOff>
      <xdr:row>18</xdr:row>
      <xdr:rowOff>166687</xdr:rowOff>
    </xdr:from>
    <xdr:ext cx="65" cy="172227"/>
    <xdr:sp macro="" textlink="">
      <xdr:nvSpPr>
        <xdr:cNvPr id="3" name="CuadroTexto 2">
          <a:extLst>
            <a:ext uri="{FF2B5EF4-FFF2-40B4-BE49-F238E27FC236}">
              <a16:creationId xmlns:a16="http://schemas.microsoft.com/office/drawing/2014/main" xmlns="" id="{00000000-0008-0000-0600-000003000000}"/>
            </a:ext>
          </a:extLst>
        </xdr:cNvPr>
        <xdr:cNvSpPr txBox="1"/>
      </xdr:nvSpPr>
      <xdr:spPr>
        <a:xfrm>
          <a:off x="8667750" y="3195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oneCellAnchor>
    <xdr:from>
      <xdr:col>12</xdr:col>
      <xdr:colOff>238125</xdr:colOff>
      <xdr:row>18</xdr:row>
      <xdr:rowOff>166687</xdr:rowOff>
    </xdr:from>
    <xdr:ext cx="65" cy="172227"/>
    <xdr:sp macro="" textlink="">
      <xdr:nvSpPr>
        <xdr:cNvPr id="4" name="CuadroTexto 3">
          <a:extLst>
            <a:ext uri="{FF2B5EF4-FFF2-40B4-BE49-F238E27FC236}">
              <a16:creationId xmlns:a16="http://schemas.microsoft.com/office/drawing/2014/main" xmlns="" id="{00000000-0008-0000-0600-000004000000}"/>
            </a:ext>
          </a:extLst>
        </xdr:cNvPr>
        <xdr:cNvSpPr txBox="1"/>
      </xdr:nvSpPr>
      <xdr:spPr>
        <a:xfrm>
          <a:off x="8667750" y="31670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uncoa/Desktop/CONTINGENCIAS%20II%20TRIMESTRE%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estimación provisión"/>
      <sheetName val="Masiva"/>
      <sheetName val="Hoja1"/>
      <sheetName val="TES"/>
      <sheetName val="IPC"/>
      <sheetName val="Proyecciones"/>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1:E11"/>
  <sheetViews>
    <sheetView showGridLines="0" showRowColHeaders="0" zoomScale="80" zoomScaleNormal="80" workbookViewId="0"/>
  </sheetViews>
  <sheetFormatPr baseColWidth="10" defaultRowHeight="15" x14ac:dyDescent="0.25"/>
  <cols>
    <col min="4" max="4" width="103.85546875" customWidth="1"/>
  </cols>
  <sheetData>
    <row r="1" spans="3:5" ht="8.25" customHeight="1" x14ac:dyDescent="0.25"/>
    <row r="2" spans="3:5" ht="36" customHeight="1" x14ac:dyDescent="0.25">
      <c r="C2" s="249" t="s">
        <v>1670</v>
      </c>
      <c r="D2" s="249"/>
      <c r="E2" s="249"/>
    </row>
    <row r="3" spans="3:5" ht="32.25" customHeight="1" x14ac:dyDescent="0.25">
      <c r="C3" s="249"/>
      <c r="D3" s="249"/>
      <c r="E3" s="249"/>
    </row>
    <row r="5" spans="3:5" ht="36" x14ac:dyDescent="0.55000000000000004">
      <c r="D5" s="72" t="s">
        <v>1667</v>
      </c>
    </row>
    <row r="6" spans="3:5" ht="11.25" customHeight="1" x14ac:dyDescent="0.55000000000000004">
      <c r="D6" s="73"/>
    </row>
    <row r="7" spans="3:5" ht="36" x14ac:dyDescent="0.55000000000000004">
      <c r="D7" s="72" t="s">
        <v>1668</v>
      </c>
    </row>
    <row r="8" spans="3:5" ht="12" customHeight="1" x14ac:dyDescent="0.9">
      <c r="D8" s="65"/>
    </row>
    <row r="9" spans="3:5" ht="99" customHeight="1" x14ac:dyDescent="0.3">
      <c r="C9" s="250" t="s">
        <v>1673</v>
      </c>
      <c r="D9" s="250"/>
      <c r="E9" s="250"/>
    </row>
    <row r="10" spans="3:5" ht="58.5" customHeight="1" x14ac:dyDescent="0.3">
      <c r="C10" s="250" t="s">
        <v>1674</v>
      </c>
      <c r="D10" s="250"/>
      <c r="E10" s="250"/>
    </row>
    <row r="11" spans="3:5" ht="54" customHeight="1" x14ac:dyDescent="0.3">
      <c r="C11" s="250" t="s">
        <v>1675</v>
      </c>
      <c r="D11" s="250"/>
      <c r="E11" s="250"/>
    </row>
  </sheetData>
  <mergeCells count="4">
    <mergeCell ref="C2:E3"/>
    <mergeCell ref="C9:E9"/>
    <mergeCell ref="C10:E10"/>
    <mergeCell ref="C11:E11"/>
  </mergeCells>
  <hyperlinks>
    <hyperlink ref="D5" location="'estimación provisión'!A1" display="Provisión para un proceso"/>
    <hyperlink ref="D7" location="Masiva!A1" display="Cálculo masivo"/>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1:L29"/>
  <sheetViews>
    <sheetView showGridLines="0" showRowColHeaders="0" zoomScale="90" zoomScaleNormal="90" workbookViewId="0"/>
  </sheetViews>
  <sheetFormatPr baseColWidth="10" defaultRowHeight="15" x14ac:dyDescent="0.25"/>
  <cols>
    <col min="2" max="2" width="44.42578125" customWidth="1"/>
    <col min="3" max="3" width="18" bestFit="1" customWidth="1"/>
    <col min="4" max="4" width="14.5703125" style="21" customWidth="1"/>
    <col min="5" max="5" width="3.5703125" customWidth="1"/>
    <col min="6" max="6" width="39.7109375" customWidth="1"/>
    <col min="7" max="7" width="24.5703125" bestFit="1" customWidth="1"/>
    <col min="8" max="9" width="11.42578125" hidden="1" customWidth="1"/>
    <col min="12" max="12" width="18.85546875" bestFit="1" customWidth="1"/>
  </cols>
  <sheetData>
    <row r="1" spans="2:12" ht="21" x14ac:dyDescent="0.35">
      <c r="B1" s="253" t="s">
        <v>1671</v>
      </c>
      <c r="C1" s="253"/>
      <c r="D1" s="253"/>
      <c r="E1" s="253"/>
      <c r="F1" s="253"/>
      <c r="G1" s="253"/>
      <c r="H1" s="1"/>
      <c r="I1" s="1"/>
    </row>
    <row r="2" spans="2:12" ht="18" thickBot="1" x14ac:dyDescent="0.35">
      <c r="F2" s="83" t="s">
        <v>1681</v>
      </c>
      <c r="G2" s="67" t="s">
        <v>1680</v>
      </c>
      <c r="H2" s="71"/>
      <c r="I2" s="71"/>
      <c r="J2" s="71"/>
      <c r="K2" s="84"/>
    </row>
    <row r="3" spans="2:12" ht="15.75" thickBot="1" x14ac:dyDescent="0.3">
      <c r="B3" s="8" t="s">
        <v>0</v>
      </c>
      <c r="C3" s="81">
        <v>50000000</v>
      </c>
      <c r="D3" s="75"/>
    </row>
    <row r="4" spans="2:12" x14ac:dyDescent="0.25">
      <c r="B4" s="2" t="s">
        <v>1672</v>
      </c>
      <c r="C4" s="82">
        <v>1</v>
      </c>
      <c r="D4" s="76"/>
      <c r="F4" s="2" t="s">
        <v>8</v>
      </c>
      <c r="G4" s="86">
        <v>41255</v>
      </c>
      <c r="H4" s="21">
        <f>+MONTH(G4)</f>
        <v>12</v>
      </c>
      <c r="I4" s="21" t="str">
        <f>+H4&amp;"-"&amp;H5</f>
        <v>12-2012</v>
      </c>
    </row>
    <row r="5" spans="2:12" x14ac:dyDescent="0.25">
      <c r="F5" s="2" t="s">
        <v>1</v>
      </c>
      <c r="G5" s="87">
        <v>10</v>
      </c>
      <c r="H5" s="21">
        <f>+YEAR(G4)</f>
        <v>2012</v>
      </c>
      <c r="I5" s="11">
        <f>+IFERROR(VLOOKUP(I4,IPC!$E$2:$F$753,2,0),IPC!$H$1)</f>
        <v>111.82</v>
      </c>
    </row>
    <row r="6" spans="2:12" ht="20.25" customHeight="1" x14ac:dyDescent="0.25">
      <c r="B6" s="70" t="s">
        <v>1677</v>
      </c>
      <c r="C6" s="70" t="s">
        <v>1678</v>
      </c>
      <c r="D6" s="70" t="s">
        <v>1679</v>
      </c>
      <c r="F6" s="2" t="s">
        <v>15</v>
      </c>
      <c r="G6" s="16">
        <f>+G4+365*G5</f>
        <v>44905</v>
      </c>
      <c r="H6" s="21"/>
      <c r="I6" s="21"/>
    </row>
    <row r="7" spans="2:12" ht="23.25" customHeight="1" x14ac:dyDescent="0.25">
      <c r="B7" s="256" t="s">
        <v>14</v>
      </c>
      <c r="C7" s="254" t="s">
        <v>3</v>
      </c>
      <c r="D7" s="258">
        <v>0.25</v>
      </c>
      <c r="F7" s="2" t="s">
        <v>1646</v>
      </c>
      <c r="G7" s="103">
        <f ca="1">+TODAY()</f>
        <v>44139</v>
      </c>
      <c r="H7" s="21">
        <f ca="1">+MONTH(G7)-1</f>
        <v>10</v>
      </c>
      <c r="I7" s="21" t="str">
        <f ca="1">+H7&amp;"-"&amp;H8</f>
        <v>10-2020</v>
      </c>
      <c r="L7" s="68"/>
    </row>
    <row r="8" spans="2:12" ht="23.25" customHeight="1" x14ac:dyDescent="0.25">
      <c r="B8" s="257"/>
      <c r="C8" s="255"/>
      <c r="D8" s="258"/>
      <c r="F8" s="2" t="s">
        <v>16</v>
      </c>
      <c r="G8" s="17">
        <f ca="1">(G6-G7)/365</f>
        <v>2.0986301369863014</v>
      </c>
      <c r="H8" s="21">
        <f ca="1">+YEAR(G7)</f>
        <v>2020</v>
      </c>
      <c r="I8" s="11">
        <f ca="1">+IFERROR(VLOOKUP(I7,IPC!$E$2:$F$753,2,0),IPC!$H$1)</f>
        <v>138.32155800000001</v>
      </c>
    </row>
    <row r="9" spans="2:12" ht="23.25" customHeight="1" x14ac:dyDescent="0.25">
      <c r="B9" s="259" t="s">
        <v>13</v>
      </c>
      <c r="C9" s="260" t="s">
        <v>3</v>
      </c>
      <c r="D9" s="258">
        <v>0.25</v>
      </c>
      <c r="F9" s="2" t="s">
        <v>1644</v>
      </c>
      <c r="G9" s="17">
        <f ca="1">+C3*C4*I8/I5</f>
        <v>61850097.478089802</v>
      </c>
    </row>
    <row r="10" spans="2:12" ht="23.25" customHeight="1" x14ac:dyDescent="0.25">
      <c r="B10" s="257"/>
      <c r="C10" s="255"/>
      <c r="D10" s="258"/>
      <c r="F10" s="2" t="s">
        <v>1683</v>
      </c>
      <c r="G10" s="19">
        <f>+Proyecciones!E24/100</f>
        <v>4.0261538461538467E-2</v>
      </c>
    </row>
    <row r="11" spans="2:12" ht="23.25" customHeight="1" x14ac:dyDescent="0.25">
      <c r="B11" s="259" t="s">
        <v>11</v>
      </c>
      <c r="C11" s="260" t="s">
        <v>3</v>
      </c>
      <c r="D11" s="258">
        <v>0.25</v>
      </c>
      <c r="F11" s="2" t="s">
        <v>1684</v>
      </c>
      <c r="G11" s="100">
        <f>+TES!C183</f>
        <v>5.8649679501287855E-2</v>
      </c>
    </row>
    <row r="12" spans="2:12" ht="23.25" customHeight="1" x14ac:dyDescent="0.25">
      <c r="B12" s="257"/>
      <c r="C12" s="255"/>
      <c r="D12" s="258"/>
      <c r="F12" s="21"/>
      <c r="G12" s="21"/>
      <c r="H12" s="78"/>
    </row>
    <row r="13" spans="2:12" ht="23.25" customHeight="1" x14ac:dyDescent="0.25">
      <c r="B13" s="259" t="s">
        <v>12</v>
      </c>
      <c r="C13" s="260" t="s">
        <v>3</v>
      </c>
      <c r="D13" s="258">
        <v>0.25</v>
      </c>
      <c r="F13" s="2" t="s">
        <v>1694</v>
      </c>
      <c r="G13" s="79">
        <f>IF(SUM(D7:D14)&lt;&gt;100%,"REVISAR PONDERACIÓN",Hoja2!C21)</f>
        <v>0.92</v>
      </c>
      <c r="H13" s="77"/>
    </row>
    <row r="14" spans="2:12" ht="23.25" customHeight="1" x14ac:dyDescent="0.25">
      <c r="B14" s="257"/>
      <c r="C14" s="255"/>
      <c r="D14" s="258"/>
      <c r="F14" s="2" t="s">
        <v>1695</v>
      </c>
      <c r="G14" s="80" t="str">
        <f>+IF(G13&gt;0.5,"ALTA",IF(AND(G13&gt;0.25,G13&lt;=0.5),"MEDIA",IF(AND(G13&gt;=0.1,G13&lt;=0.25),"BAJA",IF(AND(G13&lt;0.1),"REMOTA"))))</f>
        <v>ALTA</v>
      </c>
      <c r="L14" s="20"/>
    </row>
    <row r="15" spans="2:12" ht="15.75" customHeight="1" x14ac:dyDescent="0.25">
      <c r="B15" s="21"/>
      <c r="C15" s="21"/>
    </row>
    <row r="16" spans="2:12" s="21" customFormat="1" ht="15.75" customHeight="1" x14ac:dyDescent="0.25">
      <c r="B16" s="251" t="s">
        <v>1697</v>
      </c>
      <c r="C16" s="85" t="s">
        <v>3</v>
      </c>
      <c r="D16" s="102">
        <v>92</v>
      </c>
      <c r="F16" s="6" t="s">
        <v>9</v>
      </c>
      <c r="G16" s="15" t="str">
        <f>IF(G13="REVISAR PONDERACIÓN",G13,IF(G13&gt;50%,"Provisión contable",IF(G13&lt;=10%,"No se registra","Cuentas de orden")))</f>
        <v>Provisión contable</v>
      </c>
    </row>
    <row r="17" spans="2:7" s="21" customFormat="1" ht="15.75" customHeight="1" x14ac:dyDescent="0.25">
      <c r="B17" s="251"/>
      <c r="C17" s="85" t="s">
        <v>5</v>
      </c>
      <c r="D17" s="102">
        <v>65</v>
      </c>
      <c r="F17" s="7" t="s">
        <v>2</v>
      </c>
      <c r="G17" s="18">
        <f ca="1">+G9*((1+G10)^G8)/((1+G11)^G8)</f>
        <v>59617036.288310915</v>
      </c>
    </row>
    <row r="18" spans="2:7" s="21" customFormat="1" ht="15.75" customHeight="1" x14ac:dyDescent="0.25">
      <c r="B18" s="251"/>
      <c r="C18" s="85" t="s">
        <v>4</v>
      </c>
      <c r="D18" s="102">
        <v>35</v>
      </c>
      <c r="F18" s="7" t="s">
        <v>1645</v>
      </c>
      <c r="G18" s="47">
        <f ca="1">+IF(G16="Provisión contable",G17,0)</f>
        <v>59617036.288310915</v>
      </c>
    </row>
    <row r="19" spans="2:7" s="21" customFormat="1" ht="15.75" customHeight="1" x14ac:dyDescent="0.25">
      <c r="B19" s="251"/>
      <c r="C19" s="85" t="s">
        <v>10</v>
      </c>
      <c r="D19" s="102">
        <v>8</v>
      </c>
      <c r="F19" s="261" t="s">
        <v>1698</v>
      </c>
      <c r="G19" s="261"/>
    </row>
    <row r="20" spans="2:7" s="21" customFormat="1" ht="15.75" customHeight="1" x14ac:dyDescent="0.25">
      <c r="B20" s="107" t="s">
        <v>1699</v>
      </c>
      <c r="F20" s="262"/>
      <c r="G20" s="262"/>
    </row>
    <row r="21" spans="2:7" ht="15" customHeight="1" x14ac:dyDescent="0.25">
      <c r="B21" s="252" t="s">
        <v>1682</v>
      </c>
      <c r="C21" s="252"/>
      <c r="D21" s="252"/>
      <c r="E21" s="252"/>
      <c r="F21" s="252"/>
      <c r="G21" s="252"/>
    </row>
    <row r="22" spans="2:7" x14ac:dyDescent="0.25">
      <c r="B22" s="252"/>
      <c r="C22" s="252"/>
      <c r="D22" s="252"/>
      <c r="E22" s="252"/>
      <c r="F22" s="252"/>
      <c r="G22" s="252"/>
    </row>
    <row r="23" spans="2:7" x14ac:dyDescent="0.25">
      <c r="B23" s="94" t="s">
        <v>1676</v>
      </c>
      <c r="C23" s="95"/>
      <c r="D23" s="95"/>
      <c r="E23" s="96"/>
      <c r="F23" s="96"/>
      <c r="G23" s="96"/>
    </row>
    <row r="24" spans="2:7" x14ac:dyDescent="0.25">
      <c r="B24" s="97" t="s">
        <v>1685</v>
      </c>
      <c r="C24" s="95"/>
      <c r="D24" s="95"/>
      <c r="E24" s="96"/>
      <c r="F24" s="96"/>
      <c r="G24" s="96"/>
    </row>
    <row r="25" spans="2:7" x14ac:dyDescent="0.25">
      <c r="B25" s="97" t="s">
        <v>1686</v>
      </c>
      <c r="C25" s="95"/>
      <c r="D25" s="95"/>
      <c r="E25" s="96"/>
      <c r="F25" s="96"/>
      <c r="G25" s="98"/>
    </row>
    <row r="26" spans="2:7" s="21" customFormat="1" x14ac:dyDescent="0.25">
      <c r="B26" s="97" t="s">
        <v>1693</v>
      </c>
      <c r="C26" s="95"/>
      <c r="D26" s="95"/>
      <c r="E26" s="96"/>
      <c r="F26" s="96"/>
      <c r="G26" s="98"/>
    </row>
    <row r="27" spans="2:7" s="21" customFormat="1" x14ac:dyDescent="0.25">
      <c r="B27" s="97" t="s">
        <v>1696</v>
      </c>
      <c r="C27" s="95"/>
      <c r="D27" s="95"/>
      <c r="E27" s="96"/>
      <c r="F27" s="96"/>
      <c r="G27" s="98"/>
    </row>
    <row r="28" spans="2:7" x14ac:dyDescent="0.25">
      <c r="B28" s="99" t="s">
        <v>1669</v>
      </c>
      <c r="C28" s="96"/>
      <c r="D28" s="96"/>
      <c r="E28" s="96"/>
      <c r="F28" s="96"/>
      <c r="G28" s="96"/>
    </row>
    <row r="29" spans="2:7" x14ac:dyDescent="0.25">
      <c r="B29" s="74"/>
      <c r="C29" s="21"/>
    </row>
  </sheetData>
  <mergeCells count="16">
    <mergeCell ref="B16:B19"/>
    <mergeCell ref="B21:G22"/>
    <mergeCell ref="B1:G1"/>
    <mergeCell ref="C7:C8"/>
    <mergeCell ref="B7:B8"/>
    <mergeCell ref="D7:D8"/>
    <mergeCell ref="D9:D10"/>
    <mergeCell ref="D11:D12"/>
    <mergeCell ref="D13:D14"/>
    <mergeCell ref="B9:B10"/>
    <mergeCell ref="B13:B14"/>
    <mergeCell ref="B11:B12"/>
    <mergeCell ref="C9:C10"/>
    <mergeCell ref="C11:C12"/>
    <mergeCell ref="C13:C14"/>
    <mergeCell ref="F19:G20"/>
  </mergeCells>
  <dataValidations count="8">
    <dataValidation type="date" allowBlank="1" showInputMessage="1" showErrorMessage="1" promptTitle="Fecha de adminisón" prompt="Por favor digite la fecha de adminisón" sqref="G4">
      <formula1>35065</formula1>
      <formula2>TODAY()</formula2>
    </dataValidation>
    <dataValidation type="decimal" allowBlank="1" showInputMessage="1" showErrorMessage="1" promptTitle="Duración estimada" prompt="Digite los años que estima dure el proceso a partir de su admisión (Máximo 30 años)" sqref="G5">
      <formula1>0</formula1>
      <formula2>30</formula2>
    </dataValidation>
    <dataValidation type="decimal" allowBlank="1" showInputMessage="1" showErrorMessage="1" promptTitle="Ajuste" prompt="Digite la relación entre la condena estimada en caso de perdida y el valor de la pretensión (porcentaje entre 0 y 500%)" sqref="C4:D4">
      <formula1>0</formula1>
      <formula2>5</formula2>
    </dataValidation>
    <dataValidation type="decimal" allowBlank="1" showInputMessage="1" showErrorMessage="1" sqref="D7:D14">
      <formula1>0</formula1>
      <formula2>1</formula2>
    </dataValidation>
    <dataValidation type="decimal" allowBlank="1" showInputMessage="1" showErrorMessage="1" sqref="D15">
      <formula1>D16</formula1>
      <formula2>1</formula2>
    </dataValidation>
    <dataValidation type="decimal" allowBlank="1" showInputMessage="1" showErrorMessage="1" sqref="D17:D18">
      <formula1>D18</formula1>
      <formula2>D16</formula2>
    </dataValidation>
    <dataValidation type="decimal" allowBlank="1" showInputMessage="1" showErrorMessage="1" sqref="D19">
      <formula1>0</formula1>
      <formula2>D18</formula2>
    </dataValidation>
    <dataValidation type="decimal" allowBlank="1" showInputMessage="1" showErrorMessage="1" sqref="D16">
      <formula1>D17</formula1>
      <formula2>100</formula2>
    </dataValidation>
  </dataValidations>
  <hyperlinks>
    <hyperlink ref="F2" location="Masiva!A1" display="Masiva"/>
    <hyperlink ref="G2" location="Principal!A1" display="Volver pantalla principal"/>
  </hyperlinks>
  <pageMargins left="0.7" right="0.7" top="0.75" bottom="0.75" header="0.3" footer="0.3"/>
  <pageSetup orientation="portrait" r:id="rId1"/>
  <ignoredErrors>
    <ignoredError sqref="G1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Hoja2!$A$3:$A$6</xm:f>
          </x14:formula1>
          <xm:sqref>C9 C11 C13 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DI5739"/>
  <sheetViews>
    <sheetView showGridLines="0" tabSelected="1" topLeftCell="B1" workbookViewId="0">
      <pane ySplit="8" topLeftCell="A228" activePane="bottomLeft" state="frozen"/>
      <selection pane="bottomLeft" activeCell="N244" sqref="N244"/>
    </sheetView>
  </sheetViews>
  <sheetFormatPr baseColWidth="10" defaultRowHeight="15" x14ac:dyDescent="0.25"/>
  <cols>
    <col min="1" max="1" width="38.28515625" style="59" customWidth="1"/>
    <col min="2" max="2" width="17.85546875" style="40" bestFit="1" customWidth="1"/>
    <col min="3" max="3" width="14.5703125" style="41" customWidth="1"/>
    <col min="4" max="4" width="12" style="42" bestFit="1" customWidth="1"/>
    <col min="5" max="6" width="13" style="42" customWidth="1"/>
    <col min="7" max="7" width="12" style="42" bestFit="1" customWidth="1"/>
    <col min="8" max="8" width="16.7109375" style="42" customWidth="1"/>
    <col min="9" max="9" width="12" style="42" customWidth="1"/>
    <col min="10" max="10" width="13.7109375" customWidth="1"/>
    <col min="11" max="11" width="8.85546875" style="30" customWidth="1"/>
    <col min="12" max="12" width="17.85546875" style="24" bestFit="1" customWidth="1"/>
    <col min="13" max="13" width="17.5703125" style="24" bestFit="1" customWidth="1"/>
    <col min="14" max="14" width="17.85546875" style="24" bestFit="1" customWidth="1"/>
    <col min="15" max="15" width="14.7109375" style="24" bestFit="1" customWidth="1"/>
    <col min="16" max="19" width="11.42578125" style="21" hidden="1" customWidth="1"/>
    <col min="20" max="20" width="15.5703125" hidden="1" customWidth="1"/>
    <col min="21" max="26" width="11.42578125" style="52" hidden="1" customWidth="1"/>
    <col min="27" max="30" width="11.42578125" style="43" hidden="1" customWidth="1"/>
    <col min="31" max="32" width="0" hidden="1" customWidth="1"/>
  </cols>
  <sheetData>
    <row r="1" spans="1:30" s="21" customFormat="1" x14ac:dyDescent="0.25">
      <c r="A1" s="59"/>
      <c r="B1" s="88" t="s">
        <v>1688</v>
      </c>
      <c r="C1" s="89" t="s">
        <v>1687</v>
      </c>
      <c r="D1" s="42"/>
      <c r="E1" s="92" t="s">
        <v>1689</v>
      </c>
      <c r="F1" s="92" t="s">
        <v>1690</v>
      </c>
      <c r="G1" s="42"/>
      <c r="K1" s="30"/>
      <c r="L1" s="24"/>
      <c r="M1" s="24"/>
      <c r="N1" s="24"/>
      <c r="O1" s="24"/>
      <c r="U1" s="52"/>
      <c r="V1" s="52"/>
      <c r="W1" s="52"/>
      <c r="X1" s="52"/>
      <c r="Y1" s="52"/>
      <c r="Z1" s="52"/>
      <c r="AA1" s="43"/>
      <c r="AB1" s="43"/>
      <c r="AC1" s="43"/>
      <c r="AD1" s="43"/>
    </row>
    <row r="2" spans="1:30" s="21" customFormat="1" x14ac:dyDescent="0.25">
      <c r="A2" s="66" t="s">
        <v>1692</v>
      </c>
      <c r="B2" s="90" t="s">
        <v>1656</v>
      </c>
      <c r="C2" s="101">
        <v>0.25</v>
      </c>
      <c r="D2" s="46"/>
      <c r="E2" s="91" t="s">
        <v>3</v>
      </c>
      <c r="F2" s="102">
        <v>92</v>
      </c>
      <c r="G2" s="46"/>
      <c r="H2" s="263" t="s">
        <v>1647</v>
      </c>
      <c r="I2" s="263"/>
      <c r="J2" s="93">
        <f>+'estimación provisión'!G10</f>
        <v>4.0261538461538467E-2</v>
      </c>
      <c r="K2" s="30"/>
      <c r="L2" s="24"/>
      <c r="P2" s="46"/>
      <c r="Q2" s="46"/>
      <c r="R2" s="46"/>
      <c r="S2" s="46"/>
      <c r="T2" s="46"/>
      <c r="U2" s="52"/>
      <c r="V2" s="52"/>
      <c r="W2" s="52"/>
      <c r="X2" s="52"/>
      <c r="Y2" s="52"/>
      <c r="Z2" s="52"/>
      <c r="AA2" s="30"/>
      <c r="AB2" s="30"/>
      <c r="AC2" s="30"/>
      <c r="AD2" s="30"/>
    </row>
    <row r="3" spans="1:30" s="21" customFormat="1" x14ac:dyDescent="0.25">
      <c r="A3" s="58"/>
      <c r="B3" s="90" t="s">
        <v>1657</v>
      </c>
      <c r="C3" s="101">
        <v>0.25</v>
      </c>
      <c r="D3" s="46"/>
      <c r="E3" s="91" t="s">
        <v>5</v>
      </c>
      <c r="F3" s="102">
        <v>65</v>
      </c>
      <c r="G3" s="46"/>
      <c r="H3" s="263" t="s">
        <v>1648</v>
      </c>
      <c r="I3" s="263"/>
      <c r="J3" s="93">
        <f>+'estimación provisión'!G11</f>
        <v>5.8649679501287855E-2</v>
      </c>
      <c r="K3" s="30"/>
      <c r="L3" s="24"/>
      <c r="P3" s="46"/>
      <c r="Q3" s="46"/>
      <c r="R3" s="46"/>
      <c r="S3" s="46"/>
      <c r="T3" s="46"/>
      <c r="U3" s="52"/>
      <c r="V3" s="52"/>
      <c r="W3" s="52"/>
      <c r="X3" s="52"/>
      <c r="Y3" s="52"/>
      <c r="Z3" s="52"/>
      <c r="AA3" s="30"/>
      <c r="AB3" s="30"/>
      <c r="AC3" s="30"/>
      <c r="AD3" s="30"/>
    </row>
    <row r="4" spans="1:30" s="21" customFormat="1" x14ac:dyDescent="0.25">
      <c r="A4" s="66" t="s">
        <v>1667</v>
      </c>
      <c r="B4" s="90" t="s">
        <v>1658</v>
      </c>
      <c r="C4" s="101">
        <v>0.25</v>
      </c>
      <c r="D4" s="46"/>
      <c r="E4" s="91" t="s">
        <v>4</v>
      </c>
      <c r="F4" s="102">
        <v>35</v>
      </c>
      <c r="G4" s="46"/>
      <c r="H4" s="46"/>
      <c r="I4" s="46"/>
      <c r="J4" s="46"/>
      <c r="K4" s="30"/>
      <c r="L4" s="24"/>
      <c r="P4" s="46"/>
      <c r="Q4" s="46"/>
      <c r="R4" s="46"/>
      <c r="S4" s="46"/>
      <c r="T4" s="46"/>
      <c r="U4" s="52"/>
      <c r="V4" s="52"/>
      <c r="W4" s="52"/>
      <c r="X4" s="52"/>
      <c r="Y4" s="52"/>
      <c r="Z4" s="52"/>
      <c r="AA4" s="30"/>
      <c r="AB4" s="30"/>
      <c r="AC4" s="30"/>
      <c r="AD4" s="30"/>
    </row>
    <row r="5" spans="1:30" s="21" customFormat="1" x14ac:dyDescent="0.25">
      <c r="A5" s="58"/>
      <c r="B5" s="90" t="s">
        <v>1659</v>
      </c>
      <c r="C5" s="101">
        <v>0.25</v>
      </c>
      <c r="D5" s="46"/>
      <c r="E5" s="91" t="s">
        <v>10</v>
      </c>
      <c r="F5" s="102">
        <v>8</v>
      </c>
      <c r="G5" s="46"/>
      <c r="H5" s="46" t="s">
        <v>1691</v>
      </c>
      <c r="I5" s="46"/>
      <c r="J5" s="46"/>
      <c r="K5" s="30"/>
      <c r="L5" s="24"/>
      <c r="P5" s="46"/>
      <c r="Q5" s="46"/>
      <c r="R5" s="46"/>
      <c r="S5" s="46"/>
      <c r="T5" s="46"/>
      <c r="U5" s="52"/>
      <c r="V5" s="52"/>
      <c r="W5" s="52"/>
      <c r="X5" s="52"/>
      <c r="Y5" s="52"/>
      <c r="Z5" s="52"/>
      <c r="AA5" s="30"/>
      <c r="AB5" s="30"/>
      <c r="AC5" s="30"/>
      <c r="AD5" s="30"/>
    </row>
    <row r="6" spans="1:30" s="21" customFormat="1" x14ac:dyDescent="0.25">
      <c r="A6" s="59"/>
      <c r="B6" s="26"/>
      <c r="C6" s="27"/>
      <c r="K6" s="30"/>
      <c r="L6" s="24"/>
      <c r="M6" s="24"/>
      <c r="N6" s="24"/>
      <c r="O6" s="24"/>
      <c r="U6" s="52"/>
      <c r="V6" s="52"/>
      <c r="W6" s="52"/>
      <c r="X6" s="52"/>
      <c r="Y6" s="52"/>
      <c r="Z6" s="52"/>
      <c r="AA6" s="30"/>
      <c r="AB6" s="30"/>
      <c r="AC6" s="30"/>
      <c r="AD6" s="30"/>
    </row>
    <row r="7" spans="1:30" hidden="1" x14ac:dyDescent="0.25">
      <c r="B7" s="26"/>
      <c r="C7" s="27"/>
      <c r="D7"/>
      <c r="E7"/>
      <c r="F7"/>
      <c r="G7"/>
      <c r="H7" s="21"/>
      <c r="I7" s="21"/>
      <c r="M7" s="24">
        <f>+J2</f>
        <v>4.0261538461538467E-2</v>
      </c>
      <c r="N7" s="24">
        <f>+J3</f>
        <v>5.8649679501287855E-2</v>
      </c>
      <c r="P7" s="25">
        <f>+C2</f>
        <v>0.25</v>
      </c>
      <c r="Q7" s="25">
        <f>+C3</f>
        <v>0.25</v>
      </c>
      <c r="R7" s="25">
        <f>+C4</f>
        <v>0.25</v>
      </c>
      <c r="S7" s="25">
        <f>+C5</f>
        <v>0.25</v>
      </c>
      <c r="AA7" s="30"/>
      <c r="AB7" s="30"/>
      <c r="AC7" s="30"/>
      <c r="AD7" s="30"/>
    </row>
    <row r="8" spans="1:30" s="28" customFormat="1" ht="47.25" customHeight="1" x14ac:dyDescent="0.25">
      <c r="A8" s="61" t="s">
        <v>1666</v>
      </c>
      <c r="B8" s="62" t="s">
        <v>0</v>
      </c>
      <c r="C8" s="63" t="s">
        <v>1664</v>
      </c>
      <c r="D8" s="38" t="s">
        <v>1656</v>
      </c>
      <c r="E8" s="38" t="s">
        <v>1657</v>
      </c>
      <c r="F8" s="38" t="s">
        <v>1658</v>
      </c>
      <c r="G8" s="38" t="s">
        <v>1659</v>
      </c>
      <c r="H8" s="38" t="s">
        <v>1665</v>
      </c>
      <c r="I8" s="38" t="s">
        <v>1</v>
      </c>
      <c r="J8" s="37" t="s">
        <v>7</v>
      </c>
      <c r="K8" s="37" t="s">
        <v>16</v>
      </c>
      <c r="L8" s="39" t="s">
        <v>1644</v>
      </c>
      <c r="M8" s="39" t="s">
        <v>9</v>
      </c>
      <c r="N8" s="39" t="s">
        <v>2</v>
      </c>
      <c r="O8" s="39" t="s">
        <v>1645</v>
      </c>
      <c r="P8" s="36" t="s">
        <v>1656</v>
      </c>
      <c r="Q8" s="36" t="s">
        <v>1657</v>
      </c>
      <c r="R8" s="36" t="s">
        <v>1658</v>
      </c>
      <c r="S8" s="36" t="s">
        <v>1659</v>
      </c>
      <c r="T8" s="36" t="s">
        <v>6</v>
      </c>
      <c r="U8" s="53" t="s">
        <v>15</v>
      </c>
      <c r="V8" s="53" t="s">
        <v>1646</v>
      </c>
      <c r="W8" s="53"/>
      <c r="X8" s="53"/>
      <c r="Y8" s="53"/>
      <c r="Z8" s="53"/>
      <c r="AA8" s="38" t="s">
        <v>1660</v>
      </c>
      <c r="AB8" s="38" t="s">
        <v>1661</v>
      </c>
      <c r="AC8" s="38" t="s">
        <v>1662</v>
      </c>
      <c r="AD8" s="38" t="s">
        <v>1663</v>
      </c>
    </row>
    <row r="9" spans="1:30" x14ac:dyDescent="0.25">
      <c r="A9" s="171" t="s">
        <v>1762</v>
      </c>
      <c r="B9" s="40">
        <v>538250000</v>
      </c>
      <c r="C9" s="41">
        <v>1</v>
      </c>
      <c r="D9" s="42" t="s">
        <v>4</v>
      </c>
      <c r="E9" s="42" t="s">
        <v>4</v>
      </c>
      <c r="F9" s="42" t="s">
        <v>5</v>
      </c>
      <c r="G9" s="42" t="s">
        <v>5</v>
      </c>
      <c r="H9" s="31">
        <v>37657</v>
      </c>
      <c r="I9" s="32">
        <v>16</v>
      </c>
      <c r="J9" s="44" t="str">
        <f t="shared" ref="J9:J38" si="0">IFERROR(IF(T9&gt;0.5,"ALTA",IF(AND(T9&gt;0.25,T9&lt;=0.5),"MEDIA",IF(AND(T9&gt;=0.1,T9&lt;=0.25),"BAJA",IF(AND(T9&lt;0.1),"REMOTA")))),"")</f>
        <v>MEDIA</v>
      </c>
      <c r="K9" s="33" t="str">
        <f t="shared" ref="K9:K65" ca="1" si="1">IFERROR(IF((U9-V9)/365&lt;0,"",(U9-V9)/365),"")</f>
        <v/>
      </c>
      <c r="L9" s="108">
        <f t="shared" ref="L9:L65" ca="1" si="2">IFERROR(B9*C9*Z9/AD9,"")</f>
        <v>1019326103.4159364</v>
      </c>
      <c r="M9" s="44" t="str">
        <f t="shared" ref="M9:M38" si="3">IFERROR(IF(T9&gt;50%,"Provisión contable",IF(T9&lt;=10%,"No se registra","Cuentas de orden")),"")</f>
        <v>Cuentas de orden</v>
      </c>
      <c r="N9" s="45" t="str">
        <f t="shared" ref="N9:N65" ca="1" si="4">IFERROR(L9*((1+$M$7)^K9)/((1+$N$7)^K9),"")</f>
        <v/>
      </c>
      <c r="O9" s="108">
        <f t="shared" ref="O9:O38" si="5">+IF(M9="Provisión contable",N9,0)</f>
        <v>0</v>
      </c>
      <c r="P9" s="21">
        <f t="shared" ref="P9:P38" si="6">+VLOOKUP(D9,$E$2:$F$5,2,0)</f>
        <v>35</v>
      </c>
      <c r="Q9" s="21">
        <f t="shared" ref="Q9:Q38" si="7">+VLOOKUP(E9,$E$2:$F$5,2,0)</f>
        <v>35</v>
      </c>
      <c r="R9" s="21">
        <f t="shared" ref="R9:R38" si="8">+VLOOKUP(F9,$E$2:$F$5,2,0)</f>
        <v>65</v>
      </c>
      <c r="S9" s="21">
        <f t="shared" ref="S9:S38" si="9">+VLOOKUP(G9,$E$2:$F$5,2,0)</f>
        <v>65</v>
      </c>
      <c r="T9" s="29">
        <f t="shared" ref="T9:T38" si="10">+SUMPRODUCT(P9:S9,$P$7:$S$7)/100</f>
        <v>0.5</v>
      </c>
      <c r="U9" s="34">
        <f t="shared" ref="U9:U38" si="11">+H9+365*I9</f>
        <v>43497</v>
      </c>
      <c r="V9" s="35">
        <f t="shared" ref="V9:V65" ca="1" si="12">+TODAY()</f>
        <v>44139</v>
      </c>
      <c r="W9" s="54">
        <f t="shared" ref="W9:W65" ca="1" si="13">+MONTH(V9)-1</f>
        <v>10</v>
      </c>
      <c r="X9" s="54">
        <f t="shared" ref="X9:X65" ca="1" si="14">+YEAR(V9)</f>
        <v>2020</v>
      </c>
      <c r="Y9" s="55" t="str">
        <f t="shared" ref="Y9:Y65" ca="1" si="15">+W9&amp;"-"&amp;X9</f>
        <v>10-2020</v>
      </c>
      <c r="Z9" s="51">
        <f ca="1">IFERROR(VLOOKUP(Y9,IPC!$E$2:$F$1745,2,0),IPC!$H$1)</f>
        <v>138.32155800000001</v>
      </c>
      <c r="AA9" s="48">
        <f t="shared" ref="AA9:AA38" si="16">+MONTH(H9)</f>
        <v>2</v>
      </c>
      <c r="AB9" s="48">
        <f t="shared" ref="AB9:AB38" si="17">+YEAR(H9)</f>
        <v>2003</v>
      </c>
      <c r="AC9" s="49" t="str">
        <f t="shared" ref="AC9:AC38" si="18">+AA9&amp;"-"&amp;AB9</f>
        <v>2-2003</v>
      </c>
      <c r="AD9" s="50">
        <f>IFERROR(VLOOKUP(AC9,IPC!$E$2:$F$1745,2,0),IPC!$H$1)</f>
        <v>73.040000000000006</v>
      </c>
    </row>
    <row r="10" spans="1:30" x14ac:dyDescent="0.25">
      <c r="A10" s="172" t="s">
        <v>1763</v>
      </c>
      <c r="B10" s="170">
        <v>1534000000</v>
      </c>
      <c r="C10" s="41">
        <v>1</v>
      </c>
      <c r="D10" s="42" t="s">
        <v>4</v>
      </c>
      <c r="E10" s="42" t="s">
        <v>4</v>
      </c>
      <c r="F10" s="42" t="s">
        <v>5</v>
      </c>
      <c r="G10" s="42" t="s">
        <v>5</v>
      </c>
      <c r="H10" s="31">
        <v>38414</v>
      </c>
      <c r="I10" s="32">
        <v>14</v>
      </c>
      <c r="J10" s="44" t="str">
        <f t="shared" si="0"/>
        <v>MEDIA</v>
      </c>
      <c r="K10" s="33" t="str">
        <f t="shared" ca="1" si="1"/>
        <v/>
      </c>
      <c r="L10" s="108">
        <f t="shared" ca="1" si="2"/>
        <v>2577253370.2417107</v>
      </c>
      <c r="M10" s="44" t="str">
        <f t="shared" si="3"/>
        <v>Cuentas de orden</v>
      </c>
      <c r="N10" s="45" t="str">
        <f t="shared" ca="1" si="4"/>
        <v/>
      </c>
      <c r="O10" s="108">
        <f t="shared" si="5"/>
        <v>0</v>
      </c>
      <c r="P10" s="21">
        <f t="shared" si="6"/>
        <v>35</v>
      </c>
      <c r="Q10" s="21">
        <f t="shared" si="7"/>
        <v>35</v>
      </c>
      <c r="R10" s="21">
        <f t="shared" si="8"/>
        <v>65</v>
      </c>
      <c r="S10" s="21">
        <f t="shared" si="9"/>
        <v>65</v>
      </c>
      <c r="T10" s="29">
        <f t="shared" si="10"/>
        <v>0.5</v>
      </c>
      <c r="U10" s="34">
        <f t="shared" si="11"/>
        <v>43524</v>
      </c>
      <c r="V10" s="35">
        <f t="shared" ca="1" si="12"/>
        <v>44139</v>
      </c>
      <c r="W10" s="54">
        <f t="shared" ca="1" si="13"/>
        <v>10</v>
      </c>
      <c r="X10" s="54">
        <f t="shared" ca="1" si="14"/>
        <v>2020</v>
      </c>
      <c r="Y10" s="55" t="str">
        <f t="shared" ca="1" si="15"/>
        <v>10-2020</v>
      </c>
      <c r="Z10" s="51">
        <f ca="1">IFERROR(VLOOKUP(Y10,IPC!$E$2:$F$1745,2,0),IPC!$H$1)</f>
        <v>138.32155800000001</v>
      </c>
      <c r="AA10" s="48">
        <f t="shared" si="16"/>
        <v>3</v>
      </c>
      <c r="AB10" s="48">
        <f t="shared" si="17"/>
        <v>2005</v>
      </c>
      <c r="AC10" s="49" t="str">
        <f t="shared" si="18"/>
        <v>3-2005</v>
      </c>
      <c r="AD10" s="50">
        <f>IFERROR(VLOOKUP(AC10,IPC!$E$2:$F$1745,2,0),IPC!$H$1)</f>
        <v>82.33</v>
      </c>
    </row>
    <row r="11" spans="1:30" x14ac:dyDescent="0.25">
      <c r="A11" s="173" t="s">
        <v>1764</v>
      </c>
      <c r="B11" s="40">
        <v>19071057739</v>
      </c>
      <c r="C11" s="41">
        <v>1</v>
      </c>
      <c r="D11" s="42" t="s">
        <v>4</v>
      </c>
      <c r="E11" s="42" t="s">
        <v>4</v>
      </c>
      <c r="F11" s="42" t="s">
        <v>5</v>
      </c>
      <c r="G11" s="42" t="s">
        <v>5</v>
      </c>
      <c r="H11" s="64">
        <v>38843</v>
      </c>
      <c r="I11" s="42">
        <v>13</v>
      </c>
      <c r="J11" s="44" t="str">
        <f t="shared" si="0"/>
        <v>MEDIA</v>
      </c>
      <c r="K11" s="33" t="str">
        <f t="shared" ca="1" si="1"/>
        <v/>
      </c>
      <c r="L11" s="108">
        <f t="shared" ca="1" si="2"/>
        <v>30538763824.570938</v>
      </c>
      <c r="M11" s="44" t="str">
        <f t="shared" si="3"/>
        <v>Cuentas de orden</v>
      </c>
      <c r="N11" s="45" t="str">
        <f t="shared" ca="1" si="4"/>
        <v/>
      </c>
      <c r="O11" s="108">
        <f t="shared" si="5"/>
        <v>0</v>
      </c>
      <c r="P11" s="21">
        <f t="shared" si="6"/>
        <v>35</v>
      </c>
      <c r="Q11" s="21">
        <f t="shared" si="7"/>
        <v>35</v>
      </c>
      <c r="R11" s="21">
        <f t="shared" si="8"/>
        <v>65</v>
      </c>
      <c r="S11" s="21">
        <f t="shared" si="9"/>
        <v>65</v>
      </c>
      <c r="T11" s="29">
        <f t="shared" si="10"/>
        <v>0.5</v>
      </c>
      <c r="U11" s="34">
        <f t="shared" si="11"/>
        <v>43588</v>
      </c>
      <c r="V11" s="35">
        <f t="shared" ca="1" si="12"/>
        <v>44139</v>
      </c>
      <c r="W11" s="54">
        <f t="shared" ca="1" si="13"/>
        <v>10</v>
      </c>
      <c r="X11" s="54">
        <f t="shared" ca="1" si="14"/>
        <v>2020</v>
      </c>
      <c r="Y11" s="55" t="str">
        <f t="shared" ca="1" si="15"/>
        <v>10-2020</v>
      </c>
      <c r="Z11" s="51">
        <f ca="1">IFERROR(VLOOKUP(Y11,IPC!$E$2:$F$1745,2,0),IPC!$H$1)</f>
        <v>138.32155800000001</v>
      </c>
      <c r="AA11" s="48">
        <f t="shared" si="16"/>
        <v>5</v>
      </c>
      <c r="AB11" s="48">
        <f t="shared" si="17"/>
        <v>2006</v>
      </c>
      <c r="AC11" s="49" t="str">
        <f t="shared" si="18"/>
        <v>5-2006</v>
      </c>
      <c r="AD11" s="50">
        <f>IFERROR(VLOOKUP(AC11,IPC!$E$2:$F$1745,2,0),IPC!$H$1)</f>
        <v>86.38</v>
      </c>
    </row>
    <row r="12" spans="1:30" x14ac:dyDescent="0.25">
      <c r="A12" s="196" t="s">
        <v>1765</v>
      </c>
      <c r="B12" s="40">
        <v>500000000</v>
      </c>
      <c r="C12" s="41">
        <v>1</v>
      </c>
      <c r="D12" s="42" t="s">
        <v>4</v>
      </c>
      <c r="E12" s="42" t="s">
        <v>4</v>
      </c>
      <c r="F12" s="42" t="s">
        <v>5</v>
      </c>
      <c r="G12" s="42" t="s">
        <v>5</v>
      </c>
      <c r="H12" s="64">
        <v>38393</v>
      </c>
      <c r="I12" s="42">
        <v>14</v>
      </c>
      <c r="J12" s="44" t="str">
        <f t="shared" si="0"/>
        <v>MEDIA</v>
      </c>
      <c r="K12" s="33" t="str">
        <f t="shared" ca="1" si="1"/>
        <v/>
      </c>
      <c r="L12" s="108">
        <f t="shared" ca="1" si="2"/>
        <v>846521162.79069769</v>
      </c>
      <c r="M12" s="44" t="str">
        <f t="shared" si="3"/>
        <v>Cuentas de orden</v>
      </c>
      <c r="N12" s="45" t="str">
        <f t="shared" ca="1" si="4"/>
        <v/>
      </c>
      <c r="O12" s="108">
        <f t="shared" si="5"/>
        <v>0</v>
      </c>
      <c r="P12" s="21">
        <f t="shared" si="6"/>
        <v>35</v>
      </c>
      <c r="Q12" s="21">
        <f t="shared" si="7"/>
        <v>35</v>
      </c>
      <c r="R12" s="21">
        <f t="shared" si="8"/>
        <v>65</v>
      </c>
      <c r="S12" s="21">
        <f t="shared" si="9"/>
        <v>65</v>
      </c>
      <c r="T12" s="29">
        <f t="shared" si="10"/>
        <v>0.5</v>
      </c>
      <c r="U12" s="34">
        <f t="shared" si="11"/>
        <v>43503</v>
      </c>
      <c r="V12" s="35">
        <f t="shared" ca="1" si="12"/>
        <v>44139</v>
      </c>
      <c r="W12" s="54">
        <f t="shared" ca="1" si="13"/>
        <v>10</v>
      </c>
      <c r="X12" s="54">
        <f t="shared" ca="1" si="14"/>
        <v>2020</v>
      </c>
      <c r="Y12" s="55" t="str">
        <f t="shared" ca="1" si="15"/>
        <v>10-2020</v>
      </c>
      <c r="Z12" s="51">
        <f ca="1">IFERROR(VLOOKUP(Y12,IPC!$E$2:$F$1745,2,0),IPC!$H$1)</f>
        <v>138.32155800000001</v>
      </c>
      <c r="AA12" s="48">
        <f t="shared" si="16"/>
        <v>2</v>
      </c>
      <c r="AB12" s="48">
        <f t="shared" si="17"/>
        <v>2005</v>
      </c>
      <c r="AC12" s="49" t="str">
        <f t="shared" si="18"/>
        <v>2-2005</v>
      </c>
      <c r="AD12" s="50">
        <f>IFERROR(VLOOKUP(AC12,IPC!$E$2:$F$1745,2,0),IPC!$H$1)</f>
        <v>81.7</v>
      </c>
    </row>
    <row r="13" spans="1:30" x14ac:dyDescent="0.25">
      <c r="A13" s="173" t="s">
        <v>1766</v>
      </c>
      <c r="B13" s="40">
        <v>3000000000</v>
      </c>
      <c r="C13" s="41">
        <v>1</v>
      </c>
      <c r="D13" s="42" t="s">
        <v>4</v>
      </c>
      <c r="E13" s="42" t="s">
        <v>4</v>
      </c>
      <c r="F13" s="42" t="s">
        <v>5</v>
      </c>
      <c r="G13" s="42" t="s">
        <v>5</v>
      </c>
      <c r="H13" s="64">
        <v>39688</v>
      </c>
      <c r="I13" s="42">
        <v>11</v>
      </c>
      <c r="J13" s="44" t="str">
        <f t="shared" si="0"/>
        <v>MEDIA</v>
      </c>
      <c r="K13" s="33" t="str">
        <f t="shared" ca="1" si="1"/>
        <v/>
      </c>
      <c r="L13" s="108">
        <f t="shared" ca="1" si="2"/>
        <v>4186065509.9364481</v>
      </c>
      <c r="M13" s="44" t="str">
        <f t="shared" si="3"/>
        <v>Cuentas de orden</v>
      </c>
      <c r="N13" s="45" t="str">
        <f t="shared" ca="1" si="4"/>
        <v/>
      </c>
      <c r="O13" s="108">
        <f t="shared" si="5"/>
        <v>0</v>
      </c>
      <c r="P13" s="21">
        <f t="shared" si="6"/>
        <v>35</v>
      </c>
      <c r="Q13" s="21">
        <f t="shared" si="7"/>
        <v>35</v>
      </c>
      <c r="R13" s="21">
        <f t="shared" si="8"/>
        <v>65</v>
      </c>
      <c r="S13" s="21">
        <f t="shared" si="9"/>
        <v>65</v>
      </c>
      <c r="T13" s="29">
        <f t="shared" si="10"/>
        <v>0.5</v>
      </c>
      <c r="U13" s="34">
        <f t="shared" si="11"/>
        <v>43703</v>
      </c>
      <c r="V13" s="35">
        <f t="shared" ca="1" si="12"/>
        <v>44139</v>
      </c>
      <c r="W13" s="54">
        <f t="shared" ca="1" si="13"/>
        <v>10</v>
      </c>
      <c r="X13" s="54">
        <f t="shared" ca="1" si="14"/>
        <v>2020</v>
      </c>
      <c r="Y13" s="55" t="str">
        <f t="shared" ca="1" si="15"/>
        <v>10-2020</v>
      </c>
      <c r="Z13" s="51">
        <f ca="1">IFERROR(VLOOKUP(Y13,IPC!$E$2:$F$1745,2,0),IPC!$H$1)</f>
        <v>138.32155800000001</v>
      </c>
      <c r="AA13" s="48">
        <f t="shared" si="16"/>
        <v>8</v>
      </c>
      <c r="AB13" s="48">
        <f t="shared" si="17"/>
        <v>2008</v>
      </c>
      <c r="AC13" s="32" t="str">
        <f t="shared" si="18"/>
        <v>8-2008</v>
      </c>
      <c r="AD13" s="50">
        <f>IFERROR(VLOOKUP(AC13,IPC!$E$2:$F$1745,2,0),IPC!$H$1)</f>
        <v>99.13</v>
      </c>
    </row>
    <row r="14" spans="1:30" x14ac:dyDescent="0.25">
      <c r="A14" s="173" t="s">
        <v>1767</v>
      </c>
      <c r="B14" s="40">
        <v>600000000</v>
      </c>
      <c r="C14" s="41">
        <v>1</v>
      </c>
      <c r="D14" s="42" t="s">
        <v>4</v>
      </c>
      <c r="E14" s="42" t="s">
        <v>4</v>
      </c>
      <c r="F14" s="42" t="s">
        <v>5</v>
      </c>
      <c r="G14" s="42" t="s">
        <v>5</v>
      </c>
      <c r="H14" s="64">
        <v>39562</v>
      </c>
      <c r="I14" s="42">
        <v>11</v>
      </c>
      <c r="J14" s="44" t="str">
        <f t="shared" si="0"/>
        <v>MEDIA</v>
      </c>
      <c r="K14" s="33" t="str">
        <f t="shared" ca="1" si="1"/>
        <v/>
      </c>
      <c r="L14" s="108">
        <f t="shared" ca="1" si="2"/>
        <v>858074181.1414392</v>
      </c>
      <c r="M14" s="44" t="str">
        <f t="shared" si="3"/>
        <v>Cuentas de orden</v>
      </c>
      <c r="N14" s="45" t="str">
        <f t="shared" ca="1" si="4"/>
        <v/>
      </c>
      <c r="O14" s="108">
        <f t="shared" si="5"/>
        <v>0</v>
      </c>
      <c r="P14" s="21">
        <f t="shared" si="6"/>
        <v>35</v>
      </c>
      <c r="Q14" s="21">
        <f t="shared" si="7"/>
        <v>35</v>
      </c>
      <c r="R14" s="21">
        <f t="shared" si="8"/>
        <v>65</v>
      </c>
      <c r="S14" s="21">
        <f t="shared" si="9"/>
        <v>65</v>
      </c>
      <c r="T14" s="29">
        <f t="shared" si="10"/>
        <v>0.5</v>
      </c>
      <c r="U14" s="34">
        <f t="shared" si="11"/>
        <v>43577</v>
      </c>
      <c r="V14" s="35">
        <f t="shared" ca="1" si="12"/>
        <v>44139</v>
      </c>
      <c r="W14" s="54">
        <f t="shared" ca="1" si="13"/>
        <v>10</v>
      </c>
      <c r="X14" s="54">
        <f t="shared" ca="1" si="14"/>
        <v>2020</v>
      </c>
      <c r="Y14" s="55" t="str">
        <f t="shared" ca="1" si="15"/>
        <v>10-2020</v>
      </c>
      <c r="Z14" s="51">
        <f ca="1">IFERROR(VLOOKUP(Y14,IPC!$E$2:$F$1745,2,0),IPC!$H$1)</f>
        <v>138.32155800000001</v>
      </c>
      <c r="AA14" s="48">
        <f t="shared" si="16"/>
        <v>4</v>
      </c>
      <c r="AB14" s="48">
        <f t="shared" si="17"/>
        <v>2008</v>
      </c>
      <c r="AC14" s="32" t="str">
        <f t="shared" si="18"/>
        <v>4-2008</v>
      </c>
      <c r="AD14" s="50">
        <f>IFERROR(VLOOKUP(AC14,IPC!$E$2:$F$1745,2,0),IPC!$H$1)</f>
        <v>96.72</v>
      </c>
    </row>
    <row r="15" spans="1:30" x14ac:dyDescent="0.25">
      <c r="A15" s="173" t="s">
        <v>1768</v>
      </c>
      <c r="B15" s="40">
        <v>325874767</v>
      </c>
      <c r="C15" s="41">
        <v>1</v>
      </c>
      <c r="D15" s="42" t="s">
        <v>5</v>
      </c>
      <c r="E15" s="42" t="s">
        <v>5</v>
      </c>
      <c r="F15" s="42" t="s">
        <v>5</v>
      </c>
      <c r="G15" s="42" t="s">
        <v>5</v>
      </c>
      <c r="H15" s="64">
        <v>40143</v>
      </c>
      <c r="I15" s="42">
        <v>9</v>
      </c>
      <c r="J15" s="44" t="str">
        <f t="shared" si="0"/>
        <v>ALTA</v>
      </c>
      <c r="K15" s="33" t="str">
        <f t="shared" ca="1" si="1"/>
        <v/>
      </c>
      <c r="L15" s="108">
        <f t="shared" ca="1" si="2"/>
        <v>442263593.8415128</v>
      </c>
      <c r="M15" s="44" t="str">
        <f t="shared" si="3"/>
        <v>Provisión contable</v>
      </c>
      <c r="N15" s="45" t="str">
        <f t="shared" ca="1" si="4"/>
        <v/>
      </c>
      <c r="O15" s="108" t="str">
        <f t="shared" ca="1" si="5"/>
        <v/>
      </c>
      <c r="P15" s="21">
        <f t="shared" si="6"/>
        <v>65</v>
      </c>
      <c r="Q15" s="21">
        <f t="shared" si="7"/>
        <v>65</v>
      </c>
      <c r="R15" s="21">
        <f t="shared" si="8"/>
        <v>65</v>
      </c>
      <c r="S15" s="21">
        <f t="shared" si="9"/>
        <v>65</v>
      </c>
      <c r="T15" s="29">
        <f t="shared" si="10"/>
        <v>0.65</v>
      </c>
      <c r="U15" s="34">
        <f t="shared" si="11"/>
        <v>43428</v>
      </c>
      <c r="V15" s="35">
        <f t="shared" ca="1" si="12"/>
        <v>44139</v>
      </c>
      <c r="W15" s="54">
        <f t="shared" ca="1" si="13"/>
        <v>10</v>
      </c>
      <c r="X15" s="54">
        <f t="shared" ca="1" si="14"/>
        <v>2020</v>
      </c>
      <c r="Y15" s="55" t="str">
        <f t="shared" ca="1" si="15"/>
        <v>10-2020</v>
      </c>
      <c r="Z15" s="51">
        <f ca="1">IFERROR(VLOOKUP(Y15,IPC!$E$2:$F$1745,2,0),IPC!$H$1)</f>
        <v>138.32155800000001</v>
      </c>
      <c r="AA15" s="48">
        <f t="shared" si="16"/>
        <v>11</v>
      </c>
      <c r="AB15" s="48">
        <f t="shared" si="17"/>
        <v>2009</v>
      </c>
      <c r="AC15" s="32" t="str">
        <f t="shared" si="18"/>
        <v>11-2009</v>
      </c>
      <c r="AD15" s="50">
        <f>IFERROR(VLOOKUP(AC15,IPC!$E$2:$F$1745,2,0),IPC!$H$1)</f>
        <v>101.92</v>
      </c>
    </row>
    <row r="16" spans="1:30" ht="45" x14ac:dyDescent="0.25">
      <c r="A16" s="174" t="s">
        <v>1898</v>
      </c>
      <c r="B16" s="40">
        <v>46150000</v>
      </c>
      <c r="C16" s="41">
        <v>1</v>
      </c>
      <c r="D16" s="42" t="s">
        <v>4</v>
      </c>
      <c r="E16" s="42" t="s">
        <v>4</v>
      </c>
      <c r="F16" s="42" t="s">
        <v>5</v>
      </c>
      <c r="G16" s="42" t="s">
        <v>5</v>
      </c>
      <c r="H16" s="64">
        <v>41436</v>
      </c>
      <c r="I16" s="42">
        <v>8</v>
      </c>
      <c r="J16" s="44" t="str">
        <f t="shared" si="0"/>
        <v>MEDIA</v>
      </c>
      <c r="K16" s="33">
        <f t="shared" ca="1" si="1"/>
        <v>0.59452054794520548</v>
      </c>
      <c r="L16" s="108">
        <f t="shared" ca="1" si="2"/>
        <v>56119032.10285715</v>
      </c>
      <c r="M16" s="44" t="str">
        <f t="shared" si="3"/>
        <v>Cuentas de orden</v>
      </c>
      <c r="N16" s="45">
        <f t="shared" ca="1" si="4"/>
        <v>55537462.365341932</v>
      </c>
      <c r="O16" s="108">
        <f t="shared" si="5"/>
        <v>0</v>
      </c>
      <c r="P16" s="21">
        <f t="shared" si="6"/>
        <v>35</v>
      </c>
      <c r="Q16" s="21">
        <f t="shared" si="7"/>
        <v>35</v>
      </c>
      <c r="R16" s="21">
        <f t="shared" si="8"/>
        <v>65</v>
      </c>
      <c r="S16" s="21">
        <f t="shared" si="9"/>
        <v>65</v>
      </c>
      <c r="T16" s="29">
        <f t="shared" si="10"/>
        <v>0.5</v>
      </c>
      <c r="U16" s="34">
        <f t="shared" si="11"/>
        <v>44356</v>
      </c>
      <c r="V16" s="35">
        <f t="shared" ca="1" si="12"/>
        <v>44139</v>
      </c>
      <c r="W16" s="54">
        <f t="shared" ca="1" si="13"/>
        <v>10</v>
      </c>
      <c r="X16" s="54">
        <f t="shared" ca="1" si="14"/>
        <v>2020</v>
      </c>
      <c r="Y16" s="55" t="str">
        <f t="shared" ca="1" si="15"/>
        <v>10-2020</v>
      </c>
      <c r="Z16" s="51">
        <f ca="1">IFERROR(VLOOKUP(Y16,IPC!$E$2:$F$1745,2,0),IPC!$H$1)</f>
        <v>138.32155800000001</v>
      </c>
      <c r="AA16" s="48">
        <f t="shared" si="16"/>
        <v>6</v>
      </c>
      <c r="AB16" s="48">
        <f t="shared" si="17"/>
        <v>2013</v>
      </c>
      <c r="AC16" s="32" t="str">
        <f t="shared" si="18"/>
        <v>6-2013</v>
      </c>
      <c r="AD16" s="50">
        <f>IFERROR(VLOOKUP(AC16,IPC!$E$2:$F$1745,2,0),IPC!$H$1)</f>
        <v>113.75</v>
      </c>
    </row>
    <row r="17" spans="1:30" x14ac:dyDescent="0.25">
      <c r="A17" s="173" t="s">
        <v>1769</v>
      </c>
      <c r="B17" s="40">
        <v>900000000</v>
      </c>
      <c r="C17" s="41">
        <v>1</v>
      </c>
      <c r="D17" s="42" t="s">
        <v>4</v>
      </c>
      <c r="E17" s="42" t="s">
        <v>4</v>
      </c>
      <c r="F17" s="42" t="s">
        <v>4</v>
      </c>
      <c r="G17" s="42" t="s">
        <v>5</v>
      </c>
      <c r="H17" s="64">
        <v>40482</v>
      </c>
      <c r="I17" s="42">
        <v>9</v>
      </c>
      <c r="J17" s="44" t="str">
        <f t="shared" si="0"/>
        <v>MEDIA</v>
      </c>
      <c r="K17" s="33" t="str">
        <f t="shared" ca="1" si="1"/>
        <v/>
      </c>
      <c r="L17" s="108">
        <f t="shared" ca="1" si="2"/>
        <v>1192884267.9187429</v>
      </c>
      <c r="M17" s="44" t="str">
        <f t="shared" si="3"/>
        <v>Cuentas de orden</v>
      </c>
      <c r="N17" s="45" t="str">
        <f t="shared" ca="1" si="4"/>
        <v/>
      </c>
      <c r="O17" s="108">
        <f t="shared" si="5"/>
        <v>0</v>
      </c>
      <c r="P17" s="21">
        <f t="shared" si="6"/>
        <v>35</v>
      </c>
      <c r="Q17" s="21">
        <f t="shared" si="7"/>
        <v>35</v>
      </c>
      <c r="R17" s="21">
        <f t="shared" si="8"/>
        <v>35</v>
      </c>
      <c r="S17" s="21">
        <f t="shared" si="9"/>
        <v>65</v>
      </c>
      <c r="T17" s="29">
        <f t="shared" si="10"/>
        <v>0.42499999999999999</v>
      </c>
      <c r="U17" s="34">
        <f t="shared" si="11"/>
        <v>43767</v>
      </c>
      <c r="V17" s="35">
        <f t="shared" ca="1" si="12"/>
        <v>44139</v>
      </c>
      <c r="W17" s="54">
        <f t="shared" ca="1" si="13"/>
        <v>10</v>
      </c>
      <c r="X17" s="54">
        <f t="shared" ca="1" si="14"/>
        <v>2020</v>
      </c>
      <c r="Y17" s="55" t="str">
        <f t="shared" ca="1" si="15"/>
        <v>10-2020</v>
      </c>
      <c r="Z17" s="51">
        <f ca="1">IFERROR(VLOOKUP(Y17,IPC!$E$2:$F$1745,2,0),IPC!$H$1)</f>
        <v>138.32155800000001</v>
      </c>
      <c r="AA17" s="48">
        <f t="shared" si="16"/>
        <v>10</v>
      </c>
      <c r="AB17" s="48">
        <f t="shared" si="17"/>
        <v>2010</v>
      </c>
      <c r="AC17" s="32" t="str">
        <f t="shared" si="18"/>
        <v>10-2010</v>
      </c>
      <c r="AD17" s="50">
        <f>IFERROR(VLOOKUP(AC17,IPC!$E$2:$F$1745,2,0),IPC!$H$1)</f>
        <v>104.36</v>
      </c>
    </row>
    <row r="18" spans="1:30" x14ac:dyDescent="0.25">
      <c r="A18" s="173" t="s">
        <v>1770</v>
      </c>
      <c r="B18" s="40">
        <v>8926500</v>
      </c>
      <c r="C18" s="41">
        <v>1</v>
      </c>
      <c r="D18" s="42" t="s">
        <v>4</v>
      </c>
      <c r="E18" s="42" t="s">
        <v>4</v>
      </c>
      <c r="F18" s="42" t="s">
        <v>5</v>
      </c>
      <c r="G18" s="42" t="s">
        <v>4</v>
      </c>
      <c r="H18" s="64">
        <v>40261</v>
      </c>
      <c r="I18" s="42">
        <v>9</v>
      </c>
      <c r="J18" s="44" t="str">
        <f t="shared" si="0"/>
        <v>MEDIA</v>
      </c>
      <c r="K18" s="33" t="str">
        <f t="shared" ca="1" si="1"/>
        <v/>
      </c>
      <c r="L18" s="108">
        <f t="shared" ca="1" si="2"/>
        <v>11894108.34685483</v>
      </c>
      <c r="M18" s="44" t="str">
        <f t="shared" si="3"/>
        <v>Cuentas de orden</v>
      </c>
      <c r="N18" s="45" t="str">
        <f t="shared" ca="1" si="4"/>
        <v/>
      </c>
      <c r="O18" s="108">
        <f t="shared" si="5"/>
        <v>0</v>
      </c>
      <c r="P18" s="21">
        <f t="shared" si="6"/>
        <v>35</v>
      </c>
      <c r="Q18" s="21">
        <f t="shared" si="7"/>
        <v>35</v>
      </c>
      <c r="R18" s="21">
        <f t="shared" si="8"/>
        <v>65</v>
      </c>
      <c r="S18" s="21">
        <f t="shared" si="9"/>
        <v>35</v>
      </c>
      <c r="T18" s="29">
        <f t="shared" si="10"/>
        <v>0.42499999999999999</v>
      </c>
      <c r="U18" s="34">
        <f t="shared" si="11"/>
        <v>43546</v>
      </c>
      <c r="V18" s="35">
        <f t="shared" ca="1" si="12"/>
        <v>44139</v>
      </c>
      <c r="W18" s="54">
        <f t="shared" ca="1" si="13"/>
        <v>10</v>
      </c>
      <c r="X18" s="54">
        <f t="shared" ca="1" si="14"/>
        <v>2020</v>
      </c>
      <c r="Y18" s="55" t="str">
        <f t="shared" ca="1" si="15"/>
        <v>10-2020</v>
      </c>
      <c r="Z18" s="51">
        <f ca="1">IFERROR(VLOOKUP(Y18,IPC!$E$2:$F$1745,2,0),IPC!$H$1)</f>
        <v>138.32155800000001</v>
      </c>
      <c r="AA18" s="48">
        <f t="shared" si="16"/>
        <v>3</v>
      </c>
      <c r="AB18" s="48">
        <f t="shared" si="17"/>
        <v>2010</v>
      </c>
      <c r="AC18" s="32" t="str">
        <f t="shared" si="18"/>
        <v>3-2010</v>
      </c>
      <c r="AD18" s="50">
        <f>IFERROR(VLOOKUP(AC18,IPC!$E$2:$F$1745,2,0),IPC!$H$1)</f>
        <v>103.81</v>
      </c>
    </row>
    <row r="19" spans="1:30" x14ac:dyDescent="0.25">
      <c r="A19" s="173" t="s">
        <v>1771</v>
      </c>
      <c r="B19" s="40">
        <v>17833003580</v>
      </c>
      <c r="C19" s="41">
        <v>1</v>
      </c>
      <c r="D19" s="42" t="s">
        <v>3</v>
      </c>
      <c r="E19" s="42" t="s">
        <v>3</v>
      </c>
      <c r="F19" s="42" t="s">
        <v>3</v>
      </c>
      <c r="G19" s="42" t="s">
        <v>3</v>
      </c>
      <c r="H19" s="64">
        <v>40646</v>
      </c>
      <c r="I19" s="42">
        <v>8</v>
      </c>
      <c r="J19" s="44" t="str">
        <f t="shared" si="0"/>
        <v>ALTA</v>
      </c>
      <c r="K19" s="33" t="str">
        <f t="shared" ca="1" si="1"/>
        <v/>
      </c>
      <c r="L19" s="108">
        <f t="shared" ca="1" si="2"/>
        <v>22999429734.314011</v>
      </c>
      <c r="M19" s="44" t="str">
        <f t="shared" si="3"/>
        <v>Provisión contable</v>
      </c>
      <c r="N19" s="45" t="str">
        <f t="shared" ca="1" si="4"/>
        <v/>
      </c>
      <c r="O19" s="108" t="str">
        <f t="shared" ca="1" si="5"/>
        <v/>
      </c>
      <c r="P19" s="21">
        <f t="shared" si="6"/>
        <v>92</v>
      </c>
      <c r="Q19" s="21">
        <f t="shared" si="7"/>
        <v>92</v>
      </c>
      <c r="R19" s="21">
        <f t="shared" si="8"/>
        <v>92</v>
      </c>
      <c r="S19" s="21">
        <f t="shared" si="9"/>
        <v>92</v>
      </c>
      <c r="T19" s="29">
        <f t="shared" si="10"/>
        <v>0.92</v>
      </c>
      <c r="U19" s="34">
        <f t="shared" si="11"/>
        <v>43566</v>
      </c>
      <c r="V19" s="35">
        <f t="shared" ca="1" si="12"/>
        <v>44139</v>
      </c>
      <c r="W19" s="54">
        <f t="shared" ca="1" si="13"/>
        <v>10</v>
      </c>
      <c r="X19" s="54">
        <f t="shared" ca="1" si="14"/>
        <v>2020</v>
      </c>
      <c r="Y19" s="55" t="str">
        <f t="shared" ca="1" si="15"/>
        <v>10-2020</v>
      </c>
      <c r="Z19" s="51">
        <f ca="1">IFERROR(VLOOKUP(Y19,IPC!$E$2:$F$1745,2,0),IPC!$H$1)</f>
        <v>138.32155800000001</v>
      </c>
      <c r="AA19" s="48">
        <f t="shared" si="16"/>
        <v>4</v>
      </c>
      <c r="AB19" s="48">
        <f t="shared" si="17"/>
        <v>2011</v>
      </c>
      <c r="AC19" s="32" t="str">
        <f t="shared" si="18"/>
        <v>4-2011</v>
      </c>
      <c r="AD19" s="50">
        <f>IFERROR(VLOOKUP(AC19,IPC!$E$2:$F$1745,2,0),IPC!$H$1)</f>
        <v>107.25</v>
      </c>
    </row>
    <row r="20" spans="1:30" x14ac:dyDescent="0.25">
      <c r="A20" s="174" t="s">
        <v>1772</v>
      </c>
      <c r="B20" s="40">
        <v>300000000</v>
      </c>
      <c r="C20" s="41">
        <v>1</v>
      </c>
      <c r="D20" s="42" t="s">
        <v>4</v>
      </c>
      <c r="E20" s="42" t="s">
        <v>4</v>
      </c>
      <c r="F20" s="42" t="s">
        <v>5</v>
      </c>
      <c r="G20" s="42" t="s">
        <v>5</v>
      </c>
      <c r="H20" s="64">
        <v>41176</v>
      </c>
      <c r="I20" s="42">
        <v>7</v>
      </c>
      <c r="J20" s="44" t="str">
        <f t="shared" si="0"/>
        <v>MEDIA</v>
      </c>
      <c r="K20" s="33" t="str">
        <f t="shared" ca="1" si="1"/>
        <v/>
      </c>
      <c r="L20" s="108">
        <f t="shared" ca="1" si="2"/>
        <v>371532522.15954876</v>
      </c>
      <c r="M20" s="44" t="str">
        <f t="shared" si="3"/>
        <v>Cuentas de orden</v>
      </c>
      <c r="N20" s="45" t="str">
        <f t="shared" ca="1" si="4"/>
        <v/>
      </c>
      <c r="O20" s="108">
        <f t="shared" si="5"/>
        <v>0</v>
      </c>
      <c r="P20" s="21">
        <f t="shared" si="6"/>
        <v>35</v>
      </c>
      <c r="Q20" s="21">
        <f t="shared" si="7"/>
        <v>35</v>
      </c>
      <c r="R20" s="21">
        <f t="shared" si="8"/>
        <v>65</v>
      </c>
      <c r="S20" s="21">
        <f t="shared" si="9"/>
        <v>65</v>
      </c>
      <c r="T20" s="29">
        <f t="shared" si="10"/>
        <v>0.5</v>
      </c>
      <c r="U20" s="34">
        <f t="shared" si="11"/>
        <v>43731</v>
      </c>
      <c r="V20" s="35">
        <f t="shared" ca="1" si="12"/>
        <v>44139</v>
      </c>
      <c r="W20" s="54">
        <f t="shared" ca="1" si="13"/>
        <v>10</v>
      </c>
      <c r="X20" s="54">
        <f t="shared" ca="1" si="14"/>
        <v>2020</v>
      </c>
      <c r="Y20" s="55" t="str">
        <f t="shared" ca="1" si="15"/>
        <v>10-2020</v>
      </c>
      <c r="Z20" s="51">
        <f ca="1">IFERROR(VLOOKUP(Y20,IPC!$E$2:$F$1745,2,0),IPC!$H$1)</f>
        <v>138.32155800000001</v>
      </c>
      <c r="AA20" s="48">
        <f t="shared" si="16"/>
        <v>9</v>
      </c>
      <c r="AB20" s="48">
        <f t="shared" si="17"/>
        <v>2012</v>
      </c>
      <c r="AC20" s="32" t="str">
        <f t="shared" si="18"/>
        <v>9-2012</v>
      </c>
      <c r="AD20" s="50">
        <f>IFERROR(VLOOKUP(AC20,IPC!$E$2:$F$1745,2,0),IPC!$H$1)</f>
        <v>111.69</v>
      </c>
    </row>
    <row r="21" spans="1:30" x14ac:dyDescent="0.25">
      <c r="A21" s="174" t="s">
        <v>1773</v>
      </c>
      <c r="B21" s="40">
        <v>643520000</v>
      </c>
      <c r="C21" s="41">
        <v>1</v>
      </c>
      <c r="D21" s="42" t="s">
        <v>4</v>
      </c>
      <c r="E21" s="42" t="s">
        <v>4</v>
      </c>
      <c r="F21" s="42" t="s">
        <v>5</v>
      </c>
      <c r="G21" s="42" t="s">
        <v>5</v>
      </c>
      <c r="H21" s="64">
        <v>41080</v>
      </c>
      <c r="I21" s="42">
        <v>8</v>
      </c>
      <c r="J21" s="44" t="str">
        <f t="shared" si="0"/>
        <v>MEDIA</v>
      </c>
      <c r="K21" s="33" t="str">
        <f t="shared" ca="1" si="1"/>
        <v/>
      </c>
      <c r="L21" s="108">
        <f t="shared" ca="1" si="2"/>
        <v>799395500.71091163</v>
      </c>
      <c r="M21" s="44" t="str">
        <f t="shared" si="3"/>
        <v>Cuentas de orden</v>
      </c>
      <c r="N21" s="45" t="str">
        <f t="shared" ca="1" si="4"/>
        <v/>
      </c>
      <c r="O21" s="108">
        <f t="shared" si="5"/>
        <v>0</v>
      </c>
      <c r="P21" s="21">
        <f t="shared" si="6"/>
        <v>35</v>
      </c>
      <c r="Q21" s="21">
        <f t="shared" si="7"/>
        <v>35</v>
      </c>
      <c r="R21" s="21">
        <f t="shared" si="8"/>
        <v>65</v>
      </c>
      <c r="S21" s="21">
        <f t="shared" si="9"/>
        <v>65</v>
      </c>
      <c r="T21" s="29">
        <f t="shared" si="10"/>
        <v>0.5</v>
      </c>
      <c r="U21" s="34">
        <f t="shared" si="11"/>
        <v>44000</v>
      </c>
      <c r="V21" s="35">
        <f t="shared" ca="1" si="12"/>
        <v>44139</v>
      </c>
      <c r="W21" s="54">
        <f t="shared" ca="1" si="13"/>
        <v>10</v>
      </c>
      <c r="X21" s="54">
        <f t="shared" ca="1" si="14"/>
        <v>2020</v>
      </c>
      <c r="Y21" s="55" t="str">
        <f t="shared" ca="1" si="15"/>
        <v>10-2020</v>
      </c>
      <c r="Z21" s="51">
        <f ca="1">IFERROR(VLOOKUP(Y21,IPC!$E$2:$F$1745,2,0),IPC!$H$1)</f>
        <v>138.32155800000001</v>
      </c>
      <c r="AA21" s="48">
        <f t="shared" si="16"/>
        <v>6</v>
      </c>
      <c r="AB21" s="48">
        <f t="shared" si="17"/>
        <v>2012</v>
      </c>
      <c r="AC21" s="32" t="str">
        <f t="shared" si="18"/>
        <v>6-2012</v>
      </c>
      <c r="AD21" s="50">
        <f>IFERROR(VLOOKUP(AC21,IPC!$E$2:$F$1745,2,0),IPC!$H$1)</f>
        <v>111.35</v>
      </c>
    </row>
    <row r="22" spans="1:30" x14ac:dyDescent="0.25">
      <c r="A22" s="173" t="s">
        <v>1774</v>
      </c>
      <c r="B22" s="40">
        <v>859270950</v>
      </c>
      <c r="C22" s="41">
        <v>1</v>
      </c>
      <c r="D22" s="42" t="s">
        <v>5</v>
      </c>
      <c r="E22" s="42" t="s">
        <v>4</v>
      </c>
      <c r="F22" s="42" t="s">
        <v>5</v>
      </c>
      <c r="G22" s="42" t="s">
        <v>5</v>
      </c>
      <c r="H22" s="64">
        <v>41114</v>
      </c>
      <c r="I22" s="42">
        <v>7</v>
      </c>
      <c r="J22" s="44" t="str">
        <f t="shared" si="0"/>
        <v>ALTA</v>
      </c>
      <c r="K22" s="33" t="str">
        <f t="shared" ca="1" si="1"/>
        <v/>
      </c>
      <c r="L22" s="108">
        <f t="shared" ca="1" si="2"/>
        <v>1067694004.2053549</v>
      </c>
      <c r="M22" s="44" t="str">
        <f t="shared" si="3"/>
        <v>Provisión contable</v>
      </c>
      <c r="N22" s="45" t="str">
        <f t="shared" ca="1" si="4"/>
        <v/>
      </c>
      <c r="O22" s="108" t="str">
        <f t="shared" ca="1" si="5"/>
        <v/>
      </c>
      <c r="P22" s="21">
        <f t="shared" si="6"/>
        <v>65</v>
      </c>
      <c r="Q22" s="21">
        <f t="shared" si="7"/>
        <v>35</v>
      </c>
      <c r="R22" s="21">
        <f t="shared" si="8"/>
        <v>65</v>
      </c>
      <c r="S22" s="21">
        <f t="shared" si="9"/>
        <v>65</v>
      </c>
      <c r="T22" s="29">
        <f t="shared" si="10"/>
        <v>0.57499999999999996</v>
      </c>
      <c r="U22" s="34">
        <f t="shared" si="11"/>
        <v>43669</v>
      </c>
      <c r="V22" s="35">
        <f t="shared" ca="1" si="12"/>
        <v>44139</v>
      </c>
      <c r="W22" s="54">
        <f t="shared" ca="1" si="13"/>
        <v>10</v>
      </c>
      <c r="X22" s="54">
        <f t="shared" ca="1" si="14"/>
        <v>2020</v>
      </c>
      <c r="Y22" s="55" t="str">
        <f t="shared" ca="1" si="15"/>
        <v>10-2020</v>
      </c>
      <c r="Z22" s="51">
        <f ca="1">IFERROR(VLOOKUP(Y22,IPC!$E$2:$F$1745,2,0),IPC!$H$1)</f>
        <v>138.32155800000001</v>
      </c>
      <c r="AA22" s="48">
        <f t="shared" si="16"/>
        <v>7</v>
      </c>
      <c r="AB22" s="48">
        <f t="shared" si="17"/>
        <v>2012</v>
      </c>
      <c r="AC22" s="32" t="str">
        <f t="shared" si="18"/>
        <v>7-2012</v>
      </c>
      <c r="AD22" s="50">
        <f>IFERROR(VLOOKUP(AC22,IPC!$E$2:$F$1745,2,0),IPC!$H$1)</f>
        <v>111.32</v>
      </c>
    </row>
    <row r="23" spans="1:30" x14ac:dyDescent="0.25">
      <c r="A23" s="173" t="s">
        <v>1775</v>
      </c>
      <c r="B23" s="40">
        <v>170010000</v>
      </c>
      <c r="C23" s="41">
        <v>1</v>
      </c>
      <c r="D23" s="42" t="s">
        <v>10</v>
      </c>
      <c r="E23" s="42" t="s">
        <v>10</v>
      </c>
      <c r="F23" s="42" t="s">
        <v>5</v>
      </c>
      <c r="G23" s="42" t="s">
        <v>5</v>
      </c>
      <c r="H23" s="64">
        <v>41367</v>
      </c>
      <c r="I23" s="42">
        <v>7</v>
      </c>
      <c r="J23" s="44" t="str">
        <f t="shared" si="0"/>
        <v>MEDIA</v>
      </c>
      <c r="K23" s="33" t="str">
        <f t="shared" ca="1" si="1"/>
        <v/>
      </c>
      <c r="L23" s="108">
        <f t="shared" ca="1" si="2"/>
        <v>207812372.53075293</v>
      </c>
      <c r="M23" s="44" t="str">
        <f t="shared" si="3"/>
        <v>Cuentas de orden</v>
      </c>
      <c r="N23" s="45" t="str">
        <f t="shared" ca="1" si="4"/>
        <v/>
      </c>
      <c r="O23" s="108">
        <f t="shared" si="5"/>
        <v>0</v>
      </c>
      <c r="P23" s="21">
        <f t="shared" si="6"/>
        <v>8</v>
      </c>
      <c r="Q23" s="21">
        <f t="shared" si="7"/>
        <v>8</v>
      </c>
      <c r="R23" s="21">
        <f t="shared" si="8"/>
        <v>65</v>
      </c>
      <c r="S23" s="21">
        <f t="shared" si="9"/>
        <v>65</v>
      </c>
      <c r="T23" s="29">
        <f t="shared" si="10"/>
        <v>0.36499999999999999</v>
      </c>
      <c r="U23" s="34">
        <f t="shared" si="11"/>
        <v>43922</v>
      </c>
      <c r="V23" s="35">
        <f t="shared" ca="1" si="12"/>
        <v>44139</v>
      </c>
      <c r="W23" s="54">
        <f t="shared" ca="1" si="13"/>
        <v>10</v>
      </c>
      <c r="X23" s="54">
        <f t="shared" ca="1" si="14"/>
        <v>2020</v>
      </c>
      <c r="Y23" s="55" t="str">
        <f t="shared" ca="1" si="15"/>
        <v>10-2020</v>
      </c>
      <c r="Z23" s="51">
        <f ca="1">IFERROR(VLOOKUP(Y23,IPC!$E$2:$F$1745,2,0),IPC!$H$1)</f>
        <v>138.32155800000001</v>
      </c>
      <c r="AA23" s="48">
        <f t="shared" si="16"/>
        <v>4</v>
      </c>
      <c r="AB23" s="48">
        <f t="shared" si="17"/>
        <v>2013</v>
      </c>
      <c r="AC23" s="32" t="str">
        <f t="shared" si="18"/>
        <v>4-2013</v>
      </c>
      <c r="AD23" s="50">
        <f>IFERROR(VLOOKUP(AC23,IPC!$E$2:$F$1745,2,0),IPC!$H$1)</f>
        <v>113.16</v>
      </c>
    </row>
    <row r="24" spans="1:30" x14ac:dyDescent="0.25">
      <c r="A24" s="173" t="s">
        <v>1776</v>
      </c>
      <c r="B24" s="40">
        <v>222400000</v>
      </c>
      <c r="C24" s="41">
        <v>1</v>
      </c>
      <c r="D24" s="42" t="s">
        <v>10</v>
      </c>
      <c r="E24" s="42" t="s">
        <v>10</v>
      </c>
      <c r="F24" s="42" t="s">
        <v>5</v>
      </c>
      <c r="G24" s="42" t="s">
        <v>5</v>
      </c>
      <c r="H24" s="64">
        <v>41249</v>
      </c>
      <c r="I24" s="42">
        <v>7</v>
      </c>
      <c r="J24" s="44" t="str">
        <f t="shared" si="0"/>
        <v>MEDIA</v>
      </c>
      <c r="K24" s="33" t="str">
        <f t="shared" ca="1" si="1"/>
        <v/>
      </c>
      <c r="L24" s="108">
        <f t="shared" ca="1" si="2"/>
        <v>275109233.58254337</v>
      </c>
      <c r="M24" s="44" t="str">
        <f t="shared" si="3"/>
        <v>Cuentas de orden</v>
      </c>
      <c r="N24" s="45" t="str">
        <f t="shared" ca="1" si="4"/>
        <v/>
      </c>
      <c r="O24" s="108">
        <f t="shared" si="5"/>
        <v>0</v>
      </c>
      <c r="P24" s="21">
        <f t="shared" si="6"/>
        <v>8</v>
      </c>
      <c r="Q24" s="21">
        <f t="shared" si="7"/>
        <v>8</v>
      </c>
      <c r="R24" s="21">
        <f t="shared" si="8"/>
        <v>65</v>
      </c>
      <c r="S24" s="21">
        <f t="shared" si="9"/>
        <v>65</v>
      </c>
      <c r="T24" s="29">
        <f t="shared" si="10"/>
        <v>0.36499999999999999</v>
      </c>
      <c r="U24" s="34">
        <f t="shared" si="11"/>
        <v>43804</v>
      </c>
      <c r="V24" s="35">
        <f t="shared" ca="1" si="12"/>
        <v>44139</v>
      </c>
      <c r="W24" s="54">
        <f t="shared" ca="1" si="13"/>
        <v>10</v>
      </c>
      <c r="X24" s="54">
        <f t="shared" ca="1" si="14"/>
        <v>2020</v>
      </c>
      <c r="Y24" s="55" t="str">
        <f t="shared" ca="1" si="15"/>
        <v>10-2020</v>
      </c>
      <c r="Z24" s="51">
        <f ca="1">IFERROR(VLOOKUP(Y24,IPC!$E$2:$F$1745,2,0),IPC!$H$1)</f>
        <v>138.32155800000001</v>
      </c>
      <c r="AA24" s="48">
        <f t="shared" si="16"/>
        <v>12</v>
      </c>
      <c r="AB24" s="48">
        <f t="shared" si="17"/>
        <v>2012</v>
      </c>
      <c r="AC24" s="32" t="str">
        <f t="shared" si="18"/>
        <v>12-2012</v>
      </c>
      <c r="AD24" s="50">
        <f>IFERROR(VLOOKUP(AC24,IPC!$E$2:$F$1745,2,0),IPC!$H$1)</f>
        <v>111.82</v>
      </c>
    </row>
    <row r="25" spans="1:30" x14ac:dyDescent="0.25">
      <c r="A25" s="173" t="s">
        <v>1777</v>
      </c>
      <c r="B25" s="40">
        <v>282042000</v>
      </c>
      <c r="C25" s="41">
        <v>1</v>
      </c>
      <c r="D25" s="42" t="s">
        <v>4</v>
      </c>
      <c r="E25" s="42" t="s">
        <v>4</v>
      </c>
      <c r="F25" s="42" t="s">
        <v>5</v>
      </c>
      <c r="G25" s="42" t="s">
        <v>5</v>
      </c>
      <c r="H25" s="64">
        <v>41355</v>
      </c>
      <c r="I25" s="42">
        <v>7</v>
      </c>
      <c r="J25" s="44" t="str">
        <f t="shared" si="0"/>
        <v>MEDIA</v>
      </c>
      <c r="K25" s="33" t="str">
        <f t="shared" ca="1" si="1"/>
        <v/>
      </c>
      <c r="L25" s="108">
        <f t="shared" ca="1" si="2"/>
        <v>345610284.0311482</v>
      </c>
      <c r="M25" s="44" t="str">
        <f t="shared" si="3"/>
        <v>Cuentas de orden</v>
      </c>
      <c r="N25" s="45" t="str">
        <f t="shared" ca="1" si="4"/>
        <v/>
      </c>
      <c r="O25" s="108">
        <f t="shared" si="5"/>
        <v>0</v>
      </c>
      <c r="P25" s="21">
        <f t="shared" si="6"/>
        <v>35</v>
      </c>
      <c r="Q25" s="21">
        <f t="shared" si="7"/>
        <v>35</v>
      </c>
      <c r="R25" s="21">
        <f t="shared" si="8"/>
        <v>65</v>
      </c>
      <c r="S25" s="21">
        <f t="shared" si="9"/>
        <v>65</v>
      </c>
      <c r="T25" s="29">
        <f t="shared" si="10"/>
        <v>0.5</v>
      </c>
      <c r="U25" s="34">
        <f t="shared" si="11"/>
        <v>43910</v>
      </c>
      <c r="V25" s="35">
        <f t="shared" ca="1" si="12"/>
        <v>44139</v>
      </c>
      <c r="W25" s="54">
        <f t="shared" ca="1" si="13"/>
        <v>10</v>
      </c>
      <c r="X25" s="54">
        <f t="shared" ca="1" si="14"/>
        <v>2020</v>
      </c>
      <c r="Y25" s="55" t="str">
        <f t="shared" ca="1" si="15"/>
        <v>10-2020</v>
      </c>
      <c r="Z25" s="51">
        <f ca="1">IFERROR(VLOOKUP(Y25,IPC!$E$2:$F$1745,2,0),IPC!$H$1)</f>
        <v>138.32155800000001</v>
      </c>
      <c r="AA25" s="48">
        <f t="shared" si="16"/>
        <v>3</v>
      </c>
      <c r="AB25" s="48">
        <f t="shared" si="17"/>
        <v>2013</v>
      </c>
      <c r="AC25" s="32" t="str">
        <f t="shared" si="18"/>
        <v>3-2013</v>
      </c>
      <c r="AD25" s="50">
        <f>IFERROR(VLOOKUP(AC25,IPC!$E$2:$F$1745,2,0),IPC!$H$1)</f>
        <v>112.88</v>
      </c>
    </row>
    <row r="26" spans="1:30" x14ac:dyDescent="0.25">
      <c r="A26" s="173" t="s">
        <v>1778</v>
      </c>
      <c r="B26" s="40">
        <v>1000000000</v>
      </c>
      <c r="C26" s="41">
        <v>1</v>
      </c>
      <c r="D26" s="42" t="s">
        <v>4</v>
      </c>
      <c r="E26" s="42" t="s">
        <v>4</v>
      </c>
      <c r="F26" s="42" t="s">
        <v>5</v>
      </c>
      <c r="G26" s="42" t="s">
        <v>5</v>
      </c>
      <c r="H26" s="64">
        <v>38036</v>
      </c>
      <c r="I26" s="42">
        <v>15</v>
      </c>
      <c r="J26" s="44" t="str">
        <f t="shared" si="0"/>
        <v>MEDIA</v>
      </c>
      <c r="K26" s="33" t="str">
        <f t="shared" ca="1" si="1"/>
        <v/>
      </c>
      <c r="L26" s="108">
        <f t="shared" ca="1" si="2"/>
        <v>1782035016.7482607</v>
      </c>
      <c r="M26" s="44" t="str">
        <f t="shared" si="3"/>
        <v>Cuentas de orden</v>
      </c>
      <c r="N26" s="45" t="str">
        <f t="shared" ca="1" si="4"/>
        <v/>
      </c>
      <c r="O26" s="108">
        <f t="shared" si="5"/>
        <v>0</v>
      </c>
      <c r="P26" s="21">
        <f t="shared" si="6"/>
        <v>35</v>
      </c>
      <c r="Q26" s="21">
        <f t="shared" si="7"/>
        <v>35</v>
      </c>
      <c r="R26" s="21">
        <f t="shared" si="8"/>
        <v>65</v>
      </c>
      <c r="S26" s="21">
        <f t="shared" si="9"/>
        <v>65</v>
      </c>
      <c r="T26" s="29">
        <f t="shared" si="10"/>
        <v>0.5</v>
      </c>
      <c r="U26" s="34">
        <f t="shared" si="11"/>
        <v>43511</v>
      </c>
      <c r="V26" s="35">
        <f t="shared" ca="1" si="12"/>
        <v>44139</v>
      </c>
      <c r="W26" s="54">
        <f t="shared" ca="1" si="13"/>
        <v>10</v>
      </c>
      <c r="X26" s="54">
        <f t="shared" ca="1" si="14"/>
        <v>2020</v>
      </c>
      <c r="Y26" s="55" t="str">
        <f t="shared" ca="1" si="15"/>
        <v>10-2020</v>
      </c>
      <c r="Z26" s="51">
        <f ca="1">IFERROR(VLOOKUP(Y26,IPC!$E$2:$F$1745,2,0),IPC!$H$1)</f>
        <v>138.32155800000001</v>
      </c>
      <c r="AA26" s="48">
        <f t="shared" si="16"/>
        <v>2</v>
      </c>
      <c r="AB26" s="48">
        <f t="shared" si="17"/>
        <v>2004</v>
      </c>
      <c r="AC26" s="32" t="str">
        <f t="shared" si="18"/>
        <v>2-2004</v>
      </c>
      <c r="AD26" s="50">
        <f>IFERROR(VLOOKUP(AC26,IPC!$E$2:$F$1745,2,0),IPC!$H$1)</f>
        <v>77.62</v>
      </c>
    </row>
    <row r="27" spans="1:30" x14ac:dyDescent="0.25">
      <c r="A27" s="173" t="s">
        <v>1779</v>
      </c>
      <c r="B27" s="40">
        <v>5035000000</v>
      </c>
      <c r="C27" s="41">
        <v>1</v>
      </c>
      <c r="D27" s="42" t="s">
        <v>5</v>
      </c>
      <c r="E27" s="42" t="s">
        <v>4</v>
      </c>
      <c r="F27" s="42" t="s">
        <v>5</v>
      </c>
      <c r="G27" s="42" t="s">
        <v>4</v>
      </c>
      <c r="H27" s="64">
        <v>40571</v>
      </c>
      <c r="I27" s="42">
        <v>9</v>
      </c>
      <c r="J27" s="44" t="str">
        <f t="shared" si="0"/>
        <v>MEDIA</v>
      </c>
      <c r="K27" s="33" t="str">
        <f t="shared" ca="1" si="1"/>
        <v/>
      </c>
      <c r="L27" s="108">
        <f t="shared" ca="1" si="2"/>
        <v>6558518170.5433655</v>
      </c>
      <c r="M27" s="44" t="str">
        <f t="shared" si="3"/>
        <v>Cuentas de orden</v>
      </c>
      <c r="N27" s="45" t="str">
        <f t="shared" ca="1" si="4"/>
        <v/>
      </c>
      <c r="O27" s="108">
        <f t="shared" si="5"/>
        <v>0</v>
      </c>
      <c r="P27" s="21">
        <f t="shared" si="6"/>
        <v>65</v>
      </c>
      <c r="Q27" s="21">
        <f t="shared" si="7"/>
        <v>35</v>
      </c>
      <c r="R27" s="21">
        <f t="shared" si="8"/>
        <v>65</v>
      </c>
      <c r="S27" s="21">
        <f t="shared" si="9"/>
        <v>35</v>
      </c>
      <c r="T27" s="29">
        <f t="shared" si="10"/>
        <v>0.5</v>
      </c>
      <c r="U27" s="34">
        <f t="shared" si="11"/>
        <v>43856</v>
      </c>
      <c r="V27" s="35">
        <f t="shared" ca="1" si="12"/>
        <v>44139</v>
      </c>
      <c r="W27" s="54">
        <f t="shared" ca="1" si="13"/>
        <v>10</v>
      </c>
      <c r="X27" s="54">
        <f t="shared" ca="1" si="14"/>
        <v>2020</v>
      </c>
      <c r="Y27" s="55" t="str">
        <f t="shared" ca="1" si="15"/>
        <v>10-2020</v>
      </c>
      <c r="Z27" s="51">
        <f ca="1">IFERROR(VLOOKUP(Y27,IPC!$E$2:$F$1745,2,0),IPC!$H$1)</f>
        <v>138.32155800000001</v>
      </c>
      <c r="AA27" s="48">
        <f t="shared" si="16"/>
        <v>1</v>
      </c>
      <c r="AB27" s="48">
        <f t="shared" si="17"/>
        <v>2011</v>
      </c>
      <c r="AC27" s="32" t="str">
        <f t="shared" si="18"/>
        <v>1-2011</v>
      </c>
      <c r="AD27" s="50">
        <f>IFERROR(VLOOKUP(AC27,IPC!$E$2:$F$1745,2,0),IPC!$H$1)</f>
        <v>106.19</v>
      </c>
    </row>
    <row r="28" spans="1:30" x14ac:dyDescent="0.25">
      <c r="A28" s="173" t="s">
        <v>1780</v>
      </c>
      <c r="B28" s="40">
        <v>165060000</v>
      </c>
      <c r="C28" s="41">
        <v>1</v>
      </c>
      <c r="D28" s="42" t="s">
        <v>10</v>
      </c>
      <c r="E28" s="42" t="s">
        <v>10</v>
      </c>
      <c r="F28" s="42" t="s">
        <v>5</v>
      </c>
      <c r="G28" s="42" t="s">
        <v>5</v>
      </c>
      <c r="H28" s="64">
        <v>41746</v>
      </c>
      <c r="I28" s="42">
        <v>7</v>
      </c>
      <c r="J28" s="44" t="str">
        <f t="shared" si="0"/>
        <v>MEDIA</v>
      </c>
      <c r="K28" s="33">
        <f t="shared" ca="1" si="1"/>
        <v>0.44383561643835617</v>
      </c>
      <c r="L28" s="108">
        <f t="shared" ca="1" si="2"/>
        <v>196415660.38781834</v>
      </c>
      <c r="M28" s="44" t="str">
        <f t="shared" si="3"/>
        <v>Cuentas de orden</v>
      </c>
      <c r="N28" s="45">
        <f t="shared" ca="1" si="4"/>
        <v>194894077.95290694</v>
      </c>
      <c r="O28" s="108">
        <f t="shared" si="5"/>
        <v>0</v>
      </c>
      <c r="P28" s="21">
        <f t="shared" si="6"/>
        <v>8</v>
      </c>
      <c r="Q28" s="21">
        <f t="shared" si="7"/>
        <v>8</v>
      </c>
      <c r="R28" s="21">
        <f t="shared" si="8"/>
        <v>65</v>
      </c>
      <c r="S28" s="21">
        <f t="shared" si="9"/>
        <v>65</v>
      </c>
      <c r="T28" s="29">
        <f t="shared" si="10"/>
        <v>0.36499999999999999</v>
      </c>
      <c r="U28" s="34">
        <f t="shared" si="11"/>
        <v>44301</v>
      </c>
      <c r="V28" s="35">
        <f t="shared" ca="1" si="12"/>
        <v>44139</v>
      </c>
      <c r="W28" s="54">
        <f t="shared" ca="1" si="13"/>
        <v>10</v>
      </c>
      <c r="X28" s="54">
        <f t="shared" ca="1" si="14"/>
        <v>2020</v>
      </c>
      <c r="Y28" s="55" t="str">
        <f t="shared" ca="1" si="15"/>
        <v>10-2020</v>
      </c>
      <c r="Z28" s="51">
        <f ca="1">IFERROR(VLOOKUP(Y28,IPC!$E$2:$F$1745,2,0),IPC!$H$1)</f>
        <v>138.32155800000001</v>
      </c>
      <c r="AA28" s="48">
        <f t="shared" si="16"/>
        <v>4</v>
      </c>
      <c r="AB28" s="48">
        <f t="shared" si="17"/>
        <v>2014</v>
      </c>
      <c r="AC28" s="32" t="str">
        <f t="shared" si="18"/>
        <v>4-2014</v>
      </c>
      <c r="AD28" s="50">
        <f>IFERROR(VLOOKUP(AC28,IPC!$E$2:$F$1745,2,0),IPC!$H$1)</f>
        <v>116.24</v>
      </c>
    </row>
    <row r="29" spans="1:30" x14ac:dyDescent="0.25">
      <c r="A29" s="173" t="s">
        <v>1781</v>
      </c>
      <c r="B29" s="40">
        <v>120000000</v>
      </c>
      <c r="C29" s="41">
        <v>1</v>
      </c>
      <c r="D29" s="42" t="s">
        <v>10</v>
      </c>
      <c r="E29" s="42" t="s">
        <v>10</v>
      </c>
      <c r="F29" s="42" t="s">
        <v>3</v>
      </c>
      <c r="G29" s="42" t="s">
        <v>3</v>
      </c>
      <c r="H29" s="64">
        <v>41348</v>
      </c>
      <c r="I29" s="42">
        <v>7</v>
      </c>
      <c r="J29" s="44" t="str">
        <f t="shared" si="0"/>
        <v>MEDIA</v>
      </c>
      <c r="K29" s="33" t="str">
        <f t="shared" ca="1" si="1"/>
        <v/>
      </c>
      <c r="L29" s="108">
        <f t="shared" ca="1" si="2"/>
        <v>147046305.45712262</v>
      </c>
      <c r="M29" s="44" t="str">
        <f t="shared" si="3"/>
        <v>Cuentas de orden</v>
      </c>
      <c r="N29" s="45" t="str">
        <f t="shared" ca="1" si="4"/>
        <v/>
      </c>
      <c r="O29" s="108">
        <f t="shared" si="5"/>
        <v>0</v>
      </c>
      <c r="P29" s="21">
        <f t="shared" si="6"/>
        <v>8</v>
      </c>
      <c r="Q29" s="21">
        <f t="shared" si="7"/>
        <v>8</v>
      </c>
      <c r="R29" s="21">
        <f t="shared" si="8"/>
        <v>92</v>
      </c>
      <c r="S29" s="21">
        <f t="shared" si="9"/>
        <v>92</v>
      </c>
      <c r="T29" s="29">
        <f t="shared" si="10"/>
        <v>0.5</v>
      </c>
      <c r="U29" s="34">
        <f t="shared" si="11"/>
        <v>43903</v>
      </c>
      <c r="V29" s="35">
        <f t="shared" ca="1" si="12"/>
        <v>44139</v>
      </c>
      <c r="W29" s="54">
        <f t="shared" ca="1" si="13"/>
        <v>10</v>
      </c>
      <c r="X29" s="54">
        <f t="shared" ca="1" si="14"/>
        <v>2020</v>
      </c>
      <c r="Y29" s="55" t="str">
        <f t="shared" ca="1" si="15"/>
        <v>10-2020</v>
      </c>
      <c r="Z29" s="51">
        <f ca="1">IFERROR(VLOOKUP(Y29,IPC!$E$2:$F$1745,2,0),IPC!$H$1)</f>
        <v>138.32155800000001</v>
      </c>
      <c r="AA29" s="48">
        <f t="shared" si="16"/>
        <v>3</v>
      </c>
      <c r="AB29" s="48">
        <f t="shared" si="17"/>
        <v>2013</v>
      </c>
      <c r="AC29" s="32" t="str">
        <f t="shared" si="18"/>
        <v>3-2013</v>
      </c>
      <c r="AD29" s="50">
        <f>IFERROR(VLOOKUP(AC29,IPC!$E$2:$F$1745,2,0),IPC!$H$1)</f>
        <v>112.88</v>
      </c>
    </row>
    <row r="30" spans="1:30" x14ac:dyDescent="0.25">
      <c r="A30" s="173" t="s">
        <v>1783</v>
      </c>
      <c r="B30" s="170">
        <v>125900000</v>
      </c>
      <c r="C30" s="41">
        <v>1</v>
      </c>
      <c r="D30" s="42" t="s">
        <v>10</v>
      </c>
      <c r="E30" s="42" t="s">
        <v>10</v>
      </c>
      <c r="F30" s="42" t="s">
        <v>5</v>
      </c>
      <c r="G30" s="42" t="s">
        <v>5</v>
      </c>
      <c r="H30" s="64">
        <v>41372</v>
      </c>
      <c r="I30" s="42">
        <v>7</v>
      </c>
      <c r="J30" s="44" t="str">
        <f t="shared" si="0"/>
        <v>MEDIA</v>
      </c>
      <c r="K30" s="33" t="str">
        <f t="shared" ca="1" si="1"/>
        <v/>
      </c>
      <c r="L30" s="108">
        <f t="shared" ca="1" si="2"/>
        <v>153894345.63626724</v>
      </c>
      <c r="M30" s="44" t="str">
        <f t="shared" si="3"/>
        <v>Cuentas de orden</v>
      </c>
      <c r="N30" s="45" t="str">
        <f t="shared" ca="1" si="4"/>
        <v/>
      </c>
      <c r="O30" s="108">
        <f t="shared" si="5"/>
        <v>0</v>
      </c>
      <c r="P30" s="21">
        <f t="shared" si="6"/>
        <v>8</v>
      </c>
      <c r="Q30" s="21">
        <f t="shared" si="7"/>
        <v>8</v>
      </c>
      <c r="R30" s="21">
        <f t="shared" si="8"/>
        <v>65</v>
      </c>
      <c r="S30" s="21">
        <f t="shared" si="9"/>
        <v>65</v>
      </c>
      <c r="T30" s="29">
        <f t="shared" si="10"/>
        <v>0.36499999999999999</v>
      </c>
      <c r="U30" s="34">
        <f t="shared" si="11"/>
        <v>43927</v>
      </c>
      <c r="V30" s="35">
        <f t="shared" ca="1" si="12"/>
        <v>44139</v>
      </c>
      <c r="W30" s="54">
        <f t="shared" ca="1" si="13"/>
        <v>10</v>
      </c>
      <c r="X30" s="54">
        <f t="shared" ca="1" si="14"/>
        <v>2020</v>
      </c>
      <c r="Y30" s="55" t="str">
        <f t="shared" ca="1" si="15"/>
        <v>10-2020</v>
      </c>
      <c r="Z30" s="51">
        <f ca="1">IFERROR(VLOOKUP(Y30,IPC!$E$2:$F$1745,2,0),IPC!$H$1)</f>
        <v>138.32155800000001</v>
      </c>
      <c r="AA30" s="48">
        <f t="shared" si="16"/>
        <v>4</v>
      </c>
      <c r="AB30" s="48">
        <f t="shared" si="17"/>
        <v>2013</v>
      </c>
      <c r="AC30" s="32" t="str">
        <f t="shared" si="18"/>
        <v>4-2013</v>
      </c>
      <c r="AD30" s="50">
        <f>IFERROR(VLOOKUP(AC30,IPC!$E$2:$F$1745,2,0),IPC!$H$1)</f>
        <v>113.16</v>
      </c>
    </row>
    <row r="31" spans="1:30" x14ac:dyDescent="0.25">
      <c r="A31" s="173" t="s">
        <v>1784</v>
      </c>
      <c r="B31" s="40">
        <v>373700000</v>
      </c>
      <c r="C31" s="41">
        <v>1</v>
      </c>
      <c r="D31" s="42" t="s">
        <v>10</v>
      </c>
      <c r="E31" s="42" t="s">
        <v>10</v>
      </c>
      <c r="F31" s="42" t="s">
        <v>5</v>
      </c>
      <c r="G31" s="42" t="s">
        <v>5</v>
      </c>
      <c r="H31" s="64">
        <v>41437</v>
      </c>
      <c r="I31" s="42">
        <v>7</v>
      </c>
      <c r="J31" s="44" t="str">
        <f t="shared" si="0"/>
        <v>MEDIA</v>
      </c>
      <c r="K31" s="33" t="str">
        <f t="shared" ca="1" si="1"/>
        <v/>
      </c>
      <c r="L31" s="108">
        <f t="shared" ca="1" si="2"/>
        <v>454424318.45802206</v>
      </c>
      <c r="M31" s="44" t="str">
        <f t="shared" si="3"/>
        <v>Cuentas de orden</v>
      </c>
      <c r="N31" s="45" t="str">
        <f t="shared" ca="1" si="4"/>
        <v/>
      </c>
      <c r="O31" s="108">
        <f t="shared" si="5"/>
        <v>0</v>
      </c>
      <c r="P31" s="21">
        <f t="shared" si="6"/>
        <v>8</v>
      </c>
      <c r="Q31" s="21">
        <f t="shared" si="7"/>
        <v>8</v>
      </c>
      <c r="R31" s="21">
        <f t="shared" si="8"/>
        <v>65</v>
      </c>
      <c r="S31" s="21">
        <f t="shared" si="9"/>
        <v>65</v>
      </c>
      <c r="T31" s="29">
        <f t="shared" si="10"/>
        <v>0.36499999999999999</v>
      </c>
      <c r="U31" s="34">
        <f t="shared" si="11"/>
        <v>43992</v>
      </c>
      <c r="V31" s="35">
        <f t="shared" ca="1" si="12"/>
        <v>44139</v>
      </c>
      <c r="W31" s="54">
        <f t="shared" ca="1" si="13"/>
        <v>10</v>
      </c>
      <c r="X31" s="54">
        <f t="shared" ca="1" si="14"/>
        <v>2020</v>
      </c>
      <c r="Y31" s="55" t="str">
        <f t="shared" ca="1" si="15"/>
        <v>10-2020</v>
      </c>
      <c r="Z31" s="51">
        <f ca="1">IFERROR(VLOOKUP(Y31,IPC!$E$2:$F$1745,2,0),IPC!$H$1)</f>
        <v>138.32155800000001</v>
      </c>
      <c r="AA31" s="48">
        <f t="shared" si="16"/>
        <v>6</v>
      </c>
      <c r="AB31" s="48">
        <f t="shared" si="17"/>
        <v>2013</v>
      </c>
      <c r="AC31" s="32" t="str">
        <f t="shared" si="18"/>
        <v>6-2013</v>
      </c>
      <c r="AD31" s="50">
        <f>IFERROR(VLOOKUP(AC31,IPC!$E$2:$F$1745,2,0),IPC!$H$1)</f>
        <v>113.75</v>
      </c>
    </row>
    <row r="32" spans="1:30" x14ac:dyDescent="0.25">
      <c r="A32" s="173" t="s">
        <v>1785</v>
      </c>
      <c r="B32" s="40">
        <v>120924271</v>
      </c>
      <c r="C32" s="41">
        <v>1</v>
      </c>
      <c r="D32" s="42" t="s">
        <v>10</v>
      </c>
      <c r="E32" s="42" t="s">
        <v>10</v>
      </c>
      <c r="F32" s="42" t="s">
        <v>5</v>
      </c>
      <c r="G32" s="42" t="s">
        <v>5</v>
      </c>
      <c r="H32" s="64">
        <v>41660</v>
      </c>
      <c r="I32" s="42">
        <v>7</v>
      </c>
      <c r="J32" s="44" t="str">
        <f t="shared" si="0"/>
        <v>MEDIA</v>
      </c>
      <c r="K32" s="33">
        <f t="shared" ca="1" si="1"/>
        <v>0.20821917808219179</v>
      </c>
      <c r="L32" s="108">
        <f t="shared" ca="1" si="2"/>
        <v>146031373.88453132</v>
      </c>
      <c r="M32" s="44" t="str">
        <f t="shared" si="3"/>
        <v>Cuentas de orden</v>
      </c>
      <c r="N32" s="45">
        <f t="shared" ca="1" si="4"/>
        <v>145499559.89358634</v>
      </c>
      <c r="O32" s="108">
        <f t="shared" si="5"/>
        <v>0</v>
      </c>
      <c r="P32" s="21">
        <f t="shared" si="6"/>
        <v>8</v>
      </c>
      <c r="Q32" s="21">
        <f t="shared" si="7"/>
        <v>8</v>
      </c>
      <c r="R32" s="21">
        <f t="shared" si="8"/>
        <v>65</v>
      </c>
      <c r="S32" s="21">
        <f t="shared" si="9"/>
        <v>65</v>
      </c>
      <c r="T32" s="29">
        <f t="shared" si="10"/>
        <v>0.36499999999999999</v>
      </c>
      <c r="U32" s="34">
        <f t="shared" si="11"/>
        <v>44215</v>
      </c>
      <c r="V32" s="35">
        <f t="shared" ca="1" si="12"/>
        <v>44139</v>
      </c>
      <c r="W32" s="54">
        <f t="shared" ca="1" si="13"/>
        <v>10</v>
      </c>
      <c r="X32" s="54">
        <f t="shared" ca="1" si="14"/>
        <v>2020</v>
      </c>
      <c r="Y32" s="55" t="str">
        <f t="shared" ca="1" si="15"/>
        <v>10-2020</v>
      </c>
      <c r="Z32" s="51">
        <f ca="1">IFERROR(VLOOKUP(Y32,IPC!$E$2:$F$1745,2,0),IPC!$H$1)</f>
        <v>138.32155800000001</v>
      </c>
      <c r="AA32" s="48">
        <f t="shared" si="16"/>
        <v>1</v>
      </c>
      <c r="AB32" s="48">
        <f t="shared" si="17"/>
        <v>2014</v>
      </c>
      <c r="AC32" s="32" t="str">
        <f t="shared" si="18"/>
        <v>1-2014</v>
      </c>
      <c r="AD32" s="50">
        <f>IFERROR(VLOOKUP(AC32,IPC!$E$2:$F$1745,2,0),IPC!$H$1)</f>
        <v>114.54</v>
      </c>
    </row>
    <row r="33" spans="1:30" x14ac:dyDescent="0.25">
      <c r="A33" s="173" t="s">
        <v>1786</v>
      </c>
      <c r="B33" s="40">
        <v>105603178</v>
      </c>
      <c r="C33" s="41">
        <v>1</v>
      </c>
      <c r="D33" s="42" t="s">
        <v>3</v>
      </c>
      <c r="E33" s="42" t="s">
        <v>3</v>
      </c>
      <c r="F33" s="42" t="s">
        <v>3</v>
      </c>
      <c r="G33" s="42" t="s">
        <v>3</v>
      </c>
      <c r="H33" s="64">
        <v>41494</v>
      </c>
      <c r="I33" s="42">
        <v>7</v>
      </c>
      <c r="J33" s="44" t="str">
        <f t="shared" si="0"/>
        <v>ALTA</v>
      </c>
      <c r="K33" s="33" t="str">
        <f t="shared" ca="1" si="1"/>
        <v/>
      </c>
      <c r="L33" s="108">
        <f t="shared" ca="1" si="2"/>
        <v>128257056.02521138</v>
      </c>
      <c r="M33" s="44" t="str">
        <f t="shared" si="3"/>
        <v>Provisión contable</v>
      </c>
      <c r="N33" s="45" t="str">
        <f t="shared" ca="1" si="4"/>
        <v/>
      </c>
      <c r="O33" s="108" t="str">
        <f t="shared" ca="1" si="5"/>
        <v/>
      </c>
      <c r="P33" s="21">
        <f t="shared" si="6"/>
        <v>92</v>
      </c>
      <c r="Q33" s="21">
        <f t="shared" si="7"/>
        <v>92</v>
      </c>
      <c r="R33" s="21">
        <f t="shared" si="8"/>
        <v>92</v>
      </c>
      <c r="S33" s="21">
        <f t="shared" si="9"/>
        <v>92</v>
      </c>
      <c r="T33" s="29">
        <f t="shared" si="10"/>
        <v>0.92</v>
      </c>
      <c r="U33" s="34">
        <f t="shared" si="11"/>
        <v>44049</v>
      </c>
      <c r="V33" s="35">
        <f t="shared" ca="1" si="12"/>
        <v>44139</v>
      </c>
      <c r="W33" s="54">
        <f t="shared" ca="1" si="13"/>
        <v>10</v>
      </c>
      <c r="X33" s="54">
        <f t="shared" ca="1" si="14"/>
        <v>2020</v>
      </c>
      <c r="Y33" s="55" t="str">
        <f t="shared" ca="1" si="15"/>
        <v>10-2020</v>
      </c>
      <c r="Z33" s="51">
        <f ca="1">IFERROR(VLOOKUP(Y33,IPC!$E$2:$F$1745,2,0),IPC!$H$1)</f>
        <v>138.32155800000001</v>
      </c>
      <c r="AA33" s="48">
        <f t="shared" si="16"/>
        <v>8</v>
      </c>
      <c r="AB33" s="48">
        <f t="shared" si="17"/>
        <v>2013</v>
      </c>
      <c r="AC33" s="32" t="str">
        <f t="shared" si="18"/>
        <v>8-2013</v>
      </c>
      <c r="AD33" s="50">
        <f>IFERROR(VLOOKUP(AC33,IPC!$E$2:$F$1745,2,0),IPC!$H$1)</f>
        <v>113.89</v>
      </c>
    </row>
    <row r="34" spans="1:30" x14ac:dyDescent="0.25">
      <c r="A34" s="173" t="s">
        <v>1787</v>
      </c>
      <c r="B34" s="40">
        <v>491600000</v>
      </c>
      <c r="C34" s="168">
        <v>1</v>
      </c>
      <c r="D34" s="42" t="s">
        <v>10</v>
      </c>
      <c r="E34" s="42" t="s">
        <v>10</v>
      </c>
      <c r="F34" s="42" t="s">
        <v>5</v>
      </c>
      <c r="G34" s="42" t="s">
        <v>5</v>
      </c>
      <c r="H34" s="64">
        <v>41599</v>
      </c>
      <c r="I34" s="42">
        <v>7</v>
      </c>
      <c r="J34" s="44" t="str">
        <f t="shared" si="0"/>
        <v>MEDIA</v>
      </c>
      <c r="K34" s="33">
        <f t="shared" ca="1" si="1"/>
        <v>4.1095890410958902E-2</v>
      </c>
      <c r="L34" s="108">
        <f t="shared" ca="1" si="2"/>
        <v>598160432.02674174</v>
      </c>
      <c r="M34" s="44" t="str">
        <f t="shared" si="3"/>
        <v>Cuentas de orden</v>
      </c>
      <c r="N34" s="45">
        <f t="shared" ca="1" si="4"/>
        <v>597729861.2153405</v>
      </c>
      <c r="O34" s="108">
        <f t="shared" si="5"/>
        <v>0</v>
      </c>
      <c r="P34" s="21">
        <f t="shared" si="6"/>
        <v>8</v>
      </c>
      <c r="Q34" s="21">
        <f t="shared" si="7"/>
        <v>8</v>
      </c>
      <c r="R34" s="21">
        <f t="shared" si="8"/>
        <v>65</v>
      </c>
      <c r="S34" s="21">
        <f t="shared" si="9"/>
        <v>65</v>
      </c>
      <c r="T34" s="29">
        <f t="shared" si="10"/>
        <v>0.36499999999999999</v>
      </c>
      <c r="U34" s="34">
        <f t="shared" si="11"/>
        <v>44154</v>
      </c>
      <c r="V34" s="35">
        <f t="shared" ca="1" si="12"/>
        <v>44139</v>
      </c>
      <c r="W34" s="54">
        <f t="shared" ca="1" si="13"/>
        <v>10</v>
      </c>
      <c r="X34" s="54">
        <f t="shared" ca="1" si="14"/>
        <v>2020</v>
      </c>
      <c r="Y34" s="55" t="str">
        <f t="shared" ca="1" si="15"/>
        <v>10-2020</v>
      </c>
      <c r="Z34" s="51">
        <f ca="1">IFERROR(VLOOKUP(Y34,IPC!$E$2:$F$1745,2,0),IPC!$H$1)</f>
        <v>138.32155800000001</v>
      </c>
      <c r="AA34" s="48">
        <f t="shared" si="16"/>
        <v>11</v>
      </c>
      <c r="AB34" s="48">
        <f t="shared" si="17"/>
        <v>2013</v>
      </c>
      <c r="AC34" s="32" t="str">
        <f t="shared" si="18"/>
        <v>11-2013</v>
      </c>
      <c r="AD34" s="50">
        <f>IFERROR(VLOOKUP(AC34,IPC!$E$2:$F$1745,2,0),IPC!$H$1)</f>
        <v>113.68</v>
      </c>
    </row>
    <row r="35" spans="1:30" x14ac:dyDescent="0.25">
      <c r="A35" s="173" t="s">
        <v>1788</v>
      </c>
      <c r="B35" s="40">
        <v>125900000</v>
      </c>
      <c r="C35" s="168">
        <v>1</v>
      </c>
      <c r="D35" s="42" t="s">
        <v>10</v>
      </c>
      <c r="E35" s="42" t="s">
        <v>10</v>
      </c>
      <c r="F35" s="42" t="s">
        <v>5</v>
      </c>
      <c r="G35" s="42" t="s">
        <v>5</v>
      </c>
      <c r="H35" s="64">
        <v>41689</v>
      </c>
      <c r="I35" s="42">
        <v>7</v>
      </c>
      <c r="J35" s="44" t="str">
        <f t="shared" si="0"/>
        <v>MEDIA</v>
      </c>
      <c r="K35" s="33">
        <f t="shared" ca="1" si="1"/>
        <v>0.28767123287671231</v>
      </c>
      <c r="L35" s="108">
        <f t="shared" ca="1" si="2"/>
        <v>151090440.3279542</v>
      </c>
      <c r="M35" s="44" t="str">
        <f t="shared" si="3"/>
        <v>Cuentas de orden</v>
      </c>
      <c r="N35" s="45">
        <f t="shared" ca="1" si="4"/>
        <v>150330771.69304392</v>
      </c>
      <c r="O35" s="108">
        <f t="shared" si="5"/>
        <v>0</v>
      </c>
      <c r="P35" s="21">
        <f t="shared" si="6"/>
        <v>8</v>
      </c>
      <c r="Q35" s="21">
        <f t="shared" si="7"/>
        <v>8</v>
      </c>
      <c r="R35" s="21">
        <f t="shared" si="8"/>
        <v>65</v>
      </c>
      <c r="S35" s="21">
        <f t="shared" si="9"/>
        <v>65</v>
      </c>
      <c r="T35" s="29">
        <f t="shared" si="10"/>
        <v>0.36499999999999999</v>
      </c>
      <c r="U35" s="34">
        <f t="shared" si="11"/>
        <v>44244</v>
      </c>
      <c r="V35" s="35">
        <f t="shared" ca="1" si="12"/>
        <v>44139</v>
      </c>
      <c r="W35" s="54">
        <f t="shared" ca="1" si="13"/>
        <v>10</v>
      </c>
      <c r="X35" s="54">
        <f t="shared" ca="1" si="14"/>
        <v>2020</v>
      </c>
      <c r="Y35" s="55" t="str">
        <f t="shared" ca="1" si="15"/>
        <v>10-2020</v>
      </c>
      <c r="Z35" s="51">
        <f ca="1">IFERROR(VLOOKUP(Y35,IPC!$E$2:$F$1745,2,0),IPC!$H$1)</f>
        <v>138.32155800000001</v>
      </c>
      <c r="AA35" s="48">
        <f t="shared" si="16"/>
        <v>2</v>
      </c>
      <c r="AB35" s="48">
        <f t="shared" si="17"/>
        <v>2014</v>
      </c>
      <c r="AC35" s="32" t="str">
        <f t="shared" si="18"/>
        <v>2-2014</v>
      </c>
      <c r="AD35" s="50">
        <f>IFERROR(VLOOKUP(AC35,IPC!$E$2:$F$1745,2,0),IPC!$H$1)</f>
        <v>115.26</v>
      </c>
    </row>
    <row r="36" spans="1:30" x14ac:dyDescent="0.25">
      <c r="A36" s="173" t="s">
        <v>1789</v>
      </c>
      <c r="B36" s="40">
        <v>609500000</v>
      </c>
      <c r="C36" s="168">
        <v>1</v>
      </c>
      <c r="D36" s="42" t="s">
        <v>10</v>
      </c>
      <c r="E36" s="42" t="s">
        <v>10</v>
      </c>
      <c r="F36" s="42" t="s">
        <v>5</v>
      </c>
      <c r="G36" s="42" t="s">
        <v>5</v>
      </c>
      <c r="H36" s="64">
        <v>41515</v>
      </c>
      <c r="I36" s="42">
        <v>7</v>
      </c>
      <c r="J36" s="44" t="str">
        <f t="shared" si="0"/>
        <v>MEDIA</v>
      </c>
      <c r="K36" s="33" t="str">
        <f t="shared" ca="1" si="1"/>
        <v/>
      </c>
      <c r="L36" s="108">
        <f t="shared" ca="1" si="2"/>
        <v>740249272.11344278</v>
      </c>
      <c r="M36" s="44" t="str">
        <f t="shared" si="3"/>
        <v>Cuentas de orden</v>
      </c>
      <c r="N36" s="45" t="str">
        <f t="shared" ca="1" si="4"/>
        <v/>
      </c>
      <c r="O36" s="108">
        <f t="shared" si="5"/>
        <v>0</v>
      </c>
      <c r="P36" s="21">
        <f t="shared" si="6"/>
        <v>8</v>
      </c>
      <c r="Q36" s="21">
        <f t="shared" si="7"/>
        <v>8</v>
      </c>
      <c r="R36" s="21">
        <f t="shared" si="8"/>
        <v>65</v>
      </c>
      <c r="S36" s="21">
        <f t="shared" si="9"/>
        <v>65</v>
      </c>
      <c r="T36" s="29">
        <f t="shared" si="10"/>
        <v>0.36499999999999999</v>
      </c>
      <c r="U36" s="34">
        <f t="shared" si="11"/>
        <v>44070</v>
      </c>
      <c r="V36" s="35">
        <f t="shared" ca="1" si="12"/>
        <v>44139</v>
      </c>
      <c r="W36" s="54">
        <f t="shared" ca="1" si="13"/>
        <v>10</v>
      </c>
      <c r="X36" s="54">
        <f t="shared" ca="1" si="14"/>
        <v>2020</v>
      </c>
      <c r="Y36" s="55" t="str">
        <f t="shared" ca="1" si="15"/>
        <v>10-2020</v>
      </c>
      <c r="Z36" s="51">
        <f ca="1">IFERROR(VLOOKUP(Y36,IPC!$E$2:$F$1745,2,0),IPC!$H$1)</f>
        <v>138.32155800000001</v>
      </c>
      <c r="AA36" s="48">
        <f t="shared" si="16"/>
        <v>8</v>
      </c>
      <c r="AB36" s="48">
        <f t="shared" si="17"/>
        <v>2013</v>
      </c>
      <c r="AC36" s="32" t="str">
        <f t="shared" si="18"/>
        <v>8-2013</v>
      </c>
      <c r="AD36" s="50">
        <f>IFERROR(VLOOKUP(AC36,IPC!$E$2:$F$1745,2,0),IPC!$H$1)</f>
        <v>113.89</v>
      </c>
    </row>
    <row r="37" spans="1:30" x14ac:dyDescent="0.25">
      <c r="A37" s="173" t="s">
        <v>1790</v>
      </c>
      <c r="B37" s="40">
        <v>127582450</v>
      </c>
      <c r="C37" s="168">
        <v>1</v>
      </c>
      <c r="D37" s="42" t="s">
        <v>10</v>
      </c>
      <c r="E37" s="42" t="s">
        <v>10</v>
      </c>
      <c r="F37" s="42" t="s">
        <v>5</v>
      </c>
      <c r="G37" s="42" t="s">
        <v>5</v>
      </c>
      <c r="H37" s="64">
        <v>41558</v>
      </c>
      <c r="I37" s="42">
        <v>7</v>
      </c>
      <c r="J37" s="44" t="str">
        <f t="shared" si="0"/>
        <v>MEDIA</v>
      </c>
      <c r="K37" s="33" t="str">
        <f t="shared" ca="1" si="1"/>
        <v/>
      </c>
      <c r="L37" s="108">
        <f t="shared" ca="1" si="2"/>
        <v>154896895.08871323</v>
      </c>
      <c r="M37" s="44" t="str">
        <f t="shared" si="3"/>
        <v>Cuentas de orden</v>
      </c>
      <c r="N37" s="45" t="str">
        <f t="shared" ca="1" si="4"/>
        <v/>
      </c>
      <c r="O37" s="108">
        <f t="shared" si="5"/>
        <v>0</v>
      </c>
      <c r="P37" s="21">
        <f t="shared" si="6"/>
        <v>8</v>
      </c>
      <c r="Q37" s="21">
        <f t="shared" si="7"/>
        <v>8</v>
      </c>
      <c r="R37" s="21">
        <f t="shared" si="8"/>
        <v>65</v>
      </c>
      <c r="S37" s="21">
        <f t="shared" si="9"/>
        <v>65</v>
      </c>
      <c r="T37" s="29">
        <f t="shared" si="10"/>
        <v>0.36499999999999999</v>
      </c>
      <c r="U37" s="34">
        <f t="shared" si="11"/>
        <v>44113</v>
      </c>
      <c r="V37" s="35">
        <f t="shared" ca="1" si="12"/>
        <v>44139</v>
      </c>
      <c r="W37" s="54">
        <f t="shared" ca="1" si="13"/>
        <v>10</v>
      </c>
      <c r="X37" s="54">
        <f t="shared" ca="1" si="14"/>
        <v>2020</v>
      </c>
      <c r="Y37" s="55" t="str">
        <f t="shared" ca="1" si="15"/>
        <v>10-2020</v>
      </c>
      <c r="Z37" s="51">
        <f ca="1">IFERROR(VLOOKUP(Y37,IPC!$E$2:$F$1745,2,0),IPC!$H$1)</f>
        <v>138.32155800000001</v>
      </c>
      <c r="AA37" s="48">
        <f t="shared" si="16"/>
        <v>10</v>
      </c>
      <c r="AB37" s="48">
        <f t="shared" si="17"/>
        <v>2013</v>
      </c>
      <c r="AC37" s="32" t="str">
        <f t="shared" si="18"/>
        <v>10-2013</v>
      </c>
      <c r="AD37" s="50">
        <f>IFERROR(VLOOKUP(AC37,IPC!$E$2:$F$1745,2,0),IPC!$H$1)</f>
        <v>113.93</v>
      </c>
    </row>
    <row r="38" spans="1:30" x14ac:dyDescent="0.25">
      <c r="A38" s="173" t="s">
        <v>1791</v>
      </c>
      <c r="B38" s="40">
        <v>125900000</v>
      </c>
      <c r="C38" s="168">
        <v>1</v>
      </c>
      <c r="D38" s="42" t="s">
        <v>10</v>
      </c>
      <c r="E38" s="42" t="s">
        <v>10</v>
      </c>
      <c r="F38" s="42" t="s">
        <v>5</v>
      </c>
      <c r="G38" s="42" t="s">
        <v>5</v>
      </c>
      <c r="H38" s="64">
        <v>41599</v>
      </c>
      <c r="I38" s="42">
        <v>7</v>
      </c>
      <c r="J38" s="44" t="str">
        <f t="shared" si="0"/>
        <v>MEDIA</v>
      </c>
      <c r="K38" s="33">
        <f t="shared" ca="1" si="1"/>
        <v>4.1095890410958902E-2</v>
      </c>
      <c r="L38" s="108">
        <f t="shared" ca="1" si="2"/>
        <v>153190395.42751583</v>
      </c>
      <c r="M38" s="44" t="str">
        <f t="shared" si="3"/>
        <v>Cuentas de orden</v>
      </c>
      <c r="N38" s="45">
        <f t="shared" ca="1" si="4"/>
        <v>153080125.15665454</v>
      </c>
      <c r="O38" s="108">
        <f t="shared" si="5"/>
        <v>0</v>
      </c>
      <c r="P38" s="21">
        <f t="shared" si="6"/>
        <v>8</v>
      </c>
      <c r="Q38" s="21">
        <f t="shared" si="7"/>
        <v>8</v>
      </c>
      <c r="R38" s="21">
        <f t="shared" si="8"/>
        <v>65</v>
      </c>
      <c r="S38" s="21">
        <f t="shared" si="9"/>
        <v>65</v>
      </c>
      <c r="T38" s="29">
        <f t="shared" si="10"/>
        <v>0.36499999999999999</v>
      </c>
      <c r="U38" s="34">
        <f t="shared" si="11"/>
        <v>44154</v>
      </c>
      <c r="V38" s="35">
        <f t="shared" ca="1" si="12"/>
        <v>44139</v>
      </c>
      <c r="W38" s="54">
        <f t="shared" ca="1" si="13"/>
        <v>10</v>
      </c>
      <c r="X38" s="54">
        <f t="shared" ca="1" si="14"/>
        <v>2020</v>
      </c>
      <c r="Y38" s="55" t="str">
        <f t="shared" ca="1" si="15"/>
        <v>10-2020</v>
      </c>
      <c r="Z38" s="51">
        <f ca="1">IFERROR(VLOOKUP(Y38,IPC!$E$2:$F$1745,2,0),IPC!$H$1)</f>
        <v>138.32155800000001</v>
      </c>
      <c r="AA38" s="48">
        <f t="shared" si="16"/>
        <v>11</v>
      </c>
      <c r="AB38" s="48">
        <f t="shared" si="17"/>
        <v>2013</v>
      </c>
      <c r="AC38" s="32" t="str">
        <f t="shared" si="18"/>
        <v>11-2013</v>
      </c>
      <c r="AD38" s="50">
        <f>IFERROR(VLOOKUP(AC38,IPC!$E$2:$F$1745,2,0),IPC!$H$1)</f>
        <v>113.68</v>
      </c>
    </row>
    <row r="39" spans="1:30" x14ac:dyDescent="0.25">
      <c r="A39" s="173" t="s">
        <v>1792</v>
      </c>
      <c r="B39" s="40">
        <v>311750000</v>
      </c>
      <c r="C39" s="168">
        <v>1</v>
      </c>
      <c r="D39" s="42" t="s">
        <v>10</v>
      </c>
      <c r="E39" s="42" t="s">
        <v>10</v>
      </c>
      <c r="F39" s="42" t="s">
        <v>5</v>
      </c>
      <c r="G39" s="42" t="s">
        <v>5</v>
      </c>
      <c r="H39" s="64">
        <v>41387</v>
      </c>
      <c r="I39" s="42">
        <v>7</v>
      </c>
      <c r="J39" s="44" t="str">
        <f t="shared" ref="J39:J62" si="19">IFERROR(IF(T39&gt;0.5,"ALTA",IF(AND(T39&gt;0.25,T39&lt;=0.5),"MEDIA",IF(AND(T39&gt;=0.1,T39&lt;=0.25),"BAJA",IF(AND(T39&lt;0.1),"REMOTA")))),"")</f>
        <v>MEDIA</v>
      </c>
      <c r="K39" s="33" t="str">
        <f t="shared" ca="1" si="1"/>
        <v/>
      </c>
      <c r="L39" s="108">
        <f t="shared" ca="1" si="2"/>
        <v>381068802.63785791</v>
      </c>
      <c r="M39" s="44" t="str">
        <f t="shared" ref="M39:M62" si="20">IFERROR(IF(T39&gt;50%,"Provisión contable",IF(T39&lt;=10%,"No se registra","Cuentas de orden")),"")</f>
        <v>Cuentas de orden</v>
      </c>
      <c r="N39" s="45" t="str">
        <f t="shared" ca="1" si="4"/>
        <v/>
      </c>
      <c r="O39" s="108">
        <f t="shared" ref="O39:O58" si="21">+IF(M39="Provisión contable",N39,0)</f>
        <v>0</v>
      </c>
      <c r="P39" s="21">
        <f t="shared" ref="P39:P58" si="22">+VLOOKUP(D39,$E$2:$F$5,2,0)</f>
        <v>8</v>
      </c>
      <c r="Q39" s="21">
        <f t="shared" ref="Q39:Q58" si="23">+VLOOKUP(E39,$E$2:$F$5,2,0)</f>
        <v>8</v>
      </c>
      <c r="R39" s="21">
        <f t="shared" ref="R39:R58" si="24">+VLOOKUP(F39,$E$2:$F$5,2,0)</f>
        <v>65</v>
      </c>
      <c r="S39" s="21">
        <f t="shared" ref="S39:S58" si="25">+VLOOKUP(G39,$E$2:$F$5,2,0)</f>
        <v>65</v>
      </c>
      <c r="T39" s="29">
        <f t="shared" ref="T39:T58" si="26">+SUMPRODUCT(P39:S39,$P$7:$S$7)/100</f>
        <v>0.36499999999999999</v>
      </c>
      <c r="U39" s="34">
        <f t="shared" ref="U39:U59" si="27">+H39+365*I39</f>
        <v>43942</v>
      </c>
      <c r="V39" s="35">
        <f t="shared" ca="1" si="12"/>
        <v>44139</v>
      </c>
      <c r="W39" s="54">
        <f t="shared" ca="1" si="13"/>
        <v>10</v>
      </c>
      <c r="X39" s="54">
        <f t="shared" ca="1" si="14"/>
        <v>2020</v>
      </c>
      <c r="Y39" s="55" t="str">
        <f t="shared" ca="1" si="15"/>
        <v>10-2020</v>
      </c>
      <c r="Z39" s="51">
        <f ca="1">IFERROR(VLOOKUP(Y39,IPC!$E$2:$F$1745,2,0),IPC!$H$1)</f>
        <v>138.32155800000001</v>
      </c>
      <c r="AA39" s="48">
        <f t="shared" ref="AA39:AA59" si="28">+MONTH(H39)</f>
        <v>4</v>
      </c>
      <c r="AB39" s="48">
        <f t="shared" ref="AB39:AB59" si="29">+YEAR(H39)</f>
        <v>2013</v>
      </c>
      <c r="AC39" s="32" t="str">
        <f t="shared" ref="AC39:AC59" si="30">+AA39&amp;"-"&amp;AB39</f>
        <v>4-2013</v>
      </c>
      <c r="AD39" s="50">
        <f>IFERROR(VLOOKUP(AC39,IPC!$E$2:$F$1745,2,0),IPC!$H$1)</f>
        <v>113.16</v>
      </c>
    </row>
    <row r="40" spans="1:30" x14ac:dyDescent="0.25">
      <c r="A40" s="173" t="s">
        <v>1902</v>
      </c>
      <c r="B40" s="40">
        <v>14996388420</v>
      </c>
      <c r="C40" s="168">
        <v>1</v>
      </c>
      <c r="D40" s="42" t="s">
        <v>10</v>
      </c>
      <c r="E40" s="42" t="s">
        <v>10</v>
      </c>
      <c r="F40" s="42" t="s">
        <v>5</v>
      </c>
      <c r="G40" s="42" t="s">
        <v>5</v>
      </c>
      <c r="H40" s="64">
        <v>41492</v>
      </c>
      <c r="I40" s="42">
        <v>7</v>
      </c>
      <c r="J40" s="44" t="str">
        <f t="shared" si="19"/>
        <v>MEDIA</v>
      </c>
      <c r="K40" s="33" t="str">
        <f t="shared" ca="1" si="1"/>
        <v/>
      </c>
      <c r="L40" s="108">
        <f t="shared" ca="1" si="2"/>
        <v>18213397230.903141</v>
      </c>
      <c r="M40" s="44" t="str">
        <f t="shared" si="20"/>
        <v>Cuentas de orden</v>
      </c>
      <c r="N40" s="45" t="str">
        <f t="shared" ca="1" si="4"/>
        <v/>
      </c>
      <c r="O40" s="108">
        <f t="shared" si="21"/>
        <v>0</v>
      </c>
      <c r="P40" s="21">
        <f t="shared" si="22"/>
        <v>8</v>
      </c>
      <c r="Q40" s="21">
        <f t="shared" si="23"/>
        <v>8</v>
      </c>
      <c r="R40" s="21">
        <f t="shared" si="24"/>
        <v>65</v>
      </c>
      <c r="S40" s="21">
        <f t="shared" si="25"/>
        <v>65</v>
      </c>
      <c r="T40" s="29">
        <f t="shared" si="26"/>
        <v>0.36499999999999999</v>
      </c>
      <c r="U40" s="34">
        <f t="shared" si="27"/>
        <v>44047</v>
      </c>
      <c r="V40" s="35">
        <f t="shared" ca="1" si="12"/>
        <v>44139</v>
      </c>
      <c r="W40" s="54">
        <f t="shared" ca="1" si="13"/>
        <v>10</v>
      </c>
      <c r="X40" s="54">
        <f t="shared" ca="1" si="14"/>
        <v>2020</v>
      </c>
      <c r="Y40" s="55" t="str">
        <f t="shared" ca="1" si="15"/>
        <v>10-2020</v>
      </c>
      <c r="Z40" s="51">
        <f ca="1">IFERROR(VLOOKUP(Y40,IPC!$E$2:$F$1745,2,0),IPC!$H$1)</f>
        <v>138.32155800000001</v>
      </c>
      <c r="AA40" s="48">
        <f t="shared" si="28"/>
        <v>8</v>
      </c>
      <c r="AB40" s="48">
        <f t="shared" si="29"/>
        <v>2013</v>
      </c>
      <c r="AC40" s="32" t="str">
        <f t="shared" si="30"/>
        <v>8-2013</v>
      </c>
      <c r="AD40" s="50">
        <f>IFERROR(VLOOKUP(AC40,IPC!$E$2:$F$1745,2,0),IPC!$H$1)</f>
        <v>113.89</v>
      </c>
    </row>
    <row r="41" spans="1:30" x14ac:dyDescent="0.25">
      <c r="A41" s="173" t="s">
        <v>1793</v>
      </c>
      <c r="B41" s="40">
        <v>636000000</v>
      </c>
      <c r="C41" s="168">
        <v>1</v>
      </c>
      <c r="D41" s="42" t="s">
        <v>10</v>
      </c>
      <c r="E41" s="42" t="s">
        <v>10</v>
      </c>
      <c r="F41" s="42" t="s">
        <v>5</v>
      </c>
      <c r="G41" s="42" t="s">
        <v>5</v>
      </c>
      <c r="H41" s="64">
        <v>41557</v>
      </c>
      <c r="I41" s="42">
        <v>7</v>
      </c>
      <c r="J41" s="44" t="str">
        <f t="shared" si="19"/>
        <v>MEDIA</v>
      </c>
      <c r="K41" s="33" t="str">
        <f t="shared" ca="1" si="1"/>
        <v/>
      </c>
      <c r="L41" s="108">
        <f t="shared" ca="1" si="2"/>
        <v>772162827.06925297</v>
      </c>
      <c r="M41" s="44" t="str">
        <f t="shared" si="20"/>
        <v>Cuentas de orden</v>
      </c>
      <c r="N41" s="45" t="str">
        <f t="shared" ca="1" si="4"/>
        <v/>
      </c>
      <c r="O41" s="108">
        <f t="shared" si="21"/>
        <v>0</v>
      </c>
      <c r="P41" s="21">
        <f t="shared" si="22"/>
        <v>8</v>
      </c>
      <c r="Q41" s="21">
        <f t="shared" si="23"/>
        <v>8</v>
      </c>
      <c r="R41" s="21">
        <f t="shared" si="24"/>
        <v>65</v>
      </c>
      <c r="S41" s="21">
        <f t="shared" si="25"/>
        <v>65</v>
      </c>
      <c r="T41" s="29">
        <f t="shared" si="26"/>
        <v>0.36499999999999999</v>
      </c>
      <c r="U41" s="34">
        <f t="shared" si="27"/>
        <v>44112</v>
      </c>
      <c r="V41" s="35">
        <f t="shared" ca="1" si="12"/>
        <v>44139</v>
      </c>
      <c r="W41" s="54">
        <f t="shared" ca="1" si="13"/>
        <v>10</v>
      </c>
      <c r="X41" s="54">
        <f t="shared" ca="1" si="14"/>
        <v>2020</v>
      </c>
      <c r="Y41" s="55" t="str">
        <f t="shared" ca="1" si="15"/>
        <v>10-2020</v>
      </c>
      <c r="Z41" s="51">
        <f ca="1">IFERROR(VLOOKUP(Y41,IPC!$E$2:$F$1745,2,0),IPC!$H$1)</f>
        <v>138.32155800000001</v>
      </c>
      <c r="AA41" s="48">
        <f t="shared" si="28"/>
        <v>10</v>
      </c>
      <c r="AB41" s="48">
        <f t="shared" si="29"/>
        <v>2013</v>
      </c>
      <c r="AC41" s="32" t="str">
        <f t="shared" si="30"/>
        <v>10-2013</v>
      </c>
      <c r="AD41" s="50">
        <f>IFERROR(VLOOKUP(AC41,IPC!$E$2:$F$1745,2,0),IPC!$H$1)</f>
        <v>113.93</v>
      </c>
    </row>
    <row r="42" spans="1:30" x14ac:dyDescent="0.25">
      <c r="A42" s="173" t="s">
        <v>1794</v>
      </c>
      <c r="B42" s="40">
        <v>124000000</v>
      </c>
      <c r="C42" s="168">
        <v>1</v>
      </c>
      <c r="D42" s="42" t="s">
        <v>10</v>
      </c>
      <c r="E42" s="42" t="s">
        <v>10</v>
      </c>
      <c r="F42" s="42" t="s">
        <v>5</v>
      </c>
      <c r="G42" s="42" t="s">
        <v>5</v>
      </c>
      <c r="H42" s="64">
        <v>41590</v>
      </c>
      <c r="I42" s="42">
        <v>7</v>
      </c>
      <c r="J42" s="44" t="str">
        <f t="shared" si="19"/>
        <v>MEDIA</v>
      </c>
      <c r="K42" s="33">
        <f t="shared" ca="1" si="1"/>
        <v>1.643835616438356E-2</v>
      </c>
      <c r="L42" s="108">
        <f t="shared" ca="1" si="2"/>
        <v>150878546.72765657</v>
      </c>
      <c r="M42" s="44" t="str">
        <f t="shared" si="20"/>
        <v>Cuentas de orden</v>
      </c>
      <c r="N42" s="45">
        <f t="shared" ca="1" si="4"/>
        <v>150835094.88498193</v>
      </c>
      <c r="O42" s="108">
        <f t="shared" si="21"/>
        <v>0</v>
      </c>
      <c r="P42" s="21">
        <f t="shared" si="22"/>
        <v>8</v>
      </c>
      <c r="Q42" s="21">
        <f t="shared" si="23"/>
        <v>8</v>
      </c>
      <c r="R42" s="21">
        <f t="shared" si="24"/>
        <v>65</v>
      </c>
      <c r="S42" s="21">
        <f t="shared" si="25"/>
        <v>65</v>
      </c>
      <c r="T42" s="29">
        <f t="shared" si="26"/>
        <v>0.36499999999999999</v>
      </c>
      <c r="U42" s="34">
        <f t="shared" si="27"/>
        <v>44145</v>
      </c>
      <c r="V42" s="35">
        <f t="shared" ca="1" si="12"/>
        <v>44139</v>
      </c>
      <c r="W42" s="54">
        <f t="shared" ca="1" si="13"/>
        <v>10</v>
      </c>
      <c r="X42" s="54">
        <f t="shared" ca="1" si="14"/>
        <v>2020</v>
      </c>
      <c r="Y42" s="55" t="str">
        <f t="shared" ca="1" si="15"/>
        <v>10-2020</v>
      </c>
      <c r="Z42" s="51">
        <f ca="1">IFERROR(VLOOKUP(Y42,IPC!$E$2:$F$1745,2,0),IPC!$H$1)</f>
        <v>138.32155800000001</v>
      </c>
      <c r="AA42" s="48">
        <f t="shared" si="28"/>
        <v>11</v>
      </c>
      <c r="AB42" s="48">
        <f t="shared" si="29"/>
        <v>2013</v>
      </c>
      <c r="AC42" s="32" t="str">
        <f t="shared" si="30"/>
        <v>11-2013</v>
      </c>
      <c r="AD42" s="50">
        <f>IFERROR(VLOOKUP(AC42,IPC!$E$2:$F$1745,2,0),IPC!$H$1)</f>
        <v>113.68</v>
      </c>
    </row>
    <row r="43" spans="1:30" x14ac:dyDescent="0.25">
      <c r="A43" s="173" t="s">
        <v>1795</v>
      </c>
      <c r="B43" s="40">
        <v>9825000</v>
      </c>
      <c r="C43" s="168">
        <v>1</v>
      </c>
      <c r="D43" s="42" t="s">
        <v>4</v>
      </c>
      <c r="E43" s="42" t="s">
        <v>4</v>
      </c>
      <c r="F43" s="42" t="s">
        <v>5</v>
      </c>
      <c r="G43" s="42" t="s">
        <v>5</v>
      </c>
      <c r="H43" s="64">
        <v>41606</v>
      </c>
      <c r="I43" s="42">
        <v>7</v>
      </c>
      <c r="J43" s="44" t="str">
        <f t="shared" si="19"/>
        <v>MEDIA</v>
      </c>
      <c r="K43" s="33">
        <f t="shared" ca="1" si="1"/>
        <v>6.0273972602739728E-2</v>
      </c>
      <c r="L43" s="108">
        <f t="shared" ca="1" si="2"/>
        <v>11954691.303219564</v>
      </c>
      <c r="M43" s="44" t="str">
        <f t="shared" si="20"/>
        <v>Cuentas de orden</v>
      </c>
      <c r="N43" s="45">
        <f t="shared" ca="1" si="4"/>
        <v>11942072.338304926</v>
      </c>
      <c r="O43" s="108">
        <f t="shared" si="21"/>
        <v>0</v>
      </c>
      <c r="P43" s="21">
        <f t="shared" si="22"/>
        <v>35</v>
      </c>
      <c r="Q43" s="21">
        <f t="shared" si="23"/>
        <v>35</v>
      </c>
      <c r="R43" s="21">
        <f t="shared" si="24"/>
        <v>65</v>
      </c>
      <c r="S43" s="21">
        <f t="shared" si="25"/>
        <v>65</v>
      </c>
      <c r="T43" s="29">
        <f t="shared" si="26"/>
        <v>0.5</v>
      </c>
      <c r="U43" s="34">
        <f t="shared" si="27"/>
        <v>44161</v>
      </c>
      <c r="V43" s="35">
        <f t="shared" ca="1" si="12"/>
        <v>44139</v>
      </c>
      <c r="W43" s="54">
        <f t="shared" ca="1" si="13"/>
        <v>10</v>
      </c>
      <c r="X43" s="54">
        <f t="shared" ca="1" si="14"/>
        <v>2020</v>
      </c>
      <c r="Y43" s="55" t="str">
        <f t="shared" ca="1" si="15"/>
        <v>10-2020</v>
      </c>
      <c r="Z43" s="51">
        <f ca="1">IFERROR(VLOOKUP(Y43,IPC!$E$2:$F$1745,2,0),IPC!$H$1)</f>
        <v>138.32155800000001</v>
      </c>
      <c r="AA43" s="48">
        <f t="shared" si="28"/>
        <v>11</v>
      </c>
      <c r="AB43" s="48">
        <f t="shared" si="29"/>
        <v>2013</v>
      </c>
      <c r="AC43" s="32" t="str">
        <f t="shared" si="30"/>
        <v>11-2013</v>
      </c>
      <c r="AD43" s="50">
        <f>IFERROR(VLOOKUP(AC43,IPC!$E$2:$F$1745,2,0),IPC!$H$1)</f>
        <v>113.68</v>
      </c>
    </row>
    <row r="44" spans="1:30" x14ac:dyDescent="0.25">
      <c r="A44" s="173" t="s">
        <v>1796</v>
      </c>
      <c r="B44" s="170">
        <v>243320000</v>
      </c>
      <c r="C44" s="41">
        <v>1</v>
      </c>
      <c r="D44" s="42" t="s">
        <v>10</v>
      </c>
      <c r="E44" s="42" t="s">
        <v>10</v>
      </c>
      <c r="F44" s="42" t="s">
        <v>5</v>
      </c>
      <c r="G44" s="42" t="s">
        <v>5</v>
      </c>
      <c r="H44" s="64">
        <v>41613</v>
      </c>
      <c r="I44" s="42">
        <v>7</v>
      </c>
      <c r="J44" s="44" t="str">
        <f t="shared" si="19"/>
        <v>MEDIA</v>
      </c>
      <c r="K44" s="33">
        <f t="shared" ca="1" si="1"/>
        <v>7.9452054794520555E-2</v>
      </c>
      <c r="L44" s="108">
        <f t="shared" ca="1" si="2"/>
        <v>295283396.14458674</v>
      </c>
      <c r="M44" s="44" t="str">
        <f t="shared" si="20"/>
        <v>Cuentas de orden</v>
      </c>
      <c r="N44" s="45">
        <f t="shared" ca="1" si="4"/>
        <v>294872599.62462229</v>
      </c>
      <c r="O44" s="108">
        <f t="shared" si="21"/>
        <v>0</v>
      </c>
      <c r="P44" s="21">
        <f t="shared" si="22"/>
        <v>8</v>
      </c>
      <c r="Q44" s="21">
        <f t="shared" si="23"/>
        <v>8</v>
      </c>
      <c r="R44" s="21">
        <f t="shared" si="24"/>
        <v>65</v>
      </c>
      <c r="S44" s="21">
        <f t="shared" si="25"/>
        <v>65</v>
      </c>
      <c r="T44" s="29">
        <f t="shared" si="26"/>
        <v>0.36499999999999999</v>
      </c>
      <c r="U44" s="34">
        <f t="shared" si="27"/>
        <v>44168</v>
      </c>
      <c r="V44" s="35">
        <f t="shared" ca="1" si="12"/>
        <v>44139</v>
      </c>
      <c r="W44" s="54">
        <f t="shared" ca="1" si="13"/>
        <v>10</v>
      </c>
      <c r="X44" s="54">
        <f t="shared" ca="1" si="14"/>
        <v>2020</v>
      </c>
      <c r="Y44" s="55" t="str">
        <f t="shared" ca="1" si="15"/>
        <v>10-2020</v>
      </c>
      <c r="Z44" s="51">
        <f ca="1">IFERROR(VLOOKUP(Y44,IPC!$E$2:$F$1745,2,0),IPC!$H$1)</f>
        <v>138.32155800000001</v>
      </c>
      <c r="AA44" s="48">
        <f t="shared" si="28"/>
        <v>12</v>
      </c>
      <c r="AB44" s="48">
        <f t="shared" si="29"/>
        <v>2013</v>
      </c>
      <c r="AC44" s="32" t="str">
        <f t="shared" si="30"/>
        <v>12-2013</v>
      </c>
      <c r="AD44" s="50">
        <f>IFERROR(VLOOKUP(AC44,IPC!$E$2:$F$1745,2,0),IPC!$H$1)</f>
        <v>113.98</v>
      </c>
    </row>
    <row r="45" spans="1:30" x14ac:dyDescent="0.25">
      <c r="A45" s="173" t="s">
        <v>1797</v>
      </c>
      <c r="B45" s="170">
        <v>373700000</v>
      </c>
      <c r="C45" s="41">
        <v>1</v>
      </c>
      <c r="D45" s="42" t="s">
        <v>10</v>
      </c>
      <c r="E45" s="42" t="s">
        <v>10</v>
      </c>
      <c r="F45" s="42" t="s">
        <v>5</v>
      </c>
      <c r="G45" s="42" t="s">
        <v>5</v>
      </c>
      <c r="H45" s="64">
        <v>41528</v>
      </c>
      <c r="I45" s="42">
        <v>7</v>
      </c>
      <c r="J45" s="44" t="str">
        <f t="shared" si="19"/>
        <v>MEDIA</v>
      </c>
      <c r="K45" s="33" t="str">
        <f t="shared" ca="1" si="1"/>
        <v/>
      </c>
      <c r="L45" s="108">
        <f t="shared" ca="1" si="2"/>
        <v>452514805.43289858</v>
      </c>
      <c r="M45" s="44" t="str">
        <f t="shared" si="20"/>
        <v>Cuentas de orden</v>
      </c>
      <c r="N45" s="45" t="str">
        <f t="shared" ca="1" si="4"/>
        <v/>
      </c>
      <c r="O45" s="108">
        <f t="shared" si="21"/>
        <v>0</v>
      </c>
      <c r="P45" s="21">
        <f t="shared" si="22"/>
        <v>8</v>
      </c>
      <c r="Q45" s="21">
        <f t="shared" si="23"/>
        <v>8</v>
      </c>
      <c r="R45" s="21">
        <f t="shared" si="24"/>
        <v>65</v>
      </c>
      <c r="S45" s="21">
        <f t="shared" si="25"/>
        <v>65</v>
      </c>
      <c r="T45" s="29">
        <f t="shared" si="26"/>
        <v>0.36499999999999999</v>
      </c>
      <c r="U45" s="34">
        <f t="shared" si="27"/>
        <v>44083</v>
      </c>
      <c r="V45" s="35">
        <f t="shared" ca="1" si="12"/>
        <v>44139</v>
      </c>
      <c r="W45" s="54">
        <f t="shared" ca="1" si="13"/>
        <v>10</v>
      </c>
      <c r="X45" s="54">
        <f t="shared" ca="1" si="14"/>
        <v>2020</v>
      </c>
      <c r="Y45" s="55" t="str">
        <f t="shared" ca="1" si="15"/>
        <v>10-2020</v>
      </c>
      <c r="Z45" s="51">
        <f ca="1">IFERROR(VLOOKUP(Y45,IPC!$E$2:$F$1745,2,0),IPC!$H$1)</f>
        <v>138.32155800000001</v>
      </c>
      <c r="AA45" s="48">
        <f t="shared" si="28"/>
        <v>9</v>
      </c>
      <c r="AB45" s="48">
        <f t="shared" si="29"/>
        <v>2013</v>
      </c>
      <c r="AC45" s="32" t="str">
        <f t="shared" si="30"/>
        <v>9-2013</v>
      </c>
      <c r="AD45" s="50">
        <f>IFERROR(VLOOKUP(AC45,IPC!$E$2:$F$1745,2,0),IPC!$H$1)</f>
        <v>114.23</v>
      </c>
    </row>
    <row r="46" spans="1:30" x14ac:dyDescent="0.25">
      <c r="A46" s="173" t="s">
        <v>1798</v>
      </c>
      <c r="B46" s="170">
        <v>131200000</v>
      </c>
      <c r="C46" s="41">
        <v>1</v>
      </c>
      <c r="D46" s="42" t="s">
        <v>10</v>
      </c>
      <c r="E46" s="42" t="s">
        <v>10</v>
      </c>
      <c r="F46" s="42" t="s">
        <v>5</v>
      </c>
      <c r="G46" s="42" t="s">
        <v>5</v>
      </c>
      <c r="H46" s="64">
        <v>41764</v>
      </c>
      <c r="I46" s="42">
        <v>7</v>
      </c>
      <c r="J46" s="44" t="str">
        <f t="shared" si="19"/>
        <v>MEDIA</v>
      </c>
      <c r="K46" s="33">
        <f t="shared" ca="1" si="1"/>
        <v>0.49315068493150682</v>
      </c>
      <c r="L46" s="108">
        <f t="shared" ca="1" si="2"/>
        <v>155361599.26033732</v>
      </c>
      <c r="M46" s="44" t="str">
        <f t="shared" si="20"/>
        <v>Cuentas de orden</v>
      </c>
      <c r="N46" s="45">
        <f t="shared" ca="1" si="4"/>
        <v>154024901.66153902</v>
      </c>
      <c r="O46" s="108">
        <f t="shared" si="21"/>
        <v>0</v>
      </c>
      <c r="P46" s="21">
        <f t="shared" si="22"/>
        <v>8</v>
      </c>
      <c r="Q46" s="21">
        <f t="shared" si="23"/>
        <v>8</v>
      </c>
      <c r="R46" s="21">
        <f t="shared" si="24"/>
        <v>65</v>
      </c>
      <c r="S46" s="21">
        <f t="shared" si="25"/>
        <v>65</v>
      </c>
      <c r="T46" s="29">
        <f t="shared" si="26"/>
        <v>0.36499999999999999</v>
      </c>
      <c r="U46" s="34">
        <f t="shared" si="27"/>
        <v>44319</v>
      </c>
      <c r="V46" s="35">
        <f t="shared" ca="1" si="12"/>
        <v>44139</v>
      </c>
      <c r="W46" s="54">
        <f t="shared" ca="1" si="13"/>
        <v>10</v>
      </c>
      <c r="X46" s="54">
        <f t="shared" ca="1" si="14"/>
        <v>2020</v>
      </c>
      <c r="Y46" s="55" t="str">
        <f t="shared" ca="1" si="15"/>
        <v>10-2020</v>
      </c>
      <c r="Z46" s="51">
        <f ca="1">IFERROR(VLOOKUP(Y46,IPC!$E$2:$F$1745,2,0),IPC!$H$1)</f>
        <v>138.32155800000001</v>
      </c>
      <c r="AA46" s="48">
        <f t="shared" si="28"/>
        <v>5</v>
      </c>
      <c r="AB46" s="48">
        <f t="shared" si="29"/>
        <v>2014</v>
      </c>
      <c r="AC46" s="32" t="str">
        <f t="shared" si="30"/>
        <v>5-2014</v>
      </c>
      <c r="AD46" s="50">
        <f>IFERROR(VLOOKUP(AC46,IPC!$E$2:$F$1745,2,0),IPC!$H$1)</f>
        <v>116.81</v>
      </c>
    </row>
    <row r="47" spans="1:30" x14ac:dyDescent="0.25">
      <c r="A47" s="173" t="s">
        <v>1799</v>
      </c>
      <c r="B47" s="170">
        <v>20533000</v>
      </c>
      <c r="C47" s="41">
        <v>1</v>
      </c>
      <c r="D47" s="42" t="s">
        <v>10</v>
      </c>
      <c r="E47" s="42" t="s">
        <v>10</v>
      </c>
      <c r="F47" s="42" t="s">
        <v>5</v>
      </c>
      <c r="G47" s="42" t="s">
        <v>5</v>
      </c>
      <c r="H47" s="64">
        <v>41683</v>
      </c>
      <c r="I47" s="42">
        <v>7</v>
      </c>
      <c r="J47" s="44" t="str">
        <f t="shared" si="19"/>
        <v>MEDIA</v>
      </c>
      <c r="K47" s="33">
        <f t="shared" ca="1" si="1"/>
        <v>0.27123287671232876</v>
      </c>
      <c r="L47" s="108">
        <f t="shared" ca="1" si="2"/>
        <v>24641302.710515358</v>
      </c>
      <c r="M47" s="44" t="str">
        <f t="shared" si="20"/>
        <v>Cuentas de orden</v>
      </c>
      <c r="N47" s="45">
        <f t="shared" ca="1" si="4"/>
        <v>24524471.396056335</v>
      </c>
      <c r="O47" s="108">
        <f t="shared" si="21"/>
        <v>0</v>
      </c>
      <c r="P47" s="21">
        <f t="shared" si="22"/>
        <v>8</v>
      </c>
      <c r="Q47" s="21">
        <f t="shared" si="23"/>
        <v>8</v>
      </c>
      <c r="R47" s="21">
        <f t="shared" si="24"/>
        <v>65</v>
      </c>
      <c r="S47" s="21">
        <f t="shared" si="25"/>
        <v>65</v>
      </c>
      <c r="T47" s="29">
        <f t="shared" si="26"/>
        <v>0.36499999999999999</v>
      </c>
      <c r="U47" s="34">
        <f t="shared" si="27"/>
        <v>44238</v>
      </c>
      <c r="V47" s="35">
        <f t="shared" ca="1" si="12"/>
        <v>44139</v>
      </c>
      <c r="W47" s="54">
        <f t="shared" ca="1" si="13"/>
        <v>10</v>
      </c>
      <c r="X47" s="54">
        <f t="shared" ca="1" si="14"/>
        <v>2020</v>
      </c>
      <c r="Y47" s="55" t="str">
        <f t="shared" ca="1" si="15"/>
        <v>10-2020</v>
      </c>
      <c r="Z47" s="51">
        <f ca="1">IFERROR(VLOOKUP(Y47,IPC!$E$2:$F$1745,2,0),IPC!$H$1)</f>
        <v>138.32155800000001</v>
      </c>
      <c r="AA47" s="48">
        <f t="shared" si="28"/>
        <v>2</v>
      </c>
      <c r="AB47" s="48">
        <f t="shared" si="29"/>
        <v>2014</v>
      </c>
      <c r="AC47" s="32" t="str">
        <f t="shared" si="30"/>
        <v>2-2014</v>
      </c>
      <c r="AD47" s="50">
        <f>IFERROR(VLOOKUP(AC47,IPC!$E$2:$F$1745,2,0),IPC!$H$1)</f>
        <v>115.26</v>
      </c>
    </row>
    <row r="48" spans="1:30" x14ac:dyDescent="0.25">
      <c r="A48" s="173" t="s">
        <v>1800</v>
      </c>
      <c r="B48" s="170">
        <v>121400000</v>
      </c>
      <c r="C48" s="41">
        <v>1</v>
      </c>
      <c r="D48" s="42" t="s">
        <v>10</v>
      </c>
      <c r="E48" s="42" t="s">
        <v>10</v>
      </c>
      <c r="F48" s="42" t="s">
        <v>5</v>
      </c>
      <c r="G48" s="42" t="s">
        <v>5</v>
      </c>
      <c r="H48" s="64">
        <v>41697</v>
      </c>
      <c r="I48" s="42">
        <v>7</v>
      </c>
      <c r="J48" s="44" t="str">
        <f t="shared" si="19"/>
        <v>MEDIA</v>
      </c>
      <c r="K48" s="33">
        <f t="shared" ca="1" si="1"/>
        <v>0.30958904109589042</v>
      </c>
      <c r="L48" s="108">
        <f t="shared" ca="1" si="2"/>
        <v>145690067.16293597</v>
      </c>
      <c r="M48" s="44" t="str">
        <f t="shared" si="20"/>
        <v>Cuentas de orden</v>
      </c>
      <c r="N48" s="45">
        <f t="shared" ca="1" si="4"/>
        <v>144901891.58265397</v>
      </c>
      <c r="O48" s="108">
        <f t="shared" si="21"/>
        <v>0</v>
      </c>
      <c r="P48" s="21">
        <f t="shared" si="22"/>
        <v>8</v>
      </c>
      <c r="Q48" s="21">
        <f t="shared" si="23"/>
        <v>8</v>
      </c>
      <c r="R48" s="21">
        <f t="shared" si="24"/>
        <v>65</v>
      </c>
      <c r="S48" s="21">
        <f t="shared" si="25"/>
        <v>65</v>
      </c>
      <c r="T48" s="29">
        <f t="shared" si="26"/>
        <v>0.36499999999999999</v>
      </c>
      <c r="U48" s="34">
        <f t="shared" si="27"/>
        <v>44252</v>
      </c>
      <c r="V48" s="35">
        <f t="shared" ca="1" si="12"/>
        <v>44139</v>
      </c>
      <c r="W48" s="54">
        <f t="shared" ca="1" si="13"/>
        <v>10</v>
      </c>
      <c r="X48" s="54">
        <f t="shared" ca="1" si="14"/>
        <v>2020</v>
      </c>
      <c r="Y48" s="55" t="str">
        <f t="shared" ca="1" si="15"/>
        <v>10-2020</v>
      </c>
      <c r="Z48" s="51">
        <f ca="1">IFERROR(VLOOKUP(Y48,IPC!$E$2:$F$1745,2,0),IPC!$H$1)</f>
        <v>138.32155800000001</v>
      </c>
      <c r="AA48" s="48">
        <f t="shared" si="28"/>
        <v>2</v>
      </c>
      <c r="AB48" s="48">
        <f t="shared" si="29"/>
        <v>2014</v>
      </c>
      <c r="AC48" s="32" t="str">
        <f t="shared" si="30"/>
        <v>2-2014</v>
      </c>
      <c r="AD48" s="50">
        <f>IFERROR(VLOOKUP(AC48,IPC!$E$2:$F$1745,2,0),IPC!$H$1)</f>
        <v>115.26</v>
      </c>
    </row>
    <row r="49" spans="1:30" x14ac:dyDescent="0.25">
      <c r="A49" s="165" t="s">
        <v>1801</v>
      </c>
      <c r="B49" s="170">
        <v>125900000</v>
      </c>
      <c r="C49" s="41">
        <v>1</v>
      </c>
      <c r="D49" s="42" t="s">
        <v>10</v>
      </c>
      <c r="E49" s="42" t="s">
        <v>10</v>
      </c>
      <c r="F49" s="42" t="s">
        <v>5</v>
      </c>
      <c r="G49" s="42" t="s">
        <v>5</v>
      </c>
      <c r="H49" s="64">
        <v>41701</v>
      </c>
      <c r="I49" s="42">
        <v>7</v>
      </c>
      <c r="J49" s="44" t="str">
        <f t="shared" si="19"/>
        <v>MEDIA</v>
      </c>
      <c r="K49" s="33">
        <f t="shared" ca="1" si="1"/>
        <v>0.32054794520547947</v>
      </c>
      <c r="L49" s="108">
        <f t="shared" ca="1" si="2"/>
        <v>150502844.63054189</v>
      </c>
      <c r="M49" s="44" t="str">
        <f t="shared" si="20"/>
        <v>Cuentas de orden</v>
      </c>
      <c r="N49" s="45">
        <f t="shared" ca="1" si="4"/>
        <v>149659891.36061263</v>
      </c>
      <c r="O49" s="108">
        <f t="shared" si="21"/>
        <v>0</v>
      </c>
      <c r="P49" s="21">
        <f t="shared" si="22"/>
        <v>8</v>
      </c>
      <c r="Q49" s="21">
        <f t="shared" si="23"/>
        <v>8</v>
      </c>
      <c r="R49" s="21">
        <f t="shared" si="24"/>
        <v>65</v>
      </c>
      <c r="S49" s="21">
        <f t="shared" si="25"/>
        <v>65</v>
      </c>
      <c r="T49" s="29">
        <f t="shared" si="26"/>
        <v>0.36499999999999999</v>
      </c>
      <c r="U49" s="34">
        <f t="shared" si="27"/>
        <v>44256</v>
      </c>
      <c r="V49" s="35">
        <f t="shared" ca="1" si="12"/>
        <v>44139</v>
      </c>
      <c r="W49" s="54">
        <f t="shared" ca="1" si="13"/>
        <v>10</v>
      </c>
      <c r="X49" s="54">
        <f t="shared" ca="1" si="14"/>
        <v>2020</v>
      </c>
      <c r="Y49" s="55" t="str">
        <f t="shared" ca="1" si="15"/>
        <v>10-2020</v>
      </c>
      <c r="Z49" s="51">
        <f ca="1">IFERROR(VLOOKUP(Y49,IPC!$E$2:$F$1745,2,0),IPC!$H$1)</f>
        <v>138.32155800000001</v>
      </c>
      <c r="AA49" s="48">
        <f t="shared" si="28"/>
        <v>3</v>
      </c>
      <c r="AB49" s="48">
        <f t="shared" si="29"/>
        <v>2014</v>
      </c>
      <c r="AC49" s="32" t="str">
        <f t="shared" si="30"/>
        <v>3-2014</v>
      </c>
      <c r="AD49" s="50">
        <f>IFERROR(VLOOKUP(AC49,IPC!$E$2:$F$1745,2,0),IPC!$H$1)</f>
        <v>115.71</v>
      </c>
    </row>
    <row r="50" spans="1:30" x14ac:dyDescent="0.25">
      <c r="A50" s="165" t="s">
        <v>1802</v>
      </c>
      <c r="B50" s="170">
        <v>158126992</v>
      </c>
      <c r="C50" s="41">
        <v>1</v>
      </c>
      <c r="D50" s="42" t="s">
        <v>10</v>
      </c>
      <c r="E50" s="42" t="s">
        <v>10</v>
      </c>
      <c r="F50" s="42" t="s">
        <v>5</v>
      </c>
      <c r="G50" s="42" t="s">
        <v>5</v>
      </c>
      <c r="H50" s="64">
        <v>41627</v>
      </c>
      <c r="I50" s="42">
        <v>7</v>
      </c>
      <c r="J50" s="44" t="str">
        <f t="shared" si="19"/>
        <v>MEDIA</v>
      </c>
      <c r="K50" s="33">
        <f t="shared" ca="1" si="1"/>
        <v>0.11780821917808219</v>
      </c>
      <c r="L50" s="108">
        <f t="shared" ca="1" si="2"/>
        <v>191896577.42843953</v>
      </c>
      <c r="M50" s="44" t="str">
        <f t="shared" si="20"/>
        <v>Cuentas de orden</v>
      </c>
      <c r="N50" s="45">
        <f t="shared" ca="1" si="4"/>
        <v>191500865.15796211</v>
      </c>
      <c r="O50" s="108">
        <f t="shared" si="21"/>
        <v>0</v>
      </c>
      <c r="P50" s="21">
        <f t="shared" si="22"/>
        <v>8</v>
      </c>
      <c r="Q50" s="21">
        <f t="shared" si="23"/>
        <v>8</v>
      </c>
      <c r="R50" s="21">
        <f t="shared" si="24"/>
        <v>65</v>
      </c>
      <c r="S50" s="21">
        <f t="shared" si="25"/>
        <v>65</v>
      </c>
      <c r="T50" s="29">
        <f t="shared" si="26"/>
        <v>0.36499999999999999</v>
      </c>
      <c r="U50" s="34">
        <f t="shared" si="27"/>
        <v>44182</v>
      </c>
      <c r="V50" s="35">
        <f t="shared" ca="1" si="12"/>
        <v>44139</v>
      </c>
      <c r="W50" s="54">
        <f t="shared" ca="1" si="13"/>
        <v>10</v>
      </c>
      <c r="X50" s="54">
        <f t="shared" ca="1" si="14"/>
        <v>2020</v>
      </c>
      <c r="Y50" s="55" t="str">
        <f t="shared" ca="1" si="15"/>
        <v>10-2020</v>
      </c>
      <c r="Z50" s="51">
        <f ca="1">IFERROR(VLOOKUP(Y50,IPC!$E$2:$F$1745,2,0),IPC!$H$1)</f>
        <v>138.32155800000001</v>
      </c>
      <c r="AA50" s="48">
        <f t="shared" si="28"/>
        <v>12</v>
      </c>
      <c r="AB50" s="48">
        <f t="shared" si="29"/>
        <v>2013</v>
      </c>
      <c r="AC50" s="32" t="str">
        <f t="shared" si="30"/>
        <v>12-2013</v>
      </c>
      <c r="AD50" s="50">
        <f>IFERROR(VLOOKUP(AC50,IPC!$E$2:$F$1745,2,0),IPC!$H$1)</f>
        <v>113.98</v>
      </c>
    </row>
    <row r="51" spans="1:30" x14ac:dyDescent="0.25">
      <c r="A51" s="165" t="s">
        <v>1803</v>
      </c>
      <c r="B51" s="170">
        <v>308000000</v>
      </c>
      <c r="C51" s="41">
        <v>1</v>
      </c>
      <c r="D51" s="42" t="s">
        <v>4</v>
      </c>
      <c r="E51" s="42" t="s">
        <v>10</v>
      </c>
      <c r="F51" s="42" t="s">
        <v>5</v>
      </c>
      <c r="G51" s="42" t="s">
        <v>5</v>
      </c>
      <c r="H51" s="64">
        <v>41654</v>
      </c>
      <c r="I51" s="42">
        <v>7</v>
      </c>
      <c r="J51" s="44" t="str">
        <f t="shared" si="19"/>
        <v>MEDIA</v>
      </c>
      <c r="K51" s="33">
        <f t="shared" ca="1" si="1"/>
        <v>0.19178082191780821</v>
      </c>
      <c r="L51" s="108">
        <f t="shared" ca="1" si="2"/>
        <v>371949012.25772655</v>
      </c>
      <c r="M51" s="44" t="str">
        <f t="shared" si="20"/>
        <v>Cuentas de orden</v>
      </c>
      <c r="N51" s="45">
        <f t="shared" ca="1" si="4"/>
        <v>370701215.20909691</v>
      </c>
      <c r="O51" s="108">
        <f t="shared" si="21"/>
        <v>0</v>
      </c>
      <c r="P51" s="21">
        <f t="shared" si="22"/>
        <v>35</v>
      </c>
      <c r="Q51" s="21">
        <f t="shared" si="23"/>
        <v>8</v>
      </c>
      <c r="R51" s="21">
        <f t="shared" si="24"/>
        <v>65</v>
      </c>
      <c r="S51" s="21">
        <f t="shared" si="25"/>
        <v>65</v>
      </c>
      <c r="T51" s="29">
        <f t="shared" si="26"/>
        <v>0.4325</v>
      </c>
      <c r="U51" s="34">
        <f t="shared" si="27"/>
        <v>44209</v>
      </c>
      <c r="V51" s="35">
        <f t="shared" ca="1" si="12"/>
        <v>44139</v>
      </c>
      <c r="W51" s="54">
        <f t="shared" ca="1" si="13"/>
        <v>10</v>
      </c>
      <c r="X51" s="54">
        <f t="shared" ca="1" si="14"/>
        <v>2020</v>
      </c>
      <c r="Y51" s="55" t="str">
        <f t="shared" ca="1" si="15"/>
        <v>10-2020</v>
      </c>
      <c r="Z51" s="51">
        <f ca="1">IFERROR(VLOOKUP(Y51,IPC!$E$2:$F$1745,2,0),IPC!$H$1)</f>
        <v>138.32155800000001</v>
      </c>
      <c r="AA51" s="48">
        <f t="shared" si="28"/>
        <v>1</v>
      </c>
      <c r="AB51" s="48">
        <f t="shared" si="29"/>
        <v>2014</v>
      </c>
      <c r="AC51" s="32" t="str">
        <f t="shared" si="30"/>
        <v>1-2014</v>
      </c>
      <c r="AD51" s="50">
        <f>IFERROR(VLOOKUP(AC51,IPC!$E$2:$F$1745,2,0),IPC!$H$1)</f>
        <v>114.54</v>
      </c>
    </row>
    <row r="52" spans="1:30" x14ac:dyDescent="0.25">
      <c r="A52" s="165" t="s">
        <v>1804</v>
      </c>
      <c r="B52" s="170">
        <v>1931200000</v>
      </c>
      <c r="C52" s="41">
        <v>1</v>
      </c>
      <c r="D52" s="42" t="s">
        <v>10</v>
      </c>
      <c r="E52" s="42" t="s">
        <v>10</v>
      </c>
      <c r="F52" s="42" t="s">
        <v>5</v>
      </c>
      <c r="G52" s="42" t="s">
        <v>5</v>
      </c>
      <c r="H52" s="64">
        <v>41563</v>
      </c>
      <c r="I52" s="42">
        <v>7</v>
      </c>
      <c r="J52" s="44" t="str">
        <f t="shared" si="19"/>
        <v>MEDIA</v>
      </c>
      <c r="K52" s="33" t="str">
        <f t="shared" ca="1" si="1"/>
        <v/>
      </c>
      <c r="L52" s="108">
        <f t="shared" ca="1" si="2"/>
        <v>2344655427.1008515</v>
      </c>
      <c r="M52" s="44" t="str">
        <f t="shared" si="20"/>
        <v>Cuentas de orden</v>
      </c>
      <c r="N52" s="45" t="str">
        <f t="shared" ca="1" si="4"/>
        <v/>
      </c>
      <c r="O52" s="108">
        <f t="shared" si="21"/>
        <v>0</v>
      </c>
      <c r="P52" s="21">
        <f t="shared" si="22"/>
        <v>8</v>
      </c>
      <c r="Q52" s="21">
        <f t="shared" si="23"/>
        <v>8</v>
      </c>
      <c r="R52" s="21">
        <f t="shared" si="24"/>
        <v>65</v>
      </c>
      <c r="S52" s="21">
        <f t="shared" si="25"/>
        <v>65</v>
      </c>
      <c r="T52" s="29">
        <f t="shared" si="26"/>
        <v>0.36499999999999999</v>
      </c>
      <c r="U52" s="34">
        <f t="shared" si="27"/>
        <v>44118</v>
      </c>
      <c r="V52" s="35">
        <f t="shared" ca="1" si="12"/>
        <v>44139</v>
      </c>
      <c r="W52" s="54">
        <f t="shared" ca="1" si="13"/>
        <v>10</v>
      </c>
      <c r="X52" s="54">
        <f t="shared" ca="1" si="14"/>
        <v>2020</v>
      </c>
      <c r="Y52" s="55" t="str">
        <f t="shared" ca="1" si="15"/>
        <v>10-2020</v>
      </c>
      <c r="Z52" s="51">
        <f ca="1">IFERROR(VLOOKUP(Y52,IPC!$E$2:$F$1745,2,0),IPC!$H$1)</f>
        <v>138.32155800000001</v>
      </c>
      <c r="AA52" s="48">
        <f t="shared" si="28"/>
        <v>10</v>
      </c>
      <c r="AB52" s="48">
        <f t="shared" si="29"/>
        <v>2013</v>
      </c>
      <c r="AC52" s="32" t="str">
        <f t="shared" si="30"/>
        <v>10-2013</v>
      </c>
      <c r="AD52" s="50">
        <f>IFERROR(VLOOKUP(AC52,IPC!$E$2:$F$1745,2,0),IPC!$H$1)</f>
        <v>113.93</v>
      </c>
    </row>
    <row r="53" spans="1:30" x14ac:dyDescent="0.25">
      <c r="A53" s="165" t="s">
        <v>1805</v>
      </c>
      <c r="B53" s="170">
        <v>471600000</v>
      </c>
      <c r="C53" s="41">
        <v>1</v>
      </c>
      <c r="D53" s="42" t="s">
        <v>10</v>
      </c>
      <c r="E53" s="42" t="s">
        <v>10</v>
      </c>
      <c r="F53" s="42" t="s">
        <v>5</v>
      </c>
      <c r="G53" s="42" t="s">
        <v>5</v>
      </c>
      <c r="H53" s="64">
        <v>41585</v>
      </c>
      <c r="I53" s="42">
        <v>7</v>
      </c>
      <c r="J53" s="44" t="str">
        <f t="shared" si="19"/>
        <v>MEDIA</v>
      </c>
      <c r="K53" s="33">
        <f t="shared" ca="1" si="1"/>
        <v>2.7397260273972603E-3</v>
      </c>
      <c r="L53" s="108">
        <f t="shared" ca="1" si="2"/>
        <v>573825182.55453908</v>
      </c>
      <c r="M53" s="44" t="str">
        <f t="shared" si="20"/>
        <v>Cuentas de orden</v>
      </c>
      <c r="N53" s="45">
        <f t="shared" ca="1" si="4"/>
        <v>573797636.38733721</v>
      </c>
      <c r="O53" s="108">
        <f t="shared" si="21"/>
        <v>0</v>
      </c>
      <c r="P53" s="21">
        <f t="shared" si="22"/>
        <v>8</v>
      </c>
      <c r="Q53" s="21">
        <f t="shared" si="23"/>
        <v>8</v>
      </c>
      <c r="R53" s="21">
        <f t="shared" si="24"/>
        <v>65</v>
      </c>
      <c r="S53" s="21">
        <f t="shared" si="25"/>
        <v>65</v>
      </c>
      <c r="T53" s="29">
        <f t="shared" si="26"/>
        <v>0.36499999999999999</v>
      </c>
      <c r="U53" s="34">
        <f t="shared" si="27"/>
        <v>44140</v>
      </c>
      <c r="V53" s="35">
        <f t="shared" ca="1" si="12"/>
        <v>44139</v>
      </c>
      <c r="W53" s="54">
        <f t="shared" ca="1" si="13"/>
        <v>10</v>
      </c>
      <c r="X53" s="54">
        <f t="shared" ca="1" si="14"/>
        <v>2020</v>
      </c>
      <c r="Y53" s="55" t="str">
        <f t="shared" ca="1" si="15"/>
        <v>10-2020</v>
      </c>
      <c r="Z53" s="51">
        <f ca="1">IFERROR(VLOOKUP(Y53,IPC!$E$2:$F$1745,2,0),IPC!$H$1)</f>
        <v>138.32155800000001</v>
      </c>
      <c r="AA53" s="48">
        <f t="shared" si="28"/>
        <v>11</v>
      </c>
      <c r="AB53" s="48">
        <f t="shared" si="29"/>
        <v>2013</v>
      </c>
      <c r="AC53" s="32" t="str">
        <f t="shared" si="30"/>
        <v>11-2013</v>
      </c>
      <c r="AD53" s="50">
        <f>IFERROR(VLOOKUP(AC53,IPC!$E$2:$F$1745,2,0),IPC!$H$1)</f>
        <v>113.68</v>
      </c>
    </row>
    <row r="54" spans="1:30" x14ac:dyDescent="0.25">
      <c r="A54" s="165" t="s">
        <v>1806</v>
      </c>
      <c r="B54" s="170">
        <v>1478400000</v>
      </c>
      <c r="C54" s="41">
        <v>1</v>
      </c>
      <c r="D54" s="42" t="s">
        <v>10</v>
      </c>
      <c r="E54" s="42" t="s">
        <v>10</v>
      </c>
      <c r="F54" s="42" t="s">
        <v>5</v>
      </c>
      <c r="G54" s="42" t="s">
        <v>5</v>
      </c>
      <c r="H54" s="64">
        <v>41689</v>
      </c>
      <c r="I54" s="42">
        <v>7</v>
      </c>
      <c r="J54" s="44" t="str">
        <f t="shared" si="19"/>
        <v>MEDIA</v>
      </c>
      <c r="K54" s="33">
        <f t="shared" ca="1" si="1"/>
        <v>0.28767123287671231</v>
      </c>
      <c r="L54" s="108">
        <f t="shared" ca="1" si="2"/>
        <v>1774202597.1473191</v>
      </c>
      <c r="M54" s="44" t="str">
        <f t="shared" si="20"/>
        <v>Cuentas de orden</v>
      </c>
      <c r="N54" s="45">
        <f t="shared" ca="1" si="4"/>
        <v>1765282072.0492146</v>
      </c>
      <c r="O54" s="108">
        <f t="shared" si="21"/>
        <v>0</v>
      </c>
      <c r="P54" s="21">
        <f t="shared" si="22"/>
        <v>8</v>
      </c>
      <c r="Q54" s="21">
        <f t="shared" si="23"/>
        <v>8</v>
      </c>
      <c r="R54" s="21">
        <f t="shared" si="24"/>
        <v>65</v>
      </c>
      <c r="S54" s="21">
        <f t="shared" si="25"/>
        <v>65</v>
      </c>
      <c r="T54" s="29">
        <f t="shared" si="26"/>
        <v>0.36499999999999999</v>
      </c>
      <c r="U54" s="34">
        <f t="shared" si="27"/>
        <v>44244</v>
      </c>
      <c r="V54" s="35">
        <f t="shared" ca="1" si="12"/>
        <v>44139</v>
      </c>
      <c r="W54" s="54">
        <f t="shared" ca="1" si="13"/>
        <v>10</v>
      </c>
      <c r="X54" s="54">
        <f t="shared" ca="1" si="14"/>
        <v>2020</v>
      </c>
      <c r="Y54" s="55" t="str">
        <f t="shared" ca="1" si="15"/>
        <v>10-2020</v>
      </c>
      <c r="Z54" s="51">
        <f ca="1">IFERROR(VLOOKUP(Y54,IPC!$E$2:$F$1745,2,0),IPC!$H$1)</f>
        <v>138.32155800000001</v>
      </c>
      <c r="AA54" s="48">
        <f t="shared" si="28"/>
        <v>2</v>
      </c>
      <c r="AB54" s="48">
        <f t="shared" si="29"/>
        <v>2014</v>
      </c>
      <c r="AC54" s="32" t="str">
        <f t="shared" si="30"/>
        <v>2-2014</v>
      </c>
      <c r="AD54" s="50">
        <f>IFERROR(VLOOKUP(AC54,IPC!$E$2:$F$1745,2,0),IPC!$H$1)</f>
        <v>115.26</v>
      </c>
    </row>
    <row r="55" spans="1:30" x14ac:dyDescent="0.25">
      <c r="A55" s="165" t="s">
        <v>1807</v>
      </c>
      <c r="B55" s="40">
        <v>117900000</v>
      </c>
      <c r="C55" s="168">
        <v>1</v>
      </c>
      <c r="D55" s="42" t="s">
        <v>10</v>
      </c>
      <c r="E55" s="42" t="s">
        <v>10</v>
      </c>
      <c r="F55" s="42" t="s">
        <v>5</v>
      </c>
      <c r="G55" s="42" t="s">
        <v>5</v>
      </c>
      <c r="H55" s="64">
        <v>41680</v>
      </c>
      <c r="I55" s="42">
        <v>7</v>
      </c>
      <c r="J55" s="44" t="str">
        <f t="shared" si="19"/>
        <v>MEDIA</v>
      </c>
      <c r="K55" s="33">
        <f t="shared" ca="1" si="1"/>
        <v>0.26301369863013696</v>
      </c>
      <c r="L55" s="108">
        <f t="shared" ca="1" si="2"/>
        <v>141489776.92347735</v>
      </c>
      <c r="M55" s="44" t="str">
        <f t="shared" si="20"/>
        <v>Cuentas de orden</v>
      </c>
      <c r="N55" s="45">
        <f t="shared" ca="1" si="4"/>
        <v>140839216.0384469</v>
      </c>
      <c r="O55" s="108">
        <f t="shared" si="21"/>
        <v>0</v>
      </c>
      <c r="P55" s="21">
        <f t="shared" si="22"/>
        <v>8</v>
      </c>
      <c r="Q55" s="21">
        <f t="shared" si="23"/>
        <v>8</v>
      </c>
      <c r="R55" s="21">
        <f t="shared" si="24"/>
        <v>65</v>
      </c>
      <c r="S55" s="21">
        <f t="shared" si="25"/>
        <v>65</v>
      </c>
      <c r="T55" s="29">
        <f t="shared" si="26"/>
        <v>0.36499999999999999</v>
      </c>
      <c r="U55" s="34">
        <f t="shared" si="27"/>
        <v>44235</v>
      </c>
      <c r="V55" s="35">
        <f t="shared" ca="1" si="12"/>
        <v>44139</v>
      </c>
      <c r="W55" s="54">
        <f t="shared" ca="1" si="13"/>
        <v>10</v>
      </c>
      <c r="X55" s="54">
        <f t="shared" ca="1" si="14"/>
        <v>2020</v>
      </c>
      <c r="Y55" s="55" t="str">
        <f t="shared" ca="1" si="15"/>
        <v>10-2020</v>
      </c>
      <c r="Z55" s="51">
        <f ca="1">IFERROR(VLOOKUP(Y55,IPC!$E$2:$F$1745,2,0),IPC!$H$1)</f>
        <v>138.32155800000001</v>
      </c>
      <c r="AA55" s="48">
        <f t="shared" si="28"/>
        <v>2</v>
      </c>
      <c r="AB55" s="48">
        <f t="shared" si="29"/>
        <v>2014</v>
      </c>
      <c r="AC55" s="32" t="str">
        <f t="shared" si="30"/>
        <v>2-2014</v>
      </c>
      <c r="AD55" s="50">
        <f>IFERROR(VLOOKUP(AC55,IPC!$E$2:$F$1745,2,0),IPC!$H$1)</f>
        <v>115.26</v>
      </c>
    </row>
    <row r="56" spans="1:30" x14ac:dyDescent="0.25">
      <c r="A56" s="169" t="s">
        <v>1808</v>
      </c>
      <c r="B56" s="40">
        <v>767400000</v>
      </c>
      <c r="C56" s="168">
        <v>1</v>
      </c>
      <c r="D56" s="42" t="s">
        <v>10</v>
      </c>
      <c r="E56" s="42" t="s">
        <v>10</v>
      </c>
      <c r="F56" s="42" t="s">
        <v>5</v>
      </c>
      <c r="G56" s="42" t="s">
        <v>5</v>
      </c>
      <c r="H56" s="64">
        <v>41577</v>
      </c>
      <c r="I56" s="42">
        <v>7</v>
      </c>
      <c r="J56" s="44" t="str">
        <f t="shared" si="19"/>
        <v>MEDIA</v>
      </c>
      <c r="K56" s="33" t="str">
        <f t="shared" ca="1" si="1"/>
        <v/>
      </c>
      <c r="L56" s="108">
        <f t="shared" ca="1" si="2"/>
        <v>931694580.96374977</v>
      </c>
      <c r="M56" s="44" t="str">
        <f t="shared" si="20"/>
        <v>Cuentas de orden</v>
      </c>
      <c r="N56" s="45" t="str">
        <f t="shared" ca="1" si="4"/>
        <v/>
      </c>
      <c r="O56" s="108">
        <f t="shared" si="21"/>
        <v>0</v>
      </c>
      <c r="P56" s="21">
        <f t="shared" si="22"/>
        <v>8</v>
      </c>
      <c r="Q56" s="21">
        <f t="shared" si="23"/>
        <v>8</v>
      </c>
      <c r="R56" s="21">
        <f t="shared" si="24"/>
        <v>65</v>
      </c>
      <c r="S56" s="21">
        <f t="shared" si="25"/>
        <v>65</v>
      </c>
      <c r="T56" s="29">
        <f t="shared" si="26"/>
        <v>0.36499999999999999</v>
      </c>
      <c r="U56" s="34">
        <f t="shared" si="27"/>
        <v>44132</v>
      </c>
      <c r="V56" s="35">
        <f t="shared" ca="1" si="12"/>
        <v>44139</v>
      </c>
      <c r="W56" s="54">
        <f t="shared" ca="1" si="13"/>
        <v>10</v>
      </c>
      <c r="X56" s="54">
        <f t="shared" ca="1" si="14"/>
        <v>2020</v>
      </c>
      <c r="Y56" s="55" t="str">
        <f t="shared" ca="1" si="15"/>
        <v>10-2020</v>
      </c>
      <c r="Z56" s="51">
        <f ca="1">IFERROR(VLOOKUP(Y56,IPC!$E$2:$F$1745,2,0),IPC!$H$1)</f>
        <v>138.32155800000001</v>
      </c>
      <c r="AA56" s="48">
        <f t="shared" si="28"/>
        <v>10</v>
      </c>
      <c r="AB56" s="48">
        <f t="shared" si="29"/>
        <v>2013</v>
      </c>
      <c r="AC56" s="32" t="str">
        <f t="shared" si="30"/>
        <v>10-2013</v>
      </c>
      <c r="AD56" s="50">
        <f>IFERROR(VLOOKUP(AC56,IPC!$E$2:$F$1745,2,0),IPC!$H$1)</f>
        <v>113.93</v>
      </c>
    </row>
    <row r="57" spans="1:30" x14ac:dyDescent="0.25">
      <c r="A57" s="165" t="s">
        <v>1905</v>
      </c>
      <c r="B57" s="40">
        <v>200000000</v>
      </c>
      <c r="C57" s="168">
        <v>1</v>
      </c>
      <c r="D57" s="42" t="s">
        <v>10</v>
      </c>
      <c r="E57" s="42" t="s">
        <v>10</v>
      </c>
      <c r="F57" s="42" t="s">
        <v>5</v>
      </c>
      <c r="G57" s="42" t="s">
        <v>5</v>
      </c>
      <c r="H57" s="64">
        <v>41732</v>
      </c>
      <c r="I57" s="42">
        <v>7</v>
      </c>
      <c r="J57" s="44" t="str">
        <f t="shared" si="19"/>
        <v>MEDIA</v>
      </c>
      <c r="K57" s="33">
        <f t="shared" ca="1" si="1"/>
        <v>0.40547945205479452</v>
      </c>
      <c r="L57" s="108">
        <f t="shared" ca="1" si="2"/>
        <v>237993045.42326227</v>
      </c>
      <c r="M57" s="44" t="str">
        <f t="shared" si="20"/>
        <v>Cuentas de orden</v>
      </c>
      <c r="N57" s="45">
        <f t="shared" ca="1" si="4"/>
        <v>236308137.7780008</v>
      </c>
      <c r="O57" s="108">
        <f t="shared" si="21"/>
        <v>0</v>
      </c>
      <c r="P57" s="21">
        <f t="shared" si="22"/>
        <v>8</v>
      </c>
      <c r="Q57" s="21">
        <f t="shared" si="23"/>
        <v>8</v>
      </c>
      <c r="R57" s="21">
        <f t="shared" si="24"/>
        <v>65</v>
      </c>
      <c r="S57" s="21">
        <f t="shared" si="25"/>
        <v>65</v>
      </c>
      <c r="T57" s="29">
        <f t="shared" si="26"/>
        <v>0.36499999999999999</v>
      </c>
      <c r="U57" s="34">
        <f t="shared" si="27"/>
        <v>44287</v>
      </c>
      <c r="V57" s="35">
        <f t="shared" ca="1" si="12"/>
        <v>44139</v>
      </c>
      <c r="W57" s="54">
        <f t="shared" ca="1" si="13"/>
        <v>10</v>
      </c>
      <c r="X57" s="54">
        <f t="shared" ca="1" si="14"/>
        <v>2020</v>
      </c>
      <c r="Y57" s="55" t="str">
        <f t="shared" ca="1" si="15"/>
        <v>10-2020</v>
      </c>
      <c r="Z57" s="51">
        <f ca="1">IFERROR(VLOOKUP(Y57,IPC!$E$2:$F$1745,2,0),IPC!$H$1)</f>
        <v>138.32155800000001</v>
      </c>
      <c r="AA57" s="48">
        <f t="shared" si="28"/>
        <v>4</v>
      </c>
      <c r="AB57" s="48">
        <f t="shared" si="29"/>
        <v>2014</v>
      </c>
      <c r="AC57" s="32" t="str">
        <f t="shared" si="30"/>
        <v>4-2014</v>
      </c>
      <c r="AD57" s="50">
        <f>IFERROR(VLOOKUP(AC57,IPC!$E$2:$F$1745,2,0),IPC!$H$1)</f>
        <v>116.24</v>
      </c>
    </row>
    <row r="58" spans="1:30" x14ac:dyDescent="0.25">
      <c r="A58" s="165" t="s">
        <v>1809</v>
      </c>
      <c r="B58" s="40">
        <v>192800000</v>
      </c>
      <c r="C58" s="168">
        <v>1</v>
      </c>
      <c r="D58" s="42" t="s">
        <v>10</v>
      </c>
      <c r="E58" s="42" t="s">
        <v>10</v>
      </c>
      <c r="F58" s="42" t="s">
        <v>5</v>
      </c>
      <c r="G58" s="42" t="s">
        <v>5</v>
      </c>
      <c r="H58" s="64">
        <v>41739</v>
      </c>
      <c r="I58" s="42">
        <v>7</v>
      </c>
      <c r="J58" s="44" t="str">
        <f t="shared" si="19"/>
        <v>MEDIA</v>
      </c>
      <c r="K58" s="33">
        <f t="shared" ca="1" si="1"/>
        <v>0.42465753424657532</v>
      </c>
      <c r="L58" s="108">
        <f t="shared" ca="1" si="2"/>
        <v>229425295.78802481</v>
      </c>
      <c r="M58" s="44" t="str">
        <f t="shared" si="20"/>
        <v>Cuentas de orden</v>
      </c>
      <c r="N58" s="45">
        <f t="shared" ca="1" si="4"/>
        <v>227724507.58035842</v>
      </c>
      <c r="O58" s="108">
        <f t="shared" si="21"/>
        <v>0</v>
      </c>
      <c r="P58" s="21">
        <f t="shared" si="22"/>
        <v>8</v>
      </c>
      <c r="Q58" s="21">
        <f t="shared" si="23"/>
        <v>8</v>
      </c>
      <c r="R58" s="21">
        <f t="shared" si="24"/>
        <v>65</v>
      </c>
      <c r="S58" s="21">
        <f t="shared" si="25"/>
        <v>65</v>
      </c>
      <c r="T58" s="29">
        <f t="shared" si="26"/>
        <v>0.36499999999999999</v>
      </c>
      <c r="U58" s="34">
        <f t="shared" si="27"/>
        <v>44294</v>
      </c>
      <c r="V58" s="35">
        <f t="shared" ca="1" si="12"/>
        <v>44139</v>
      </c>
      <c r="W58" s="54">
        <f t="shared" ca="1" si="13"/>
        <v>10</v>
      </c>
      <c r="X58" s="54">
        <f t="shared" ca="1" si="14"/>
        <v>2020</v>
      </c>
      <c r="Y58" s="55" t="str">
        <f t="shared" ca="1" si="15"/>
        <v>10-2020</v>
      </c>
      <c r="Z58" s="51">
        <f ca="1">IFERROR(VLOOKUP(Y58,IPC!$E$2:$F$1745,2,0),IPC!$H$1)</f>
        <v>138.32155800000001</v>
      </c>
      <c r="AA58" s="48">
        <f t="shared" si="28"/>
        <v>4</v>
      </c>
      <c r="AB58" s="48">
        <f t="shared" si="29"/>
        <v>2014</v>
      </c>
      <c r="AC58" s="32" t="str">
        <f t="shared" si="30"/>
        <v>4-2014</v>
      </c>
      <c r="AD58" s="50">
        <f>IFERROR(VLOOKUP(AC58,IPC!$E$2:$F$1745,2,0),IPC!$H$1)</f>
        <v>116.24</v>
      </c>
    </row>
    <row r="59" spans="1:30" x14ac:dyDescent="0.25">
      <c r="A59" s="165" t="s">
        <v>1810</v>
      </c>
      <c r="B59" s="170">
        <v>186000000</v>
      </c>
      <c r="C59" s="41">
        <v>1</v>
      </c>
      <c r="D59" s="42" t="s">
        <v>10</v>
      </c>
      <c r="E59" s="42" t="s">
        <v>10</v>
      </c>
      <c r="F59" s="42" t="s">
        <v>5</v>
      </c>
      <c r="G59" s="42" t="s">
        <v>5</v>
      </c>
      <c r="H59" s="64">
        <v>41877</v>
      </c>
      <c r="I59" s="42">
        <v>7</v>
      </c>
      <c r="J59" s="44" t="str">
        <f t="shared" si="19"/>
        <v>MEDIA</v>
      </c>
      <c r="K59" s="33">
        <f t="shared" ca="1" si="1"/>
        <v>0.80273972602739729</v>
      </c>
      <c r="L59" s="108">
        <f t="shared" ca="1" si="2"/>
        <v>219277335.61748913</v>
      </c>
      <c r="M59" s="44" t="str">
        <f t="shared" si="20"/>
        <v>Cuentas de orden</v>
      </c>
      <c r="N59" s="45">
        <f t="shared" ca="1" si="4"/>
        <v>216214648.51109186</v>
      </c>
      <c r="O59" s="108">
        <f t="shared" ref="O59:O113" si="31">+IF(M59="Provisión contable",N59,0)</f>
        <v>0</v>
      </c>
      <c r="P59" s="21">
        <f t="shared" ref="P59:P85" si="32">+VLOOKUP(D59,$E$2:$F$5,2,0)</f>
        <v>8</v>
      </c>
      <c r="Q59" s="21">
        <f t="shared" ref="Q59:Q85" si="33">+VLOOKUP(E59,$E$2:$F$5,2,0)</f>
        <v>8</v>
      </c>
      <c r="R59" s="21">
        <f t="shared" ref="R59:R85" si="34">+VLOOKUP(F59,$E$2:$F$5,2,0)</f>
        <v>65</v>
      </c>
      <c r="S59" s="21">
        <f t="shared" ref="S59:S85" si="35">+VLOOKUP(G59,$E$2:$F$5,2,0)</f>
        <v>65</v>
      </c>
      <c r="T59" s="29">
        <f t="shared" ref="T59:T114" si="36">+SUMPRODUCT(P59:S59,$P$7:$S$7)/100</f>
        <v>0.36499999999999999</v>
      </c>
      <c r="U59" s="34">
        <f t="shared" si="27"/>
        <v>44432</v>
      </c>
      <c r="V59" s="35">
        <f t="shared" ca="1" si="12"/>
        <v>44139</v>
      </c>
      <c r="W59" s="54">
        <f t="shared" ca="1" si="13"/>
        <v>10</v>
      </c>
      <c r="X59" s="54">
        <f t="shared" ca="1" si="14"/>
        <v>2020</v>
      </c>
      <c r="Y59" s="55" t="str">
        <f t="shared" ca="1" si="15"/>
        <v>10-2020</v>
      </c>
      <c r="Z59" s="51">
        <f ca="1">IFERROR(VLOOKUP(Y59,IPC!$E$2:$F$1745,2,0),IPC!$H$1)</f>
        <v>138.32155800000001</v>
      </c>
      <c r="AA59" s="48">
        <f t="shared" si="28"/>
        <v>8</v>
      </c>
      <c r="AB59" s="48">
        <f t="shared" si="29"/>
        <v>2014</v>
      </c>
      <c r="AC59" s="32" t="str">
        <f t="shared" si="30"/>
        <v>8-2014</v>
      </c>
      <c r="AD59" s="50">
        <f>IFERROR(VLOOKUP(AC59,IPC!$E$2:$F$1745,2,0),IPC!$H$1)</f>
        <v>117.33</v>
      </c>
    </row>
    <row r="60" spans="1:30" x14ac:dyDescent="0.25">
      <c r="A60" s="166" t="s">
        <v>1811</v>
      </c>
      <c r="B60" s="170">
        <v>125800000</v>
      </c>
      <c r="C60" s="41">
        <v>1</v>
      </c>
      <c r="D60" s="42" t="s">
        <v>10</v>
      </c>
      <c r="E60" s="42" t="s">
        <v>10</v>
      </c>
      <c r="F60" s="42" t="s">
        <v>5</v>
      </c>
      <c r="G60" s="42" t="s">
        <v>5</v>
      </c>
      <c r="H60" s="64">
        <v>41802</v>
      </c>
      <c r="I60" s="42">
        <v>7</v>
      </c>
      <c r="J60" s="44" t="str">
        <f t="shared" si="19"/>
        <v>MEDIA</v>
      </c>
      <c r="K60" s="33">
        <f t="shared" ca="1" si="1"/>
        <v>0.59726027397260273</v>
      </c>
      <c r="L60" s="108">
        <f t="shared" ca="1" si="2"/>
        <v>148839722.83294845</v>
      </c>
      <c r="M60" s="44" t="str">
        <f t="shared" si="20"/>
        <v>Cuentas de orden</v>
      </c>
      <c r="N60" s="45">
        <f t="shared" ca="1" si="4"/>
        <v>147290204.09035841</v>
      </c>
      <c r="O60" s="108">
        <f t="shared" si="31"/>
        <v>0</v>
      </c>
      <c r="P60" s="21">
        <f t="shared" si="32"/>
        <v>8</v>
      </c>
      <c r="Q60" s="21">
        <f t="shared" si="33"/>
        <v>8</v>
      </c>
      <c r="R60" s="21">
        <f t="shared" si="34"/>
        <v>65</v>
      </c>
      <c r="S60" s="21">
        <f t="shared" si="35"/>
        <v>65</v>
      </c>
      <c r="T60" s="29">
        <f t="shared" si="36"/>
        <v>0.36499999999999999</v>
      </c>
      <c r="U60" s="34">
        <f t="shared" ref="U60:U85" si="37">+H60+365*I60</f>
        <v>44357</v>
      </c>
      <c r="V60" s="35">
        <f t="shared" ca="1" si="12"/>
        <v>44139</v>
      </c>
      <c r="W60" s="54">
        <f t="shared" ca="1" si="13"/>
        <v>10</v>
      </c>
      <c r="X60" s="54">
        <f t="shared" ca="1" si="14"/>
        <v>2020</v>
      </c>
      <c r="Y60" s="55" t="str">
        <f t="shared" ca="1" si="15"/>
        <v>10-2020</v>
      </c>
      <c r="Z60" s="51">
        <f ca="1">IFERROR(VLOOKUP(Y60,IPC!$E$2:$F$1745,2,0),IPC!$H$1)</f>
        <v>138.32155800000001</v>
      </c>
      <c r="AA60" s="48">
        <f t="shared" ref="AA60:AA85" si="38">+MONTH(H60)</f>
        <v>6</v>
      </c>
      <c r="AB60" s="48">
        <f t="shared" ref="AB60:AB85" si="39">+YEAR(H60)</f>
        <v>2014</v>
      </c>
      <c r="AC60" s="32" t="str">
        <f t="shared" ref="AC60:AC85" si="40">+AA60&amp;"-"&amp;AB60</f>
        <v>6-2014</v>
      </c>
      <c r="AD60" s="50">
        <f>IFERROR(VLOOKUP(AC60,IPC!$E$2:$F$1745,2,0),IPC!$H$1)</f>
        <v>116.91</v>
      </c>
    </row>
    <row r="61" spans="1:30" x14ac:dyDescent="0.25">
      <c r="A61" s="165" t="s">
        <v>1812</v>
      </c>
      <c r="B61" s="170">
        <v>184800000</v>
      </c>
      <c r="C61" s="168">
        <v>1</v>
      </c>
      <c r="D61" s="42" t="s">
        <v>10</v>
      </c>
      <c r="E61" s="42" t="s">
        <v>10</v>
      </c>
      <c r="F61" s="42" t="s">
        <v>5</v>
      </c>
      <c r="G61" s="42" t="s">
        <v>5</v>
      </c>
      <c r="H61" s="64">
        <v>41668</v>
      </c>
      <c r="I61" s="42">
        <v>7</v>
      </c>
      <c r="J61" s="44" t="str">
        <f t="shared" si="19"/>
        <v>MEDIA</v>
      </c>
      <c r="K61" s="33">
        <f t="shared" ca="1" si="1"/>
        <v>0.23013698630136986</v>
      </c>
      <c r="L61" s="108">
        <f t="shared" ca="1" si="2"/>
        <v>223169407.35463592</v>
      </c>
      <c r="M61" s="44" t="str">
        <f t="shared" si="20"/>
        <v>Cuentas de orden</v>
      </c>
      <c r="N61" s="45">
        <f t="shared" ca="1" si="4"/>
        <v>222271295.14531949</v>
      </c>
      <c r="O61" s="108">
        <f t="shared" si="31"/>
        <v>0</v>
      </c>
      <c r="P61" s="21">
        <f t="shared" si="32"/>
        <v>8</v>
      </c>
      <c r="Q61" s="21">
        <f t="shared" si="33"/>
        <v>8</v>
      </c>
      <c r="R61" s="21">
        <f t="shared" si="34"/>
        <v>65</v>
      </c>
      <c r="S61" s="21">
        <f t="shared" si="35"/>
        <v>65</v>
      </c>
      <c r="T61" s="29">
        <f t="shared" si="36"/>
        <v>0.36499999999999999</v>
      </c>
      <c r="U61" s="34">
        <f t="shared" si="37"/>
        <v>44223</v>
      </c>
      <c r="V61" s="35">
        <f t="shared" ca="1" si="12"/>
        <v>44139</v>
      </c>
      <c r="W61" s="54">
        <f t="shared" ca="1" si="13"/>
        <v>10</v>
      </c>
      <c r="X61" s="54">
        <f t="shared" ca="1" si="14"/>
        <v>2020</v>
      </c>
      <c r="Y61" s="55" t="str">
        <f t="shared" ca="1" si="15"/>
        <v>10-2020</v>
      </c>
      <c r="Z61" s="51">
        <f ca="1">IFERROR(VLOOKUP(Y61,IPC!$E$2:$F$1745,2,0),IPC!$H$1)</f>
        <v>138.32155800000001</v>
      </c>
      <c r="AA61" s="48">
        <f t="shared" si="38"/>
        <v>1</v>
      </c>
      <c r="AB61" s="48">
        <f t="shared" si="39"/>
        <v>2014</v>
      </c>
      <c r="AC61" s="32" t="str">
        <f t="shared" si="40"/>
        <v>1-2014</v>
      </c>
      <c r="AD61" s="50">
        <f>IFERROR(VLOOKUP(AC61,IPC!$E$2:$F$1745,2,0),IPC!$H$1)</f>
        <v>114.54</v>
      </c>
    </row>
    <row r="62" spans="1:30" x14ac:dyDescent="0.25">
      <c r="A62" s="165" t="s">
        <v>1813</v>
      </c>
      <c r="B62" s="170">
        <v>123200000</v>
      </c>
      <c r="C62" s="41">
        <v>1</v>
      </c>
      <c r="D62" s="42" t="s">
        <v>10</v>
      </c>
      <c r="E62" s="42" t="s">
        <v>10</v>
      </c>
      <c r="F62" s="42" t="s">
        <v>5</v>
      </c>
      <c r="G62" s="42" t="s">
        <v>5</v>
      </c>
      <c r="H62" s="64">
        <v>41752</v>
      </c>
      <c r="I62" s="42">
        <v>7</v>
      </c>
      <c r="J62" s="44" t="str">
        <f t="shared" si="19"/>
        <v>MEDIA</v>
      </c>
      <c r="K62" s="33">
        <f t="shared" ca="1" si="1"/>
        <v>0.46027397260273972</v>
      </c>
      <c r="L62" s="108">
        <f t="shared" ca="1" si="2"/>
        <v>146603715.98072952</v>
      </c>
      <c r="M62" s="44" t="str">
        <f t="shared" si="20"/>
        <v>Cuentas de orden</v>
      </c>
      <c r="N62" s="45">
        <f t="shared" ca="1" si="4"/>
        <v>145426120.42696252</v>
      </c>
      <c r="O62" s="108">
        <f t="shared" si="31"/>
        <v>0</v>
      </c>
      <c r="P62" s="21">
        <f t="shared" si="32"/>
        <v>8</v>
      </c>
      <c r="Q62" s="21">
        <f t="shared" si="33"/>
        <v>8</v>
      </c>
      <c r="R62" s="21">
        <f t="shared" si="34"/>
        <v>65</v>
      </c>
      <c r="S62" s="21">
        <f t="shared" si="35"/>
        <v>65</v>
      </c>
      <c r="T62" s="29">
        <f t="shared" si="36"/>
        <v>0.36499999999999999</v>
      </c>
      <c r="U62" s="34">
        <f t="shared" si="37"/>
        <v>44307</v>
      </c>
      <c r="V62" s="35">
        <f t="shared" ca="1" si="12"/>
        <v>44139</v>
      </c>
      <c r="W62" s="54">
        <f t="shared" ca="1" si="13"/>
        <v>10</v>
      </c>
      <c r="X62" s="54">
        <f t="shared" ca="1" si="14"/>
        <v>2020</v>
      </c>
      <c r="Y62" s="55" t="str">
        <f t="shared" ca="1" si="15"/>
        <v>10-2020</v>
      </c>
      <c r="Z62" s="51">
        <f ca="1">IFERROR(VLOOKUP(Y62,IPC!$E$2:$F$1745,2,0),IPC!$H$1)</f>
        <v>138.32155800000001</v>
      </c>
      <c r="AA62" s="48">
        <f t="shared" si="38"/>
        <v>4</v>
      </c>
      <c r="AB62" s="48">
        <f t="shared" si="39"/>
        <v>2014</v>
      </c>
      <c r="AC62" s="32" t="str">
        <f t="shared" si="40"/>
        <v>4-2014</v>
      </c>
      <c r="AD62" s="50">
        <f>IFERROR(VLOOKUP(AC62,IPC!$E$2:$F$1745,2,0),IPC!$H$1)</f>
        <v>116.24</v>
      </c>
    </row>
    <row r="63" spans="1:30" x14ac:dyDescent="0.25">
      <c r="A63" s="165" t="s">
        <v>1814</v>
      </c>
      <c r="B63" s="170">
        <v>131200000</v>
      </c>
      <c r="C63" s="41">
        <v>1</v>
      </c>
      <c r="D63" s="42" t="s">
        <v>10</v>
      </c>
      <c r="E63" s="42" t="s">
        <v>10</v>
      </c>
      <c r="F63" s="42" t="s">
        <v>5</v>
      </c>
      <c r="G63" s="42" t="s">
        <v>5</v>
      </c>
      <c r="H63" s="64">
        <v>41739</v>
      </c>
      <c r="I63" s="42">
        <v>7</v>
      </c>
      <c r="J63" s="44" t="str">
        <f t="shared" ref="J63:J85" si="41">IFERROR(IF(T63&gt;0.5,"ALTA",IF(AND(T63&gt;0.25,T63&lt;=0.5),"MEDIA",IF(AND(T63&gt;=0.1,T63&lt;=0.25),"BAJA",IF(AND(T63&lt;0.1),"REMOTA")))),"")</f>
        <v>MEDIA</v>
      </c>
      <c r="K63" s="33">
        <f t="shared" ca="1" si="1"/>
        <v>0.42465753424657532</v>
      </c>
      <c r="L63" s="108">
        <f t="shared" ca="1" si="2"/>
        <v>156123437.79766005</v>
      </c>
      <c r="M63" s="44" t="str">
        <f t="shared" ref="M63:M85" si="42">IFERROR(IF(T63&gt;50%,"Provisión contable",IF(T63&lt;=10%,"No se registra","Cuentas de orden")),"")</f>
        <v>Cuentas de orden</v>
      </c>
      <c r="N63" s="45">
        <f t="shared" ca="1" si="4"/>
        <v>154966054.95094931</v>
      </c>
      <c r="O63" s="108">
        <f t="shared" si="31"/>
        <v>0</v>
      </c>
      <c r="P63" s="21">
        <f t="shared" si="32"/>
        <v>8</v>
      </c>
      <c r="Q63" s="21">
        <f t="shared" si="33"/>
        <v>8</v>
      </c>
      <c r="R63" s="21">
        <f t="shared" si="34"/>
        <v>65</v>
      </c>
      <c r="S63" s="21">
        <f t="shared" si="35"/>
        <v>65</v>
      </c>
      <c r="T63" s="29">
        <f t="shared" si="36"/>
        <v>0.36499999999999999</v>
      </c>
      <c r="U63" s="34">
        <f t="shared" si="37"/>
        <v>44294</v>
      </c>
      <c r="V63" s="35">
        <f t="shared" ca="1" si="12"/>
        <v>44139</v>
      </c>
      <c r="W63" s="54">
        <f t="shared" ca="1" si="13"/>
        <v>10</v>
      </c>
      <c r="X63" s="54">
        <f t="shared" ca="1" si="14"/>
        <v>2020</v>
      </c>
      <c r="Y63" s="55" t="str">
        <f t="shared" ca="1" si="15"/>
        <v>10-2020</v>
      </c>
      <c r="Z63" s="51">
        <f ca="1">IFERROR(VLOOKUP(Y63,IPC!$E$2:$F$1745,2,0),IPC!$H$1)</f>
        <v>138.32155800000001</v>
      </c>
      <c r="AA63" s="48">
        <f t="shared" si="38"/>
        <v>4</v>
      </c>
      <c r="AB63" s="48">
        <f t="shared" si="39"/>
        <v>2014</v>
      </c>
      <c r="AC63" s="32" t="str">
        <f t="shared" si="40"/>
        <v>4-2014</v>
      </c>
      <c r="AD63" s="50">
        <f>IFERROR(VLOOKUP(AC63,IPC!$E$2:$F$1745,2,0),IPC!$H$1)</f>
        <v>116.24</v>
      </c>
    </row>
    <row r="64" spans="1:30" x14ac:dyDescent="0.25">
      <c r="A64" s="165" t="s">
        <v>1815</v>
      </c>
      <c r="B64" s="170">
        <v>882400000</v>
      </c>
      <c r="C64" s="41">
        <v>1</v>
      </c>
      <c r="D64" s="42" t="s">
        <v>10</v>
      </c>
      <c r="E64" s="42" t="s">
        <v>10</v>
      </c>
      <c r="F64" s="42" t="s">
        <v>5</v>
      </c>
      <c r="G64" s="42" t="s">
        <v>5</v>
      </c>
      <c r="H64" s="64">
        <v>41859</v>
      </c>
      <c r="I64" s="42">
        <v>7</v>
      </c>
      <c r="J64" s="44" t="str">
        <f t="shared" si="41"/>
        <v>MEDIA</v>
      </c>
      <c r="K64" s="33">
        <f t="shared" ca="1" si="1"/>
        <v>0.75342465753424659</v>
      </c>
      <c r="L64" s="108">
        <f t="shared" ca="1" si="2"/>
        <v>1040270542.7358733</v>
      </c>
      <c r="M64" s="44" t="str">
        <f t="shared" si="42"/>
        <v>Cuentas de orden</v>
      </c>
      <c r="N64" s="45">
        <f t="shared" ca="1" si="4"/>
        <v>1026627618.4265796</v>
      </c>
      <c r="O64" s="108">
        <f t="shared" si="31"/>
        <v>0</v>
      </c>
      <c r="P64" s="21">
        <f t="shared" si="32"/>
        <v>8</v>
      </c>
      <c r="Q64" s="21">
        <f t="shared" si="33"/>
        <v>8</v>
      </c>
      <c r="R64" s="21">
        <f t="shared" si="34"/>
        <v>65</v>
      </c>
      <c r="S64" s="21">
        <f t="shared" si="35"/>
        <v>65</v>
      </c>
      <c r="T64" s="29">
        <f t="shared" si="36"/>
        <v>0.36499999999999999</v>
      </c>
      <c r="U64" s="34">
        <f t="shared" si="37"/>
        <v>44414</v>
      </c>
      <c r="V64" s="35">
        <f t="shared" ca="1" si="12"/>
        <v>44139</v>
      </c>
      <c r="W64" s="54">
        <f t="shared" ca="1" si="13"/>
        <v>10</v>
      </c>
      <c r="X64" s="54">
        <f t="shared" ca="1" si="14"/>
        <v>2020</v>
      </c>
      <c r="Y64" s="55" t="str">
        <f t="shared" ca="1" si="15"/>
        <v>10-2020</v>
      </c>
      <c r="Z64" s="51">
        <f ca="1">IFERROR(VLOOKUP(Y64,IPC!$E$2:$F$1745,2,0),IPC!$H$1)</f>
        <v>138.32155800000001</v>
      </c>
      <c r="AA64" s="48">
        <f t="shared" si="38"/>
        <v>8</v>
      </c>
      <c r="AB64" s="48">
        <f t="shared" si="39"/>
        <v>2014</v>
      </c>
      <c r="AC64" s="32" t="str">
        <f t="shared" si="40"/>
        <v>8-2014</v>
      </c>
      <c r="AD64" s="50">
        <f>IFERROR(VLOOKUP(AC64,IPC!$E$2:$F$1745,2,0),IPC!$H$1)</f>
        <v>117.33</v>
      </c>
    </row>
    <row r="65" spans="1:30" x14ac:dyDescent="0.25">
      <c r="A65" s="165" t="s">
        <v>1816</v>
      </c>
      <c r="B65" s="170">
        <v>125800000</v>
      </c>
      <c r="C65" s="41">
        <v>1</v>
      </c>
      <c r="D65" s="42" t="s">
        <v>10</v>
      </c>
      <c r="E65" s="42" t="s">
        <v>10</v>
      </c>
      <c r="F65" s="42" t="s">
        <v>5</v>
      </c>
      <c r="G65" s="42" t="s">
        <v>5</v>
      </c>
      <c r="H65" s="64">
        <v>41974</v>
      </c>
      <c r="I65" s="42">
        <v>7</v>
      </c>
      <c r="J65" s="44" t="str">
        <f t="shared" si="41"/>
        <v>MEDIA</v>
      </c>
      <c r="K65" s="33">
        <f t="shared" ca="1" si="1"/>
        <v>1.0684931506849316</v>
      </c>
      <c r="L65" s="108">
        <f t="shared" ca="1" si="2"/>
        <v>147277630.10071942</v>
      </c>
      <c r="M65" s="44" t="str">
        <f t="shared" si="42"/>
        <v>Cuentas de orden</v>
      </c>
      <c r="N65" s="45">
        <f t="shared" ca="1" si="4"/>
        <v>144545922.15734291</v>
      </c>
      <c r="O65" s="108">
        <f t="shared" si="31"/>
        <v>0</v>
      </c>
      <c r="P65" s="21">
        <f t="shared" si="32"/>
        <v>8</v>
      </c>
      <c r="Q65" s="21">
        <f t="shared" si="33"/>
        <v>8</v>
      </c>
      <c r="R65" s="21">
        <f t="shared" si="34"/>
        <v>65</v>
      </c>
      <c r="S65" s="21">
        <f t="shared" si="35"/>
        <v>65</v>
      </c>
      <c r="T65" s="29">
        <f t="shared" si="36"/>
        <v>0.36499999999999999</v>
      </c>
      <c r="U65" s="34">
        <f t="shared" si="37"/>
        <v>44529</v>
      </c>
      <c r="V65" s="35">
        <f t="shared" ca="1" si="12"/>
        <v>44139</v>
      </c>
      <c r="W65" s="54">
        <f t="shared" ca="1" si="13"/>
        <v>10</v>
      </c>
      <c r="X65" s="54">
        <f t="shared" ca="1" si="14"/>
        <v>2020</v>
      </c>
      <c r="Y65" s="55" t="str">
        <f t="shared" ca="1" si="15"/>
        <v>10-2020</v>
      </c>
      <c r="Z65" s="51">
        <f ca="1">IFERROR(VLOOKUP(Y65,IPC!$E$2:$F$1745,2,0),IPC!$H$1)</f>
        <v>138.32155800000001</v>
      </c>
      <c r="AA65" s="48">
        <f t="shared" si="38"/>
        <v>12</v>
      </c>
      <c r="AB65" s="48">
        <f t="shared" si="39"/>
        <v>2014</v>
      </c>
      <c r="AC65" s="32" t="str">
        <f t="shared" si="40"/>
        <v>12-2014</v>
      </c>
      <c r="AD65" s="50">
        <f>IFERROR(VLOOKUP(AC65,IPC!$E$2:$F$1745,2,0),IPC!$H$1)</f>
        <v>118.15</v>
      </c>
    </row>
    <row r="66" spans="1:30" x14ac:dyDescent="0.25">
      <c r="A66" s="165" t="s">
        <v>1817</v>
      </c>
      <c r="B66" s="170">
        <v>125800000</v>
      </c>
      <c r="C66" s="41">
        <v>1</v>
      </c>
      <c r="D66" s="42" t="s">
        <v>10</v>
      </c>
      <c r="E66" s="42" t="s">
        <v>10</v>
      </c>
      <c r="F66" s="42" t="s">
        <v>5</v>
      </c>
      <c r="G66" s="42" t="s">
        <v>5</v>
      </c>
      <c r="H66" s="64">
        <v>41948</v>
      </c>
      <c r="I66" s="42">
        <v>7</v>
      </c>
      <c r="J66" s="44" t="str">
        <f t="shared" si="41"/>
        <v>MEDIA</v>
      </c>
      <c r="K66" s="33">
        <f t="shared" ref="K66:K85" ca="1" si="43">IFERROR(IF((U66-V66)/365&lt;0,"",(U66-V66)/365),"")</f>
        <v>0.99726027397260275</v>
      </c>
      <c r="L66" s="108">
        <f t="shared" ref="L66:L85" ca="1" si="44">IFERROR(B66*C66*Z66/AD66,"")</f>
        <v>147665071.25254583</v>
      </c>
      <c r="M66" s="44" t="str">
        <f t="shared" si="42"/>
        <v>Cuentas de orden</v>
      </c>
      <c r="N66" s="45">
        <f t="shared" ref="N66:N125" ca="1" si="45">IFERROR(L66*((1+$M$7)^K66)/((1+$N$7)^K66),"")</f>
        <v>145107178.99010488</v>
      </c>
      <c r="O66" s="108">
        <f t="shared" si="31"/>
        <v>0</v>
      </c>
      <c r="P66" s="21">
        <f t="shared" si="32"/>
        <v>8</v>
      </c>
      <c r="Q66" s="21">
        <f t="shared" si="33"/>
        <v>8</v>
      </c>
      <c r="R66" s="21">
        <f t="shared" si="34"/>
        <v>65</v>
      </c>
      <c r="S66" s="21">
        <f t="shared" si="35"/>
        <v>65</v>
      </c>
      <c r="T66" s="29">
        <f t="shared" si="36"/>
        <v>0.36499999999999999</v>
      </c>
      <c r="U66" s="34">
        <f t="shared" si="37"/>
        <v>44503</v>
      </c>
      <c r="V66" s="35">
        <f t="shared" ref="V66:V126" ca="1" si="46">+TODAY()</f>
        <v>44139</v>
      </c>
      <c r="W66" s="54">
        <f t="shared" ref="W66:W126" ca="1" si="47">+MONTH(V66)-1</f>
        <v>10</v>
      </c>
      <c r="X66" s="54">
        <f t="shared" ref="X66:X126" ca="1" si="48">+YEAR(V66)</f>
        <v>2020</v>
      </c>
      <c r="Y66" s="55" t="str">
        <f t="shared" ref="Y66:Y126" ca="1" si="49">+W66&amp;"-"&amp;X66</f>
        <v>10-2020</v>
      </c>
      <c r="Z66" s="51">
        <f ca="1">IFERROR(VLOOKUP(Y66,IPC!$E$2:$F$1745,2,0),IPC!$H$1)</f>
        <v>138.32155800000001</v>
      </c>
      <c r="AA66" s="48">
        <f t="shared" si="38"/>
        <v>11</v>
      </c>
      <c r="AB66" s="48">
        <f t="shared" si="39"/>
        <v>2014</v>
      </c>
      <c r="AC66" s="32" t="str">
        <f t="shared" si="40"/>
        <v>11-2014</v>
      </c>
      <c r="AD66" s="50">
        <f>IFERROR(VLOOKUP(AC66,IPC!$E$2:$F$1745,2,0),IPC!$H$1)</f>
        <v>117.84</v>
      </c>
    </row>
    <row r="67" spans="1:30" x14ac:dyDescent="0.25">
      <c r="A67" s="165" t="s">
        <v>1818</v>
      </c>
      <c r="B67" s="170">
        <v>289957000</v>
      </c>
      <c r="C67" s="41">
        <v>1</v>
      </c>
      <c r="D67" s="42" t="s">
        <v>10</v>
      </c>
      <c r="E67" s="42" t="s">
        <v>10</v>
      </c>
      <c r="F67" s="42" t="s">
        <v>5</v>
      </c>
      <c r="G67" s="42" t="s">
        <v>5</v>
      </c>
      <c r="H67" s="64">
        <v>41781</v>
      </c>
      <c r="I67" s="42">
        <v>7</v>
      </c>
      <c r="J67" s="44" t="str">
        <f t="shared" si="41"/>
        <v>MEDIA</v>
      </c>
      <c r="K67" s="33">
        <f t="shared" ca="1" si="43"/>
        <v>0.53972602739726028</v>
      </c>
      <c r="L67" s="108">
        <f t="shared" ca="1" si="44"/>
        <v>343355055.15800023</v>
      </c>
      <c r="M67" s="44" t="str">
        <f t="shared" si="42"/>
        <v>Cuentas de orden</v>
      </c>
      <c r="N67" s="45">
        <f t="shared" ca="1" si="45"/>
        <v>340123216.24285567</v>
      </c>
      <c r="O67" s="108">
        <f t="shared" si="31"/>
        <v>0</v>
      </c>
      <c r="P67" s="21">
        <f t="shared" si="32"/>
        <v>8</v>
      </c>
      <c r="Q67" s="21">
        <f t="shared" si="33"/>
        <v>8</v>
      </c>
      <c r="R67" s="21">
        <f t="shared" si="34"/>
        <v>65</v>
      </c>
      <c r="S67" s="21">
        <f t="shared" si="35"/>
        <v>65</v>
      </c>
      <c r="T67" s="29">
        <f t="shared" si="36"/>
        <v>0.36499999999999999</v>
      </c>
      <c r="U67" s="34">
        <f t="shared" si="37"/>
        <v>44336</v>
      </c>
      <c r="V67" s="35">
        <f t="shared" ca="1" si="46"/>
        <v>44139</v>
      </c>
      <c r="W67" s="54">
        <f t="shared" ca="1" si="47"/>
        <v>10</v>
      </c>
      <c r="X67" s="54">
        <f t="shared" ca="1" si="48"/>
        <v>2020</v>
      </c>
      <c r="Y67" s="55" t="str">
        <f t="shared" ca="1" si="49"/>
        <v>10-2020</v>
      </c>
      <c r="Z67" s="51">
        <f ca="1">IFERROR(VLOOKUP(Y67,IPC!$E$2:$F$1745,2,0),IPC!$H$1)</f>
        <v>138.32155800000001</v>
      </c>
      <c r="AA67" s="48">
        <f t="shared" si="38"/>
        <v>5</v>
      </c>
      <c r="AB67" s="48">
        <f t="shared" si="39"/>
        <v>2014</v>
      </c>
      <c r="AC67" s="32" t="str">
        <f t="shared" si="40"/>
        <v>5-2014</v>
      </c>
      <c r="AD67" s="50">
        <f>IFERROR(VLOOKUP(AC67,IPC!$E$2:$F$1745,2,0),IPC!$H$1)</f>
        <v>116.81</v>
      </c>
    </row>
    <row r="68" spans="1:30" x14ac:dyDescent="0.25">
      <c r="A68" s="165" t="s">
        <v>1819</v>
      </c>
      <c r="B68" s="170">
        <v>664350000</v>
      </c>
      <c r="C68" s="41">
        <v>1</v>
      </c>
      <c r="D68" s="42" t="s">
        <v>10</v>
      </c>
      <c r="E68" s="42" t="s">
        <v>10</v>
      </c>
      <c r="F68" s="42" t="s">
        <v>5</v>
      </c>
      <c r="G68" s="42" t="s">
        <v>5</v>
      </c>
      <c r="H68" s="64">
        <v>41585</v>
      </c>
      <c r="I68" s="42">
        <v>7</v>
      </c>
      <c r="J68" s="44" t="str">
        <f t="shared" si="41"/>
        <v>MEDIA</v>
      </c>
      <c r="K68" s="33">
        <f t="shared" ca="1" si="43"/>
        <v>2.7397260273972603E-3</v>
      </c>
      <c r="L68" s="108">
        <f t="shared" ca="1" si="44"/>
        <v>808356149.34289229</v>
      </c>
      <c r="M68" s="44" t="str">
        <f t="shared" si="42"/>
        <v>Cuentas de orden</v>
      </c>
      <c r="N68" s="45">
        <f t="shared" ca="1" si="45"/>
        <v>808317344.64361215</v>
      </c>
      <c r="O68" s="108">
        <f t="shared" si="31"/>
        <v>0</v>
      </c>
      <c r="P68" s="21">
        <f t="shared" si="32"/>
        <v>8</v>
      </c>
      <c r="Q68" s="21">
        <f t="shared" si="33"/>
        <v>8</v>
      </c>
      <c r="R68" s="21">
        <f t="shared" si="34"/>
        <v>65</v>
      </c>
      <c r="S68" s="21">
        <f t="shared" si="35"/>
        <v>65</v>
      </c>
      <c r="T68" s="29">
        <f t="shared" si="36"/>
        <v>0.36499999999999999</v>
      </c>
      <c r="U68" s="34">
        <f t="shared" si="37"/>
        <v>44140</v>
      </c>
      <c r="V68" s="35">
        <f t="shared" ca="1" si="46"/>
        <v>44139</v>
      </c>
      <c r="W68" s="54">
        <f t="shared" ca="1" si="47"/>
        <v>10</v>
      </c>
      <c r="X68" s="54">
        <f t="shared" ca="1" si="48"/>
        <v>2020</v>
      </c>
      <c r="Y68" s="55" t="str">
        <f t="shared" ca="1" si="49"/>
        <v>10-2020</v>
      </c>
      <c r="Z68" s="51">
        <f ca="1">IFERROR(VLOOKUP(Y68,IPC!$E$2:$F$1745,2,0),IPC!$H$1)</f>
        <v>138.32155800000001</v>
      </c>
      <c r="AA68" s="48">
        <f t="shared" si="38"/>
        <v>11</v>
      </c>
      <c r="AB68" s="48">
        <f t="shared" si="39"/>
        <v>2013</v>
      </c>
      <c r="AC68" s="32" t="str">
        <f t="shared" si="40"/>
        <v>11-2013</v>
      </c>
      <c r="AD68" s="50">
        <f>IFERROR(VLOOKUP(AC68,IPC!$E$2:$F$1745,2,0),IPC!$H$1)</f>
        <v>113.68</v>
      </c>
    </row>
    <row r="69" spans="1:30" x14ac:dyDescent="0.25">
      <c r="A69" s="165" t="s">
        <v>1820</v>
      </c>
      <c r="B69" s="170">
        <v>146045753</v>
      </c>
      <c r="C69" s="41">
        <v>1</v>
      </c>
      <c r="D69" s="42" t="s">
        <v>10</v>
      </c>
      <c r="E69" s="42" t="s">
        <v>10</v>
      </c>
      <c r="F69" s="42" t="s">
        <v>5</v>
      </c>
      <c r="G69" s="42" t="s">
        <v>5</v>
      </c>
      <c r="H69" s="64">
        <v>41737</v>
      </c>
      <c r="I69" s="42">
        <v>7</v>
      </c>
      <c r="J69" s="44" t="str">
        <f t="shared" si="41"/>
        <v>MEDIA</v>
      </c>
      <c r="K69" s="33">
        <f t="shared" ca="1" si="43"/>
        <v>0.41917808219178082</v>
      </c>
      <c r="L69" s="108">
        <f t="shared" ca="1" si="44"/>
        <v>173789367.63801768</v>
      </c>
      <c r="M69" s="44" t="str">
        <f t="shared" si="42"/>
        <v>Cuentas de orden</v>
      </c>
      <c r="N69" s="45">
        <f t="shared" ca="1" si="45"/>
        <v>172517585.5786491</v>
      </c>
      <c r="O69" s="108">
        <f t="shared" si="31"/>
        <v>0</v>
      </c>
      <c r="P69" s="21">
        <f t="shared" si="32"/>
        <v>8</v>
      </c>
      <c r="Q69" s="21">
        <f t="shared" si="33"/>
        <v>8</v>
      </c>
      <c r="R69" s="21">
        <f t="shared" si="34"/>
        <v>65</v>
      </c>
      <c r="S69" s="21">
        <f t="shared" si="35"/>
        <v>65</v>
      </c>
      <c r="T69" s="29">
        <f t="shared" si="36"/>
        <v>0.36499999999999999</v>
      </c>
      <c r="U69" s="34">
        <f t="shared" si="37"/>
        <v>44292</v>
      </c>
      <c r="V69" s="35">
        <f t="shared" ca="1" si="46"/>
        <v>44139</v>
      </c>
      <c r="W69" s="54">
        <f t="shared" ca="1" si="47"/>
        <v>10</v>
      </c>
      <c r="X69" s="54">
        <f t="shared" ca="1" si="48"/>
        <v>2020</v>
      </c>
      <c r="Y69" s="55" t="str">
        <f t="shared" ca="1" si="49"/>
        <v>10-2020</v>
      </c>
      <c r="Z69" s="51">
        <f ca="1">IFERROR(VLOOKUP(Y69,IPC!$E$2:$F$1745,2,0),IPC!$H$1)</f>
        <v>138.32155800000001</v>
      </c>
      <c r="AA69" s="48">
        <f t="shared" si="38"/>
        <v>4</v>
      </c>
      <c r="AB69" s="48">
        <f t="shared" si="39"/>
        <v>2014</v>
      </c>
      <c r="AC69" s="32" t="str">
        <f t="shared" si="40"/>
        <v>4-2014</v>
      </c>
      <c r="AD69" s="50">
        <f>IFERROR(VLOOKUP(AC69,IPC!$E$2:$F$1745,2,0),IPC!$H$1)</f>
        <v>116.24</v>
      </c>
    </row>
    <row r="70" spans="1:30" x14ac:dyDescent="0.25">
      <c r="A70" s="165" t="s">
        <v>1821</v>
      </c>
      <c r="B70" s="170">
        <v>664650000</v>
      </c>
      <c r="C70" s="41">
        <v>1</v>
      </c>
      <c r="D70" s="42" t="s">
        <v>10</v>
      </c>
      <c r="E70" s="42" t="s">
        <v>10</v>
      </c>
      <c r="F70" s="42" t="s">
        <v>5</v>
      </c>
      <c r="G70" s="42" t="s">
        <v>5</v>
      </c>
      <c r="H70" s="64">
        <v>41739</v>
      </c>
      <c r="I70" s="42">
        <v>7</v>
      </c>
      <c r="J70" s="44" t="str">
        <f t="shared" si="41"/>
        <v>MEDIA</v>
      </c>
      <c r="K70" s="33">
        <f t="shared" ca="1" si="43"/>
        <v>0.42465753424657532</v>
      </c>
      <c r="L70" s="108">
        <f t="shared" ca="1" si="44"/>
        <v>790910388.2028563</v>
      </c>
      <c r="M70" s="44" t="str">
        <f t="shared" si="42"/>
        <v>Cuentas de orden</v>
      </c>
      <c r="N70" s="45">
        <f t="shared" ca="1" si="45"/>
        <v>785047167.8593632</v>
      </c>
      <c r="O70" s="108">
        <f t="shared" si="31"/>
        <v>0</v>
      </c>
      <c r="P70" s="21">
        <f t="shared" si="32"/>
        <v>8</v>
      </c>
      <c r="Q70" s="21">
        <f t="shared" si="33"/>
        <v>8</v>
      </c>
      <c r="R70" s="21">
        <f t="shared" si="34"/>
        <v>65</v>
      </c>
      <c r="S70" s="21">
        <f t="shared" si="35"/>
        <v>65</v>
      </c>
      <c r="T70" s="29">
        <f t="shared" si="36"/>
        <v>0.36499999999999999</v>
      </c>
      <c r="U70" s="34">
        <f t="shared" si="37"/>
        <v>44294</v>
      </c>
      <c r="V70" s="35">
        <f t="shared" ca="1" si="46"/>
        <v>44139</v>
      </c>
      <c r="W70" s="54">
        <f t="shared" ca="1" si="47"/>
        <v>10</v>
      </c>
      <c r="X70" s="54">
        <f t="shared" ca="1" si="48"/>
        <v>2020</v>
      </c>
      <c r="Y70" s="55" t="str">
        <f t="shared" ca="1" si="49"/>
        <v>10-2020</v>
      </c>
      <c r="Z70" s="51">
        <f ca="1">IFERROR(VLOOKUP(Y70,IPC!$E$2:$F$1745,2,0),IPC!$H$1)</f>
        <v>138.32155800000001</v>
      </c>
      <c r="AA70" s="48">
        <f t="shared" si="38"/>
        <v>4</v>
      </c>
      <c r="AB70" s="48">
        <f t="shared" si="39"/>
        <v>2014</v>
      </c>
      <c r="AC70" s="32" t="str">
        <f t="shared" si="40"/>
        <v>4-2014</v>
      </c>
      <c r="AD70" s="50">
        <f>IFERROR(VLOOKUP(AC70,IPC!$E$2:$F$1745,2,0),IPC!$H$1)</f>
        <v>116.24</v>
      </c>
    </row>
    <row r="71" spans="1:30" x14ac:dyDescent="0.25">
      <c r="A71" s="169" t="s">
        <v>1822</v>
      </c>
      <c r="B71" s="170">
        <v>6493000000</v>
      </c>
      <c r="C71" s="41">
        <v>1</v>
      </c>
      <c r="D71" s="42" t="s">
        <v>10</v>
      </c>
      <c r="E71" s="42" t="s">
        <v>10</v>
      </c>
      <c r="F71" s="42" t="s">
        <v>5</v>
      </c>
      <c r="G71" s="42" t="s">
        <v>5</v>
      </c>
      <c r="H71" s="64">
        <v>41828</v>
      </c>
      <c r="I71" s="42">
        <v>7</v>
      </c>
      <c r="J71" s="44" t="str">
        <f t="shared" si="41"/>
        <v>MEDIA</v>
      </c>
      <c r="K71" s="33">
        <f t="shared" ca="1" si="43"/>
        <v>0.66849315068493154</v>
      </c>
      <c r="L71" s="108">
        <f t="shared" ca="1" si="44"/>
        <v>7670355078.0937748</v>
      </c>
      <c r="M71" s="44" t="str">
        <f t="shared" si="42"/>
        <v>Cuentas de orden</v>
      </c>
      <c r="N71" s="45">
        <f t="shared" ca="1" si="45"/>
        <v>7581033527.7996235</v>
      </c>
      <c r="O71" s="108">
        <f t="shared" si="31"/>
        <v>0</v>
      </c>
      <c r="P71" s="21">
        <f t="shared" si="32"/>
        <v>8</v>
      </c>
      <c r="Q71" s="21">
        <f t="shared" si="33"/>
        <v>8</v>
      </c>
      <c r="R71" s="21">
        <f t="shared" si="34"/>
        <v>65</v>
      </c>
      <c r="S71" s="21">
        <f t="shared" si="35"/>
        <v>65</v>
      </c>
      <c r="T71" s="29">
        <f t="shared" si="36"/>
        <v>0.36499999999999999</v>
      </c>
      <c r="U71" s="34">
        <f t="shared" si="37"/>
        <v>44383</v>
      </c>
      <c r="V71" s="35">
        <f t="shared" ca="1" si="46"/>
        <v>44139</v>
      </c>
      <c r="W71" s="54">
        <f t="shared" ca="1" si="47"/>
        <v>10</v>
      </c>
      <c r="X71" s="54">
        <f t="shared" ca="1" si="48"/>
        <v>2020</v>
      </c>
      <c r="Y71" s="55" t="str">
        <f t="shared" ca="1" si="49"/>
        <v>10-2020</v>
      </c>
      <c r="Z71" s="51">
        <f ca="1">IFERROR(VLOOKUP(Y71,IPC!$E$2:$F$1745,2,0),IPC!$H$1)</f>
        <v>138.32155800000001</v>
      </c>
      <c r="AA71" s="48">
        <f t="shared" si="38"/>
        <v>7</v>
      </c>
      <c r="AB71" s="48">
        <f t="shared" si="39"/>
        <v>2014</v>
      </c>
      <c r="AC71" s="32" t="str">
        <f t="shared" si="40"/>
        <v>7-2014</v>
      </c>
      <c r="AD71" s="50">
        <f>IFERROR(VLOOKUP(AC71,IPC!$E$2:$F$1745,2,0),IPC!$H$1)</f>
        <v>117.09</v>
      </c>
    </row>
    <row r="72" spans="1:30" x14ac:dyDescent="0.25">
      <c r="A72" s="165" t="s">
        <v>1823</v>
      </c>
      <c r="B72" s="170">
        <v>6493000000</v>
      </c>
      <c r="C72" s="41">
        <v>1</v>
      </c>
      <c r="D72" s="42" t="s">
        <v>10</v>
      </c>
      <c r="E72" s="42" t="s">
        <v>10</v>
      </c>
      <c r="F72" s="42" t="s">
        <v>5</v>
      </c>
      <c r="G72" s="42" t="s">
        <v>5</v>
      </c>
      <c r="H72" s="64">
        <v>41893</v>
      </c>
      <c r="I72" s="42">
        <v>7</v>
      </c>
      <c r="J72" s="44" t="str">
        <f t="shared" si="41"/>
        <v>MEDIA</v>
      </c>
      <c r="K72" s="33">
        <f t="shared" ca="1" si="43"/>
        <v>0.84657534246575339</v>
      </c>
      <c r="L72" s="108">
        <f t="shared" ca="1" si="44"/>
        <v>7644241008.5454092</v>
      </c>
      <c r="M72" s="44" t="str">
        <f t="shared" si="42"/>
        <v>Cuentas de orden</v>
      </c>
      <c r="N72" s="45">
        <f t="shared" ca="1" si="45"/>
        <v>7531685247.7345963</v>
      </c>
      <c r="O72" s="108">
        <f t="shared" si="31"/>
        <v>0</v>
      </c>
      <c r="P72" s="21">
        <f t="shared" si="32"/>
        <v>8</v>
      </c>
      <c r="Q72" s="21">
        <f t="shared" si="33"/>
        <v>8</v>
      </c>
      <c r="R72" s="21">
        <f t="shared" si="34"/>
        <v>65</v>
      </c>
      <c r="S72" s="21">
        <f t="shared" si="35"/>
        <v>65</v>
      </c>
      <c r="T72" s="29">
        <f t="shared" si="36"/>
        <v>0.36499999999999999</v>
      </c>
      <c r="U72" s="34">
        <f t="shared" si="37"/>
        <v>44448</v>
      </c>
      <c r="V72" s="35">
        <f t="shared" ca="1" si="46"/>
        <v>44139</v>
      </c>
      <c r="W72" s="54">
        <f t="shared" ca="1" si="47"/>
        <v>10</v>
      </c>
      <c r="X72" s="54">
        <f t="shared" ca="1" si="48"/>
        <v>2020</v>
      </c>
      <c r="Y72" s="55" t="str">
        <f t="shared" ca="1" si="49"/>
        <v>10-2020</v>
      </c>
      <c r="Z72" s="51">
        <f ca="1">IFERROR(VLOOKUP(Y72,IPC!$E$2:$F$1745,2,0),IPC!$H$1)</f>
        <v>138.32155800000001</v>
      </c>
      <c r="AA72" s="48">
        <f t="shared" si="38"/>
        <v>9</v>
      </c>
      <c r="AB72" s="48">
        <f t="shared" si="39"/>
        <v>2014</v>
      </c>
      <c r="AC72" s="32" t="str">
        <f t="shared" si="40"/>
        <v>9-2014</v>
      </c>
      <c r="AD72" s="50">
        <f>IFERROR(VLOOKUP(AC72,IPC!$E$2:$F$1745,2,0),IPC!$H$1)</f>
        <v>117.49</v>
      </c>
    </row>
    <row r="73" spans="1:30" x14ac:dyDescent="0.25">
      <c r="A73" s="165" t="s">
        <v>1824</v>
      </c>
      <c r="B73" s="170">
        <v>128870000</v>
      </c>
      <c r="C73" s="41">
        <v>1</v>
      </c>
      <c r="D73" s="42" t="s">
        <v>10</v>
      </c>
      <c r="E73" s="42" t="s">
        <v>10</v>
      </c>
      <c r="F73" s="42" t="s">
        <v>5</v>
      </c>
      <c r="G73" s="42" t="s">
        <v>5</v>
      </c>
      <c r="H73" s="64">
        <v>41578</v>
      </c>
      <c r="I73" s="42">
        <v>7</v>
      </c>
      <c r="J73" s="44" t="str">
        <f t="shared" si="41"/>
        <v>MEDIA</v>
      </c>
      <c r="K73" s="33" t="str">
        <f t="shared" ca="1" si="43"/>
        <v/>
      </c>
      <c r="L73" s="108">
        <f t="shared" ca="1" si="44"/>
        <v>156460099.8811551</v>
      </c>
      <c r="M73" s="44" t="str">
        <f t="shared" si="42"/>
        <v>Cuentas de orden</v>
      </c>
      <c r="N73" s="45" t="str">
        <f t="shared" ca="1" si="45"/>
        <v/>
      </c>
      <c r="O73" s="108">
        <f t="shared" si="31"/>
        <v>0</v>
      </c>
      <c r="P73" s="21">
        <f t="shared" si="32"/>
        <v>8</v>
      </c>
      <c r="Q73" s="21">
        <f t="shared" si="33"/>
        <v>8</v>
      </c>
      <c r="R73" s="21">
        <f t="shared" si="34"/>
        <v>65</v>
      </c>
      <c r="S73" s="21">
        <f t="shared" si="35"/>
        <v>65</v>
      </c>
      <c r="T73" s="29">
        <f t="shared" si="36"/>
        <v>0.36499999999999999</v>
      </c>
      <c r="U73" s="34">
        <f t="shared" si="37"/>
        <v>44133</v>
      </c>
      <c r="V73" s="35">
        <f t="shared" ca="1" si="46"/>
        <v>44139</v>
      </c>
      <c r="W73" s="54">
        <f t="shared" ca="1" si="47"/>
        <v>10</v>
      </c>
      <c r="X73" s="54">
        <f t="shared" ca="1" si="48"/>
        <v>2020</v>
      </c>
      <c r="Y73" s="55" t="str">
        <f t="shared" ca="1" si="49"/>
        <v>10-2020</v>
      </c>
      <c r="Z73" s="51">
        <f ca="1">IFERROR(VLOOKUP(Y73,IPC!$E$2:$F$1745,2,0),IPC!$H$1)</f>
        <v>138.32155800000001</v>
      </c>
      <c r="AA73" s="48">
        <f t="shared" si="38"/>
        <v>10</v>
      </c>
      <c r="AB73" s="48">
        <f t="shared" si="39"/>
        <v>2013</v>
      </c>
      <c r="AC73" s="32" t="str">
        <f t="shared" si="40"/>
        <v>10-2013</v>
      </c>
      <c r="AD73" s="50">
        <f>IFERROR(VLOOKUP(AC73,IPC!$E$2:$F$1745,2,0),IPC!$H$1)</f>
        <v>113.93</v>
      </c>
    </row>
    <row r="74" spans="1:30" x14ac:dyDescent="0.25">
      <c r="A74" s="165" t="s">
        <v>1906</v>
      </c>
      <c r="B74" s="170">
        <v>92133000</v>
      </c>
      <c r="C74" s="41">
        <v>1</v>
      </c>
      <c r="D74" s="42" t="s">
        <v>5</v>
      </c>
      <c r="E74" s="42" t="s">
        <v>4</v>
      </c>
      <c r="F74" s="42" t="s">
        <v>5</v>
      </c>
      <c r="G74" s="42" t="s">
        <v>3</v>
      </c>
      <c r="H74" s="64">
        <v>41940</v>
      </c>
      <c r="I74" s="42">
        <v>7</v>
      </c>
      <c r="J74" s="44" t="str">
        <f t="shared" si="41"/>
        <v>ALTA</v>
      </c>
      <c r="K74" s="33">
        <f t="shared" ca="1" si="43"/>
        <v>0.97534246575342465</v>
      </c>
      <c r="L74" s="108">
        <f t="shared" ca="1" si="44"/>
        <v>108293508.69488443</v>
      </c>
      <c r="M74" s="44" t="str">
        <f t="shared" si="42"/>
        <v>Provisión contable</v>
      </c>
      <c r="N74" s="45">
        <f t="shared" ca="1" si="45"/>
        <v>106458497.73565316</v>
      </c>
      <c r="O74" s="108">
        <f ca="1">+IF(M74="Provisión contable",N74,0)</f>
        <v>106458497.73565316</v>
      </c>
      <c r="P74" s="21">
        <f t="shared" si="32"/>
        <v>65</v>
      </c>
      <c r="Q74" s="21">
        <f t="shared" si="33"/>
        <v>35</v>
      </c>
      <c r="R74" s="21">
        <f t="shared" si="34"/>
        <v>65</v>
      </c>
      <c r="S74" s="21">
        <f t="shared" si="35"/>
        <v>92</v>
      </c>
      <c r="T74" s="29">
        <f t="shared" si="36"/>
        <v>0.64249999999999996</v>
      </c>
      <c r="U74" s="34">
        <f t="shared" si="37"/>
        <v>44495</v>
      </c>
      <c r="V74" s="35">
        <f t="shared" ca="1" si="46"/>
        <v>44139</v>
      </c>
      <c r="W74" s="54">
        <f t="shared" ca="1" si="47"/>
        <v>10</v>
      </c>
      <c r="X74" s="54">
        <f t="shared" ca="1" si="48"/>
        <v>2020</v>
      </c>
      <c r="Y74" s="55" t="str">
        <f t="shared" ca="1" si="49"/>
        <v>10-2020</v>
      </c>
      <c r="Z74" s="51">
        <f ca="1">IFERROR(VLOOKUP(Y74,IPC!$E$2:$F$1745,2,0),IPC!$H$1)</f>
        <v>138.32155800000001</v>
      </c>
      <c r="AA74" s="48">
        <f t="shared" si="38"/>
        <v>10</v>
      </c>
      <c r="AB74" s="48">
        <f t="shared" si="39"/>
        <v>2014</v>
      </c>
      <c r="AC74" s="32" t="str">
        <f t="shared" si="40"/>
        <v>10-2014</v>
      </c>
      <c r="AD74" s="50">
        <f>IFERROR(VLOOKUP(AC74,IPC!$E$2:$F$1745,2,0),IPC!$H$1)</f>
        <v>117.68</v>
      </c>
    </row>
    <row r="75" spans="1:30" x14ac:dyDescent="0.25">
      <c r="A75" s="165" t="s">
        <v>1825</v>
      </c>
      <c r="B75" s="170">
        <v>18560000</v>
      </c>
      <c r="C75" s="41">
        <v>1</v>
      </c>
      <c r="D75" s="42" t="s">
        <v>4</v>
      </c>
      <c r="E75" s="42" t="s">
        <v>10</v>
      </c>
      <c r="F75" s="42" t="s">
        <v>5</v>
      </c>
      <c r="G75" s="42" t="s">
        <v>3</v>
      </c>
      <c r="H75" s="64">
        <v>42065</v>
      </c>
      <c r="I75" s="42">
        <v>7</v>
      </c>
      <c r="J75" s="44" t="str">
        <f t="shared" si="41"/>
        <v>MEDIA</v>
      </c>
      <c r="K75" s="33">
        <f t="shared" ca="1" si="43"/>
        <v>1.3178082191780822</v>
      </c>
      <c r="L75" s="108">
        <f t="shared" ca="1" si="44"/>
        <v>21220434.092246652</v>
      </c>
      <c r="M75" s="44" t="str">
        <f t="shared" si="42"/>
        <v>Cuentas de orden</v>
      </c>
      <c r="N75" s="45">
        <f t="shared" ca="1" si="45"/>
        <v>20736053.307199609</v>
      </c>
      <c r="O75" s="108">
        <f t="shared" si="31"/>
        <v>0</v>
      </c>
      <c r="P75" s="21">
        <f t="shared" si="32"/>
        <v>35</v>
      </c>
      <c r="Q75" s="21">
        <f t="shared" si="33"/>
        <v>8</v>
      </c>
      <c r="R75" s="21">
        <f t="shared" si="34"/>
        <v>65</v>
      </c>
      <c r="S75" s="21">
        <f t="shared" si="35"/>
        <v>92</v>
      </c>
      <c r="T75" s="29">
        <f t="shared" si="36"/>
        <v>0.5</v>
      </c>
      <c r="U75" s="34">
        <f t="shared" si="37"/>
        <v>44620</v>
      </c>
      <c r="V75" s="35">
        <f t="shared" ca="1" si="46"/>
        <v>44139</v>
      </c>
      <c r="W75" s="54">
        <f t="shared" ca="1" si="47"/>
        <v>10</v>
      </c>
      <c r="X75" s="54">
        <f t="shared" ca="1" si="48"/>
        <v>2020</v>
      </c>
      <c r="Y75" s="55" t="str">
        <f t="shared" ca="1" si="49"/>
        <v>10-2020</v>
      </c>
      <c r="Z75" s="51">
        <f ca="1">IFERROR(VLOOKUP(Y75,IPC!$E$2:$F$1745,2,0),IPC!$H$1)</f>
        <v>138.32155800000001</v>
      </c>
      <c r="AA75" s="48">
        <f t="shared" si="38"/>
        <v>3</v>
      </c>
      <c r="AB75" s="48">
        <f t="shared" si="39"/>
        <v>2015</v>
      </c>
      <c r="AC75" s="32" t="str">
        <f t="shared" si="40"/>
        <v>3-2015</v>
      </c>
      <c r="AD75" s="50">
        <f>IFERROR(VLOOKUP(AC75,IPC!$E$2:$F$1745,2,0),IPC!$H$1)</f>
        <v>120.98</v>
      </c>
    </row>
    <row r="76" spans="1:30" x14ac:dyDescent="0.25">
      <c r="A76" s="165" t="s">
        <v>1826</v>
      </c>
      <c r="B76" s="170">
        <v>17887000</v>
      </c>
      <c r="C76" s="41">
        <v>1</v>
      </c>
      <c r="D76" s="42" t="s">
        <v>10</v>
      </c>
      <c r="E76" s="42" t="s">
        <v>10</v>
      </c>
      <c r="F76" s="42" t="s">
        <v>5</v>
      </c>
      <c r="G76" s="42" t="s">
        <v>5</v>
      </c>
      <c r="H76" s="64">
        <v>41690</v>
      </c>
      <c r="I76" s="42">
        <v>7</v>
      </c>
      <c r="J76" s="44" t="str">
        <f t="shared" si="41"/>
        <v>MEDIA</v>
      </c>
      <c r="K76" s="33">
        <f t="shared" ca="1" si="43"/>
        <v>0.29041095890410956</v>
      </c>
      <c r="L76" s="108">
        <f t="shared" ca="1" si="44"/>
        <v>21465883.289484642</v>
      </c>
      <c r="M76" s="44" t="str">
        <f t="shared" si="42"/>
        <v>Cuentas de orden</v>
      </c>
      <c r="N76" s="45">
        <f t="shared" ca="1" si="45"/>
        <v>21356929.554343898</v>
      </c>
      <c r="O76" s="108">
        <f t="shared" si="31"/>
        <v>0</v>
      </c>
      <c r="P76" s="21">
        <f t="shared" si="32"/>
        <v>8</v>
      </c>
      <c r="Q76" s="21">
        <f t="shared" si="33"/>
        <v>8</v>
      </c>
      <c r="R76" s="21">
        <f t="shared" si="34"/>
        <v>65</v>
      </c>
      <c r="S76" s="21">
        <f t="shared" si="35"/>
        <v>65</v>
      </c>
      <c r="T76" s="29">
        <f t="shared" si="36"/>
        <v>0.36499999999999999</v>
      </c>
      <c r="U76" s="34">
        <f t="shared" si="37"/>
        <v>44245</v>
      </c>
      <c r="V76" s="35">
        <f t="shared" ca="1" si="46"/>
        <v>44139</v>
      </c>
      <c r="W76" s="54">
        <f t="shared" ca="1" si="47"/>
        <v>10</v>
      </c>
      <c r="X76" s="54">
        <f t="shared" ca="1" si="48"/>
        <v>2020</v>
      </c>
      <c r="Y76" s="55" t="str">
        <f t="shared" ca="1" si="49"/>
        <v>10-2020</v>
      </c>
      <c r="Z76" s="51">
        <f ca="1">IFERROR(VLOOKUP(Y76,IPC!$E$2:$F$1745,2,0),IPC!$H$1)</f>
        <v>138.32155800000001</v>
      </c>
      <c r="AA76" s="48">
        <f t="shared" si="38"/>
        <v>2</v>
      </c>
      <c r="AB76" s="48">
        <f t="shared" si="39"/>
        <v>2014</v>
      </c>
      <c r="AC76" s="32" t="str">
        <f t="shared" si="40"/>
        <v>2-2014</v>
      </c>
      <c r="AD76" s="50">
        <f>IFERROR(VLOOKUP(AC76,IPC!$E$2:$F$1745,2,0),IPC!$H$1)</f>
        <v>115.26</v>
      </c>
    </row>
    <row r="77" spans="1:30" x14ac:dyDescent="0.25">
      <c r="A77" s="165" t="s">
        <v>1827</v>
      </c>
      <c r="B77" s="170">
        <v>125800000</v>
      </c>
      <c r="C77" s="41">
        <v>1</v>
      </c>
      <c r="D77" s="42" t="s">
        <v>10</v>
      </c>
      <c r="E77" s="42" t="s">
        <v>10</v>
      </c>
      <c r="F77" s="42" t="s">
        <v>5</v>
      </c>
      <c r="G77" s="42" t="s">
        <v>5</v>
      </c>
      <c r="H77" s="64">
        <v>42047</v>
      </c>
      <c r="I77" s="42">
        <v>7</v>
      </c>
      <c r="J77" s="44" t="str">
        <f t="shared" si="41"/>
        <v>MEDIA</v>
      </c>
      <c r="K77" s="33">
        <f t="shared" ca="1" si="43"/>
        <v>1.2684931506849315</v>
      </c>
      <c r="L77" s="108">
        <f t="shared" ca="1" si="44"/>
        <v>144669537.7153309</v>
      </c>
      <c r="M77" s="44" t="str">
        <f t="shared" si="42"/>
        <v>Cuentas de orden</v>
      </c>
      <c r="N77" s="45">
        <f t="shared" ca="1" si="45"/>
        <v>141489497.73634166</v>
      </c>
      <c r="O77" s="108">
        <f t="shared" si="31"/>
        <v>0</v>
      </c>
      <c r="P77" s="21">
        <f t="shared" si="32"/>
        <v>8</v>
      </c>
      <c r="Q77" s="21">
        <f t="shared" si="33"/>
        <v>8</v>
      </c>
      <c r="R77" s="21">
        <f t="shared" si="34"/>
        <v>65</v>
      </c>
      <c r="S77" s="21">
        <f t="shared" si="35"/>
        <v>65</v>
      </c>
      <c r="T77" s="29">
        <f t="shared" si="36"/>
        <v>0.36499999999999999</v>
      </c>
      <c r="U77" s="34">
        <f t="shared" si="37"/>
        <v>44602</v>
      </c>
      <c r="V77" s="35">
        <f t="shared" ca="1" si="46"/>
        <v>44139</v>
      </c>
      <c r="W77" s="54">
        <f t="shared" ca="1" si="47"/>
        <v>10</v>
      </c>
      <c r="X77" s="54">
        <f t="shared" ca="1" si="48"/>
        <v>2020</v>
      </c>
      <c r="Y77" s="55" t="str">
        <f t="shared" ca="1" si="49"/>
        <v>10-2020</v>
      </c>
      <c r="Z77" s="51">
        <f ca="1">IFERROR(VLOOKUP(Y77,IPC!$E$2:$F$1745,2,0),IPC!$H$1)</f>
        <v>138.32155800000001</v>
      </c>
      <c r="AA77" s="48">
        <f t="shared" si="38"/>
        <v>2</v>
      </c>
      <c r="AB77" s="48">
        <f t="shared" si="39"/>
        <v>2015</v>
      </c>
      <c r="AC77" s="32" t="str">
        <f t="shared" si="40"/>
        <v>2-2015</v>
      </c>
      <c r="AD77" s="50">
        <f>IFERROR(VLOOKUP(AC77,IPC!$E$2:$F$1745,2,0),IPC!$H$1)</f>
        <v>120.28</v>
      </c>
    </row>
    <row r="78" spans="1:30" x14ac:dyDescent="0.25">
      <c r="A78" s="165" t="s">
        <v>1828</v>
      </c>
      <c r="B78" s="170">
        <v>308000000</v>
      </c>
      <c r="C78" s="41">
        <v>1</v>
      </c>
      <c r="D78" s="42" t="s">
        <v>10</v>
      </c>
      <c r="E78" s="42" t="s">
        <v>10</v>
      </c>
      <c r="F78" s="42" t="s">
        <v>5</v>
      </c>
      <c r="G78" s="42" t="s">
        <v>5</v>
      </c>
      <c r="H78" s="64">
        <v>41872</v>
      </c>
      <c r="I78" s="42">
        <v>7</v>
      </c>
      <c r="J78" s="44" t="str">
        <f t="shared" si="41"/>
        <v>MEDIA</v>
      </c>
      <c r="K78" s="33">
        <f t="shared" ca="1" si="43"/>
        <v>0.78904109589041094</v>
      </c>
      <c r="L78" s="108">
        <f t="shared" ca="1" si="44"/>
        <v>363104405.2160573</v>
      </c>
      <c r="M78" s="44" t="str">
        <f t="shared" si="42"/>
        <v>Cuentas de orden</v>
      </c>
      <c r="N78" s="45">
        <f t="shared" ca="1" si="45"/>
        <v>358118807.0698089</v>
      </c>
      <c r="O78" s="108">
        <f t="shared" si="31"/>
        <v>0</v>
      </c>
      <c r="P78" s="21">
        <f t="shared" si="32"/>
        <v>8</v>
      </c>
      <c r="Q78" s="21">
        <f t="shared" si="33"/>
        <v>8</v>
      </c>
      <c r="R78" s="21">
        <f t="shared" si="34"/>
        <v>65</v>
      </c>
      <c r="S78" s="21">
        <f t="shared" si="35"/>
        <v>65</v>
      </c>
      <c r="T78" s="29">
        <f t="shared" si="36"/>
        <v>0.36499999999999999</v>
      </c>
      <c r="U78" s="34">
        <f t="shared" si="37"/>
        <v>44427</v>
      </c>
      <c r="V78" s="35">
        <f t="shared" ca="1" si="46"/>
        <v>44139</v>
      </c>
      <c r="W78" s="54">
        <f t="shared" ca="1" si="47"/>
        <v>10</v>
      </c>
      <c r="X78" s="54">
        <f t="shared" ca="1" si="48"/>
        <v>2020</v>
      </c>
      <c r="Y78" s="55" t="str">
        <f t="shared" ca="1" si="49"/>
        <v>10-2020</v>
      </c>
      <c r="Z78" s="51">
        <f ca="1">IFERROR(VLOOKUP(Y78,IPC!$E$2:$F$1745,2,0),IPC!$H$1)</f>
        <v>138.32155800000001</v>
      </c>
      <c r="AA78" s="48">
        <f t="shared" si="38"/>
        <v>8</v>
      </c>
      <c r="AB78" s="48">
        <f t="shared" si="39"/>
        <v>2014</v>
      </c>
      <c r="AC78" s="32" t="str">
        <f t="shared" si="40"/>
        <v>8-2014</v>
      </c>
      <c r="AD78" s="50">
        <f>IFERROR(VLOOKUP(AC78,IPC!$E$2:$F$1745,2,0),IPC!$H$1)</f>
        <v>117.33</v>
      </c>
    </row>
    <row r="79" spans="1:30" x14ac:dyDescent="0.25">
      <c r="A79" s="165" t="s">
        <v>1829</v>
      </c>
      <c r="B79" s="170">
        <v>193300000</v>
      </c>
      <c r="C79" s="41">
        <v>1</v>
      </c>
      <c r="D79" s="42" t="s">
        <v>10</v>
      </c>
      <c r="E79" s="42" t="s">
        <v>10</v>
      </c>
      <c r="F79" s="42" t="s">
        <v>5</v>
      </c>
      <c r="G79" s="42" t="s">
        <v>5</v>
      </c>
      <c r="H79" s="64">
        <v>41936</v>
      </c>
      <c r="I79" s="42">
        <v>7</v>
      </c>
      <c r="J79" s="44" t="str">
        <f t="shared" si="41"/>
        <v>MEDIA</v>
      </c>
      <c r="K79" s="33">
        <f t="shared" ca="1" si="43"/>
        <v>0.96438356164383565</v>
      </c>
      <c r="L79" s="108">
        <f t="shared" ca="1" si="44"/>
        <v>227205618.29877633</v>
      </c>
      <c r="M79" s="44" t="str">
        <f t="shared" si="42"/>
        <v>Cuentas de orden</v>
      </c>
      <c r="N79" s="45">
        <f t="shared" ca="1" si="45"/>
        <v>223398559.81749508</v>
      </c>
      <c r="O79" s="108">
        <f t="shared" si="31"/>
        <v>0</v>
      </c>
      <c r="P79" s="21">
        <f t="shared" si="32"/>
        <v>8</v>
      </c>
      <c r="Q79" s="21">
        <f t="shared" si="33"/>
        <v>8</v>
      </c>
      <c r="R79" s="21">
        <f t="shared" si="34"/>
        <v>65</v>
      </c>
      <c r="S79" s="21">
        <f t="shared" si="35"/>
        <v>65</v>
      </c>
      <c r="T79" s="29">
        <f t="shared" si="36"/>
        <v>0.36499999999999999</v>
      </c>
      <c r="U79" s="34">
        <f t="shared" si="37"/>
        <v>44491</v>
      </c>
      <c r="V79" s="35">
        <f t="shared" ca="1" si="46"/>
        <v>44139</v>
      </c>
      <c r="W79" s="54">
        <f t="shared" ca="1" si="47"/>
        <v>10</v>
      </c>
      <c r="X79" s="54">
        <f t="shared" ca="1" si="48"/>
        <v>2020</v>
      </c>
      <c r="Y79" s="55" t="str">
        <f t="shared" ca="1" si="49"/>
        <v>10-2020</v>
      </c>
      <c r="Z79" s="51">
        <f ca="1">IFERROR(VLOOKUP(Y79,IPC!$E$2:$F$1745,2,0),IPC!$H$1)</f>
        <v>138.32155800000001</v>
      </c>
      <c r="AA79" s="48">
        <f t="shared" si="38"/>
        <v>10</v>
      </c>
      <c r="AB79" s="48">
        <f t="shared" si="39"/>
        <v>2014</v>
      </c>
      <c r="AC79" s="32" t="str">
        <f t="shared" si="40"/>
        <v>10-2014</v>
      </c>
      <c r="AD79" s="50">
        <f>IFERROR(VLOOKUP(AC79,IPC!$E$2:$F$1745,2,0),IPC!$H$1)</f>
        <v>117.68</v>
      </c>
    </row>
    <row r="80" spans="1:30" x14ac:dyDescent="0.25">
      <c r="A80" s="165" t="s">
        <v>1830</v>
      </c>
      <c r="B80" s="170">
        <v>630000000</v>
      </c>
      <c r="C80" s="41">
        <v>1</v>
      </c>
      <c r="D80" s="42" t="s">
        <v>10</v>
      </c>
      <c r="E80" s="42" t="s">
        <v>10</v>
      </c>
      <c r="F80" s="42" t="s">
        <v>5</v>
      </c>
      <c r="G80" s="42" t="s">
        <v>5</v>
      </c>
      <c r="H80" s="64">
        <v>41928</v>
      </c>
      <c r="I80" s="42">
        <v>7</v>
      </c>
      <c r="J80" s="44" t="str">
        <f t="shared" si="41"/>
        <v>MEDIA</v>
      </c>
      <c r="K80" s="33">
        <f t="shared" ca="1" si="43"/>
        <v>0.94246575342465755</v>
      </c>
      <c r="L80" s="108">
        <f t="shared" ca="1" si="44"/>
        <v>740504601.80149555</v>
      </c>
      <c r="M80" s="44" t="str">
        <f t="shared" si="42"/>
        <v>Cuentas de orden</v>
      </c>
      <c r="N80" s="45">
        <f t="shared" ca="1" si="45"/>
        <v>728376378.49100149</v>
      </c>
      <c r="O80" s="108">
        <f t="shared" si="31"/>
        <v>0</v>
      </c>
      <c r="P80" s="21">
        <f t="shared" si="32"/>
        <v>8</v>
      </c>
      <c r="Q80" s="21">
        <f t="shared" si="33"/>
        <v>8</v>
      </c>
      <c r="R80" s="21">
        <f t="shared" si="34"/>
        <v>65</v>
      </c>
      <c r="S80" s="21">
        <f t="shared" si="35"/>
        <v>65</v>
      </c>
      <c r="T80" s="29">
        <f t="shared" si="36"/>
        <v>0.36499999999999999</v>
      </c>
      <c r="U80" s="34">
        <f t="shared" si="37"/>
        <v>44483</v>
      </c>
      <c r="V80" s="35">
        <f t="shared" ca="1" si="46"/>
        <v>44139</v>
      </c>
      <c r="W80" s="54">
        <f t="shared" ca="1" si="47"/>
        <v>10</v>
      </c>
      <c r="X80" s="54">
        <f t="shared" ca="1" si="48"/>
        <v>2020</v>
      </c>
      <c r="Y80" s="55" t="str">
        <f t="shared" ca="1" si="49"/>
        <v>10-2020</v>
      </c>
      <c r="Z80" s="51">
        <f ca="1">IFERROR(VLOOKUP(Y80,IPC!$E$2:$F$1745,2,0),IPC!$H$1)</f>
        <v>138.32155800000001</v>
      </c>
      <c r="AA80" s="48">
        <f t="shared" si="38"/>
        <v>10</v>
      </c>
      <c r="AB80" s="48">
        <f t="shared" si="39"/>
        <v>2014</v>
      </c>
      <c r="AC80" s="32" t="str">
        <f t="shared" si="40"/>
        <v>10-2014</v>
      </c>
      <c r="AD80" s="50">
        <f>IFERROR(VLOOKUP(AC80,IPC!$E$2:$F$1745,2,0),IPC!$H$1)</f>
        <v>117.68</v>
      </c>
    </row>
    <row r="81" spans="1:30" x14ac:dyDescent="0.25">
      <c r="A81" s="165" t="s">
        <v>1831</v>
      </c>
      <c r="B81" s="170">
        <v>136870000</v>
      </c>
      <c r="C81" s="41">
        <v>1</v>
      </c>
      <c r="D81" s="42" t="s">
        <v>10</v>
      </c>
      <c r="E81" s="42" t="s">
        <v>10</v>
      </c>
      <c r="F81" s="42" t="s">
        <v>5</v>
      </c>
      <c r="G81" s="42" t="s">
        <v>5</v>
      </c>
      <c r="H81" s="64">
        <v>41816</v>
      </c>
      <c r="I81" s="42">
        <v>7</v>
      </c>
      <c r="J81" s="44" t="str">
        <f t="shared" si="41"/>
        <v>MEDIA</v>
      </c>
      <c r="K81" s="33">
        <f t="shared" ca="1" si="43"/>
        <v>0.63561643835616444</v>
      </c>
      <c r="L81" s="108">
        <f t="shared" ca="1" si="44"/>
        <v>161937145.18398771</v>
      </c>
      <c r="M81" s="44" t="str">
        <f t="shared" si="42"/>
        <v>Cuentas de orden</v>
      </c>
      <c r="N81" s="45">
        <f t="shared" ca="1" si="45"/>
        <v>160143608.45887208</v>
      </c>
      <c r="O81" s="108">
        <f t="shared" si="31"/>
        <v>0</v>
      </c>
      <c r="P81" s="21">
        <f t="shared" si="32"/>
        <v>8</v>
      </c>
      <c r="Q81" s="21">
        <f t="shared" si="33"/>
        <v>8</v>
      </c>
      <c r="R81" s="21">
        <f t="shared" si="34"/>
        <v>65</v>
      </c>
      <c r="S81" s="21">
        <f t="shared" si="35"/>
        <v>65</v>
      </c>
      <c r="T81" s="29">
        <f t="shared" si="36"/>
        <v>0.36499999999999999</v>
      </c>
      <c r="U81" s="34">
        <f t="shared" si="37"/>
        <v>44371</v>
      </c>
      <c r="V81" s="35">
        <f t="shared" ca="1" si="46"/>
        <v>44139</v>
      </c>
      <c r="W81" s="54">
        <f t="shared" ca="1" si="47"/>
        <v>10</v>
      </c>
      <c r="X81" s="54">
        <f t="shared" ca="1" si="48"/>
        <v>2020</v>
      </c>
      <c r="Y81" s="55" t="str">
        <f t="shared" ca="1" si="49"/>
        <v>10-2020</v>
      </c>
      <c r="Z81" s="51">
        <f ca="1">IFERROR(VLOOKUP(Y81,IPC!$E$2:$F$1745,2,0),IPC!$H$1)</f>
        <v>138.32155800000001</v>
      </c>
      <c r="AA81" s="48">
        <f t="shared" si="38"/>
        <v>6</v>
      </c>
      <c r="AB81" s="48">
        <f t="shared" si="39"/>
        <v>2014</v>
      </c>
      <c r="AC81" s="32" t="str">
        <f t="shared" si="40"/>
        <v>6-2014</v>
      </c>
      <c r="AD81" s="50">
        <f>IFERROR(VLOOKUP(AC81,IPC!$E$2:$F$1745,2,0),IPC!$H$1)</f>
        <v>116.91</v>
      </c>
    </row>
    <row r="82" spans="1:30" x14ac:dyDescent="0.25">
      <c r="A82" s="165" t="s">
        <v>1832</v>
      </c>
      <c r="B82" s="170">
        <v>1084329835</v>
      </c>
      <c r="C82" s="168">
        <v>1</v>
      </c>
      <c r="D82" s="42" t="s">
        <v>10</v>
      </c>
      <c r="E82" s="42" t="s">
        <v>10</v>
      </c>
      <c r="F82" s="42" t="s">
        <v>5</v>
      </c>
      <c r="G82" s="42" t="s">
        <v>5</v>
      </c>
      <c r="H82" s="64">
        <v>41374</v>
      </c>
      <c r="I82" s="42">
        <v>7</v>
      </c>
      <c r="J82" s="44" t="str">
        <f t="shared" si="41"/>
        <v>MEDIA</v>
      </c>
      <c r="K82" s="33" t="str">
        <f t="shared" ca="1" si="43"/>
        <v/>
      </c>
      <c r="L82" s="108">
        <f t="shared" ca="1" si="44"/>
        <v>1325434713.353508</v>
      </c>
      <c r="M82" s="44" t="str">
        <f t="shared" si="42"/>
        <v>Cuentas de orden</v>
      </c>
      <c r="N82" s="45" t="str">
        <f t="shared" ca="1" si="45"/>
        <v/>
      </c>
      <c r="O82" s="108">
        <f t="shared" si="31"/>
        <v>0</v>
      </c>
      <c r="P82" s="21">
        <f t="shared" si="32"/>
        <v>8</v>
      </c>
      <c r="Q82" s="21">
        <f t="shared" si="33"/>
        <v>8</v>
      </c>
      <c r="R82" s="21">
        <f t="shared" si="34"/>
        <v>65</v>
      </c>
      <c r="S82" s="21">
        <f t="shared" si="35"/>
        <v>65</v>
      </c>
      <c r="T82" s="29">
        <f t="shared" si="36"/>
        <v>0.36499999999999999</v>
      </c>
      <c r="U82" s="34">
        <f t="shared" si="37"/>
        <v>43929</v>
      </c>
      <c r="V82" s="35">
        <f t="shared" ca="1" si="46"/>
        <v>44139</v>
      </c>
      <c r="W82" s="54">
        <f t="shared" ca="1" si="47"/>
        <v>10</v>
      </c>
      <c r="X82" s="54">
        <f t="shared" ca="1" si="48"/>
        <v>2020</v>
      </c>
      <c r="Y82" s="55" t="str">
        <f t="shared" ca="1" si="49"/>
        <v>10-2020</v>
      </c>
      <c r="Z82" s="51">
        <f ca="1">IFERROR(VLOOKUP(Y82,IPC!$E$2:$F$1745,2,0),IPC!$H$1)</f>
        <v>138.32155800000001</v>
      </c>
      <c r="AA82" s="48">
        <f t="shared" si="38"/>
        <v>4</v>
      </c>
      <c r="AB82" s="48">
        <f t="shared" si="39"/>
        <v>2013</v>
      </c>
      <c r="AC82" s="32" t="str">
        <f t="shared" si="40"/>
        <v>4-2013</v>
      </c>
      <c r="AD82" s="50">
        <f>IFERROR(VLOOKUP(AC82,IPC!$E$2:$F$1745,2,0),IPC!$H$1)</f>
        <v>113.16</v>
      </c>
    </row>
    <row r="83" spans="1:30" x14ac:dyDescent="0.25">
      <c r="A83" s="165" t="s">
        <v>1833</v>
      </c>
      <c r="B83" s="170">
        <v>55440000</v>
      </c>
      <c r="C83" s="41">
        <v>1</v>
      </c>
      <c r="D83" s="42" t="s">
        <v>10</v>
      </c>
      <c r="E83" s="42" t="s">
        <v>10</v>
      </c>
      <c r="F83" s="42" t="s">
        <v>5</v>
      </c>
      <c r="G83" s="42" t="s">
        <v>5</v>
      </c>
      <c r="H83" s="64">
        <v>41824</v>
      </c>
      <c r="I83" s="42">
        <v>7</v>
      </c>
      <c r="J83" s="44" t="str">
        <f t="shared" si="41"/>
        <v>MEDIA</v>
      </c>
      <c r="K83" s="33">
        <f t="shared" ca="1" si="43"/>
        <v>0.65753424657534243</v>
      </c>
      <c r="L83" s="108">
        <f t="shared" ca="1" si="44"/>
        <v>65492759.206764027</v>
      </c>
      <c r="M83" s="44" t="str">
        <f t="shared" si="42"/>
        <v>Cuentas de orden</v>
      </c>
      <c r="N83" s="45">
        <f t="shared" ca="1" si="45"/>
        <v>64742524.583837651</v>
      </c>
      <c r="O83" s="108">
        <f t="shared" si="31"/>
        <v>0</v>
      </c>
      <c r="P83" s="21">
        <f t="shared" si="32"/>
        <v>8</v>
      </c>
      <c r="Q83" s="21">
        <f t="shared" si="33"/>
        <v>8</v>
      </c>
      <c r="R83" s="21">
        <f t="shared" si="34"/>
        <v>65</v>
      </c>
      <c r="S83" s="21">
        <f t="shared" si="35"/>
        <v>65</v>
      </c>
      <c r="T83" s="29">
        <f t="shared" si="36"/>
        <v>0.36499999999999999</v>
      </c>
      <c r="U83" s="34">
        <f t="shared" si="37"/>
        <v>44379</v>
      </c>
      <c r="V83" s="35">
        <f t="shared" ca="1" si="46"/>
        <v>44139</v>
      </c>
      <c r="W83" s="54">
        <f t="shared" ca="1" si="47"/>
        <v>10</v>
      </c>
      <c r="X83" s="54">
        <f t="shared" ca="1" si="48"/>
        <v>2020</v>
      </c>
      <c r="Y83" s="55" t="str">
        <f t="shared" ca="1" si="49"/>
        <v>10-2020</v>
      </c>
      <c r="Z83" s="51">
        <f ca="1">IFERROR(VLOOKUP(Y83,IPC!$E$2:$F$1745,2,0),IPC!$H$1)</f>
        <v>138.32155800000001</v>
      </c>
      <c r="AA83" s="48">
        <f t="shared" si="38"/>
        <v>7</v>
      </c>
      <c r="AB83" s="48">
        <f t="shared" si="39"/>
        <v>2014</v>
      </c>
      <c r="AC83" s="32" t="str">
        <f t="shared" si="40"/>
        <v>7-2014</v>
      </c>
      <c r="AD83" s="50">
        <f>IFERROR(VLOOKUP(AC83,IPC!$E$2:$F$1745,2,0),IPC!$H$1)</f>
        <v>117.09</v>
      </c>
    </row>
    <row r="84" spans="1:30" x14ac:dyDescent="0.25">
      <c r="A84" s="165" t="s">
        <v>1834</v>
      </c>
      <c r="B84" s="170">
        <v>3650500</v>
      </c>
      <c r="C84" s="41">
        <v>1</v>
      </c>
      <c r="D84" s="42" t="s">
        <v>10</v>
      </c>
      <c r="E84" s="42" t="s">
        <v>10</v>
      </c>
      <c r="F84" s="42" t="s">
        <v>5</v>
      </c>
      <c r="G84" s="42" t="s">
        <v>5</v>
      </c>
      <c r="H84" s="64">
        <v>41838</v>
      </c>
      <c r="I84" s="42">
        <v>7</v>
      </c>
      <c r="J84" s="44" t="str">
        <f t="shared" si="41"/>
        <v>MEDIA</v>
      </c>
      <c r="K84" s="33">
        <f t="shared" ca="1" si="43"/>
        <v>0.69589041095890414</v>
      </c>
      <c r="L84" s="108">
        <f t="shared" ca="1" si="44"/>
        <v>4312433.5765564954</v>
      </c>
      <c r="M84" s="44" t="str">
        <f t="shared" si="42"/>
        <v>Cuentas de orden</v>
      </c>
      <c r="N84" s="45">
        <f t="shared" ca="1" si="45"/>
        <v>4260169.5269703772</v>
      </c>
      <c r="O84" s="108">
        <f t="shared" si="31"/>
        <v>0</v>
      </c>
      <c r="P84" s="21">
        <f t="shared" si="32"/>
        <v>8</v>
      </c>
      <c r="Q84" s="21">
        <f t="shared" si="33"/>
        <v>8</v>
      </c>
      <c r="R84" s="21">
        <f t="shared" si="34"/>
        <v>65</v>
      </c>
      <c r="S84" s="21">
        <f t="shared" si="35"/>
        <v>65</v>
      </c>
      <c r="T84" s="29">
        <f t="shared" si="36"/>
        <v>0.36499999999999999</v>
      </c>
      <c r="U84" s="34">
        <f t="shared" si="37"/>
        <v>44393</v>
      </c>
      <c r="V84" s="35">
        <f t="shared" ca="1" si="46"/>
        <v>44139</v>
      </c>
      <c r="W84" s="54">
        <f t="shared" ca="1" si="47"/>
        <v>10</v>
      </c>
      <c r="X84" s="54">
        <f t="shared" ca="1" si="48"/>
        <v>2020</v>
      </c>
      <c r="Y84" s="55" t="str">
        <f t="shared" ca="1" si="49"/>
        <v>10-2020</v>
      </c>
      <c r="Z84" s="51">
        <f ca="1">IFERROR(VLOOKUP(Y84,IPC!$E$2:$F$1745,2,0),IPC!$H$1)</f>
        <v>138.32155800000001</v>
      </c>
      <c r="AA84" s="48">
        <f t="shared" si="38"/>
        <v>7</v>
      </c>
      <c r="AB84" s="48">
        <f t="shared" si="39"/>
        <v>2014</v>
      </c>
      <c r="AC84" s="32" t="str">
        <f t="shared" si="40"/>
        <v>7-2014</v>
      </c>
      <c r="AD84" s="50">
        <f>IFERROR(VLOOKUP(AC84,IPC!$E$2:$F$1745,2,0),IPC!$H$1)</f>
        <v>117.09</v>
      </c>
    </row>
    <row r="85" spans="1:30" x14ac:dyDescent="0.25">
      <c r="A85" s="165" t="s">
        <v>1835</v>
      </c>
      <c r="B85" s="170">
        <v>7880473</v>
      </c>
      <c r="C85" s="41">
        <v>1</v>
      </c>
      <c r="D85" s="42" t="s">
        <v>10</v>
      </c>
      <c r="E85" s="42" t="s">
        <v>10</v>
      </c>
      <c r="F85" s="42" t="s">
        <v>5</v>
      </c>
      <c r="G85" s="42" t="s">
        <v>5</v>
      </c>
      <c r="H85" s="64">
        <v>41844</v>
      </c>
      <c r="I85" s="42">
        <v>7</v>
      </c>
      <c r="J85" s="44" t="str">
        <f t="shared" si="41"/>
        <v>MEDIA</v>
      </c>
      <c r="K85" s="33">
        <f t="shared" ca="1" si="43"/>
        <v>0.71232876712328763</v>
      </c>
      <c r="L85" s="108">
        <f t="shared" ca="1" si="44"/>
        <v>9309414.1526768636</v>
      </c>
      <c r="M85" s="44" t="str">
        <f t="shared" si="42"/>
        <v>Cuentas de orden</v>
      </c>
      <c r="N85" s="45">
        <f t="shared" ca="1" si="45"/>
        <v>9193941.2177883778</v>
      </c>
      <c r="O85" s="108">
        <f t="shared" si="31"/>
        <v>0</v>
      </c>
      <c r="P85" s="21">
        <f t="shared" si="32"/>
        <v>8</v>
      </c>
      <c r="Q85" s="21">
        <f t="shared" si="33"/>
        <v>8</v>
      </c>
      <c r="R85" s="21">
        <f t="shared" si="34"/>
        <v>65</v>
      </c>
      <c r="S85" s="21">
        <f t="shared" si="35"/>
        <v>65</v>
      </c>
      <c r="T85" s="29">
        <f t="shared" si="36"/>
        <v>0.36499999999999999</v>
      </c>
      <c r="U85" s="34">
        <f t="shared" si="37"/>
        <v>44399</v>
      </c>
      <c r="V85" s="35">
        <f t="shared" ca="1" si="46"/>
        <v>44139</v>
      </c>
      <c r="W85" s="54">
        <f t="shared" ca="1" si="47"/>
        <v>10</v>
      </c>
      <c r="X85" s="54">
        <f t="shared" ca="1" si="48"/>
        <v>2020</v>
      </c>
      <c r="Y85" s="55" t="str">
        <f t="shared" ca="1" si="49"/>
        <v>10-2020</v>
      </c>
      <c r="Z85" s="51">
        <f ca="1">IFERROR(VLOOKUP(Y85,IPC!$E$2:$F$1745,2,0),IPC!$H$1)</f>
        <v>138.32155800000001</v>
      </c>
      <c r="AA85" s="48">
        <f t="shared" si="38"/>
        <v>7</v>
      </c>
      <c r="AB85" s="48">
        <f t="shared" si="39"/>
        <v>2014</v>
      </c>
      <c r="AC85" s="32" t="str">
        <f t="shared" si="40"/>
        <v>7-2014</v>
      </c>
      <c r="AD85" s="50">
        <f>IFERROR(VLOOKUP(AC85,IPC!$E$2:$F$1745,2,0),IPC!$H$1)</f>
        <v>117.09</v>
      </c>
    </row>
    <row r="86" spans="1:30" x14ac:dyDescent="0.25">
      <c r="A86" s="165" t="s">
        <v>1836</v>
      </c>
      <c r="B86" s="170">
        <v>122800000</v>
      </c>
      <c r="C86" s="41">
        <v>1</v>
      </c>
      <c r="D86" s="42" t="s">
        <v>10</v>
      </c>
      <c r="E86" s="42" t="s">
        <v>10</v>
      </c>
      <c r="F86" s="42" t="s">
        <v>5</v>
      </c>
      <c r="G86" s="42" t="s">
        <v>5</v>
      </c>
      <c r="H86" s="64">
        <v>42102</v>
      </c>
      <c r="I86" s="42">
        <v>7</v>
      </c>
      <c r="J86" s="44" t="str">
        <f t="shared" ref="J86:J115" si="50">IFERROR(IF(T87&gt;0.5,"ALTA",IF(AND(T87&gt;0.25,T87&lt;=0.5),"MEDIA",IF(AND(T87&gt;=0.1,T87&lt;=0.25),"BAJA",IF(AND(T87&lt;0.1),"REMOTA")))),"")</f>
        <v>MEDIA</v>
      </c>
      <c r="K86" s="33">
        <f t="shared" ref="K86:K125" ca="1" si="51">IFERROR(IF((U87-V87)/365&lt;0,"",(U87-V87)/365),"")</f>
        <v>1.4191780821917808</v>
      </c>
      <c r="L86" s="108">
        <f t="shared" ref="L86:L147" ca="1" si="52">IFERROR(B86*C86*Z87/AD87,"")</f>
        <v>139652119.72704104</v>
      </c>
      <c r="M86" s="44" t="str">
        <f t="shared" ref="M86:M115" si="53">IFERROR(IF(T87&gt;50%,"Provisión contable",IF(T87&lt;=10%,"No se registra","Cuentas de orden")),"")</f>
        <v>Cuentas de orden</v>
      </c>
      <c r="N86" s="45">
        <f t="shared" ca="1" si="45"/>
        <v>136222225.7048586</v>
      </c>
      <c r="O86" s="108">
        <f t="shared" si="31"/>
        <v>0</v>
      </c>
      <c r="P86" s="21" t="e">
        <f>+VLOOKUP(#REF!,$E$2:$F$5,2,0)</f>
        <v>#REF!</v>
      </c>
      <c r="Q86" s="21" t="e">
        <f>+VLOOKUP(#REF!,$E$2:$F$5,2,0)</f>
        <v>#REF!</v>
      </c>
      <c r="R86" s="21" t="e">
        <f>+VLOOKUP(#REF!,$E$2:$F$5,2,0)</f>
        <v>#REF!</v>
      </c>
      <c r="S86" s="21" t="e">
        <f>+VLOOKUP(#REF!,$E$2:$F$5,2,0)</f>
        <v>#REF!</v>
      </c>
      <c r="T86" s="29" t="e">
        <f t="shared" si="36"/>
        <v>#REF!</v>
      </c>
      <c r="U86" s="34" t="e">
        <f>+#REF!+365*#REF!</f>
        <v>#REF!</v>
      </c>
      <c r="V86" s="35">
        <f t="shared" ca="1" si="46"/>
        <v>44139</v>
      </c>
      <c r="W86" s="54">
        <f t="shared" ca="1" si="47"/>
        <v>10</v>
      </c>
      <c r="X86" s="54">
        <f t="shared" ca="1" si="48"/>
        <v>2020</v>
      </c>
      <c r="Y86" s="55" t="str">
        <f t="shared" ca="1" si="49"/>
        <v>10-2020</v>
      </c>
      <c r="Z86" s="51">
        <f ca="1">IFERROR(VLOOKUP(Y86,IPC!$E$2:$F$1745,2,0),IPC!$H$1)</f>
        <v>138.32155800000001</v>
      </c>
      <c r="AA86" s="48" t="e">
        <f>+MONTH(#REF!)</f>
        <v>#REF!</v>
      </c>
      <c r="AB86" s="48" t="e">
        <f>+YEAR(#REF!)</f>
        <v>#REF!</v>
      </c>
      <c r="AC86" s="32" t="e">
        <f t="shared" ref="AC86:AC139" si="54">+AA86&amp;"-"&amp;AB86</f>
        <v>#REF!</v>
      </c>
      <c r="AD86" s="50">
        <f>IFERROR(VLOOKUP(AC86,IPC!$E$2:$F$1745,2,0),IPC!$H$1)</f>
        <v>138.32155800000001</v>
      </c>
    </row>
    <row r="87" spans="1:30" x14ac:dyDescent="0.25">
      <c r="A87" s="165" t="s">
        <v>1837</v>
      </c>
      <c r="B87" s="170">
        <v>158208265</v>
      </c>
      <c r="C87" s="41">
        <v>1</v>
      </c>
      <c r="D87" s="42" t="s">
        <v>10</v>
      </c>
      <c r="E87" s="42" t="s">
        <v>10</v>
      </c>
      <c r="F87" s="42" t="s">
        <v>5</v>
      </c>
      <c r="G87" s="42" t="s">
        <v>5</v>
      </c>
      <c r="H87" s="64">
        <v>41729</v>
      </c>
      <c r="I87" s="42">
        <v>7</v>
      </c>
      <c r="J87" s="44" t="str">
        <f t="shared" si="50"/>
        <v>MEDIA</v>
      </c>
      <c r="K87" s="33">
        <f t="shared" ca="1" si="51"/>
        <v>0.39726027397260272</v>
      </c>
      <c r="L87" s="108">
        <f t="shared" ca="1" si="52"/>
        <v>189124653.90438917</v>
      </c>
      <c r="M87" s="44" t="str">
        <f t="shared" si="53"/>
        <v>Cuentas de orden</v>
      </c>
      <c r="N87" s="45">
        <f t="shared" ca="1" si="45"/>
        <v>187812763.65607023</v>
      </c>
      <c r="O87" s="108">
        <f t="shared" si="31"/>
        <v>0</v>
      </c>
      <c r="P87" s="21">
        <f t="shared" ref="P87:P148" si="55">+VLOOKUP(D86,$E$2:$F$5,2,0)</f>
        <v>8</v>
      </c>
      <c r="Q87" s="21">
        <f t="shared" ref="Q87:Q148" si="56">+VLOOKUP(E86,$E$2:$F$5,2,0)</f>
        <v>8</v>
      </c>
      <c r="R87" s="21">
        <f t="shared" ref="R87:R148" si="57">+VLOOKUP(F86,$E$2:$F$5,2,0)</f>
        <v>65</v>
      </c>
      <c r="S87" s="21">
        <f t="shared" ref="S87:S148" si="58">+VLOOKUP(G86,$E$2:$F$5,2,0)</f>
        <v>65</v>
      </c>
      <c r="T87" s="29">
        <f t="shared" si="36"/>
        <v>0.36499999999999999</v>
      </c>
      <c r="U87" s="34">
        <f t="shared" ref="U87:U148" si="59">+H86+365*I86</f>
        <v>44657</v>
      </c>
      <c r="V87" s="35">
        <f t="shared" ca="1" si="46"/>
        <v>44139</v>
      </c>
      <c r="W87" s="54">
        <f t="shared" ca="1" si="47"/>
        <v>10</v>
      </c>
      <c r="X87" s="54">
        <f t="shared" ca="1" si="48"/>
        <v>2020</v>
      </c>
      <c r="Y87" s="55" t="str">
        <f t="shared" ca="1" si="49"/>
        <v>10-2020</v>
      </c>
      <c r="Z87" s="51">
        <f ca="1">IFERROR(VLOOKUP(Y87,IPC!$E$2:$F$1745,2,0),IPC!$H$1)</f>
        <v>138.32155800000001</v>
      </c>
      <c r="AA87" s="48">
        <f t="shared" ref="AA87:AA148" si="60">+MONTH(H86)</f>
        <v>4</v>
      </c>
      <c r="AB87" s="48">
        <f t="shared" ref="AB87:AB148" si="61">+YEAR(H86)</f>
        <v>2015</v>
      </c>
      <c r="AC87" s="32" t="str">
        <f t="shared" si="54"/>
        <v>4-2015</v>
      </c>
      <c r="AD87" s="50">
        <f>IFERROR(VLOOKUP(AC87,IPC!$E$2:$F$1745,2,0),IPC!$H$1)</f>
        <v>121.63</v>
      </c>
    </row>
    <row r="88" spans="1:30" x14ac:dyDescent="0.25">
      <c r="A88" s="169" t="s">
        <v>1838</v>
      </c>
      <c r="B88" s="170">
        <v>766350000</v>
      </c>
      <c r="C88" s="41">
        <v>1</v>
      </c>
      <c r="D88" s="42" t="s">
        <v>10</v>
      </c>
      <c r="E88" s="42" t="s">
        <v>10</v>
      </c>
      <c r="F88" s="42" t="s">
        <v>5</v>
      </c>
      <c r="G88" s="42" t="s">
        <v>5</v>
      </c>
      <c r="H88" s="64">
        <v>41736</v>
      </c>
      <c r="I88" s="42">
        <v>7</v>
      </c>
      <c r="J88" s="44" t="str">
        <f t="shared" si="50"/>
        <v>MEDIA</v>
      </c>
      <c r="K88" s="33">
        <f t="shared" ca="1" si="51"/>
        <v>0.41643835616438357</v>
      </c>
      <c r="L88" s="108">
        <f t="shared" ca="1" si="52"/>
        <v>911929851.80058503</v>
      </c>
      <c r="M88" s="44" t="str">
        <f t="shared" si="53"/>
        <v>Cuentas de orden</v>
      </c>
      <c r="N88" s="45">
        <f t="shared" ca="1" si="45"/>
        <v>905299852.34984863</v>
      </c>
      <c r="O88" s="108">
        <f t="shared" si="31"/>
        <v>0</v>
      </c>
      <c r="P88" s="21">
        <f t="shared" si="55"/>
        <v>8</v>
      </c>
      <c r="Q88" s="21">
        <f t="shared" si="56"/>
        <v>8</v>
      </c>
      <c r="R88" s="21">
        <f t="shared" si="57"/>
        <v>65</v>
      </c>
      <c r="S88" s="21">
        <f t="shared" si="58"/>
        <v>65</v>
      </c>
      <c r="T88" s="29">
        <f t="shared" si="36"/>
        <v>0.36499999999999999</v>
      </c>
      <c r="U88" s="34">
        <f t="shared" si="59"/>
        <v>44284</v>
      </c>
      <c r="V88" s="35">
        <f t="shared" ca="1" si="46"/>
        <v>44139</v>
      </c>
      <c r="W88" s="54">
        <f t="shared" ca="1" si="47"/>
        <v>10</v>
      </c>
      <c r="X88" s="54">
        <f t="shared" ca="1" si="48"/>
        <v>2020</v>
      </c>
      <c r="Y88" s="55" t="str">
        <f t="shared" ca="1" si="49"/>
        <v>10-2020</v>
      </c>
      <c r="Z88" s="51">
        <f ca="1">IFERROR(VLOOKUP(Y88,IPC!$E$2:$F$1745,2,0),IPC!$H$1)</f>
        <v>138.32155800000001</v>
      </c>
      <c r="AA88" s="48">
        <f t="shared" si="60"/>
        <v>3</v>
      </c>
      <c r="AB88" s="48">
        <f t="shared" si="61"/>
        <v>2014</v>
      </c>
      <c r="AC88" s="32" t="str">
        <f t="shared" si="54"/>
        <v>3-2014</v>
      </c>
      <c r="AD88" s="50">
        <f>IFERROR(VLOOKUP(AC88,IPC!$E$2:$F$1745,2,0),IPC!$H$1)</f>
        <v>115.71</v>
      </c>
    </row>
    <row r="89" spans="1:30" x14ac:dyDescent="0.25">
      <c r="A89" s="165" t="s">
        <v>1839</v>
      </c>
      <c r="B89" s="170">
        <v>8801427400</v>
      </c>
      <c r="C89" s="41">
        <v>1</v>
      </c>
      <c r="D89" s="42" t="s">
        <v>10</v>
      </c>
      <c r="E89" s="42" t="s">
        <v>10</v>
      </c>
      <c r="F89" s="42" t="s">
        <v>5</v>
      </c>
      <c r="G89" s="42" t="s">
        <v>5</v>
      </c>
      <c r="H89" s="64">
        <v>41827</v>
      </c>
      <c r="I89" s="42">
        <v>7</v>
      </c>
      <c r="J89" s="44" t="str">
        <f t="shared" si="50"/>
        <v>MEDIA</v>
      </c>
      <c r="K89" s="33">
        <f t="shared" ca="1" si="51"/>
        <v>0.66575342465753429</v>
      </c>
      <c r="L89" s="108">
        <f t="shared" ca="1" si="52"/>
        <v>10397362290.476465</v>
      </c>
      <c r="M89" s="44" t="str">
        <f t="shared" si="53"/>
        <v>Cuentas de orden</v>
      </c>
      <c r="N89" s="45">
        <f t="shared" ca="1" si="45"/>
        <v>10276777977.996838</v>
      </c>
      <c r="O89" s="108">
        <f t="shared" si="31"/>
        <v>0</v>
      </c>
      <c r="P89" s="21">
        <f t="shared" si="55"/>
        <v>8</v>
      </c>
      <c r="Q89" s="21">
        <f t="shared" si="56"/>
        <v>8</v>
      </c>
      <c r="R89" s="21">
        <f t="shared" si="57"/>
        <v>65</v>
      </c>
      <c r="S89" s="21">
        <f t="shared" si="58"/>
        <v>65</v>
      </c>
      <c r="T89" s="29">
        <f t="shared" si="36"/>
        <v>0.36499999999999999</v>
      </c>
      <c r="U89" s="34">
        <f t="shared" si="59"/>
        <v>44291</v>
      </c>
      <c r="V89" s="35">
        <f t="shared" ca="1" si="46"/>
        <v>44139</v>
      </c>
      <c r="W89" s="54">
        <f t="shared" ca="1" si="47"/>
        <v>10</v>
      </c>
      <c r="X89" s="54">
        <f t="shared" ca="1" si="48"/>
        <v>2020</v>
      </c>
      <c r="Y89" s="55" t="str">
        <f t="shared" ca="1" si="49"/>
        <v>10-2020</v>
      </c>
      <c r="Z89" s="51">
        <f ca="1">IFERROR(VLOOKUP(Y89,IPC!$E$2:$F$1745,2,0),IPC!$H$1)</f>
        <v>138.32155800000001</v>
      </c>
      <c r="AA89" s="48">
        <f t="shared" si="60"/>
        <v>4</v>
      </c>
      <c r="AB89" s="48">
        <f t="shared" si="61"/>
        <v>2014</v>
      </c>
      <c r="AC89" s="32" t="str">
        <f t="shared" si="54"/>
        <v>4-2014</v>
      </c>
      <c r="AD89" s="50">
        <f>IFERROR(VLOOKUP(AC89,IPC!$E$2:$F$1745,2,0),IPC!$H$1)</f>
        <v>116.24</v>
      </c>
    </row>
    <row r="90" spans="1:30" x14ac:dyDescent="0.25">
      <c r="A90" s="169" t="s">
        <v>1840</v>
      </c>
      <c r="B90" s="170">
        <v>2679015000</v>
      </c>
      <c r="C90" s="41">
        <v>1</v>
      </c>
      <c r="D90" s="42" t="s">
        <v>10</v>
      </c>
      <c r="E90" s="42" t="s">
        <v>10</v>
      </c>
      <c r="F90" s="42" t="s">
        <v>5</v>
      </c>
      <c r="G90" s="42" t="s">
        <v>5</v>
      </c>
      <c r="H90" s="64">
        <v>41943</v>
      </c>
      <c r="I90" s="42">
        <v>7</v>
      </c>
      <c r="J90" s="44" t="str">
        <f t="shared" si="50"/>
        <v>MEDIA</v>
      </c>
      <c r="K90" s="33">
        <f t="shared" ca="1" si="51"/>
        <v>0.98356164383561639</v>
      </c>
      <c r="L90" s="108">
        <f t="shared" ca="1" si="52"/>
        <v>3148925294.9130697</v>
      </c>
      <c r="M90" s="44" t="str">
        <f t="shared" si="53"/>
        <v>Cuentas de orden</v>
      </c>
      <c r="N90" s="45">
        <f t="shared" ca="1" si="45"/>
        <v>3095121629.6524391</v>
      </c>
      <c r="O90" s="108">
        <f t="shared" si="31"/>
        <v>0</v>
      </c>
      <c r="P90" s="21">
        <f t="shared" si="55"/>
        <v>8</v>
      </c>
      <c r="Q90" s="21">
        <f t="shared" si="56"/>
        <v>8</v>
      </c>
      <c r="R90" s="21">
        <f t="shared" si="57"/>
        <v>65</v>
      </c>
      <c r="S90" s="21">
        <f t="shared" si="58"/>
        <v>65</v>
      </c>
      <c r="T90" s="29">
        <f t="shared" si="36"/>
        <v>0.36499999999999999</v>
      </c>
      <c r="U90" s="34">
        <f t="shared" si="59"/>
        <v>44382</v>
      </c>
      <c r="V90" s="35">
        <f t="shared" ca="1" si="46"/>
        <v>44139</v>
      </c>
      <c r="W90" s="54">
        <f t="shared" ca="1" si="47"/>
        <v>10</v>
      </c>
      <c r="X90" s="54">
        <f t="shared" ca="1" si="48"/>
        <v>2020</v>
      </c>
      <c r="Y90" s="55" t="str">
        <f t="shared" ca="1" si="49"/>
        <v>10-2020</v>
      </c>
      <c r="Z90" s="51">
        <f ca="1">IFERROR(VLOOKUP(Y90,IPC!$E$2:$F$1745,2,0),IPC!$H$1)</f>
        <v>138.32155800000001</v>
      </c>
      <c r="AA90" s="48">
        <f t="shared" si="60"/>
        <v>7</v>
      </c>
      <c r="AB90" s="48">
        <f t="shared" si="61"/>
        <v>2014</v>
      </c>
      <c r="AC90" s="32" t="str">
        <f t="shared" si="54"/>
        <v>7-2014</v>
      </c>
      <c r="AD90" s="50">
        <f>IFERROR(VLOOKUP(AC90,IPC!$E$2:$F$1745,2,0),IPC!$H$1)</f>
        <v>117.09</v>
      </c>
    </row>
    <row r="91" spans="1:30" x14ac:dyDescent="0.25">
      <c r="A91" s="165" t="s">
        <v>1907</v>
      </c>
      <c r="B91" s="170">
        <v>18890000</v>
      </c>
      <c r="C91" s="41">
        <v>1</v>
      </c>
      <c r="D91" s="42" t="s">
        <v>4</v>
      </c>
      <c r="E91" s="42" t="s">
        <v>4</v>
      </c>
      <c r="F91" s="42" t="s">
        <v>5</v>
      </c>
      <c r="G91" s="42" t="s">
        <v>3</v>
      </c>
      <c r="H91" s="64">
        <v>41934</v>
      </c>
      <c r="I91" s="42">
        <v>7</v>
      </c>
      <c r="J91" s="44" t="str">
        <f t="shared" si="50"/>
        <v>ALTA</v>
      </c>
      <c r="K91" s="33">
        <f t="shared" ca="1" si="51"/>
        <v>0.95890410958904104</v>
      </c>
      <c r="L91" s="108">
        <f t="shared" ca="1" si="52"/>
        <v>22203384.012746431</v>
      </c>
      <c r="M91" s="44" t="str">
        <f t="shared" si="53"/>
        <v>Provisión contable</v>
      </c>
      <c r="N91" s="45">
        <f t="shared" ca="1" si="45"/>
        <v>21833440.153352454</v>
      </c>
      <c r="O91" s="108">
        <f ca="1">+IF(M91="Provisión contable",N91,0)</f>
        <v>21833440.153352454</v>
      </c>
      <c r="P91" s="21">
        <f t="shared" si="55"/>
        <v>8</v>
      </c>
      <c r="Q91" s="21">
        <f t="shared" si="56"/>
        <v>8</v>
      </c>
      <c r="R91" s="21">
        <f t="shared" si="57"/>
        <v>65</v>
      </c>
      <c r="S91" s="21">
        <f t="shared" si="58"/>
        <v>65</v>
      </c>
      <c r="T91" s="29">
        <f t="shared" si="36"/>
        <v>0.36499999999999999</v>
      </c>
      <c r="U91" s="34">
        <f t="shared" si="59"/>
        <v>44498</v>
      </c>
      <c r="V91" s="35">
        <f t="shared" ca="1" si="46"/>
        <v>44139</v>
      </c>
      <c r="W91" s="54">
        <f t="shared" ca="1" si="47"/>
        <v>10</v>
      </c>
      <c r="X91" s="54">
        <f t="shared" ca="1" si="48"/>
        <v>2020</v>
      </c>
      <c r="Y91" s="55" t="str">
        <f t="shared" ca="1" si="49"/>
        <v>10-2020</v>
      </c>
      <c r="Z91" s="51">
        <f ca="1">IFERROR(VLOOKUP(Y91,IPC!$E$2:$F$1745,2,0),IPC!$H$1)</f>
        <v>138.32155800000001</v>
      </c>
      <c r="AA91" s="48">
        <f t="shared" si="60"/>
        <v>10</v>
      </c>
      <c r="AB91" s="48">
        <f t="shared" si="61"/>
        <v>2014</v>
      </c>
      <c r="AC91" s="32" t="str">
        <f t="shared" si="54"/>
        <v>10-2014</v>
      </c>
      <c r="AD91" s="50">
        <f>IFERROR(VLOOKUP(AC91,IPC!$E$2:$F$1745,2,0),IPC!$H$1)</f>
        <v>117.68</v>
      </c>
    </row>
    <row r="92" spans="1:30" x14ac:dyDescent="0.25">
      <c r="A92" s="165" t="s">
        <v>1841</v>
      </c>
      <c r="B92" s="170">
        <v>664350000</v>
      </c>
      <c r="C92" s="41">
        <v>1</v>
      </c>
      <c r="D92" s="42" t="s">
        <v>10</v>
      </c>
      <c r="E92" s="42" t="s">
        <v>10</v>
      </c>
      <c r="F92" s="42" t="s">
        <v>5</v>
      </c>
      <c r="G92" s="42" t="s">
        <v>5</v>
      </c>
      <c r="H92" s="64">
        <v>41862</v>
      </c>
      <c r="I92" s="42">
        <v>7</v>
      </c>
      <c r="J92" s="44" t="str">
        <f t="shared" si="50"/>
        <v>MEDIA</v>
      </c>
      <c r="K92" s="33">
        <f t="shared" ca="1" si="51"/>
        <v>0.76164383561643834</v>
      </c>
      <c r="L92" s="108">
        <f t="shared" ca="1" si="52"/>
        <v>783209128.58859634</v>
      </c>
      <c r="M92" s="44" t="str">
        <f t="shared" si="53"/>
        <v>Cuentas de orden</v>
      </c>
      <c r="N92" s="45">
        <f t="shared" ca="1" si="45"/>
        <v>772826201.41159976</v>
      </c>
      <c r="O92" s="108">
        <f t="shared" si="31"/>
        <v>0</v>
      </c>
      <c r="P92" s="21">
        <f t="shared" si="55"/>
        <v>35</v>
      </c>
      <c r="Q92" s="21">
        <f t="shared" si="56"/>
        <v>35</v>
      </c>
      <c r="R92" s="21">
        <f t="shared" si="57"/>
        <v>65</v>
      </c>
      <c r="S92" s="21">
        <f t="shared" si="58"/>
        <v>92</v>
      </c>
      <c r="T92" s="29">
        <f t="shared" si="36"/>
        <v>0.5675</v>
      </c>
      <c r="U92" s="34">
        <f t="shared" si="59"/>
        <v>44489</v>
      </c>
      <c r="V92" s="35">
        <f t="shared" ca="1" si="46"/>
        <v>44139</v>
      </c>
      <c r="W92" s="54">
        <f t="shared" ca="1" si="47"/>
        <v>10</v>
      </c>
      <c r="X92" s="54">
        <f t="shared" ca="1" si="48"/>
        <v>2020</v>
      </c>
      <c r="Y92" s="55" t="str">
        <f t="shared" ca="1" si="49"/>
        <v>10-2020</v>
      </c>
      <c r="Z92" s="51">
        <f ca="1">IFERROR(VLOOKUP(Y92,IPC!$E$2:$F$1745,2,0),IPC!$H$1)</f>
        <v>138.32155800000001</v>
      </c>
      <c r="AA92" s="48">
        <f t="shared" si="60"/>
        <v>10</v>
      </c>
      <c r="AB92" s="48">
        <f t="shared" si="61"/>
        <v>2014</v>
      </c>
      <c r="AC92" s="32" t="str">
        <f t="shared" si="54"/>
        <v>10-2014</v>
      </c>
      <c r="AD92" s="50">
        <f>IFERROR(VLOOKUP(AC92,IPC!$E$2:$F$1745,2,0),IPC!$H$1)</f>
        <v>117.68</v>
      </c>
    </row>
    <row r="93" spans="1:30" x14ac:dyDescent="0.25">
      <c r="A93" s="165" t="s">
        <v>1842</v>
      </c>
      <c r="B93" s="170">
        <v>512800000</v>
      </c>
      <c r="C93" s="41">
        <v>1</v>
      </c>
      <c r="D93" s="42" t="s">
        <v>10</v>
      </c>
      <c r="E93" s="42" t="s">
        <v>10</v>
      </c>
      <c r="F93" s="42" t="s">
        <v>5</v>
      </c>
      <c r="G93" s="42" t="s">
        <v>5</v>
      </c>
      <c r="H93" s="64">
        <v>41872</v>
      </c>
      <c r="I93" s="42">
        <v>7</v>
      </c>
      <c r="J93" s="44" t="str">
        <f>IFERROR(IF(#REF!&gt;0.5,"ALTA",IF(AND(#REF!&gt;0.25,#REF!&lt;=0.5),"MEDIA",IF(AND(#REF!&gt;=0.1,#REF!&lt;=0.25),"BAJA",IF(AND(#REF!&lt;0.1),"REMOTA")))),"")</f>
        <v/>
      </c>
      <c r="K93" s="33" t="str">
        <f>IFERROR(IF((#REF!-#REF!)/365&lt;0,"",(#REF!-#REF!)/365),"")</f>
        <v/>
      </c>
      <c r="L93" s="108" t="str">
        <f>IFERROR(B93*C93*#REF!/#REF!,"")</f>
        <v/>
      </c>
      <c r="M93" s="44" t="str">
        <f>IFERROR(IF(#REF!&gt;50%,"Provisión contable",IF(#REF!&lt;=10%,"No se registra","Cuentas de orden")),"")</f>
        <v/>
      </c>
      <c r="N93" s="45" t="str">
        <f t="shared" si="45"/>
        <v/>
      </c>
      <c r="O93" s="108">
        <f t="shared" si="31"/>
        <v>0</v>
      </c>
      <c r="P93" s="21">
        <f t="shared" si="55"/>
        <v>8</v>
      </c>
      <c r="Q93" s="21">
        <f t="shared" si="56"/>
        <v>8</v>
      </c>
      <c r="R93" s="21">
        <f t="shared" si="57"/>
        <v>65</v>
      </c>
      <c r="S93" s="21">
        <f t="shared" si="58"/>
        <v>65</v>
      </c>
      <c r="T93" s="29">
        <f t="shared" si="36"/>
        <v>0.36499999999999999</v>
      </c>
      <c r="U93" s="34">
        <f t="shared" si="59"/>
        <v>44417</v>
      </c>
      <c r="V93" s="35">
        <f t="shared" ca="1" si="46"/>
        <v>44139</v>
      </c>
      <c r="W93" s="54">
        <f t="shared" ca="1" si="47"/>
        <v>10</v>
      </c>
      <c r="X93" s="54">
        <f t="shared" ca="1" si="48"/>
        <v>2020</v>
      </c>
      <c r="Y93" s="55" t="str">
        <f t="shared" ca="1" si="49"/>
        <v>10-2020</v>
      </c>
      <c r="Z93" s="51">
        <f ca="1">IFERROR(VLOOKUP(Y93,IPC!$E$2:$F$1745,2,0),IPC!$H$1)</f>
        <v>138.32155800000001</v>
      </c>
      <c r="AA93" s="48">
        <f t="shared" si="60"/>
        <v>8</v>
      </c>
      <c r="AB93" s="48">
        <f t="shared" si="61"/>
        <v>2014</v>
      </c>
      <c r="AC93" s="32" t="str">
        <f t="shared" si="54"/>
        <v>8-2014</v>
      </c>
      <c r="AD93" s="50">
        <f>IFERROR(VLOOKUP(AC93,IPC!$E$2:$F$1745,2,0),IPC!$H$1)</f>
        <v>117.33</v>
      </c>
    </row>
    <row r="94" spans="1:30" x14ac:dyDescent="0.25">
      <c r="A94" s="165" t="s">
        <v>1843</v>
      </c>
      <c r="B94" s="170">
        <v>1356541035</v>
      </c>
      <c r="C94" s="41">
        <v>1</v>
      </c>
      <c r="D94" s="42" t="s">
        <v>10</v>
      </c>
      <c r="E94" s="42" t="s">
        <v>10</v>
      </c>
      <c r="F94" s="42" t="s">
        <v>5</v>
      </c>
      <c r="G94" s="42" t="s">
        <v>5</v>
      </c>
      <c r="H94" s="64">
        <v>42088</v>
      </c>
      <c r="I94" s="42">
        <v>7</v>
      </c>
      <c r="J94" s="44" t="str">
        <f t="shared" si="50"/>
        <v>MEDIA</v>
      </c>
      <c r="K94" s="33">
        <f t="shared" ca="1" si="51"/>
        <v>1.3808219178082193</v>
      </c>
      <c r="L94" s="108">
        <f t="shared" ca="1" si="52"/>
        <v>1550990820.4011617</v>
      </c>
      <c r="M94" s="44" t="str">
        <f t="shared" si="53"/>
        <v>Cuentas de orden</v>
      </c>
      <c r="N94" s="45">
        <f t="shared" ca="1" si="45"/>
        <v>1513915192.3419716</v>
      </c>
      <c r="O94" s="108">
        <f t="shared" si="31"/>
        <v>0</v>
      </c>
      <c r="P94" s="21" t="e">
        <f>+VLOOKUP(#REF!,$E$2:$F$5,2,0)</f>
        <v>#REF!</v>
      </c>
      <c r="Q94" s="21" t="e">
        <f>+VLOOKUP(#REF!,$E$2:$F$5,2,0)</f>
        <v>#REF!</v>
      </c>
      <c r="R94" s="21" t="e">
        <f>+VLOOKUP(#REF!,$E$2:$F$5,2,0)</f>
        <v>#REF!</v>
      </c>
      <c r="S94" s="21" t="e">
        <f>+VLOOKUP(#REF!,$E$2:$F$5,2,0)</f>
        <v>#REF!</v>
      </c>
      <c r="T94" s="29" t="e">
        <f t="shared" si="36"/>
        <v>#REF!</v>
      </c>
      <c r="U94" s="34" t="e">
        <f>+#REF!+365*#REF!</f>
        <v>#REF!</v>
      </c>
      <c r="V94" s="35">
        <f t="shared" ca="1" si="46"/>
        <v>44139</v>
      </c>
      <c r="W94" s="54">
        <f t="shared" ca="1" si="47"/>
        <v>10</v>
      </c>
      <c r="X94" s="54">
        <f t="shared" ca="1" si="48"/>
        <v>2020</v>
      </c>
      <c r="Y94" s="55" t="str">
        <f t="shared" ca="1" si="49"/>
        <v>10-2020</v>
      </c>
      <c r="Z94" s="51">
        <f ca="1">IFERROR(VLOOKUP(Y94,IPC!$E$2:$F$1745,2,0),IPC!$H$1)</f>
        <v>138.32155800000001</v>
      </c>
      <c r="AA94" s="48" t="e">
        <f>+MONTH(#REF!)</f>
        <v>#REF!</v>
      </c>
      <c r="AB94" s="48" t="e">
        <f>+YEAR(#REF!)</f>
        <v>#REF!</v>
      </c>
      <c r="AC94" s="32" t="e">
        <f t="shared" si="54"/>
        <v>#REF!</v>
      </c>
      <c r="AD94" s="50">
        <f>IFERROR(VLOOKUP(AC94,IPC!$E$2:$F$1745,2,0),IPC!$H$1)</f>
        <v>138.32155800000001</v>
      </c>
    </row>
    <row r="95" spans="1:30" x14ac:dyDescent="0.25">
      <c r="A95" s="165" t="s">
        <v>1844</v>
      </c>
      <c r="B95" s="170">
        <v>197305000</v>
      </c>
      <c r="C95" s="41">
        <v>1</v>
      </c>
      <c r="D95" s="42" t="s">
        <v>10</v>
      </c>
      <c r="E95" s="42" t="s">
        <v>10</v>
      </c>
      <c r="F95" s="42" t="s">
        <v>5</v>
      </c>
      <c r="G95" s="42" t="s">
        <v>5</v>
      </c>
      <c r="H95" s="64">
        <v>41918</v>
      </c>
      <c r="I95" s="42">
        <v>7</v>
      </c>
      <c r="J95" s="44" t="str">
        <f t="shared" si="50"/>
        <v>MEDIA</v>
      </c>
      <c r="K95" s="33">
        <f t="shared" ca="1" si="51"/>
        <v>0.91506849315068495</v>
      </c>
      <c r="L95" s="108">
        <f t="shared" ca="1" si="52"/>
        <v>231913111.83880013</v>
      </c>
      <c r="M95" s="44" t="str">
        <f t="shared" si="53"/>
        <v>Cuentas de orden</v>
      </c>
      <c r="N95" s="45">
        <f t="shared" ca="1" si="45"/>
        <v>228224298.23561198</v>
      </c>
      <c r="O95" s="108">
        <f t="shared" si="31"/>
        <v>0</v>
      </c>
      <c r="P95" s="21">
        <f t="shared" si="55"/>
        <v>8</v>
      </c>
      <c r="Q95" s="21">
        <f t="shared" si="56"/>
        <v>8</v>
      </c>
      <c r="R95" s="21">
        <f t="shared" si="57"/>
        <v>65</v>
      </c>
      <c r="S95" s="21">
        <f t="shared" si="58"/>
        <v>65</v>
      </c>
      <c r="T95" s="29">
        <f t="shared" si="36"/>
        <v>0.36499999999999999</v>
      </c>
      <c r="U95" s="34">
        <f t="shared" si="59"/>
        <v>44643</v>
      </c>
      <c r="V95" s="35">
        <f t="shared" ca="1" si="46"/>
        <v>44139</v>
      </c>
      <c r="W95" s="54">
        <f t="shared" ca="1" si="47"/>
        <v>10</v>
      </c>
      <c r="X95" s="54">
        <f t="shared" ca="1" si="48"/>
        <v>2020</v>
      </c>
      <c r="Y95" s="55" t="str">
        <f t="shared" ca="1" si="49"/>
        <v>10-2020</v>
      </c>
      <c r="Z95" s="51">
        <f ca="1">IFERROR(VLOOKUP(Y95,IPC!$E$2:$F$1745,2,0),IPC!$H$1)</f>
        <v>138.32155800000001</v>
      </c>
      <c r="AA95" s="48">
        <f t="shared" si="60"/>
        <v>3</v>
      </c>
      <c r="AB95" s="48">
        <f t="shared" si="61"/>
        <v>2015</v>
      </c>
      <c r="AC95" s="32" t="str">
        <f t="shared" si="54"/>
        <v>3-2015</v>
      </c>
      <c r="AD95" s="50">
        <f>IFERROR(VLOOKUP(AC95,IPC!$E$2:$F$1745,2,0),IPC!$H$1)</f>
        <v>120.98</v>
      </c>
    </row>
    <row r="96" spans="1:30" x14ac:dyDescent="0.25">
      <c r="A96" s="165" t="s">
        <v>1845</v>
      </c>
      <c r="B96" s="170">
        <v>684350000</v>
      </c>
      <c r="C96" s="41">
        <v>1</v>
      </c>
      <c r="D96" s="42" t="s">
        <v>10</v>
      </c>
      <c r="E96" s="42" t="s">
        <v>10</v>
      </c>
      <c r="F96" s="42" t="s">
        <v>5</v>
      </c>
      <c r="G96" s="42" t="s">
        <v>5</v>
      </c>
      <c r="H96" s="64">
        <v>41585</v>
      </c>
      <c r="I96" s="42">
        <v>7</v>
      </c>
      <c r="J96" s="44" t="str">
        <f t="shared" si="50"/>
        <v>MEDIA</v>
      </c>
      <c r="K96" s="33">
        <f t="shared" ca="1" si="51"/>
        <v>2.7397260273972603E-3</v>
      </c>
      <c r="L96" s="108">
        <f t="shared" ca="1" si="52"/>
        <v>832691398.81509495</v>
      </c>
      <c r="M96" s="44" t="str">
        <f t="shared" si="53"/>
        <v>Cuentas de orden</v>
      </c>
      <c r="N96" s="45">
        <f t="shared" ca="1" si="45"/>
        <v>832651425.91533971</v>
      </c>
      <c r="O96" s="108">
        <f t="shared" si="31"/>
        <v>0</v>
      </c>
      <c r="P96" s="21">
        <f t="shared" si="55"/>
        <v>8</v>
      </c>
      <c r="Q96" s="21">
        <f t="shared" si="56"/>
        <v>8</v>
      </c>
      <c r="R96" s="21">
        <f t="shared" si="57"/>
        <v>65</v>
      </c>
      <c r="S96" s="21">
        <f t="shared" si="58"/>
        <v>65</v>
      </c>
      <c r="T96" s="29">
        <f t="shared" si="36"/>
        <v>0.36499999999999999</v>
      </c>
      <c r="U96" s="34">
        <f t="shared" si="59"/>
        <v>44473</v>
      </c>
      <c r="V96" s="35">
        <f t="shared" ca="1" si="46"/>
        <v>44139</v>
      </c>
      <c r="W96" s="54">
        <f t="shared" ca="1" si="47"/>
        <v>10</v>
      </c>
      <c r="X96" s="54">
        <f t="shared" ca="1" si="48"/>
        <v>2020</v>
      </c>
      <c r="Y96" s="55" t="str">
        <f t="shared" ca="1" si="49"/>
        <v>10-2020</v>
      </c>
      <c r="Z96" s="51">
        <f ca="1">IFERROR(VLOOKUP(Y96,IPC!$E$2:$F$1745,2,0),IPC!$H$1)</f>
        <v>138.32155800000001</v>
      </c>
      <c r="AA96" s="48">
        <f t="shared" si="60"/>
        <v>10</v>
      </c>
      <c r="AB96" s="48">
        <f t="shared" si="61"/>
        <v>2014</v>
      </c>
      <c r="AC96" s="32" t="str">
        <f t="shared" si="54"/>
        <v>10-2014</v>
      </c>
      <c r="AD96" s="50">
        <f>IFERROR(VLOOKUP(AC96,IPC!$E$2:$F$1745,2,0),IPC!$H$1)</f>
        <v>117.68</v>
      </c>
    </row>
    <row r="97" spans="1:30" x14ac:dyDescent="0.25">
      <c r="A97" s="165" t="s">
        <v>1846</v>
      </c>
      <c r="B97" s="170">
        <v>315500000</v>
      </c>
      <c r="C97" s="41">
        <v>1</v>
      </c>
      <c r="D97" s="42" t="s">
        <v>4</v>
      </c>
      <c r="E97" s="42" t="s">
        <v>4</v>
      </c>
      <c r="F97" s="42" t="s">
        <v>5</v>
      </c>
      <c r="G97" s="42" t="s">
        <v>3</v>
      </c>
      <c r="H97" s="64">
        <v>41775</v>
      </c>
      <c r="I97" s="42">
        <v>7</v>
      </c>
      <c r="J97" s="44" t="str">
        <f t="shared" si="50"/>
        <v>ALTA</v>
      </c>
      <c r="K97" s="33">
        <f t="shared" ca="1" si="51"/>
        <v>0.52328767123287667</v>
      </c>
      <c r="L97" s="108">
        <f t="shared" ca="1" si="52"/>
        <v>373602016.51399708</v>
      </c>
      <c r="M97" s="44" t="str">
        <f t="shared" si="53"/>
        <v>Provisión contable</v>
      </c>
      <c r="N97" s="45">
        <f t="shared" ca="1" si="45"/>
        <v>370192089.67146122</v>
      </c>
      <c r="O97" s="108">
        <f ca="1">+IF(M97="Provisión contable",N97,0)</f>
        <v>370192089.67146122</v>
      </c>
      <c r="P97" s="21">
        <f t="shared" si="55"/>
        <v>8</v>
      </c>
      <c r="Q97" s="21">
        <f t="shared" si="56"/>
        <v>8</v>
      </c>
      <c r="R97" s="21">
        <f t="shared" si="57"/>
        <v>65</v>
      </c>
      <c r="S97" s="21">
        <f t="shared" si="58"/>
        <v>65</v>
      </c>
      <c r="T97" s="29">
        <f t="shared" si="36"/>
        <v>0.36499999999999999</v>
      </c>
      <c r="U97" s="34">
        <f t="shared" si="59"/>
        <v>44140</v>
      </c>
      <c r="V97" s="35">
        <f t="shared" ca="1" si="46"/>
        <v>44139</v>
      </c>
      <c r="W97" s="54">
        <f t="shared" ca="1" si="47"/>
        <v>10</v>
      </c>
      <c r="X97" s="54">
        <f t="shared" ca="1" si="48"/>
        <v>2020</v>
      </c>
      <c r="Y97" s="55" t="str">
        <f t="shared" ca="1" si="49"/>
        <v>10-2020</v>
      </c>
      <c r="Z97" s="51">
        <f ca="1">IFERROR(VLOOKUP(Y97,IPC!$E$2:$F$1745,2,0),IPC!$H$1)</f>
        <v>138.32155800000001</v>
      </c>
      <c r="AA97" s="48">
        <f t="shared" si="60"/>
        <v>11</v>
      </c>
      <c r="AB97" s="48">
        <f t="shared" si="61"/>
        <v>2013</v>
      </c>
      <c r="AC97" s="32" t="str">
        <f t="shared" si="54"/>
        <v>11-2013</v>
      </c>
      <c r="AD97" s="50">
        <f>IFERROR(VLOOKUP(AC97,IPC!$E$2:$F$1745,2,0),IPC!$H$1)</f>
        <v>113.68</v>
      </c>
    </row>
    <row r="98" spans="1:30" x14ac:dyDescent="0.25">
      <c r="A98" s="165" t="s">
        <v>1847</v>
      </c>
      <c r="B98" s="170">
        <v>58000000</v>
      </c>
      <c r="C98" s="41">
        <v>1</v>
      </c>
      <c r="D98" s="42" t="s">
        <v>10</v>
      </c>
      <c r="E98" s="42" t="s">
        <v>10</v>
      </c>
      <c r="F98" s="42" t="s">
        <v>5</v>
      </c>
      <c r="G98" s="42" t="s">
        <v>5</v>
      </c>
      <c r="H98" s="64">
        <v>41675</v>
      </c>
      <c r="I98" s="42">
        <v>7</v>
      </c>
      <c r="J98" s="44" t="str">
        <f t="shared" si="50"/>
        <v>MEDIA</v>
      </c>
      <c r="K98" s="33">
        <f t="shared" ca="1" si="51"/>
        <v>0.24931506849315069</v>
      </c>
      <c r="L98" s="108">
        <f t="shared" ca="1" si="52"/>
        <v>69604809.68245706</v>
      </c>
      <c r="M98" s="44" t="str">
        <f t="shared" si="53"/>
        <v>Cuentas de orden</v>
      </c>
      <c r="N98" s="45">
        <f t="shared" ca="1" si="45"/>
        <v>69301403.533618748</v>
      </c>
      <c r="O98" s="108">
        <f t="shared" si="31"/>
        <v>0</v>
      </c>
      <c r="P98" s="21">
        <f t="shared" si="55"/>
        <v>35</v>
      </c>
      <c r="Q98" s="21">
        <f t="shared" si="56"/>
        <v>35</v>
      </c>
      <c r="R98" s="21">
        <f t="shared" si="57"/>
        <v>65</v>
      </c>
      <c r="S98" s="21">
        <f t="shared" si="58"/>
        <v>92</v>
      </c>
      <c r="T98" s="29">
        <f t="shared" si="36"/>
        <v>0.5675</v>
      </c>
      <c r="U98" s="34">
        <f t="shared" si="59"/>
        <v>44330</v>
      </c>
      <c r="V98" s="35">
        <f t="shared" ca="1" si="46"/>
        <v>44139</v>
      </c>
      <c r="W98" s="54">
        <f t="shared" ca="1" si="47"/>
        <v>10</v>
      </c>
      <c r="X98" s="54">
        <f t="shared" ca="1" si="48"/>
        <v>2020</v>
      </c>
      <c r="Y98" s="55" t="str">
        <f t="shared" ca="1" si="49"/>
        <v>10-2020</v>
      </c>
      <c r="Z98" s="51">
        <f ca="1">IFERROR(VLOOKUP(Y98,IPC!$E$2:$F$1745,2,0),IPC!$H$1)</f>
        <v>138.32155800000001</v>
      </c>
      <c r="AA98" s="48">
        <f t="shared" si="60"/>
        <v>5</v>
      </c>
      <c r="AB98" s="48">
        <f t="shared" si="61"/>
        <v>2014</v>
      </c>
      <c r="AC98" s="32" t="str">
        <f t="shared" si="54"/>
        <v>5-2014</v>
      </c>
      <c r="AD98" s="50">
        <f>IFERROR(VLOOKUP(AC98,IPC!$E$2:$F$1745,2,0),IPC!$H$1)</f>
        <v>116.81</v>
      </c>
    </row>
    <row r="99" spans="1:30" x14ac:dyDescent="0.25">
      <c r="A99" s="165" t="s">
        <v>1848</v>
      </c>
      <c r="B99" s="170">
        <v>16174067</v>
      </c>
      <c r="C99" s="41">
        <v>1</v>
      </c>
      <c r="D99" s="42" t="s">
        <v>10</v>
      </c>
      <c r="E99" s="42" t="s">
        <v>10</v>
      </c>
      <c r="F99" s="42" t="s">
        <v>5</v>
      </c>
      <c r="G99" s="42" t="s">
        <v>5</v>
      </c>
      <c r="H99" s="64">
        <v>42083</v>
      </c>
      <c r="I99" s="42">
        <v>7</v>
      </c>
      <c r="J99" s="44" t="str">
        <f t="shared" si="50"/>
        <v>MEDIA</v>
      </c>
      <c r="K99" s="33">
        <f t="shared" ca="1" si="51"/>
        <v>1.3671232876712329</v>
      </c>
      <c r="L99" s="108">
        <f t="shared" ca="1" si="52"/>
        <v>18492495.839282412</v>
      </c>
      <c r="M99" s="44" t="str">
        <f t="shared" si="53"/>
        <v>Cuentas de orden</v>
      </c>
      <c r="N99" s="45">
        <f t="shared" ca="1" si="45"/>
        <v>18054775.486683272</v>
      </c>
      <c r="O99" s="108">
        <f t="shared" si="31"/>
        <v>0</v>
      </c>
      <c r="P99" s="21">
        <f t="shared" si="55"/>
        <v>8</v>
      </c>
      <c r="Q99" s="21">
        <f t="shared" si="56"/>
        <v>8</v>
      </c>
      <c r="R99" s="21">
        <f t="shared" si="57"/>
        <v>65</v>
      </c>
      <c r="S99" s="21">
        <f t="shared" si="58"/>
        <v>65</v>
      </c>
      <c r="T99" s="29">
        <f t="shared" si="36"/>
        <v>0.36499999999999999</v>
      </c>
      <c r="U99" s="34">
        <f t="shared" si="59"/>
        <v>44230</v>
      </c>
      <c r="V99" s="35">
        <f t="shared" ca="1" si="46"/>
        <v>44139</v>
      </c>
      <c r="W99" s="54">
        <f t="shared" ca="1" si="47"/>
        <v>10</v>
      </c>
      <c r="X99" s="54">
        <f t="shared" ca="1" si="48"/>
        <v>2020</v>
      </c>
      <c r="Y99" s="55" t="str">
        <f t="shared" ca="1" si="49"/>
        <v>10-2020</v>
      </c>
      <c r="Z99" s="51">
        <f ca="1">IFERROR(VLOOKUP(Y99,IPC!$E$2:$F$1745,2,0),IPC!$H$1)</f>
        <v>138.32155800000001</v>
      </c>
      <c r="AA99" s="48">
        <f t="shared" si="60"/>
        <v>2</v>
      </c>
      <c r="AB99" s="48">
        <f t="shared" si="61"/>
        <v>2014</v>
      </c>
      <c r="AC99" s="32" t="str">
        <f t="shared" si="54"/>
        <v>2-2014</v>
      </c>
      <c r="AD99" s="50">
        <f>IFERROR(VLOOKUP(AC99,IPC!$E$2:$F$1745,2,0),IPC!$H$1)</f>
        <v>115.26</v>
      </c>
    </row>
    <row r="100" spans="1:30" x14ac:dyDescent="0.25">
      <c r="A100" s="169" t="s">
        <v>1908</v>
      </c>
      <c r="B100" s="170">
        <v>500000000</v>
      </c>
      <c r="C100" s="41">
        <v>1</v>
      </c>
      <c r="D100" s="42" t="s">
        <v>4</v>
      </c>
      <c r="E100" s="42" t="s">
        <v>4</v>
      </c>
      <c r="F100" s="42" t="s">
        <v>5</v>
      </c>
      <c r="G100" s="42" t="s">
        <v>5</v>
      </c>
      <c r="H100" s="64">
        <v>42051</v>
      </c>
      <c r="I100" s="42">
        <v>7</v>
      </c>
      <c r="J100" s="44" t="str">
        <f t="shared" si="50"/>
        <v>MEDIA</v>
      </c>
      <c r="K100" s="33">
        <f t="shared" ca="1" si="51"/>
        <v>1.2794520547945205</v>
      </c>
      <c r="L100" s="108">
        <f t="shared" ca="1" si="52"/>
        <v>574998162.62055206</v>
      </c>
      <c r="M100" s="44" t="str">
        <f t="shared" si="53"/>
        <v>Cuentas de orden</v>
      </c>
      <c r="N100" s="45">
        <f t="shared" ca="1" si="45"/>
        <v>562250918.86194372</v>
      </c>
      <c r="O100" s="108">
        <f t="shared" si="31"/>
        <v>0</v>
      </c>
      <c r="P100" s="21">
        <f t="shared" si="55"/>
        <v>8</v>
      </c>
      <c r="Q100" s="21">
        <f t="shared" si="56"/>
        <v>8</v>
      </c>
      <c r="R100" s="21">
        <f t="shared" si="57"/>
        <v>65</v>
      </c>
      <c r="S100" s="21">
        <f t="shared" si="58"/>
        <v>65</v>
      </c>
      <c r="T100" s="29">
        <f t="shared" si="36"/>
        <v>0.36499999999999999</v>
      </c>
      <c r="U100" s="34">
        <f t="shared" si="59"/>
        <v>44638</v>
      </c>
      <c r="V100" s="35">
        <f t="shared" ca="1" si="46"/>
        <v>44139</v>
      </c>
      <c r="W100" s="54">
        <f t="shared" ca="1" si="47"/>
        <v>10</v>
      </c>
      <c r="X100" s="54">
        <f t="shared" ca="1" si="48"/>
        <v>2020</v>
      </c>
      <c r="Y100" s="55" t="str">
        <f t="shared" ca="1" si="49"/>
        <v>10-2020</v>
      </c>
      <c r="Z100" s="51">
        <f ca="1">IFERROR(VLOOKUP(Y100,IPC!$E$2:$F$1745,2,0),IPC!$H$1)</f>
        <v>138.32155800000001</v>
      </c>
      <c r="AA100" s="48">
        <f t="shared" si="60"/>
        <v>3</v>
      </c>
      <c r="AB100" s="48">
        <f t="shared" si="61"/>
        <v>2015</v>
      </c>
      <c r="AC100" s="32" t="str">
        <f t="shared" si="54"/>
        <v>3-2015</v>
      </c>
      <c r="AD100" s="50">
        <f>IFERROR(VLOOKUP(AC100,IPC!$E$2:$F$1745,2,0),IPC!$H$1)</f>
        <v>120.98</v>
      </c>
    </row>
    <row r="101" spans="1:30" x14ac:dyDescent="0.25">
      <c r="A101" s="165" t="s">
        <v>1849</v>
      </c>
      <c r="B101" s="170">
        <v>128200000</v>
      </c>
      <c r="C101" s="41">
        <v>1</v>
      </c>
      <c r="D101" s="42" t="s">
        <v>10</v>
      </c>
      <c r="E101" s="42" t="s">
        <v>10</v>
      </c>
      <c r="F101" s="42" t="s">
        <v>5</v>
      </c>
      <c r="G101" s="42" t="s">
        <v>5</v>
      </c>
      <c r="H101" s="64">
        <v>41921</v>
      </c>
      <c r="I101" s="42">
        <v>7</v>
      </c>
      <c r="J101" s="44" t="str">
        <f t="shared" si="50"/>
        <v>MEDIA</v>
      </c>
      <c r="K101" s="33">
        <f t="shared" ca="1" si="51"/>
        <v>0.92328767123287669</v>
      </c>
      <c r="L101" s="108">
        <f t="shared" ca="1" si="52"/>
        <v>150686809.44595516</v>
      </c>
      <c r="M101" s="44" t="str">
        <f t="shared" si="53"/>
        <v>Cuentas de orden</v>
      </c>
      <c r="N101" s="45">
        <f t="shared" ca="1" si="45"/>
        <v>148268627.96988153</v>
      </c>
      <c r="O101" s="108">
        <f t="shared" si="31"/>
        <v>0</v>
      </c>
      <c r="P101" s="21">
        <f t="shared" si="55"/>
        <v>35</v>
      </c>
      <c r="Q101" s="21">
        <f t="shared" si="56"/>
        <v>35</v>
      </c>
      <c r="R101" s="21">
        <f t="shared" si="57"/>
        <v>65</v>
      </c>
      <c r="S101" s="21">
        <f t="shared" si="58"/>
        <v>65</v>
      </c>
      <c r="T101" s="29">
        <f t="shared" si="36"/>
        <v>0.5</v>
      </c>
      <c r="U101" s="34">
        <f t="shared" si="59"/>
        <v>44606</v>
      </c>
      <c r="V101" s="35">
        <f t="shared" ca="1" si="46"/>
        <v>44139</v>
      </c>
      <c r="W101" s="54">
        <f t="shared" ca="1" si="47"/>
        <v>10</v>
      </c>
      <c r="X101" s="54">
        <f t="shared" ca="1" si="48"/>
        <v>2020</v>
      </c>
      <c r="Y101" s="55" t="str">
        <f t="shared" ca="1" si="49"/>
        <v>10-2020</v>
      </c>
      <c r="Z101" s="51">
        <f ca="1">IFERROR(VLOOKUP(Y101,IPC!$E$2:$F$1745,2,0),IPC!$H$1)</f>
        <v>138.32155800000001</v>
      </c>
      <c r="AA101" s="48">
        <f t="shared" si="60"/>
        <v>2</v>
      </c>
      <c r="AB101" s="48">
        <f t="shared" si="61"/>
        <v>2015</v>
      </c>
      <c r="AC101" s="32" t="str">
        <f t="shared" si="54"/>
        <v>2-2015</v>
      </c>
      <c r="AD101" s="50">
        <f>IFERROR(VLOOKUP(AC101,IPC!$E$2:$F$1745,2,0),IPC!$H$1)</f>
        <v>120.28</v>
      </c>
    </row>
    <row r="102" spans="1:30" x14ac:dyDescent="0.25">
      <c r="A102" s="165" t="s">
        <v>1850</v>
      </c>
      <c r="B102" s="170">
        <v>253400000</v>
      </c>
      <c r="C102" s="41">
        <v>1</v>
      </c>
      <c r="D102" s="42" t="s">
        <v>10</v>
      </c>
      <c r="E102" s="42" t="s">
        <v>10</v>
      </c>
      <c r="F102" s="42" t="s">
        <v>5</v>
      </c>
      <c r="G102" s="42" t="s">
        <v>5</v>
      </c>
      <c r="H102" s="64">
        <v>41936</v>
      </c>
      <c r="I102" s="42">
        <v>7</v>
      </c>
      <c r="J102" s="44" t="str">
        <f t="shared" si="50"/>
        <v>MEDIA</v>
      </c>
      <c r="K102" s="33">
        <f t="shared" ca="1" si="51"/>
        <v>0.96438356164383565</v>
      </c>
      <c r="L102" s="108">
        <f t="shared" ca="1" si="52"/>
        <v>297847406.50237936</v>
      </c>
      <c r="M102" s="44" t="str">
        <f t="shared" si="53"/>
        <v>Cuentas de orden</v>
      </c>
      <c r="N102" s="45">
        <f t="shared" ca="1" si="45"/>
        <v>292856673.86318296</v>
      </c>
      <c r="O102" s="108">
        <f t="shared" si="31"/>
        <v>0</v>
      </c>
      <c r="P102" s="21">
        <f t="shared" si="55"/>
        <v>8</v>
      </c>
      <c r="Q102" s="21">
        <f t="shared" si="56"/>
        <v>8</v>
      </c>
      <c r="R102" s="21">
        <f t="shared" si="57"/>
        <v>65</v>
      </c>
      <c r="S102" s="21">
        <f t="shared" si="58"/>
        <v>65</v>
      </c>
      <c r="T102" s="29">
        <f t="shared" si="36"/>
        <v>0.36499999999999999</v>
      </c>
      <c r="U102" s="34">
        <f t="shared" si="59"/>
        <v>44476</v>
      </c>
      <c r="V102" s="35">
        <f t="shared" ca="1" si="46"/>
        <v>44139</v>
      </c>
      <c r="W102" s="54">
        <f t="shared" ca="1" si="47"/>
        <v>10</v>
      </c>
      <c r="X102" s="54">
        <f t="shared" ca="1" si="48"/>
        <v>2020</v>
      </c>
      <c r="Y102" s="55" t="str">
        <f t="shared" ca="1" si="49"/>
        <v>10-2020</v>
      </c>
      <c r="Z102" s="51">
        <f ca="1">IFERROR(VLOOKUP(Y102,IPC!$E$2:$F$1745,2,0),IPC!$H$1)</f>
        <v>138.32155800000001</v>
      </c>
      <c r="AA102" s="48">
        <f t="shared" si="60"/>
        <v>10</v>
      </c>
      <c r="AB102" s="48">
        <f t="shared" si="61"/>
        <v>2014</v>
      </c>
      <c r="AC102" s="32" t="str">
        <f t="shared" si="54"/>
        <v>10-2014</v>
      </c>
      <c r="AD102" s="50">
        <f>IFERROR(VLOOKUP(AC102,IPC!$E$2:$F$1745,2,0),IPC!$H$1)</f>
        <v>117.68</v>
      </c>
    </row>
    <row r="103" spans="1:30" x14ac:dyDescent="0.25">
      <c r="A103" s="165" t="s">
        <v>1851</v>
      </c>
      <c r="B103" s="170">
        <v>123339437</v>
      </c>
      <c r="C103" s="41">
        <v>1</v>
      </c>
      <c r="D103" s="42" t="s">
        <v>4</v>
      </c>
      <c r="E103" s="42" t="s">
        <v>4</v>
      </c>
      <c r="F103" s="42" t="s">
        <v>5</v>
      </c>
      <c r="G103" s="42" t="s">
        <v>4</v>
      </c>
      <c r="H103" s="64">
        <v>42060</v>
      </c>
      <c r="I103" s="42">
        <v>7</v>
      </c>
      <c r="J103" s="44" t="str">
        <f t="shared" si="50"/>
        <v>MEDIA</v>
      </c>
      <c r="K103" s="33">
        <f t="shared" ca="1" si="51"/>
        <v>1.3041095890410959</v>
      </c>
      <c r="L103" s="108">
        <f t="shared" ca="1" si="52"/>
        <v>141839899.30730668</v>
      </c>
      <c r="M103" s="44" t="str">
        <f t="shared" si="53"/>
        <v>Cuentas de orden</v>
      </c>
      <c r="N103" s="45">
        <f t="shared" ca="1" si="45"/>
        <v>138635513.08670077</v>
      </c>
      <c r="O103" s="108">
        <f t="shared" si="31"/>
        <v>0</v>
      </c>
      <c r="P103" s="21">
        <f t="shared" si="55"/>
        <v>8</v>
      </c>
      <c r="Q103" s="21">
        <f t="shared" si="56"/>
        <v>8</v>
      </c>
      <c r="R103" s="21">
        <f t="shared" si="57"/>
        <v>65</v>
      </c>
      <c r="S103" s="21">
        <f t="shared" si="58"/>
        <v>65</v>
      </c>
      <c r="T103" s="29">
        <f t="shared" si="36"/>
        <v>0.36499999999999999</v>
      </c>
      <c r="U103" s="34">
        <f t="shared" si="59"/>
        <v>44491</v>
      </c>
      <c r="V103" s="35">
        <f t="shared" ca="1" si="46"/>
        <v>44139</v>
      </c>
      <c r="W103" s="54">
        <f t="shared" ca="1" si="47"/>
        <v>10</v>
      </c>
      <c r="X103" s="54">
        <f t="shared" ca="1" si="48"/>
        <v>2020</v>
      </c>
      <c r="Y103" s="55" t="str">
        <f t="shared" ca="1" si="49"/>
        <v>10-2020</v>
      </c>
      <c r="Z103" s="51">
        <f ca="1">IFERROR(VLOOKUP(Y103,IPC!$E$2:$F$1745,2,0),IPC!$H$1)</f>
        <v>138.32155800000001</v>
      </c>
      <c r="AA103" s="48">
        <f t="shared" si="60"/>
        <v>10</v>
      </c>
      <c r="AB103" s="48">
        <f t="shared" si="61"/>
        <v>2014</v>
      </c>
      <c r="AC103" s="32" t="str">
        <f t="shared" si="54"/>
        <v>10-2014</v>
      </c>
      <c r="AD103" s="50">
        <f>IFERROR(VLOOKUP(AC103,IPC!$E$2:$F$1745,2,0),IPC!$H$1)</f>
        <v>117.68</v>
      </c>
    </row>
    <row r="104" spans="1:30" x14ac:dyDescent="0.25">
      <c r="A104" s="165" t="s">
        <v>1909</v>
      </c>
      <c r="B104" s="170">
        <v>3283845</v>
      </c>
      <c r="C104" s="41">
        <v>1</v>
      </c>
      <c r="D104" s="42" t="s">
        <v>4</v>
      </c>
      <c r="E104" s="42" t="s">
        <v>4</v>
      </c>
      <c r="F104" s="42" t="s">
        <v>5</v>
      </c>
      <c r="G104" s="42" t="s">
        <v>5</v>
      </c>
      <c r="H104" s="64">
        <v>42104</v>
      </c>
      <c r="I104" s="42">
        <v>7</v>
      </c>
      <c r="J104" s="44" t="str">
        <f t="shared" si="50"/>
        <v>MEDIA</v>
      </c>
      <c r="K104" s="33">
        <f t="shared" ca="1" si="51"/>
        <v>1.4246575342465753</v>
      </c>
      <c r="L104" s="108">
        <f t="shared" ca="1" si="52"/>
        <v>3734494.4226795202</v>
      </c>
      <c r="M104" s="44" t="str">
        <f t="shared" si="53"/>
        <v>Cuentas de orden</v>
      </c>
      <c r="N104" s="45">
        <f t="shared" ca="1" si="45"/>
        <v>3642424.4940953758</v>
      </c>
      <c r="O104" s="108">
        <f t="shared" si="31"/>
        <v>0</v>
      </c>
      <c r="P104" s="21">
        <f t="shared" si="55"/>
        <v>35</v>
      </c>
      <c r="Q104" s="21">
        <f t="shared" si="56"/>
        <v>35</v>
      </c>
      <c r="R104" s="21">
        <f t="shared" si="57"/>
        <v>65</v>
      </c>
      <c r="S104" s="21">
        <f t="shared" si="58"/>
        <v>35</v>
      </c>
      <c r="T104" s="29">
        <f t="shared" si="36"/>
        <v>0.42499999999999999</v>
      </c>
      <c r="U104" s="34">
        <f t="shared" si="59"/>
        <v>44615</v>
      </c>
      <c r="V104" s="35">
        <f t="shared" ca="1" si="46"/>
        <v>44139</v>
      </c>
      <c r="W104" s="54">
        <f t="shared" ca="1" si="47"/>
        <v>10</v>
      </c>
      <c r="X104" s="54">
        <f t="shared" ca="1" si="48"/>
        <v>2020</v>
      </c>
      <c r="Y104" s="55" t="str">
        <f t="shared" ca="1" si="49"/>
        <v>10-2020</v>
      </c>
      <c r="Z104" s="51">
        <f ca="1">IFERROR(VLOOKUP(Y104,IPC!$E$2:$F$1745,2,0),IPC!$H$1)</f>
        <v>138.32155800000001</v>
      </c>
      <c r="AA104" s="48">
        <f t="shared" si="60"/>
        <v>2</v>
      </c>
      <c r="AB104" s="48">
        <f t="shared" si="61"/>
        <v>2015</v>
      </c>
      <c r="AC104" s="32" t="str">
        <f t="shared" si="54"/>
        <v>2-2015</v>
      </c>
      <c r="AD104" s="50">
        <f>IFERROR(VLOOKUP(AC104,IPC!$E$2:$F$1745,2,0),IPC!$H$1)</f>
        <v>120.28</v>
      </c>
    </row>
    <row r="105" spans="1:30" x14ac:dyDescent="0.25">
      <c r="A105" s="165" t="s">
        <v>1852</v>
      </c>
      <c r="B105" s="170">
        <v>205305000</v>
      </c>
      <c r="C105" s="41">
        <v>1</v>
      </c>
      <c r="D105" s="42" t="s">
        <v>10</v>
      </c>
      <c r="E105" s="42" t="s">
        <v>10</v>
      </c>
      <c r="F105" s="42" t="s">
        <v>5</v>
      </c>
      <c r="G105" s="42" t="s">
        <v>5</v>
      </c>
      <c r="H105" s="64">
        <v>41844</v>
      </c>
      <c r="I105" s="42">
        <v>7</v>
      </c>
      <c r="J105" s="44" t="str">
        <f t="shared" si="50"/>
        <v>MEDIA</v>
      </c>
      <c r="K105" s="33">
        <f t="shared" ca="1" si="51"/>
        <v>0.71232876712328763</v>
      </c>
      <c r="L105" s="108">
        <f t="shared" ca="1" si="52"/>
        <v>242532303.91314375</v>
      </c>
      <c r="M105" s="44" t="str">
        <f t="shared" si="53"/>
        <v>Cuentas de orden</v>
      </c>
      <c r="N105" s="45">
        <f t="shared" ca="1" si="45"/>
        <v>239523960.26457334</v>
      </c>
      <c r="O105" s="108">
        <f t="shared" si="31"/>
        <v>0</v>
      </c>
      <c r="P105" s="21">
        <f t="shared" si="55"/>
        <v>35</v>
      </c>
      <c r="Q105" s="21">
        <f t="shared" si="56"/>
        <v>35</v>
      </c>
      <c r="R105" s="21">
        <f t="shared" si="57"/>
        <v>65</v>
      </c>
      <c r="S105" s="21">
        <f t="shared" si="58"/>
        <v>65</v>
      </c>
      <c r="T105" s="29">
        <f t="shared" si="36"/>
        <v>0.5</v>
      </c>
      <c r="U105" s="34">
        <f t="shared" si="59"/>
        <v>44659</v>
      </c>
      <c r="V105" s="35">
        <f t="shared" ca="1" si="46"/>
        <v>44139</v>
      </c>
      <c r="W105" s="54">
        <f t="shared" ca="1" si="47"/>
        <v>10</v>
      </c>
      <c r="X105" s="54">
        <f t="shared" ca="1" si="48"/>
        <v>2020</v>
      </c>
      <c r="Y105" s="55" t="str">
        <f t="shared" ca="1" si="49"/>
        <v>10-2020</v>
      </c>
      <c r="Z105" s="51">
        <f ca="1">IFERROR(VLOOKUP(Y105,IPC!$E$2:$F$1745,2,0),IPC!$H$1)</f>
        <v>138.32155800000001</v>
      </c>
      <c r="AA105" s="48">
        <f t="shared" si="60"/>
        <v>4</v>
      </c>
      <c r="AB105" s="48">
        <f t="shared" si="61"/>
        <v>2015</v>
      </c>
      <c r="AC105" s="32" t="str">
        <f t="shared" si="54"/>
        <v>4-2015</v>
      </c>
      <c r="AD105" s="50">
        <f>IFERROR(VLOOKUP(AC105,IPC!$E$2:$F$1745,2,0),IPC!$H$1)</f>
        <v>121.63</v>
      </c>
    </row>
    <row r="106" spans="1:30" x14ac:dyDescent="0.25">
      <c r="A106" s="169" t="s">
        <v>1853</v>
      </c>
      <c r="B106" s="170">
        <v>30000000</v>
      </c>
      <c r="C106" s="41">
        <v>1</v>
      </c>
      <c r="D106" s="42" t="s">
        <v>4</v>
      </c>
      <c r="E106" s="42" t="s">
        <v>4</v>
      </c>
      <c r="F106" s="42" t="s">
        <v>5</v>
      </c>
      <c r="G106" s="42" t="s">
        <v>5</v>
      </c>
      <c r="H106" s="64">
        <v>42185</v>
      </c>
      <c r="I106" s="42">
        <v>7</v>
      </c>
      <c r="J106" s="44" t="str">
        <f t="shared" si="50"/>
        <v>MEDIA</v>
      </c>
      <c r="K106" s="33">
        <f t="shared" ca="1" si="51"/>
        <v>1.6465753424657534</v>
      </c>
      <c r="L106" s="108">
        <f t="shared" ca="1" si="52"/>
        <v>33991208.551769339</v>
      </c>
      <c r="M106" s="44" t="str">
        <f t="shared" si="53"/>
        <v>Cuentas de orden</v>
      </c>
      <c r="N106" s="45">
        <f t="shared" ca="1" si="45"/>
        <v>33024527.635661982</v>
      </c>
      <c r="O106" s="108">
        <f t="shared" si="31"/>
        <v>0</v>
      </c>
      <c r="P106" s="21">
        <f t="shared" si="55"/>
        <v>8</v>
      </c>
      <c r="Q106" s="21">
        <f t="shared" si="56"/>
        <v>8</v>
      </c>
      <c r="R106" s="21">
        <f t="shared" si="57"/>
        <v>65</v>
      </c>
      <c r="S106" s="21">
        <f t="shared" si="58"/>
        <v>65</v>
      </c>
      <c r="T106" s="29">
        <f t="shared" si="36"/>
        <v>0.36499999999999999</v>
      </c>
      <c r="U106" s="34">
        <f t="shared" si="59"/>
        <v>44399</v>
      </c>
      <c r="V106" s="35">
        <f t="shared" ca="1" si="46"/>
        <v>44139</v>
      </c>
      <c r="W106" s="54">
        <f t="shared" ca="1" si="47"/>
        <v>10</v>
      </c>
      <c r="X106" s="54">
        <f t="shared" ca="1" si="48"/>
        <v>2020</v>
      </c>
      <c r="Y106" s="55" t="str">
        <f t="shared" ca="1" si="49"/>
        <v>10-2020</v>
      </c>
      <c r="Z106" s="51">
        <f ca="1">IFERROR(VLOOKUP(Y106,IPC!$E$2:$F$1745,2,0),IPC!$H$1)</f>
        <v>138.32155800000001</v>
      </c>
      <c r="AA106" s="48">
        <f t="shared" si="60"/>
        <v>7</v>
      </c>
      <c r="AB106" s="48">
        <f t="shared" si="61"/>
        <v>2014</v>
      </c>
      <c r="AC106" s="32" t="str">
        <f t="shared" si="54"/>
        <v>7-2014</v>
      </c>
      <c r="AD106" s="50">
        <f>IFERROR(VLOOKUP(AC106,IPC!$E$2:$F$1745,2,0),IPC!$H$1)</f>
        <v>117.09</v>
      </c>
    </row>
    <row r="107" spans="1:30" x14ac:dyDescent="0.25">
      <c r="A107" s="165" t="s">
        <v>1854</v>
      </c>
      <c r="B107" s="170">
        <v>664996335</v>
      </c>
      <c r="C107" s="41">
        <v>1</v>
      </c>
      <c r="D107" s="42" t="s">
        <v>5</v>
      </c>
      <c r="E107" s="42" t="s">
        <v>5</v>
      </c>
      <c r="F107" s="42" t="s">
        <v>5</v>
      </c>
      <c r="G107" s="42" t="s">
        <v>3</v>
      </c>
      <c r="H107" s="64">
        <v>41313</v>
      </c>
      <c r="I107" s="42">
        <v>8</v>
      </c>
      <c r="J107" s="44" t="str">
        <f t="shared" si="50"/>
        <v>ALTA</v>
      </c>
      <c r="K107" s="33">
        <f t="shared" ca="1" si="51"/>
        <v>0.25753424657534246</v>
      </c>
      <c r="L107" s="108">
        <f t="shared" ca="1" si="52"/>
        <v>816540871.02964866</v>
      </c>
      <c r="M107" s="44" t="str">
        <f t="shared" si="53"/>
        <v>Provisión contable</v>
      </c>
      <c r="N107" s="45">
        <f t="shared" ca="1" si="45"/>
        <v>812864509.04253757</v>
      </c>
      <c r="O107" s="108">
        <f ca="1">+IF(M107="Provisión contable",N107,0)</f>
        <v>812864509.04253757</v>
      </c>
      <c r="P107" s="21">
        <f t="shared" si="55"/>
        <v>35</v>
      </c>
      <c r="Q107" s="21">
        <f t="shared" si="56"/>
        <v>35</v>
      </c>
      <c r="R107" s="21">
        <f t="shared" si="57"/>
        <v>65</v>
      </c>
      <c r="S107" s="21">
        <f t="shared" si="58"/>
        <v>65</v>
      </c>
      <c r="T107" s="29">
        <f t="shared" si="36"/>
        <v>0.5</v>
      </c>
      <c r="U107" s="34">
        <f t="shared" si="59"/>
        <v>44740</v>
      </c>
      <c r="V107" s="35">
        <f t="shared" ca="1" si="46"/>
        <v>44139</v>
      </c>
      <c r="W107" s="54">
        <f t="shared" ca="1" si="47"/>
        <v>10</v>
      </c>
      <c r="X107" s="54">
        <f t="shared" ca="1" si="48"/>
        <v>2020</v>
      </c>
      <c r="Y107" s="55" t="str">
        <f t="shared" ca="1" si="49"/>
        <v>10-2020</v>
      </c>
      <c r="Z107" s="51">
        <f ca="1">IFERROR(VLOOKUP(Y107,IPC!$E$2:$F$1745,2,0),IPC!$H$1)</f>
        <v>138.32155800000001</v>
      </c>
      <c r="AA107" s="48">
        <f t="shared" si="60"/>
        <v>6</v>
      </c>
      <c r="AB107" s="48">
        <f t="shared" si="61"/>
        <v>2015</v>
      </c>
      <c r="AC107" s="32" t="str">
        <f t="shared" si="54"/>
        <v>6-2015</v>
      </c>
      <c r="AD107" s="50">
        <f>IFERROR(VLOOKUP(AC107,IPC!$E$2:$F$1745,2,0),IPC!$H$1)</f>
        <v>122.08</v>
      </c>
    </row>
    <row r="108" spans="1:30" x14ac:dyDescent="0.25">
      <c r="A108" s="165" t="s">
        <v>1855</v>
      </c>
      <c r="B108" s="170">
        <v>14248581</v>
      </c>
      <c r="C108" s="41">
        <v>1</v>
      </c>
      <c r="D108" s="42" t="s">
        <v>4</v>
      </c>
      <c r="E108" s="42" t="s">
        <v>4</v>
      </c>
      <c r="F108" s="42" t="s">
        <v>5</v>
      </c>
      <c r="G108" s="42" t="s">
        <v>4</v>
      </c>
      <c r="H108" s="64">
        <v>42047</v>
      </c>
      <c r="I108" s="42">
        <v>7</v>
      </c>
      <c r="J108" s="44" t="str">
        <f t="shared" si="50"/>
        <v>MEDIA</v>
      </c>
      <c r="K108" s="33">
        <f t="shared" ca="1" si="51"/>
        <v>1.2684931506849315</v>
      </c>
      <c r="L108" s="108">
        <f t="shared" ca="1" si="52"/>
        <v>16385815.789900217</v>
      </c>
      <c r="M108" s="44" t="str">
        <f t="shared" si="53"/>
        <v>Cuentas de orden</v>
      </c>
      <c r="N108" s="45">
        <f t="shared" ca="1" si="45"/>
        <v>16025632.505131807</v>
      </c>
      <c r="O108" s="108">
        <f t="shared" si="31"/>
        <v>0</v>
      </c>
      <c r="P108" s="21">
        <f t="shared" si="55"/>
        <v>65</v>
      </c>
      <c r="Q108" s="21">
        <f t="shared" si="56"/>
        <v>65</v>
      </c>
      <c r="R108" s="21">
        <f t="shared" si="57"/>
        <v>65</v>
      </c>
      <c r="S108" s="21">
        <f t="shared" si="58"/>
        <v>92</v>
      </c>
      <c r="T108" s="29">
        <f t="shared" si="36"/>
        <v>0.71750000000000003</v>
      </c>
      <c r="U108" s="34">
        <f t="shared" si="59"/>
        <v>44233</v>
      </c>
      <c r="V108" s="35">
        <f t="shared" ca="1" si="46"/>
        <v>44139</v>
      </c>
      <c r="W108" s="54">
        <f t="shared" ca="1" si="47"/>
        <v>10</v>
      </c>
      <c r="X108" s="54">
        <f t="shared" ca="1" si="48"/>
        <v>2020</v>
      </c>
      <c r="Y108" s="55" t="str">
        <f t="shared" ca="1" si="49"/>
        <v>10-2020</v>
      </c>
      <c r="Z108" s="51">
        <f ca="1">IFERROR(VLOOKUP(Y108,IPC!$E$2:$F$1745,2,0),IPC!$H$1)</f>
        <v>138.32155800000001</v>
      </c>
      <c r="AA108" s="48">
        <f t="shared" si="60"/>
        <v>2</v>
      </c>
      <c r="AB108" s="48">
        <f t="shared" si="61"/>
        <v>2013</v>
      </c>
      <c r="AC108" s="32" t="str">
        <f t="shared" si="54"/>
        <v>2-2013</v>
      </c>
      <c r="AD108" s="50">
        <f>IFERROR(VLOOKUP(AC108,IPC!$E$2:$F$1745,2,0),IPC!$H$1)</f>
        <v>112.65</v>
      </c>
    </row>
    <row r="109" spans="1:30" x14ac:dyDescent="0.25">
      <c r="A109" s="165" t="s">
        <v>1856</v>
      </c>
      <c r="B109" s="170">
        <v>6954000</v>
      </c>
      <c r="C109" s="41">
        <v>1</v>
      </c>
      <c r="D109" s="42" t="s">
        <v>4</v>
      </c>
      <c r="E109" s="42" t="s">
        <v>4</v>
      </c>
      <c r="F109" s="42" t="s">
        <v>5</v>
      </c>
      <c r="G109" s="42" t="s">
        <v>4</v>
      </c>
      <c r="H109" s="64">
        <v>42065</v>
      </c>
      <c r="I109" s="42">
        <v>7</v>
      </c>
      <c r="J109" s="44" t="str">
        <f t="shared" si="50"/>
        <v>MEDIA</v>
      </c>
      <c r="K109" s="33">
        <f t="shared" ca="1" si="51"/>
        <v>1.3178082191780822</v>
      </c>
      <c r="L109" s="108">
        <f t="shared" ca="1" si="52"/>
        <v>7950802.7304678457</v>
      </c>
      <c r="M109" s="44" t="str">
        <f t="shared" si="53"/>
        <v>Cuentas de orden</v>
      </c>
      <c r="N109" s="45">
        <f t="shared" ca="1" si="45"/>
        <v>7769316.5246910593</v>
      </c>
      <c r="O109" s="108">
        <f t="shared" si="31"/>
        <v>0</v>
      </c>
      <c r="P109" s="21">
        <f t="shared" si="55"/>
        <v>35</v>
      </c>
      <c r="Q109" s="21">
        <f t="shared" si="56"/>
        <v>35</v>
      </c>
      <c r="R109" s="21">
        <f t="shared" si="57"/>
        <v>65</v>
      </c>
      <c r="S109" s="21">
        <f t="shared" si="58"/>
        <v>35</v>
      </c>
      <c r="T109" s="29">
        <f t="shared" si="36"/>
        <v>0.42499999999999999</v>
      </c>
      <c r="U109" s="34">
        <f t="shared" si="59"/>
        <v>44602</v>
      </c>
      <c r="V109" s="35">
        <f t="shared" ca="1" si="46"/>
        <v>44139</v>
      </c>
      <c r="W109" s="54">
        <f t="shared" ca="1" si="47"/>
        <v>10</v>
      </c>
      <c r="X109" s="54">
        <f t="shared" ca="1" si="48"/>
        <v>2020</v>
      </c>
      <c r="Y109" s="55" t="str">
        <f t="shared" ca="1" si="49"/>
        <v>10-2020</v>
      </c>
      <c r="Z109" s="51">
        <f ca="1">IFERROR(VLOOKUP(Y109,IPC!$E$2:$F$1745,2,0),IPC!$H$1)</f>
        <v>138.32155800000001</v>
      </c>
      <c r="AA109" s="48">
        <f t="shared" si="60"/>
        <v>2</v>
      </c>
      <c r="AB109" s="48">
        <f t="shared" si="61"/>
        <v>2015</v>
      </c>
      <c r="AC109" s="32" t="str">
        <f t="shared" si="54"/>
        <v>2-2015</v>
      </c>
      <c r="AD109" s="50">
        <f>IFERROR(VLOOKUP(AC109,IPC!$E$2:$F$1745,2,0),IPC!$H$1)</f>
        <v>120.28</v>
      </c>
    </row>
    <row r="110" spans="1:30" x14ac:dyDescent="0.25">
      <c r="A110" s="165" t="s">
        <v>1857</v>
      </c>
      <c r="B110" s="170">
        <v>150000000</v>
      </c>
      <c r="C110" s="41">
        <v>1</v>
      </c>
      <c r="D110" s="42" t="s">
        <v>4</v>
      </c>
      <c r="E110" s="42" t="s">
        <v>4</v>
      </c>
      <c r="F110" s="42" t="s">
        <v>5</v>
      </c>
      <c r="G110" s="42" t="s">
        <v>5</v>
      </c>
      <c r="H110" s="64">
        <v>41725</v>
      </c>
      <c r="I110" s="42">
        <v>7</v>
      </c>
      <c r="J110" s="44" t="str">
        <f t="shared" si="50"/>
        <v>MEDIA</v>
      </c>
      <c r="K110" s="33">
        <f t="shared" ca="1" si="51"/>
        <v>0.38630136986301372</v>
      </c>
      <c r="L110" s="108">
        <f t="shared" ca="1" si="52"/>
        <v>179312364.5320197</v>
      </c>
      <c r="M110" s="44" t="str">
        <f t="shared" si="53"/>
        <v>Cuentas de orden</v>
      </c>
      <c r="N110" s="45">
        <f t="shared" ca="1" si="45"/>
        <v>178102735.07324898</v>
      </c>
      <c r="O110" s="108">
        <f t="shared" si="31"/>
        <v>0</v>
      </c>
      <c r="P110" s="21">
        <f t="shared" si="55"/>
        <v>35</v>
      </c>
      <c r="Q110" s="21">
        <f t="shared" si="56"/>
        <v>35</v>
      </c>
      <c r="R110" s="21">
        <f t="shared" si="57"/>
        <v>65</v>
      </c>
      <c r="S110" s="21">
        <f t="shared" si="58"/>
        <v>35</v>
      </c>
      <c r="T110" s="29">
        <f t="shared" si="36"/>
        <v>0.42499999999999999</v>
      </c>
      <c r="U110" s="34">
        <f t="shared" si="59"/>
        <v>44620</v>
      </c>
      <c r="V110" s="35">
        <f t="shared" ca="1" si="46"/>
        <v>44139</v>
      </c>
      <c r="W110" s="54">
        <f t="shared" ca="1" si="47"/>
        <v>10</v>
      </c>
      <c r="X110" s="54">
        <f t="shared" ca="1" si="48"/>
        <v>2020</v>
      </c>
      <c r="Y110" s="55" t="str">
        <f t="shared" ca="1" si="49"/>
        <v>10-2020</v>
      </c>
      <c r="Z110" s="51">
        <f ca="1">IFERROR(VLOOKUP(Y110,IPC!$E$2:$F$1745,2,0),IPC!$H$1)</f>
        <v>138.32155800000001</v>
      </c>
      <c r="AA110" s="48">
        <f t="shared" si="60"/>
        <v>3</v>
      </c>
      <c r="AB110" s="48">
        <f t="shared" si="61"/>
        <v>2015</v>
      </c>
      <c r="AC110" s="32" t="str">
        <f t="shared" si="54"/>
        <v>3-2015</v>
      </c>
      <c r="AD110" s="50">
        <f>IFERROR(VLOOKUP(AC110,IPC!$E$2:$F$1745,2,0),IPC!$H$1)</f>
        <v>120.98</v>
      </c>
    </row>
    <row r="111" spans="1:30" x14ac:dyDescent="0.25">
      <c r="A111" s="165" t="s">
        <v>1858</v>
      </c>
      <c r="B111" s="170">
        <v>49280000</v>
      </c>
      <c r="C111" s="41">
        <v>1</v>
      </c>
      <c r="D111" s="42" t="s">
        <v>10</v>
      </c>
      <c r="E111" s="42" t="s">
        <v>10</v>
      </c>
      <c r="F111" s="42" t="s">
        <v>5</v>
      </c>
      <c r="G111" s="42" t="s">
        <v>5</v>
      </c>
      <c r="H111" s="64">
        <v>42045</v>
      </c>
      <c r="I111" s="42">
        <v>7</v>
      </c>
      <c r="J111" s="44" t="str">
        <f t="shared" si="50"/>
        <v>MEDIA</v>
      </c>
      <c r="K111" s="33">
        <f t="shared" ca="1" si="51"/>
        <v>1.263013698630137</v>
      </c>
      <c r="L111" s="108">
        <f t="shared" ca="1" si="52"/>
        <v>56671818.907881618</v>
      </c>
      <c r="M111" s="44" t="str">
        <f t="shared" si="53"/>
        <v>Cuentas de orden</v>
      </c>
      <c r="N111" s="45">
        <f t="shared" ca="1" si="45"/>
        <v>55431414.377299659</v>
      </c>
      <c r="O111" s="108">
        <f t="shared" si="31"/>
        <v>0</v>
      </c>
      <c r="P111" s="21">
        <f t="shared" si="55"/>
        <v>35</v>
      </c>
      <c r="Q111" s="21">
        <f t="shared" si="56"/>
        <v>35</v>
      </c>
      <c r="R111" s="21">
        <f t="shared" si="57"/>
        <v>65</v>
      </c>
      <c r="S111" s="21">
        <f t="shared" si="58"/>
        <v>65</v>
      </c>
      <c r="T111" s="29">
        <f t="shared" si="36"/>
        <v>0.5</v>
      </c>
      <c r="U111" s="34">
        <f t="shared" si="59"/>
        <v>44280</v>
      </c>
      <c r="V111" s="35">
        <f t="shared" ca="1" si="46"/>
        <v>44139</v>
      </c>
      <c r="W111" s="54">
        <f t="shared" ca="1" si="47"/>
        <v>10</v>
      </c>
      <c r="X111" s="54">
        <f t="shared" ca="1" si="48"/>
        <v>2020</v>
      </c>
      <c r="Y111" s="55" t="str">
        <f t="shared" ca="1" si="49"/>
        <v>10-2020</v>
      </c>
      <c r="Z111" s="51">
        <f ca="1">IFERROR(VLOOKUP(Y111,IPC!$E$2:$F$1745,2,0),IPC!$H$1)</f>
        <v>138.32155800000001</v>
      </c>
      <c r="AA111" s="48">
        <f t="shared" si="60"/>
        <v>3</v>
      </c>
      <c r="AB111" s="48">
        <f t="shared" si="61"/>
        <v>2014</v>
      </c>
      <c r="AC111" s="32" t="str">
        <f t="shared" si="54"/>
        <v>3-2014</v>
      </c>
      <c r="AD111" s="50">
        <f>IFERROR(VLOOKUP(AC111,IPC!$E$2:$F$1745,2,0),IPC!$H$1)</f>
        <v>115.71</v>
      </c>
    </row>
    <row r="112" spans="1:30" x14ac:dyDescent="0.25">
      <c r="A112" s="165" t="s">
        <v>1859</v>
      </c>
      <c r="B112" s="40">
        <v>131200000</v>
      </c>
      <c r="C112" s="168">
        <v>1</v>
      </c>
      <c r="D112" s="42" t="s">
        <v>10</v>
      </c>
      <c r="E112" s="42" t="s">
        <v>10</v>
      </c>
      <c r="F112" s="42" t="s">
        <v>5</v>
      </c>
      <c r="G112" s="42" t="s">
        <v>5</v>
      </c>
      <c r="H112" s="64">
        <v>41898</v>
      </c>
      <c r="I112" s="42">
        <v>7</v>
      </c>
      <c r="J112" s="44" t="str">
        <f t="shared" si="50"/>
        <v>MEDIA</v>
      </c>
      <c r="K112" s="33">
        <f t="shared" ca="1" si="51"/>
        <v>0.86027397260273974</v>
      </c>
      <c r="L112" s="108">
        <f t="shared" ca="1" si="52"/>
        <v>154462408.79734448</v>
      </c>
      <c r="M112" s="44" t="str">
        <f t="shared" si="53"/>
        <v>Cuentas de orden</v>
      </c>
      <c r="N112" s="45">
        <f t="shared" ca="1" si="45"/>
        <v>152151539.74112746</v>
      </c>
      <c r="O112" s="108">
        <f t="shared" si="31"/>
        <v>0</v>
      </c>
      <c r="P112" s="21">
        <f t="shared" si="55"/>
        <v>8</v>
      </c>
      <c r="Q112" s="21">
        <f t="shared" si="56"/>
        <v>8</v>
      </c>
      <c r="R112" s="21">
        <f t="shared" si="57"/>
        <v>65</v>
      </c>
      <c r="S112" s="21">
        <f t="shared" si="58"/>
        <v>65</v>
      </c>
      <c r="T112" s="29">
        <f t="shared" si="36"/>
        <v>0.36499999999999999</v>
      </c>
      <c r="U112" s="34">
        <f t="shared" si="59"/>
        <v>44600</v>
      </c>
      <c r="V112" s="35">
        <f t="shared" ca="1" si="46"/>
        <v>44139</v>
      </c>
      <c r="W112" s="54">
        <f t="shared" ca="1" si="47"/>
        <v>10</v>
      </c>
      <c r="X112" s="54">
        <f t="shared" ca="1" si="48"/>
        <v>2020</v>
      </c>
      <c r="Y112" s="55" t="str">
        <f t="shared" ca="1" si="49"/>
        <v>10-2020</v>
      </c>
      <c r="Z112" s="51">
        <f ca="1">IFERROR(VLOOKUP(Y112,IPC!$E$2:$F$1745,2,0),IPC!$H$1)</f>
        <v>138.32155800000001</v>
      </c>
      <c r="AA112" s="48">
        <f t="shared" si="60"/>
        <v>2</v>
      </c>
      <c r="AB112" s="48">
        <f t="shared" si="61"/>
        <v>2015</v>
      </c>
      <c r="AC112" s="32" t="str">
        <f t="shared" si="54"/>
        <v>2-2015</v>
      </c>
      <c r="AD112" s="50">
        <f>IFERROR(VLOOKUP(AC112,IPC!$E$2:$F$1745,2,0),IPC!$H$1)</f>
        <v>120.28</v>
      </c>
    </row>
    <row r="113" spans="1:30" x14ac:dyDescent="0.25">
      <c r="A113" s="165" t="s">
        <v>1860</v>
      </c>
      <c r="B113" s="170">
        <v>184350000</v>
      </c>
      <c r="C113" s="41">
        <v>1</v>
      </c>
      <c r="D113" s="42" t="s">
        <v>10</v>
      </c>
      <c r="E113" s="42" t="s">
        <v>10</v>
      </c>
      <c r="F113" s="42" t="s">
        <v>5</v>
      </c>
      <c r="G113" s="42" t="s">
        <v>5</v>
      </c>
      <c r="H113" s="64">
        <v>41943</v>
      </c>
      <c r="I113" s="42">
        <v>7</v>
      </c>
      <c r="J113" s="44" t="str">
        <f t="shared" si="50"/>
        <v>MEDIA</v>
      </c>
      <c r="K113" s="33">
        <f t="shared" ca="1" si="51"/>
        <v>0.98356164383561639</v>
      </c>
      <c r="L113" s="108">
        <f t="shared" ca="1" si="52"/>
        <v>216685751.33667573</v>
      </c>
      <c r="M113" s="44" t="str">
        <f t="shared" si="53"/>
        <v>Cuentas de orden</v>
      </c>
      <c r="N113" s="45">
        <f t="shared" ca="1" si="45"/>
        <v>212983380.99130726</v>
      </c>
      <c r="O113" s="108">
        <f t="shared" si="31"/>
        <v>0</v>
      </c>
      <c r="P113" s="21">
        <f t="shared" si="55"/>
        <v>8</v>
      </c>
      <c r="Q113" s="21">
        <f t="shared" si="56"/>
        <v>8</v>
      </c>
      <c r="R113" s="21">
        <f t="shared" si="57"/>
        <v>65</v>
      </c>
      <c r="S113" s="21">
        <f t="shared" si="58"/>
        <v>65</v>
      </c>
      <c r="T113" s="29">
        <f t="shared" si="36"/>
        <v>0.36499999999999999</v>
      </c>
      <c r="U113" s="34">
        <f t="shared" si="59"/>
        <v>44453</v>
      </c>
      <c r="V113" s="35">
        <f t="shared" ca="1" si="46"/>
        <v>44139</v>
      </c>
      <c r="W113" s="54">
        <f t="shared" ca="1" si="47"/>
        <v>10</v>
      </c>
      <c r="X113" s="54">
        <f t="shared" ca="1" si="48"/>
        <v>2020</v>
      </c>
      <c r="Y113" s="55" t="str">
        <f t="shared" ca="1" si="49"/>
        <v>10-2020</v>
      </c>
      <c r="Z113" s="51">
        <f ca="1">IFERROR(VLOOKUP(Y113,IPC!$E$2:$F$1745,2,0),IPC!$H$1)</f>
        <v>138.32155800000001</v>
      </c>
      <c r="AA113" s="48">
        <f t="shared" si="60"/>
        <v>9</v>
      </c>
      <c r="AB113" s="48">
        <f t="shared" si="61"/>
        <v>2014</v>
      </c>
      <c r="AC113" s="32" t="str">
        <f t="shared" si="54"/>
        <v>9-2014</v>
      </c>
      <c r="AD113" s="50">
        <f>IFERROR(VLOOKUP(AC113,IPC!$E$2:$F$1745,2,0),IPC!$H$1)</f>
        <v>117.49</v>
      </c>
    </row>
    <row r="114" spans="1:30" x14ac:dyDescent="0.25">
      <c r="A114" s="165" t="s">
        <v>1861</v>
      </c>
      <c r="B114" s="170">
        <v>32000000</v>
      </c>
      <c r="C114" s="41">
        <v>1</v>
      </c>
      <c r="D114" s="42" t="s">
        <v>4</v>
      </c>
      <c r="E114" s="42" t="s">
        <v>4</v>
      </c>
      <c r="F114" s="42" t="s">
        <v>5</v>
      </c>
      <c r="G114" s="42" t="s">
        <v>5</v>
      </c>
      <c r="H114" s="64">
        <v>42222</v>
      </c>
      <c r="I114" s="42">
        <v>7</v>
      </c>
      <c r="J114" s="44" t="str">
        <f t="shared" si="50"/>
        <v>MEDIA</v>
      </c>
      <c r="K114" s="33">
        <f t="shared" ca="1" si="51"/>
        <v>1.747945205479452</v>
      </c>
      <c r="L114" s="108">
        <f t="shared" ca="1" si="52"/>
        <v>36015377.184703007</v>
      </c>
      <c r="M114" s="44" t="str">
        <f t="shared" si="53"/>
        <v>Cuentas de orden</v>
      </c>
      <c r="N114" s="45">
        <f t="shared" ca="1" si="45"/>
        <v>34929034.295035608</v>
      </c>
      <c r="O114" s="108">
        <f t="shared" ref="O114:O162" si="62">+IF(M114="Provisión contable",N114,0)</f>
        <v>0</v>
      </c>
      <c r="P114" s="21">
        <f t="shared" si="55"/>
        <v>8</v>
      </c>
      <c r="Q114" s="21">
        <f t="shared" si="56"/>
        <v>8</v>
      </c>
      <c r="R114" s="21">
        <f t="shared" si="57"/>
        <v>65</v>
      </c>
      <c r="S114" s="21">
        <f t="shared" si="58"/>
        <v>65</v>
      </c>
      <c r="T114" s="29">
        <f t="shared" si="36"/>
        <v>0.36499999999999999</v>
      </c>
      <c r="U114" s="34">
        <f t="shared" si="59"/>
        <v>44498</v>
      </c>
      <c r="V114" s="35">
        <f t="shared" ca="1" si="46"/>
        <v>44139</v>
      </c>
      <c r="W114" s="54">
        <f t="shared" ca="1" si="47"/>
        <v>10</v>
      </c>
      <c r="X114" s="54">
        <f t="shared" ca="1" si="48"/>
        <v>2020</v>
      </c>
      <c r="Y114" s="55" t="str">
        <f t="shared" ca="1" si="49"/>
        <v>10-2020</v>
      </c>
      <c r="Z114" s="51">
        <f ca="1">IFERROR(VLOOKUP(Y114,IPC!$E$2:$F$1745,2,0),IPC!$H$1)</f>
        <v>138.32155800000001</v>
      </c>
      <c r="AA114" s="48">
        <f t="shared" si="60"/>
        <v>10</v>
      </c>
      <c r="AB114" s="48">
        <f t="shared" si="61"/>
        <v>2014</v>
      </c>
      <c r="AC114" s="32" t="str">
        <f t="shared" si="54"/>
        <v>10-2014</v>
      </c>
      <c r="AD114" s="50">
        <f>IFERROR(VLOOKUP(AC114,IPC!$E$2:$F$1745,2,0),IPC!$H$1)</f>
        <v>117.68</v>
      </c>
    </row>
    <row r="115" spans="1:30" x14ac:dyDescent="0.25">
      <c r="A115" s="165" t="s">
        <v>1862</v>
      </c>
      <c r="B115" s="170">
        <v>55400000</v>
      </c>
      <c r="C115" s="41">
        <v>1</v>
      </c>
      <c r="D115" s="42" t="s">
        <v>4</v>
      </c>
      <c r="E115" s="42" t="s">
        <v>4</v>
      </c>
      <c r="F115" s="42" t="s">
        <v>5</v>
      </c>
      <c r="G115" s="42" t="s">
        <v>5</v>
      </c>
      <c r="H115" s="64">
        <v>41872</v>
      </c>
      <c r="I115" s="42">
        <v>7</v>
      </c>
      <c r="J115" s="44" t="str">
        <f t="shared" si="50"/>
        <v>MEDIA</v>
      </c>
      <c r="K115" s="33">
        <f t="shared" ca="1" si="51"/>
        <v>0.78904109589041094</v>
      </c>
      <c r="L115" s="108">
        <f t="shared" ca="1" si="52"/>
        <v>65311636.522628494</v>
      </c>
      <c r="M115" s="44" t="str">
        <f t="shared" si="53"/>
        <v>Cuentas de orden</v>
      </c>
      <c r="N115" s="45">
        <f t="shared" ca="1" si="45"/>
        <v>64414876.336582512</v>
      </c>
      <c r="O115" s="108">
        <f t="shared" si="62"/>
        <v>0</v>
      </c>
      <c r="P115" s="21">
        <f t="shared" si="55"/>
        <v>35</v>
      </c>
      <c r="Q115" s="21">
        <f t="shared" si="56"/>
        <v>35</v>
      </c>
      <c r="R115" s="21">
        <f t="shared" si="57"/>
        <v>65</v>
      </c>
      <c r="S115" s="21">
        <f t="shared" si="58"/>
        <v>65</v>
      </c>
      <c r="T115" s="29">
        <f t="shared" ref="T115:T163" si="63">+SUMPRODUCT(P115:S115,$P$7:$S$7)/100</f>
        <v>0.5</v>
      </c>
      <c r="U115" s="34">
        <f t="shared" si="59"/>
        <v>44777</v>
      </c>
      <c r="V115" s="35">
        <f t="shared" ca="1" si="46"/>
        <v>44139</v>
      </c>
      <c r="W115" s="54">
        <f t="shared" ca="1" si="47"/>
        <v>10</v>
      </c>
      <c r="X115" s="54">
        <f t="shared" ca="1" si="48"/>
        <v>2020</v>
      </c>
      <c r="Y115" s="55" t="str">
        <f t="shared" ca="1" si="49"/>
        <v>10-2020</v>
      </c>
      <c r="Z115" s="51">
        <f ca="1">IFERROR(VLOOKUP(Y115,IPC!$E$2:$F$1745,2,0),IPC!$H$1)</f>
        <v>138.32155800000001</v>
      </c>
      <c r="AA115" s="48">
        <f t="shared" si="60"/>
        <v>8</v>
      </c>
      <c r="AB115" s="48">
        <f t="shared" si="61"/>
        <v>2015</v>
      </c>
      <c r="AC115" s="32" t="str">
        <f t="shared" si="54"/>
        <v>8-2015</v>
      </c>
      <c r="AD115" s="50">
        <f>IFERROR(VLOOKUP(AC115,IPC!$E$2:$F$1745,2,0),IPC!$H$1)</f>
        <v>122.9</v>
      </c>
    </row>
    <row r="116" spans="1:30" x14ac:dyDescent="0.25">
      <c r="A116" s="165" t="s">
        <v>1863</v>
      </c>
      <c r="B116" s="170">
        <v>275781600</v>
      </c>
      <c r="C116" s="41">
        <v>1</v>
      </c>
      <c r="D116" s="42" t="s">
        <v>4</v>
      </c>
      <c r="E116" s="42" t="s">
        <v>4</v>
      </c>
      <c r="F116" s="42" t="s">
        <v>5</v>
      </c>
      <c r="G116" s="42" t="s">
        <v>5</v>
      </c>
      <c r="H116" s="64">
        <v>42303</v>
      </c>
      <c r="I116" s="42">
        <v>7</v>
      </c>
      <c r="J116" s="44" t="str">
        <f t="shared" ref="J116:J165" si="64">IFERROR(IF(T117&gt;0.5,"ALTA",IF(AND(T117&gt;0.25,T117&lt;=0.5),"MEDIA",IF(AND(T117&gt;=0.1,T117&lt;=0.25),"BAJA",IF(AND(T117&lt;0.1),"REMOTA")))),"")</f>
        <v>MEDIA</v>
      </c>
      <c r="K116" s="33">
        <f t="shared" ca="1" si="51"/>
        <v>1.9698630136986301</v>
      </c>
      <c r="L116" s="108">
        <f t="shared" ca="1" si="52"/>
        <v>306102877.38511318</v>
      </c>
      <c r="M116" s="44" t="str">
        <f t="shared" ref="M116:M165" si="65">IFERROR(IF(T117&gt;50%,"Provisión contable",IF(T117&lt;=10%,"No se registra","Cuentas de orden")),"")</f>
        <v>Cuentas de orden</v>
      </c>
      <c r="N116" s="45">
        <f t="shared" ca="1" si="45"/>
        <v>295717678.95785129</v>
      </c>
      <c r="O116" s="108">
        <f t="shared" si="62"/>
        <v>0</v>
      </c>
      <c r="P116" s="21">
        <f t="shared" si="55"/>
        <v>35</v>
      </c>
      <c r="Q116" s="21">
        <f t="shared" si="56"/>
        <v>35</v>
      </c>
      <c r="R116" s="21">
        <f t="shared" si="57"/>
        <v>65</v>
      </c>
      <c r="S116" s="21">
        <f t="shared" si="58"/>
        <v>65</v>
      </c>
      <c r="T116" s="29">
        <f t="shared" si="63"/>
        <v>0.5</v>
      </c>
      <c r="U116" s="34">
        <f t="shared" si="59"/>
        <v>44427</v>
      </c>
      <c r="V116" s="35">
        <f t="shared" ca="1" si="46"/>
        <v>44139</v>
      </c>
      <c r="W116" s="54">
        <f t="shared" ca="1" si="47"/>
        <v>10</v>
      </c>
      <c r="X116" s="54">
        <f t="shared" ca="1" si="48"/>
        <v>2020</v>
      </c>
      <c r="Y116" s="55" t="str">
        <f t="shared" ca="1" si="49"/>
        <v>10-2020</v>
      </c>
      <c r="Z116" s="51">
        <f ca="1">IFERROR(VLOOKUP(Y116,IPC!$E$2:$F$1745,2,0),IPC!$H$1)</f>
        <v>138.32155800000001</v>
      </c>
      <c r="AA116" s="48">
        <f t="shared" si="60"/>
        <v>8</v>
      </c>
      <c r="AB116" s="48">
        <f t="shared" si="61"/>
        <v>2014</v>
      </c>
      <c r="AC116" s="32" t="str">
        <f t="shared" si="54"/>
        <v>8-2014</v>
      </c>
      <c r="AD116" s="50">
        <f>IFERROR(VLOOKUP(AC116,IPC!$E$2:$F$1745,2,0),IPC!$H$1)</f>
        <v>117.33</v>
      </c>
    </row>
    <row r="117" spans="1:30" x14ac:dyDescent="0.25">
      <c r="A117" s="165" t="s">
        <v>1864</v>
      </c>
      <c r="B117" s="170">
        <v>200000000</v>
      </c>
      <c r="C117" s="41">
        <v>1</v>
      </c>
      <c r="D117" s="42" t="s">
        <v>4</v>
      </c>
      <c r="E117" s="42" t="s">
        <v>4</v>
      </c>
      <c r="F117" s="42" t="s">
        <v>5</v>
      </c>
      <c r="G117" s="42" t="s">
        <v>5</v>
      </c>
      <c r="H117" s="64">
        <v>42299</v>
      </c>
      <c r="I117" s="42">
        <v>7</v>
      </c>
      <c r="J117" s="44" t="str">
        <f t="shared" si="64"/>
        <v>MEDIA</v>
      </c>
      <c r="K117" s="33">
        <f t="shared" ca="1" si="51"/>
        <v>1.9589041095890412</v>
      </c>
      <c r="L117" s="108">
        <f t="shared" ca="1" si="52"/>
        <v>221989340.39480022</v>
      </c>
      <c r="M117" s="44" t="str">
        <f t="shared" si="65"/>
        <v>Cuentas de orden</v>
      </c>
      <c r="N117" s="45">
        <f t="shared" ca="1" si="45"/>
        <v>214499059.28559223</v>
      </c>
      <c r="O117" s="108">
        <f t="shared" si="62"/>
        <v>0</v>
      </c>
      <c r="P117" s="21">
        <f t="shared" si="55"/>
        <v>35</v>
      </c>
      <c r="Q117" s="21">
        <f t="shared" si="56"/>
        <v>35</v>
      </c>
      <c r="R117" s="21">
        <f t="shared" si="57"/>
        <v>65</v>
      </c>
      <c r="S117" s="21">
        <f t="shared" si="58"/>
        <v>65</v>
      </c>
      <c r="T117" s="29">
        <f t="shared" si="63"/>
        <v>0.5</v>
      </c>
      <c r="U117" s="34">
        <f t="shared" si="59"/>
        <v>44858</v>
      </c>
      <c r="V117" s="35">
        <f t="shared" ca="1" si="46"/>
        <v>44139</v>
      </c>
      <c r="W117" s="54">
        <f t="shared" ca="1" si="47"/>
        <v>10</v>
      </c>
      <c r="X117" s="54">
        <f t="shared" ca="1" si="48"/>
        <v>2020</v>
      </c>
      <c r="Y117" s="55" t="str">
        <f t="shared" ca="1" si="49"/>
        <v>10-2020</v>
      </c>
      <c r="Z117" s="51">
        <f ca="1">IFERROR(VLOOKUP(Y117,IPC!$E$2:$F$1745,2,0),IPC!$H$1)</f>
        <v>138.32155800000001</v>
      </c>
      <c r="AA117" s="48">
        <f t="shared" si="60"/>
        <v>10</v>
      </c>
      <c r="AB117" s="48">
        <f t="shared" si="61"/>
        <v>2015</v>
      </c>
      <c r="AC117" s="32" t="str">
        <f t="shared" si="54"/>
        <v>10-2015</v>
      </c>
      <c r="AD117" s="50">
        <f>IFERROR(VLOOKUP(AC117,IPC!$E$2:$F$1745,2,0),IPC!$H$1)</f>
        <v>124.62</v>
      </c>
    </row>
    <row r="118" spans="1:30" x14ac:dyDescent="0.25">
      <c r="A118" s="165" t="s">
        <v>1865</v>
      </c>
      <c r="B118" s="170">
        <v>3751934141</v>
      </c>
      <c r="C118" s="41">
        <v>1</v>
      </c>
      <c r="D118" s="42" t="s">
        <v>4</v>
      </c>
      <c r="E118" s="42" t="s">
        <v>4</v>
      </c>
      <c r="F118" s="42" t="s">
        <v>5</v>
      </c>
      <c r="G118" s="42" t="s">
        <v>5</v>
      </c>
      <c r="H118" s="64">
        <v>41866</v>
      </c>
      <c r="I118" s="42">
        <v>7</v>
      </c>
      <c r="J118" s="44" t="str">
        <f t="shared" si="64"/>
        <v>MEDIA</v>
      </c>
      <c r="K118" s="33">
        <f t="shared" ca="1" si="51"/>
        <v>0.77260273972602744</v>
      </c>
      <c r="L118" s="108">
        <f t="shared" ca="1" si="52"/>
        <v>4423194203.4987793</v>
      </c>
      <c r="M118" s="44" t="str">
        <f t="shared" si="65"/>
        <v>Cuentas de orden</v>
      </c>
      <c r="N118" s="45">
        <f t="shared" ca="1" si="45"/>
        <v>4363718336.2016592</v>
      </c>
      <c r="O118" s="108">
        <f t="shared" si="62"/>
        <v>0</v>
      </c>
      <c r="P118" s="21">
        <f t="shared" si="55"/>
        <v>35</v>
      </c>
      <c r="Q118" s="21">
        <f t="shared" si="56"/>
        <v>35</v>
      </c>
      <c r="R118" s="21">
        <f t="shared" si="57"/>
        <v>65</v>
      </c>
      <c r="S118" s="21">
        <f t="shared" si="58"/>
        <v>65</v>
      </c>
      <c r="T118" s="29">
        <f t="shared" si="63"/>
        <v>0.5</v>
      </c>
      <c r="U118" s="34">
        <f t="shared" si="59"/>
        <v>44854</v>
      </c>
      <c r="V118" s="35">
        <f t="shared" ca="1" si="46"/>
        <v>44139</v>
      </c>
      <c r="W118" s="54">
        <f t="shared" ca="1" si="47"/>
        <v>10</v>
      </c>
      <c r="X118" s="54">
        <f t="shared" ca="1" si="48"/>
        <v>2020</v>
      </c>
      <c r="Y118" s="55" t="str">
        <f t="shared" ca="1" si="49"/>
        <v>10-2020</v>
      </c>
      <c r="Z118" s="51">
        <f ca="1">IFERROR(VLOOKUP(Y118,IPC!$E$2:$F$1745,2,0),IPC!$H$1)</f>
        <v>138.32155800000001</v>
      </c>
      <c r="AA118" s="48">
        <f t="shared" si="60"/>
        <v>10</v>
      </c>
      <c r="AB118" s="48">
        <f t="shared" si="61"/>
        <v>2015</v>
      </c>
      <c r="AC118" s="32" t="str">
        <f t="shared" si="54"/>
        <v>10-2015</v>
      </c>
      <c r="AD118" s="50">
        <f>IFERROR(VLOOKUP(AC118,IPC!$E$2:$F$1745,2,0),IPC!$H$1)</f>
        <v>124.62</v>
      </c>
    </row>
    <row r="119" spans="1:30" x14ac:dyDescent="0.25">
      <c r="A119" s="165" t="s">
        <v>1866</v>
      </c>
      <c r="B119" s="170">
        <v>41066667</v>
      </c>
      <c r="C119" s="41">
        <v>1</v>
      </c>
      <c r="D119" s="42" t="s">
        <v>4</v>
      </c>
      <c r="E119" s="42" t="s">
        <v>4</v>
      </c>
      <c r="F119" s="42" t="s">
        <v>5</v>
      </c>
      <c r="G119" s="42" t="s">
        <v>5</v>
      </c>
      <c r="H119" s="64">
        <v>42333</v>
      </c>
      <c r="I119" s="42">
        <v>7</v>
      </c>
      <c r="J119" s="44" t="str">
        <f t="shared" si="64"/>
        <v>MEDIA</v>
      </c>
      <c r="K119" s="33">
        <f t="shared" ca="1" si="51"/>
        <v>2.0520547945205481</v>
      </c>
      <c r="L119" s="108">
        <f t="shared" ca="1" si="52"/>
        <v>45309127.871956497</v>
      </c>
      <c r="M119" s="44" t="str">
        <f t="shared" si="65"/>
        <v>Cuentas de orden</v>
      </c>
      <c r="N119" s="45">
        <f t="shared" ca="1" si="45"/>
        <v>43708924.707393467</v>
      </c>
      <c r="O119" s="108">
        <f t="shared" si="62"/>
        <v>0</v>
      </c>
      <c r="P119" s="21">
        <f t="shared" si="55"/>
        <v>35</v>
      </c>
      <c r="Q119" s="21">
        <f t="shared" si="56"/>
        <v>35</v>
      </c>
      <c r="R119" s="21">
        <f t="shared" si="57"/>
        <v>65</v>
      </c>
      <c r="S119" s="21">
        <f t="shared" si="58"/>
        <v>65</v>
      </c>
      <c r="T119" s="29">
        <f t="shared" si="63"/>
        <v>0.5</v>
      </c>
      <c r="U119" s="34">
        <f t="shared" si="59"/>
        <v>44421</v>
      </c>
      <c r="V119" s="35">
        <f t="shared" ca="1" si="46"/>
        <v>44139</v>
      </c>
      <c r="W119" s="54">
        <f t="shared" ca="1" si="47"/>
        <v>10</v>
      </c>
      <c r="X119" s="54">
        <f t="shared" ca="1" si="48"/>
        <v>2020</v>
      </c>
      <c r="Y119" s="55" t="str">
        <f t="shared" ca="1" si="49"/>
        <v>10-2020</v>
      </c>
      <c r="Z119" s="51">
        <f ca="1">IFERROR(VLOOKUP(Y119,IPC!$E$2:$F$1745,2,0),IPC!$H$1)</f>
        <v>138.32155800000001</v>
      </c>
      <c r="AA119" s="48">
        <f t="shared" si="60"/>
        <v>8</v>
      </c>
      <c r="AB119" s="48">
        <f t="shared" si="61"/>
        <v>2014</v>
      </c>
      <c r="AC119" s="32" t="str">
        <f t="shared" si="54"/>
        <v>8-2014</v>
      </c>
      <c r="AD119" s="50">
        <f>IFERROR(VLOOKUP(AC119,IPC!$E$2:$F$1745,2,0),IPC!$H$1)</f>
        <v>117.33</v>
      </c>
    </row>
    <row r="120" spans="1:30" x14ac:dyDescent="0.25">
      <c r="A120" s="165" t="s">
        <v>1867</v>
      </c>
      <c r="B120" s="170">
        <v>355037744</v>
      </c>
      <c r="C120" s="41">
        <v>1</v>
      </c>
      <c r="D120" s="42" t="s">
        <v>4</v>
      </c>
      <c r="E120" s="42" t="s">
        <v>4</v>
      </c>
      <c r="F120" s="42" t="s">
        <v>5</v>
      </c>
      <c r="G120" s="42" t="s">
        <v>5</v>
      </c>
      <c r="H120" s="64">
        <v>42313</v>
      </c>
      <c r="I120" s="42">
        <v>7</v>
      </c>
      <c r="J120" s="44" t="str">
        <f t="shared" si="64"/>
        <v>MEDIA</v>
      </c>
      <c r="K120" s="33">
        <f t="shared" ca="1" si="51"/>
        <v>1.9972602739726026</v>
      </c>
      <c r="L120" s="108">
        <f t="shared" ca="1" si="52"/>
        <v>391715513.2717967</v>
      </c>
      <c r="M120" s="44" t="str">
        <f t="shared" si="65"/>
        <v>Cuentas de orden</v>
      </c>
      <c r="N120" s="45">
        <f t="shared" ca="1" si="45"/>
        <v>378244100.07003969</v>
      </c>
      <c r="O120" s="108">
        <f t="shared" si="62"/>
        <v>0</v>
      </c>
      <c r="P120" s="21">
        <f t="shared" si="55"/>
        <v>35</v>
      </c>
      <c r="Q120" s="21">
        <f t="shared" si="56"/>
        <v>35</v>
      </c>
      <c r="R120" s="21">
        <f t="shared" si="57"/>
        <v>65</v>
      </c>
      <c r="S120" s="21">
        <f t="shared" si="58"/>
        <v>65</v>
      </c>
      <c r="T120" s="29">
        <f t="shared" si="63"/>
        <v>0.5</v>
      </c>
      <c r="U120" s="34">
        <f t="shared" si="59"/>
        <v>44888</v>
      </c>
      <c r="V120" s="35">
        <f t="shared" ca="1" si="46"/>
        <v>44139</v>
      </c>
      <c r="W120" s="54">
        <f t="shared" ca="1" si="47"/>
        <v>10</v>
      </c>
      <c r="X120" s="54">
        <f t="shared" ca="1" si="48"/>
        <v>2020</v>
      </c>
      <c r="Y120" s="55" t="str">
        <f t="shared" ca="1" si="49"/>
        <v>10-2020</v>
      </c>
      <c r="Z120" s="51">
        <f ca="1">IFERROR(VLOOKUP(Y120,IPC!$E$2:$F$1745,2,0),IPC!$H$1)</f>
        <v>138.32155800000001</v>
      </c>
      <c r="AA120" s="48">
        <f t="shared" si="60"/>
        <v>11</v>
      </c>
      <c r="AB120" s="48">
        <f t="shared" si="61"/>
        <v>2015</v>
      </c>
      <c r="AC120" s="32" t="str">
        <f t="shared" si="54"/>
        <v>11-2015</v>
      </c>
      <c r="AD120" s="50">
        <f>IFERROR(VLOOKUP(AC120,IPC!$E$2:$F$1745,2,0),IPC!$H$1)</f>
        <v>125.37</v>
      </c>
    </row>
    <row r="121" spans="1:30" x14ac:dyDescent="0.25">
      <c r="A121" s="165" t="s">
        <v>1868</v>
      </c>
      <c r="B121" s="170">
        <v>117900000</v>
      </c>
      <c r="C121" s="41">
        <v>1</v>
      </c>
      <c r="D121" s="42" t="s">
        <v>4</v>
      </c>
      <c r="E121" s="42" t="s">
        <v>4</v>
      </c>
      <c r="F121" s="42" t="s">
        <v>5</v>
      </c>
      <c r="G121" s="42" t="s">
        <v>5</v>
      </c>
      <c r="H121" s="64">
        <v>42348</v>
      </c>
      <c r="I121" s="42">
        <v>7</v>
      </c>
      <c r="J121" s="44" t="str">
        <f t="shared" si="64"/>
        <v>MEDIA</v>
      </c>
      <c r="K121" s="33">
        <f t="shared" ca="1" si="51"/>
        <v>2.0931506849315067</v>
      </c>
      <c r="L121" s="108">
        <f t="shared" ca="1" si="52"/>
        <v>129275558.3686088</v>
      </c>
      <c r="M121" s="44" t="str">
        <f t="shared" si="65"/>
        <v>Cuentas de orden</v>
      </c>
      <c r="N121" s="45">
        <f t="shared" ca="1" si="45"/>
        <v>124620105.14462274</v>
      </c>
      <c r="O121" s="108">
        <f t="shared" si="62"/>
        <v>0</v>
      </c>
      <c r="P121" s="21">
        <f t="shared" si="55"/>
        <v>35</v>
      </c>
      <c r="Q121" s="21">
        <f t="shared" si="56"/>
        <v>35</v>
      </c>
      <c r="R121" s="21">
        <f t="shared" si="57"/>
        <v>65</v>
      </c>
      <c r="S121" s="21">
        <f t="shared" si="58"/>
        <v>65</v>
      </c>
      <c r="T121" s="29">
        <f t="shared" si="63"/>
        <v>0.5</v>
      </c>
      <c r="U121" s="34">
        <f t="shared" si="59"/>
        <v>44868</v>
      </c>
      <c r="V121" s="35">
        <f t="shared" ca="1" si="46"/>
        <v>44139</v>
      </c>
      <c r="W121" s="54">
        <f t="shared" ca="1" si="47"/>
        <v>10</v>
      </c>
      <c r="X121" s="54">
        <f t="shared" ca="1" si="48"/>
        <v>2020</v>
      </c>
      <c r="Y121" s="55" t="str">
        <f t="shared" ca="1" si="49"/>
        <v>10-2020</v>
      </c>
      <c r="Z121" s="51">
        <f ca="1">IFERROR(VLOOKUP(Y121,IPC!$E$2:$F$1745,2,0),IPC!$H$1)</f>
        <v>138.32155800000001</v>
      </c>
      <c r="AA121" s="48">
        <f t="shared" si="60"/>
        <v>11</v>
      </c>
      <c r="AB121" s="48">
        <f t="shared" si="61"/>
        <v>2015</v>
      </c>
      <c r="AC121" s="32" t="str">
        <f t="shared" si="54"/>
        <v>11-2015</v>
      </c>
      <c r="AD121" s="50">
        <f>IFERROR(VLOOKUP(AC121,IPC!$E$2:$F$1745,2,0),IPC!$H$1)</f>
        <v>125.37</v>
      </c>
    </row>
    <row r="122" spans="1:30" x14ac:dyDescent="0.25">
      <c r="A122" s="165" t="s">
        <v>1903</v>
      </c>
      <c r="B122" s="170">
        <v>11813083</v>
      </c>
      <c r="C122" s="41">
        <v>1</v>
      </c>
      <c r="D122" s="42" t="s">
        <v>10</v>
      </c>
      <c r="E122" s="42" t="s">
        <v>10</v>
      </c>
      <c r="F122" s="42" t="s">
        <v>5</v>
      </c>
      <c r="G122" s="42" t="s">
        <v>5</v>
      </c>
      <c r="H122" s="64">
        <v>42388</v>
      </c>
      <c r="I122" s="42">
        <v>7</v>
      </c>
      <c r="J122" s="44" t="str">
        <f t="shared" si="64"/>
        <v>MEDIA</v>
      </c>
      <c r="K122" s="33">
        <f t="shared" ca="1" si="51"/>
        <v>2.2027397260273971</v>
      </c>
      <c r="L122" s="108">
        <f t="shared" ca="1" si="52"/>
        <v>12787635.352506762</v>
      </c>
      <c r="M122" s="44" t="str">
        <f t="shared" si="65"/>
        <v>Cuentas de orden</v>
      </c>
      <c r="N122" s="45">
        <f t="shared" ca="1" si="45"/>
        <v>12303480.685085954</v>
      </c>
      <c r="O122" s="108">
        <f t="shared" si="62"/>
        <v>0</v>
      </c>
      <c r="P122" s="21">
        <f t="shared" si="55"/>
        <v>35</v>
      </c>
      <c r="Q122" s="21">
        <f t="shared" si="56"/>
        <v>35</v>
      </c>
      <c r="R122" s="21">
        <f t="shared" si="57"/>
        <v>65</v>
      </c>
      <c r="S122" s="21">
        <f t="shared" si="58"/>
        <v>65</v>
      </c>
      <c r="T122" s="29">
        <f t="shared" si="63"/>
        <v>0.5</v>
      </c>
      <c r="U122" s="34">
        <f t="shared" si="59"/>
        <v>44903</v>
      </c>
      <c r="V122" s="35">
        <f t="shared" ca="1" si="46"/>
        <v>44139</v>
      </c>
      <c r="W122" s="54">
        <f t="shared" ca="1" si="47"/>
        <v>10</v>
      </c>
      <c r="X122" s="54">
        <f t="shared" ca="1" si="48"/>
        <v>2020</v>
      </c>
      <c r="Y122" s="55" t="str">
        <f t="shared" ca="1" si="49"/>
        <v>10-2020</v>
      </c>
      <c r="Z122" s="51">
        <f ca="1">IFERROR(VLOOKUP(Y122,IPC!$E$2:$F$1745,2,0),IPC!$H$1)</f>
        <v>138.32155800000001</v>
      </c>
      <c r="AA122" s="48">
        <f t="shared" si="60"/>
        <v>12</v>
      </c>
      <c r="AB122" s="48">
        <f t="shared" si="61"/>
        <v>2015</v>
      </c>
      <c r="AC122" s="32" t="str">
        <f t="shared" si="54"/>
        <v>12-2015</v>
      </c>
      <c r="AD122" s="50">
        <f>IFERROR(VLOOKUP(AC122,IPC!$E$2:$F$1745,2,0),IPC!$H$1)</f>
        <v>126.15</v>
      </c>
    </row>
    <row r="123" spans="1:30" x14ac:dyDescent="0.25">
      <c r="A123" s="165" t="s">
        <v>1869</v>
      </c>
      <c r="B123" s="170">
        <v>44661097</v>
      </c>
      <c r="C123" s="41">
        <v>1</v>
      </c>
      <c r="D123" s="42" t="s">
        <v>10</v>
      </c>
      <c r="E123" s="42" t="s">
        <v>10</v>
      </c>
      <c r="F123" s="42" t="s">
        <v>5</v>
      </c>
      <c r="G123" s="42" t="s">
        <v>5</v>
      </c>
      <c r="H123" s="64">
        <v>42353</v>
      </c>
      <c r="I123" s="42">
        <v>7</v>
      </c>
      <c r="J123" s="44" t="str">
        <f t="shared" si="64"/>
        <v>MEDIA</v>
      </c>
      <c r="K123" s="33">
        <f t="shared" ca="1" si="51"/>
        <v>2.106849315068493</v>
      </c>
      <c r="L123" s="108">
        <f t="shared" ca="1" si="52"/>
        <v>48970214.18176081</v>
      </c>
      <c r="M123" s="44" t="str">
        <f t="shared" si="65"/>
        <v>Cuentas de orden</v>
      </c>
      <c r="N123" s="45">
        <f t="shared" ca="1" si="45"/>
        <v>47195376.142877974</v>
      </c>
      <c r="O123" s="108">
        <f t="shared" si="62"/>
        <v>0</v>
      </c>
      <c r="P123" s="21">
        <f t="shared" si="55"/>
        <v>8</v>
      </c>
      <c r="Q123" s="21">
        <f t="shared" si="56"/>
        <v>8</v>
      </c>
      <c r="R123" s="21">
        <f t="shared" si="57"/>
        <v>65</v>
      </c>
      <c r="S123" s="21">
        <f t="shared" si="58"/>
        <v>65</v>
      </c>
      <c r="T123" s="29">
        <f t="shared" si="63"/>
        <v>0.36499999999999999</v>
      </c>
      <c r="U123" s="34">
        <f t="shared" si="59"/>
        <v>44943</v>
      </c>
      <c r="V123" s="35">
        <f t="shared" ca="1" si="46"/>
        <v>44139</v>
      </c>
      <c r="W123" s="54">
        <f t="shared" ca="1" si="47"/>
        <v>10</v>
      </c>
      <c r="X123" s="54">
        <f t="shared" ca="1" si="48"/>
        <v>2020</v>
      </c>
      <c r="Y123" s="55" t="str">
        <f t="shared" ca="1" si="49"/>
        <v>10-2020</v>
      </c>
      <c r="Z123" s="51">
        <f ca="1">IFERROR(VLOOKUP(Y123,IPC!$E$2:$F$1745,2,0),IPC!$H$1)</f>
        <v>138.32155800000001</v>
      </c>
      <c r="AA123" s="48">
        <f t="shared" si="60"/>
        <v>1</v>
      </c>
      <c r="AB123" s="48">
        <f t="shared" si="61"/>
        <v>2016</v>
      </c>
      <c r="AC123" s="32" t="str">
        <f t="shared" si="54"/>
        <v>1-2016</v>
      </c>
      <c r="AD123" s="50">
        <f>IFERROR(VLOOKUP(AC123,IPC!$E$2:$F$1745,2,0),IPC!$H$1)</f>
        <v>127.78</v>
      </c>
    </row>
    <row r="124" spans="1:30" x14ac:dyDescent="0.25">
      <c r="A124" s="165" t="s">
        <v>1870</v>
      </c>
      <c r="B124" s="170">
        <v>176074800</v>
      </c>
      <c r="C124" s="41">
        <v>1</v>
      </c>
      <c r="D124" s="42" t="s">
        <v>10</v>
      </c>
      <c r="E124" s="42" t="s">
        <v>10</v>
      </c>
      <c r="F124" s="42" t="s">
        <v>5</v>
      </c>
      <c r="G124" s="42" t="s">
        <v>5</v>
      </c>
      <c r="H124" s="64">
        <v>42136</v>
      </c>
      <c r="I124" s="42">
        <v>7</v>
      </c>
      <c r="J124" s="44" t="str">
        <f t="shared" si="64"/>
        <v>MEDIA</v>
      </c>
      <c r="K124" s="33">
        <f t="shared" ca="1" si="51"/>
        <v>1.5123287671232877</v>
      </c>
      <c r="L124" s="108">
        <f t="shared" ca="1" si="52"/>
        <v>199712510.5415203</v>
      </c>
      <c r="M124" s="44" t="str">
        <f t="shared" si="65"/>
        <v>Cuentas de orden</v>
      </c>
      <c r="N124" s="45">
        <f t="shared" ca="1" si="45"/>
        <v>194489813.31098506</v>
      </c>
      <c r="O124" s="108">
        <f t="shared" si="62"/>
        <v>0</v>
      </c>
      <c r="P124" s="21">
        <f t="shared" si="55"/>
        <v>8</v>
      </c>
      <c r="Q124" s="21">
        <f t="shared" si="56"/>
        <v>8</v>
      </c>
      <c r="R124" s="21">
        <f t="shared" si="57"/>
        <v>65</v>
      </c>
      <c r="S124" s="21">
        <f t="shared" si="58"/>
        <v>65</v>
      </c>
      <c r="T124" s="29">
        <f t="shared" si="63"/>
        <v>0.36499999999999999</v>
      </c>
      <c r="U124" s="34">
        <f t="shared" si="59"/>
        <v>44908</v>
      </c>
      <c r="V124" s="35">
        <f t="shared" ca="1" si="46"/>
        <v>44139</v>
      </c>
      <c r="W124" s="54">
        <f t="shared" ca="1" si="47"/>
        <v>10</v>
      </c>
      <c r="X124" s="54">
        <f t="shared" ca="1" si="48"/>
        <v>2020</v>
      </c>
      <c r="Y124" s="55" t="str">
        <f t="shared" ca="1" si="49"/>
        <v>10-2020</v>
      </c>
      <c r="Z124" s="51">
        <f ca="1">IFERROR(VLOOKUP(Y124,IPC!$E$2:$F$1745,2,0),IPC!$H$1)</f>
        <v>138.32155800000001</v>
      </c>
      <c r="AA124" s="48">
        <f t="shared" si="60"/>
        <v>12</v>
      </c>
      <c r="AB124" s="48">
        <f t="shared" si="61"/>
        <v>2015</v>
      </c>
      <c r="AC124" s="32" t="str">
        <f t="shared" si="54"/>
        <v>12-2015</v>
      </c>
      <c r="AD124" s="50">
        <f>IFERROR(VLOOKUP(AC124,IPC!$E$2:$F$1745,2,0),IPC!$H$1)</f>
        <v>126.15</v>
      </c>
    </row>
    <row r="125" spans="1:30" x14ac:dyDescent="0.25">
      <c r="A125" s="165" t="s">
        <v>1871</v>
      </c>
      <c r="B125" s="170">
        <v>148677160</v>
      </c>
      <c r="C125" s="41">
        <v>1</v>
      </c>
      <c r="D125" s="42" t="s">
        <v>10</v>
      </c>
      <c r="E125" s="42" t="s">
        <v>10</v>
      </c>
      <c r="F125" s="42" t="s">
        <v>5</v>
      </c>
      <c r="G125" s="42" t="s">
        <v>5</v>
      </c>
      <c r="H125" s="64">
        <v>42423</v>
      </c>
      <c r="I125" s="42">
        <v>7</v>
      </c>
      <c r="J125" s="44" t="str">
        <f t="shared" si="64"/>
        <v>MEDIA</v>
      </c>
      <c r="K125" s="33">
        <f t="shared" ca="1" si="51"/>
        <v>2.2986301369863016</v>
      </c>
      <c r="L125" s="108">
        <f t="shared" ca="1" si="52"/>
        <v>158915512.01773652</v>
      </c>
      <c r="M125" s="44" t="str">
        <f t="shared" si="65"/>
        <v>Cuentas de orden</v>
      </c>
      <c r="N125" s="45">
        <f t="shared" ca="1" si="45"/>
        <v>152642102.60865957</v>
      </c>
      <c r="O125" s="108">
        <f t="shared" si="62"/>
        <v>0</v>
      </c>
      <c r="P125" s="21">
        <f t="shared" si="55"/>
        <v>8</v>
      </c>
      <c r="Q125" s="21">
        <f t="shared" si="56"/>
        <v>8</v>
      </c>
      <c r="R125" s="21">
        <f t="shared" si="57"/>
        <v>65</v>
      </c>
      <c r="S125" s="21">
        <f t="shared" si="58"/>
        <v>65</v>
      </c>
      <c r="T125" s="29">
        <f t="shared" si="63"/>
        <v>0.36499999999999999</v>
      </c>
      <c r="U125" s="34">
        <f t="shared" si="59"/>
        <v>44691</v>
      </c>
      <c r="V125" s="35">
        <f t="shared" ca="1" si="46"/>
        <v>44139</v>
      </c>
      <c r="W125" s="54">
        <f t="shared" ca="1" si="47"/>
        <v>10</v>
      </c>
      <c r="X125" s="54">
        <f t="shared" ca="1" si="48"/>
        <v>2020</v>
      </c>
      <c r="Y125" s="55" t="str">
        <f t="shared" ca="1" si="49"/>
        <v>10-2020</v>
      </c>
      <c r="Z125" s="51">
        <f ca="1">IFERROR(VLOOKUP(Y125,IPC!$E$2:$F$1745,2,0),IPC!$H$1)</f>
        <v>138.32155800000001</v>
      </c>
      <c r="AA125" s="48">
        <f t="shared" si="60"/>
        <v>5</v>
      </c>
      <c r="AB125" s="48">
        <f t="shared" si="61"/>
        <v>2015</v>
      </c>
      <c r="AC125" s="32" t="str">
        <f t="shared" si="54"/>
        <v>5-2015</v>
      </c>
      <c r="AD125" s="50">
        <f>IFERROR(VLOOKUP(AC125,IPC!$E$2:$F$1745,2,0),IPC!$H$1)</f>
        <v>121.95</v>
      </c>
    </row>
    <row r="126" spans="1:30" x14ac:dyDescent="0.25">
      <c r="A126" s="165" t="s">
        <v>1872</v>
      </c>
      <c r="B126" s="170">
        <v>86187809</v>
      </c>
      <c r="C126" s="41">
        <v>1</v>
      </c>
      <c r="D126" s="42" t="s">
        <v>10</v>
      </c>
      <c r="E126" s="42" t="s">
        <v>10</v>
      </c>
      <c r="F126" s="42" t="s">
        <v>5</v>
      </c>
      <c r="G126" s="42" t="s">
        <v>5</v>
      </c>
      <c r="H126" s="64">
        <v>42436</v>
      </c>
      <c r="I126" s="42">
        <v>7</v>
      </c>
      <c r="J126" s="44" t="str">
        <f t="shared" si="64"/>
        <v>MEDIA</v>
      </c>
      <c r="K126" s="33">
        <f t="shared" ref="K126:K181" ca="1" si="66">IFERROR(IF((U127-V127)/365&lt;0,"",(U127-V127)/365),"")</f>
        <v>2.3342465753424659</v>
      </c>
      <c r="L126" s="108">
        <f t="shared" ca="1" si="52"/>
        <v>91262589.156292006</v>
      </c>
      <c r="M126" s="44" t="str">
        <f t="shared" si="65"/>
        <v>Cuentas de orden</v>
      </c>
      <c r="N126" s="45">
        <f t="shared" ref="N126:N181" ca="1" si="67">IFERROR(L126*((1+$M$7)^K126)/((1+$N$7)^K126),"")</f>
        <v>87605183.265071765</v>
      </c>
      <c r="O126" s="108">
        <f t="shared" si="62"/>
        <v>0</v>
      </c>
      <c r="P126" s="21">
        <f t="shared" si="55"/>
        <v>8</v>
      </c>
      <c r="Q126" s="21">
        <f t="shared" si="56"/>
        <v>8</v>
      </c>
      <c r="R126" s="21">
        <f t="shared" si="57"/>
        <v>65</v>
      </c>
      <c r="S126" s="21">
        <f t="shared" si="58"/>
        <v>65</v>
      </c>
      <c r="T126" s="29">
        <f t="shared" si="63"/>
        <v>0.36499999999999999</v>
      </c>
      <c r="U126" s="34">
        <f t="shared" si="59"/>
        <v>44978</v>
      </c>
      <c r="V126" s="35">
        <f t="shared" ca="1" si="46"/>
        <v>44139</v>
      </c>
      <c r="W126" s="54">
        <f t="shared" ca="1" si="47"/>
        <v>10</v>
      </c>
      <c r="X126" s="54">
        <f t="shared" ca="1" si="48"/>
        <v>2020</v>
      </c>
      <c r="Y126" s="55" t="str">
        <f t="shared" ca="1" si="49"/>
        <v>10-2020</v>
      </c>
      <c r="Z126" s="51">
        <f ca="1">IFERROR(VLOOKUP(Y126,IPC!$E$2:$F$1745,2,0),IPC!$H$1)</f>
        <v>138.32155800000001</v>
      </c>
      <c r="AA126" s="48">
        <f t="shared" si="60"/>
        <v>2</v>
      </c>
      <c r="AB126" s="48">
        <f t="shared" si="61"/>
        <v>2016</v>
      </c>
      <c r="AC126" s="32" t="str">
        <f t="shared" si="54"/>
        <v>2-2016</v>
      </c>
      <c r="AD126" s="50">
        <f>IFERROR(VLOOKUP(AC126,IPC!$E$2:$F$1745,2,0),IPC!$H$1)</f>
        <v>129.41</v>
      </c>
    </row>
    <row r="127" spans="1:30" x14ac:dyDescent="0.25">
      <c r="A127" s="165" t="s">
        <v>1873</v>
      </c>
      <c r="B127" s="40">
        <v>100000000</v>
      </c>
      <c r="C127" s="168">
        <v>1</v>
      </c>
      <c r="D127" s="42" t="s">
        <v>10</v>
      </c>
      <c r="E127" s="42" t="s">
        <v>10</v>
      </c>
      <c r="F127" s="42" t="s">
        <v>5</v>
      </c>
      <c r="G127" s="42" t="s">
        <v>5</v>
      </c>
      <c r="H127" s="64">
        <v>42305</v>
      </c>
      <c r="I127" s="42">
        <v>7</v>
      </c>
      <c r="J127" s="44" t="str">
        <f t="shared" si="64"/>
        <v>MEDIA</v>
      </c>
      <c r="K127" s="33">
        <f t="shared" ca="1" si="66"/>
        <v>1.9753424657534246</v>
      </c>
      <c r="L127" s="108">
        <f t="shared" ca="1" si="52"/>
        <v>110994670.19740011</v>
      </c>
      <c r="M127" s="44" t="str">
        <f t="shared" si="65"/>
        <v>Cuentas de orden</v>
      </c>
      <c r="N127" s="45">
        <f t="shared" ca="1" si="67"/>
        <v>107218642.61617742</v>
      </c>
      <c r="O127" s="108">
        <f t="shared" si="62"/>
        <v>0</v>
      </c>
      <c r="P127" s="21">
        <f t="shared" si="55"/>
        <v>8</v>
      </c>
      <c r="Q127" s="21">
        <f t="shared" si="56"/>
        <v>8</v>
      </c>
      <c r="R127" s="21">
        <f t="shared" si="57"/>
        <v>65</v>
      </c>
      <c r="S127" s="21">
        <f t="shared" si="58"/>
        <v>65</v>
      </c>
      <c r="T127" s="29">
        <f t="shared" si="63"/>
        <v>0.36499999999999999</v>
      </c>
      <c r="U127" s="34">
        <f t="shared" si="59"/>
        <v>44991</v>
      </c>
      <c r="V127" s="35">
        <f t="shared" ref="V127:V188" ca="1" si="68">+TODAY()</f>
        <v>44139</v>
      </c>
      <c r="W127" s="54">
        <f t="shared" ref="W127:W188" ca="1" si="69">+MONTH(V127)-1</f>
        <v>10</v>
      </c>
      <c r="X127" s="54">
        <f t="shared" ref="X127:X188" ca="1" si="70">+YEAR(V127)</f>
        <v>2020</v>
      </c>
      <c r="Y127" s="55" t="str">
        <f t="shared" ref="Y127:Y188" ca="1" si="71">+W127&amp;"-"&amp;X127</f>
        <v>10-2020</v>
      </c>
      <c r="Z127" s="51">
        <f ca="1">IFERROR(VLOOKUP(Y127,IPC!$E$2:$F$1745,2,0),IPC!$H$1)</f>
        <v>138.32155800000001</v>
      </c>
      <c r="AA127" s="48">
        <f t="shared" si="60"/>
        <v>3</v>
      </c>
      <c r="AB127" s="48">
        <f t="shared" si="61"/>
        <v>2016</v>
      </c>
      <c r="AC127" s="32" t="str">
        <f t="shared" si="54"/>
        <v>3-2016</v>
      </c>
      <c r="AD127" s="50">
        <f>IFERROR(VLOOKUP(AC127,IPC!$E$2:$F$1745,2,0),IPC!$H$1)</f>
        <v>130.63</v>
      </c>
    </row>
    <row r="128" spans="1:30" x14ac:dyDescent="0.25">
      <c r="A128" s="165" t="s">
        <v>1874</v>
      </c>
      <c r="B128" s="170">
        <v>15034833</v>
      </c>
      <c r="C128" s="41">
        <v>1</v>
      </c>
      <c r="D128" s="42" t="s">
        <v>10</v>
      </c>
      <c r="E128" s="42" t="s">
        <v>10</v>
      </c>
      <c r="F128" s="42" t="s">
        <v>5</v>
      </c>
      <c r="G128" s="42" t="s">
        <v>5</v>
      </c>
      <c r="H128" s="64">
        <v>42398</v>
      </c>
      <c r="I128" s="42">
        <v>7</v>
      </c>
      <c r="J128" s="44" t="str">
        <f t="shared" si="64"/>
        <v>MEDIA</v>
      </c>
      <c r="K128" s="33">
        <f t="shared" ca="1" si="66"/>
        <v>2.2301369863013698</v>
      </c>
      <c r="L128" s="108">
        <f t="shared" ca="1" si="52"/>
        <v>16275172.365235671</v>
      </c>
      <c r="M128" s="44" t="str">
        <f t="shared" si="65"/>
        <v>Cuentas de orden</v>
      </c>
      <c r="N128" s="45">
        <f t="shared" ca="1" si="67"/>
        <v>15651460.129269442</v>
      </c>
      <c r="O128" s="108">
        <f t="shared" si="62"/>
        <v>0</v>
      </c>
      <c r="P128" s="21">
        <f t="shared" si="55"/>
        <v>8</v>
      </c>
      <c r="Q128" s="21">
        <f t="shared" si="56"/>
        <v>8</v>
      </c>
      <c r="R128" s="21">
        <f t="shared" si="57"/>
        <v>65</v>
      </c>
      <c r="S128" s="21">
        <f t="shared" si="58"/>
        <v>65</v>
      </c>
      <c r="T128" s="29">
        <f t="shared" si="63"/>
        <v>0.36499999999999999</v>
      </c>
      <c r="U128" s="34">
        <f t="shared" si="59"/>
        <v>44860</v>
      </c>
      <c r="V128" s="35">
        <f t="shared" ca="1" si="68"/>
        <v>44139</v>
      </c>
      <c r="W128" s="54">
        <f t="shared" ca="1" si="69"/>
        <v>10</v>
      </c>
      <c r="X128" s="54">
        <f t="shared" ca="1" si="70"/>
        <v>2020</v>
      </c>
      <c r="Y128" s="55" t="str">
        <f t="shared" ca="1" si="71"/>
        <v>10-2020</v>
      </c>
      <c r="Z128" s="51">
        <f ca="1">IFERROR(VLOOKUP(Y128,IPC!$E$2:$F$1745,2,0),IPC!$H$1)</f>
        <v>138.32155800000001</v>
      </c>
      <c r="AA128" s="48">
        <f t="shared" si="60"/>
        <v>10</v>
      </c>
      <c r="AB128" s="48">
        <f t="shared" si="61"/>
        <v>2015</v>
      </c>
      <c r="AC128" s="32" t="str">
        <f t="shared" si="54"/>
        <v>10-2015</v>
      </c>
      <c r="AD128" s="50">
        <f>IFERROR(VLOOKUP(AC128,IPC!$E$2:$F$1745,2,0),IPC!$H$1)</f>
        <v>124.62</v>
      </c>
    </row>
    <row r="129" spans="1:30" x14ac:dyDescent="0.25">
      <c r="A129" s="165" t="s">
        <v>1875</v>
      </c>
      <c r="B129" s="170">
        <v>358141837</v>
      </c>
      <c r="C129" s="41">
        <v>1</v>
      </c>
      <c r="D129" s="42" t="s">
        <v>10</v>
      </c>
      <c r="E129" s="42" t="s">
        <v>10</v>
      </c>
      <c r="F129" s="42" t="s">
        <v>5</v>
      </c>
      <c r="G129" s="42" t="s">
        <v>5</v>
      </c>
      <c r="H129" s="64">
        <v>42423</v>
      </c>
      <c r="I129" s="42">
        <v>7</v>
      </c>
      <c r="J129" s="44" t="str">
        <f t="shared" si="64"/>
        <v>MEDIA</v>
      </c>
      <c r="K129" s="33">
        <f t="shared" ca="1" si="66"/>
        <v>2.2986301369863016</v>
      </c>
      <c r="L129" s="108">
        <f t="shared" ca="1" si="52"/>
        <v>382804550.48931342</v>
      </c>
      <c r="M129" s="44" t="str">
        <f t="shared" si="65"/>
        <v>Cuentas de orden</v>
      </c>
      <c r="N129" s="45">
        <f t="shared" ca="1" si="67"/>
        <v>367692811.94103932</v>
      </c>
      <c r="O129" s="108">
        <f t="shared" si="62"/>
        <v>0</v>
      </c>
      <c r="P129" s="21">
        <f t="shared" si="55"/>
        <v>8</v>
      </c>
      <c r="Q129" s="21">
        <f t="shared" si="56"/>
        <v>8</v>
      </c>
      <c r="R129" s="21">
        <f t="shared" si="57"/>
        <v>65</v>
      </c>
      <c r="S129" s="21">
        <f t="shared" si="58"/>
        <v>65</v>
      </c>
      <c r="T129" s="29">
        <f t="shared" si="63"/>
        <v>0.36499999999999999</v>
      </c>
      <c r="U129" s="34">
        <f t="shared" si="59"/>
        <v>44953</v>
      </c>
      <c r="V129" s="35">
        <f t="shared" ca="1" si="68"/>
        <v>44139</v>
      </c>
      <c r="W129" s="54">
        <f t="shared" ca="1" si="69"/>
        <v>10</v>
      </c>
      <c r="X129" s="54">
        <f t="shared" ca="1" si="70"/>
        <v>2020</v>
      </c>
      <c r="Y129" s="55" t="str">
        <f t="shared" ca="1" si="71"/>
        <v>10-2020</v>
      </c>
      <c r="Z129" s="51">
        <f ca="1">IFERROR(VLOOKUP(Y129,IPC!$E$2:$F$1745,2,0),IPC!$H$1)</f>
        <v>138.32155800000001</v>
      </c>
      <c r="AA129" s="48">
        <f t="shared" si="60"/>
        <v>1</v>
      </c>
      <c r="AB129" s="48">
        <f t="shared" si="61"/>
        <v>2016</v>
      </c>
      <c r="AC129" s="32" t="str">
        <f t="shared" si="54"/>
        <v>1-2016</v>
      </c>
      <c r="AD129" s="50">
        <f>IFERROR(VLOOKUP(AC129,IPC!$E$2:$F$1745,2,0),IPC!$H$1)</f>
        <v>127.78</v>
      </c>
    </row>
    <row r="130" spans="1:30" x14ac:dyDescent="0.25">
      <c r="A130" s="165" t="s">
        <v>1876</v>
      </c>
      <c r="B130" s="40">
        <v>2350000000</v>
      </c>
      <c r="C130" s="168">
        <v>1</v>
      </c>
      <c r="D130" s="42" t="s">
        <v>5</v>
      </c>
      <c r="E130" s="42" t="s">
        <v>10</v>
      </c>
      <c r="F130" s="42" t="s">
        <v>5</v>
      </c>
      <c r="G130" s="42" t="s">
        <v>5</v>
      </c>
      <c r="H130" s="64">
        <v>42403</v>
      </c>
      <c r="I130" s="42">
        <v>7</v>
      </c>
      <c r="J130" s="44" t="str">
        <f>IFERROR(IF(#REF!&gt;0.5,"ALTA",IF(AND(#REF!&gt;0.25,#REF!&lt;=0.5),"MEDIA",IF(AND(#REF!&gt;=0.1,#REF!&lt;=0.25),"BAJA",IF(AND(#REF!&lt;0.1),"REMOTA")))),"")</f>
        <v/>
      </c>
      <c r="K130" s="33" t="str">
        <f>IFERROR(IF((#REF!-#REF!)/365&lt;0,"",(#REF!-#REF!)/365),"")</f>
        <v/>
      </c>
      <c r="L130" s="108" t="str">
        <f>IFERROR(B130*C130*#REF!/#REF!,"")</f>
        <v/>
      </c>
      <c r="M130" s="44" t="str">
        <f>IFERROR(IF(#REF!&gt;50%,"Provisión contable",IF(#REF!&lt;=10%,"No se registra","Cuentas de orden")),"")</f>
        <v/>
      </c>
      <c r="N130" s="45" t="str">
        <f t="shared" si="67"/>
        <v/>
      </c>
      <c r="O130" s="108">
        <f>+IF(M130="Provisión contable",N130,0)</f>
        <v>0</v>
      </c>
      <c r="P130" s="21">
        <f t="shared" si="55"/>
        <v>8</v>
      </c>
      <c r="Q130" s="21">
        <f t="shared" si="56"/>
        <v>8</v>
      </c>
      <c r="R130" s="21">
        <f t="shared" si="57"/>
        <v>65</v>
      </c>
      <c r="S130" s="21">
        <f t="shared" si="58"/>
        <v>65</v>
      </c>
      <c r="T130" s="29">
        <f t="shared" si="63"/>
        <v>0.36499999999999999</v>
      </c>
      <c r="U130" s="34">
        <f t="shared" si="59"/>
        <v>44978</v>
      </c>
      <c r="V130" s="35">
        <f t="shared" ca="1" si="68"/>
        <v>44139</v>
      </c>
      <c r="W130" s="54">
        <f t="shared" ca="1" si="69"/>
        <v>10</v>
      </c>
      <c r="X130" s="54">
        <f t="shared" ca="1" si="70"/>
        <v>2020</v>
      </c>
      <c r="Y130" s="55" t="str">
        <f t="shared" ca="1" si="71"/>
        <v>10-2020</v>
      </c>
      <c r="Z130" s="51">
        <f ca="1">IFERROR(VLOOKUP(Y130,IPC!$E$2:$F$1745,2,0),IPC!$H$1)</f>
        <v>138.32155800000001</v>
      </c>
      <c r="AA130" s="48">
        <f t="shared" si="60"/>
        <v>2</v>
      </c>
      <c r="AB130" s="48">
        <f t="shared" si="61"/>
        <v>2016</v>
      </c>
      <c r="AC130" s="32" t="str">
        <f t="shared" si="54"/>
        <v>2-2016</v>
      </c>
      <c r="AD130" s="50">
        <f>IFERROR(VLOOKUP(AC130,IPC!$E$2:$F$1745,2,0),IPC!$H$1)</f>
        <v>129.41</v>
      </c>
    </row>
    <row r="131" spans="1:30" x14ac:dyDescent="0.25">
      <c r="A131" s="169" t="s">
        <v>1877</v>
      </c>
      <c r="B131" s="170">
        <v>176074800</v>
      </c>
      <c r="C131" s="168">
        <v>1</v>
      </c>
      <c r="D131" s="42" t="s">
        <v>10</v>
      </c>
      <c r="E131" s="42" t="s">
        <v>10</v>
      </c>
      <c r="F131" s="42" t="s">
        <v>5</v>
      </c>
      <c r="G131" s="42" t="s">
        <v>10</v>
      </c>
      <c r="H131" s="64">
        <v>42502</v>
      </c>
      <c r="I131" s="42">
        <v>7</v>
      </c>
      <c r="J131" s="44" t="str">
        <f t="shared" si="64"/>
        <v>BAJA</v>
      </c>
      <c r="K131" s="33">
        <f t="shared" ca="1" si="66"/>
        <v>2.515068493150685</v>
      </c>
      <c r="L131" s="108">
        <f t="shared" ca="1" si="52"/>
        <v>184577041.76232213</v>
      </c>
      <c r="M131" s="44" t="str">
        <f t="shared" si="65"/>
        <v>Cuentas de orden</v>
      </c>
      <c r="N131" s="45">
        <f t="shared" ca="1" si="67"/>
        <v>176619516.78181994</v>
      </c>
      <c r="O131" s="108">
        <f t="shared" si="62"/>
        <v>0</v>
      </c>
      <c r="P131" s="21" t="e">
        <f>+VLOOKUP(#REF!,$E$2:$F$5,2,0)</f>
        <v>#REF!</v>
      </c>
      <c r="Q131" s="21" t="e">
        <f>+VLOOKUP(#REF!,$E$2:$F$5,2,0)</f>
        <v>#REF!</v>
      </c>
      <c r="R131" s="21" t="e">
        <f>+VLOOKUP(#REF!,$E$2:$F$5,2,0)</f>
        <v>#REF!</v>
      </c>
      <c r="S131" s="21" t="e">
        <f>+VLOOKUP(#REF!,$E$2:$F$5,2,0)</f>
        <v>#REF!</v>
      </c>
      <c r="T131" s="29" t="e">
        <f t="shared" si="63"/>
        <v>#REF!</v>
      </c>
      <c r="U131" s="34" t="e">
        <f>+#REF!+365*#REF!</f>
        <v>#REF!</v>
      </c>
      <c r="V131" s="35">
        <f t="shared" ca="1" si="68"/>
        <v>44139</v>
      </c>
      <c r="W131" s="54">
        <f t="shared" ca="1" si="69"/>
        <v>10</v>
      </c>
      <c r="X131" s="54">
        <f t="shared" ca="1" si="70"/>
        <v>2020</v>
      </c>
      <c r="Y131" s="55" t="str">
        <f t="shared" ca="1" si="71"/>
        <v>10-2020</v>
      </c>
      <c r="Z131" s="51">
        <f ca="1">IFERROR(VLOOKUP(Y131,IPC!$E$2:$F$1745,2,0),IPC!$H$1)</f>
        <v>138.32155800000001</v>
      </c>
      <c r="AA131" s="48" t="e">
        <f>+MONTH(#REF!)</f>
        <v>#REF!</v>
      </c>
      <c r="AB131" s="48" t="e">
        <f>+YEAR(#REF!)</f>
        <v>#REF!</v>
      </c>
      <c r="AC131" s="32" t="e">
        <f t="shared" si="54"/>
        <v>#REF!</v>
      </c>
      <c r="AD131" s="50">
        <f>IFERROR(VLOOKUP(AC131,IPC!$E$2:$F$1745,2,0),IPC!$H$1)</f>
        <v>138.32155800000001</v>
      </c>
    </row>
    <row r="132" spans="1:30" x14ac:dyDescent="0.25">
      <c r="A132" s="165" t="s">
        <v>1878</v>
      </c>
      <c r="B132" s="170">
        <v>6441099</v>
      </c>
      <c r="C132" s="41">
        <v>1</v>
      </c>
      <c r="D132" s="42" t="s">
        <v>10</v>
      </c>
      <c r="E132" s="42" t="s">
        <v>10</v>
      </c>
      <c r="F132" s="42" t="s">
        <v>5</v>
      </c>
      <c r="G132" s="42" t="s">
        <v>5</v>
      </c>
      <c r="H132" s="64">
        <v>42479</v>
      </c>
      <c r="I132" s="42">
        <v>7</v>
      </c>
      <c r="J132" s="44" t="str">
        <f t="shared" si="64"/>
        <v>MEDIA</v>
      </c>
      <c r="K132" s="33">
        <f t="shared" ca="1" si="66"/>
        <v>2.452054794520548</v>
      </c>
      <c r="L132" s="108">
        <f t="shared" ca="1" si="52"/>
        <v>6786584.7723357864</v>
      </c>
      <c r="M132" s="44" t="str">
        <f t="shared" si="65"/>
        <v>Cuentas de orden</v>
      </c>
      <c r="N132" s="45">
        <f t="shared" ca="1" si="67"/>
        <v>6501174.2492266428</v>
      </c>
      <c r="O132" s="108">
        <f t="shared" si="62"/>
        <v>0</v>
      </c>
      <c r="P132" s="21">
        <f t="shared" si="55"/>
        <v>8</v>
      </c>
      <c r="Q132" s="21">
        <f t="shared" si="56"/>
        <v>8</v>
      </c>
      <c r="R132" s="21">
        <f t="shared" si="57"/>
        <v>65</v>
      </c>
      <c r="S132" s="21">
        <f t="shared" si="58"/>
        <v>8</v>
      </c>
      <c r="T132" s="29">
        <f t="shared" si="63"/>
        <v>0.2225</v>
      </c>
      <c r="U132" s="34">
        <f t="shared" si="59"/>
        <v>45057</v>
      </c>
      <c r="V132" s="35">
        <f t="shared" ca="1" si="68"/>
        <v>44139</v>
      </c>
      <c r="W132" s="54">
        <f t="shared" ca="1" si="69"/>
        <v>10</v>
      </c>
      <c r="X132" s="54">
        <f t="shared" ca="1" si="70"/>
        <v>2020</v>
      </c>
      <c r="Y132" s="55" t="str">
        <f t="shared" ca="1" si="71"/>
        <v>10-2020</v>
      </c>
      <c r="Z132" s="51">
        <f ca="1">IFERROR(VLOOKUP(Y132,IPC!$E$2:$F$1745,2,0),IPC!$H$1)</f>
        <v>138.32155800000001</v>
      </c>
      <c r="AA132" s="48">
        <f t="shared" si="60"/>
        <v>5</v>
      </c>
      <c r="AB132" s="48">
        <f t="shared" si="61"/>
        <v>2016</v>
      </c>
      <c r="AC132" s="32" t="str">
        <f t="shared" si="54"/>
        <v>5-2016</v>
      </c>
      <c r="AD132" s="50">
        <f>IFERROR(VLOOKUP(AC132,IPC!$E$2:$F$1745,2,0),IPC!$H$1)</f>
        <v>131.94999999999999</v>
      </c>
    </row>
    <row r="133" spans="1:30" x14ac:dyDescent="0.25">
      <c r="A133" s="165" t="s">
        <v>1879</v>
      </c>
      <c r="B133" s="170">
        <v>5747500</v>
      </c>
      <c r="C133" s="41">
        <v>1</v>
      </c>
      <c r="D133" s="42" t="s">
        <v>10</v>
      </c>
      <c r="E133" s="42" t="s">
        <v>10</v>
      </c>
      <c r="F133" s="42" t="s">
        <v>5</v>
      </c>
      <c r="G133" s="42" t="s">
        <v>5</v>
      </c>
      <c r="H133" s="64">
        <v>42438</v>
      </c>
      <c r="I133" s="42">
        <v>7</v>
      </c>
      <c r="J133" s="44" t="str">
        <f t="shared" si="64"/>
        <v>MEDIA</v>
      </c>
      <c r="K133" s="33">
        <f t="shared" ca="1" si="66"/>
        <v>2.3397260273972602</v>
      </c>
      <c r="L133" s="108">
        <f t="shared" ca="1" si="52"/>
        <v>6085915.5982928891</v>
      </c>
      <c r="M133" s="44" t="str">
        <f t="shared" si="65"/>
        <v>Cuentas de orden</v>
      </c>
      <c r="N133" s="45">
        <f t="shared" ca="1" si="67"/>
        <v>5841457.8151129317</v>
      </c>
      <c r="O133" s="108">
        <f t="shared" si="62"/>
        <v>0</v>
      </c>
      <c r="P133" s="21">
        <f t="shared" si="55"/>
        <v>8</v>
      </c>
      <c r="Q133" s="21">
        <f t="shared" si="56"/>
        <v>8</v>
      </c>
      <c r="R133" s="21">
        <f t="shared" si="57"/>
        <v>65</v>
      </c>
      <c r="S133" s="21">
        <f t="shared" si="58"/>
        <v>65</v>
      </c>
      <c r="T133" s="29">
        <f t="shared" si="63"/>
        <v>0.36499999999999999</v>
      </c>
      <c r="U133" s="34">
        <f t="shared" si="59"/>
        <v>45034</v>
      </c>
      <c r="V133" s="35">
        <f t="shared" ca="1" si="68"/>
        <v>44139</v>
      </c>
      <c r="W133" s="54">
        <f t="shared" ca="1" si="69"/>
        <v>10</v>
      </c>
      <c r="X133" s="54">
        <f t="shared" ca="1" si="70"/>
        <v>2020</v>
      </c>
      <c r="Y133" s="55" t="str">
        <f t="shared" ca="1" si="71"/>
        <v>10-2020</v>
      </c>
      <c r="Z133" s="51">
        <f ca="1">IFERROR(VLOOKUP(Y133,IPC!$E$2:$F$1745,2,0),IPC!$H$1)</f>
        <v>138.32155800000001</v>
      </c>
      <c r="AA133" s="48">
        <f t="shared" si="60"/>
        <v>4</v>
      </c>
      <c r="AB133" s="48">
        <f t="shared" si="61"/>
        <v>2016</v>
      </c>
      <c r="AC133" s="32" t="str">
        <f t="shared" si="54"/>
        <v>4-2016</v>
      </c>
      <c r="AD133" s="50">
        <f>IFERROR(VLOOKUP(AC133,IPC!$E$2:$F$1745,2,0),IPC!$H$1)</f>
        <v>131.28</v>
      </c>
    </row>
    <row r="134" spans="1:30" x14ac:dyDescent="0.25">
      <c r="A134" s="165" t="s">
        <v>1904</v>
      </c>
      <c r="B134" s="170">
        <v>10213000</v>
      </c>
      <c r="C134" s="41">
        <v>1</v>
      </c>
      <c r="D134" s="42" t="s">
        <v>10</v>
      </c>
      <c r="E134" s="42" t="s">
        <v>10</v>
      </c>
      <c r="F134" s="42" t="s">
        <v>5</v>
      </c>
      <c r="G134" s="42" t="s">
        <v>5</v>
      </c>
      <c r="H134" s="64">
        <v>42269</v>
      </c>
      <c r="I134" s="42">
        <v>7</v>
      </c>
      <c r="J134" s="44" t="str">
        <f t="shared" si="64"/>
        <v>MEDIA</v>
      </c>
      <c r="K134" s="33">
        <f t="shared" ca="1" si="66"/>
        <v>1.8767123287671232</v>
      </c>
      <c r="L134" s="108">
        <f t="shared" ca="1" si="52"/>
        <v>11412813.635918565</v>
      </c>
      <c r="M134" s="44" t="str">
        <f t="shared" si="65"/>
        <v>Cuentas de orden</v>
      </c>
      <c r="N134" s="45">
        <f t="shared" ca="1" si="67"/>
        <v>11043619.980874594</v>
      </c>
      <c r="O134" s="108">
        <f t="shared" si="62"/>
        <v>0</v>
      </c>
      <c r="P134" s="21">
        <f t="shared" si="55"/>
        <v>8</v>
      </c>
      <c r="Q134" s="21">
        <f t="shared" si="56"/>
        <v>8</v>
      </c>
      <c r="R134" s="21">
        <f t="shared" si="57"/>
        <v>65</v>
      </c>
      <c r="S134" s="21">
        <f t="shared" si="58"/>
        <v>65</v>
      </c>
      <c r="T134" s="29">
        <f t="shared" si="63"/>
        <v>0.36499999999999999</v>
      </c>
      <c r="U134" s="34">
        <f t="shared" si="59"/>
        <v>44993</v>
      </c>
      <c r="V134" s="35">
        <f t="shared" ca="1" si="68"/>
        <v>44139</v>
      </c>
      <c r="W134" s="54">
        <f t="shared" ca="1" si="69"/>
        <v>10</v>
      </c>
      <c r="X134" s="54">
        <f t="shared" ca="1" si="70"/>
        <v>2020</v>
      </c>
      <c r="Y134" s="55" t="str">
        <f t="shared" ca="1" si="71"/>
        <v>10-2020</v>
      </c>
      <c r="Z134" s="51">
        <f ca="1">IFERROR(VLOOKUP(Y134,IPC!$E$2:$F$1745,2,0),IPC!$H$1)</f>
        <v>138.32155800000001</v>
      </c>
      <c r="AA134" s="48">
        <f t="shared" si="60"/>
        <v>3</v>
      </c>
      <c r="AB134" s="48">
        <f t="shared" si="61"/>
        <v>2016</v>
      </c>
      <c r="AC134" s="32" t="str">
        <f t="shared" si="54"/>
        <v>3-2016</v>
      </c>
      <c r="AD134" s="50">
        <f>IFERROR(VLOOKUP(AC134,IPC!$E$2:$F$1745,2,0),IPC!$H$1)</f>
        <v>130.63</v>
      </c>
    </row>
    <row r="135" spans="1:30" x14ac:dyDescent="0.25">
      <c r="A135" s="165" t="s">
        <v>1880</v>
      </c>
      <c r="B135" s="170">
        <v>11375991</v>
      </c>
      <c r="C135" s="41">
        <v>1</v>
      </c>
      <c r="D135" s="42" t="s">
        <v>10</v>
      </c>
      <c r="E135" s="42" t="s">
        <v>10</v>
      </c>
      <c r="F135" s="42" t="s">
        <v>5</v>
      </c>
      <c r="G135" s="42" t="s">
        <v>5</v>
      </c>
      <c r="H135" s="64">
        <v>42514</v>
      </c>
      <c r="I135" s="42">
        <v>7</v>
      </c>
      <c r="J135" s="44" t="str">
        <f t="shared" si="64"/>
        <v>MEDIA</v>
      </c>
      <c r="K135" s="33">
        <f t="shared" ca="1" si="66"/>
        <v>2.547945205479452</v>
      </c>
      <c r="L135" s="108">
        <f t="shared" ca="1" si="52"/>
        <v>11925311.094459858</v>
      </c>
      <c r="M135" s="44" t="str">
        <f t="shared" si="65"/>
        <v>Cuentas de orden</v>
      </c>
      <c r="N135" s="45">
        <f t="shared" ca="1" si="67"/>
        <v>11404612.809341688</v>
      </c>
      <c r="O135" s="108">
        <f t="shared" si="62"/>
        <v>0</v>
      </c>
      <c r="P135" s="21">
        <f t="shared" si="55"/>
        <v>8</v>
      </c>
      <c r="Q135" s="21">
        <f t="shared" si="56"/>
        <v>8</v>
      </c>
      <c r="R135" s="21">
        <f t="shared" si="57"/>
        <v>65</v>
      </c>
      <c r="S135" s="21">
        <f t="shared" si="58"/>
        <v>65</v>
      </c>
      <c r="T135" s="29">
        <f t="shared" si="63"/>
        <v>0.36499999999999999</v>
      </c>
      <c r="U135" s="34">
        <f t="shared" si="59"/>
        <v>44824</v>
      </c>
      <c r="V135" s="35">
        <f t="shared" ca="1" si="68"/>
        <v>44139</v>
      </c>
      <c r="W135" s="54">
        <f t="shared" ca="1" si="69"/>
        <v>10</v>
      </c>
      <c r="X135" s="54">
        <f t="shared" ca="1" si="70"/>
        <v>2020</v>
      </c>
      <c r="Y135" s="55" t="str">
        <f t="shared" ca="1" si="71"/>
        <v>10-2020</v>
      </c>
      <c r="Z135" s="51">
        <f ca="1">IFERROR(VLOOKUP(Y135,IPC!$E$2:$F$1745,2,0),IPC!$H$1)</f>
        <v>138.32155800000001</v>
      </c>
      <c r="AA135" s="48">
        <f t="shared" si="60"/>
        <v>9</v>
      </c>
      <c r="AB135" s="48">
        <f t="shared" si="61"/>
        <v>2015</v>
      </c>
      <c r="AC135" s="32" t="str">
        <f t="shared" si="54"/>
        <v>9-2015</v>
      </c>
      <c r="AD135" s="50">
        <f>IFERROR(VLOOKUP(AC135,IPC!$E$2:$F$1745,2,0),IPC!$H$1)</f>
        <v>123.78</v>
      </c>
    </row>
    <row r="136" spans="1:30" x14ac:dyDescent="0.25">
      <c r="A136" s="165" t="s">
        <v>1881</v>
      </c>
      <c r="B136" s="170">
        <v>60000000</v>
      </c>
      <c r="C136" s="41">
        <v>1</v>
      </c>
      <c r="D136" s="42" t="s">
        <v>10</v>
      </c>
      <c r="E136" s="42" t="s">
        <v>10</v>
      </c>
      <c r="F136" s="42" t="s">
        <v>5</v>
      </c>
      <c r="G136" s="42" t="s">
        <v>5</v>
      </c>
      <c r="H136" s="64">
        <v>42524</v>
      </c>
      <c r="I136" s="42">
        <v>7</v>
      </c>
      <c r="J136" s="44" t="str">
        <f t="shared" si="64"/>
        <v>MEDIA</v>
      </c>
      <c r="K136" s="33">
        <f t="shared" ca="1" si="66"/>
        <v>2.5753424657534247</v>
      </c>
      <c r="L136" s="108">
        <f t="shared" ca="1" si="52"/>
        <v>62598381.958063059</v>
      </c>
      <c r="M136" s="44" t="str">
        <f t="shared" si="65"/>
        <v>Cuentas de orden</v>
      </c>
      <c r="N136" s="45">
        <f t="shared" ca="1" si="67"/>
        <v>59836399.093908422</v>
      </c>
      <c r="O136" s="108">
        <f t="shared" si="62"/>
        <v>0</v>
      </c>
      <c r="P136" s="21">
        <f t="shared" si="55"/>
        <v>8</v>
      </c>
      <c r="Q136" s="21">
        <f t="shared" si="56"/>
        <v>8</v>
      </c>
      <c r="R136" s="21">
        <f t="shared" si="57"/>
        <v>65</v>
      </c>
      <c r="S136" s="21">
        <f t="shared" si="58"/>
        <v>65</v>
      </c>
      <c r="T136" s="29">
        <f t="shared" si="63"/>
        <v>0.36499999999999999</v>
      </c>
      <c r="U136" s="34">
        <f t="shared" si="59"/>
        <v>45069</v>
      </c>
      <c r="V136" s="35">
        <f t="shared" ca="1" si="68"/>
        <v>44139</v>
      </c>
      <c r="W136" s="54">
        <f t="shared" ca="1" si="69"/>
        <v>10</v>
      </c>
      <c r="X136" s="54">
        <f t="shared" ca="1" si="70"/>
        <v>2020</v>
      </c>
      <c r="Y136" s="55" t="str">
        <f t="shared" ca="1" si="71"/>
        <v>10-2020</v>
      </c>
      <c r="Z136" s="51">
        <f ca="1">IFERROR(VLOOKUP(Y136,IPC!$E$2:$F$1745,2,0),IPC!$H$1)</f>
        <v>138.32155800000001</v>
      </c>
      <c r="AA136" s="48">
        <f t="shared" si="60"/>
        <v>5</v>
      </c>
      <c r="AB136" s="48">
        <f t="shared" si="61"/>
        <v>2016</v>
      </c>
      <c r="AC136" s="32" t="str">
        <f t="shared" si="54"/>
        <v>5-2016</v>
      </c>
      <c r="AD136" s="50">
        <f>IFERROR(VLOOKUP(AC136,IPC!$E$2:$F$1745,2,0),IPC!$H$1)</f>
        <v>131.94999999999999</v>
      </c>
    </row>
    <row r="137" spans="1:30" x14ac:dyDescent="0.25">
      <c r="A137" s="165" t="s">
        <v>1882</v>
      </c>
      <c r="B137" s="170">
        <v>143200000</v>
      </c>
      <c r="C137" s="41">
        <v>1</v>
      </c>
      <c r="D137" s="42" t="s">
        <v>10</v>
      </c>
      <c r="E137" s="42" t="s">
        <v>10</v>
      </c>
      <c r="F137" s="42" t="s">
        <v>5</v>
      </c>
      <c r="G137" s="42" t="s">
        <v>4</v>
      </c>
      <c r="H137" s="64">
        <v>42039</v>
      </c>
      <c r="I137" s="42">
        <v>7</v>
      </c>
      <c r="J137" s="44" t="str">
        <f t="shared" si="64"/>
        <v>MEDIA</v>
      </c>
      <c r="K137" s="33">
        <f t="shared" ca="1" si="66"/>
        <v>1.2465753424657535</v>
      </c>
      <c r="L137" s="108">
        <f t="shared" ca="1" si="52"/>
        <v>164679473.77452612</v>
      </c>
      <c r="M137" s="44" t="str">
        <f t="shared" si="65"/>
        <v>Cuentas de orden</v>
      </c>
      <c r="N137" s="45">
        <f t="shared" ca="1" si="67"/>
        <v>161121453.23817587</v>
      </c>
      <c r="O137" s="108">
        <f t="shared" si="62"/>
        <v>0</v>
      </c>
      <c r="P137" s="21">
        <f t="shared" si="55"/>
        <v>8</v>
      </c>
      <c r="Q137" s="21">
        <f t="shared" si="56"/>
        <v>8</v>
      </c>
      <c r="R137" s="21">
        <f t="shared" si="57"/>
        <v>65</v>
      </c>
      <c r="S137" s="21">
        <f t="shared" si="58"/>
        <v>65</v>
      </c>
      <c r="T137" s="29">
        <f t="shared" si="63"/>
        <v>0.36499999999999999</v>
      </c>
      <c r="U137" s="34">
        <f t="shared" si="59"/>
        <v>45079</v>
      </c>
      <c r="V137" s="35">
        <f t="shared" ca="1" si="68"/>
        <v>44139</v>
      </c>
      <c r="W137" s="54">
        <f t="shared" ca="1" si="69"/>
        <v>10</v>
      </c>
      <c r="X137" s="54">
        <f t="shared" ca="1" si="70"/>
        <v>2020</v>
      </c>
      <c r="Y137" s="55" t="str">
        <f t="shared" ca="1" si="71"/>
        <v>10-2020</v>
      </c>
      <c r="Z137" s="51">
        <f ca="1">IFERROR(VLOOKUP(Y137,IPC!$E$2:$F$1745,2,0),IPC!$H$1)</f>
        <v>138.32155800000001</v>
      </c>
      <c r="AA137" s="48">
        <f t="shared" si="60"/>
        <v>6</v>
      </c>
      <c r="AB137" s="48">
        <f t="shared" si="61"/>
        <v>2016</v>
      </c>
      <c r="AC137" s="32" t="str">
        <f t="shared" si="54"/>
        <v>6-2016</v>
      </c>
      <c r="AD137" s="50">
        <f>IFERROR(VLOOKUP(AC137,IPC!$E$2:$F$1745,2,0),IPC!$H$1)</f>
        <v>132.58000000000001</v>
      </c>
    </row>
    <row r="138" spans="1:30" x14ac:dyDescent="0.25">
      <c r="A138" s="165" t="s">
        <v>1883</v>
      </c>
      <c r="B138" s="170">
        <v>434200000</v>
      </c>
      <c r="C138" s="41">
        <v>1</v>
      </c>
      <c r="D138" s="42" t="s">
        <v>10</v>
      </c>
      <c r="E138" s="42" t="s">
        <v>10</v>
      </c>
      <c r="F138" s="42" t="s">
        <v>5</v>
      </c>
      <c r="G138" s="42" t="s">
        <v>10</v>
      </c>
      <c r="H138" s="64">
        <v>42551</v>
      </c>
      <c r="I138" s="42">
        <v>7</v>
      </c>
      <c r="J138" s="44" t="str">
        <f t="shared" si="64"/>
        <v>BAJA</v>
      </c>
      <c r="K138" s="33">
        <f t="shared" ca="1" si="66"/>
        <v>2.6493150684931508</v>
      </c>
      <c r="L138" s="108">
        <f t="shared" ca="1" si="52"/>
        <v>453003624.10318297</v>
      </c>
      <c r="M138" s="44" t="str">
        <f t="shared" si="65"/>
        <v>Cuentas de orden</v>
      </c>
      <c r="N138" s="45">
        <f t="shared" ca="1" si="67"/>
        <v>432455183.92309153</v>
      </c>
      <c r="O138" s="108">
        <f t="shared" si="62"/>
        <v>0</v>
      </c>
      <c r="P138" s="21">
        <f t="shared" si="55"/>
        <v>8</v>
      </c>
      <c r="Q138" s="21">
        <f t="shared" si="56"/>
        <v>8</v>
      </c>
      <c r="R138" s="21">
        <f t="shared" si="57"/>
        <v>65</v>
      </c>
      <c r="S138" s="21">
        <f t="shared" si="58"/>
        <v>35</v>
      </c>
      <c r="T138" s="29">
        <f t="shared" si="63"/>
        <v>0.28999999999999998</v>
      </c>
      <c r="U138" s="34">
        <f t="shared" si="59"/>
        <v>44594</v>
      </c>
      <c r="V138" s="35">
        <f t="shared" ca="1" si="68"/>
        <v>44139</v>
      </c>
      <c r="W138" s="54">
        <f t="shared" ca="1" si="69"/>
        <v>10</v>
      </c>
      <c r="X138" s="54">
        <f t="shared" ca="1" si="70"/>
        <v>2020</v>
      </c>
      <c r="Y138" s="55" t="str">
        <f t="shared" ca="1" si="71"/>
        <v>10-2020</v>
      </c>
      <c r="Z138" s="51">
        <f ca="1">IFERROR(VLOOKUP(Y138,IPC!$E$2:$F$1745,2,0),IPC!$H$1)</f>
        <v>138.32155800000001</v>
      </c>
      <c r="AA138" s="48">
        <f t="shared" si="60"/>
        <v>2</v>
      </c>
      <c r="AB138" s="48">
        <f t="shared" si="61"/>
        <v>2015</v>
      </c>
      <c r="AC138" s="32" t="str">
        <f t="shared" si="54"/>
        <v>2-2015</v>
      </c>
      <c r="AD138" s="50">
        <f>IFERROR(VLOOKUP(AC138,IPC!$E$2:$F$1745,2,0),IPC!$H$1)</f>
        <v>120.28</v>
      </c>
    </row>
    <row r="139" spans="1:30" x14ac:dyDescent="0.25">
      <c r="A139" s="165" t="s">
        <v>1884</v>
      </c>
      <c r="B139" s="40">
        <v>13960700</v>
      </c>
      <c r="C139" s="168">
        <v>1</v>
      </c>
      <c r="D139" s="42" t="s">
        <v>10</v>
      </c>
      <c r="E139" s="42" t="s">
        <v>10</v>
      </c>
      <c r="F139" s="42" t="s">
        <v>5</v>
      </c>
      <c r="G139" s="42" t="s">
        <v>4</v>
      </c>
      <c r="H139" s="64">
        <v>42156</v>
      </c>
      <c r="I139" s="42">
        <v>6</v>
      </c>
      <c r="J139" s="44" t="str">
        <f t="shared" si="64"/>
        <v>MEDIA</v>
      </c>
      <c r="K139" s="33">
        <f t="shared" ca="1" si="66"/>
        <v>0.56712328767123288</v>
      </c>
      <c r="L139" s="108">
        <f t="shared" ca="1" si="52"/>
        <v>15818035.507622872</v>
      </c>
      <c r="M139" s="44" t="str">
        <f t="shared" si="65"/>
        <v>Cuentas de orden</v>
      </c>
      <c r="N139" s="45">
        <f t="shared" ca="1" si="67"/>
        <v>15661627.547766015</v>
      </c>
      <c r="O139" s="108">
        <f t="shared" si="62"/>
        <v>0</v>
      </c>
      <c r="P139" s="21">
        <f t="shared" si="55"/>
        <v>8</v>
      </c>
      <c r="Q139" s="21">
        <f t="shared" si="56"/>
        <v>8</v>
      </c>
      <c r="R139" s="21">
        <f t="shared" si="57"/>
        <v>65</v>
      </c>
      <c r="S139" s="21">
        <f t="shared" si="58"/>
        <v>8</v>
      </c>
      <c r="T139" s="29">
        <f t="shared" si="63"/>
        <v>0.2225</v>
      </c>
      <c r="U139" s="34">
        <f t="shared" si="59"/>
        <v>45106</v>
      </c>
      <c r="V139" s="35">
        <f t="shared" ca="1" si="68"/>
        <v>44139</v>
      </c>
      <c r="W139" s="54">
        <f t="shared" ca="1" si="69"/>
        <v>10</v>
      </c>
      <c r="X139" s="54">
        <f t="shared" ca="1" si="70"/>
        <v>2020</v>
      </c>
      <c r="Y139" s="55" t="str">
        <f t="shared" ca="1" si="71"/>
        <v>10-2020</v>
      </c>
      <c r="Z139" s="51">
        <f ca="1">IFERROR(VLOOKUP(Y139,IPC!$E$2:$F$1745,2,0),IPC!$H$1)</f>
        <v>138.32155800000001</v>
      </c>
      <c r="AA139" s="48">
        <f t="shared" si="60"/>
        <v>6</v>
      </c>
      <c r="AB139" s="48">
        <f t="shared" si="61"/>
        <v>2016</v>
      </c>
      <c r="AC139" s="32" t="str">
        <f t="shared" si="54"/>
        <v>6-2016</v>
      </c>
      <c r="AD139" s="50">
        <f>IFERROR(VLOOKUP(AC139,IPC!$E$2:$F$1745,2,0),IPC!$H$1)</f>
        <v>132.58000000000001</v>
      </c>
    </row>
    <row r="140" spans="1:30" x14ac:dyDescent="0.25">
      <c r="A140" s="165" t="s">
        <v>1885</v>
      </c>
      <c r="B140" s="170">
        <v>571700000</v>
      </c>
      <c r="C140" s="41">
        <v>1</v>
      </c>
      <c r="D140" s="42" t="s">
        <v>5</v>
      </c>
      <c r="E140" s="42" t="s">
        <v>10</v>
      </c>
      <c r="F140" s="42" t="s">
        <v>5</v>
      </c>
      <c r="G140" s="42" t="s">
        <v>5</v>
      </c>
      <c r="H140" s="64">
        <v>42151</v>
      </c>
      <c r="I140" s="42">
        <v>7</v>
      </c>
      <c r="J140" s="44" t="str">
        <f t="shared" si="64"/>
        <v>ALTA</v>
      </c>
      <c r="K140" s="33">
        <f t="shared" ca="1" si="66"/>
        <v>1.5534246575342465</v>
      </c>
      <c r="L140" s="108">
        <f t="shared" ca="1" si="52"/>
        <v>648449649.10701108</v>
      </c>
      <c r="M140" s="44" t="str">
        <f t="shared" si="65"/>
        <v>Provisión contable</v>
      </c>
      <c r="N140" s="45">
        <f t="shared" ca="1" si="67"/>
        <v>631037428.73601055</v>
      </c>
      <c r="O140" s="108">
        <f ca="1">+IF(M140="Provisión contable",N140,0)</f>
        <v>631037428.73601055</v>
      </c>
      <c r="P140" s="21">
        <f t="shared" si="55"/>
        <v>8</v>
      </c>
      <c r="Q140" s="21">
        <f t="shared" si="56"/>
        <v>8</v>
      </c>
      <c r="R140" s="21">
        <f t="shared" si="57"/>
        <v>65</v>
      </c>
      <c r="S140" s="21">
        <f t="shared" si="58"/>
        <v>35</v>
      </c>
      <c r="T140" s="29">
        <f t="shared" si="63"/>
        <v>0.28999999999999998</v>
      </c>
      <c r="U140" s="34">
        <f t="shared" si="59"/>
        <v>44346</v>
      </c>
      <c r="V140" s="35">
        <f t="shared" ca="1" si="68"/>
        <v>44139</v>
      </c>
      <c r="W140" s="54">
        <f t="shared" ca="1" si="69"/>
        <v>10</v>
      </c>
      <c r="X140" s="54">
        <f t="shared" ca="1" si="70"/>
        <v>2020</v>
      </c>
      <c r="Y140" s="55" t="str">
        <f t="shared" ca="1" si="71"/>
        <v>10-2020</v>
      </c>
      <c r="Z140" s="51">
        <f ca="1">IFERROR(VLOOKUP(Y140,IPC!$E$2:$F$1745,2,0),IPC!$H$1)</f>
        <v>138.32155800000001</v>
      </c>
      <c r="AA140" s="48">
        <f t="shared" si="60"/>
        <v>6</v>
      </c>
      <c r="AB140" s="48">
        <f t="shared" si="61"/>
        <v>2015</v>
      </c>
      <c r="AC140" s="32" t="str">
        <f t="shared" ref="AC140:AC193" si="72">+AA140&amp;"-"&amp;AB140</f>
        <v>6-2015</v>
      </c>
      <c r="AD140" s="50">
        <f>IFERROR(VLOOKUP(AC140,IPC!$E$2:$F$1745,2,0),IPC!$H$1)</f>
        <v>122.08</v>
      </c>
    </row>
    <row r="141" spans="1:30" x14ac:dyDescent="0.25">
      <c r="A141" s="165" t="s">
        <v>1886</v>
      </c>
      <c r="B141" s="170">
        <v>80000000</v>
      </c>
      <c r="C141" s="41">
        <v>1</v>
      </c>
      <c r="D141" s="42" t="s">
        <v>10</v>
      </c>
      <c r="E141" s="42" t="s">
        <v>10</v>
      </c>
      <c r="F141" s="42" t="s">
        <v>5</v>
      </c>
      <c r="G141" s="42" t="s">
        <v>5</v>
      </c>
      <c r="H141" s="64">
        <v>42276</v>
      </c>
      <c r="I141" s="42">
        <v>7</v>
      </c>
      <c r="J141" s="44" t="str">
        <f t="shared" si="64"/>
        <v>MEDIA</v>
      </c>
      <c r="K141" s="33">
        <f t="shared" ca="1" si="66"/>
        <v>1.8958904109589041</v>
      </c>
      <c r="L141" s="108">
        <f t="shared" ca="1" si="52"/>
        <v>89398324.769752786</v>
      </c>
      <c r="M141" s="44" t="str">
        <f t="shared" si="65"/>
        <v>Cuentas de orden</v>
      </c>
      <c r="N141" s="45">
        <f t="shared" ca="1" si="67"/>
        <v>86477309.423525631</v>
      </c>
      <c r="O141" s="108">
        <f t="shared" si="62"/>
        <v>0</v>
      </c>
      <c r="P141" s="21">
        <f t="shared" si="55"/>
        <v>65</v>
      </c>
      <c r="Q141" s="21">
        <f t="shared" si="56"/>
        <v>8</v>
      </c>
      <c r="R141" s="21">
        <f t="shared" si="57"/>
        <v>65</v>
      </c>
      <c r="S141" s="21">
        <f t="shared" si="58"/>
        <v>65</v>
      </c>
      <c r="T141" s="29">
        <f t="shared" si="63"/>
        <v>0.50749999999999995</v>
      </c>
      <c r="U141" s="34">
        <f t="shared" si="59"/>
        <v>44706</v>
      </c>
      <c r="V141" s="35">
        <f t="shared" ca="1" si="68"/>
        <v>44139</v>
      </c>
      <c r="W141" s="54">
        <f t="shared" ca="1" si="69"/>
        <v>10</v>
      </c>
      <c r="X141" s="54">
        <f t="shared" ca="1" si="70"/>
        <v>2020</v>
      </c>
      <c r="Y141" s="55" t="str">
        <f t="shared" ca="1" si="71"/>
        <v>10-2020</v>
      </c>
      <c r="Z141" s="51">
        <f ca="1">IFERROR(VLOOKUP(Y141,IPC!$E$2:$F$1745,2,0),IPC!$H$1)</f>
        <v>138.32155800000001</v>
      </c>
      <c r="AA141" s="48">
        <f t="shared" si="60"/>
        <v>5</v>
      </c>
      <c r="AB141" s="48">
        <f t="shared" si="61"/>
        <v>2015</v>
      </c>
      <c r="AC141" s="32" t="str">
        <f t="shared" si="72"/>
        <v>5-2015</v>
      </c>
      <c r="AD141" s="50">
        <f>IFERROR(VLOOKUP(AC141,IPC!$E$2:$F$1745,2,0),IPC!$H$1)</f>
        <v>121.95</v>
      </c>
    </row>
    <row r="142" spans="1:30" x14ac:dyDescent="0.25">
      <c r="A142" s="166" t="s">
        <v>1887</v>
      </c>
      <c r="B142" s="170">
        <v>64435000</v>
      </c>
      <c r="C142" s="41">
        <v>1</v>
      </c>
      <c r="D142" s="42" t="s">
        <v>10</v>
      </c>
      <c r="E142" s="42" t="s">
        <v>10</v>
      </c>
      <c r="F142" s="42" t="s">
        <v>5</v>
      </c>
      <c r="G142" s="42" t="s">
        <v>5</v>
      </c>
      <c r="H142" s="64">
        <v>42409</v>
      </c>
      <c r="I142" s="42">
        <v>7</v>
      </c>
      <c r="J142" s="44" t="str">
        <f t="shared" si="64"/>
        <v>MEDIA</v>
      </c>
      <c r="K142" s="33">
        <f t="shared" ca="1" si="66"/>
        <v>2.2602739726027399</v>
      </c>
      <c r="L142" s="108">
        <f t="shared" ca="1" si="52"/>
        <v>68872185.995904505</v>
      </c>
      <c r="M142" s="44" t="str">
        <f t="shared" si="65"/>
        <v>Cuentas de orden</v>
      </c>
      <c r="N142" s="45">
        <f t="shared" ca="1" si="67"/>
        <v>66197836.49259086</v>
      </c>
      <c r="O142" s="108">
        <f t="shared" si="62"/>
        <v>0</v>
      </c>
      <c r="P142" s="21">
        <f t="shared" si="55"/>
        <v>8</v>
      </c>
      <c r="Q142" s="21">
        <f t="shared" si="56"/>
        <v>8</v>
      </c>
      <c r="R142" s="21">
        <f t="shared" si="57"/>
        <v>65</v>
      </c>
      <c r="S142" s="21">
        <f t="shared" si="58"/>
        <v>65</v>
      </c>
      <c r="T142" s="29">
        <f t="shared" si="63"/>
        <v>0.36499999999999999</v>
      </c>
      <c r="U142" s="34">
        <f t="shared" si="59"/>
        <v>44831</v>
      </c>
      <c r="V142" s="35">
        <f t="shared" ca="1" si="68"/>
        <v>44139</v>
      </c>
      <c r="W142" s="54">
        <f t="shared" ca="1" si="69"/>
        <v>10</v>
      </c>
      <c r="X142" s="54">
        <f t="shared" ca="1" si="70"/>
        <v>2020</v>
      </c>
      <c r="Y142" s="55" t="str">
        <f t="shared" ca="1" si="71"/>
        <v>10-2020</v>
      </c>
      <c r="Z142" s="51">
        <f ca="1">IFERROR(VLOOKUP(Y142,IPC!$E$2:$F$1745,2,0),IPC!$H$1)</f>
        <v>138.32155800000001</v>
      </c>
      <c r="AA142" s="48">
        <f t="shared" si="60"/>
        <v>9</v>
      </c>
      <c r="AB142" s="48">
        <f t="shared" si="61"/>
        <v>2015</v>
      </c>
      <c r="AC142" s="32" t="str">
        <f t="shared" si="72"/>
        <v>9-2015</v>
      </c>
      <c r="AD142" s="50">
        <f>IFERROR(VLOOKUP(AC142,IPC!$E$2:$F$1745,2,0),IPC!$H$1)</f>
        <v>123.78</v>
      </c>
    </row>
    <row r="143" spans="1:30" x14ac:dyDescent="0.25">
      <c r="A143" s="165" t="s">
        <v>1888</v>
      </c>
      <c r="B143" s="170">
        <v>22981800</v>
      </c>
      <c r="C143" s="41">
        <v>1</v>
      </c>
      <c r="D143" s="42" t="s">
        <v>10</v>
      </c>
      <c r="E143" s="42" t="s">
        <v>10</v>
      </c>
      <c r="F143" s="42" t="s">
        <v>4</v>
      </c>
      <c r="G143" s="42" t="s">
        <v>5</v>
      </c>
      <c r="H143" s="64">
        <v>42655</v>
      </c>
      <c r="I143" s="42">
        <v>6</v>
      </c>
      <c r="J143" s="44" t="str">
        <f t="shared" si="64"/>
        <v>MEDIA</v>
      </c>
      <c r="K143" s="33">
        <f t="shared" ca="1" si="66"/>
        <v>1.9342465753424658</v>
      </c>
      <c r="L143" s="108">
        <f t="shared" ca="1" si="52"/>
        <v>23955838.045137871</v>
      </c>
      <c r="M143" s="44" t="str">
        <f t="shared" si="65"/>
        <v>Cuentas de orden</v>
      </c>
      <c r="N143" s="45">
        <f t="shared" ca="1" si="67"/>
        <v>23157532.200082544</v>
      </c>
      <c r="O143" s="108">
        <f t="shared" si="62"/>
        <v>0</v>
      </c>
      <c r="P143" s="21">
        <f t="shared" si="55"/>
        <v>8</v>
      </c>
      <c r="Q143" s="21">
        <f t="shared" si="56"/>
        <v>8</v>
      </c>
      <c r="R143" s="21">
        <f t="shared" si="57"/>
        <v>65</v>
      </c>
      <c r="S143" s="21">
        <f t="shared" si="58"/>
        <v>65</v>
      </c>
      <c r="T143" s="29">
        <f t="shared" si="63"/>
        <v>0.36499999999999999</v>
      </c>
      <c r="U143" s="34">
        <f t="shared" si="59"/>
        <v>44964</v>
      </c>
      <c r="V143" s="35">
        <f t="shared" ca="1" si="68"/>
        <v>44139</v>
      </c>
      <c r="W143" s="54">
        <f t="shared" ca="1" si="69"/>
        <v>10</v>
      </c>
      <c r="X143" s="54">
        <f t="shared" ca="1" si="70"/>
        <v>2020</v>
      </c>
      <c r="Y143" s="55" t="str">
        <f t="shared" ca="1" si="71"/>
        <v>10-2020</v>
      </c>
      <c r="Z143" s="51">
        <f ca="1">IFERROR(VLOOKUP(Y143,IPC!$E$2:$F$1745,2,0),IPC!$H$1)</f>
        <v>138.32155800000001</v>
      </c>
      <c r="AA143" s="48">
        <f t="shared" si="60"/>
        <v>2</v>
      </c>
      <c r="AB143" s="48">
        <f t="shared" si="61"/>
        <v>2016</v>
      </c>
      <c r="AC143" s="32" t="str">
        <f t="shared" si="72"/>
        <v>2-2016</v>
      </c>
      <c r="AD143" s="50">
        <f>IFERROR(VLOOKUP(AC143,IPC!$E$2:$F$1745,2,0),IPC!$H$1)</f>
        <v>129.41</v>
      </c>
    </row>
    <row r="144" spans="1:30" x14ac:dyDescent="0.25">
      <c r="A144" s="165" t="s">
        <v>1889</v>
      </c>
      <c r="B144" s="170">
        <v>68945400</v>
      </c>
      <c r="C144" s="41">
        <v>1</v>
      </c>
      <c r="D144" s="42" t="s">
        <v>10</v>
      </c>
      <c r="E144" s="42" t="s">
        <v>10</v>
      </c>
      <c r="F144" s="42" t="s">
        <v>4</v>
      </c>
      <c r="G144" s="42" t="s">
        <v>5</v>
      </c>
      <c r="H144" s="64">
        <v>42621</v>
      </c>
      <c r="I144" s="42">
        <v>6</v>
      </c>
      <c r="J144" s="44" t="str">
        <f t="shared" si="64"/>
        <v>MEDIA</v>
      </c>
      <c r="K144" s="33">
        <f t="shared" ca="1" si="66"/>
        <v>1.8410958904109589</v>
      </c>
      <c r="L144" s="108">
        <f t="shared" ca="1" si="52"/>
        <v>71822828.324545875</v>
      </c>
      <c r="M144" s="44" t="str">
        <f t="shared" si="65"/>
        <v>Cuentas de orden</v>
      </c>
      <c r="N144" s="45">
        <f t="shared" ca="1" si="67"/>
        <v>69542814.459593728</v>
      </c>
      <c r="O144" s="108">
        <f t="shared" si="62"/>
        <v>0</v>
      </c>
      <c r="P144" s="21">
        <f t="shared" si="55"/>
        <v>8</v>
      </c>
      <c r="Q144" s="21">
        <f t="shared" si="56"/>
        <v>8</v>
      </c>
      <c r="R144" s="21">
        <f t="shared" si="57"/>
        <v>35</v>
      </c>
      <c r="S144" s="21">
        <f t="shared" si="58"/>
        <v>65</v>
      </c>
      <c r="T144" s="29">
        <f t="shared" si="63"/>
        <v>0.28999999999999998</v>
      </c>
      <c r="U144" s="34">
        <f t="shared" si="59"/>
        <v>44845</v>
      </c>
      <c r="V144" s="35">
        <f t="shared" ca="1" si="68"/>
        <v>44139</v>
      </c>
      <c r="W144" s="54">
        <f t="shared" ca="1" si="69"/>
        <v>10</v>
      </c>
      <c r="X144" s="54">
        <f t="shared" ca="1" si="70"/>
        <v>2020</v>
      </c>
      <c r="Y144" s="55" t="str">
        <f t="shared" ca="1" si="71"/>
        <v>10-2020</v>
      </c>
      <c r="Z144" s="51">
        <f ca="1">IFERROR(VLOOKUP(Y144,IPC!$E$2:$F$1745,2,0),IPC!$H$1)</f>
        <v>138.32155800000001</v>
      </c>
      <c r="AA144" s="48">
        <f t="shared" si="60"/>
        <v>10</v>
      </c>
      <c r="AB144" s="48">
        <f t="shared" si="61"/>
        <v>2016</v>
      </c>
      <c r="AC144" s="32" t="str">
        <f t="shared" si="72"/>
        <v>10-2016</v>
      </c>
      <c r="AD144" s="50">
        <f>IFERROR(VLOOKUP(AC144,IPC!$E$2:$F$1745,2,0),IPC!$H$1)</f>
        <v>132.69744</v>
      </c>
    </row>
    <row r="145" spans="1:30" x14ac:dyDescent="0.25">
      <c r="A145" s="169" t="s">
        <v>1890</v>
      </c>
      <c r="B145" s="170">
        <v>590173600</v>
      </c>
      <c r="C145" s="41">
        <v>1</v>
      </c>
      <c r="D145" s="42" t="s">
        <v>10</v>
      </c>
      <c r="E145" s="42" t="s">
        <v>10</v>
      </c>
      <c r="F145" s="42" t="s">
        <v>4</v>
      </c>
      <c r="G145" s="42" t="s">
        <v>5</v>
      </c>
      <c r="H145" s="64">
        <v>42422</v>
      </c>
      <c r="I145" s="42">
        <v>6</v>
      </c>
      <c r="J145" s="44" t="str">
        <f t="shared" si="64"/>
        <v>MEDIA</v>
      </c>
      <c r="K145" s="33">
        <f t="shared" ca="1" si="66"/>
        <v>1.295890410958904</v>
      </c>
      <c r="L145" s="108">
        <f t="shared" ca="1" si="52"/>
        <v>630814711.7106005</v>
      </c>
      <c r="M145" s="44" t="str">
        <f t="shared" si="65"/>
        <v>Cuentas de orden</v>
      </c>
      <c r="N145" s="45">
        <f t="shared" ca="1" si="67"/>
        <v>616652418.00841117</v>
      </c>
      <c r="O145" s="108">
        <f t="shared" si="62"/>
        <v>0</v>
      </c>
      <c r="P145" s="21">
        <f t="shared" si="55"/>
        <v>8</v>
      </c>
      <c r="Q145" s="21">
        <f t="shared" si="56"/>
        <v>8</v>
      </c>
      <c r="R145" s="21">
        <f t="shared" si="57"/>
        <v>35</v>
      </c>
      <c r="S145" s="21">
        <f t="shared" si="58"/>
        <v>65</v>
      </c>
      <c r="T145" s="29">
        <f t="shared" si="63"/>
        <v>0.28999999999999998</v>
      </c>
      <c r="U145" s="34">
        <f t="shared" si="59"/>
        <v>44811</v>
      </c>
      <c r="V145" s="35">
        <f t="shared" ca="1" si="68"/>
        <v>44139</v>
      </c>
      <c r="W145" s="54">
        <f t="shared" ca="1" si="69"/>
        <v>10</v>
      </c>
      <c r="X145" s="54">
        <f t="shared" ca="1" si="70"/>
        <v>2020</v>
      </c>
      <c r="Y145" s="55" t="str">
        <f t="shared" ca="1" si="71"/>
        <v>10-2020</v>
      </c>
      <c r="Z145" s="51">
        <f ca="1">IFERROR(VLOOKUP(Y145,IPC!$E$2:$F$1745,2,0),IPC!$H$1)</f>
        <v>138.32155800000001</v>
      </c>
      <c r="AA145" s="48">
        <f t="shared" si="60"/>
        <v>9</v>
      </c>
      <c r="AB145" s="48">
        <f t="shared" si="61"/>
        <v>2016</v>
      </c>
      <c r="AC145" s="32" t="str">
        <f t="shared" si="72"/>
        <v>9-2016</v>
      </c>
      <c r="AD145" s="50">
        <f>IFERROR(VLOOKUP(AC145,IPC!$E$2:$F$1745,2,0),IPC!$H$1)</f>
        <v>132.78</v>
      </c>
    </row>
    <row r="146" spans="1:30" x14ac:dyDescent="0.25">
      <c r="A146" s="169" t="s">
        <v>1891</v>
      </c>
      <c r="B146" s="170">
        <v>7517300</v>
      </c>
      <c r="C146" s="41">
        <v>1</v>
      </c>
      <c r="D146" s="42" t="s">
        <v>10</v>
      </c>
      <c r="E146" s="42" t="s">
        <v>10</v>
      </c>
      <c r="F146" s="42" t="s">
        <v>4</v>
      </c>
      <c r="G146" s="42" t="s">
        <v>4</v>
      </c>
      <c r="H146" s="64">
        <v>42685</v>
      </c>
      <c r="I146" s="42">
        <v>6</v>
      </c>
      <c r="J146" s="44" t="str">
        <f t="shared" si="64"/>
        <v>BAJA</v>
      </c>
      <c r="K146" s="33">
        <f t="shared" ca="1" si="66"/>
        <v>2.0164383561643837</v>
      </c>
      <c r="L146" s="108">
        <f t="shared" ca="1" si="52"/>
        <v>7827144.2459410522</v>
      </c>
      <c r="M146" s="44" t="str">
        <f t="shared" si="65"/>
        <v>Cuentas de orden</v>
      </c>
      <c r="N146" s="45">
        <f t="shared" ca="1" si="67"/>
        <v>7555423.0815737722</v>
      </c>
      <c r="O146" s="108">
        <f t="shared" si="62"/>
        <v>0</v>
      </c>
      <c r="P146" s="21">
        <f t="shared" si="55"/>
        <v>8</v>
      </c>
      <c r="Q146" s="21">
        <f t="shared" si="56"/>
        <v>8</v>
      </c>
      <c r="R146" s="21">
        <f t="shared" si="57"/>
        <v>35</v>
      </c>
      <c r="S146" s="21">
        <f t="shared" si="58"/>
        <v>65</v>
      </c>
      <c r="T146" s="29">
        <f t="shared" si="63"/>
        <v>0.28999999999999998</v>
      </c>
      <c r="U146" s="34">
        <f t="shared" si="59"/>
        <v>44612</v>
      </c>
      <c r="V146" s="35">
        <f t="shared" ca="1" si="68"/>
        <v>44139</v>
      </c>
      <c r="W146" s="54">
        <f t="shared" ca="1" si="69"/>
        <v>10</v>
      </c>
      <c r="X146" s="54">
        <f t="shared" ca="1" si="70"/>
        <v>2020</v>
      </c>
      <c r="Y146" s="55" t="str">
        <f t="shared" ca="1" si="71"/>
        <v>10-2020</v>
      </c>
      <c r="Z146" s="51">
        <f ca="1">IFERROR(VLOOKUP(Y146,IPC!$E$2:$F$1745,2,0),IPC!$H$1)</f>
        <v>138.32155800000001</v>
      </c>
      <c r="AA146" s="48">
        <f t="shared" si="60"/>
        <v>2</v>
      </c>
      <c r="AB146" s="48">
        <f t="shared" si="61"/>
        <v>2016</v>
      </c>
      <c r="AC146" s="32" t="str">
        <f t="shared" si="72"/>
        <v>2-2016</v>
      </c>
      <c r="AD146" s="50">
        <f>IFERROR(VLOOKUP(AC146,IPC!$E$2:$F$1745,2,0),IPC!$H$1)</f>
        <v>129.41</v>
      </c>
    </row>
    <row r="147" spans="1:30" x14ac:dyDescent="0.25">
      <c r="A147" s="169" t="s">
        <v>1892</v>
      </c>
      <c r="B147" s="40">
        <v>442630200</v>
      </c>
      <c r="C147" s="168">
        <v>1</v>
      </c>
      <c r="D147" s="42" t="s">
        <v>10</v>
      </c>
      <c r="E147" s="42" t="s">
        <v>10</v>
      </c>
      <c r="F147" s="42" t="s">
        <v>5</v>
      </c>
      <c r="G147" s="42" t="s">
        <v>10</v>
      </c>
      <c r="H147" s="64">
        <v>42650</v>
      </c>
      <c r="I147" s="42">
        <v>6</v>
      </c>
      <c r="J147" s="44" t="str">
        <f t="shared" si="64"/>
        <v>BAJA</v>
      </c>
      <c r="K147" s="33">
        <f t="shared" ca="1" si="66"/>
        <v>1.9205479452054794</v>
      </c>
      <c r="L147" s="108">
        <f t="shared" ca="1" si="52"/>
        <v>461390203.77372473</v>
      </c>
      <c r="M147" s="44" t="str">
        <f t="shared" si="65"/>
        <v>Cuentas de orden</v>
      </c>
      <c r="N147" s="45">
        <f t="shared" ca="1" si="67"/>
        <v>446121876.68655407</v>
      </c>
      <c r="O147" s="108">
        <f t="shared" si="62"/>
        <v>0</v>
      </c>
      <c r="P147" s="21">
        <f t="shared" si="55"/>
        <v>8</v>
      </c>
      <c r="Q147" s="21">
        <f t="shared" si="56"/>
        <v>8</v>
      </c>
      <c r="R147" s="21">
        <f t="shared" si="57"/>
        <v>35</v>
      </c>
      <c r="S147" s="21">
        <f t="shared" si="58"/>
        <v>35</v>
      </c>
      <c r="T147" s="29">
        <f t="shared" si="63"/>
        <v>0.215</v>
      </c>
      <c r="U147" s="34">
        <f t="shared" si="59"/>
        <v>44875</v>
      </c>
      <c r="V147" s="35">
        <f t="shared" ca="1" si="68"/>
        <v>44139</v>
      </c>
      <c r="W147" s="54">
        <f t="shared" ca="1" si="69"/>
        <v>10</v>
      </c>
      <c r="X147" s="54">
        <f t="shared" ca="1" si="70"/>
        <v>2020</v>
      </c>
      <c r="Y147" s="55" t="str">
        <f t="shared" ca="1" si="71"/>
        <v>10-2020</v>
      </c>
      <c r="Z147" s="51">
        <f ca="1">IFERROR(VLOOKUP(Y147,IPC!$E$2:$F$1745,2,0),IPC!$H$1)</f>
        <v>138.32155800000001</v>
      </c>
      <c r="AA147" s="48">
        <f t="shared" si="60"/>
        <v>11</v>
      </c>
      <c r="AB147" s="48">
        <f t="shared" si="61"/>
        <v>2016</v>
      </c>
      <c r="AC147" s="32" t="str">
        <f t="shared" si="72"/>
        <v>11-2016</v>
      </c>
      <c r="AD147" s="50">
        <f>IFERROR(VLOOKUP(AC147,IPC!$E$2:$F$1745,2,0),IPC!$H$1)</f>
        <v>132.84598</v>
      </c>
    </row>
    <row r="148" spans="1:30" x14ac:dyDescent="0.25">
      <c r="A148" s="165" t="s">
        <v>1893</v>
      </c>
      <c r="B148" s="40">
        <v>32217495</v>
      </c>
      <c r="C148" s="168">
        <v>1</v>
      </c>
      <c r="D148" s="42" t="s">
        <v>10</v>
      </c>
      <c r="E148" s="42" t="s">
        <v>10</v>
      </c>
      <c r="F148" s="42" t="s">
        <v>5</v>
      </c>
      <c r="G148" s="42" t="s">
        <v>5</v>
      </c>
      <c r="H148" s="64">
        <v>42748</v>
      </c>
      <c r="I148" s="42">
        <v>7</v>
      </c>
      <c r="J148" s="44" t="str">
        <f t="shared" si="64"/>
        <v>MEDIA</v>
      </c>
      <c r="K148" s="33">
        <f t="shared" ca="1" si="66"/>
        <v>3.1890410958904107</v>
      </c>
      <c r="L148" s="108">
        <f t="shared" ref="L148:L181" ca="1" si="73">IFERROR(B148*C148*Z149/AD149,"")</f>
        <v>33067510.257096197</v>
      </c>
      <c r="M148" s="44" t="str">
        <f t="shared" si="65"/>
        <v>Cuentas de orden</v>
      </c>
      <c r="N148" s="45">
        <f t="shared" ca="1" si="67"/>
        <v>31270423.231068593</v>
      </c>
      <c r="O148" s="108">
        <f t="shared" si="62"/>
        <v>0</v>
      </c>
      <c r="P148" s="21">
        <f t="shared" si="55"/>
        <v>8</v>
      </c>
      <c r="Q148" s="21">
        <f t="shared" si="56"/>
        <v>8</v>
      </c>
      <c r="R148" s="21">
        <f t="shared" si="57"/>
        <v>65</v>
      </c>
      <c r="S148" s="21">
        <f t="shared" si="58"/>
        <v>8</v>
      </c>
      <c r="T148" s="29">
        <f t="shared" si="63"/>
        <v>0.2225</v>
      </c>
      <c r="U148" s="34">
        <f t="shared" si="59"/>
        <v>44840</v>
      </c>
      <c r="V148" s="35">
        <f t="shared" ca="1" si="68"/>
        <v>44139</v>
      </c>
      <c r="W148" s="54">
        <f t="shared" ca="1" si="69"/>
        <v>10</v>
      </c>
      <c r="X148" s="54">
        <f t="shared" ca="1" si="70"/>
        <v>2020</v>
      </c>
      <c r="Y148" s="55" t="str">
        <f t="shared" ca="1" si="71"/>
        <v>10-2020</v>
      </c>
      <c r="Z148" s="51">
        <f ca="1">IFERROR(VLOOKUP(Y148,IPC!$E$2:$F$1745,2,0),IPC!$H$1)</f>
        <v>138.32155800000001</v>
      </c>
      <c r="AA148" s="48">
        <f t="shared" si="60"/>
        <v>10</v>
      </c>
      <c r="AB148" s="48">
        <f t="shared" si="61"/>
        <v>2016</v>
      </c>
      <c r="AC148" s="32" t="str">
        <f t="shared" si="72"/>
        <v>10-2016</v>
      </c>
      <c r="AD148" s="50">
        <f>IFERROR(VLOOKUP(AC148,IPC!$E$2:$F$1745,2,0),IPC!$H$1)</f>
        <v>132.69744</v>
      </c>
    </row>
    <row r="149" spans="1:30" x14ac:dyDescent="0.25">
      <c r="A149" s="169" t="s">
        <v>1894</v>
      </c>
      <c r="B149" s="170">
        <v>14938189</v>
      </c>
      <c r="C149" s="41">
        <v>1</v>
      </c>
      <c r="D149" s="42" t="s">
        <v>10</v>
      </c>
      <c r="E149" s="42" t="s">
        <v>10</v>
      </c>
      <c r="F149" s="42" t="s">
        <v>5</v>
      </c>
      <c r="G149" s="42" t="s">
        <v>5</v>
      </c>
      <c r="H149" s="64">
        <v>42619</v>
      </c>
      <c r="I149" s="42">
        <v>6</v>
      </c>
      <c r="J149" s="44" t="str">
        <f t="shared" si="64"/>
        <v>MEDIA</v>
      </c>
      <c r="K149" s="33">
        <f t="shared" ca="1" si="66"/>
        <v>1.8356164383561644</v>
      </c>
      <c r="L149" s="108">
        <f t="shared" ca="1" si="73"/>
        <v>15561632.596614417</v>
      </c>
      <c r="M149" s="44" t="str">
        <f t="shared" si="65"/>
        <v>Cuentas de orden</v>
      </c>
      <c r="N149" s="45">
        <f t="shared" ca="1" si="67"/>
        <v>15069075.695128512</v>
      </c>
      <c r="O149" s="108">
        <f t="shared" si="62"/>
        <v>0</v>
      </c>
      <c r="P149" s="21">
        <f t="shared" ref="P149:P211" si="74">+VLOOKUP(D148,$E$2:$F$5,2,0)</f>
        <v>8</v>
      </c>
      <c r="Q149" s="21">
        <f t="shared" ref="Q149:Q211" si="75">+VLOOKUP(E148,$E$2:$F$5,2,0)</f>
        <v>8</v>
      </c>
      <c r="R149" s="21">
        <f t="shared" ref="R149:R211" si="76">+VLOOKUP(F148,$E$2:$F$5,2,0)</f>
        <v>65</v>
      </c>
      <c r="S149" s="21">
        <f t="shared" ref="S149:S211" si="77">+VLOOKUP(G148,$E$2:$F$5,2,0)</f>
        <v>65</v>
      </c>
      <c r="T149" s="29">
        <f t="shared" si="63"/>
        <v>0.36499999999999999</v>
      </c>
      <c r="U149" s="34">
        <f t="shared" ref="U149:U211" si="78">+H148+365*I148</f>
        <v>45303</v>
      </c>
      <c r="V149" s="35">
        <f t="shared" ca="1" si="68"/>
        <v>44139</v>
      </c>
      <c r="W149" s="54">
        <f t="shared" ca="1" si="69"/>
        <v>10</v>
      </c>
      <c r="X149" s="54">
        <f t="shared" ca="1" si="70"/>
        <v>2020</v>
      </c>
      <c r="Y149" s="55" t="str">
        <f t="shared" ca="1" si="71"/>
        <v>10-2020</v>
      </c>
      <c r="Z149" s="51">
        <f ca="1">IFERROR(VLOOKUP(Y149,IPC!$E$2:$F$1745,2,0),IPC!$H$1)</f>
        <v>138.32155800000001</v>
      </c>
      <c r="AA149" s="48">
        <f t="shared" ref="AA149:AA211" si="79">+MONTH(H148)</f>
        <v>1</v>
      </c>
      <c r="AB149" s="48">
        <f t="shared" ref="AB149:AB211" si="80">+YEAR(H148)</f>
        <v>2017</v>
      </c>
      <c r="AC149" s="32" t="str">
        <f t="shared" si="72"/>
        <v>1-2017</v>
      </c>
      <c r="AD149" s="50">
        <f>IFERROR(VLOOKUP(AC149,IPC!$E$2:$F$1745,2,0),IPC!$H$1)</f>
        <v>134.76594</v>
      </c>
    </row>
    <row r="150" spans="1:30" x14ac:dyDescent="0.25">
      <c r="A150" s="169" t="s">
        <v>1895</v>
      </c>
      <c r="B150" s="170">
        <v>17213399</v>
      </c>
      <c r="C150" s="41">
        <v>1</v>
      </c>
      <c r="D150" s="42" t="s">
        <v>10</v>
      </c>
      <c r="E150" s="42" t="s">
        <v>10</v>
      </c>
      <c r="F150" s="42" t="s">
        <v>5</v>
      </c>
      <c r="G150" s="42" t="s">
        <v>5</v>
      </c>
      <c r="H150" s="64">
        <v>42795</v>
      </c>
      <c r="I150" s="42">
        <v>7</v>
      </c>
      <c r="J150" s="44" t="str">
        <f t="shared" si="64"/>
        <v>MEDIA</v>
      </c>
      <c r="K150" s="33">
        <f t="shared" ca="1" si="66"/>
        <v>3.3178082191780822</v>
      </c>
      <c r="L150" s="108">
        <f t="shared" ca="1" si="73"/>
        <v>17410527.960738041</v>
      </c>
      <c r="M150" s="44" t="str">
        <f t="shared" si="65"/>
        <v>Cuentas de orden</v>
      </c>
      <c r="N150" s="45">
        <f t="shared" ca="1" si="67"/>
        <v>16427229.34225117</v>
      </c>
      <c r="O150" s="108">
        <f t="shared" si="62"/>
        <v>0</v>
      </c>
      <c r="P150" s="21">
        <f t="shared" si="74"/>
        <v>8</v>
      </c>
      <c r="Q150" s="21">
        <f t="shared" si="75"/>
        <v>8</v>
      </c>
      <c r="R150" s="21">
        <f t="shared" si="76"/>
        <v>65</v>
      </c>
      <c r="S150" s="21">
        <f t="shared" si="77"/>
        <v>65</v>
      </c>
      <c r="T150" s="29">
        <f t="shared" si="63"/>
        <v>0.36499999999999999</v>
      </c>
      <c r="U150" s="34">
        <f t="shared" si="78"/>
        <v>44809</v>
      </c>
      <c r="V150" s="35">
        <f t="shared" ca="1" si="68"/>
        <v>44139</v>
      </c>
      <c r="W150" s="54">
        <f t="shared" ca="1" si="69"/>
        <v>10</v>
      </c>
      <c r="X150" s="54">
        <f t="shared" ca="1" si="70"/>
        <v>2020</v>
      </c>
      <c r="Y150" s="55" t="str">
        <f t="shared" ca="1" si="71"/>
        <v>10-2020</v>
      </c>
      <c r="Z150" s="51">
        <f ca="1">IFERROR(VLOOKUP(Y150,IPC!$E$2:$F$1745,2,0),IPC!$H$1)</f>
        <v>138.32155800000001</v>
      </c>
      <c r="AA150" s="48">
        <f t="shared" si="79"/>
        <v>9</v>
      </c>
      <c r="AB150" s="48">
        <f t="shared" si="80"/>
        <v>2016</v>
      </c>
      <c r="AC150" s="32" t="str">
        <f t="shared" si="72"/>
        <v>9-2016</v>
      </c>
      <c r="AD150" s="50">
        <f>IFERROR(VLOOKUP(AC150,IPC!$E$2:$F$1745,2,0),IPC!$H$1)</f>
        <v>132.78</v>
      </c>
    </row>
    <row r="151" spans="1:30" x14ac:dyDescent="0.25">
      <c r="A151" s="169" t="s">
        <v>1899</v>
      </c>
      <c r="B151" s="170">
        <v>34906666</v>
      </c>
      <c r="C151" s="41">
        <v>1</v>
      </c>
      <c r="D151" s="42" t="s">
        <v>10</v>
      </c>
      <c r="E151" s="42" t="s">
        <v>10</v>
      </c>
      <c r="F151" s="42" t="s">
        <v>5</v>
      </c>
      <c r="G151" s="42" t="s">
        <v>5</v>
      </c>
      <c r="H151" s="64">
        <v>42655</v>
      </c>
      <c r="I151" s="42">
        <v>6</v>
      </c>
      <c r="J151" s="44" t="str">
        <f t="shared" si="64"/>
        <v>MEDIA</v>
      </c>
      <c r="K151" s="33">
        <f t="shared" ca="1" si="66"/>
        <v>1.9342465753424658</v>
      </c>
      <c r="L151" s="108">
        <f t="shared" ca="1" si="73"/>
        <v>36386115.856535204</v>
      </c>
      <c r="M151" s="44" t="str">
        <f t="shared" si="65"/>
        <v>Cuentas de orden</v>
      </c>
      <c r="N151" s="45">
        <f t="shared" ca="1" si="67"/>
        <v>35173582.656385772</v>
      </c>
      <c r="O151" s="108">
        <f t="shared" si="62"/>
        <v>0</v>
      </c>
      <c r="P151" s="21">
        <f t="shared" si="74"/>
        <v>8</v>
      </c>
      <c r="Q151" s="21">
        <f t="shared" si="75"/>
        <v>8</v>
      </c>
      <c r="R151" s="21">
        <f t="shared" si="76"/>
        <v>65</v>
      </c>
      <c r="S151" s="21">
        <f t="shared" si="77"/>
        <v>65</v>
      </c>
      <c r="T151" s="29">
        <f t="shared" si="63"/>
        <v>0.36499999999999999</v>
      </c>
      <c r="U151" s="34">
        <f t="shared" si="78"/>
        <v>45350</v>
      </c>
      <c r="V151" s="35">
        <f t="shared" ca="1" si="68"/>
        <v>44139</v>
      </c>
      <c r="W151" s="54">
        <f t="shared" ca="1" si="69"/>
        <v>10</v>
      </c>
      <c r="X151" s="54">
        <f t="shared" ca="1" si="70"/>
        <v>2020</v>
      </c>
      <c r="Y151" s="55" t="str">
        <f t="shared" ca="1" si="71"/>
        <v>10-2020</v>
      </c>
      <c r="Z151" s="51">
        <f ca="1">IFERROR(VLOOKUP(Y151,IPC!$E$2:$F$1745,2,0),IPC!$H$1)</f>
        <v>138.32155800000001</v>
      </c>
      <c r="AA151" s="48">
        <f t="shared" si="79"/>
        <v>3</v>
      </c>
      <c r="AB151" s="48">
        <f t="shared" si="80"/>
        <v>2017</v>
      </c>
      <c r="AC151" s="32" t="str">
        <f t="shared" si="72"/>
        <v>3-2017</v>
      </c>
      <c r="AD151" s="50">
        <f>IFERROR(VLOOKUP(AC151,IPC!$E$2:$F$1745,2,0),IPC!$H$1)</f>
        <v>136.755426</v>
      </c>
    </row>
    <row r="152" spans="1:30" x14ac:dyDescent="0.25">
      <c r="A152" s="173" t="s">
        <v>1896</v>
      </c>
      <c r="B152" s="175">
        <v>56670000</v>
      </c>
      <c r="C152" s="41">
        <v>1</v>
      </c>
      <c r="D152" s="42" t="s">
        <v>4</v>
      </c>
      <c r="E152" s="42" t="s">
        <v>4</v>
      </c>
      <c r="F152" s="42" t="s">
        <v>5</v>
      </c>
      <c r="G152" s="42" t="s">
        <v>5</v>
      </c>
      <c r="H152" s="64">
        <v>41017</v>
      </c>
      <c r="I152" s="42">
        <v>8</v>
      </c>
      <c r="J152" s="44" t="str">
        <f t="shared" si="64"/>
        <v>MEDIA</v>
      </c>
      <c r="K152" s="33" t="str">
        <f t="shared" ca="1" si="66"/>
        <v/>
      </c>
      <c r="L152" s="108">
        <f t="shared" ca="1" si="73"/>
        <v>70669696.104038954</v>
      </c>
      <c r="M152" s="44" t="str">
        <f t="shared" si="65"/>
        <v>Cuentas de orden</v>
      </c>
      <c r="N152" s="45" t="str">
        <f t="shared" ca="1" si="67"/>
        <v/>
      </c>
      <c r="O152" s="108">
        <f t="shared" si="62"/>
        <v>0</v>
      </c>
      <c r="P152" s="21">
        <f t="shared" si="74"/>
        <v>8</v>
      </c>
      <c r="Q152" s="21">
        <f t="shared" si="75"/>
        <v>8</v>
      </c>
      <c r="R152" s="21">
        <f t="shared" si="76"/>
        <v>65</v>
      </c>
      <c r="S152" s="21">
        <f t="shared" si="77"/>
        <v>65</v>
      </c>
      <c r="T152" s="29">
        <f t="shared" si="63"/>
        <v>0.36499999999999999</v>
      </c>
      <c r="U152" s="34">
        <f t="shared" si="78"/>
        <v>44845</v>
      </c>
      <c r="V152" s="35">
        <f t="shared" ca="1" si="68"/>
        <v>44139</v>
      </c>
      <c r="W152" s="54">
        <f t="shared" ca="1" si="69"/>
        <v>10</v>
      </c>
      <c r="X152" s="54">
        <f t="shared" ca="1" si="70"/>
        <v>2020</v>
      </c>
      <c r="Y152" s="55" t="str">
        <f t="shared" ca="1" si="71"/>
        <v>10-2020</v>
      </c>
      <c r="Z152" s="51">
        <f ca="1">IFERROR(VLOOKUP(Y152,IPC!$E$2:$F$1745,2,0),IPC!$H$1)</f>
        <v>138.32155800000001</v>
      </c>
      <c r="AA152" s="48">
        <f t="shared" si="79"/>
        <v>10</v>
      </c>
      <c r="AB152" s="48">
        <f t="shared" si="80"/>
        <v>2016</v>
      </c>
      <c r="AC152" s="32" t="str">
        <f t="shared" si="72"/>
        <v>10-2016</v>
      </c>
      <c r="AD152" s="50">
        <f>IFERROR(VLOOKUP(AC152,IPC!$E$2:$F$1745,2,0),IPC!$H$1)</f>
        <v>132.69744</v>
      </c>
    </row>
    <row r="153" spans="1:30" x14ac:dyDescent="0.25">
      <c r="A153" s="173" t="s">
        <v>1897</v>
      </c>
      <c r="B153" s="175">
        <v>160000000</v>
      </c>
      <c r="C153" s="41">
        <v>1</v>
      </c>
      <c r="D153" s="42" t="s">
        <v>5</v>
      </c>
      <c r="E153" s="42" t="s">
        <v>5</v>
      </c>
      <c r="F153" s="42" t="s">
        <v>5</v>
      </c>
      <c r="G153" s="42" t="s">
        <v>3</v>
      </c>
      <c r="H153" s="64">
        <v>41257</v>
      </c>
      <c r="I153" s="42">
        <v>8</v>
      </c>
      <c r="J153" s="44" t="str">
        <f t="shared" si="64"/>
        <v>ALTA</v>
      </c>
      <c r="K153" s="33">
        <f t="shared" ca="1" si="66"/>
        <v>0.10410958904109589</v>
      </c>
      <c r="L153" s="108">
        <f t="shared" ca="1" si="73"/>
        <v>197920311.92988732</v>
      </c>
      <c r="M153" s="44" t="str">
        <f t="shared" si="65"/>
        <v>Provisión contable</v>
      </c>
      <c r="N153" s="45">
        <f t="shared" ca="1" si="67"/>
        <v>197559592.19699103</v>
      </c>
      <c r="O153" s="108">
        <f t="shared" ca="1" si="62"/>
        <v>197559592.19699103</v>
      </c>
      <c r="P153" s="21">
        <f t="shared" si="74"/>
        <v>35</v>
      </c>
      <c r="Q153" s="21">
        <f t="shared" si="75"/>
        <v>35</v>
      </c>
      <c r="R153" s="21">
        <f t="shared" si="76"/>
        <v>65</v>
      </c>
      <c r="S153" s="21">
        <f t="shared" si="77"/>
        <v>65</v>
      </c>
      <c r="T153" s="29">
        <f t="shared" si="63"/>
        <v>0.5</v>
      </c>
      <c r="U153" s="34">
        <f t="shared" si="78"/>
        <v>43937</v>
      </c>
      <c r="V153" s="35">
        <f t="shared" ca="1" si="68"/>
        <v>44139</v>
      </c>
      <c r="W153" s="54">
        <f t="shared" ca="1" si="69"/>
        <v>10</v>
      </c>
      <c r="X153" s="54">
        <f t="shared" ca="1" si="70"/>
        <v>2020</v>
      </c>
      <c r="Y153" s="55" t="str">
        <f t="shared" ca="1" si="71"/>
        <v>10-2020</v>
      </c>
      <c r="Z153" s="51">
        <f ca="1">IFERROR(VLOOKUP(Y153,IPC!$E$2:$F$1745,2,0),IPC!$H$1)</f>
        <v>138.32155800000001</v>
      </c>
      <c r="AA153" s="48">
        <f t="shared" si="79"/>
        <v>4</v>
      </c>
      <c r="AB153" s="48">
        <f t="shared" si="80"/>
        <v>2012</v>
      </c>
      <c r="AC153" s="32" t="str">
        <f t="shared" si="72"/>
        <v>4-2012</v>
      </c>
      <c r="AD153" s="50">
        <f>IFERROR(VLOOKUP(AC153,IPC!$E$2:$F$1745,2,0),IPC!$H$1)</f>
        <v>110.92</v>
      </c>
    </row>
    <row r="154" spans="1:30" x14ac:dyDescent="0.25">
      <c r="A154" s="176" t="s">
        <v>1900</v>
      </c>
      <c r="B154" s="175">
        <v>22981800</v>
      </c>
      <c r="C154" s="41">
        <v>1</v>
      </c>
      <c r="D154" s="42" t="s">
        <v>10</v>
      </c>
      <c r="E154" s="42" t="s">
        <v>10</v>
      </c>
      <c r="F154" s="42" t="s">
        <v>5</v>
      </c>
      <c r="G154" s="42" t="s">
        <v>5</v>
      </c>
      <c r="H154" s="64">
        <v>42500</v>
      </c>
      <c r="I154" s="42">
        <v>6</v>
      </c>
      <c r="J154" s="44" t="str">
        <f t="shared" si="64"/>
        <v>MEDIA</v>
      </c>
      <c r="K154" s="33">
        <f t="shared" ca="1" si="66"/>
        <v>1.5095890410958903</v>
      </c>
      <c r="L154" s="108">
        <f t="shared" ca="1" si="73"/>
        <v>24091537.564565368</v>
      </c>
      <c r="M154" s="44" t="str">
        <f t="shared" si="65"/>
        <v>Cuentas de orden</v>
      </c>
      <c r="N154" s="45">
        <f t="shared" ca="1" si="67"/>
        <v>23462644.223465122</v>
      </c>
      <c r="O154" s="108">
        <f t="shared" si="62"/>
        <v>0</v>
      </c>
      <c r="P154" s="21">
        <f t="shared" si="74"/>
        <v>65</v>
      </c>
      <c r="Q154" s="21">
        <f t="shared" si="75"/>
        <v>65</v>
      </c>
      <c r="R154" s="21">
        <f t="shared" si="76"/>
        <v>65</v>
      </c>
      <c r="S154" s="21">
        <f t="shared" si="77"/>
        <v>92</v>
      </c>
      <c r="T154" s="29">
        <f t="shared" si="63"/>
        <v>0.71750000000000003</v>
      </c>
      <c r="U154" s="34">
        <f t="shared" si="78"/>
        <v>44177</v>
      </c>
      <c r="V154" s="35">
        <f t="shared" ca="1" si="68"/>
        <v>44139</v>
      </c>
      <c r="W154" s="54">
        <f t="shared" ca="1" si="69"/>
        <v>10</v>
      </c>
      <c r="X154" s="54">
        <f t="shared" ca="1" si="70"/>
        <v>2020</v>
      </c>
      <c r="Y154" s="55" t="str">
        <f t="shared" ca="1" si="71"/>
        <v>10-2020</v>
      </c>
      <c r="Z154" s="51">
        <f ca="1">IFERROR(VLOOKUP(Y154,IPC!$E$2:$F$1745,2,0),IPC!$H$1)</f>
        <v>138.32155800000001</v>
      </c>
      <c r="AA154" s="48">
        <f t="shared" si="79"/>
        <v>12</v>
      </c>
      <c r="AB154" s="48">
        <f t="shared" si="80"/>
        <v>2012</v>
      </c>
      <c r="AC154" s="32" t="str">
        <f t="shared" si="72"/>
        <v>12-2012</v>
      </c>
      <c r="AD154" s="50">
        <f>IFERROR(VLOOKUP(AC154,IPC!$E$2:$F$1745,2,0),IPC!$H$1)</f>
        <v>111.82</v>
      </c>
    </row>
    <row r="155" spans="1:30" x14ac:dyDescent="0.25">
      <c r="A155" s="176" t="s">
        <v>1901</v>
      </c>
      <c r="B155" s="175">
        <v>53000000</v>
      </c>
      <c r="C155" s="41">
        <v>1</v>
      </c>
      <c r="D155" s="42" t="s">
        <v>10</v>
      </c>
      <c r="E155" s="42" t="s">
        <v>10</v>
      </c>
      <c r="F155" s="42" t="s">
        <v>5</v>
      </c>
      <c r="G155" s="42" t="s">
        <v>5</v>
      </c>
      <c r="H155" s="64">
        <v>42976</v>
      </c>
      <c r="I155" s="42">
        <v>6</v>
      </c>
      <c r="J155" s="44" t="str">
        <f t="shared" si="64"/>
        <v>MEDIA</v>
      </c>
      <c r="K155" s="33">
        <f t="shared" ca="1" si="66"/>
        <v>2.8136986301369862</v>
      </c>
      <c r="L155" s="108">
        <f t="shared" ca="1" si="73"/>
        <v>53126109.716714844</v>
      </c>
      <c r="M155" s="44" t="str">
        <f t="shared" si="65"/>
        <v>Cuentas de orden</v>
      </c>
      <c r="N155" s="45">
        <f t="shared" ca="1" si="67"/>
        <v>50570416.617986843</v>
      </c>
      <c r="O155" s="108">
        <f t="shared" si="62"/>
        <v>0</v>
      </c>
      <c r="P155" s="21">
        <f t="shared" si="74"/>
        <v>8</v>
      </c>
      <c r="Q155" s="21">
        <f t="shared" si="75"/>
        <v>8</v>
      </c>
      <c r="R155" s="21">
        <f t="shared" si="76"/>
        <v>65</v>
      </c>
      <c r="S155" s="21">
        <f t="shared" si="77"/>
        <v>65</v>
      </c>
      <c r="T155" s="29">
        <f t="shared" si="63"/>
        <v>0.36499999999999999</v>
      </c>
      <c r="U155" s="34">
        <f t="shared" si="78"/>
        <v>44690</v>
      </c>
      <c r="V155" s="35">
        <f t="shared" ca="1" si="68"/>
        <v>44139</v>
      </c>
      <c r="W155" s="54">
        <f t="shared" ca="1" si="69"/>
        <v>10</v>
      </c>
      <c r="X155" s="54">
        <f t="shared" ca="1" si="70"/>
        <v>2020</v>
      </c>
      <c r="Y155" s="55" t="str">
        <f t="shared" ca="1" si="71"/>
        <v>10-2020</v>
      </c>
      <c r="Z155" s="51">
        <f ca="1">IFERROR(VLOOKUP(Y155,IPC!$E$2:$F$1745,2,0),IPC!$H$1)</f>
        <v>138.32155800000001</v>
      </c>
      <c r="AA155" s="48">
        <f t="shared" si="79"/>
        <v>5</v>
      </c>
      <c r="AB155" s="48">
        <f t="shared" si="80"/>
        <v>2016</v>
      </c>
      <c r="AC155" s="32" t="str">
        <f t="shared" si="72"/>
        <v>5-2016</v>
      </c>
      <c r="AD155" s="50">
        <f>IFERROR(VLOOKUP(AC155,IPC!$E$2:$F$1745,2,0),IPC!$H$1)</f>
        <v>131.94999999999999</v>
      </c>
    </row>
    <row r="156" spans="1:30" x14ac:dyDescent="0.25">
      <c r="A156" s="178" t="s">
        <v>1911</v>
      </c>
      <c r="B156" s="175">
        <v>13789098</v>
      </c>
      <c r="C156" s="41">
        <v>1</v>
      </c>
      <c r="D156" s="42" t="s">
        <v>4</v>
      </c>
      <c r="E156" s="42" t="s">
        <v>4</v>
      </c>
      <c r="F156" s="42" t="s">
        <v>5</v>
      </c>
      <c r="G156" s="42" t="s">
        <v>5</v>
      </c>
      <c r="H156" s="64">
        <v>43066</v>
      </c>
      <c r="I156" s="42">
        <v>4</v>
      </c>
      <c r="J156" s="44" t="str">
        <f t="shared" si="64"/>
        <v>MEDIA</v>
      </c>
      <c r="K156" s="33">
        <f t="shared" ca="1" si="66"/>
        <v>1.0602739726027397</v>
      </c>
      <c r="L156" s="108">
        <f t="shared" ca="1" si="73"/>
        <v>13789098</v>
      </c>
      <c r="M156" s="44" t="str">
        <f t="shared" si="65"/>
        <v>Cuentas de orden</v>
      </c>
      <c r="N156" s="45"/>
      <c r="O156" s="108">
        <f t="shared" si="62"/>
        <v>0</v>
      </c>
      <c r="P156" s="21">
        <f t="shared" si="74"/>
        <v>8</v>
      </c>
      <c r="Q156" s="21">
        <f t="shared" si="75"/>
        <v>8</v>
      </c>
      <c r="R156" s="21">
        <f t="shared" si="76"/>
        <v>65</v>
      </c>
      <c r="S156" s="21">
        <f t="shared" si="77"/>
        <v>65</v>
      </c>
      <c r="T156" s="29">
        <f t="shared" si="63"/>
        <v>0.36499999999999999</v>
      </c>
      <c r="U156" s="34">
        <f t="shared" si="78"/>
        <v>45166</v>
      </c>
      <c r="V156" s="35">
        <f t="shared" ca="1" si="68"/>
        <v>44139</v>
      </c>
      <c r="W156" s="54">
        <f t="shared" ca="1" si="69"/>
        <v>10</v>
      </c>
      <c r="X156" s="54">
        <f t="shared" ca="1" si="70"/>
        <v>2020</v>
      </c>
      <c r="Y156" s="55" t="str">
        <f t="shared" ca="1" si="71"/>
        <v>10-2020</v>
      </c>
      <c r="Z156" s="51">
        <f ca="1">IFERROR(VLOOKUP(Y156,IPC!$E$2:$F$1745,2,0),IPC!$H$1)</f>
        <v>138.32155800000001</v>
      </c>
      <c r="AA156" s="48">
        <f t="shared" si="79"/>
        <v>8</v>
      </c>
      <c r="AB156" s="48">
        <f t="shared" si="80"/>
        <v>2017</v>
      </c>
      <c r="AC156" s="32" t="str">
        <f t="shared" si="72"/>
        <v>8-2017</v>
      </c>
      <c r="AD156" s="50">
        <f>IFERROR(VLOOKUP(AC156,IPC!$E$2:$F$1745,2,0),IPC!$H$1)</f>
        <v>137.993213</v>
      </c>
    </row>
    <row r="157" spans="1:30" x14ac:dyDescent="0.25">
      <c r="A157" s="178" t="s">
        <v>1912</v>
      </c>
      <c r="B157" s="175">
        <v>176328703</v>
      </c>
      <c r="C157" s="41">
        <v>1</v>
      </c>
      <c r="D157" s="42" t="s">
        <v>5</v>
      </c>
      <c r="E157" s="42" t="s">
        <v>5</v>
      </c>
      <c r="F157" s="42" t="s">
        <v>3</v>
      </c>
      <c r="G157" s="42" t="s">
        <v>3</v>
      </c>
      <c r="H157" s="64">
        <v>42846</v>
      </c>
      <c r="I157" s="42">
        <v>7</v>
      </c>
      <c r="J157" s="44" t="str">
        <f t="shared" si="64"/>
        <v>ALTA</v>
      </c>
      <c r="K157" s="33">
        <f t="shared" ca="1" si="66"/>
        <v>3.4575342465753423</v>
      </c>
      <c r="L157" s="108">
        <f t="shared" ca="1" si="73"/>
        <v>177507137.1779319</v>
      </c>
      <c r="M157" s="44" t="str">
        <f t="shared" si="65"/>
        <v>Provisión contable</v>
      </c>
      <c r="N157" s="45">
        <f t="shared" ca="1" si="67"/>
        <v>167072481.08070835</v>
      </c>
      <c r="O157" s="108">
        <f t="shared" ca="1" si="62"/>
        <v>167072481.08070835</v>
      </c>
      <c r="P157" s="21">
        <f t="shared" si="74"/>
        <v>35</v>
      </c>
      <c r="Q157" s="21">
        <f t="shared" si="75"/>
        <v>35</v>
      </c>
      <c r="R157" s="21">
        <f t="shared" si="76"/>
        <v>65</v>
      </c>
      <c r="S157" s="21">
        <f t="shared" si="77"/>
        <v>65</v>
      </c>
      <c r="T157" s="29">
        <f t="shared" si="63"/>
        <v>0.5</v>
      </c>
      <c r="U157" s="34">
        <f t="shared" si="78"/>
        <v>44526</v>
      </c>
      <c r="V157" s="35">
        <f t="shared" ca="1" si="68"/>
        <v>44139</v>
      </c>
      <c r="W157" s="54">
        <f t="shared" ca="1" si="69"/>
        <v>10</v>
      </c>
      <c r="X157" s="54">
        <f t="shared" ca="1" si="70"/>
        <v>2020</v>
      </c>
      <c r="Y157" s="55" t="str">
        <f t="shared" ca="1" si="71"/>
        <v>10-2020</v>
      </c>
      <c r="Z157" s="51">
        <f ca="1">IFERROR(VLOOKUP(Y157,IPC!$E$2:$F$1745,2,0),IPC!$H$1)</f>
        <v>138.32155800000001</v>
      </c>
      <c r="AA157" s="48">
        <f t="shared" si="79"/>
        <v>11</v>
      </c>
      <c r="AB157" s="48">
        <f t="shared" si="80"/>
        <v>2017</v>
      </c>
      <c r="AC157" s="32" t="str">
        <f t="shared" si="72"/>
        <v>11-2017</v>
      </c>
      <c r="AD157" s="50">
        <f>IFERROR(VLOOKUP(AC157,IPC!$E$2:$F$1745,2,0),IPC!$H$1)</f>
        <v>138.32155800000001</v>
      </c>
    </row>
    <row r="158" spans="1:30" x14ac:dyDescent="0.25">
      <c r="A158" s="178" t="s">
        <v>1913</v>
      </c>
      <c r="B158" s="175">
        <v>29508680</v>
      </c>
      <c r="C158" s="41">
        <v>1</v>
      </c>
      <c r="D158" s="42" t="s">
        <v>4</v>
      </c>
      <c r="E158" s="42" t="s">
        <v>4</v>
      </c>
      <c r="F158" s="42" t="s">
        <v>5</v>
      </c>
      <c r="G158" s="42" t="s">
        <v>5</v>
      </c>
      <c r="H158" s="64">
        <v>42934</v>
      </c>
      <c r="I158" s="42">
        <v>5</v>
      </c>
      <c r="J158" s="44" t="str">
        <f t="shared" si="64"/>
        <v>MEDIA</v>
      </c>
      <c r="K158" s="33">
        <f t="shared" ca="1" si="66"/>
        <v>1.6986301369863013</v>
      </c>
      <c r="L158" s="108">
        <f t="shared" ca="1" si="73"/>
        <v>29620320.927100439</v>
      </c>
      <c r="M158" s="44" t="str">
        <f t="shared" si="65"/>
        <v>Cuentas de orden</v>
      </c>
      <c r="N158" s="45">
        <f t="shared" ca="1" si="67"/>
        <v>28751707.732870881</v>
      </c>
      <c r="O158" s="108">
        <f t="shared" si="62"/>
        <v>0</v>
      </c>
      <c r="P158" s="21">
        <f t="shared" si="74"/>
        <v>65</v>
      </c>
      <c r="Q158" s="21">
        <f t="shared" si="75"/>
        <v>65</v>
      </c>
      <c r="R158" s="21">
        <f t="shared" si="76"/>
        <v>92</v>
      </c>
      <c r="S158" s="21">
        <f t="shared" si="77"/>
        <v>92</v>
      </c>
      <c r="T158" s="29">
        <f t="shared" si="63"/>
        <v>0.78500000000000003</v>
      </c>
      <c r="U158" s="34">
        <f t="shared" si="78"/>
        <v>45401</v>
      </c>
      <c r="V158" s="35">
        <f t="shared" ca="1" si="68"/>
        <v>44139</v>
      </c>
      <c r="W158" s="54">
        <f t="shared" ca="1" si="69"/>
        <v>10</v>
      </c>
      <c r="X158" s="54">
        <f t="shared" ca="1" si="70"/>
        <v>2020</v>
      </c>
      <c r="Y158" s="55" t="str">
        <f t="shared" ca="1" si="71"/>
        <v>10-2020</v>
      </c>
      <c r="Z158" s="51">
        <f ca="1">IFERROR(VLOOKUP(Y158,IPC!$E$2:$F$1745,2,0),IPC!$H$1)</f>
        <v>138.32155800000001</v>
      </c>
      <c r="AA158" s="48">
        <f t="shared" si="79"/>
        <v>4</v>
      </c>
      <c r="AB158" s="48">
        <f t="shared" si="80"/>
        <v>2017</v>
      </c>
      <c r="AC158" s="32" t="str">
        <f t="shared" si="72"/>
        <v>4-2017</v>
      </c>
      <c r="AD158" s="50">
        <f>IFERROR(VLOOKUP(AC158,IPC!$E$2:$F$1745,2,0),IPC!$H$1)</f>
        <v>137.40326899999999</v>
      </c>
    </row>
    <row r="159" spans="1:30" x14ac:dyDescent="0.25">
      <c r="A159" s="178" t="s">
        <v>1914</v>
      </c>
      <c r="B159" s="175">
        <v>17236373</v>
      </c>
      <c r="C159" s="41">
        <v>1</v>
      </c>
      <c r="D159" s="42" t="s">
        <v>3</v>
      </c>
      <c r="E159" s="42" t="s">
        <v>3</v>
      </c>
      <c r="F159" s="42" t="s">
        <v>3</v>
      </c>
      <c r="G159" s="42" t="s">
        <v>3</v>
      </c>
      <c r="H159" s="64">
        <v>41255</v>
      </c>
      <c r="I159" s="42">
        <v>10</v>
      </c>
      <c r="J159" s="44" t="str">
        <f t="shared" si="64"/>
        <v>ALTA</v>
      </c>
      <c r="K159" s="33">
        <f t="shared" ca="1" si="66"/>
        <v>2.0986301369863014</v>
      </c>
      <c r="L159" s="108">
        <f t="shared" ca="1" si="73"/>
        <v>21321427.004374299</v>
      </c>
      <c r="M159" s="44" t="str">
        <f t="shared" si="65"/>
        <v>Provisión contable</v>
      </c>
      <c r="N159" s="45">
        <f t="shared" ca="1" si="67"/>
        <v>20551629.492397245</v>
      </c>
      <c r="O159" s="108">
        <f t="shared" ca="1" si="62"/>
        <v>20551629.492397245</v>
      </c>
      <c r="P159" s="21">
        <f t="shared" si="74"/>
        <v>35</v>
      </c>
      <c r="Q159" s="21">
        <f t="shared" si="75"/>
        <v>35</v>
      </c>
      <c r="R159" s="21">
        <f t="shared" si="76"/>
        <v>65</v>
      </c>
      <c r="S159" s="21">
        <f t="shared" si="77"/>
        <v>65</v>
      </c>
      <c r="T159" s="29">
        <f t="shared" si="63"/>
        <v>0.5</v>
      </c>
      <c r="U159" s="34">
        <f t="shared" si="78"/>
        <v>44759</v>
      </c>
      <c r="V159" s="35">
        <f t="shared" ca="1" si="68"/>
        <v>44139</v>
      </c>
      <c r="W159" s="54">
        <f t="shared" ca="1" si="69"/>
        <v>10</v>
      </c>
      <c r="X159" s="54">
        <f t="shared" ca="1" si="70"/>
        <v>2020</v>
      </c>
      <c r="Y159" s="55" t="str">
        <f t="shared" ca="1" si="71"/>
        <v>10-2020</v>
      </c>
      <c r="Z159" s="51">
        <f ca="1">IFERROR(VLOOKUP(Y159,IPC!$E$2:$F$1745,2,0),IPC!$H$1)</f>
        <v>138.32155800000001</v>
      </c>
      <c r="AA159" s="48">
        <f t="shared" si="79"/>
        <v>7</v>
      </c>
      <c r="AB159" s="48">
        <f t="shared" si="80"/>
        <v>2017</v>
      </c>
      <c r="AC159" s="32" t="str">
        <f t="shared" si="72"/>
        <v>7-2017</v>
      </c>
      <c r="AD159" s="50">
        <f>IFERROR(VLOOKUP(AC159,IPC!$E$2:$F$1745,2,0),IPC!$H$1)</f>
        <v>137.80021500000001</v>
      </c>
    </row>
    <row r="160" spans="1:30" x14ac:dyDescent="0.25">
      <c r="A160" s="178" t="s">
        <v>1915</v>
      </c>
      <c r="B160" s="175">
        <v>16087260</v>
      </c>
      <c r="C160" s="41">
        <v>1</v>
      </c>
      <c r="D160" s="42" t="s">
        <v>4</v>
      </c>
      <c r="E160" s="42" t="s">
        <v>4</v>
      </c>
      <c r="F160" s="42" t="s">
        <v>3</v>
      </c>
      <c r="G160" s="42" t="s">
        <v>4</v>
      </c>
      <c r="H160" s="64">
        <v>42942</v>
      </c>
      <c r="I160" s="42">
        <v>4</v>
      </c>
      <c r="J160" s="44" t="str">
        <f t="shared" si="64"/>
        <v>MEDIA</v>
      </c>
      <c r="K160" s="33">
        <v>4</v>
      </c>
      <c r="L160" s="108">
        <f t="shared" ca="1" si="73"/>
        <v>16148123.333124552</v>
      </c>
      <c r="M160" s="44" t="str">
        <f t="shared" si="65"/>
        <v>Cuentas de orden</v>
      </c>
      <c r="N160" s="45">
        <f t="shared" ca="1" si="67"/>
        <v>15055082.605542284</v>
      </c>
      <c r="O160" s="108">
        <f t="shared" si="62"/>
        <v>0</v>
      </c>
      <c r="P160" s="21">
        <f t="shared" si="74"/>
        <v>92</v>
      </c>
      <c r="Q160" s="21">
        <f t="shared" si="75"/>
        <v>92</v>
      </c>
      <c r="R160" s="21">
        <f t="shared" si="76"/>
        <v>92</v>
      </c>
      <c r="S160" s="21">
        <f t="shared" si="77"/>
        <v>92</v>
      </c>
      <c r="T160" s="29">
        <f t="shared" si="63"/>
        <v>0.92</v>
      </c>
      <c r="U160" s="34">
        <f t="shared" si="78"/>
        <v>44905</v>
      </c>
      <c r="V160" s="35">
        <f t="shared" ca="1" si="68"/>
        <v>44139</v>
      </c>
      <c r="W160" s="54">
        <f t="shared" ca="1" si="69"/>
        <v>10</v>
      </c>
      <c r="X160" s="54">
        <f t="shared" ca="1" si="70"/>
        <v>2020</v>
      </c>
      <c r="Y160" s="55" t="str">
        <f t="shared" ca="1" si="71"/>
        <v>10-2020</v>
      </c>
      <c r="Z160" s="51">
        <f ca="1">IFERROR(VLOOKUP(Y160,IPC!$E$2:$F$1745,2,0),IPC!$H$1)</f>
        <v>138.32155800000001</v>
      </c>
      <c r="AA160" s="48">
        <f t="shared" si="79"/>
        <v>12</v>
      </c>
      <c r="AB160" s="48">
        <f t="shared" si="80"/>
        <v>2012</v>
      </c>
      <c r="AC160" s="32" t="str">
        <f t="shared" si="72"/>
        <v>12-2012</v>
      </c>
      <c r="AD160" s="50">
        <f>IFERROR(VLOOKUP(AC160,IPC!$E$2:$F$1745,2,0),IPC!$H$1)</f>
        <v>111.82</v>
      </c>
    </row>
    <row r="161" spans="1:33" x14ac:dyDescent="0.25">
      <c r="A161" s="178" t="s">
        <v>1916</v>
      </c>
      <c r="B161" s="175">
        <v>27049623</v>
      </c>
      <c r="C161" s="41">
        <v>1</v>
      </c>
      <c r="D161" s="42" t="s">
        <v>4</v>
      </c>
      <c r="E161" s="42" t="s">
        <v>4</v>
      </c>
      <c r="F161" s="42" t="s">
        <v>3</v>
      </c>
      <c r="G161" s="42" t="s">
        <v>4</v>
      </c>
      <c r="H161" s="64">
        <v>42976</v>
      </c>
      <c r="I161" s="42">
        <v>4</v>
      </c>
      <c r="J161" s="44" t="str">
        <f t="shared" si="64"/>
        <v>MEDIA</v>
      </c>
      <c r="K161" s="33">
        <f t="shared" ca="1" si="66"/>
        <v>0.81369863013698629</v>
      </c>
      <c r="L161" s="108">
        <f t="shared" ca="1" si="73"/>
        <v>27113985.647052325</v>
      </c>
      <c r="M161" s="44" t="str">
        <f t="shared" si="65"/>
        <v>Cuentas de orden</v>
      </c>
      <c r="N161" s="45">
        <f t="shared" ca="1" si="67"/>
        <v>26730146.31339265</v>
      </c>
      <c r="O161" s="108">
        <f t="shared" si="62"/>
        <v>0</v>
      </c>
      <c r="P161" s="21">
        <f t="shared" si="74"/>
        <v>35</v>
      </c>
      <c r="Q161" s="21">
        <f t="shared" si="75"/>
        <v>35</v>
      </c>
      <c r="R161" s="21">
        <f t="shared" si="76"/>
        <v>92</v>
      </c>
      <c r="S161" s="21">
        <f t="shared" si="77"/>
        <v>35</v>
      </c>
      <c r="T161" s="29">
        <f t="shared" si="63"/>
        <v>0.49249999999999999</v>
      </c>
      <c r="U161" s="34">
        <f t="shared" si="78"/>
        <v>44402</v>
      </c>
      <c r="V161" s="35">
        <f t="shared" ca="1" si="68"/>
        <v>44139</v>
      </c>
      <c r="W161" s="54">
        <f t="shared" ca="1" si="69"/>
        <v>10</v>
      </c>
      <c r="X161" s="54">
        <f t="shared" ca="1" si="70"/>
        <v>2020</v>
      </c>
      <c r="Y161" s="55" t="str">
        <f t="shared" ca="1" si="71"/>
        <v>10-2020</v>
      </c>
      <c r="Z161" s="51">
        <f ca="1">IFERROR(VLOOKUP(Y161,IPC!$E$2:$F$1745,2,0),IPC!$H$1)</f>
        <v>138.32155800000001</v>
      </c>
      <c r="AA161" s="48">
        <f t="shared" si="79"/>
        <v>7</v>
      </c>
      <c r="AB161" s="48">
        <f t="shared" si="80"/>
        <v>2017</v>
      </c>
      <c r="AC161" s="32" t="str">
        <f t="shared" si="72"/>
        <v>7-2017</v>
      </c>
      <c r="AD161" s="50">
        <f>IFERROR(VLOOKUP(AC161,IPC!$E$2:$F$1745,2,0),IPC!$H$1)</f>
        <v>137.80021500000001</v>
      </c>
    </row>
    <row r="162" spans="1:33" x14ac:dyDescent="0.25">
      <c r="A162" s="178" t="s">
        <v>1917</v>
      </c>
      <c r="B162" s="175">
        <v>22131540</v>
      </c>
      <c r="C162" s="41">
        <v>1</v>
      </c>
      <c r="D162" s="42" t="s">
        <v>4</v>
      </c>
      <c r="E162" s="42" t="s">
        <v>4</v>
      </c>
      <c r="F162" s="42" t="s">
        <v>3</v>
      </c>
      <c r="G162" s="42" t="s">
        <v>4</v>
      </c>
      <c r="H162" s="64">
        <v>42976</v>
      </c>
      <c r="I162" s="42">
        <v>4</v>
      </c>
      <c r="J162" s="44" t="str">
        <f t="shared" si="64"/>
        <v>MEDIA</v>
      </c>
      <c r="K162" s="33">
        <f t="shared" ca="1" si="66"/>
        <v>0.81369863013698629</v>
      </c>
      <c r="L162" s="108">
        <f t="shared" ca="1" si="73"/>
        <v>22184200.419620059</v>
      </c>
      <c r="M162" s="44" t="str">
        <f t="shared" si="65"/>
        <v>Cuentas de orden</v>
      </c>
      <c r="N162" s="45">
        <f t="shared" ca="1" si="67"/>
        <v>21870149.626140885</v>
      </c>
      <c r="O162" s="108">
        <f t="shared" si="62"/>
        <v>0</v>
      </c>
      <c r="P162" s="21">
        <f t="shared" si="74"/>
        <v>35</v>
      </c>
      <c r="Q162" s="21">
        <f t="shared" si="75"/>
        <v>35</v>
      </c>
      <c r="R162" s="21">
        <f t="shared" si="76"/>
        <v>92</v>
      </c>
      <c r="S162" s="21">
        <f t="shared" si="77"/>
        <v>35</v>
      </c>
      <c r="T162" s="29">
        <f t="shared" si="63"/>
        <v>0.49249999999999999</v>
      </c>
      <c r="U162" s="34">
        <f t="shared" si="78"/>
        <v>44436</v>
      </c>
      <c r="V162" s="35">
        <f t="shared" ca="1" si="68"/>
        <v>44139</v>
      </c>
      <c r="W162" s="54">
        <f t="shared" ca="1" si="69"/>
        <v>10</v>
      </c>
      <c r="X162" s="54">
        <f t="shared" ca="1" si="70"/>
        <v>2020</v>
      </c>
      <c r="Y162" s="55" t="str">
        <f t="shared" ca="1" si="71"/>
        <v>10-2020</v>
      </c>
      <c r="Z162" s="51">
        <f ca="1">IFERROR(VLOOKUP(Y162,IPC!$E$2:$F$1745,2,0),IPC!$H$1)</f>
        <v>138.32155800000001</v>
      </c>
      <c r="AA162" s="48">
        <f t="shared" si="79"/>
        <v>8</v>
      </c>
      <c r="AB162" s="48">
        <f t="shared" si="80"/>
        <v>2017</v>
      </c>
      <c r="AC162" s="32" t="str">
        <f t="shared" si="72"/>
        <v>8-2017</v>
      </c>
      <c r="AD162" s="50">
        <f>IFERROR(VLOOKUP(AC162,IPC!$E$2:$F$1745,2,0),IPC!$H$1)</f>
        <v>137.993213</v>
      </c>
    </row>
    <row r="163" spans="1:33" x14ac:dyDescent="0.25">
      <c r="A163" s="178" t="s">
        <v>1918</v>
      </c>
      <c r="B163" s="175">
        <v>811448700</v>
      </c>
      <c r="C163" s="41">
        <v>1</v>
      </c>
      <c r="D163" s="42" t="s">
        <v>5</v>
      </c>
      <c r="E163" s="42" t="s">
        <v>10</v>
      </c>
      <c r="F163" s="42" t="s">
        <v>4</v>
      </c>
      <c r="G163" s="42" t="s">
        <v>4</v>
      </c>
      <c r="H163" s="64">
        <v>43017</v>
      </c>
      <c r="I163" s="42">
        <v>5</v>
      </c>
      <c r="J163" s="44" t="str">
        <f t="shared" si="64"/>
        <v>MEDIA</v>
      </c>
      <c r="K163" s="33">
        <f t="shared" ca="1" si="66"/>
        <v>1.9260273972602739</v>
      </c>
      <c r="L163" s="108">
        <f t="shared" ca="1" si="73"/>
        <v>812916111.06707335</v>
      </c>
      <c r="M163" s="44" t="str">
        <f t="shared" si="65"/>
        <v>Cuentas de orden</v>
      </c>
      <c r="N163" s="45">
        <f t="shared" ca="1" si="67"/>
        <v>785939624.13253117</v>
      </c>
      <c r="O163" s="108">
        <f t="shared" ref="O163:O191" si="81">+IF(M163="Provisión contable",N163,0)</f>
        <v>0</v>
      </c>
      <c r="P163" s="21">
        <f t="shared" si="74"/>
        <v>35</v>
      </c>
      <c r="Q163" s="21">
        <f t="shared" si="75"/>
        <v>35</v>
      </c>
      <c r="R163" s="21">
        <f t="shared" si="76"/>
        <v>92</v>
      </c>
      <c r="S163" s="21">
        <f t="shared" si="77"/>
        <v>35</v>
      </c>
      <c r="T163" s="29">
        <f t="shared" si="63"/>
        <v>0.49249999999999999</v>
      </c>
      <c r="U163" s="34">
        <f t="shared" si="78"/>
        <v>44436</v>
      </c>
      <c r="V163" s="35">
        <f t="shared" ca="1" si="68"/>
        <v>44139</v>
      </c>
      <c r="W163" s="54">
        <f t="shared" ca="1" si="69"/>
        <v>10</v>
      </c>
      <c r="X163" s="54">
        <f t="shared" ca="1" si="70"/>
        <v>2020</v>
      </c>
      <c r="Y163" s="55" t="str">
        <f t="shared" ca="1" si="71"/>
        <v>10-2020</v>
      </c>
      <c r="Z163" s="51">
        <f ca="1">IFERROR(VLOOKUP(Y163,IPC!$E$2:$F$1745,2,0),IPC!$H$1)</f>
        <v>138.32155800000001</v>
      </c>
      <c r="AA163" s="48">
        <f t="shared" si="79"/>
        <v>8</v>
      </c>
      <c r="AB163" s="48">
        <f t="shared" si="80"/>
        <v>2017</v>
      </c>
      <c r="AC163" s="32" t="str">
        <f t="shared" si="72"/>
        <v>8-2017</v>
      </c>
      <c r="AD163" s="50">
        <f>IFERROR(VLOOKUP(AC163,IPC!$E$2:$F$1745,2,0),IPC!$H$1)</f>
        <v>137.993213</v>
      </c>
    </row>
    <row r="164" spans="1:33" x14ac:dyDescent="0.25">
      <c r="A164" s="178" t="s">
        <v>1919</v>
      </c>
      <c r="B164" s="175">
        <v>34906666</v>
      </c>
      <c r="C164" s="41">
        <v>1</v>
      </c>
      <c r="D164" s="42" t="s">
        <v>4</v>
      </c>
      <c r="E164" s="42" t="s">
        <v>4</v>
      </c>
      <c r="F164" s="42" t="s">
        <v>5</v>
      </c>
      <c r="G164" s="42" t="s">
        <v>4</v>
      </c>
      <c r="H164" s="64">
        <v>42834</v>
      </c>
      <c r="I164" s="42">
        <v>5</v>
      </c>
      <c r="J164" s="44" t="str">
        <f>IFERROR(IF(#REF!&gt;0.5,"ALTA",IF(AND(#REF!&gt;0.25,#REF!&lt;=0.5),"MEDIA",IF(AND(#REF!&gt;=0.1,#REF!&lt;=0.25),"BAJA",IF(AND(#REF!&lt;0.1),"REMOTA")))),"")</f>
        <v/>
      </c>
      <c r="K164" s="33" t="str">
        <f>IFERROR(IF((#REF!-#REF!)/365&lt;0,"",(#REF!-#REF!)/365),"")</f>
        <v/>
      </c>
      <c r="L164" s="108" t="str">
        <f>IFERROR(B164*C164*#REF!/#REF!,"")</f>
        <v/>
      </c>
      <c r="M164" s="44" t="str">
        <f>IFERROR(IF(#REF!&gt;50%,"Provisión contable",IF(#REF!&lt;=10%,"No se registra","Cuentas de orden")),"")</f>
        <v/>
      </c>
      <c r="N164" s="45" t="str">
        <f t="shared" si="67"/>
        <v/>
      </c>
      <c r="O164" s="108">
        <f t="shared" si="81"/>
        <v>0</v>
      </c>
      <c r="P164" s="21">
        <f t="shared" si="74"/>
        <v>65</v>
      </c>
      <c r="Q164" s="21">
        <f t="shared" si="75"/>
        <v>8</v>
      </c>
      <c r="R164" s="21">
        <f t="shared" si="76"/>
        <v>35</v>
      </c>
      <c r="S164" s="21">
        <f t="shared" si="77"/>
        <v>35</v>
      </c>
      <c r="T164" s="29">
        <f t="shared" ref="T164:T226" si="82">+SUMPRODUCT(P164:S164,$P$7:$S$7)/100</f>
        <v>0.35749999999999998</v>
      </c>
      <c r="U164" s="34">
        <f t="shared" si="78"/>
        <v>44842</v>
      </c>
      <c r="V164" s="35">
        <f t="shared" ca="1" si="68"/>
        <v>44139</v>
      </c>
      <c r="W164" s="54">
        <f t="shared" ca="1" si="69"/>
        <v>10</v>
      </c>
      <c r="X164" s="54">
        <f t="shared" ca="1" si="70"/>
        <v>2020</v>
      </c>
      <c r="Y164" s="55" t="str">
        <f t="shared" ca="1" si="71"/>
        <v>10-2020</v>
      </c>
      <c r="Z164" s="51">
        <f ca="1">IFERROR(VLOOKUP(Y164,IPC!$E$2:$F$1745,2,0),IPC!$H$1)</f>
        <v>138.32155800000001</v>
      </c>
      <c r="AA164" s="48">
        <f t="shared" si="79"/>
        <v>10</v>
      </c>
      <c r="AB164" s="48">
        <f t="shared" si="80"/>
        <v>2017</v>
      </c>
      <c r="AC164" s="32" t="str">
        <f t="shared" si="72"/>
        <v>10-2017</v>
      </c>
      <c r="AD164" s="50">
        <f>IFERROR(VLOOKUP(AC164,IPC!$E$2:$F$1745,2,0),IPC!$H$1)</f>
        <v>138.07187099999999</v>
      </c>
    </row>
    <row r="165" spans="1:33" x14ac:dyDescent="0.25">
      <c r="A165" s="178" t="s">
        <v>1920</v>
      </c>
      <c r="B165" s="175">
        <v>95771700</v>
      </c>
      <c r="C165" s="41">
        <v>1</v>
      </c>
      <c r="D165" s="42" t="s">
        <v>4</v>
      </c>
      <c r="E165" s="42" t="s">
        <v>4</v>
      </c>
      <c r="F165" s="42" t="s">
        <v>5</v>
      </c>
      <c r="G165" s="42" t="s">
        <v>4</v>
      </c>
      <c r="H165" s="64">
        <v>42996</v>
      </c>
      <c r="I165" s="42">
        <v>5</v>
      </c>
      <c r="J165" s="44" t="str">
        <f t="shared" si="64"/>
        <v>MEDIA</v>
      </c>
      <c r="K165" s="33">
        <f t="shared" ca="1" si="66"/>
        <v>1.8684931506849316</v>
      </c>
      <c r="L165" s="108">
        <f t="shared" ca="1" si="73"/>
        <v>95960933.495386675</v>
      </c>
      <c r="M165" s="44" t="str">
        <f t="shared" si="65"/>
        <v>Cuentas de orden</v>
      </c>
      <c r="N165" s="45">
        <f t="shared" ca="1" si="67"/>
        <v>92870062.549878597</v>
      </c>
      <c r="O165" s="108">
        <f t="shared" si="81"/>
        <v>0</v>
      </c>
      <c r="P165" s="21" t="e">
        <f>+VLOOKUP(#REF!,$E$2:$F$5,2,0)</f>
        <v>#REF!</v>
      </c>
      <c r="Q165" s="21" t="e">
        <f>+VLOOKUP(#REF!,$E$2:$F$5,2,0)</f>
        <v>#REF!</v>
      </c>
      <c r="R165" s="21" t="e">
        <f>+VLOOKUP(#REF!,$E$2:$F$5,2,0)</f>
        <v>#REF!</v>
      </c>
      <c r="S165" s="21" t="e">
        <f>+VLOOKUP(#REF!,$E$2:$F$5,2,0)</f>
        <v>#REF!</v>
      </c>
      <c r="T165" s="29" t="e">
        <f t="shared" si="82"/>
        <v>#REF!</v>
      </c>
      <c r="U165" s="34" t="e">
        <f>+#REF!+365*#REF!</f>
        <v>#REF!</v>
      </c>
      <c r="V165" s="35">
        <f t="shared" ca="1" si="68"/>
        <v>44139</v>
      </c>
      <c r="W165" s="54">
        <f t="shared" ca="1" si="69"/>
        <v>10</v>
      </c>
      <c r="X165" s="54">
        <f t="shared" ca="1" si="70"/>
        <v>2020</v>
      </c>
      <c r="Y165" s="55" t="str">
        <f t="shared" ca="1" si="71"/>
        <v>10-2020</v>
      </c>
      <c r="Z165" s="51">
        <f ca="1">IFERROR(VLOOKUP(Y165,IPC!$E$2:$F$1745,2,0),IPC!$H$1)</f>
        <v>138.32155800000001</v>
      </c>
      <c r="AA165" s="48" t="e">
        <f>+MONTH(#REF!)</f>
        <v>#REF!</v>
      </c>
      <c r="AB165" s="48" t="e">
        <f>+YEAR(#REF!)</f>
        <v>#REF!</v>
      </c>
      <c r="AC165" s="32" t="e">
        <f t="shared" si="72"/>
        <v>#REF!</v>
      </c>
      <c r="AD165" s="50">
        <f>IFERROR(VLOOKUP(AC165,IPC!$E$2:$F$1745,2,0),IPC!$H$1)</f>
        <v>138.32155800000001</v>
      </c>
    </row>
    <row r="166" spans="1:33" x14ac:dyDescent="0.25">
      <c r="A166" s="178" t="s">
        <v>1921</v>
      </c>
      <c r="B166" s="175">
        <v>6023454000</v>
      </c>
      <c r="C166" s="41">
        <v>1</v>
      </c>
      <c r="D166" s="42" t="s">
        <v>4</v>
      </c>
      <c r="E166" s="42" t="s">
        <v>4</v>
      </c>
      <c r="F166" s="42" t="s">
        <v>5</v>
      </c>
      <c r="G166" s="42" t="s">
        <v>4</v>
      </c>
      <c r="H166" s="64">
        <v>42627</v>
      </c>
      <c r="I166" s="42">
        <v>7</v>
      </c>
      <c r="J166" s="44" t="str">
        <f t="shared" ref="J166:J192" si="83">IFERROR(IF(T167&gt;0.5,"ALTA",IF(AND(T167&gt;0.25,T167&lt;=0.5),"MEDIA",IF(AND(T167&gt;=0.1,T167&lt;=0.25),"BAJA",IF(AND(T167&lt;0.1),"REMOTA")))),"")</f>
        <v>MEDIA</v>
      </c>
      <c r="K166" s="33">
        <f t="shared" ca="1" si="66"/>
        <v>2.8575342465753426</v>
      </c>
      <c r="L166" s="108">
        <f t="shared" ca="1" si="73"/>
        <v>6274842158.6182556</v>
      </c>
      <c r="M166" s="44" t="str">
        <f t="shared" ref="M166:M191" si="84">IFERROR(IF(T167&gt;50%,"Provisión contable",IF(T167&lt;=10%,"No se registra","Cuentas de orden")),"")</f>
        <v>Cuentas de orden</v>
      </c>
      <c r="N166" s="45">
        <f t="shared" ca="1" si="67"/>
        <v>5968397575.7975416</v>
      </c>
      <c r="O166" s="108">
        <f t="shared" si="81"/>
        <v>0</v>
      </c>
      <c r="P166" s="21">
        <f t="shared" si="74"/>
        <v>35</v>
      </c>
      <c r="Q166" s="21">
        <f t="shared" si="75"/>
        <v>35</v>
      </c>
      <c r="R166" s="21">
        <f t="shared" si="76"/>
        <v>65</v>
      </c>
      <c r="S166" s="21">
        <f t="shared" si="77"/>
        <v>35</v>
      </c>
      <c r="T166" s="29">
        <f t="shared" si="82"/>
        <v>0.42499999999999999</v>
      </c>
      <c r="U166" s="34">
        <f t="shared" si="78"/>
        <v>44821</v>
      </c>
      <c r="V166" s="35">
        <f t="shared" ca="1" si="68"/>
        <v>44139</v>
      </c>
      <c r="W166" s="54">
        <f t="shared" ca="1" si="69"/>
        <v>10</v>
      </c>
      <c r="X166" s="54">
        <f t="shared" ca="1" si="70"/>
        <v>2020</v>
      </c>
      <c r="Y166" s="55" t="str">
        <f t="shared" ca="1" si="71"/>
        <v>10-2020</v>
      </c>
      <c r="Z166" s="51">
        <f ca="1">IFERROR(VLOOKUP(Y166,IPC!$E$2:$F$1745,2,0),IPC!$H$1)</f>
        <v>138.32155800000001</v>
      </c>
      <c r="AA166" s="48">
        <f t="shared" si="79"/>
        <v>9</v>
      </c>
      <c r="AB166" s="48">
        <f t="shared" si="80"/>
        <v>2017</v>
      </c>
      <c r="AC166" s="32" t="str">
        <f t="shared" si="72"/>
        <v>9-2017</v>
      </c>
      <c r="AD166" s="50">
        <f>IFERROR(VLOOKUP(AC166,IPC!$E$2:$F$1745,2,0),IPC!$H$1)</f>
        <v>138.04879</v>
      </c>
    </row>
    <row r="167" spans="1:33" x14ac:dyDescent="0.25">
      <c r="A167" s="178" t="s">
        <v>1922</v>
      </c>
      <c r="B167" s="40">
        <v>18385464</v>
      </c>
      <c r="C167" s="41">
        <v>1</v>
      </c>
      <c r="D167" s="42" t="s">
        <v>4</v>
      </c>
      <c r="E167" s="42" t="s">
        <v>4</v>
      </c>
      <c r="F167" s="42" t="s">
        <v>5</v>
      </c>
      <c r="G167" s="42" t="s">
        <v>5</v>
      </c>
      <c r="H167" s="64">
        <v>43066</v>
      </c>
      <c r="I167" s="42">
        <v>4</v>
      </c>
      <c r="J167" s="44" t="str">
        <f t="shared" si="83"/>
        <v>MEDIA</v>
      </c>
      <c r="K167" s="33">
        <f t="shared" ca="1" si="66"/>
        <v>1.0602739726027397</v>
      </c>
      <c r="L167" s="108">
        <f t="shared" ca="1" si="73"/>
        <v>18385464</v>
      </c>
      <c r="M167" s="44" t="str">
        <f t="shared" si="84"/>
        <v>Cuentas de orden</v>
      </c>
      <c r="N167" s="45">
        <f t="shared" ca="1" si="67"/>
        <v>18047048.998284794</v>
      </c>
      <c r="O167" s="108">
        <f t="shared" si="81"/>
        <v>0</v>
      </c>
      <c r="P167" s="21">
        <f t="shared" si="74"/>
        <v>35</v>
      </c>
      <c r="Q167" s="21">
        <f t="shared" si="75"/>
        <v>35</v>
      </c>
      <c r="R167" s="21">
        <f t="shared" si="76"/>
        <v>65</v>
      </c>
      <c r="S167" s="21">
        <f t="shared" si="77"/>
        <v>35</v>
      </c>
      <c r="T167" s="29">
        <f t="shared" si="82"/>
        <v>0.42499999999999999</v>
      </c>
      <c r="U167" s="34">
        <f t="shared" si="78"/>
        <v>45182</v>
      </c>
      <c r="V167" s="35">
        <f t="shared" ca="1" si="68"/>
        <v>44139</v>
      </c>
      <c r="W167" s="54">
        <f t="shared" ca="1" si="69"/>
        <v>10</v>
      </c>
      <c r="X167" s="54">
        <f t="shared" ca="1" si="70"/>
        <v>2020</v>
      </c>
      <c r="Y167" s="55" t="str">
        <f t="shared" ca="1" si="71"/>
        <v>10-2020</v>
      </c>
      <c r="Z167" s="51">
        <f ca="1">IFERROR(VLOOKUP(Y167,IPC!$E$2:$F$1745,2,0),IPC!$H$1)</f>
        <v>138.32155800000001</v>
      </c>
      <c r="AA167" s="48">
        <f t="shared" si="79"/>
        <v>9</v>
      </c>
      <c r="AB167" s="48">
        <f t="shared" si="80"/>
        <v>2016</v>
      </c>
      <c r="AC167" s="32" t="str">
        <f t="shared" si="72"/>
        <v>9-2016</v>
      </c>
      <c r="AD167" s="50">
        <f>IFERROR(VLOOKUP(AC167,IPC!$E$2:$F$1745,2,0),IPC!$H$1)</f>
        <v>132.78</v>
      </c>
    </row>
    <row r="168" spans="1:33" x14ac:dyDescent="0.25">
      <c r="A168" s="176" t="s">
        <v>1923</v>
      </c>
      <c r="B168" s="175">
        <v>30448000</v>
      </c>
      <c r="C168" s="179">
        <v>1</v>
      </c>
      <c r="D168" s="180" t="s">
        <v>10</v>
      </c>
      <c r="E168" s="180" t="s">
        <v>10</v>
      </c>
      <c r="F168" s="180" t="s">
        <v>4</v>
      </c>
      <c r="G168" s="180" t="s">
        <v>4</v>
      </c>
      <c r="H168" s="181">
        <v>43011</v>
      </c>
      <c r="I168" s="180">
        <v>3</v>
      </c>
      <c r="J168" s="182" t="str">
        <f t="shared" si="83"/>
        <v>BAJA</v>
      </c>
      <c r="K168" s="183">
        <v>3</v>
      </c>
      <c r="L168" s="184">
        <f t="shared" ca="1" si="73"/>
        <v>30503061.684331059</v>
      </c>
      <c r="M168" s="182" t="str">
        <f t="shared" si="84"/>
        <v>Cuentas de orden</v>
      </c>
      <c r="N168" s="185">
        <f t="shared" ca="1" si="67"/>
        <v>28941047.549050901</v>
      </c>
      <c r="O168" s="184">
        <f t="shared" si="81"/>
        <v>0</v>
      </c>
      <c r="P168" s="21">
        <f t="shared" si="74"/>
        <v>35</v>
      </c>
      <c r="Q168" s="21">
        <f t="shared" si="75"/>
        <v>35</v>
      </c>
      <c r="R168" s="21">
        <f t="shared" si="76"/>
        <v>65</v>
      </c>
      <c r="S168" s="21">
        <f t="shared" si="77"/>
        <v>65</v>
      </c>
      <c r="T168" s="29">
        <f t="shared" si="82"/>
        <v>0.5</v>
      </c>
      <c r="U168" s="34">
        <f t="shared" si="78"/>
        <v>44526</v>
      </c>
      <c r="V168" s="35">
        <f t="shared" ca="1" si="68"/>
        <v>44139</v>
      </c>
      <c r="W168" s="54">
        <f t="shared" ca="1" si="69"/>
        <v>10</v>
      </c>
      <c r="X168" s="54">
        <f t="shared" ca="1" si="70"/>
        <v>2020</v>
      </c>
      <c r="Y168" s="55" t="str">
        <f t="shared" ca="1" si="71"/>
        <v>10-2020</v>
      </c>
      <c r="Z168" s="51">
        <f ca="1">IFERROR(VLOOKUP(Y168,IPC!$E$2:$F$1745,2,0),IPC!$H$1)</f>
        <v>138.32155800000001</v>
      </c>
      <c r="AA168" s="48">
        <f t="shared" si="79"/>
        <v>11</v>
      </c>
      <c r="AB168" s="48">
        <f t="shared" si="80"/>
        <v>2017</v>
      </c>
      <c r="AC168" s="32" t="str">
        <f t="shared" si="72"/>
        <v>11-2017</v>
      </c>
      <c r="AD168" s="50">
        <f>IFERROR(VLOOKUP(AC168,IPC!$E$2:$F$1745,2,0),IPC!$H$1)</f>
        <v>138.32155800000001</v>
      </c>
    </row>
    <row r="169" spans="1:33" x14ac:dyDescent="0.25">
      <c r="A169" s="176" t="s">
        <v>1926</v>
      </c>
      <c r="B169" s="175">
        <v>9836226</v>
      </c>
      <c r="C169" s="179">
        <v>1</v>
      </c>
      <c r="D169" s="180" t="s">
        <v>10</v>
      </c>
      <c r="E169" s="180" t="s">
        <v>10</v>
      </c>
      <c r="F169" s="180" t="s">
        <v>4</v>
      </c>
      <c r="G169" s="180" t="s">
        <v>4</v>
      </c>
      <c r="H169" s="181">
        <v>43124</v>
      </c>
      <c r="I169" s="180">
        <v>4</v>
      </c>
      <c r="J169" s="182" t="str">
        <f t="shared" si="83"/>
        <v>BAJA</v>
      </c>
      <c r="K169" s="183">
        <v>5</v>
      </c>
      <c r="L169" s="184">
        <f t="shared" ca="1" si="73"/>
        <v>9836226</v>
      </c>
      <c r="M169" s="182" t="str">
        <f t="shared" si="84"/>
        <v>Cuentas de orden</v>
      </c>
      <c r="N169" s="185">
        <f t="shared" ca="1" si="67"/>
        <v>9011142.4462062046</v>
      </c>
      <c r="O169" s="184">
        <f t="shared" si="81"/>
        <v>0</v>
      </c>
      <c r="P169" s="186">
        <f t="shared" si="74"/>
        <v>8</v>
      </c>
      <c r="Q169" s="186">
        <f t="shared" si="75"/>
        <v>8</v>
      </c>
      <c r="R169" s="186">
        <f t="shared" si="76"/>
        <v>35</v>
      </c>
      <c r="S169" s="186">
        <f t="shared" si="77"/>
        <v>35</v>
      </c>
      <c r="T169" s="187">
        <f t="shared" si="82"/>
        <v>0.215</v>
      </c>
      <c r="U169" s="188">
        <f t="shared" si="78"/>
        <v>44106</v>
      </c>
      <c r="V169" s="189">
        <f t="shared" ca="1" si="68"/>
        <v>44139</v>
      </c>
      <c r="W169" s="190">
        <f t="shared" ca="1" si="69"/>
        <v>10</v>
      </c>
      <c r="X169" s="190">
        <f t="shared" ca="1" si="70"/>
        <v>2020</v>
      </c>
      <c r="Y169" s="191" t="str">
        <f t="shared" ca="1" si="71"/>
        <v>10-2020</v>
      </c>
      <c r="Z169" s="192">
        <f ca="1">IFERROR(VLOOKUP(Y169,IPC!$E$2:$F$1745,2,0),IPC!$H$1)</f>
        <v>138.32155800000001</v>
      </c>
      <c r="AA169" s="193">
        <f t="shared" si="79"/>
        <v>10</v>
      </c>
      <c r="AB169" s="193">
        <f t="shared" si="80"/>
        <v>2017</v>
      </c>
      <c r="AC169" s="194" t="str">
        <f t="shared" si="72"/>
        <v>10-2017</v>
      </c>
      <c r="AD169" s="195">
        <f>IFERROR(VLOOKUP(AC169,IPC!$E$2:$F$1745,2,0),IPC!$H$1)</f>
        <v>138.07187099999999</v>
      </c>
      <c r="AE169" s="186"/>
      <c r="AF169" s="186"/>
      <c r="AG169" s="186"/>
    </row>
    <row r="170" spans="1:33" x14ac:dyDescent="0.25">
      <c r="A170" s="176" t="s">
        <v>1924</v>
      </c>
      <c r="B170" s="175">
        <v>93220813</v>
      </c>
      <c r="C170" s="179">
        <v>1</v>
      </c>
      <c r="D170" s="180" t="s">
        <v>4</v>
      </c>
      <c r="E170" s="180" t="s">
        <v>4</v>
      </c>
      <c r="F170" s="180" t="s">
        <v>4</v>
      </c>
      <c r="G170" s="180" t="s">
        <v>3</v>
      </c>
      <c r="H170" s="181">
        <v>42476</v>
      </c>
      <c r="I170" s="180">
        <v>5</v>
      </c>
      <c r="J170" s="182" t="str">
        <f t="shared" si="83"/>
        <v>MEDIA</v>
      </c>
      <c r="K170" s="183">
        <v>5</v>
      </c>
      <c r="L170" s="184">
        <f t="shared" ca="1" si="73"/>
        <v>98220963.529758185</v>
      </c>
      <c r="M170" s="182" t="str">
        <f t="shared" si="84"/>
        <v>Cuentas de orden</v>
      </c>
      <c r="N170" s="185">
        <f t="shared" ca="1" si="67"/>
        <v>89981980.240213618</v>
      </c>
      <c r="O170" s="184">
        <f t="shared" si="81"/>
        <v>0</v>
      </c>
      <c r="P170" s="186">
        <f t="shared" si="74"/>
        <v>8</v>
      </c>
      <c r="Q170" s="186">
        <f t="shared" si="75"/>
        <v>8</v>
      </c>
      <c r="R170" s="186">
        <f t="shared" si="76"/>
        <v>35</v>
      </c>
      <c r="S170" s="186">
        <f t="shared" si="77"/>
        <v>35</v>
      </c>
      <c r="T170" s="187">
        <f t="shared" si="82"/>
        <v>0.215</v>
      </c>
      <c r="U170" s="188">
        <f t="shared" si="78"/>
        <v>44584</v>
      </c>
      <c r="V170" s="189">
        <f t="shared" ca="1" si="68"/>
        <v>44139</v>
      </c>
      <c r="W170" s="190">
        <f t="shared" ca="1" si="69"/>
        <v>10</v>
      </c>
      <c r="X170" s="190">
        <f t="shared" ca="1" si="70"/>
        <v>2020</v>
      </c>
      <c r="Y170" s="191" t="str">
        <f t="shared" ca="1" si="71"/>
        <v>10-2020</v>
      </c>
      <c r="Z170" s="192">
        <f ca="1">IFERROR(VLOOKUP(Y170,IPC!$E$2:$F$1745,2,0),IPC!$H$1)</f>
        <v>138.32155800000001</v>
      </c>
      <c r="AA170" s="193">
        <f t="shared" si="79"/>
        <v>1</v>
      </c>
      <c r="AB170" s="193">
        <f t="shared" si="80"/>
        <v>2018</v>
      </c>
      <c r="AC170" s="194" t="str">
        <f t="shared" si="72"/>
        <v>1-2018</v>
      </c>
      <c r="AD170" s="195">
        <f>IFERROR(VLOOKUP(AC170,IPC!$E$2:$F$1745,2,0),IPC!$H$1)</f>
        <v>138.32155800000001</v>
      </c>
      <c r="AE170" s="186"/>
      <c r="AF170" s="186"/>
      <c r="AG170" s="186"/>
    </row>
    <row r="171" spans="1:33" x14ac:dyDescent="0.25">
      <c r="A171" s="176" t="s">
        <v>1925</v>
      </c>
      <c r="B171" s="175">
        <v>3132500000000</v>
      </c>
      <c r="C171" s="179">
        <v>1</v>
      </c>
      <c r="D171" s="180" t="s">
        <v>10</v>
      </c>
      <c r="E171" s="180" t="s">
        <v>4</v>
      </c>
      <c r="F171" s="180" t="s">
        <v>4</v>
      </c>
      <c r="G171" s="180" t="s">
        <v>10</v>
      </c>
      <c r="H171" s="181">
        <v>43070</v>
      </c>
      <c r="I171" s="180">
        <v>4</v>
      </c>
      <c r="J171" s="182" t="str">
        <f t="shared" si="83"/>
        <v>BAJA</v>
      </c>
      <c r="K171" s="183">
        <v>4</v>
      </c>
      <c r="L171" s="184">
        <f t="shared" ca="1" si="73"/>
        <v>3132500000000</v>
      </c>
      <c r="M171" s="182" t="str">
        <f t="shared" si="84"/>
        <v>Cuentas de orden</v>
      </c>
      <c r="N171" s="185">
        <f t="shared" ca="1" si="67"/>
        <v>2920466068346.2866</v>
      </c>
      <c r="O171" s="184">
        <f t="shared" si="81"/>
        <v>0</v>
      </c>
      <c r="P171" s="186">
        <f t="shared" si="74"/>
        <v>35</v>
      </c>
      <c r="Q171" s="186">
        <f t="shared" si="75"/>
        <v>35</v>
      </c>
      <c r="R171" s="186">
        <f t="shared" si="76"/>
        <v>35</v>
      </c>
      <c r="S171" s="186">
        <f t="shared" si="77"/>
        <v>92</v>
      </c>
      <c r="T171" s="187">
        <f t="shared" si="82"/>
        <v>0.49249999999999999</v>
      </c>
      <c r="U171" s="188">
        <f t="shared" si="78"/>
        <v>44301</v>
      </c>
      <c r="V171" s="189">
        <f t="shared" ca="1" si="68"/>
        <v>44139</v>
      </c>
      <c r="W171" s="190">
        <f t="shared" ca="1" si="69"/>
        <v>10</v>
      </c>
      <c r="X171" s="190">
        <f t="shared" ca="1" si="70"/>
        <v>2020</v>
      </c>
      <c r="Y171" s="191" t="str">
        <f t="shared" ca="1" si="71"/>
        <v>10-2020</v>
      </c>
      <c r="Z171" s="192">
        <f ca="1">IFERROR(VLOOKUP(Y171,IPC!$E$2:$F$1745,2,0),IPC!$H$1)</f>
        <v>138.32155800000001</v>
      </c>
      <c r="AA171" s="193">
        <f t="shared" si="79"/>
        <v>4</v>
      </c>
      <c r="AB171" s="193">
        <f t="shared" si="80"/>
        <v>2016</v>
      </c>
      <c r="AC171" s="194" t="str">
        <f t="shared" si="72"/>
        <v>4-2016</v>
      </c>
      <c r="AD171" s="195">
        <f>IFERROR(VLOOKUP(AC171,IPC!$E$2:$F$1745,2,0),IPC!$H$1)</f>
        <v>131.28</v>
      </c>
      <c r="AE171" s="186"/>
      <c r="AF171" s="186"/>
      <c r="AG171" s="186"/>
    </row>
    <row r="172" spans="1:33" x14ac:dyDescent="0.25">
      <c r="A172" s="176" t="s">
        <v>1927</v>
      </c>
      <c r="B172" s="175">
        <v>53055000</v>
      </c>
      <c r="C172" s="179">
        <v>1</v>
      </c>
      <c r="D172" s="180" t="s">
        <v>10</v>
      </c>
      <c r="E172" s="180" t="s">
        <v>10</v>
      </c>
      <c r="F172" s="180" t="s">
        <v>5</v>
      </c>
      <c r="G172" s="180" t="s">
        <v>5</v>
      </c>
      <c r="H172" s="181">
        <v>42885</v>
      </c>
      <c r="I172" s="180">
        <v>4</v>
      </c>
      <c r="J172" s="182" t="str">
        <f t="shared" si="83"/>
        <v>MEDIA</v>
      </c>
      <c r="K172" s="183">
        <v>3</v>
      </c>
      <c r="L172" s="184">
        <f t="shared" ca="1" si="73"/>
        <v>53289504.697102994</v>
      </c>
      <c r="M172" s="182" t="str">
        <f t="shared" si="84"/>
        <v>Cuentas de orden</v>
      </c>
      <c r="N172" s="185">
        <f t="shared" ca="1" si="67"/>
        <v>50560632.413383625</v>
      </c>
      <c r="O172" s="184">
        <f t="shared" si="81"/>
        <v>0</v>
      </c>
      <c r="P172" s="186">
        <f t="shared" si="74"/>
        <v>8</v>
      </c>
      <c r="Q172" s="186">
        <f t="shared" si="75"/>
        <v>35</v>
      </c>
      <c r="R172" s="186">
        <f t="shared" si="76"/>
        <v>35</v>
      </c>
      <c r="S172" s="186">
        <f t="shared" si="77"/>
        <v>8</v>
      </c>
      <c r="T172" s="187">
        <f t="shared" si="82"/>
        <v>0.215</v>
      </c>
      <c r="U172" s="188">
        <f t="shared" si="78"/>
        <v>44530</v>
      </c>
      <c r="V172" s="189">
        <f t="shared" ca="1" si="68"/>
        <v>44139</v>
      </c>
      <c r="W172" s="190">
        <f t="shared" ca="1" si="69"/>
        <v>10</v>
      </c>
      <c r="X172" s="190">
        <f t="shared" ca="1" si="70"/>
        <v>2020</v>
      </c>
      <c r="Y172" s="191" t="str">
        <f t="shared" ca="1" si="71"/>
        <v>10-2020</v>
      </c>
      <c r="Z172" s="192">
        <f ca="1">IFERROR(VLOOKUP(Y172,IPC!$E$2:$F$1745,2,0),IPC!$H$1)</f>
        <v>138.32155800000001</v>
      </c>
      <c r="AA172" s="193">
        <f t="shared" si="79"/>
        <v>12</v>
      </c>
      <c r="AB172" s="193">
        <f t="shared" si="80"/>
        <v>2017</v>
      </c>
      <c r="AC172" s="194" t="str">
        <f t="shared" si="72"/>
        <v>12-2017</v>
      </c>
      <c r="AD172" s="195">
        <f>IFERROR(VLOOKUP(AC172,IPC!$E$2:$F$1745,2,0),IPC!$H$1)</f>
        <v>138.32155800000001</v>
      </c>
      <c r="AE172" s="186"/>
      <c r="AF172" s="186"/>
      <c r="AG172" s="186"/>
    </row>
    <row r="173" spans="1:33" s="205" customFormat="1" x14ac:dyDescent="0.25">
      <c r="A173" s="198" t="s">
        <v>1928</v>
      </c>
      <c r="B173" s="170">
        <v>234372600</v>
      </c>
      <c r="C173" s="199">
        <v>1</v>
      </c>
      <c r="D173" s="200" t="s">
        <v>4</v>
      </c>
      <c r="E173" s="200" t="s">
        <v>4</v>
      </c>
      <c r="F173" s="200" t="s">
        <v>4</v>
      </c>
      <c r="G173" s="200" t="s">
        <v>5</v>
      </c>
      <c r="H173" s="201">
        <v>43220</v>
      </c>
      <c r="I173" s="200">
        <v>4</v>
      </c>
      <c r="J173" s="202" t="str">
        <f t="shared" si="83"/>
        <v>MEDIA</v>
      </c>
      <c r="K173" s="33">
        <f t="shared" ca="1" si="66"/>
        <v>1.4821917808219178</v>
      </c>
      <c r="L173" s="203">
        <f t="shared" ca="1" si="73"/>
        <v>234372600</v>
      </c>
      <c r="M173" s="202" t="str">
        <f t="shared" si="84"/>
        <v>Cuentas de orden</v>
      </c>
      <c r="N173" s="204">
        <v>221096468</v>
      </c>
      <c r="O173" s="203">
        <f t="shared" si="81"/>
        <v>0</v>
      </c>
      <c r="P173" s="205">
        <f t="shared" si="74"/>
        <v>8</v>
      </c>
      <c r="Q173" s="205">
        <f t="shared" si="75"/>
        <v>8</v>
      </c>
      <c r="R173" s="205">
        <f t="shared" si="76"/>
        <v>65</v>
      </c>
      <c r="S173" s="205">
        <f t="shared" si="77"/>
        <v>65</v>
      </c>
      <c r="T173" s="206">
        <f t="shared" si="82"/>
        <v>0.36499999999999999</v>
      </c>
      <c r="U173" s="34">
        <f t="shared" si="78"/>
        <v>44345</v>
      </c>
      <c r="V173" s="35">
        <f t="shared" ca="1" si="68"/>
        <v>44139</v>
      </c>
      <c r="W173" s="207">
        <f t="shared" ca="1" si="69"/>
        <v>10</v>
      </c>
      <c r="X173" s="207">
        <f t="shared" ca="1" si="70"/>
        <v>2020</v>
      </c>
      <c r="Y173" s="208" t="str">
        <f t="shared" ca="1" si="71"/>
        <v>10-2020</v>
      </c>
      <c r="Z173" s="209">
        <f ca="1">IFERROR(VLOOKUP(Y173,IPC!$E$2:$F$1745,2,0),IPC!$H$1)</f>
        <v>138.32155800000001</v>
      </c>
      <c r="AA173" s="48">
        <f t="shared" si="79"/>
        <v>5</v>
      </c>
      <c r="AB173" s="48">
        <f t="shared" si="80"/>
        <v>2017</v>
      </c>
      <c r="AC173" s="32" t="str">
        <f t="shared" si="72"/>
        <v>5-2017</v>
      </c>
      <c r="AD173" s="50">
        <f>IFERROR(VLOOKUP(AC173,IPC!$E$2:$F$1745,2,0),IPC!$H$1)</f>
        <v>137.712863</v>
      </c>
    </row>
    <row r="174" spans="1:33" s="205" customFormat="1" x14ac:dyDescent="0.25">
      <c r="A174" s="198" t="s">
        <v>1931</v>
      </c>
      <c r="B174" s="170">
        <v>209789982</v>
      </c>
      <c r="C174" s="199">
        <v>1</v>
      </c>
      <c r="D174" s="200" t="s">
        <v>10</v>
      </c>
      <c r="E174" s="200" t="s">
        <v>10</v>
      </c>
      <c r="F174" s="200" t="s">
        <v>4</v>
      </c>
      <c r="G174" s="200" t="s">
        <v>4</v>
      </c>
      <c r="H174" s="201">
        <v>43220</v>
      </c>
      <c r="I174" s="200">
        <v>10</v>
      </c>
      <c r="J174" s="202" t="str">
        <f t="shared" si="83"/>
        <v>BAJA</v>
      </c>
      <c r="K174" s="33">
        <f t="shared" ca="1" si="66"/>
        <v>7.4821917808219176</v>
      </c>
      <c r="L174" s="203">
        <f t="shared" ca="1" si="73"/>
        <v>209789982</v>
      </c>
      <c r="M174" s="202" t="str">
        <f t="shared" si="84"/>
        <v>Cuentas de orden</v>
      </c>
      <c r="N174" s="204">
        <v>184840772</v>
      </c>
      <c r="O174" s="203">
        <f t="shared" si="81"/>
        <v>0</v>
      </c>
      <c r="P174" s="205">
        <f t="shared" si="74"/>
        <v>35</v>
      </c>
      <c r="Q174" s="205">
        <f t="shared" si="75"/>
        <v>35</v>
      </c>
      <c r="R174" s="205">
        <f t="shared" si="76"/>
        <v>35</v>
      </c>
      <c r="S174" s="205">
        <f t="shared" si="77"/>
        <v>65</v>
      </c>
      <c r="T174" s="206">
        <f t="shared" si="82"/>
        <v>0.42499999999999999</v>
      </c>
      <c r="U174" s="34">
        <f t="shared" si="78"/>
        <v>44680</v>
      </c>
      <c r="V174" s="35">
        <f t="shared" ca="1" si="68"/>
        <v>44139</v>
      </c>
      <c r="W174" s="207">
        <f t="shared" ca="1" si="69"/>
        <v>10</v>
      </c>
      <c r="X174" s="207">
        <f t="shared" ca="1" si="70"/>
        <v>2020</v>
      </c>
      <c r="Y174" s="208" t="str">
        <f t="shared" ca="1" si="71"/>
        <v>10-2020</v>
      </c>
      <c r="Z174" s="209">
        <f ca="1">IFERROR(VLOOKUP(Y174,IPC!$E$2:$F$1745,2,0),IPC!$H$1)</f>
        <v>138.32155800000001</v>
      </c>
      <c r="AA174" s="48">
        <f t="shared" si="79"/>
        <v>4</v>
      </c>
      <c r="AB174" s="48">
        <f t="shared" si="80"/>
        <v>2018</v>
      </c>
      <c r="AC174" s="32" t="str">
        <f t="shared" si="72"/>
        <v>4-2018</v>
      </c>
      <c r="AD174" s="50">
        <f>IFERROR(VLOOKUP(AC174,IPC!$E$2:$F$1745,2,0),IPC!$H$1)</f>
        <v>138.32155800000001</v>
      </c>
    </row>
    <row r="175" spans="1:33" s="205" customFormat="1" x14ac:dyDescent="0.25">
      <c r="A175" s="210" t="s">
        <v>1929</v>
      </c>
      <c r="B175" s="170">
        <v>73771700</v>
      </c>
      <c r="C175" s="199">
        <v>1</v>
      </c>
      <c r="D175" s="200" t="s">
        <v>10</v>
      </c>
      <c r="E175" s="200" t="s">
        <v>10</v>
      </c>
      <c r="F175" s="200" t="s">
        <v>4</v>
      </c>
      <c r="G175" s="200" t="s">
        <v>10</v>
      </c>
      <c r="H175" s="201">
        <v>43272</v>
      </c>
      <c r="I175" s="200">
        <v>4</v>
      </c>
      <c r="J175" s="202" t="str">
        <f t="shared" si="83"/>
        <v>BAJA</v>
      </c>
      <c r="K175" s="33">
        <f t="shared" ca="1" si="66"/>
        <v>1.6246575342465754</v>
      </c>
      <c r="L175" s="203">
        <f t="shared" ca="1" si="73"/>
        <v>73771700</v>
      </c>
      <c r="M175" s="202" t="str">
        <f t="shared" si="84"/>
        <v>Cuentas de orden</v>
      </c>
      <c r="N175" s="204">
        <f t="shared" ca="1" si="67"/>
        <v>71701227.113475993</v>
      </c>
      <c r="O175" s="203">
        <f t="shared" si="81"/>
        <v>0</v>
      </c>
      <c r="P175" s="205">
        <f t="shared" si="74"/>
        <v>8</v>
      </c>
      <c r="Q175" s="205">
        <f t="shared" si="75"/>
        <v>8</v>
      </c>
      <c r="R175" s="205">
        <f t="shared" si="76"/>
        <v>35</v>
      </c>
      <c r="S175" s="205">
        <f t="shared" si="77"/>
        <v>35</v>
      </c>
      <c r="T175" s="206">
        <f t="shared" si="82"/>
        <v>0.215</v>
      </c>
      <c r="U175" s="34">
        <f t="shared" si="78"/>
        <v>46870</v>
      </c>
      <c r="V175" s="35">
        <f t="shared" ca="1" si="68"/>
        <v>44139</v>
      </c>
      <c r="W175" s="207">
        <f t="shared" ca="1" si="69"/>
        <v>10</v>
      </c>
      <c r="X175" s="207">
        <f t="shared" ca="1" si="70"/>
        <v>2020</v>
      </c>
      <c r="Y175" s="208" t="str">
        <f t="shared" ca="1" si="71"/>
        <v>10-2020</v>
      </c>
      <c r="Z175" s="209">
        <f ca="1">IFERROR(VLOOKUP(Y175,IPC!$E$2:$F$1745,2,0),IPC!$H$1)</f>
        <v>138.32155800000001</v>
      </c>
      <c r="AA175" s="48">
        <f t="shared" si="79"/>
        <v>4</v>
      </c>
      <c r="AB175" s="48">
        <f t="shared" si="80"/>
        <v>2018</v>
      </c>
      <c r="AC175" s="32" t="str">
        <f t="shared" si="72"/>
        <v>4-2018</v>
      </c>
      <c r="AD175" s="50">
        <f>IFERROR(VLOOKUP(AC175,IPC!$E$2:$F$1745,2,0),IPC!$H$1)</f>
        <v>138.32155800000001</v>
      </c>
    </row>
    <row r="176" spans="1:33" s="205" customFormat="1" x14ac:dyDescent="0.25">
      <c r="A176" s="210" t="s">
        <v>1930</v>
      </c>
      <c r="B176" s="170">
        <v>13020700</v>
      </c>
      <c r="C176" s="199">
        <v>1</v>
      </c>
      <c r="D176" s="200" t="s">
        <v>10</v>
      </c>
      <c r="E176" s="200" t="s">
        <v>10</v>
      </c>
      <c r="F176" s="200" t="s">
        <v>4</v>
      </c>
      <c r="G176" s="200" t="s">
        <v>10</v>
      </c>
      <c r="H176" s="201">
        <v>43164</v>
      </c>
      <c r="I176" s="200">
        <v>3</v>
      </c>
      <c r="J176" s="202" t="str">
        <f t="shared" si="83"/>
        <v>BAJA</v>
      </c>
      <c r="K176" s="33">
        <v>3</v>
      </c>
      <c r="L176" s="203">
        <f t="shared" ca="1" si="73"/>
        <v>13020700</v>
      </c>
      <c r="M176" s="202" t="str">
        <f t="shared" si="84"/>
        <v>Cuentas de orden</v>
      </c>
      <c r="N176" s="204">
        <v>12599509</v>
      </c>
      <c r="O176" s="203">
        <f t="shared" si="81"/>
        <v>0</v>
      </c>
      <c r="P176" s="205">
        <f t="shared" si="74"/>
        <v>8</v>
      </c>
      <c r="Q176" s="205">
        <f t="shared" si="75"/>
        <v>8</v>
      </c>
      <c r="R176" s="205">
        <f t="shared" si="76"/>
        <v>35</v>
      </c>
      <c r="S176" s="205">
        <f t="shared" si="77"/>
        <v>8</v>
      </c>
      <c r="T176" s="206">
        <f t="shared" si="82"/>
        <v>0.14749999999999999</v>
      </c>
      <c r="U176" s="34">
        <f t="shared" si="78"/>
        <v>44732</v>
      </c>
      <c r="V176" s="35">
        <f t="shared" ca="1" si="68"/>
        <v>44139</v>
      </c>
      <c r="W176" s="207">
        <f t="shared" ca="1" si="69"/>
        <v>10</v>
      </c>
      <c r="X176" s="207">
        <f t="shared" ca="1" si="70"/>
        <v>2020</v>
      </c>
      <c r="Y176" s="208" t="str">
        <f t="shared" ca="1" si="71"/>
        <v>10-2020</v>
      </c>
      <c r="Z176" s="209">
        <f ca="1">IFERROR(VLOOKUP(Y176,IPC!$E$2:$F$1745,2,0),IPC!$H$1)</f>
        <v>138.32155800000001</v>
      </c>
      <c r="AA176" s="48">
        <f t="shared" si="79"/>
        <v>6</v>
      </c>
      <c r="AB176" s="48">
        <f t="shared" si="80"/>
        <v>2018</v>
      </c>
      <c r="AC176" s="32" t="str">
        <f t="shared" si="72"/>
        <v>6-2018</v>
      </c>
      <c r="AD176" s="50">
        <f>IFERROR(VLOOKUP(AC176,IPC!$E$2:$F$1745,2,0),IPC!$H$1)</f>
        <v>138.32155800000001</v>
      </c>
    </row>
    <row r="177" spans="1:113" s="197" customFormat="1" x14ac:dyDescent="0.25">
      <c r="A177" s="176" t="s">
        <v>1932</v>
      </c>
      <c r="B177" s="175">
        <v>14938189</v>
      </c>
      <c r="C177" s="179">
        <v>1</v>
      </c>
      <c r="D177" s="180" t="s">
        <v>5</v>
      </c>
      <c r="E177" s="180" t="s">
        <v>4</v>
      </c>
      <c r="F177" s="180" t="s">
        <v>4</v>
      </c>
      <c r="G177" s="180" t="s">
        <v>5</v>
      </c>
      <c r="H177" s="181">
        <v>43130</v>
      </c>
      <c r="I177" s="180">
        <v>5</v>
      </c>
      <c r="J177" s="182" t="str">
        <f t="shared" si="83"/>
        <v>MEDIA</v>
      </c>
      <c r="K177" s="183">
        <f t="shared" ca="1" si="66"/>
        <v>2.2356164383561645</v>
      </c>
      <c r="L177" s="184">
        <f t="shared" ca="1" si="73"/>
        <v>14938189</v>
      </c>
      <c r="M177" s="182" t="str">
        <f t="shared" si="84"/>
        <v>Cuentas de orden</v>
      </c>
      <c r="N177" s="185">
        <f t="shared" ca="1" si="67"/>
        <v>14364334.675877292</v>
      </c>
      <c r="O177" s="184">
        <f t="shared" si="81"/>
        <v>0</v>
      </c>
      <c r="P177" s="186">
        <f t="shared" si="74"/>
        <v>8</v>
      </c>
      <c r="Q177" s="186">
        <f t="shared" si="75"/>
        <v>8</v>
      </c>
      <c r="R177" s="186">
        <f t="shared" si="76"/>
        <v>35</v>
      </c>
      <c r="S177" s="186">
        <f t="shared" si="77"/>
        <v>8</v>
      </c>
      <c r="T177" s="187">
        <f t="shared" si="82"/>
        <v>0.14749999999999999</v>
      </c>
      <c r="U177" s="188">
        <f t="shared" si="78"/>
        <v>44259</v>
      </c>
      <c r="V177" s="189">
        <f t="shared" ca="1" si="68"/>
        <v>44139</v>
      </c>
      <c r="W177" s="190">
        <f t="shared" ca="1" si="69"/>
        <v>10</v>
      </c>
      <c r="X177" s="190">
        <f t="shared" ca="1" si="70"/>
        <v>2020</v>
      </c>
      <c r="Y177" s="191" t="str">
        <f t="shared" ca="1" si="71"/>
        <v>10-2020</v>
      </c>
      <c r="Z177" s="192">
        <f ca="1">IFERROR(VLOOKUP(Y177,IPC!$E$2:$F$1745,2,0),IPC!$H$1)</f>
        <v>138.32155800000001</v>
      </c>
      <c r="AA177" s="193">
        <f t="shared" si="79"/>
        <v>3</v>
      </c>
      <c r="AB177" s="193">
        <f t="shared" si="80"/>
        <v>2018</v>
      </c>
      <c r="AC177" s="194" t="str">
        <f t="shared" si="72"/>
        <v>3-2018</v>
      </c>
      <c r="AD177" s="195">
        <f>IFERROR(VLOOKUP(AC177,IPC!$E$2:$F$1745,2,0),IPC!$H$1)</f>
        <v>138.32155800000001</v>
      </c>
      <c r="AE177" s="186"/>
      <c r="AF177" s="186"/>
      <c r="AG177" s="186"/>
      <c r="AH177" s="186"/>
      <c r="AI177" s="186"/>
      <c r="AJ177" s="186"/>
      <c r="AK177" s="186"/>
      <c r="AL177" s="186"/>
      <c r="AM177" s="186"/>
      <c r="AN177" s="186"/>
      <c r="AO177" s="186"/>
      <c r="AP177" s="186"/>
      <c r="AQ177" s="186"/>
      <c r="AR177" s="186"/>
      <c r="AS177" s="186"/>
      <c r="AT177" s="186"/>
      <c r="AU177" s="186"/>
      <c r="AV177" s="186"/>
      <c r="AW177" s="186"/>
      <c r="AX177" s="186"/>
      <c r="AY177" s="186"/>
      <c r="AZ177" s="186"/>
      <c r="BA177" s="186"/>
      <c r="BB177" s="186"/>
      <c r="BC177" s="186"/>
      <c r="BD177" s="186"/>
      <c r="BE177" s="186"/>
      <c r="BF177" s="186"/>
      <c r="BG177" s="186"/>
      <c r="BH177" s="186"/>
      <c r="BI177" s="186"/>
      <c r="BJ177" s="186"/>
      <c r="BK177" s="186"/>
      <c r="BL177" s="186"/>
      <c r="BM177" s="186"/>
      <c r="BN177" s="186"/>
      <c r="BO177" s="186"/>
      <c r="BP177" s="186"/>
      <c r="BQ177" s="186"/>
      <c r="BR177" s="186"/>
      <c r="BS177" s="186"/>
      <c r="BT177" s="186"/>
      <c r="BU177" s="186"/>
      <c r="BV177" s="186"/>
      <c r="BW177" s="186"/>
      <c r="BX177" s="186"/>
      <c r="BY177" s="186"/>
      <c r="BZ177" s="186"/>
      <c r="CA177" s="186"/>
      <c r="CB177" s="186"/>
      <c r="CC177" s="186"/>
      <c r="CD177" s="186"/>
      <c r="CE177" s="186"/>
      <c r="CF177" s="186"/>
      <c r="CG177" s="186"/>
      <c r="CH177" s="186"/>
      <c r="CI177" s="186"/>
      <c r="CJ177" s="186"/>
      <c r="CK177" s="186"/>
      <c r="CL177" s="186"/>
      <c r="CM177" s="186"/>
      <c r="CN177" s="186"/>
      <c r="CO177" s="186"/>
      <c r="CP177" s="186"/>
      <c r="CQ177" s="186"/>
      <c r="CR177" s="186"/>
      <c r="CS177" s="186"/>
      <c r="CT177" s="186"/>
      <c r="CU177" s="186"/>
      <c r="CV177" s="186"/>
      <c r="CW177" s="186"/>
      <c r="CX177" s="186"/>
      <c r="CY177" s="186"/>
      <c r="CZ177" s="186"/>
      <c r="DA177" s="186"/>
      <c r="DB177" s="186"/>
      <c r="DC177" s="186"/>
      <c r="DD177" s="186"/>
      <c r="DE177" s="186"/>
      <c r="DF177" s="186"/>
      <c r="DG177" s="186"/>
      <c r="DH177" s="186"/>
      <c r="DI177" s="186"/>
    </row>
    <row r="178" spans="1:113" s="197" customFormat="1" x14ac:dyDescent="0.25">
      <c r="A178" s="176" t="s">
        <v>1933</v>
      </c>
      <c r="B178" s="175">
        <v>16087281</v>
      </c>
      <c r="C178" s="179">
        <v>1</v>
      </c>
      <c r="D178" s="180" t="s">
        <v>5</v>
      </c>
      <c r="E178" s="180" t="s">
        <v>4</v>
      </c>
      <c r="F178" s="180" t="s">
        <v>4</v>
      </c>
      <c r="G178" s="180" t="s">
        <v>5</v>
      </c>
      <c r="H178" s="181">
        <v>43063</v>
      </c>
      <c r="I178" s="180">
        <v>5</v>
      </c>
      <c r="J178" s="182" t="str">
        <f t="shared" si="83"/>
        <v>MEDIA</v>
      </c>
      <c r="K178" s="183">
        <f t="shared" ca="1" si="66"/>
        <v>2.0520547945205481</v>
      </c>
      <c r="L178" s="184">
        <f t="shared" ca="1" si="73"/>
        <v>16087281</v>
      </c>
      <c r="M178" s="182" t="str">
        <f t="shared" si="84"/>
        <v>Cuentas de orden</v>
      </c>
      <c r="N178" s="185">
        <f t="shared" ca="1" si="67"/>
        <v>15519119.148856802</v>
      </c>
      <c r="O178" s="184">
        <f t="shared" si="81"/>
        <v>0</v>
      </c>
      <c r="P178" s="186">
        <f t="shared" si="74"/>
        <v>65</v>
      </c>
      <c r="Q178" s="186">
        <f t="shared" si="75"/>
        <v>35</v>
      </c>
      <c r="R178" s="186">
        <f t="shared" si="76"/>
        <v>35</v>
      </c>
      <c r="S178" s="186">
        <f t="shared" si="77"/>
        <v>65</v>
      </c>
      <c r="T178" s="187">
        <f t="shared" si="82"/>
        <v>0.5</v>
      </c>
      <c r="U178" s="188">
        <f t="shared" si="78"/>
        <v>44955</v>
      </c>
      <c r="V178" s="189">
        <f t="shared" ca="1" si="68"/>
        <v>44139</v>
      </c>
      <c r="W178" s="190">
        <f t="shared" ca="1" si="69"/>
        <v>10</v>
      </c>
      <c r="X178" s="190">
        <f t="shared" ca="1" si="70"/>
        <v>2020</v>
      </c>
      <c r="Y178" s="191" t="str">
        <f t="shared" ca="1" si="71"/>
        <v>10-2020</v>
      </c>
      <c r="Z178" s="192">
        <f ca="1">IFERROR(VLOOKUP(Y178,IPC!$E$2:$F$1745,2,0),IPC!$H$1)</f>
        <v>138.32155800000001</v>
      </c>
      <c r="AA178" s="193">
        <f t="shared" si="79"/>
        <v>1</v>
      </c>
      <c r="AB178" s="193">
        <f t="shared" si="80"/>
        <v>2018</v>
      </c>
      <c r="AC178" s="194" t="str">
        <f t="shared" si="72"/>
        <v>1-2018</v>
      </c>
      <c r="AD178" s="195">
        <f>IFERROR(VLOOKUP(AC178,IPC!$E$2:$F$1745,2,0),IPC!$H$1)</f>
        <v>138.32155800000001</v>
      </c>
      <c r="AE178" s="186"/>
      <c r="AF178" s="186"/>
      <c r="AG178" s="186"/>
      <c r="AH178" s="186"/>
      <c r="AI178" s="186"/>
      <c r="AJ178" s="186"/>
      <c r="AK178" s="186"/>
      <c r="AL178" s="186"/>
      <c r="AM178" s="186"/>
      <c r="AN178" s="186"/>
      <c r="AO178" s="186"/>
      <c r="AP178" s="186"/>
      <c r="AQ178" s="186"/>
      <c r="AR178" s="186"/>
      <c r="AS178" s="186"/>
      <c r="AT178" s="186"/>
      <c r="AU178" s="186"/>
      <c r="AV178" s="186"/>
      <c r="AW178" s="186"/>
      <c r="AX178" s="186"/>
      <c r="AY178" s="186"/>
      <c r="AZ178" s="186"/>
      <c r="BA178" s="186"/>
      <c r="BB178" s="186"/>
      <c r="BC178" s="186"/>
      <c r="BD178" s="186"/>
      <c r="BE178" s="186"/>
      <c r="BF178" s="186"/>
      <c r="BG178" s="186"/>
      <c r="BH178" s="186"/>
      <c r="BI178" s="186"/>
      <c r="BJ178" s="186"/>
      <c r="BK178" s="186"/>
      <c r="BL178" s="186"/>
      <c r="BM178" s="186"/>
      <c r="BN178" s="186"/>
      <c r="BO178" s="186"/>
      <c r="BP178" s="186"/>
      <c r="BQ178" s="186"/>
      <c r="BR178" s="186"/>
      <c r="BS178" s="186"/>
      <c r="BT178" s="186"/>
      <c r="BU178" s="186"/>
      <c r="BV178" s="186"/>
      <c r="BW178" s="186"/>
      <c r="BX178" s="186"/>
      <c r="BY178" s="186"/>
      <c r="BZ178" s="186"/>
      <c r="CA178" s="186"/>
      <c r="CB178" s="186"/>
      <c r="CC178" s="186"/>
      <c r="CD178" s="186"/>
      <c r="CE178" s="186"/>
      <c r="CF178" s="186"/>
      <c r="CG178" s="186"/>
      <c r="CH178" s="186"/>
      <c r="CI178" s="186"/>
      <c r="CJ178" s="186"/>
      <c r="CK178" s="186"/>
      <c r="CL178" s="186"/>
      <c r="CM178" s="186"/>
      <c r="CN178" s="186"/>
      <c r="CO178" s="186"/>
      <c r="CP178" s="186"/>
      <c r="CQ178" s="186"/>
      <c r="CR178" s="186"/>
      <c r="CS178" s="186"/>
      <c r="CT178" s="186"/>
      <c r="CU178" s="186"/>
      <c r="CV178" s="186"/>
      <c r="CW178" s="186"/>
      <c r="CX178" s="186"/>
      <c r="CY178" s="186"/>
      <c r="CZ178" s="186"/>
      <c r="DA178" s="186"/>
      <c r="DB178" s="186"/>
      <c r="DC178" s="186"/>
      <c r="DD178" s="186"/>
      <c r="DE178" s="186"/>
      <c r="DF178" s="186"/>
      <c r="DG178" s="186"/>
      <c r="DH178" s="186"/>
      <c r="DI178" s="186"/>
    </row>
    <row r="179" spans="1:113" s="197" customFormat="1" x14ac:dyDescent="0.25">
      <c r="A179" s="176" t="s">
        <v>1934</v>
      </c>
      <c r="B179" s="175">
        <v>68945000</v>
      </c>
      <c r="C179" s="179">
        <v>1</v>
      </c>
      <c r="D179" s="180" t="s">
        <v>4</v>
      </c>
      <c r="E179" s="180" t="s">
        <v>10</v>
      </c>
      <c r="F179" s="180" t="s">
        <v>4</v>
      </c>
      <c r="G179" s="180" t="s">
        <v>10</v>
      </c>
      <c r="H179" s="181">
        <v>43245</v>
      </c>
      <c r="I179" s="180">
        <v>3</v>
      </c>
      <c r="J179" s="182" t="str">
        <f t="shared" si="83"/>
        <v>BAJA</v>
      </c>
      <c r="K179" s="183">
        <f t="shared" ca="1" si="66"/>
        <v>0.55068493150684927</v>
      </c>
      <c r="L179" s="184">
        <f t="shared" ca="1" si="73"/>
        <v>68945000</v>
      </c>
      <c r="M179" s="182" t="str">
        <f t="shared" si="84"/>
        <v>Cuentas de orden</v>
      </c>
      <c r="N179" s="185">
        <f t="shared" ca="1" si="67"/>
        <v>68282940.172286168</v>
      </c>
      <c r="O179" s="184">
        <f t="shared" si="81"/>
        <v>0</v>
      </c>
      <c r="P179" s="186">
        <f t="shared" si="74"/>
        <v>65</v>
      </c>
      <c r="Q179" s="186">
        <f t="shared" si="75"/>
        <v>35</v>
      </c>
      <c r="R179" s="186">
        <f t="shared" si="76"/>
        <v>35</v>
      </c>
      <c r="S179" s="186">
        <f t="shared" si="77"/>
        <v>65</v>
      </c>
      <c r="T179" s="187">
        <f t="shared" si="82"/>
        <v>0.5</v>
      </c>
      <c r="U179" s="188">
        <f t="shared" si="78"/>
        <v>44888</v>
      </c>
      <c r="V179" s="189">
        <f t="shared" ca="1" si="68"/>
        <v>44139</v>
      </c>
      <c r="W179" s="190">
        <f t="shared" ca="1" si="69"/>
        <v>10</v>
      </c>
      <c r="X179" s="190">
        <f t="shared" ca="1" si="70"/>
        <v>2020</v>
      </c>
      <c r="Y179" s="191" t="str">
        <f t="shared" ca="1" si="71"/>
        <v>10-2020</v>
      </c>
      <c r="Z179" s="192">
        <f ca="1">IFERROR(VLOOKUP(Y179,IPC!$E$2:$F$1745,2,0),IPC!$H$1)</f>
        <v>138.32155800000001</v>
      </c>
      <c r="AA179" s="193">
        <f t="shared" si="79"/>
        <v>11</v>
      </c>
      <c r="AB179" s="193">
        <f t="shared" si="80"/>
        <v>2017</v>
      </c>
      <c r="AC179" s="194" t="str">
        <f t="shared" si="72"/>
        <v>11-2017</v>
      </c>
      <c r="AD179" s="195">
        <f>IFERROR(VLOOKUP(AC179,IPC!$E$2:$F$1745,2,0),IPC!$H$1)</f>
        <v>138.32155800000001</v>
      </c>
      <c r="AE179" s="186"/>
      <c r="AF179" s="186"/>
      <c r="AG179" s="186"/>
      <c r="AH179" s="186"/>
      <c r="AI179" s="186"/>
      <c r="AJ179" s="186"/>
      <c r="AK179" s="186"/>
      <c r="AL179" s="186"/>
      <c r="AM179" s="186"/>
      <c r="AN179" s="186"/>
      <c r="AO179" s="186"/>
      <c r="AP179" s="186"/>
      <c r="AQ179" s="186"/>
      <c r="AR179" s="186"/>
      <c r="AS179" s="186"/>
      <c r="AT179" s="186"/>
      <c r="AU179" s="186"/>
      <c r="AV179" s="186"/>
      <c r="AW179" s="186"/>
      <c r="AX179" s="186"/>
      <c r="AY179" s="186"/>
      <c r="AZ179" s="186"/>
      <c r="BA179" s="186"/>
      <c r="BB179" s="186"/>
      <c r="BC179" s="186"/>
      <c r="BD179" s="186"/>
      <c r="BE179" s="186"/>
      <c r="BF179" s="186"/>
      <c r="BG179" s="186"/>
      <c r="BH179" s="186"/>
      <c r="BI179" s="186"/>
      <c r="BJ179" s="186"/>
      <c r="BK179" s="186"/>
      <c r="BL179" s="186"/>
      <c r="BM179" s="186"/>
      <c r="BN179" s="186"/>
      <c r="BO179" s="186"/>
      <c r="BP179" s="186"/>
      <c r="BQ179" s="186"/>
      <c r="BR179" s="186"/>
      <c r="BS179" s="186"/>
      <c r="BT179" s="186"/>
      <c r="BU179" s="186"/>
      <c r="BV179" s="186"/>
      <c r="BW179" s="186"/>
      <c r="BX179" s="186"/>
      <c r="BY179" s="186"/>
      <c r="BZ179" s="186"/>
      <c r="CA179" s="186"/>
      <c r="CB179" s="186"/>
      <c r="CC179" s="186"/>
      <c r="CD179" s="186"/>
      <c r="CE179" s="186"/>
      <c r="CF179" s="186"/>
      <c r="CG179" s="186"/>
      <c r="CH179" s="186"/>
      <c r="CI179" s="186"/>
      <c r="CJ179" s="186"/>
      <c r="CK179" s="186"/>
      <c r="CL179" s="186"/>
      <c r="CM179" s="186"/>
      <c r="CN179" s="186"/>
      <c r="CO179" s="186"/>
      <c r="CP179" s="186"/>
      <c r="CQ179" s="186"/>
      <c r="CR179" s="186"/>
      <c r="CS179" s="186"/>
      <c r="CT179" s="186"/>
      <c r="CU179" s="186"/>
      <c r="CV179" s="186"/>
      <c r="CW179" s="186"/>
      <c r="CX179" s="186"/>
      <c r="CY179" s="186"/>
      <c r="CZ179" s="186"/>
      <c r="DA179" s="186"/>
      <c r="DB179" s="186"/>
      <c r="DC179" s="186"/>
      <c r="DD179" s="186"/>
      <c r="DE179" s="186"/>
      <c r="DF179" s="186"/>
      <c r="DG179" s="186"/>
      <c r="DH179" s="186"/>
      <c r="DI179" s="186"/>
    </row>
    <row r="180" spans="1:113" s="197" customFormat="1" x14ac:dyDescent="0.25">
      <c r="A180" s="176" t="s">
        <v>1935</v>
      </c>
      <c r="B180" s="175">
        <v>33853820</v>
      </c>
      <c r="C180" s="179">
        <v>1</v>
      </c>
      <c r="D180" s="180" t="s">
        <v>10</v>
      </c>
      <c r="E180" s="180" t="s">
        <v>10</v>
      </c>
      <c r="F180" s="180" t="s">
        <v>10</v>
      </c>
      <c r="G180" s="180" t="s">
        <v>4</v>
      </c>
      <c r="H180" s="181">
        <v>43348</v>
      </c>
      <c r="I180" s="180">
        <v>4</v>
      </c>
      <c r="J180" s="182" t="str">
        <f t="shared" si="83"/>
        <v>BAJA</v>
      </c>
      <c r="K180" s="183">
        <f t="shared" ca="1" si="66"/>
        <v>1.832876712328767</v>
      </c>
      <c r="L180" s="184">
        <f t="shared" ca="1" si="73"/>
        <v>33853820</v>
      </c>
      <c r="M180" s="182" t="str">
        <f t="shared" si="84"/>
        <v>Cuentas de orden</v>
      </c>
      <c r="N180" s="185">
        <f t="shared" ca="1" si="67"/>
        <v>32783852.428676024</v>
      </c>
      <c r="O180" s="184">
        <f t="shared" si="81"/>
        <v>0</v>
      </c>
      <c r="P180" s="186">
        <f t="shared" si="74"/>
        <v>35</v>
      </c>
      <c r="Q180" s="186">
        <f t="shared" si="75"/>
        <v>8</v>
      </c>
      <c r="R180" s="186">
        <f t="shared" si="76"/>
        <v>35</v>
      </c>
      <c r="S180" s="186">
        <f t="shared" si="77"/>
        <v>8</v>
      </c>
      <c r="T180" s="187">
        <f t="shared" si="82"/>
        <v>0.215</v>
      </c>
      <c r="U180" s="188">
        <f t="shared" si="78"/>
        <v>44340</v>
      </c>
      <c r="V180" s="189">
        <f t="shared" ca="1" si="68"/>
        <v>44139</v>
      </c>
      <c r="W180" s="190">
        <f t="shared" ca="1" si="69"/>
        <v>10</v>
      </c>
      <c r="X180" s="190">
        <f t="shared" ca="1" si="70"/>
        <v>2020</v>
      </c>
      <c r="Y180" s="191" t="str">
        <f t="shared" ca="1" si="71"/>
        <v>10-2020</v>
      </c>
      <c r="Z180" s="192">
        <f ca="1">IFERROR(VLOOKUP(Y180,IPC!$E$2:$F$1745,2,0),IPC!$H$1)</f>
        <v>138.32155800000001</v>
      </c>
      <c r="AA180" s="193">
        <f t="shared" si="79"/>
        <v>5</v>
      </c>
      <c r="AB180" s="193">
        <f t="shared" si="80"/>
        <v>2018</v>
      </c>
      <c r="AC180" s="194" t="str">
        <f t="shared" si="72"/>
        <v>5-2018</v>
      </c>
      <c r="AD180" s="195">
        <f>IFERROR(VLOOKUP(AC180,IPC!$E$2:$F$1745,2,0),IPC!$H$1)</f>
        <v>138.32155800000001</v>
      </c>
      <c r="AE180" s="186"/>
      <c r="AF180" s="186"/>
      <c r="AG180" s="186"/>
      <c r="AH180" s="186"/>
      <c r="AI180" s="186"/>
      <c r="AJ180" s="186"/>
      <c r="AK180" s="186"/>
      <c r="AL180" s="186"/>
      <c r="AM180" s="186"/>
      <c r="AN180" s="186"/>
      <c r="AO180" s="186"/>
      <c r="AP180" s="186"/>
      <c r="AQ180" s="186"/>
      <c r="AR180" s="186"/>
      <c r="AS180" s="186"/>
      <c r="AT180" s="186"/>
      <c r="AU180" s="186"/>
      <c r="AV180" s="186"/>
      <c r="AW180" s="186"/>
      <c r="AX180" s="186"/>
      <c r="AY180" s="186"/>
      <c r="AZ180" s="186"/>
      <c r="BA180" s="186"/>
      <c r="BB180" s="186"/>
      <c r="BC180" s="186"/>
      <c r="BD180" s="186"/>
      <c r="BE180" s="186"/>
      <c r="BF180" s="186"/>
      <c r="BG180" s="186"/>
      <c r="BH180" s="186"/>
      <c r="BI180" s="186"/>
      <c r="BJ180" s="186"/>
      <c r="BK180" s="186"/>
      <c r="BL180" s="186"/>
      <c r="BM180" s="186"/>
      <c r="BN180" s="186"/>
      <c r="BO180" s="186"/>
      <c r="BP180" s="186"/>
      <c r="BQ180" s="186"/>
      <c r="BR180" s="186"/>
      <c r="BS180" s="186"/>
      <c r="BT180" s="186"/>
      <c r="BU180" s="186"/>
      <c r="BV180" s="186"/>
      <c r="BW180" s="186"/>
      <c r="BX180" s="186"/>
      <c r="BY180" s="186"/>
      <c r="BZ180" s="186"/>
      <c r="CA180" s="186"/>
      <c r="CB180" s="186"/>
      <c r="CC180" s="186"/>
      <c r="CD180" s="186"/>
      <c r="CE180" s="186"/>
      <c r="CF180" s="186"/>
      <c r="CG180" s="186"/>
      <c r="CH180" s="186"/>
      <c r="CI180" s="186"/>
      <c r="CJ180" s="186"/>
      <c r="CK180" s="186"/>
      <c r="CL180" s="186"/>
      <c r="CM180" s="186"/>
      <c r="CN180" s="186"/>
      <c r="CO180" s="186"/>
      <c r="CP180" s="186"/>
      <c r="CQ180" s="186"/>
      <c r="CR180" s="186"/>
      <c r="CS180" s="186"/>
      <c r="CT180" s="186"/>
      <c r="CU180" s="186"/>
      <c r="CV180" s="186"/>
      <c r="CW180" s="186"/>
      <c r="CX180" s="186"/>
      <c r="CY180" s="186"/>
      <c r="CZ180" s="186"/>
      <c r="DA180" s="186"/>
      <c r="DB180" s="186"/>
      <c r="DC180" s="186"/>
      <c r="DD180" s="186"/>
      <c r="DE180" s="186"/>
      <c r="DF180" s="186"/>
      <c r="DG180" s="186"/>
      <c r="DH180" s="186"/>
      <c r="DI180" s="186"/>
    </row>
    <row r="181" spans="1:113" x14ac:dyDescent="0.25">
      <c r="A181" s="219" t="s">
        <v>1936</v>
      </c>
      <c r="B181" s="220">
        <v>60000000</v>
      </c>
      <c r="C181" s="211">
        <v>1</v>
      </c>
      <c r="D181" s="212" t="s">
        <v>10</v>
      </c>
      <c r="E181" s="212" t="s">
        <v>10</v>
      </c>
      <c r="F181" s="212" t="s">
        <v>4</v>
      </c>
      <c r="G181" s="212" t="s">
        <v>5</v>
      </c>
      <c r="H181" s="213">
        <v>43220</v>
      </c>
      <c r="I181" s="212">
        <v>5</v>
      </c>
      <c r="J181" s="214" t="str">
        <f t="shared" si="83"/>
        <v>MEDIA</v>
      </c>
      <c r="K181" s="215">
        <f t="shared" ca="1" si="66"/>
        <v>2.4821917808219176</v>
      </c>
      <c r="L181" s="216">
        <f t="shared" ca="1" si="73"/>
        <v>60000000</v>
      </c>
      <c r="M181" s="214" t="str">
        <f t="shared" si="84"/>
        <v>Cuentas de orden</v>
      </c>
      <c r="N181" s="217">
        <f t="shared" ca="1" si="67"/>
        <v>57446350.577342853</v>
      </c>
      <c r="O181" s="216">
        <f t="shared" si="81"/>
        <v>0</v>
      </c>
      <c r="P181" s="186">
        <f t="shared" si="74"/>
        <v>8</v>
      </c>
      <c r="Q181" s="186">
        <f t="shared" si="75"/>
        <v>8</v>
      </c>
      <c r="R181" s="186">
        <f t="shared" si="76"/>
        <v>8</v>
      </c>
      <c r="S181" s="186">
        <f t="shared" si="77"/>
        <v>35</v>
      </c>
      <c r="T181" s="187">
        <f t="shared" si="82"/>
        <v>0.14749999999999999</v>
      </c>
      <c r="U181" s="188">
        <f t="shared" si="78"/>
        <v>44808</v>
      </c>
      <c r="V181" s="189">
        <f t="shared" ca="1" si="68"/>
        <v>44139</v>
      </c>
      <c r="W181" s="190">
        <f t="shared" ca="1" si="69"/>
        <v>10</v>
      </c>
      <c r="X181" s="190">
        <f t="shared" ca="1" si="70"/>
        <v>2020</v>
      </c>
      <c r="Y181" s="191" t="str">
        <f t="shared" ca="1" si="71"/>
        <v>10-2020</v>
      </c>
      <c r="Z181" s="192">
        <f ca="1">IFERROR(VLOOKUP(Y181,IPC!$E$2:$F$1745,2,0),IPC!$H$1)</f>
        <v>138.32155800000001</v>
      </c>
      <c r="AA181" s="193">
        <f t="shared" si="79"/>
        <v>9</v>
      </c>
      <c r="AB181" s="193">
        <f t="shared" si="80"/>
        <v>2018</v>
      </c>
      <c r="AC181" s="194" t="str">
        <f t="shared" si="72"/>
        <v>9-2018</v>
      </c>
      <c r="AD181" s="195">
        <f>IFERROR(VLOOKUP(AC181,IPC!$E$2:$F$1745,2,0),IPC!$H$1)</f>
        <v>138.32155800000001</v>
      </c>
      <c r="AE181" s="186"/>
      <c r="AF181" s="186"/>
      <c r="AG181" s="186"/>
      <c r="AH181" s="186"/>
      <c r="AI181" s="186"/>
      <c r="AJ181" s="186"/>
      <c r="AK181" s="186"/>
      <c r="AL181" s="186"/>
      <c r="AM181" s="186"/>
      <c r="AN181" s="186"/>
      <c r="AO181" s="186"/>
      <c r="AP181" s="186"/>
      <c r="AQ181" s="186"/>
      <c r="AR181" s="186"/>
      <c r="AS181" s="186"/>
      <c r="AT181" s="186"/>
      <c r="AU181" s="186"/>
      <c r="AV181" s="186"/>
      <c r="AW181" s="186"/>
      <c r="AX181" s="186"/>
      <c r="AY181" s="186"/>
      <c r="AZ181" s="186"/>
      <c r="BA181" s="186"/>
      <c r="BB181" s="186"/>
      <c r="BC181" s="186"/>
      <c r="BD181" s="186"/>
      <c r="BE181" s="186"/>
      <c r="BF181" s="186"/>
      <c r="BG181" s="186"/>
      <c r="BH181" s="186"/>
      <c r="BI181" s="186"/>
      <c r="BJ181" s="186"/>
      <c r="BK181" s="186"/>
      <c r="BL181" s="186"/>
      <c r="BM181" s="186"/>
      <c r="BN181" s="186"/>
      <c r="BO181" s="186"/>
      <c r="BP181" s="186"/>
      <c r="BQ181" s="186"/>
      <c r="BR181" s="186"/>
      <c r="BS181" s="186"/>
      <c r="BT181" s="186"/>
      <c r="BU181" s="186"/>
      <c r="BV181" s="186"/>
      <c r="BW181" s="186"/>
      <c r="BX181" s="186"/>
      <c r="BY181" s="186"/>
      <c r="BZ181" s="186"/>
      <c r="CA181" s="186"/>
      <c r="CB181" s="186"/>
      <c r="CC181" s="186"/>
      <c r="CD181" s="186"/>
      <c r="CE181" s="186"/>
      <c r="CF181" s="186"/>
      <c r="CG181" s="186"/>
      <c r="CH181" s="186"/>
      <c r="CI181" s="186"/>
      <c r="CJ181" s="186"/>
      <c r="CK181" s="186"/>
      <c r="CL181" s="186"/>
      <c r="CM181" s="186"/>
      <c r="CN181" s="186"/>
      <c r="CO181" s="186"/>
      <c r="CP181" s="186"/>
      <c r="CQ181" s="186"/>
      <c r="CR181" s="186"/>
      <c r="CS181" s="186"/>
      <c r="CT181" s="186"/>
      <c r="CU181" s="186"/>
      <c r="CV181" s="186"/>
      <c r="CW181" s="186"/>
      <c r="CX181" s="186"/>
      <c r="CY181" s="186"/>
      <c r="CZ181" s="186"/>
      <c r="DA181" s="186"/>
      <c r="DB181" s="186"/>
      <c r="DC181" s="186"/>
      <c r="DD181" s="186"/>
      <c r="DE181" s="186"/>
      <c r="DF181" s="186"/>
      <c r="DG181" s="186"/>
      <c r="DH181" s="186"/>
      <c r="DI181" s="186"/>
    </row>
    <row r="182" spans="1:113" x14ac:dyDescent="0.25">
      <c r="A182" s="219" t="s">
        <v>1937</v>
      </c>
      <c r="B182" s="220">
        <v>0</v>
      </c>
      <c r="C182" s="211">
        <v>1</v>
      </c>
      <c r="D182" s="212" t="s">
        <v>4</v>
      </c>
      <c r="E182" s="212" t="s">
        <v>4</v>
      </c>
      <c r="F182" s="212" t="s">
        <v>5</v>
      </c>
      <c r="G182" s="212" t="s">
        <v>10</v>
      </c>
      <c r="H182" s="213">
        <v>43245</v>
      </c>
      <c r="I182" s="212">
        <v>5</v>
      </c>
      <c r="J182" s="214" t="str">
        <f t="shared" si="83"/>
        <v>MEDIA</v>
      </c>
      <c r="K182" s="215">
        <f t="shared" ref="K182:K191" ca="1" si="85">IFERROR(IF((U183-V183)/365&lt;0,"",(U183-V183)/365),"")</f>
        <v>2.5506849315068494</v>
      </c>
      <c r="L182" s="216">
        <f t="shared" ref="L182:L192" ca="1" si="86">IFERROR(B182*C182*Z183/AD183,"")</f>
        <v>0</v>
      </c>
      <c r="M182" s="214" t="str">
        <f t="shared" si="84"/>
        <v>Cuentas de orden</v>
      </c>
      <c r="N182" s="217">
        <f t="shared" ref="N182:N191" ca="1" si="87">IFERROR(L182*((1+$M$7)^K182)/((1+$N$7)^K182),"")</f>
        <v>0</v>
      </c>
      <c r="O182" s="216">
        <f t="shared" si="81"/>
        <v>0</v>
      </c>
      <c r="P182" s="186">
        <f t="shared" si="74"/>
        <v>8</v>
      </c>
      <c r="Q182" s="186">
        <f t="shared" si="75"/>
        <v>8</v>
      </c>
      <c r="R182" s="186">
        <f t="shared" si="76"/>
        <v>35</v>
      </c>
      <c r="S182" s="186">
        <f t="shared" si="77"/>
        <v>65</v>
      </c>
      <c r="T182" s="187">
        <f t="shared" si="82"/>
        <v>0.28999999999999998</v>
      </c>
      <c r="U182" s="188">
        <f t="shared" si="78"/>
        <v>45045</v>
      </c>
      <c r="V182" s="189">
        <f t="shared" ca="1" si="68"/>
        <v>44139</v>
      </c>
      <c r="W182" s="190">
        <f t="shared" ca="1" si="69"/>
        <v>10</v>
      </c>
      <c r="X182" s="190">
        <f t="shared" ca="1" si="70"/>
        <v>2020</v>
      </c>
      <c r="Y182" s="191" t="str">
        <f t="shared" ca="1" si="71"/>
        <v>10-2020</v>
      </c>
      <c r="Z182" s="192">
        <f ca="1">IFERROR(VLOOKUP(Y182,IPC!$E$2:$F$1745,2,0),IPC!$H$1)</f>
        <v>138.32155800000001</v>
      </c>
      <c r="AA182" s="193">
        <f t="shared" si="79"/>
        <v>4</v>
      </c>
      <c r="AB182" s="193">
        <f t="shared" si="80"/>
        <v>2018</v>
      </c>
      <c r="AC182" s="194" t="str">
        <f t="shared" si="72"/>
        <v>4-2018</v>
      </c>
      <c r="AD182" s="195">
        <f>IFERROR(VLOOKUP(AC182,IPC!$E$2:$F$1745,2,0),IPC!$H$1)</f>
        <v>138.32155800000001</v>
      </c>
      <c r="AE182" s="186"/>
      <c r="AF182" s="186"/>
      <c r="AG182" s="186"/>
      <c r="AH182" s="186"/>
      <c r="AI182" s="186"/>
      <c r="AJ182" s="186"/>
      <c r="AK182" s="186"/>
      <c r="AL182" s="186"/>
      <c r="AM182" s="186"/>
      <c r="AN182" s="186"/>
      <c r="AO182" s="186"/>
      <c r="AP182" s="186"/>
      <c r="AQ182" s="186"/>
      <c r="AR182" s="186"/>
      <c r="AS182" s="186"/>
      <c r="AT182" s="186"/>
      <c r="AU182" s="186"/>
      <c r="AV182" s="186"/>
      <c r="AW182" s="186"/>
      <c r="AX182" s="186"/>
      <c r="AY182" s="186"/>
      <c r="AZ182" s="186"/>
      <c r="BA182" s="186"/>
      <c r="BB182" s="186"/>
      <c r="BC182" s="186"/>
      <c r="BD182" s="186"/>
      <c r="BE182" s="186"/>
      <c r="BF182" s="186"/>
      <c r="BG182" s="186"/>
      <c r="BH182" s="186"/>
      <c r="BI182" s="186"/>
      <c r="BJ182" s="186"/>
      <c r="BK182" s="186"/>
      <c r="BL182" s="186"/>
      <c r="BM182" s="186"/>
      <c r="BN182" s="186"/>
      <c r="BO182" s="186"/>
      <c r="BP182" s="186"/>
      <c r="BQ182" s="186"/>
      <c r="BR182" s="186"/>
      <c r="BS182" s="186"/>
      <c r="BT182" s="186"/>
      <c r="BU182" s="186"/>
      <c r="BV182" s="186"/>
      <c r="BW182" s="186"/>
      <c r="BX182" s="186"/>
      <c r="BY182" s="186"/>
      <c r="BZ182" s="186"/>
      <c r="CA182" s="186"/>
      <c r="CB182" s="186"/>
      <c r="CC182" s="186"/>
      <c r="CD182" s="186"/>
      <c r="CE182" s="186"/>
      <c r="CF182" s="186"/>
      <c r="CG182" s="186"/>
      <c r="CH182" s="186"/>
      <c r="CI182" s="186"/>
      <c r="CJ182" s="186"/>
      <c r="CK182" s="186"/>
      <c r="CL182" s="186"/>
      <c r="CM182" s="186"/>
      <c r="CN182" s="186"/>
      <c r="CO182" s="186"/>
      <c r="CP182" s="186"/>
      <c r="CQ182" s="186"/>
      <c r="CR182" s="186"/>
      <c r="CS182" s="186"/>
      <c r="CT182" s="186"/>
      <c r="CU182" s="186"/>
      <c r="CV182" s="186"/>
      <c r="CW182" s="186"/>
      <c r="CX182" s="186"/>
      <c r="CY182" s="186"/>
      <c r="CZ182" s="186"/>
      <c r="DA182" s="186"/>
      <c r="DB182" s="186"/>
      <c r="DC182" s="186"/>
      <c r="DD182" s="186"/>
      <c r="DE182" s="186"/>
      <c r="DF182" s="186"/>
      <c r="DG182" s="186"/>
      <c r="DH182" s="186"/>
      <c r="DI182" s="186"/>
    </row>
    <row r="183" spans="1:113" x14ac:dyDescent="0.25">
      <c r="A183" s="237" t="s">
        <v>1938</v>
      </c>
      <c r="B183" s="220">
        <v>0</v>
      </c>
      <c r="C183" s="211">
        <v>1</v>
      </c>
      <c r="D183" s="212" t="s">
        <v>4</v>
      </c>
      <c r="E183" s="212" t="s">
        <v>4</v>
      </c>
      <c r="F183" s="212" t="s">
        <v>5</v>
      </c>
      <c r="G183" s="212" t="s">
        <v>10</v>
      </c>
      <c r="H183" s="213">
        <v>43378</v>
      </c>
      <c r="I183" s="212">
        <v>5</v>
      </c>
      <c r="J183" s="214" t="str">
        <f t="shared" si="83"/>
        <v>MEDIA</v>
      </c>
      <c r="K183" s="215">
        <f t="shared" ca="1" si="85"/>
        <v>2.9150684931506849</v>
      </c>
      <c r="L183" s="216">
        <f t="shared" ca="1" si="86"/>
        <v>0</v>
      </c>
      <c r="M183" s="214" t="str">
        <f t="shared" si="84"/>
        <v>Cuentas de orden</v>
      </c>
      <c r="N183" s="217">
        <f t="shared" ca="1" si="87"/>
        <v>0</v>
      </c>
      <c r="O183" s="216">
        <f t="shared" si="81"/>
        <v>0</v>
      </c>
      <c r="P183" s="186">
        <f t="shared" si="74"/>
        <v>35</v>
      </c>
      <c r="Q183" s="186">
        <f t="shared" si="75"/>
        <v>35</v>
      </c>
      <c r="R183" s="186">
        <f t="shared" si="76"/>
        <v>65</v>
      </c>
      <c r="S183" s="186">
        <f t="shared" si="77"/>
        <v>8</v>
      </c>
      <c r="T183" s="187">
        <f t="shared" si="82"/>
        <v>0.35749999999999998</v>
      </c>
      <c r="U183" s="188">
        <f t="shared" si="78"/>
        <v>45070</v>
      </c>
      <c r="V183" s="189">
        <f t="shared" ca="1" si="68"/>
        <v>44139</v>
      </c>
      <c r="W183" s="190">
        <f t="shared" ca="1" si="69"/>
        <v>10</v>
      </c>
      <c r="X183" s="190">
        <f t="shared" ca="1" si="70"/>
        <v>2020</v>
      </c>
      <c r="Y183" s="191" t="str">
        <f t="shared" ca="1" si="71"/>
        <v>10-2020</v>
      </c>
      <c r="Z183" s="192">
        <f ca="1">IFERROR(VLOOKUP(Y183,IPC!$E$2:$F$1745,2,0),IPC!$H$1)</f>
        <v>138.32155800000001</v>
      </c>
      <c r="AA183" s="193">
        <f t="shared" si="79"/>
        <v>5</v>
      </c>
      <c r="AB183" s="193">
        <f t="shared" si="80"/>
        <v>2018</v>
      </c>
      <c r="AC183" s="194" t="str">
        <f t="shared" si="72"/>
        <v>5-2018</v>
      </c>
      <c r="AD183" s="195">
        <f>IFERROR(VLOOKUP(AC183,IPC!$E$2:$F$1745,2,0),IPC!$H$1)</f>
        <v>138.32155800000001</v>
      </c>
      <c r="AE183" s="186"/>
      <c r="AF183" s="186"/>
      <c r="AG183" s="186"/>
      <c r="AH183" s="186"/>
      <c r="AI183" s="186"/>
      <c r="AJ183" s="186"/>
      <c r="AK183" s="186"/>
      <c r="AL183" s="186"/>
      <c r="AM183" s="186"/>
      <c r="AN183" s="186"/>
      <c r="AO183" s="186"/>
      <c r="AP183" s="186"/>
      <c r="AQ183" s="186"/>
      <c r="AR183" s="186"/>
      <c r="AS183" s="186"/>
      <c r="AT183" s="186"/>
      <c r="AU183" s="186"/>
      <c r="AV183" s="186"/>
      <c r="AW183" s="186"/>
      <c r="AX183" s="186"/>
      <c r="AY183" s="186"/>
      <c r="AZ183" s="186"/>
      <c r="BA183" s="186"/>
      <c r="BB183" s="186"/>
      <c r="BC183" s="186"/>
      <c r="BD183" s="186"/>
      <c r="BE183" s="186"/>
      <c r="BF183" s="186"/>
      <c r="BG183" s="186"/>
      <c r="BH183" s="186"/>
      <c r="BI183" s="186"/>
      <c r="BJ183" s="186"/>
      <c r="BK183" s="186"/>
      <c r="BL183" s="186"/>
      <c r="BM183" s="186"/>
      <c r="BN183" s="186"/>
      <c r="BO183" s="186"/>
      <c r="BP183" s="186"/>
      <c r="BQ183" s="186"/>
      <c r="BR183" s="186"/>
      <c r="BS183" s="186"/>
      <c r="BT183" s="186"/>
      <c r="BU183" s="186"/>
      <c r="BV183" s="186"/>
      <c r="BW183" s="186"/>
      <c r="BX183" s="186"/>
      <c r="BY183" s="186"/>
      <c r="BZ183" s="186"/>
      <c r="CA183" s="186"/>
      <c r="CB183" s="186"/>
      <c r="CC183" s="186"/>
      <c r="CD183" s="186"/>
      <c r="CE183" s="186"/>
      <c r="CF183" s="186"/>
      <c r="CG183" s="186"/>
      <c r="CH183" s="186"/>
      <c r="CI183" s="186"/>
      <c r="CJ183" s="186"/>
      <c r="CK183" s="186"/>
      <c r="CL183" s="186"/>
      <c r="CM183" s="186"/>
      <c r="CN183" s="186"/>
      <c r="CO183" s="186"/>
      <c r="CP183" s="186"/>
      <c r="CQ183" s="186"/>
      <c r="CR183" s="186"/>
      <c r="CS183" s="186"/>
      <c r="CT183" s="186"/>
      <c r="CU183" s="186"/>
      <c r="CV183" s="186"/>
      <c r="CW183" s="186"/>
      <c r="CX183" s="186"/>
      <c r="CY183" s="186"/>
      <c r="CZ183" s="186"/>
      <c r="DA183" s="186"/>
      <c r="DB183" s="186"/>
      <c r="DC183" s="186"/>
      <c r="DD183" s="186"/>
      <c r="DE183" s="186"/>
      <c r="DF183" s="186"/>
      <c r="DG183" s="186"/>
      <c r="DH183" s="186"/>
      <c r="DI183" s="186"/>
    </row>
    <row r="184" spans="1:113" x14ac:dyDescent="0.25">
      <c r="A184" s="219" t="s">
        <v>1939</v>
      </c>
      <c r="B184" s="220">
        <v>44262000</v>
      </c>
      <c r="C184" s="211">
        <v>1</v>
      </c>
      <c r="D184" s="212" t="s">
        <v>5</v>
      </c>
      <c r="E184" s="212" t="s">
        <v>5</v>
      </c>
      <c r="F184" s="212" t="s">
        <v>4</v>
      </c>
      <c r="G184" s="212" t="s">
        <v>4</v>
      </c>
      <c r="H184" s="213">
        <v>43294</v>
      </c>
      <c r="I184" s="212">
        <v>5</v>
      </c>
      <c r="J184" s="214" t="str">
        <f t="shared" si="83"/>
        <v>MEDIA</v>
      </c>
      <c r="K184" s="215">
        <f t="shared" ca="1" si="85"/>
        <v>2.6849315068493151</v>
      </c>
      <c r="L184" s="216">
        <f t="shared" ca="1" si="86"/>
        <v>44262000</v>
      </c>
      <c r="M184" s="214" t="str">
        <f t="shared" si="84"/>
        <v>Cuentas de orden</v>
      </c>
      <c r="N184" s="217">
        <f t="shared" ca="1" si="87"/>
        <v>42227895.038177297</v>
      </c>
      <c r="O184" s="216">
        <f t="shared" si="81"/>
        <v>0</v>
      </c>
      <c r="P184" s="186">
        <f t="shared" si="74"/>
        <v>35</v>
      </c>
      <c r="Q184" s="186">
        <f t="shared" si="75"/>
        <v>35</v>
      </c>
      <c r="R184" s="186">
        <f t="shared" si="76"/>
        <v>65</v>
      </c>
      <c r="S184" s="186">
        <f t="shared" si="77"/>
        <v>8</v>
      </c>
      <c r="T184" s="187">
        <f t="shared" si="82"/>
        <v>0.35749999999999998</v>
      </c>
      <c r="U184" s="188">
        <f t="shared" si="78"/>
        <v>45203</v>
      </c>
      <c r="V184" s="189">
        <f t="shared" ca="1" si="68"/>
        <v>44139</v>
      </c>
      <c r="W184" s="190">
        <f t="shared" ca="1" si="69"/>
        <v>10</v>
      </c>
      <c r="X184" s="190">
        <f t="shared" ca="1" si="70"/>
        <v>2020</v>
      </c>
      <c r="Y184" s="191" t="str">
        <f t="shared" ca="1" si="71"/>
        <v>10-2020</v>
      </c>
      <c r="Z184" s="192">
        <f ca="1">IFERROR(VLOOKUP(Y184,IPC!$E$2:$F$1745,2,0),IPC!$H$1)</f>
        <v>138.32155800000001</v>
      </c>
      <c r="AA184" s="193">
        <f t="shared" si="79"/>
        <v>10</v>
      </c>
      <c r="AB184" s="193">
        <f t="shared" si="80"/>
        <v>2018</v>
      </c>
      <c r="AC184" s="194" t="str">
        <f t="shared" si="72"/>
        <v>10-2018</v>
      </c>
      <c r="AD184" s="195">
        <f>IFERROR(VLOOKUP(AC184,IPC!$E$2:$F$1745,2,0),IPC!$H$1)</f>
        <v>138.32155800000001</v>
      </c>
      <c r="AE184" s="186"/>
      <c r="AF184" s="186"/>
      <c r="AG184" s="186"/>
      <c r="AH184" s="186"/>
      <c r="AI184" s="186"/>
      <c r="AJ184" s="186"/>
      <c r="AK184" s="186"/>
      <c r="AL184" s="186"/>
      <c r="AM184" s="186"/>
      <c r="AN184" s="186"/>
      <c r="AO184" s="186"/>
      <c r="AP184" s="186"/>
      <c r="AQ184" s="186"/>
      <c r="AR184" s="186"/>
      <c r="AS184" s="186"/>
      <c r="AT184" s="186"/>
      <c r="AU184" s="186"/>
      <c r="AV184" s="186"/>
      <c r="AW184" s="186"/>
      <c r="AX184" s="186"/>
      <c r="AY184" s="186"/>
      <c r="AZ184" s="186"/>
      <c r="BA184" s="186"/>
      <c r="BB184" s="186"/>
      <c r="BC184" s="186"/>
      <c r="BD184" s="186"/>
      <c r="BE184" s="186"/>
      <c r="BF184" s="186"/>
      <c r="BG184" s="186"/>
      <c r="BH184" s="186"/>
      <c r="BI184" s="186"/>
      <c r="BJ184" s="186"/>
      <c r="BK184" s="186"/>
      <c r="BL184" s="186"/>
      <c r="BM184" s="186"/>
      <c r="BN184" s="186"/>
      <c r="BO184" s="186"/>
      <c r="BP184" s="186"/>
      <c r="BQ184" s="186"/>
      <c r="BR184" s="186"/>
      <c r="BS184" s="186"/>
      <c r="BT184" s="186"/>
      <c r="BU184" s="186"/>
      <c r="BV184" s="186"/>
      <c r="BW184" s="186"/>
      <c r="BX184" s="186"/>
      <c r="BY184" s="186"/>
      <c r="BZ184" s="186"/>
      <c r="CA184" s="186"/>
      <c r="CB184" s="186"/>
      <c r="CC184" s="186"/>
      <c r="CD184" s="186"/>
      <c r="CE184" s="186"/>
      <c r="CF184" s="186"/>
      <c r="CG184" s="186"/>
      <c r="CH184" s="186"/>
      <c r="CI184" s="186"/>
      <c r="CJ184" s="186"/>
      <c r="CK184" s="186"/>
      <c r="CL184" s="186"/>
      <c r="CM184" s="186"/>
      <c r="CN184" s="186"/>
      <c r="CO184" s="186"/>
      <c r="CP184" s="186"/>
      <c r="CQ184" s="186"/>
      <c r="CR184" s="186"/>
      <c r="CS184" s="186"/>
      <c r="CT184" s="186"/>
      <c r="CU184" s="186"/>
      <c r="CV184" s="186"/>
      <c r="CW184" s="186"/>
      <c r="CX184" s="186"/>
      <c r="CY184" s="186"/>
      <c r="CZ184" s="186"/>
      <c r="DA184" s="186"/>
      <c r="DB184" s="186"/>
      <c r="DC184" s="186"/>
      <c r="DD184" s="186"/>
      <c r="DE184" s="186"/>
      <c r="DF184" s="186"/>
      <c r="DG184" s="186"/>
      <c r="DH184" s="186"/>
      <c r="DI184" s="186"/>
    </row>
    <row r="185" spans="1:113" x14ac:dyDescent="0.25">
      <c r="A185" s="219" t="s">
        <v>1940</v>
      </c>
      <c r="B185" s="220">
        <v>0</v>
      </c>
      <c r="C185" s="211">
        <v>1</v>
      </c>
      <c r="D185" s="212" t="s">
        <v>4</v>
      </c>
      <c r="E185" s="212" t="s">
        <v>4</v>
      </c>
      <c r="F185" s="212" t="s">
        <v>5</v>
      </c>
      <c r="G185" s="212" t="s">
        <v>10</v>
      </c>
      <c r="H185" s="213">
        <v>43245</v>
      </c>
      <c r="I185" s="212">
        <v>5</v>
      </c>
      <c r="J185" s="214" t="str">
        <f t="shared" si="83"/>
        <v>MEDIA</v>
      </c>
      <c r="K185" s="215">
        <f t="shared" ca="1" si="85"/>
        <v>2.5506849315068494</v>
      </c>
      <c r="L185" s="216">
        <f t="shared" ca="1" si="86"/>
        <v>0</v>
      </c>
      <c r="M185" s="214" t="str">
        <f t="shared" si="84"/>
        <v>Cuentas de orden</v>
      </c>
      <c r="N185" s="217">
        <f t="shared" ca="1" si="87"/>
        <v>0</v>
      </c>
      <c r="O185" s="216">
        <f t="shared" si="81"/>
        <v>0</v>
      </c>
      <c r="P185" s="186">
        <f t="shared" si="74"/>
        <v>65</v>
      </c>
      <c r="Q185" s="186">
        <f t="shared" si="75"/>
        <v>65</v>
      </c>
      <c r="R185" s="186">
        <f t="shared" si="76"/>
        <v>35</v>
      </c>
      <c r="S185" s="186">
        <f t="shared" si="77"/>
        <v>35</v>
      </c>
      <c r="T185" s="187">
        <f t="shared" si="82"/>
        <v>0.5</v>
      </c>
      <c r="U185" s="188">
        <f t="shared" si="78"/>
        <v>45119</v>
      </c>
      <c r="V185" s="189">
        <f t="shared" ca="1" si="68"/>
        <v>44139</v>
      </c>
      <c r="W185" s="190">
        <f t="shared" ca="1" si="69"/>
        <v>10</v>
      </c>
      <c r="X185" s="190">
        <f t="shared" ca="1" si="70"/>
        <v>2020</v>
      </c>
      <c r="Y185" s="191" t="str">
        <f t="shared" ca="1" si="71"/>
        <v>10-2020</v>
      </c>
      <c r="Z185" s="192">
        <f ca="1">IFERROR(VLOOKUP(Y185,IPC!$E$2:$F$1745,2,0),IPC!$H$1)</f>
        <v>138.32155800000001</v>
      </c>
      <c r="AA185" s="193">
        <f t="shared" si="79"/>
        <v>7</v>
      </c>
      <c r="AB185" s="193">
        <f t="shared" si="80"/>
        <v>2018</v>
      </c>
      <c r="AC185" s="194" t="str">
        <f t="shared" si="72"/>
        <v>7-2018</v>
      </c>
      <c r="AD185" s="195">
        <f>IFERROR(VLOOKUP(AC185,IPC!$E$2:$F$1745,2,0),IPC!$H$1)</f>
        <v>138.32155800000001</v>
      </c>
      <c r="AE185" s="186"/>
      <c r="AF185" s="186"/>
      <c r="AG185" s="186"/>
      <c r="AH185" s="186"/>
      <c r="AI185" s="186"/>
      <c r="AJ185" s="186"/>
      <c r="AK185" s="186"/>
      <c r="AL185" s="186"/>
      <c r="AM185" s="186"/>
      <c r="AN185" s="186"/>
      <c r="AO185" s="186"/>
      <c r="AP185" s="186"/>
      <c r="AQ185" s="186"/>
      <c r="AR185" s="186"/>
      <c r="AS185" s="186"/>
      <c r="AT185" s="186"/>
      <c r="AU185" s="186"/>
      <c r="AV185" s="186"/>
      <c r="AW185" s="186"/>
      <c r="AX185" s="186"/>
      <c r="AY185" s="186"/>
      <c r="AZ185" s="186"/>
      <c r="BA185" s="186"/>
      <c r="BB185" s="186"/>
      <c r="BC185" s="186"/>
      <c r="BD185" s="186"/>
      <c r="BE185" s="186"/>
      <c r="BF185" s="186"/>
      <c r="BG185" s="186"/>
      <c r="BH185" s="186"/>
      <c r="BI185" s="186"/>
      <c r="BJ185" s="186"/>
      <c r="BK185" s="186"/>
      <c r="BL185" s="186"/>
      <c r="BM185" s="186"/>
      <c r="BN185" s="186"/>
      <c r="BO185" s="186"/>
      <c r="BP185" s="186"/>
      <c r="BQ185" s="186"/>
      <c r="BR185" s="186"/>
      <c r="BS185" s="186"/>
      <c r="BT185" s="186"/>
      <c r="BU185" s="186"/>
      <c r="BV185" s="186"/>
      <c r="BW185" s="186"/>
      <c r="BX185" s="186"/>
      <c r="BY185" s="186"/>
      <c r="BZ185" s="186"/>
      <c r="CA185" s="186"/>
      <c r="CB185" s="186"/>
      <c r="CC185" s="186"/>
      <c r="CD185" s="186"/>
      <c r="CE185" s="186"/>
      <c r="CF185" s="186"/>
      <c r="CG185" s="186"/>
      <c r="CH185" s="186"/>
      <c r="CI185" s="186"/>
      <c r="CJ185" s="186"/>
      <c r="CK185" s="186"/>
      <c r="CL185" s="186"/>
      <c r="CM185" s="186"/>
      <c r="CN185" s="186"/>
      <c r="CO185" s="186"/>
      <c r="CP185" s="186"/>
      <c r="CQ185" s="186"/>
      <c r="CR185" s="186"/>
      <c r="CS185" s="186"/>
      <c r="CT185" s="186"/>
      <c r="CU185" s="186"/>
      <c r="CV185" s="186"/>
      <c r="CW185" s="186"/>
      <c r="CX185" s="186"/>
      <c r="CY185" s="186"/>
      <c r="CZ185" s="186"/>
      <c r="DA185" s="186"/>
      <c r="DB185" s="186"/>
      <c r="DC185" s="186"/>
      <c r="DD185" s="186"/>
      <c r="DE185" s="186"/>
      <c r="DF185" s="186"/>
      <c r="DG185" s="186"/>
      <c r="DH185" s="186"/>
      <c r="DI185" s="186"/>
    </row>
    <row r="186" spans="1:113" x14ac:dyDescent="0.25">
      <c r="A186" s="219" t="s">
        <v>1941</v>
      </c>
      <c r="B186" s="220">
        <v>0</v>
      </c>
      <c r="C186" s="211">
        <v>1</v>
      </c>
      <c r="D186" s="212" t="s">
        <v>4</v>
      </c>
      <c r="E186" s="212" t="s">
        <v>4</v>
      </c>
      <c r="F186" s="212" t="s">
        <v>5</v>
      </c>
      <c r="G186" s="212" t="s">
        <v>10</v>
      </c>
      <c r="H186" s="213">
        <v>43245</v>
      </c>
      <c r="I186" s="212">
        <v>5</v>
      </c>
      <c r="J186" s="214" t="str">
        <f t="shared" si="83"/>
        <v>MEDIA</v>
      </c>
      <c r="K186" s="215">
        <f t="shared" ca="1" si="85"/>
        <v>2.5506849315068494</v>
      </c>
      <c r="L186" s="216">
        <f t="shared" ca="1" si="86"/>
        <v>0</v>
      </c>
      <c r="M186" s="214" t="str">
        <f t="shared" si="84"/>
        <v>Cuentas de orden</v>
      </c>
      <c r="N186" s="217">
        <f t="shared" ca="1" si="87"/>
        <v>0</v>
      </c>
      <c r="O186" s="216">
        <f t="shared" si="81"/>
        <v>0</v>
      </c>
      <c r="P186" s="186">
        <f t="shared" si="74"/>
        <v>35</v>
      </c>
      <c r="Q186" s="186">
        <f t="shared" si="75"/>
        <v>35</v>
      </c>
      <c r="R186" s="186">
        <f t="shared" si="76"/>
        <v>65</v>
      </c>
      <c r="S186" s="186">
        <f t="shared" si="77"/>
        <v>8</v>
      </c>
      <c r="T186" s="187">
        <f t="shared" si="82"/>
        <v>0.35749999999999998</v>
      </c>
      <c r="U186" s="188">
        <f t="shared" si="78"/>
        <v>45070</v>
      </c>
      <c r="V186" s="189">
        <f t="shared" ca="1" si="68"/>
        <v>44139</v>
      </c>
      <c r="W186" s="190">
        <f t="shared" ca="1" si="69"/>
        <v>10</v>
      </c>
      <c r="X186" s="190">
        <f t="shared" ca="1" si="70"/>
        <v>2020</v>
      </c>
      <c r="Y186" s="191" t="str">
        <f t="shared" ca="1" si="71"/>
        <v>10-2020</v>
      </c>
      <c r="Z186" s="192">
        <f ca="1">IFERROR(VLOOKUP(Y186,IPC!$E$2:$F$1745,2,0),IPC!$H$1)</f>
        <v>138.32155800000001</v>
      </c>
      <c r="AA186" s="193">
        <f t="shared" si="79"/>
        <v>5</v>
      </c>
      <c r="AB186" s="193">
        <f t="shared" si="80"/>
        <v>2018</v>
      </c>
      <c r="AC186" s="194" t="str">
        <f t="shared" si="72"/>
        <v>5-2018</v>
      </c>
      <c r="AD186" s="195">
        <f>IFERROR(VLOOKUP(AC186,IPC!$E$2:$F$1745,2,0),IPC!$H$1)</f>
        <v>138.32155800000001</v>
      </c>
      <c r="AE186" s="186"/>
      <c r="AF186" s="186"/>
      <c r="AG186" s="186"/>
      <c r="AH186" s="186"/>
      <c r="AI186" s="186"/>
      <c r="AJ186" s="186"/>
      <c r="AK186" s="186"/>
      <c r="AL186" s="186"/>
      <c r="AM186" s="186"/>
      <c r="AN186" s="186"/>
      <c r="AO186" s="186"/>
      <c r="AP186" s="186"/>
      <c r="AQ186" s="186"/>
      <c r="AR186" s="186"/>
      <c r="AS186" s="186"/>
      <c r="AT186" s="186"/>
      <c r="AU186" s="186"/>
      <c r="AV186" s="186"/>
      <c r="AW186" s="186"/>
      <c r="AX186" s="186"/>
      <c r="AY186" s="186"/>
      <c r="AZ186" s="186"/>
      <c r="BA186" s="186"/>
      <c r="BB186" s="186"/>
      <c r="BC186" s="186"/>
      <c r="BD186" s="186"/>
      <c r="BE186" s="186"/>
      <c r="BF186" s="186"/>
      <c r="BG186" s="186"/>
      <c r="BH186" s="186"/>
      <c r="BI186" s="186"/>
      <c r="BJ186" s="186"/>
      <c r="BK186" s="186"/>
      <c r="BL186" s="186"/>
      <c r="BM186" s="186"/>
      <c r="BN186" s="186"/>
      <c r="BO186" s="186"/>
      <c r="BP186" s="186"/>
      <c r="BQ186" s="186"/>
      <c r="BR186" s="186"/>
      <c r="BS186" s="186"/>
      <c r="BT186" s="186"/>
      <c r="BU186" s="186"/>
      <c r="BV186" s="186"/>
      <c r="BW186" s="186"/>
      <c r="BX186" s="186"/>
      <c r="BY186" s="186"/>
      <c r="BZ186" s="186"/>
      <c r="CA186" s="186"/>
      <c r="CB186" s="186"/>
      <c r="CC186" s="186"/>
      <c r="CD186" s="186"/>
      <c r="CE186" s="186"/>
      <c r="CF186" s="186"/>
      <c r="CG186" s="186"/>
      <c r="CH186" s="186"/>
      <c r="CI186" s="186"/>
      <c r="CJ186" s="186"/>
      <c r="CK186" s="186"/>
      <c r="CL186" s="186"/>
      <c r="CM186" s="186"/>
      <c r="CN186" s="186"/>
      <c r="CO186" s="186"/>
      <c r="CP186" s="186"/>
      <c r="CQ186" s="186"/>
      <c r="CR186" s="186"/>
      <c r="CS186" s="186"/>
      <c r="CT186" s="186"/>
      <c r="CU186" s="186"/>
      <c r="CV186" s="186"/>
      <c r="CW186" s="186"/>
      <c r="CX186" s="186"/>
      <c r="CY186" s="186"/>
      <c r="CZ186" s="186"/>
      <c r="DA186" s="186"/>
      <c r="DB186" s="186"/>
      <c r="DC186" s="186"/>
      <c r="DD186" s="186"/>
      <c r="DE186" s="186"/>
      <c r="DF186" s="186"/>
      <c r="DG186" s="186"/>
      <c r="DH186" s="186"/>
      <c r="DI186" s="186"/>
    </row>
    <row r="187" spans="1:113" x14ac:dyDescent="0.25">
      <c r="A187" s="219" t="s">
        <v>1940</v>
      </c>
      <c r="B187" s="220">
        <v>0</v>
      </c>
      <c r="C187" s="211">
        <v>1</v>
      </c>
      <c r="D187" s="212" t="s">
        <v>4</v>
      </c>
      <c r="E187" s="212" t="s">
        <v>4</v>
      </c>
      <c r="F187" s="212" t="s">
        <v>5</v>
      </c>
      <c r="G187" s="212" t="s">
        <v>10</v>
      </c>
      <c r="H187" s="213">
        <v>43245</v>
      </c>
      <c r="I187" s="212">
        <v>5</v>
      </c>
      <c r="J187" s="214" t="str">
        <f t="shared" si="83"/>
        <v>MEDIA</v>
      </c>
      <c r="K187" s="215">
        <f t="shared" ca="1" si="85"/>
        <v>2.5506849315068494</v>
      </c>
      <c r="L187" s="216">
        <f t="shared" ca="1" si="86"/>
        <v>0</v>
      </c>
      <c r="M187" s="214" t="str">
        <f t="shared" si="84"/>
        <v>Cuentas de orden</v>
      </c>
      <c r="N187" s="217">
        <f t="shared" ca="1" si="87"/>
        <v>0</v>
      </c>
      <c r="O187" s="216">
        <f t="shared" si="81"/>
        <v>0</v>
      </c>
      <c r="P187" s="186">
        <f t="shared" si="74"/>
        <v>35</v>
      </c>
      <c r="Q187" s="186">
        <f t="shared" si="75"/>
        <v>35</v>
      </c>
      <c r="R187" s="186">
        <f t="shared" si="76"/>
        <v>65</v>
      </c>
      <c r="S187" s="186">
        <f t="shared" si="77"/>
        <v>8</v>
      </c>
      <c r="T187" s="187">
        <f t="shared" si="82"/>
        <v>0.35749999999999998</v>
      </c>
      <c r="U187" s="188">
        <f t="shared" si="78"/>
        <v>45070</v>
      </c>
      <c r="V187" s="189">
        <f t="shared" ca="1" si="68"/>
        <v>44139</v>
      </c>
      <c r="W187" s="190">
        <f t="shared" ca="1" si="69"/>
        <v>10</v>
      </c>
      <c r="X187" s="190">
        <f t="shared" ca="1" si="70"/>
        <v>2020</v>
      </c>
      <c r="Y187" s="191" t="str">
        <f t="shared" ca="1" si="71"/>
        <v>10-2020</v>
      </c>
      <c r="Z187" s="192">
        <f ca="1">IFERROR(VLOOKUP(Y187,IPC!$E$2:$F$1745,2,0),IPC!$H$1)</f>
        <v>138.32155800000001</v>
      </c>
      <c r="AA187" s="193">
        <f t="shared" si="79"/>
        <v>5</v>
      </c>
      <c r="AB187" s="193">
        <f t="shared" si="80"/>
        <v>2018</v>
      </c>
      <c r="AC187" s="194" t="str">
        <f t="shared" si="72"/>
        <v>5-2018</v>
      </c>
      <c r="AD187" s="195">
        <f>IFERROR(VLOOKUP(AC187,IPC!$E$2:$F$1745,2,0),IPC!$H$1)</f>
        <v>138.32155800000001</v>
      </c>
      <c r="AE187" s="186"/>
      <c r="AF187" s="186"/>
      <c r="AG187" s="186"/>
      <c r="AH187" s="186"/>
      <c r="AI187" s="186"/>
      <c r="AJ187" s="186"/>
      <c r="AK187" s="186"/>
      <c r="AL187" s="186"/>
      <c r="AM187" s="186"/>
      <c r="AN187" s="186"/>
      <c r="AO187" s="186"/>
      <c r="AP187" s="186"/>
      <c r="AQ187" s="186"/>
      <c r="AR187" s="186"/>
      <c r="AS187" s="186"/>
      <c r="AT187" s="186"/>
      <c r="AU187" s="186"/>
      <c r="AV187" s="186"/>
      <c r="AW187" s="186"/>
      <c r="AX187" s="186"/>
      <c r="AY187" s="186"/>
      <c r="AZ187" s="186"/>
      <c r="BA187" s="186"/>
      <c r="BB187" s="186"/>
      <c r="BC187" s="186"/>
      <c r="BD187" s="186"/>
      <c r="BE187" s="186"/>
      <c r="BF187" s="186"/>
      <c r="BG187" s="186"/>
      <c r="BH187" s="186"/>
      <c r="BI187" s="186"/>
      <c r="BJ187" s="186"/>
      <c r="BK187" s="186"/>
      <c r="BL187" s="186"/>
      <c r="BM187" s="186"/>
      <c r="BN187" s="186"/>
      <c r="BO187" s="186"/>
      <c r="BP187" s="186"/>
      <c r="BQ187" s="186"/>
      <c r="BR187" s="186"/>
      <c r="BS187" s="186"/>
      <c r="BT187" s="186"/>
      <c r="BU187" s="186"/>
      <c r="BV187" s="186"/>
      <c r="BW187" s="186"/>
      <c r="BX187" s="186"/>
      <c r="BY187" s="186"/>
      <c r="BZ187" s="186"/>
      <c r="CA187" s="186"/>
      <c r="CB187" s="186"/>
      <c r="CC187" s="186"/>
      <c r="CD187" s="186"/>
      <c r="CE187" s="186"/>
      <c r="CF187" s="186"/>
      <c r="CG187" s="186"/>
      <c r="CH187" s="186"/>
      <c r="CI187" s="186"/>
      <c r="CJ187" s="186"/>
      <c r="CK187" s="186"/>
      <c r="CL187" s="186"/>
      <c r="CM187" s="186"/>
      <c r="CN187" s="186"/>
      <c r="CO187" s="186"/>
      <c r="CP187" s="186"/>
      <c r="CQ187" s="186"/>
      <c r="CR187" s="186"/>
      <c r="CS187" s="186"/>
      <c r="CT187" s="186"/>
      <c r="CU187" s="186"/>
      <c r="CV187" s="186"/>
      <c r="CW187" s="186"/>
      <c r="CX187" s="186"/>
      <c r="CY187" s="186"/>
      <c r="CZ187" s="186"/>
      <c r="DA187" s="186"/>
      <c r="DB187" s="186"/>
      <c r="DC187" s="186"/>
      <c r="DD187" s="186"/>
      <c r="DE187" s="186"/>
      <c r="DF187" s="186"/>
      <c r="DG187" s="186"/>
      <c r="DH187" s="186"/>
      <c r="DI187" s="186"/>
    </row>
    <row r="188" spans="1:113" x14ac:dyDescent="0.25">
      <c r="A188" s="219" t="s">
        <v>1942</v>
      </c>
      <c r="B188" s="220">
        <v>0</v>
      </c>
      <c r="C188" s="211">
        <v>1</v>
      </c>
      <c r="D188" s="212" t="s">
        <v>4</v>
      </c>
      <c r="E188" s="212" t="s">
        <v>4</v>
      </c>
      <c r="F188" s="212" t="s">
        <v>5</v>
      </c>
      <c r="G188" s="212" t="s">
        <v>10</v>
      </c>
      <c r="H188" s="213">
        <v>43245</v>
      </c>
      <c r="I188" s="212">
        <v>5</v>
      </c>
      <c r="J188" s="214" t="str">
        <f t="shared" si="83"/>
        <v>MEDIA</v>
      </c>
      <c r="K188" s="215">
        <f t="shared" ca="1" si="85"/>
        <v>2.5506849315068494</v>
      </c>
      <c r="L188" s="216">
        <f t="shared" ca="1" si="86"/>
        <v>0</v>
      </c>
      <c r="M188" s="214" t="str">
        <f t="shared" si="84"/>
        <v>Cuentas de orden</v>
      </c>
      <c r="N188" s="217">
        <f t="shared" ca="1" si="87"/>
        <v>0</v>
      </c>
      <c r="O188" s="216">
        <f t="shared" si="81"/>
        <v>0</v>
      </c>
      <c r="P188" s="21">
        <f t="shared" si="74"/>
        <v>35</v>
      </c>
      <c r="Q188" s="21">
        <f t="shared" si="75"/>
        <v>35</v>
      </c>
      <c r="R188" s="21">
        <f t="shared" si="76"/>
        <v>65</v>
      </c>
      <c r="S188" s="21">
        <f t="shared" si="77"/>
        <v>8</v>
      </c>
      <c r="T188" s="29">
        <f t="shared" si="82"/>
        <v>0.35749999999999998</v>
      </c>
      <c r="U188" s="34">
        <f t="shared" si="78"/>
        <v>45070</v>
      </c>
      <c r="V188" s="35">
        <f t="shared" ca="1" si="68"/>
        <v>44139</v>
      </c>
      <c r="W188" s="54">
        <f t="shared" ca="1" si="69"/>
        <v>10</v>
      </c>
      <c r="X188" s="54">
        <f t="shared" ca="1" si="70"/>
        <v>2020</v>
      </c>
      <c r="Y188" s="55" t="str">
        <f t="shared" ca="1" si="71"/>
        <v>10-2020</v>
      </c>
      <c r="Z188" s="51">
        <f ca="1">IFERROR(VLOOKUP(Y188,IPC!$E$2:$F$1745,2,0),IPC!$H$1)</f>
        <v>138.32155800000001</v>
      </c>
      <c r="AA188" s="48">
        <f t="shared" si="79"/>
        <v>5</v>
      </c>
      <c r="AB188" s="48">
        <f t="shared" si="80"/>
        <v>2018</v>
      </c>
      <c r="AC188" s="32" t="str">
        <f t="shared" si="72"/>
        <v>5-2018</v>
      </c>
      <c r="AD188" s="50">
        <f>IFERROR(VLOOKUP(AC188,IPC!$E$2:$F$1745,2,0),IPC!$H$1)</f>
        <v>138.32155800000001</v>
      </c>
    </row>
    <row r="189" spans="1:113" x14ac:dyDescent="0.25">
      <c r="A189" s="219" t="s">
        <v>1943</v>
      </c>
      <c r="B189" s="221">
        <v>15624840</v>
      </c>
      <c r="C189" s="211">
        <v>1</v>
      </c>
      <c r="D189" s="212" t="s">
        <v>5</v>
      </c>
      <c r="E189" s="212" t="s">
        <v>4</v>
      </c>
      <c r="F189" s="212" t="s">
        <v>4</v>
      </c>
      <c r="G189" s="212" t="s">
        <v>4</v>
      </c>
      <c r="H189" s="213">
        <v>43392</v>
      </c>
      <c r="I189" s="212">
        <v>5</v>
      </c>
      <c r="J189" s="214" t="str">
        <f t="shared" si="83"/>
        <v>MEDIA</v>
      </c>
      <c r="K189" s="215">
        <f t="shared" ca="1" si="85"/>
        <v>2.9534246575342467</v>
      </c>
      <c r="L189" s="216">
        <f t="shared" ca="1" si="86"/>
        <v>15624840</v>
      </c>
      <c r="M189" s="214" t="str">
        <f t="shared" si="84"/>
        <v>Cuentas de orden</v>
      </c>
      <c r="N189" s="217">
        <f t="shared" ca="1" si="87"/>
        <v>14836819.67423619</v>
      </c>
      <c r="O189" s="216">
        <f t="shared" si="81"/>
        <v>0</v>
      </c>
      <c r="P189" s="21">
        <f t="shared" si="74"/>
        <v>35</v>
      </c>
      <c r="Q189" s="21">
        <f t="shared" si="75"/>
        <v>35</v>
      </c>
      <c r="R189" s="21">
        <f t="shared" si="76"/>
        <v>65</v>
      </c>
      <c r="S189" s="21">
        <f t="shared" si="77"/>
        <v>8</v>
      </c>
      <c r="T189" s="29">
        <f t="shared" si="82"/>
        <v>0.35749999999999998</v>
      </c>
      <c r="U189" s="34">
        <f t="shared" si="78"/>
        <v>45070</v>
      </c>
      <c r="V189" s="35">
        <f t="shared" ref="V189:V249" ca="1" si="88">+TODAY()</f>
        <v>44139</v>
      </c>
      <c r="W189" s="54">
        <f t="shared" ref="W189:W249" ca="1" si="89">+MONTH(V189)-1</f>
        <v>10</v>
      </c>
      <c r="X189" s="54">
        <f t="shared" ref="X189:X249" ca="1" si="90">+YEAR(V189)</f>
        <v>2020</v>
      </c>
      <c r="Y189" s="55" t="str">
        <f t="shared" ref="Y189:Y249" ca="1" si="91">+W189&amp;"-"&amp;X189</f>
        <v>10-2020</v>
      </c>
      <c r="Z189" s="51">
        <f ca="1">IFERROR(VLOOKUP(Y189,IPC!$E$2:$F$1745,2,0),IPC!$H$1)</f>
        <v>138.32155800000001</v>
      </c>
      <c r="AA189" s="48">
        <f t="shared" si="79"/>
        <v>5</v>
      </c>
      <c r="AB189" s="48">
        <f t="shared" si="80"/>
        <v>2018</v>
      </c>
      <c r="AC189" s="32" t="str">
        <f t="shared" si="72"/>
        <v>5-2018</v>
      </c>
      <c r="AD189" s="50">
        <f>IFERROR(VLOOKUP(AC189,IPC!$E$2:$F$1745,2,0),IPC!$H$1)</f>
        <v>138.32155800000001</v>
      </c>
    </row>
    <row r="190" spans="1:113" x14ac:dyDescent="0.25">
      <c r="A190" s="219" t="s">
        <v>1944</v>
      </c>
      <c r="B190" s="221">
        <v>23051878</v>
      </c>
      <c r="C190" s="211">
        <v>1</v>
      </c>
      <c r="D190" s="212" t="s">
        <v>5</v>
      </c>
      <c r="E190" s="212" t="s">
        <v>5</v>
      </c>
      <c r="F190" s="212" t="s">
        <v>4</v>
      </c>
      <c r="G190" s="212" t="s">
        <v>4</v>
      </c>
      <c r="H190" s="213">
        <v>43335</v>
      </c>
      <c r="I190" s="212">
        <v>5</v>
      </c>
      <c r="J190" s="214" t="str">
        <f t="shared" si="83"/>
        <v>MEDIA</v>
      </c>
      <c r="K190" s="215">
        <f t="shared" ca="1" si="85"/>
        <v>2.7972602739726029</v>
      </c>
      <c r="L190" s="216">
        <f t="shared" ca="1" si="86"/>
        <v>23051878</v>
      </c>
      <c r="M190" s="214" t="str">
        <f t="shared" si="84"/>
        <v>Cuentas de orden</v>
      </c>
      <c r="N190" s="217">
        <f t="shared" ca="1" si="87"/>
        <v>21949261.899969537</v>
      </c>
      <c r="O190" s="216">
        <f t="shared" si="81"/>
        <v>0</v>
      </c>
      <c r="P190" s="21">
        <f t="shared" si="74"/>
        <v>65</v>
      </c>
      <c r="Q190" s="21">
        <f t="shared" si="75"/>
        <v>35</v>
      </c>
      <c r="R190" s="21">
        <f t="shared" si="76"/>
        <v>35</v>
      </c>
      <c r="S190" s="21">
        <f t="shared" si="77"/>
        <v>35</v>
      </c>
      <c r="T190" s="29">
        <f t="shared" si="82"/>
        <v>0.42499999999999999</v>
      </c>
      <c r="U190" s="34">
        <f t="shared" si="78"/>
        <v>45217</v>
      </c>
      <c r="V190" s="35">
        <f t="shared" ca="1" si="88"/>
        <v>44139</v>
      </c>
      <c r="W190" s="54">
        <f t="shared" ca="1" si="89"/>
        <v>10</v>
      </c>
      <c r="X190" s="54">
        <f t="shared" ca="1" si="90"/>
        <v>2020</v>
      </c>
      <c r="Y190" s="55" t="str">
        <f t="shared" ca="1" si="91"/>
        <v>10-2020</v>
      </c>
      <c r="Z190" s="51">
        <f ca="1">IFERROR(VLOOKUP(Y190,IPC!$E$2:$F$1745,2,0),IPC!$H$1)</f>
        <v>138.32155800000001</v>
      </c>
      <c r="AA190" s="48">
        <f t="shared" si="79"/>
        <v>10</v>
      </c>
      <c r="AB190" s="48">
        <f t="shared" si="80"/>
        <v>2018</v>
      </c>
      <c r="AC190" s="32" t="str">
        <f t="shared" si="72"/>
        <v>10-2018</v>
      </c>
      <c r="AD190" s="50">
        <f>IFERROR(VLOOKUP(AC190,IPC!$E$2:$F$1745,2,0),IPC!$H$1)</f>
        <v>138.32155800000001</v>
      </c>
    </row>
    <row r="191" spans="1:113" x14ac:dyDescent="0.25">
      <c r="A191" s="219" t="s">
        <v>1945</v>
      </c>
      <c r="B191" s="220">
        <v>3000000</v>
      </c>
      <c r="C191" s="211">
        <v>1</v>
      </c>
      <c r="D191" s="212" t="s">
        <v>10</v>
      </c>
      <c r="E191" s="212" t="s">
        <v>10</v>
      </c>
      <c r="F191" s="212" t="s">
        <v>10</v>
      </c>
      <c r="G191" s="212" t="s">
        <v>10</v>
      </c>
      <c r="H191" s="213">
        <v>43361</v>
      </c>
      <c r="I191" s="212">
        <v>5</v>
      </c>
      <c r="J191" s="214" t="str">
        <f t="shared" si="83"/>
        <v>REMOTA</v>
      </c>
      <c r="K191" s="215">
        <f t="shared" ca="1" si="85"/>
        <v>2.8684931506849316</v>
      </c>
      <c r="L191" s="216">
        <f t="shared" ca="1" si="86"/>
        <v>3000000</v>
      </c>
      <c r="M191" s="214" t="str">
        <f t="shared" si="84"/>
        <v>No se registra</v>
      </c>
      <c r="N191" s="217">
        <f t="shared" ca="1" si="87"/>
        <v>2852941.0630727792</v>
      </c>
      <c r="O191" s="216">
        <f t="shared" si="81"/>
        <v>0</v>
      </c>
      <c r="P191" s="21">
        <f t="shared" si="74"/>
        <v>65</v>
      </c>
      <c r="Q191" s="21">
        <f t="shared" si="75"/>
        <v>65</v>
      </c>
      <c r="R191" s="21">
        <f t="shared" si="76"/>
        <v>35</v>
      </c>
      <c r="S191" s="21">
        <f t="shared" si="77"/>
        <v>35</v>
      </c>
      <c r="T191" s="29">
        <f t="shared" si="82"/>
        <v>0.5</v>
      </c>
      <c r="U191" s="34">
        <f t="shared" si="78"/>
        <v>45160</v>
      </c>
      <c r="V191" s="35">
        <f t="shared" ca="1" si="88"/>
        <v>44139</v>
      </c>
      <c r="W191" s="54">
        <f t="shared" ca="1" si="89"/>
        <v>10</v>
      </c>
      <c r="X191" s="54">
        <f t="shared" ca="1" si="90"/>
        <v>2020</v>
      </c>
      <c r="Y191" s="55" t="str">
        <f t="shared" ca="1" si="91"/>
        <v>10-2020</v>
      </c>
      <c r="Z191" s="51">
        <f ca="1">IFERROR(VLOOKUP(Y191,IPC!$E$2:$F$1745,2,0),IPC!$H$1)</f>
        <v>138.32155800000001</v>
      </c>
      <c r="AA191" s="48">
        <f t="shared" si="79"/>
        <v>8</v>
      </c>
      <c r="AB191" s="48">
        <f t="shared" si="80"/>
        <v>2018</v>
      </c>
      <c r="AC191" s="32" t="str">
        <f t="shared" si="72"/>
        <v>8-2018</v>
      </c>
      <c r="AD191" s="50">
        <f>IFERROR(VLOOKUP(AC191,IPC!$E$2:$F$1745,2,0),IPC!$H$1)</f>
        <v>138.32155800000001</v>
      </c>
    </row>
    <row r="192" spans="1:113" s="21" customFormat="1" x14ac:dyDescent="0.25">
      <c r="A192" s="219" t="s">
        <v>1946</v>
      </c>
      <c r="B192" s="220">
        <v>267623200</v>
      </c>
      <c r="C192" s="211">
        <v>1</v>
      </c>
      <c r="D192" s="212" t="s">
        <v>4</v>
      </c>
      <c r="E192" s="212" t="s">
        <v>10</v>
      </c>
      <c r="F192" s="212" t="s">
        <v>4</v>
      </c>
      <c r="G192" s="212" t="s">
        <v>10</v>
      </c>
      <c r="H192" s="213">
        <v>43444</v>
      </c>
      <c r="I192" s="212">
        <v>5</v>
      </c>
      <c r="J192" s="214" t="str">
        <f t="shared" si="83"/>
        <v>BAJA</v>
      </c>
      <c r="K192" s="215">
        <f t="shared" ref="K192" ca="1" si="92">IFERROR(IF((U193-V193)/365&lt;0,"",(U193-V193)/365),"")</f>
        <v>3.095890410958904</v>
      </c>
      <c r="L192" s="216">
        <f t="shared" ca="1" si="86"/>
        <v>267623200</v>
      </c>
      <c r="M192" s="214" t="str">
        <f t="shared" ref="M192" si="93">IFERROR(IF(T193&gt;50%,"Provisión contable",IF(T193&lt;=10%,"No se registra","Cuentas de orden")),"")</f>
        <v>Cuentas de orden</v>
      </c>
      <c r="N192" s="217">
        <v>235642900</v>
      </c>
      <c r="O192" s="216">
        <f t="shared" ref="O192" si="94">+IF(M192="Provisión contable",N192,0)</f>
        <v>0</v>
      </c>
      <c r="P192" s="186">
        <f t="shared" si="74"/>
        <v>8</v>
      </c>
      <c r="Q192" s="186">
        <f t="shared" si="75"/>
        <v>8</v>
      </c>
      <c r="R192" s="186">
        <f t="shared" si="76"/>
        <v>8</v>
      </c>
      <c r="S192" s="186">
        <f t="shared" si="77"/>
        <v>8</v>
      </c>
      <c r="T192" s="187">
        <f t="shared" si="82"/>
        <v>0.08</v>
      </c>
      <c r="U192" s="188">
        <f t="shared" si="78"/>
        <v>45186</v>
      </c>
      <c r="V192" s="189">
        <f t="shared" ca="1" si="88"/>
        <v>44139</v>
      </c>
      <c r="W192" s="190">
        <f t="shared" ca="1" si="89"/>
        <v>10</v>
      </c>
      <c r="X192" s="190">
        <f t="shared" ca="1" si="90"/>
        <v>2020</v>
      </c>
      <c r="Y192" s="191" t="str">
        <f t="shared" ca="1" si="91"/>
        <v>10-2020</v>
      </c>
      <c r="Z192" s="192">
        <f ca="1">IFERROR(VLOOKUP(Y192,IPC!$E$2:$F$1745,2,0),IPC!$H$1)</f>
        <v>138.32155800000001</v>
      </c>
      <c r="AA192" s="193">
        <f t="shared" si="79"/>
        <v>9</v>
      </c>
      <c r="AB192" s="193">
        <f t="shared" si="80"/>
        <v>2018</v>
      </c>
      <c r="AC192" s="194" t="str">
        <f t="shared" si="72"/>
        <v>9-2018</v>
      </c>
      <c r="AD192" s="195">
        <f>IFERROR(VLOOKUP(AC192,IPC!$E$2:$F$1745,2,0),IPC!$H$1)</f>
        <v>138.32155800000001</v>
      </c>
      <c r="AE192" s="186"/>
      <c r="AF192" s="186"/>
      <c r="AG192" s="186"/>
      <c r="AH192" s="186"/>
      <c r="AI192" s="186"/>
      <c r="AJ192" s="186"/>
      <c r="AK192" s="186"/>
      <c r="AL192" s="186"/>
      <c r="AM192" s="186"/>
      <c r="AN192" s="186"/>
      <c r="AO192" s="186"/>
      <c r="AP192" s="186"/>
      <c r="AQ192" s="186"/>
      <c r="AR192" s="186"/>
      <c r="AS192" s="186"/>
      <c r="AT192" s="186"/>
      <c r="AU192" s="186"/>
      <c r="AV192" s="186"/>
      <c r="AW192" s="186"/>
      <c r="AX192" s="186"/>
      <c r="AY192" s="186"/>
      <c r="AZ192" s="186"/>
      <c r="BA192" s="186"/>
      <c r="BB192" s="186"/>
      <c r="BC192" s="186"/>
      <c r="BD192" s="186"/>
      <c r="BE192" s="186"/>
      <c r="BF192" s="186"/>
      <c r="BG192" s="186"/>
      <c r="BH192" s="186"/>
      <c r="BI192" s="186"/>
      <c r="BJ192" s="186"/>
      <c r="BK192" s="186"/>
      <c r="BL192" s="186"/>
      <c r="BM192" s="186"/>
      <c r="BN192" s="186"/>
      <c r="BO192" s="186"/>
      <c r="BP192" s="186"/>
      <c r="BQ192" s="186"/>
      <c r="BR192" s="186"/>
      <c r="BS192" s="186"/>
      <c r="BT192" s="186"/>
      <c r="BU192" s="186"/>
      <c r="BV192" s="186"/>
      <c r="BW192" s="186"/>
      <c r="BX192" s="186"/>
      <c r="BY192" s="186"/>
      <c r="BZ192" s="186"/>
      <c r="CA192" s="186"/>
      <c r="CB192" s="186"/>
      <c r="CC192" s="186"/>
      <c r="CD192" s="186"/>
      <c r="CE192" s="186"/>
      <c r="CF192" s="186"/>
      <c r="CG192" s="186"/>
      <c r="CH192" s="186"/>
      <c r="CI192" s="186"/>
      <c r="CJ192" s="186"/>
      <c r="CK192" s="186"/>
      <c r="CL192" s="186"/>
      <c r="CM192" s="186"/>
      <c r="CN192" s="186"/>
      <c r="CO192" s="186"/>
      <c r="CP192" s="186"/>
      <c r="CQ192" s="186"/>
      <c r="CR192" s="186"/>
      <c r="CS192" s="186"/>
      <c r="CT192" s="186"/>
      <c r="CU192" s="186"/>
      <c r="CV192" s="186"/>
      <c r="CW192" s="186"/>
      <c r="CX192" s="186"/>
      <c r="CY192" s="186"/>
      <c r="CZ192" s="186"/>
      <c r="DA192" s="186"/>
      <c r="DB192" s="186"/>
      <c r="DC192" s="186"/>
      <c r="DD192" s="186"/>
      <c r="DE192" s="186"/>
      <c r="DF192" s="186"/>
      <c r="DG192" s="186"/>
      <c r="DH192" s="186"/>
      <c r="DI192" s="186"/>
    </row>
    <row r="193" spans="1:30" x14ac:dyDescent="0.25">
      <c r="A193" s="219" t="s">
        <v>1947</v>
      </c>
      <c r="B193" s="220">
        <v>24590633</v>
      </c>
      <c r="C193" s="211">
        <v>1</v>
      </c>
      <c r="D193" s="212" t="s">
        <v>5</v>
      </c>
      <c r="E193" s="212" t="s">
        <v>4</v>
      </c>
      <c r="F193" s="212" t="s">
        <v>5</v>
      </c>
      <c r="G193" s="212" t="s">
        <v>5</v>
      </c>
      <c r="H193" s="213">
        <v>43433</v>
      </c>
      <c r="I193" s="212">
        <v>5</v>
      </c>
      <c r="J193" s="214" t="str">
        <f t="shared" ref="J193:J194" si="95">IFERROR(IF(T194&gt;0.5,"ALTA",IF(AND(T194&gt;0.25,T194&lt;=0.5),"MEDIA",IF(AND(T194&gt;=0.1,T194&lt;=0.25),"BAJA",IF(AND(T194&lt;0.1),"REMOTA")))),"")</f>
        <v>ALTA</v>
      </c>
      <c r="K193" s="215">
        <f t="shared" ref="K193:K194" ca="1" si="96">IFERROR(IF((U194-V194)/365&lt;0,"",(U194-V194)/365),"")</f>
        <v>3.0657534246575344</v>
      </c>
      <c r="L193" s="216">
        <f t="shared" ref="L193:L194" ca="1" si="97">IFERROR(B193*C193*Z194/AD194,"")</f>
        <v>24590633</v>
      </c>
      <c r="M193" s="214" t="str">
        <f t="shared" ref="M193:M194" si="98">IFERROR(IF(T194&gt;50%,"Provisión contable",IF(T194&lt;=10%,"No se registra","Cuentas de orden")),"")</f>
        <v>Provisión contable</v>
      </c>
      <c r="N193" s="217">
        <v>235642900</v>
      </c>
      <c r="O193" s="216">
        <f t="shared" ref="O193:O194" si="99">+IF(M193="Provisión contable",N193,0)</f>
        <v>235642900</v>
      </c>
      <c r="P193" s="21">
        <f t="shared" si="74"/>
        <v>35</v>
      </c>
      <c r="Q193" s="21">
        <f t="shared" si="75"/>
        <v>8</v>
      </c>
      <c r="R193" s="21">
        <f t="shared" si="76"/>
        <v>35</v>
      </c>
      <c r="S193" s="21">
        <f t="shared" si="77"/>
        <v>8</v>
      </c>
      <c r="T193" s="29">
        <f t="shared" si="82"/>
        <v>0.215</v>
      </c>
      <c r="U193" s="34">
        <f t="shared" si="78"/>
        <v>45269</v>
      </c>
      <c r="V193" s="35">
        <f t="shared" ca="1" si="88"/>
        <v>44139</v>
      </c>
      <c r="W193" s="54">
        <f t="shared" ca="1" si="89"/>
        <v>10</v>
      </c>
      <c r="X193" s="54">
        <f t="shared" ca="1" si="90"/>
        <v>2020</v>
      </c>
      <c r="Y193" s="55" t="str">
        <f t="shared" ca="1" si="91"/>
        <v>10-2020</v>
      </c>
      <c r="Z193" s="51">
        <f ca="1">IFERROR(VLOOKUP(Y193,IPC!$E$2:$F$1745,2,0),IPC!$H$1)</f>
        <v>138.32155800000001</v>
      </c>
      <c r="AA193" s="48">
        <f t="shared" si="79"/>
        <v>12</v>
      </c>
      <c r="AB193" s="48">
        <f t="shared" si="80"/>
        <v>2018</v>
      </c>
      <c r="AC193" s="32" t="str">
        <f t="shared" si="72"/>
        <v>12-2018</v>
      </c>
      <c r="AD193" s="50">
        <f>IFERROR(VLOOKUP(AC193,IPC!$E$2:$F$1745,2,0),IPC!$H$1)</f>
        <v>138.32155800000001</v>
      </c>
    </row>
    <row r="194" spans="1:30" x14ac:dyDescent="0.25">
      <c r="A194" s="219" t="s">
        <v>1948</v>
      </c>
      <c r="B194" s="220">
        <v>0</v>
      </c>
      <c r="C194" s="211">
        <v>1</v>
      </c>
      <c r="D194" s="212" t="s">
        <v>4</v>
      </c>
      <c r="E194" s="212" t="s">
        <v>4</v>
      </c>
      <c r="F194" s="212" t="s">
        <v>5</v>
      </c>
      <c r="G194" s="212" t="s">
        <v>10</v>
      </c>
      <c r="H194" s="213">
        <v>43321</v>
      </c>
      <c r="I194" s="212">
        <v>6</v>
      </c>
      <c r="J194" s="214" t="str">
        <f t="shared" si="95"/>
        <v>MEDIA</v>
      </c>
      <c r="K194" s="215">
        <f t="shared" ca="1" si="96"/>
        <v>3.7589041095890412</v>
      </c>
      <c r="L194" s="216">
        <f t="shared" ca="1" si="97"/>
        <v>0</v>
      </c>
      <c r="M194" s="214" t="str">
        <f t="shared" si="98"/>
        <v>Cuentas de orden</v>
      </c>
      <c r="N194" s="217">
        <f t="shared" ref="N194" ca="1" si="100">IFERROR(L194*((1+$M$7)^K194)/((1+$N$7)^K194),"")</f>
        <v>0</v>
      </c>
      <c r="O194" s="216">
        <f t="shared" si="99"/>
        <v>0</v>
      </c>
      <c r="P194" s="21">
        <f t="shared" si="74"/>
        <v>65</v>
      </c>
      <c r="Q194" s="21">
        <f t="shared" si="75"/>
        <v>35</v>
      </c>
      <c r="R194" s="21">
        <f t="shared" si="76"/>
        <v>65</v>
      </c>
      <c r="S194" s="21">
        <f t="shared" si="77"/>
        <v>65</v>
      </c>
      <c r="T194" s="29">
        <f t="shared" si="82"/>
        <v>0.57499999999999996</v>
      </c>
      <c r="U194" s="34">
        <f t="shared" si="78"/>
        <v>45258</v>
      </c>
      <c r="V194" s="35">
        <f t="shared" ca="1" si="88"/>
        <v>44139</v>
      </c>
      <c r="W194" s="54">
        <f t="shared" ca="1" si="89"/>
        <v>10</v>
      </c>
      <c r="X194" s="54">
        <f t="shared" ca="1" si="90"/>
        <v>2020</v>
      </c>
      <c r="Y194" s="55" t="str">
        <f t="shared" ca="1" si="91"/>
        <v>10-2020</v>
      </c>
      <c r="Z194" s="51">
        <f ca="1">IFERROR(VLOOKUP(Y194,IPC!$E$2:$F$1745,2,0),IPC!$H$1)</f>
        <v>138.32155800000001</v>
      </c>
      <c r="AA194" s="48">
        <f t="shared" si="79"/>
        <v>11</v>
      </c>
      <c r="AB194" s="48">
        <f t="shared" si="80"/>
        <v>2018</v>
      </c>
      <c r="AC194" s="32" t="str">
        <f t="shared" ref="AC194:AC254" si="101">+AA194&amp;"-"&amp;AB194</f>
        <v>11-2018</v>
      </c>
      <c r="AD194" s="50">
        <f>IFERROR(VLOOKUP(AC194,IPC!$E$2:$F$1745,2,0),IPC!$H$1)</f>
        <v>138.32155800000001</v>
      </c>
    </row>
    <row r="195" spans="1:30" x14ac:dyDescent="0.25">
      <c r="A195" s="219" t="s">
        <v>1949</v>
      </c>
      <c r="B195" s="220">
        <v>0</v>
      </c>
      <c r="C195" s="211">
        <v>1</v>
      </c>
      <c r="D195" s="212" t="s">
        <v>4</v>
      </c>
      <c r="E195" s="212" t="s">
        <v>4</v>
      </c>
      <c r="F195" s="212" t="s">
        <v>5</v>
      </c>
      <c r="G195" s="212" t="s">
        <v>10</v>
      </c>
      <c r="H195" s="213">
        <v>43321</v>
      </c>
      <c r="I195" s="212">
        <v>6</v>
      </c>
      <c r="J195" s="214" t="str">
        <f t="shared" ref="J195" si="102">IFERROR(IF(T196&gt;0.5,"ALTA",IF(AND(T196&gt;0.25,T196&lt;=0.5),"MEDIA",IF(AND(T196&gt;=0.1,T196&lt;=0.25),"BAJA",IF(AND(T196&lt;0.1),"REMOTA")))),"")</f>
        <v>MEDIA</v>
      </c>
      <c r="K195" s="215">
        <f t="shared" ref="K195" ca="1" si="103">IFERROR(IF((U196-V196)/365&lt;0,"",(U196-V196)/365),"")</f>
        <v>3.7589041095890412</v>
      </c>
      <c r="L195" s="216">
        <f t="shared" ref="L195" ca="1" si="104">IFERROR(B195*C195*Z196/AD196,"")</f>
        <v>0</v>
      </c>
      <c r="M195" s="214" t="str">
        <f t="shared" ref="M195" si="105">IFERROR(IF(T196&gt;50%,"Provisión contable",IF(T196&lt;=10%,"No se registra","Cuentas de orden")),"")</f>
        <v>Cuentas de orden</v>
      </c>
      <c r="N195" s="217">
        <f t="shared" ref="N195" ca="1" si="106">IFERROR(L195*((1+$M$7)^K195)/((1+$N$7)^K195),"")</f>
        <v>0</v>
      </c>
      <c r="O195" s="216">
        <f t="shared" ref="O195" si="107">+IF(M195="Provisión contable",N195,0)</f>
        <v>0</v>
      </c>
      <c r="P195" s="21">
        <f t="shared" si="74"/>
        <v>35</v>
      </c>
      <c r="Q195" s="21">
        <f t="shared" si="75"/>
        <v>35</v>
      </c>
      <c r="R195" s="21">
        <f t="shared" si="76"/>
        <v>65</v>
      </c>
      <c r="S195" s="21">
        <f t="shared" si="77"/>
        <v>8</v>
      </c>
      <c r="T195" s="29">
        <f t="shared" si="82"/>
        <v>0.35749999999999998</v>
      </c>
      <c r="U195" s="34">
        <f t="shared" si="78"/>
        <v>45511</v>
      </c>
      <c r="V195" s="35">
        <f t="shared" ca="1" si="88"/>
        <v>44139</v>
      </c>
      <c r="W195" s="54">
        <f t="shared" ca="1" si="89"/>
        <v>10</v>
      </c>
      <c r="X195" s="54">
        <f t="shared" ca="1" si="90"/>
        <v>2020</v>
      </c>
      <c r="Y195" s="55" t="str">
        <f t="shared" ca="1" si="91"/>
        <v>10-2020</v>
      </c>
      <c r="Z195" s="51">
        <f ca="1">IFERROR(VLOOKUP(Y195,IPC!$E$2:$F$1745,2,0),IPC!$H$1)</f>
        <v>138.32155800000001</v>
      </c>
      <c r="AA195" s="48">
        <f t="shared" si="79"/>
        <v>8</v>
      </c>
      <c r="AB195" s="48">
        <f t="shared" si="80"/>
        <v>2018</v>
      </c>
      <c r="AC195" s="32" t="str">
        <f t="shared" si="101"/>
        <v>8-2018</v>
      </c>
      <c r="AD195" s="50">
        <f>IFERROR(VLOOKUP(AC195,IPC!$E$2:$F$1745,2,0),IPC!$H$1)</f>
        <v>138.32155800000001</v>
      </c>
    </row>
    <row r="196" spans="1:30" x14ac:dyDescent="0.25">
      <c r="A196" s="219" t="s">
        <v>1950</v>
      </c>
      <c r="B196" s="220">
        <v>0</v>
      </c>
      <c r="C196" s="211">
        <v>1</v>
      </c>
      <c r="D196" s="212" t="s">
        <v>4</v>
      </c>
      <c r="E196" s="212" t="s">
        <v>4</v>
      </c>
      <c r="F196" s="212" t="s">
        <v>5</v>
      </c>
      <c r="G196" s="212" t="s">
        <v>4</v>
      </c>
      <c r="H196" s="213">
        <v>43321</v>
      </c>
      <c r="I196" s="212">
        <v>6</v>
      </c>
      <c r="J196" s="214" t="str">
        <f t="shared" ref="J196" si="108">IFERROR(IF(T197&gt;0.5,"ALTA",IF(AND(T197&gt;0.25,T197&lt;=0.5),"MEDIA",IF(AND(T197&gt;=0.1,T197&lt;=0.25),"BAJA",IF(AND(T197&lt;0.1),"REMOTA")))),"")</f>
        <v>MEDIA</v>
      </c>
      <c r="K196" s="215">
        <f t="shared" ref="K196" ca="1" si="109">IFERROR(IF((U197-V197)/365&lt;0,"",(U197-V197)/365),"")</f>
        <v>3.7589041095890412</v>
      </c>
      <c r="L196" s="216">
        <f t="shared" ref="L196" ca="1" si="110">IFERROR(B196*C196*Z197/AD197,"")</f>
        <v>0</v>
      </c>
      <c r="M196" s="214" t="str">
        <f t="shared" ref="M196" si="111">IFERROR(IF(T197&gt;50%,"Provisión contable",IF(T197&lt;=10%,"No se registra","Cuentas de orden")),"")</f>
        <v>Cuentas de orden</v>
      </c>
      <c r="N196" s="217">
        <f t="shared" ref="N196" ca="1" si="112">IFERROR(L196*((1+$M$7)^K196)/((1+$N$7)^K196),"")</f>
        <v>0</v>
      </c>
      <c r="O196" s="216">
        <f t="shared" ref="O196" si="113">+IF(M196="Provisión contable",N196,0)</f>
        <v>0</v>
      </c>
      <c r="P196" s="21">
        <f t="shared" si="74"/>
        <v>35</v>
      </c>
      <c r="Q196" s="21">
        <f t="shared" si="75"/>
        <v>35</v>
      </c>
      <c r="R196" s="21">
        <f t="shared" si="76"/>
        <v>65</v>
      </c>
      <c r="S196" s="21">
        <f t="shared" si="77"/>
        <v>8</v>
      </c>
      <c r="T196" s="29">
        <f t="shared" si="82"/>
        <v>0.35749999999999998</v>
      </c>
      <c r="U196" s="34">
        <f t="shared" si="78"/>
        <v>45511</v>
      </c>
      <c r="V196" s="35">
        <f t="shared" ca="1" si="88"/>
        <v>44139</v>
      </c>
      <c r="W196" s="54">
        <f t="shared" ca="1" si="89"/>
        <v>10</v>
      </c>
      <c r="X196" s="54">
        <f t="shared" ca="1" si="90"/>
        <v>2020</v>
      </c>
      <c r="Y196" s="55" t="str">
        <f t="shared" ca="1" si="91"/>
        <v>10-2020</v>
      </c>
      <c r="Z196" s="51">
        <f ca="1">IFERROR(VLOOKUP(Y196,IPC!$E$2:$F$1745,2,0),IPC!$H$1)</f>
        <v>138.32155800000001</v>
      </c>
      <c r="AA196" s="48">
        <f t="shared" si="79"/>
        <v>8</v>
      </c>
      <c r="AB196" s="48">
        <f t="shared" si="80"/>
        <v>2018</v>
      </c>
      <c r="AC196" s="32" t="str">
        <f t="shared" si="101"/>
        <v>8-2018</v>
      </c>
      <c r="AD196" s="50">
        <f>IFERROR(VLOOKUP(AC196,IPC!$E$2:$F$1745,2,0),IPC!$H$1)</f>
        <v>138.32155800000001</v>
      </c>
    </row>
    <row r="197" spans="1:30" x14ac:dyDescent="0.25">
      <c r="A197" s="219" t="s">
        <v>1951</v>
      </c>
      <c r="B197" s="220">
        <v>0</v>
      </c>
      <c r="C197" s="211">
        <v>1</v>
      </c>
      <c r="D197" s="212" t="s">
        <v>4</v>
      </c>
      <c r="E197" s="212" t="s">
        <v>4</v>
      </c>
      <c r="F197" s="212" t="s">
        <v>5</v>
      </c>
      <c r="G197" s="212" t="s">
        <v>4</v>
      </c>
      <c r="H197" s="213">
        <v>43378</v>
      </c>
      <c r="I197" s="212">
        <v>6</v>
      </c>
      <c r="J197" s="214" t="str">
        <f t="shared" ref="J197" si="114">IFERROR(IF(T198&gt;0.5,"ALTA",IF(AND(T198&gt;0.25,T198&lt;=0.5),"MEDIA",IF(AND(T198&gt;=0.1,T198&lt;=0.25),"BAJA",IF(AND(T198&lt;0.1),"REMOTA")))),"")</f>
        <v>MEDIA</v>
      </c>
      <c r="K197" s="215">
        <f t="shared" ref="K197" ca="1" si="115">IFERROR(IF((U198-V198)/365&lt;0,"",(U198-V198)/365),"")</f>
        <v>3.9150684931506849</v>
      </c>
      <c r="L197" s="216">
        <f t="shared" ref="L197" ca="1" si="116">IFERROR(B197*C197*Z198/AD198,"")</f>
        <v>0</v>
      </c>
      <c r="M197" s="214" t="str">
        <f t="shared" ref="M197" si="117">IFERROR(IF(T198&gt;50%,"Provisión contable",IF(T198&lt;=10%,"No se registra","Cuentas de orden")),"")</f>
        <v>Cuentas de orden</v>
      </c>
      <c r="N197" s="217">
        <f t="shared" ref="N197" ca="1" si="118">IFERROR(L197*((1+$M$7)^K197)/((1+$N$7)^K197),"")</f>
        <v>0</v>
      </c>
      <c r="O197" s="216">
        <f t="shared" ref="O197" si="119">+IF(M197="Provisión contable",N197,0)</f>
        <v>0</v>
      </c>
      <c r="P197" s="21">
        <f t="shared" si="74"/>
        <v>35</v>
      </c>
      <c r="Q197" s="21">
        <f t="shared" si="75"/>
        <v>35</v>
      </c>
      <c r="R197" s="21">
        <f t="shared" si="76"/>
        <v>65</v>
      </c>
      <c r="S197" s="21">
        <f t="shared" si="77"/>
        <v>35</v>
      </c>
      <c r="T197" s="29">
        <f t="shared" si="82"/>
        <v>0.42499999999999999</v>
      </c>
      <c r="U197" s="34">
        <f t="shared" si="78"/>
        <v>45511</v>
      </c>
      <c r="V197" s="35">
        <f t="shared" ca="1" si="88"/>
        <v>44139</v>
      </c>
      <c r="W197" s="54">
        <f t="shared" ca="1" si="89"/>
        <v>10</v>
      </c>
      <c r="X197" s="54">
        <f t="shared" ca="1" si="90"/>
        <v>2020</v>
      </c>
      <c r="Y197" s="55" t="str">
        <f t="shared" ca="1" si="91"/>
        <v>10-2020</v>
      </c>
      <c r="Z197" s="51">
        <f ca="1">IFERROR(VLOOKUP(Y197,IPC!$E$2:$F$1745,2,0),IPC!$H$1)</f>
        <v>138.32155800000001</v>
      </c>
      <c r="AA197" s="48">
        <f t="shared" si="79"/>
        <v>8</v>
      </c>
      <c r="AB197" s="48">
        <f t="shared" si="80"/>
        <v>2018</v>
      </c>
      <c r="AC197" s="32" t="str">
        <f t="shared" si="101"/>
        <v>8-2018</v>
      </c>
      <c r="AD197" s="50">
        <f>IFERROR(VLOOKUP(AC197,IPC!$E$2:$F$1745,2,0),IPC!$H$1)</f>
        <v>138.32155800000001</v>
      </c>
    </row>
    <row r="198" spans="1:30" x14ac:dyDescent="0.25">
      <c r="A198" s="219" t="s">
        <v>1952</v>
      </c>
      <c r="B198" s="220">
        <v>0</v>
      </c>
      <c r="C198" s="211">
        <v>1</v>
      </c>
      <c r="D198" s="212" t="s">
        <v>4</v>
      </c>
      <c r="E198" s="212" t="s">
        <v>4</v>
      </c>
      <c r="F198" s="212" t="s">
        <v>5</v>
      </c>
      <c r="G198" s="212" t="s">
        <v>4</v>
      </c>
      <c r="H198" s="213">
        <v>43378</v>
      </c>
      <c r="I198" s="212">
        <v>6</v>
      </c>
      <c r="J198" s="214" t="str">
        <f t="shared" ref="J198" si="120">IFERROR(IF(T199&gt;0.5,"ALTA",IF(AND(T199&gt;0.25,T199&lt;=0.5),"MEDIA",IF(AND(T199&gt;=0.1,T199&lt;=0.25),"BAJA",IF(AND(T199&lt;0.1),"REMOTA")))),"")</f>
        <v>MEDIA</v>
      </c>
      <c r="K198" s="215">
        <f t="shared" ref="K198" ca="1" si="121">IFERROR(IF((U199-V199)/365&lt;0,"",(U199-V199)/365),"")</f>
        <v>3.9150684931506849</v>
      </c>
      <c r="L198" s="216">
        <f t="shared" ref="L198" ca="1" si="122">IFERROR(B198*C198*Z199/AD199,"")</f>
        <v>0</v>
      </c>
      <c r="M198" s="214" t="str">
        <f t="shared" ref="M198" si="123">IFERROR(IF(T199&gt;50%,"Provisión contable",IF(T199&lt;=10%,"No se registra","Cuentas de orden")),"")</f>
        <v>Cuentas de orden</v>
      </c>
      <c r="N198" s="217">
        <f t="shared" ref="N198" ca="1" si="124">IFERROR(L198*((1+$M$7)^K198)/((1+$N$7)^K198),"")</f>
        <v>0</v>
      </c>
      <c r="O198" s="216">
        <f t="shared" ref="O198" si="125">+IF(M198="Provisión contable",N198,0)</f>
        <v>0</v>
      </c>
      <c r="P198" s="21">
        <f t="shared" si="74"/>
        <v>35</v>
      </c>
      <c r="Q198" s="21">
        <f t="shared" si="75"/>
        <v>35</v>
      </c>
      <c r="R198" s="21">
        <f t="shared" si="76"/>
        <v>65</v>
      </c>
      <c r="S198" s="21">
        <f t="shared" si="77"/>
        <v>35</v>
      </c>
      <c r="T198" s="29">
        <f t="shared" si="82"/>
        <v>0.42499999999999999</v>
      </c>
      <c r="U198" s="34">
        <f t="shared" si="78"/>
        <v>45568</v>
      </c>
      <c r="V198" s="35">
        <f t="shared" ca="1" si="88"/>
        <v>44139</v>
      </c>
      <c r="W198" s="54">
        <f t="shared" ca="1" si="89"/>
        <v>10</v>
      </c>
      <c r="X198" s="54">
        <f t="shared" ca="1" si="90"/>
        <v>2020</v>
      </c>
      <c r="Y198" s="55" t="str">
        <f t="shared" ca="1" si="91"/>
        <v>10-2020</v>
      </c>
      <c r="Z198" s="51">
        <f ca="1">IFERROR(VLOOKUP(Y198,IPC!$E$2:$F$1745,2,0),IPC!$H$1)</f>
        <v>138.32155800000001</v>
      </c>
      <c r="AA198" s="48">
        <f t="shared" si="79"/>
        <v>10</v>
      </c>
      <c r="AB198" s="48">
        <f t="shared" si="80"/>
        <v>2018</v>
      </c>
      <c r="AC198" s="32" t="str">
        <f t="shared" si="101"/>
        <v>10-2018</v>
      </c>
      <c r="AD198" s="50">
        <f>IFERROR(VLOOKUP(AC198,IPC!$E$2:$F$1745,2,0),IPC!$H$1)</f>
        <v>138.32155800000001</v>
      </c>
    </row>
    <row r="199" spans="1:30" x14ac:dyDescent="0.25">
      <c r="A199" s="219" t="s">
        <v>1953</v>
      </c>
      <c r="B199" s="220">
        <v>0</v>
      </c>
      <c r="C199" s="211">
        <v>1</v>
      </c>
      <c r="D199" s="212" t="s">
        <v>4</v>
      </c>
      <c r="E199" s="212" t="s">
        <v>4</v>
      </c>
      <c r="F199" s="212" t="s">
        <v>5</v>
      </c>
      <c r="G199" s="212" t="s">
        <v>4</v>
      </c>
      <c r="H199" s="213">
        <v>43321</v>
      </c>
      <c r="I199" s="212">
        <v>6</v>
      </c>
      <c r="J199" s="214" t="str">
        <f t="shared" ref="J199" si="126">IFERROR(IF(T200&gt;0.5,"ALTA",IF(AND(T200&gt;0.25,T200&lt;=0.5),"MEDIA",IF(AND(T200&gt;=0.1,T200&lt;=0.25),"BAJA",IF(AND(T200&lt;0.1),"REMOTA")))),"")</f>
        <v>MEDIA</v>
      </c>
      <c r="K199" s="215">
        <f t="shared" ref="K199" ca="1" si="127">IFERROR(IF((U200-V200)/365&lt;0,"",(U200-V200)/365),"")</f>
        <v>3.7589041095890412</v>
      </c>
      <c r="L199" s="216">
        <f t="shared" ref="L199" ca="1" si="128">IFERROR(B199*C199*Z200/AD200,"")</f>
        <v>0</v>
      </c>
      <c r="M199" s="214" t="str">
        <f t="shared" ref="M199" si="129">IFERROR(IF(T200&gt;50%,"Provisión contable",IF(T200&lt;=10%,"No se registra","Cuentas de orden")),"")</f>
        <v>Cuentas de orden</v>
      </c>
      <c r="N199" s="217">
        <f t="shared" ref="N199" ca="1" si="130">IFERROR(L199*((1+$M$7)^K199)/((1+$N$7)^K199),"")</f>
        <v>0</v>
      </c>
      <c r="O199" s="216">
        <f t="shared" ref="O199" si="131">+IF(M199="Provisión contable",N199,0)</f>
        <v>0</v>
      </c>
      <c r="P199" s="21">
        <f t="shared" si="74"/>
        <v>35</v>
      </c>
      <c r="Q199" s="21">
        <f t="shared" si="75"/>
        <v>35</v>
      </c>
      <c r="R199" s="21">
        <f t="shared" si="76"/>
        <v>65</v>
      </c>
      <c r="S199" s="21">
        <f t="shared" si="77"/>
        <v>35</v>
      </c>
      <c r="T199" s="29">
        <f t="shared" si="82"/>
        <v>0.42499999999999999</v>
      </c>
      <c r="U199" s="34">
        <f t="shared" si="78"/>
        <v>45568</v>
      </c>
      <c r="V199" s="35">
        <f t="shared" ca="1" si="88"/>
        <v>44139</v>
      </c>
      <c r="W199" s="54">
        <f t="shared" ca="1" si="89"/>
        <v>10</v>
      </c>
      <c r="X199" s="54">
        <f t="shared" ca="1" si="90"/>
        <v>2020</v>
      </c>
      <c r="Y199" s="55" t="str">
        <f t="shared" ca="1" si="91"/>
        <v>10-2020</v>
      </c>
      <c r="Z199" s="51">
        <f ca="1">IFERROR(VLOOKUP(Y199,IPC!$E$2:$F$1745,2,0),IPC!$H$1)</f>
        <v>138.32155800000001</v>
      </c>
      <c r="AA199" s="48">
        <f t="shared" si="79"/>
        <v>10</v>
      </c>
      <c r="AB199" s="48">
        <f t="shared" si="80"/>
        <v>2018</v>
      </c>
      <c r="AC199" s="32" t="str">
        <f t="shared" si="101"/>
        <v>10-2018</v>
      </c>
      <c r="AD199" s="50">
        <f>IFERROR(VLOOKUP(AC199,IPC!$E$2:$F$1745,2,0),IPC!$H$1)</f>
        <v>138.32155800000001</v>
      </c>
    </row>
    <row r="200" spans="1:30" x14ac:dyDescent="0.25">
      <c r="A200" s="219" t="s">
        <v>1954</v>
      </c>
      <c r="B200" s="220">
        <v>0</v>
      </c>
      <c r="C200" s="211">
        <v>1</v>
      </c>
      <c r="D200" s="212" t="s">
        <v>4</v>
      </c>
      <c r="E200" s="212" t="s">
        <v>4</v>
      </c>
      <c r="F200" s="212" t="s">
        <v>5</v>
      </c>
      <c r="G200" s="212" t="s">
        <v>10</v>
      </c>
      <c r="H200" s="213">
        <v>43321</v>
      </c>
      <c r="I200" s="212">
        <v>6</v>
      </c>
      <c r="J200" s="214" t="str">
        <f t="shared" ref="J200" si="132">IFERROR(IF(T201&gt;0.5,"ALTA",IF(AND(T201&gt;0.25,T201&lt;=0.5),"MEDIA",IF(AND(T201&gt;=0.1,T201&lt;=0.25),"BAJA",IF(AND(T201&lt;0.1),"REMOTA")))),"")</f>
        <v>MEDIA</v>
      </c>
      <c r="K200" s="215">
        <f t="shared" ref="K200" ca="1" si="133">IFERROR(IF((U201-V201)/365&lt;0,"",(U201-V201)/365),"")</f>
        <v>3.7589041095890412</v>
      </c>
      <c r="L200" s="216">
        <f t="shared" ref="L200" ca="1" si="134">IFERROR(B200*C200*Z201/AD201,"")</f>
        <v>0</v>
      </c>
      <c r="M200" s="214" t="str">
        <f t="shared" ref="M200" si="135">IFERROR(IF(T201&gt;50%,"Provisión contable",IF(T201&lt;=10%,"No se registra","Cuentas de orden")),"")</f>
        <v>Cuentas de orden</v>
      </c>
      <c r="N200" s="217">
        <f t="shared" ref="N200" ca="1" si="136">IFERROR(L200*((1+$M$7)^K200)/((1+$N$7)^K200),"")</f>
        <v>0</v>
      </c>
      <c r="O200" s="216">
        <f t="shared" ref="O200" si="137">+IF(M200="Provisión contable",N200,0)</f>
        <v>0</v>
      </c>
      <c r="P200" s="21">
        <f t="shared" si="74"/>
        <v>35</v>
      </c>
      <c r="Q200" s="21">
        <f t="shared" si="75"/>
        <v>35</v>
      </c>
      <c r="R200" s="21">
        <f t="shared" si="76"/>
        <v>65</v>
      </c>
      <c r="S200" s="21">
        <f t="shared" si="77"/>
        <v>35</v>
      </c>
      <c r="T200" s="29">
        <f t="shared" si="82"/>
        <v>0.42499999999999999</v>
      </c>
      <c r="U200" s="34">
        <f t="shared" si="78"/>
        <v>45511</v>
      </c>
      <c r="V200" s="35">
        <f t="shared" ca="1" si="88"/>
        <v>44139</v>
      </c>
      <c r="W200" s="54">
        <f t="shared" ca="1" si="89"/>
        <v>10</v>
      </c>
      <c r="X200" s="54">
        <f t="shared" ca="1" si="90"/>
        <v>2020</v>
      </c>
      <c r="Y200" s="55" t="str">
        <f t="shared" ca="1" si="91"/>
        <v>10-2020</v>
      </c>
      <c r="Z200" s="51">
        <f ca="1">IFERROR(VLOOKUP(Y200,IPC!$E$2:$F$1745,2,0),IPC!$H$1)</f>
        <v>138.32155800000001</v>
      </c>
      <c r="AA200" s="48">
        <f t="shared" si="79"/>
        <v>8</v>
      </c>
      <c r="AB200" s="48">
        <f t="shared" si="80"/>
        <v>2018</v>
      </c>
      <c r="AC200" s="32" t="str">
        <f t="shared" si="101"/>
        <v>8-2018</v>
      </c>
      <c r="AD200" s="50">
        <f>IFERROR(VLOOKUP(AC200,IPC!$E$2:$F$1745,2,0),IPC!$H$1)</f>
        <v>138.32155800000001</v>
      </c>
    </row>
    <row r="201" spans="1:30" x14ac:dyDescent="0.25">
      <c r="A201" s="219" t="s">
        <v>1955</v>
      </c>
      <c r="B201" s="220">
        <v>0</v>
      </c>
      <c r="C201" s="211">
        <v>1</v>
      </c>
      <c r="D201" s="212" t="s">
        <v>4</v>
      </c>
      <c r="E201" s="212" t="s">
        <v>4</v>
      </c>
      <c r="F201" s="212" t="s">
        <v>5</v>
      </c>
      <c r="G201" s="212" t="s">
        <v>10</v>
      </c>
      <c r="H201" s="213">
        <v>43321</v>
      </c>
      <c r="I201" s="212">
        <v>6</v>
      </c>
      <c r="J201" s="214" t="str">
        <f t="shared" ref="J201" si="138">IFERROR(IF(T202&gt;0.5,"ALTA",IF(AND(T202&gt;0.25,T202&lt;=0.5),"MEDIA",IF(AND(T202&gt;=0.1,T202&lt;=0.25),"BAJA",IF(AND(T202&lt;0.1),"REMOTA")))),"")</f>
        <v>MEDIA</v>
      </c>
      <c r="K201" s="215">
        <f t="shared" ref="K201" ca="1" si="139">IFERROR(IF((U202-V202)/365&lt;0,"",(U202-V202)/365),"")</f>
        <v>3.7589041095890412</v>
      </c>
      <c r="L201" s="216">
        <f t="shared" ref="L201" ca="1" si="140">IFERROR(B201*C201*Z202/AD202,"")</f>
        <v>0</v>
      </c>
      <c r="M201" s="214" t="str">
        <f t="shared" ref="M201" si="141">IFERROR(IF(T202&gt;50%,"Provisión contable",IF(T202&lt;=10%,"No se registra","Cuentas de orden")),"")</f>
        <v>Cuentas de orden</v>
      </c>
      <c r="N201" s="217">
        <f t="shared" ref="N201" ca="1" si="142">IFERROR(L201*((1+$M$7)^K201)/((1+$N$7)^K201),"")</f>
        <v>0</v>
      </c>
      <c r="O201" s="216">
        <f t="shared" ref="O201" si="143">+IF(M201="Provisión contable",N201,0)</f>
        <v>0</v>
      </c>
      <c r="P201" s="21">
        <f t="shared" si="74"/>
        <v>35</v>
      </c>
      <c r="Q201" s="21">
        <f t="shared" si="75"/>
        <v>35</v>
      </c>
      <c r="R201" s="21">
        <f t="shared" si="76"/>
        <v>65</v>
      </c>
      <c r="S201" s="21">
        <f t="shared" si="77"/>
        <v>8</v>
      </c>
      <c r="T201" s="29">
        <f t="shared" si="82"/>
        <v>0.35749999999999998</v>
      </c>
      <c r="U201" s="34">
        <f t="shared" si="78"/>
        <v>45511</v>
      </c>
      <c r="V201" s="35">
        <f t="shared" ca="1" si="88"/>
        <v>44139</v>
      </c>
      <c r="W201" s="54">
        <f t="shared" ca="1" si="89"/>
        <v>10</v>
      </c>
      <c r="X201" s="54">
        <f t="shared" ca="1" si="90"/>
        <v>2020</v>
      </c>
      <c r="Y201" s="55" t="str">
        <f t="shared" ca="1" si="91"/>
        <v>10-2020</v>
      </c>
      <c r="Z201" s="51">
        <f ca="1">IFERROR(VLOOKUP(Y201,IPC!$E$2:$F$1745,2,0),IPC!$H$1)</f>
        <v>138.32155800000001</v>
      </c>
      <c r="AA201" s="48">
        <f t="shared" si="79"/>
        <v>8</v>
      </c>
      <c r="AB201" s="48">
        <f t="shared" si="80"/>
        <v>2018</v>
      </c>
      <c r="AC201" s="32" t="str">
        <f t="shared" si="101"/>
        <v>8-2018</v>
      </c>
      <c r="AD201" s="50">
        <f>IFERROR(VLOOKUP(AC201,IPC!$E$2:$F$1745,2,0),IPC!$H$1)</f>
        <v>138.32155800000001</v>
      </c>
    </row>
    <row r="202" spans="1:30" x14ac:dyDescent="0.25">
      <c r="A202" s="219" t="s">
        <v>1956</v>
      </c>
      <c r="B202" s="220">
        <v>0</v>
      </c>
      <c r="C202" s="211">
        <v>1</v>
      </c>
      <c r="D202" s="212" t="s">
        <v>4</v>
      </c>
      <c r="E202" s="212" t="s">
        <v>4</v>
      </c>
      <c r="F202" s="212" t="s">
        <v>5</v>
      </c>
      <c r="G202" s="212" t="s">
        <v>10</v>
      </c>
      <c r="H202" s="213">
        <v>43321</v>
      </c>
      <c r="I202" s="212">
        <v>6</v>
      </c>
      <c r="J202" s="214" t="str">
        <f t="shared" ref="J202:J203" si="144">IFERROR(IF(T203&gt;0.5,"ALTA",IF(AND(T203&gt;0.25,T203&lt;=0.5),"MEDIA",IF(AND(T203&gt;=0.1,T203&lt;=0.25),"BAJA",IF(AND(T203&lt;0.1),"REMOTA")))),"")</f>
        <v>MEDIA</v>
      </c>
      <c r="K202" s="215">
        <f t="shared" ref="K202:K203" ca="1" si="145">IFERROR(IF((U203-V203)/365&lt;0,"",(U203-V203)/365),"")</f>
        <v>3.7589041095890412</v>
      </c>
      <c r="L202" s="216">
        <f t="shared" ref="L202:L203" ca="1" si="146">IFERROR(B202*C202*Z203/AD203,"")</f>
        <v>0</v>
      </c>
      <c r="M202" s="214" t="str">
        <f t="shared" ref="M202:M203" si="147">IFERROR(IF(T203&gt;50%,"Provisión contable",IF(T203&lt;=10%,"No se registra","Cuentas de orden")),"")</f>
        <v>Cuentas de orden</v>
      </c>
      <c r="N202" s="217">
        <f t="shared" ref="N202:N203" ca="1" si="148">IFERROR(L202*((1+$M$7)^K202)/((1+$N$7)^K202),"")</f>
        <v>0</v>
      </c>
      <c r="O202" s="216">
        <f t="shared" ref="O202:O203" si="149">+IF(M202="Provisión contable",N202,0)</f>
        <v>0</v>
      </c>
      <c r="P202" s="21">
        <f t="shared" si="74"/>
        <v>35</v>
      </c>
      <c r="Q202" s="21">
        <f t="shared" si="75"/>
        <v>35</v>
      </c>
      <c r="R202" s="21">
        <f t="shared" si="76"/>
        <v>65</v>
      </c>
      <c r="S202" s="21">
        <f t="shared" si="77"/>
        <v>8</v>
      </c>
      <c r="T202" s="29">
        <f t="shared" si="82"/>
        <v>0.35749999999999998</v>
      </c>
      <c r="U202" s="34">
        <f t="shared" si="78"/>
        <v>45511</v>
      </c>
      <c r="V202" s="35">
        <f t="shared" ca="1" si="88"/>
        <v>44139</v>
      </c>
      <c r="W202" s="54">
        <f t="shared" ca="1" si="89"/>
        <v>10</v>
      </c>
      <c r="X202" s="54">
        <f t="shared" ca="1" si="90"/>
        <v>2020</v>
      </c>
      <c r="Y202" s="55" t="str">
        <f t="shared" ca="1" si="91"/>
        <v>10-2020</v>
      </c>
      <c r="Z202" s="51">
        <f ca="1">IFERROR(VLOOKUP(Y202,IPC!$E$2:$F$1745,2,0),IPC!$H$1)</f>
        <v>138.32155800000001</v>
      </c>
      <c r="AA202" s="48">
        <f t="shared" si="79"/>
        <v>8</v>
      </c>
      <c r="AB202" s="48">
        <f t="shared" si="80"/>
        <v>2018</v>
      </c>
      <c r="AC202" s="32" t="str">
        <f t="shared" si="101"/>
        <v>8-2018</v>
      </c>
      <c r="AD202" s="50">
        <f>IFERROR(VLOOKUP(AC202,IPC!$E$2:$F$1745,2,0),IPC!$H$1)</f>
        <v>138.32155800000001</v>
      </c>
    </row>
    <row r="203" spans="1:30" x14ac:dyDescent="0.25">
      <c r="A203" s="219" t="s">
        <v>1957</v>
      </c>
      <c r="B203" s="220">
        <v>0</v>
      </c>
      <c r="C203" s="211">
        <v>1</v>
      </c>
      <c r="D203" s="212" t="s">
        <v>4</v>
      </c>
      <c r="E203" s="212" t="s">
        <v>4</v>
      </c>
      <c r="F203" s="212" t="s">
        <v>5</v>
      </c>
      <c r="G203" s="212" t="s">
        <v>10</v>
      </c>
      <c r="H203" s="213">
        <v>43378</v>
      </c>
      <c r="I203" s="212">
        <v>6</v>
      </c>
      <c r="J203" s="214" t="str">
        <f t="shared" si="144"/>
        <v>MEDIA</v>
      </c>
      <c r="K203" s="215">
        <f t="shared" ca="1" si="145"/>
        <v>3.9150684931506849</v>
      </c>
      <c r="L203" s="216">
        <f t="shared" ca="1" si="146"/>
        <v>0</v>
      </c>
      <c r="M203" s="214" t="str">
        <f t="shared" si="147"/>
        <v>Cuentas de orden</v>
      </c>
      <c r="N203" s="217">
        <f t="shared" ca="1" si="148"/>
        <v>0</v>
      </c>
      <c r="O203" s="216">
        <f t="shared" si="149"/>
        <v>0</v>
      </c>
      <c r="P203" s="21">
        <f t="shared" si="74"/>
        <v>35</v>
      </c>
      <c r="Q203" s="21">
        <f t="shared" si="75"/>
        <v>35</v>
      </c>
      <c r="R203" s="21">
        <f t="shared" si="76"/>
        <v>65</v>
      </c>
      <c r="S203" s="21">
        <f t="shared" si="77"/>
        <v>8</v>
      </c>
      <c r="T203" s="29">
        <f t="shared" si="82"/>
        <v>0.35749999999999998</v>
      </c>
      <c r="U203" s="34">
        <f t="shared" si="78"/>
        <v>45511</v>
      </c>
      <c r="V203" s="35">
        <f t="shared" ca="1" si="88"/>
        <v>44139</v>
      </c>
      <c r="W203" s="54">
        <f t="shared" ca="1" si="89"/>
        <v>10</v>
      </c>
      <c r="X203" s="54">
        <f t="shared" ca="1" si="90"/>
        <v>2020</v>
      </c>
      <c r="Y203" s="55" t="str">
        <f t="shared" ca="1" si="91"/>
        <v>10-2020</v>
      </c>
      <c r="Z203" s="51">
        <f ca="1">IFERROR(VLOOKUP(Y203,IPC!$E$2:$F$1745,2,0),IPC!$H$1)</f>
        <v>138.32155800000001</v>
      </c>
      <c r="AA203" s="48">
        <f t="shared" si="79"/>
        <v>8</v>
      </c>
      <c r="AB203" s="48">
        <f t="shared" si="80"/>
        <v>2018</v>
      </c>
      <c r="AC203" s="32" t="str">
        <f t="shared" si="101"/>
        <v>8-2018</v>
      </c>
      <c r="AD203" s="50">
        <f>IFERROR(VLOOKUP(AC203,IPC!$E$2:$F$1745,2,0),IPC!$H$1)</f>
        <v>138.32155800000001</v>
      </c>
    </row>
    <row r="204" spans="1:30" x14ac:dyDescent="0.25">
      <c r="A204" s="219" t="s">
        <v>1958</v>
      </c>
      <c r="B204" s="220">
        <v>0</v>
      </c>
      <c r="C204" s="211">
        <v>1</v>
      </c>
      <c r="D204" s="212" t="s">
        <v>4</v>
      </c>
      <c r="E204" s="212" t="s">
        <v>4</v>
      </c>
      <c r="F204" s="212" t="s">
        <v>5</v>
      </c>
      <c r="G204" s="212" t="s">
        <v>10</v>
      </c>
      <c r="H204" s="213">
        <v>43438</v>
      </c>
      <c r="I204" s="212">
        <v>6</v>
      </c>
      <c r="J204" s="214" t="str">
        <f t="shared" ref="J204" si="150">IFERROR(IF(T205&gt;0.5,"ALTA",IF(AND(T205&gt;0.25,T205&lt;=0.5),"MEDIA",IF(AND(T205&gt;=0.1,T205&lt;=0.25),"BAJA",IF(AND(T205&lt;0.1),"REMOTA")))),"")</f>
        <v>MEDIA</v>
      </c>
      <c r="K204" s="215">
        <f t="shared" ref="K204" ca="1" si="151">IFERROR(IF((U205-V205)/365&lt;0,"",(U205-V205)/365),"")</f>
        <v>4.0794520547945208</v>
      </c>
      <c r="L204" s="216">
        <f t="shared" ref="L204" ca="1" si="152">IFERROR(B204*C204*Z205/AD205,"")</f>
        <v>0</v>
      </c>
      <c r="M204" s="214" t="str">
        <f t="shared" ref="M204" si="153">IFERROR(IF(T205&gt;50%,"Provisión contable",IF(T205&lt;=10%,"No se registra","Cuentas de orden")),"")</f>
        <v>Cuentas de orden</v>
      </c>
      <c r="N204" s="217">
        <f t="shared" ref="N204" ca="1" si="154">IFERROR(L204*((1+$M$7)^K204)/((1+$N$7)^K204),"")</f>
        <v>0</v>
      </c>
      <c r="O204" s="216">
        <f t="shared" ref="O204" si="155">+IF(M204="Provisión contable",N204,0)</f>
        <v>0</v>
      </c>
      <c r="P204" s="21">
        <f t="shared" si="74"/>
        <v>35</v>
      </c>
      <c r="Q204" s="21">
        <f t="shared" si="75"/>
        <v>35</v>
      </c>
      <c r="R204" s="21">
        <f t="shared" si="76"/>
        <v>65</v>
      </c>
      <c r="S204" s="21">
        <f t="shared" si="77"/>
        <v>8</v>
      </c>
      <c r="T204" s="29">
        <f t="shared" si="82"/>
        <v>0.35749999999999998</v>
      </c>
      <c r="U204" s="34">
        <f t="shared" si="78"/>
        <v>45568</v>
      </c>
      <c r="V204" s="35">
        <f t="shared" ca="1" si="88"/>
        <v>44139</v>
      </c>
      <c r="W204" s="54">
        <f t="shared" ca="1" si="89"/>
        <v>10</v>
      </c>
      <c r="X204" s="54">
        <f t="shared" ca="1" si="90"/>
        <v>2020</v>
      </c>
      <c r="Y204" s="55" t="str">
        <f t="shared" ca="1" si="91"/>
        <v>10-2020</v>
      </c>
      <c r="Z204" s="51">
        <f ca="1">IFERROR(VLOOKUP(Y204,IPC!$E$2:$F$1745,2,0),IPC!$H$1)</f>
        <v>138.32155800000001</v>
      </c>
      <c r="AA204" s="48">
        <f t="shared" si="79"/>
        <v>10</v>
      </c>
      <c r="AB204" s="48">
        <f t="shared" si="80"/>
        <v>2018</v>
      </c>
      <c r="AC204" s="32" t="str">
        <f t="shared" si="101"/>
        <v>10-2018</v>
      </c>
      <c r="AD204" s="50">
        <f>IFERROR(VLOOKUP(AC204,IPC!$E$2:$F$1745,2,0),IPC!$H$1)</f>
        <v>138.32155800000001</v>
      </c>
    </row>
    <row r="205" spans="1:30" x14ac:dyDescent="0.25">
      <c r="A205" s="219" t="s">
        <v>1959</v>
      </c>
      <c r="B205" s="221">
        <v>1412781731</v>
      </c>
      <c r="C205" s="211">
        <v>1</v>
      </c>
      <c r="D205" s="212" t="s">
        <v>10</v>
      </c>
      <c r="E205" s="212" t="s">
        <v>10</v>
      </c>
      <c r="F205" s="212" t="s">
        <v>4</v>
      </c>
      <c r="G205" s="212" t="s">
        <v>4</v>
      </c>
      <c r="H205" s="213">
        <v>43384</v>
      </c>
      <c r="I205" s="212">
        <v>6</v>
      </c>
      <c r="J205" s="214" t="str">
        <f t="shared" ref="J205:J207" si="156">IFERROR(IF(T206&gt;0.5,"ALTA",IF(AND(T206&gt;0.25,T206&lt;=0.5),"MEDIA",IF(AND(T206&gt;=0.1,T206&lt;=0.25),"BAJA",IF(AND(T206&lt;0.1),"REMOTA")))),"")</f>
        <v>BAJA</v>
      </c>
      <c r="K205" s="215">
        <f t="shared" ref="K205:K207" ca="1" si="157">IFERROR(IF((U206-V206)/365&lt;0,"",(U206-V206)/365),"")</f>
        <v>3.9315068493150687</v>
      </c>
      <c r="L205" s="216">
        <f t="shared" ref="L205:L207" ca="1" si="158">IFERROR(B205*C205*Z206/AD206,"")</f>
        <v>1412781731</v>
      </c>
      <c r="M205" s="214" t="str">
        <f t="shared" ref="M205:M214" si="159">IFERROR(IF(T206&gt;50%,"Provisión contable",IF(T206&lt;=10%,"No se registra","Cuentas de orden")),"")</f>
        <v>Cuentas de orden</v>
      </c>
      <c r="N205" s="217">
        <f t="shared" ref="N205:N207" ca="1" si="160">IFERROR(L205*((1+$M$7)^K205)/((1+$N$7)^K205),"")</f>
        <v>1318734504.720608</v>
      </c>
      <c r="O205" s="216">
        <f t="shared" ref="O205:O207" si="161">+IF(M205="Provisión contable",N205,0)</f>
        <v>0</v>
      </c>
      <c r="P205" s="21">
        <f t="shared" si="74"/>
        <v>35</v>
      </c>
      <c r="Q205" s="21">
        <f t="shared" si="75"/>
        <v>35</v>
      </c>
      <c r="R205" s="21">
        <f t="shared" si="76"/>
        <v>65</v>
      </c>
      <c r="S205" s="21">
        <f t="shared" si="77"/>
        <v>8</v>
      </c>
      <c r="T205" s="29">
        <f t="shared" si="82"/>
        <v>0.35749999999999998</v>
      </c>
      <c r="U205" s="34">
        <f t="shared" si="78"/>
        <v>45628</v>
      </c>
      <c r="V205" s="35">
        <f t="shared" ca="1" si="88"/>
        <v>44139</v>
      </c>
      <c r="W205" s="54">
        <f t="shared" ca="1" si="89"/>
        <v>10</v>
      </c>
      <c r="X205" s="54">
        <f t="shared" ca="1" si="90"/>
        <v>2020</v>
      </c>
      <c r="Y205" s="55" t="str">
        <f t="shared" ca="1" si="91"/>
        <v>10-2020</v>
      </c>
      <c r="Z205" s="51">
        <f ca="1">IFERROR(VLOOKUP(Y205,IPC!$E$2:$F$1745,2,0),IPC!$H$1)</f>
        <v>138.32155800000001</v>
      </c>
      <c r="AA205" s="48">
        <f t="shared" si="79"/>
        <v>12</v>
      </c>
      <c r="AB205" s="48">
        <f t="shared" si="80"/>
        <v>2018</v>
      </c>
      <c r="AC205" s="32" t="str">
        <f t="shared" si="101"/>
        <v>12-2018</v>
      </c>
      <c r="AD205" s="50">
        <f>IFERROR(VLOOKUP(AC205,IPC!$E$2:$F$1745,2,0),IPC!$H$1)</f>
        <v>138.32155800000001</v>
      </c>
    </row>
    <row r="206" spans="1:30" x14ac:dyDescent="0.25">
      <c r="A206" s="219" t="s">
        <v>1960</v>
      </c>
      <c r="B206" s="220">
        <v>19672453</v>
      </c>
      <c r="C206" s="211">
        <v>1</v>
      </c>
      <c r="D206" s="212" t="s">
        <v>4</v>
      </c>
      <c r="E206" s="212" t="s">
        <v>10</v>
      </c>
      <c r="F206" s="212" t="s">
        <v>5</v>
      </c>
      <c r="G206" s="212" t="s">
        <v>5</v>
      </c>
      <c r="H206" s="213">
        <v>43424</v>
      </c>
      <c r="I206" s="212">
        <v>6</v>
      </c>
      <c r="J206" s="214" t="str">
        <f t="shared" si="156"/>
        <v>MEDIA</v>
      </c>
      <c r="K206" s="215">
        <f t="shared" ca="1" si="157"/>
        <v>4.0410958904109586</v>
      </c>
      <c r="L206" s="216">
        <f t="shared" ca="1" si="158"/>
        <v>19672453</v>
      </c>
      <c r="M206" s="214" t="str">
        <f t="shared" si="159"/>
        <v>Cuentas de orden</v>
      </c>
      <c r="N206" s="217">
        <f t="shared" ca="1" si="160"/>
        <v>18327653.809187997</v>
      </c>
      <c r="O206" s="216">
        <f t="shared" si="161"/>
        <v>0</v>
      </c>
      <c r="P206" s="21">
        <f t="shared" si="74"/>
        <v>8</v>
      </c>
      <c r="Q206" s="21">
        <f t="shared" si="75"/>
        <v>8</v>
      </c>
      <c r="R206" s="21">
        <f t="shared" si="76"/>
        <v>35</v>
      </c>
      <c r="S206" s="21">
        <f t="shared" si="77"/>
        <v>35</v>
      </c>
      <c r="T206" s="29">
        <f t="shared" si="82"/>
        <v>0.215</v>
      </c>
      <c r="U206" s="34">
        <f t="shared" si="78"/>
        <v>45574</v>
      </c>
      <c r="V206" s="35">
        <f t="shared" ca="1" si="88"/>
        <v>44139</v>
      </c>
      <c r="W206" s="54">
        <f t="shared" ca="1" si="89"/>
        <v>10</v>
      </c>
      <c r="X206" s="54">
        <f t="shared" ca="1" si="90"/>
        <v>2020</v>
      </c>
      <c r="Y206" s="55" t="str">
        <f t="shared" ca="1" si="91"/>
        <v>10-2020</v>
      </c>
      <c r="Z206" s="51">
        <f ca="1">IFERROR(VLOOKUP(Y206,IPC!$E$2:$F$1745,2,0),IPC!$H$1)</f>
        <v>138.32155800000001</v>
      </c>
      <c r="AA206" s="48">
        <f t="shared" si="79"/>
        <v>10</v>
      </c>
      <c r="AB206" s="48">
        <f t="shared" si="80"/>
        <v>2018</v>
      </c>
      <c r="AC206" s="32" t="str">
        <f t="shared" si="101"/>
        <v>10-2018</v>
      </c>
      <c r="AD206" s="50">
        <f>IFERROR(VLOOKUP(AC206,IPC!$E$2:$F$1745,2,0),IPC!$H$1)</f>
        <v>138.32155800000001</v>
      </c>
    </row>
    <row r="207" spans="1:30" x14ac:dyDescent="0.25">
      <c r="A207" s="219" t="s">
        <v>1961</v>
      </c>
      <c r="B207" s="220">
        <v>0</v>
      </c>
      <c r="C207" s="211">
        <v>1</v>
      </c>
      <c r="D207" s="212" t="s">
        <v>4</v>
      </c>
      <c r="E207" s="212" t="s">
        <v>4</v>
      </c>
      <c r="F207" s="212" t="s">
        <v>5</v>
      </c>
      <c r="G207" s="212" t="s">
        <v>10</v>
      </c>
      <c r="H207" s="213">
        <v>43378</v>
      </c>
      <c r="I207" s="212">
        <v>6</v>
      </c>
      <c r="J207" s="214" t="str">
        <f t="shared" si="156"/>
        <v>MEDIA</v>
      </c>
      <c r="K207" s="215">
        <f t="shared" ca="1" si="157"/>
        <v>3.9150684931506849</v>
      </c>
      <c r="L207" s="216">
        <f t="shared" ca="1" si="158"/>
        <v>0</v>
      </c>
      <c r="M207" s="214" t="str">
        <f t="shared" si="159"/>
        <v>Cuentas de orden</v>
      </c>
      <c r="N207" s="217">
        <f t="shared" ca="1" si="160"/>
        <v>0</v>
      </c>
      <c r="O207" s="216">
        <f t="shared" si="161"/>
        <v>0</v>
      </c>
      <c r="P207" s="21">
        <f t="shared" si="74"/>
        <v>35</v>
      </c>
      <c r="Q207" s="21">
        <f t="shared" si="75"/>
        <v>8</v>
      </c>
      <c r="R207" s="21">
        <f t="shared" si="76"/>
        <v>65</v>
      </c>
      <c r="S207" s="21">
        <f t="shared" si="77"/>
        <v>65</v>
      </c>
      <c r="T207" s="29">
        <f t="shared" si="82"/>
        <v>0.4325</v>
      </c>
      <c r="U207" s="34">
        <f t="shared" si="78"/>
        <v>45614</v>
      </c>
      <c r="V207" s="35">
        <f t="shared" ca="1" si="88"/>
        <v>44139</v>
      </c>
      <c r="W207" s="54">
        <f t="shared" ca="1" si="89"/>
        <v>10</v>
      </c>
      <c r="X207" s="54">
        <f t="shared" ca="1" si="90"/>
        <v>2020</v>
      </c>
      <c r="Y207" s="55" t="str">
        <f t="shared" ca="1" si="91"/>
        <v>10-2020</v>
      </c>
      <c r="Z207" s="51">
        <f ca="1">IFERROR(VLOOKUP(Y207,IPC!$E$2:$F$1745,2,0),IPC!$H$1)</f>
        <v>138.32155800000001</v>
      </c>
      <c r="AA207" s="48">
        <f t="shared" si="79"/>
        <v>11</v>
      </c>
      <c r="AB207" s="48">
        <f t="shared" si="80"/>
        <v>2018</v>
      </c>
      <c r="AC207" s="32" t="str">
        <f t="shared" si="101"/>
        <v>11-2018</v>
      </c>
      <c r="AD207" s="50">
        <f>IFERROR(VLOOKUP(AC207,IPC!$E$2:$F$1745,2,0),IPC!$H$1)</f>
        <v>138.32155800000001</v>
      </c>
    </row>
    <row r="208" spans="1:30" x14ac:dyDescent="0.25">
      <c r="A208" s="222" t="s">
        <v>1962</v>
      </c>
      <c r="B208" s="220">
        <v>0</v>
      </c>
      <c r="C208" s="223">
        <v>1</v>
      </c>
      <c r="D208" s="224" t="s">
        <v>4</v>
      </c>
      <c r="E208" s="224" t="s">
        <v>4</v>
      </c>
      <c r="F208" s="224" t="s">
        <v>5</v>
      </c>
      <c r="G208" s="224" t="s">
        <v>10</v>
      </c>
      <c r="H208" s="225">
        <v>43378</v>
      </c>
      <c r="I208" s="224">
        <v>6</v>
      </c>
      <c r="J208" s="226" t="str">
        <f t="shared" ref="J208:J211" si="162">IFERROR(IF(T209&gt;0.5,"ALTA",IF(AND(T209&gt;0.25,T209&lt;=0.5),"MEDIA",IF(AND(T209&gt;=0.1,T209&lt;=0.25),"BAJA",IF(AND(T209&lt;0.1),"REMOTA")))),"")</f>
        <v>MEDIA</v>
      </c>
      <c r="K208" s="227">
        <f t="shared" ref="K208" ca="1" si="163">IFERROR(IF((U209-V209)/365&lt;0,"",(U209-V209)/365),"")</f>
        <v>3.9150684931506849</v>
      </c>
      <c r="L208" s="218">
        <f t="shared" ref="L208" ca="1" si="164">IFERROR(B208*C208*Z209/AD209,"")</f>
        <v>0</v>
      </c>
      <c r="M208" s="214" t="str">
        <f t="shared" si="159"/>
        <v>Cuentas de orden</v>
      </c>
      <c r="N208" s="228">
        <f t="shared" ref="N208" ca="1" si="165">IFERROR(L208*((1+$M$7)^K208)/((1+$N$7)^K208),"")</f>
        <v>0</v>
      </c>
      <c r="O208" s="218">
        <f t="shared" ref="O208" si="166">+IF(M208="Provisión contable",N208,0)</f>
        <v>0</v>
      </c>
      <c r="P208" s="21">
        <f t="shared" si="74"/>
        <v>35</v>
      </c>
      <c r="Q208" s="21">
        <f t="shared" si="75"/>
        <v>35</v>
      </c>
      <c r="R208" s="21">
        <f t="shared" si="76"/>
        <v>65</v>
      </c>
      <c r="S208" s="21">
        <f t="shared" si="77"/>
        <v>8</v>
      </c>
      <c r="T208" s="29">
        <f t="shared" si="82"/>
        <v>0.35749999999999998</v>
      </c>
      <c r="U208" s="34">
        <f t="shared" si="78"/>
        <v>45568</v>
      </c>
      <c r="V208" s="35">
        <f t="shared" ca="1" si="88"/>
        <v>44139</v>
      </c>
      <c r="W208" s="54">
        <f t="shared" ca="1" si="89"/>
        <v>10</v>
      </c>
      <c r="X208" s="54">
        <f t="shared" ca="1" si="90"/>
        <v>2020</v>
      </c>
      <c r="Y208" s="55" t="str">
        <f t="shared" ca="1" si="91"/>
        <v>10-2020</v>
      </c>
      <c r="Z208" s="51">
        <f ca="1">IFERROR(VLOOKUP(Y208,IPC!$E$2:$F$1745,2,0),IPC!$H$1)</f>
        <v>138.32155800000001</v>
      </c>
      <c r="AA208" s="48">
        <f t="shared" si="79"/>
        <v>10</v>
      </c>
      <c r="AB208" s="48">
        <f t="shared" si="80"/>
        <v>2018</v>
      </c>
      <c r="AC208" s="32" t="str">
        <f t="shared" si="101"/>
        <v>10-2018</v>
      </c>
      <c r="AD208" s="50">
        <f>IFERROR(VLOOKUP(AC208,IPC!$E$2:$F$1745,2,0),IPC!$H$1)</f>
        <v>138.32155800000001</v>
      </c>
    </row>
    <row r="209" spans="1:34" x14ac:dyDescent="0.25">
      <c r="A209" s="229" t="s">
        <v>1965</v>
      </c>
      <c r="B209" s="230">
        <v>0</v>
      </c>
      <c r="C209" s="231">
        <v>1</v>
      </c>
      <c r="D209" s="232" t="s">
        <v>4</v>
      </c>
      <c r="E209" s="232" t="s">
        <v>4</v>
      </c>
      <c r="F209" s="232" t="s">
        <v>5</v>
      </c>
      <c r="G209" s="232" t="s">
        <v>10</v>
      </c>
      <c r="H209" s="233">
        <v>43398</v>
      </c>
      <c r="I209" s="232">
        <v>6</v>
      </c>
      <c r="J209" s="226" t="str">
        <f t="shared" si="162"/>
        <v>MEDIA</v>
      </c>
      <c r="K209" s="234">
        <f t="shared" ref="K209:K210" ca="1" si="167">IFERROR(IF((U210-V210)/365&lt;0,"",(U210-V210)/365),"")</f>
        <v>3.9698630136986299</v>
      </c>
      <c r="L209" s="235">
        <f t="shared" ref="L209" ca="1" si="168">IFERROR(B209*C209*Z210/AD210,"")</f>
        <v>0</v>
      </c>
      <c r="M209" s="214" t="str">
        <f t="shared" si="159"/>
        <v>Cuentas de orden</v>
      </c>
      <c r="N209" s="236">
        <f t="shared" ref="N209" ca="1" si="169">IFERROR(L209*((1+$M$7)^K209)/((1+$N$7)^K209),"")</f>
        <v>0</v>
      </c>
      <c r="O209" s="235">
        <f t="shared" ref="O209:O210" si="170">+IF(M209="Provisión contable",N209,0)</f>
        <v>0</v>
      </c>
      <c r="P209" s="21">
        <f t="shared" si="74"/>
        <v>35</v>
      </c>
      <c r="Q209" s="21">
        <f t="shared" si="75"/>
        <v>35</v>
      </c>
      <c r="R209" s="21">
        <f t="shared" si="76"/>
        <v>65</v>
      </c>
      <c r="S209" s="21">
        <f t="shared" si="77"/>
        <v>8</v>
      </c>
      <c r="T209" s="29">
        <f t="shared" si="82"/>
        <v>0.35749999999999998</v>
      </c>
      <c r="U209" s="34">
        <f t="shared" si="78"/>
        <v>45568</v>
      </c>
      <c r="V209" s="35">
        <f t="shared" ca="1" si="88"/>
        <v>44139</v>
      </c>
      <c r="W209" s="54">
        <f t="shared" ca="1" si="89"/>
        <v>10</v>
      </c>
      <c r="X209" s="54">
        <f t="shared" ca="1" si="90"/>
        <v>2020</v>
      </c>
      <c r="Y209" s="55" t="str">
        <f t="shared" ca="1" si="91"/>
        <v>10-2020</v>
      </c>
      <c r="Z209" s="51">
        <f ca="1">IFERROR(VLOOKUP(Y209,IPC!$E$2:$F$1745,2,0),IPC!$H$1)</f>
        <v>138.32155800000001</v>
      </c>
      <c r="AA209" s="48">
        <f t="shared" si="79"/>
        <v>10</v>
      </c>
      <c r="AB209" s="48">
        <f t="shared" si="80"/>
        <v>2018</v>
      </c>
      <c r="AC209" s="32" t="str">
        <f t="shared" si="101"/>
        <v>10-2018</v>
      </c>
      <c r="AD209" s="50">
        <f>IFERROR(VLOOKUP(AC209,IPC!$E$2:$F$1745,2,0),IPC!$H$1)</f>
        <v>138.32155800000001</v>
      </c>
    </row>
    <row r="210" spans="1:34" x14ac:dyDescent="0.25">
      <c r="A210" s="219" t="s">
        <v>1963</v>
      </c>
      <c r="B210" s="238">
        <v>228000000</v>
      </c>
      <c r="C210" s="211">
        <v>1</v>
      </c>
      <c r="D210" s="212" t="s">
        <v>5</v>
      </c>
      <c r="E210" s="212" t="s">
        <v>10</v>
      </c>
      <c r="F210" s="212" t="s">
        <v>4</v>
      </c>
      <c r="G210" s="212" t="s">
        <v>4</v>
      </c>
      <c r="H210" s="213">
        <v>43489</v>
      </c>
      <c r="I210" s="212">
        <v>5</v>
      </c>
      <c r="J210" s="226" t="str">
        <f t="shared" si="162"/>
        <v>MEDIA</v>
      </c>
      <c r="K210" s="215">
        <f t="shared" ca="1" si="167"/>
        <v>3.2191780821917808</v>
      </c>
      <c r="L210" s="218">
        <v>228000000</v>
      </c>
      <c r="M210" s="214" t="str">
        <f t="shared" si="159"/>
        <v>Cuentas de orden</v>
      </c>
      <c r="N210" s="217">
        <v>235642900</v>
      </c>
      <c r="O210" s="216">
        <f t="shared" si="170"/>
        <v>0</v>
      </c>
      <c r="P210" s="21">
        <f t="shared" si="74"/>
        <v>35</v>
      </c>
      <c r="Q210" s="21">
        <f t="shared" si="75"/>
        <v>35</v>
      </c>
      <c r="R210" s="21">
        <f t="shared" si="76"/>
        <v>65</v>
      </c>
      <c r="S210" s="21">
        <f t="shared" si="77"/>
        <v>8</v>
      </c>
      <c r="T210" s="29">
        <f t="shared" si="82"/>
        <v>0.35749999999999998</v>
      </c>
      <c r="U210" s="34">
        <f t="shared" si="78"/>
        <v>45588</v>
      </c>
      <c r="V210" s="35">
        <f t="shared" ca="1" si="88"/>
        <v>44139</v>
      </c>
      <c r="W210" s="54">
        <f t="shared" ca="1" si="89"/>
        <v>10</v>
      </c>
      <c r="X210" s="54">
        <f t="shared" ca="1" si="90"/>
        <v>2020</v>
      </c>
      <c r="Y210" s="55" t="str">
        <f t="shared" ca="1" si="91"/>
        <v>10-2020</v>
      </c>
      <c r="Z210" s="51">
        <f ca="1">IFERROR(VLOOKUP(Y210,IPC!$E$2:$F$1745,2,0),IPC!$H$1)</f>
        <v>138.32155800000001</v>
      </c>
      <c r="AA210" s="48">
        <f t="shared" si="79"/>
        <v>10</v>
      </c>
      <c r="AB210" s="48">
        <f t="shared" si="80"/>
        <v>2018</v>
      </c>
      <c r="AC210" s="32" t="str">
        <f t="shared" si="101"/>
        <v>10-2018</v>
      </c>
      <c r="AD210" s="50">
        <f>IFERROR(VLOOKUP(AC210,IPC!$E$2:$F$1745,2,0),IPC!$H$1)</f>
        <v>138.32155800000001</v>
      </c>
    </row>
    <row r="211" spans="1:34" x14ac:dyDescent="0.25">
      <c r="A211" s="219" t="s">
        <v>1964</v>
      </c>
      <c r="B211" s="238">
        <v>117186300</v>
      </c>
      <c r="C211" s="211">
        <v>1</v>
      </c>
      <c r="D211" s="212" t="s">
        <v>5</v>
      </c>
      <c r="E211" s="212" t="s">
        <v>5</v>
      </c>
      <c r="F211" s="212" t="s">
        <v>4</v>
      </c>
      <c r="G211" s="212" t="s">
        <v>4</v>
      </c>
      <c r="H211" s="213">
        <v>43445</v>
      </c>
      <c r="I211" s="212">
        <v>5</v>
      </c>
      <c r="J211" s="226" t="str">
        <f t="shared" si="162"/>
        <v>MEDIA</v>
      </c>
      <c r="K211" s="215">
        <f t="shared" ref="K211" ca="1" si="171">IFERROR(IF((U212-V212)/365&lt;0,"",(U212-V212)/365),"")</f>
        <v>3.0986301369863014</v>
      </c>
      <c r="L211" s="218">
        <v>117186300</v>
      </c>
      <c r="M211" s="214" t="str">
        <f t="shared" si="159"/>
        <v>Cuentas de orden</v>
      </c>
      <c r="N211" s="217">
        <v>106606190</v>
      </c>
      <c r="O211" s="216">
        <f t="shared" ref="O211" si="172">+IF(M211="Provisión contable",N211,0)</f>
        <v>0</v>
      </c>
      <c r="P211" s="21">
        <f t="shared" si="74"/>
        <v>65</v>
      </c>
      <c r="Q211" s="21">
        <f t="shared" si="75"/>
        <v>8</v>
      </c>
      <c r="R211" s="21">
        <f t="shared" si="76"/>
        <v>35</v>
      </c>
      <c r="S211" s="21">
        <f t="shared" si="77"/>
        <v>35</v>
      </c>
      <c r="T211" s="29">
        <f t="shared" si="82"/>
        <v>0.35749999999999998</v>
      </c>
      <c r="U211" s="34">
        <f t="shared" si="78"/>
        <v>45314</v>
      </c>
      <c r="V211" s="35">
        <f t="shared" ca="1" si="88"/>
        <v>44139</v>
      </c>
      <c r="W211" s="54">
        <f t="shared" ca="1" si="89"/>
        <v>10</v>
      </c>
      <c r="X211" s="54">
        <f t="shared" ca="1" si="90"/>
        <v>2020</v>
      </c>
      <c r="Y211" s="55" t="str">
        <f t="shared" ca="1" si="91"/>
        <v>10-2020</v>
      </c>
      <c r="Z211" s="51">
        <f ca="1">IFERROR(VLOOKUP(Y211,IPC!$E$2:$F$1745,2,0),IPC!$H$1)</f>
        <v>138.32155800000001</v>
      </c>
      <c r="AA211" s="48">
        <f t="shared" si="79"/>
        <v>1</v>
      </c>
      <c r="AB211" s="48">
        <f t="shared" si="80"/>
        <v>2019</v>
      </c>
      <c r="AC211" s="32" t="str">
        <f t="shared" si="101"/>
        <v>1-2019</v>
      </c>
      <c r="AD211" s="50">
        <f>IFERROR(VLOOKUP(AC211,IPC!$E$2:$F$1745,2,0),IPC!$H$1)</f>
        <v>138.32155800000001</v>
      </c>
    </row>
    <row r="212" spans="1:34" x14ac:dyDescent="0.25">
      <c r="A212" s="219" t="s">
        <v>1967</v>
      </c>
      <c r="B212" s="238">
        <v>91149000</v>
      </c>
      <c r="C212" s="211">
        <v>1</v>
      </c>
      <c r="D212" s="212" t="s">
        <v>5</v>
      </c>
      <c r="E212" s="212" t="s">
        <v>5</v>
      </c>
      <c r="F212" s="212" t="s">
        <v>5</v>
      </c>
      <c r="G212" s="212" t="s">
        <v>4</v>
      </c>
      <c r="H212" s="213">
        <v>43298</v>
      </c>
      <c r="I212" s="212">
        <v>5</v>
      </c>
      <c r="J212" s="226" t="s">
        <v>1966</v>
      </c>
      <c r="K212" s="215">
        <v>4</v>
      </c>
      <c r="L212" s="216">
        <v>91149000</v>
      </c>
      <c r="M212" s="214" t="str">
        <f t="shared" si="159"/>
        <v>Provisión contable</v>
      </c>
      <c r="N212" s="217">
        <v>83619076</v>
      </c>
      <c r="O212" s="216">
        <v>0</v>
      </c>
      <c r="P212" s="21">
        <f t="shared" ref="P212:P215" si="173">+VLOOKUP(D211,$E$2:$F$5,2,0)</f>
        <v>65</v>
      </c>
      <c r="Q212" s="21">
        <f t="shared" ref="Q212:Q215" si="174">+VLOOKUP(E211,$E$2:$F$5,2,0)</f>
        <v>65</v>
      </c>
      <c r="R212" s="21">
        <f t="shared" ref="R212:R215" si="175">+VLOOKUP(F211,$E$2:$F$5,2,0)</f>
        <v>35</v>
      </c>
      <c r="S212" s="21">
        <f t="shared" ref="S212:S215" si="176">+VLOOKUP(G211,$E$2:$F$5,2,0)</f>
        <v>35</v>
      </c>
      <c r="T212" s="29">
        <f t="shared" si="82"/>
        <v>0.5</v>
      </c>
      <c r="U212" s="34">
        <f t="shared" ref="U212:U215" si="177">+H211+365*I211</f>
        <v>45270</v>
      </c>
      <c r="V212" s="35">
        <f t="shared" ca="1" si="88"/>
        <v>44139</v>
      </c>
      <c r="W212" s="54">
        <f t="shared" ca="1" si="89"/>
        <v>10</v>
      </c>
      <c r="X212" s="54">
        <f t="shared" ca="1" si="90"/>
        <v>2020</v>
      </c>
      <c r="Y212" s="55" t="str">
        <f t="shared" ca="1" si="91"/>
        <v>10-2020</v>
      </c>
      <c r="Z212" s="51">
        <f ca="1">IFERROR(VLOOKUP(Y212,IPC!$E$2:$F$1745,2,0),IPC!$H$1)</f>
        <v>138.32155800000001</v>
      </c>
      <c r="AA212" s="48">
        <f t="shared" ref="AA212:AA215" si="178">+MONTH(H211)</f>
        <v>12</v>
      </c>
      <c r="AB212" s="48">
        <f t="shared" ref="AB212:AB215" si="179">+YEAR(H211)</f>
        <v>2018</v>
      </c>
      <c r="AC212" s="32" t="str">
        <f t="shared" si="101"/>
        <v>12-2018</v>
      </c>
      <c r="AD212" s="50">
        <f>IFERROR(VLOOKUP(AC212,IPC!$E$2:$F$1745,2,0),IPC!$H$1)</f>
        <v>138.32155800000001</v>
      </c>
    </row>
    <row r="213" spans="1:34" x14ac:dyDescent="0.25">
      <c r="A213" s="219" t="s">
        <v>1968</v>
      </c>
      <c r="B213" s="238">
        <v>9322463</v>
      </c>
      <c r="C213" s="211">
        <v>1</v>
      </c>
      <c r="D213" s="212" t="s">
        <v>4</v>
      </c>
      <c r="E213" s="212" t="s">
        <v>4</v>
      </c>
      <c r="F213" s="212" t="s">
        <v>4</v>
      </c>
      <c r="G213" s="212" t="s">
        <v>4</v>
      </c>
      <c r="H213" s="213">
        <v>43518</v>
      </c>
      <c r="I213" s="212">
        <v>5</v>
      </c>
      <c r="J213" s="226" t="s">
        <v>1966</v>
      </c>
      <c r="K213" s="215">
        <v>5</v>
      </c>
      <c r="L213" s="216">
        <v>9322463</v>
      </c>
      <c r="M213" s="214" t="str">
        <f t="shared" si="159"/>
        <v>Cuentas de orden</v>
      </c>
      <c r="N213" s="217">
        <v>8303936</v>
      </c>
      <c r="O213" s="216">
        <v>0</v>
      </c>
      <c r="P213" s="186">
        <f t="shared" si="173"/>
        <v>65</v>
      </c>
      <c r="Q213" s="186">
        <f t="shared" si="174"/>
        <v>65</v>
      </c>
      <c r="R213" s="186">
        <f t="shared" si="175"/>
        <v>65</v>
      </c>
      <c r="S213" s="186">
        <f t="shared" si="176"/>
        <v>35</v>
      </c>
      <c r="T213" s="187">
        <f t="shared" si="82"/>
        <v>0.57499999999999996</v>
      </c>
      <c r="U213" s="188">
        <f t="shared" si="177"/>
        <v>45123</v>
      </c>
      <c r="V213" s="189">
        <f t="shared" ca="1" si="88"/>
        <v>44139</v>
      </c>
      <c r="W213" s="190">
        <f t="shared" ca="1" si="89"/>
        <v>10</v>
      </c>
      <c r="X213" s="190">
        <f t="shared" ca="1" si="90"/>
        <v>2020</v>
      </c>
      <c r="Y213" s="191" t="str">
        <f t="shared" ca="1" si="91"/>
        <v>10-2020</v>
      </c>
      <c r="Z213" s="192">
        <f ca="1">IFERROR(VLOOKUP(Y213,IPC!$E$2:$F$1745,2,0),IPC!$H$1)</f>
        <v>138.32155800000001</v>
      </c>
      <c r="AA213" s="193">
        <f t="shared" si="178"/>
        <v>7</v>
      </c>
      <c r="AB213" s="193">
        <f t="shared" si="179"/>
        <v>2018</v>
      </c>
      <c r="AC213" s="194" t="str">
        <f t="shared" si="101"/>
        <v>7-2018</v>
      </c>
      <c r="AD213" s="195">
        <f>IFERROR(VLOOKUP(AC213,IPC!$E$2:$F$1745,2,0),IPC!$H$1)</f>
        <v>138.32155800000001</v>
      </c>
      <c r="AE213" s="186"/>
      <c r="AF213" s="186"/>
      <c r="AG213" s="186"/>
      <c r="AH213" s="186"/>
    </row>
    <row r="214" spans="1:34" x14ac:dyDescent="0.25">
      <c r="A214" s="219" t="s">
        <v>1969</v>
      </c>
      <c r="B214" s="221">
        <v>0</v>
      </c>
      <c r="C214" s="211">
        <v>1</v>
      </c>
      <c r="D214" s="212" t="s">
        <v>10</v>
      </c>
      <c r="E214" s="212" t="s">
        <v>10</v>
      </c>
      <c r="F214" s="212" t="s">
        <v>10</v>
      </c>
      <c r="G214" s="212" t="s">
        <v>10</v>
      </c>
      <c r="H214" s="213">
        <v>43704</v>
      </c>
      <c r="I214" s="212">
        <v>6</v>
      </c>
      <c r="J214" s="214" t="str">
        <f t="shared" ref="J214" si="180">IFERROR(IF(T215&gt;0.5,"ALTA",IF(AND(T215&gt;0.25,T215&lt;=0.5),"MEDIA",IF(AND(T215&gt;=0.1,T215&lt;=0.25),"BAJA",IF(AND(T215&lt;0.1),"REMOTA")))),"")</f>
        <v>REMOTA</v>
      </c>
      <c r="K214" s="215">
        <v>5</v>
      </c>
      <c r="L214" s="216">
        <f t="shared" ref="L214:L218" ca="1" si="181">IFERROR(B214*C214*Z215/AD215,"")</f>
        <v>0</v>
      </c>
      <c r="M214" s="214" t="str">
        <f t="shared" si="159"/>
        <v>No se registra</v>
      </c>
      <c r="N214" s="217">
        <f t="shared" ref="N214:N218" ca="1" si="182">IFERROR(L214*((1+$M$7)^K214)/((1+$N$7)^K214),"")</f>
        <v>0</v>
      </c>
      <c r="O214" s="216">
        <f t="shared" ref="O214:O218" si="183">+IF(M214="Provisión contable",N214,0)</f>
        <v>0</v>
      </c>
      <c r="P214" s="186">
        <f t="shared" si="173"/>
        <v>35</v>
      </c>
      <c r="Q214" s="186">
        <f t="shared" si="174"/>
        <v>35</v>
      </c>
      <c r="R214" s="186">
        <f t="shared" si="175"/>
        <v>35</v>
      </c>
      <c r="S214" s="186">
        <f t="shared" si="176"/>
        <v>35</v>
      </c>
      <c r="T214" s="187">
        <f t="shared" si="82"/>
        <v>0.35</v>
      </c>
      <c r="U214" s="188">
        <f t="shared" si="177"/>
        <v>45343</v>
      </c>
      <c r="V214" s="189">
        <f t="shared" ca="1" si="88"/>
        <v>44139</v>
      </c>
      <c r="W214" s="190">
        <f t="shared" ca="1" si="89"/>
        <v>10</v>
      </c>
      <c r="X214" s="190">
        <f t="shared" ca="1" si="90"/>
        <v>2020</v>
      </c>
      <c r="Y214" s="191" t="str">
        <f t="shared" ca="1" si="91"/>
        <v>10-2020</v>
      </c>
      <c r="Z214" s="192">
        <f ca="1">IFERROR(VLOOKUP(Y214,IPC!$E$2:$F$1745,2,0),IPC!$H$1)</f>
        <v>138.32155800000001</v>
      </c>
      <c r="AA214" s="193">
        <f t="shared" si="178"/>
        <v>2</v>
      </c>
      <c r="AB214" s="193">
        <f t="shared" si="179"/>
        <v>2019</v>
      </c>
      <c r="AC214" s="194" t="str">
        <f t="shared" si="101"/>
        <v>2-2019</v>
      </c>
      <c r="AD214" s="195">
        <f>IFERROR(VLOOKUP(AC214,IPC!$E$2:$F$1745,2,0),IPC!$H$1)</f>
        <v>138.32155800000001</v>
      </c>
      <c r="AE214" s="186"/>
      <c r="AF214" s="186"/>
      <c r="AG214" s="186"/>
      <c r="AH214" s="186"/>
    </row>
    <row r="215" spans="1:34" x14ac:dyDescent="0.25">
      <c r="A215" s="219" t="s">
        <v>1970</v>
      </c>
      <c r="B215" s="220">
        <v>82811599</v>
      </c>
      <c r="C215" s="211">
        <v>1</v>
      </c>
      <c r="D215" s="212" t="s">
        <v>10</v>
      </c>
      <c r="E215" s="212" t="s">
        <v>10</v>
      </c>
      <c r="F215" s="212" t="s">
        <v>10</v>
      </c>
      <c r="G215" s="212" t="s">
        <v>10</v>
      </c>
      <c r="H215" s="213">
        <v>43675</v>
      </c>
      <c r="I215" s="212">
        <v>5</v>
      </c>
      <c r="J215" s="182" t="s">
        <v>1971</v>
      </c>
      <c r="K215" s="215">
        <v>4</v>
      </c>
      <c r="L215" s="216">
        <f t="shared" ca="1" si="181"/>
        <v>82811599</v>
      </c>
      <c r="M215" s="214" t="s">
        <v>1972</v>
      </c>
      <c r="N215" s="185">
        <f t="shared" ca="1" si="182"/>
        <v>77206213.869113892</v>
      </c>
      <c r="O215" s="184">
        <f t="shared" si="183"/>
        <v>0</v>
      </c>
      <c r="P215" s="186">
        <f t="shared" si="173"/>
        <v>8</v>
      </c>
      <c r="Q215" s="186">
        <f t="shared" si="174"/>
        <v>8</v>
      </c>
      <c r="R215" s="186">
        <f t="shared" si="175"/>
        <v>8</v>
      </c>
      <c r="S215" s="186">
        <f t="shared" si="176"/>
        <v>8</v>
      </c>
      <c r="T215" s="187">
        <f t="shared" si="82"/>
        <v>0.08</v>
      </c>
      <c r="U215" s="188">
        <f t="shared" si="177"/>
        <v>45894</v>
      </c>
      <c r="V215" s="189">
        <f t="shared" ca="1" si="88"/>
        <v>44139</v>
      </c>
      <c r="W215" s="190">
        <f t="shared" ca="1" si="89"/>
        <v>10</v>
      </c>
      <c r="X215" s="190">
        <f t="shared" ca="1" si="90"/>
        <v>2020</v>
      </c>
      <c r="Y215" s="191" t="str">
        <f t="shared" ca="1" si="91"/>
        <v>10-2020</v>
      </c>
      <c r="Z215" s="192">
        <f ca="1">IFERROR(VLOOKUP(Y215,IPC!$E$2:$F$1745,2,0),IPC!$H$1)</f>
        <v>138.32155800000001</v>
      </c>
      <c r="AA215" s="193">
        <f t="shared" si="178"/>
        <v>8</v>
      </c>
      <c r="AB215" s="193">
        <f t="shared" si="179"/>
        <v>2019</v>
      </c>
      <c r="AC215" s="194" t="str">
        <f t="shared" si="101"/>
        <v>8-2019</v>
      </c>
      <c r="AD215" s="195">
        <f>IFERROR(VLOOKUP(AC215,IPC!$E$2:$F$1745,2,0),IPC!$H$1)</f>
        <v>138.32155800000001</v>
      </c>
      <c r="AE215" s="186"/>
      <c r="AF215" s="186"/>
      <c r="AG215" s="186"/>
      <c r="AH215" s="186"/>
    </row>
    <row r="216" spans="1:34" x14ac:dyDescent="0.25">
      <c r="A216" s="219" t="s">
        <v>1973</v>
      </c>
      <c r="B216" s="220">
        <v>11510950</v>
      </c>
      <c r="C216" s="211">
        <v>1</v>
      </c>
      <c r="D216" s="212" t="s">
        <v>10</v>
      </c>
      <c r="E216" s="212" t="s">
        <v>10</v>
      </c>
      <c r="F216" s="212" t="s">
        <v>10</v>
      </c>
      <c r="G216" s="212" t="s">
        <v>10</v>
      </c>
      <c r="H216" s="213">
        <v>43426</v>
      </c>
      <c r="I216" s="212">
        <v>5</v>
      </c>
      <c r="J216" s="182" t="s">
        <v>1971</v>
      </c>
      <c r="K216" s="215">
        <v>4</v>
      </c>
      <c r="L216" s="216">
        <f t="shared" ref="L216" ca="1" si="184">IFERROR(B216*C216*Z217/AD217,"")</f>
        <v>11510950</v>
      </c>
      <c r="M216" s="214" t="s">
        <v>1972</v>
      </c>
      <c r="N216" s="185">
        <f t="shared" ref="N216" ca="1" si="185">IFERROR(L216*((1+$M$7)^K216)/((1+$N$7)^K216),"")</f>
        <v>10731792.143473485</v>
      </c>
      <c r="O216" s="184">
        <f t="shared" ref="O216" si="186">+IF(M216="Provisión contable",N216,0)</f>
        <v>0</v>
      </c>
      <c r="P216" s="186" t="e">
        <f>+VLOOKUP(#REF!,$E$2:$F$5,2,0)</f>
        <v>#REF!</v>
      </c>
      <c r="Q216" s="186" t="e">
        <f>+VLOOKUP(#REF!,$E$2:$F$5,2,0)</f>
        <v>#REF!</v>
      </c>
      <c r="R216" s="186" t="e">
        <f>+VLOOKUP(#REF!,$E$2:$F$5,2,0)</f>
        <v>#REF!</v>
      </c>
      <c r="S216" s="186" t="e">
        <f>+VLOOKUP(#REF!,$E$2:$F$5,2,0)</f>
        <v>#REF!</v>
      </c>
      <c r="T216" s="187" t="e">
        <f t="shared" si="82"/>
        <v>#REF!</v>
      </c>
      <c r="U216" s="188" t="e">
        <f>+#REF!+365*#REF!</f>
        <v>#REF!</v>
      </c>
      <c r="V216" s="189">
        <f t="shared" ca="1" si="88"/>
        <v>44139</v>
      </c>
      <c r="W216" s="190">
        <f t="shared" ca="1" si="89"/>
        <v>10</v>
      </c>
      <c r="X216" s="190">
        <f t="shared" ca="1" si="90"/>
        <v>2020</v>
      </c>
      <c r="Y216" s="191" t="str">
        <f t="shared" ca="1" si="91"/>
        <v>10-2020</v>
      </c>
      <c r="Z216" s="192">
        <f ca="1">IFERROR(VLOOKUP(Y216,IPC!$E$2:$F$1745,2,0),IPC!$H$1)</f>
        <v>138.32155800000001</v>
      </c>
      <c r="AA216" s="193" t="e">
        <f>+MONTH(#REF!)</f>
        <v>#REF!</v>
      </c>
      <c r="AB216" s="193" t="e">
        <f>+YEAR(#REF!)</f>
        <v>#REF!</v>
      </c>
      <c r="AC216" s="194" t="e">
        <f t="shared" si="101"/>
        <v>#REF!</v>
      </c>
      <c r="AD216" s="195">
        <f>IFERROR(VLOOKUP(AC216,IPC!$E$2:$F$1745,2,0),IPC!$H$1)</f>
        <v>138.32155800000001</v>
      </c>
      <c r="AE216" s="186"/>
      <c r="AF216" s="186"/>
      <c r="AG216" s="186"/>
      <c r="AH216" s="186"/>
    </row>
    <row r="217" spans="1:34" x14ac:dyDescent="0.25">
      <c r="A217" s="219" t="s">
        <v>1974</v>
      </c>
      <c r="B217" s="220">
        <v>49181133</v>
      </c>
      <c r="C217" s="211">
        <v>1</v>
      </c>
      <c r="D217" s="212" t="s">
        <v>5</v>
      </c>
      <c r="E217" s="212" t="s">
        <v>4</v>
      </c>
      <c r="F217" s="212" t="s">
        <v>3</v>
      </c>
      <c r="G217" s="212" t="s">
        <v>3</v>
      </c>
      <c r="H217" s="213">
        <v>43083</v>
      </c>
      <c r="I217" s="212">
        <v>5</v>
      </c>
      <c r="J217" s="214" t="s">
        <v>1975</v>
      </c>
      <c r="K217" s="215">
        <v>4</v>
      </c>
      <c r="L217" s="216">
        <f t="shared" ca="1" si="181"/>
        <v>49181133</v>
      </c>
      <c r="M217" s="214" t="s">
        <v>1976</v>
      </c>
      <c r="N217" s="217">
        <f t="shared" ca="1" si="182"/>
        <v>45852140.504174247</v>
      </c>
      <c r="O217" s="216">
        <f t="shared" si="183"/>
        <v>0</v>
      </c>
      <c r="P217" s="186" t="e">
        <f>+VLOOKUP(#REF!,$E$2:$F$5,2,0)</f>
        <v>#REF!</v>
      </c>
      <c r="Q217" s="186" t="e">
        <f>+VLOOKUP(#REF!,$E$2:$F$5,2,0)</f>
        <v>#REF!</v>
      </c>
      <c r="R217" s="186" t="e">
        <f>+VLOOKUP(#REF!,$E$2:$F$5,2,0)</f>
        <v>#REF!</v>
      </c>
      <c r="S217" s="186" t="e">
        <f>+VLOOKUP(#REF!,$E$2:$F$5,2,0)</f>
        <v>#REF!</v>
      </c>
      <c r="T217" s="187" t="e">
        <f t="shared" si="82"/>
        <v>#REF!</v>
      </c>
      <c r="U217" s="188" t="e">
        <f>+#REF!+365*#REF!</f>
        <v>#REF!</v>
      </c>
      <c r="V217" s="189">
        <f t="shared" ca="1" si="88"/>
        <v>44139</v>
      </c>
      <c r="W217" s="190">
        <f t="shared" ca="1" si="89"/>
        <v>10</v>
      </c>
      <c r="X217" s="190">
        <f t="shared" ca="1" si="90"/>
        <v>2020</v>
      </c>
      <c r="Y217" s="191" t="str">
        <f t="shared" ca="1" si="91"/>
        <v>10-2020</v>
      </c>
      <c r="Z217" s="192">
        <f ca="1">IFERROR(VLOOKUP(Y217,IPC!$E$2:$F$1745,2,0),IPC!$H$1)</f>
        <v>138.32155800000001</v>
      </c>
      <c r="AA217" s="193" t="e">
        <f>+MONTH(#REF!)</f>
        <v>#REF!</v>
      </c>
      <c r="AB217" s="193" t="e">
        <f>+YEAR(#REF!)</f>
        <v>#REF!</v>
      </c>
      <c r="AC217" s="194" t="e">
        <f t="shared" si="101"/>
        <v>#REF!</v>
      </c>
      <c r="AD217" s="195">
        <f>IFERROR(VLOOKUP(AC217,IPC!$E$2:$F$1745,2,0),IPC!$H$1)</f>
        <v>138.32155800000001</v>
      </c>
      <c r="AE217" s="186"/>
      <c r="AF217" s="186"/>
      <c r="AG217" s="186"/>
      <c r="AH217" s="186"/>
    </row>
    <row r="218" spans="1:34" x14ac:dyDescent="0.25">
      <c r="A218" s="219" t="s">
        <v>1977</v>
      </c>
      <c r="B218" s="220">
        <v>46874520</v>
      </c>
      <c r="C218" s="211">
        <v>1</v>
      </c>
      <c r="D218" s="212" t="s">
        <v>4</v>
      </c>
      <c r="E218" s="212" t="s">
        <v>4</v>
      </c>
      <c r="F218" s="212" t="s">
        <v>4</v>
      </c>
      <c r="G218" s="212" t="s">
        <v>4</v>
      </c>
      <c r="H218" s="213">
        <v>43577</v>
      </c>
      <c r="I218" s="212">
        <v>5</v>
      </c>
      <c r="J218" s="226" t="s">
        <v>1966</v>
      </c>
      <c r="K218" s="215">
        <v>4</v>
      </c>
      <c r="L218" s="216">
        <f t="shared" ca="1" si="181"/>
        <v>46874520</v>
      </c>
      <c r="M218" s="214" t="s">
        <v>1976</v>
      </c>
      <c r="N218" s="217">
        <f t="shared" ca="1" si="182"/>
        <v>43701658.461299084</v>
      </c>
      <c r="O218" s="216">
        <f t="shared" si="183"/>
        <v>0</v>
      </c>
      <c r="P218" s="186" t="e">
        <f>+VLOOKUP(#REF!,$E$2:$F$5,2,0)</f>
        <v>#REF!</v>
      </c>
      <c r="Q218" s="186" t="e">
        <f>+VLOOKUP(#REF!,$E$2:$F$5,2,0)</f>
        <v>#REF!</v>
      </c>
      <c r="R218" s="186" t="e">
        <f>+VLOOKUP(#REF!,$E$2:$F$5,2,0)</f>
        <v>#REF!</v>
      </c>
      <c r="S218" s="186" t="e">
        <f>+VLOOKUP(#REF!,$E$2:$F$5,2,0)</f>
        <v>#REF!</v>
      </c>
      <c r="T218" s="187" t="e">
        <f t="shared" si="82"/>
        <v>#REF!</v>
      </c>
      <c r="U218" s="188" t="e">
        <f>+#REF!+365*#REF!</f>
        <v>#REF!</v>
      </c>
      <c r="V218" s="189">
        <f t="shared" ca="1" si="88"/>
        <v>44139</v>
      </c>
      <c r="W218" s="190">
        <f t="shared" ca="1" si="89"/>
        <v>10</v>
      </c>
      <c r="X218" s="190">
        <f t="shared" ca="1" si="90"/>
        <v>2020</v>
      </c>
      <c r="Y218" s="191" t="str">
        <f t="shared" ca="1" si="91"/>
        <v>10-2020</v>
      </c>
      <c r="Z218" s="192">
        <f ca="1">IFERROR(VLOOKUP(Y218,IPC!$E$2:$F$1745,2,0),IPC!$H$1)</f>
        <v>138.32155800000001</v>
      </c>
      <c r="AA218" s="193" t="e">
        <f>+MONTH(#REF!)</f>
        <v>#REF!</v>
      </c>
      <c r="AB218" s="193" t="e">
        <f>+YEAR(#REF!)</f>
        <v>#REF!</v>
      </c>
      <c r="AC218" s="194" t="e">
        <f t="shared" si="101"/>
        <v>#REF!</v>
      </c>
      <c r="AD218" s="195">
        <f>IFERROR(VLOOKUP(AC218,IPC!$E$2:$F$1745,2,0),IPC!$H$1)</f>
        <v>138.32155800000001</v>
      </c>
      <c r="AE218" s="186"/>
      <c r="AF218" s="186"/>
      <c r="AG218" s="186"/>
      <c r="AH218" s="186"/>
    </row>
    <row r="219" spans="1:34" x14ac:dyDescent="0.25">
      <c r="A219" s="219" t="s">
        <v>1978</v>
      </c>
      <c r="B219" s="220">
        <v>31249680</v>
      </c>
      <c r="C219" s="211">
        <v>1</v>
      </c>
      <c r="D219" s="212" t="s">
        <v>10</v>
      </c>
      <c r="E219" s="212" t="s">
        <v>10</v>
      </c>
      <c r="F219" s="212" t="s">
        <v>10</v>
      </c>
      <c r="G219" s="212" t="s">
        <v>10</v>
      </c>
      <c r="H219" s="213">
        <v>43546</v>
      </c>
      <c r="I219" s="212">
        <v>5</v>
      </c>
      <c r="J219" s="182" t="s">
        <v>1971</v>
      </c>
      <c r="K219" s="215">
        <v>4</v>
      </c>
      <c r="L219" s="216">
        <f t="shared" ref="L219" ca="1" si="187">IFERROR(B219*C219*Z220/AD220,"")</f>
        <v>31249680</v>
      </c>
      <c r="M219" s="214" t="s">
        <v>1976</v>
      </c>
      <c r="N219" s="217">
        <f t="shared" ref="N219" ca="1" si="188">IFERROR(L219*((1+$M$7)^K219)/((1+$N$7)^K219),"")</f>
        <v>29134438.974199392</v>
      </c>
      <c r="O219" s="216">
        <f t="shared" ref="O219" si="189">+IF(M219="Provisión contable",N219,0)</f>
        <v>0</v>
      </c>
      <c r="P219" s="186" t="e">
        <f>+VLOOKUP(#REF!,$E$2:$F$5,2,0)</f>
        <v>#REF!</v>
      </c>
      <c r="Q219" s="186" t="e">
        <f>+VLOOKUP(#REF!,$E$2:$F$5,2,0)</f>
        <v>#REF!</v>
      </c>
      <c r="R219" s="186" t="e">
        <f>+VLOOKUP(#REF!,$E$2:$F$5,2,0)</f>
        <v>#REF!</v>
      </c>
      <c r="S219" s="186" t="e">
        <f>+VLOOKUP(#REF!,$E$2:$F$5,2,0)</f>
        <v>#REF!</v>
      </c>
      <c r="T219" s="187" t="e">
        <f t="shared" si="82"/>
        <v>#REF!</v>
      </c>
      <c r="U219" s="188" t="e">
        <f>+#REF!+365*#REF!</f>
        <v>#REF!</v>
      </c>
      <c r="V219" s="189">
        <f t="shared" ca="1" si="88"/>
        <v>44139</v>
      </c>
      <c r="W219" s="190">
        <f t="shared" ca="1" si="89"/>
        <v>10</v>
      </c>
      <c r="X219" s="190">
        <f t="shared" ca="1" si="90"/>
        <v>2020</v>
      </c>
      <c r="Y219" s="191" t="str">
        <f t="shared" ca="1" si="91"/>
        <v>10-2020</v>
      </c>
      <c r="Z219" s="192">
        <f ca="1">IFERROR(VLOOKUP(Y219,IPC!$E$2:$F$1745,2,0),IPC!$H$1)</f>
        <v>138.32155800000001</v>
      </c>
      <c r="AA219" s="193" t="e">
        <f>+MONTH(#REF!)</f>
        <v>#REF!</v>
      </c>
      <c r="AB219" s="193" t="e">
        <f>+YEAR(#REF!)</f>
        <v>#REF!</v>
      </c>
      <c r="AC219" s="194" t="e">
        <f t="shared" si="101"/>
        <v>#REF!</v>
      </c>
      <c r="AD219" s="195">
        <f>IFERROR(VLOOKUP(AC219,IPC!$E$2:$F$1745,2,0),IPC!$H$1)</f>
        <v>138.32155800000001</v>
      </c>
      <c r="AE219" s="186"/>
      <c r="AF219" s="186"/>
      <c r="AG219" s="186"/>
      <c r="AH219" s="186"/>
    </row>
    <row r="220" spans="1:34" x14ac:dyDescent="0.25">
      <c r="A220" s="219" t="s">
        <v>1979</v>
      </c>
      <c r="B220" s="220">
        <v>8606698</v>
      </c>
      <c r="C220" s="211">
        <v>1</v>
      </c>
      <c r="D220" s="212" t="s">
        <v>10</v>
      </c>
      <c r="E220" s="212" t="s">
        <v>10</v>
      </c>
      <c r="F220" s="212" t="s">
        <v>4</v>
      </c>
      <c r="G220" s="212" t="s">
        <v>10</v>
      </c>
      <c r="H220" s="213">
        <v>43670</v>
      </c>
      <c r="I220" s="212">
        <v>5</v>
      </c>
      <c r="J220" s="214" t="s">
        <v>1980</v>
      </c>
      <c r="K220" s="215">
        <v>4</v>
      </c>
      <c r="L220" s="216">
        <f t="shared" ref="L220:L222" ca="1" si="190">IFERROR(B220*C220*Z221/AD221,"")</f>
        <v>8606698</v>
      </c>
      <c r="M220" s="214" t="s">
        <v>1976</v>
      </c>
      <c r="N220" s="217">
        <f t="shared" ref="N220:N222" ca="1" si="191">IFERROR(L220*((1+$M$7)^K220)/((1+$N$7)^K220),"")</f>
        <v>8024124.3318448048</v>
      </c>
      <c r="O220" s="216">
        <f t="shared" ref="O220:O222" si="192">+IF(M220="Provisión contable",N220,0)</f>
        <v>0</v>
      </c>
      <c r="P220" s="186" t="e">
        <f>+VLOOKUP(#REF!,$E$2:$F$5,2,0)</f>
        <v>#REF!</v>
      </c>
      <c r="Q220" s="186" t="e">
        <f>+VLOOKUP(#REF!,$E$2:$F$5,2,0)</f>
        <v>#REF!</v>
      </c>
      <c r="R220" s="186" t="e">
        <f>+VLOOKUP(#REF!,$E$2:$F$5,2,0)</f>
        <v>#REF!</v>
      </c>
      <c r="S220" s="186" t="e">
        <f>+VLOOKUP(#REF!,$E$2:$F$5,2,0)</f>
        <v>#REF!</v>
      </c>
      <c r="T220" s="187" t="e">
        <f t="shared" si="82"/>
        <v>#REF!</v>
      </c>
      <c r="U220" s="188" t="e">
        <f>+#REF!+365*#REF!</f>
        <v>#REF!</v>
      </c>
      <c r="V220" s="189">
        <f t="shared" ca="1" si="88"/>
        <v>44139</v>
      </c>
      <c r="W220" s="190">
        <f t="shared" ca="1" si="89"/>
        <v>10</v>
      </c>
      <c r="X220" s="190">
        <f t="shared" ca="1" si="90"/>
        <v>2020</v>
      </c>
      <c r="Y220" s="191" t="str">
        <f t="shared" ca="1" si="91"/>
        <v>10-2020</v>
      </c>
      <c r="Z220" s="192">
        <f ca="1">IFERROR(VLOOKUP(Y220,IPC!$E$2:$F$1745,2,0),IPC!$H$1)</f>
        <v>138.32155800000001</v>
      </c>
      <c r="AA220" s="193" t="e">
        <f>+MONTH(#REF!)</f>
        <v>#REF!</v>
      </c>
      <c r="AB220" s="193" t="e">
        <f>+YEAR(#REF!)</f>
        <v>#REF!</v>
      </c>
      <c r="AC220" s="194" t="e">
        <f t="shared" si="101"/>
        <v>#REF!</v>
      </c>
      <c r="AD220" s="195">
        <f>IFERROR(VLOOKUP(AC220,IPC!$E$2:$F$1745,2,0),IPC!$H$1)</f>
        <v>138.32155800000001</v>
      </c>
      <c r="AE220" s="186"/>
      <c r="AF220" s="186"/>
      <c r="AG220" s="186"/>
      <c r="AH220" s="186"/>
    </row>
    <row r="221" spans="1:34" x14ac:dyDescent="0.25">
      <c r="A221" s="219" t="s">
        <v>1981</v>
      </c>
      <c r="B221" s="220">
        <v>86066955</v>
      </c>
      <c r="C221" s="211">
        <v>1</v>
      </c>
      <c r="D221" s="212" t="s">
        <v>5</v>
      </c>
      <c r="E221" s="212" t="s">
        <v>5</v>
      </c>
      <c r="F221" s="212" t="s">
        <v>5</v>
      </c>
      <c r="G221" s="212" t="s">
        <v>5</v>
      </c>
      <c r="H221" s="213">
        <v>43707</v>
      </c>
      <c r="I221" s="212">
        <v>7</v>
      </c>
      <c r="J221" s="214" t="s">
        <v>1975</v>
      </c>
      <c r="K221" s="215">
        <v>6</v>
      </c>
      <c r="L221" s="216">
        <f t="shared" ca="1" si="190"/>
        <v>86066955</v>
      </c>
      <c r="M221" s="214" t="s">
        <v>1976</v>
      </c>
      <c r="N221" s="217">
        <f t="shared" ca="1" si="191"/>
        <v>77477940.114686623</v>
      </c>
      <c r="O221" s="216">
        <f t="shared" si="192"/>
        <v>0</v>
      </c>
      <c r="P221" s="186" t="e">
        <f>+VLOOKUP(#REF!,$E$2:$F$5,2,0)</f>
        <v>#REF!</v>
      </c>
      <c r="Q221" s="186" t="e">
        <f>+VLOOKUP(#REF!,$E$2:$F$5,2,0)</f>
        <v>#REF!</v>
      </c>
      <c r="R221" s="186" t="e">
        <f>+VLOOKUP(#REF!,$E$2:$F$5,2,0)</f>
        <v>#REF!</v>
      </c>
      <c r="S221" s="186" t="e">
        <f>+VLOOKUP(#REF!,$E$2:$F$5,2,0)</f>
        <v>#REF!</v>
      </c>
      <c r="T221" s="187" t="e">
        <f t="shared" si="82"/>
        <v>#REF!</v>
      </c>
      <c r="U221" s="188" t="e">
        <f>+#REF!+365*#REF!</f>
        <v>#REF!</v>
      </c>
      <c r="V221" s="189">
        <f t="shared" ca="1" si="88"/>
        <v>44139</v>
      </c>
      <c r="W221" s="190">
        <f t="shared" ca="1" si="89"/>
        <v>10</v>
      </c>
      <c r="X221" s="190">
        <f t="shared" ca="1" si="90"/>
        <v>2020</v>
      </c>
      <c r="Y221" s="191" t="str">
        <f t="shared" ca="1" si="91"/>
        <v>10-2020</v>
      </c>
      <c r="Z221" s="192">
        <f ca="1">IFERROR(VLOOKUP(Y221,IPC!$E$2:$F$1745,2,0),IPC!$H$1)</f>
        <v>138.32155800000001</v>
      </c>
      <c r="AA221" s="193" t="e">
        <f>+MONTH(#REF!)</f>
        <v>#REF!</v>
      </c>
      <c r="AB221" s="193" t="e">
        <f>+YEAR(#REF!)</f>
        <v>#REF!</v>
      </c>
      <c r="AC221" s="194" t="e">
        <f t="shared" si="101"/>
        <v>#REF!</v>
      </c>
      <c r="AD221" s="195">
        <f>IFERROR(VLOOKUP(AC221,IPC!$E$2:$F$1745,2,0),IPC!$H$1)</f>
        <v>138.32155800000001</v>
      </c>
      <c r="AE221" s="186"/>
      <c r="AF221" s="186"/>
      <c r="AG221" s="186"/>
      <c r="AH221" s="186"/>
    </row>
    <row r="222" spans="1:34" x14ac:dyDescent="0.25">
      <c r="A222" s="219" t="s">
        <v>1982</v>
      </c>
      <c r="B222" s="220">
        <v>103414500</v>
      </c>
      <c r="C222" s="211">
        <v>1</v>
      </c>
      <c r="D222" s="212" t="s">
        <v>10</v>
      </c>
      <c r="E222" s="212" t="s">
        <v>10</v>
      </c>
      <c r="F222" s="212" t="s">
        <v>10</v>
      </c>
      <c r="G222" s="212" t="s">
        <v>10</v>
      </c>
      <c r="H222" s="213">
        <v>43768</v>
      </c>
      <c r="I222" s="212">
        <v>4</v>
      </c>
      <c r="J222" s="182" t="s">
        <v>1971</v>
      </c>
      <c r="K222" s="215">
        <v>3</v>
      </c>
      <c r="L222" s="216">
        <f t="shared" ca="1" si="190"/>
        <v>103414500</v>
      </c>
      <c r="M222" s="214" t="s">
        <v>1972</v>
      </c>
      <c r="N222" s="217">
        <f t="shared" ca="1" si="191"/>
        <v>98118805.014866501</v>
      </c>
      <c r="O222" s="216">
        <f t="shared" si="192"/>
        <v>0</v>
      </c>
      <c r="P222" s="186" t="e">
        <f>+VLOOKUP(#REF!,$E$2:$F$5,2,0)</f>
        <v>#REF!</v>
      </c>
      <c r="Q222" s="186" t="e">
        <f>+VLOOKUP(#REF!,$E$2:$F$5,2,0)</f>
        <v>#REF!</v>
      </c>
      <c r="R222" s="186" t="e">
        <f>+VLOOKUP(#REF!,$E$2:$F$5,2,0)</f>
        <v>#REF!</v>
      </c>
      <c r="S222" s="186" t="e">
        <f>+VLOOKUP(#REF!,$E$2:$F$5,2,0)</f>
        <v>#REF!</v>
      </c>
      <c r="T222" s="187" t="e">
        <f t="shared" si="82"/>
        <v>#REF!</v>
      </c>
      <c r="U222" s="188" t="e">
        <f>+#REF!+365*#REF!</f>
        <v>#REF!</v>
      </c>
      <c r="V222" s="189">
        <f t="shared" ca="1" si="88"/>
        <v>44139</v>
      </c>
      <c r="W222" s="190">
        <f t="shared" ca="1" si="89"/>
        <v>10</v>
      </c>
      <c r="X222" s="190">
        <f t="shared" ca="1" si="90"/>
        <v>2020</v>
      </c>
      <c r="Y222" s="191" t="str">
        <f t="shared" ca="1" si="91"/>
        <v>10-2020</v>
      </c>
      <c r="Z222" s="192">
        <f ca="1">IFERROR(VLOOKUP(Y222,IPC!$E$2:$F$1745,2,0),IPC!$H$1)</f>
        <v>138.32155800000001</v>
      </c>
      <c r="AA222" s="193" t="e">
        <f>+MONTH(#REF!)</f>
        <v>#REF!</v>
      </c>
      <c r="AB222" s="193" t="e">
        <f>+YEAR(#REF!)</f>
        <v>#REF!</v>
      </c>
      <c r="AC222" s="194" t="e">
        <f t="shared" si="101"/>
        <v>#REF!</v>
      </c>
      <c r="AD222" s="195">
        <f>IFERROR(VLOOKUP(AC222,IPC!$E$2:$F$1745,2,0),IPC!$H$1)</f>
        <v>138.32155800000001</v>
      </c>
      <c r="AE222" s="186"/>
      <c r="AF222" s="186"/>
      <c r="AG222" s="186"/>
      <c r="AH222" s="186"/>
    </row>
    <row r="223" spans="1:34" x14ac:dyDescent="0.25">
      <c r="A223" s="219" t="s">
        <v>1983</v>
      </c>
      <c r="B223" s="220">
        <v>124213500</v>
      </c>
      <c r="C223" s="211">
        <v>1</v>
      </c>
      <c r="D223" s="212" t="s">
        <v>4</v>
      </c>
      <c r="E223" s="212" t="s">
        <v>10</v>
      </c>
      <c r="F223" s="212" t="s">
        <v>10</v>
      </c>
      <c r="G223" s="212" t="s">
        <v>10</v>
      </c>
      <c r="H223" s="213">
        <v>43713</v>
      </c>
      <c r="I223" s="212">
        <v>5</v>
      </c>
      <c r="J223" s="214" t="s">
        <v>1980</v>
      </c>
      <c r="K223" s="215">
        <v>4</v>
      </c>
      <c r="L223" s="216">
        <f t="shared" ref="L223" ca="1" si="193">IFERROR(B223*C223*Z224/AD224,"")</f>
        <v>124213499.99999999</v>
      </c>
      <c r="M223" s="214" t="s">
        <v>1976</v>
      </c>
      <c r="N223" s="217">
        <f t="shared" ref="N223" ca="1" si="194">IFERROR(L223*((1+$M$7)^K223)/((1+$N$7)^K223),"")</f>
        <v>115805686.18692145</v>
      </c>
      <c r="O223" s="216">
        <f t="shared" ref="O223" si="195">+IF(M223="Provisión contable",N223,0)</f>
        <v>0</v>
      </c>
      <c r="P223" s="186" t="e">
        <f>+VLOOKUP(#REF!,$E$2:$F$5,2,0)</f>
        <v>#REF!</v>
      </c>
      <c r="Q223" s="186" t="e">
        <f>+VLOOKUP(#REF!,$E$2:$F$5,2,0)</f>
        <v>#REF!</v>
      </c>
      <c r="R223" s="186" t="e">
        <f>+VLOOKUP(#REF!,$E$2:$F$5,2,0)</f>
        <v>#REF!</v>
      </c>
      <c r="S223" s="186" t="e">
        <f>+VLOOKUP(#REF!,$E$2:$F$5,2,0)</f>
        <v>#REF!</v>
      </c>
      <c r="T223" s="187" t="e">
        <f t="shared" si="82"/>
        <v>#REF!</v>
      </c>
      <c r="U223" s="188" t="e">
        <f>+#REF!+365*#REF!</f>
        <v>#REF!</v>
      </c>
      <c r="V223" s="189">
        <f t="shared" ca="1" si="88"/>
        <v>44139</v>
      </c>
      <c r="W223" s="190">
        <f t="shared" ca="1" si="89"/>
        <v>10</v>
      </c>
      <c r="X223" s="190">
        <f t="shared" ca="1" si="90"/>
        <v>2020</v>
      </c>
      <c r="Y223" s="191" t="str">
        <f t="shared" ca="1" si="91"/>
        <v>10-2020</v>
      </c>
      <c r="Z223" s="192">
        <f ca="1">IFERROR(VLOOKUP(Y223,IPC!$E$2:$F$1745,2,0),IPC!$H$1)</f>
        <v>138.32155800000001</v>
      </c>
      <c r="AA223" s="193" t="e">
        <f>+MONTH(#REF!)</f>
        <v>#REF!</v>
      </c>
      <c r="AB223" s="193" t="e">
        <f>+YEAR(#REF!)</f>
        <v>#REF!</v>
      </c>
      <c r="AC223" s="194" t="e">
        <f t="shared" si="101"/>
        <v>#REF!</v>
      </c>
      <c r="AD223" s="195">
        <f>IFERROR(VLOOKUP(AC223,IPC!$E$2:$F$1745,2,0),IPC!$H$1)</f>
        <v>138.32155800000001</v>
      </c>
      <c r="AE223" s="186"/>
      <c r="AF223" s="186"/>
      <c r="AG223" s="186"/>
      <c r="AH223" s="186"/>
    </row>
    <row r="224" spans="1:34" x14ac:dyDescent="0.25">
      <c r="A224" s="219" t="s">
        <v>1984</v>
      </c>
      <c r="B224" s="220">
        <v>712692280</v>
      </c>
      <c r="C224" s="211">
        <v>1</v>
      </c>
      <c r="D224" s="212" t="s">
        <v>10</v>
      </c>
      <c r="E224" s="212" t="s">
        <v>10</v>
      </c>
      <c r="F224" s="212" t="s">
        <v>4</v>
      </c>
      <c r="G224" s="212" t="s">
        <v>4</v>
      </c>
      <c r="H224" s="213">
        <v>43593</v>
      </c>
      <c r="I224" s="212">
        <v>7</v>
      </c>
      <c r="J224" s="214" t="s">
        <v>1980</v>
      </c>
      <c r="K224" s="215">
        <v>6</v>
      </c>
      <c r="L224" s="216">
        <f t="shared" ref="L224:L225" ca="1" si="196">IFERROR(B224*C224*Z225/AD225,"")</f>
        <v>712692280</v>
      </c>
      <c r="M224" s="214" t="s">
        <v>1976</v>
      </c>
      <c r="N224" s="217">
        <f t="shared" ref="N224:N225" ca="1" si="197">IFERROR(L224*((1+$M$7)^K224)/((1+$N$7)^K224),"")</f>
        <v>641569459.38240135</v>
      </c>
      <c r="O224" s="216">
        <f t="shared" ref="O224:O225" si="198">+IF(M224="Provisión contable",N224,0)</f>
        <v>0</v>
      </c>
      <c r="P224" s="186" t="e">
        <f>+VLOOKUP(#REF!,$E$2:$F$5,2,0)</f>
        <v>#REF!</v>
      </c>
      <c r="Q224" s="186" t="e">
        <f>+VLOOKUP(#REF!,$E$2:$F$5,2,0)</f>
        <v>#REF!</v>
      </c>
      <c r="R224" s="186" t="e">
        <f>+VLOOKUP(#REF!,$E$2:$F$5,2,0)</f>
        <v>#REF!</v>
      </c>
      <c r="S224" s="186" t="e">
        <f>+VLOOKUP(#REF!,$E$2:$F$5,2,0)</f>
        <v>#REF!</v>
      </c>
      <c r="T224" s="187" t="e">
        <f t="shared" si="82"/>
        <v>#REF!</v>
      </c>
      <c r="U224" s="188" t="e">
        <f>+#REF!+365*#REF!</f>
        <v>#REF!</v>
      </c>
      <c r="V224" s="189">
        <f t="shared" ca="1" si="88"/>
        <v>44139</v>
      </c>
      <c r="W224" s="190">
        <f t="shared" ca="1" si="89"/>
        <v>10</v>
      </c>
      <c r="X224" s="190">
        <f t="shared" ca="1" si="90"/>
        <v>2020</v>
      </c>
      <c r="Y224" s="191" t="str">
        <f t="shared" ca="1" si="91"/>
        <v>10-2020</v>
      </c>
      <c r="Z224" s="192">
        <f ca="1">IFERROR(VLOOKUP(Y224,IPC!$E$2:$F$1745,2,0),IPC!$H$1)</f>
        <v>138.32155800000001</v>
      </c>
      <c r="AA224" s="193" t="e">
        <f>+MONTH(#REF!)</f>
        <v>#REF!</v>
      </c>
      <c r="AB224" s="193" t="e">
        <f>+YEAR(#REF!)</f>
        <v>#REF!</v>
      </c>
      <c r="AC224" s="194" t="e">
        <f t="shared" si="101"/>
        <v>#REF!</v>
      </c>
      <c r="AD224" s="195">
        <f>IFERROR(VLOOKUP(AC224,IPC!$E$2:$F$1745,2,0),IPC!$H$1)</f>
        <v>138.32155800000001</v>
      </c>
      <c r="AE224" s="186"/>
      <c r="AF224" s="186"/>
      <c r="AG224" s="186"/>
      <c r="AH224" s="186"/>
    </row>
    <row r="225" spans="1:34" x14ac:dyDescent="0.25">
      <c r="A225" s="219" t="s">
        <v>1985</v>
      </c>
      <c r="B225" s="220">
        <v>41405799</v>
      </c>
      <c r="C225" s="211">
        <v>1</v>
      </c>
      <c r="D225" s="212" t="s">
        <v>10</v>
      </c>
      <c r="E225" s="212" t="s">
        <v>10</v>
      </c>
      <c r="F225" s="212" t="s">
        <v>10</v>
      </c>
      <c r="G225" s="212" t="s">
        <v>10</v>
      </c>
      <c r="H225" s="213">
        <v>43720</v>
      </c>
      <c r="I225" s="212">
        <v>5</v>
      </c>
      <c r="J225" s="182" t="s">
        <v>1971</v>
      </c>
      <c r="K225" s="215">
        <v>4</v>
      </c>
      <c r="L225" s="216">
        <f t="shared" ca="1" si="196"/>
        <v>41405799</v>
      </c>
      <c r="M225" s="214" t="s">
        <v>1972</v>
      </c>
      <c r="N225" s="217">
        <f t="shared" ca="1" si="197"/>
        <v>38603106.468401156</v>
      </c>
      <c r="O225" s="216">
        <f t="shared" si="198"/>
        <v>0</v>
      </c>
      <c r="P225" s="186" t="e">
        <f>+VLOOKUP(#REF!,$E$2:$F$5,2,0)</f>
        <v>#REF!</v>
      </c>
      <c r="Q225" s="186" t="e">
        <f>+VLOOKUP(#REF!,$E$2:$F$5,2,0)</f>
        <v>#REF!</v>
      </c>
      <c r="R225" s="186" t="e">
        <f>+VLOOKUP(#REF!,$E$2:$F$5,2,0)</f>
        <v>#REF!</v>
      </c>
      <c r="S225" s="186" t="e">
        <f>+VLOOKUP(#REF!,$E$2:$F$5,2,0)</f>
        <v>#REF!</v>
      </c>
      <c r="T225" s="187" t="e">
        <f t="shared" si="82"/>
        <v>#REF!</v>
      </c>
      <c r="U225" s="188" t="e">
        <f>+#REF!+365*#REF!</f>
        <v>#REF!</v>
      </c>
      <c r="V225" s="189">
        <f t="shared" ca="1" si="88"/>
        <v>44139</v>
      </c>
      <c r="W225" s="190">
        <f t="shared" ca="1" si="89"/>
        <v>10</v>
      </c>
      <c r="X225" s="190">
        <f t="shared" ca="1" si="90"/>
        <v>2020</v>
      </c>
      <c r="Y225" s="191" t="str">
        <f t="shared" ca="1" si="91"/>
        <v>10-2020</v>
      </c>
      <c r="Z225" s="192">
        <f ca="1">IFERROR(VLOOKUP(Y225,IPC!$E$2:$F$1745,2,0),IPC!$H$1)</f>
        <v>138.32155800000001</v>
      </c>
      <c r="AA225" s="193" t="e">
        <f>+MONTH(#REF!)</f>
        <v>#REF!</v>
      </c>
      <c r="AB225" s="193" t="e">
        <f>+YEAR(#REF!)</f>
        <v>#REF!</v>
      </c>
      <c r="AC225" s="194" t="e">
        <f t="shared" si="101"/>
        <v>#REF!</v>
      </c>
      <c r="AD225" s="195">
        <f>IFERROR(VLOOKUP(AC225,IPC!$E$2:$F$1745,2,0),IPC!$H$1)</f>
        <v>138.32155800000001</v>
      </c>
      <c r="AE225" s="186"/>
      <c r="AF225" s="186"/>
      <c r="AG225" s="186"/>
      <c r="AH225" s="186"/>
    </row>
    <row r="226" spans="1:34" x14ac:dyDescent="0.25">
      <c r="A226" s="219" t="s">
        <v>1986</v>
      </c>
      <c r="B226" s="220">
        <v>0</v>
      </c>
      <c r="C226" s="211">
        <v>1</v>
      </c>
      <c r="D226" s="212" t="s">
        <v>10</v>
      </c>
      <c r="E226" s="212" t="s">
        <v>10</v>
      </c>
      <c r="F226" s="212" t="s">
        <v>10</v>
      </c>
      <c r="G226" s="212" t="s">
        <v>10</v>
      </c>
      <c r="H226" s="213">
        <v>43976</v>
      </c>
      <c r="I226" s="212">
        <v>5</v>
      </c>
      <c r="J226" s="182" t="s">
        <v>1971</v>
      </c>
      <c r="K226" s="215">
        <v>4</v>
      </c>
      <c r="L226" s="216">
        <f t="shared" ref="L226:L228" ca="1" si="199">IFERROR(B226*C226*Z227/AD227,"")</f>
        <v>0</v>
      </c>
      <c r="M226" s="214" t="s">
        <v>1972</v>
      </c>
      <c r="N226" s="217">
        <f t="shared" ref="N226:N228" ca="1" si="200">IFERROR(L226*((1+$M$7)^K226)/((1+$N$7)^K226),"")</f>
        <v>0</v>
      </c>
      <c r="O226" s="216">
        <f t="shared" ref="O226:O228" si="201">+IF(M226="Provisión contable",N226,0)</f>
        <v>0</v>
      </c>
      <c r="P226" s="186" t="e">
        <f>+VLOOKUP(#REF!,$E$2:$F$5,2,0)</f>
        <v>#REF!</v>
      </c>
      <c r="Q226" s="186" t="e">
        <f>+VLOOKUP(#REF!,$E$2:$F$5,2,0)</f>
        <v>#REF!</v>
      </c>
      <c r="R226" s="186" t="e">
        <f>+VLOOKUP(#REF!,$E$2:$F$5,2,0)</f>
        <v>#REF!</v>
      </c>
      <c r="S226" s="186" t="e">
        <f>+VLOOKUP(#REF!,$E$2:$F$5,2,0)</f>
        <v>#REF!</v>
      </c>
      <c r="T226" s="187" t="e">
        <f t="shared" si="82"/>
        <v>#REF!</v>
      </c>
      <c r="U226" s="188" t="e">
        <f>+#REF!+365*#REF!</f>
        <v>#REF!</v>
      </c>
      <c r="V226" s="189">
        <f t="shared" ca="1" si="88"/>
        <v>44139</v>
      </c>
      <c r="W226" s="190">
        <f t="shared" ca="1" si="89"/>
        <v>10</v>
      </c>
      <c r="X226" s="190">
        <f t="shared" ca="1" si="90"/>
        <v>2020</v>
      </c>
      <c r="Y226" s="191" t="str">
        <f t="shared" ca="1" si="91"/>
        <v>10-2020</v>
      </c>
      <c r="Z226" s="192">
        <f ca="1">IFERROR(VLOOKUP(Y226,IPC!$E$2:$F$1745,2,0),IPC!$H$1)</f>
        <v>138.32155800000001</v>
      </c>
      <c r="AA226" s="193" t="e">
        <f>+MONTH(#REF!)</f>
        <v>#REF!</v>
      </c>
      <c r="AB226" s="193" t="e">
        <f>+YEAR(#REF!)</f>
        <v>#REF!</v>
      </c>
      <c r="AC226" s="194" t="e">
        <f t="shared" si="101"/>
        <v>#REF!</v>
      </c>
      <c r="AD226" s="195">
        <f>IFERROR(VLOOKUP(AC226,IPC!$E$2:$F$1745,2,0),IPC!$H$1)</f>
        <v>138.32155800000001</v>
      </c>
      <c r="AE226" s="186"/>
      <c r="AF226" s="186"/>
      <c r="AG226" s="186"/>
      <c r="AH226" s="186"/>
    </row>
    <row r="227" spans="1:34" x14ac:dyDescent="0.25">
      <c r="A227" s="219" t="s">
        <v>1987</v>
      </c>
      <c r="B227" s="220">
        <v>110000000</v>
      </c>
      <c r="C227" s="211">
        <v>1</v>
      </c>
      <c r="D227" s="212" t="s">
        <v>4</v>
      </c>
      <c r="E227" s="212" t="s">
        <v>4</v>
      </c>
      <c r="F227" s="212" t="s">
        <v>5</v>
      </c>
      <c r="G227" s="212" t="s">
        <v>5</v>
      </c>
      <c r="H227" s="213">
        <v>43720</v>
      </c>
      <c r="I227" s="212">
        <v>5</v>
      </c>
      <c r="J227" s="214" t="s">
        <v>1975</v>
      </c>
      <c r="K227" s="215">
        <v>5</v>
      </c>
      <c r="L227" s="216">
        <f t="shared" ca="1" si="199"/>
        <v>110000000</v>
      </c>
      <c r="M227" s="214" t="s">
        <v>1976</v>
      </c>
      <c r="N227" s="217">
        <f t="shared" ca="1" si="200"/>
        <v>100772966.08299591</v>
      </c>
      <c r="O227" s="216">
        <f t="shared" si="201"/>
        <v>0</v>
      </c>
      <c r="P227" s="186">
        <f t="shared" ref="P227:S229" si="202">+VLOOKUP(D215,$E$2:$F$5,2,0)</f>
        <v>8</v>
      </c>
      <c r="Q227" s="186">
        <f t="shared" si="202"/>
        <v>8</v>
      </c>
      <c r="R227" s="186">
        <f t="shared" si="202"/>
        <v>8</v>
      </c>
      <c r="S227" s="186">
        <f t="shared" si="202"/>
        <v>8</v>
      </c>
      <c r="T227" s="187">
        <f t="shared" ref="T227:T287" si="203">+SUMPRODUCT(P227:S227,$P$7:$S$7)/100</f>
        <v>0.08</v>
      </c>
      <c r="U227" s="188">
        <f>+H215+365*I215</f>
        <v>45500</v>
      </c>
      <c r="V227" s="189">
        <f t="shared" ca="1" si="88"/>
        <v>44139</v>
      </c>
      <c r="W227" s="190">
        <f t="shared" ca="1" si="89"/>
        <v>10</v>
      </c>
      <c r="X227" s="190">
        <f t="shared" ca="1" si="90"/>
        <v>2020</v>
      </c>
      <c r="Y227" s="191" t="str">
        <f t="shared" ca="1" si="91"/>
        <v>10-2020</v>
      </c>
      <c r="Z227" s="192">
        <f ca="1">IFERROR(VLOOKUP(Y227,IPC!$E$2:$F$1745,2,0),IPC!$H$1)</f>
        <v>138.32155800000001</v>
      </c>
      <c r="AA227" s="193">
        <f>+MONTH(H215)</f>
        <v>7</v>
      </c>
      <c r="AB227" s="193">
        <f>+YEAR(H215)</f>
        <v>2019</v>
      </c>
      <c r="AC227" s="194" t="str">
        <f t="shared" si="101"/>
        <v>7-2019</v>
      </c>
      <c r="AD227" s="195">
        <f>IFERROR(VLOOKUP(AC227,IPC!$E$2:$F$1745,2,0),IPC!$H$1)</f>
        <v>138.32155800000001</v>
      </c>
      <c r="AE227" s="186"/>
      <c r="AF227" s="186"/>
      <c r="AG227" s="186"/>
      <c r="AH227" s="186"/>
    </row>
    <row r="228" spans="1:34" x14ac:dyDescent="0.25">
      <c r="A228" s="219" t="s">
        <v>1988</v>
      </c>
      <c r="B228" s="220">
        <v>11721300</v>
      </c>
      <c r="C228" s="211">
        <v>1</v>
      </c>
      <c r="D228" s="212" t="s">
        <v>4</v>
      </c>
      <c r="E228" s="212" t="s">
        <v>4</v>
      </c>
      <c r="F228" s="212" t="s">
        <v>10</v>
      </c>
      <c r="G228" s="212" t="s">
        <v>10</v>
      </c>
      <c r="H228" s="213">
        <v>43665</v>
      </c>
      <c r="I228" s="212">
        <v>5</v>
      </c>
      <c r="J228" s="214" t="s">
        <v>1980</v>
      </c>
      <c r="K228" s="215">
        <v>4</v>
      </c>
      <c r="L228" s="216">
        <f t="shared" ca="1" si="199"/>
        <v>11721300</v>
      </c>
      <c r="M228" s="214" t="s">
        <v>1976</v>
      </c>
      <c r="N228" s="217">
        <f t="shared" ca="1" si="200"/>
        <v>10927903.887280872</v>
      </c>
      <c r="O228" s="216">
        <f t="shared" si="201"/>
        <v>0</v>
      </c>
      <c r="P228" s="186">
        <f t="shared" si="202"/>
        <v>8</v>
      </c>
      <c r="Q228" s="186">
        <f t="shared" si="202"/>
        <v>8</v>
      </c>
      <c r="R228" s="186">
        <f t="shared" si="202"/>
        <v>8</v>
      </c>
      <c r="S228" s="186">
        <f t="shared" si="202"/>
        <v>8</v>
      </c>
      <c r="T228" s="187">
        <f t="shared" si="203"/>
        <v>0.08</v>
      </c>
      <c r="U228" s="188">
        <f>+H216+365*I216</f>
        <v>45251</v>
      </c>
      <c r="V228" s="189">
        <f t="shared" ca="1" si="88"/>
        <v>44139</v>
      </c>
      <c r="W228" s="190">
        <f t="shared" ca="1" si="89"/>
        <v>10</v>
      </c>
      <c r="X228" s="190">
        <f t="shared" ca="1" si="90"/>
        <v>2020</v>
      </c>
      <c r="Y228" s="191" t="str">
        <f t="shared" ca="1" si="91"/>
        <v>10-2020</v>
      </c>
      <c r="Z228" s="192">
        <f ca="1">IFERROR(VLOOKUP(Y228,IPC!$E$2:$F$1745,2,0),IPC!$H$1)</f>
        <v>138.32155800000001</v>
      </c>
      <c r="AA228" s="193">
        <f>+MONTH(H216)</f>
        <v>11</v>
      </c>
      <c r="AB228" s="193">
        <f>+YEAR(H216)</f>
        <v>2018</v>
      </c>
      <c r="AC228" s="194" t="str">
        <f t="shared" si="101"/>
        <v>11-2018</v>
      </c>
      <c r="AD228" s="195">
        <f>IFERROR(VLOOKUP(AC228,IPC!$E$2:$F$1745,2,0),IPC!$H$1)</f>
        <v>138.32155800000001</v>
      </c>
      <c r="AE228" s="186"/>
      <c r="AF228" s="186"/>
      <c r="AG228" s="186"/>
      <c r="AH228" s="186"/>
    </row>
    <row r="229" spans="1:34" x14ac:dyDescent="0.25">
      <c r="A229" s="219" t="s">
        <v>1989</v>
      </c>
      <c r="B229" s="220">
        <v>73771700</v>
      </c>
      <c r="C229" s="211">
        <v>1</v>
      </c>
      <c r="D229" s="212" t="s">
        <v>10</v>
      </c>
      <c r="E229" s="212" t="s">
        <v>10</v>
      </c>
      <c r="F229" s="212" t="s">
        <v>4</v>
      </c>
      <c r="G229" s="212" t="s">
        <v>10</v>
      </c>
      <c r="H229" s="213">
        <v>43670</v>
      </c>
      <c r="I229" s="212">
        <v>5</v>
      </c>
      <c r="J229" s="214" t="s">
        <v>1980</v>
      </c>
      <c r="K229" s="215">
        <v>4</v>
      </c>
      <c r="L229" s="216">
        <f t="shared" ref="L229" ca="1" si="204">IFERROR(B229*C229*Z230/AD230,"")</f>
        <v>73771700</v>
      </c>
      <c r="M229" s="214" t="s">
        <v>1976</v>
      </c>
      <c r="N229" s="217">
        <f t="shared" ref="N229" ca="1" si="205">IFERROR(L229*((1+$M$7)^K229)/((1+$N$7)^K229),"")</f>
        <v>68778211.222417161</v>
      </c>
      <c r="O229" s="216">
        <f t="shared" ref="O229" si="206">+IF(M229="Provisión contable",N229,0)</f>
        <v>0</v>
      </c>
      <c r="P229" s="186">
        <f t="shared" si="202"/>
        <v>65</v>
      </c>
      <c r="Q229" s="186">
        <f t="shared" si="202"/>
        <v>35</v>
      </c>
      <c r="R229" s="186">
        <f t="shared" si="202"/>
        <v>92</v>
      </c>
      <c r="S229" s="186">
        <f t="shared" si="202"/>
        <v>92</v>
      </c>
      <c r="T229" s="187">
        <f t="shared" si="203"/>
        <v>0.71</v>
      </c>
      <c r="U229" s="188">
        <f>+H217+365*I217</f>
        <v>44908</v>
      </c>
      <c r="V229" s="189">
        <f t="shared" ca="1" si="88"/>
        <v>44139</v>
      </c>
      <c r="W229" s="190">
        <f t="shared" ca="1" si="89"/>
        <v>10</v>
      </c>
      <c r="X229" s="190">
        <f t="shared" ca="1" si="90"/>
        <v>2020</v>
      </c>
      <c r="Y229" s="191" t="str">
        <f t="shared" ca="1" si="91"/>
        <v>10-2020</v>
      </c>
      <c r="Z229" s="192">
        <f ca="1">IFERROR(VLOOKUP(Y229,IPC!$E$2:$F$1745,2,0),IPC!$H$1)</f>
        <v>138.32155800000001</v>
      </c>
      <c r="AA229" s="193">
        <f>+MONTH(H217)</f>
        <v>12</v>
      </c>
      <c r="AB229" s="193">
        <f>+YEAR(H217)</f>
        <v>2017</v>
      </c>
      <c r="AC229" s="194" t="str">
        <f t="shared" si="101"/>
        <v>12-2017</v>
      </c>
      <c r="AD229" s="195">
        <f>IFERROR(VLOOKUP(AC229,IPC!$E$2:$F$1745,2,0),IPC!$H$1)</f>
        <v>138.32155800000001</v>
      </c>
      <c r="AE229" s="186"/>
      <c r="AF229" s="186"/>
      <c r="AG229" s="186"/>
      <c r="AH229" s="186"/>
    </row>
    <row r="230" spans="1:34" x14ac:dyDescent="0.25">
      <c r="A230" s="239" t="s">
        <v>1990</v>
      </c>
      <c r="B230" s="243">
        <v>50000000</v>
      </c>
      <c r="C230" s="241">
        <v>1</v>
      </c>
      <c r="D230" s="242" t="s">
        <v>10</v>
      </c>
      <c r="E230" s="242" t="s">
        <v>10</v>
      </c>
      <c r="F230" s="242" t="s">
        <v>10</v>
      </c>
      <c r="G230" s="242" t="s">
        <v>4</v>
      </c>
      <c r="H230" s="244">
        <v>43509</v>
      </c>
      <c r="I230" s="242">
        <v>4</v>
      </c>
      <c r="J230" s="245" t="str">
        <f t="shared" ref="J230:J279" si="207">IFERROR(IF(T242&gt;0.5,"ALTA",IF(AND(T242&gt;0.25,T242&lt;=0.5),"MEDIA",IF(AND(T242&gt;=0.1,T242&lt;=0.25),"BAJA",IF(AND(T242&lt;0.1),"REMOTA")))),"")</f>
        <v>BAJA</v>
      </c>
      <c r="K230" s="246">
        <f t="shared" ref="K230:K237" ca="1" si="208">IFERROR(IF((U242-V242)/365&lt;0,"",(U242-V242)/365),"")</f>
        <v>2.2739726027397262</v>
      </c>
      <c r="L230" s="247">
        <f t="shared" ref="L230:L293" ca="1" si="209">IFERROR(B230*C230*Z242/AD242,"")</f>
        <v>50000000</v>
      </c>
      <c r="M230" s="245" t="str">
        <f t="shared" ref="M230:M279" si="210">IFERROR(IF(T242&gt;50%,"Provisión contable",IF(T242&lt;=10%,"No se registra","Cuentas de orden")),"")</f>
        <v>Cuentas de orden</v>
      </c>
      <c r="N230" s="248">
        <f t="shared" ref="N230:N237" ca="1" si="211">IFERROR(L230*((1+$M$7)^K230)/((1+$N$7)^K230),"")</f>
        <v>48046935.13390027</v>
      </c>
      <c r="O230" s="247">
        <f t="shared" ref="O230:O275" si="212">+IF(M230="Provisión contable",N230,0)</f>
        <v>0</v>
      </c>
      <c r="P230" s="21">
        <f t="shared" ref="P230:P238" si="213">+VLOOKUP(D221,$E$2:$F$5,2,0)</f>
        <v>65</v>
      </c>
      <c r="Q230" s="21">
        <f t="shared" ref="Q230:Q238" si="214">+VLOOKUP(E221,$E$2:$F$5,2,0)</f>
        <v>65</v>
      </c>
      <c r="R230" s="21">
        <f t="shared" ref="R230:R238" si="215">+VLOOKUP(F221,$E$2:$F$5,2,0)</f>
        <v>65</v>
      </c>
      <c r="S230" s="21">
        <f t="shared" ref="S230:S238" si="216">+VLOOKUP(G221,$E$2:$F$5,2,0)</f>
        <v>65</v>
      </c>
      <c r="T230" s="29">
        <f t="shared" si="203"/>
        <v>0.65</v>
      </c>
      <c r="U230" s="34">
        <f t="shared" ref="U230:U238" si="217">+H221+365*I221</f>
        <v>46262</v>
      </c>
      <c r="V230" s="35">
        <f t="shared" ca="1" si="88"/>
        <v>44139</v>
      </c>
      <c r="W230" s="54">
        <f t="shared" ca="1" si="89"/>
        <v>10</v>
      </c>
      <c r="X230" s="54">
        <f t="shared" ca="1" si="90"/>
        <v>2020</v>
      </c>
      <c r="Y230" s="55" t="str">
        <f t="shared" ca="1" si="91"/>
        <v>10-2020</v>
      </c>
      <c r="Z230" s="51">
        <f ca="1">IFERROR(VLOOKUP(Y230,IPC!$E$2:$F$1745,2,0),IPC!$H$1)</f>
        <v>138.32155800000001</v>
      </c>
      <c r="AA230" s="48">
        <f t="shared" ref="AA230:AA238" si="218">+MONTH(H221)</f>
        <v>8</v>
      </c>
      <c r="AB230" s="48">
        <f t="shared" ref="AB230:AB238" si="219">+YEAR(H221)</f>
        <v>2019</v>
      </c>
      <c r="AC230" s="32" t="str">
        <f t="shared" si="101"/>
        <v>8-2019</v>
      </c>
      <c r="AD230" s="50">
        <f>IFERROR(VLOOKUP(AC230,IPC!$E$2:$F$1745,2,0),IPC!$H$1)</f>
        <v>138.32155800000001</v>
      </c>
    </row>
    <row r="231" spans="1:34" x14ac:dyDescent="0.25">
      <c r="A231" s="239" t="s">
        <v>1991</v>
      </c>
      <c r="B231" s="243">
        <v>82811779</v>
      </c>
      <c r="C231" s="241">
        <v>1</v>
      </c>
      <c r="D231" s="242" t="s">
        <v>4</v>
      </c>
      <c r="E231" s="242" t="s">
        <v>4</v>
      </c>
      <c r="F231" s="242" t="s">
        <v>4</v>
      </c>
      <c r="G231" s="242" t="s">
        <v>5</v>
      </c>
      <c r="H231" s="244">
        <v>43763</v>
      </c>
      <c r="I231" s="242">
        <v>4</v>
      </c>
      <c r="J231" s="245" t="str">
        <f t="shared" si="207"/>
        <v>MEDIA</v>
      </c>
      <c r="K231" s="246">
        <f t="shared" ca="1" si="208"/>
        <v>2.9698630136986299</v>
      </c>
      <c r="L231" s="247">
        <f t="shared" ca="1" si="209"/>
        <v>82811779</v>
      </c>
      <c r="M231" s="245" t="str">
        <f t="shared" si="210"/>
        <v>Cuentas de orden</v>
      </c>
      <c r="N231" s="248">
        <f t="shared" ca="1" si="211"/>
        <v>78612618.526436001</v>
      </c>
      <c r="O231" s="247">
        <f t="shared" si="212"/>
        <v>0</v>
      </c>
      <c r="P231" s="21">
        <f t="shared" si="213"/>
        <v>8</v>
      </c>
      <c r="Q231" s="21">
        <f t="shared" si="214"/>
        <v>8</v>
      </c>
      <c r="R231" s="21">
        <f t="shared" si="215"/>
        <v>8</v>
      </c>
      <c r="S231" s="21">
        <f t="shared" si="216"/>
        <v>8</v>
      </c>
      <c r="T231" s="29">
        <f t="shared" si="203"/>
        <v>0.08</v>
      </c>
      <c r="U231" s="34">
        <f t="shared" si="217"/>
        <v>45228</v>
      </c>
      <c r="V231" s="35">
        <f t="shared" ca="1" si="88"/>
        <v>44139</v>
      </c>
      <c r="W231" s="54">
        <f t="shared" ca="1" si="89"/>
        <v>10</v>
      </c>
      <c r="X231" s="54">
        <f t="shared" ca="1" si="90"/>
        <v>2020</v>
      </c>
      <c r="Y231" s="55" t="str">
        <f t="shared" ca="1" si="91"/>
        <v>10-2020</v>
      </c>
      <c r="Z231" s="51">
        <f ca="1">IFERROR(VLOOKUP(Y231,IPC!$E$2:$F$1745,2,0),IPC!$H$1)</f>
        <v>138.32155800000001</v>
      </c>
      <c r="AA231" s="48">
        <f t="shared" si="218"/>
        <v>10</v>
      </c>
      <c r="AB231" s="48">
        <f t="shared" si="219"/>
        <v>2019</v>
      </c>
      <c r="AC231" s="32" t="str">
        <f t="shared" si="101"/>
        <v>10-2019</v>
      </c>
      <c r="AD231" s="50">
        <f>IFERROR(VLOOKUP(AC231,IPC!$E$2:$F$1745,2,0),IPC!$H$1)</f>
        <v>138.32155800000001</v>
      </c>
    </row>
    <row r="232" spans="1:34" x14ac:dyDescent="0.25">
      <c r="A232" s="239" t="s">
        <v>1992</v>
      </c>
      <c r="B232" s="243">
        <v>41305800</v>
      </c>
      <c r="C232" s="241">
        <v>1</v>
      </c>
      <c r="D232" s="242" t="s">
        <v>10</v>
      </c>
      <c r="E232" s="242" t="s">
        <v>10</v>
      </c>
      <c r="F232" s="242" t="s">
        <v>4</v>
      </c>
      <c r="G232" s="242" t="s">
        <v>4</v>
      </c>
      <c r="H232" s="244">
        <v>43692</v>
      </c>
      <c r="I232" s="242">
        <v>4</v>
      </c>
      <c r="J232" s="245" t="str">
        <f t="shared" si="207"/>
        <v>BAJA</v>
      </c>
      <c r="K232" s="246">
        <f t="shared" ca="1" si="208"/>
        <v>2.7753424657534245</v>
      </c>
      <c r="L232" s="247">
        <f t="shared" ca="1" si="209"/>
        <v>41305800</v>
      </c>
      <c r="M232" s="245" t="str">
        <f t="shared" si="210"/>
        <v>Cuentas de orden</v>
      </c>
      <c r="N232" s="248">
        <f t="shared" ca="1" si="211"/>
        <v>39345170.765323527</v>
      </c>
      <c r="O232" s="247">
        <f t="shared" si="212"/>
        <v>0</v>
      </c>
      <c r="P232" s="21">
        <f t="shared" si="213"/>
        <v>35</v>
      </c>
      <c r="Q232" s="21">
        <f t="shared" si="214"/>
        <v>8</v>
      </c>
      <c r="R232" s="21">
        <f t="shared" si="215"/>
        <v>8</v>
      </c>
      <c r="S232" s="21">
        <f t="shared" si="216"/>
        <v>8</v>
      </c>
      <c r="T232" s="29">
        <f t="shared" si="203"/>
        <v>0.14749999999999999</v>
      </c>
      <c r="U232" s="34">
        <f t="shared" si="217"/>
        <v>45538</v>
      </c>
      <c r="V232" s="35">
        <f t="shared" ca="1" si="88"/>
        <v>44139</v>
      </c>
      <c r="W232" s="54">
        <f t="shared" ca="1" si="89"/>
        <v>10</v>
      </c>
      <c r="X232" s="54">
        <f t="shared" ca="1" si="90"/>
        <v>2020</v>
      </c>
      <c r="Y232" s="55" t="str">
        <f t="shared" ca="1" si="91"/>
        <v>10-2020</v>
      </c>
      <c r="Z232" s="51">
        <f ca="1">IFERROR(VLOOKUP(Y232,IPC!$E$2:$F$1745,2,0),IPC!$H$1)</f>
        <v>138.32155800000001</v>
      </c>
      <c r="AA232" s="48">
        <f t="shared" si="218"/>
        <v>9</v>
      </c>
      <c r="AB232" s="48">
        <f t="shared" si="219"/>
        <v>2019</v>
      </c>
      <c r="AC232" s="32" t="str">
        <f t="shared" si="101"/>
        <v>9-2019</v>
      </c>
      <c r="AD232" s="50">
        <f>IFERROR(VLOOKUP(AC232,IPC!$E$2:$F$1745,2,0),IPC!$H$1)</f>
        <v>138.32155800000001</v>
      </c>
    </row>
    <row r="233" spans="1:34" x14ac:dyDescent="0.25">
      <c r="A233" s="240" t="s">
        <v>1993</v>
      </c>
      <c r="B233" s="243">
        <v>11242494</v>
      </c>
      <c r="C233" s="241">
        <v>1</v>
      </c>
      <c r="D233" s="242" t="s">
        <v>10</v>
      </c>
      <c r="E233" s="242" t="s">
        <v>10</v>
      </c>
      <c r="F233" s="242" t="s">
        <v>4</v>
      </c>
      <c r="G233" s="242" t="s">
        <v>10</v>
      </c>
      <c r="H233" s="244">
        <v>43670</v>
      </c>
      <c r="I233" s="242">
        <v>5</v>
      </c>
      <c r="J233" s="245" t="str">
        <f t="shared" si="207"/>
        <v>BAJA</v>
      </c>
      <c r="K233" s="246">
        <f t="shared" ca="1" si="208"/>
        <v>3.7150684931506848</v>
      </c>
      <c r="L233" s="247">
        <f t="shared" ca="1" si="209"/>
        <v>11242494</v>
      </c>
      <c r="M233" s="245" t="str">
        <f t="shared" si="210"/>
        <v>Cuentas de orden</v>
      </c>
      <c r="N233" s="248">
        <f t="shared" ca="1" si="211"/>
        <v>10533968.151977001</v>
      </c>
      <c r="O233" s="247">
        <f t="shared" si="212"/>
        <v>0</v>
      </c>
      <c r="P233" s="21">
        <f t="shared" si="213"/>
        <v>8</v>
      </c>
      <c r="Q233" s="21">
        <f t="shared" si="214"/>
        <v>8</v>
      </c>
      <c r="R233" s="21">
        <f t="shared" si="215"/>
        <v>35</v>
      </c>
      <c r="S233" s="21">
        <f t="shared" si="216"/>
        <v>35</v>
      </c>
      <c r="T233" s="29">
        <f t="shared" si="203"/>
        <v>0.215</v>
      </c>
      <c r="U233" s="34">
        <f t="shared" si="217"/>
        <v>46148</v>
      </c>
      <c r="V233" s="35">
        <f t="shared" ca="1" si="88"/>
        <v>44139</v>
      </c>
      <c r="W233" s="54">
        <f t="shared" ca="1" si="89"/>
        <v>10</v>
      </c>
      <c r="X233" s="54">
        <f t="shared" ca="1" si="90"/>
        <v>2020</v>
      </c>
      <c r="Y233" s="55" t="str">
        <f t="shared" ca="1" si="91"/>
        <v>10-2020</v>
      </c>
      <c r="Z233" s="51">
        <f ca="1">IFERROR(VLOOKUP(Y233,IPC!$E$2:$F$1745,2,0),IPC!$H$1)</f>
        <v>138.32155800000001</v>
      </c>
      <c r="AA233" s="48">
        <f t="shared" si="218"/>
        <v>5</v>
      </c>
      <c r="AB233" s="48">
        <f t="shared" si="219"/>
        <v>2019</v>
      </c>
      <c r="AC233" s="32" t="str">
        <f t="shared" si="101"/>
        <v>5-2019</v>
      </c>
      <c r="AD233" s="50">
        <f>IFERROR(VLOOKUP(AC233,IPC!$E$2:$F$1745,2,0),IPC!$H$1)</f>
        <v>138.32155800000001</v>
      </c>
    </row>
    <row r="234" spans="1:34" x14ac:dyDescent="0.25">
      <c r="A234" s="239" t="s">
        <v>1994</v>
      </c>
      <c r="B234" s="243">
        <v>26041400</v>
      </c>
      <c r="C234" s="241">
        <v>1</v>
      </c>
      <c r="D234" s="242" t="s">
        <v>4</v>
      </c>
      <c r="E234" s="242" t="s">
        <v>4</v>
      </c>
      <c r="F234" s="242" t="s">
        <v>4</v>
      </c>
      <c r="G234" s="242" t="s">
        <v>10</v>
      </c>
      <c r="H234" s="244">
        <v>43713</v>
      </c>
      <c r="I234" s="242">
        <v>4</v>
      </c>
      <c r="J234" s="245" t="str">
        <f t="shared" si="207"/>
        <v>MEDIA</v>
      </c>
      <c r="K234" s="246">
        <f t="shared" ca="1" si="208"/>
        <v>2.8328767123287673</v>
      </c>
      <c r="L234" s="247">
        <f t="shared" ca="1" si="209"/>
        <v>26041400</v>
      </c>
      <c r="M234" s="245" t="str">
        <f t="shared" si="210"/>
        <v>Cuentas de orden</v>
      </c>
      <c r="N234" s="248">
        <f t="shared" ca="1" si="211"/>
        <v>24780319.702399854</v>
      </c>
      <c r="O234" s="247">
        <f t="shared" si="212"/>
        <v>0</v>
      </c>
      <c r="P234" s="21">
        <f t="shared" si="213"/>
        <v>8</v>
      </c>
      <c r="Q234" s="21">
        <f t="shared" si="214"/>
        <v>8</v>
      </c>
      <c r="R234" s="21">
        <f t="shared" si="215"/>
        <v>8</v>
      </c>
      <c r="S234" s="21">
        <f t="shared" si="216"/>
        <v>8</v>
      </c>
      <c r="T234" s="29">
        <f t="shared" si="203"/>
        <v>0.08</v>
      </c>
      <c r="U234" s="34">
        <f t="shared" si="217"/>
        <v>45545</v>
      </c>
      <c r="V234" s="35">
        <f t="shared" ca="1" si="88"/>
        <v>44139</v>
      </c>
      <c r="W234" s="54">
        <f t="shared" ca="1" si="89"/>
        <v>10</v>
      </c>
      <c r="X234" s="54">
        <f t="shared" ca="1" si="90"/>
        <v>2020</v>
      </c>
      <c r="Y234" s="55" t="str">
        <f t="shared" ca="1" si="91"/>
        <v>10-2020</v>
      </c>
      <c r="Z234" s="51">
        <f ca="1">IFERROR(VLOOKUP(Y234,IPC!$E$2:$F$1745,2,0),IPC!$H$1)</f>
        <v>138.32155800000001</v>
      </c>
      <c r="AA234" s="48">
        <f t="shared" si="218"/>
        <v>9</v>
      </c>
      <c r="AB234" s="48">
        <f t="shared" si="219"/>
        <v>2019</v>
      </c>
      <c r="AC234" s="32" t="str">
        <f t="shared" si="101"/>
        <v>9-2019</v>
      </c>
      <c r="AD234" s="50">
        <f>IFERROR(VLOOKUP(AC234,IPC!$E$2:$F$1745,2,0),IPC!$H$1)</f>
        <v>138.32155800000001</v>
      </c>
    </row>
    <row r="235" spans="1:34" x14ac:dyDescent="0.25">
      <c r="A235" s="239" t="s">
        <v>1995</v>
      </c>
      <c r="B235" s="243">
        <v>147098550</v>
      </c>
      <c r="C235" s="241">
        <v>1</v>
      </c>
      <c r="D235" s="242" t="s">
        <v>4</v>
      </c>
      <c r="E235" s="242" t="s">
        <v>10</v>
      </c>
      <c r="F235" s="242" t="s">
        <v>4</v>
      </c>
      <c r="G235" s="242" t="s">
        <v>4</v>
      </c>
      <c r="H235" s="244">
        <v>43719</v>
      </c>
      <c r="I235" s="242">
        <v>5</v>
      </c>
      <c r="J235" s="245" t="str">
        <f t="shared" si="207"/>
        <v>MEDIA</v>
      </c>
      <c r="K235" s="246">
        <f t="shared" ca="1" si="208"/>
        <v>3.8493150684931505</v>
      </c>
      <c r="L235" s="247">
        <f t="shared" ca="1" si="209"/>
        <v>147098550</v>
      </c>
      <c r="M235" s="245" t="str">
        <f t="shared" si="210"/>
        <v>Cuentas de orden</v>
      </c>
      <c r="N235" s="248">
        <f t="shared" ca="1" si="211"/>
        <v>137504258.44232535</v>
      </c>
      <c r="O235" s="247">
        <f t="shared" si="212"/>
        <v>0</v>
      </c>
      <c r="P235" s="21">
        <f t="shared" si="213"/>
        <v>8</v>
      </c>
      <c r="Q235" s="21">
        <f t="shared" si="214"/>
        <v>8</v>
      </c>
      <c r="R235" s="21">
        <f t="shared" si="215"/>
        <v>8</v>
      </c>
      <c r="S235" s="21">
        <f t="shared" si="216"/>
        <v>8</v>
      </c>
      <c r="T235" s="29">
        <f t="shared" si="203"/>
        <v>0.08</v>
      </c>
      <c r="U235" s="34">
        <f t="shared" si="217"/>
        <v>45801</v>
      </c>
      <c r="V235" s="35">
        <f t="shared" ca="1" si="88"/>
        <v>44139</v>
      </c>
      <c r="W235" s="54">
        <f t="shared" ca="1" si="89"/>
        <v>10</v>
      </c>
      <c r="X235" s="54">
        <f t="shared" ca="1" si="90"/>
        <v>2020</v>
      </c>
      <c r="Y235" s="55" t="str">
        <f t="shared" ca="1" si="91"/>
        <v>10-2020</v>
      </c>
      <c r="Z235" s="51">
        <f ca="1">IFERROR(VLOOKUP(Y235,IPC!$E$2:$F$1745,2,0),IPC!$H$1)</f>
        <v>138.32155800000001</v>
      </c>
      <c r="AA235" s="48">
        <f t="shared" si="218"/>
        <v>5</v>
      </c>
      <c r="AB235" s="48">
        <f t="shared" si="219"/>
        <v>2020</v>
      </c>
      <c r="AC235" s="32" t="str">
        <f t="shared" si="101"/>
        <v>5-2020</v>
      </c>
      <c r="AD235" s="50">
        <f>IFERROR(VLOOKUP(AC235,IPC!$E$2:$F$1745,2,0),IPC!$H$1)</f>
        <v>138.32155800000001</v>
      </c>
    </row>
    <row r="236" spans="1:34" x14ac:dyDescent="0.25">
      <c r="A236" s="239" t="s">
        <v>1996</v>
      </c>
      <c r="B236" s="243">
        <v>26041400</v>
      </c>
      <c r="C236" s="241">
        <v>1</v>
      </c>
      <c r="D236" s="242" t="s">
        <v>4</v>
      </c>
      <c r="E236" s="242" t="s">
        <v>4</v>
      </c>
      <c r="F236" s="242" t="s">
        <v>4</v>
      </c>
      <c r="G236" s="242" t="s">
        <v>10</v>
      </c>
      <c r="H236" s="244">
        <v>43713</v>
      </c>
      <c r="I236" s="242">
        <v>5</v>
      </c>
      <c r="J236" s="245" t="str">
        <f t="shared" si="207"/>
        <v>MEDIA</v>
      </c>
      <c r="K236" s="246">
        <f t="shared" ca="1" si="208"/>
        <v>3.8328767123287673</v>
      </c>
      <c r="L236" s="247">
        <f t="shared" ca="1" si="209"/>
        <v>26041400</v>
      </c>
      <c r="M236" s="245" t="str">
        <f t="shared" si="210"/>
        <v>Cuentas de orden</v>
      </c>
      <c r="N236" s="248">
        <f t="shared" ca="1" si="211"/>
        <v>24349899.684786037</v>
      </c>
      <c r="O236" s="247">
        <f t="shared" si="212"/>
        <v>0</v>
      </c>
      <c r="P236" s="21">
        <f t="shared" si="213"/>
        <v>35</v>
      </c>
      <c r="Q236" s="21">
        <f t="shared" si="214"/>
        <v>35</v>
      </c>
      <c r="R236" s="21">
        <f t="shared" si="215"/>
        <v>65</v>
      </c>
      <c r="S236" s="21">
        <f t="shared" si="216"/>
        <v>65</v>
      </c>
      <c r="T236" s="29">
        <f t="shared" si="203"/>
        <v>0.5</v>
      </c>
      <c r="U236" s="34">
        <f t="shared" si="217"/>
        <v>45545</v>
      </c>
      <c r="V236" s="35">
        <f t="shared" ca="1" si="88"/>
        <v>44139</v>
      </c>
      <c r="W236" s="54">
        <f t="shared" ca="1" si="89"/>
        <v>10</v>
      </c>
      <c r="X236" s="54">
        <f t="shared" ca="1" si="90"/>
        <v>2020</v>
      </c>
      <c r="Y236" s="55" t="str">
        <f t="shared" ca="1" si="91"/>
        <v>10-2020</v>
      </c>
      <c r="Z236" s="51">
        <f ca="1">IFERROR(VLOOKUP(Y236,IPC!$E$2:$F$1745,2,0),IPC!$H$1)</f>
        <v>138.32155800000001</v>
      </c>
      <c r="AA236" s="48">
        <f t="shared" si="218"/>
        <v>9</v>
      </c>
      <c r="AB236" s="48">
        <f t="shared" si="219"/>
        <v>2019</v>
      </c>
      <c r="AC236" s="32" t="str">
        <f t="shared" si="101"/>
        <v>9-2019</v>
      </c>
      <c r="AD236" s="50">
        <f>IFERROR(VLOOKUP(AC236,IPC!$E$2:$F$1745,2,0),IPC!$H$1)</f>
        <v>138.32155800000001</v>
      </c>
    </row>
    <row r="237" spans="1:34" x14ac:dyDescent="0.25">
      <c r="A237" s="239" t="s">
        <v>1997</v>
      </c>
      <c r="B237" s="243">
        <v>15000000</v>
      </c>
      <c r="C237" s="241">
        <v>1</v>
      </c>
      <c r="D237" s="242" t="s">
        <v>4</v>
      </c>
      <c r="E237" s="242" t="s">
        <v>10</v>
      </c>
      <c r="F237" s="242" t="s">
        <v>10</v>
      </c>
      <c r="G237" s="242" t="s">
        <v>10</v>
      </c>
      <c r="H237" s="244">
        <v>43710</v>
      </c>
      <c r="I237" s="242">
        <v>5</v>
      </c>
      <c r="J237" s="245" t="str">
        <f t="shared" si="207"/>
        <v>BAJA</v>
      </c>
      <c r="K237" s="246">
        <f t="shared" ca="1" si="208"/>
        <v>3.8246575342465752</v>
      </c>
      <c r="L237" s="247">
        <f t="shared" ca="1" si="209"/>
        <v>15000000</v>
      </c>
      <c r="M237" s="245" t="str">
        <f t="shared" si="210"/>
        <v>Cuentas de orden</v>
      </c>
      <c r="N237" s="248">
        <f t="shared" ca="1" si="211"/>
        <v>14027705.921767034</v>
      </c>
      <c r="O237" s="247">
        <f t="shared" si="212"/>
        <v>0</v>
      </c>
      <c r="P237" s="21">
        <f t="shared" si="213"/>
        <v>35</v>
      </c>
      <c r="Q237" s="21">
        <f t="shared" si="214"/>
        <v>35</v>
      </c>
      <c r="R237" s="21">
        <f t="shared" si="215"/>
        <v>8</v>
      </c>
      <c r="S237" s="21">
        <f t="shared" si="216"/>
        <v>8</v>
      </c>
      <c r="T237" s="29">
        <f t="shared" si="203"/>
        <v>0.215</v>
      </c>
      <c r="U237" s="34">
        <f t="shared" si="217"/>
        <v>45490</v>
      </c>
      <c r="V237" s="35">
        <f t="shared" ca="1" si="88"/>
        <v>44139</v>
      </c>
      <c r="W237" s="54">
        <f t="shared" ca="1" si="89"/>
        <v>10</v>
      </c>
      <c r="X237" s="54">
        <f t="shared" ca="1" si="90"/>
        <v>2020</v>
      </c>
      <c r="Y237" s="55" t="str">
        <f t="shared" ca="1" si="91"/>
        <v>10-2020</v>
      </c>
      <c r="Z237" s="51">
        <f ca="1">IFERROR(VLOOKUP(Y237,IPC!$E$2:$F$1745,2,0),IPC!$H$1)</f>
        <v>138.32155800000001</v>
      </c>
      <c r="AA237" s="48">
        <f t="shared" si="218"/>
        <v>7</v>
      </c>
      <c r="AB237" s="48">
        <f t="shared" si="219"/>
        <v>2019</v>
      </c>
      <c r="AC237" s="32" t="str">
        <f t="shared" si="101"/>
        <v>7-2019</v>
      </c>
      <c r="AD237" s="50">
        <f>IFERROR(VLOOKUP(AC237,IPC!$E$2:$F$1745,2,0),IPC!$H$1)</f>
        <v>138.32155800000001</v>
      </c>
    </row>
    <row r="238" spans="1:34" x14ac:dyDescent="0.25">
      <c r="A238" s="239" t="s">
        <v>1998</v>
      </c>
      <c r="B238" s="243">
        <v>13000000</v>
      </c>
      <c r="C238" s="241">
        <v>1</v>
      </c>
      <c r="D238" s="242" t="s">
        <v>10</v>
      </c>
      <c r="E238" s="242" t="s">
        <v>10</v>
      </c>
      <c r="F238" s="242" t="s">
        <v>4</v>
      </c>
      <c r="G238" s="242" t="s">
        <v>10</v>
      </c>
      <c r="H238" s="244">
        <v>43578</v>
      </c>
      <c r="I238" s="242">
        <v>5</v>
      </c>
      <c r="J238" s="245" t="str">
        <f t="shared" si="207"/>
        <v>BAJA</v>
      </c>
      <c r="K238" s="246">
        <v>4</v>
      </c>
      <c r="L238" s="247">
        <f t="shared" ref="L238" ca="1" si="220">IFERROR(B238*C238*Z250/AD250,"")</f>
        <v>13000000</v>
      </c>
      <c r="M238" s="245" t="str">
        <f t="shared" ref="M238" si="221">IFERROR(IF(T250&gt;50%,"Provisión contable",IF(T250&lt;=10%,"No se registra","Cuentas de orden")),"")</f>
        <v>Cuentas de orden</v>
      </c>
      <c r="N238" s="248">
        <f t="shared" ref="N238" ca="1" si="222">IFERROR(L238*((1+$M$7)^K238)/((1+$N$7)^K238),"")</f>
        <v>12120050.722586345</v>
      </c>
      <c r="O238" s="247">
        <f t="shared" ref="O238" si="223">+IF(M238="Provisión contable",N238,0)</f>
        <v>0</v>
      </c>
      <c r="P238" s="21">
        <f t="shared" si="213"/>
        <v>8</v>
      </c>
      <c r="Q238" s="21">
        <f t="shared" si="214"/>
        <v>8</v>
      </c>
      <c r="R238" s="21">
        <f t="shared" si="215"/>
        <v>35</v>
      </c>
      <c r="S238" s="21">
        <f t="shared" si="216"/>
        <v>8</v>
      </c>
      <c r="T238" s="29">
        <f t="shared" si="203"/>
        <v>0.14749999999999999</v>
      </c>
      <c r="U238" s="34">
        <f t="shared" si="217"/>
        <v>45495</v>
      </c>
      <c r="V238" s="35">
        <f t="shared" ca="1" si="88"/>
        <v>44139</v>
      </c>
      <c r="W238" s="54">
        <f t="shared" ca="1" si="89"/>
        <v>10</v>
      </c>
      <c r="X238" s="54">
        <f t="shared" ca="1" si="90"/>
        <v>2020</v>
      </c>
      <c r="Y238" s="55" t="str">
        <f t="shared" ca="1" si="91"/>
        <v>10-2020</v>
      </c>
      <c r="Z238" s="51">
        <f ca="1">IFERROR(VLOOKUP(Y238,IPC!$E$2:$F$1745,2,0),IPC!$H$1)</f>
        <v>138.32155800000001</v>
      </c>
      <c r="AA238" s="48">
        <f t="shared" si="218"/>
        <v>7</v>
      </c>
      <c r="AB238" s="48">
        <f t="shared" si="219"/>
        <v>2019</v>
      </c>
      <c r="AC238" s="32" t="str">
        <f t="shared" si="101"/>
        <v>7-2019</v>
      </c>
      <c r="AD238" s="50">
        <f>IFERROR(VLOOKUP(AC238,IPC!$E$2:$F$1745,2,0),IPC!$H$1)</f>
        <v>138.32155800000001</v>
      </c>
    </row>
    <row r="239" spans="1:34" x14ac:dyDescent="0.25">
      <c r="A239" s="239" t="s">
        <v>1999</v>
      </c>
      <c r="B239" s="243">
        <v>78717000</v>
      </c>
      <c r="C239" s="241">
        <v>1</v>
      </c>
      <c r="D239" s="242" t="s">
        <v>10</v>
      </c>
      <c r="E239" s="242" t="s">
        <v>10</v>
      </c>
      <c r="F239" s="242" t="s">
        <v>4</v>
      </c>
      <c r="G239" s="242" t="s">
        <v>10</v>
      </c>
      <c r="H239" s="244">
        <v>43754</v>
      </c>
      <c r="I239" s="242">
        <v>5</v>
      </c>
      <c r="J239" s="245" t="str">
        <f t="shared" si="207"/>
        <v>BAJA</v>
      </c>
      <c r="K239" s="246">
        <f t="shared" ref="K239:K301" ca="1" si="224">IFERROR(IF((U251-V251)/365&lt;0,"",(U251-V251)/365),"")</f>
        <v>3.9452054794520546</v>
      </c>
      <c r="L239" s="247">
        <f t="shared" ca="1" si="209"/>
        <v>78717000</v>
      </c>
      <c r="M239" s="245" t="str">
        <f t="shared" si="210"/>
        <v>Cuentas de orden</v>
      </c>
      <c r="N239" s="248">
        <f t="shared" ref="N239:N301" ca="1" si="225">IFERROR(L239*((1+$M$7)^K239)/((1+$N$7)^K239),"")</f>
        <v>73459267.041031256</v>
      </c>
      <c r="O239" s="247">
        <f t="shared" si="212"/>
        <v>0</v>
      </c>
      <c r="P239" s="21" t="e">
        <f>+VLOOKUP(#REF!,$E$2:$F$5,2,0)</f>
        <v>#REF!</v>
      </c>
      <c r="Q239" s="21" t="e">
        <f>+VLOOKUP(#REF!,$E$2:$F$5,2,0)</f>
        <v>#REF!</v>
      </c>
      <c r="R239" s="21" t="e">
        <f>+VLOOKUP(#REF!,$E$2:$F$5,2,0)</f>
        <v>#REF!</v>
      </c>
      <c r="S239" s="21" t="e">
        <f>+VLOOKUP(#REF!,$E$2:$F$5,2,0)</f>
        <v>#REF!</v>
      </c>
      <c r="T239" s="29" t="e">
        <f t="shared" si="203"/>
        <v>#REF!</v>
      </c>
      <c r="U239" s="34" t="e">
        <f>+#REF!+365*#REF!</f>
        <v>#REF!</v>
      </c>
      <c r="V239" s="35">
        <f t="shared" ca="1" si="88"/>
        <v>44139</v>
      </c>
      <c r="W239" s="54">
        <f t="shared" ca="1" si="89"/>
        <v>10</v>
      </c>
      <c r="X239" s="54">
        <f t="shared" ca="1" si="90"/>
        <v>2020</v>
      </c>
      <c r="Y239" s="55" t="str">
        <f t="shared" ca="1" si="91"/>
        <v>10-2020</v>
      </c>
      <c r="Z239" s="51">
        <f ca="1">IFERROR(VLOOKUP(Y239,IPC!$E$2:$F$1745,2,0),IPC!$H$1)</f>
        <v>138.32155800000001</v>
      </c>
      <c r="AA239" s="48" t="e">
        <f>+MONTH(#REF!)</f>
        <v>#REF!</v>
      </c>
      <c r="AB239" s="48" t="e">
        <f>+YEAR(#REF!)</f>
        <v>#REF!</v>
      </c>
      <c r="AC239" s="32" t="e">
        <f t="shared" si="101"/>
        <v>#REF!</v>
      </c>
      <c r="AD239" s="50">
        <f>IFERROR(VLOOKUP(AC239,IPC!$E$2:$F$1745,2,0),IPC!$H$1)</f>
        <v>138.32155800000001</v>
      </c>
    </row>
    <row r="240" spans="1:34" x14ac:dyDescent="0.25">
      <c r="A240" s="239" t="s">
        <v>2000</v>
      </c>
      <c r="B240" s="243">
        <v>138019333</v>
      </c>
      <c r="C240" s="241">
        <v>1</v>
      </c>
      <c r="D240" s="242" t="s">
        <v>10</v>
      </c>
      <c r="E240" s="242" t="s">
        <v>10</v>
      </c>
      <c r="F240" s="242" t="s">
        <v>4</v>
      </c>
      <c r="G240" s="242" t="s">
        <v>10</v>
      </c>
      <c r="H240" s="244">
        <v>43802</v>
      </c>
      <c r="I240" s="242">
        <v>5</v>
      </c>
      <c r="J240" s="245" t="str">
        <f t="shared" si="207"/>
        <v>BAJA</v>
      </c>
      <c r="K240" s="246">
        <v>4</v>
      </c>
      <c r="L240" s="247">
        <f t="shared" ca="1" si="209"/>
        <v>138019333</v>
      </c>
      <c r="M240" s="245" t="str">
        <f t="shared" si="210"/>
        <v>Cuentas de orden</v>
      </c>
      <c r="N240" s="248">
        <f t="shared" ca="1" si="225"/>
        <v>128677024.35827196</v>
      </c>
      <c r="O240" s="247">
        <f t="shared" si="212"/>
        <v>0</v>
      </c>
      <c r="P240" s="21" t="e">
        <f>+VLOOKUP(#REF!,$E$2:$F$5,2,0)</f>
        <v>#REF!</v>
      </c>
      <c r="Q240" s="21" t="e">
        <f>+VLOOKUP(#REF!,$E$2:$F$5,2,0)</f>
        <v>#REF!</v>
      </c>
      <c r="R240" s="21" t="e">
        <f>+VLOOKUP(#REF!,$E$2:$F$5,2,0)</f>
        <v>#REF!</v>
      </c>
      <c r="S240" s="21" t="e">
        <f>+VLOOKUP(#REF!,$E$2:$F$5,2,0)</f>
        <v>#REF!</v>
      </c>
      <c r="T240" s="29" t="e">
        <f t="shared" si="203"/>
        <v>#REF!</v>
      </c>
      <c r="U240" s="34" t="e">
        <f>+#REF!+365*#REF!</f>
        <v>#REF!</v>
      </c>
      <c r="V240" s="35">
        <f t="shared" ca="1" si="88"/>
        <v>44139</v>
      </c>
      <c r="W240" s="54">
        <f t="shared" ca="1" si="89"/>
        <v>10</v>
      </c>
      <c r="X240" s="54">
        <f t="shared" ca="1" si="90"/>
        <v>2020</v>
      </c>
      <c r="Y240" s="55" t="str">
        <f t="shared" ca="1" si="91"/>
        <v>10-2020</v>
      </c>
      <c r="Z240" s="51">
        <f ca="1">IFERROR(VLOOKUP(Y240,IPC!$E$2:$F$1745,2,0),IPC!$H$1)</f>
        <v>138.32155800000001</v>
      </c>
      <c r="AA240" s="48" t="e">
        <f>+MONTH(#REF!)</f>
        <v>#REF!</v>
      </c>
      <c r="AB240" s="48" t="e">
        <f>+YEAR(#REF!)</f>
        <v>#REF!</v>
      </c>
      <c r="AC240" s="32" t="e">
        <f t="shared" si="101"/>
        <v>#REF!</v>
      </c>
      <c r="AD240" s="50">
        <f>IFERROR(VLOOKUP(AC240,IPC!$E$2:$F$1745,2,0),IPC!$H$1)</f>
        <v>138.32155800000001</v>
      </c>
    </row>
    <row r="241" spans="1:30" x14ac:dyDescent="0.25">
      <c r="A241" s="239" t="s">
        <v>2001</v>
      </c>
      <c r="B241" s="243">
        <v>31249680</v>
      </c>
      <c r="C241" s="241">
        <v>1</v>
      </c>
      <c r="D241" s="242" t="s">
        <v>10</v>
      </c>
      <c r="E241" s="242" t="s">
        <v>10</v>
      </c>
      <c r="F241" s="242" t="s">
        <v>10</v>
      </c>
      <c r="G241" s="242" t="s">
        <v>10</v>
      </c>
      <c r="H241" s="244">
        <v>43546</v>
      </c>
      <c r="I241" s="242">
        <v>4</v>
      </c>
      <c r="J241" s="245" t="str">
        <f t="shared" si="207"/>
        <v>REMOTA</v>
      </c>
      <c r="K241" s="246">
        <f t="shared" ca="1" si="224"/>
        <v>2.3753424657534246</v>
      </c>
      <c r="L241" s="247">
        <f t="shared" ca="1" si="209"/>
        <v>31249680</v>
      </c>
      <c r="M241" s="245" t="str">
        <f t="shared" si="210"/>
        <v>No se registra</v>
      </c>
      <c r="N241" s="248">
        <f t="shared" ca="1" si="225"/>
        <v>29975736.513845421</v>
      </c>
      <c r="O241" s="247">
        <f t="shared" si="212"/>
        <v>0</v>
      </c>
      <c r="P241" s="21" t="e">
        <f>+VLOOKUP(#REF!,$E$2:$F$5,2,0)</f>
        <v>#REF!</v>
      </c>
      <c r="Q241" s="21" t="e">
        <f>+VLOOKUP(#REF!,$E$2:$F$5,2,0)</f>
        <v>#REF!</v>
      </c>
      <c r="R241" s="21" t="e">
        <f>+VLOOKUP(#REF!,$E$2:$F$5,2,0)</f>
        <v>#REF!</v>
      </c>
      <c r="S241" s="21" t="e">
        <f>+VLOOKUP(#REF!,$E$2:$F$5,2,0)</f>
        <v>#REF!</v>
      </c>
      <c r="T241" s="29" t="e">
        <f t="shared" si="203"/>
        <v>#REF!</v>
      </c>
      <c r="U241" s="34" t="e">
        <f>+#REF!+365*#REF!</f>
        <v>#REF!</v>
      </c>
      <c r="V241" s="35">
        <f t="shared" ca="1" si="88"/>
        <v>44139</v>
      </c>
      <c r="W241" s="54">
        <f t="shared" ca="1" si="89"/>
        <v>10</v>
      </c>
      <c r="X241" s="54">
        <f t="shared" ca="1" si="90"/>
        <v>2020</v>
      </c>
      <c r="Y241" s="55" t="str">
        <f t="shared" ca="1" si="91"/>
        <v>10-2020</v>
      </c>
      <c r="Z241" s="51">
        <f ca="1">IFERROR(VLOOKUP(Y241,IPC!$E$2:$F$1745,2,0),IPC!$H$1)</f>
        <v>138.32155800000001</v>
      </c>
      <c r="AA241" s="48" t="e">
        <f>+MONTH(#REF!)</f>
        <v>#REF!</v>
      </c>
      <c r="AB241" s="48" t="e">
        <f>+YEAR(#REF!)</f>
        <v>#REF!</v>
      </c>
      <c r="AC241" s="32" t="e">
        <f t="shared" si="101"/>
        <v>#REF!</v>
      </c>
      <c r="AD241" s="50">
        <f>IFERROR(VLOOKUP(AC241,IPC!$E$2:$F$1745,2,0),IPC!$H$1)</f>
        <v>138.32155800000001</v>
      </c>
    </row>
    <row r="242" spans="1:30" x14ac:dyDescent="0.25">
      <c r="A242" s="239" t="s">
        <v>2002</v>
      </c>
      <c r="B242" s="243">
        <v>221315100</v>
      </c>
      <c r="C242" s="241">
        <v>1</v>
      </c>
      <c r="D242" s="242" t="s">
        <v>10</v>
      </c>
      <c r="E242" s="242" t="s">
        <v>10</v>
      </c>
      <c r="F242" s="242" t="s">
        <v>4</v>
      </c>
      <c r="G242" s="242" t="s">
        <v>10</v>
      </c>
      <c r="H242" s="244">
        <v>43777</v>
      </c>
      <c r="I242" s="242">
        <v>5</v>
      </c>
      <c r="J242" s="245" t="str">
        <f t="shared" si="207"/>
        <v>BAJA</v>
      </c>
      <c r="K242" s="246">
        <v>4</v>
      </c>
      <c r="L242" s="247">
        <f t="shared" ca="1" si="209"/>
        <v>221315100</v>
      </c>
      <c r="M242" s="245" t="str">
        <f t="shared" si="210"/>
        <v>Cuentas de orden</v>
      </c>
      <c r="N242" s="248">
        <f t="shared" ca="1" si="225"/>
        <v>206334633.6672515</v>
      </c>
      <c r="O242" s="247">
        <f t="shared" si="212"/>
        <v>0</v>
      </c>
      <c r="P242" s="21">
        <f t="shared" ref="P242:P305" si="226">+VLOOKUP(D230,$E$2:$F$5,2,0)</f>
        <v>8</v>
      </c>
      <c r="Q242" s="21">
        <f t="shared" ref="Q242:Q305" si="227">+VLOOKUP(E230,$E$2:$F$5,2,0)</f>
        <v>8</v>
      </c>
      <c r="R242" s="21">
        <f t="shared" ref="R242:R305" si="228">+VLOOKUP(F230,$E$2:$F$5,2,0)</f>
        <v>8</v>
      </c>
      <c r="S242" s="21">
        <f t="shared" ref="S242:S305" si="229">+VLOOKUP(G230,$E$2:$F$5,2,0)</f>
        <v>35</v>
      </c>
      <c r="T242" s="29">
        <f t="shared" si="203"/>
        <v>0.14749999999999999</v>
      </c>
      <c r="U242" s="34">
        <f t="shared" ref="U242:U305" si="230">+H230+365*I230</f>
        <v>44969</v>
      </c>
      <c r="V242" s="35">
        <f t="shared" ca="1" si="88"/>
        <v>44139</v>
      </c>
      <c r="W242" s="54">
        <f t="shared" ca="1" si="89"/>
        <v>10</v>
      </c>
      <c r="X242" s="54">
        <f t="shared" ca="1" si="90"/>
        <v>2020</v>
      </c>
      <c r="Y242" s="55" t="str">
        <f t="shared" ca="1" si="91"/>
        <v>10-2020</v>
      </c>
      <c r="Z242" s="51">
        <f ca="1">IFERROR(VLOOKUP(Y242,IPC!$E$2:$F$1745,2,0),IPC!$H$1)</f>
        <v>138.32155800000001</v>
      </c>
      <c r="AA242" s="48">
        <f t="shared" ref="AA242:AA305" si="231">+MONTH(H230)</f>
        <v>2</v>
      </c>
      <c r="AB242" s="48">
        <f t="shared" ref="AB242:AB305" si="232">+YEAR(H230)</f>
        <v>2019</v>
      </c>
      <c r="AC242" s="32" t="str">
        <f t="shared" si="101"/>
        <v>2-2019</v>
      </c>
      <c r="AD242" s="50">
        <f>IFERROR(VLOOKUP(AC242,IPC!$E$2:$F$1745,2,0),IPC!$H$1)</f>
        <v>138.32155800000001</v>
      </c>
    </row>
    <row r="243" spans="1:30" x14ac:dyDescent="0.25">
      <c r="A243" s="239" t="s">
        <v>2003</v>
      </c>
      <c r="B243" s="243">
        <v>52082000</v>
      </c>
      <c r="C243" s="241">
        <v>1</v>
      </c>
      <c r="D243" s="242" t="s">
        <v>10</v>
      </c>
      <c r="E243" s="242" t="s">
        <v>10</v>
      </c>
      <c r="F243" s="242" t="s">
        <v>10</v>
      </c>
      <c r="G243" s="242" t="s">
        <v>10</v>
      </c>
      <c r="H243" s="244">
        <v>43731</v>
      </c>
      <c r="I243" s="242">
        <v>5</v>
      </c>
      <c r="J243" s="245" t="str">
        <f t="shared" si="207"/>
        <v>REMOTA</v>
      </c>
      <c r="K243" s="246">
        <f t="shared" ca="1" si="224"/>
        <v>3.882191780821918</v>
      </c>
      <c r="L243" s="247">
        <f t="shared" ca="1" si="209"/>
        <v>52082000</v>
      </c>
      <c r="M243" s="245" t="str">
        <f t="shared" si="210"/>
        <v>No se registra</v>
      </c>
      <c r="N243" s="248">
        <f t="shared" ca="1" si="225"/>
        <v>48656988.610130712</v>
      </c>
      <c r="O243" s="247">
        <f t="shared" si="212"/>
        <v>0</v>
      </c>
      <c r="P243" s="21">
        <f t="shared" si="226"/>
        <v>35</v>
      </c>
      <c r="Q243" s="21">
        <f t="shared" si="227"/>
        <v>35</v>
      </c>
      <c r="R243" s="21">
        <f t="shared" si="228"/>
        <v>35</v>
      </c>
      <c r="S243" s="21">
        <f t="shared" si="229"/>
        <v>65</v>
      </c>
      <c r="T243" s="29">
        <f t="shared" si="203"/>
        <v>0.42499999999999999</v>
      </c>
      <c r="U243" s="34">
        <f t="shared" si="230"/>
        <v>45223</v>
      </c>
      <c r="V243" s="35">
        <f t="shared" ca="1" si="88"/>
        <v>44139</v>
      </c>
      <c r="W243" s="54">
        <f t="shared" ca="1" si="89"/>
        <v>10</v>
      </c>
      <c r="X243" s="54">
        <f t="shared" ca="1" si="90"/>
        <v>2020</v>
      </c>
      <c r="Y243" s="55" t="str">
        <f t="shared" ca="1" si="91"/>
        <v>10-2020</v>
      </c>
      <c r="Z243" s="51">
        <f ca="1">IFERROR(VLOOKUP(Y243,IPC!$E$2:$F$1745,2,0),IPC!$H$1)</f>
        <v>138.32155800000001</v>
      </c>
      <c r="AA243" s="48">
        <f t="shared" si="231"/>
        <v>10</v>
      </c>
      <c r="AB243" s="48">
        <f t="shared" si="232"/>
        <v>2019</v>
      </c>
      <c r="AC243" s="32" t="str">
        <f t="shared" si="101"/>
        <v>10-2019</v>
      </c>
      <c r="AD243" s="50">
        <f>IFERROR(VLOOKUP(AC243,IPC!$E$2:$F$1745,2,0),IPC!$H$1)</f>
        <v>138.32155800000001</v>
      </c>
    </row>
    <row r="244" spans="1:30" x14ac:dyDescent="0.25">
      <c r="A244" s="239" t="s">
        <v>1979</v>
      </c>
      <c r="B244" s="243">
        <v>8606698</v>
      </c>
      <c r="C244" s="241">
        <v>1</v>
      </c>
      <c r="D244" s="242" t="s">
        <v>10</v>
      </c>
      <c r="E244" s="242" t="s">
        <v>10</v>
      </c>
      <c r="F244" s="242" t="s">
        <v>4</v>
      </c>
      <c r="G244" s="242" t="s">
        <v>10</v>
      </c>
      <c r="H244" s="244">
        <v>43670</v>
      </c>
      <c r="I244" s="242">
        <v>5</v>
      </c>
      <c r="J244" s="245" t="str">
        <f t="shared" si="207"/>
        <v>BAJA</v>
      </c>
      <c r="K244" s="246">
        <f t="shared" ca="1" si="224"/>
        <v>3.7150684931506848</v>
      </c>
      <c r="L244" s="247">
        <f t="shared" ca="1" si="209"/>
        <v>8606698</v>
      </c>
      <c r="M244" s="245" t="str">
        <f t="shared" si="210"/>
        <v>Cuentas de orden</v>
      </c>
      <c r="N244" s="248">
        <f t="shared" ca="1" si="225"/>
        <v>8064285.6136444602</v>
      </c>
      <c r="O244" s="247">
        <f t="shared" si="212"/>
        <v>0</v>
      </c>
      <c r="P244" s="21">
        <f t="shared" si="226"/>
        <v>8</v>
      </c>
      <c r="Q244" s="21">
        <f t="shared" si="227"/>
        <v>8</v>
      </c>
      <c r="R244" s="21">
        <f t="shared" si="228"/>
        <v>35</v>
      </c>
      <c r="S244" s="21">
        <f t="shared" si="229"/>
        <v>35</v>
      </c>
      <c r="T244" s="29">
        <f t="shared" si="203"/>
        <v>0.215</v>
      </c>
      <c r="U244" s="34">
        <f t="shared" si="230"/>
        <v>45152</v>
      </c>
      <c r="V244" s="35">
        <f t="shared" ca="1" si="88"/>
        <v>44139</v>
      </c>
      <c r="W244" s="54">
        <f t="shared" ca="1" si="89"/>
        <v>10</v>
      </c>
      <c r="X244" s="54">
        <f t="shared" ca="1" si="90"/>
        <v>2020</v>
      </c>
      <c r="Y244" s="55" t="str">
        <f t="shared" ca="1" si="91"/>
        <v>10-2020</v>
      </c>
      <c r="Z244" s="51">
        <f ca="1">IFERROR(VLOOKUP(Y244,IPC!$E$2:$F$1745,2,0),IPC!$H$1)</f>
        <v>138.32155800000001</v>
      </c>
      <c r="AA244" s="48">
        <f t="shared" si="231"/>
        <v>8</v>
      </c>
      <c r="AB244" s="48">
        <f t="shared" si="232"/>
        <v>2019</v>
      </c>
      <c r="AC244" s="32" t="str">
        <f t="shared" si="101"/>
        <v>8-2019</v>
      </c>
      <c r="AD244" s="50">
        <f>IFERROR(VLOOKUP(AC244,IPC!$E$2:$F$1745,2,0),IPC!$H$1)</f>
        <v>138.32155800000001</v>
      </c>
    </row>
    <row r="245" spans="1:30" x14ac:dyDescent="0.25">
      <c r="J245" s="44" t="str">
        <f t="shared" si="207"/>
        <v/>
      </c>
      <c r="K245" s="33" t="str">
        <f t="shared" ca="1" si="224"/>
        <v/>
      </c>
      <c r="L245" s="108">
        <f t="shared" ca="1" si="209"/>
        <v>0</v>
      </c>
      <c r="M245" s="44" t="str">
        <f t="shared" si="210"/>
        <v/>
      </c>
      <c r="N245" s="45" t="str">
        <f t="shared" ca="1" si="225"/>
        <v/>
      </c>
      <c r="O245" s="108">
        <f t="shared" si="212"/>
        <v>0</v>
      </c>
      <c r="P245" s="21">
        <f t="shared" si="226"/>
        <v>8</v>
      </c>
      <c r="Q245" s="21">
        <f t="shared" si="227"/>
        <v>8</v>
      </c>
      <c r="R245" s="21">
        <f t="shared" si="228"/>
        <v>35</v>
      </c>
      <c r="S245" s="21">
        <f t="shared" si="229"/>
        <v>8</v>
      </c>
      <c r="T245" s="29">
        <f t="shared" si="203"/>
        <v>0.14749999999999999</v>
      </c>
      <c r="U245" s="34">
        <f t="shared" si="230"/>
        <v>45495</v>
      </c>
      <c r="V245" s="35">
        <f t="shared" ca="1" si="88"/>
        <v>44139</v>
      </c>
      <c r="W245" s="54">
        <f t="shared" ca="1" si="89"/>
        <v>10</v>
      </c>
      <c r="X245" s="54">
        <f t="shared" ca="1" si="90"/>
        <v>2020</v>
      </c>
      <c r="Y245" s="55" t="str">
        <f t="shared" ca="1" si="91"/>
        <v>10-2020</v>
      </c>
      <c r="Z245" s="51">
        <f ca="1">IFERROR(VLOOKUP(Y245,IPC!$E$2:$F$1745,2,0),IPC!$H$1)</f>
        <v>138.32155800000001</v>
      </c>
      <c r="AA245" s="48">
        <f t="shared" si="231"/>
        <v>7</v>
      </c>
      <c r="AB245" s="48">
        <f t="shared" si="232"/>
        <v>2019</v>
      </c>
      <c r="AC245" s="32" t="str">
        <f t="shared" si="101"/>
        <v>7-2019</v>
      </c>
      <c r="AD245" s="50">
        <f>IFERROR(VLOOKUP(AC245,IPC!$E$2:$F$1745,2,0),IPC!$H$1)</f>
        <v>138.32155800000001</v>
      </c>
    </row>
    <row r="246" spans="1:30" x14ac:dyDescent="0.25">
      <c r="J246" s="44" t="str">
        <f t="shared" si="207"/>
        <v/>
      </c>
      <c r="K246" s="33" t="str">
        <f t="shared" ca="1" si="224"/>
        <v/>
      </c>
      <c r="L246" s="108">
        <f t="shared" ca="1" si="209"/>
        <v>0</v>
      </c>
      <c r="M246" s="44" t="str">
        <f t="shared" si="210"/>
        <v/>
      </c>
      <c r="N246" s="45" t="str">
        <f t="shared" ca="1" si="225"/>
        <v/>
      </c>
      <c r="O246" s="108">
        <f t="shared" si="212"/>
        <v>0</v>
      </c>
      <c r="P246" s="21">
        <f t="shared" si="226"/>
        <v>35</v>
      </c>
      <c r="Q246" s="21">
        <f t="shared" si="227"/>
        <v>35</v>
      </c>
      <c r="R246" s="21">
        <f t="shared" si="228"/>
        <v>35</v>
      </c>
      <c r="S246" s="21">
        <f t="shared" si="229"/>
        <v>8</v>
      </c>
      <c r="T246" s="29">
        <f t="shared" si="203"/>
        <v>0.28249999999999997</v>
      </c>
      <c r="U246" s="34">
        <f t="shared" si="230"/>
        <v>45173</v>
      </c>
      <c r="V246" s="35">
        <f t="shared" ca="1" si="88"/>
        <v>44139</v>
      </c>
      <c r="W246" s="54">
        <f t="shared" ca="1" si="89"/>
        <v>10</v>
      </c>
      <c r="X246" s="54">
        <f t="shared" ca="1" si="90"/>
        <v>2020</v>
      </c>
      <c r="Y246" s="55" t="str">
        <f t="shared" ca="1" si="91"/>
        <v>10-2020</v>
      </c>
      <c r="Z246" s="51">
        <f ca="1">IFERROR(VLOOKUP(Y246,IPC!$E$2:$F$1745,2,0),IPC!$H$1)</f>
        <v>138.32155800000001</v>
      </c>
      <c r="AA246" s="48">
        <f t="shared" si="231"/>
        <v>9</v>
      </c>
      <c r="AB246" s="48">
        <f t="shared" si="232"/>
        <v>2019</v>
      </c>
      <c r="AC246" s="32" t="str">
        <f t="shared" si="101"/>
        <v>9-2019</v>
      </c>
      <c r="AD246" s="50">
        <f>IFERROR(VLOOKUP(AC246,IPC!$E$2:$F$1745,2,0),IPC!$H$1)</f>
        <v>138.32155800000001</v>
      </c>
    </row>
    <row r="247" spans="1:30" x14ac:dyDescent="0.25">
      <c r="J247" s="44" t="str">
        <f t="shared" si="207"/>
        <v/>
      </c>
      <c r="K247" s="33" t="str">
        <f t="shared" ca="1" si="224"/>
        <v/>
      </c>
      <c r="L247" s="108">
        <f t="shared" ca="1" si="209"/>
        <v>0</v>
      </c>
      <c r="M247" s="44" t="str">
        <f t="shared" si="210"/>
        <v/>
      </c>
      <c r="N247" s="45" t="str">
        <f t="shared" ca="1" si="225"/>
        <v/>
      </c>
      <c r="O247" s="108">
        <f t="shared" si="212"/>
        <v>0</v>
      </c>
      <c r="P247" s="21">
        <f t="shared" si="226"/>
        <v>35</v>
      </c>
      <c r="Q247" s="21">
        <f t="shared" si="227"/>
        <v>8</v>
      </c>
      <c r="R247" s="21">
        <f t="shared" si="228"/>
        <v>35</v>
      </c>
      <c r="S247" s="21">
        <f t="shared" si="229"/>
        <v>35</v>
      </c>
      <c r="T247" s="29">
        <f t="shared" si="203"/>
        <v>0.28249999999999997</v>
      </c>
      <c r="U247" s="34">
        <f t="shared" si="230"/>
        <v>45544</v>
      </c>
      <c r="V247" s="35">
        <f t="shared" ca="1" si="88"/>
        <v>44139</v>
      </c>
      <c r="W247" s="54">
        <f t="shared" ca="1" si="89"/>
        <v>10</v>
      </c>
      <c r="X247" s="54">
        <f t="shared" ca="1" si="90"/>
        <v>2020</v>
      </c>
      <c r="Y247" s="55" t="str">
        <f t="shared" ca="1" si="91"/>
        <v>10-2020</v>
      </c>
      <c r="Z247" s="51">
        <f ca="1">IFERROR(VLOOKUP(Y247,IPC!$E$2:$F$1745,2,0),IPC!$H$1)</f>
        <v>138.32155800000001</v>
      </c>
      <c r="AA247" s="48">
        <f t="shared" si="231"/>
        <v>9</v>
      </c>
      <c r="AB247" s="48">
        <f t="shared" si="232"/>
        <v>2019</v>
      </c>
      <c r="AC247" s="32" t="str">
        <f t="shared" si="101"/>
        <v>9-2019</v>
      </c>
      <c r="AD247" s="50">
        <f>IFERROR(VLOOKUP(AC247,IPC!$E$2:$F$1745,2,0),IPC!$H$1)</f>
        <v>138.32155800000001</v>
      </c>
    </row>
    <row r="248" spans="1:30" x14ac:dyDescent="0.25">
      <c r="J248" s="44" t="str">
        <f t="shared" si="207"/>
        <v/>
      </c>
      <c r="K248" s="33" t="str">
        <f t="shared" ca="1" si="224"/>
        <v/>
      </c>
      <c r="L248" s="108">
        <f t="shared" ca="1" si="209"/>
        <v>0</v>
      </c>
      <c r="M248" s="44" t="str">
        <f t="shared" si="210"/>
        <v/>
      </c>
      <c r="N248" s="45" t="str">
        <f t="shared" ca="1" si="225"/>
        <v/>
      </c>
      <c r="O248" s="108">
        <f t="shared" si="212"/>
        <v>0</v>
      </c>
      <c r="P248" s="21">
        <f t="shared" si="226"/>
        <v>35</v>
      </c>
      <c r="Q248" s="21">
        <f t="shared" si="227"/>
        <v>35</v>
      </c>
      <c r="R248" s="21">
        <f t="shared" si="228"/>
        <v>35</v>
      </c>
      <c r="S248" s="21">
        <f t="shared" si="229"/>
        <v>8</v>
      </c>
      <c r="T248" s="29">
        <f t="shared" si="203"/>
        <v>0.28249999999999997</v>
      </c>
      <c r="U248" s="34">
        <f t="shared" si="230"/>
        <v>45538</v>
      </c>
      <c r="V248" s="35">
        <f t="shared" ca="1" si="88"/>
        <v>44139</v>
      </c>
      <c r="W248" s="54">
        <f t="shared" ca="1" si="89"/>
        <v>10</v>
      </c>
      <c r="X248" s="54">
        <f t="shared" ca="1" si="90"/>
        <v>2020</v>
      </c>
      <c r="Y248" s="55" t="str">
        <f t="shared" ca="1" si="91"/>
        <v>10-2020</v>
      </c>
      <c r="Z248" s="51">
        <f ca="1">IFERROR(VLOOKUP(Y248,IPC!$E$2:$F$1745,2,0),IPC!$H$1)</f>
        <v>138.32155800000001</v>
      </c>
      <c r="AA248" s="48">
        <f t="shared" si="231"/>
        <v>9</v>
      </c>
      <c r="AB248" s="48">
        <f t="shared" si="232"/>
        <v>2019</v>
      </c>
      <c r="AC248" s="32" t="str">
        <f t="shared" si="101"/>
        <v>9-2019</v>
      </c>
      <c r="AD248" s="50">
        <f>IFERROR(VLOOKUP(AC248,IPC!$E$2:$F$1745,2,0),IPC!$H$1)</f>
        <v>138.32155800000001</v>
      </c>
    </row>
    <row r="249" spans="1:30" x14ac:dyDescent="0.25">
      <c r="J249" s="44" t="str">
        <f t="shared" si="207"/>
        <v/>
      </c>
      <c r="K249" s="33" t="str">
        <f t="shared" ca="1" si="224"/>
        <v/>
      </c>
      <c r="L249" s="108">
        <f t="shared" ca="1" si="209"/>
        <v>0</v>
      </c>
      <c r="M249" s="44" t="str">
        <f t="shared" si="210"/>
        <v/>
      </c>
      <c r="N249" s="45" t="str">
        <f t="shared" ca="1" si="225"/>
        <v/>
      </c>
      <c r="O249" s="108">
        <f t="shared" si="212"/>
        <v>0</v>
      </c>
      <c r="P249" s="21">
        <f t="shared" si="226"/>
        <v>35</v>
      </c>
      <c r="Q249" s="21">
        <f t="shared" si="227"/>
        <v>8</v>
      </c>
      <c r="R249" s="21">
        <f t="shared" si="228"/>
        <v>8</v>
      </c>
      <c r="S249" s="21">
        <f t="shared" si="229"/>
        <v>8</v>
      </c>
      <c r="T249" s="29">
        <f t="shared" si="203"/>
        <v>0.14749999999999999</v>
      </c>
      <c r="U249" s="34">
        <f t="shared" si="230"/>
        <v>45535</v>
      </c>
      <c r="V249" s="35">
        <f t="shared" ca="1" si="88"/>
        <v>44139</v>
      </c>
      <c r="W249" s="54">
        <f t="shared" ca="1" si="89"/>
        <v>10</v>
      </c>
      <c r="X249" s="54">
        <f t="shared" ca="1" si="90"/>
        <v>2020</v>
      </c>
      <c r="Y249" s="55" t="str">
        <f t="shared" ca="1" si="91"/>
        <v>10-2020</v>
      </c>
      <c r="Z249" s="51">
        <f ca="1">IFERROR(VLOOKUP(Y249,IPC!$E$2:$F$1745,2,0),IPC!$H$1)</f>
        <v>138.32155800000001</v>
      </c>
      <c r="AA249" s="48">
        <f t="shared" si="231"/>
        <v>9</v>
      </c>
      <c r="AB249" s="48">
        <f t="shared" si="232"/>
        <v>2019</v>
      </c>
      <c r="AC249" s="32" t="str">
        <f t="shared" si="101"/>
        <v>9-2019</v>
      </c>
      <c r="AD249" s="50">
        <f>IFERROR(VLOOKUP(AC249,IPC!$E$2:$F$1745,2,0),IPC!$H$1)</f>
        <v>138.32155800000001</v>
      </c>
    </row>
    <row r="250" spans="1:30" x14ac:dyDescent="0.25">
      <c r="J250" s="44" t="str">
        <f t="shared" si="207"/>
        <v/>
      </c>
      <c r="K250" s="33" t="str">
        <f t="shared" ca="1" si="224"/>
        <v/>
      </c>
      <c r="L250" s="108">
        <f t="shared" ca="1" si="209"/>
        <v>0</v>
      </c>
      <c r="M250" s="44" t="str">
        <f t="shared" si="210"/>
        <v/>
      </c>
      <c r="N250" s="45" t="str">
        <f t="shared" ca="1" si="225"/>
        <v/>
      </c>
      <c r="O250" s="108">
        <f t="shared" si="212"/>
        <v>0</v>
      </c>
      <c r="P250" s="21">
        <f t="shared" si="226"/>
        <v>8</v>
      </c>
      <c r="Q250" s="21">
        <f t="shared" si="227"/>
        <v>8</v>
      </c>
      <c r="R250" s="21">
        <f t="shared" si="228"/>
        <v>35</v>
      </c>
      <c r="S250" s="21">
        <f t="shared" si="229"/>
        <v>8</v>
      </c>
      <c r="T250" s="29">
        <f t="shared" si="203"/>
        <v>0.14749999999999999</v>
      </c>
      <c r="U250" s="34">
        <f t="shared" si="230"/>
        <v>45403</v>
      </c>
      <c r="V250" s="35">
        <f t="shared" ref="V250:V313" ca="1" si="233">+TODAY()</f>
        <v>44139</v>
      </c>
      <c r="W250" s="54">
        <f t="shared" ref="W250:W313" ca="1" si="234">+MONTH(V250)-1</f>
        <v>10</v>
      </c>
      <c r="X250" s="54">
        <f t="shared" ref="X250:X313" ca="1" si="235">+YEAR(V250)</f>
        <v>2020</v>
      </c>
      <c r="Y250" s="55" t="str">
        <f t="shared" ref="Y250:Y313" ca="1" si="236">+W250&amp;"-"&amp;X250</f>
        <v>10-2020</v>
      </c>
      <c r="Z250" s="51">
        <f ca="1">IFERROR(VLOOKUP(Y250,IPC!$E$2:$F$1745,2,0),IPC!$H$1)</f>
        <v>138.32155800000001</v>
      </c>
      <c r="AA250" s="48">
        <f t="shared" si="231"/>
        <v>4</v>
      </c>
      <c r="AB250" s="48">
        <f t="shared" si="232"/>
        <v>2019</v>
      </c>
      <c r="AC250" s="32" t="str">
        <f t="shared" si="101"/>
        <v>4-2019</v>
      </c>
      <c r="AD250" s="50">
        <f>IFERROR(VLOOKUP(AC250,IPC!$E$2:$F$1745,2,0),IPC!$H$1)</f>
        <v>138.32155800000001</v>
      </c>
    </row>
    <row r="251" spans="1:30" x14ac:dyDescent="0.25">
      <c r="J251" s="44" t="str">
        <f t="shared" si="207"/>
        <v/>
      </c>
      <c r="K251" s="33" t="str">
        <f t="shared" ca="1" si="224"/>
        <v/>
      </c>
      <c r="L251" s="108">
        <f t="shared" ca="1" si="209"/>
        <v>0</v>
      </c>
      <c r="M251" s="44" t="str">
        <f t="shared" si="210"/>
        <v/>
      </c>
      <c r="N251" s="45" t="str">
        <f t="shared" ca="1" si="225"/>
        <v/>
      </c>
      <c r="O251" s="108">
        <f t="shared" si="212"/>
        <v>0</v>
      </c>
      <c r="P251" s="21">
        <f t="shared" si="226"/>
        <v>8</v>
      </c>
      <c r="Q251" s="21">
        <f t="shared" si="227"/>
        <v>8</v>
      </c>
      <c r="R251" s="21">
        <f t="shared" si="228"/>
        <v>35</v>
      </c>
      <c r="S251" s="21">
        <f t="shared" si="229"/>
        <v>8</v>
      </c>
      <c r="T251" s="29">
        <f t="shared" si="203"/>
        <v>0.14749999999999999</v>
      </c>
      <c r="U251" s="34">
        <f t="shared" si="230"/>
        <v>45579</v>
      </c>
      <c r="V251" s="35">
        <f t="shared" ca="1" si="233"/>
        <v>44139</v>
      </c>
      <c r="W251" s="54">
        <f t="shared" ca="1" si="234"/>
        <v>10</v>
      </c>
      <c r="X251" s="54">
        <f t="shared" ca="1" si="235"/>
        <v>2020</v>
      </c>
      <c r="Y251" s="55" t="str">
        <f t="shared" ca="1" si="236"/>
        <v>10-2020</v>
      </c>
      <c r="Z251" s="51">
        <f ca="1">IFERROR(VLOOKUP(Y251,IPC!$E$2:$F$1745,2,0),IPC!$H$1)</f>
        <v>138.32155800000001</v>
      </c>
      <c r="AA251" s="48">
        <f t="shared" si="231"/>
        <v>10</v>
      </c>
      <c r="AB251" s="48">
        <f t="shared" si="232"/>
        <v>2019</v>
      </c>
      <c r="AC251" s="32" t="str">
        <f t="shared" si="101"/>
        <v>10-2019</v>
      </c>
      <c r="AD251" s="50">
        <f>IFERROR(VLOOKUP(AC251,IPC!$E$2:$F$1745,2,0),IPC!$H$1)</f>
        <v>138.32155800000001</v>
      </c>
    </row>
    <row r="252" spans="1:30" x14ac:dyDescent="0.25">
      <c r="J252" s="44" t="str">
        <f t="shared" si="207"/>
        <v/>
      </c>
      <c r="K252" s="33" t="str">
        <f t="shared" ca="1" si="224"/>
        <v/>
      </c>
      <c r="L252" s="108">
        <f t="shared" ca="1" si="209"/>
        <v>0</v>
      </c>
      <c r="M252" s="44" t="str">
        <f t="shared" si="210"/>
        <v/>
      </c>
      <c r="N252" s="45" t="str">
        <f t="shared" ca="1" si="225"/>
        <v/>
      </c>
      <c r="O252" s="108">
        <f t="shared" si="212"/>
        <v>0</v>
      </c>
      <c r="P252" s="21">
        <f t="shared" si="226"/>
        <v>8</v>
      </c>
      <c r="Q252" s="21">
        <f t="shared" si="227"/>
        <v>8</v>
      </c>
      <c r="R252" s="21">
        <f t="shared" si="228"/>
        <v>35</v>
      </c>
      <c r="S252" s="21">
        <f t="shared" si="229"/>
        <v>8</v>
      </c>
      <c r="T252" s="29">
        <f t="shared" si="203"/>
        <v>0.14749999999999999</v>
      </c>
      <c r="U252" s="34">
        <f t="shared" si="230"/>
        <v>45627</v>
      </c>
      <c r="V252" s="35">
        <f t="shared" ca="1" si="233"/>
        <v>44139</v>
      </c>
      <c r="W252" s="54">
        <f t="shared" ca="1" si="234"/>
        <v>10</v>
      </c>
      <c r="X252" s="54">
        <f t="shared" ca="1" si="235"/>
        <v>2020</v>
      </c>
      <c r="Y252" s="55" t="str">
        <f t="shared" ca="1" si="236"/>
        <v>10-2020</v>
      </c>
      <c r="Z252" s="51">
        <f ca="1">IFERROR(VLOOKUP(Y252,IPC!$E$2:$F$1745,2,0),IPC!$H$1)</f>
        <v>138.32155800000001</v>
      </c>
      <c r="AA252" s="48">
        <f t="shared" si="231"/>
        <v>12</v>
      </c>
      <c r="AB252" s="48">
        <f t="shared" si="232"/>
        <v>2019</v>
      </c>
      <c r="AC252" s="32" t="str">
        <f t="shared" si="101"/>
        <v>12-2019</v>
      </c>
      <c r="AD252" s="50">
        <f>IFERROR(VLOOKUP(AC252,IPC!$E$2:$F$1745,2,0),IPC!$H$1)</f>
        <v>138.32155800000001</v>
      </c>
    </row>
    <row r="253" spans="1:30" x14ac:dyDescent="0.25">
      <c r="J253" s="44" t="str">
        <f t="shared" si="207"/>
        <v/>
      </c>
      <c r="K253" s="33" t="str">
        <f t="shared" ca="1" si="224"/>
        <v/>
      </c>
      <c r="L253" s="108">
        <f t="shared" ca="1" si="209"/>
        <v>0</v>
      </c>
      <c r="M253" s="44" t="str">
        <f t="shared" si="210"/>
        <v/>
      </c>
      <c r="N253" s="45" t="str">
        <f t="shared" ca="1" si="225"/>
        <v/>
      </c>
      <c r="O253" s="108">
        <f t="shared" si="212"/>
        <v>0</v>
      </c>
      <c r="P253" s="21">
        <f t="shared" si="226"/>
        <v>8</v>
      </c>
      <c r="Q253" s="21">
        <f t="shared" si="227"/>
        <v>8</v>
      </c>
      <c r="R253" s="21">
        <f t="shared" si="228"/>
        <v>8</v>
      </c>
      <c r="S253" s="21">
        <f t="shared" si="229"/>
        <v>8</v>
      </c>
      <c r="T253" s="29">
        <f t="shared" si="203"/>
        <v>0.08</v>
      </c>
      <c r="U253" s="34">
        <f t="shared" si="230"/>
        <v>45006</v>
      </c>
      <c r="V253" s="35">
        <f t="shared" ca="1" si="233"/>
        <v>44139</v>
      </c>
      <c r="W253" s="54">
        <f t="shared" ca="1" si="234"/>
        <v>10</v>
      </c>
      <c r="X253" s="54">
        <f t="shared" ca="1" si="235"/>
        <v>2020</v>
      </c>
      <c r="Y253" s="55" t="str">
        <f t="shared" ca="1" si="236"/>
        <v>10-2020</v>
      </c>
      <c r="Z253" s="51">
        <f ca="1">IFERROR(VLOOKUP(Y253,IPC!$E$2:$F$1745,2,0),IPC!$H$1)</f>
        <v>138.32155800000001</v>
      </c>
      <c r="AA253" s="48">
        <f t="shared" si="231"/>
        <v>3</v>
      </c>
      <c r="AB253" s="48">
        <f t="shared" si="232"/>
        <v>2019</v>
      </c>
      <c r="AC253" s="32" t="str">
        <f t="shared" si="101"/>
        <v>3-2019</v>
      </c>
      <c r="AD253" s="50">
        <f>IFERROR(VLOOKUP(AC253,IPC!$E$2:$F$1745,2,0),IPC!$H$1)</f>
        <v>138.32155800000001</v>
      </c>
    </row>
    <row r="254" spans="1:30" x14ac:dyDescent="0.25">
      <c r="J254" s="44" t="str">
        <f t="shared" si="207"/>
        <v/>
      </c>
      <c r="K254" s="33" t="str">
        <f t="shared" ca="1" si="224"/>
        <v/>
      </c>
      <c r="L254" s="108">
        <f t="shared" ca="1" si="209"/>
        <v>0</v>
      </c>
      <c r="M254" s="44" t="str">
        <f t="shared" si="210"/>
        <v/>
      </c>
      <c r="N254" s="45" t="str">
        <f t="shared" ca="1" si="225"/>
        <v/>
      </c>
      <c r="O254" s="108">
        <f t="shared" si="212"/>
        <v>0</v>
      </c>
      <c r="P254" s="21">
        <f t="shared" si="226"/>
        <v>8</v>
      </c>
      <c r="Q254" s="21">
        <f t="shared" si="227"/>
        <v>8</v>
      </c>
      <c r="R254" s="21">
        <f t="shared" si="228"/>
        <v>35</v>
      </c>
      <c r="S254" s="21">
        <f t="shared" si="229"/>
        <v>8</v>
      </c>
      <c r="T254" s="29">
        <f t="shared" si="203"/>
        <v>0.14749999999999999</v>
      </c>
      <c r="U254" s="34">
        <f t="shared" si="230"/>
        <v>45602</v>
      </c>
      <c r="V254" s="35">
        <f t="shared" ca="1" si="233"/>
        <v>44139</v>
      </c>
      <c r="W254" s="54">
        <f t="shared" ca="1" si="234"/>
        <v>10</v>
      </c>
      <c r="X254" s="54">
        <f t="shared" ca="1" si="235"/>
        <v>2020</v>
      </c>
      <c r="Y254" s="55" t="str">
        <f t="shared" ca="1" si="236"/>
        <v>10-2020</v>
      </c>
      <c r="Z254" s="51">
        <f ca="1">IFERROR(VLOOKUP(Y254,IPC!$E$2:$F$1745,2,0),IPC!$H$1)</f>
        <v>138.32155800000001</v>
      </c>
      <c r="AA254" s="48">
        <f t="shared" si="231"/>
        <v>11</v>
      </c>
      <c r="AB254" s="48">
        <f t="shared" si="232"/>
        <v>2019</v>
      </c>
      <c r="AC254" s="32" t="str">
        <f t="shared" si="101"/>
        <v>11-2019</v>
      </c>
      <c r="AD254" s="50">
        <f>IFERROR(VLOOKUP(AC254,IPC!$E$2:$F$1745,2,0),IPC!$H$1)</f>
        <v>138.32155800000001</v>
      </c>
    </row>
    <row r="255" spans="1:30" x14ac:dyDescent="0.25">
      <c r="J255" s="44" t="str">
        <f t="shared" si="207"/>
        <v/>
      </c>
      <c r="K255" s="33" t="str">
        <f t="shared" ca="1" si="224"/>
        <v/>
      </c>
      <c r="L255" s="108">
        <f t="shared" ca="1" si="209"/>
        <v>0</v>
      </c>
      <c r="M255" s="44" t="str">
        <f t="shared" si="210"/>
        <v/>
      </c>
      <c r="N255" s="45" t="str">
        <f t="shared" ca="1" si="225"/>
        <v/>
      </c>
      <c r="O255" s="108">
        <f t="shared" si="212"/>
        <v>0</v>
      </c>
      <c r="P255" s="21">
        <f t="shared" si="226"/>
        <v>8</v>
      </c>
      <c r="Q255" s="21">
        <f t="shared" si="227"/>
        <v>8</v>
      </c>
      <c r="R255" s="21">
        <f t="shared" si="228"/>
        <v>8</v>
      </c>
      <c r="S255" s="21">
        <f t="shared" si="229"/>
        <v>8</v>
      </c>
      <c r="T255" s="29">
        <f t="shared" si="203"/>
        <v>0.08</v>
      </c>
      <c r="U255" s="34">
        <f t="shared" si="230"/>
        <v>45556</v>
      </c>
      <c r="V255" s="35">
        <f t="shared" ca="1" si="233"/>
        <v>44139</v>
      </c>
      <c r="W255" s="54">
        <f t="shared" ca="1" si="234"/>
        <v>10</v>
      </c>
      <c r="X255" s="54">
        <f t="shared" ca="1" si="235"/>
        <v>2020</v>
      </c>
      <c r="Y255" s="55" t="str">
        <f t="shared" ca="1" si="236"/>
        <v>10-2020</v>
      </c>
      <c r="Z255" s="51">
        <f ca="1">IFERROR(VLOOKUP(Y255,IPC!$E$2:$F$1745,2,0),IPC!$H$1)</f>
        <v>138.32155800000001</v>
      </c>
      <c r="AA255" s="48">
        <f t="shared" si="231"/>
        <v>9</v>
      </c>
      <c r="AB255" s="48">
        <f t="shared" si="232"/>
        <v>2019</v>
      </c>
      <c r="AC255" s="32" t="str">
        <f t="shared" ref="AC255:AC318" si="237">+AA255&amp;"-"&amp;AB255</f>
        <v>9-2019</v>
      </c>
      <c r="AD255" s="50">
        <f>IFERROR(VLOOKUP(AC255,IPC!$E$2:$F$1745,2,0),IPC!$H$1)</f>
        <v>138.32155800000001</v>
      </c>
    </row>
    <row r="256" spans="1:30" x14ac:dyDescent="0.25">
      <c r="J256" s="44" t="str">
        <f t="shared" si="207"/>
        <v/>
      </c>
      <c r="K256" s="33" t="str">
        <f t="shared" ca="1" si="224"/>
        <v/>
      </c>
      <c r="L256" s="108">
        <f t="shared" ca="1" si="209"/>
        <v>0</v>
      </c>
      <c r="M256" s="44" t="str">
        <f t="shared" si="210"/>
        <v/>
      </c>
      <c r="N256" s="45" t="str">
        <f t="shared" ca="1" si="225"/>
        <v/>
      </c>
      <c r="O256" s="108">
        <f t="shared" si="212"/>
        <v>0</v>
      </c>
      <c r="P256" s="21">
        <f t="shared" si="226"/>
        <v>8</v>
      </c>
      <c r="Q256" s="21">
        <f t="shared" si="227"/>
        <v>8</v>
      </c>
      <c r="R256" s="21">
        <f t="shared" si="228"/>
        <v>35</v>
      </c>
      <c r="S256" s="21">
        <f t="shared" si="229"/>
        <v>8</v>
      </c>
      <c r="T256" s="29">
        <f t="shared" si="203"/>
        <v>0.14749999999999999</v>
      </c>
      <c r="U256" s="34">
        <f t="shared" si="230"/>
        <v>45495</v>
      </c>
      <c r="V256" s="35">
        <f t="shared" ca="1" si="233"/>
        <v>44139</v>
      </c>
      <c r="W256" s="54">
        <f t="shared" ca="1" si="234"/>
        <v>10</v>
      </c>
      <c r="X256" s="54">
        <f t="shared" ca="1" si="235"/>
        <v>2020</v>
      </c>
      <c r="Y256" s="55" t="str">
        <f t="shared" ca="1" si="236"/>
        <v>10-2020</v>
      </c>
      <c r="Z256" s="51">
        <f ca="1">IFERROR(VLOOKUP(Y256,IPC!$E$2:$F$1745,2,0),IPC!$H$1)</f>
        <v>138.32155800000001</v>
      </c>
      <c r="AA256" s="48">
        <f t="shared" si="231"/>
        <v>7</v>
      </c>
      <c r="AB256" s="48">
        <f t="shared" si="232"/>
        <v>2019</v>
      </c>
      <c r="AC256" s="32" t="str">
        <f t="shared" si="237"/>
        <v>7-2019</v>
      </c>
      <c r="AD256" s="50">
        <f>IFERROR(VLOOKUP(AC256,IPC!$E$2:$F$1745,2,0),IPC!$H$1)</f>
        <v>138.32155800000001</v>
      </c>
    </row>
    <row r="257" spans="10:30" x14ac:dyDescent="0.25">
      <c r="J257" s="44" t="str">
        <f t="shared" si="207"/>
        <v/>
      </c>
      <c r="K257" s="33" t="str">
        <f t="shared" ca="1" si="224"/>
        <v/>
      </c>
      <c r="L257" s="108">
        <f t="shared" ca="1" si="209"/>
        <v>0</v>
      </c>
      <c r="M257" s="44" t="str">
        <f t="shared" si="210"/>
        <v/>
      </c>
      <c r="N257" s="45" t="str">
        <f t="shared" ca="1" si="225"/>
        <v/>
      </c>
      <c r="O257" s="108">
        <f t="shared" si="212"/>
        <v>0</v>
      </c>
      <c r="P257" s="21" t="e">
        <f t="shared" si="226"/>
        <v>#N/A</v>
      </c>
      <c r="Q257" s="21" t="e">
        <f t="shared" si="227"/>
        <v>#N/A</v>
      </c>
      <c r="R257" s="21" t="e">
        <f t="shared" si="228"/>
        <v>#N/A</v>
      </c>
      <c r="S257" s="21" t="e">
        <f t="shared" si="229"/>
        <v>#N/A</v>
      </c>
      <c r="T257" s="29" t="e">
        <f t="shared" si="203"/>
        <v>#N/A</v>
      </c>
      <c r="U257" s="34">
        <f t="shared" si="230"/>
        <v>0</v>
      </c>
      <c r="V257" s="35">
        <f t="shared" ca="1" si="233"/>
        <v>44139</v>
      </c>
      <c r="W257" s="54">
        <f t="shared" ca="1" si="234"/>
        <v>10</v>
      </c>
      <c r="X257" s="54">
        <f t="shared" ca="1" si="235"/>
        <v>2020</v>
      </c>
      <c r="Y257" s="55" t="str">
        <f t="shared" ca="1" si="236"/>
        <v>10-2020</v>
      </c>
      <c r="Z257" s="51">
        <f ca="1">IFERROR(VLOOKUP(Y257,IPC!$E$2:$F$1745,2,0),IPC!$H$1)</f>
        <v>138.32155800000001</v>
      </c>
      <c r="AA257" s="48">
        <f t="shared" si="231"/>
        <v>1</v>
      </c>
      <c r="AB257" s="48">
        <f t="shared" si="232"/>
        <v>1900</v>
      </c>
      <c r="AC257" s="32" t="str">
        <f t="shared" si="237"/>
        <v>1-1900</v>
      </c>
      <c r="AD257" s="50">
        <f>IFERROR(VLOOKUP(AC257,IPC!$E$2:$F$1745,2,0),IPC!$H$1)</f>
        <v>138.32155800000001</v>
      </c>
    </row>
    <row r="258" spans="10:30" x14ac:dyDescent="0.25">
      <c r="J258" s="44" t="str">
        <f t="shared" si="207"/>
        <v/>
      </c>
      <c r="K258" s="33" t="str">
        <f t="shared" ca="1" si="224"/>
        <v/>
      </c>
      <c r="L258" s="108">
        <f t="shared" ca="1" si="209"/>
        <v>0</v>
      </c>
      <c r="M258" s="44" t="str">
        <f t="shared" si="210"/>
        <v/>
      </c>
      <c r="N258" s="45" t="str">
        <f t="shared" ca="1" si="225"/>
        <v/>
      </c>
      <c r="O258" s="108">
        <f t="shared" si="212"/>
        <v>0</v>
      </c>
      <c r="P258" s="21" t="e">
        <f t="shared" si="226"/>
        <v>#N/A</v>
      </c>
      <c r="Q258" s="21" t="e">
        <f t="shared" si="227"/>
        <v>#N/A</v>
      </c>
      <c r="R258" s="21" t="e">
        <f t="shared" si="228"/>
        <v>#N/A</v>
      </c>
      <c r="S258" s="21" t="e">
        <f t="shared" si="229"/>
        <v>#N/A</v>
      </c>
      <c r="T258" s="29" t="e">
        <f t="shared" si="203"/>
        <v>#N/A</v>
      </c>
      <c r="U258" s="34">
        <f t="shared" si="230"/>
        <v>0</v>
      </c>
      <c r="V258" s="35">
        <f t="shared" ca="1" si="233"/>
        <v>44139</v>
      </c>
      <c r="W258" s="54">
        <f t="shared" ca="1" si="234"/>
        <v>10</v>
      </c>
      <c r="X258" s="54">
        <f t="shared" ca="1" si="235"/>
        <v>2020</v>
      </c>
      <c r="Y258" s="55" t="str">
        <f t="shared" ca="1" si="236"/>
        <v>10-2020</v>
      </c>
      <c r="Z258" s="51">
        <f ca="1">IFERROR(VLOOKUP(Y258,IPC!$E$2:$F$1745,2,0),IPC!$H$1)</f>
        <v>138.32155800000001</v>
      </c>
      <c r="AA258" s="48">
        <f t="shared" si="231"/>
        <v>1</v>
      </c>
      <c r="AB258" s="48">
        <f t="shared" si="232"/>
        <v>1900</v>
      </c>
      <c r="AC258" s="32" t="str">
        <f t="shared" si="237"/>
        <v>1-1900</v>
      </c>
      <c r="AD258" s="50">
        <f>IFERROR(VLOOKUP(AC258,IPC!$E$2:$F$1745,2,0),IPC!$H$1)</f>
        <v>138.32155800000001</v>
      </c>
    </row>
    <row r="259" spans="10:30" x14ac:dyDescent="0.25">
      <c r="J259" s="44" t="str">
        <f t="shared" si="207"/>
        <v/>
      </c>
      <c r="K259" s="33" t="str">
        <f t="shared" ca="1" si="224"/>
        <v/>
      </c>
      <c r="L259" s="108">
        <f t="shared" ca="1" si="209"/>
        <v>0</v>
      </c>
      <c r="M259" s="44" t="str">
        <f t="shared" si="210"/>
        <v/>
      </c>
      <c r="N259" s="45" t="str">
        <f t="shared" ca="1" si="225"/>
        <v/>
      </c>
      <c r="O259" s="108">
        <f t="shared" si="212"/>
        <v>0</v>
      </c>
      <c r="P259" s="21" t="e">
        <f t="shared" si="226"/>
        <v>#N/A</v>
      </c>
      <c r="Q259" s="21" t="e">
        <f t="shared" si="227"/>
        <v>#N/A</v>
      </c>
      <c r="R259" s="21" t="e">
        <f t="shared" si="228"/>
        <v>#N/A</v>
      </c>
      <c r="S259" s="21" t="e">
        <f t="shared" si="229"/>
        <v>#N/A</v>
      </c>
      <c r="T259" s="29" t="e">
        <f t="shared" si="203"/>
        <v>#N/A</v>
      </c>
      <c r="U259" s="34">
        <f t="shared" si="230"/>
        <v>0</v>
      </c>
      <c r="V259" s="35">
        <f t="shared" ca="1" si="233"/>
        <v>44139</v>
      </c>
      <c r="W259" s="54">
        <f t="shared" ca="1" si="234"/>
        <v>10</v>
      </c>
      <c r="X259" s="54">
        <f t="shared" ca="1" si="235"/>
        <v>2020</v>
      </c>
      <c r="Y259" s="55" t="str">
        <f t="shared" ca="1" si="236"/>
        <v>10-2020</v>
      </c>
      <c r="Z259" s="51">
        <f ca="1">IFERROR(VLOOKUP(Y259,IPC!$E$2:$F$1745,2,0),IPC!$H$1)</f>
        <v>138.32155800000001</v>
      </c>
      <c r="AA259" s="48">
        <f t="shared" si="231"/>
        <v>1</v>
      </c>
      <c r="AB259" s="48">
        <f t="shared" si="232"/>
        <v>1900</v>
      </c>
      <c r="AC259" s="32" t="str">
        <f t="shared" si="237"/>
        <v>1-1900</v>
      </c>
      <c r="AD259" s="50">
        <f>IFERROR(VLOOKUP(AC259,IPC!$E$2:$F$1745,2,0),IPC!$H$1)</f>
        <v>138.32155800000001</v>
      </c>
    </row>
    <row r="260" spans="10:30" x14ac:dyDescent="0.25">
      <c r="J260" s="44" t="str">
        <f t="shared" si="207"/>
        <v/>
      </c>
      <c r="K260" s="33" t="str">
        <f t="shared" ca="1" si="224"/>
        <v/>
      </c>
      <c r="L260" s="108">
        <f t="shared" ca="1" si="209"/>
        <v>0</v>
      </c>
      <c r="M260" s="44" t="str">
        <f t="shared" si="210"/>
        <v/>
      </c>
      <c r="N260" s="45" t="str">
        <f t="shared" ca="1" si="225"/>
        <v/>
      </c>
      <c r="O260" s="108">
        <f t="shared" si="212"/>
        <v>0</v>
      </c>
      <c r="P260" s="21" t="e">
        <f t="shared" si="226"/>
        <v>#N/A</v>
      </c>
      <c r="Q260" s="21" t="e">
        <f t="shared" si="227"/>
        <v>#N/A</v>
      </c>
      <c r="R260" s="21" t="e">
        <f t="shared" si="228"/>
        <v>#N/A</v>
      </c>
      <c r="S260" s="21" t="e">
        <f t="shared" si="229"/>
        <v>#N/A</v>
      </c>
      <c r="T260" s="29" t="e">
        <f t="shared" si="203"/>
        <v>#N/A</v>
      </c>
      <c r="U260" s="34">
        <f t="shared" si="230"/>
        <v>0</v>
      </c>
      <c r="V260" s="35">
        <f t="shared" ca="1" si="233"/>
        <v>44139</v>
      </c>
      <c r="W260" s="54">
        <f t="shared" ca="1" si="234"/>
        <v>10</v>
      </c>
      <c r="X260" s="54">
        <f t="shared" ca="1" si="235"/>
        <v>2020</v>
      </c>
      <c r="Y260" s="55" t="str">
        <f t="shared" ca="1" si="236"/>
        <v>10-2020</v>
      </c>
      <c r="Z260" s="51">
        <f ca="1">IFERROR(VLOOKUP(Y260,IPC!$E$2:$F$1745,2,0),IPC!$H$1)</f>
        <v>138.32155800000001</v>
      </c>
      <c r="AA260" s="48">
        <f t="shared" si="231"/>
        <v>1</v>
      </c>
      <c r="AB260" s="48">
        <f t="shared" si="232"/>
        <v>1900</v>
      </c>
      <c r="AC260" s="32" t="str">
        <f t="shared" si="237"/>
        <v>1-1900</v>
      </c>
      <c r="AD260" s="50">
        <f>IFERROR(VLOOKUP(AC260,IPC!$E$2:$F$1745,2,0),IPC!$H$1)</f>
        <v>138.32155800000001</v>
      </c>
    </row>
    <row r="261" spans="10:30" x14ac:dyDescent="0.25">
      <c r="J261" s="44" t="str">
        <f t="shared" si="207"/>
        <v/>
      </c>
      <c r="K261" s="33" t="str">
        <f t="shared" ca="1" si="224"/>
        <v/>
      </c>
      <c r="L261" s="108">
        <f t="shared" ca="1" si="209"/>
        <v>0</v>
      </c>
      <c r="M261" s="44" t="str">
        <f t="shared" si="210"/>
        <v/>
      </c>
      <c r="N261" s="45" t="str">
        <f t="shared" ca="1" si="225"/>
        <v/>
      </c>
      <c r="O261" s="108">
        <f t="shared" si="212"/>
        <v>0</v>
      </c>
      <c r="P261" s="21" t="e">
        <f t="shared" si="226"/>
        <v>#N/A</v>
      </c>
      <c r="Q261" s="21" t="e">
        <f t="shared" si="227"/>
        <v>#N/A</v>
      </c>
      <c r="R261" s="21" t="e">
        <f t="shared" si="228"/>
        <v>#N/A</v>
      </c>
      <c r="S261" s="21" t="e">
        <f t="shared" si="229"/>
        <v>#N/A</v>
      </c>
      <c r="T261" s="29" t="e">
        <f t="shared" si="203"/>
        <v>#N/A</v>
      </c>
      <c r="U261" s="34">
        <f t="shared" si="230"/>
        <v>0</v>
      </c>
      <c r="V261" s="35">
        <f t="shared" ca="1" si="233"/>
        <v>44139</v>
      </c>
      <c r="W261" s="54">
        <f t="shared" ca="1" si="234"/>
        <v>10</v>
      </c>
      <c r="X261" s="54">
        <f t="shared" ca="1" si="235"/>
        <v>2020</v>
      </c>
      <c r="Y261" s="55" t="str">
        <f t="shared" ca="1" si="236"/>
        <v>10-2020</v>
      </c>
      <c r="Z261" s="51">
        <f ca="1">IFERROR(VLOOKUP(Y261,IPC!$E$2:$F$1745,2,0),IPC!$H$1)</f>
        <v>138.32155800000001</v>
      </c>
      <c r="AA261" s="48">
        <f t="shared" si="231"/>
        <v>1</v>
      </c>
      <c r="AB261" s="48">
        <f t="shared" si="232"/>
        <v>1900</v>
      </c>
      <c r="AC261" s="32" t="str">
        <f t="shared" si="237"/>
        <v>1-1900</v>
      </c>
      <c r="AD261" s="50">
        <f>IFERROR(VLOOKUP(AC261,IPC!$E$2:$F$1745,2,0),IPC!$H$1)</f>
        <v>138.32155800000001</v>
      </c>
    </row>
    <row r="262" spans="10:30" x14ac:dyDescent="0.25">
      <c r="J262" s="44" t="str">
        <f t="shared" si="207"/>
        <v/>
      </c>
      <c r="K262" s="33" t="str">
        <f t="shared" ca="1" si="224"/>
        <v/>
      </c>
      <c r="L262" s="108">
        <f t="shared" ca="1" si="209"/>
        <v>0</v>
      </c>
      <c r="M262" s="44" t="str">
        <f t="shared" si="210"/>
        <v/>
      </c>
      <c r="N262" s="45" t="str">
        <f t="shared" ca="1" si="225"/>
        <v/>
      </c>
      <c r="O262" s="108">
        <f t="shared" si="212"/>
        <v>0</v>
      </c>
      <c r="P262" s="21" t="e">
        <f t="shared" si="226"/>
        <v>#N/A</v>
      </c>
      <c r="Q262" s="21" t="e">
        <f t="shared" si="227"/>
        <v>#N/A</v>
      </c>
      <c r="R262" s="21" t="e">
        <f t="shared" si="228"/>
        <v>#N/A</v>
      </c>
      <c r="S262" s="21" t="e">
        <f t="shared" si="229"/>
        <v>#N/A</v>
      </c>
      <c r="T262" s="29" t="e">
        <f t="shared" si="203"/>
        <v>#N/A</v>
      </c>
      <c r="U262" s="34">
        <f t="shared" si="230"/>
        <v>0</v>
      </c>
      <c r="V262" s="35">
        <f t="shared" ca="1" si="233"/>
        <v>44139</v>
      </c>
      <c r="W262" s="54">
        <f t="shared" ca="1" si="234"/>
        <v>10</v>
      </c>
      <c r="X262" s="54">
        <f t="shared" ca="1" si="235"/>
        <v>2020</v>
      </c>
      <c r="Y262" s="55" t="str">
        <f t="shared" ca="1" si="236"/>
        <v>10-2020</v>
      </c>
      <c r="Z262" s="51">
        <f ca="1">IFERROR(VLOOKUP(Y262,IPC!$E$2:$F$1745,2,0),IPC!$H$1)</f>
        <v>138.32155800000001</v>
      </c>
      <c r="AA262" s="48">
        <f t="shared" si="231"/>
        <v>1</v>
      </c>
      <c r="AB262" s="48">
        <f t="shared" si="232"/>
        <v>1900</v>
      </c>
      <c r="AC262" s="32" t="str">
        <f t="shared" si="237"/>
        <v>1-1900</v>
      </c>
      <c r="AD262" s="50">
        <f>IFERROR(VLOOKUP(AC262,IPC!$E$2:$F$1745,2,0),IPC!$H$1)</f>
        <v>138.32155800000001</v>
      </c>
    </row>
    <row r="263" spans="10:30" x14ac:dyDescent="0.25">
      <c r="J263" s="44" t="str">
        <f t="shared" si="207"/>
        <v/>
      </c>
      <c r="K263" s="33" t="str">
        <f t="shared" ca="1" si="224"/>
        <v/>
      </c>
      <c r="L263" s="108">
        <f t="shared" ca="1" si="209"/>
        <v>0</v>
      </c>
      <c r="M263" s="44" t="str">
        <f t="shared" si="210"/>
        <v/>
      </c>
      <c r="N263" s="45" t="str">
        <f t="shared" ca="1" si="225"/>
        <v/>
      </c>
      <c r="O263" s="108">
        <f t="shared" si="212"/>
        <v>0</v>
      </c>
      <c r="P263" s="21" t="e">
        <f t="shared" si="226"/>
        <v>#N/A</v>
      </c>
      <c r="Q263" s="21" t="e">
        <f t="shared" si="227"/>
        <v>#N/A</v>
      </c>
      <c r="R263" s="21" t="e">
        <f t="shared" si="228"/>
        <v>#N/A</v>
      </c>
      <c r="S263" s="21" t="e">
        <f t="shared" si="229"/>
        <v>#N/A</v>
      </c>
      <c r="T263" s="29" t="e">
        <f t="shared" si="203"/>
        <v>#N/A</v>
      </c>
      <c r="U263" s="34">
        <f t="shared" si="230"/>
        <v>0</v>
      </c>
      <c r="V263" s="35">
        <f t="shared" ca="1" si="233"/>
        <v>44139</v>
      </c>
      <c r="W263" s="54">
        <f t="shared" ca="1" si="234"/>
        <v>10</v>
      </c>
      <c r="X263" s="54">
        <f t="shared" ca="1" si="235"/>
        <v>2020</v>
      </c>
      <c r="Y263" s="55" t="str">
        <f t="shared" ca="1" si="236"/>
        <v>10-2020</v>
      </c>
      <c r="Z263" s="51">
        <f ca="1">IFERROR(VLOOKUP(Y263,IPC!$E$2:$F$1745,2,0),IPC!$H$1)</f>
        <v>138.32155800000001</v>
      </c>
      <c r="AA263" s="48">
        <f t="shared" si="231"/>
        <v>1</v>
      </c>
      <c r="AB263" s="48">
        <f t="shared" si="232"/>
        <v>1900</v>
      </c>
      <c r="AC263" s="32" t="str">
        <f t="shared" si="237"/>
        <v>1-1900</v>
      </c>
      <c r="AD263" s="50">
        <f>IFERROR(VLOOKUP(AC263,IPC!$E$2:$F$1745,2,0),IPC!$H$1)</f>
        <v>138.32155800000001</v>
      </c>
    </row>
    <row r="264" spans="10:30" x14ac:dyDescent="0.25">
      <c r="J264" s="44" t="str">
        <f t="shared" si="207"/>
        <v/>
      </c>
      <c r="K264" s="33" t="str">
        <f t="shared" ca="1" si="224"/>
        <v/>
      </c>
      <c r="L264" s="108">
        <f t="shared" ca="1" si="209"/>
        <v>0</v>
      </c>
      <c r="M264" s="44" t="str">
        <f t="shared" si="210"/>
        <v/>
      </c>
      <c r="N264" s="45" t="str">
        <f t="shared" ca="1" si="225"/>
        <v/>
      </c>
      <c r="O264" s="108">
        <f t="shared" si="212"/>
        <v>0</v>
      </c>
      <c r="P264" s="21" t="e">
        <f t="shared" si="226"/>
        <v>#N/A</v>
      </c>
      <c r="Q264" s="21" t="e">
        <f t="shared" si="227"/>
        <v>#N/A</v>
      </c>
      <c r="R264" s="21" t="e">
        <f t="shared" si="228"/>
        <v>#N/A</v>
      </c>
      <c r="S264" s="21" t="e">
        <f t="shared" si="229"/>
        <v>#N/A</v>
      </c>
      <c r="T264" s="29" t="e">
        <f t="shared" si="203"/>
        <v>#N/A</v>
      </c>
      <c r="U264" s="34">
        <f t="shared" si="230"/>
        <v>0</v>
      </c>
      <c r="V264" s="35">
        <f t="shared" ca="1" si="233"/>
        <v>44139</v>
      </c>
      <c r="W264" s="54">
        <f t="shared" ca="1" si="234"/>
        <v>10</v>
      </c>
      <c r="X264" s="54">
        <f t="shared" ca="1" si="235"/>
        <v>2020</v>
      </c>
      <c r="Y264" s="55" t="str">
        <f t="shared" ca="1" si="236"/>
        <v>10-2020</v>
      </c>
      <c r="Z264" s="51">
        <f ca="1">IFERROR(VLOOKUP(Y264,IPC!$E$2:$F$1745,2,0),IPC!$H$1)</f>
        <v>138.32155800000001</v>
      </c>
      <c r="AA264" s="48">
        <f t="shared" si="231"/>
        <v>1</v>
      </c>
      <c r="AB264" s="48">
        <f t="shared" si="232"/>
        <v>1900</v>
      </c>
      <c r="AC264" s="32" t="str">
        <f t="shared" si="237"/>
        <v>1-1900</v>
      </c>
      <c r="AD264" s="50">
        <f>IFERROR(VLOOKUP(AC264,IPC!$E$2:$F$1745,2,0),IPC!$H$1)</f>
        <v>138.32155800000001</v>
      </c>
    </row>
    <row r="265" spans="10:30" x14ac:dyDescent="0.25">
      <c r="J265" s="44" t="str">
        <f t="shared" si="207"/>
        <v/>
      </c>
      <c r="K265" s="33" t="str">
        <f t="shared" ca="1" si="224"/>
        <v/>
      </c>
      <c r="L265" s="108">
        <f t="shared" ca="1" si="209"/>
        <v>0</v>
      </c>
      <c r="M265" s="44" t="str">
        <f t="shared" si="210"/>
        <v/>
      </c>
      <c r="N265" s="45" t="str">
        <f t="shared" ca="1" si="225"/>
        <v/>
      </c>
      <c r="O265" s="108">
        <f t="shared" si="212"/>
        <v>0</v>
      </c>
      <c r="P265" s="21" t="e">
        <f t="shared" si="226"/>
        <v>#N/A</v>
      </c>
      <c r="Q265" s="21" t="e">
        <f t="shared" si="227"/>
        <v>#N/A</v>
      </c>
      <c r="R265" s="21" t="e">
        <f t="shared" si="228"/>
        <v>#N/A</v>
      </c>
      <c r="S265" s="21" t="e">
        <f t="shared" si="229"/>
        <v>#N/A</v>
      </c>
      <c r="T265" s="29" t="e">
        <f t="shared" si="203"/>
        <v>#N/A</v>
      </c>
      <c r="U265" s="34">
        <f t="shared" si="230"/>
        <v>0</v>
      </c>
      <c r="V265" s="35">
        <f t="shared" ca="1" si="233"/>
        <v>44139</v>
      </c>
      <c r="W265" s="54">
        <f t="shared" ca="1" si="234"/>
        <v>10</v>
      </c>
      <c r="X265" s="54">
        <f t="shared" ca="1" si="235"/>
        <v>2020</v>
      </c>
      <c r="Y265" s="55" t="str">
        <f t="shared" ca="1" si="236"/>
        <v>10-2020</v>
      </c>
      <c r="Z265" s="51">
        <f ca="1">IFERROR(VLOOKUP(Y265,IPC!$E$2:$F$1745,2,0),IPC!$H$1)</f>
        <v>138.32155800000001</v>
      </c>
      <c r="AA265" s="48">
        <f t="shared" si="231"/>
        <v>1</v>
      </c>
      <c r="AB265" s="48">
        <f t="shared" si="232"/>
        <v>1900</v>
      </c>
      <c r="AC265" s="32" t="str">
        <f t="shared" si="237"/>
        <v>1-1900</v>
      </c>
      <c r="AD265" s="50">
        <f>IFERROR(VLOOKUP(AC265,IPC!$E$2:$F$1745,2,0),IPC!$H$1)</f>
        <v>138.32155800000001</v>
      </c>
    </row>
    <row r="266" spans="10:30" x14ac:dyDescent="0.25">
      <c r="J266" s="44" t="str">
        <f t="shared" si="207"/>
        <v/>
      </c>
      <c r="K266" s="33" t="str">
        <f t="shared" ca="1" si="224"/>
        <v/>
      </c>
      <c r="L266" s="108">
        <f t="shared" ca="1" si="209"/>
        <v>0</v>
      </c>
      <c r="M266" s="44" t="str">
        <f t="shared" si="210"/>
        <v/>
      </c>
      <c r="N266" s="45" t="str">
        <f t="shared" ca="1" si="225"/>
        <v/>
      </c>
      <c r="O266" s="108">
        <f t="shared" si="212"/>
        <v>0</v>
      </c>
      <c r="P266" s="21" t="e">
        <f t="shared" si="226"/>
        <v>#N/A</v>
      </c>
      <c r="Q266" s="21" t="e">
        <f t="shared" si="227"/>
        <v>#N/A</v>
      </c>
      <c r="R266" s="21" t="e">
        <f t="shared" si="228"/>
        <v>#N/A</v>
      </c>
      <c r="S266" s="21" t="e">
        <f t="shared" si="229"/>
        <v>#N/A</v>
      </c>
      <c r="T266" s="29" t="e">
        <f t="shared" si="203"/>
        <v>#N/A</v>
      </c>
      <c r="U266" s="34">
        <f t="shared" si="230"/>
        <v>0</v>
      </c>
      <c r="V266" s="35">
        <f t="shared" ca="1" si="233"/>
        <v>44139</v>
      </c>
      <c r="W266" s="54">
        <f t="shared" ca="1" si="234"/>
        <v>10</v>
      </c>
      <c r="X266" s="54">
        <f t="shared" ca="1" si="235"/>
        <v>2020</v>
      </c>
      <c r="Y266" s="55" t="str">
        <f t="shared" ca="1" si="236"/>
        <v>10-2020</v>
      </c>
      <c r="Z266" s="51">
        <f ca="1">IFERROR(VLOOKUP(Y266,IPC!$E$2:$F$1745,2,0),IPC!$H$1)</f>
        <v>138.32155800000001</v>
      </c>
      <c r="AA266" s="48">
        <f t="shared" si="231"/>
        <v>1</v>
      </c>
      <c r="AB266" s="48">
        <f t="shared" si="232"/>
        <v>1900</v>
      </c>
      <c r="AC266" s="32" t="str">
        <f t="shared" si="237"/>
        <v>1-1900</v>
      </c>
      <c r="AD266" s="50">
        <f>IFERROR(VLOOKUP(AC266,IPC!$E$2:$F$1745,2,0),IPC!$H$1)</f>
        <v>138.32155800000001</v>
      </c>
    </row>
    <row r="267" spans="10:30" x14ac:dyDescent="0.25">
      <c r="J267" s="44" t="str">
        <f t="shared" si="207"/>
        <v/>
      </c>
      <c r="K267" s="33" t="str">
        <f t="shared" ca="1" si="224"/>
        <v/>
      </c>
      <c r="L267" s="108">
        <f t="shared" ca="1" si="209"/>
        <v>0</v>
      </c>
      <c r="M267" s="44" t="str">
        <f t="shared" si="210"/>
        <v/>
      </c>
      <c r="N267" s="45" t="str">
        <f t="shared" ca="1" si="225"/>
        <v/>
      </c>
      <c r="O267" s="108">
        <f t="shared" si="212"/>
        <v>0</v>
      </c>
      <c r="P267" s="21" t="e">
        <f t="shared" si="226"/>
        <v>#N/A</v>
      </c>
      <c r="Q267" s="21" t="e">
        <f t="shared" si="227"/>
        <v>#N/A</v>
      </c>
      <c r="R267" s="21" t="e">
        <f t="shared" si="228"/>
        <v>#N/A</v>
      </c>
      <c r="S267" s="21" t="e">
        <f t="shared" si="229"/>
        <v>#N/A</v>
      </c>
      <c r="T267" s="29" t="e">
        <f t="shared" si="203"/>
        <v>#N/A</v>
      </c>
      <c r="U267" s="34">
        <f t="shared" si="230"/>
        <v>0</v>
      </c>
      <c r="V267" s="35">
        <f t="shared" ca="1" si="233"/>
        <v>44139</v>
      </c>
      <c r="W267" s="54">
        <f t="shared" ca="1" si="234"/>
        <v>10</v>
      </c>
      <c r="X267" s="54">
        <f t="shared" ca="1" si="235"/>
        <v>2020</v>
      </c>
      <c r="Y267" s="55" t="str">
        <f t="shared" ca="1" si="236"/>
        <v>10-2020</v>
      </c>
      <c r="Z267" s="51">
        <f ca="1">IFERROR(VLOOKUP(Y267,IPC!$E$2:$F$1745,2,0),IPC!$H$1)</f>
        <v>138.32155800000001</v>
      </c>
      <c r="AA267" s="48">
        <f t="shared" si="231"/>
        <v>1</v>
      </c>
      <c r="AB267" s="48">
        <f t="shared" si="232"/>
        <v>1900</v>
      </c>
      <c r="AC267" s="32" t="str">
        <f t="shared" si="237"/>
        <v>1-1900</v>
      </c>
      <c r="AD267" s="50">
        <f>IFERROR(VLOOKUP(AC267,IPC!$E$2:$F$1745,2,0),IPC!$H$1)</f>
        <v>138.32155800000001</v>
      </c>
    </row>
    <row r="268" spans="10:30" x14ac:dyDescent="0.25">
      <c r="J268" s="44" t="str">
        <f t="shared" si="207"/>
        <v/>
      </c>
      <c r="K268" s="33" t="str">
        <f t="shared" ca="1" si="224"/>
        <v/>
      </c>
      <c r="L268" s="108">
        <f t="shared" ca="1" si="209"/>
        <v>0</v>
      </c>
      <c r="M268" s="44" t="str">
        <f t="shared" si="210"/>
        <v/>
      </c>
      <c r="N268" s="45" t="str">
        <f t="shared" ca="1" si="225"/>
        <v/>
      </c>
      <c r="O268" s="108">
        <f t="shared" si="212"/>
        <v>0</v>
      </c>
      <c r="P268" s="21" t="e">
        <f t="shared" si="226"/>
        <v>#N/A</v>
      </c>
      <c r="Q268" s="21" t="e">
        <f t="shared" si="227"/>
        <v>#N/A</v>
      </c>
      <c r="R268" s="21" t="e">
        <f t="shared" si="228"/>
        <v>#N/A</v>
      </c>
      <c r="S268" s="21" t="e">
        <f t="shared" si="229"/>
        <v>#N/A</v>
      </c>
      <c r="T268" s="29" t="e">
        <f t="shared" si="203"/>
        <v>#N/A</v>
      </c>
      <c r="U268" s="34">
        <f t="shared" si="230"/>
        <v>0</v>
      </c>
      <c r="V268" s="35">
        <f t="shared" ca="1" si="233"/>
        <v>44139</v>
      </c>
      <c r="W268" s="54">
        <f t="shared" ca="1" si="234"/>
        <v>10</v>
      </c>
      <c r="X268" s="54">
        <f t="shared" ca="1" si="235"/>
        <v>2020</v>
      </c>
      <c r="Y268" s="55" t="str">
        <f t="shared" ca="1" si="236"/>
        <v>10-2020</v>
      </c>
      <c r="Z268" s="51">
        <f ca="1">IFERROR(VLOOKUP(Y268,IPC!$E$2:$F$1745,2,0),IPC!$H$1)</f>
        <v>138.32155800000001</v>
      </c>
      <c r="AA268" s="48">
        <f t="shared" si="231"/>
        <v>1</v>
      </c>
      <c r="AB268" s="48">
        <f t="shared" si="232"/>
        <v>1900</v>
      </c>
      <c r="AC268" s="32" t="str">
        <f t="shared" si="237"/>
        <v>1-1900</v>
      </c>
      <c r="AD268" s="50">
        <f>IFERROR(VLOOKUP(AC268,IPC!$E$2:$F$1745,2,0),IPC!$H$1)</f>
        <v>138.32155800000001</v>
      </c>
    </row>
    <row r="269" spans="10:30" x14ac:dyDescent="0.25">
      <c r="J269" s="44" t="str">
        <f t="shared" si="207"/>
        <v/>
      </c>
      <c r="K269" s="33" t="str">
        <f t="shared" ca="1" si="224"/>
        <v/>
      </c>
      <c r="L269" s="108">
        <f t="shared" ca="1" si="209"/>
        <v>0</v>
      </c>
      <c r="M269" s="44" t="str">
        <f t="shared" si="210"/>
        <v/>
      </c>
      <c r="N269" s="45" t="str">
        <f t="shared" ca="1" si="225"/>
        <v/>
      </c>
      <c r="O269" s="108">
        <f t="shared" si="212"/>
        <v>0</v>
      </c>
      <c r="P269" s="21" t="e">
        <f t="shared" si="226"/>
        <v>#N/A</v>
      </c>
      <c r="Q269" s="21" t="e">
        <f t="shared" si="227"/>
        <v>#N/A</v>
      </c>
      <c r="R269" s="21" t="e">
        <f t="shared" si="228"/>
        <v>#N/A</v>
      </c>
      <c r="S269" s="21" t="e">
        <f t="shared" si="229"/>
        <v>#N/A</v>
      </c>
      <c r="T269" s="29" t="e">
        <f t="shared" si="203"/>
        <v>#N/A</v>
      </c>
      <c r="U269" s="34">
        <f t="shared" si="230"/>
        <v>0</v>
      </c>
      <c r="V269" s="35">
        <f t="shared" ca="1" si="233"/>
        <v>44139</v>
      </c>
      <c r="W269" s="54">
        <f t="shared" ca="1" si="234"/>
        <v>10</v>
      </c>
      <c r="X269" s="54">
        <f t="shared" ca="1" si="235"/>
        <v>2020</v>
      </c>
      <c r="Y269" s="55" t="str">
        <f t="shared" ca="1" si="236"/>
        <v>10-2020</v>
      </c>
      <c r="Z269" s="51">
        <f ca="1">IFERROR(VLOOKUP(Y269,IPC!$E$2:$F$1745,2,0),IPC!$H$1)</f>
        <v>138.32155800000001</v>
      </c>
      <c r="AA269" s="48">
        <f t="shared" si="231"/>
        <v>1</v>
      </c>
      <c r="AB269" s="48">
        <f t="shared" si="232"/>
        <v>1900</v>
      </c>
      <c r="AC269" s="32" t="str">
        <f t="shared" si="237"/>
        <v>1-1900</v>
      </c>
      <c r="AD269" s="50">
        <f>IFERROR(VLOOKUP(AC269,IPC!$E$2:$F$1745,2,0),IPC!$H$1)</f>
        <v>138.32155800000001</v>
      </c>
    </row>
    <row r="270" spans="10:30" x14ac:dyDescent="0.25">
      <c r="J270" s="44" t="str">
        <f t="shared" si="207"/>
        <v/>
      </c>
      <c r="K270" s="33" t="str">
        <f t="shared" ca="1" si="224"/>
        <v/>
      </c>
      <c r="L270" s="108">
        <f t="shared" ca="1" si="209"/>
        <v>0</v>
      </c>
      <c r="M270" s="44" t="str">
        <f t="shared" si="210"/>
        <v/>
      </c>
      <c r="N270" s="45" t="str">
        <f t="shared" ca="1" si="225"/>
        <v/>
      </c>
      <c r="O270" s="108">
        <f t="shared" si="212"/>
        <v>0</v>
      </c>
      <c r="P270" s="21" t="e">
        <f t="shared" si="226"/>
        <v>#N/A</v>
      </c>
      <c r="Q270" s="21" t="e">
        <f t="shared" si="227"/>
        <v>#N/A</v>
      </c>
      <c r="R270" s="21" t="e">
        <f t="shared" si="228"/>
        <v>#N/A</v>
      </c>
      <c r="S270" s="21" t="e">
        <f t="shared" si="229"/>
        <v>#N/A</v>
      </c>
      <c r="T270" s="29" t="e">
        <f t="shared" si="203"/>
        <v>#N/A</v>
      </c>
      <c r="U270" s="34">
        <f t="shared" si="230"/>
        <v>0</v>
      </c>
      <c r="V270" s="35">
        <f t="shared" ca="1" si="233"/>
        <v>44139</v>
      </c>
      <c r="W270" s="54">
        <f t="shared" ca="1" si="234"/>
        <v>10</v>
      </c>
      <c r="X270" s="54">
        <f t="shared" ca="1" si="235"/>
        <v>2020</v>
      </c>
      <c r="Y270" s="55" t="str">
        <f t="shared" ca="1" si="236"/>
        <v>10-2020</v>
      </c>
      <c r="Z270" s="51">
        <f ca="1">IFERROR(VLOOKUP(Y270,IPC!$E$2:$F$1745,2,0),IPC!$H$1)</f>
        <v>138.32155800000001</v>
      </c>
      <c r="AA270" s="48">
        <f t="shared" si="231"/>
        <v>1</v>
      </c>
      <c r="AB270" s="48">
        <f t="shared" si="232"/>
        <v>1900</v>
      </c>
      <c r="AC270" s="32" t="str">
        <f t="shared" si="237"/>
        <v>1-1900</v>
      </c>
      <c r="AD270" s="50">
        <f>IFERROR(VLOOKUP(AC270,IPC!$E$2:$F$1745,2,0),IPC!$H$1)</f>
        <v>138.32155800000001</v>
      </c>
    </row>
    <row r="271" spans="10:30" x14ac:dyDescent="0.25">
      <c r="J271" s="44" t="str">
        <f t="shared" si="207"/>
        <v/>
      </c>
      <c r="K271" s="33" t="str">
        <f t="shared" ca="1" si="224"/>
        <v/>
      </c>
      <c r="L271" s="108">
        <f t="shared" ca="1" si="209"/>
        <v>0</v>
      </c>
      <c r="M271" s="44" t="str">
        <f t="shared" si="210"/>
        <v/>
      </c>
      <c r="N271" s="45" t="str">
        <f t="shared" ca="1" si="225"/>
        <v/>
      </c>
      <c r="O271" s="108">
        <f t="shared" si="212"/>
        <v>0</v>
      </c>
      <c r="P271" s="21" t="e">
        <f t="shared" si="226"/>
        <v>#N/A</v>
      </c>
      <c r="Q271" s="21" t="e">
        <f t="shared" si="227"/>
        <v>#N/A</v>
      </c>
      <c r="R271" s="21" t="e">
        <f t="shared" si="228"/>
        <v>#N/A</v>
      </c>
      <c r="S271" s="21" t="e">
        <f t="shared" si="229"/>
        <v>#N/A</v>
      </c>
      <c r="T271" s="29" t="e">
        <f t="shared" si="203"/>
        <v>#N/A</v>
      </c>
      <c r="U271" s="34">
        <f t="shared" si="230"/>
        <v>0</v>
      </c>
      <c r="V271" s="35">
        <f t="shared" ca="1" si="233"/>
        <v>44139</v>
      </c>
      <c r="W271" s="54">
        <f t="shared" ca="1" si="234"/>
        <v>10</v>
      </c>
      <c r="X271" s="54">
        <f t="shared" ca="1" si="235"/>
        <v>2020</v>
      </c>
      <c r="Y271" s="55" t="str">
        <f t="shared" ca="1" si="236"/>
        <v>10-2020</v>
      </c>
      <c r="Z271" s="51">
        <f ca="1">IFERROR(VLOOKUP(Y271,IPC!$E$2:$F$1745,2,0),IPC!$H$1)</f>
        <v>138.32155800000001</v>
      </c>
      <c r="AA271" s="48">
        <f t="shared" si="231"/>
        <v>1</v>
      </c>
      <c r="AB271" s="48">
        <f t="shared" si="232"/>
        <v>1900</v>
      </c>
      <c r="AC271" s="32" t="str">
        <f t="shared" si="237"/>
        <v>1-1900</v>
      </c>
      <c r="AD271" s="50">
        <f>IFERROR(VLOOKUP(AC271,IPC!$E$2:$F$1745,2,0),IPC!$H$1)</f>
        <v>138.32155800000001</v>
      </c>
    </row>
    <row r="272" spans="10:30" x14ac:dyDescent="0.25">
      <c r="J272" s="44" t="str">
        <f t="shared" si="207"/>
        <v/>
      </c>
      <c r="K272" s="33" t="str">
        <f t="shared" ca="1" si="224"/>
        <v/>
      </c>
      <c r="L272" s="108">
        <f t="shared" ca="1" si="209"/>
        <v>0</v>
      </c>
      <c r="M272" s="44" t="str">
        <f t="shared" si="210"/>
        <v/>
      </c>
      <c r="N272" s="45" t="str">
        <f t="shared" ca="1" si="225"/>
        <v/>
      </c>
      <c r="O272" s="108">
        <f t="shared" si="212"/>
        <v>0</v>
      </c>
      <c r="P272" s="21" t="e">
        <f t="shared" si="226"/>
        <v>#N/A</v>
      </c>
      <c r="Q272" s="21" t="e">
        <f t="shared" si="227"/>
        <v>#N/A</v>
      </c>
      <c r="R272" s="21" t="e">
        <f t="shared" si="228"/>
        <v>#N/A</v>
      </c>
      <c r="S272" s="21" t="e">
        <f t="shared" si="229"/>
        <v>#N/A</v>
      </c>
      <c r="T272" s="29" t="e">
        <f t="shared" si="203"/>
        <v>#N/A</v>
      </c>
      <c r="U272" s="34">
        <f t="shared" si="230"/>
        <v>0</v>
      </c>
      <c r="V272" s="35">
        <f t="shared" ca="1" si="233"/>
        <v>44139</v>
      </c>
      <c r="W272" s="54">
        <f t="shared" ca="1" si="234"/>
        <v>10</v>
      </c>
      <c r="X272" s="54">
        <f t="shared" ca="1" si="235"/>
        <v>2020</v>
      </c>
      <c r="Y272" s="55" t="str">
        <f t="shared" ca="1" si="236"/>
        <v>10-2020</v>
      </c>
      <c r="Z272" s="51">
        <f ca="1">IFERROR(VLOOKUP(Y272,IPC!$E$2:$F$1745,2,0),IPC!$H$1)</f>
        <v>138.32155800000001</v>
      </c>
      <c r="AA272" s="48">
        <f t="shared" si="231"/>
        <v>1</v>
      </c>
      <c r="AB272" s="48">
        <f t="shared" si="232"/>
        <v>1900</v>
      </c>
      <c r="AC272" s="32" t="str">
        <f t="shared" si="237"/>
        <v>1-1900</v>
      </c>
      <c r="AD272" s="50">
        <f>IFERROR(VLOOKUP(AC272,IPC!$E$2:$F$1745,2,0),IPC!$H$1)</f>
        <v>138.32155800000001</v>
      </c>
    </row>
    <row r="273" spans="10:30" x14ac:dyDescent="0.25">
      <c r="J273" s="44" t="str">
        <f t="shared" si="207"/>
        <v/>
      </c>
      <c r="K273" s="33" t="str">
        <f t="shared" ca="1" si="224"/>
        <v/>
      </c>
      <c r="L273" s="108">
        <f t="shared" ca="1" si="209"/>
        <v>0</v>
      </c>
      <c r="M273" s="44" t="str">
        <f t="shared" si="210"/>
        <v/>
      </c>
      <c r="N273" s="45" t="str">
        <f t="shared" ca="1" si="225"/>
        <v/>
      </c>
      <c r="O273" s="108">
        <f t="shared" si="212"/>
        <v>0</v>
      </c>
      <c r="P273" s="21" t="e">
        <f t="shared" si="226"/>
        <v>#N/A</v>
      </c>
      <c r="Q273" s="21" t="e">
        <f t="shared" si="227"/>
        <v>#N/A</v>
      </c>
      <c r="R273" s="21" t="e">
        <f t="shared" si="228"/>
        <v>#N/A</v>
      </c>
      <c r="S273" s="21" t="e">
        <f t="shared" si="229"/>
        <v>#N/A</v>
      </c>
      <c r="T273" s="29" t="e">
        <f t="shared" si="203"/>
        <v>#N/A</v>
      </c>
      <c r="U273" s="34">
        <f t="shared" si="230"/>
        <v>0</v>
      </c>
      <c r="V273" s="35">
        <f t="shared" ca="1" si="233"/>
        <v>44139</v>
      </c>
      <c r="W273" s="54">
        <f t="shared" ca="1" si="234"/>
        <v>10</v>
      </c>
      <c r="X273" s="54">
        <f t="shared" ca="1" si="235"/>
        <v>2020</v>
      </c>
      <c r="Y273" s="55" t="str">
        <f t="shared" ca="1" si="236"/>
        <v>10-2020</v>
      </c>
      <c r="Z273" s="51">
        <f ca="1">IFERROR(VLOOKUP(Y273,IPC!$E$2:$F$1745,2,0),IPC!$H$1)</f>
        <v>138.32155800000001</v>
      </c>
      <c r="AA273" s="48">
        <f t="shared" si="231"/>
        <v>1</v>
      </c>
      <c r="AB273" s="48">
        <f t="shared" si="232"/>
        <v>1900</v>
      </c>
      <c r="AC273" s="32" t="str">
        <f t="shared" si="237"/>
        <v>1-1900</v>
      </c>
      <c r="AD273" s="50">
        <f>IFERROR(VLOOKUP(AC273,IPC!$E$2:$F$1745,2,0),IPC!$H$1)</f>
        <v>138.32155800000001</v>
      </c>
    </row>
    <row r="274" spans="10:30" x14ac:dyDescent="0.25">
      <c r="J274" s="44" t="str">
        <f t="shared" si="207"/>
        <v/>
      </c>
      <c r="K274" s="33" t="str">
        <f t="shared" ca="1" si="224"/>
        <v/>
      </c>
      <c r="L274" s="108">
        <f t="shared" ca="1" si="209"/>
        <v>0</v>
      </c>
      <c r="M274" s="44" t="str">
        <f t="shared" si="210"/>
        <v/>
      </c>
      <c r="N274" s="45" t="str">
        <f t="shared" ca="1" si="225"/>
        <v/>
      </c>
      <c r="O274" s="108">
        <f t="shared" si="212"/>
        <v>0</v>
      </c>
      <c r="P274" s="21" t="e">
        <f t="shared" si="226"/>
        <v>#N/A</v>
      </c>
      <c r="Q274" s="21" t="e">
        <f t="shared" si="227"/>
        <v>#N/A</v>
      </c>
      <c r="R274" s="21" t="e">
        <f t="shared" si="228"/>
        <v>#N/A</v>
      </c>
      <c r="S274" s="21" t="e">
        <f t="shared" si="229"/>
        <v>#N/A</v>
      </c>
      <c r="T274" s="29" t="e">
        <f t="shared" si="203"/>
        <v>#N/A</v>
      </c>
      <c r="U274" s="34">
        <f t="shared" si="230"/>
        <v>0</v>
      </c>
      <c r="V274" s="35">
        <f t="shared" ca="1" si="233"/>
        <v>44139</v>
      </c>
      <c r="W274" s="54">
        <f t="shared" ca="1" si="234"/>
        <v>10</v>
      </c>
      <c r="X274" s="54">
        <f t="shared" ca="1" si="235"/>
        <v>2020</v>
      </c>
      <c r="Y274" s="55" t="str">
        <f t="shared" ca="1" si="236"/>
        <v>10-2020</v>
      </c>
      <c r="Z274" s="51">
        <f ca="1">IFERROR(VLOOKUP(Y274,IPC!$E$2:$F$1745,2,0),IPC!$H$1)</f>
        <v>138.32155800000001</v>
      </c>
      <c r="AA274" s="48">
        <f t="shared" si="231"/>
        <v>1</v>
      </c>
      <c r="AB274" s="48">
        <f t="shared" si="232"/>
        <v>1900</v>
      </c>
      <c r="AC274" s="32" t="str">
        <f t="shared" si="237"/>
        <v>1-1900</v>
      </c>
      <c r="AD274" s="50">
        <f>IFERROR(VLOOKUP(AC274,IPC!$E$2:$F$1745,2,0),IPC!$H$1)</f>
        <v>138.32155800000001</v>
      </c>
    </row>
    <row r="275" spans="10:30" x14ac:dyDescent="0.25">
      <c r="J275" s="44" t="str">
        <f t="shared" si="207"/>
        <v/>
      </c>
      <c r="K275" s="33" t="str">
        <f t="shared" ca="1" si="224"/>
        <v/>
      </c>
      <c r="L275" s="108">
        <f t="shared" ca="1" si="209"/>
        <v>0</v>
      </c>
      <c r="M275" s="44" t="str">
        <f t="shared" si="210"/>
        <v/>
      </c>
      <c r="N275" s="45" t="str">
        <f t="shared" ca="1" si="225"/>
        <v/>
      </c>
      <c r="O275" s="108">
        <f t="shared" si="212"/>
        <v>0</v>
      </c>
      <c r="P275" s="21" t="e">
        <f t="shared" si="226"/>
        <v>#N/A</v>
      </c>
      <c r="Q275" s="21" t="e">
        <f t="shared" si="227"/>
        <v>#N/A</v>
      </c>
      <c r="R275" s="21" t="e">
        <f t="shared" si="228"/>
        <v>#N/A</v>
      </c>
      <c r="S275" s="21" t="e">
        <f t="shared" si="229"/>
        <v>#N/A</v>
      </c>
      <c r="T275" s="29" t="e">
        <f t="shared" si="203"/>
        <v>#N/A</v>
      </c>
      <c r="U275" s="34">
        <f t="shared" si="230"/>
        <v>0</v>
      </c>
      <c r="V275" s="35">
        <f t="shared" ca="1" si="233"/>
        <v>44139</v>
      </c>
      <c r="W275" s="54">
        <f t="shared" ca="1" si="234"/>
        <v>10</v>
      </c>
      <c r="X275" s="54">
        <f t="shared" ca="1" si="235"/>
        <v>2020</v>
      </c>
      <c r="Y275" s="55" t="str">
        <f t="shared" ca="1" si="236"/>
        <v>10-2020</v>
      </c>
      <c r="Z275" s="51">
        <f ca="1">IFERROR(VLOOKUP(Y275,IPC!$E$2:$F$1745,2,0),IPC!$H$1)</f>
        <v>138.32155800000001</v>
      </c>
      <c r="AA275" s="48">
        <f t="shared" si="231"/>
        <v>1</v>
      </c>
      <c r="AB275" s="48">
        <f t="shared" si="232"/>
        <v>1900</v>
      </c>
      <c r="AC275" s="32" t="str">
        <f t="shared" si="237"/>
        <v>1-1900</v>
      </c>
      <c r="AD275" s="50">
        <f>IFERROR(VLOOKUP(AC275,IPC!$E$2:$F$1745,2,0),IPC!$H$1)</f>
        <v>138.32155800000001</v>
      </c>
    </row>
    <row r="276" spans="10:30" x14ac:dyDescent="0.25">
      <c r="J276" s="44" t="str">
        <f t="shared" si="207"/>
        <v/>
      </c>
      <c r="K276" s="33" t="str">
        <f t="shared" ca="1" si="224"/>
        <v/>
      </c>
      <c r="L276" s="108">
        <f t="shared" ca="1" si="209"/>
        <v>0</v>
      </c>
      <c r="M276" s="44" t="str">
        <f t="shared" si="210"/>
        <v/>
      </c>
      <c r="N276" s="45" t="str">
        <f t="shared" ca="1" si="225"/>
        <v/>
      </c>
      <c r="O276" s="108">
        <f t="shared" ref="O276:O339" si="238">+IF(M276="Provisión contable",N276,0)</f>
        <v>0</v>
      </c>
      <c r="P276" s="21" t="e">
        <f t="shared" si="226"/>
        <v>#N/A</v>
      </c>
      <c r="Q276" s="21" t="e">
        <f t="shared" si="227"/>
        <v>#N/A</v>
      </c>
      <c r="R276" s="21" t="e">
        <f t="shared" si="228"/>
        <v>#N/A</v>
      </c>
      <c r="S276" s="21" t="e">
        <f t="shared" si="229"/>
        <v>#N/A</v>
      </c>
      <c r="T276" s="29" t="e">
        <f t="shared" si="203"/>
        <v>#N/A</v>
      </c>
      <c r="U276" s="34">
        <f t="shared" si="230"/>
        <v>0</v>
      </c>
      <c r="V276" s="35">
        <f t="shared" ca="1" si="233"/>
        <v>44139</v>
      </c>
      <c r="W276" s="54">
        <f t="shared" ca="1" si="234"/>
        <v>10</v>
      </c>
      <c r="X276" s="54">
        <f t="shared" ca="1" si="235"/>
        <v>2020</v>
      </c>
      <c r="Y276" s="55" t="str">
        <f t="shared" ca="1" si="236"/>
        <v>10-2020</v>
      </c>
      <c r="Z276" s="51">
        <f ca="1">IFERROR(VLOOKUP(Y276,IPC!$E$2:$F$1745,2,0),IPC!$H$1)</f>
        <v>138.32155800000001</v>
      </c>
      <c r="AA276" s="48">
        <f t="shared" si="231"/>
        <v>1</v>
      </c>
      <c r="AB276" s="48">
        <f t="shared" si="232"/>
        <v>1900</v>
      </c>
      <c r="AC276" s="32" t="str">
        <f t="shared" si="237"/>
        <v>1-1900</v>
      </c>
      <c r="AD276" s="50">
        <f>IFERROR(VLOOKUP(AC276,IPC!$E$2:$F$1745,2,0),IPC!$H$1)</f>
        <v>138.32155800000001</v>
      </c>
    </row>
    <row r="277" spans="10:30" x14ac:dyDescent="0.25">
      <c r="J277" s="44" t="str">
        <f t="shared" si="207"/>
        <v/>
      </c>
      <c r="K277" s="33" t="str">
        <f t="shared" ca="1" si="224"/>
        <v/>
      </c>
      <c r="L277" s="108">
        <f t="shared" ca="1" si="209"/>
        <v>0</v>
      </c>
      <c r="M277" s="44" t="str">
        <f t="shared" si="210"/>
        <v/>
      </c>
      <c r="N277" s="45" t="str">
        <f t="shared" ca="1" si="225"/>
        <v/>
      </c>
      <c r="O277" s="108">
        <f t="shared" si="238"/>
        <v>0</v>
      </c>
      <c r="P277" s="21" t="e">
        <f t="shared" si="226"/>
        <v>#N/A</v>
      </c>
      <c r="Q277" s="21" t="e">
        <f t="shared" si="227"/>
        <v>#N/A</v>
      </c>
      <c r="R277" s="21" t="e">
        <f t="shared" si="228"/>
        <v>#N/A</v>
      </c>
      <c r="S277" s="21" t="e">
        <f t="shared" si="229"/>
        <v>#N/A</v>
      </c>
      <c r="T277" s="29" t="e">
        <f t="shared" si="203"/>
        <v>#N/A</v>
      </c>
      <c r="U277" s="34">
        <f t="shared" si="230"/>
        <v>0</v>
      </c>
      <c r="V277" s="35">
        <f t="shared" ca="1" si="233"/>
        <v>44139</v>
      </c>
      <c r="W277" s="54">
        <f t="shared" ca="1" si="234"/>
        <v>10</v>
      </c>
      <c r="X277" s="54">
        <f t="shared" ca="1" si="235"/>
        <v>2020</v>
      </c>
      <c r="Y277" s="55" t="str">
        <f t="shared" ca="1" si="236"/>
        <v>10-2020</v>
      </c>
      <c r="Z277" s="51">
        <f ca="1">IFERROR(VLOOKUP(Y277,IPC!$E$2:$F$1745,2,0),IPC!$H$1)</f>
        <v>138.32155800000001</v>
      </c>
      <c r="AA277" s="48">
        <f t="shared" si="231"/>
        <v>1</v>
      </c>
      <c r="AB277" s="48">
        <f t="shared" si="232"/>
        <v>1900</v>
      </c>
      <c r="AC277" s="32" t="str">
        <f t="shared" si="237"/>
        <v>1-1900</v>
      </c>
      <c r="AD277" s="50">
        <f>IFERROR(VLOOKUP(AC277,IPC!$E$2:$F$1745,2,0),IPC!$H$1)</f>
        <v>138.32155800000001</v>
      </c>
    </row>
    <row r="278" spans="10:30" x14ac:dyDescent="0.25">
      <c r="J278" s="44" t="str">
        <f t="shared" si="207"/>
        <v/>
      </c>
      <c r="K278" s="33" t="str">
        <f t="shared" ca="1" si="224"/>
        <v/>
      </c>
      <c r="L278" s="108">
        <f t="shared" ca="1" si="209"/>
        <v>0</v>
      </c>
      <c r="M278" s="44" t="str">
        <f t="shared" si="210"/>
        <v/>
      </c>
      <c r="N278" s="45" t="str">
        <f t="shared" ca="1" si="225"/>
        <v/>
      </c>
      <c r="O278" s="108">
        <f t="shared" si="238"/>
        <v>0</v>
      </c>
      <c r="P278" s="21" t="e">
        <f t="shared" si="226"/>
        <v>#N/A</v>
      </c>
      <c r="Q278" s="21" t="e">
        <f t="shared" si="227"/>
        <v>#N/A</v>
      </c>
      <c r="R278" s="21" t="e">
        <f t="shared" si="228"/>
        <v>#N/A</v>
      </c>
      <c r="S278" s="21" t="e">
        <f t="shared" si="229"/>
        <v>#N/A</v>
      </c>
      <c r="T278" s="29" t="e">
        <f t="shared" si="203"/>
        <v>#N/A</v>
      </c>
      <c r="U278" s="34">
        <f t="shared" si="230"/>
        <v>0</v>
      </c>
      <c r="V278" s="35">
        <f t="shared" ca="1" si="233"/>
        <v>44139</v>
      </c>
      <c r="W278" s="54">
        <f t="shared" ca="1" si="234"/>
        <v>10</v>
      </c>
      <c r="X278" s="54">
        <f t="shared" ca="1" si="235"/>
        <v>2020</v>
      </c>
      <c r="Y278" s="55" t="str">
        <f t="shared" ca="1" si="236"/>
        <v>10-2020</v>
      </c>
      <c r="Z278" s="51">
        <f ca="1">IFERROR(VLOOKUP(Y278,IPC!$E$2:$F$1745,2,0),IPC!$H$1)</f>
        <v>138.32155800000001</v>
      </c>
      <c r="AA278" s="48">
        <f t="shared" si="231"/>
        <v>1</v>
      </c>
      <c r="AB278" s="48">
        <f t="shared" si="232"/>
        <v>1900</v>
      </c>
      <c r="AC278" s="32" t="str">
        <f t="shared" si="237"/>
        <v>1-1900</v>
      </c>
      <c r="AD278" s="50">
        <f>IFERROR(VLOOKUP(AC278,IPC!$E$2:$F$1745,2,0),IPC!$H$1)</f>
        <v>138.32155800000001</v>
      </c>
    </row>
    <row r="279" spans="10:30" x14ac:dyDescent="0.25">
      <c r="J279" s="44" t="str">
        <f t="shared" si="207"/>
        <v/>
      </c>
      <c r="K279" s="33" t="str">
        <f t="shared" ca="1" si="224"/>
        <v/>
      </c>
      <c r="L279" s="108">
        <f t="shared" ca="1" si="209"/>
        <v>0</v>
      </c>
      <c r="M279" s="44" t="str">
        <f t="shared" si="210"/>
        <v/>
      </c>
      <c r="N279" s="45" t="str">
        <f t="shared" ca="1" si="225"/>
        <v/>
      </c>
      <c r="O279" s="108">
        <f t="shared" si="238"/>
        <v>0</v>
      </c>
      <c r="P279" s="21" t="e">
        <f t="shared" si="226"/>
        <v>#N/A</v>
      </c>
      <c r="Q279" s="21" t="e">
        <f t="shared" si="227"/>
        <v>#N/A</v>
      </c>
      <c r="R279" s="21" t="e">
        <f t="shared" si="228"/>
        <v>#N/A</v>
      </c>
      <c r="S279" s="21" t="e">
        <f t="shared" si="229"/>
        <v>#N/A</v>
      </c>
      <c r="T279" s="29" t="e">
        <f t="shared" si="203"/>
        <v>#N/A</v>
      </c>
      <c r="U279" s="34">
        <f t="shared" si="230"/>
        <v>0</v>
      </c>
      <c r="V279" s="35">
        <f t="shared" ca="1" si="233"/>
        <v>44139</v>
      </c>
      <c r="W279" s="54">
        <f t="shared" ca="1" si="234"/>
        <v>10</v>
      </c>
      <c r="X279" s="54">
        <f t="shared" ca="1" si="235"/>
        <v>2020</v>
      </c>
      <c r="Y279" s="55" t="str">
        <f t="shared" ca="1" si="236"/>
        <v>10-2020</v>
      </c>
      <c r="Z279" s="51">
        <f ca="1">IFERROR(VLOOKUP(Y279,IPC!$E$2:$F$1745,2,0),IPC!$H$1)</f>
        <v>138.32155800000001</v>
      </c>
      <c r="AA279" s="48">
        <f t="shared" si="231"/>
        <v>1</v>
      </c>
      <c r="AB279" s="48">
        <f t="shared" si="232"/>
        <v>1900</v>
      </c>
      <c r="AC279" s="32" t="str">
        <f t="shared" si="237"/>
        <v>1-1900</v>
      </c>
      <c r="AD279" s="50">
        <f>IFERROR(VLOOKUP(AC279,IPC!$E$2:$F$1745,2,0),IPC!$H$1)</f>
        <v>138.32155800000001</v>
      </c>
    </row>
    <row r="280" spans="10:30" x14ac:dyDescent="0.25">
      <c r="J280" s="44" t="str">
        <f t="shared" ref="J280:J343" si="239">IFERROR(IF(T292&gt;0.5,"ALTA",IF(AND(T292&gt;0.25,T292&lt;=0.5),"MEDIA",IF(AND(T292&gt;=0.1,T292&lt;=0.25),"BAJA",IF(AND(T292&lt;0.1),"REMOTA")))),"")</f>
        <v/>
      </c>
      <c r="K280" s="33" t="str">
        <f t="shared" ca="1" si="224"/>
        <v/>
      </c>
      <c r="L280" s="108">
        <f t="shared" ca="1" si="209"/>
        <v>0</v>
      </c>
      <c r="M280" s="44" t="str">
        <f t="shared" ref="M280:M343" si="240">IFERROR(IF(T292&gt;50%,"Provisión contable",IF(T292&lt;=10%,"No se registra","Cuentas de orden")),"")</f>
        <v/>
      </c>
      <c r="N280" s="45" t="str">
        <f t="shared" ca="1" si="225"/>
        <v/>
      </c>
      <c r="O280" s="108">
        <f t="shared" si="238"/>
        <v>0</v>
      </c>
      <c r="P280" s="21" t="e">
        <f t="shared" si="226"/>
        <v>#N/A</v>
      </c>
      <c r="Q280" s="21" t="e">
        <f t="shared" si="227"/>
        <v>#N/A</v>
      </c>
      <c r="R280" s="21" t="e">
        <f t="shared" si="228"/>
        <v>#N/A</v>
      </c>
      <c r="S280" s="21" t="e">
        <f t="shared" si="229"/>
        <v>#N/A</v>
      </c>
      <c r="T280" s="29" t="e">
        <f t="shared" si="203"/>
        <v>#N/A</v>
      </c>
      <c r="U280" s="34">
        <f t="shared" si="230"/>
        <v>0</v>
      </c>
      <c r="V280" s="35">
        <f t="shared" ca="1" si="233"/>
        <v>44139</v>
      </c>
      <c r="W280" s="54">
        <f t="shared" ca="1" si="234"/>
        <v>10</v>
      </c>
      <c r="X280" s="54">
        <f t="shared" ca="1" si="235"/>
        <v>2020</v>
      </c>
      <c r="Y280" s="55" t="str">
        <f t="shared" ca="1" si="236"/>
        <v>10-2020</v>
      </c>
      <c r="Z280" s="51">
        <f ca="1">IFERROR(VLOOKUP(Y280,IPC!$E$2:$F$1745,2,0),IPC!$H$1)</f>
        <v>138.32155800000001</v>
      </c>
      <c r="AA280" s="48">
        <f t="shared" si="231"/>
        <v>1</v>
      </c>
      <c r="AB280" s="48">
        <f t="shared" si="232"/>
        <v>1900</v>
      </c>
      <c r="AC280" s="32" t="str">
        <f t="shared" si="237"/>
        <v>1-1900</v>
      </c>
      <c r="AD280" s="50">
        <f>IFERROR(VLOOKUP(AC280,IPC!$E$2:$F$1745,2,0),IPC!$H$1)</f>
        <v>138.32155800000001</v>
      </c>
    </row>
    <row r="281" spans="10:30" x14ac:dyDescent="0.25">
      <c r="J281" s="44" t="str">
        <f t="shared" si="239"/>
        <v/>
      </c>
      <c r="K281" s="33" t="str">
        <f t="shared" ca="1" si="224"/>
        <v/>
      </c>
      <c r="L281" s="108">
        <f t="shared" ca="1" si="209"/>
        <v>0</v>
      </c>
      <c r="M281" s="44" t="str">
        <f t="shared" si="240"/>
        <v/>
      </c>
      <c r="N281" s="45" t="str">
        <f t="shared" ca="1" si="225"/>
        <v/>
      </c>
      <c r="O281" s="108">
        <f t="shared" si="238"/>
        <v>0</v>
      </c>
      <c r="P281" s="21" t="e">
        <f t="shared" si="226"/>
        <v>#N/A</v>
      </c>
      <c r="Q281" s="21" t="e">
        <f t="shared" si="227"/>
        <v>#N/A</v>
      </c>
      <c r="R281" s="21" t="e">
        <f t="shared" si="228"/>
        <v>#N/A</v>
      </c>
      <c r="S281" s="21" t="e">
        <f t="shared" si="229"/>
        <v>#N/A</v>
      </c>
      <c r="T281" s="29" t="e">
        <f t="shared" si="203"/>
        <v>#N/A</v>
      </c>
      <c r="U281" s="34">
        <f t="shared" si="230"/>
        <v>0</v>
      </c>
      <c r="V281" s="35">
        <f t="shared" ca="1" si="233"/>
        <v>44139</v>
      </c>
      <c r="W281" s="54">
        <f t="shared" ca="1" si="234"/>
        <v>10</v>
      </c>
      <c r="X281" s="54">
        <f t="shared" ca="1" si="235"/>
        <v>2020</v>
      </c>
      <c r="Y281" s="55" t="str">
        <f t="shared" ca="1" si="236"/>
        <v>10-2020</v>
      </c>
      <c r="Z281" s="51">
        <f ca="1">IFERROR(VLOOKUP(Y281,IPC!$E$2:$F$1745,2,0),IPC!$H$1)</f>
        <v>138.32155800000001</v>
      </c>
      <c r="AA281" s="48">
        <f t="shared" si="231"/>
        <v>1</v>
      </c>
      <c r="AB281" s="48">
        <f t="shared" si="232"/>
        <v>1900</v>
      </c>
      <c r="AC281" s="32" t="str">
        <f t="shared" si="237"/>
        <v>1-1900</v>
      </c>
      <c r="AD281" s="50">
        <f>IFERROR(VLOOKUP(AC281,IPC!$E$2:$F$1745,2,0),IPC!$H$1)</f>
        <v>138.32155800000001</v>
      </c>
    </row>
    <row r="282" spans="10:30" x14ac:dyDescent="0.25">
      <c r="J282" s="44" t="str">
        <f t="shared" si="239"/>
        <v/>
      </c>
      <c r="K282" s="33" t="str">
        <f t="shared" ca="1" si="224"/>
        <v/>
      </c>
      <c r="L282" s="108">
        <f t="shared" ca="1" si="209"/>
        <v>0</v>
      </c>
      <c r="M282" s="44" t="str">
        <f t="shared" si="240"/>
        <v/>
      </c>
      <c r="N282" s="45" t="str">
        <f t="shared" ca="1" si="225"/>
        <v/>
      </c>
      <c r="O282" s="108">
        <f t="shared" si="238"/>
        <v>0</v>
      </c>
      <c r="P282" s="21" t="e">
        <f t="shared" si="226"/>
        <v>#N/A</v>
      </c>
      <c r="Q282" s="21" t="e">
        <f t="shared" si="227"/>
        <v>#N/A</v>
      </c>
      <c r="R282" s="21" t="e">
        <f t="shared" si="228"/>
        <v>#N/A</v>
      </c>
      <c r="S282" s="21" t="e">
        <f t="shared" si="229"/>
        <v>#N/A</v>
      </c>
      <c r="T282" s="29" t="e">
        <f t="shared" si="203"/>
        <v>#N/A</v>
      </c>
      <c r="U282" s="34">
        <f t="shared" si="230"/>
        <v>0</v>
      </c>
      <c r="V282" s="35">
        <f t="shared" ca="1" si="233"/>
        <v>44139</v>
      </c>
      <c r="W282" s="54">
        <f t="shared" ca="1" si="234"/>
        <v>10</v>
      </c>
      <c r="X282" s="54">
        <f t="shared" ca="1" si="235"/>
        <v>2020</v>
      </c>
      <c r="Y282" s="55" t="str">
        <f t="shared" ca="1" si="236"/>
        <v>10-2020</v>
      </c>
      <c r="Z282" s="51">
        <f ca="1">IFERROR(VLOOKUP(Y282,IPC!$E$2:$F$1745,2,0),IPC!$H$1)</f>
        <v>138.32155800000001</v>
      </c>
      <c r="AA282" s="48">
        <f t="shared" si="231"/>
        <v>1</v>
      </c>
      <c r="AB282" s="48">
        <f t="shared" si="232"/>
        <v>1900</v>
      </c>
      <c r="AC282" s="32" t="str">
        <f t="shared" si="237"/>
        <v>1-1900</v>
      </c>
      <c r="AD282" s="50">
        <f>IFERROR(VLOOKUP(AC282,IPC!$E$2:$F$1745,2,0),IPC!$H$1)</f>
        <v>138.32155800000001</v>
      </c>
    </row>
    <row r="283" spans="10:30" x14ac:dyDescent="0.25">
      <c r="J283" s="44" t="str">
        <f t="shared" si="239"/>
        <v/>
      </c>
      <c r="K283" s="33" t="str">
        <f t="shared" ca="1" si="224"/>
        <v/>
      </c>
      <c r="L283" s="108">
        <f t="shared" ca="1" si="209"/>
        <v>0</v>
      </c>
      <c r="M283" s="44" t="str">
        <f t="shared" si="240"/>
        <v/>
      </c>
      <c r="N283" s="45" t="str">
        <f t="shared" ca="1" si="225"/>
        <v/>
      </c>
      <c r="O283" s="108">
        <f t="shared" si="238"/>
        <v>0</v>
      </c>
      <c r="P283" s="21" t="e">
        <f t="shared" si="226"/>
        <v>#N/A</v>
      </c>
      <c r="Q283" s="21" t="e">
        <f t="shared" si="227"/>
        <v>#N/A</v>
      </c>
      <c r="R283" s="21" t="e">
        <f t="shared" si="228"/>
        <v>#N/A</v>
      </c>
      <c r="S283" s="21" t="e">
        <f t="shared" si="229"/>
        <v>#N/A</v>
      </c>
      <c r="T283" s="29" t="e">
        <f t="shared" si="203"/>
        <v>#N/A</v>
      </c>
      <c r="U283" s="34">
        <f t="shared" si="230"/>
        <v>0</v>
      </c>
      <c r="V283" s="35">
        <f t="shared" ca="1" si="233"/>
        <v>44139</v>
      </c>
      <c r="W283" s="54">
        <f t="shared" ca="1" si="234"/>
        <v>10</v>
      </c>
      <c r="X283" s="54">
        <f t="shared" ca="1" si="235"/>
        <v>2020</v>
      </c>
      <c r="Y283" s="55" t="str">
        <f t="shared" ca="1" si="236"/>
        <v>10-2020</v>
      </c>
      <c r="Z283" s="51">
        <f ca="1">IFERROR(VLOOKUP(Y283,IPC!$E$2:$F$1745,2,0),IPC!$H$1)</f>
        <v>138.32155800000001</v>
      </c>
      <c r="AA283" s="48">
        <f t="shared" si="231"/>
        <v>1</v>
      </c>
      <c r="AB283" s="48">
        <f t="shared" si="232"/>
        <v>1900</v>
      </c>
      <c r="AC283" s="32" t="str">
        <f t="shared" si="237"/>
        <v>1-1900</v>
      </c>
      <c r="AD283" s="50">
        <f>IFERROR(VLOOKUP(AC283,IPC!$E$2:$F$1745,2,0),IPC!$H$1)</f>
        <v>138.32155800000001</v>
      </c>
    </row>
    <row r="284" spans="10:30" x14ac:dyDescent="0.25">
      <c r="J284" s="44" t="str">
        <f t="shared" si="239"/>
        <v/>
      </c>
      <c r="K284" s="33" t="str">
        <f t="shared" ca="1" si="224"/>
        <v/>
      </c>
      <c r="L284" s="108">
        <f t="shared" ca="1" si="209"/>
        <v>0</v>
      </c>
      <c r="M284" s="44" t="str">
        <f t="shared" si="240"/>
        <v/>
      </c>
      <c r="N284" s="45" t="str">
        <f t="shared" ca="1" si="225"/>
        <v/>
      </c>
      <c r="O284" s="108">
        <f t="shared" si="238"/>
        <v>0</v>
      </c>
      <c r="P284" s="21" t="e">
        <f t="shared" si="226"/>
        <v>#N/A</v>
      </c>
      <c r="Q284" s="21" t="e">
        <f t="shared" si="227"/>
        <v>#N/A</v>
      </c>
      <c r="R284" s="21" t="e">
        <f t="shared" si="228"/>
        <v>#N/A</v>
      </c>
      <c r="S284" s="21" t="e">
        <f t="shared" si="229"/>
        <v>#N/A</v>
      </c>
      <c r="T284" s="29" t="e">
        <f t="shared" si="203"/>
        <v>#N/A</v>
      </c>
      <c r="U284" s="34">
        <f t="shared" si="230"/>
        <v>0</v>
      </c>
      <c r="V284" s="35">
        <f t="shared" ca="1" si="233"/>
        <v>44139</v>
      </c>
      <c r="W284" s="54">
        <f t="shared" ca="1" si="234"/>
        <v>10</v>
      </c>
      <c r="X284" s="54">
        <f t="shared" ca="1" si="235"/>
        <v>2020</v>
      </c>
      <c r="Y284" s="55" t="str">
        <f t="shared" ca="1" si="236"/>
        <v>10-2020</v>
      </c>
      <c r="Z284" s="51">
        <f ca="1">IFERROR(VLOOKUP(Y284,IPC!$E$2:$F$1745,2,0),IPC!$H$1)</f>
        <v>138.32155800000001</v>
      </c>
      <c r="AA284" s="48">
        <f t="shared" si="231"/>
        <v>1</v>
      </c>
      <c r="AB284" s="48">
        <f t="shared" si="232"/>
        <v>1900</v>
      </c>
      <c r="AC284" s="32" t="str">
        <f t="shared" si="237"/>
        <v>1-1900</v>
      </c>
      <c r="AD284" s="50">
        <f>IFERROR(VLOOKUP(AC284,IPC!$E$2:$F$1745,2,0),IPC!$H$1)</f>
        <v>138.32155800000001</v>
      </c>
    </row>
    <row r="285" spans="10:30" x14ac:dyDescent="0.25">
      <c r="J285" s="44" t="str">
        <f t="shared" si="239"/>
        <v/>
      </c>
      <c r="K285" s="33" t="str">
        <f t="shared" ca="1" si="224"/>
        <v/>
      </c>
      <c r="L285" s="108">
        <f t="shared" ca="1" si="209"/>
        <v>0</v>
      </c>
      <c r="M285" s="44" t="str">
        <f t="shared" si="240"/>
        <v/>
      </c>
      <c r="N285" s="45" t="str">
        <f t="shared" ca="1" si="225"/>
        <v/>
      </c>
      <c r="O285" s="108">
        <f t="shared" si="238"/>
        <v>0</v>
      </c>
      <c r="P285" s="21" t="e">
        <f t="shared" si="226"/>
        <v>#N/A</v>
      </c>
      <c r="Q285" s="21" t="e">
        <f t="shared" si="227"/>
        <v>#N/A</v>
      </c>
      <c r="R285" s="21" t="e">
        <f t="shared" si="228"/>
        <v>#N/A</v>
      </c>
      <c r="S285" s="21" t="e">
        <f t="shared" si="229"/>
        <v>#N/A</v>
      </c>
      <c r="T285" s="29" t="e">
        <f t="shared" si="203"/>
        <v>#N/A</v>
      </c>
      <c r="U285" s="34">
        <f t="shared" si="230"/>
        <v>0</v>
      </c>
      <c r="V285" s="35">
        <f t="shared" ca="1" si="233"/>
        <v>44139</v>
      </c>
      <c r="W285" s="54">
        <f t="shared" ca="1" si="234"/>
        <v>10</v>
      </c>
      <c r="X285" s="54">
        <f t="shared" ca="1" si="235"/>
        <v>2020</v>
      </c>
      <c r="Y285" s="55" t="str">
        <f t="shared" ca="1" si="236"/>
        <v>10-2020</v>
      </c>
      <c r="Z285" s="51">
        <f ca="1">IFERROR(VLOOKUP(Y285,IPC!$E$2:$F$1745,2,0),IPC!$H$1)</f>
        <v>138.32155800000001</v>
      </c>
      <c r="AA285" s="48">
        <f t="shared" si="231"/>
        <v>1</v>
      </c>
      <c r="AB285" s="48">
        <f t="shared" si="232"/>
        <v>1900</v>
      </c>
      <c r="AC285" s="32" t="str">
        <f t="shared" si="237"/>
        <v>1-1900</v>
      </c>
      <c r="AD285" s="50">
        <f>IFERROR(VLOOKUP(AC285,IPC!$E$2:$F$1745,2,0),IPC!$H$1)</f>
        <v>138.32155800000001</v>
      </c>
    </row>
    <row r="286" spans="10:30" x14ac:dyDescent="0.25">
      <c r="J286" s="44" t="str">
        <f t="shared" si="239"/>
        <v/>
      </c>
      <c r="K286" s="33" t="str">
        <f t="shared" ca="1" si="224"/>
        <v/>
      </c>
      <c r="L286" s="108">
        <f t="shared" ca="1" si="209"/>
        <v>0</v>
      </c>
      <c r="M286" s="44" t="str">
        <f t="shared" si="240"/>
        <v/>
      </c>
      <c r="N286" s="45" t="str">
        <f t="shared" ca="1" si="225"/>
        <v/>
      </c>
      <c r="O286" s="108">
        <f t="shared" si="238"/>
        <v>0</v>
      </c>
      <c r="P286" s="21" t="e">
        <f t="shared" si="226"/>
        <v>#N/A</v>
      </c>
      <c r="Q286" s="21" t="e">
        <f t="shared" si="227"/>
        <v>#N/A</v>
      </c>
      <c r="R286" s="21" t="e">
        <f t="shared" si="228"/>
        <v>#N/A</v>
      </c>
      <c r="S286" s="21" t="e">
        <f t="shared" si="229"/>
        <v>#N/A</v>
      </c>
      <c r="T286" s="29" t="e">
        <f t="shared" si="203"/>
        <v>#N/A</v>
      </c>
      <c r="U286" s="34">
        <f t="shared" si="230"/>
        <v>0</v>
      </c>
      <c r="V286" s="35">
        <f t="shared" ca="1" si="233"/>
        <v>44139</v>
      </c>
      <c r="W286" s="54">
        <f t="shared" ca="1" si="234"/>
        <v>10</v>
      </c>
      <c r="X286" s="54">
        <f t="shared" ca="1" si="235"/>
        <v>2020</v>
      </c>
      <c r="Y286" s="55" t="str">
        <f t="shared" ca="1" si="236"/>
        <v>10-2020</v>
      </c>
      <c r="Z286" s="51">
        <f ca="1">IFERROR(VLOOKUP(Y286,IPC!$E$2:$F$1745,2,0),IPC!$H$1)</f>
        <v>138.32155800000001</v>
      </c>
      <c r="AA286" s="48">
        <f t="shared" si="231"/>
        <v>1</v>
      </c>
      <c r="AB286" s="48">
        <f t="shared" si="232"/>
        <v>1900</v>
      </c>
      <c r="AC286" s="32" t="str">
        <f t="shared" si="237"/>
        <v>1-1900</v>
      </c>
      <c r="AD286" s="50">
        <f>IFERROR(VLOOKUP(AC286,IPC!$E$2:$F$1745,2,0),IPC!$H$1)</f>
        <v>138.32155800000001</v>
      </c>
    </row>
    <row r="287" spans="10:30" x14ac:dyDescent="0.25">
      <c r="J287" s="44" t="str">
        <f t="shared" si="239"/>
        <v/>
      </c>
      <c r="K287" s="33" t="str">
        <f t="shared" ca="1" si="224"/>
        <v/>
      </c>
      <c r="L287" s="108">
        <f t="shared" ca="1" si="209"/>
        <v>0</v>
      </c>
      <c r="M287" s="44" t="str">
        <f t="shared" si="240"/>
        <v/>
      </c>
      <c r="N287" s="45" t="str">
        <f t="shared" ca="1" si="225"/>
        <v/>
      </c>
      <c r="O287" s="108">
        <f t="shared" si="238"/>
        <v>0</v>
      </c>
      <c r="P287" s="21" t="e">
        <f t="shared" si="226"/>
        <v>#N/A</v>
      </c>
      <c r="Q287" s="21" t="e">
        <f t="shared" si="227"/>
        <v>#N/A</v>
      </c>
      <c r="R287" s="21" t="e">
        <f t="shared" si="228"/>
        <v>#N/A</v>
      </c>
      <c r="S287" s="21" t="e">
        <f t="shared" si="229"/>
        <v>#N/A</v>
      </c>
      <c r="T287" s="29" t="e">
        <f t="shared" si="203"/>
        <v>#N/A</v>
      </c>
      <c r="U287" s="34">
        <f t="shared" si="230"/>
        <v>0</v>
      </c>
      <c r="V287" s="35">
        <f t="shared" ca="1" si="233"/>
        <v>44139</v>
      </c>
      <c r="W287" s="54">
        <f t="shared" ca="1" si="234"/>
        <v>10</v>
      </c>
      <c r="X287" s="54">
        <f t="shared" ca="1" si="235"/>
        <v>2020</v>
      </c>
      <c r="Y287" s="55" t="str">
        <f t="shared" ca="1" si="236"/>
        <v>10-2020</v>
      </c>
      <c r="Z287" s="51">
        <f ca="1">IFERROR(VLOOKUP(Y287,IPC!$E$2:$F$1745,2,0),IPC!$H$1)</f>
        <v>138.32155800000001</v>
      </c>
      <c r="AA287" s="48">
        <f t="shared" si="231"/>
        <v>1</v>
      </c>
      <c r="AB287" s="48">
        <f t="shared" si="232"/>
        <v>1900</v>
      </c>
      <c r="AC287" s="32" t="str">
        <f t="shared" si="237"/>
        <v>1-1900</v>
      </c>
      <c r="AD287" s="50">
        <f>IFERROR(VLOOKUP(AC287,IPC!$E$2:$F$1745,2,0),IPC!$H$1)</f>
        <v>138.32155800000001</v>
      </c>
    </row>
    <row r="288" spans="10:30" x14ac:dyDescent="0.25">
      <c r="J288" s="44" t="str">
        <f t="shared" si="239"/>
        <v/>
      </c>
      <c r="K288" s="33" t="str">
        <f t="shared" ca="1" si="224"/>
        <v/>
      </c>
      <c r="L288" s="108">
        <f t="shared" ca="1" si="209"/>
        <v>0</v>
      </c>
      <c r="M288" s="44" t="str">
        <f t="shared" si="240"/>
        <v/>
      </c>
      <c r="N288" s="45" t="str">
        <f t="shared" ca="1" si="225"/>
        <v/>
      </c>
      <c r="O288" s="108">
        <f t="shared" si="238"/>
        <v>0</v>
      </c>
      <c r="P288" s="21" t="e">
        <f t="shared" si="226"/>
        <v>#N/A</v>
      </c>
      <c r="Q288" s="21" t="e">
        <f t="shared" si="227"/>
        <v>#N/A</v>
      </c>
      <c r="R288" s="21" t="e">
        <f t="shared" si="228"/>
        <v>#N/A</v>
      </c>
      <c r="S288" s="21" t="e">
        <f t="shared" si="229"/>
        <v>#N/A</v>
      </c>
      <c r="T288" s="29" t="e">
        <f t="shared" ref="T288:T351" si="241">+SUMPRODUCT(P288:S288,$P$7:$S$7)/100</f>
        <v>#N/A</v>
      </c>
      <c r="U288" s="34">
        <f t="shared" si="230"/>
        <v>0</v>
      </c>
      <c r="V288" s="35">
        <f t="shared" ca="1" si="233"/>
        <v>44139</v>
      </c>
      <c r="W288" s="54">
        <f t="shared" ca="1" si="234"/>
        <v>10</v>
      </c>
      <c r="X288" s="54">
        <f t="shared" ca="1" si="235"/>
        <v>2020</v>
      </c>
      <c r="Y288" s="55" t="str">
        <f t="shared" ca="1" si="236"/>
        <v>10-2020</v>
      </c>
      <c r="Z288" s="51">
        <f ca="1">IFERROR(VLOOKUP(Y288,IPC!$E$2:$F$1745,2,0),IPC!$H$1)</f>
        <v>138.32155800000001</v>
      </c>
      <c r="AA288" s="48">
        <f t="shared" si="231"/>
        <v>1</v>
      </c>
      <c r="AB288" s="48">
        <f t="shared" si="232"/>
        <v>1900</v>
      </c>
      <c r="AC288" s="32" t="str">
        <f t="shared" si="237"/>
        <v>1-1900</v>
      </c>
      <c r="AD288" s="50">
        <f>IFERROR(VLOOKUP(AC288,IPC!$E$2:$F$1745,2,0),IPC!$H$1)</f>
        <v>138.32155800000001</v>
      </c>
    </row>
    <row r="289" spans="10:30" x14ac:dyDescent="0.25">
      <c r="J289" s="44" t="str">
        <f t="shared" si="239"/>
        <v/>
      </c>
      <c r="K289" s="33" t="str">
        <f t="shared" ca="1" si="224"/>
        <v/>
      </c>
      <c r="L289" s="108">
        <f t="shared" ca="1" si="209"/>
        <v>0</v>
      </c>
      <c r="M289" s="44" t="str">
        <f t="shared" si="240"/>
        <v/>
      </c>
      <c r="N289" s="45" t="str">
        <f t="shared" ca="1" si="225"/>
        <v/>
      </c>
      <c r="O289" s="108">
        <f t="shared" si="238"/>
        <v>0</v>
      </c>
      <c r="P289" s="21" t="e">
        <f t="shared" si="226"/>
        <v>#N/A</v>
      </c>
      <c r="Q289" s="21" t="e">
        <f t="shared" si="227"/>
        <v>#N/A</v>
      </c>
      <c r="R289" s="21" t="e">
        <f t="shared" si="228"/>
        <v>#N/A</v>
      </c>
      <c r="S289" s="21" t="e">
        <f t="shared" si="229"/>
        <v>#N/A</v>
      </c>
      <c r="T289" s="29" t="e">
        <f t="shared" si="241"/>
        <v>#N/A</v>
      </c>
      <c r="U289" s="34">
        <f t="shared" si="230"/>
        <v>0</v>
      </c>
      <c r="V289" s="35">
        <f t="shared" ca="1" si="233"/>
        <v>44139</v>
      </c>
      <c r="W289" s="54">
        <f t="shared" ca="1" si="234"/>
        <v>10</v>
      </c>
      <c r="X289" s="54">
        <f t="shared" ca="1" si="235"/>
        <v>2020</v>
      </c>
      <c r="Y289" s="55" t="str">
        <f t="shared" ca="1" si="236"/>
        <v>10-2020</v>
      </c>
      <c r="Z289" s="51">
        <f ca="1">IFERROR(VLOOKUP(Y289,IPC!$E$2:$F$1745,2,0),IPC!$H$1)</f>
        <v>138.32155800000001</v>
      </c>
      <c r="AA289" s="48">
        <f t="shared" si="231"/>
        <v>1</v>
      </c>
      <c r="AB289" s="48">
        <f t="shared" si="232"/>
        <v>1900</v>
      </c>
      <c r="AC289" s="32" t="str">
        <f t="shared" si="237"/>
        <v>1-1900</v>
      </c>
      <c r="AD289" s="50">
        <f>IFERROR(VLOOKUP(AC289,IPC!$E$2:$F$1745,2,0),IPC!$H$1)</f>
        <v>138.32155800000001</v>
      </c>
    </row>
    <row r="290" spans="10:30" x14ac:dyDescent="0.25">
      <c r="J290" s="44" t="str">
        <f t="shared" si="239"/>
        <v/>
      </c>
      <c r="K290" s="33" t="str">
        <f t="shared" ca="1" si="224"/>
        <v/>
      </c>
      <c r="L290" s="108">
        <f t="shared" ca="1" si="209"/>
        <v>0</v>
      </c>
      <c r="M290" s="44" t="str">
        <f t="shared" si="240"/>
        <v/>
      </c>
      <c r="N290" s="45" t="str">
        <f t="shared" ca="1" si="225"/>
        <v/>
      </c>
      <c r="O290" s="108">
        <f t="shared" si="238"/>
        <v>0</v>
      </c>
      <c r="P290" s="21" t="e">
        <f t="shared" si="226"/>
        <v>#N/A</v>
      </c>
      <c r="Q290" s="21" t="e">
        <f t="shared" si="227"/>
        <v>#N/A</v>
      </c>
      <c r="R290" s="21" t="e">
        <f t="shared" si="228"/>
        <v>#N/A</v>
      </c>
      <c r="S290" s="21" t="e">
        <f t="shared" si="229"/>
        <v>#N/A</v>
      </c>
      <c r="T290" s="29" t="e">
        <f t="shared" si="241"/>
        <v>#N/A</v>
      </c>
      <c r="U290" s="34">
        <f t="shared" si="230"/>
        <v>0</v>
      </c>
      <c r="V290" s="35">
        <f t="shared" ca="1" si="233"/>
        <v>44139</v>
      </c>
      <c r="W290" s="54">
        <f t="shared" ca="1" si="234"/>
        <v>10</v>
      </c>
      <c r="X290" s="54">
        <f t="shared" ca="1" si="235"/>
        <v>2020</v>
      </c>
      <c r="Y290" s="55" t="str">
        <f t="shared" ca="1" si="236"/>
        <v>10-2020</v>
      </c>
      <c r="Z290" s="51">
        <f ca="1">IFERROR(VLOOKUP(Y290,IPC!$E$2:$F$1745,2,0),IPC!$H$1)</f>
        <v>138.32155800000001</v>
      </c>
      <c r="AA290" s="48">
        <f t="shared" si="231"/>
        <v>1</v>
      </c>
      <c r="AB290" s="48">
        <f t="shared" si="232"/>
        <v>1900</v>
      </c>
      <c r="AC290" s="32" t="str">
        <f t="shared" si="237"/>
        <v>1-1900</v>
      </c>
      <c r="AD290" s="50">
        <f>IFERROR(VLOOKUP(AC290,IPC!$E$2:$F$1745,2,0),IPC!$H$1)</f>
        <v>138.32155800000001</v>
      </c>
    </row>
    <row r="291" spans="10:30" x14ac:dyDescent="0.25">
      <c r="J291" s="44" t="str">
        <f t="shared" si="239"/>
        <v/>
      </c>
      <c r="K291" s="33" t="str">
        <f t="shared" ca="1" si="224"/>
        <v/>
      </c>
      <c r="L291" s="108">
        <f t="shared" ca="1" si="209"/>
        <v>0</v>
      </c>
      <c r="M291" s="44" t="str">
        <f t="shared" si="240"/>
        <v/>
      </c>
      <c r="N291" s="45" t="str">
        <f t="shared" ca="1" si="225"/>
        <v/>
      </c>
      <c r="O291" s="108">
        <f t="shared" si="238"/>
        <v>0</v>
      </c>
      <c r="P291" s="21" t="e">
        <f t="shared" si="226"/>
        <v>#N/A</v>
      </c>
      <c r="Q291" s="21" t="e">
        <f t="shared" si="227"/>
        <v>#N/A</v>
      </c>
      <c r="R291" s="21" t="e">
        <f t="shared" si="228"/>
        <v>#N/A</v>
      </c>
      <c r="S291" s="21" t="e">
        <f t="shared" si="229"/>
        <v>#N/A</v>
      </c>
      <c r="T291" s="29" t="e">
        <f t="shared" si="241"/>
        <v>#N/A</v>
      </c>
      <c r="U291" s="34">
        <f t="shared" si="230"/>
        <v>0</v>
      </c>
      <c r="V291" s="35">
        <f t="shared" ca="1" si="233"/>
        <v>44139</v>
      </c>
      <c r="W291" s="54">
        <f t="shared" ca="1" si="234"/>
        <v>10</v>
      </c>
      <c r="X291" s="54">
        <f t="shared" ca="1" si="235"/>
        <v>2020</v>
      </c>
      <c r="Y291" s="55" t="str">
        <f t="shared" ca="1" si="236"/>
        <v>10-2020</v>
      </c>
      <c r="Z291" s="51">
        <f ca="1">IFERROR(VLOOKUP(Y291,IPC!$E$2:$F$1745,2,0),IPC!$H$1)</f>
        <v>138.32155800000001</v>
      </c>
      <c r="AA291" s="48">
        <f t="shared" si="231"/>
        <v>1</v>
      </c>
      <c r="AB291" s="48">
        <f t="shared" si="232"/>
        <v>1900</v>
      </c>
      <c r="AC291" s="32" t="str">
        <f t="shared" si="237"/>
        <v>1-1900</v>
      </c>
      <c r="AD291" s="50">
        <f>IFERROR(VLOOKUP(AC291,IPC!$E$2:$F$1745,2,0),IPC!$H$1)</f>
        <v>138.32155800000001</v>
      </c>
    </row>
    <row r="292" spans="10:30" x14ac:dyDescent="0.25">
      <c r="J292" s="44" t="str">
        <f t="shared" si="239"/>
        <v/>
      </c>
      <c r="K292" s="33" t="str">
        <f t="shared" ca="1" si="224"/>
        <v/>
      </c>
      <c r="L292" s="108">
        <f t="shared" ca="1" si="209"/>
        <v>0</v>
      </c>
      <c r="M292" s="44" t="str">
        <f t="shared" si="240"/>
        <v/>
      </c>
      <c r="N292" s="45" t="str">
        <f t="shared" ca="1" si="225"/>
        <v/>
      </c>
      <c r="O292" s="108">
        <f t="shared" si="238"/>
        <v>0</v>
      </c>
      <c r="P292" s="21" t="e">
        <f t="shared" si="226"/>
        <v>#N/A</v>
      </c>
      <c r="Q292" s="21" t="e">
        <f t="shared" si="227"/>
        <v>#N/A</v>
      </c>
      <c r="R292" s="21" t="e">
        <f t="shared" si="228"/>
        <v>#N/A</v>
      </c>
      <c r="S292" s="21" t="e">
        <f t="shared" si="229"/>
        <v>#N/A</v>
      </c>
      <c r="T292" s="29" t="e">
        <f t="shared" si="241"/>
        <v>#N/A</v>
      </c>
      <c r="U292" s="34">
        <f t="shared" si="230"/>
        <v>0</v>
      </c>
      <c r="V292" s="35">
        <f t="shared" ca="1" si="233"/>
        <v>44139</v>
      </c>
      <c r="W292" s="54">
        <f t="shared" ca="1" si="234"/>
        <v>10</v>
      </c>
      <c r="X292" s="54">
        <f t="shared" ca="1" si="235"/>
        <v>2020</v>
      </c>
      <c r="Y292" s="55" t="str">
        <f t="shared" ca="1" si="236"/>
        <v>10-2020</v>
      </c>
      <c r="Z292" s="51">
        <f ca="1">IFERROR(VLOOKUP(Y292,IPC!$E$2:$F$1745,2,0),IPC!$H$1)</f>
        <v>138.32155800000001</v>
      </c>
      <c r="AA292" s="48">
        <f t="shared" si="231"/>
        <v>1</v>
      </c>
      <c r="AB292" s="48">
        <f t="shared" si="232"/>
        <v>1900</v>
      </c>
      <c r="AC292" s="32" t="str">
        <f t="shared" si="237"/>
        <v>1-1900</v>
      </c>
      <c r="AD292" s="50">
        <f>IFERROR(VLOOKUP(AC292,IPC!$E$2:$F$1745,2,0),IPC!$H$1)</f>
        <v>138.32155800000001</v>
      </c>
    </row>
    <row r="293" spans="10:30" x14ac:dyDescent="0.25">
      <c r="J293" s="44" t="str">
        <f t="shared" si="239"/>
        <v/>
      </c>
      <c r="K293" s="33" t="str">
        <f t="shared" ca="1" si="224"/>
        <v/>
      </c>
      <c r="L293" s="108">
        <f t="shared" ca="1" si="209"/>
        <v>0</v>
      </c>
      <c r="M293" s="44" t="str">
        <f t="shared" si="240"/>
        <v/>
      </c>
      <c r="N293" s="45" t="str">
        <f t="shared" ca="1" si="225"/>
        <v/>
      </c>
      <c r="O293" s="108">
        <f t="shared" si="238"/>
        <v>0</v>
      </c>
      <c r="P293" s="21" t="e">
        <f t="shared" si="226"/>
        <v>#N/A</v>
      </c>
      <c r="Q293" s="21" t="e">
        <f t="shared" si="227"/>
        <v>#N/A</v>
      </c>
      <c r="R293" s="21" t="e">
        <f t="shared" si="228"/>
        <v>#N/A</v>
      </c>
      <c r="S293" s="21" t="e">
        <f t="shared" si="229"/>
        <v>#N/A</v>
      </c>
      <c r="T293" s="29" t="e">
        <f t="shared" si="241"/>
        <v>#N/A</v>
      </c>
      <c r="U293" s="34">
        <f t="shared" si="230"/>
        <v>0</v>
      </c>
      <c r="V293" s="35">
        <f t="shared" ca="1" si="233"/>
        <v>44139</v>
      </c>
      <c r="W293" s="54">
        <f t="shared" ca="1" si="234"/>
        <v>10</v>
      </c>
      <c r="X293" s="54">
        <f t="shared" ca="1" si="235"/>
        <v>2020</v>
      </c>
      <c r="Y293" s="55" t="str">
        <f t="shared" ca="1" si="236"/>
        <v>10-2020</v>
      </c>
      <c r="Z293" s="51">
        <f ca="1">IFERROR(VLOOKUP(Y293,IPC!$E$2:$F$1745,2,0),IPC!$H$1)</f>
        <v>138.32155800000001</v>
      </c>
      <c r="AA293" s="48">
        <f t="shared" si="231"/>
        <v>1</v>
      </c>
      <c r="AB293" s="48">
        <f t="shared" si="232"/>
        <v>1900</v>
      </c>
      <c r="AC293" s="32" t="str">
        <f t="shared" si="237"/>
        <v>1-1900</v>
      </c>
      <c r="AD293" s="50">
        <f>IFERROR(VLOOKUP(AC293,IPC!$E$2:$F$1745,2,0),IPC!$H$1)</f>
        <v>138.32155800000001</v>
      </c>
    </row>
    <row r="294" spans="10:30" x14ac:dyDescent="0.25">
      <c r="J294" s="44" t="str">
        <f t="shared" si="239"/>
        <v/>
      </c>
      <c r="K294" s="33" t="str">
        <f t="shared" ca="1" si="224"/>
        <v/>
      </c>
      <c r="L294" s="108">
        <f t="shared" ref="L294:L357" ca="1" si="242">IFERROR(B294*C294*Z306/AD306,"")</f>
        <v>0</v>
      </c>
      <c r="M294" s="44" t="str">
        <f t="shared" si="240"/>
        <v/>
      </c>
      <c r="N294" s="45" t="str">
        <f t="shared" ca="1" si="225"/>
        <v/>
      </c>
      <c r="O294" s="108">
        <f t="shared" si="238"/>
        <v>0</v>
      </c>
      <c r="P294" s="21" t="e">
        <f t="shared" si="226"/>
        <v>#N/A</v>
      </c>
      <c r="Q294" s="21" t="e">
        <f t="shared" si="227"/>
        <v>#N/A</v>
      </c>
      <c r="R294" s="21" t="e">
        <f t="shared" si="228"/>
        <v>#N/A</v>
      </c>
      <c r="S294" s="21" t="e">
        <f t="shared" si="229"/>
        <v>#N/A</v>
      </c>
      <c r="T294" s="29" t="e">
        <f t="shared" si="241"/>
        <v>#N/A</v>
      </c>
      <c r="U294" s="34">
        <f t="shared" si="230"/>
        <v>0</v>
      </c>
      <c r="V294" s="35">
        <f t="shared" ca="1" si="233"/>
        <v>44139</v>
      </c>
      <c r="W294" s="54">
        <f t="shared" ca="1" si="234"/>
        <v>10</v>
      </c>
      <c r="X294" s="54">
        <f t="shared" ca="1" si="235"/>
        <v>2020</v>
      </c>
      <c r="Y294" s="55" t="str">
        <f t="shared" ca="1" si="236"/>
        <v>10-2020</v>
      </c>
      <c r="Z294" s="51">
        <f ca="1">IFERROR(VLOOKUP(Y294,IPC!$E$2:$F$1745,2,0),IPC!$H$1)</f>
        <v>138.32155800000001</v>
      </c>
      <c r="AA294" s="48">
        <f t="shared" si="231"/>
        <v>1</v>
      </c>
      <c r="AB294" s="48">
        <f t="shared" si="232"/>
        <v>1900</v>
      </c>
      <c r="AC294" s="32" t="str">
        <f t="shared" si="237"/>
        <v>1-1900</v>
      </c>
      <c r="AD294" s="50">
        <f>IFERROR(VLOOKUP(AC294,IPC!$E$2:$F$1745,2,0),IPC!$H$1)</f>
        <v>138.32155800000001</v>
      </c>
    </row>
    <row r="295" spans="10:30" x14ac:dyDescent="0.25">
      <c r="J295" s="44" t="str">
        <f t="shared" si="239"/>
        <v/>
      </c>
      <c r="K295" s="33" t="str">
        <f t="shared" ca="1" si="224"/>
        <v/>
      </c>
      <c r="L295" s="108">
        <f t="shared" ca="1" si="242"/>
        <v>0</v>
      </c>
      <c r="M295" s="44" t="str">
        <f t="shared" si="240"/>
        <v/>
      </c>
      <c r="N295" s="45" t="str">
        <f t="shared" ca="1" si="225"/>
        <v/>
      </c>
      <c r="O295" s="108">
        <f t="shared" si="238"/>
        <v>0</v>
      </c>
      <c r="P295" s="21" t="e">
        <f t="shared" si="226"/>
        <v>#N/A</v>
      </c>
      <c r="Q295" s="21" t="e">
        <f t="shared" si="227"/>
        <v>#N/A</v>
      </c>
      <c r="R295" s="21" t="e">
        <f t="shared" si="228"/>
        <v>#N/A</v>
      </c>
      <c r="S295" s="21" t="e">
        <f t="shared" si="229"/>
        <v>#N/A</v>
      </c>
      <c r="T295" s="29" t="e">
        <f t="shared" si="241"/>
        <v>#N/A</v>
      </c>
      <c r="U295" s="34">
        <f t="shared" si="230"/>
        <v>0</v>
      </c>
      <c r="V295" s="35">
        <f t="shared" ca="1" si="233"/>
        <v>44139</v>
      </c>
      <c r="W295" s="54">
        <f t="shared" ca="1" si="234"/>
        <v>10</v>
      </c>
      <c r="X295" s="54">
        <f t="shared" ca="1" si="235"/>
        <v>2020</v>
      </c>
      <c r="Y295" s="55" t="str">
        <f t="shared" ca="1" si="236"/>
        <v>10-2020</v>
      </c>
      <c r="Z295" s="51">
        <f ca="1">IFERROR(VLOOKUP(Y295,IPC!$E$2:$F$1745,2,0),IPC!$H$1)</f>
        <v>138.32155800000001</v>
      </c>
      <c r="AA295" s="48">
        <f t="shared" si="231"/>
        <v>1</v>
      </c>
      <c r="AB295" s="48">
        <f t="shared" si="232"/>
        <v>1900</v>
      </c>
      <c r="AC295" s="32" t="str">
        <f t="shared" si="237"/>
        <v>1-1900</v>
      </c>
      <c r="AD295" s="50">
        <f>IFERROR(VLOOKUP(AC295,IPC!$E$2:$F$1745,2,0),IPC!$H$1)</f>
        <v>138.32155800000001</v>
      </c>
    </row>
    <row r="296" spans="10:30" x14ac:dyDescent="0.25">
      <c r="J296" s="44" t="str">
        <f t="shared" si="239"/>
        <v/>
      </c>
      <c r="K296" s="33" t="str">
        <f t="shared" ca="1" si="224"/>
        <v/>
      </c>
      <c r="L296" s="108">
        <f t="shared" ca="1" si="242"/>
        <v>0</v>
      </c>
      <c r="M296" s="44" t="str">
        <f t="shared" si="240"/>
        <v/>
      </c>
      <c r="N296" s="45" t="str">
        <f t="shared" ca="1" si="225"/>
        <v/>
      </c>
      <c r="O296" s="108">
        <f t="shared" si="238"/>
        <v>0</v>
      </c>
      <c r="P296" s="21" t="e">
        <f t="shared" si="226"/>
        <v>#N/A</v>
      </c>
      <c r="Q296" s="21" t="e">
        <f t="shared" si="227"/>
        <v>#N/A</v>
      </c>
      <c r="R296" s="21" t="e">
        <f t="shared" si="228"/>
        <v>#N/A</v>
      </c>
      <c r="S296" s="21" t="e">
        <f t="shared" si="229"/>
        <v>#N/A</v>
      </c>
      <c r="T296" s="29" t="e">
        <f t="shared" si="241"/>
        <v>#N/A</v>
      </c>
      <c r="U296" s="34">
        <f t="shared" si="230"/>
        <v>0</v>
      </c>
      <c r="V296" s="35">
        <f t="shared" ca="1" si="233"/>
        <v>44139</v>
      </c>
      <c r="W296" s="54">
        <f t="shared" ca="1" si="234"/>
        <v>10</v>
      </c>
      <c r="X296" s="54">
        <f t="shared" ca="1" si="235"/>
        <v>2020</v>
      </c>
      <c r="Y296" s="55" t="str">
        <f t="shared" ca="1" si="236"/>
        <v>10-2020</v>
      </c>
      <c r="Z296" s="51">
        <f ca="1">IFERROR(VLOOKUP(Y296,IPC!$E$2:$F$1745,2,0),IPC!$H$1)</f>
        <v>138.32155800000001</v>
      </c>
      <c r="AA296" s="48">
        <f t="shared" si="231"/>
        <v>1</v>
      </c>
      <c r="AB296" s="48">
        <f t="shared" si="232"/>
        <v>1900</v>
      </c>
      <c r="AC296" s="32" t="str">
        <f t="shared" si="237"/>
        <v>1-1900</v>
      </c>
      <c r="AD296" s="50">
        <f>IFERROR(VLOOKUP(AC296,IPC!$E$2:$F$1745,2,0),IPC!$H$1)</f>
        <v>138.32155800000001</v>
      </c>
    </row>
    <row r="297" spans="10:30" x14ac:dyDescent="0.25">
      <c r="J297" s="44" t="str">
        <f t="shared" si="239"/>
        <v/>
      </c>
      <c r="K297" s="33" t="str">
        <f t="shared" ca="1" si="224"/>
        <v/>
      </c>
      <c r="L297" s="108">
        <f t="shared" ca="1" si="242"/>
        <v>0</v>
      </c>
      <c r="M297" s="44" t="str">
        <f t="shared" si="240"/>
        <v/>
      </c>
      <c r="N297" s="45" t="str">
        <f t="shared" ca="1" si="225"/>
        <v/>
      </c>
      <c r="O297" s="108">
        <f t="shared" si="238"/>
        <v>0</v>
      </c>
      <c r="P297" s="21" t="e">
        <f t="shared" si="226"/>
        <v>#N/A</v>
      </c>
      <c r="Q297" s="21" t="e">
        <f t="shared" si="227"/>
        <v>#N/A</v>
      </c>
      <c r="R297" s="21" t="e">
        <f t="shared" si="228"/>
        <v>#N/A</v>
      </c>
      <c r="S297" s="21" t="e">
        <f t="shared" si="229"/>
        <v>#N/A</v>
      </c>
      <c r="T297" s="29" t="e">
        <f t="shared" si="241"/>
        <v>#N/A</v>
      </c>
      <c r="U297" s="34">
        <f t="shared" si="230"/>
        <v>0</v>
      </c>
      <c r="V297" s="35">
        <f t="shared" ca="1" si="233"/>
        <v>44139</v>
      </c>
      <c r="W297" s="54">
        <f t="shared" ca="1" si="234"/>
        <v>10</v>
      </c>
      <c r="X297" s="54">
        <f t="shared" ca="1" si="235"/>
        <v>2020</v>
      </c>
      <c r="Y297" s="55" t="str">
        <f t="shared" ca="1" si="236"/>
        <v>10-2020</v>
      </c>
      <c r="Z297" s="51">
        <f ca="1">IFERROR(VLOOKUP(Y297,IPC!$E$2:$F$1745,2,0),IPC!$H$1)</f>
        <v>138.32155800000001</v>
      </c>
      <c r="AA297" s="48">
        <f t="shared" si="231"/>
        <v>1</v>
      </c>
      <c r="AB297" s="48">
        <f t="shared" si="232"/>
        <v>1900</v>
      </c>
      <c r="AC297" s="32" t="str">
        <f t="shared" si="237"/>
        <v>1-1900</v>
      </c>
      <c r="AD297" s="50">
        <f>IFERROR(VLOOKUP(AC297,IPC!$E$2:$F$1745,2,0),IPC!$H$1)</f>
        <v>138.32155800000001</v>
      </c>
    </row>
    <row r="298" spans="10:30" x14ac:dyDescent="0.25">
      <c r="J298" s="44" t="str">
        <f t="shared" si="239"/>
        <v/>
      </c>
      <c r="K298" s="33" t="str">
        <f t="shared" ca="1" si="224"/>
        <v/>
      </c>
      <c r="L298" s="108">
        <f t="shared" ca="1" si="242"/>
        <v>0</v>
      </c>
      <c r="M298" s="44" t="str">
        <f t="shared" si="240"/>
        <v/>
      </c>
      <c r="N298" s="45" t="str">
        <f t="shared" ca="1" si="225"/>
        <v/>
      </c>
      <c r="O298" s="108">
        <f t="shared" si="238"/>
        <v>0</v>
      </c>
      <c r="P298" s="21" t="e">
        <f t="shared" si="226"/>
        <v>#N/A</v>
      </c>
      <c r="Q298" s="21" t="e">
        <f t="shared" si="227"/>
        <v>#N/A</v>
      </c>
      <c r="R298" s="21" t="e">
        <f t="shared" si="228"/>
        <v>#N/A</v>
      </c>
      <c r="S298" s="21" t="e">
        <f t="shared" si="229"/>
        <v>#N/A</v>
      </c>
      <c r="T298" s="29" t="e">
        <f t="shared" si="241"/>
        <v>#N/A</v>
      </c>
      <c r="U298" s="34">
        <f t="shared" si="230"/>
        <v>0</v>
      </c>
      <c r="V298" s="35">
        <f t="shared" ca="1" si="233"/>
        <v>44139</v>
      </c>
      <c r="W298" s="54">
        <f t="shared" ca="1" si="234"/>
        <v>10</v>
      </c>
      <c r="X298" s="54">
        <f t="shared" ca="1" si="235"/>
        <v>2020</v>
      </c>
      <c r="Y298" s="55" t="str">
        <f t="shared" ca="1" si="236"/>
        <v>10-2020</v>
      </c>
      <c r="Z298" s="51">
        <f ca="1">IFERROR(VLOOKUP(Y298,IPC!$E$2:$F$1745,2,0),IPC!$H$1)</f>
        <v>138.32155800000001</v>
      </c>
      <c r="AA298" s="48">
        <f t="shared" si="231"/>
        <v>1</v>
      </c>
      <c r="AB298" s="48">
        <f t="shared" si="232"/>
        <v>1900</v>
      </c>
      <c r="AC298" s="32" t="str">
        <f t="shared" si="237"/>
        <v>1-1900</v>
      </c>
      <c r="AD298" s="50">
        <f>IFERROR(VLOOKUP(AC298,IPC!$E$2:$F$1745,2,0),IPC!$H$1)</f>
        <v>138.32155800000001</v>
      </c>
    </row>
    <row r="299" spans="10:30" x14ac:dyDescent="0.25">
      <c r="J299" s="44" t="str">
        <f t="shared" si="239"/>
        <v/>
      </c>
      <c r="K299" s="33" t="str">
        <f t="shared" ca="1" si="224"/>
        <v/>
      </c>
      <c r="L299" s="108">
        <f t="shared" ca="1" si="242"/>
        <v>0</v>
      </c>
      <c r="M299" s="44" t="str">
        <f t="shared" si="240"/>
        <v/>
      </c>
      <c r="N299" s="45" t="str">
        <f t="shared" ca="1" si="225"/>
        <v/>
      </c>
      <c r="O299" s="108">
        <f t="shared" si="238"/>
        <v>0</v>
      </c>
      <c r="P299" s="21" t="e">
        <f t="shared" si="226"/>
        <v>#N/A</v>
      </c>
      <c r="Q299" s="21" t="e">
        <f t="shared" si="227"/>
        <v>#N/A</v>
      </c>
      <c r="R299" s="21" t="e">
        <f t="shared" si="228"/>
        <v>#N/A</v>
      </c>
      <c r="S299" s="21" t="e">
        <f t="shared" si="229"/>
        <v>#N/A</v>
      </c>
      <c r="T299" s="29" t="e">
        <f t="shared" si="241"/>
        <v>#N/A</v>
      </c>
      <c r="U299" s="34">
        <f t="shared" si="230"/>
        <v>0</v>
      </c>
      <c r="V299" s="35">
        <f t="shared" ca="1" si="233"/>
        <v>44139</v>
      </c>
      <c r="W299" s="54">
        <f t="shared" ca="1" si="234"/>
        <v>10</v>
      </c>
      <c r="X299" s="54">
        <f t="shared" ca="1" si="235"/>
        <v>2020</v>
      </c>
      <c r="Y299" s="55" t="str">
        <f t="shared" ca="1" si="236"/>
        <v>10-2020</v>
      </c>
      <c r="Z299" s="51">
        <f ca="1">IFERROR(VLOOKUP(Y299,IPC!$E$2:$F$1745,2,0),IPC!$H$1)</f>
        <v>138.32155800000001</v>
      </c>
      <c r="AA299" s="48">
        <f t="shared" si="231"/>
        <v>1</v>
      </c>
      <c r="AB299" s="48">
        <f t="shared" si="232"/>
        <v>1900</v>
      </c>
      <c r="AC299" s="32" t="str">
        <f t="shared" si="237"/>
        <v>1-1900</v>
      </c>
      <c r="AD299" s="50">
        <f>IFERROR(VLOOKUP(AC299,IPC!$E$2:$F$1745,2,0),IPC!$H$1)</f>
        <v>138.32155800000001</v>
      </c>
    </row>
    <row r="300" spans="10:30" x14ac:dyDescent="0.25">
      <c r="J300" s="44" t="str">
        <f t="shared" si="239"/>
        <v/>
      </c>
      <c r="K300" s="33" t="str">
        <f t="shared" ca="1" si="224"/>
        <v/>
      </c>
      <c r="L300" s="108">
        <f t="shared" ca="1" si="242"/>
        <v>0</v>
      </c>
      <c r="M300" s="44" t="str">
        <f t="shared" si="240"/>
        <v/>
      </c>
      <c r="N300" s="45" t="str">
        <f t="shared" ca="1" si="225"/>
        <v/>
      </c>
      <c r="O300" s="108">
        <f t="shared" si="238"/>
        <v>0</v>
      </c>
      <c r="P300" s="21" t="e">
        <f t="shared" si="226"/>
        <v>#N/A</v>
      </c>
      <c r="Q300" s="21" t="e">
        <f t="shared" si="227"/>
        <v>#N/A</v>
      </c>
      <c r="R300" s="21" t="e">
        <f t="shared" si="228"/>
        <v>#N/A</v>
      </c>
      <c r="S300" s="21" t="e">
        <f t="shared" si="229"/>
        <v>#N/A</v>
      </c>
      <c r="T300" s="29" t="e">
        <f t="shared" si="241"/>
        <v>#N/A</v>
      </c>
      <c r="U300" s="34">
        <f t="shared" si="230"/>
        <v>0</v>
      </c>
      <c r="V300" s="35">
        <f t="shared" ca="1" si="233"/>
        <v>44139</v>
      </c>
      <c r="W300" s="54">
        <f t="shared" ca="1" si="234"/>
        <v>10</v>
      </c>
      <c r="X300" s="54">
        <f t="shared" ca="1" si="235"/>
        <v>2020</v>
      </c>
      <c r="Y300" s="55" t="str">
        <f t="shared" ca="1" si="236"/>
        <v>10-2020</v>
      </c>
      <c r="Z300" s="51">
        <f ca="1">IFERROR(VLOOKUP(Y300,IPC!$E$2:$F$1745,2,0),IPC!$H$1)</f>
        <v>138.32155800000001</v>
      </c>
      <c r="AA300" s="48">
        <f t="shared" si="231"/>
        <v>1</v>
      </c>
      <c r="AB300" s="48">
        <f t="shared" si="232"/>
        <v>1900</v>
      </c>
      <c r="AC300" s="32" t="str">
        <f t="shared" si="237"/>
        <v>1-1900</v>
      </c>
      <c r="AD300" s="50">
        <f>IFERROR(VLOOKUP(AC300,IPC!$E$2:$F$1745,2,0),IPC!$H$1)</f>
        <v>138.32155800000001</v>
      </c>
    </row>
    <row r="301" spans="10:30" x14ac:dyDescent="0.25">
      <c r="J301" s="44" t="str">
        <f t="shared" si="239"/>
        <v/>
      </c>
      <c r="K301" s="33" t="str">
        <f t="shared" ca="1" si="224"/>
        <v/>
      </c>
      <c r="L301" s="108">
        <f t="shared" ca="1" si="242"/>
        <v>0</v>
      </c>
      <c r="M301" s="44" t="str">
        <f t="shared" si="240"/>
        <v/>
      </c>
      <c r="N301" s="45" t="str">
        <f t="shared" ca="1" si="225"/>
        <v/>
      </c>
      <c r="O301" s="108">
        <f t="shared" si="238"/>
        <v>0</v>
      </c>
      <c r="P301" s="21" t="e">
        <f t="shared" si="226"/>
        <v>#N/A</v>
      </c>
      <c r="Q301" s="21" t="e">
        <f t="shared" si="227"/>
        <v>#N/A</v>
      </c>
      <c r="R301" s="21" t="e">
        <f t="shared" si="228"/>
        <v>#N/A</v>
      </c>
      <c r="S301" s="21" t="e">
        <f t="shared" si="229"/>
        <v>#N/A</v>
      </c>
      <c r="T301" s="29" t="e">
        <f t="shared" si="241"/>
        <v>#N/A</v>
      </c>
      <c r="U301" s="34">
        <f t="shared" si="230"/>
        <v>0</v>
      </c>
      <c r="V301" s="35">
        <f t="shared" ca="1" si="233"/>
        <v>44139</v>
      </c>
      <c r="W301" s="54">
        <f t="shared" ca="1" si="234"/>
        <v>10</v>
      </c>
      <c r="X301" s="54">
        <f t="shared" ca="1" si="235"/>
        <v>2020</v>
      </c>
      <c r="Y301" s="55" t="str">
        <f t="shared" ca="1" si="236"/>
        <v>10-2020</v>
      </c>
      <c r="Z301" s="51">
        <f ca="1">IFERROR(VLOOKUP(Y301,IPC!$E$2:$F$1745,2,0),IPC!$H$1)</f>
        <v>138.32155800000001</v>
      </c>
      <c r="AA301" s="48">
        <f t="shared" si="231"/>
        <v>1</v>
      </c>
      <c r="AB301" s="48">
        <f t="shared" si="232"/>
        <v>1900</v>
      </c>
      <c r="AC301" s="32" t="str">
        <f t="shared" si="237"/>
        <v>1-1900</v>
      </c>
      <c r="AD301" s="50">
        <f>IFERROR(VLOOKUP(AC301,IPC!$E$2:$F$1745,2,0),IPC!$H$1)</f>
        <v>138.32155800000001</v>
      </c>
    </row>
    <row r="302" spans="10:30" x14ac:dyDescent="0.25">
      <c r="J302" s="44" t="str">
        <f t="shared" si="239"/>
        <v/>
      </c>
      <c r="K302" s="33" t="str">
        <f t="shared" ref="K302:K365" ca="1" si="243">IFERROR(IF((U314-V314)/365&lt;0,"",(U314-V314)/365),"")</f>
        <v/>
      </c>
      <c r="L302" s="108">
        <f t="shared" ca="1" si="242"/>
        <v>0</v>
      </c>
      <c r="M302" s="44" t="str">
        <f t="shared" si="240"/>
        <v/>
      </c>
      <c r="N302" s="45" t="str">
        <f t="shared" ref="N302:N365" ca="1" si="244">IFERROR(L302*((1+$M$7)^K302)/((1+$N$7)^K302),"")</f>
        <v/>
      </c>
      <c r="O302" s="108">
        <f t="shared" si="238"/>
        <v>0</v>
      </c>
      <c r="P302" s="21" t="e">
        <f t="shared" si="226"/>
        <v>#N/A</v>
      </c>
      <c r="Q302" s="21" t="e">
        <f t="shared" si="227"/>
        <v>#N/A</v>
      </c>
      <c r="R302" s="21" t="e">
        <f t="shared" si="228"/>
        <v>#N/A</v>
      </c>
      <c r="S302" s="21" t="e">
        <f t="shared" si="229"/>
        <v>#N/A</v>
      </c>
      <c r="T302" s="29" t="e">
        <f t="shared" si="241"/>
        <v>#N/A</v>
      </c>
      <c r="U302" s="34">
        <f t="shared" si="230"/>
        <v>0</v>
      </c>
      <c r="V302" s="35">
        <f t="shared" ca="1" si="233"/>
        <v>44139</v>
      </c>
      <c r="W302" s="54">
        <f t="shared" ca="1" si="234"/>
        <v>10</v>
      </c>
      <c r="X302" s="54">
        <f t="shared" ca="1" si="235"/>
        <v>2020</v>
      </c>
      <c r="Y302" s="55" t="str">
        <f t="shared" ca="1" si="236"/>
        <v>10-2020</v>
      </c>
      <c r="Z302" s="51">
        <f ca="1">IFERROR(VLOOKUP(Y302,IPC!$E$2:$F$1745,2,0),IPC!$H$1)</f>
        <v>138.32155800000001</v>
      </c>
      <c r="AA302" s="48">
        <f t="shared" si="231"/>
        <v>1</v>
      </c>
      <c r="AB302" s="48">
        <f t="shared" si="232"/>
        <v>1900</v>
      </c>
      <c r="AC302" s="32" t="str">
        <f t="shared" si="237"/>
        <v>1-1900</v>
      </c>
      <c r="AD302" s="50">
        <f>IFERROR(VLOOKUP(AC302,IPC!$E$2:$F$1745,2,0),IPC!$H$1)</f>
        <v>138.32155800000001</v>
      </c>
    </row>
    <row r="303" spans="10:30" x14ac:dyDescent="0.25">
      <c r="J303" s="44" t="str">
        <f t="shared" si="239"/>
        <v/>
      </c>
      <c r="K303" s="33" t="str">
        <f t="shared" ca="1" si="243"/>
        <v/>
      </c>
      <c r="L303" s="108">
        <f t="shared" ca="1" si="242"/>
        <v>0</v>
      </c>
      <c r="M303" s="44" t="str">
        <f t="shared" si="240"/>
        <v/>
      </c>
      <c r="N303" s="45" t="str">
        <f t="shared" ca="1" si="244"/>
        <v/>
      </c>
      <c r="O303" s="108">
        <f t="shared" si="238"/>
        <v>0</v>
      </c>
      <c r="P303" s="21" t="e">
        <f t="shared" si="226"/>
        <v>#N/A</v>
      </c>
      <c r="Q303" s="21" t="e">
        <f t="shared" si="227"/>
        <v>#N/A</v>
      </c>
      <c r="R303" s="21" t="e">
        <f t="shared" si="228"/>
        <v>#N/A</v>
      </c>
      <c r="S303" s="21" t="e">
        <f t="shared" si="229"/>
        <v>#N/A</v>
      </c>
      <c r="T303" s="29" t="e">
        <f t="shared" si="241"/>
        <v>#N/A</v>
      </c>
      <c r="U303" s="34">
        <f t="shared" si="230"/>
        <v>0</v>
      </c>
      <c r="V303" s="35">
        <f t="shared" ca="1" si="233"/>
        <v>44139</v>
      </c>
      <c r="W303" s="54">
        <f t="shared" ca="1" si="234"/>
        <v>10</v>
      </c>
      <c r="X303" s="54">
        <f t="shared" ca="1" si="235"/>
        <v>2020</v>
      </c>
      <c r="Y303" s="55" t="str">
        <f t="shared" ca="1" si="236"/>
        <v>10-2020</v>
      </c>
      <c r="Z303" s="51">
        <f ca="1">IFERROR(VLOOKUP(Y303,IPC!$E$2:$F$1745,2,0),IPC!$H$1)</f>
        <v>138.32155800000001</v>
      </c>
      <c r="AA303" s="48">
        <f t="shared" si="231"/>
        <v>1</v>
      </c>
      <c r="AB303" s="48">
        <f t="shared" si="232"/>
        <v>1900</v>
      </c>
      <c r="AC303" s="32" t="str">
        <f t="shared" si="237"/>
        <v>1-1900</v>
      </c>
      <c r="AD303" s="50">
        <f>IFERROR(VLOOKUP(AC303,IPC!$E$2:$F$1745,2,0),IPC!$H$1)</f>
        <v>138.32155800000001</v>
      </c>
    </row>
    <row r="304" spans="10:30" x14ac:dyDescent="0.25">
      <c r="J304" s="44" t="str">
        <f t="shared" si="239"/>
        <v/>
      </c>
      <c r="K304" s="33" t="str">
        <f t="shared" ca="1" si="243"/>
        <v/>
      </c>
      <c r="L304" s="108">
        <f t="shared" ca="1" si="242"/>
        <v>0</v>
      </c>
      <c r="M304" s="44" t="str">
        <f t="shared" si="240"/>
        <v/>
      </c>
      <c r="N304" s="45" t="str">
        <f t="shared" ca="1" si="244"/>
        <v/>
      </c>
      <c r="O304" s="108">
        <f t="shared" si="238"/>
        <v>0</v>
      </c>
      <c r="P304" s="21" t="e">
        <f t="shared" si="226"/>
        <v>#N/A</v>
      </c>
      <c r="Q304" s="21" t="e">
        <f t="shared" si="227"/>
        <v>#N/A</v>
      </c>
      <c r="R304" s="21" t="e">
        <f t="shared" si="228"/>
        <v>#N/A</v>
      </c>
      <c r="S304" s="21" t="e">
        <f t="shared" si="229"/>
        <v>#N/A</v>
      </c>
      <c r="T304" s="29" t="e">
        <f t="shared" si="241"/>
        <v>#N/A</v>
      </c>
      <c r="U304" s="34">
        <f t="shared" si="230"/>
        <v>0</v>
      </c>
      <c r="V304" s="35">
        <f t="shared" ca="1" si="233"/>
        <v>44139</v>
      </c>
      <c r="W304" s="54">
        <f t="shared" ca="1" si="234"/>
        <v>10</v>
      </c>
      <c r="X304" s="54">
        <f t="shared" ca="1" si="235"/>
        <v>2020</v>
      </c>
      <c r="Y304" s="55" t="str">
        <f t="shared" ca="1" si="236"/>
        <v>10-2020</v>
      </c>
      <c r="Z304" s="51">
        <f ca="1">IFERROR(VLOOKUP(Y304,IPC!$E$2:$F$1745,2,0),IPC!$H$1)</f>
        <v>138.32155800000001</v>
      </c>
      <c r="AA304" s="48">
        <f t="shared" si="231"/>
        <v>1</v>
      </c>
      <c r="AB304" s="48">
        <f t="shared" si="232"/>
        <v>1900</v>
      </c>
      <c r="AC304" s="32" t="str">
        <f t="shared" si="237"/>
        <v>1-1900</v>
      </c>
      <c r="AD304" s="50">
        <f>IFERROR(VLOOKUP(AC304,IPC!$E$2:$F$1745,2,0),IPC!$H$1)</f>
        <v>138.32155800000001</v>
      </c>
    </row>
    <row r="305" spans="10:30" x14ac:dyDescent="0.25">
      <c r="J305" s="44" t="str">
        <f t="shared" si="239"/>
        <v/>
      </c>
      <c r="K305" s="33" t="str">
        <f t="shared" ca="1" si="243"/>
        <v/>
      </c>
      <c r="L305" s="108">
        <f t="shared" ca="1" si="242"/>
        <v>0</v>
      </c>
      <c r="M305" s="44" t="str">
        <f t="shared" si="240"/>
        <v/>
      </c>
      <c r="N305" s="45" t="str">
        <f t="shared" ca="1" si="244"/>
        <v/>
      </c>
      <c r="O305" s="108">
        <f t="shared" si="238"/>
        <v>0</v>
      </c>
      <c r="P305" s="21" t="e">
        <f t="shared" si="226"/>
        <v>#N/A</v>
      </c>
      <c r="Q305" s="21" t="e">
        <f t="shared" si="227"/>
        <v>#N/A</v>
      </c>
      <c r="R305" s="21" t="e">
        <f t="shared" si="228"/>
        <v>#N/A</v>
      </c>
      <c r="S305" s="21" t="e">
        <f t="shared" si="229"/>
        <v>#N/A</v>
      </c>
      <c r="T305" s="29" t="e">
        <f t="shared" si="241"/>
        <v>#N/A</v>
      </c>
      <c r="U305" s="34">
        <f t="shared" si="230"/>
        <v>0</v>
      </c>
      <c r="V305" s="35">
        <f t="shared" ca="1" si="233"/>
        <v>44139</v>
      </c>
      <c r="W305" s="54">
        <f t="shared" ca="1" si="234"/>
        <v>10</v>
      </c>
      <c r="X305" s="54">
        <f t="shared" ca="1" si="235"/>
        <v>2020</v>
      </c>
      <c r="Y305" s="55" t="str">
        <f t="shared" ca="1" si="236"/>
        <v>10-2020</v>
      </c>
      <c r="Z305" s="51">
        <f ca="1">IFERROR(VLOOKUP(Y305,IPC!$E$2:$F$1745,2,0),IPC!$H$1)</f>
        <v>138.32155800000001</v>
      </c>
      <c r="AA305" s="48">
        <f t="shared" si="231"/>
        <v>1</v>
      </c>
      <c r="AB305" s="48">
        <f t="shared" si="232"/>
        <v>1900</v>
      </c>
      <c r="AC305" s="32" t="str">
        <f t="shared" si="237"/>
        <v>1-1900</v>
      </c>
      <c r="AD305" s="50">
        <f>IFERROR(VLOOKUP(AC305,IPC!$E$2:$F$1745,2,0),IPC!$H$1)</f>
        <v>138.32155800000001</v>
      </c>
    </row>
    <row r="306" spans="10:30" x14ac:dyDescent="0.25">
      <c r="J306" s="44" t="str">
        <f t="shared" si="239"/>
        <v/>
      </c>
      <c r="K306" s="33" t="str">
        <f t="shared" ca="1" si="243"/>
        <v/>
      </c>
      <c r="L306" s="108">
        <f t="shared" ca="1" si="242"/>
        <v>0</v>
      </c>
      <c r="M306" s="44" t="str">
        <f t="shared" si="240"/>
        <v/>
      </c>
      <c r="N306" s="45" t="str">
        <f t="shared" ca="1" si="244"/>
        <v/>
      </c>
      <c r="O306" s="108">
        <f t="shared" si="238"/>
        <v>0</v>
      </c>
      <c r="P306" s="21" t="e">
        <f t="shared" ref="P306:P369" si="245">+VLOOKUP(D294,$E$2:$F$5,2,0)</f>
        <v>#N/A</v>
      </c>
      <c r="Q306" s="21" t="e">
        <f t="shared" ref="Q306:Q369" si="246">+VLOOKUP(E294,$E$2:$F$5,2,0)</f>
        <v>#N/A</v>
      </c>
      <c r="R306" s="21" t="e">
        <f t="shared" ref="R306:R369" si="247">+VLOOKUP(F294,$E$2:$F$5,2,0)</f>
        <v>#N/A</v>
      </c>
      <c r="S306" s="21" t="e">
        <f t="shared" ref="S306:S369" si="248">+VLOOKUP(G294,$E$2:$F$5,2,0)</f>
        <v>#N/A</v>
      </c>
      <c r="T306" s="29" t="e">
        <f t="shared" si="241"/>
        <v>#N/A</v>
      </c>
      <c r="U306" s="34">
        <f t="shared" ref="U306:U369" si="249">+H294+365*I294</f>
        <v>0</v>
      </c>
      <c r="V306" s="35">
        <f t="shared" ca="1" si="233"/>
        <v>44139</v>
      </c>
      <c r="W306" s="54">
        <f t="shared" ca="1" si="234"/>
        <v>10</v>
      </c>
      <c r="X306" s="54">
        <f t="shared" ca="1" si="235"/>
        <v>2020</v>
      </c>
      <c r="Y306" s="55" t="str">
        <f t="shared" ca="1" si="236"/>
        <v>10-2020</v>
      </c>
      <c r="Z306" s="51">
        <f ca="1">IFERROR(VLOOKUP(Y306,IPC!$E$2:$F$1745,2,0),IPC!$H$1)</f>
        <v>138.32155800000001</v>
      </c>
      <c r="AA306" s="48">
        <f t="shared" ref="AA306:AA369" si="250">+MONTH(H294)</f>
        <v>1</v>
      </c>
      <c r="AB306" s="48">
        <f t="shared" ref="AB306:AB369" si="251">+YEAR(H294)</f>
        <v>1900</v>
      </c>
      <c r="AC306" s="32" t="str">
        <f t="shared" si="237"/>
        <v>1-1900</v>
      </c>
      <c r="AD306" s="50">
        <f>IFERROR(VLOOKUP(AC306,IPC!$E$2:$F$1745,2,0),IPC!$H$1)</f>
        <v>138.32155800000001</v>
      </c>
    </row>
    <row r="307" spans="10:30" x14ac:dyDescent="0.25">
      <c r="J307" s="44" t="str">
        <f t="shared" si="239"/>
        <v/>
      </c>
      <c r="K307" s="33" t="str">
        <f t="shared" ca="1" si="243"/>
        <v/>
      </c>
      <c r="L307" s="108">
        <f t="shared" ca="1" si="242"/>
        <v>0</v>
      </c>
      <c r="M307" s="44" t="str">
        <f t="shared" si="240"/>
        <v/>
      </c>
      <c r="N307" s="45" t="str">
        <f t="shared" ca="1" si="244"/>
        <v/>
      </c>
      <c r="O307" s="108">
        <f t="shared" si="238"/>
        <v>0</v>
      </c>
      <c r="P307" s="21" t="e">
        <f t="shared" si="245"/>
        <v>#N/A</v>
      </c>
      <c r="Q307" s="21" t="e">
        <f t="shared" si="246"/>
        <v>#N/A</v>
      </c>
      <c r="R307" s="21" t="e">
        <f t="shared" si="247"/>
        <v>#N/A</v>
      </c>
      <c r="S307" s="21" t="e">
        <f t="shared" si="248"/>
        <v>#N/A</v>
      </c>
      <c r="T307" s="29" t="e">
        <f t="shared" si="241"/>
        <v>#N/A</v>
      </c>
      <c r="U307" s="34">
        <f t="shared" si="249"/>
        <v>0</v>
      </c>
      <c r="V307" s="35">
        <f t="shared" ca="1" si="233"/>
        <v>44139</v>
      </c>
      <c r="W307" s="54">
        <f t="shared" ca="1" si="234"/>
        <v>10</v>
      </c>
      <c r="X307" s="54">
        <f t="shared" ca="1" si="235"/>
        <v>2020</v>
      </c>
      <c r="Y307" s="55" t="str">
        <f t="shared" ca="1" si="236"/>
        <v>10-2020</v>
      </c>
      <c r="Z307" s="51">
        <f ca="1">IFERROR(VLOOKUP(Y307,IPC!$E$2:$F$1745,2,0),IPC!$H$1)</f>
        <v>138.32155800000001</v>
      </c>
      <c r="AA307" s="48">
        <f t="shared" si="250"/>
        <v>1</v>
      </c>
      <c r="AB307" s="48">
        <f t="shared" si="251"/>
        <v>1900</v>
      </c>
      <c r="AC307" s="32" t="str">
        <f t="shared" si="237"/>
        <v>1-1900</v>
      </c>
      <c r="AD307" s="50">
        <f>IFERROR(VLOOKUP(AC307,IPC!$E$2:$F$1745,2,0),IPC!$H$1)</f>
        <v>138.32155800000001</v>
      </c>
    </row>
    <row r="308" spans="10:30" x14ac:dyDescent="0.25">
      <c r="J308" s="44" t="str">
        <f t="shared" si="239"/>
        <v/>
      </c>
      <c r="K308" s="33" t="str">
        <f t="shared" ca="1" si="243"/>
        <v/>
      </c>
      <c r="L308" s="108">
        <f t="shared" ca="1" si="242"/>
        <v>0</v>
      </c>
      <c r="M308" s="44" t="str">
        <f t="shared" si="240"/>
        <v/>
      </c>
      <c r="N308" s="45" t="str">
        <f t="shared" ca="1" si="244"/>
        <v/>
      </c>
      <c r="O308" s="108">
        <f t="shared" si="238"/>
        <v>0</v>
      </c>
      <c r="P308" s="21" t="e">
        <f t="shared" si="245"/>
        <v>#N/A</v>
      </c>
      <c r="Q308" s="21" t="e">
        <f t="shared" si="246"/>
        <v>#N/A</v>
      </c>
      <c r="R308" s="21" t="e">
        <f t="shared" si="247"/>
        <v>#N/A</v>
      </c>
      <c r="S308" s="21" t="e">
        <f t="shared" si="248"/>
        <v>#N/A</v>
      </c>
      <c r="T308" s="29" t="e">
        <f t="shared" si="241"/>
        <v>#N/A</v>
      </c>
      <c r="U308" s="34">
        <f t="shared" si="249"/>
        <v>0</v>
      </c>
      <c r="V308" s="35">
        <f t="shared" ca="1" si="233"/>
        <v>44139</v>
      </c>
      <c r="W308" s="54">
        <f t="shared" ca="1" si="234"/>
        <v>10</v>
      </c>
      <c r="X308" s="54">
        <f t="shared" ca="1" si="235"/>
        <v>2020</v>
      </c>
      <c r="Y308" s="55" t="str">
        <f t="shared" ca="1" si="236"/>
        <v>10-2020</v>
      </c>
      <c r="Z308" s="51">
        <f ca="1">IFERROR(VLOOKUP(Y308,IPC!$E$2:$F$1745,2,0),IPC!$H$1)</f>
        <v>138.32155800000001</v>
      </c>
      <c r="AA308" s="48">
        <f t="shared" si="250"/>
        <v>1</v>
      </c>
      <c r="AB308" s="48">
        <f t="shared" si="251"/>
        <v>1900</v>
      </c>
      <c r="AC308" s="32" t="str">
        <f t="shared" si="237"/>
        <v>1-1900</v>
      </c>
      <c r="AD308" s="50">
        <f>IFERROR(VLOOKUP(AC308,IPC!$E$2:$F$1745,2,0),IPC!$H$1)</f>
        <v>138.32155800000001</v>
      </c>
    </row>
    <row r="309" spans="10:30" x14ac:dyDescent="0.25">
      <c r="J309" s="44" t="str">
        <f t="shared" si="239"/>
        <v/>
      </c>
      <c r="K309" s="33" t="str">
        <f t="shared" ca="1" si="243"/>
        <v/>
      </c>
      <c r="L309" s="108">
        <f t="shared" ca="1" si="242"/>
        <v>0</v>
      </c>
      <c r="M309" s="44" t="str">
        <f t="shared" si="240"/>
        <v/>
      </c>
      <c r="N309" s="45" t="str">
        <f t="shared" ca="1" si="244"/>
        <v/>
      </c>
      <c r="O309" s="108">
        <f t="shared" si="238"/>
        <v>0</v>
      </c>
      <c r="P309" s="21" t="e">
        <f t="shared" si="245"/>
        <v>#N/A</v>
      </c>
      <c r="Q309" s="21" t="e">
        <f t="shared" si="246"/>
        <v>#N/A</v>
      </c>
      <c r="R309" s="21" t="e">
        <f t="shared" si="247"/>
        <v>#N/A</v>
      </c>
      <c r="S309" s="21" t="e">
        <f t="shared" si="248"/>
        <v>#N/A</v>
      </c>
      <c r="T309" s="29" t="e">
        <f t="shared" si="241"/>
        <v>#N/A</v>
      </c>
      <c r="U309" s="34">
        <f t="shared" si="249"/>
        <v>0</v>
      </c>
      <c r="V309" s="35">
        <f t="shared" ca="1" si="233"/>
        <v>44139</v>
      </c>
      <c r="W309" s="54">
        <f t="shared" ca="1" si="234"/>
        <v>10</v>
      </c>
      <c r="X309" s="54">
        <f t="shared" ca="1" si="235"/>
        <v>2020</v>
      </c>
      <c r="Y309" s="55" t="str">
        <f t="shared" ca="1" si="236"/>
        <v>10-2020</v>
      </c>
      <c r="Z309" s="51">
        <f ca="1">IFERROR(VLOOKUP(Y309,IPC!$E$2:$F$1745,2,0),IPC!$H$1)</f>
        <v>138.32155800000001</v>
      </c>
      <c r="AA309" s="48">
        <f t="shared" si="250"/>
        <v>1</v>
      </c>
      <c r="AB309" s="48">
        <f t="shared" si="251"/>
        <v>1900</v>
      </c>
      <c r="AC309" s="32" t="str">
        <f t="shared" si="237"/>
        <v>1-1900</v>
      </c>
      <c r="AD309" s="50">
        <f>IFERROR(VLOOKUP(AC309,IPC!$E$2:$F$1745,2,0),IPC!$H$1)</f>
        <v>138.32155800000001</v>
      </c>
    </row>
    <row r="310" spans="10:30" x14ac:dyDescent="0.25">
      <c r="J310" s="44" t="str">
        <f t="shared" si="239"/>
        <v/>
      </c>
      <c r="K310" s="33" t="str">
        <f t="shared" ca="1" si="243"/>
        <v/>
      </c>
      <c r="L310" s="108">
        <f t="shared" ca="1" si="242"/>
        <v>0</v>
      </c>
      <c r="M310" s="44" t="str">
        <f t="shared" si="240"/>
        <v/>
      </c>
      <c r="N310" s="45" t="str">
        <f t="shared" ca="1" si="244"/>
        <v/>
      </c>
      <c r="O310" s="108">
        <f t="shared" si="238"/>
        <v>0</v>
      </c>
      <c r="P310" s="21" t="e">
        <f t="shared" si="245"/>
        <v>#N/A</v>
      </c>
      <c r="Q310" s="21" t="e">
        <f t="shared" si="246"/>
        <v>#N/A</v>
      </c>
      <c r="R310" s="21" t="e">
        <f t="shared" si="247"/>
        <v>#N/A</v>
      </c>
      <c r="S310" s="21" t="e">
        <f t="shared" si="248"/>
        <v>#N/A</v>
      </c>
      <c r="T310" s="29" t="e">
        <f t="shared" si="241"/>
        <v>#N/A</v>
      </c>
      <c r="U310" s="34">
        <f t="shared" si="249"/>
        <v>0</v>
      </c>
      <c r="V310" s="35">
        <f t="shared" ca="1" si="233"/>
        <v>44139</v>
      </c>
      <c r="W310" s="54">
        <f t="shared" ca="1" si="234"/>
        <v>10</v>
      </c>
      <c r="X310" s="54">
        <f t="shared" ca="1" si="235"/>
        <v>2020</v>
      </c>
      <c r="Y310" s="55" t="str">
        <f t="shared" ca="1" si="236"/>
        <v>10-2020</v>
      </c>
      <c r="Z310" s="51">
        <f ca="1">IFERROR(VLOOKUP(Y310,IPC!$E$2:$F$1745,2,0),IPC!$H$1)</f>
        <v>138.32155800000001</v>
      </c>
      <c r="AA310" s="48">
        <f t="shared" si="250"/>
        <v>1</v>
      </c>
      <c r="AB310" s="48">
        <f t="shared" si="251"/>
        <v>1900</v>
      </c>
      <c r="AC310" s="32" t="str">
        <f t="shared" si="237"/>
        <v>1-1900</v>
      </c>
      <c r="AD310" s="50">
        <f>IFERROR(VLOOKUP(AC310,IPC!$E$2:$F$1745,2,0),IPC!$H$1)</f>
        <v>138.32155800000001</v>
      </c>
    </row>
    <row r="311" spans="10:30" x14ac:dyDescent="0.25">
      <c r="J311" s="44" t="str">
        <f t="shared" si="239"/>
        <v/>
      </c>
      <c r="K311" s="33" t="str">
        <f t="shared" ca="1" si="243"/>
        <v/>
      </c>
      <c r="L311" s="108">
        <f t="shared" ca="1" si="242"/>
        <v>0</v>
      </c>
      <c r="M311" s="44" t="str">
        <f t="shared" si="240"/>
        <v/>
      </c>
      <c r="N311" s="45" t="str">
        <f t="shared" ca="1" si="244"/>
        <v/>
      </c>
      <c r="O311" s="108">
        <f t="shared" si="238"/>
        <v>0</v>
      </c>
      <c r="P311" s="21" t="e">
        <f t="shared" si="245"/>
        <v>#N/A</v>
      </c>
      <c r="Q311" s="21" t="e">
        <f t="shared" si="246"/>
        <v>#N/A</v>
      </c>
      <c r="R311" s="21" t="e">
        <f t="shared" si="247"/>
        <v>#N/A</v>
      </c>
      <c r="S311" s="21" t="e">
        <f t="shared" si="248"/>
        <v>#N/A</v>
      </c>
      <c r="T311" s="29" t="e">
        <f t="shared" si="241"/>
        <v>#N/A</v>
      </c>
      <c r="U311" s="34">
        <f t="shared" si="249"/>
        <v>0</v>
      </c>
      <c r="V311" s="35">
        <f t="shared" ca="1" si="233"/>
        <v>44139</v>
      </c>
      <c r="W311" s="54">
        <f t="shared" ca="1" si="234"/>
        <v>10</v>
      </c>
      <c r="X311" s="54">
        <f t="shared" ca="1" si="235"/>
        <v>2020</v>
      </c>
      <c r="Y311" s="55" t="str">
        <f t="shared" ca="1" si="236"/>
        <v>10-2020</v>
      </c>
      <c r="Z311" s="51">
        <f ca="1">IFERROR(VLOOKUP(Y311,IPC!$E$2:$F$1745,2,0),IPC!$H$1)</f>
        <v>138.32155800000001</v>
      </c>
      <c r="AA311" s="48">
        <f t="shared" si="250"/>
        <v>1</v>
      </c>
      <c r="AB311" s="48">
        <f t="shared" si="251"/>
        <v>1900</v>
      </c>
      <c r="AC311" s="32" t="str">
        <f t="shared" si="237"/>
        <v>1-1900</v>
      </c>
      <c r="AD311" s="50">
        <f>IFERROR(VLOOKUP(AC311,IPC!$E$2:$F$1745,2,0),IPC!$H$1)</f>
        <v>138.32155800000001</v>
      </c>
    </row>
    <row r="312" spans="10:30" x14ac:dyDescent="0.25">
      <c r="J312" s="44" t="str">
        <f t="shared" si="239"/>
        <v/>
      </c>
      <c r="K312" s="33" t="str">
        <f t="shared" ca="1" si="243"/>
        <v/>
      </c>
      <c r="L312" s="108">
        <f t="shared" ca="1" si="242"/>
        <v>0</v>
      </c>
      <c r="M312" s="44" t="str">
        <f t="shared" si="240"/>
        <v/>
      </c>
      <c r="N312" s="45" t="str">
        <f t="shared" ca="1" si="244"/>
        <v/>
      </c>
      <c r="O312" s="108">
        <f t="shared" si="238"/>
        <v>0</v>
      </c>
      <c r="P312" s="21" t="e">
        <f t="shared" si="245"/>
        <v>#N/A</v>
      </c>
      <c r="Q312" s="21" t="e">
        <f t="shared" si="246"/>
        <v>#N/A</v>
      </c>
      <c r="R312" s="21" t="e">
        <f t="shared" si="247"/>
        <v>#N/A</v>
      </c>
      <c r="S312" s="21" t="e">
        <f t="shared" si="248"/>
        <v>#N/A</v>
      </c>
      <c r="T312" s="29" t="e">
        <f t="shared" si="241"/>
        <v>#N/A</v>
      </c>
      <c r="U312" s="34">
        <f t="shared" si="249"/>
        <v>0</v>
      </c>
      <c r="V312" s="35">
        <f t="shared" ca="1" si="233"/>
        <v>44139</v>
      </c>
      <c r="W312" s="54">
        <f t="shared" ca="1" si="234"/>
        <v>10</v>
      </c>
      <c r="X312" s="54">
        <f t="shared" ca="1" si="235"/>
        <v>2020</v>
      </c>
      <c r="Y312" s="55" t="str">
        <f t="shared" ca="1" si="236"/>
        <v>10-2020</v>
      </c>
      <c r="Z312" s="51">
        <f ca="1">IFERROR(VLOOKUP(Y312,IPC!$E$2:$F$1745,2,0),IPC!$H$1)</f>
        <v>138.32155800000001</v>
      </c>
      <c r="AA312" s="48">
        <f t="shared" si="250"/>
        <v>1</v>
      </c>
      <c r="AB312" s="48">
        <f t="shared" si="251"/>
        <v>1900</v>
      </c>
      <c r="AC312" s="32" t="str">
        <f t="shared" si="237"/>
        <v>1-1900</v>
      </c>
      <c r="AD312" s="50">
        <f>IFERROR(VLOOKUP(AC312,IPC!$E$2:$F$1745,2,0),IPC!$H$1)</f>
        <v>138.32155800000001</v>
      </c>
    </row>
    <row r="313" spans="10:30" x14ac:dyDescent="0.25">
      <c r="J313" s="44" t="str">
        <f t="shared" si="239"/>
        <v/>
      </c>
      <c r="K313" s="33" t="str">
        <f t="shared" ca="1" si="243"/>
        <v/>
      </c>
      <c r="L313" s="108">
        <f t="shared" ca="1" si="242"/>
        <v>0</v>
      </c>
      <c r="M313" s="44" t="str">
        <f t="shared" si="240"/>
        <v/>
      </c>
      <c r="N313" s="45" t="str">
        <f t="shared" ca="1" si="244"/>
        <v/>
      </c>
      <c r="O313" s="108">
        <f t="shared" si="238"/>
        <v>0</v>
      </c>
      <c r="P313" s="21" t="e">
        <f t="shared" si="245"/>
        <v>#N/A</v>
      </c>
      <c r="Q313" s="21" t="e">
        <f t="shared" si="246"/>
        <v>#N/A</v>
      </c>
      <c r="R313" s="21" t="e">
        <f t="shared" si="247"/>
        <v>#N/A</v>
      </c>
      <c r="S313" s="21" t="e">
        <f t="shared" si="248"/>
        <v>#N/A</v>
      </c>
      <c r="T313" s="29" t="e">
        <f t="shared" si="241"/>
        <v>#N/A</v>
      </c>
      <c r="U313" s="34">
        <f t="shared" si="249"/>
        <v>0</v>
      </c>
      <c r="V313" s="35">
        <f t="shared" ca="1" si="233"/>
        <v>44139</v>
      </c>
      <c r="W313" s="54">
        <f t="shared" ca="1" si="234"/>
        <v>10</v>
      </c>
      <c r="X313" s="54">
        <f t="shared" ca="1" si="235"/>
        <v>2020</v>
      </c>
      <c r="Y313" s="55" t="str">
        <f t="shared" ca="1" si="236"/>
        <v>10-2020</v>
      </c>
      <c r="Z313" s="51">
        <f ca="1">IFERROR(VLOOKUP(Y313,IPC!$E$2:$F$1745,2,0),IPC!$H$1)</f>
        <v>138.32155800000001</v>
      </c>
      <c r="AA313" s="48">
        <f t="shared" si="250"/>
        <v>1</v>
      </c>
      <c r="AB313" s="48">
        <f t="shared" si="251"/>
        <v>1900</v>
      </c>
      <c r="AC313" s="32" t="str">
        <f t="shared" si="237"/>
        <v>1-1900</v>
      </c>
      <c r="AD313" s="50">
        <f>IFERROR(VLOOKUP(AC313,IPC!$E$2:$F$1745,2,0),IPC!$H$1)</f>
        <v>138.32155800000001</v>
      </c>
    </row>
    <row r="314" spans="10:30" x14ac:dyDescent="0.25">
      <c r="J314" s="44" t="str">
        <f t="shared" si="239"/>
        <v/>
      </c>
      <c r="K314" s="33" t="str">
        <f t="shared" ca="1" si="243"/>
        <v/>
      </c>
      <c r="L314" s="108">
        <f t="shared" ca="1" si="242"/>
        <v>0</v>
      </c>
      <c r="M314" s="44" t="str">
        <f t="shared" si="240"/>
        <v/>
      </c>
      <c r="N314" s="45" t="str">
        <f t="shared" ca="1" si="244"/>
        <v/>
      </c>
      <c r="O314" s="108">
        <f t="shared" si="238"/>
        <v>0</v>
      </c>
      <c r="P314" s="21" t="e">
        <f t="shared" si="245"/>
        <v>#N/A</v>
      </c>
      <c r="Q314" s="21" t="e">
        <f t="shared" si="246"/>
        <v>#N/A</v>
      </c>
      <c r="R314" s="21" t="e">
        <f t="shared" si="247"/>
        <v>#N/A</v>
      </c>
      <c r="S314" s="21" t="e">
        <f t="shared" si="248"/>
        <v>#N/A</v>
      </c>
      <c r="T314" s="29" t="e">
        <f t="shared" si="241"/>
        <v>#N/A</v>
      </c>
      <c r="U314" s="34">
        <f t="shared" si="249"/>
        <v>0</v>
      </c>
      <c r="V314" s="35">
        <f t="shared" ref="V314:V377" ca="1" si="252">+TODAY()</f>
        <v>44139</v>
      </c>
      <c r="W314" s="54">
        <f t="shared" ref="W314:W377" ca="1" si="253">+MONTH(V314)-1</f>
        <v>10</v>
      </c>
      <c r="X314" s="54">
        <f t="shared" ref="X314:X377" ca="1" si="254">+YEAR(V314)</f>
        <v>2020</v>
      </c>
      <c r="Y314" s="55" t="str">
        <f t="shared" ref="Y314:Y377" ca="1" si="255">+W314&amp;"-"&amp;X314</f>
        <v>10-2020</v>
      </c>
      <c r="Z314" s="51">
        <f ca="1">IFERROR(VLOOKUP(Y314,IPC!$E$2:$F$1745,2,0),IPC!$H$1)</f>
        <v>138.32155800000001</v>
      </c>
      <c r="AA314" s="48">
        <f t="shared" si="250"/>
        <v>1</v>
      </c>
      <c r="AB314" s="48">
        <f t="shared" si="251"/>
        <v>1900</v>
      </c>
      <c r="AC314" s="32" t="str">
        <f t="shared" si="237"/>
        <v>1-1900</v>
      </c>
      <c r="AD314" s="50">
        <f>IFERROR(VLOOKUP(AC314,IPC!$E$2:$F$1745,2,0),IPC!$H$1)</f>
        <v>138.32155800000001</v>
      </c>
    </row>
    <row r="315" spans="10:30" x14ac:dyDescent="0.25">
      <c r="J315" s="44" t="str">
        <f t="shared" si="239"/>
        <v/>
      </c>
      <c r="K315" s="33" t="str">
        <f t="shared" ca="1" si="243"/>
        <v/>
      </c>
      <c r="L315" s="108">
        <f t="shared" ca="1" si="242"/>
        <v>0</v>
      </c>
      <c r="M315" s="44" t="str">
        <f t="shared" si="240"/>
        <v/>
      </c>
      <c r="N315" s="45" t="str">
        <f t="shared" ca="1" si="244"/>
        <v/>
      </c>
      <c r="O315" s="108">
        <f t="shared" si="238"/>
        <v>0</v>
      </c>
      <c r="P315" s="21" t="e">
        <f t="shared" si="245"/>
        <v>#N/A</v>
      </c>
      <c r="Q315" s="21" t="e">
        <f t="shared" si="246"/>
        <v>#N/A</v>
      </c>
      <c r="R315" s="21" t="e">
        <f t="shared" si="247"/>
        <v>#N/A</v>
      </c>
      <c r="S315" s="21" t="e">
        <f t="shared" si="248"/>
        <v>#N/A</v>
      </c>
      <c r="T315" s="29" t="e">
        <f t="shared" si="241"/>
        <v>#N/A</v>
      </c>
      <c r="U315" s="34">
        <f t="shared" si="249"/>
        <v>0</v>
      </c>
      <c r="V315" s="35">
        <f t="shared" ca="1" si="252"/>
        <v>44139</v>
      </c>
      <c r="W315" s="54">
        <f t="shared" ca="1" si="253"/>
        <v>10</v>
      </c>
      <c r="X315" s="54">
        <f t="shared" ca="1" si="254"/>
        <v>2020</v>
      </c>
      <c r="Y315" s="55" t="str">
        <f t="shared" ca="1" si="255"/>
        <v>10-2020</v>
      </c>
      <c r="Z315" s="51">
        <f ca="1">IFERROR(VLOOKUP(Y315,IPC!$E$2:$F$1745,2,0),IPC!$H$1)</f>
        <v>138.32155800000001</v>
      </c>
      <c r="AA315" s="48">
        <f t="shared" si="250"/>
        <v>1</v>
      </c>
      <c r="AB315" s="48">
        <f t="shared" si="251"/>
        <v>1900</v>
      </c>
      <c r="AC315" s="32" t="str">
        <f t="shared" si="237"/>
        <v>1-1900</v>
      </c>
      <c r="AD315" s="50">
        <f>IFERROR(VLOOKUP(AC315,IPC!$E$2:$F$1745,2,0),IPC!$H$1)</f>
        <v>138.32155800000001</v>
      </c>
    </row>
    <row r="316" spans="10:30" x14ac:dyDescent="0.25">
      <c r="J316" s="44" t="str">
        <f t="shared" si="239"/>
        <v/>
      </c>
      <c r="K316" s="33" t="str">
        <f t="shared" ca="1" si="243"/>
        <v/>
      </c>
      <c r="L316" s="108">
        <f t="shared" ca="1" si="242"/>
        <v>0</v>
      </c>
      <c r="M316" s="44" t="str">
        <f t="shared" si="240"/>
        <v/>
      </c>
      <c r="N316" s="45" t="str">
        <f t="shared" ca="1" si="244"/>
        <v/>
      </c>
      <c r="O316" s="108">
        <f t="shared" si="238"/>
        <v>0</v>
      </c>
      <c r="P316" s="21" t="e">
        <f t="shared" si="245"/>
        <v>#N/A</v>
      </c>
      <c r="Q316" s="21" t="e">
        <f t="shared" si="246"/>
        <v>#N/A</v>
      </c>
      <c r="R316" s="21" t="e">
        <f t="shared" si="247"/>
        <v>#N/A</v>
      </c>
      <c r="S316" s="21" t="e">
        <f t="shared" si="248"/>
        <v>#N/A</v>
      </c>
      <c r="T316" s="29" t="e">
        <f t="shared" si="241"/>
        <v>#N/A</v>
      </c>
      <c r="U316" s="34">
        <f t="shared" si="249"/>
        <v>0</v>
      </c>
      <c r="V316" s="35">
        <f t="shared" ca="1" si="252"/>
        <v>44139</v>
      </c>
      <c r="W316" s="54">
        <f t="shared" ca="1" si="253"/>
        <v>10</v>
      </c>
      <c r="X316" s="54">
        <f t="shared" ca="1" si="254"/>
        <v>2020</v>
      </c>
      <c r="Y316" s="55" t="str">
        <f t="shared" ca="1" si="255"/>
        <v>10-2020</v>
      </c>
      <c r="Z316" s="51">
        <f ca="1">IFERROR(VLOOKUP(Y316,IPC!$E$2:$F$1745,2,0),IPC!$H$1)</f>
        <v>138.32155800000001</v>
      </c>
      <c r="AA316" s="48">
        <f t="shared" si="250"/>
        <v>1</v>
      </c>
      <c r="AB316" s="48">
        <f t="shared" si="251"/>
        <v>1900</v>
      </c>
      <c r="AC316" s="32" t="str">
        <f t="shared" si="237"/>
        <v>1-1900</v>
      </c>
      <c r="AD316" s="50">
        <f>IFERROR(VLOOKUP(AC316,IPC!$E$2:$F$1745,2,0),IPC!$H$1)</f>
        <v>138.32155800000001</v>
      </c>
    </row>
    <row r="317" spans="10:30" x14ac:dyDescent="0.25">
      <c r="J317" s="44" t="str">
        <f t="shared" si="239"/>
        <v/>
      </c>
      <c r="K317" s="33" t="str">
        <f t="shared" ca="1" si="243"/>
        <v/>
      </c>
      <c r="L317" s="108">
        <f t="shared" ca="1" si="242"/>
        <v>0</v>
      </c>
      <c r="M317" s="44" t="str">
        <f t="shared" si="240"/>
        <v/>
      </c>
      <c r="N317" s="45" t="str">
        <f t="shared" ca="1" si="244"/>
        <v/>
      </c>
      <c r="O317" s="108">
        <f t="shared" si="238"/>
        <v>0</v>
      </c>
      <c r="P317" s="21" t="e">
        <f t="shared" si="245"/>
        <v>#N/A</v>
      </c>
      <c r="Q317" s="21" t="e">
        <f t="shared" si="246"/>
        <v>#N/A</v>
      </c>
      <c r="R317" s="21" t="e">
        <f t="shared" si="247"/>
        <v>#N/A</v>
      </c>
      <c r="S317" s="21" t="e">
        <f t="shared" si="248"/>
        <v>#N/A</v>
      </c>
      <c r="T317" s="29" t="e">
        <f t="shared" si="241"/>
        <v>#N/A</v>
      </c>
      <c r="U317" s="34">
        <f t="shared" si="249"/>
        <v>0</v>
      </c>
      <c r="V317" s="35">
        <f t="shared" ca="1" si="252"/>
        <v>44139</v>
      </c>
      <c r="W317" s="54">
        <f t="shared" ca="1" si="253"/>
        <v>10</v>
      </c>
      <c r="X317" s="54">
        <f t="shared" ca="1" si="254"/>
        <v>2020</v>
      </c>
      <c r="Y317" s="55" t="str">
        <f t="shared" ca="1" si="255"/>
        <v>10-2020</v>
      </c>
      <c r="Z317" s="51">
        <f ca="1">IFERROR(VLOOKUP(Y317,IPC!$E$2:$F$1745,2,0),IPC!$H$1)</f>
        <v>138.32155800000001</v>
      </c>
      <c r="AA317" s="48">
        <f t="shared" si="250"/>
        <v>1</v>
      </c>
      <c r="AB317" s="48">
        <f t="shared" si="251"/>
        <v>1900</v>
      </c>
      <c r="AC317" s="32" t="str">
        <f t="shared" si="237"/>
        <v>1-1900</v>
      </c>
      <c r="AD317" s="50">
        <f>IFERROR(VLOOKUP(AC317,IPC!$E$2:$F$1745,2,0),IPC!$H$1)</f>
        <v>138.32155800000001</v>
      </c>
    </row>
    <row r="318" spans="10:30" x14ac:dyDescent="0.25">
      <c r="J318" s="44" t="str">
        <f t="shared" si="239"/>
        <v/>
      </c>
      <c r="K318" s="33" t="str">
        <f t="shared" ca="1" si="243"/>
        <v/>
      </c>
      <c r="L318" s="108">
        <f t="shared" ca="1" si="242"/>
        <v>0</v>
      </c>
      <c r="M318" s="44" t="str">
        <f t="shared" si="240"/>
        <v/>
      </c>
      <c r="N318" s="45" t="str">
        <f t="shared" ca="1" si="244"/>
        <v/>
      </c>
      <c r="O318" s="108">
        <f t="shared" si="238"/>
        <v>0</v>
      </c>
      <c r="P318" s="21" t="e">
        <f t="shared" si="245"/>
        <v>#N/A</v>
      </c>
      <c r="Q318" s="21" t="e">
        <f t="shared" si="246"/>
        <v>#N/A</v>
      </c>
      <c r="R318" s="21" t="e">
        <f t="shared" si="247"/>
        <v>#N/A</v>
      </c>
      <c r="S318" s="21" t="e">
        <f t="shared" si="248"/>
        <v>#N/A</v>
      </c>
      <c r="T318" s="29" t="e">
        <f t="shared" si="241"/>
        <v>#N/A</v>
      </c>
      <c r="U318" s="34">
        <f t="shared" si="249"/>
        <v>0</v>
      </c>
      <c r="V318" s="35">
        <f t="shared" ca="1" si="252"/>
        <v>44139</v>
      </c>
      <c r="W318" s="54">
        <f t="shared" ca="1" si="253"/>
        <v>10</v>
      </c>
      <c r="X318" s="54">
        <f t="shared" ca="1" si="254"/>
        <v>2020</v>
      </c>
      <c r="Y318" s="55" t="str">
        <f t="shared" ca="1" si="255"/>
        <v>10-2020</v>
      </c>
      <c r="Z318" s="51">
        <f ca="1">IFERROR(VLOOKUP(Y318,IPC!$E$2:$F$1745,2,0),IPC!$H$1)</f>
        <v>138.32155800000001</v>
      </c>
      <c r="AA318" s="48">
        <f t="shared" si="250"/>
        <v>1</v>
      </c>
      <c r="AB318" s="48">
        <f t="shared" si="251"/>
        <v>1900</v>
      </c>
      <c r="AC318" s="32" t="str">
        <f t="shared" si="237"/>
        <v>1-1900</v>
      </c>
      <c r="AD318" s="50">
        <f>IFERROR(VLOOKUP(AC318,IPC!$E$2:$F$1745,2,0),IPC!$H$1)</f>
        <v>138.32155800000001</v>
      </c>
    </row>
    <row r="319" spans="10:30" x14ac:dyDescent="0.25">
      <c r="J319" s="44" t="str">
        <f t="shared" si="239"/>
        <v/>
      </c>
      <c r="K319" s="33" t="str">
        <f t="shared" ca="1" si="243"/>
        <v/>
      </c>
      <c r="L319" s="108">
        <f t="shared" ca="1" si="242"/>
        <v>0</v>
      </c>
      <c r="M319" s="44" t="str">
        <f t="shared" si="240"/>
        <v/>
      </c>
      <c r="N319" s="45" t="str">
        <f t="shared" ca="1" si="244"/>
        <v/>
      </c>
      <c r="O319" s="108">
        <f t="shared" si="238"/>
        <v>0</v>
      </c>
      <c r="P319" s="21" t="e">
        <f t="shared" si="245"/>
        <v>#N/A</v>
      </c>
      <c r="Q319" s="21" t="e">
        <f t="shared" si="246"/>
        <v>#N/A</v>
      </c>
      <c r="R319" s="21" t="e">
        <f t="shared" si="247"/>
        <v>#N/A</v>
      </c>
      <c r="S319" s="21" t="e">
        <f t="shared" si="248"/>
        <v>#N/A</v>
      </c>
      <c r="T319" s="29" t="e">
        <f t="shared" si="241"/>
        <v>#N/A</v>
      </c>
      <c r="U319" s="34">
        <f t="shared" si="249"/>
        <v>0</v>
      </c>
      <c r="V319" s="35">
        <f t="shared" ca="1" si="252"/>
        <v>44139</v>
      </c>
      <c r="W319" s="54">
        <f t="shared" ca="1" si="253"/>
        <v>10</v>
      </c>
      <c r="X319" s="54">
        <f t="shared" ca="1" si="254"/>
        <v>2020</v>
      </c>
      <c r="Y319" s="55" t="str">
        <f t="shared" ca="1" si="255"/>
        <v>10-2020</v>
      </c>
      <c r="Z319" s="51">
        <f ca="1">IFERROR(VLOOKUP(Y319,IPC!$E$2:$F$1745,2,0),IPC!$H$1)</f>
        <v>138.32155800000001</v>
      </c>
      <c r="AA319" s="48">
        <f t="shared" si="250"/>
        <v>1</v>
      </c>
      <c r="AB319" s="48">
        <f t="shared" si="251"/>
        <v>1900</v>
      </c>
      <c r="AC319" s="32" t="str">
        <f t="shared" ref="AC319:AC382" si="256">+AA319&amp;"-"&amp;AB319</f>
        <v>1-1900</v>
      </c>
      <c r="AD319" s="50">
        <f>IFERROR(VLOOKUP(AC319,IPC!$E$2:$F$1745,2,0),IPC!$H$1)</f>
        <v>138.32155800000001</v>
      </c>
    </row>
    <row r="320" spans="10:30" x14ac:dyDescent="0.25">
      <c r="J320" s="44" t="str">
        <f t="shared" si="239"/>
        <v/>
      </c>
      <c r="K320" s="33" t="str">
        <f t="shared" ca="1" si="243"/>
        <v/>
      </c>
      <c r="L320" s="108">
        <f t="shared" ca="1" si="242"/>
        <v>0</v>
      </c>
      <c r="M320" s="44" t="str">
        <f t="shared" si="240"/>
        <v/>
      </c>
      <c r="N320" s="45" t="str">
        <f t="shared" ca="1" si="244"/>
        <v/>
      </c>
      <c r="O320" s="108">
        <f t="shared" si="238"/>
        <v>0</v>
      </c>
      <c r="P320" s="21" t="e">
        <f t="shared" si="245"/>
        <v>#N/A</v>
      </c>
      <c r="Q320" s="21" t="e">
        <f t="shared" si="246"/>
        <v>#N/A</v>
      </c>
      <c r="R320" s="21" t="e">
        <f t="shared" si="247"/>
        <v>#N/A</v>
      </c>
      <c r="S320" s="21" t="e">
        <f t="shared" si="248"/>
        <v>#N/A</v>
      </c>
      <c r="T320" s="29" t="e">
        <f t="shared" si="241"/>
        <v>#N/A</v>
      </c>
      <c r="U320" s="34">
        <f t="shared" si="249"/>
        <v>0</v>
      </c>
      <c r="V320" s="35">
        <f t="shared" ca="1" si="252"/>
        <v>44139</v>
      </c>
      <c r="W320" s="54">
        <f t="shared" ca="1" si="253"/>
        <v>10</v>
      </c>
      <c r="X320" s="54">
        <f t="shared" ca="1" si="254"/>
        <v>2020</v>
      </c>
      <c r="Y320" s="55" t="str">
        <f t="shared" ca="1" si="255"/>
        <v>10-2020</v>
      </c>
      <c r="Z320" s="51">
        <f ca="1">IFERROR(VLOOKUP(Y320,IPC!$E$2:$F$1745,2,0),IPC!$H$1)</f>
        <v>138.32155800000001</v>
      </c>
      <c r="AA320" s="48">
        <f t="shared" si="250"/>
        <v>1</v>
      </c>
      <c r="AB320" s="48">
        <f t="shared" si="251"/>
        <v>1900</v>
      </c>
      <c r="AC320" s="32" t="str">
        <f t="shared" si="256"/>
        <v>1-1900</v>
      </c>
      <c r="AD320" s="50">
        <f>IFERROR(VLOOKUP(AC320,IPC!$E$2:$F$1745,2,0),IPC!$H$1)</f>
        <v>138.32155800000001</v>
      </c>
    </row>
    <row r="321" spans="10:30" x14ac:dyDescent="0.25">
      <c r="J321" s="44" t="str">
        <f t="shared" si="239"/>
        <v/>
      </c>
      <c r="K321" s="33" t="str">
        <f t="shared" ca="1" si="243"/>
        <v/>
      </c>
      <c r="L321" s="108">
        <f t="shared" ca="1" si="242"/>
        <v>0</v>
      </c>
      <c r="M321" s="44" t="str">
        <f t="shared" si="240"/>
        <v/>
      </c>
      <c r="N321" s="45" t="str">
        <f t="shared" ca="1" si="244"/>
        <v/>
      </c>
      <c r="O321" s="108">
        <f t="shared" si="238"/>
        <v>0</v>
      </c>
      <c r="P321" s="21" t="e">
        <f t="shared" si="245"/>
        <v>#N/A</v>
      </c>
      <c r="Q321" s="21" t="e">
        <f t="shared" si="246"/>
        <v>#N/A</v>
      </c>
      <c r="R321" s="21" t="e">
        <f t="shared" si="247"/>
        <v>#N/A</v>
      </c>
      <c r="S321" s="21" t="e">
        <f t="shared" si="248"/>
        <v>#N/A</v>
      </c>
      <c r="T321" s="29" t="e">
        <f t="shared" si="241"/>
        <v>#N/A</v>
      </c>
      <c r="U321" s="34">
        <f t="shared" si="249"/>
        <v>0</v>
      </c>
      <c r="V321" s="35">
        <f t="shared" ca="1" si="252"/>
        <v>44139</v>
      </c>
      <c r="W321" s="54">
        <f t="shared" ca="1" si="253"/>
        <v>10</v>
      </c>
      <c r="X321" s="54">
        <f t="shared" ca="1" si="254"/>
        <v>2020</v>
      </c>
      <c r="Y321" s="55" t="str">
        <f t="shared" ca="1" si="255"/>
        <v>10-2020</v>
      </c>
      <c r="Z321" s="51">
        <f ca="1">IFERROR(VLOOKUP(Y321,IPC!$E$2:$F$1745,2,0),IPC!$H$1)</f>
        <v>138.32155800000001</v>
      </c>
      <c r="AA321" s="48">
        <f t="shared" si="250"/>
        <v>1</v>
      </c>
      <c r="AB321" s="48">
        <f t="shared" si="251"/>
        <v>1900</v>
      </c>
      <c r="AC321" s="32" t="str">
        <f t="shared" si="256"/>
        <v>1-1900</v>
      </c>
      <c r="AD321" s="50">
        <f>IFERROR(VLOOKUP(AC321,IPC!$E$2:$F$1745,2,0),IPC!$H$1)</f>
        <v>138.32155800000001</v>
      </c>
    </row>
    <row r="322" spans="10:30" x14ac:dyDescent="0.25">
      <c r="J322" s="44" t="str">
        <f t="shared" si="239"/>
        <v/>
      </c>
      <c r="K322" s="33" t="str">
        <f t="shared" ca="1" si="243"/>
        <v/>
      </c>
      <c r="L322" s="108">
        <f t="shared" ca="1" si="242"/>
        <v>0</v>
      </c>
      <c r="M322" s="44" t="str">
        <f t="shared" si="240"/>
        <v/>
      </c>
      <c r="N322" s="45" t="str">
        <f t="shared" ca="1" si="244"/>
        <v/>
      </c>
      <c r="O322" s="108">
        <f t="shared" si="238"/>
        <v>0</v>
      </c>
      <c r="P322" s="21" t="e">
        <f t="shared" si="245"/>
        <v>#N/A</v>
      </c>
      <c r="Q322" s="21" t="e">
        <f t="shared" si="246"/>
        <v>#N/A</v>
      </c>
      <c r="R322" s="21" t="e">
        <f t="shared" si="247"/>
        <v>#N/A</v>
      </c>
      <c r="S322" s="21" t="e">
        <f t="shared" si="248"/>
        <v>#N/A</v>
      </c>
      <c r="T322" s="29" t="e">
        <f t="shared" si="241"/>
        <v>#N/A</v>
      </c>
      <c r="U322" s="34">
        <f t="shared" si="249"/>
        <v>0</v>
      </c>
      <c r="V322" s="35">
        <f t="shared" ca="1" si="252"/>
        <v>44139</v>
      </c>
      <c r="W322" s="54">
        <f t="shared" ca="1" si="253"/>
        <v>10</v>
      </c>
      <c r="X322" s="54">
        <f t="shared" ca="1" si="254"/>
        <v>2020</v>
      </c>
      <c r="Y322" s="55" t="str">
        <f t="shared" ca="1" si="255"/>
        <v>10-2020</v>
      </c>
      <c r="Z322" s="51">
        <f ca="1">IFERROR(VLOOKUP(Y322,IPC!$E$2:$F$1745,2,0),IPC!$H$1)</f>
        <v>138.32155800000001</v>
      </c>
      <c r="AA322" s="48">
        <f t="shared" si="250"/>
        <v>1</v>
      </c>
      <c r="AB322" s="48">
        <f t="shared" si="251"/>
        <v>1900</v>
      </c>
      <c r="AC322" s="32" t="str">
        <f t="shared" si="256"/>
        <v>1-1900</v>
      </c>
      <c r="AD322" s="50">
        <f>IFERROR(VLOOKUP(AC322,IPC!$E$2:$F$1745,2,0),IPC!$H$1)</f>
        <v>138.32155800000001</v>
      </c>
    </row>
    <row r="323" spans="10:30" x14ac:dyDescent="0.25">
      <c r="J323" s="44" t="str">
        <f t="shared" si="239"/>
        <v/>
      </c>
      <c r="K323" s="33" t="str">
        <f t="shared" ca="1" si="243"/>
        <v/>
      </c>
      <c r="L323" s="108">
        <f t="shared" ca="1" si="242"/>
        <v>0</v>
      </c>
      <c r="M323" s="44" t="str">
        <f t="shared" si="240"/>
        <v/>
      </c>
      <c r="N323" s="45" t="str">
        <f t="shared" ca="1" si="244"/>
        <v/>
      </c>
      <c r="O323" s="108">
        <f t="shared" si="238"/>
        <v>0</v>
      </c>
      <c r="P323" s="21" t="e">
        <f t="shared" si="245"/>
        <v>#N/A</v>
      </c>
      <c r="Q323" s="21" t="e">
        <f t="shared" si="246"/>
        <v>#N/A</v>
      </c>
      <c r="R323" s="21" t="e">
        <f t="shared" si="247"/>
        <v>#N/A</v>
      </c>
      <c r="S323" s="21" t="e">
        <f t="shared" si="248"/>
        <v>#N/A</v>
      </c>
      <c r="T323" s="29" t="e">
        <f t="shared" si="241"/>
        <v>#N/A</v>
      </c>
      <c r="U323" s="34">
        <f t="shared" si="249"/>
        <v>0</v>
      </c>
      <c r="V323" s="35">
        <f t="shared" ca="1" si="252"/>
        <v>44139</v>
      </c>
      <c r="W323" s="54">
        <f t="shared" ca="1" si="253"/>
        <v>10</v>
      </c>
      <c r="X323" s="54">
        <f t="shared" ca="1" si="254"/>
        <v>2020</v>
      </c>
      <c r="Y323" s="55" t="str">
        <f t="shared" ca="1" si="255"/>
        <v>10-2020</v>
      </c>
      <c r="Z323" s="51">
        <f ca="1">IFERROR(VLOOKUP(Y323,IPC!$E$2:$F$1745,2,0),IPC!$H$1)</f>
        <v>138.32155800000001</v>
      </c>
      <c r="AA323" s="48">
        <f t="shared" si="250"/>
        <v>1</v>
      </c>
      <c r="AB323" s="48">
        <f t="shared" si="251"/>
        <v>1900</v>
      </c>
      <c r="AC323" s="32" t="str">
        <f t="shared" si="256"/>
        <v>1-1900</v>
      </c>
      <c r="AD323" s="50">
        <f>IFERROR(VLOOKUP(AC323,IPC!$E$2:$F$1745,2,0),IPC!$H$1)</f>
        <v>138.32155800000001</v>
      </c>
    </row>
    <row r="324" spans="10:30" x14ac:dyDescent="0.25">
      <c r="J324" s="44" t="str">
        <f t="shared" si="239"/>
        <v/>
      </c>
      <c r="K324" s="33" t="str">
        <f t="shared" ca="1" si="243"/>
        <v/>
      </c>
      <c r="L324" s="108">
        <f t="shared" ca="1" si="242"/>
        <v>0</v>
      </c>
      <c r="M324" s="44" t="str">
        <f t="shared" si="240"/>
        <v/>
      </c>
      <c r="N324" s="45" t="str">
        <f t="shared" ca="1" si="244"/>
        <v/>
      </c>
      <c r="O324" s="108">
        <f t="shared" si="238"/>
        <v>0</v>
      </c>
      <c r="P324" s="21" t="e">
        <f t="shared" si="245"/>
        <v>#N/A</v>
      </c>
      <c r="Q324" s="21" t="e">
        <f t="shared" si="246"/>
        <v>#N/A</v>
      </c>
      <c r="R324" s="21" t="e">
        <f t="shared" si="247"/>
        <v>#N/A</v>
      </c>
      <c r="S324" s="21" t="e">
        <f t="shared" si="248"/>
        <v>#N/A</v>
      </c>
      <c r="T324" s="29" t="e">
        <f t="shared" si="241"/>
        <v>#N/A</v>
      </c>
      <c r="U324" s="34">
        <f t="shared" si="249"/>
        <v>0</v>
      </c>
      <c r="V324" s="35">
        <f t="shared" ca="1" si="252"/>
        <v>44139</v>
      </c>
      <c r="W324" s="54">
        <f t="shared" ca="1" si="253"/>
        <v>10</v>
      </c>
      <c r="X324" s="54">
        <f t="shared" ca="1" si="254"/>
        <v>2020</v>
      </c>
      <c r="Y324" s="55" t="str">
        <f t="shared" ca="1" si="255"/>
        <v>10-2020</v>
      </c>
      <c r="Z324" s="51">
        <f ca="1">IFERROR(VLOOKUP(Y324,IPC!$E$2:$F$1745,2,0),IPC!$H$1)</f>
        <v>138.32155800000001</v>
      </c>
      <c r="AA324" s="48">
        <f t="shared" si="250"/>
        <v>1</v>
      </c>
      <c r="AB324" s="48">
        <f t="shared" si="251"/>
        <v>1900</v>
      </c>
      <c r="AC324" s="32" t="str">
        <f t="shared" si="256"/>
        <v>1-1900</v>
      </c>
      <c r="AD324" s="50">
        <f>IFERROR(VLOOKUP(AC324,IPC!$E$2:$F$1745,2,0),IPC!$H$1)</f>
        <v>138.32155800000001</v>
      </c>
    </row>
    <row r="325" spans="10:30" x14ac:dyDescent="0.25">
      <c r="J325" s="44" t="str">
        <f t="shared" si="239"/>
        <v/>
      </c>
      <c r="K325" s="33" t="str">
        <f t="shared" ca="1" si="243"/>
        <v/>
      </c>
      <c r="L325" s="108">
        <f t="shared" ca="1" si="242"/>
        <v>0</v>
      </c>
      <c r="M325" s="44" t="str">
        <f t="shared" si="240"/>
        <v/>
      </c>
      <c r="N325" s="45" t="str">
        <f t="shared" ca="1" si="244"/>
        <v/>
      </c>
      <c r="O325" s="108">
        <f t="shared" si="238"/>
        <v>0</v>
      </c>
      <c r="P325" s="21" t="e">
        <f t="shared" si="245"/>
        <v>#N/A</v>
      </c>
      <c r="Q325" s="21" t="e">
        <f t="shared" si="246"/>
        <v>#N/A</v>
      </c>
      <c r="R325" s="21" t="e">
        <f t="shared" si="247"/>
        <v>#N/A</v>
      </c>
      <c r="S325" s="21" t="e">
        <f t="shared" si="248"/>
        <v>#N/A</v>
      </c>
      <c r="T325" s="29" t="e">
        <f t="shared" si="241"/>
        <v>#N/A</v>
      </c>
      <c r="U325" s="34">
        <f t="shared" si="249"/>
        <v>0</v>
      </c>
      <c r="V325" s="35">
        <f t="shared" ca="1" si="252"/>
        <v>44139</v>
      </c>
      <c r="W325" s="54">
        <f t="shared" ca="1" si="253"/>
        <v>10</v>
      </c>
      <c r="X325" s="54">
        <f t="shared" ca="1" si="254"/>
        <v>2020</v>
      </c>
      <c r="Y325" s="55" t="str">
        <f t="shared" ca="1" si="255"/>
        <v>10-2020</v>
      </c>
      <c r="Z325" s="51">
        <f ca="1">IFERROR(VLOOKUP(Y325,IPC!$E$2:$F$1745,2,0),IPC!$H$1)</f>
        <v>138.32155800000001</v>
      </c>
      <c r="AA325" s="48">
        <f t="shared" si="250"/>
        <v>1</v>
      </c>
      <c r="AB325" s="48">
        <f t="shared" si="251"/>
        <v>1900</v>
      </c>
      <c r="AC325" s="32" t="str">
        <f t="shared" si="256"/>
        <v>1-1900</v>
      </c>
      <c r="AD325" s="50">
        <f>IFERROR(VLOOKUP(AC325,IPC!$E$2:$F$1745,2,0),IPC!$H$1)</f>
        <v>138.32155800000001</v>
      </c>
    </row>
    <row r="326" spans="10:30" x14ac:dyDescent="0.25">
      <c r="J326" s="44" t="str">
        <f t="shared" si="239"/>
        <v/>
      </c>
      <c r="K326" s="33" t="str">
        <f t="shared" ca="1" si="243"/>
        <v/>
      </c>
      <c r="L326" s="108">
        <f t="shared" ca="1" si="242"/>
        <v>0</v>
      </c>
      <c r="M326" s="44" t="str">
        <f t="shared" si="240"/>
        <v/>
      </c>
      <c r="N326" s="45" t="str">
        <f t="shared" ca="1" si="244"/>
        <v/>
      </c>
      <c r="O326" s="108">
        <f t="shared" si="238"/>
        <v>0</v>
      </c>
      <c r="P326" s="21" t="e">
        <f t="shared" si="245"/>
        <v>#N/A</v>
      </c>
      <c r="Q326" s="21" t="e">
        <f t="shared" si="246"/>
        <v>#N/A</v>
      </c>
      <c r="R326" s="21" t="e">
        <f t="shared" si="247"/>
        <v>#N/A</v>
      </c>
      <c r="S326" s="21" t="e">
        <f t="shared" si="248"/>
        <v>#N/A</v>
      </c>
      <c r="T326" s="29" t="e">
        <f t="shared" si="241"/>
        <v>#N/A</v>
      </c>
      <c r="U326" s="34">
        <f t="shared" si="249"/>
        <v>0</v>
      </c>
      <c r="V326" s="35">
        <f t="shared" ca="1" si="252"/>
        <v>44139</v>
      </c>
      <c r="W326" s="54">
        <f t="shared" ca="1" si="253"/>
        <v>10</v>
      </c>
      <c r="X326" s="54">
        <f t="shared" ca="1" si="254"/>
        <v>2020</v>
      </c>
      <c r="Y326" s="55" t="str">
        <f t="shared" ca="1" si="255"/>
        <v>10-2020</v>
      </c>
      <c r="Z326" s="51">
        <f ca="1">IFERROR(VLOOKUP(Y326,IPC!$E$2:$F$1745,2,0),IPC!$H$1)</f>
        <v>138.32155800000001</v>
      </c>
      <c r="AA326" s="48">
        <f t="shared" si="250"/>
        <v>1</v>
      </c>
      <c r="AB326" s="48">
        <f t="shared" si="251"/>
        <v>1900</v>
      </c>
      <c r="AC326" s="32" t="str">
        <f t="shared" si="256"/>
        <v>1-1900</v>
      </c>
      <c r="AD326" s="50">
        <f>IFERROR(VLOOKUP(AC326,IPC!$E$2:$F$1745,2,0),IPC!$H$1)</f>
        <v>138.32155800000001</v>
      </c>
    </row>
    <row r="327" spans="10:30" x14ac:dyDescent="0.25">
      <c r="J327" s="44" t="str">
        <f t="shared" si="239"/>
        <v/>
      </c>
      <c r="K327" s="33" t="str">
        <f t="shared" ca="1" si="243"/>
        <v/>
      </c>
      <c r="L327" s="108">
        <f t="shared" ca="1" si="242"/>
        <v>0</v>
      </c>
      <c r="M327" s="44" t="str">
        <f t="shared" si="240"/>
        <v/>
      </c>
      <c r="N327" s="45" t="str">
        <f t="shared" ca="1" si="244"/>
        <v/>
      </c>
      <c r="O327" s="108">
        <f t="shared" si="238"/>
        <v>0</v>
      </c>
      <c r="P327" s="21" t="e">
        <f t="shared" si="245"/>
        <v>#N/A</v>
      </c>
      <c r="Q327" s="21" t="e">
        <f t="shared" si="246"/>
        <v>#N/A</v>
      </c>
      <c r="R327" s="21" t="e">
        <f t="shared" si="247"/>
        <v>#N/A</v>
      </c>
      <c r="S327" s="21" t="e">
        <f t="shared" si="248"/>
        <v>#N/A</v>
      </c>
      <c r="T327" s="29" t="e">
        <f t="shared" si="241"/>
        <v>#N/A</v>
      </c>
      <c r="U327" s="34">
        <f t="shared" si="249"/>
        <v>0</v>
      </c>
      <c r="V327" s="35">
        <f t="shared" ca="1" si="252"/>
        <v>44139</v>
      </c>
      <c r="W327" s="54">
        <f t="shared" ca="1" si="253"/>
        <v>10</v>
      </c>
      <c r="X327" s="54">
        <f t="shared" ca="1" si="254"/>
        <v>2020</v>
      </c>
      <c r="Y327" s="55" t="str">
        <f t="shared" ca="1" si="255"/>
        <v>10-2020</v>
      </c>
      <c r="Z327" s="51">
        <f ca="1">IFERROR(VLOOKUP(Y327,IPC!$E$2:$F$1745,2,0),IPC!$H$1)</f>
        <v>138.32155800000001</v>
      </c>
      <c r="AA327" s="48">
        <f t="shared" si="250"/>
        <v>1</v>
      </c>
      <c r="AB327" s="48">
        <f t="shared" si="251"/>
        <v>1900</v>
      </c>
      <c r="AC327" s="32" t="str">
        <f t="shared" si="256"/>
        <v>1-1900</v>
      </c>
      <c r="AD327" s="50">
        <f>IFERROR(VLOOKUP(AC327,IPC!$E$2:$F$1745,2,0),IPC!$H$1)</f>
        <v>138.32155800000001</v>
      </c>
    </row>
    <row r="328" spans="10:30" x14ac:dyDescent="0.25">
      <c r="J328" s="44" t="str">
        <f t="shared" si="239"/>
        <v/>
      </c>
      <c r="K328" s="33" t="str">
        <f t="shared" ca="1" si="243"/>
        <v/>
      </c>
      <c r="L328" s="108">
        <f t="shared" ca="1" si="242"/>
        <v>0</v>
      </c>
      <c r="M328" s="44" t="str">
        <f t="shared" si="240"/>
        <v/>
      </c>
      <c r="N328" s="45" t="str">
        <f t="shared" ca="1" si="244"/>
        <v/>
      </c>
      <c r="O328" s="108">
        <f t="shared" si="238"/>
        <v>0</v>
      </c>
      <c r="P328" s="21" t="e">
        <f t="shared" si="245"/>
        <v>#N/A</v>
      </c>
      <c r="Q328" s="21" t="e">
        <f t="shared" si="246"/>
        <v>#N/A</v>
      </c>
      <c r="R328" s="21" t="e">
        <f t="shared" si="247"/>
        <v>#N/A</v>
      </c>
      <c r="S328" s="21" t="e">
        <f t="shared" si="248"/>
        <v>#N/A</v>
      </c>
      <c r="T328" s="29" t="e">
        <f t="shared" si="241"/>
        <v>#N/A</v>
      </c>
      <c r="U328" s="34">
        <f t="shared" si="249"/>
        <v>0</v>
      </c>
      <c r="V328" s="35">
        <f t="shared" ca="1" si="252"/>
        <v>44139</v>
      </c>
      <c r="W328" s="54">
        <f t="shared" ca="1" si="253"/>
        <v>10</v>
      </c>
      <c r="X328" s="54">
        <f t="shared" ca="1" si="254"/>
        <v>2020</v>
      </c>
      <c r="Y328" s="55" t="str">
        <f t="shared" ca="1" si="255"/>
        <v>10-2020</v>
      </c>
      <c r="Z328" s="51">
        <f ca="1">IFERROR(VLOOKUP(Y328,IPC!$E$2:$F$1745,2,0),IPC!$H$1)</f>
        <v>138.32155800000001</v>
      </c>
      <c r="AA328" s="48">
        <f t="shared" si="250"/>
        <v>1</v>
      </c>
      <c r="AB328" s="48">
        <f t="shared" si="251"/>
        <v>1900</v>
      </c>
      <c r="AC328" s="32" t="str">
        <f t="shared" si="256"/>
        <v>1-1900</v>
      </c>
      <c r="AD328" s="50">
        <f>IFERROR(VLOOKUP(AC328,IPC!$E$2:$F$1745,2,0),IPC!$H$1)</f>
        <v>138.32155800000001</v>
      </c>
    </row>
    <row r="329" spans="10:30" x14ac:dyDescent="0.25">
      <c r="J329" s="44" t="str">
        <f t="shared" si="239"/>
        <v/>
      </c>
      <c r="K329" s="33" t="str">
        <f t="shared" ca="1" si="243"/>
        <v/>
      </c>
      <c r="L329" s="108">
        <f t="shared" ca="1" si="242"/>
        <v>0</v>
      </c>
      <c r="M329" s="44" t="str">
        <f t="shared" si="240"/>
        <v/>
      </c>
      <c r="N329" s="45" t="str">
        <f t="shared" ca="1" si="244"/>
        <v/>
      </c>
      <c r="O329" s="108">
        <f t="shared" si="238"/>
        <v>0</v>
      </c>
      <c r="P329" s="21" t="e">
        <f t="shared" si="245"/>
        <v>#N/A</v>
      </c>
      <c r="Q329" s="21" t="e">
        <f t="shared" si="246"/>
        <v>#N/A</v>
      </c>
      <c r="R329" s="21" t="e">
        <f t="shared" si="247"/>
        <v>#N/A</v>
      </c>
      <c r="S329" s="21" t="e">
        <f t="shared" si="248"/>
        <v>#N/A</v>
      </c>
      <c r="T329" s="29" t="e">
        <f t="shared" si="241"/>
        <v>#N/A</v>
      </c>
      <c r="U329" s="34">
        <f t="shared" si="249"/>
        <v>0</v>
      </c>
      <c r="V329" s="35">
        <f t="shared" ca="1" si="252"/>
        <v>44139</v>
      </c>
      <c r="W329" s="54">
        <f t="shared" ca="1" si="253"/>
        <v>10</v>
      </c>
      <c r="X329" s="54">
        <f t="shared" ca="1" si="254"/>
        <v>2020</v>
      </c>
      <c r="Y329" s="55" t="str">
        <f t="shared" ca="1" si="255"/>
        <v>10-2020</v>
      </c>
      <c r="Z329" s="51">
        <f ca="1">IFERROR(VLOOKUP(Y329,IPC!$E$2:$F$1745,2,0),IPC!$H$1)</f>
        <v>138.32155800000001</v>
      </c>
      <c r="AA329" s="48">
        <f t="shared" si="250"/>
        <v>1</v>
      </c>
      <c r="AB329" s="48">
        <f t="shared" si="251"/>
        <v>1900</v>
      </c>
      <c r="AC329" s="32" t="str">
        <f t="shared" si="256"/>
        <v>1-1900</v>
      </c>
      <c r="AD329" s="50">
        <f>IFERROR(VLOOKUP(AC329,IPC!$E$2:$F$1745,2,0),IPC!$H$1)</f>
        <v>138.32155800000001</v>
      </c>
    </row>
    <row r="330" spans="10:30" x14ac:dyDescent="0.25">
      <c r="J330" s="44" t="str">
        <f t="shared" si="239"/>
        <v/>
      </c>
      <c r="K330" s="33" t="str">
        <f t="shared" ca="1" si="243"/>
        <v/>
      </c>
      <c r="L330" s="108">
        <f t="shared" ca="1" si="242"/>
        <v>0</v>
      </c>
      <c r="M330" s="44" t="str">
        <f t="shared" si="240"/>
        <v/>
      </c>
      <c r="N330" s="45" t="str">
        <f t="shared" ca="1" si="244"/>
        <v/>
      </c>
      <c r="O330" s="108">
        <f t="shared" si="238"/>
        <v>0</v>
      </c>
      <c r="P330" s="21" t="e">
        <f t="shared" si="245"/>
        <v>#N/A</v>
      </c>
      <c r="Q330" s="21" t="e">
        <f t="shared" si="246"/>
        <v>#N/A</v>
      </c>
      <c r="R330" s="21" t="e">
        <f t="shared" si="247"/>
        <v>#N/A</v>
      </c>
      <c r="S330" s="21" t="e">
        <f t="shared" si="248"/>
        <v>#N/A</v>
      </c>
      <c r="T330" s="29" t="e">
        <f t="shared" si="241"/>
        <v>#N/A</v>
      </c>
      <c r="U330" s="34">
        <f t="shared" si="249"/>
        <v>0</v>
      </c>
      <c r="V330" s="35">
        <f t="shared" ca="1" si="252"/>
        <v>44139</v>
      </c>
      <c r="W330" s="54">
        <f t="shared" ca="1" si="253"/>
        <v>10</v>
      </c>
      <c r="X330" s="54">
        <f t="shared" ca="1" si="254"/>
        <v>2020</v>
      </c>
      <c r="Y330" s="55" t="str">
        <f t="shared" ca="1" si="255"/>
        <v>10-2020</v>
      </c>
      <c r="Z330" s="51">
        <f ca="1">IFERROR(VLOOKUP(Y330,IPC!$E$2:$F$1745,2,0),IPC!$H$1)</f>
        <v>138.32155800000001</v>
      </c>
      <c r="AA330" s="48">
        <f t="shared" si="250"/>
        <v>1</v>
      </c>
      <c r="AB330" s="48">
        <f t="shared" si="251"/>
        <v>1900</v>
      </c>
      <c r="AC330" s="32" t="str">
        <f t="shared" si="256"/>
        <v>1-1900</v>
      </c>
      <c r="AD330" s="50">
        <f>IFERROR(VLOOKUP(AC330,IPC!$E$2:$F$1745,2,0),IPC!$H$1)</f>
        <v>138.32155800000001</v>
      </c>
    </row>
    <row r="331" spans="10:30" x14ac:dyDescent="0.25">
      <c r="J331" s="44" t="str">
        <f t="shared" si="239"/>
        <v/>
      </c>
      <c r="K331" s="33" t="str">
        <f t="shared" ca="1" si="243"/>
        <v/>
      </c>
      <c r="L331" s="108">
        <f t="shared" ca="1" si="242"/>
        <v>0</v>
      </c>
      <c r="M331" s="44" t="str">
        <f t="shared" si="240"/>
        <v/>
      </c>
      <c r="N331" s="45" t="str">
        <f t="shared" ca="1" si="244"/>
        <v/>
      </c>
      <c r="O331" s="108">
        <f t="shared" si="238"/>
        <v>0</v>
      </c>
      <c r="P331" s="21" t="e">
        <f t="shared" si="245"/>
        <v>#N/A</v>
      </c>
      <c r="Q331" s="21" t="e">
        <f t="shared" si="246"/>
        <v>#N/A</v>
      </c>
      <c r="R331" s="21" t="e">
        <f t="shared" si="247"/>
        <v>#N/A</v>
      </c>
      <c r="S331" s="21" t="e">
        <f t="shared" si="248"/>
        <v>#N/A</v>
      </c>
      <c r="T331" s="29" t="e">
        <f t="shared" si="241"/>
        <v>#N/A</v>
      </c>
      <c r="U331" s="34">
        <f t="shared" si="249"/>
        <v>0</v>
      </c>
      <c r="V331" s="35">
        <f t="shared" ca="1" si="252"/>
        <v>44139</v>
      </c>
      <c r="W331" s="54">
        <f t="shared" ca="1" si="253"/>
        <v>10</v>
      </c>
      <c r="X331" s="54">
        <f t="shared" ca="1" si="254"/>
        <v>2020</v>
      </c>
      <c r="Y331" s="55" t="str">
        <f t="shared" ca="1" si="255"/>
        <v>10-2020</v>
      </c>
      <c r="Z331" s="51">
        <f ca="1">IFERROR(VLOOKUP(Y331,IPC!$E$2:$F$1745,2,0),IPC!$H$1)</f>
        <v>138.32155800000001</v>
      </c>
      <c r="AA331" s="48">
        <f t="shared" si="250"/>
        <v>1</v>
      </c>
      <c r="AB331" s="48">
        <f t="shared" si="251"/>
        <v>1900</v>
      </c>
      <c r="AC331" s="32" t="str">
        <f t="shared" si="256"/>
        <v>1-1900</v>
      </c>
      <c r="AD331" s="50">
        <f>IFERROR(VLOOKUP(AC331,IPC!$E$2:$F$1745,2,0),IPC!$H$1)</f>
        <v>138.32155800000001</v>
      </c>
    </row>
    <row r="332" spans="10:30" x14ac:dyDescent="0.25">
      <c r="J332" s="44" t="str">
        <f t="shared" si="239"/>
        <v/>
      </c>
      <c r="K332" s="33" t="str">
        <f t="shared" ca="1" si="243"/>
        <v/>
      </c>
      <c r="L332" s="108">
        <f t="shared" ca="1" si="242"/>
        <v>0</v>
      </c>
      <c r="M332" s="44" t="str">
        <f t="shared" si="240"/>
        <v/>
      </c>
      <c r="N332" s="45" t="str">
        <f t="shared" ca="1" si="244"/>
        <v/>
      </c>
      <c r="O332" s="108">
        <f t="shared" si="238"/>
        <v>0</v>
      </c>
      <c r="P332" s="21" t="e">
        <f t="shared" si="245"/>
        <v>#N/A</v>
      </c>
      <c r="Q332" s="21" t="e">
        <f t="shared" si="246"/>
        <v>#N/A</v>
      </c>
      <c r="R332" s="21" t="e">
        <f t="shared" si="247"/>
        <v>#N/A</v>
      </c>
      <c r="S332" s="21" t="e">
        <f t="shared" si="248"/>
        <v>#N/A</v>
      </c>
      <c r="T332" s="29" t="e">
        <f t="shared" si="241"/>
        <v>#N/A</v>
      </c>
      <c r="U332" s="34">
        <f t="shared" si="249"/>
        <v>0</v>
      </c>
      <c r="V332" s="35">
        <f t="shared" ca="1" si="252"/>
        <v>44139</v>
      </c>
      <c r="W332" s="54">
        <f t="shared" ca="1" si="253"/>
        <v>10</v>
      </c>
      <c r="X332" s="54">
        <f t="shared" ca="1" si="254"/>
        <v>2020</v>
      </c>
      <c r="Y332" s="55" t="str">
        <f t="shared" ca="1" si="255"/>
        <v>10-2020</v>
      </c>
      <c r="Z332" s="51">
        <f ca="1">IFERROR(VLOOKUP(Y332,IPC!$E$2:$F$1745,2,0),IPC!$H$1)</f>
        <v>138.32155800000001</v>
      </c>
      <c r="AA332" s="48">
        <f t="shared" si="250"/>
        <v>1</v>
      </c>
      <c r="AB332" s="48">
        <f t="shared" si="251"/>
        <v>1900</v>
      </c>
      <c r="AC332" s="32" t="str">
        <f t="shared" si="256"/>
        <v>1-1900</v>
      </c>
      <c r="AD332" s="50">
        <f>IFERROR(VLOOKUP(AC332,IPC!$E$2:$F$1745,2,0),IPC!$H$1)</f>
        <v>138.32155800000001</v>
      </c>
    </row>
    <row r="333" spans="10:30" x14ac:dyDescent="0.25">
      <c r="J333" s="44" t="str">
        <f t="shared" si="239"/>
        <v/>
      </c>
      <c r="K333" s="33" t="str">
        <f t="shared" ca="1" si="243"/>
        <v/>
      </c>
      <c r="L333" s="108">
        <f t="shared" ca="1" si="242"/>
        <v>0</v>
      </c>
      <c r="M333" s="44" t="str">
        <f t="shared" si="240"/>
        <v/>
      </c>
      <c r="N333" s="45" t="str">
        <f t="shared" ca="1" si="244"/>
        <v/>
      </c>
      <c r="O333" s="108">
        <f t="shared" si="238"/>
        <v>0</v>
      </c>
      <c r="P333" s="21" t="e">
        <f t="shared" si="245"/>
        <v>#N/A</v>
      </c>
      <c r="Q333" s="21" t="e">
        <f t="shared" si="246"/>
        <v>#N/A</v>
      </c>
      <c r="R333" s="21" t="e">
        <f t="shared" si="247"/>
        <v>#N/A</v>
      </c>
      <c r="S333" s="21" t="e">
        <f t="shared" si="248"/>
        <v>#N/A</v>
      </c>
      <c r="T333" s="29" t="e">
        <f t="shared" si="241"/>
        <v>#N/A</v>
      </c>
      <c r="U333" s="34">
        <f t="shared" si="249"/>
        <v>0</v>
      </c>
      <c r="V333" s="35">
        <f t="shared" ca="1" si="252"/>
        <v>44139</v>
      </c>
      <c r="W333" s="54">
        <f t="shared" ca="1" si="253"/>
        <v>10</v>
      </c>
      <c r="X333" s="54">
        <f t="shared" ca="1" si="254"/>
        <v>2020</v>
      </c>
      <c r="Y333" s="55" t="str">
        <f t="shared" ca="1" si="255"/>
        <v>10-2020</v>
      </c>
      <c r="Z333" s="51">
        <f ca="1">IFERROR(VLOOKUP(Y333,IPC!$E$2:$F$1745,2,0),IPC!$H$1)</f>
        <v>138.32155800000001</v>
      </c>
      <c r="AA333" s="48">
        <f t="shared" si="250"/>
        <v>1</v>
      </c>
      <c r="AB333" s="48">
        <f t="shared" si="251"/>
        <v>1900</v>
      </c>
      <c r="AC333" s="32" t="str">
        <f t="shared" si="256"/>
        <v>1-1900</v>
      </c>
      <c r="AD333" s="50">
        <f>IFERROR(VLOOKUP(AC333,IPC!$E$2:$F$1745,2,0),IPC!$H$1)</f>
        <v>138.32155800000001</v>
      </c>
    </row>
    <row r="334" spans="10:30" x14ac:dyDescent="0.25">
      <c r="J334" s="44" t="str">
        <f t="shared" si="239"/>
        <v/>
      </c>
      <c r="K334" s="33" t="str">
        <f t="shared" ca="1" si="243"/>
        <v/>
      </c>
      <c r="L334" s="108">
        <f t="shared" ca="1" si="242"/>
        <v>0</v>
      </c>
      <c r="M334" s="44" t="str">
        <f t="shared" si="240"/>
        <v/>
      </c>
      <c r="N334" s="45" t="str">
        <f t="shared" ca="1" si="244"/>
        <v/>
      </c>
      <c r="O334" s="108">
        <f t="shared" si="238"/>
        <v>0</v>
      </c>
      <c r="P334" s="21" t="e">
        <f t="shared" si="245"/>
        <v>#N/A</v>
      </c>
      <c r="Q334" s="21" t="e">
        <f t="shared" si="246"/>
        <v>#N/A</v>
      </c>
      <c r="R334" s="21" t="e">
        <f t="shared" si="247"/>
        <v>#N/A</v>
      </c>
      <c r="S334" s="21" t="e">
        <f t="shared" si="248"/>
        <v>#N/A</v>
      </c>
      <c r="T334" s="29" t="e">
        <f t="shared" si="241"/>
        <v>#N/A</v>
      </c>
      <c r="U334" s="34">
        <f t="shared" si="249"/>
        <v>0</v>
      </c>
      <c r="V334" s="35">
        <f t="shared" ca="1" si="252"/>
        <v>44139</v>
      </c>
      <c r="W334" s="54">
        <f t="shared" ca="1" si="253"/>
        <v>10</v>
      </c>
      <c r="X334" s="54">
        <f t="shared" ca="1" si="254"/>
        <v>2020</v>
      </c>
      <c r="Y334" s="55" t="str">
        <f t="shared" ca="1" si="255"/>
        <v>10-2020</v>
      </c>
      <c r="Z334" s="51">
        <f ca="1">IFERROR(VLOOKUP(Y334,IPC!$E$2:$F$1745,2,0),IPC!$H$1)</f>
        <v>138.32155800000001</v>
      </c>
      <c r="AA334" s="48">
        <f t="shared" si="250"/>
        <v>1</v>
      </c>
      <c r="AB334" s="48">
        <f t="shared" si="251"/>
        <v>1900</v>
      </c>
      <c r="AC334" s="32" t="str">
        <f t="shared" si="256"/>
        <v>1-1900</v>
      </c>
      <c r="AD334" s="50">
        <f>IFERROR(VLOOKUP(AC334,IPC!$E$2:$F$1745,2,0),IPC!$H$1)</f>
        <v>138.32155800000001</v>
      </c>
    </row>
    <row r="335" spans="10:30" x14ac:dyDescent="0.25">
      <c r="J335" s="44" t="str">
        <f t="shared" si="239"/>
        <v/>
      </c>
      <c r="K335" s="33" t="str">
        <f t="shared" ca="1" si="243"/>
        <v/>
      </c>
      <c r="L335" s="108">
        <f t="shared" ca="1" si="242"/>
        <v>0</v>
      </c>
      <c r="M335" s="44" t="str">
        <f t="shared" si="240"/>
        <v/>
      </c>
      <c r="N335" s="45" t="str">
        <f t="shared" ca="1" si="244"/>
        <v/>
      </c>
      <c r="O335" s="108">
        <f t="shared" si="238"/>
        <v>0</v>
      </c>
      <c r="P335" s="21" t="e">
        <f t="shared" si="245"/>
        <v>#N/A</v>
      </c>
      <c r="Q335" s="21" t="e">
        <f t="shared" si="246"/>
        <v>#N/A</v>
      </c>
      <c r="R335" s="21" t="e">
        <f t="shared" si="247"/>
        <v>#N/A</v>
      </c>
      <c r="S335" s="21" t="e">
        <f t="shared" si="248"/>
        <v>#N/A</v>
      </c>
      <c r="T335" s="29" t="e">
        <f t="shared" si="241"/>
        <v>#N/A</v>
      </c>
      <c r="U335" s="34">
        <f t="shared" si="249"/>
        <v>0</v>
      </c>
      <c r="V335" s="35">
        <f t="shared" ca="1" si="252"/>
        <v>44139</v>
      </c>
      <c r="W335" s="54">
        <f t="shared" ca="1" si="253"/>
        <v>10</v>
      </c>
      <c r="X335" s="54">
        <f t="shared" ca="1" si="254"/>
        <v>2020</v>
      </c>
      <c r="Y335" s="55" t="str">
        <f t="shared" ca="1" si="255"/>
        <v>10-2020</v>
      </c>
      <c r="Z335" s="51">
        <f ca="1">IFERROR(VLOOKUP(Y335,IPC!$E$2:$F$1745,2,0),IPC!$H$1)</f>
        <v>138.32155800000001</v>
      </c>
      <c r="AA335" s="48">
        <f t="shared" si="250"/>
        <v>1</v>
      </c>
      <c r="AB335" s="48">
        <f t="shared" si="251"/>
        <v>1900</v>
      </c>
      <c r="AC335" s="32" t="str">
        <f t="shared" si="256"/>
        <v>1-1900</v>
      </c>
      <c r="AD335" s="50">
        <f>IFERROR(VLOOKUP(AC335,IPC!$E$2:$F$1745,2,0),IPC!$H$1)</f>
        <v>138.32155800000001</v>
      </c>
    </row>
    <row r="336" spans="10:30" x14ac:dyDescent="0.25">
      <c r="J336" s="44" t="str">
        <f t="shared" si="239"/>
        <v/>
      </c>
      <c r="K336" s="33" t="str">
        <f t="shared" ca="1" si="243"/>
        <v/>
      </c>
      <c r="L336" s="108">
        <f t="shared" ca="1" si="242"/>
        <v>0</v>
      </c>
      <c r="M336" s="44" t="str">
        <f t="shared" si="240"/>
        <v/>
      </c>
      <c r="N336" s="45" t="str">
        <f t="shared" ca="1" si="244"/>
        <v/>
      </c>
      <c r="O336" s="108">
        <f t="shared" si="238"/>
        <v>0</v>
      </c>
      <c r="P336" s="21" t="e">
        <f t="shared" si="245"/>
        <v>#N/A</v>
      </c>
      <c r="Q336" s="21" t="e">
        <f t="shared" si="246"/>
        <v>#N/A</v>
      </c>
      <c r="R336" s="21" t="e">
        <f t="shared" si="247"/>
        <v>#N/A</v>
      </c>
      <c r="S336" s="21" t="e">
        <f t="shared" si="248"/>
        <v>#N/A</v>
      </c>
      <c r="T336" s="29" t="e">
        <f t="shared" si="241"/>
        <v>#N/A</v>
      </c>
      <c r="U336" s="34">
        <f t="shared" si="249"/>
        <v>0</v>
      </c>
      <c r="V336" s="35">
        <f t="shared" ca="1" si="252"/>
        <v>44139</v>
      </c>
      <c r="W336" s="54">
        <f t="shared" ca="1" si="253"/>
        <v>10</v>
      </c>
      <c r="X336" s="54">
        <f t="shared" ca="1" si="254"/>
        <v>2020</v>
      </c>
      <c r="Y336" s="55" t="str">
        <f t="shared" ca="1" si="255"/>
        <v>10-2020</v>
      </c>
      <c r="Z336" s="51">
        <f ca="1">IFERROR(VLOOKUP(Y336,IPC!$E$2:$F$1745,2,0),IPC!$H$1)</f>
        <v>138.32155800000001</v>
      </c>
      <c r="AA336" s="48">
        <f t="shared" si="250"/>
        <v>1</v>
      </c>
      <c r="AB336" s="48">
        <f t="shared" si="251"/>
        <v>1900</v>
      </c>
      <c r="AC336" s="32" t="str">
        <f t="shared" si="256"/>
        <v>1-1900</v>
      </c>
      <c r="AD336" s="50">
        <f>IFERROR(VLOOKUP(AC336,IPC!$E$2:$F$1745,2,0),IPC!$H$1)</f>
        <v>138.32155800000001</v>
      </c>
    </row>
    <row r="337" spans="10:30" x14ac:dyDescent="0.25">
      <c r="J337" s="44" t="str">
        <f t="shared" si="239"/>
        <v/>
      </c>
      <c r="K337" s="33" t="str">
        <f t="shared" ca="1" si="243"/>
        <v/>
      </c>
      <c r="L337" s="108">
        <f t="shared" ca="1" si="242"/>
        <v>0</v>
      </c>
      <c r="M337" s="44" t="str">
        <f t="shared" si="240"/>
        <v/>
      </c>
      <c r="N337" s="45" t="str">
        <f t="shared" ca="1" si="244"/>
        <v/>
      </c>
      <c r="O337" s="108">
        <f t="shared" si="238"/>
        <v>0</v>
      </c>
      <c r="P337" s="21" t="e">
        <f t="shared" si="245"/>
        <v>#N/A</v>
      </c>
      <c r="Q337" s="21" t="e">
        <f t="shared" si="246"/>
        <v>#N/A</v>
      </c>
      <c r="R337" s="21" t="e">
        <f t="shared" si="247"/>
        <v>#N/A</v>
      </c>
      <c r="S337" s="21" t="e">
        <f t="shared" si="248"/>
        <v>#N/A</v>
      </c>
      <c r="T337" s="29" t="e">
        <f t="shared" si="241"/>
        <v>#N/A</v>
      </c>
      <c r="U337" s="34">
        <f t="shared" si="249"/>
        <v>0</v>
      </c>
      <c r="V337" s="35">
        <f t="shared" ca="1" si="252"/>
        <v>44139</v>
      </c>
      <c r="W337" s="54">
        <f t="shared" ca="1" si="253"/>
        <v>10</v>
      </c>
      <c r="X337" s="54">
        <f t="shared" ca="1" si="254"/>
        <v>2020</v>
      </c>
      <c r="Y337" s="55" t="str">
        <f t="shared" ca="1" si="255"/>
        <v>10-2020</v>
      </c>
      <c r="Z337" s="51">
        <f ca="1">IFERROR(VLOOKUP(Y337,IPC!$E$2:$F$1745,2,0),IPC!$H$1)</f>
        <v>138.32155800000001</v>
      </c>
      <c r="AA337" s="48">
        <f t="shared" si="250"/>
        <v>1</v>
      </c>
      <c r="AB337" s="48">
        <f t="shared" si="251"/>
        <v>1900</v>
      </c>
      <c r="AC337" s="32" t="str">
        <f t="shared" si="256"/>
        <v>1-1900</v>
      </c>
      <c r="AD337" s="50">
        <f>IFERROR(VLOOKUP(AC337,IPC!$E$2:$F$1745,2,0),IPC!$H$1)</f>
        <v>138.32155800000001</v>
      </c>
    </row>
    <row r="338" spans="10:30" x14ac:dyDescent="0.25">
      <c r="J338" s="44" t="str">
        <f t="shared" si="239"/>
        <v/>
      </c>
      <c r="K338" s="33" t="str">
        <f t="shared" ca="1" si="243"/>
        <v/>
      </c>
      <c r="L338" s="108">
        <f t="shared" ca="1" si="242"/>
        <v>0</v>
      </c>
      <c r="M338" s="44" t="str">
        <f t="shared" si="240"/>
        <v/>
      </c>
      <c r="N338" s="45" t="str">
        <f t="shared" ca="1" si="244"/>
        <v/>
      </c>
      <c r="O338" s="108">
        <f t="shared" si="238"/>
        <v>0</v>
      </c>
      <c r="P338" s="21" t="e">
        <f t="shared" si="245"/>
        <v>#N/A</v>
      </c>
      <c r="Q338" s="21" t="e">
        <f t="shared" si="246"/>
        <v>#N/A</v>
      </c>
      <c r="R338" s="21" t="e">
        <f t="shared" si="247"/>
        <v>#N/A</v>
      </c>
      <c r="S338" s="21" t="e">
        <f t="shared" si="248"/>
        <v>#N/A</v>
      </c>
      <c r="T338" s="29" t="e">
        <f t="shared" si="241"/>
        <v>#N/A</v>
      </c>
      <c r="U338" s="34">
        <f t="shared" si="249"/>
        <v>0</v>
      </c>
      <c r="V338" s="35">
        <f t="shared" ca="1" si="252"/>
        <v>44139</v>
      </c>
      <c r="W338" s="54">
        <f t="shared" ca="1" si="253"/>
        <v>10</v>
      </c>
      <c r="X338" s="54">
        <f t="shared" ca="1" si="254"/>
        <v>2020</v>
      </c>
      <c r="Y338" s="55" t="str">
        <f t="shared" ca="1" si="255"/>
        <v>10-2020</v>
      </c>
      <c r="Z338" s="51">
        <f ca="1">IFERROR(VLOOKUP(Y338,IPC!$E$2:$F$1745,2,0),IPC!$H$1)</f>
        <v>138.32155800000001</v>
      </c>
      <c r="AA338" s="48">
        <f t="shared" si="250"/>
        <v>1</v>
      </c>
      <c r="AB338" s="48">
        <f t="shared" si="251"/>
        <v>1900</v>
      </c>
      <c r="AC338" s="32" t="str">
        <f t="shared" si="256"/>
        <v>1-1900</v>
      </c>
      <c r="AD338" s="50">
        <f>IFERROR(VLOOKUP(AC338,IPC!$E$2:$F$1745,2,0),IPC!$H$1)</f>
        <v>138.32155800000001</v>
      </c>
    </row>
    <row r="339" spans="10:30" x14ac:dyDescent="0.25">
      <c r="J339" s="44" t="str">
        <f t="shared" si="239"/>
        <v/>
      </c>
      <c r="K339" s="33" t="str">
        <f t="shared" ca="1" si="243"/>
        <v/>
      </c>
      <c r="L339" s="108">
        <f t="shared" ca="1" si="242"/>
        <v>0</v>
      </c>
      <c r="M339" s="44" t="str">
        <f t="shared" si="240"/>
        <v/>
      </c>
      <c r="N339" s="45" t="str">
        <f t="shared" ca="1" si="244"/>
        <v/>
      </c>
      <c r="O339" s="108">
        <f t="shared" si="238"/>
        <v>0</v>
      </c>
      <c r="P339" s="21" t="e">
        <f t="shared" si="245"/>
        <v>#N/A</v>
      </c>
      <c r="Q339" s="21" t="e">
        <f t="shared" si="246"/>
        <v>#N/A</v>
      </c>
      <c r="R339" s="21" t="e">
        <f t="shared" si="247"/>
        <v>#N/A</v>
      </c>
      <c r="S339" s="21" t="e">
        <f t="shared" si="248"/>
        <v>#N/A</v>
      </c>
      <c r="T339" s="29" t="e">
        <f t="shared" si="241"/>
        <v>#N/A</v>
      </c>
      <c r="U339" s="34">
        <f t="shared" si="249"/>
        <v>0</v>
      </c>
      <c r="V339" s="35">
        <f t="shared" ca="1" si="252"/>
        <v>44139</v>
      </c>
      <c r="W339" s="54">
        <f t="shared" ca="1" si="253"/>
        <v>10</v>
      </c>
      <c r="X339" s="54">
        <f t="shared" ca="1" si="254"/>
        <v>2020</v>
      </c>
      <c r="Y339" s="55" t="str">
        <f t="shared" ca="1" si="255"/>
        <v>10-2020</v>
      </c>
      <c r="Z339" s="51">
        <f ca="1">IFERROR(VLOOKUP(Y339,IPC!$E$2:$F$1745,2,0),IPC!$H$1)</f>
        <v>138.32155800000001</v>
      </c>
      <c r="AA339" s="48">
        <f t="shared" si="250"/>
        <v>1</v>
      </c>
      <c r="AB339" s="48">
        <f t="shared" si="251"/>
        <v>1900</v>
      </c>
      <c r="AC339" s="32" t="str">
        <f t="shared" si="256"/>
        <v>1-1900</v>
      </c>
      <c r="AD339" s="50">
        <f>IFERROR(VLOOKUP(AC339,IPC!$E$2:$F$1745,2,0),IPC!$H$1)</f>
        <v>138.32155800000001</v>
      </c>
    </row>
    <row r="340" spans="10:30" x14ac:dyDescent="0.25">
      <c r="J340" s="44" t="str">
        <f t="shared" si="239"/>
        <v/>
      </c>
      <c r="K340" s="33" t="str">
        <f t="shared" ca="1" si="243"/>
        <v/>
      </c>
      <c r="L340" s="108">
        <f t="shared" ca="1" si="242"/>
        <v>0</v>
      </c>
      <c r="M340" s="44" t="str">
        <f t="shared" si="240"/>
        <v/>
      </c>
      <c r="N340" s="45" t="str">
        <f t="shared" ca="1" si="244"/>
        <v/>
      </c>
      <c r="O340" s="108">
        <f t="shared" ref="O340:O403" si="257">+IF(M340="Provisión contable",N340,0)</f>
        <v>0</v>
      </c>
      <c r="P340" s="21" t="e">
        <f t="shared" si="245"/>
        <v>#N/A</v>
      </c>
      <c r="Q340" s="21" t="e">
        <f t="shared" si="246"/>
        <v>#N/A</v>
      </c>
      <c r="R340" s="21" t="e">
        <f t="shared" si="247"/>
        <v>#N/A</v>
      </c>
      <c r="S340" s="21" t="e">
        <f t="shared" si="248"/>
        <v>#N/A</v>
      </c>
      <c r="T340" s="29" t="e">
        <f t="shared" si="241"/>
        <v>#N/A</v>
      </c>
      <c r="U340" s="34">
        <f t="shared" si="249"/>
        <v>0</v>
      </c>
      <c r="V340" s="35">
        <f t="shared" ca="1" si="252"/>
        <v>44139</v>
      </c>
      <c r="W340" s="54">
        <f t="shared" ca="1" si="253"/>
        <v>10</v>
      </c>
      <c r="X340" s="54">
        <f t="shared" ca="1" si="254"/>
        <v>2020</v>
      </c>
      <c r="Y340" s="55" t="str">
        <f t="shared" ca="1" si="255"/>
        <v>10-2020</v>
      </c>
      <c r="Z340" s="51">
        <f ca="1">IFERROR(VLOOKUP(Y340,IPC!$E$2:$F$1745,2,0),IPC!$H$1)</f>
        <v>138.32155800000001</v>
      </c>
      <c r="AA340" s="48">
        <f t="shared" si="250"/>
        <v>1</v>
      </c>
      <c r="AB340" s="48">
        <f t="shared" si="251"/>
        <v>1900</v>
      </c>
      <c r="AC340" s="32" t="str">
        <f t="shared" si="256"/>
        <v>1-1900</v>
      </c>
      <c r="AD340" s="50">
        <f>IFERROR(VLOOKUP(AC340,IPC!$E$2:$F$1745,2,0),IPC!$H$1)</f>
        <v>138.32155800000001</v>
      </c>
    </row>
    <row r="341" spans="10:30" x14ac:dyDescent="0.25">
      <c r="J341" s="44" t="str">
        <f t="shared" si="239"/>
        <v/>
      </c>
      <c r="K341" s="33" t="str">
        <f t="shared" ca="1" si="243"/>
        <v/>
      </c>
      <c r="L341" s="108">
        <f t="shared" ca="1" si="242"/>
        <v>0</v>
      </c>
      <c r="M341" s="44" t="str">
        <f t="shared" si="240"/>
        <v/>
      </c>
      <c r="N341" s="45" t="str">
        <f t="shared" ca="1" si="244"/>
        <v/>
      </c>
      <c r="O341" s="108">
        <f t="shared" si="257"/>
        <v>0</v>
      </c>
      <c r="P341" s="21" t="e">
        <f t="shared" si="245"/>
        <v>#N/A</v>
      </c>
      <c r="Q341" s="21" t="e">
        <f t="shared" si="246"/>
        <v>#N/A</v>
      </c>
      <c r="R341" s="21" t="e">
        <f t="shared" si="247"/>
        <v>#N/A</v>
      </c>
      <c r="S341" s="21" t="e">
        <f t="shared" si="248"/>
        <v>#N/A</v>
      </c>
      <c r="T341" s="29" t="e">
        <f t="shared" si="241"/>
        <v>#N/A</v>
      </c>
      <c r="U341" s="34">
        <f t="shared" si="249"/>
        <v>0</v>
      </c>
      <c r="V341" s="35">
        <f t="shared" ca="1" si="252"/>
        <v>44139</v>
      </c>
      <c r="W341" s="54">
        <f t="shared" ca="1" si="253"/>
        <v>10</v>
      </c>
      <c r="X341" s="54">
        <f t="shared" ca="1" si="254"/>
        <v>2020</v>
      </c>
      <c r="Y341" s="55" t="str">
        <f t="shared" ca="1" si="255"/>
        <v>10-2020</v>
      </c>
      <c r="Z341" s="51">
        <f ca="1">IFERROR(VLOOKUP(Y341,IPC!$E$2:$F$1745,2,0),IPC!$H$1)</f>
        <v>138.32155800000001</v>
      </c>
      <c r="AA341" s="48">
        <f t="shared" si="250"/>
        <v>1</v>
      </c>
      <c r="AB341" s="48">
        <f t="shared" si="251"/>
        <v>1900</v>
      </c>
      <c r="AC341" s="32" t="str">
        <f t="shared" si="256"/>
        <v>1-1900</v>
      </c>
      <c r="AD341" s="50">
        <f>IFERROR(VLOOKUP(AC341,IPC!$E$2:$F$1745,2,0),IPC!$H$1)</f>
        <v>138.32155800000001</v>
      </c>
    </row>
    <row r="342" spans="10:30" x14ac:dyDescent="0.25">
      <c r="J342" s="44" t="str">
        <f t="shared" si="239"/>
        <v/>
      </c>
      <c r="K342" s="33" t="str">
        <f t="shared" ca="1" si="243"/>
        <v/>
      </c>
      <c r="L342" s="108">
        <f t="shared" ca="1" si="242"/>
        <v>0</v>
      </c>
      <c r="M342" s="44" t="str">
        <f t="shared" si="240"/>
        <v/>
      </c>
      <c r="N342" s="45" t="str">
        <f t="shared" ca="1" si="244"/>
        <v/>
      </c>
      <c r="O342" s="108">
        <f t="shared" si="257"/>
        <v>0</v>
      </c>
      <c r="P342" s="21" t="e">
        <f t="shared" si="245"/>
        <v>#N/A</v>
      </c>
      <c r="Q342" s="21" t="e">
        <f t="shared" si="246"/>
        <v>#N/A</v>
      </c>
      <c r="R342" s="21" t="e">
        <f t="shared" si="247"/>
        <v>#N/A</v>
      </c>
      <c r="S342" s="21" t="e">
        <f t="shared" si="248"/>
        <v>#N/A</v>
      </c>
      <c r="T342" s="29" t="e">
        <f t="shared" si="241"/>
        <v>#N/A</v>
      </c>
      <c r="U342" s="34">
        <f t="shared" si="249"/>
        <v>0</v>
      </c>
      <c r="V342" s="35">
        <f t="shared" ca="1" si="252"/>
        <v>44139</v>
      </c>
      <c r="W342" s="54">
        <f t="shared" ca="1" si="253"/>
        <v>10</v>
      </c>
      <c r="X342" s="54">
        <f t="shared" ca="1" si="254"/>
        <v>2020</v>
      </c>
      <c r="Y342" s="55" t="str">
        <f t="shared" ca="1" si="255"/>
        <v>10-2020</v>
      </c>
      <c r="Z342" s="51">
        <f ca="1">IFERROR(VLOOKUP(Y342,IPC!$E$2:$F$1745,2,0),IPC!$H$1)</f>
        <v>138.32155800000001</v>
      </c>
      <c r="AA342" s="48">
        <f t="shared" si="250"/>
        <v>1</v>
      </c>
      <c r="AB342" s="48">
        <f t="shared" si="251"/>
        <v>1900</v>
      </c>
      <c r="AC342" s="32" t="str">
        <f t="shared" si="256"/>
        <v>1-1900</v>
      </c>
      <c r="AD342" s="50">
        <f>IFERROR(VLOOKUP(AC342,IPC!$E$2:$F$1745,2,0),IPC!$H$1)</f>
        <v>138.32155800000001</v>
      </c>
    </row>
    <row r="343" spans="10:30" x14ac:dyDescent="0.25">
      <c r="J343" s="44" t="str">
        <f t="shared" si="239"/>
        <v/>
      </c>
      <c r="K343" s="33" t="str">
        <f t="shared" ca="1" si="243"/>
        <v/>
      </c>
      <c r="L343" s="108">
        <f t="shared" ca="1" si="242"/>
        <v>0</v>
      </c>
      <c r="M343" s="44" t="str">
        <f t="shared" si="240"/>
        <v/>
      </c>
      <c r="N343" s="45" t="str">
        <f t="shared" ca="1" si="244"/>
        <v/>
      </c>
      <c r="O343" s="108">
        <f t="shared" si="257"/>
        <v>0</v>
      </c>
      <c r="P343" s="21" t="e">
        <f t="shared" si="245"/>
        <v>#N/A</v>
      </c>
      <c r="Q343" s="21" t="e">
        <f t="shared" si="246"/>
        <v>#N/A</v>
      </c>
      <c r="R343" s="21" t="e">
        <f t="shared" si="247"/>
        <v>#N/A</v>
      </c>
      <c r="S343" s="21" t="e">
        <f t="shared" si="248"/>
        <v>#N/A</v>
      </c>
      <c r="T343" s="29" t="e">
        <f t="shared" si="241"/>
        <v>#N/A</v>
      </c>
      <c r="U343" s="34">
        <f t="shared" si="249"/>
        <v>0</v>
      </c>
      <c r="V343" s="35">
        <f t="shared" ca="1" si="252"/>
        <v>44139</v>
      </c>
      <c r="W343" s="54">
        <f t="shared" ca="1" si="253"/>
        <v>10</v>
      </c>
      <c r="X343" s="54">
        <f t="shared" ca="1" si="254"/>
        <v>2020</v>
      </c>
      <c r="Y343" s="55" t="str">
        <f t="shared" ca="1" si="255"/>
        <v>10-2020</v>
      </c>
      <c r="Z343" s="51">
        <f ca="1">IFERROR(VLOOKUP(Y343,IPC!$E$2:$F$1745,2,0),IPC!$H$1)</f>
        <v>138.32155800000001</v>
      </c>
      <c r="AA343" s="48">
        <f t="shared" si="250"/>
        <v>1</v>
      </c>
      <c r="AB343" s="48">
        <f t="shared" si="251"/>
        <v>1900</v>
      </c>
      <c r="AC343" s="32" t="str">
        <f t="shared" si="256"/>
        <v>1-1900</v>
      </c>
      <c r="AD343" s="50">
        <f>IFERROR(VLOOKUP(AC343,IPC!$E$2:$F$1745,2,0),IPC!$H$1)</f>
        <v>138.32155800000001</v>
      </c>
    </row>
    <row r="344" spans="10:30" x14ac:dyDescent="0.25">
      <c r="J344" s="44" t="str">
        <f t="shared" ref="J344:J407" si="258">IFERROR(IF(T356&gt;0.5,"ALTA",IF(AND(T356&gt;0.25,T356&lt;=0.5),"MEDIA",IF(AND(T356&gt;=0.1,T356&lt;=0.25),"BAJA",IF(AND(T356&lt;0.1),"REMOTA")))),"")</f>
        <v/>
      </c>
      <c r="K344" s="33" t="str">
        <f t="shared" ca="1" si="243"/>
        <v/>
      </c>
      <c r="L344" s="108">
        <f t="shared" ca="1" si="242"/>
        <v>0</v>
      </c>
      <c r="M344" s="44" t="str">
        <f t="shared" ref="M344:M407" si="259">IFERROR(IF(T356&gt;50%,"Provisión contable",IF(T356&lt;=10%,"No se registra","Cuentas de orden")),"")</f>
        <v/>
      </c>
      <c r="N344" s="45" t="str">
        <f t="shared" ca="1" si="244"/>
        <v/>
      </c>
      <c r="O344" s="108">
        <f t="shared" si="257"/>
        <v>0</v>
      </c>
      <c r="P344" s="21" t="e">
        <f t="shared" si="245"/>
        <v>#N/A</v>
      </c>
      <c r="Q344" s="21" t="e">
        <f t="shared" si="246"/>
        <v>#N/A</v>
      </c>
      <c r="R344" s="21" t="e">
        <f t="shared" si="247"/>
        <v>#N/A</v>
      </c>
      <c r="S344" s="21" t="e">
        <f t="shared" si="248"/>
        <v>#N/A</v>
      </c>
      <c r="T344" s="29" t="e">
        <f t="shared" si="241"/>
        <v>#N/A</v>
      </c>
      <c r="U344" s="34">
        <f t="shared" si="249"/>
        <v>0</v>
      </c>
      <c r="V344" s="35">
        <f t="shared" ca="1" si="252"/>
        <v>44139</v>
      </c>
      <c r="W344" s="54">
        <f t="shared" ca="1" si="253"/>
        <v>10</v>
      </c>
      <c r="X344" s="54">
        <f t="shared" ca="1" si="254"/>
        <v>2020</v>
      </c>
      <c r="Y344" s="55" t="str">
        <f t="shared" ca="1" si="255"/>
        <v>10-2020</v>
      </c>
      <c r="Z344" s="51">
        <f ca="1">IFERROR(VLOOKUP(Y344,IPC!$E$2:$F$1745,2,0),IPC!$H$1)</f>
        <v>138.32155800000001</v>
      </c>
      <c r="AA344" s="48">
        <f t="shared" si="250"/>
        <v>1</v>
      </c>
      <c r="AB344" s="48">
        <f t="shared" si="251"/>
        <v>1900</v>
      </c>
      <c r="AC344" s="32" t="str">
        <f t="shared" si="256"/>
        <v>1-1900</v>
      </c>
      <c r="AD344" s="50">
        <f>IFERROR(VLOOKUP(AC344,IPC!$E$2:$F$1745,2,0),IPC!$H$1)</f>
        <v>138.32155800000001</v>
      </c>
    </row>
    <row r="345" spans="10:30" x14ac:dyDescent="0.25">
      <c r="J345" s="44" t="str">
        <f t="shared" si="258"/>
        <v/>
      </c>
      <c r="K345" s="33" t="str">
        <f t="shared" ca="1" si="243"/>
        <v/>
      </c>
      <c r="L345" s="108">
        <f t="shared" ca="1" si="242"/>
        <v>0</v>
      </c>
      <c r="M345" s="44" t="str">
        <f t="shared" si="259"/>
        <v/>
      </c>
      <c r="N345" s="45" t="str">
        <f t="shared" ca="1" si="244"/>
        <v/>
      </c>
      <c r="O345" s="108">
        <f t="shared" si="257"/>
        <v>0</v>
      </c>
      <c r="P345" s="21" t="e">
        <f t="shared" si="245"/>
        <v>#N/A</v>
      </c>
      <c r="Q345" s="21" t="e">
        <f t="shared" si="246"/>
        <v>#N/A</v>
      </c>
      <c r="R345" s="21" t="e">
        <f t="shared" si="247"/>
        <v>#N/A</v>
      </c>
      <c r="S345" s="21" t="e">
        <f t="shared" si="248"/>
        <v>#N/A</v>
      </c>
      <c r="T345" s="29" t="e">
        <f t="shared" si="241"/>
        <v>#N/A</v>
      </c>
      <c r="U345" s="34">
        <f t="shared" si="249"/>
        <v>0</v>
      </c>
      <c r="V345" s="35">
        <f t="shared" ca="1" si="252"/>
        <v>44139</v>
      </c>
      <c r="W345" s="54">
        <f t="shared" ca="1" si="253"/>
        <v>10</v>
      </c>
      <c r="X345" s="54">
        <f t="shared" ca="1" si="254"/>
        <v>2020</v>
      </c>
      <c r="Y345" s="55" t="str">
        <f t="shared" ca="1" si="255"/>
        <v>10-2020</v>
      </c>
      <c r="Z345" s="51">
        <f ca="1">IFERROR(VLOOKUP(Y345,IPC!$E$2:$F$1745,2,0),IPC!$H$1)</f>
        <v>138.32155800000001</v>
      </c>
      <c r="AA345" s="48">
        <f t="shared" si="250"/>
        <v>1</v>
      </c>
      <c r="AB345" s="48">
        <f t="shared" si="251"/>
        <v>1900</v>
      </c>
      <c r="AC345" s="32" t="str">
        <f t="shared" si="256"/>
        <v>1-1900</v>
      </c>
      <c r="AD345" s="50">
        <f>IFERROR(VLOOKUP(AC345,IPC!$E$2:$F$1745,2,0),IPC!$H$1)</f>
        <v>138.32155800000001</v>
      </c>
    </row>
    <row r="346" spans="10:30" x14ac:dyDescent="0.25">
      <c r="J346" s="44" t="str">
        <f t="shared" si="258"/>
        <v/>
      </c>
      <c r="K346" s="33" t="str">
        <f t="shared" ca="1" si="243"/>
        <v/>
      </c>
      <c r="L346" s="108">
        <f t="shared" ca="1" si="242"/>
        <v>0</v>
      </c>
      <c r="M346" s="44" t="str">
        <f t="shared" si="259"/>
        <v/>
      </c>
      <c r="N346" s="45" t="str">
        <f t="shared" ca="1" si="244"/>
        <v/>
      </c>
      <c r="O346" s="108">
        <f t="shared" si="257"/>
        <v>0</v>
      </c>
      <c r="P346" s="21" t="e">
        <f t="shared" si="245"/>
        <v>#N/A</v>
      </c>
      <c r="Q346" s="21" t="e">
        <f t="shared" si="246"/>
        <v>#N/A</v>
      </c>
      <c r="R346" s="21" t="e">
        <f t="shared" si="247"/>
        <v>#N/A</v>
      </c>
      <c r="S346" s="21" t="e">
        <f t="shared" si="248"/>
        <v>#N/A</v>
      </c>
      <c r="T346" s="29" t="e">
        <f t="shared" si="241"/>
        <v>#N/A</v>
      </c>
      <c r="U346" s="34">
        <f t="shared" si="249"/>
        <v>0</v>
      </c>
      <c r="V346" s="35">
        <f t="shared" ca="1" si="252"/>
        <v>44139</v>
      </c>
      <c r="W346" s="54">
        <f t="shared" ca="1" si="253"/>
        <v>10</v>
      </c>
      <c r="X346" s="54">
        <f t="shared" ca="1" si="254"/>
        <v>2020</v>
      </c>
      <c r="Y346" s="55" t="str">
        <f t="shared" ca="1" si="255"/>
        <v>10-2020</v>
      </c>
      <c r="Z346" s="51">
        <f ca="1">IFERROR(VLOOKUP(Y346,IPC!$E$2:$F$1745,2,0),IPC!$H$1)</f>
        <v>138.32155800000001</v>
      </c>
      <c r="AA346" s="48">
        <f t="shared" si="250"/>
        <v>1</v>
      </c>
      <c r="AB346" s="48">
        <f t="shared" si="251"/>
        <v>1900</v>
      </c>
      <c r="AC346" s="32" t="str">
        <f t="shared" si="256"/>
        <v>1-1900</v>
      </c>
      <c r="AD346" s="50">
        <f>IFERROR(VLOOKUP(AC346,IPC!$E$2:$F$1745,2,0),IPC!$H$1)</f>
        <v>138.32155800000001</v>
      </c>
    </row>
    <row r="347" spans="10:30" x14ac:dyDescent="0.25">
      <c r="J347" s="44" t="str">
        <f t="shared" si="258"/>
        <v/>
      </c>
      <c r="K347" s="33" t="str">
        <f t="shared" ca="1" si="243"/>
        <v/>
      </c>
      <c r="L347" s="108">
        <f t="shared" ca="1" si="242"/>
        <v>0</v>
      </c>
      <c r="M347" s="44" t="str">
        <f t="shared" si="259"/>
        <v/>
      </c>
      <c r="N347" s="45" t="str">
        <f t="shared" ca="1" si="244"/>
        <v/>
      </c>
      <c r="O347" s="108">
        <f t="shared" si="257"/>
        <v>0</v>
      </c>
      <c r="P347" s="21" t="e">
        <f t="shared" si="245"/>
        <v>#N/A</v>
      </c>
      <c r="Q347" s="21" t="e">
        <f t="shared" si="246"/>
        <v>#N/A</v>
      </c>
      <c r="R347" s="21" t="e">
        <f t="shared" si="247"/>
        <v>#N/A</v>
      </c>
      <c r="S347" s="21" t="e">
        <f t="shared" si="248"/>
        <v>#N/A</v>
      </c>
      <c r="T347" s="29" t="e">
        <f t="shared" si="241"/>
        <v>#N/A</v>
      </c>
      <c r="U347" s="34">
        <f t="shared" si="249"/>
        <v>0</v>
      </c>
      <c r="V347" s="35">
        <f t="shared" ca="1" si="252"/>
        <v>44139</v>
      </c>
      <c r="W347" s="54">
        <f t="shared" ca="1" si="253"/>
        <v>10</v>
      </c>
      <c r="X347" s="54">
        <f t="shared" ca="1" si="254"/>
        <v>2020</v>
      </c>
      <c r="Y347" s="55" t="str">
        <f t="shared" ca="1" si="255"/>
        <v>10-2020</v>
      </c>
      <c r="Z347" s="51">
        <f ca="1">IFERROR(VLOOKUP(Y347,IPC!$E$2:$F$1745,2,0),IPC!$H$1)</f>
        <v>138.32155800000001</v>
      </c>
      <c r="AA347" s="48">
        <f t="shared" si="250"/>
        <v>1</v>
      </c>
      <c r="AB347" s="48">
        <f t="shared" si="251"/>
        <v>1900</v>
      </c>
      <c r="AC347" s="32" t="str">
        <f t="shared" si="256"/>
        <v>1-1900</v>
      </c>
      <c r="AD347" s="50">
        <f>IFERROR(VLOOKUP(AC347,IPC!$E$2:$F$1745,2,0),IPC!$H$1)</f>
        <v>138.32155800000001</v>
      </c>
    </row>
    <row r="348" spans="10:30" x14ac:dyDescent="0.25">
      <c r="J348" s="44" t="str">
        <f t="shared" si="258"/>
        <v/>
      </c>
      <c r="K348" s="33" t="str">
        <f t="shared" ca="1" si="243"/>
        <v/>
      </c>
      <c r="L348" s="108">
        <f t="shared" ca="1" si="242"/>
        <v>0</v>
      </c>
      <c r="M348" s="44" t="str">
        <f t="shared" si="259"/>
        <v/>
      </c>
      <c r="N348" s="45" t="str">
        <f t="shared" ca="1" si="244"/>
        <v/>
      </c>
      <c r="O348" s="108">
        <f t="shared" si="257"/>
        <v>0</v>
      </c>
      <c r="P348" s="21" t="e">
        <f t="shared" si="245"/>
        <v>#N/A</v>
      </c>
      <c r="Q348" s="21" t="e">
        <f t="shared" si="246"/>
        <v>#N/A</v>
      </c>
      <c r="R348" s="21" t="e">
        <f t="shared" si="247"/>
        <v>#N/A</v>
      </c>
      <c r="S348" s="21" t="e">
        <f t="shared" si="248"/>
        <v>#N/A</v>
      </c>
      <c r="T348" s="29" t="e">
        <f t="shared" si="241"/>
        <v>#N/A</v>
      </c>
      <c r="U348" s="34">
        <f t="shared" si="249"/>
        <v>0</v>
      </c>
      <c r="V348" s="35">
        <f t="shared" ca="1" si="252"/>
        <v>44139</v>
      </c>
      <c r="W348" s="54">
        <f t="shared" ca="1" si="253"/>
        <v>10</v>
      </c>
      <c r="X348" s="54">
        <f t="shared" ca="1" si="254"/>
        <v>2020</v>
      </c>
      <c r="Y348" s="55" t="str">
        <f t="shared" ca="1" si="255"/>
        <v>10-2020</v>
      </c>
      <c r="Z348" s="51">
        <f ca="1">IFERROR(VLOOKUP(Y348,IPC!$E$2:$F$1745,2,0),IPC!$H$1)</f>
        <v>138.32155800000001</v>
      </c>
      <c r="AA348" s="48">
        <f t="shared" si="250"/>
        <v>1</v>
      </c>
      <c r="AB348" s="48">
        <f t="shared" si="251"/>
        <v>1900</v>
      </c>
      <c r="AC348" s="32" t="str">
        <f t="shared" si="256"/>
        <v>1-1900</v>
      </c>
      <c r="AD348" s="50">
        <f>IFERROR(VLOOKUP(AC348,IPC!$E$2:$F$1745,2,0),IPC!$H$1)</f>
        <v>138.32155800000001</v>
      </c>
    </row>
    <row r="349" spans="10:30" x14ac:dyDescent="0.25">
      <c r="J349" s="44" t="str">
        <f t="shared" si="258"/>
        <v/>
      </c>
      <c r="K349" s="33" t="str">
        <f t="shared" ca="1" si="243"/>
        <v/>
      </c>
      <c r="L349" s="108">
        <f t="shared" ca="1" si="242"/>
        <v>0</v>
      </c>
      <c r="M349" s="44" t="str">
        <f t="shared" si="259"/>
        <v/>
      </c>
      <c r="N349" s="45" t="str">
        <f t="shared" ca="1" si="244"/>
        <v/>
      </c>
      <c r="O349" s="108">
        <f t="shared" si="257"/>
        <v>0</v>
      </c>
      <c r="P349" s="21" t="e">
        <f t="shared" si="245"/>
        <v>#N/A</v>
      </c>
      <c r="Q349" s="21" t="e">
        <f t="shared" si="246"/>
        <v>#N/A</v>
      </c>
      <c r="R349" s="21" t="e">
        <f t="shared" si="247"/>
        <v>#N/A</v>
      </c>
      <c r="S349" s="21" t="e">
        <f t="shared" si="248"/>
        <v>#N/A</v>
      </c>
      <c r="T349" s="29" t="e">
        <f t="shared" si="241"/>
        <v>#N/A</v>
      </c>
      <c r="U349" s="34">
        <f t="shared" si="249"/>
        <v>0</v>
      </c>
      <c r="V349" s="35">
        <f t="shared" ca="1" si="252"/>
        <v>44139</v>
      </c>
      <c r="W349" s="54">
        <f t="shared" ca="1" si="253"/>
        <v>10</v>
      </c>
      <c r="X349" s="54">
        <f t="shared" ca="1" si="254"/>
        <v>2020</v>
      </c>
      <c r="Y349" s="55" t="str">
        <f t="shared" ca="1" si="255"/>
        <v>10-2020</v>
      </c>
      <c r="Z349" s="51">
        <f ca="1">IFERROR(VLOOKUP(Y349,IPC!$E$2:$F$1745,2,0),IPC!$H$1)</f>
        <v>138.32155800000001</v>
      </c>
      <c r="AA349" s="48">
        <f t="shared" si="250"/>
        <v>1</v>
      </c>
      <c r="AB349" s="48">
        <f t="shared" si="251"/>
        <v>1900</v>
      </c>
      <c r="AC349" s="32" t="str">
        <f t="shared" si="256"/>
        <v>1-1900</v>
      </c>
      <c r="AD349" s="50">
        <f>IFERROR(VLOOKUP(AC349,IPC!$E$2:$F$1745,2,0),IPC!$H$1)</f>
        <v>138.32155800000001</v>
      </c>
    </row>
    <row r="350" spans="10:30" x14ac:dyDescent="0.25">
      <c r="J350" s="44" t="str">
        <f t="shared" si="258"/>
        <v/>
      </c>
      <c r="K350" s="33" t="str">
        <f t="shared" ca="1" si="243"/>
        <v/>
      </c>
      <c r="L350" s="108">
        <f t="shared" ca="1" si="242"/>
        <v>0</v>
      </c>
      <c r="M350" s="44" t="str">
        <f t="shared" si="259"/>
        <v/>
      </c>
      <c r="N350" s="45" t="str">
        <f t="shared" ca="1" si="244"/>
        <v/>
      </c>
      <c r="O350" s="108">
        <f t="shared" si="257"/>
        <v>0</v>
      </c>
      <c r="P350" s="21" t="e">
        <f t="shared" si="245"/>
        <v>#N/A</v>
      </c>
      <c r="Q350" s="21" t="e">
        <f t="shared" si="246"/>
        <v>#N/A</v>
      </c>
      <c r="R350" s="21" t="e">
        <f t="shared" si="247"/>
        <v>#N/A</v>
      </c>
      <c r="S350" s="21" t="e">
        <f t="shared" si="248"/>
        <v>#N/A</v>
      </c>
      <c r="T350" s="29" t="e">
        <f t="shared" si="241"/>
        <v>#N/A</v>
      </c>
      <c r="U350" s="34">
        <f t="shared" si="249"/>
        <v>0</v>
      </c>
      <c r="V350" s="35">
        <f t="shared" ca="1" si="252"/>
        <v>44139</v>
      </c>
      <c r="W350" s="54">
        <f t="shared" ca="1" si="253"/>
        <v>10</v>
      </c>
      <c r="X350" s="54">
        <f t="shared" ca="1" si="254"/>
        <v>2020</v>
      </c>
      <c r="Y350" s="55" t="str">
        <f t="shared" ca="1" si="255"/>
        <v>10-2020</v>
      </c>
      <c r="Z350" s="51">
        <f ca="1">IFERROR(VLOOKUP(Y350,IPC!$E$2:$F$1745,2,0),IPC!$H$1)</f>
        <v>138.32155800000001</v>
      </c>
      <c r="AA350" s="48">
        <f t="shared" si="250"/>
        <v>1</v>
      </c>
      <c r="AB350" s="48">
        <f t="shared" si="251"/>
        <v>1900</v>
      </c>
      <c r="AC350" s="32" t="str">
        <f t="shared" si="256"/>
        <v>1-1900</v>
      </c>
      <c r="AD350" s="50">
        <f>IFERROR(VLOOKUP(AC350,IPC!$E$2:$F$1745,2,0),IPC!$H$1)</f>
        <v>138.32155800000001</v>
      </c>
    </row>
    <row r="351" spans="10:30" x14ac:dyDescent="0.25">
      <c r="J351" s="44" t="str">
        <f t="shared" si="258"/>
        <v/>
      </c>
      <c r="K351" s="33" t="str">
        <f t="shared" ca="1" si="243"/>
        <v/>
      </c>
      <c r="L351" s="108">
        <f t="shared" ca="1" si="242"/>
        <v>0</v>
      </c>
      <c r="M351" s="44" t="str">
        <f t="shared" si="259"/>
        <v/>
      </c>
      <c r="N351" s="45" t="str">
        <f t="shared" ca="1" si="244"/>
        <v/>
      </c>
      <c r="O351" s="108">
        <f t="shared" si="257"/>
        <v>0</v>
      </c>
      <c r="P351" s="21" t="e">
        <f t="shared" si="245"/>
        <v>#N/A</v>
      </c>
      <c r="Q351" s="21" t="e">
        <f t="shared" si="246"/>
        <v>#N/A</v>
      </c>
      <c r="R351" s="21" t="e">
        <f t="shared" si="247"/>
        <v>#N/A</v>
      </c>
      <c r="S351" s="21" t="e">
        <f t="shared" si="248"/>
        <v>#N/A</v>
      </c>
      <c r="T351" s="29" t="e">
        <f t="shared" si="241"/>
        <v>#N/A</v>
      </c>
      <c r="U351" s="34">
        <f t="shared" si="249"/>
        <v>0</v>
      </c>
      <c r="V351" s="35">
        <f t="shared" ca="1" si="252"/>
        <v>44139</v>
      </c>
      <c r="W351" s="54">
        <f t="shared" ca="1" si="253"/>
        <v>10</v>
      </c>
      <c r="X351" s="54">
        <f t="shared" ca="1" si="254"/>
        <v>2020</v>
      </c>
      <c r="Y351" s="55" t="str">
        <f t="shared" ca="1" si="255"/>
        <v>10-2020</v>
      </c>
      <c r="Z351" s="51">
        <f ca="1">IFERROR(VLOOKUP(Y351,IPC!$E$2:$F$1745,2,0),IPC!$H$1)</f>
        <v>138.32155800000001</v>
      </c>
      <c r="AA351" s="48">
        <f t="shared" si="250"/>
        <v>1</v>
      </c>
      <c r="AB351" s="48">
        <f t="shared" si="251"/>
        <v>1900</v>
      </c>
      <c r="AC351" s="32" t="str">
        <f t="shared" si="256"/>
        <v>1-1900</v>
      </c>
      <c r="AD351" s="50">
        <f>IFERROR(VLOOKUP(AC351,IPC!$E$2:$F$1745,2,0),IPC!$H$1)</f>
        <v>138.32155800000001</v>
      </c>
    </row>
    <row r="352" spans="10:30" x14ac:dyDescent="0.25">
      <c r="J352" s="44" t="str">
        <f t="shared" si="258"/>
        <v/>
      </c>
      <c r="K352" s="33" t="str">
        <f t="shared" ca="1" si="243"/>
        <v/>
      </c>
      <c r="L352" s="108">
        <f t="shared" ca="1" si="242"/>
        <v>0</v>
      </c>
      <c r="M352" s="44" t="str">
        <f t="shared" si="259"/>
        <v/>
      </c>
      <c r="N352" s="45" t="str">
        <f t="shared" ca="1" si="244"/>
        <v/>
      </c>
      <c r="O352" s="108">
        <f t="shared" si="257"/>
        <v>0</v>
      </c>
      <c r="P352" s="21" t="e">
        <f t="shared" si="245"/>
        <v>#N/A</v>
      </c>
      <c r="Q352" s="21" t="e">
        <f t="shared" si="246"/>
        <v>#N/A</v>
      </c>
      <c r="R352" s="21" t="e">
        <f t="shared" si="247"/>
        <v>#N/A</v>
      </c>
      <c r="S352" s="21" t="e">
        <f t="shared" si="248"/>
        <v>#N/A</v>
      </c>
      <c r="T352" s="29" t="e">
        <f t="shared" ref="T352:T415" si="260">+SUMPRODUCT(P352:S352,$P$7:$S$7)/100</f>
        <v>#N/A</v>
      </c>
      <c r="U352" s="34">
        <f t="shared" si="249"/>
        <v>0</v>
      </c>
      <c r="V352" s="35">
        <f t="shared" ca="1" si="252"/>
        <v>44139</v>
      </c>
      <c r="W352" s="54">
        <f t="shared" ca="1" si="253"/>
        <v>10</v>
      </c>
      <c r="X352" s="54">
        <f t="shared" ca="1" si="254"/>
        <v>2020</v>
      </c>
      <c r="Y352" s="55" t="str">
        <f t="shared" ca="1" si="255"/>
        <v>10-2020</v>
      </c>
      <c r="Z352" s="51">
        <f ca="1">IFERROR(VLOOKUP(Y352,IPC!$E$2:$F$1745,2,0),IPC!$H$1)</f>
        <v>138.32155800000001</v>
      </c>
      <c r="AA352" s="48">
        <f t="shared" si="250"/>
        <v>1</v>
      </c>
      <c r="AB352" s="48">
        <f t="shared" si="251"/>
        <v>1900</v>
      </c>
      <c r="AC352" s="32" t="str">
        <f t="shared" si="256"/>
        <v>1-1900</v>
      </c>
      <c r="AD352" s="50">
        <f>IFERROR(VLOOKUP(AC352,IPC!$E$2:$F$1745,2,0),IPC!$H$1)</f>
        <v>138.32155800000001</v>
      </c>
    </row>
    <row r="353" spans="10:30" x14ac:dyDescent="0.25">
      <c r="J353" s="44" t="str">
        <f t="shared" si="258"/>
        <v/>
      </c>
      <c r="K353" s="33" t="str">
        <f t="shared" ca="1" si="243"/>
        <v/>
      </c>
      <c r="L353" s="108">
        <f t="shared" ca="1" si="242"/>
        <v>0</v>
      </c>
      <c r="M353" s="44" t="str">
        <f t="shared" si="259"/>
        <v/>
      </c>
      <c r="N353" s="45" t="str">
        <f t="shared" ca="1" si="244"/>
        <v/>
      </c>
      <c r="O353" s="108">
        <f t="shared" si="257"/>
        <v>0</v>
      </c>
      <c r="P353" s="21" t="e">
        <f t="shared" si="245"/>
        <v>#N/A</v>
      </c>
      <c r="Q353" s="21" t="e">
        <f t="shared" si="246"/>
        <v>#N/A</v>
      </c>
      <c r="R353" s="21" t="e">
        <f t="shared" si="247"/>
        <v>#N/A</v>
      </c>
      <c r="S353" s="21" t="e">
        <f t="shared" si="248"/>
        <v>#N/A</v>
      </c>
      <c r="T353" s="29" t="e">
        <f t="shared" si="260"/>
        <v>#N/A</v>
      </c>
      <c r="U353" s="34">
        <f t="shared" si="249"/>
        <v>0</v>
      </c>
      <c r="V353" s="35">
        <f t="shared" ca="1" si="252"/>
        <v>44139</v>
      </c>
      <c r="W353" s="54">
        <f t="shared" ca="1" si="253"/>
        <v>10</v>
      </c>
      <c r="X353" s="54">
        <f t="shared" ca="1" si="254"/>
        <v>2020</v>
      </c>
      <c r="Y353" s="55" t="str">
        <f t="shared" ca="1" si="255"/>
        <v>10-2020</v>
      </c>
      <c r="Z353" s="51">
        <f ca="1">IFERROR(VLOOKUP(Y353,IPC!$E$2:$F$1745,2,0),IPC!$H$1)</f>
        <v>138.32155800000001</v>
      </c>
      <c r="AA353" s="48">
        <f t="shared" si="250"/>
        <v>1</v>
      </c>
      <c r="AB353" s="48">
        <f t="shared" si="251"/>
        <v>1900</v>
      </c>
      <c r="AC353" s="32" t="str">
        <f t="shared" si="256"/>
        <v>1-1900</v>
      </c>
      <c r="AD353" s="50">
        <f>IFERROR(VLOOKUP(AC353,IPC!$E$2:$F$1745,2,0),IPC!$H$1)</f>
        <v>138.32155800000001</v>
      </c>
    </row>
    <row r="354" spans="10:30" x14ac:dyDescent="0.25">
      <c r="J354" s="44" t="str">
        <f t="shared" si="258"/>
        <v/>
      </c>
      <c r="K354" s="33" t="str">
        <f t="shared" ca="1" si="243"/>
        <v/>
      </c>
      <c r="L354" s="108">
        <f t="shared" ca="1" si="242"/>
        <v>0</v>
      </c>
      <c r="M354" s="44" t="str">
        <f t="shared" si="259"/>
        <v/>
      </c>
      <c r="N354" s="45" t="str">
        <f t="shared" ca="1" si="244"/>
        <v/>
      </c>
      <c r="O354" s="108">
        <f t="shared" si="257"/>
        <v>0</v>
      </c>
      <c r="P354" s="21" t="e">
        <f t="shared" si="245"/>
        <v>#N/A</v>
      </c>
      <c r="Q354" s="21" t="e">
        <f t="shared" si="246"/>
        <v>#N/A</v>
      </c>
      <c r="R354" s="21" t="e">
        <f t="shared" si="247"/>
        <v>#N/A</v>
      </c>
      <c r="S354" s="21" t="e">
        <f t="shared" si="248"/>
        <v>#N/A</v>
      </c>
      <c r="T354" s="29" t="e">
        <f t="shared" si="260"/>
        <v>#N/A</v>
      </c>
      <c r="U354" s="34">
        <f t="shared" si="249"/>
        <v>0</v>
      </c>
      <c r="V354" s="35">
        <f t="shared" ca="1" si="252"/>
        <v>44139</v>
      </c>
      <c r="W354" s="54">
        <f t="shared" ca="1" si="253"/>
        <v>10</v>
      </c>
      <c r="X354" s="54">
        <f t="shared" ca="1" si="254"/>
        <v>2020</v>
      </c>
      <c r="Y354" s="55" t="str">
        <f t="shared" ca="1" si="255"/>
        <v>10-2020</v>
      </c>
      <c r="Z354" s="51">
        <f ca="1">IFERROR(VLOOKUP(Y354,IPC!$E$2:$F$1745,2,0),IPC!$H$1)</f>
        <v>138.32155800000001</v>
      </c>
      <c r="AA354" s="48">
        <f t="shared" si="250"/>
        <v>1</v>
      </c>
      <c r="AB354" s="48">
        <f t="shared" si="251"/>
        <v>1900</v>
      </c>
      <c r="AC354" s="32" t="str">
        <f t="shared" si="256"/>
        <v>1-1900</v>
      </c>
      <c r="AD354" s="50">
        <f>IFERROR(VLOOKUP(AC354,IPC!$E$2:$F$1745,2,0),IPC!$H$1)</f>
        <v>138.32155800000001</v>
      </c>
    </row>
    <row r="355" spans="10:30" x14ac:dyDescent="0.25">
      <c r="J355" s="44" t="str">
        <f t="shared" si="258"/>
        <v/>
      </c>
      <c r="K355" s="33" t="str">
        <f t="shared" ca="1" si="243"/>
        <v/>
      </c>
      <c r="L355" s="108">
        <f t="shared" ca="1" si="242"/>
        <v>0</v>
      </c>
      <c r="M355" s="44" t="str">
        <f t="shared" si="259"/>
        <v/>
      </c>
      <c r="N355" s="45" t="str">
        <f t="shared" ca="1" si="244"/>
        <v/>
      </c>
      <c r="O355" s="108">
        <f t="shared" si="257"/>
        <v>0</v>
      </c>
      <c r="P355" s="21" t="e">
        <f t="shared" si="245"/>
        <v>#N/A</v>
      </c>
      <c r="Q355" s="21" t="e">
        <f t="shared" si="246"/>
        <v>#N/A</v>
      </c>
      <c r="R355" s="21" t="e">
        <f t="shared" si="247"/>
        <v>#N/A</v>
      </c>
      <c r="S355" s="21" t="e">
        <f t="shared" si="248"/>
        <v>#N/A</v>
      </c>
      <c r="T355" s="29" t="e">
        <f t="shared" si="260"/>
        <v>#N/A</v>
      </c>
      <c r="U355" s="34">
        <f t="shared" si="249"/>
        <v>0</v>
      </c>
      <c r="V355" s="35">
        <f t="shared" ca="1" si="252"/>
        <v>44139</v>
      </c>
      <c r="W355" s="54">
        <f t="shared" ca="1" si="253"/>
        <v>10</v>
      </c>
      <c r="X355" s="54">
        <f t="shared" ca="1" si="254"/>
        <v>2020</v>
      </c>
      <c r="Y355" s="55" t="str">
        <f t="shared" ca="1" si="255"/>
        <v>10-2020</v>
      </c>
      <c r="Z355" s="51">
        <f ca="1">IFERROR(VLOOKUP(Y355,IPC!$E$2:$F$1745,2,0),IPC!$H$1)</f>
        <v>138.32155800000001</v>
      </c>
      <c r="AA355" s="48">
        <f t="shared" si="250"/>
        <v>1</v>
      </c>
      <c r="AB355" s="48">
        <f t="shared" si="251"/>
        <v>1900</v>
      </c>
      <c r="AC355" s="32" t="str">
        <f t="shared" si="256"/>
        <v>1-1900</v>
      </c>
      <c r="AD355" s="50">
        <f>IFERROR(VLOOKUP(AC355,IPC!$E$2:$F$1745,2,0),IPC!$H$1)</f>
        <v>138.32155800000001</v>
      </c>
    </row>
    <row r="356" spans="10:30" x14ac:dyDescent="0.25">
      <c r="J356" s="44" t="str">
        <f t="shared" si="258"/>
        <v/>
      </c>
      <c r="K356" s="33" t="str">
        <f t="shared" ca="1" si="243"/>
        <v/>
      </c>
      <c r="L356" s="108">
        <f t="shared" ca="1" si="242"/>
        <v>0</v>
      </c>
      <c r="M356" s="44" t="str">
        <f t="shared" si="259"/>
        <v/>
      </c>
      <c r="N356" s="45" t="str">
        <f t="shared" ca="1" si="244"/>
        <v/>
      </c>
      <c r="O356" s="108">
        <f t="shared" si="257"/>
        <v>0</v>
      </c>
      <c r="P356" s="21" t="e">
        <f t="shared" si="245"/>
        <v>#N/A</v>
      </c>
      <c r="Q356" s="21" t="e">
        <f t="shared" si="246"/>
        <v>#N/A</v>
      </c>
      <c r="R356" s="21" t="e">
        <f t="shared" si="247"/>
        <v>#N/A</v>
      </c>
      <c r="S356" s="21" t="e">
        <f t="shared" si="248"/>
        <v>#N/A</v>
      </c>
      <c r="T356" s="29" t="e">
        <f t="shared" si="260"/>
        <v>#N/A</v>
      </c>
      <c r="U356" s="34">
        <f t="shared" si="249"/>
        <v>0</v>
      </c>
      <c r="V356" s="35">
        <f t="shared" ca="1" si="252"/>
        <v>44139</v>
      </c>
      <c r="W356" s="54">
        <f t="shared" ca="1" si="253"/>
        <v>10</v>
      </c>
      <c r="X356" s="54">
        <f t="shared" ca="1" si="254"/>
        <v>2020</v>
      </c>
      <c r="Y356" s="55" t="str">
        <f t="shared" ca="1" si="255"/>
        <v>10-2020</v>
      </c>
      <c r="Z356" s="51">
        <f ca="1">IFERROR(VLOOKUP(Y356,IPC!$E$2:$F$1745,2,0),IPC!$H$1)</f>
        <v>138.32155800000001</v>
      </c>
      <c r="AA356" s="48">
        <f t="shared" si="250"/>
        <v>1</v>
      </c>
      <c r="AB356" s="48">
        <f t="shared" si="251"/>
        <v>1900</v>
      </c>
      <c r="AC356" s="32" t="str">
        <f t="shared" si="256"/>
        <v>1-1900</v>
      </c>
      <c r="AD356" s="50">
        <f>IFERROR(VLOOKUP(AC356,IPC!$E$2:$F$1745,2,0),IPC!$H$1)</f>
        <v>138.32155800000001</v>
      </c>
    </row>
    <row r="357" spans="10:30" x14ac:dyDescent="0.25">
      <c r="J357" s="44" t="str">
        <f t="shared" si="258"/>
        <v/>
      </c>
      <c r="K357" s="33" t="str">
        <f t="shared" ca="1" si="243"/>
        <v/>
      </c>
      <c r="L357" s="108">
        <f t="shared" ca="1" si="242"/>
        <v>0</v>
      </c>
      <c r="M357" s="44" t="str">
        <f t="shared" si="259"/>
        <v/>
      </c>
      <c r="N357" s="45" t="str">
        <f t="shared" ca="1" si="244"/>
        <v/>
      </c>
      <c r="O357" s="108">
        <f t="shared" si="257"/>
        <v>0</v>
      </c>
      <c r="P357" s="21" t="e">
        <f t="shared" si="245"/>
        <v>#N/A</v>
      </c>
      <c r="Q357" s="21" t="e">
        <f t="shared" si="246"/>
        <v>#N/A</v>
      </c>
      <c r="R357" s="21" t="e">
        <f t="shared" si="247"/>
        <v>#N/A</v>
      </c>
      <c r="S357" s="21" t="e">
        <f t="shared" si="248"/>
        <v>#N/A</v>
      </c>
      <c r="T357" s="29" t="e">
        <f t="shared" si="260"/>
        <v>#N/A</v>
      </c>
      <c r="U357" s="34">
        <f t="shared" si="249"/>
        <v>0</v>
      </c>
      <c r="V357" s="35">
        <f t="shared" ca="1" si="252"/>
        <v>44139</v>
      </c>
      <c r="W357" s="54">
        <f t="shared" ca="1" si="253"/>
        <v>10</v>
      </c>
      <c r="X357" s="54">
        <f t="shared" ca="1" si="254"/>
        <v>2020</v>
      </c>
      <c r="Y357" s="55" t="str">
        <f t="shared" ca="1" si="255"/>
        <v>10-2020</v>
      </c>
      <c r="Z357" s="51">
        <f ca="1">IFERROR(VLOOKUP(Y357,IPC!$E$2:$F$1745,2,0),IPC!$H$1)</f>
        <v>138.32155800000001</v>
      </c>
      <c r="AA357" s="48">
        <f t="shared" si="250"/>
        <v>1</v>
      </c>
      <c r="AB357" s="48">
        <f t="shared" si="251"/>
        <v>1900</v>
      </c>
      <c r="AC357" s="32" t="str">
        <f t="shared" si="256"/>
        <v>1-1900</v>
      </c>
      <c r="AD357" s="50">
        <f>IFERROR(VLOOKUP(AC357,IPC!$E$2:$F$1745,2,0),IPC!$H$1)</f>
        <v>138.32155800000001</v>
      </c>
    </row>
    <row r="358" spans="10:30" x14ac:dyDescent="0.25">
      <c r="J358" s="44" t="str">
        <f t="shared" si="258"/>
        <v/>
      </c>
      <c r="K358" s="33" t="str">
        <f t="shared" ca="1" si="243"/>
        <v/>
      </c>
      <c r="L358" s="108">
        <f t="shared" ref="L358:L421" ca="1" si="261">IFERROR(B358*C358*Z370/AD370,"")</f>
        <v>0</v>
      </c>
      <c r="M358" s="44" t="str">
        <f t="shared" si="259"/>
        <v/>
      </c>
      <c r="N358" s="45" t="str">
        <f t="shared" ca="1" si="244"/>
        <v/>
      </c>
      <c r="O358" s="108">
        <f t="shared" si="257"/>
        <v>0</v>
      </c>
      <c r="P358" s="21" t="e">
        <f t="shared" si="245"/>
        <v>#N/A</v>
      </c>
      <c r="Q358" s="21" t="e">
        <f t="shared" si="246"/>
        <v>#N/A</v>
      </c>
      <c r="R358" s="21" t="e">
        <f t="shared" si="247"/>
        <v>#N/A</v>
      </c>
      <c r="S358" s="21" t="e">
        <f t="shared" si="248"/>
        <v>#N/A</v>
      </c>
      <c r="T358" s="29" t="e">
        <f t="shared" si="260"/>
        <v>#N/A</v>
      </c>
      <c r="U358" s="34">
        <f t="shared" si="249"/>
        <v>0</v>
      </c>
      <c r="V358" s="35">
        <f t="shared" ca="1" si="252"/>
        <v>44139</v>
      </c>
      <c r="W358" s="54">
        <f t="shared" ca="1" si="253"/>
        <v>10</v>
      </c>
      <c r="X358" s="54">
        <f t="shared" ca="1" si="254"/>
        <v>2020</v>
      </c>
      <c r="Y358" s="55" t="str">
        <f t="shared" ca="1" si="255"/>
        <v>10-2020</v>
      </c>
      <c r="Z358" s="51">
        <f ca="1">IFERROR(VLOOKUP(Y358,IPC!$E$2:$F$1745,2,0),IPC!$H$1)</f>
        <v>138.32155800000001</v>
      </c>
      <c r="AA358" s="48">
        <f t="shared" si="250"/>
        <v>1</v>
      </c>
      <c r="AB358" s="48">
        <f t="shared" si="251"/>
        <v>1900</v>
      </c>
      <c r="AC358" s="32" t="str">
        <f t="shared" si="256"/>
        <v>1-1900</v>
      </c>
      <c r="AD358" s="50">
        <f>IFERROR(VLOOKUP(AC358,IPC!$E$2:$F$1745,2,0),IPC!$H$1)</f>
        <v>138.32155800000001</v>
      </c>
    </row>
    <row r="359" spans="10:30" x14ac:dyDescent="0.25">
      <c r="J359" s="44" t="str">
        <f t="shared" si="258"/>
        <v/>
      </c>
      <c r="K359" s="33" t="str">
        <f t="shared" ca="1" si="243"/>
        <v/>
      </c>
      <c r="L359" s="108">
        <f t="shared" ca="1" si="261"/>
        <v>0</v>
      </c>
      <c r="M359" s="44" t="str">
        <f t="shared" si="259"/>
        <v/>
      </c>
      <c r="N359" s="45" t="str">
        <f t="shared" ca="1" si="244"/>
        <v/>
      </c>
      <c r="O359" s="108">
        <f t="shared" si="257"/>
        <v>0</v>
      </c>
      <c r="P359" s="21" t="e">
        <f t="shared" si="245"/>
        <v>#N/A</v>
      </c>
      <c r="Q359" s="21" t="e">
        <f t="shared" si="246"/>
        <v>#N/A</v>
      </c>
      <c r="R359" s="21" t="e">
        <f t="shared" si="247"/>
        <v>#N/A</v>
      </c>
      <c r="S359" s="21" t="e">
        <f t="shared" si="248"/>
        <v>#N/A</v>
      </c>
      <c r="T359" s="29" t="e">
        <f t="shared" si="260"/>
        <v>#N/A</v>
      </c>
      <c r="U359" s="34">
        <f t="shared" si="249"/>
        <v>0</v>
      </c>
      <c r="V359" s="35">
        <f t="shared" ca="1" si="252"/>
        <v>44139</v>
      </c>
      <c r="W359" s="54">
        <f t="shared" ca="1" si="253"/>
        <v>10</v>
      </c>
      <c r="X359" s="54">
        <f t="shared" ca="1" si="254"/>
        <v>2020</v>
      </c>
      <c r="Y359" s="55" t="str">
        <f t="shared" ca="1" si="255"/>
        <v>10-2020</v>
      </c>
      <c r="Z359" s="51">
        <f ca="1">IFERROR(VLOOKUP(Y359,IPC!$E$2:$F$1745,2,0),IPC!$H$1)</f>
        <v>138.32155800000001</v>
      </c>
      <c r="AA359" s="48">
        <f t="shared" si="250"/>
        <v>1</v>
      </c>
      <c r="AB359" s="48">
        <f t="shared" si="251"/>
        <v>1900</v>
      </c>
      <c r="AC359" s="32" t="str">
        <f t="shared" si="256"/>
        <v>1-1900</v>
      </c>
      <c r="AD359" s="50">
        <f>IFERROR(VLOOKUP(AC359,IPC!$E$2:$F$1745,2,0),IPC!$H$1)</f>
        <v>138.32155800000001</v>
      </c>
    </row>
    <row r="360" spans="10:30" x14ac:dyDescent="0.25">
      <c r="J360" s="44" t="str">
        <f t="shared" si="258"/>
        <v/>
      </c>
      <c r="K360" s="33" t="str">
        <f t="shared" ca="1" si="243"/>
        <v/>
      </c>
      <c r="L360" s="108">
        <f t="shared" ca="1" si="261"/>
        <v>0</v>
      </c>
      <c r="M360" s="44" t="str">
        <f t="shared" si="259"/>
        <v/>
      </c>
      <c r="N360" s="45" t="str">
        <f t="shared" ca="1" si="244"/>
        <v/>
      </c>
      <c r="O360" s="108">
        <f t="shared" si="257"/>
        <v>0</v>
      </c>
      <c r="P360" s="21" t="e">
        <f t="shared" si="245"/>
        <v>#N/A</v>
      </c>
      <c r="Q360" s="21" t="e">
        <f t="shared" si="246"/>
        <v>#N/A</v>
      </c>
      <c r="R360" s="21" t="e">
        <f t="shared" si="247"/>
        <v>#N/A</v>
      </c>
      <c r="S360" s="21" t="e">
        <f t="shared" si="248"/>
        <v>#N/A</v>
      </c>
      <c r="T360" s="29" t="e">
        <f t="shared" si="260"/>
        <v>#N/A</v>
      </c>
      <c r="U360" s="34">
        <f t="shared" si="249"/>
        <v>0</v>
      </c>
      <c r="V360" s="35">
        <f t="shared" ca="1" si="252"/>
        <v>44139</v>
      </c>
      <c r="W360" s="54">
        <f t="shared" ca="1" si="253"/>
        <v>10</v>
      </c>
      <c r="X360" s="54">
        <f t="shared" ca="1" si="254"/>
        <v>2020</v>
      </c>
      <c r="Y360" s="55" t="str">
        <f t="shared" ca="1" si="255"/>
        <v>10-2020</v>
      </c>
      <c r="Z360" s="51">
        <f ca="1">IFERROR(VLOOKUP(Y360,IPC!$E$2:$F$1745,2,0),IPC!$H$1)</f>
        <v>138.32155800000001</v>
      </c>
      <c r="AA360" s="48">
        <f t="shared" si="250"/>
        <v>1</v>
      </c>
      <c r="AB360" s="48">
        <f t="shared" si="251"/>
        <v>1900</v>
      </c>
      <c r="AC360" s="32" t="str">
        <f t="shared" si="256"/>
        <v>1-1900</v>
      </c>
      <c r="AD360" s="50">
        <f>IFERROR(VLOOKUP(AC360,IPC!$E$2:$F$1745,2,0),IPC!$H$1)</f>
        <v>138.32155800000001</v>
      </c>
    </row>
    <row r="361" spans="10:30" x14ac:dyDescent="0.25">
      <c r="J361" s="44" t="str">
        <f t="shared" si="258"/>
        <v/>
      </c>
      <c r="K361" s="33" t="str">
        <f t="shared" ca="1" si="243"/>
        <v/>
      </c>
      <c r="L361" s="108">
        <f t="shared" ca="1" si="261"/>
        <v>0</v>
      </c>
      <c r="M361" s="44" t="str">
        <f t="shared" si="259"/>
        <v/>
      </c>
      <c r="N361" s="45" t="str">
        <f t="shared" ca="1" si="244"/>
        <v/>
      </c>
      <c r="O361" s="108">
        <f t="shared" si="257"/>
        <v>0</v>
      </c>
      <c r="P361" s="21" t="e">
        <f t="shared" si="245"/>
        <v>#N/A</v>
      </c>
      <c r="Q361" s="21" t="e">
        <f t="shared" si="246"/>
        <v>#N/A</v>
      </c>
      <c r="R361" s="21" t="e">
        <f t="shared" si="247"/>
        <v>#N/A</v>
      </c>
      <c r="S361" s="21" t="e">
        <f t="shared" si="248"/>
        <v>#N/A</v>
      </c>
      <c r="T361" s="29" t="e">
        <f t="shared" si="260"/>
        <v>#N/A</v>
      </c>
      <c r="U361" s="34">
        <f t="shared" si="249"/>
        <v>0</v>
      </c>
      <c r="V361" s="35">
        <f t="shared" ca="1" si="252"/>
        <v>44139</v>
      </c>
      <c r="W361" s="54">
        <f t="shared" ca="1" si="253"/>
        <v>10</v>
      </c>
      <c r="X361" s="54">
        <f t="shared" ca="1" si="254"/>
        <v>2020</v>
      </c>
      <c r="Y361" s="55" t="str">
        <f t="shared" ca="1" si="255"/>
        <v>10-2020</v>
      </c>
      <c r="Z361" s="51">
        <f ca="1">IFERROR(VLOOKUP(Y361,IPC!$E$2:$F$1745,2,0),IPC!$H$1)</f>
        <v>138.32155800000001</v>
      </c>
      <c r="AA361" s="48">
        <f t="shared" si="250"/>
        <v>1</v>
      </c>
      <c r="AB361" s="48">
        <f t="shared" si="251"/>
        <v>1900</v>
      </c>
      <c r="AC361" s="32" t="str">
        <f t="shared" si="256"/>
        <v>1-1900</v>
      </c>
      <c r="AD361" s="50">
        <f>IFERROR(VLOOKUP(AC361,IPC!$E$2:$F$1745,2,0),IPC!$H$1)</f>
        <v>138.32155800000001</v>
      </c>
    </row>
    <row r="362" spans="10:30" x14ac:dyDescent="0.25">
      <c r="J362" s="44" t="str">
        <f t="shared" si="258"/>
        <v/>
      </c>
      <c r="K362" s="33" t="str">
        <f t="shared" ca="1" si="243"/>
        <v/>
      </c>
      <c r="L362" s="108">
        <f t="shared" ca="1" si="261"/>
        <v>0</v>
      </c>
      <c r="M362" s="44" t="str">
        <f t="shared" si="259"/>
        <v/>
      </c>
      <c r="N362" s="45" t="str">
        <f t="shared" ca="1" si="244"/>
        <v/>
      </c>
      <c r="O362" s="108">
        <f t="shared" si="257"/>
        <v>0</v>
      </c>
      <c r="P362" s="21" t="e">
        <f t="shared" si="245"/>
        <v>#N/A</v>
      </c>
      <c r="Q362" s="21" t="e">
        <f t="shared" si="246"/>
        <v>#N/A</v>
      </c>
      <c r="R362" s="21" t="e">
        <f t="shared" si="247"/>
        <v>#N/A</v>
      </c>
      <c r="S362" s="21" t="e">
        <f t="shared" si="248"/>
        <v>#N/A</v>
      </c>
      <c r="T362" s="29" t="e">
        <f t="shared" si="260"/>
        <v>#N/A</v>
      </c>
      <c r="U362" s="34">
        <f t="shared" si="249"/>
        <v>0</v>
      </c>
      <c r="V362" s="35">
        <f t="shared" ca="1" si="252"/>
        <v>44139</v>
      </c>
      <c r="W362" s="54">
        <f t="shared" ca="1" si="253"/>
        <v>10</v>
      </c>
      <c r="X362" s="54">
        <f t="shared" ca="1" si="254"/>
        <v>2020</v>
      </c>
      <c r="Y362" s="55" t="str">
        <f t="shared" ca="1" si="255"/>
        <v>10-2020</v>
      </c>
      <c r="Z362" s="51">
        <f ca="1">IFERROR(VLOOKUP(Y362,IPC!$E$2:$F$1745,2,0),IPC!$H$1)</f>
        <v>138.32155800000001</v>
      </c>
      <c r="AA362" s="48">
        <f t="shared" si="250"/>
        <v>1</v>
      </c>
      <c r="AB362" s="48">
        <f t="shared" si="251"/>
        <v>1900</v>
      </c>
      <c r="AC362" s="32" t="str">
        <f t="shared" si="256"/>
        <v>1-1900</v>
      </c>
      <c r="AD362" s="50">
        <f>IFERROR(VLOOKUP(AC362,IPC!$E$2:$F$1745,2,0),IPC!$H$1)</f>
        <v>138.32155800000001</v>
      </c>
    </row>
    <row r="363" spans="10:30" x14ac:dyDescent="0.25">
      <c r="J363" s="44" t="str">
        <f t="shared" si="258"/>
        <v/>
      </c>
      <c r="K363" s="33" t="str">
        <f t="shared" ca="1" si="243"/>
        <v/>
      </c>
      <c r="L363" s="108">
        <f t="shared" ca="1" si="261"/>
        <v>0</v>
      </c>
      <c r="M363" s="44" t="str">
        <f t="shared" si="259"/>
        <v/>
      </c>
      <c r="N363" s="45" t="str">
        <f t="shared" ca="1" si="244"/>
        <v/>
      </c>
      <c r="O363" s="108">
        <f t="shared" si="257"/>
        <v>0</v>
      </c>
      <c r="P363" s="21" t="e">
        <f t="shared" si="245"/>
        <v>#N/A</v>
      </c>
      <c r="Q363" s="21" t="e">
        <f t="shared" si="246"/>
        <v>#N/A</v>
      </c>
      <c r="R363" s="21" t="e">
        <f t="shared" si="247"/>
        <v>#N/A</v>
      </c>
      <c r="S363" s="21" t="e">
        <f t="shared" si="248"/>
        <v>#N/A</v>
      </c>
      <c r="T363" s="29" t="e">
        <f t="shared" si="260"/>
        <v>#N/A</v>
      </c>
      <c r="U363" s="34">
        <f t="shared" si="249"/>
        <v>0</v>
      </c>
      <c r="V363" s="35">
        <f t="shared" ca="1" si="252"/>
        <v>44139</v>
      </c>
      <c r="W363" s="54">
        <f t="shared" ca="1" si="253"/>
        <v>10</v>
      </c>
      <c r="X363" s="54">
        <f t="shared" ca="1" si="254"/>
        <v>2020</v>
      </c>
      <c r="Y363" s="55" t="str">
        <f t="shared" ca="1" si="255"/>
        <v>10-2020</v>
      </c>
      <c r="Z363" s="51">
        <f ca="1">IFERROR(VLOOKUP(Y363,IPC!$E$2:$F$1745,2,0),IPC!$H$1)</f>
        <v>138.32155800000001</v>
      </c>
      <c r="AA363" s="48">
        <f t="shared" si="250"/>
        <v>1</v>
      </c>
      <c r="AB363" s="48">
        <f t="shared" si="251"/>
        <v>1900</v>
      </c>
      <c r="AC363" s="32" t="str">
        <f t="shared" si="256"/>
        <v>1-1900</v>
      </c>
      <c r="AD363" s="50">
        <f>IFERROR(VLOOKUP(AC363,IPC!$E$2:$F$1745,2,0),IPC!$H$1)</f>
        <v>138.32155800000001</v>
      </c>
    </row>
    <row r="364" spans="10:30" x14ac:dyDescent="0.25">
      <c r="J364" s="44" t="str">
        <f t="shared" si="258"/>
        <v/>
      </c>
      <c r="K364" s="33" t="str">
        <f t="shared" ca="1" si="243"/>
        <v/>
      </c>
      <c r="L364" s="108">
        <f t="shared" ca="1" si="261"/>
        <v>0</v>
      </c>
      <c r="M364" s="44" t="str">
        <f t="shared" si="259"/>
        <v/>
      </c>
      <c r="N364" s="45" t="str">
        <f t="shared" ca="1" si="244"/>
        <v/>
      </c>
      <c r="O364" s="108">
        <f t="shared" si="257"/>
        <v>0</v>
      </c>
      <c r="P364" s="21" t="e">
        <f t="shared" si="245"/>
        <v>#N/A</v>
      </c>
      <c r="Q364" s="21" t="e">
        <f t="shared" si="246"/>
        <v>#N/A</v>
      </c>
      <c r="R364" s="21" t="e">
        <f t="shared" si="247"/>
        <v>#N/A</v>
      </c>
      <c r="S364" s="21" t="e">
        <f t="shared" si="248"/>
        <v>#N/A</v>
      </c>
      <c r="T364" s="29" t="e">
        <f t="shared" si="260"/>
        <v>#N/A</v>
      </c>
      <c r="U364" s="34">
        <f t="shared" si="249"/>
        <v>0</v>
      </c>
      <c r="V364" s="35">
        <f t="shared" ca="1" si="252"/>
        <v>44139</v>
      </c>
      <c r="W364" s="54">
        <f t="shared" ca="1" si="253"/>
        <v>10</v>
      </c>
      <c r="X364" s="54">
        <f t="shared" ca="1" si="254"/>
        <v>2020</v>
      </c>
      <c r="Y364" s="55" t="str">
        <f t="shared" ca="1" si="255"/>
        <v>10-2020</v>
      </c>
      <c r="Z364" s="51">
        <f ca="1">IFERROR(VLOOKUP(Y364,IPC!$E$2:$F$1745,2,0),IPC!$H$1)</f>
        <v>138.32155800000001</v>
      </c>
      <c r="AA364" s="48">
        <f t="shared" si="250"/>
        <v>1</v>
      </c>
      <c r="AB364" s="48">
        <f t="shared" si="251"/>
        <v>1900</v>
      </c>
      <c r="AC364" s="32" t="str">
        <f t="shared" si="256"/>
        <v>1-1900</v>
      </c>
      <c r="AD364" s="50">
        <f>IFERROR(VLOOKUP(AC364,IPC!$E$2:$F$1745,2,0),IPC!$H$1)</f>
        <v>138.32155800000001</v>
      </c>
    </row>
    <row r="365" spans="10:30" x14ac:dyDescent="0.25">
      <c r="J365" s="44" t="str">
        <f t="shared" si="258"/>
        <v/>
      </c>
      <c r="K365" s="33" t="str">
        <f t="shared" ca="1" si="243"/>
        <v/>
      </c>
      <c r="L365" s="108">
        <f t="shared" ca="1" si="261"/>
        <v>0</v>
      </c>
      <c r="M365" s="44" t="str">
        <f t="shared" si="259"/>
        <v/>
      </c>
      <c r="N365" s="45" t="str">
        <f t="shared" ca="1" si="244"/>
        <v/>
      </c>
      <c r="O365" s="108">
        <f t="shared" si="257"/>
        <v>0</v>
      </c>
      <c r="P365" s="21" t="e">
        <f t="shared" si="245"/>
        <v>#N/A</v>
      </c>
      <c r="Q365" s="21" t="e">
        <f t="shared" si="246"/>
        <v>#N/A</v>
      </c>
      <c r="R365" s="21" t="e">
        <f t="shared" si="247"/>
        <v>#N/A</v>
      </c>
      <c r="S365" s="21" t="e">
        <f t="shared" si="248"/>
        <v>#N/A</v>
      </c>
      <c r="T365" s="29" t="e">
        <f t="shared" si="260"/>
        <v>#N/A</v>
      </c>
      <c r="U365" s="34">
        <f t="shared" si="249"/>
        <v>0</v>
      </c>
      <c r="V365" s="35">
        <f t="shared" ca="1" si="252"/>
        <v>44139</v>
      </c>
      <c r="W365" s="54">
        <f t="shared" ca="1" si="253"/>
        <v>10</v>
      </c>
      <c r="X365" s="54">
        <f t="shared" ca="1" si="254"/>
        <v>2020</v>
      </c>
      <c r="Y365" s="55" t="str">
        <f t="shared" ca="1" si="255"/>
        <v>10-2020</v>
      </c>
      <c r="Z365" s="51">
        <f ca="1">IFERROR(VLOOKUP(Y365,IPC!$E$2:$F$1745,2,0),IPC!$H$1)</f>
        <v>138.32155800000001</v>
      </c>
      <c r="AA365" s="48">
        <f t="shared" si="250"/>
        <v>1</v>
      </c>
      <c r="AB365" s="48">
        <f t="shared" si="251"/>
        <v>1900</v>
      </c>
      <c r="AC365" s="32" t="str">
        <f t="shared" si="256"/>
        <v>1-1900</v>
      </c>
      <c r="AD365" s="50">
        <f>IFERROR(VLOOKUP(AC365,IPC!$E$2:$F$1745,2,0),IPC!$H$1)</f>
        <v>138.32155800000001</v>
      </c>
    </row>
    <row r="366" spans="10:30" x14ac:dyDescent="0.25">
      <c r="J366" s="44" t="str">
        <f t="shared" si="258"/>
        <v/>
      </c>
      <c r="K366" s="33" t="str">
        <f t="shared" ref="K366:K429" ca="1" si="262">IFERROR(IF((U378-V378)/365&lt;0,"",(U378-V378)/365),"")</f>
        <v/>
      </c>
      <c r="L366" s="108">
        <f t="shared" ca="1" si="261"/>
        <v>0</v>
      </c>
      <c r="M366" s="44" t="str">
        <f t="shared" si="259"/>
        <v/>
      </c>
      <c r="N366" s="45" t="str">
        <f t="shared" ref="N366:N429" ca="1" si="263">IFERROR(L366*((1+$M$7)^K366)/((1+$N$7)^K366),"")</f>
        <v/>
      </c>
      <c r="O366" s="108">
        <f t="shared" si="257"/>
        <v>0</v>
      </c>
      <c r="P366" s="21" t="e">
        <f t="shared" si="245"/>
        <v>#N/A</v>
      </c>
      <c r="Q366" s="21" t="e">
        <f t="shared" si="246"/>
        <v>#N/A</v>
      </c>
      <c r="R366" s="21" t="e">
        <f t="shared" si="247"/>
        <v>#N/A</v>
      </c>
      <c r="S366" s="21" t="e">
        <f t="shared" si="248"/>
        <v>#N/A</v>
      </c>
      <c r="T366" s="29" t="e">
        <f t="shared" si="260"/>
        <v>#N/A</v>
      </c>
      <c r="U366" s="34">
        <f t="shared" si="249"/>
        <v>0</v>
      </c>
      <c r="V366" s="35">
        <f t="shared" ca="1" si="252"/>
        <v>44139</v>
      </c>
      <c r="W366" s="54">
        <f t="shared" ca="1" si="253"/>
        <v>10</v>
      </c>
      <c r="X366" s="54">
        <f t="shared" ca="1" si="254"/>
        <v>2020</v>
      </c>
      <c r="Y366" s="55" t="str">
        <f t="shared" ca="1" si="255"/>
        <v>10-2020</v>
      </c>
      <c r="Z366" s="51">
        <f ca="1">IFERROR(VLOOKUP(Y366,IPC!$E$2:$F$1745,2,0),IPC!$H$1)</f>
        <v>138.32155800000001</v>
      </c>
      <c r="AA366" s="48">
        <f t="shared" si="250"/>
        <v>1</v>
      </c>
      <c r="AB366" s="48">
        <f t="shared" si="251"/>
        <v>1900</v>
      </c>
      <c r="AC366" s="32" t="str">
        <f t="shared" si="256"/>
        <v>1-1900</v>
      </c>
      <c r="AD366" s="50">
        <f>IFERROR(VLOOKUP(AC366,IPC!$E$2:$F$1745,2,0),IPC!$H$1)</f>
        <v>138.32155800000001</v>
      </c>
    </row>
    <row r="367" spans="10:30" x14ac:dyDescent="0.25">
      <c r="J367" s="44" t="str">
        <f t="shared" si="258"/>
        <v/>
      </c>
      <c r="K367" s="33" t="str">
        <f t="shared" ca="1" si="262"/>
        <v/>
      </c>
      <c r="L367" s="108">
        <f t="shared" ca="1" si="261"/>
        <v>0</v>
      </c>
      <c r="M367" s="44" t="str">
        <f t="shared" si="259"/>
        <v/>
      </c>
      <c r="N367" s="45" t="str">
        <f t="shared" ca="1" si="263"/>
        <v/>
      </c>
      <c r="O367" s="108">
        <f t="shared" si="257"/>
        <v>0</v>
      </c>
      <c r="P367" s="21" t="e">
        <f t="shared" si="245"/>
        <v>#N/A</v>
      </c>
      <c r="Q367" s="21" t="e">
        <f t="shared" si="246"/>
        <v>#N/A</v>
      </c>
      <c r="R367" s="21" t="e">
        <f t="shared" si="247"/>
        <v>#N/A</v>
      </c>
      <c r="S367" s="21" t="e">
        <f t="shared" si="248"/>
        <v>#N/A</v>
      </c>
      <c r="T367" s="29" t="e">
        <f t="shared" si="260"/>
        <v>#N/A</v>
      </c>
      <c r="U367" s="34">
        <f t="shared" si="249"/>
        <v>0</v>
      </c>
      <c r="V367" s="35">
        <f t="shared" ca="1" si="252"/>
        <v>44139</v>
      </c>
      <c r="W367" s="54">
        <f t="shared" ca="1" si="253"/>
        <v>10</v>
      </c>
      <c r="X367" s="54">
        <f t="shared" ca="1" si="254"/>
        <v>2020</v>
      </c>
      <c r="Y367" s="55" t="str">
        <f t="shared" ca="1" si="255"/>
        <v>10-2020</v>
      </c>
      <c r="Z367" s="51">
        <f ca="1">IFERROR(VLOOKUP(Y367,IPC!$E$2:$F$1745,2,0),IPC!$H$1)</f>
        <v>138.32155800000001</v>
      </c>
      <c r="AA367" s="48">
        <f t="shared" si="250"/>
        <v>1</v>
      </c>
      <c r="AB367" s="48">
        <f t="shared" si="251"/>
        <v>1900</v>
      </c>
      <c r="AC367" s="32" t="str">
        <f t="shared" si="256"/>
        <v>1-1900</v>
      </c>
      <c r="AD367" s="50">
        <f>IFERROR(VLOOKUP(AC367,IPC!$E$2:$F$1745,2,0),IPC!$H$1)</f>
        <v>138.32155800000001</v>
      </c>
    </row>
    <row r="368" spans="10:30" x14ac:dyDescent="0.25">
      <c r="J368" s="44" t="str">
        <f t="shared" si="258"/>
        <v/>
      </c>
      <c r="K368" s="33" t="str">
        <f t="shared" ca="1" si="262"/>
        <v/>
      </c>
      <c r="L368" s="108">
        <f t="shared" ca="1" si="261"/>
        <v>0</v>
      </c>
      <c r="M368" s="44" t="str">
        <f t="shared" si="259"/>
        <v/>
      </c>
      <c r="N368" s="45" t="str">
        <f t="shared" ca="1" si="263"/>
        <v/>
      </c>
      <c r="O368" s="108">
        <f t="shared" si="257"/>
        <v>0</v>
      </c>
      <c r="P368" s="21" t="e">
        <f t="shared" si="245"/>
        <v>#N/A</v>
      </c>
      <c r="Q368" s="21" t="e">
        <f t="shared" si="246"/>
        <v>#N/A</v>
      </c>
      <c r="R368" s="21" t="e">
        <f t="shared" si="247"/>
        <v>#N/A</v>
      </c>
      <c r="S368" s="21" t="e">
        <f t="shared" si="248"/>
        <v>#N/A</v>
      </c>
      <c r="T368" s="29" t="e">
        <f t="shared" si="260"/>
        <v>#N/A</v>
      </c>
      <c r="U368" s="34">
        <f t="shared" si="249"/>
        <v>0</v>
      </c>
      <c r="V368" s="35">
        <f t="shared" ca="1" si="252"/>
        <v>44139</v>
      </c>
      <c r="W368" s="54">
        <f t="shared" ca="1" si="253"/>
        <v>10</v>
      </c>
      <c r="X368" s="54">
        <f t="shared" ca="1" si="254"/>
        <v>2020</v>
      </c>
      <c r="Y368" s="55" t="str">
        <f t="shared" ca="1" si="255"/>
        <v>10-2020</v>
      </c>
      <c r="Z368" s="51">
        <f ca="1">IFERROR(VLOOKUP(Y368,IPC!$E$2:$F$1745,2,0),IPC!$H$1)</f>
        <v>138.32155800000001</v>
      </c>
      <c r="AA368" s="48">
        <f t="shared" si="250"/>
        <v>1</v>
      </c>
      <c r="AB368" s="48">
        <f t="shared" si="251"/>
        <v>1900</v>
      </c>
      <c r="AC368" s="32" t="str">
        <f t="shared" si="256"/>
        <v>1-1900</v>
      </c>
      <c r="AD368" s="50">
        <f>IFERROR(VLOOKUP(AC368,IPC!$E$2:$F$1745,2,0),IPC!$H$1)</f>
        <v>138.32155800000001</v>
      </c>
    </row>
    <row r="369" spans="10:30" x14ac:dyDescent="0.25">
      <c r="J369" s="44" t="str">
        <f t="shared" si="258"/>
        <v/>
      </c>
      <c r="K369" s="33" t="str">
        <f t="shared" ca="1" si="262"/>
        <v/>
      </c>
      <c r="L369" s="108">
        <f t="shared" ca="1" si="261"/>
        <v>0</v>
      </c>
      <c r="M369" s="44" t="str">
        <f t="shared" si="259"/>
        <v/>
      </c>
      <c r="N369" s="45" t="str">
        <f t="shared" ca="1" si="263"/>
        <v/>
      </c>
      <c r="O369" s="108">
        <f t="shared" si="257"/>
        <v>0</v>
      </c>
      <c r="P369" s="21" t="e">
        <f t="shared" si="245"/>
        <v>#N/A</v>
      </c>
      <c r="Q369" s="21" t="e">
        <f t="shared" si="246"/>
        <v>#N/A</v>
      </c>
      <c r="R369" s="21" t="e">
        <f t="shared" si="247"/>
        <v>#N/A</v>
      </c>
      <c r="S369" s="21" t="e">
        <f t="shared" si="248"/>
        <v>#N/A</v>
      </c>
      <c r="T369" s="29" t="e">
        <f t="shared" si="260"/>
        <v>#N/A</v>
      </c>
      <c r="U369" s="34">
        <f t="shared" si="249"/>
        <v>0</v>
      </c>
      <c r="V369" s="35">
        <f t="shared" ca="1" si="252"/>
        <v>44139</v>
      </c>
      <c r="W369" s="54">
        <f t="shared" ca="1" si="253"/>
        <v>10</v>
      </c>
      <c r="X369" s="54">
        <f t="shared" ca="1" si="254"/>
        <v>2020</v>
      </c>
      <c r="Y369" s="55" t="str">
        <f t="shared" ca="1" si="255"/>
        <v>10-2020</v>
      </c>
      <c r="Z369" s="51">
        <f ca="1">IFERROR(VLOOKUP(Y369,IPC!$E$2:$F$1745,2,0),IPC!$H$1)</f>
        <v>138.32155800000001</v>
      </c>
      <c r="AA369" s="48">
        <f t="shared" si="250"/>
        <v>1</v>
      </c>
      <c r="AB369" s="48">
        <f t="shared" si="251"/>
        <v>1900</v>
      </c>
      <c r="AC369" s="32" t="str">
        <f t="shared" si="256"/>
        <v>1-1900</v>
      </c>
      <c r="AD369" s="50">
        <f>IFERROR(VLOOKUP(AC369,IPC!$E$2:$F$1745,2,0),IPC!$H$1)</f>
        <v>138.32155800000001</v>
      </c>
    </row>
    <row r="370" spans="10:30" x14ac:dyDescent="0.25">
      <c r="J370" s="44" t="str">
        <f t="shared" si="258"/>
        <v/>
      </c>
      <c r="K370" s="33" t="str">
        <f t="shared" ca="1" si="262"/>
        <v/>
      </c>
      <c r="L370" s="108">
        <f t="shared" ca="1" si="261"/>
        <v>0</v>
      </c>
      <c r="M370" s="44" t="str">
        <f t="shared" si="259"/>
        <v/>
      </c>
      <c r="N370" s="45" t="str">
        <f t="shared" ca="1" si="263"/>
        <v/>
      </c>
      <c r="O370" s="108">
        <f t="shared" si="257"/>
        <v>0</v>
      </c>
      <c r="P370" s="21" t="e">
        <f t="shared" ref="P370:P433" si="264">+VLOOKUP(D358,$E$2:$F$5,2,0)</f>
        <v>#N/A</v>
      </c>
      <c r="Q370" s="21" t="e">
        <f t="shared" ref="Q370:Q433" si="265">+VLOOKUP(E358,$E$2:$F$5,2,0)</f>
        <v>#N/A</v>
      </c>
      <c r="R370" s="21" t="e">
        <f t="shared" ref="R370:R433" si="266">+VLOOKUP(F358,$E$2:$F$5,2,0)</f>
        <v>#N/A</v>
      </c>
      <c r="S370" s="21" t="e">
        <f t="shared" ref="S370:S433" si="267">+VLOOKUP(G358,$E$2:$F$5,2,0)</f>
        <v>#N/A</v>
      </c>
      <c r="T370" s="29" t="e">
        <f t="shared" si="260"/>
        <v>#N/A</v>
      </c>
      <c r="U370" s="34">
        <f t="shared" ref="U370:U433" si="268">+H358+365*I358</f>
        <v>0</v>
      </c>
      <c r="V370" s="35">
        <f t="shared" ca="1" si="252"/>
        <v>44139</v>
      </c>
      <c r="W370" s="54">
        <f t="shared" ca="1" si="253"/>
        <v>10</v>
      </c>
      <c r="X370" s="54">
        <f t="shared" ca="1" si="254"/>
        <v>2020</v>
      </c>
      <c r="Y370" s="55" t="str">
        <f t="shared" ca="1" si="255"/>
        <v>10-2020</v>
      </c>
      <c r="Z370" s="51">
        <f ca="1">IFERROR(VLOOKUP(Y370,IPC!$E$2:$F$1745,2,0),IPC!$H$1)</f>
        <v>138.32155800000001</v>
      </c>
      <c r="AA370" s="48">
        <f t="shared" ref="AA370:AA433" si="269">+MONTH(H358)</f>
        <v>1</v>
      </c>
      <c r="AB370" s="48">
        <f t="shared" ref="AB370:AB433" si="270">+YEAR(H358)</f>
        <v>1900</v>
      </c>
      <c r="AC370" s="32" t="str">
        <f t="shared" si="256"/>
        <v>1-1900</v>
      </c>
      <c r="AD370" s="50">
        <f>IFERROR(VLOOKUP(AC370,IPC!$E$2:$F$1745,2,0),IPC!$H$1)</f>
        <v>138.32155800000001</v>
      </c>
    </row>
    <row r="371" spans="10:30" x14ac:dyDescent="0.25">
      <c r="J371" s="44" t="str">
        <f t="shared" si="258"/>
        <v/>
      </c>
      <c r="K371" s="33" t="str">
        <f t="shared" ca="1" si="262"/>
        <v/>
      </c>
      <c r="L371" s="108">
        <f t="shared" ca="1" si="261"/>
        <v>0</v>
      </c>
      <c r="M371" s="44" t="str">
        <f t="shared" si="259"/>
        <v/>
      </c>
      <c r="N371" s="45" t="str">
        <f t="shared" ca="1" si="263"/>
        <v/>
      </c>
      <c r="O371" s="108">
        <f t="shared" si="257"/>
        <v>0</v>
      </c>
      <c r="P371" s="21" t="e">
        <f t="shared" si="264"/>
        <v>#N/A</v>
      </c>
      <c r="Q371" s="21" t="e">
        <f t="shared" si="265"/>
        <v>#N/A</v>
      </c>
      <c r="R371" s="21" t="e">
        <f t="shared" si="266"/>
        <v>#N/A</v>
      </c>
      <c r="S371" s="21" t="e">
        <f t="shared" si="267"/>
        <v>#N/A</v>
      </c>
      <c r="T371" s="29" t="e">
        <f t="shared" si="260"/>
        <v>#N/A</v>
      </c>
      <c r="U371" s="34">
        <f t="shared" si="268"/>
        <v>0</v>
      </c>
      <c r="V371" s="35">
        <f t="shared" ca="1" si="252"/>
        <v>44139</v>
      </c>
      <c r="W371" s="54">
        <f t="shared" ca="1" si="253"/>
        <v>10</v>
      </c>
      <c r="X371" s="54">
        <f t="shared" ca="1" si="254"/>
        <v>2020</v>
      </c>
      <c r="Y371" s="55" t="str">
        <f t="shared" ca="1" si="255"/>
        <v>10-2020</v>
      </c>
      <c r="Z371" s="51">
        <f ca="1">IFERROR(VLOOKUP(Y371,IPC!$E$2:$F$1745,2,0),IPC!$H$1)</f>
        <v>138.32155800000001</v>
      </c>
      <c r="AA371" s="48">
        <f t="shared" si="269"/>
        <v>1</v>
      </c>
      <c r="AB371" s="48">
        <f t="shared" si="270"/>
        <v>1900</v>
      </c>
      <c r="AC371" s="32" t="str">
        <f t="shared" si="256"/>
        <v>1-1900</v>
      </c>
      <c r="AD371" s="50">
        <f>IFERROR(VLOOKUP(AC371,IPC!$E$2:$F$1745,2,0),IPC!$H$1)</f>
        <v>138.32155800000001</v>
      </c>
    </row>
    <row r="372" spans="10:30" x14ac:dyDescent="0.25">
      <c r="J372" s="44" t="str">
        <f t="shared" si="258"/>
        <v/>
      </c>
      <c r="K372" s="33" t="str">
        <f t="shared" ca="1" si="262"/>
        <v/>
      </c>
      <c r="L372" s="108">
        <f t="shared" ca="1" si="261"/>
        <v>0</v>
      </c>
      <c r="M372" s="44" t="str">
        <f t="shared" si="259"/>
        <v/>
      </c>
      <c r="N372" s="45" t="str">
        <f t="shared" ca="1" si="263"/>
        <v/>
      </c>
      <c r="O372" s="108">
        <f t="shared" si="257"/>
        <v>0</v>
      </c>
      <c r="P372" s="21" t="e">
        <f t="shared" si="264"/>
        <v>#N/A</v>
      </c>
      <c r="Q372" s="21" t="e">
        <f t="shared" si="265"/>
        <v>#N/A</v>
      </c>
      <c r="R372" s="21" t="e">
        <f t="shared" si="266"/>
        <v>#N/A</v>
      </c>
      <c r="S372" s="21" t="e">
        <f t="shared" si="267"/>
        <v>#N/A</v>
      </c>
      <c r="T372" s="29" t="e">
        <f t="shared" si="260"/>
        <v>#N/A</v>
      </c>
      <c r="U372" s="34">
        <f t="shared" si="268"/>
        <v>0</v>
      </c>
      <c r="V372" s="35">
        <f t="shared" ca="1" si="252"/>
        <v>44139</v>
      </c>
      <c r="W372" s="54">
        <f t="shared" ca="1" si="253"/>
        <v>10</v>
      </c>
      <c r="X372" s="54">
        <f t="shared" ca="1" si="254"/>
        <v>2020</v>
      </c>
      <c r="Y372" s="55" t="str">
        <f t="shared" ca="1" si="255"/>
        <v>10-2020</v>
      </c>
      <c r="Z372" s="51">
        <f ca="1">IFERROR(VLOOKUP(Y372,IPC!$E$2:$F$1745,2,0),IPC!$H$1)</f>
        <v>138.32155800000001</v>
      </c>
      <c r="AA372" s="48">
        <f t="shared" si="269"/>
        <v>1</v>
      </c>
      <c r="AB372" s="48">
        <f t="shared" si="270"/>
        <v>1900</v>
      </c>
      <c r="AC372" s="32" t="str">
        <f t="shared" si="256"/>
        <v>1-1900</v>
      </c>
      <c r="AD372" s="50">
        <f>IFERROR(VLOOKUP(AC372,IPC!$E$2:$F$1745,2,0),IPC!$H$1)</f>
        <v>138.32155800000001</v>
      </c>
    </row>
    <row r="373" spans="10:30" x14ac:dyDescent="0.25">
      <c r="J373" s="44" t="str">
        <f t="shared" si="258"/>
        <v/>
      </c>
      <c r="K373" s="33" t="str">
        <f t="shared" ca="1" si="262"/>
        <v/>
      </c>
      <c r="L373" s="108">
        <f t="shared" ca="1" si="261"/>
        <v>0</v>
      </c>
      <c r="M373" s="44" t="str">
        <f t="shared" si="259"/>
        <v/>
      </c>
      <c r="N373" s="45" t="str">
        <f t="shared" ca="1" si="263"/>
        <v/>
      </c>
      <c r="O373" s="108">
        <f t="shared" si="257"/>
        <v>0</v>
      </c>
      <c r="P373" s="21" t="e">
        <f t="shared" si="264"/>
        <v>#N/A</v>
      </c>
      <c r="Q373" s="21" t="e">
        <f t="shared" si="265"/>
        <v>#N/A</v>
      </c>
      <c r="R373" s="21" t="e">
        <f t="shared" si="266"/>
        <v>#N/A</v>
      </c>
      <c r="S373" s="21" t="e">
        <f t="shared" si="267"/>
        <v>#N/A</v>
      </c>
      <c r="T373" s="29" t="e">
        <f t="shared" si="260"/>
        <v>#N/A</v>
      </c>
      <c r="U373" s="34">
        <f t="shared" si="268"/>
        <v>0</v>
      </c>
      <c r="V373" s="35">
        <f t="shared" ca="1" si="252"/>
        <v>44139</v>
      </c>
      <c r="W373" s="54">
        <f t="shared" ca="1" si="253"/>
        <v>10</v>
      </c>
      <c r="X373" s="54">
        <f t="shared" ca="1" si="254"/>
        <v>2020</v>
      </c>
      <c r="Y373" s="55" t="str">
        <f t="shared" ca="1" si="255"/>
        <v>10-2020</v>
      </c>
      <c r="Z373" s="51">
        <f ca="1">IFERROR(VLOOKUP(Y373,IPC!$E$2:$F$1745,2,0),IPC!$H$1)</f>
        <v>138.32155800000001</v>
      </c>
      <c r="AA373" s="48">
        <f t="shared" si="269"/>
        <v>1</v>
      </c>
      <c r="AB373" s="48">
        <f t="shared" si="270"/>
        <v>1900</v>
      </c>
      <c r="AC373" s="32" t="str">
        <f t="shared" si="256"/>
        <v>1-1900</v>
      </c>
      <c r="AD373" s="50">
        <f>IFERROR(VLOOKUP(AC373,IPC!$E$2:$F$1745,2,0),IPC!$H$1)</f>
        <v>138.32155800000001</v>
      </c>
    </row>
    <row r="374" spans="10:30" x14ac:dyDescent="0.25">
      <c r="J374" s="44" t="str">
        <f t="shared" si="258"/>
        <v/>
      </c>
      <c r="K374" s="33" t="str">
        <f t="shared" ca="1" si="262"/>
        <v/>
      </c>
      <c r="L374" s="108">
        <f t="shared" ca="1" si="261"/>
        <v>0</v>
      </c>
      <c r="M374" s="44" t="str">
        <f t="shared" si="259"/>
        <v/>
      </c>
      <c r="N374" s="45" t="str">
        <f t="shared" ca="1" si="263"/>
        <v/>
      </c>
      <c r="O374" s="108">
        <f t="shared" si="257"/>
        <v>0</v>
      </c>
      <c r="P374" s="21" t="e">
        <f t="shared" si="264"/>
        <v>#N/A</v>
      </c>
      <c r="Q374" s="21" t="e">
        <f t="shared" si="265"/>
        <v>#N/A</v>
      </c>
      <c r="R374" s="21" t="e">
        <f t="shared" si="266"/>
        <v>#N/A</v>
      </c>
      <c r="S374" s="21" t="e">
        <f t="shared" si="267"/>
        <v>#N/A</v>
      </c>
      <c r="T374" s="29" t="e">
        <f t="shared" si="260"/>
        <v>#N/A</v>
      </c>
      <c r="U374" s="34">
        <f t="shared" si="268"/>
        <v>0</v>
      </c>
      <c r="V374" s="35">
        <f t="shared" ca="1" si="252"/>
        <v>44139</v>
      </c>
      <c r="W374" s="54">
        <f t="shared" ca="1" si="253"/>
        <v>10</v>
      </c>
      <c r="X374" s="54">
        <f t="shared" ca="1" si="254"/>
        <v>2020</v>
      </c>
      <c r="Y374" s="55" t="str">
        <f t="shared" ca="1" si="255"/>
        <v>10-2020</v>
      </c>
      <c r="Z374" s="51">
        <f ca="1">IFERROR(VLOOKUP(Y374,IPC!$E$2:$F$1745,2,0),IPC!$H$1)</f>
        <v>138.32155800000001</v>
      </c>
      <c r="AA374" s="48">
        <f t="shared" si="269"/>
        <v>1</v>
      </c>
      <c r="AB374" s="48">
        <f t="shared" si="270"/>
        <v>1900</v>
      </c>
      <c r="AC374" s="32" t="str">
        <f t="shared" si="256"/>
        <v>1-1900</v>
      </c>
      <c r="AD374" s="50">
        <f>IFERROR(VLOOKUP(AC374,IPC!$E$2:$F$1745,2,0),IPC!$H$1)</f>
        <v>138.32155800000001</v>
      </c>
    </row>
    <row r="375" spans="10:30" x14ac:dyDescent="0.25">
      <c r="J375" s="44" t="str">
        <f t="shared" si="258"/>
        <v/>
      </c>
      <c r="K375" s="33" t="str">
        <f t="shared" ca="1" si="262"/>
        <v/>
      </c>
      <c r="L375" s="108">
        <f t="shared" ca="1" si="261"/>
        <v>0</v>
      </c>
      <c r="M375" s="44" t="str">
        <f t="shared" si="259"/>
        <v/>
      </c>
      <c r="N375" s="45" t="str">
        <f t="shared" ca="1" si="263"/>
        <v/>
      </c>
      <c r="O375" s="108">
        <f t="shared" si="257"/>
        <v>0</v>
      </c>
      <c r="P375" s="21" t="e">
        <f t="shared" si="264"/>
        <v>#N/A</v>
      </c>
      <c r="Q375" s="21" t="e">
        <f t="shared" si="265"/>
        <v>#N/A</v>
      </c>
      <c r="R375" s="21" t="e">
        <f t="shared" si="266"/>
        <v>#N/A</v>
      </c>
      <c r="S375" s="21" t="e">
        <f t="shared" si="267"/>
        <v>#N/A</v>
      </c>
      <c r="T375" s="29" t="e">
        <f t="shared" si="260"/>
        <v>#N/A</v>
      </c>
      <c r="U375" s="34">
        <f t="shared" si="268"/>
        <v>0</v>
      </c>
      <c r="V375" s="35">
        <f t="shared" ca="1" si="252"/>
        <v>44139</v>
      </c>
      <c r="W375" s="54">
        <f t="shared" ca="1" si="253"/>
        <v>10</v>
      </c>
      <c r="X375" s="54">
        <f t="shared" ca="1" si="254"/>
        <v>2020</v>
      </c>
      <c r="Y375" s="55" t="str">
        <f t="shared" ca="1" si="255"/>
        <v>10-2020</v>
      </c>
      <c r="Z375" s="51">
        <f ca="1">IFERROR(VLOOKUP(Y375,IPC!$E$2:$F$1745,2,0),IPC!$H$1)</f>
        <v>138.32155800000001</v>
      </c>
      <c r="AA375" s="48">
        <f t="shared" si="269"/>
        <v>1</v>
      </c>
      <c r="AB375" s="48">
        <f t="shared" si="270"/>
        <v>1900</v>
      </c>
      <c r="AC375" s="32" t="str">
        <f t="shared" si="256"/>
        <v>1-1900</v>
      </c>
      <c r="AD375" s="50">
        <f>IFERROR(VLOOKUP(AC375,IPC!$E$2:$F$1745,2,0),IPC!$H$1)</f>
        <v>138.32155800000001</v>
      </c>
    </row>
    <row r="376" spans="10:30" x14ac:dyDescent="0.25">
      <c r="J376" s="44" t="str">
        <f t="shared" si="258"/>
        <v/>
      </c>
      <c r="K376" s="33" t="str">
        <f t="shared" ca="1" si="262"/>
        <v/>
      </c>
      <c r="L376" s="108">
        <f t="shared" ca="1" si="261"/>
        <v>0</v>
      </c>
      <c r="M376" s="44" t="str">
        <f t="shared" si="259"/>
        <v/>
      </c>
      <c r="N376" s="45" t="str">
        <f t="shared" ca="1" si="263"/>
        <v/>
      </c>
      <c r="O376" s="108">
        <f t="shared" si="257"/>
        <v>0</v>
      </c>
      <c r="P376" s="21" t="e">
        <f t="shared" si="264"/>
        <v>#N/A</v>
      </c>
      <c r="Q376" s="21" t="e">
        <f t="shared" si="265"/>
        <v>#N/A</v>
      </c>
      <c r="R376" s="21" t="e">
        <f t="shared" si="266"/>
        <v>#N/A</v>
      </c>
      <c r="S376" s="21" t="e">
        <f t="shared" si="267"/>
        <v>#N/A</v>
      </c>
      <c r="T376" s="29" t="e">
        <f t="shared" si="260"/>
        <v>#N/A</v>
      </c>
      <c r="U376" s="34">
        <f t="shared" si="268"/>
        <v>0</v>
      </c>
      <c r="V376" s="35">
        <f t="shared" ca="1" si="252"/>
        <v>44139</v>
      </c>
      <c r="W376" s="54">
        <f t="shared" ca="1" si="253"/>
        <v>10</v>
      </c>
      <c r="X376" s="54">
        <f t="shared" ca="1" si="254"/>
        <v>2020</v>
      </c>
      <c r="Y376" s="55" t="str">
        <f t="shared" ca="1" si="255"/>
        <v>10-2020</v>
      </c>
      <c r="Z376" s="51">
        <f ca="1">IFERROR(VLOOKUP(Y376,IPC!$E$2:$F$1745,2,0),IPC!$H$1)</f>
        <v>138.32155800000001</v>
      </c>
      <c r="AA376" s="48">
        <f t="shared" si="269"/>
        <v>1</v>
      </c>
      <c r="AB376" s="48">
        <f t="shared" si="270"/>
        <v>1900</v>
      </c>
      <c r="AC376" s="32" t="str">
        <f t="shared" si="256"/>
        <v>1-1900</v>
      </c>
      <c r="AD376" s="50">
        <f>IFERROR(VLOOKUP(AC376,IPC!$E$2:$F$1745,2,0),IPC!$H$1)</f>
        <v>138.32155800000001</v>
      </c>
    </row>
    <row r="377" spans="10:30" x14ac:dyDescent="0.25">
      <c r="J377" s="44" t="str">
        <f t="shared" si="258"/>
        <v/>
      </c>
      <c r="K377" s="33" t="str">
        <f t="shared" ca="1" si="262"/>
        <v/>
      </c>
      <c r="L377" s="108">
        <f t="shared" ca="1" si="261"/>
        <v>0</v>
      </c>
      <c r="M377" s="44" t="str">
        <f t="shared" si="259"/>
        <v/>
      </c>
      <c r="N377" s="45" t="str">
        <f t="shared" ca="1" si="263"/>
        <v/>
      </c>
      <c r="O377" s="108">
        <f t="shared" si="257"/>
        <v>0</v>
      </c>
      <c r="P377" s="21" t="e">
        <f t="shared" si="264"/>
        <v>#N/A</v>
      </c>
      <c r="Q377" s="21" t="e">
        <f t="shared" si="265"/>
        <v>#N/A</v>
      </c>
      <c r="R377" s="21" t="e">
        <f t="shared" si="266"/>
        <v>#N/A</v>
      </c>
      <c r="S377" s="21" t="e">
        <f t="shared" si="267"/>
        <v>#N/A</v>
      </c>
      <c r="T377" s="29" t="e">
        <f t="shared" si="260"/>
        <v>#N/A</v>
      </c>
      <c r="U377" s="34">
        <f t="shared" si="268"/>
        <v>0</v>
      </c>
      <c r="V377" s="35">
        <f t="shared" ca="1" si="252"/>
        <v>44139</v>
      </c>
      <c r="W377" s="54">
        <f t="shared" ca="1" si="253"/>
        <v>10</v>
      </c>
      <c r="X377" s="54">
        <f t="shared" ca="1" si="254"/>
        <v>2020</v>
      </c>
      <c r="Y377" s="55" t="str">
        <f t="shared" ca="1" si="255"/>
        <v>10-2020</v>
      </c>
      <c r="Z377" s="51">
        <f ca="1">IFERROR(VLOOKUP(Y377,IPC!$E$2:$F$1745,2,0),IPC!$H$1)</f>
        <v>138.32155800000001</v>
      </c>
      <c r="AA377" s="48">
        <f t="shared" si="269"/>
        <v>1</v>
      </c>
      <c r="AB377" s="48">
        <f t="shared" si="270"/>
        <v>1900</v>
      </c>
      <c r="AC377" s="32" t="str">
        <f t="shared" si="256"/>
        <v>1-1900</v>
      </c>
      <c r="AD377" s="50">
        <f>IFERROR(VLOOKUP(AC377,IPC!$E$2:$F$1745,2,0),IPC!$H$1)</f>
        <v>138.32155800000001</v>
      </c>
    </row>
    <row r="378" spans="10:30" x14ac:dyDescent="0.25">
      <c r="J378" s="44" t="str">
        <f t="shared" si="258"/>
        <v/>
      </c>
      <c r="K378" s="33" t="str">
        <f t="shared" ca="1" si="262"/>
        <v/>
      </c>
      <c r="L378" s="108">
        <f t="shared" ca="1" si="261"/>
        <v>0</v>
      </c>
      <c r="M378" s="44" t="str">
        <f t="shared" si="259"/>
        <v/>
      </c>
      <c r="N378" s="45" t="str">
        <f t="shared" ca="1" si="263"/>
        <v/>
      </c>
      <c r="O378" s="108">
        <f t="shared" si="257"/>
        <v>0</v>
      </c>
      <c r="P378" s="21" t="e">
        <f t="shared" si="264"/>
        <v>#N/A</v>
      </c>
      <c r="Q378" s="21" t="e">
        <f t="shared" si="265"/>
        <v>#N/A</v>
      </c>
      <c r="R378" s="21" t="e">
        <f t="shared" si="266"/>
        <v>#N/A</v>
      </c>
      <c r="S378" s="21" t="e">
        <f t="shared" si="267"/>
        <v>#N/A</v>
      </c>
      <c r="T378" s="29" t="e">
        <f t="shared" si="260"/>
        <v>#N/A</v>
      </c>
      <c r="U378" s="34">
        <f t="shared" si="268"/>
        <v>0</v>
      </c>
      <c r="V378" s="35">
        <f t="shared" ref="V378:V441" ca="1" si="271">+TODAY()</f>
        <v>44139</v>
      </c>
      <c r="W378" s="54">
        <f t="shared" ref="W378:W441" ca="1" si="272">+MONTH(V378)-1</f>
        <v>10</v>
      </c>
      <c r="X378" s="54">
        <f t="shared" ref="X378:X441" ca="1" si="273">+YEAR(V378)</f>
        <v>2020</v>
      </c>
      <c r="Y378" s="55" t="str">
        <f t="shared" ref="Y378:Y441" ca="1" si="274">+W378&amp;"-"&amp;X378</f>
        <v>10-2020</v>
      </c>
      <c r="Z378" s="51">
        <f ca="1">IFERROR(VLOOKUP(Y378,IPC!$E$2:$F$1745,2,0),IPC!$H$1)</f>
        <v>138.32155800000001</v>
      </c>
      <c r="AA378" s="48">
        <f t="shared" si="269"/>
        <v>1</v>
      </c>
      <c r="AB378" s="48">
        <f t="shared" si="270"/>
        <v>1900</v>
      </c>
      <c r="AC378" s="32" t="str">
        <f t="shared" si="256"/>
        <v>1-1900</v>
      </c>
      <c r="AD378" s="50">
        <f>IFERROR(VLOOKUP(AC378,IPC!$E$2:$F$1745,2,0),IPC!$H$1)</f>
        <v>138.32155800000001</v>
      </c>
    </row>
    <row r="379" spans="10:30" x14ac:dyDescent="0.25">
      <c r="J379" s="44" t="str">
        <f t="shared" si="258"/>
        <v/>
      </c>
      <c r="K379" s="33" t="str">
        <f t="shared" ca="1" si="262"/>
        <v/>
      </c>
      <c r="L379" s="108">
        <f t="shared" ca="1" si="261"/>
        <v>0</v>
      </c>
      <c r="M379" s="44" t="str">
        <f t="shared" si="259"/>
        <v/>
      </c>
      <c r="N379" s="45" t="str">
        <f t="shared" ca="1" si="263"/>
        <v/>
      </c>
      <c r="O379" s="108">
        <f t="shared" si="257"/>
        <v>0</v>
      </c>
      <c r="P379" s="21" t="e">
        <f t="shared" si="264"/>
        <v>#N/A</v>
      </c>
      <c r="Q379" s="21" t="e">
        <f t="shared" si="265"/>
        <v>#N/A</v>
      </c>
      <c r="R379" s="21" t="e">
        <f t="shared" si="266"/>
        <v>#N/A</v>
      </c>
      <c r="S379" s="21" t="e">
        <f t="shared" si="267"/>
        <v>#N/A</v>
      </c>
      <c r="T379" s="29" t="e">
        <f t="shared" si="260"/>
        <v>#N/A</v>
      </c>
      <c r="U379" s="34">
        <f t="shared" si="268"/>
        <v>0</v>
      </c>
      <c r="V379" s="35">
        <f t="shared" ca="1" si="271"/>
        <v>44139</v>
      </c>
      <c r="W379" s="54">
        <f t="shared" ca="1" si="272"/>
        <v>10</v>
      </c>
      <c r="X379" s="54">
        <f t="shared" ca="1" si="273"/>
        <v>2020</v>
      </c>
      <c r="Y379" s="55" t="str">
        <f t="shared" ca="1" si="274"/>
        <v>10-2020</v>
      </c>
      <c r="Z379" s="51">
        <f ca="1">IFERROR(VLOOKUP(Y379,IPC!$E$2:$F$1745,2,0),IPC!$H$1)</f>
        <v>138.32155800000001</v>
      </c>
      <c r="AA379" s="48">
        <f t="shared" si="269"/>
        <v>1</v>
      </c>
      <c r="AB379" s="48">
        <f t="shared" si="270"/>
        <v>1900</v>
      </c>
      <c r="AC379" s="32" t="str">
        <f t="shared" si="256"/>
        <v>1-1900</v>
      </c>
      <c r="AD379" s="50">
        <f>IFERROR(VLOOKUP(AC379,IPC!$E$2:$F$1745,2,0),IPC!$H$1)</f>
        <v>138.32155800000001</v>
      </c>
    </row>
    <row r="380" spans="10:30" x14ac:dyDescent="0.25">
      <c r="J380" s="44" t="str">
        <f t="shared" si="258"/>
        <v/>
      </c>
      <c r="K380" s="33" t="str">
        <f t="shared" ca="1" si="262"/>
        <v/>
      </c>
      <c r="L380" s="108">
        <f t="shared" ca="1" si="261"/>
        <v>0</v>
      </c>
      <c r="M380" s="44" t="str">
        <f t="shared" si="259"/>
        <v/>
      </c>
      <c r="N380" s="45" t="str">
        <f t="shared" ca="1" si="263"/>
        <v/>
      </c>
      <c r="O380" s="108">
        <f t="shared" si="257"/>
        <v>0</v>
      </c>
      <c r="P380" s="21" t="e">
        <f t="shared" si="264"/>
        <v>#N/A</v>
      </c>
      <c r="Q380" s="21" t="e">
        <f t="shared" si="265"/>
        <v>#N/A</v>
      </c>
      <c r="R380" s="21" t="e">
        <f t="shared" si="266"/>
        <v>#N/A</v>
      </c>
      <c r="S380" s="21" t="e">
        <f t="shared" si="267"/>
        <v>#N/A</v>
      </c>
      <c r="T380" s="29" t="e">
        <f t="shared" si="260"/>
        <v>#N/A</v>
      </c>
      <c r="U380" s="34">
        <f t="shared" si="268"/>
        <v>0</v>
      </c>
      <c r="V380" s="35">
        <f t="shared" ca="1" si="271"/>
        <v>44139</v>
      </c>
      <c r="W380" s="54">
        <f t="shared" ca="1" si="272"/>
        <v>10</v>
      </c>
      <c r="X380" s="54">
        <f t="shared" ca="1" si="273"/>
        <v>2020</v>
      </c>
      <c r="Y380" s="55" t="str">
        <f t="shared" ca="1" si="274"/>
        <v>10-2020</v>
      </c>
      <c r="Z380" s="51">
        <f ca="1">IFERROR(VLOOKUP(Y380,IPC!$E$2:$F$1745,2,0),IPC!$H$1)</f>
        <v>138.32155800000001</v>
      </c>
      <c r="AA380" s="48">
        <f t="shared" si="269"/>
        <v>1</v>
      </c>
      <c r="AB380" s="48">
        <f t="shared" si="270"/>
        <v>1900</v>
      </c>
      <c r="AC380" s="32" t="str">
        <f t="shared" si="256"/>
        <v>1-1900</v>
      </c>
      <c r="AD380" s="50">
        <f>IFERROR(VLOOKUP(AC380,IPC!$E$2:$F$1745,2,0),IPC!$H$1)</f>
        <v>138.32155800000001</v>
      </c>
    </row>
    <row r="381" spans="10:30" x14ac:dyDescent="0.25">
      <c r="J381" s="44" t="str">
        <f t="shared" si="258"/>
        <v/>
      </c>
      <c r="K381" s="33" t="str">
        <f t="shared" ca="1" si="262"/>
        <v/>
      </c>
      <c r="L381" s="108">
        <f t="shared" ca="1" si="261"/>
        <v>0</v>
      </c>
      <c r="M381" s="44" t="str">
        <f t="shared" si="259"/>
        <v/>
      </c>
      <c r="N381" s="45" t="str">
        <f t="shared" ca="1" si="263"/>
        <v/>
      </c>
      <c r="O381" s="108">
        <f t="shared" si="257"/>
        <v>0</v>
      </c>
      <c r="P381" s="21" t="e">
        <f t="shared" si="264"/>
        <v>#N/A</v>
      </c>
      <c r="Q381" s="21" t="e">
        <f t="shared" si="265"/>
        <v>#N/A</v>
      </c>
      <c r="R381" s="21" t="e">
        <f t="shared" si="266"/>
        <v>#N/A</v>
      </c>
      <c r="S381" s="21" t="e">
        <f t="shared" si="267"/>
        <v>#N/A</v>
      </c>
      <c r="T381" s="29" t="e">
        <f t="shared" si="260"/>
        <v>#N/A</v>
      </c>
      <c r="U381" s="34">
        <f t="shared" si="268"/>
        <v>0</v>
      </c>
      <c r="V381" s="35">
        <f t="shared" ca="1" si="271"/>
        <v>44139</v>
      </c>
      <c r="W381" s="54">
        <f t="shared" ca="1" si="272"/>
        <v>10</v>
      </c>
      <c r="X381" s="54">
        <f t="shared" ca="1" si="273"/>
        <v>2020</v>
      </c>
      <c r="Y381" s="55" t="str">
        <f t="shared" ca="1" si="274"/>
        <v>10-2020</v>
      </c>
      <c r="Z381" s="51">
        <f ca="1">IFERROR(VLOOKUP(Y381,IPC!$E$2:$F$1745,2,0),IPC!$H$1)</f>
        <v>138.32155800000001</v>
      </c>
      <c r="AA381" s="48">
        <f t="shared" si="269"/>
        <v>1</v>
      </c>
      <c r="AB381" s="48">
        <f t="shared" si="270"/>
        <v>1900</v>
      </c>
      <c r="AC381" s="32" t="str">
        <f t="shared" si="256"/>
        <v>1-1900</v>
      </c>
      <c r="AD381" s="50">
        <f>IFERROR(VLOOKUP(AC381,IPC!$E$2:$F$1745,2,0),IPC!$H$1)</f>
        <v>138.32155800000001</v>
      </c>
    </row>
    <row r="382" spans="10:30" x14ac:dyDescent="0.25">
      <c r="J382" s="44" t="str">
        <f t="shared" si="258"/>
        <v/>
      </c>
      <c r="K382" s="33" t="str">
        <f t="shared" ca="1" si="262"/>
        <v/>
      </c>
      <c r="L382" s="108">
        <f t="shared" ca="1" si="261"/>
        <v>0</v>
      </c>
      <c r="M382" s="44" t="str">
        <f t="shared" si="259"/>
        <v/>
      </c>
      <c r="N382" s="45" t="str">
        <f t="shared" ca="1" si="263"/>
        <v/>
      </c>
      <c r="O382" s="108">
        <f t="shared" si="257"/>
        <v>0</v>
      </c>
      <c r="P382" s="21" t="e">
        <f t="shared" si="264"/>
        <v>#N/A</v>
      </c>
      <c r="Q382" s="21" t="e">
        <f t="shared" si="265"/>
        <v>#N/A</v>
      </c>
      <c r="R382" s="21" t="e">
        <f t="shared" si="266"/>
        <v>#N/A</v>
      </c>
      <c r="S382" s="21" t="e">
        <f t="shared" si="267"/>
        <v>#N/A</v>
      </c>
      <c r="T382" s="29" t="e">
        <f t="shared" si="260"/>
        <v>#N/A</v>
      </c>
      <c r="U382" s="34">
        <f t="shared" si="268"/>
        <v>0</v>
      </c>
      <c r="V382" s="35">
        <f t="shared" ca="1" si="271"/>
        <v>44139</v>
      </c>
      <c r="W382" s="54">
        <f t="shared" ca="1" si="272"/>
        <v>10</v>
      </c>
      <c r="X382" s="54">
        <f t="shared" ca="1" si="273"/>
        <v>2020</v>
      </c>
      <c r="Y382" s="55" t="str">
        <f t="shared" ca="1" si="274"/>
        <v>10-2020</v>
      </c>
      <c r="Z382" s="51">
        <f ca="1">IFERROR(VLOOKUP(Y382,IPC!$E$2:$F$1745,2,0),IPC!$H$1)</f>
        <v>138.32155800000001</v>
      </c>
      <c r="AA382" s="48">
        <f t="shared" si="269"/>
        <v>1</v>
      </c>
      <c r="AB382" s="48">
        <f t="shared" si="270"/>
        <v>1900</v>
      </c>
      <c r="AC382" s="32" t="str">
        <f t="shared" si="256"/>
        <v>1-1900</v>
      </c>
      <c r="AD382" s="50">
        <f>IFERROR(VLOOKUP(AC382,IPC!$E$2:$F$1745,2,0),IPC!$H$1)</f>
        <v>138.32155800000001</v>
      </c>
    </row>
    <row r="383" spans="10:30" x14ac:dyDescent="0.25">
      <c r="J383" s="44" t="str">
        <f t="shared" si="258"/>
        <v/>
      </c>
      <c r="K383" s="33" t="str">
        <f t="shared" ca="1" si="262"/>
        <v/>
      </c>
      <c r="L383" s="108">
        <f t="shared" ca="1" si="261"/>
        <v>0</v>
      </c>
      <c r="M383" s="44" t="str">
        <f t="shared" si="259"/>
        <v/>
      </c>
      <c r="N383" s="45" t="str">
        <f t="shared" ca="1" si="263"/>
        <v/>
      </c>
      <c r="O383" s="108">
        <f t="shared" si="257"/>
        <v>0</v>
      </c>
      <c r="P383" s="21" t="e">
        <f t="shared" si="264"/>
        <v>#N/A</v>
      </c>
      <c r="Q383" s="21" t="e">
        <f t="shared" si="265"/>
        <v>#N/A</v>
      </c>
      <c r="R383" s="21" t="e">
        <f t="shared" si="266"/>
        <v>#N/A</v>
      </c>
      <c r="S383" s="21" t="e">
        <f t="shared" si="267"/>
        <v>#N/A</v>
      </c>
      <c r="T383" s="29" t="e">
        <f t="shared" si="260"/>
        <v>#N/A</v>
      </c>
      <c r="U383" s="34">
        <f t="shared" si="268"/>
        <v>0</v>
      </c>
      <c r="V383" s="35">
        <f t="shared" ca="1" si="271"/>
        <v>44139</v>
      </c>
      <c r="W383" s="54">
        <f t="shared" ca="1" si="272"/>
        <v>10</v>
      </c>
      <c r="X383" s="54">
        <f t="shared" ca="1" si="273"/>
        <v>2020</v>
      </c>
      <c r="Y383" s="55" t="str">
        <f t="shared" ca="1" si="274"/>
        <v>10-2020</v>
      </c>
      <c r="Z383" s="51">
        <f ca="1">IFERROR(VLOOKUP(Y383,IPC!$E$2:$F$1745,2,0),IPC!$H$1)</f>
        <v>138.32155800000001</v>
      </c>
      <c r="AA383" s="48">
        <f t="shared" si="269"/>
        <v>1</v>
      </c>
      <c r="AB383" s="48">
        <f t="shared" si="270"/>
        <v>1900</v>
      </c>
      <c r="AC383" s="32" t="str">
        <f t="shared" ref="AC383:AC446" si="275">+AA383&amp;"-"&amp;AB383</f>
        <v>1-1900</v>
      </c>
      <c r="AD383" s="50">
        <f>IFERROR(VLOOKUP(AC383,IPC!$E$2:$F$1745,2,0),IPC!$H$1)</f>
        <v>138.32155800000001</v>
      </c>
    </row>
    <row r="384" spans="10:30" x14ac:dyDescent="0.25">
      <c r="J384" s="44" t="str">
        <f t="shared" si="258"/>
        <v/>
      </c>
      <c r="K384" s="33" t="str">
        <f t="shared" ca="1" si="262"/>
        <v/>
      </c>
      <c r="L384" s="108">
        <f t="shared" ca="1" si="261"/>
        <v>0</v>
      </c>
      <c r="M384" s="44" t="str">
        <f t="shared" si="259"/>
        <v/>
      </c>
      <c r="N384" s="45" t="str">
        <f t="shared" ca="1" si="263"/>
        <v/>
      </c>
      <c r="O384" s="108">
        <f t="shared" si="257"/>
        <v>0</v>
      </c>
      <c r="P384" s="21" t="e">
        <f t="shared" si="264"/>
        <v>#N/A</v>
      </c>
      <c r="Q384" s="21" t="e">
        <f t="shared" si="265"/>
        <v>#N/A</v>
      </c>
      <c r="R384" s="21" t="e">
        <f t="shared" si="266"/>
        <v>#N/A</v>
      </c>
      <c r="S384" s="21" t="e">
        <f t="shared" si="267"/>
        <v>#N/A</v>
      </c>
      <c r="T384" s="29" t="e">
        <f t="shared" si="260"/>
        <v>#N/A</v>
      </c>
      <c r="U384" s="34">
        <f t="shared" si="268"/>
        <v>0</v>
      </c>
      <c r="V384" s="35">
        <f t="shared" ca="1" si="271"/>
        <v>44139</v>
      </c>
      <c r="W384" s="54">
        <f t="shared" ca="1" si="272"/>
        <v>10</v>
      </c>
      <c r="X384" s="54">
        <f t="shared" ca="1" si="273"/>
        <v>2020</v>
      </c>
      <c r="Y384" s="55" t="str">
        <f t="shared" ca="1" si="274"/>
        <v>10-2020</v>
      </c>
      <c r="Z384" s="51">
        <f ca="1">IFERROR(VLOOKUP(Y384,IPC!$E$2:$F$1745,2,0),IPC!$H$1)</f>
        <v>138.32155800000001</v>
      </c>
      <c r="AA384" s="48">
        <f t="shared" si="269"/>
        <v>1</v>
      </c>
      <c r="AB384" s="48">
        <f t="shared" si="270"/>
        <v>1900</v>
      </c>
      <c r="AC384" s="32" t="str">
        <f t="shared" si="275"/>
        <v>1-1900</v>
      </c>
      <c r="AD384" s="50">
        <f>IFERROR(VLOOKUP(AC384,IPC!$E$2:$F$1745,2,0),IPC!$H$1)</f>
        <v>138.32155800000001</v>
      </c>
    </row>
    <row r="385" spans="10:30" x14ac:dyDescent="0.25">
      <c r="J385" s="44" t="str">
        <f t="shared" si="258"/>
        <v/>
      </c>
      <c r="K385" s="33" t="str">
        <f t="shared" ca="1" si="262"/>
        <v/>
      </c>
      <c r="L385" s="108">
        <f t="shared" ca="1" si="261"/>
        <v>0</v>
      </c>
      <c r="M385" s="44" t="str">
        <f t="shared" si="259"/>
        <v/>
      </c>
      <c r="N385" s="45" t="str">
        <f t="shared" ca="1" si="263"/>
        <v/>
      </c>
      <c r="O385" s="108">
        <f t="shared" si="257"/>
        <v>0</v>
      </c>
      <c r="P385" s="21" t="e">
        <f t="shared" si="264"/>
        <v>#N/A</v>
      </c>
      <c r="Q385" s="21" t="e">
        <f t="shared" si="265"/>
        <v>#N/A</v>
      </c>
      <c r="R385" s="21" t="e">
        <f t="shared" si="266"/>
        <v>#N/A</v>
      </c>
      <c r="S385" s="21" t="e">
        <f t="shared" si="267"/>
        <v>#N/A</v>
      </c>
      <c r="T385" s="29" t="e">
        <f t="shared" si="260"/>
        <v>#N/A</v>
      </c>
      <c r="U385" s="34">
        <f t="shared" si="268"/>
        <v>0</v>
      </c>
      <c r="V385" s="35">
        <f t="shared" ca="1" si="271"/>
        <v>44139</v>
      </c>
      <c r="W385" s="54">
        <f t="shared" ca="1" si="272"/>
        <v>10</v>
      </c>
      <c r="X385" s="54">
        <f t="shared" ca="1" si="273"/>
        <v>2020</v>
      </c>
      <c r="Y385" s="55" t="str">
        <f t="shared" ca="1" si="274"/>
        <v>10-2020</v>
      </c>
      <c r="Z385" s="51">
        <f ca="1">IFERROR(VLOOKUP(Y385,IPC!$E$2:$F$1745,2,0),IPC!$H$1)</f>
        <v>138.32155800000001</v>
      </c>
      <c r="AA385" s="48">
        <f t="shared" si="269"/>
        <v>1</v>
      </c>
      <c r="AB385" s="48">
        <f t="shared" si="270"/>
        <v>1900</v>
      </c>
      <c r="AC385" s="32" t="str">
        <f t="shared" si="275"/>
        <v>1-1900</v>
      </c>
      <c r="AD385" s="50">
        <f>IFERROR(VLOOKUP(AC385,IPC!$E$2:$F$1745,2,0),IPC!$H$1)</f>
        <v>138.32155800000001</v>
      </c>
    </row>
    <row r="386" spans="10:30" x14ac:dyDescent="0.25">
      <c r="J386" s="44" t="str">
        <f t="shared" si="258"/>
        <v/>
      </c>
      <c r="K386" s="33" t="str">
        <f t="shared" ca="1" si="262"/>
        <v/>
      </c>
      <c r="L386" s="108">
        <f t="shared" ca="1" si="261"/>
        <v>0</v>
      </c>
      <c r="M386" s="44" t="str">
        <f t="shared" si="259"/>
        <v/>
      </c>
      <c r="N386" s="45" t="str">
        <f t="shared" ca="1" si="263"/>
        <v/>
      </c>
      <c r="O386" s="108">
        <f t="shared" si="257"/>
        <v>0</v>
      </c>
      <c r="P386" s="21" t="e">
        <f t="shared" si="264"/>
        <v>#N/A</v>
      </c>
      <c r="Q386" s="21" t="e">
        <f t="shared" si="265"/>
        <v>#N/A</v>
      </c>
      <c r="R386" s="21" t="e">
        <f t="shared" si="266"/>
        <v>#N/A</v>
      </c>
      <c r="S386" s="21" t="e">
        <f t="shared" si="267"/>
        <v>#N/A</v>
      </c>
      <c r="T386" s="29" t="e">
        <f t="shared" si="260"/>
        <v>#N/A</v>
      </c>
      <c r="U386" s="34">
        <f t="shared" si="268"/>
        <v>0</v>
      </c>
      <c r="V386" s="35">
        <f t="shared" ca="1" si="271"/>
        <v>44139</v>
      </c>
      <c r="W386" s="54">
        <f t="shared" ca="1" si="272"/>
        <v>10</v>
      </c>
      <c r="X386" s="54">
        <f t="shared" ca="1" si="273"/>
        <v>2020</v>
      </c>
      <c r="Y386" s="55" t="str">
        <f t="shared" ca="1" si="274"/>
        <v>10-2020</v>
      </c>
      <c r="Z386" s="51">
        <f ca="1">IFERROR(VLOOKUP(Y386,IPC!$E$2:$F$1745,2,0),IPC!$H$1)</f>
        <v>138.32155800000001</v>
      </c>
      <c r="AA386" s="48">
        <f t="shared" si="269"/>
        <v>1</v>
      </c>
      <c r="AB386" s="48">
        <f t="shared" si="270"/>
        <v>1900</v>
      </c>
      <c r="AC386" s="32" t="str">
        <f t="shared" si="275"/>
        <v>1-1900</v>
      </c>
      <c r="AD386" s="50">
        <f>IFERROR(VLOOKUP(AC386,IPC!$E$2:$F$1745,2,0),IPC!$H$1)</f>
        <v>138.32155800000001</v>
      </c>
    </row>
    <row r="387" spans="10:30" x14ac:dyDescent="0.25">
      <c r="J387" s="44" t="str">
        <f t="shared" si="258"/>
        <v/>
      </c>
      <c r="K387" s="33" t="str">
        <f t="shared" ca="1" si="262"/>
        <v/>
      </c>
      <c r="L387" s="108">
        <f t="shared" ca="1" si="261"/>
        <v>0</v>
      </c>
      <c r="M387" s="44" t="str">
        <f t="shared" si="259"/>
        <v/>
      </c>
      <c r="N387" s="45" t="str">
        <f t="shared" ca="1" si="263"/>
        <v/>
      </c>
      <c r="O387" s="108">
        <f t="shared" si="257"/>
        <v>0</v>
      </c>
      <c r="P387" s="21" t="e">
        <f t="shared" si="264"/>
        <v>#N/A</v>
      </c>
      <c r="Q387" s="21" t="e">
        <f t="shared" si="265"/>
        <v>#N/A</v>
      </c>
      <c r="R387" s="21" t="e">
        <f t="shared" si="266"/>
        <v>#N/A</v>
      </c>
      <c r="S387" s="21" t="e">
        <f t="shared" si="267"/>
        <v>#N/A</v>
      </c>
      <c r="T387" s="29" t="e">
        <f t="shared" si="260"/>
        <v>#N/A</v>
      </c>
      <c r="U387" s="34">
        <f t="shared" si="268"/>
        <v>0</v>
      </c>
      <c r="V387" s="35">
        <f t="shared" ca="1" si="271"/>
        <v>44139</v>
      </c>
      <c r="W387" s="54">
        <f t="shared" ca="1" si="272"/>
        <v>10</v>
      </c>
      <c r="X387" s="54">
        <f t="shared" ca="1" si="273"/>
        <v>2020</v>
      </c>
      <c r="Y387" s="55" t="str">
        <f t="shared" ca="1" si="274"/>
        <v>10-2020</v>
      </c>
      <c r="Z387" s="51">
        <f ca="1">IFERROR(VLOOKUP(Y387,IPC!$E$2:$F$1745,2,0),IPC!$H$1)</f>
        <v>138.32155800000001</v>
      </c>
      <c r="AA387" s="48">
        <f t="shared" si="269"/>
        <v>1</v>
      </c>
      <c r="AB387" s="48">
        <f t="shared" si="270"/>
        <v>1900</v>
      </c>
      <c r="AC387" s="32" t="str">
        <f t="shared" si="275"/>
        <v>1-1900</v>
      </c>
      <c r="AD387" s="50">
        <f>IFERROR(VLOOKUP(AC387,IPC!$E$2:$F$1745,2,0),IPC!$H$1)</f>
        <v>138.32155800000001</v>
      </c>
    </row>
    <row r="388" spans="10:30" x14ac:dyDescent="0.25">
      <c r="J388" s="44" t="str">
        <f t="shared" si="258"/>
        <v/>
      </c>
      <c r="K388" s="33" t="str">
        <f t="shared" ca="1" si="262"/>
        <v/>
      </c>
      <c r="L388" s="108">
        <f t="shared" ca="1" si="261"/>
        <v>0</v>
      </c>
      <c r="M388" s="44" t="str">
        <f t="shared" si="259"/>
        <v/>
      </c>
      <c r="N388" s="45" t="str">
        <f t="shared" ca="1" si="263"/>
        <v/>
      </c>
      <c r="O388" s="108">
        <f t="shared" si="257"/>
        <v>0</v>
      </c>
      <c r="P388" s="21" t="e">
        <f t="shared" si="264"/>
        <v>#N/A</v>
      </c>
      <c r="Q388" s="21" t="e">
        <f t="shared" si="265"/>
        <v>#N/A</v>
      </c>
      <c r="R388" s="21" t="e">
        <f t="shared" si="266"/>
        <v>#N/A</v>
      </c>
      <c r="S388" s="21" t="e">
        <f t="shared" si="267"/>
        <v>#N/A</v>
      </c>
      <c r="T388" s="29" t="e">
        <f t="shared" si="260"/>
        <v>#N/A</v>
      </c>
      <c r="U388" s="34">
        <f t="shared" si="268"/>
        <v>0</v>
      </c>
      <c r="V388" s="35">
        <f t="shared" ca="1" si="271"/>
        <v>44139</v>
      </c>
      <c r="W388" s="54">
        <f t="shared" ca="1" si="272"/>
        <v>10</v>
      </c>
      <c r="X388" s="54">
        <f t="shared" ca="1" si="273"/>
        <v>2020</v>
      </c>
      <c r="Y388" s="55" t="str">
        <f t="shared" ca="1" si="274"/>
        <v>10-2020</v>
      </c>
      <c r="Z388" s="51">
        <f ca="1">IFERROR(VLOOKUP(Y388,IPC!$E$2:$F$1745,2,0),IPC!$H$1)</f>
        <v>138.32155800000001</v>
      </c>
      <c r="AA388" s="48">
        <f t="shared" si="269"/>
        <v>1</v>
      </c>
      <c r="AB388" s="48">
        <f t="shared" si="270"/>
        <v>1900</v>
      </c>
      <c r="AC388" s="32" t="str">
        <f t="shared" si="275"/>
        <v>1-1900</v>
      </c>
      <c r="AD388" s="50">
        <f>IFERROR(VLOOKUP(AC388,IPC!$E$2:$F$1745,2,0),IPC!$H$1)</f>
        <v>138.32155800000001</v>
      </c>
    </row>
    <row r="389" spans="10:30" x14ac:dyDescent="0.25">
      <c r="J389" s="44" t="str">
        <f t="shared" si="258"/>
        <v/>
      </c>
      <c r="K389" s="33" t="str">
        <f t="shared" ca="1" si="262"/>
        <v/>
      </c>
      <c r="L389" s="108">
        <f t="shared" ca="1" si="261"/>
        <v>0</v>
      </c>
      <c r="M389" s="44" t="str">
        <f t="shared" si="259"/>
        <v/>
      </c>
      <c r="N389" s="45" t="str">
        <f t="shared" ca="1" si="263"/>
        <v/>
      </c>
      <c r="O389" s="108">
        <f t="shared" si="257"/>
        <v>0</v>
      </c>
      <c r="P389" s="21" t="e">
        <f t="shared" si="264"/>
        <v>#N/A</v>
      </c>
      <c r="Q389" s="21" t="e">
        <f t="shared" si="265"/>
        <v>#N/A</v>
      </c>
      <c r="R389" s="21" t="e">
        <f t="shared" si="266"/>
        <v>#N/A</v>
      </c>
      <c r="S389" s="21" t="e">
        <f t="shared" si="267"/>
        <v>#N/A</v>
      </c>
      <c r="T389" s="29" t="e">
        <f t="shared" si="260"/>
        <v>#N/A</v>
      </c>
      <c r="U389" s="34">
        <f t="shared" si="268"/>
        <v>0</v>
      </c>
      <c r="V389" s="35">
        <f t="shared" ca="1" si="271"/>
        <v>44139</v>
      </c>
      <c r="W389" s="54">
        <f t="shared" ca="1" si="272"/>
        <v>10</v>
      </c>
      <c r="X389" s="54">
        <f t="shared" ca="1" si="273"/>
        <v>2020</v>
      </c>
      <c r="Y389" s="55" t="str">
        <f t="shared" ca="1" si="274"/>
        <v>10-2020</v>
      </c>
      <c r="Z389" s="51">
        <f ca="1">IFERROR(VLOOKUP(Y389,IPC!$E$2:$F$1745,2,0),IPC!$H$1)</f>
        <v>138.32155800000001</v>
      </c>
      <c r="AA389" s="48">
        <f t="shared" si="269"/>
        <v>1</v>
      </c>
      <c r="AB389" s="48">
        <f t="shared" si="270"/>
        <v>1900</v>
      </c>
      <c r="AC389" s="32" t="str">
        <f t="shared" si="275"/>
        <v>1-1900</v>
      </c>
      <c r="AD389" s="50">
        <f>IFERROR(VLOOKUP(AC389,IPC!$E$2:$F$1745,2,0),IPC!$H$1)</f>
        <v>138.32155800000001</v>
      </c>
    </row>
    <row r="390" spans="10:30" x14ac:dyDescent="0.25">
      <c r="J390" s="44" t="str">
        <f t="shared" si="258"/>
        <v/>
      </c>
      <c r="K390" s="33" t="str">
        <f t="shared" ca="1" si="262"/>
        <v/>
      </c>
      <c r="L390" s="108">
        <f t="shared" ca="1" si="261"/>
        <v>0</v>
      </c>
      <c r="M390" s="44" t="str">
        <f t="shared" si="259"/>
        <v/>
      </c>
      <c r="N390" s="45" t="str">
        <f t="shared" ca="1" si="263"/>
        <v/>
      </c>
      <c r="O390" s="108">
        <f t="shared" si="257"/>
        <v>0</v>
      </c>
      <c r="P390" s="21" t="e">
        <f t="shared" si="264"/>
        <v>#N/A</v>
      </c>
      <c r="Q390" s="21" t="e">
        <f t="shared" si="265"/>
        <v>#N/A</v>
      </c>
      <c r="R390" s="21" t="e">
        <f t="shared" si="266"/>
        <v>#N/A</v>
      </c>
      <c r="S390" s="21" t="e">
        <f t="shared" si="267"/>
        <v>#N/A</v>
      </c>
      <c r="T390" s="29" t="e">
        <f t="shared" si="260"/>
        <v>#N/A</v>
      </c>
      <c r="U390" s="34">
        <f t="shared" si="268"/>
        <v>0</v>
      </c>
      <c r="V390" s="35">
        <f t="shared" ca="1" si="271"/>
        <v>44139</v>
      </c>
      <c r="W390" s="54">
        <f t="shared" ca="1" si="272"/>
        <v>10</v>
      </c>
      <c r="X390" s="54">
        <f t="shared" ca="1" si="273"/>
        <v>2020</v>
      </c>
      <c r="Y390" s="55" t="str">
        <f t="shared" ca="1" si="274"/>
        <v>10-2020</v>
      </c>
      <c r="Z390" s="51">
        <f ca="1">IFERROR(VLOOKUP(Y390,IPC!$E$2:$F$1745,2,0),IPC!$H$1)</f>
        <v>138.32155800000001</v>
      </c>
      <c r="AA390" s="48">
        <f t="shared" si="269"/>
        <v>1</v>
      </c>
      <c r="AB390" s="48">
        <f t="shared" si="270"/>
        <v>1900</v>
      </c>
      <c r="AC390" s="32" t="str">
        <f t="shared" si="275"/>
        <v>1-1900</v>
      </c>
      <c r="AD390" s="50">
        <f>IFERROR(VLOOKUP(AC390,IPC!$E$2:$F$1745,2,0),IPC!$H$1)</f>
        <v>138.32155800000001</v>
      </c>
    </row>
    <row r="391" spans="10:30" x14ac:dyDescent="0.25">
      <c r="J391" s="44" t="str">
        <f t="shared" si="258"/>
        <v/>
      </c>
      <c r="K391" s="33" t="str">
        <f t="shared" ca="1" si="262"/>
        <v/>
      </c>
      <c r="L391" s="108">
        <f t="shared" ca="1" si="261"/>
        <v>0</v>
      </c>
      <c r="M391" s="44" t="str">
        <f t="shared" si="259"/>
        <v/>
      </c>
      <c r="N391" s="45" t="str">
        <f t="shared" ca="1" si="263"/>
        <v/>
      </c>
      <c r="O391" s="108">
        <f t="shared" si="257"/>
        <v>0</v>
      </c>
      <c r="P391" s="21" t="e">
        <f t="shared" si="264"/>
        <v>#N/A</v>
      </c>
      <c r="Q391" s="21" t="e">
        <f t="shared" si="265"/>
        <v>#N/A</v>
      </c>
      <c r="R391" s="21" t="e">
        <f t="shared" si="266"/>
        <v>#N/A</v>
      </c>
      <c r="S391" s="21" t="e">
        <f t="shared" si="267"/>
        <v>#N/A</v>
      </c>
      <c r="T391" s="29" t="e">
        <f t="shared" si="260"/>
        <v>#N/A</v>
      </c>
      <c r="U391" s="34">
        <f t="shared" si="268"/>
        <v>0</v>
      </c>
      <c r="V391" s="35">
        <f t="shared" ca="1" si="271"/>
        <v>44139</v>
      </c>
      <c r="W391" s="54">
        <f t="shared" ca="1" si="272"/>
        <v>10</v>
      </c>
      <c r="X391" s="54">
        <f t="shared" ca="1" si="273"/>
        <v>2020</v>
      </c>
      <c r="Y391" s="55" t="str">
        <f t="shared" ca="1" si="274"/>
        <v>10-2020</v>
      </c>
      <c r="Z391" s="51">
        <f ca="1">IFERROR(VLOOKUP(Y391,IPC!$E$2:$F$1745,2,0),IPC!$H$1)</f>
        <v>138.32155800000001</v>
      </c>
      <c r="AA391" s="48">
        <f t="shared" si="269"/>
        <v>1</v>
      </c>
      <c r="AB391" s="48">
        <f t="shared" si="270"/>
        <v>1900</v>
      </c>
      <c r="AC391" s="32" t="str">
        <f t="shared" si="275"/>
        <v>1-1900</v>
      </c>
      <c r="AD391" s="50">
        <f>IFERROR(VLOOKUP(AC391,IPC!$E$2:$F$1745,2,0),IPC!$H$1)</f>
        <v>138.32155800000001</v>
      </c>
    </row>
    <row r="392" spans="10:30" x14ac:dyDescent="0.25">
      <c r="J392" s="44" t="str">
        <f t="shared" si="258"/>
        <v/>
      </c>
      <c r="K392" s="33" t="str">
        <f t="shared" ca="1" si="262"/>
        <v/>
      </c>
      <c r="L392" s="108">
        <f t="shared" ca="1" si="261"/>
        <v>0</v>
      </c>
      <c r="M392" s="44" t="str">
        <f t="shared" si="259"/>
        <v/>
      </c>
      <c r="N392" s="45" t="str">
        <f t="shared" ca="1" si="263"/>
        <v/>
      </c>
      <c r="O392" s="108">
        <f t="shared" si="257"/>
        <v>0</v>
      </c>
      <c r="P392" s="21" t="e">
        <f t="shared" si="264"/>
        <v>#N/A</v>
      </c>
      <c r="Q392" s="21" t="e">
        <f t="shared" si="265"/>
        <v>#N/A</v>
      </c>
      <c r="R392" s="21" t="e">
        <f t="shared" si="266"/>
        <v>#N/A</v>
      </c>
      <c r="S392" s="21" t="e">
        <f t="shared" si="267"/>
        <v>#N/A</v>
      </c>
      <c r="T392" s="29" t="e">
        <f t="shared" si="260"/>
        <v>#N/A</v>
      </c>
      <c r="U392" s="34">
        <f t="shared" si="268"/>
        <v>0</v>
      </c>
      <c r="V392" s="35">
        <f t="shared" ca="1" si="271"/>
        <v>44139</v>
      </c>
      <c r="W392" s="54">
        <f t="shared" ca="1" si="272"/>
        <v>10</v>
      </c>
      <c r="X392" s="54">
        <f t="shared" ca="1" si="273"/>
        <v>2020</v>
      </c>
      <c r="Y392" s="55" t="str">
        <f t="shared" ca="1" si="274"/>
        <v>10-2020</v>
      </c>
      <c r="Z392" s="51">
        <f ca="1">IFERROR(VLOOKUP(Y392,IPC!$E$2:$F$1745,2,0),IPC!$H$1)</f>
        <v>138.32155800000001</v>
      </c>
      <c r="AA392" s="48">
        <f t="shared" si="269"/>
        <v>1</v>
      </c>
      <c r="AB392" s="48">
        <f t="shared" si="270"/>
        <v>1900</v>
      </c>
      <c r="AC392" s="32" t="str">
        <f t="shared" si="275"/>
        <v>1-1900</v>
      </c>
      <c r="AD392" s="50">
        <f>IFERROR(VLOOKUP(AC392,IPC!$E$2:$F$1745,2,0),IPC!$H$1)</f>
        <v>138.32155800000001</v>
      </c>
    </row>
    <row r="393" spans="10:30" x14ac:dyDescent="0.25">
      <c r="J393" s="44" t="str">
        <f t="shared" si="258"/>
        <v/>
      </c>
      <c r="K393" s="33" t="str">
        <f t="shared" ca="1" si="262"/>
        <v/>
      </c>
      <c r="L393" s="108">
        <f t="shared" ca="1" si="261"/>
        <v>0</v>
      </c>
      <c r="M393" s="44" t="str">
        <f t="shared" si="259"/>
        <v/>
      </c>
      <c r="N393" s="45" t="str">
        <f t="shared" ca="1" si="263"/>
        <v/>
      </c>
      <c r="O393" s="108">
        <f t="shared" si="257"/>
        <v>0</v>
      </c>
      <c r="P393" s="21" t="e">
        <f t="shared" si="264"/>
        <v>#N/A</v>
      </c>
      <c r="Q393" s="21" t="e">
        <f t="shared" si="265"/>
        <v>#N/A</v>
      </c>
      <c r="R393" s="21" t="e">
        <f t="shared" si="266"/>
        <v>#N/A</v>
      </c>
      <c r="S393" s="21" t="e">
        <f t="shared" si="267"/>
        <v>#N/A</v>
      </c>
      <c r="T393" s="29" t="e">
        <f t="shared" si="260"/>
        <v>#N/A</v>
      </c>
      <c r="U393" s="34">
        <f t="shared" si="268"/>
        <v>0</v>
      </c>
      <c r="V393" s="35">
        <f t="shared" ca="1" si="271"/>
        <v>44139</v>
      </c>
      <c r="W393" s="54">
        <f t="shared" ca="1" si="272"/>
        <v>10</v>
      </c>
      <c r="X393" s="54">
        <f t="shared" ca="1" si="273"/>
        <v>2020</v>
      </c>
      <c r="Y393" s="55" t="str">
        <f t="shared" ca="1" si="274"/>
        <v>10-2020</v>
      </c>
      <c r="Z393" s="51">
        <f ca="1">IFERROR(VLOOKUP(Y393,IPC!$E$2:$F$1745,2,0),IPC!$H$1)</f>
        <v>138.32155800000001</v>
      </c>
      <c r="AA393" s="48">
        <f t="shared" si="269"/>
        <v>1</v>
      </c>
      <c r="AB393" s="48">
        <f t="shared" si="270"/>
        <v>1900</v>
      </c>
      <c r="AC393" s="32" t="str">
        <f t="shared" si="275"/>
        <v>1-1900</v>
      </c>
      <c r="AD393" s="50">
        <f>IFERROR(VLOOKUP(AC393,IPC!$E$2:$F$1745,2,0),IPC!$H$1)</f>
        <v>138.32155800000001</v>
      </c>
    </row>
    <row r="394" spans="10:30" x14ac:dyDescent="0.25">
      <c r="J394" s="44" t="str">
        <f t="shared" si="258"/>
        <v/>
      </c>
      <c r="K394" s="33" t="str">
        <f t="shared" ca="1" si="262"/>
        <v/>
      </c>
      <c r="L394" s="108">
        <f t="shared" ca="1" si="261"/>
        <v>0</v>
      </c>
      <c r="M394" s="44" t="str">
        <f t="shared" si="259"/>
        <v/>
      </c>
      <c r="N394" s="45" t="str">
        <f t="shared" ca="1" si="263"/>
        <v/>
      </c>
      <c r="O394" s="108">
        <f t="shared" si="257"/>
        <v>0</v>
      </c>
      <c r="P394" s="21" t="e">
        <f t="shared" si="264"/>
        <v>#N/A</v>
      </c>
      <c r="Q394" s="21" t="e">
        <f t="shared" si="265"/>
        <v>#N/A</v>
      </c>
      <c r="R394" s="21" t="e">
        <f t="shared" si="266"/>
        <v>#N/A</v>
      </c>
      <c r="S394" s="21" t="e">
        <f t="shared" si="267"/>
        <v>#N/A</v>
      </c>
      <c r="T394" s="29" t="e">
        <f t="shared" si="260"/>
        <v>#N/A</v>
      </c>
      <c r="U394" s="34">
        <f t="shared" si="268"/>
        <v>0</v>
      </c>
      <c r="V394" s="35">
        <f t="shared" ca="1" si="271"/>
        <v>44139</v>
      </c>
      <c r="W394" s="54">
        <f t="shared" ca="1" si="272"/>
        <v>10</v>
      </c>
      <c r="X394" s="54">
        <f t="shared" ca="1" si="273"/>
        <v>2020</v>
      </c>
      <c r="Y394" s="55" t="str">
        <f t="shared" ca="1" si="274"/>
        <v>10-2020</v>
      </c>
      <c r="Z394" s="51">
        <f ca="1">IFERROR(VLOOKUP(Y394,IPC!$E$2:$F$1745,2,0),IPC!$H$1)</f>
        <v>138.32155800000001</v>
      </c>
      <c r="AA394" s="48">
        <f t="shared" si="269"/>
        <v>1</v>
      </c>
      <c r="AB394" s="48">
        <f t="shared" si="270"/>
        <v>1900</v>
      </c>
      <c r="AC394" s="32" t="str">
        <f t="shared" si="275"/>
        <v>1-1900</v>
      </c>
      <c r="AD394" s="50">
        <f>IFERROR(VLOOKUP(AC394,IPC!$E$2:$F$1745,2,0),IPC!$H$1)</f>
        <v>138.32155800000001</v>
      </c>
    </row>
    <row r="395" spans="10:30" x14ac:dyDescent="0.25">
      <c r="J395" s="44" t="str">
        <f t="shared" si="258"/>
        <v/>
      </c>
      <c r="K395" s="33" t="str">
        <f t="shared" ca="1" si="262"/>
        <v/>
      </c>
      <c r="L395" s="108">
        <f t="shared" ca="1" si="261"/>
        <v>0</v>
      </c>
      <c r="M395" s="44" t="str">
        <f t="shared" si="259"/>
        <v/>
      </c>
      <c r="N395" s="45" t="str">
        <f t="shared" ca="1" si="263"/>
        <v/>
      </c>
      <c r="O395" s="108">
        <f t="shared" si="257"/>
        <v>0</v>
      </c>
      <c r="P395" s="21" t="e">
        <f t="shared" si="264"/>
        <v>#N/A</v>
      </c>
      <c r="Q395" s="21" t="e">
        <f t="shared" si="265"/>
        <v>#N/A</v>
      </c>
      <c r="R395" s="21" t="e">
        <f t="shared" si="266"/>
        <v>#N/A</v>
      </c>
      <c r="S395" s="21" t="e">
        <f t="shared" si="267"/>
        <v>#N/A</v>
      </c>
      <c r="T395" s="29" t="e">
        <f t="shared" si="260"/>
        <v>#N/A</v>
      </c>
      <c r="U395" s="34">
        <f t="shared" si="268"/>
        <v>0</v>
      </c>
      <c r="V395" s="35">
        <f t="shared" ca="1" si="271"/>
        <v>44139</v>
      </c>
      <c r="W395" s="54">
        <f t="shared" ca="1" si="272"/>
        <v>10</v>
      </c>
      <c r="X395" s="54">
        <f t="shared" ca="1" si="273"/>
        <v>2020</v>
      </c>
      <c r="Y395" s="55" t="str">
        <f t="shared" ca="1" si="274"/>
        <v>10-2020</v>
      </c>
      <c r="Z395" s="51">
        <f ca="1">IFERROR(VLOOKUP(Y395,IPC!$E$2:$F$1745,2,0),IPC!$H$1)</f>
        <v>138.32155800000001</v>
      </c>
      <c r="AA395" s="48">
        <f t="shared" si="269"/>
        <v>1</v>
      </c>
      <c r="AB395" s="48">
        <f t="shared" si="270"/>
        <v>1900</v>
      </c>
      <c r="AC395" s="32" t="str">
        <f t="shared" si="275"/>
        <v>1-1900</v>
      </c>
      <c r="AD395" s="50">
        <f>IFERROR(VLOOKUP(AC395,IPC!$E$2:$F$1745,2,0),IPC!$H$1)</f>
        <v>138.32155800000001</v>
      </c>
    </row>
    <row r="396" spans="10:30" x14ac:dyDescent="0.25">
      <c r="J396" s="44" t="str">
        <f t="shared" si="258"/>
        <v/>
      </c>
      <c r="K396" s="33" t="str">
        <f t="shared" ca="1" si="262"/>
        <v/>
      </c>
      <c r="L396" s="108">
        <f t="shared" ca="1" si="261"/>
        <v>0</v>
      </c>
      <c r="M396" s="44" t="str">
        <f t="shared" si="259"/>
        <v/>
      </c>
      <c r="N396" s="45" t="str">
        <f t="shared" ca="1" si="263"/>
        <v/>
      </c>
      <c r="O396" s="108">
        <f t="shared" si="257"/>
        <v>0</v>
      </c>
      <c r="P396" s="21" t="e">
        <f t="shared" si="264"/>
        <v>#N/A</v>
      </c>
      <c r="Q396" s="21" t="e">
        <f t="shared" si="265"/>
        <v>#N/A</v>
      </c>
      <c r="R396" s="21" t="e">
        <f t="shared" si="266"/>
        <v>#N/A</v>
      </c>
      <c r="S396" s="21" t="e">
        <f t="shared" si="267"/>
        <v>#N/A</v>
      </c>
      <c r="T396" s="29" t="e">
        <f t="shared" si="260"/>
        <v>#N/A</v>
      </c>
      <c r="U396" s="34">
        <f t="shared" si="268"/>
        <v>0</v>
      </c>
      <c r="V396" s="35">
        <f t="shared" ca="1" si="271"/>
        <v>44139</v>
      </c>
      <c r="W396" s="54">
        <f t="shared" ca="1" si="272"/>
        <v>10</v>
      </c>
      <c r="X396" s="54">
        <f t="shared" ca="1" si="273"/>
        <v>2020</v>
      </c>
      <c r="Y396" s="55" t="str">
        <f t="shared" ca="1" si="274"/>
        <v>10-2020</v>
      </c>
      <c r="Z396" s="51">
        <f ca="1">IFERROR(VLOOKUP(Y396,IPC!$E$2:$F$1745,2,0),IPC!$H$1)</f>
        <v>138.32155800000001</v>
      </c>
      <c r="AA396" s="48">
        <f t="shared" si="269"/>
        <v>1</v>
      </c>
      <c r="AB396" s="48">
        <f t="shared" si="270"/>
        <v>1900</v>
      </c>
      <c r="AC396" s="32" t="str">
        <f t="shared" si="275"/>
        <v>1-1900</v>
      </c>
      <c r="AD396" s="50">
        <f>IFERROR(VLOOKUP(AC396,IPC!$E$2:$F$1745,2,0),IPC!$H$1)</f>
        <v>138.32155800000001</v>
      </c>
    </row>
    <row r="397" spans="10:30" x14ac:dyDescent="0.25">
      <c r="J397" s="44" t="str">
        <f t="shared" si="258"/>
        <v/>
      </c>
      <c r="K397" s="33" t="str">
        <f t="shared" ca="1" si="262"/>
        <v/>
      </c>
      <c r="L397" s="108">
        <f t="shared" ca="1" si="261"/>
        <v>0</v>
      </c>
      <c r="M397" s="44" t="str">
        <f t="shared" si="259"/>
        <v/>
      </c>
      <c r="N397" s="45" t="str">
        <f t="shared" ca="1" si="263"/>
        <v/>
      </c>
      <c r="O397" s="108">
        <f t="shared" si="257"/>
        <v>0</v>
      </c>
      <c r="P397" s="21" t="e">
        <f t="shared" si="264"/>
        <v>#N/A</v>
      </c>
      <c r="Q397" s="21" t="e">
        <f t="shared" si="265"/>
        <v>#N/A</v>
      </c>
      <c r="R397" s="21" t="e">
        <f t="shared" si="266"/>
        <v>#N/A</v>
      </c>
      <c r="S397" s="21" t="e">
        <f t="shared" si="267"/>
        <v>#N/A</v>
      </c>
      <c r="T397" s="29" t="e">
        <f t="shared" si="260"/>
        <v>#N/A</v>
      </c>
      <c r="U397" s="34">
        <f t="shared" si="268"/>
        <v>0</v>
      </c>
      <c r="V397" s="35">
        <f t="shared" ca="1" si="271"/>
        <v>44139</v>
      </c>
      <c r="W397" s="54">
        <f t="shared" ca="1" si="272"/>
        <v>10</v>
      </c>
      <c r="X397" s="54">
        <f t="shared" ca="1" si="273"/>
        <v>2020</v>
      </c>
      <c r="Y397" s="55" t="str">
        <f t="shared" ca="1" si="274"/>
        <v>10-2020</v>
      </c>
      <c r="Z397" s="51">
        <f ca="1">IFERROR(VLOOKUP(Y397,IPC!$E$2:$F$1745,2,0),IPC!$H$1)</f>
        <v>138.32155800000001</v>
      </c>
      <c r="AA397" s="48">
        <f t="shared" si="269"/>
        <v>1</v>
      </c>
      <c r="AB397" s="48">
        <f t="shared" si="270"/>
        <v>1900</v>
      </c>
      <c r="AC397" s="32" t="str">
        <f t="shared" si="275"/>
        <v>1-1900</v>
      </c>
      <c r="AD397" s="50">
        <f>IFERROR(VLOOKUP(AC397,IPC!$E$2:$F$1745,2,0),IPC!$H$1)</f>
        <v>138.32155800000001</v>
      </c>
    </row>
    <row r="398" spans="10:30" x14ac:dyDescent="0.25">
      <c r="J398" s="44" t="str">
        <f t="shared" si="258"/>
        <v/>
      </c>
      <c r="K398" s="33" t="str">
        <f t="shared" ca="1" si="262"/>
        <v/>
      </c>
      <c r="L398" s="108">
        <f t="shared" ca="1" si="261"/>
        <v>0</v>
      </c>
      <c r="M398" s="44" t="str">
        <f t="shared" si="259"/>
        <v/>
      </c>
      <c r="N398" s="45" t="str">
        <f t="shared" ca="1" si="263"/>
        <v/>
      </c>
      <c r="O398" s="108">
        <f t="shared" si="257"/>
        <v>0</v>
      </c>
      <c r="P398" s="21" t="e">
        <f t="shared" si="264"/>
        <v>#N/A</v>
      </c>
      <c r="Q398" s="21" t="e">
        <f t="shared" si="265"/>
        <v>#N/A</v>
      </c>
      <c r="R398" s="21" t="e">
        <f t="shared" si="266"/>
        <v>#N/A</v>
      </c>
      <c r="S398" s="21" t="e">
        <f t="shared" si="267"/>
        <v>#N/A</v>
      </c>
      <c r="T398" s="29" t="e">
        <f t="shared" si="260"/>
        <v>#N/A</v>
      </c>
      <c r="U398" s="34">
        <f t="shared" si="268"/>
        <v>0</v>
      </c>
      <c r="V398" s="35">
        <f t="shared" ca="1" si="271"/>
        <v>44139</v>
      </c>
      <c r="W398" s="54">
        <f t="shared" ca="1" si="272"/>
        <v>10</v>
      </c>
      <c r="X398" s="54">
        <f t="shared" ca="1" si="273"/>
        <v>2020</v>
      </c>
      <c r="Y398" s="55" t="str">
        <f t="shared" ca="1" si="274"/>
        <v>10-2020</v>
      </c>
      <c r="Z398" s="51">
        <f ca="1">IFERROR(VLOOKUP(Y398,IPC!$E$2:$F$1745,2,0),IPC!$H$1)</f>
        <v>138.32155800000001</v>
      </c>
      <c r="AA398" s="48">
        <f t="shared" si="269"/>
        <v>1</v>
      </c>
      <c r="AB398" s="48">
        <f t="shared" si="270"/>
        <v>1900</v>
      </c>
      <c r="AC398" s="32" t="str">
        <f t="shared" si="275"/>
        <v>1-1900</v>
      </c>
      <c r="AD398" s="50">
        <f>IFERROR(VLOOKUP(AC398,IPC!$E$2:$F$1745,2,0),IPC!$H$1)</f>
        <v>138.32155800000001</v>
      </c>
    </row>
    <row r="399" spans="10:30" x14ac:dyDescent="0.25">
      <c r="J399" s="44" t="str">
        <f t="shared" si="258"/>
        <v/>
      </c>
      <c r="K399" s="33" t="str">
        <f t="shared" ca="1" si="262"/>
        <v/>
      </c>
      <c r="L399" s="108">
        <f t="shared" ca="1" si="261"/>
        <v>0</v>
      </c>
      <c r="M399" s="44" t="str">
        <f t="shared" si="259"/>
        <v/>
      </c>
      <c r="N399" s="45" t="str">
        <f t="shared" ca="1" si="263"/>
        <v/>
      </c>
      <c r="O399" s="108">
        <f t="shared" si="257"/>
        <v>0</v>
      </c>
      <c r="P399" s="21" t="e">
        <f t="shared" si="264"/>
        <v>#N/A</v>
      </c>
      <c r="Q399" s="21" t="e">
        <f t="shared" si="265"/>
        <v>#N/A</v>
      </c>
      <c r="R399" s="21" t="e">
        <f t="shared" si="266"/>
        <v>#N/A</v>
      </c>
      <c r="S399" s="21" t="e">
        <f t="shared" si="267"/>
        <v>#N/A</v>
      </c>
      <c r="T399" s="29" t="e">
        <f t="shared" si="260"/>
        <v>#N/A</v>
      </c>
      <c r="U399" s="34">
        <f t="shared" si="268"/>
        <v>0</v>
      </c>
      <c r="V399" s="35">
        <f t="shared" ca="1" si="271"/>
        <v>44139</v>
      </c>
      <c r="W399" s="54">
        <f t="shared" ca="1" si="272"/>
        <v>10</v>
      </c>
      <c r="X399" s="54">
        <f t="shared" ca="1" si="273"/>
        <v>2020</v>
      </c>
      <c r="Y399" s="55" t="str">
        <f t="shared" ca="1" si="274"/>
        <v>10-2020</v>
      </c>
      <c r="Z399" s="51">
        <f ca="1">IFERROR(VLOOKUP(Y399,IPC!$E$2:$F$1745,2,0),IPC!$H$1)</f>
        <v>138.32155800000001</v>
      </c>
      <c r="AA399" s="48">
        <f t="shared" si="269"/>
        <v>1</v>
      </c>
      <c r="AB399" s="48">
        <f t="shared" si="270"/>
        <v>1900</v>
      </c>
      <c r="AC399" s="32" t="str">
        <f t="shared" si="275"/>
        <v>1-1900</v>
      </c>
      <c r="AD399" s="50">
        <f>IFERROR(VLOOKUP(AC399,IPC!$E$2:$F$1745,2,0),IPC!$H$1)</f>
        <v>138.32155800000001</v>
      </c>
    </row>
    <row r="400" spans="10:30" x14ac:dyDescent="0.25">
      <c r="J400" s="44" t="str">
        <f t="shared" si="258"/>
        <v/>
      </c>
      <c r="K400" s="33" t="str">
        <f t="shared" ca="1" si="262"/>
        <v/>
      </c>
      <c r="L400" s="108">
        <f t="shared" ca="1" si="261"/>
        <v>0</v>
      </c>
      <c r="M400" s="44" t="str">
        <f t="shared" si="259"/>
        <v/>
      </c>
      <c r="N400" s="45" t="str">
        <f t="shared" ca="1" si="263"/>
        <v/>
      </c>
      <c r="O400" s="108">
        <f t="shared" si="257"/>
        <v>0</v>
      </c>
      <c r="P400" s="21" t="e">
        <f t="shared" si="264"/>
        <v>#N/A</v>
      </c>
      <c r="Q400" s="21" t="e">
        <f t="shared" si="265"/>
        <v>#N/A</v>
      </c>
      <c r="R400" s="21" t="e">
        <f t="shared" si="266"/>
        <v>#N/A</v>
      </c>
      <c r="S400" s="21" t="e">
        <f t="shared" si="267"/>
        <v>#N/A</v>
      </c>
      <c r="T400" s="29" t="e">
        <f t="shared" si="260"/>
        <v>#N/A</v>
      </c>
      <c r="U400" s="34">
        <f t="shared" si="268"/>
        <v>0</v>
      </c>
      <c r="V400" s="35">
        <f t="shared" ca="1" si="271"/>
        <v>44139</v>
      </c>
      <c r="W400" s="54">
        <f t="shared" ca="1" si="272"/>
        <v>10</v>
      </c>
      <c r="X400" s="54">
        <f t="shared" ca="1" si="273"/>
        <v>2020</v>
      </c>
      <c r="Y400" s="55" t="str">
        <f t="shared" ca="1" si="274"/>
        <v>10-2020</v>
      </c>
      <c r="Z400" s="51">
        <f ca="1">IFERROR(VLOOKUP(Y400,IPC!$E$2:$F$1745,2,0),IPC!$H$1)</f>
        <v>138.32155800000001</v>
      </c>
      <c r="AA400" s="48">
        <f t="shared" si="269"/>
        <v>1</v>
      </c>
      <c r="AB400" s="48">
        <f t="shared" si="270"/>
        <v>1900</v>
      </c>
      <c r="AC400" s="32" t="str">
        <f t="shared" si="275"/>
        <v>1-1900</v>
      </c>
      <c r="AD400" s="50">
        <f>IFERROR(VLOOKUP(AC400,IPC!$E$2:$F$1745,2,0),IPC!$H$1)</f>
        <v>138.32155800000001</v>
      </c>
    </row>
    <row r="401" spans="10:30" x14ac:dyDescent="0.25">
      <c r="J401" s="44" t="str">
        <f t="shared" si="258"/>
        <v/>
      </c>
      <c r="K401" s="33" t="str">
        <f t="shared" ca="1" si="262"/>
        <v/>
      </c>
      <c r="L401" s="108">
        <f t="shared" ca="1" si="261"/>
        <v>0</v>
      </c>
      <c r="M401" s="44" t="str">
        <f t="shared" si="259"/>
        <v/>
      </c>
      <c r="N401" s="45" t="str">
        <f t="shared" ca="1" si="263"/>
        <v/>
      </c>
      <c r="O401" s="108">
        <f t="shared" si="257"/>
        <v>0</v>
      </c>
      <c r="P401" s="21" t="e">
        <f t="shared" si="264"/>
        <v>#N/A</v>
      </c>
      <c r="Q401" s="21" t="e">
        <f t="shared" si="265"/>
        <v>#N/A</v>
      </c>
      <c r="R401" s="21" t="e">
        <f t="shared" si="266"/>
        <v>#N/A</v>
      </c>
      <c r="S401" s="21" t="e">
        <f t="shared" si="267"/>
        <v>#N/A</v>
      </c>
      <c r="T401" s="29" t="e">
        <f t="shared" si="260"/>
        <v>#N/A</v>
      </c>
      <c r="U401" s="34">
        <f t="shared" si="268"/>
        <v>0</v>
      </c>
      <c r="V401" s="35">
        <f t="shared" ca="1" si="271"/>
        <v>44139</v>
      </c>
      <c r="W401" s="54">
        <f t="shared" ca="1" si="272"/>
        <v>10</v>
      </c>
      <c r="X401" s="54">
        <f t="shared" ca="1" si="273"/>
        <v>2020</v>
      </c>
      <c r="Y401" s="55" t="str">
        <f t="shared" ca="1" si="274"/>
        <v>10-2020</v>
      </c>
      <c r="Z401" s="51">
        <f ca="1">IFERROR(VLOOKUP(Y401,IPC!$E$2:$F$1745,2,0),IPC!$H$1)</f>
        <v>138.32155800000001</v>
      </c>
      <c r="AA401" s="48">
        <f t="shared" si="269"/>
        <v>1</v>
      </c>
      <c r="AB401" s="48">
        <f t="shared" si="270"/>
        <v>1900</v>
      </c>
      <c r="AC401" s="32" t="str">
        <f t="shared" si="275"/>
        <v>1-1900</v>
      </c>
      <c r="AD401" s="50">
        <f>IFERROR(VLOOKUP(AC401,IPC!$E$2:$F$1745,2,0),IPC!$H$1)</f>
        <v>138.32155800000001</v>
      </c>
    </row>
    <row r="402" spans="10:30" x14ac:dyDescent="0.25">
      <c r="J402" s="44" t="str">
        <f t="shared" si="258"/>
        <v/>
      </c>
      <c r="K402" s="33" t="str">
        <f t="shared" ca="1" si="262"/>
        <v/>
      </c>
      <c r="L402" s="108">
        <f t="shared" ca="1" si="261"/>
        <v>0</v>
      </c>
      <c r="M402" s="44" t="str">
        <f t="shared" si="259"/>
        <v/>
      </c>
      <c r="N402" s="45" t="str">
        <f t="shared" ca="1" si="263"/>
        <v/>
      </c>
      <c r="O402" s="108">
        <f t="shared" si="257"/>
        <v>0</v>
      </c>
      <c r="P402" s="21" t="e">
        <f t="shared" si="264"/>
        <v>#N/A</v>
      </c>
      <c r="Q402" s="21" t="e">
        <f t="shared" si="265"/>
        <v>#N/A</v>
      </c>
      <c r="R402" s="21" t="e">
        <f t="shared" si="266"/>
        <v>#N/A</v>
      </c>
      <c r="S402" s="21" t="e">
        <f t="shared" si="267"/>
        <v>#N/A</v>
      </c>
      <c r="T402" s="29" t="e">
        <f t="shared" si="260"/>
        <v>#N/A</v>
      </c>
      <c r="U402" s="34">
        <f t="shared" si="268"/>
        <v>0</v>
      </c>
      <c r="V402" s="35">
        <f t="shared" ca="1" si="271"/>
        <v>44139</v>
      </c>
      <c r="W402" s="54">
        <f t="shared" ca="1" si="272"/>
        <v>10</v>
      </c>
      <c r="X402" s="54">
        <f t="shared" ca="1" si="273"/>
        <v>2020</v>
      </c>
      <c r="Y402" s="55" t="str">
        <f t="shared" ca="1" si="274"/>
        <v>10-2020</v>
      </c>
      <c r="Z402" s="51">
        <f ca="1">IFERROR(VLOOKUP(Y402,IPC!$E$2:$F$1745,2,0),IPC!$H$1)</f>
        <v>138.32155800000001</v>
      </c>
      <c r="AA402" s="48">
        <f t="shared" si="269"/>
        <v>1</v>
      </c>
      <c r="AB402" s="48">
        <f t="shared" si="270"/>
        <v>1900</v>
      </c>
      <c r="AC402" s="32" t="str">
        <f t="shared" si="275"/>
        <v>1-1900</v>
      </c>
      <c r="AD402" s="50">
        <f>IFERROR(VLOOKUP(AC402,IPC!$E$2:$F$1745,2,0),IPC!$H$1)</f>
        <v>138.32155800000001</v>
      </c>
    </row>
    <row r="403" spans="10:30" x14ac:dyDescent="0.25">
      <c r="J403" s="44" t="str">
        <f t="shared" si="258"/>
        <v/>
      </c>
      <c r="K403" s="33" t="str">
        <f t="shared" ca="1" si="262"/>
        <v/>
      </c>
      <c r="L403" s="108">
        <f t="shared" ca="1" si="261"/>
        <v>0</v>
      </c>
      <c r="M403" s="44" t="str">
        <f t="shared" si="259"/>
        <v/>
      </c>
      <c r="N403" s="45" t="str">
        <f t="shared" ca="1" si="263"/>
        <v/>
      </c>
      <c r="O403" s="108">
        <f t="shared" si="257"/>
        <v>0</v>
      </c>
      <c r="P403" s="21" t="e">
        <f t="shared" si="264"/>
        <v>#N/A</v>
      </c>
      <c r="Q403" s="21" t="e">
        <f t="shared" si="265"/>
        <v>#N/A</v>
      </c>
      <c r="R403" s="21" t="e">
        <f t="shared" si="266"/>
        <v>#N/A</v>
      </c>
      <c r="S403" s="21" t="e">
        <f t="shared" si="267"/>
        <v>#N/A</v>
      </c>
      <c r="T403" s="29" t="e">
        <f t="shared" si="260"/>
        <v>#N/A</v>
      </c>
      <c r="U403" s="34">
        <f t="shared" si="268"/>
        <v>0</v>
      </c>
      <c r="V403" s="35">
        <f t="shared" ca="1" si="271"/>
        <v>44139</v>
      </c>
      <c r="W403" s="54">
        <f t="shared" ca="1" si="272"/>
        <v>10</v>
      </c>
      <c r="X403" s="54">
        <f t="shared" ca="1" si="273"/>
        <v>2020</v>
      </c>
      <c r="Y403" s="55" t="str">
        <f t="shared" ca="1" si="274"/>
        <v>10-2020</v>
      </c>
      <c r="Z403" s="51">
        <f ca="1">IFERROR(VLOOKUP(Y403,IPC!$E$2:$F$1745,2,0),IPC!$H$1)</f>
        <v>138.32155800000001</v>
      </c>
      <c r="AA403" s="48">
        <f t="shared" si="269"/>
        <v>1</v>
      </c>
      <c r="AB403" s="48">
        <f t="shared" si="270"/>
        <v>1900</v>
      </c>
      <c r="AC403" s="32" t="str">
        <f t="shared" si="275"/>
        <v>1-1900</v>
      </c>
      <c r="AD403" s="50">
        <f>IFERROR(VLOOKUP(AC403,IPC!$E$2:$F$1745,2,0),IPC!$H$1)</f>
        <v>138.32155800000001</v>
      </c>
    </row>
    <row r="404" spans="10:30" x14ac:dyDescent="0.25">
      <c r="J404" s="44" t="str">
        <f t="shared" si="258"/>
        <v/>
      </c>
      <c r="K404" s="33" t="str">
        <f t="shared" ca="1" si="262"/>
        <v/>
      </c>
      <c r="L404" s="108">
        <f t="shared" ca="1" si="261"/>
        <v>0</v>
      </c>
      <c r="M404" s="44" t="str">
        <f t="shared" si="259"/>
        <v/>
      </c>
      <c r="N404" s="45" t="str">
        <f t="shared" ca="1" si="263"/>
        <v/>
      </c>
      <c r="O404" s="108">
        <f t="shared" ref="O404:O467" si="276">+IF(M404="Provisión contable",N404,0)</f>
        <v>0</v>
      </c>
      <c r="P404" s="21" t="e">
        <f t="shared" si="264"/>
        <v>#N/A</v>
      </c>
      <c r="Q404" s="21" t="e">
        <f t="shared" si="265"/>
        <v>#N/A</v>
      </c>
      <c r="R404" s="21" t="e">
        <f t="shared" si="266"/>
        <v>#N/A</v>
      </c>
      <c r="S404" s="21" t="e">
        <f t="shared" si="267"/>
        <v>#N/A</v>
      </c>
      <c r="T404" s="29" t="e">
        <f t="shared" si="260"/>
        <v>#N/A</v>
      </c>
      <c r="U404" s="34">
        <f t="shared" si="268"/>
        <v>0</v>
      </c>
      <c r="V404" s="35">
        <f t="shared" ca="1" si="271"/>
        <v>44139</v>
      </c>
      <c r="W404" s="54">
        <f t="shared" ca="1" si="272"/>
        <v>10</v>
      </c>
      <c r="X404" s="54">
        <f t="shared" ca="1" si="273"/>
        <v>2020</v>
      </c>
      <c r="Y404" s="55" t="str">
        <f t="shared" ca="1" si="274"/>
        <v>10-2020</v>
      </c>
      <c r="Z404" s="51">
        <f ca="1">IFERROR(VLOOKUP(Y404,IPC!$E$2:$F$1745,2,0),IPC!$H$1)</f>
        <v>138.32155800000001</v>
      </c>
      <c r="AA404" s="48">
        <f t="shared" si="269"/>
        <v>1</v>
      </c>
      <c r="AB404" s="48">
        <f t="shared" si="270"/>
        <v>1900</v>
      </c>
      <c r="AC404" s="32" t="str">
        <f t="shared" si="275"/>
        <v>1-1900</v>
      </c>
      <c r="AD404" s="50">
        <f>IFERROR(VLOOKUP(AC404,IPC!$E$2:$F$1745,2,0),IPC!$H$1)</f>
        <v>138.32155800000001</v>
      </c>
    </row>
    <row r="405" spans="10:30" x14ac:dyDescent="0.25">
      <c r="J405" s="44" t="str">
        <f t="shared" si="258"/>
        <v/>
      </c>
      <c r="K405" s="33" t="str">
        <f t="shared" ca="1" si="262"/>
        <v/>
      </c>
      <c r="L405" s="108">
        <f t="shared" ca="1" si="261"/>
        <v>0</v>
      </c>
      <c r="M405" s="44" t="str">
        <f t="shared" si="259"/>
        <v/>
      </c>
      <c r="N405" s="45" t="str">
        <f t="shared" ca="1" si="263"/>
        <v/>
      </c>
      <c r="O405" s="108">
        <f t="shared" si="276"/>
        <v>0</v>
      </c>
      <c r="P405" s="21" t="e">
        <f t="shared" si="264"/>
        <v>#N/A</v>
      </c>
      <c r="Q405" s="21" t="e">
        <f t="shared" si="265"/>
        <v>#N/A</v>
      </c>
      <c r="R405" s="21" t="e">
        <f t="shared" si="266"/>
        <v>#N/A</v>
      </c>
      <c r="S405" s="21" t="e">
        <f t="shared" si="267"/>
        <v>#N/A</v>
      </c>
      <c r="T405" s="29" t="e">
        <f t="shared" si="260"/>
        <v>#N/A</v>
      </c>
      <c r="U405" s="34">
        <f t="shared" si="268"/>
        <v>0</v>
      </c>
      <c r="V405" s="35">
        <f t="shared" ca="1" si="271"/>
        <v>44139</v>
      </c>
      <c r="W405" s="54">
        <f t="shared" ca="1" si="272"/>
        <v>10</v>
      </c>
      <c r="X405" s="54">
        <f t="shared" ca="1" si="273"/>
        <v>2020</v>
      </c>
      <c r="Y405" s="55" t="str">
        <f t="shared" ca="1" si="274"/>
        <v>10-2020</v>
      </c>
      <c r="Z405" s="51">
        <f ca="1">IFERROR(VLOOKUP(Y405,IPC!$E$2:$F$1745,2,0),IPC!$H$1)</f>
        <v>138.32155800000001</v>
      </c>
      <c r="AA405" s="48">
        <f t="shared" si="269"/>
        <v>1</v>
      </c>
      <c r="AB405" s="48">
        <f t="shared" si="270"/>
        <v>1900</v>
      </c>
      <c r="AC405" s="32" t="str">
        <f t="shared" si="275"/>
        <v>1-1900</v>
      </c>
      <c r="AD405" s="50">
        <f>IFERROR(VLOOKUP(AC405,IPC!$E$2:$F$1745,2,0),IPC!$H$1)</f>
        <v>138.32155800000001</v>
      </c>
    </row>
    <row r="406" spans="10:30" x14ac:dyDescent="0.25">
      <c r="J406" s="44" t="str">
        <f t="shared" si="258"/>
        <v/>
      </c>
      <c r="K406" s="33" t="str">
        <f t="shared" ca="1" si="262"/>
        <v/>
      </c>
      <c r="L406" s="108">
        <f t="shared" ca="1" si="261"/>
        <v>0</v>
      </c>
      <c r="M406" s="44" t="str">
        <f t="shared" si="259"/>
        <v/>
      </c>
      <c r="N406" s="45" t="str">
        <f t="shared" ca="1" si="263"/>
        <v/>
      </c>
      <c r="O406" s="108">
        <f t="shared" si="276"/>
        <v>0</v>
      </c>
      <c r="P406" s="21" t="e">
        <f t="shared" si="264"/>
        <v>#N/A</v>
      </c>
      <c r="Q406" s="21" t="e">
        <f t="shared" si="265"/>
        <v>#N/A</v>
      </c>
      <c r="R406" s="21" t="e">
        <f t="shared" si="266"/>
        <v>#N/A</v>
      </c>
      <c r="S406" s="21" t="e">
        <f t="shared" si="267"/>
        <v>#N/A</v>
      </c>
      <c r="T406" s="29" t="e">
        <f t="shared" si="260"/>
        <v>#N/A</v>
      </c>
      <c r="U406" s="34">
        <f t="shared" si="268"/>
        <v>0</v>
      </c>
      <c r="V406" s="35">
        <f t="shared" ca="1" si="271"/>
        <v>44139</v>
      </c>
      <c r="W406" s="54">
        <f t="shared" ca="1" si="272"/>
        <v>10</v>
      </c>
      <c r="X406" s="54">
        <f t="shared" ca="1" si="273"/>
        <v>2020</v>
      </c>
      <c r="Y406" s="55" t="str">
        <f t="shared" ca="1" si="274"/>
        <v>10-2020</v>
      </c>
      <c r="Z406" s="51">
        <f ca="1">IFERROR(VLOOKUP(Y406,IPC!$E$2:$F$1745,2,0),IPC!$H$1)</f>
        <v>138.32155800000001</v>
      </c>
      <c r="AA406" s="48">
        <f t="shared" si="269"/>
        <v>1</v>
      </c>
      <c r="AB406" s="48">
        <f t="shared" si="270"/>
        <v>1900</v>
      </c>
      <c r="AC406" s="32" t="str">
        <f t="shared" si="275"/>
        <v>1-1900</v>
      </c>
      <c r="AD406" s="50">
        <f>IFERROR(VLOOKUP(AC406,IPC!$E$2:$F$1745,2,0),IPC!$H$1)</f>
        <v>138.32155800000001</v>
      </c>
    </row>
    <row r="407" spans="10:30" x14ac:dyDescent="0.25">
      <c r="J407" s="44" t="str">
        <f t="shared" si="258"/>
        <v/>
      </c>
      <c r="K407" s="33" t="str">
        <f t="shared" ca="1" si="262"/>
        <v/>
      </c>
      <c r="L407" s="108">
        <f t="shared" ca="1" si="261"/>
        <v>0</v>
      </c>
      <c r="M407" s="44" t="str">
        <f t="shared" si="259"/>
        <v/>
      </c>
      <c r="N407" s="45" t="str">
        <f t="shared" ca="1" si="263"/>
        <v/>
      </c>
      <c r="O407" s="108">
        <f t="shared" si="276"/>
        <v>0</v>
      </c>
      <c r="P407" s="21" t="e">
        <f t="shared" si="264"/>
        <v>#N/A</v>
      </c>
      <c r="Q407" s="21" t="e">
        <f t="shared" si="265"/>
        <v>#N/A</v>
      </c>
      <c r="R407" s="21" t="e">
        <f t="shared" si="266"/>
        <v>#N/A</v>
      </c>
      <c r="S407" s="21" t="e">
        <f t="shared" si="267"/>
        <v>#N/A</v>
      </c>
      <c r="T407" s="29" t="e">
        <f t="shared" si="260"/>
        <v>#N/A</v>
      </c>
      <c r="U407" s="34">
        <f t="shared" si="268"/>
        <v>0</v>
      </c>
      <c r="V407" s="35">
        <f t="shared" ca="1" si="271"/>
        <v>44139</v>
      </c>
      <c r="W407" s="54">
        <f t="shared" ca="1" si="272"/>
        <v>10</v>
      </c>
      <c r="X407" s="54">
        <f t="shared" ca="1" si="273"/>
        <v>2020</v>
      </c>
      <c r="Y407" s="55" t="str">
        <f t="shared" ca="1" si="274"/>
        <v>10-2020</v>
      </c>
      <c r="Z407" s="51">
        <f ca="1">IFERROR(VLOOKUP(Y407,IPC!$E$2:$F$1745,2,0),IPC!$H$1)</f>
        <v>138.32155800000001</v>
      </c>
      <c r="AA407" s="48">
        <f t="shared" si="269"/>
        <v>1</v>
      </c>
      <c r="AB407" s="48">
        <f t="shared" si="270"/>
        <v>1900</v>
      </c>
      <c r="AC407" s="32" t="str">
        <f t="shared" si="275"/>
        <v>1-1900</v>
      </c>
      <c r="AD407" s="50">
        <f>IFERROR(VLOOKUP(AC407,IPC!$E$2:$F$1745,2,0),IPC!$H$1)</f>
        <v>138.32155800000001</v>
      </c>
    </row>
    <row r="408" spans="10:30" x14ac:dyDescent="0.25">
      <c r="J408" s="44" t="str">
        <f t="shared" ref="J408:J471" si="277">IFERROR(IF(T420&gt;0.5,"ALTA",IF(AND(T420&gt;0.25,T420&lt;=0.5),"MEDIA",IF(AND(T420&gt;=0.1,T420&lt;=0.25),"BAJA",IF(AND(T420&lt;0.1),"REMOTA")))),"")</f>
        <v/>
      </c>
      <c r="K408" s="33" t="str">
        <f t="shared" ca="1" si="262"/>
        <v/>
      </c>
      <c r="L408" s="108">
        <f t="shared" ca="1" si="261"/>
        <v>0</v>
      </c>
      <c r="M408" s="44" t="str">
        <f t="shared" ref="M408:M471" si="278">IFERROR(IF(T420&gt;50%,"Provisión contable",IF(T420&lt;=10%,"No se registra","Cuentas de orden")),"")</f>
        <v/>
      </c>
      <c r="N408" s="45" t="str">
        <f t="shared" ca="1" si="263"/>
        <v/>
      </c>
      <c r="O408" s="108">
        <f t="shared" si="276"/>
        <v>0</v>
      </c>
      <c r="P408" s="21" t="e">
        <f t="shared" si="264"/>
        <v>#N/A</v>
      </c>
      <c r="Q408" s="21" t="e">
        <f t="shared" si="265"/>
        <v>#N/A</v>
      </c>
      <c r="R408" s="21" t="e">
        <f t="shared" si="266"/>
        <v>#N/A</v>
      </c>
      <c r="S408" s="21" t="e">
        <f t="shared" si="267"/>
        <v>#N/A</v>
      </c>
      <c r="T408" s="29" t="e">
        <f t="shared" si="260"/>
        <v>#N/A</v>
      </c>
      <c r="U408" s="34">
        <f t="shared" si="268"/>
        <v>0</v>
      </c>
      <c r="V408" s="35">
        <f t="shared" ca="1" si="271"/>
        <v>44139</v>
      </c>
      <c r="W408" s="54">
        <f t="shared" ca="1" si="272"/>
        <v>10</v>
      </c>
      <c r="X408" s="54">
        <f t="shared" ca="1" si="273"/>
        <v>2020</v>
      </c>
      <c r="Y408" s="55" t="str">
        <f t="shared" ca="1" si="274"/>
        <v>10-2020</v>
      </c>
      <c r="Z408" s="51">
        <f ca="1">IFERROR(VLOOKUP(Y408,IPC!$E$2:$F$1745,2,0),IPC!$H$1)</f>
        <v>138.32155800000001</v>
      </c>
      <c r="AA408" s="48">
        <f t="shared" si="269"/>
        <v>1</v>
      </c>
      <c r="AB408" s="48">
        <f t="shared" si="270"/>
        <v>1900</v>
      </c>
      <c r="AC408" s="32" t="str">
        <f t="shared" si="275"/>
        <v>1-1900</v>
      </c>
      <c r="AD408" s="50">
        <f>IFERROR(VLOOKUP(AC408,IPC!$E$2:$F$1745,2,0),IPC!$H$1)</f>
        <v>138.32155800000001</v>
      </c>
    </row>
    <row r="409" spans="10:30" x14ac:dyDescent="0.25">
      <c r="J409" s="44" t="str">
        <f t="shared" si="277"/>
        <v/>
      </c>
      <c r="K409" s="33" t="str">
        <f t="shared" ca="1" si="262"/>
        <v/>
      </c>
      <c r="L409" s="108">
        <f t="shared" ca="1" si="261"/>
        <v>0</v>
      </c>
      <c r="M409" s="44" t="str">
        <f t="shared" si="278"/>
        <v/>
      </c>
      <c r="N409" s="45" t="str">
        <f t="shared" ca="1" si="263"/>
        <v/>
      </c>
      <c r="O409" s="108">
        <f t="shared" si="276"/>
        <v>0</v>
      </c>
      <c r="P409" s="21" t="e">
        <f t="shared" si="264"/>
        <v>#N/A</v>
      </c>
      <c r="Q409" s="21" t="e">
        <f t="shared" si="265"/>
        <v>#N/A</v>
      </c>
      <c r="R409" s="21" t="e">
        <f t="shared" si="266"/>
        <v>#N/A</v>
      </c>
      <c r="S409" s="21" t="e">
        <f t="shared" si="267"/>
        <v>#N/A</v>
      </c>
      <c r="T409" s="29" t="e">
        <f t="shared" si="260"/>
        <v>#N/A</v>
      </c>
      <c r="U409" s="34">
        <f t="shared" si="268"/>
        <v>0</v>
      </c>
      <c r="V409" s="35">
        <f t="shared" ca="1" si="271"/>
        <v>44139</v>
      </c>
      <c r="W409" s="54">
        <f t="shared" ca="1" si="272"/>
        <v>10</v>
      </c>
      <c r="X409" s="54">
        <f t="shared" ca="1" si="273"/>
        <v>2020</v>
      </c>
      <c r="Y409" s="55" t="str">
        <f t="shared" ca="1" si="274"/>
        <v>10-2020</v>
      </c>
      <c r="Z409" s="51">
        <f ca="1">IFERROR(VLOOKUP(Y409,IPC!$E$2:$F$1745,2,0),IPC!$H$1)</f>
        <v>138.32155800000001</v>
      </c>
      <c r="AA409" s="48">
        <f t="shared" si="269"/>
        <v>1</v>
      </c>
      <c r="AB409" s="48">
        <f t="shared" si="270"/>
        <v>1900</v>
      </c>
      <c r="AC409" s="32" t="str">
        <f t="shared" si="275"/>
        <v>1-1900</v>
      </c>
      <c r="AD409" s="50">
        <f>IFERROR(VLOOKUP(AC409,IPC!$E$2:$F$1745,2,0),IPC!$H$1)</f>
        <v>138.32155800000001</v>
      </c>
    </row>
    <row r="410" spans="10:30" x14ac:dyDescent="0.25">
      <c r="J410" s="44" t="str">
        <f t="shared" si="277"/>
        <v/>
      </c>
      <c r="K410" s="33" t="str">
        <f t="shared" ca="1" si="262"/>
        <v/>
      </c>
      <c r="L410" s="108">
        <f t="shared" ca="1" si="261"/>
        <v>0</v>
      </c>
      <c r="M410" s="44" t="str">
        <f t="shared" si="278"/>
        <v/>
      </c>
      <c r="N410" s="45" t="str">
        <f t="shared" ca="1" si="263"/>
        <v/>
      </c>
      <c r="O410" s="108">
        <f t="shared" si="276"/>
        <v>0</v>
      </c>
      <c r="P410" s="21" t="e">
        <f t="shared" si="264"/>
        <v>#N/A</v>
      </c>
      <c r="Q410" s="21" t="e">
        <f t="shared" si="265"/>
        <v>#N/A</v>
      </c>
      <c r="R410" s="21" t="e">
        <f t="shared" si="266"/>
        <v>#N/A</v>
      </c>
      <c r="S410" s="21" t="e">
        <f t="shared" si="267"/>
        <v>#N/A</v>
      </c>
      <c r="T410" s="29" t="e">
        <f t="shared" si="260"/>
        <v>#N/A</v>
      </c>
      <c r="U410" s="34">
        <f t="shared" si="268"/>
        <v>0</v>
      </c>
      <c r="V410" s="35">
        <f t="shared" ca="1" si="271"/>
        <v>44139</v>
      </c>
      <c r="W410" s="54">
        <f t="shared" ca="1" si="272"/>
        <v>10</v>
      </c>
      <c r="X410" s="54">
        <f t="shared" ca="1" si="273"/>
        <v>2020</v>
      </c>
      <c r="Y410" s="55" t="str">
        <f t="shared" ca="1" si="274"/>
        <v>10-2020</v>
      </c>
      <c r="Z410" s="51">
        <f ca="1">IFERROR(VLOOKUP(Y410,IPC!$E$2:$F$1745,2,0),IPC!$H$1)</f>
        <v>138.32155800000001</v>
      </c>
      <c r="AA410" s="48">
        <f t="shared" si="269"/>
        <v>1</v>
      </c>
      <c r="AB410" s="48">
        <f t="shared" si="270"/>
        <v>1900</v>
      </c>
      <c r="AC410" s="32" t="str">
        <f t="shared" si="275"/>
        <v>1-1900</v>
      </c>
      <c r="AD410" s="50">
        <f>IFERROR(VLOOKUP(AC410,IPC!$E$2:$F$1745,2,0),IPC!$H$1)</f>
        <v>138.32155800000001</v>
      </c>
    </row>
    <row r="411" spans="10:30" x14ac:dyDescent="0.25">
      <c r="J411" s="44" t="str">
        <f t="shared" si="277"/>
        <v/>
      </c>
      <c r="K411" s="33" t="str">
        <f t="shared" ca="1" si="262"/>
        <v/>
      </c>
      <c r="L411" s="108">
        <f t="shared" ca="1" si="261"/>
        <v>0</v>
      </c>
      <c r="M411" s="44" t="str">
        <f t="shared" si="278"/>
        <v/>
      </c>
      <c r="N411" s="45" t="str">
        <f t="shared" ca="1" si="263"/>
        <v/>
      </c>
      <c r="O411" s="108">
        <f t="shared" si="276"/>
        <v>0</v>
      </c>
      <c r="P411" s="21" t="e">
        <f t="shared" si="264"/>
        <v>#N/A</v>
      </c>
      <c r="Q411" s="21" t="e">
        <f t="shared" si="265"/>
        <v>#N/A</v>
      </c>
      <c r="R411" s="21" t="e">
        <f t="shared" si="266"/>
        <v>#N/A</v>
      </c>
      <c r="S411" s="21" t="e">
        <f t="shared" si="267"/>
        <v>#N/A</v>
      </c>
      <c r="T411" s="29" t="e">
        <f t="shared" si="260"/>
        <v>#N/A</v>
      </c>
      <c r="U411" s="34">
        <f t="shared" si="268"/>
        <v>0</v>
      </c>
      <c r="V411" s="35">
        <f t="shared" ca="1" si="271"/>
        <v>44139</v>
      </c>
      <c r="W411" s="54">
        <f t="shared" ca="1" si="272"/>
        <v>10</v>
      </c>
      <c r="X411" s="54">
        <f t="shared" ca="1" si="273"/>
        <v>2020</v>
      </c>
      <c r="Y411" s="55" t="str">
        <f t="shared" ca="1" si="274"/>
        <v>10-2020</v>
      </c>
      <c r="Z411" s="51">
        <f ca="1">IFERROR(VLOOKUP(Y411,IPC!$E$2:$F$1745,2,0),IPC!$H$1)</f>
        <v>138.32155800000001</v>
      </c>
      <c r="AA411" s="48">
        <f t="shared" si="269"/>
        <v>1</v>
      </c>
      <c r="AB411" s="48">
        <f t="shared" si="270"/>
        <v>1900</v>
      </c>
      <c r="AC411" s="32" t="str">
        <f t="shared" si="275"/>
        <v>1-1900</v>
      </c>
      <c r="AD411" s="50">
        <f>IFERROR(VLOOKUP(AC411,IPC!$E$2:$F$1745,2,0),IPC!$H$1)</f>
        <v>138.32155800000001</v>
      </c>
    </row>
    <row r="412" spans="10:30" x14ac:dyDescent="0.25">
      <c r="J412" s="44" t="str">
        <f t="shared" si="277"/>
        <v/>
      </c>
      <c r="K412" s="33" t="str">
        <f t="shared" ca="1" si="262"/>
        <v/>
      </c>
      <c r="L412" s="108">
        <f t="shared" ca="1" si="261"/>
        <v>0</v>
      </c>
      <c r="M412" s="44" t="str">
        <f t="shared" si="278"/>
        <v/>
      </c>
      <c r="N412" s="45" t="str">
        <f t="shared" ca="1" si="263"/>
        <v/>
      </c>
      <c r="O412" s="108">
        <f t="shared" si="276"/>
        <v>0</v>
      </c>
      <c r="P412" s="21" t="e">
        <f t="shared" si="264"/>
        <v>#N/A</v>
      </c>
      <c r="Q412" s="21" t="e">
        <f t="shared" si="265"/>
        <v>#N/A</v>
      </c>
      <c r="R412" s="21" t="e">
        <f t="shared" si="266"/>
        <v>#N/A</v>
      </c>
      <c r="S412" s="21" t="e">
        <f t="shared" si="267"/>
        <v>#N/A</v>
      </c>
      <c r="T412" s="29" t="e">
        <f t="shared" si="260"/>
        <v>#N/A</v>
      </c>
      <c r="U412" s="34">
        <f t="shared" si="268"/>
        <v>0</v>
      </c>
      <c r="V412" s="35">
        <f t="shared" ca="1" si="271"/>
        <v>44139</v>
      </c>
      <c r="W412" s="54">
        <f t="shared" ca="1" si="272"/>
        <v>10</v>
      </c>
      <c r="X412" s="54">
        <f t="shared" ca="1" si="273"/>
        <v>2020</v>
      </c>
      <c r="Y412" s="55" t="str">
        <f t="shared" ca="1" si="274"/>
        <v>10-2020</v>
      </c>
      <c r="Z412" s="51">
        <f ca="1">IFERROR(VLOOKUP(Y412,IPC!$E$2:$F$1745,2,0),IPC!$H$1)</f>
        <v>138.32155800000001</v>
      </c>
      <c r="AA412" s="48">
        <f t="shared" si="269"/>
        <v>1</v>
      </c>
      <c r="AB412" s="48">
        <f t="shared" si="270"/>
        <v>1900</v>
      </c>
      <c r="AC412" s="32" t="str">
        <f t="shared" si="275"/>
        <v>1-1900</v>
      </c>
      <c r="AD412" s="50">
        <f>IFERROR(VLOOKUP(AC412,IPC!$E$2:$F$1745,2,0),IPC!$H$1)</f>
        <v>138.32155800000001</v>
      </c>
    </row>
    <row r="413" spans="10:30" x14ac:dyDescent="0.25">
      <c r="J413" s="44" t="str">
        <f t="shared" si="277"/>
        <v/>
      </c>
      <c r="K413" s="33" t="str">
        <f t="shared" ca="1" si="262"/>
        <v/>
      </c>
      <c r="L413" s="108">
        <f t="shared" ca="1" si="261"/>
        <v>0</v>
      </c>
      <c r="M413" s="44" t="str">
        <f t="shared" si="278"/>
        <v/>
      </c>
      <c r="N413" s="45" t="str">
        <f t="shared" ca="1" si="263"/>
        <v/>
      </c>
      <c r="O413" s="108">
        <f t="shared" si="276"/>
        <v>0</v>
      </c>
      <c r="P413" s="21" t="e">
        <f t="shared" si="264"/>
        <v>#N/A</v>
      </c>
      <c r="Q413" s="21" t="e">
        <f t="shared" si="265"/>
        <v>#N/A</v>
      </c>
      <c r="R413" s="21" t="e">
        <f t="shared" si="266"/>
        <v>#N/A</v>
      </c>
      <c r="S413" s="21" t="e">
        <f t="shared" si="267"/>
        <v>#N/A</v>
      </c>
      <c r="T413" s="29" t="e">
        <f t="shared" si="260"/>
        <v>#N/A</v>
      </c>
      <c r="U413" s="34">
        <f t="shared" si="268"/>
        <v>0</v>
      </c>
      <c r="V413" s="35">
        <f t="shared" ca="1" si="271"/>
        <v>44139</v>
      </c>
      <c r="W413" s="54">
        <f t="shared" ca="1" si="272"/>
        <v>10</v>
      </c>
      <c r="X413" s="54">
        <f t="shared" ca="1" si="273"/>
        <v>2020</v>
      </c>
      <c r="Y413" s="55" t="str">
        <f t="shared" ca="1" si="274"/>
        <v>10-2020</v>
      </c>
      <c r="Z413" s="51">
        <f ca="1">IFERROR(VLOOKUP(Y413,IPC!$E$2:$F$1745,2,0),IPC!$H$1)</f>
        <v>138.32155800000001</v>
      </c>
      <c r="AA413" s="48">
        <f t="shared" si="269"/>
        <v>1</v>
      </c>
      <c r="AB413" s="48">
        <f t="shared" si="270"/>
        <v>1900</v>
      </c>
      <c r="AC413" s="32" t="str">
        <f t="shared" si="275"/>
        <v>1-1900</v>
      </c>
      <c r="AD413" s="50">
        <f>IFERROR(VLOOKUP(AC413,IPC!$E$2:$F$1745,2,0),IPC!$H$1)</f>
        <v>138.32155800000001</v>
      </c>
    </row>
    <row r="414" spans="10:30" x14ac:dyDescent="0.25">
      <c r="J414" s="44" t="str">
        <f t="shared" si="277"/>
        <v/>
      </c>
      <c r="K414" s="33" t="str">
        <f t="shared" ca="1" si="262"/>
        <v/>
      </c>
      <c r="L414" s="108">
        <f t="shared" ca="1" si="261"/>
        <v>0</v>
      </c>
      <c r="M414" s="44" t="str">
        <f t="shared" si="278"/>
        <v/>
      </c>
      <c r="N414" s="45" t="str">
        <f t="shared" ca="1" si="263"/>
        <v/>
      </c>
      <c r="O414" s="108">
        <f t="shared" si="276"/>
        <v>0</v>
      </c>
      <c r="P414" s="21" t="e">
        <f t="shared" si="264"/>
        <v>#N/A</v>
      </c>
      <c r="Q414" s="21" t="e">
        <f t="shared" si="265"/>
        <v>#N/A</v>
      </c>
      <c r="R414" s="21" t="e">
        <f t="shared" si="266"/>
        <v>#N/A</v>
      </c>
      <c r="S414" s="21" t="e">
        <f t="shared" si="267"/>
        <v>#N/A</v>
      </c>
      <c r="T414" s="29" t="e">
        <f t="shared" si="260"/>
        <v>#N/A</v>
      </c>
      <c r="U414" s="34">
        <f t="shared" si="268"/>
        <v>0</v>
      </c>
      <c r="V414" s="35">
        <f t="shared" ca="1" si="271"/>
        <v>44139</v>
      </c>
      <c r="W414" s="54">
        <f t="shared" ca="1" si="272"/>
        <v>10</v>
      </c>
      <c r="X414" s="54">
        <f t="shared" ca="1" si="273"/>
        <v>2020</v>
      </c>
      <c r="Y414" s="55" t="str">
        <f t="shared" ca="1" si="274"/>
        <v>10-2020</v>
      </c>
      <c r="Z414" s="51">
        <f ca="1">IFERROR(VLOOKUP(Y414,IPC!$E$2:$F$1745,2,0),IPC!$H$1)</f>
        <v>138.32155800000001</v>
      </c>
      <c r="AA414" s="48">
        <f t="shared" si="269"/>
        <v>1</v>
      </c>
      <c r="AB414" s="48">
        <f t="shared" si="270"/>
        <v>1900</v>
      </c>
      <c r="AC414" s="32" t="str">
        <f t="shared" si="275"/>
        <v>1-1900</v>
      </c>
      <c r="AD414" s="50">
        <f>IFERROR(VLOOKUP(AC414,IPC!$E$2:$F$1745,2,0),IPC!$H$1)</f>
        <v>138.32155800000001</v>
      </c>
    </row>
    <row r="415" spans="10:30" x14ac:dyDescent="0.25">
      <c r="J415" s="44" t="str">
        <f t="shared" si="277"/>
        <v/>
      </c>
      <c r="K415" s="33" t="str">
        <f t="shared" ca="1" si="262"/>
        <v/>
      </c>
      <c r="L415" s="108">
        <f t="shared" ca="1" si="261"/>
        <v>0</v>
      </c>
      <c r="M415" s="44" t="str">
        <f t="shared" si="278"/>
        <v/>
      </c>
      <c r="N415" s="45" t="str">
        <f t="shared" ca="1" si="263"/>
        <v/>
      </c>
      <c r="O415" s="108">
        <f t="shared" si="276"/>
        <v>0</v>
      </c>
      <c r="P415" s="21" t="e">
        <f t="shared" si="264"/>
        <v>#N/A</v>
      </c>
      <c r="Q415" s="21" t="e">
        <f t="shared" si="265"/>
        <v>#N/A</v>
      </c>
      <c r="R415" s="21" t="e">
        <f t="shared" si="266"/>
        <v>#N/A</v>
      </c>
      <c r="S415" s="21" t="e">
        <f t="shared" si="267"/>
        <v>#N/A</v>
      </c>
      <c r="T415" s="29" t="e">
        <f t="shared" si="260"/>
        <v>#N/A</v>
      </c>
      <c r="U415" s="34">
        <f t="shared" si="268"/>
        <v>0</v>
      </c>
      <c r="V415" s="35">
        <f t="shared" ca="1" si="271"/>
        <v>44139</v>
      </c>
      <c r="W415" s="54">
        <f t="shared" ca="1" si="272"/>
        <v>10</v>
      </c>
      <c r="X415" s="54">
        <f t="shared" ca="1" si="273"/>
        <v>2020</v>
      </c>
      <c r="Y415" s="55" t="str">
        <f t="shared" ca="1" si="274"/>
        <v>10-2020</v>
      </c>
      <c r="Z415" s="51">
        <f ca="1">IFERROR(VLOOKUP(Y415,IPC!$E$2:$F$1745,2,0),IPC!$H$1)</f>
        <v>138.32155800000001</v>
      </c>
      <c r="AA415" s="48">
        <f t="shared" si="269"/>
        <v>1</v>
      </c>
      <c r="AB415" s="48">
        <f t="shared" si="270"/>
        <v>1900</v>
      </c>
      <c r="AC415" s="32" t="str">
        <f t="shared" si="275"/>
        <v>1-1900</v>
      </c>
      <c r="AD415" s="50">
        <f>IFERROR(VLOOKUP(AC415,IPC!$E$2:$F$1745,2,0),IPC!$H$1)</f>
        <v>138.32155800000001</v>
      </c>
    </row>
    <row r="416" spans="10:30" x14ac:dyDescent="0.25">
      <c r="J416" s="44" t="str">
        <f t="shared" si="277"/>
        <v/>
      </c>
      <c r="K416" s="33" t="str">
        <f t="shared" ca="1" si="262"/>
        <v/>
      </c>
      <c r="L416" s="108">
        <f t="shared" ca="1" si="261"/>
        <v>0</v>
      </c>
      <c r="M416" s="44" t="str">
        <f t="shared" si="278"/>
        <v/>
      </c>
      <c r="N416" s="45" t="str">
        <f t="shared" ca="1" si="263"/>
        <v/>
      </c>
      <c r="O416" s="108">
        <f t="shared" si="276"/>
        <v>0</v>
      </c>
      <c r="P416" s="21" t="e">
        <f t="shared" si="264"/>
        <v>#N/A</v>
      </c>
      <c r="Q416" s="21" t="e">
        <f t="shared" si="265"/>
        <v>#N/A</v>
      </c>
      <c r="R416" s="21" t="e">
        <f t="shared" si="266"/>
        <v>#N/A</v>
      </c>
      <c r="S416" s="21" t="e">
        <f t="shared" si="267"/>
        <v>#N/A</v>
      </c>
      <c r="T416" s="29" t="e">
        <f t="shared" ref="T416:T479" si="279">+SUMPRODUCT(P416:S416,$P$7:$S$7)/100</f>
        <v>#N/A</v>
      </c>
      <c r="U416" s="34">
        <f t="shared" si="268"/>
        <v>0</v>
      </c>
      <c r="V416" s="35">
        <f t="shared" ca="1" si="271"/>
        <v>44139</v>
      </c>
      <c r="W416" s="54">
        <f t="shared" ca="1" si="272"/>
        <v>10</v>
      </c>
      <c r="X416" s="54">
        <f t="shared" ca="1" si="273"/>
        <v>2020</v>
      </c>
      <c r="Y416" s="55" t="str">
        <f t="shared" ca="1" si="274"/>
        <v>10-2020</v>
      </c>
      <c r="Z416" s="51">
        <f ca="1">IFERROR(VLOOKUP(Y416,IPC!$E$2:$F$1745,2,0),IPC!$H$1)</f>
        <v>138.32155800000001</v>
      </c>
      <c r="AA416" s="48">
        <f t="shared" si="269"/>
        <v>1</v>
      </c>
      <c r="AB416" s="48">
        <f t="shared" si="270"/>
        <v>1900</v>
      </c>
      <c r="AC416" s="32" t="str">
        <f t="shared" si="275"/>
        <v>1-1900</v>
      </c>
      <c r="AD416" s="50">
        <f>IFERROR(VLOOKUP(AC416,IPC!$E$2:$F$1745,2,0),IPC!$H$1)</f>
        <v>138.32155800000001</v>
      </c>
    </row>
    <row r="417" spans="10:30" x14ac:dyDescent="0.25">
      <c r="J417" s="44" t="str">
        <f t="shared" si="277"/>
        <v/>
      </c>
      <c r="K417" s="33" t="str">
        <f t="shared" ca="1" si="262"/>
        <v/>
      </c>
      <c r="L417" s="108">
        <f t="shared" ca="1" si="261"/>
        <v>0</v>
      </c>
      <c r="M417" s="44" t="str">
        <f t="shared" si="278"/>
        <v/>
      </c>
      <c r="N417" s="45" t="str">
        <f t="shared" ca="1" si="263"/>
        <v/>
      </c>
      <c r="O417" s="108">
        <f t="shared" si="276"/>
        <v>0</v>
      </c>
      <c r="P417" s="21" t="e">
        <f t="shared" si="264"/>
        <v>#N/A</v>
      </c>
      <c r="Q417" s="21" t="e">
        <f t="shared" si="265"/>
        <v>#N/A</v>
      </c>
      <c r="R417" s="21" t="e">
        <f t="shared" si="266"/>
        <v>#N/A</v>
      </c>
      <c r="S417" s="21" t="e">
        <f t="shared" si="267"/>
        <v>#N/A</v>
      </c>
      <c r="T417" s="29" t="e">
        <f t="shared" si="279"/>
        <v>#N/A</v>
      </c>
      <c r="U417" s="34">
        <f t="shared" si="268"/>
        <v>0</v>
      </c>
      <c r="V417" s="35">
        <f t="shared" ca="1" si="271"/>
        <v>44139</v>
      </c>
      <c r="W417" s="54">
        <f t="shared" ca="1" si="272"/>
        <v>10</v>
      </c>
      <c r="X417" s="54">
        <f t="shared" ca="1" si="273"/>
        <v>2020</v>
      </c>
      <c r="Y417" s="55" t="str">
        <f t="shared" ca="1" si="274"/>
        <v>10-2020</v>
      </c>
      <c r="Z417" s="51">
        <f ca="1">IFERROR(VLOOKUP(Y417,IPC!$E$2:$F$1745,2,0),IPC!$H$1)</f>
        <v>138.32155800000001</v>
      </c>
      <c r="AA417" s="48">
        <f t="shared" si="269"/>
        <v>1</v>
      </c>
      <c r="AB417" s="48">
        <f t="shared" si="270"/>
        <v>1900</v>
      </c>
      <c r="AC417" s="32" t="str">
        <f t="shared" si="275"/>
        <v>1-1900</v>
      </c>
      <c r="AD417" s="50">
        <f>IFERROR(VLOOKUP(AC417,IPC!$E$2:$F$1745,2,0),IPC!$H$1)</f>
        <v>138.32155800000001</v>
      </c>
    </row>
    <row r="418" spans="10:30" x14ac:dyDescent="0.25">
      <c r="J418" s="44" t="str">
        <f t="shared" si="277"/>
        <v/>
      </c>
      <c r="K418" s="33" t="str">
        <f t="shared" ca="1" si="262"/>
        <v/>
      </c>
      <c r="L418" s="108">
        <f t="shared" ca="1" si="261"/>
        <v>0</v>
      </c>
      <c r="M418" s="44" t="str">
        <f t="shared" si="278"/>
        <v/>
      </c>
      <c r="N418" s="45" t="str">
        <f t="shared" ca="1" si="263"/>
        <v/>
      </c>
      <c r="O418" s="108">
        <f t="shared" si="276"/>
        <v>0</v>
      </c>
      <c r="P418" s="21" t="e">
        <f t="shared" si="264"/>
        <v>#N/A</v>
      </c>
      <c r="Q418" s="21" t="e">
        <f t="shared" si="265"/>
        <v>#N/A</v>
      </c>
      <c r="R418" s="21" t="e">
        <f t="shared" si="266"/>
        <v>#N/A</v>
      </c>
      <c r="S418" s="21" t="e">
        <f t="shared" si="267"/>
        <v>#N/A</v>
      </c>
      <c r="T418" s="29" t="e">
        <f t="shared" si="279"/>
        <v>#N/A</v>
      </c>
      <c r="U418" s="34">
        <f t="shared" si="268"/>
        <v>0</v>
      </c>
      <c r="V418" s="35">
        <f t="shared" ca="1" si="271"/>
        <v>44139</v>
      </c>
      <c r="W418" s="54">
        <f t="shared" ca="1" si="272"/>
        <v>10</v>
      </c>
      <c r="X418" s="54">
        <f t="shared" ca="1" si="273"/>
        <v>2020</v>
      </c>
      <c r="Y418" s="55" t="str">
        <f t="shared" ca="1" si="274"/>
        <v>10-2020</v>
      </c>
      <c r="Z418" s="51">
        <f ca="1">IFERROR(VLOOKUP(Y418,IPC!$E$2:$F$1745,2,0),IPC!$H$1)</f>
        <v>138.32155800000001</v>
      </c>
      <c r="AA418" s="48">
        <f t="shared" si="269"/>
        <v>1</v>
      </c>
      <c r="AB418" s="48">
        <f t="shared" si="270"/>
        <v>1900</v>
      </c>
      <c r="AC418" s="32" t="str">
        <f t="shared" si="275"/>
        <v>1-1900</v>
      </c>
      <c r="AD418" s="50">
        <f>IFERROR(VLOOKUP(AC418,IPC!$E$2:$F$1745,2,0),IPC!$H$1)</f>
        <v>138.32155800000001</v>
      </c>
    </row>
    <row r="419" spans="10:30" x14ac:dyDescent="0.25">
      <c r="J419" s="44" t="str">
        <f t="shared" si="277"/>
        <v/>
      </c>
      <c r="K419" s="33" t="str">
        <f t="shared" ca="1" si="262"/>
        <v/>
      </c>
      <c r="L419" s="108">
        <f t="shared" ca="1" si="261"/>
        <v>0</v>
      </c>
      <c r="M419" s="44" t="str">
        <f t="shared" si="278"/>
        <v/>
      </c>
      <c r="N419" s="45" t="str">
        <f t="shared" ca="1" si="263"/>
        <v/>
      </c>
      <c r="O419" s="108">
        <f t="shared" si="276"/>
        <v>0</v>
      </c>
      <c r="P419" s="21" t="e">
        <f t="shared" si="264"/>
        <v>#N/A</v>
      </c>
      <c r="Q419" s="21" t="e">
        <f t="shared" si="265"/>
        <v>#N/A</v>
      </c>
      <c r="R419" s="21" t="e">
        <f t="shared" si="266"/>
        <v>#N/A</v>
      </c>
      <c r="S419" s="21" t="e">
        <f t="shared" si="267"/>
        <v>#N/A</v>
      </c>
      <c r="T419" s="29" t="e">
        <f t="shared" si="279"/>
        <v>#N/A</v>
      </c>
      <c r="U419" s="34">
        <f t="shared" si="268"/>
        <v>0</v>
      </c>
      <c r="V419" s="35">
        <f t="shared" ca="1" si="271"/>
        <v>44139</v>
      </c>
      <c r="W419" s="54">
        <f t="shared" ca="1" si="272"/>
        <v>10</v>
      </c>
      <c r="X419" s="54">
        <f t="shared" ca="1" si="273"/>
        <v>2020</v>
      </c>
      <c r="Y419" s="55" t="str">
        <f t="shared" ca="1" si="274"/>
        <v>10-2020</v>
      </c>
      <c r="Z419" s="51">
        <f ca="1">IFERROR(VLOOKUP(Y419,IPC!$E$2:$F$1745,2,0),IPC!$H$1)</f>
        <v>138.32155800000001</v>
      </c>
      <c r="AA419" s="48">
        <f t="shared" si="269"/>
        <v>1</v>
      </c>
      <c r="AB419" s="48">
        <f t="shared" si="270"/>
        <v>1900</v>
      </c>
      <c r="AC419" s="32" t="str">
        <f t="shared" si="275"/>
        <v>1-1900</v>
      </c>
      <c r="AD419" s="50">
        <f>IFERROR(VLOOKUP(AC419,IPC!$E$2:$F$1745,2,0),IPC!$H$1)</f>
        <v>138.32155800000001</v>
      </c>
    </row>
    <row r="420" spans="10:30" x14ac:dyDescent="0.25">
      <c r="J420" s="44" t="str">
        <f t="shared" si="277"/>
        <v/>
      </c>
      <c r="K420" s="33" t="str">
        <f t="shared" ca="1" si="262"/>
        <v/>
      </c>
      <c r="L420" s="108">
        <f t="shared" ca="1" si="261"/>
        <v>0</v>
      </c>
      <c r="M420" s="44" t="str">
        <f t="shared" si="278"/>
        <v/>
      </c>
      <c r="N420" s="45" t="str">
        <f t="shared" ca="1" si="263"/>
        <v/>
      </c>
      <c r="O420" s="108">
        <f t="shared" si="276"/>
        <v>0</v>
      </c>
      <c r="P420" s="21" t="e">
        <f t="shared" si="264"/>
        <v>#N/A</v>
      </c>
      <c r="Q420" s="21" t="e">
        <f t="shared" si="265"/>
        <v>#N/A</v>
      </c>
      <c r="R420" s="21" t="e">
        <f t="shared" si="266"/>
        <v>#N/A</v>
      </c>
      <c r="S420" s="21" t="e">
        <f t="shared" si="267"/>
        <v>#N/A</v>
      </c>
      <c r="T420" s="29" t="e">
        <f t="shared" si="279"/>
        <v>#N/A</v>
      </c>
      <c r="U420" s="34">
        <f t="shared" si="268"/>
        <v>0</v>
      </c>
      <c r="V420" s="35">
        <f t="shared" ca="1" si="271"/>
        <v>44139</v>
      </c>
      <c r="W420" s="54">
        <f t="shared" ca="1" si="272"/>
        <v>10</v>
      </c>
      <c r="X420" s="54">
        <f t="shared" ca="1" si="273"/>
        <v>2020</v>
      </c>
      <c r="Y420" s="55" t="str">
        <f t="shared" ca="1" si="274"/>
        <v>10-2020</v>
      </c>
      <c r="Z420" s="51">
        <f ca="1">IFERROR(VLOOKUP(Y420,IPC!$E$2:$F$1745,2,0),IPC!$H$1)</f>
        <v>138.32155800000001</v>
      </c>
      <c r="AA420" s="48">
        <f t="shared" si="269"/>
        <v>1</v>
      </c>
      <c r="AB420" s="48">
        <f t="shared" si="270"/>
        <v>1900</v>
      </c>
      <c r="AC420" s="32" t="str">
        <f t="shared" si="275"/>
        <v>1-1900</v>
      </c>
      <c r="AD420" s="50">
        <f>IFERROR(VLOOKUP(AC420,IPC!$E$2:$F$1745,2,0),IPC!$H$1)</f>
        <v>138.32155800000001</v>
      </c>
    </row>
    <row r="421" spans="10:30" x14ac:dyDescent="0.25">
      <c r="J421" s="44" t="str">
        <f t="shared" si="277"/>
        <v/>
      </c>
      <c r="K421" s="33" t="str">
        <f t="shared" ca="1" si="262"/>
        <v/>
      </c>
      <c r="L421" s="108">
        <f t="shared" ca="1" si="261"/>
        <v>0</v>
      </c>
      <c r="M421" s="44" t="str">
        <f t="shared" si="278"/>
        <v/>
      </c>
      <c r="N421" s="45" t="str">
        <f t="shared" ca="1" si="263"/>
        <v/>
      </c>
      <c r="O421" s="108">
        <f t="shared" si="276"/>
        <v>0</v>
      </c>
      <c r="P421" s="21" t="e">
        <f t="shared" si="264"/>
        <v>#N/A</v>
      </c>
      <c r="Q421" s="21" t="e">
        <f t="shared" si="265"/>
        <v>#N/A</v>
      </c>
      <c r="R421" s="21" t="e">
        <f t="shared" si="266"/>
        <v>#N/A</v>
      </c>
      <c r="S421" s="21" t="e">
        <f t="shared" si="267"/>
        <v>#N/A</v>
      </c>
      <c r="T421" s="29" t="e">
        <f t="shared" si="279"/>
        <v>#N/A</v>
      </c>
      <c r="U421" s="34">
        <f t="shared" si="268"/>
        <v>0</v>
      </c>
      <c r="V421" s="35">
        <f t="shared" ca="1" si="271"/>
        <v>44139</v>
      </c>
      <c r="W421" s="54">
        <f t="shared" ca="1" si="272"/>
        <v>10</v>
      </c>
      <c r="X421" s="54">
        <f t="shared" ca="1" si="273"/>
        <v>2020</v>
      </c>
      <c r="Y421" s="55" t="str">
        <f t="shared" ca="1" si="274"/>
        <v>10-2020</v>
      </c>
      <c r="Z421" s="51">
        <f ca="1">IFERROR(VLOOKUP(Y421,IPC!$E$2:$F$1745,2,0),IPC!$H$1)</f>
        <v>138.32155800000001</v>
      </c>
      <c r="AA421" s="48">
        <f t="shared" si="269"/>
        <v>1</v>
      </c>
      <c r="AB421" s="48">
        <f t="shared" si="270"/>
        <v>1900</v>
      </c>
      <c r="AC421" s="32" t="str">
        <f t="shared" si="275"/>
        <v>1-1900</v>
      </c>
      <c r="AD421" s="50">
        <f>IFERROR(VLOOKUP(AC421,IPC!$E$2:$F$1745,2,0),IPC!$H$1)</f>
        <v>138.32155800000001</v>
      </c>
    </row>
    <row r="422" spans="10:30" x14ac:dyDescent="0.25">
      <c r="J422" s="44" t="str">
        <f t="shared" si="277"/>
        <v/>
      </c>
      <c r="K422" s="33" t="str">
        <f t="shared" ca="1" si="262"/>
        <v/>
      </c>
      <c r="L422" s="108">
        <f t="shared" ref="L422:L485" ca="1" si="280">IFERROR(B422*C422*Z434/AD434,"")</f>
        <v>0</v>
      </c>
      <c r="M422" s="44" t="str">
        <f t="shared" si="278"/>
        <v/>
      </c>
      <c r="N422" s="45" t="str">
        <f t="shared" ca="1" si="263"/>
        <v/>
      </c>
      <c r="O422" s="108">
        <f t="shared" si="276"/>
        <v>0</v>
      </c>
      <c r="P422" s="21" t="e">
        <f t="shared" si="264"/>
        <v>#N/A</v>
      </c>
      <c r="Q422" s="21" t="e">
        <f t="shared" si="265"/>
        <v>#N/A</v>
      </c>
      <c r="R422" s="21" t="e">
        <f t="shared" si="266"/>
        <v>#N/A</v>
      </c>
      <c r="S422" s="21" t="e">
        <f t="shared" si="267"/>
        <v>#N/A</v>
      </c>
      <c r="T422" s="29" t="e">
        <f t="shared" si="279"/>
        <v>#N/A</v>
      </c>
      <c r="U422" s="34">
        <f t="shared" si="268"/>
        <v>0</v>
      </c>
      <c r="V422" s="35">
        <f t="shared" ca="1" si="271"/>
        <v>44139</v>
      </c>
      <c r="W422" s="54">
        <f t="shared" ca="1" si="272"/>
        <v>10</v>
      </c>
      <c r="X422" s="54">
        <f t="shared" ca="1" si="273"/>
        <v>2020</v>
      </c>
      <c r="Y422" s="55" t="str">
        <f t="shared" ca="1" si="274"/>
        <v>10-2020</v>
      </c>
      <c r="Z422" s="51">
        <f ca="1">IFERROR(VLOOKUP(Y422,IPC!$E$2:$F$1745,2,0),IPC!$H$1)</f>
        <v>138.32155800000001</v>
      </c>
      <c r="AA422" s="48">
        <f t="shared" si="269"/>
        <v>1</v>
      </c>
      <c r="AB422" s="48">
        <f t="shared" si="270"/>
        <v>1900</v>
      </c>
      <c r="AC422" s="32" t="str">
        <f t="shared" si="275"/>
        <v>1-1900</v>
      </c>
      <c r="AD422" s="50">
        <f>IFERROR(VLOOKUP(AC422,IPC!$E$2:$F$1745,2,0),IPC!$H$1)</f>
        <v>138.32155800000001</v>
      </c>
    </row>
    <row r="423" spans="10:30" x14ac:dyDescent="0.25">
      <c r="J423" s="44" t="str">
        <f t="shared" si="277"/>
        <v/>
      </c>
      <c r="K423" s="33" t="str">
        <f t="shared" ca="1" si="262"/>
        <v/>
      </c>
      <c r="L423" s="108">
        <f t="shared" ca="1" si="280"/>
        <v>0</v>
      </c>
      <c r="M423" s="44" t="str">
        <f t="shared" si="278"/>
        <v/>
      </c>
      <c r="N423" s="45" t="str">
        <f t="shared" ca="1" si="263"/>
        <v/>
      </c>
      <c r="O423" s="108">
        <f t="shared" si="276"/>
        <v>0</v>
      </c>
      <c r="P423" s="21" t="e">
        <f t="shared" si="264"/>
        <v>#N/A</v>
      </c>
      <c r="Q423" s="21" t="e">
        <f t="shared" si="265"/>
        <v>#N/A</v>
      </c>
      <c r="R423" s="21" t="e">
        <f t="shared" si="266"/>
        <v>#N/A</v>
      </c>
      <c r="S423" s="21" t="e">
        <f t="shared" si="267"/>
        <v>#N/A</v>
      </c>
      <c r="T423" s="29" t="e">
        <f t="shared" si="279"/>
        <v>#N/A</v>
      </c>
      <c r="U423" s="34">
        <f t="shared" si="268"/>
        <v>0</v>
      </c>
      <c r="V423" s="35">
        <f t="shared" ca="1" si="271"/>
        <v>44139</v>
      </c>
      <c r="W423" s="54">
        <f t="shared" ca="1" si="272"/>
        <v>10</v>
      </c>
      <c r="X423" s="54">
        <f t="shared" ca="1" si="273"/>
        <v>2020</v>
      </c>
      <c r="Y423" s="55" t="str">
        <f t="shared" ca="1" si="274"/>
        <v>10-2020</v>
      </c>
      <c r="Z423" s="51">
        <f ca="1">IFERROR(VLOOKUP(Y423,IPC!$E$2:$F$1745,2,0),IPC!$H$1)</f>
        <v>138.32155800000001</v>
      </c>
      <c r="AA423" s="48">
        <f t="shared" si="269"/>
        <v>1</v>
      </c>
      <c r="AB423" s="48">
        <f t="shared" si="270"/>
        <v>1900</v>
      </c>
      <c r="AC423" s="32" t="str">
        <f t="shared" si="275"/>
        <v>1-1900</v>
      </c>
      <c r="AD423" s="50">
        <f>IFERROR(VLOOKUP(AC423,IPC!$E$2:$F$1745,2,0),IPC!$H$1)</f>
        <v>138.32155800000001</v>
      </c>
    </row>
    <row r="424" spans="10:30" x14ac:dyDescent="0.25">
      <c r="J424" s="44" t="str">
        <f t="shared" si="277"/>
        <v/>
      </c>
      <c r="K424" s="33" t="str">
        <f t="shared" ca="1" si="262"/>
        <v/>
      </c>
      <c r="L424" s="108">
        <f t="shared" ca="1" si="280"/>
        <v>0</v>
      </c>
      <c r="M424" s="44" t="str">
        <f t="shared" si="278"/>
        <v/>
      </c>
      <c r="N424" s="45" t="str">
        <f t="shared" ca="1" si="263"/>
        <v/>
      </c>
      <c r="O424" s="108">
        <f t="shared" si="276"/>
        <v>0</v>
      </c>
      <c r="P424" s="21" t="e">
        <f t="shared" si="264"/>
        <v>#N/A</v>
      </c>
      <c r="Q424" s="21" t="e">
        <f t="shared" si="265"/>
        <v>#N/A</v>
      </c>
      <c r="R424" s="21" t="e">
        <f t="shared" si="266"/>
        <v>#N/A</v>
      </c>
      <c r="S424" s="21" t="e">
        <f t="shared" si="267"/>
        <v>#N/A</v>
      </c>
      <c r="T424" s="29" t="e">
        <f t="shared" si="279"/>
        <v>#N/A</v>
      </c>
      <c r="U424" s="34">
        <f t="shared" si="268"/>
        <v>0</v>
      </c>
      <c r="V424" s="35">
        <f t="shared" ca="1" si="271"/>
        <v>44139</v>
      </c>
      <c r="W424" s="54">
        <f t="shared" ca="1" si="272"/>
        <v>10</v>
      </c>
      <c r="X424" s="54">
        <f t="shared" ca="1" si="273"/>
        <v>2020</v>
      </c>
      <c r="Y424" s="55" t="str">
        <f t="shared" ca="1" si="274"/>
        <v>10-2020</v>
      </c>
      <c r="Z424" s="51">
        <f ca="1">IFERROR(VLOOKUP(Y424,IPC!$E$2:$F$1745,2,0),IPC!$H$1)</f>
        <v>138.32155800000001</v>
      </c>
      <c r="AA424" s="48">
        <f t="shared" si="269"/>
        <v>1</v>
      </c>
      <c r="AB424" s="48">
        <f t="shared" si="270"/>
        <v>1900</v>
      </c>
      <c r="AC424" s="32" t="str">
        <f t="shared" si="275"/>
        <v>1-1900</v>
      </c>
      <c r="AD424" s="50">
        <f>IFERROR(VLOOKUP(AC424,IPC!$E$2:$F$1745,2,0),IPC!$H$1)</f>
        <v>138.32155800000001</v>
      </c>
    </row>
    <row r="425" spans="10:30" x14ac:dyDescent="0.25">
      <c r="J425" s="44" t="str">
        <f t="shared" si="277"/>
        <v/>
      </c>
      <c r="K425" s="33" t="str">
        <f t="shared" ca="1" si="262"/>
        <v/>
      </c>
      <c r="L425" s="108">
        <f t="shared" ca="1" si="280"/>
        <v>0</v>
      </c>
      <c r="M425" s="44" t="str">
        <f t="shared" si="278"/>
        <v/>
      </c>
      <c r="N425" s="45" t="str">
        <f t="shared" ca="1" si="263"/>
        <v/>
      </c>
      <c r="O425" s="108">
        <f t="shared" si="276"/>
        <v>0</v>
      </c>
      <c r="P425" s="21" t="e">
        <f t="shared" si="264"/>
        <v>#N/A</v>
      </c>
      <c r="Q425" s="21" t="e">
        <f t="shared" si="265"/>
        <v>#N/A</v>
      </c>
      <c r="R425" s="21" t="e">
        <f t="shared" si="266"/>
        <v>#N/A</v>
      </c>
      <c r="S425" s="21" t="e">
        <f t="shared" si="267"/>
        <v>#N/A</v>
      </c>
      <c r="T425" s="29" t="e">
        <f t="shared" si="279"/>
        <v>#N/A</v>
      </c>
      <c r="U425" s="34">
        <f t="shared" si="268"/>
        <v>0</v>
      </c>
      <c r="V425" s="35">
        <f t="shared" ca="1" si="271"/>
        <v>44139</v>
      </c>
      <c r="W425" s="54">
        <f t="shared" ca="1" si="272"/>
        <v>10</v>
      </c>
      <c r="X425" s="54">
        <f t="shared" ca="1" si="273"/>
        <v>2020</v>
      </c>
      <c r="Y425" s="55" t="str">
        <f t="shared" ca="1" si="274"/>
        <v>10-2020</v>
      </c>
      <c r="Z425" s="51">
        <f ca="1">IFERROR(VLOOKUP(Y425,IPC!$E$2:$F$1745,2,0),IPC!$H$1)</f>
        <v>138.32155800000001</v>
      </c>
      <c r="AA425" s="48">
        <f t="shared" si="269"/>
        <v>1</v>
      </c>
      <c r="AB425" s="48">
        <f t="shared" si="270"/>
        <v>1900</v>
      </c>
      <c r="AC425" s="32" t="str">
        <f t="shared" si="275"/>
        <v>1-1900</v>
      </c>
      <c r="AD425" s="50">
        <f>IFERROR(VLOOKUP(AC425,IPC!$E$2:$F$1745,2,0),IPC!$H$1)</f>
        <v>138.32155800000001</v>
      </c>
    </row>
    <row r="426" spans="10:30" x14ac:dyDescent="0.25">
      <c r="J426" s="44" t="str">
        <f t="shared" si="277"/>
        <v/>
      </c>
      <c r="K426" s="33" t="str">
        <f t="shared" ca="1" si="262"/>
        <v/>
      </c>
      <c r="L426" s="108">
        <f t="shared" ca="1" si="280"/>
        <v>0</v>
      </c>
      <c r="M426" s="44" t="str">
        <f t="shared" si="278"/>
        <v/>
      </c>
      <c r="N426" s="45" t="str">
        <f t="shared" ca="1" si="263"/>
        <v/>
      </c>
      <c r="O426" s="108">
        <f t="shared" si="276"/>
        <v>0</v>
      </c>
      <c r="P426" s="21" t="e">
        <f t="shared" si="264"/>
        <v>#N/A</v>
      </c>
      <c r="Q426" s="21" t="e">
        <f t="shared" si="265"/>
        <v>#N/A</v>
      </c>
      <c r="R426" s="21" t="e">
        <f t="shared" si="266"/>
        <v>#N/A</v>
      </c>
      <c r="S426" s="21" t="e">
        <f t="shared" si="267"/>
        <v>#N/A</v>
      </c>
      <c r="T426" s="29" t="e">
        <f t="shared" si="279"/>
        <v>#N/A</v>
      </c>
      <c r="U426" s="34">
        <f t="shared" si="268"/>
        <v>0</v>
      </c>
      <c r="V426" s="35">
        <f t="shared" ca="1" si="271"/>
        <v>44139</v>
      </c>
      <c r="W426" s="54">
        <f t="shared" ca="1" si="272"/>
        <v>10</v>
      </c>
      <c r="X426" s="54">
        <f t="shared" ca="1" si="273"/>
        <v>2020</v>
      </c>
      <c r="Y426" s="55" t="str">
        <f t="shared" ca="1" si="274"/>
        <v>10-2020</v>
      </c>
      <c r="Z426" s="51">
        <f ca="1">IFERROR(VLOOKUP(Y426,IPC!$E$2:$F$1745,2,0),IPC!$H$1)</f>
        <v>138.32155800000001</v>
      </c>
      <c r="AA426" s="48">
        <f t="shared" si="269"/>
        <v>1</v>
      </c>
      <c r="AB426" s="48">
        <f t="shared" si="270"/>
        <v>1900</v>
      </c>
      <c r="AC426" s="32" t="str">
        <f t="shared" si="275"/>
        <v>1-1900</v>
      </c>
      <c r="AD426" s="50">
        <f>IFERROR(VLOOKUP(AC426,IPC!$E$2:$F$1745,2,0),IPC!$H$1)</f>
        <v>138.32155800000001</v>
      </c>
    </row>
    <row r="427" spans="10:30" x14ac:dyDescent="0.25">
      <c r="J427" s="44" t="str">
        <f t="shared" si="277"/>
        <v/>
      </c>
      <c r="K427" s="33" t="str">
        <f t="shared" ca="1" si="262"/>
        <v/>
      </c>
      <c r="L427" s="108">
        <f t="shared" ca="1" si="280"/>
        <v>0</v>
      </c>
      <c r="M427" s="44" t="str">
        <f t="shared" si="278"/>
        <v/>
      </c>
      <c r="N427" s="45" t="str">
        <f t="shared" ca="1" si="263"/>
        <v/>
      </c>
      <c r="O427" s="108">
        <f t="shared" si="276"/>
        <v>0</v>
      </c>
      <c r="P427" s="21" t="e">
        <f t="shared" si="264"/>
        <v>#N/A</v>
      </c>
      <c r="Q427" s="21" t="e">
        <f t="shared" si="265"/>
        <v>#N/A</v>
      </c>
      <c r="R427" s="21" t="e">
        <f t="shared" si="266"/>
        <v>#N/A</v>
      </c>
      <c r="S427" s="21" t="e">
        <f t="shared" si="267"/>
        <v>#N/A</v>
      </c>
      <c r="T427" s="29" t="e">
        <f t="shared" si="279"/>
        <v>#N/A</v>
      </c>
      <c r="U427" s="34">
        <f t="shared" si="268"/>
        <v>0</v>
      </c>
      <c r="V427" s="35">
        <f t="shared" ca="1" si="271"/>
        <v>44139</v>
      </c>
      <c r="W427" s="54">
        <f t="shared" ca="1" si="272"/>
        <v>10</v>
      </c>
      <c r="X427" s="54">
        <f t="shared" ca="1" si="273"/>
        <v>2020</v>
      </c>
      <c r="Y427" s="55" t="str">
        <f t="shared" ca="1" si="274"/>
        <v>10-2020</v>
      </c>
      <c r="Z427" s="51">
        <f ca="1">IFERROR(VLOOKUP(Y427,IPC!$E$2:$F$1745,2,0),IPC!$H$1)</f>
        <v>138.32155800000001</v>
      </c>
      <c r="AA427" s="48">
        <f t="shared" si="269"/>
        <v>1</v>
      </c>
      <c r="AB427" s="48">
        <f t="shared" si="270"/>
        <v>1900</v>
      </c>
      <c r="AC427" s="32" t="str">
        <f t="shared" si="275"/>
        <v>1-1900</v>
      </c>
      <c r="AD427" s="50">
        <f>IFERROR(VLOOKUP(AC427,IPC!$E$2:$F$1745,2,0),IPC!$H$1)</f>
        <v>138.32155800000001</v>
      </c>
    </row>
    <row r="428" spans="10:30" x14ac:dyDescent="0.25">
      <c r="J428" s="44" t="str">
        <f t="shared" si="277"/>
        <v/>
      </c>
      <c r="K428" s="33" t="str">
        <f t="shared" ca="1" si="262"/>
        <v/>
      </c>
      <c r="L428" s="108">
        <f t="shared" ca="1" si="280"/>
        <v>0</v>
      </c>
      <c r="M428" s="44" t="str">
        <f t="shared" si="278"/>
        <v/>
      </c>
      <c r="N428" s="45" t="str">
        <f t="shared" ca="1" si="263"/>
        <v/>
      </c>
      <c r="O428" s="108">
        <f t="shared" si="276"/>
        <v>0</v>
      </c>
      <c r="P428" s="21" t="e">
        <f t="shared" si="264"/>
        <v>#N/A</v>
      </c>
      <c r="Q428" s="21" t="e">
        <f t="shared" si="265"/>
        <v>#N/A</v>
      </c>
      <c r="R428" s="21" t="e">
        <f t="shared" si="266"/>
        <v>#N/A</v>
      </c>
      <c r="S428" s="21" t="e">
        <f t="shared" si="267"/>
        <v>#N/A</v>
      </c>
      <c r="T428" s="29" t="e">
        <f t="shared" si="279"/>
        <v>#N/A</v>
      </c>
      <c r="U428" s="34">
        <f t="shared" si="268"/>
        <v>0</v>
      </c>
      <c r="V428" s="35">
        <f t="shared" ca="1" si="271"/>
        <v>44139</v>
      </c>
      <c r="W428" s="54">
        <f t="shared" ca="1" si="272"/>
        <v>10</v>
      </c>
      <c r="X428" s="54">
        <f t="shared" ca="1" si="273"/>
        <v>2020</v>
      </c>
      <c r="Y428" s="55" t="str">
        <f t="shared" ca="1" si="274"/>
        <v>10-2020</v>
      </c>
      <c r="Z428" s="51">
        <f ca="1">IFERROR(VLOOKUP(Y428,IPC!$E$2:$F$1745,2,0),IPC!$H$1)</f>
        <v>138.32155800000001</v>
      </c>
      <c r="AA428" s="48">
        <f t="shared" si="269"/>
        <v>1</v>
      </c>
      <c r="AB428" s="48">
        <f t="shared" si="270"/>
        <v>1900</v>
      </c>
      <c r="AC428" s="32" t="str">
        <f t="shared" si="275"/>
        <v>1-1900</v>
      </c>
      <c r="AD428" s="50">
        <f>IFERROR(VLOOKUP(AC428,IPC!$E$2:$F$1745,2,0),IPC!$H$1)</f>
        <v>138.32155800000001</v>
      </c>
    </row>
    <row r="429" spans="10:30" x14ac:dyDescent="0.25">
      <c r="J429" s="44" t="str">
        <f t="shared" si="277"/>
        <v/>
      </c>
      <c r="K429" s="33" t="str">
        <f t="shared" ca="1" si="262"/>
        <v/>
      </c>
      <c r="L429" s="108">
        <f t="shared" ca="1" si="280"/>
        <v>0</v>
      </c>
      <c r="M429" s="44" t="str">
        <f t="shared" si="278"/>
        <v/>
      </c>
      <c r="N429" s="45" t="str">
        <f t="shared" ca="1" si="263"/>
        <v/>
      </c>
      <c r="O429" s="108">
        <f t="shared" si="276"/>
        <v>0</v>
      </c>
      <c r="P429" s="21" t="e">
        <f t="shared" si="264"/>
        <v>#N/A</v>
      </c>
      <c r="Q429" s="21" t="e">
        <f t="shared" si="265"/>
        <v>#N/A</v>
      </c>
      <c r="R429" s="21" t="e">
        <f t="shared" si="266"/>
        <v>#N/A</v>
      </c>
      <c r="S429" s="21" t="e">
        <f t="shared" si="267"/>
        <v>#N/A</v>
      </c>
      <c r="T429" s="29" t="e">
        <f t="shared" si="279"/>
        <v>#N/A</v>
      </c>
      <c r="U429" s="34">
        <f t="shared" si="268"/>
        <v>0</v>
      </c>
      <c r="V429" s="35">
        <f t="shared" ca="1" si="271"/>
        <v>44139</v>
      </c>
      <c r="W429" s="54">
        <f t="shared" ca="1" si="272"/>
        <v>10</v>
      </c>
      <c r="X429" s="54">
        <f t="shared" ca="1" si="273"/>
        <v>2020</v>
      </c>
      <c r="Y429" s="55" t="str">
        <f t="shared" ca="1" si="274"/>
        <v>10-2020</v>
      </c>
      <c r="Z429" s="51">
        <f ca="1">IFERROR(VLOOKUP(Y429,IPC!$E$2:$F$1745,2,0),IPC!$H$1)</f>
        <v>138.32155800000001</v>
      </c>
      <c r="AA429" s="48">
        <f t="shared" si="269"/>
        <v>1</v>
      </c>
      <c r="AB429" s="48">
        <f t="shared" si="270"/>
        <v>1900</v>
      </c>
      <c r="AC429" s="32" t="str">
        <f t="shared" si="275"/>
        <v>1-1900</v>
      </c>
      <c r="AD429" s="50">
        <f>IFERROR(VLOOKUP(AC429,IPC!$E$2:$F$1745,2,0),IPC!$H$1)</f>
        <v>138.32155800000001</v>
      </c>
    </row>
    <row r="430" spans="10:30" x14ac:dyDescent="0.25">
      <c r="J430" s="44" t="str">
        <f t="shared" si="277"/>
        <v/>
      </c>
      <c r="K430" s="33" t="str">
        <f t="shared" ref="K430:K493" ca="1" si="281">IFERROR(IF((U442-V442)/365&lt;0,"",(U442-V442)/365),"")</f>
        <v/>
      </c>
      <c r="L430" s="108">
        <f t="shared" ca="1" si="280"/>
        <v>0</v>
      </c>
      <c r="M430" s="44" t="str">
        <f t="shared" si="278"/>
        <v/>
      </c>
      <c r="N430" s="45" t="str">
        <f t="shared" ref="N430:N493" ca="1" si="282">IFERROR(L430*((1+$M$7)^K430)/((1+$N$7)^K430),"")</f>
        <v/>
      </c>
      <c r="O430" s="108">
        <f t="shared" si="276"/>
        <v>0</v>
      </c>
      <c r="P430" s="21" t="e">
        <f t="shared" si="264"/>
        <v>#N/A</v>
      </c>
      <c r="Q430" s="21" t="e">
        <f t="shared" si="265"/>
        <v>#N/A</v>
      </c>
      <c r="R430" s="21" t="e">
        <f t="shared" si="266"/>
        <v>#N/A</v>
      </c>
      <c r="S430" s="21" t="e">
        <f t="shared" si="267"/>
        <v>#N/A</v>
      </c>
      <c r="T430" s="29" t="e">
        <f t="shared" si="279"/>
        <v>#N/A</v>
      </c>
      <c r="U430" s="34">
        <f t="shared" si="268"/>
        <v>0</v>
      </c>
      <c r="V430" s="35">
        <f t="shared" ca="1" si="271"/>
        <v>44139</v>
      </c>
      <c r="W430" s="54">
        <f t="shared" ca="1" si="272"/>
        <v>10</v>
      </c>
      <c r="X430" s="54">
        <f t="shared" ca="1" si="273"/>
        <v>2020</v>
      </c>
      <c r="Y430" s="55" t="str">
        <f t="shared" ca="1" si="274"/>
        <v>10-2020</v>
      </c>
      <c r="Z430" s="51">
        <f ca="1">IFERROR(VLOOKUP(Y430,IPC!$E$2:$F$1745,2,0),IPC!$H$1)</f>
        <v>138.32155800000001</v>
      </c>
      <c r="AA430" s="48">
        <f t="shared" si="269"/>
        <v>1</v>
      </c>
      <c r="AB430" s="48">
        <f t="shared" si="270"/>
        <v>1900</v>
      </c>
      <c r="AC430" s="32" t="str">
        <f t="shared" si="275"/>
        <v>1-1900</v>
      </c>
      <c r="AD430" s="50">
        <f>IFERROR(VLOOKUP(AC430,IPC!$E$2:$F$1745,2,0),IPC!$H$1)</f>
        <v>138.32155800000001</v>
      </c>
    </row>
    <row r="431" spans="10:30" x14ac:dyDescent="0.25">
      <c r="J431" s="44" t="str">
        <f t="shared" si="277"/>
        <v/>
      </c>
      <c r="K431" s="33" t="str">
        <f t="shared" ca="1" si="281"/>
        <v/>
      </c>
      <c r="L431" s="108">
        <f t="shared" ca="1" si="280"/>
        <v>0</v>
      </c>
      <c r="M431" s="44" t="str">
        <f t="shared" si="278"/>
        <v/>
      </c>
      <c r="N431" s="45" t="str">
        <f t="shared" ca="1" si="282"/>
        <v/>
      </c>
      <c r="O431" s="108">
        <f t="shared" si="276"/>
        <v>0</v>
      </c>
      <c r="P431" s="21" t="e">
        <f t="shared" si="264"/>
        <v>#N/A</v>
      </c>
      <c r="Q431" s="21" t="e">
        <f t="shared" si="265"/>
        <v>#N/A</v>
      </c>
      <c r="R431" s="21" t="e">
        <f t="shared" si="266"/>
        <v>#N/A</v>
      </c>
      <c r="S431" s="21" t="e">
        <f t="shared" si="267"/>
        <v>#N/A</v>
      </c>
      <c r="T431" s="29" t="e">
        <f t="shared" si="279"/>
        <v>#N/A</v>
      </c>
      <c r="U431" s="34">
        <f t="shared" si="268"/>
        <v>0</v>
      </c>
      <c r="V431" s="35">
        <f t="shared" ca="1" si="271"/>
        <v>44139</v>
      </c>
      <c r="W431" s="54">
        <f t="shared" ca="1" si="272"/>
        <v>10</v>
      </c>
      <c r="X431" s="54">
        <f t="shared" ca="1" si="273"/>
        <v>2020</v>
      </c>
      <c r="Y431" s="55" t="str">
        <f t="shared" ca="1" si="274"/>
        <v>10-2020</v>
      </c>
      <c r="Z431" s="51">
        <f ca="1">IFERROR(VLOOKUP(Y431,IPC!$E$2:$F$1745,2,0),IPC!$H$1)</f>
        <v>138.32155800000001</v>
      </c>
      <c r="AA431" s="48">
        <f t="shared" si="269"/>
        <v>1</v>
      </c>
      <c r="AB431" s="48">
        <f t="shared" si="270"/>
        <v>1900</v>
      </c>
      <c r="AC431" s="32" t="str">
        <f t="shared" si="275"/>
        <v>1-1900</v>
      </c>
      <c r="AD431" s="50">
        <f>IFERROR(VLOOKUP(AC431,IPC!$E$2:$F$1745,2,0),IPC!$H$1)</f>
        <v>138.32155800000001</v>
      </c>
    </row>
    <row r="432" spans="10:30" x14ac:dyDescent="0.25">
      <c r="J432" s="44" t="str">
        <f t="shared" si="277"/>
        <v/>
      </c>
      <c r="K432" s="33" t="str">
        <f t="shared" ca="1" si="281"/>
        <v/>
      </c>
      <c r="L432" s="108">
        <f t="shared" ca="1" si="280"/>
        <v>0</v>
      </c>
      <c r="M432" s="44" t="str">
        <f t="shared" si="278"/>
        <v/>
      </c>
      <c r="N432" s="45" t="str">
        <f t="shared" ca="1" si="282"/>
        <v/>
      </c>
      <c r="O432" s="108">
        <f t="shared" si="276"/>
        <v>0</v>
      </c>
      <c r="P432" s="21" t="e">
        <f t="shared" si="264"/>
        <v>#N/A</v>
      </c>
      <c r="Q432" s="21" t="e">
        <f t="shared" si="265"/>
        <v>#N/A</v>
      </c>
      <c r="R432" s="21" t="e">
        <f t="shared" si="266"/>
        <v>#N/A</v>
      </c>
      <c r="S432" s="21" t="e">
        <f t="shared" si="267"/>
        <v>#N/A</v>
      </c>
      <c r="T432" s="29" t="e">
        <f t="shared" si="279"/>
        <v>#N/A</v>
      </c>
      <c r="U432" s="34">
        <f t="shared" si="268"/>
        <v>0</v>
      </c>
      <c r="V432" s="35">
        <f t="shared" ca="1" si="271"/>
        <v>44139</v>
      </c>
      <c r="W432" s="54">
        <f t="shared" ca="1" si="272"/>
        <v>10</v>
      </c>
      <c r="X432" s="54">
        <f t="shared" ca="1" si="273"/>
        <v>2020</v>
      </c>
      <c r="Y432" s="55" t="str">
        <f t="shared" ca="1" si="274"/>
        <v>10-2020</v>
      </c>
      <c r="Z432" s="51">
        <f ca="1">IFERROR(VLOOKUP(Y432,IPC!$E$2:$F$1745,2,0),IPC!$H$1)</f>
        <v>138.32155800000001</v>
      </c>
      <c r="AA432" s="48">
        <f t="shared" si="269"/>
        <v>1</v>
      </c>
      <c r="AB432" s="48">
        <f t="shared" si="270"/>
        <v>1900</v>
      </c>
      <c r="AC432" s="32" t="str">
        <f t="shared" si="275"/>
        <v>1-1900</v>
      </c>
      <c r="AD432" s="50">
        <f>IFERROR(VLOOKUP(AC432,IPC!$E$2:$F$1745,2,0),IPC!$H$1)</f>
        <v>138.32155800000001</v>
      </c>
    </row>
    <row r="433" spans="10:30" x14ac:dyDescent="0.25">
      <c r="J433" s="44" t="str">
        <f t="shared" si="277"/>
        <v/>
      </c>
      <c r="K433" s="33" t="str">
        <f t="shared" ca="1" si="281"/>
        <v/>
      </c>
      <c r="L433" s="108">
        <f t="shared" ca="1" si="280"/>
        <v>0</v>
      </c>
      <c r="M433" s="44" t="str">
        <f t="shared" si="278"/>
        <v/>
      </c>
      <c r="N433" s="45" t="str">
        <f t="shared" ca="1" si="282"/>
        <v/>
      </c>
      <c r="O433" s="108">
        <f t="shared" si="276"/>
        <v>0</v>
      </c>
      <c r="P433" s="21" t="e">
        <f t="shared" si="264"/>
        <v>#N/A</v>
      </c>
      <c r="Q433" s="21" t="e">
        <f t="shared" si="265"/>
        <v>#N/A</v>
      </c>
      <c r="R433" s="21" t="e">
        <f t="shared" si="266"/>
        <v>#N/A</v>
      </c>
      <c r="S433" s="21" t="e">
        <f t="shared" si="267"/>
        <v>#N/A</v>
      </c>
      <c r="T433" s="29" t="e">
        <f t="shared" si="279"/>
        <v>#N/A</v>
      </c>
      <c r="U433" s="34">
        <f t="shared" si="268"/>
        <v>0</v>
      </c>
      <c r="V433" s="35">
        <f t="shared" ca="1" si="271"/>
        <v>44139</v>
      </c>
      <c r="W433" s="54">
        <f t="shared" ca="1" si="272"/>
        <v>10</v>
      </c>
      <c r="X433" s="54">
        <f t="shared" ca="1" si="273"/>
        <v>2020</v>
      </c>
      <c r="Y433" s="55" t="str">
        <f t="shared" ca="1" si="274"/>
        <v>10-2020</v>
      </c>
      <c r="Z433" s="51">
        <f ca="1">IFERROR(VLOOKUP(Y433,IPC!$E$2:$F$1745,2,0),IPC!$H$1)</f>
        <v>138.32155800000001</v>
      </c>
      <c r="AA433" s="48">
        <f t="shared" si="269"/>
        <v>1</v>
      </c>
      <c r="AB433" s="48">
        <f t="shared" si="270"/>
        <v>1900</v>
      </c>
      <c r="AC433" s="32" t="str">
        <f t="shared" si="275"/>
        <v>1-1900</v>
      </c>
      <c r="AD433" s="50">
        <f>IFERROR(VLOOKUP(AC433,IPC!$E$2:$F$1745,2,0),IPC!$H$1)</f>
        <v>138.32155800000001</v>
      </c>
    </row>
    <row r="434" spans="10:30" x14ac:dyDescent="0.25">
      <c r="J434" s="44" t="str">
        <f t="shared" si="277"/>
        <v/>
      </c>
      <c r="K434" s="33" t="str">
        <f t="shared" ca="1" si="281"/>
        <v/>
      </c>
      <c r="L434" s="108">
        <f t="shared" ca="1" si="280"/>
        <v>0</v>
      </c>
      <c r="M434" s="44" t="str">
        <f t="shared" si="278"/>
        <v/>
      </c>
      <c r="N434" s="45" t="str">
        <f t="shared" ca="1" si="282"/>
        <v/>
      </c>
      <c r="O434" s="108">
        <f t="shared" si="276"/>
        <v>0</v>
      </c>
      <c r="P434" s="21" t="e">
        <f t="shared" ref="P434:P497" si="283">+VLOOKUP(D422,$E$2:$F$5,2,0)</f>
        <v>#N/A</v>
      </c>
      <c r="Q434" s="21" t="e">
        <f t="shared" ref="Q434:Q497" si="284">+VLOOKUP(E422,$E$2:$F$5,2,0)</f>
        <v>#N/A</v>
      </c>
      <c r="R434" s="21" t="e">
        <f t="shared" ref="R434:R497" si="285">+VLOOKUP(F422,$E$2:$F$5,2,0)</f>
        <v>#N/A</v>
      </c>
      <c r="S434" s="21" t="e">
        <f t="shared" ref="S434:S497" si="286">+VLOOKUP(G422,$E$2:$F$5,2,0)</f>
        <v>#N/A</v>
      </c>
      <c r="T434" s="29" t="e">
        <f t="shared" si="279"/>
        <v>#N/A</v>
      </c>
      <c r="U434" s="34">
        <f t="shared" ref="U434:U497" si="287">+H422+365*I422</f>
        <v>0</v>
      </c>
      <c r="V434" s="35">
        <f t="shared" ca="1" si="271"/>
        <v>44139</v>
      </c>
      <c r="W434" s="54">
        <f t="shared" ca="1" si="272"/>
        <v>10</v>
      </c>
      <c r="X434" s="54">
        <f t="shared" ca="1" si="273"/>
        <v>2020</v>
      </c>
      <c r="Y434" s="55" t="str">
        <f t="shared" ca="1" si="274"/>
        <v>10-2020</v>
      </c>
      <c r="Z434" s="51">
        <f ca="1">IFERROR(VLOOKUP(Y434,IPC!$E$2:$F$1745,2,0),IPC!$H$1)</f>
        <v>138.32155800000001</v>
      </c>
      <c r="AA434" s="48">
        <f t="shared" ref="AA434:AA497" si="288">+MONTH(H422)</f>
        <v>1</v>
      </c>
      <c r="AB434" s="48">
        <f t="shared" ref="AB434:AB497" si="289">+YEAR(H422)</f>
        <v>1900</v>
      </c>
      <c r="AC434" s="32" t="str">
        <f t="shared" si="275"/>
        <v>1-1900</v>
      </c>
      <c r="AD434" s="50">
        <f>IFERROR(VLOOKUP(AC434,IPC!$E$2:$F$1745,2,0),IPC!$H$1)</f>
        <v>138.32155800000001</v>
      </c>
    </row>
    <row r="435" spans="10:30" x14ac:dyDescent="0.25">
      <c r="J435" s="44" t="str">
        <f t="shared" si="277"/>
        <v/>
      </c>
      <c r="K435" s="33" t="str">
        <f t="shared" ca="1" si="281"/>
        <v/>
      </c>
      <c r="L435" s="108">
        <f t="shared" ca="1" si="280"/>
        <v>0</v>
      </c>
      <c r="M435" s="44" t="str">
        <f t="shared" si="278"/>
        <v/>
      </c>
      <c r="N435" s="45" t="str">
        <f t="shared" ca="1" si="282"/>
        <v/>
      </c>
      <c r="O435" s="108">
        <f t="shared" si="276"/>
        <v>0</v>
      </c>
      <c r="P435" s="21" t="e">
        <f t="shared" si="283"/>
        <v>#N/A</v>
      </c>
      <c r="Q435" s="21" t="e">
        <f t="shared" si="284"/>
        <v>#N/A</v>
      </c>
      <c r="R435" s="21" t="e">
        <f t="shared" si="285"/>
        <v>#N/A</v>
      </c>
      <c r="S435" s="21" t="e">
        <f t="shared" si="286"/>
        <v>#N/A</v>
      </c>
      <c r="T435" s="29" t="e">
        <f t="shared" si="279"/>
        <v>#N/A</v>
      </c>
      <c r="U435" s="34">
        <f t="shared" si="287"/>
        <v>0</v>
      </c>
      <c r="V435" s="35">
        <f t="shared" ca="1" si="271"/>
        <v>44139</v>
      </c>
      <c r="W435" s="54">
        <f t="shared" ca="1" si="272"/>
        <v>10</v>
      </c>
      <c r="X435" s="54">
        <f t="shared" ca="1" si="273"/>
        <v>2020</v>
      </c>
      <c r="Y435" s="55" t="str">
        <f t="shared" ca="1" si="274"/>
        <v>10-2020</v>
      </c>
      <c r="Z435" s="51">
        <f ca="1">IFERROR(VLOOKUP(Y435,IPC!$E$2:$F$1745,2,0),IPC!$H$1)</f>
        <v>138.32155800000001</v>
      </c>
      <c r="AA435" s="48">
        <f t="shared" si="288"/>
        <v>1</v>
      </c>
      <c r="AB435" s="48">
        <f t="shared" si="289"/>
        <v>1900</v>
      </c>
      <c r="AC435" s="32" t="str">
        <f t="shared" si="275"/>
        <v>1-1900</v>
      </c>
      <c r="AD435" s="50">
        <f>IFERROR(VLOOKUP(AC435,IPC!$E$2:$F$1745,2,0),IPC!$H$1)</f>
        <v>138.32155800000001</v>
      </c>
    </row>
    <row r="436" spans="10:30" x14ac:dyDescent="0.25">
      <c r="J436" s="44" t="str">
        <f t="shared" si="277"/>
        <v/>
      </c>
      <c r="K436" s="33" t="str">
        <f t="shared" ca="1" si="281"/>
        <v/>
      </c>
      <c r="L436" s="108">
        <f t="shared" ca="1" si="280"/>
        <v>0</v>
      </c>
      <c r="M436" s="44" t="str">
        <f t="shared" si="278"/>
        <v/>
      </c>
      <c r="N436" s="45" t="str">
        <f t="shared" ca="1" si="282"/>
        <v/>
      </c>
      <c r="O436" s="108">
        <f t="shared" si="276"/>
        <v>0</v>
      </c>
      <c r="P436" s="21" t="e">
        <f t="shared" si="283"/>
        <v>#N/A</v>
      </c>
      <c r="Q436" s="21" t="e">
        <f t="shared" si="284"/>
        <v>#N/A</v>
      </c>
      <c r="R436" s="21" t="e">
        <f t="shared" si="285"/>
        <v>#N/A</v>
      </c>
      <c r="S436" s="21" t="e">
        <f t="shared" si="286"/>
        <v>#N/A</v>
      </c>
      <c r="T436" s="29" t="e">
        <f t="shared" si="279"/>
        <v>#N/A</v>
      </c>
      <c r="U436" s="34">
        <f t="shared" si="287"/>
        <v>0</v>
      </c>
      <c r="V436" s="35">
        <f t="shared" ca="1" si="271"/>
        <v>44139</v>
      </c>
      <c r="W436" s="54">
        <f t="shared" ca="1" si="272"/>
        <v>10</v>
      </c>
      <c r="X436" s="54">
        <f t="shared" ca="1" si="273"/>
        <v>2020</v>
      </c>
      <c r="Y436" s="55" t="str">
        <f t="shared" ca="1" si="274"/>
        <v>10-2020</v>
      </c>
      <c r="Z436" s="51">
        <f ca="1">IFERROR(VLOOKUP(Y436,IPC!$E$2:$F$1745,2,0),IPC!$H$1)</f>
        <v>138.32155800000001</v>
      </c>
      <c r="AA436" s="48">
        <f t="shared" si="288"/>
        <v>1</v>
      </c>
      <c r="AB436" s="48">
        <f t="shared" si="289"/>
        <v>1900</v>
      </c>
      <c r="AC436" s="32" t="str">
        <f t="shared" si="275"/>
        <v>1-1900</v>
      </c>
      <c r="AD436" s="50">
        <f>IFERROR(VLOOKUP(AC436,IPC!$E$2:$F$1745,2,0),IPC!$H$1)</f>
        <v>138.32155800000001</v>
      </c>
    </row>
    <row r="437" spans="10:30" x14ac:dyDescent="0.25">
      <c r="J437" s="44" t="str">
        <f t="shared" si="277"/>
        <v/>
      </c>
      <c r="K437" s="33" t="str">
        <f t="shared" ca="1" si="281"/>
        <v/>
      </c>
      <c r="L437" s="108">
        <f t="shared" ca="1" si="280"/>
        <v>0</v>
      </c>
      <c r="M437" s="44" t="str">
        <f t="shared" si="278"/>
        <v/>
      </c>
      <c r="N437" s="45" t="str">
        <f t="shared" ca="1" si="282"/>
        <v/>
      </c>
      <c r="O437" s="108">
        <f t="shared" si="276"/>
        <v>0</v>
      </c>
      <c r="P437" s="21" t="e">
        <f t="shared" si="283"/>
        <v>#N/A</v>
      </c>
      <c r="Q437" s="21" t="e">
        <f t="shared" si="284"/>
        <v>#N/A</v>
      </c>
      <c r="R437" s="21" t="e">
        <f t="shared" si="285"/>
        <v>#N/A</v>
      </c>
      <c r="S437" s="21" t="e">
        <f t="shared" si="286"/>
        <v>#N/A</v>
      </c>
      <c r="T437" s="29" t="e">
        <f t="shared" si="279"/>
        <v>#N/A</v>
      </c>
      <c r="U437" s="34">
        <f t="shared" si="287"/>
        <v>0</v>
      </c>
      <c r="V437" s="35">
        <f t="shared" ca="1" si="271"/>
        <v>44139</v>
      </c>
      <c r="W437" s="54">
        <f t="shared" ca="1" si="272"/>
        <v>10</v>
      </c>
      <c r="X437" s="54">
        <f t="shared" ca="1" si="273"/>
        <v>2020</v>
      </c>
      <c r="Y437" s="55" t="str">
        <f t="shared" ca="1" si="274"/>
        <v>10-2020</v>
      </c>
      <c r="Z437" s="51">
        <f ca="1">IFERROR(VLOOKUP(Y437,IPC!$E$2:$F$1745,2,0),IPC!$H$1)</f>
        <v>138.32155800000001</v>
      </c>
      <c r="AA437" s="48">
        <f t="shared" si="288"/>
        <v>1</v>
      </c>
      <c r="AB437" s="48">
        <f t="shared" si="289"/>
        <v>1900</v>
      </c>
      <c r="AC437" s="32" t="str">
        <f t="shared" si="275"/>
        <v>1-1900</v>
      </c>
      <c r="AD437" s="50">
        <f>IFERROR(VLOOKUP(AC437,IPC!$E$2:$F$1745,2,0),IPC!$H$1)</f>
        <v>138.32155800000001</v>
      </c>
    </row>
    <row r="438" spans="10:30" x14ac:dyDescent="0.25">
      <c r="J438" s="44" t="str">
        <f t="shared" si="277"/>
        <v/>
      </c>
      <c r="K438" s="33" t="str">
        <f t="shared" ca="1" si="281"/>
        <v/>
      </c>
      <c r="L438" s="108">
        <f t="shared" ca="1" si="280"/>
        <v>0</v>
      </c>
      <c r="M438" s="44" t="str">
        <f t="shared" si="278"/>
        <v/>
      </c>
      <c r="N438" s="45" t="str">
        <f t="shared" ca="1" si="282"/>
        <v/>
      </c>
      <c r="O438" s="108">
        <f t="shared" si="276"/>
        <v>0</v>
      </c>
      <c r="P438" s="21" t="e">
        <f t="shared" si="283"/>
        <v>#N/A</v>
      </c>
      <c r="Q438" s="21" t="e">
        <f t="shared" si="284"/>
        <v>#N/A</v>
      </c>
      <c r="R438" s="21" t="e">
        <f t="shared" si="285"/>
        <v>#N/A</v>
      </c>
      <c r="S438" s="21" t="e">
        <f t="shared" si="286"/>
        <v>#N/A</v>
      </c>
      <c r="T438" s="29" t="e">
        <f t="shared" si="279"/>
        <v>#N/A</v>
      </c>
      <c r="U438" s="34">
        <f t="shared" si="287"/>
        <v>0</v>
      </c>
      <c r="V438" s="35">
        <f t="shared" ca="1" si="271"/>
        <v>44139</v>
      </c>
      <c r="W438" s="54">
        <f t="shared" ca="1" si="272"/>
        <v>10</v>
      </c>
      <c r="X438" s="54">
        <f t="shared" ca="1" si="273"/>
        <v>2020</v>
      </c>
      <c r="Y438" s="55" t="str">
        <f t="shared" ca="1" si="274"/>
        <v>10-2020</v>
      </c>
      <c r="Z438" s="51">
        <f ca="1">IFERROR(VLOOKUP(Y438,IPC!$E$2:$F$1745,2,0),IPC!$H$1)</f>
        <v>138.32155800000001</v>
      </c>
      <c r="AA438" s="48">
        <f t="shared" si="288"/>
        <v>1</v>
      </c>
      <c r="AB438" s="48">
        <f t="shared" si="289"/>
        <v>1900</v>
      </c>
      <c r="AC438" s="32" t="str">
        <f t="shared" si="275"/>
        <v>1-1900</v>
      </c>
      <c r="AD438" s="50">
        <f>IFERROR(VLOOKUP(AC438,IPC!$E$2:$F$1745,2,0),IPC!$H$1)</f>
        <v>138.32155800000001</v>
      </c>
    </row>
    <row r="439" spans="10:30" x14ac:dyDescent="0.25">
      <c r="J439" s="44" t="str">
        <f t="shared" si="277"/>
        <v/>
      </c>
      <c r="K439" s="33" t="str">
        <f t="shared" ca="1" si="281"/>
        <v/>
      </c>
      <c r="L439" s="108">
        <f t="shared" ca="1" si="280"/>
        <v>0</v>
      </c>
      <c r="M439" s="44" t="str">
        <f t="shared" si="278"/>
        <v/>
      </c>
      <c r="N439" s="45" t="str">
        <f t="shared" ca="1" si="282"/>
        <v/>
      </c>
      <c r="O439" s="108">
        <f t="shared" si="276"/>
        <v>0</v>
      </c>
      <c r="P439" s="21" t="e">
        <f t="shared" si="283"/>
        <v>#N/A</v>
      </c>
      <c r="Q439" s="21" t="e">
        <f t="shared" si="284"/>
        <v>#N/A</v>
      </c>
      <c r="R439" s="21" t="e">
        <f t="shared" si="285"/>
        <v>#N/A</v>
      </c>
      <c r="S439" s="21" t="e">
        <f t="shared" si="286"/>
        <v>#N/A</v>
      </c>
      <c r="T439" s="29" t="e">
        <f t="shared" si="279"/>
        <v>#N/A</v>
      </c>
      <c r="U439" s="34">
        <f t="shared" si="287"/>
        <v>0</v>
      </c>
      <c r="V439" s="35">
        <f t="shared" ca="1" si="271"/>
        <v>44139</v>
      </c>
      <c r="W439" s="54">
        <f t="shared" ca="1" si="272"/>
        <v>10</v>
      </c>
      <c r="X439" s="54">
        <f t="shared" ca="1" si="273"/>
        <v>2020</v>
      </c>
      <c r="Y439" s="55" t="str">
        <f t="shared" ca="1" si="274"/>
        <v>10-2020</v>
      </c>
      <c r="Z439" s="51">
        <f ca="1">IFERROR(VLOOKUP(Y439,IPC!$E$2:$F$1745,2,0),IPC!$H$1)</f>
        <v>138.32155800000001</v>
      </c>
      <c r="AA439" s="48">
        <f t="shared" si="288"/>
        <v>1</v>
      </c>
      <c r="AB439" s="48">
        <f t="shared" si="289"/>
        <v>1900</v>
      </c>
      <c r="AC439" s="32" t="str">
        <f t="shared" si="275"/>
        <v>1-1900</v>
      </c>
      <c r="AD439" s="50">
        <f>IFERROR(VLOOKUP(AC439,IPC!$E$2:$F$1745,2,0),IPC!$H$1)</f>
        <v>138.32155800000001</v>
      </c>
    </row>
    <row r="440" spans="10:30" x14ac:dyDescent="0.25">
      <c r="J440" s="44" t="str">
        <f t="shared" si="277"/>
        <v/>
      </c>
      <c r="K440" s="33" t="str">
        <f t="shared" ca="1" si="281"/>
        <v/>
      </c>
      <c r="L440" s="108">
        <f t="shared" ca="1" si="280"/>
        <v>0</v>
      </c>
      <c r="M440" s="44" t="str">
        <f t="shared" si="278"/>
        <v/>
      </c>
      <c r="N440" s="45" t="str">
        <f t="shared" ca="1" si="282"/>
        <v/>
      </c>
      <c r="O440" s="108">
        <f t="shared" si="276"/>
        <v>0</v>
      </c>
      <c r="P440" s="21" t="e">
        <f t="shared" si="283"/>
        <v>#N/A</v>
      </c>
      <c r="Q440" s="21" t="e">
        <f t="shared" si="284"/>
        <v>#N/A</v>
      </c>
      <c r="R440" s="21" t="e">
        <f t="shared" si="285"/>
        <v>#N/A</v>
      </c>
      <c r="S440" s="21" t="e">
        <f t="shared" si="286"/>
        <v>#N/A</v>
      </c>
      <c r="T440" s="29" t="e">
        <f t="shared" si="279"/>
        <v>#N/A</v>
      </c>
      <c r="U440" s="34">
        <f t="shared" si="287"/>
        <v>0</v>
      </c>
      <c r="V440" s="35">
        <f t="shared" ca="1" si="271"/>
        <v>44139</v>
      </c>
      <c r="W440" s="54">
        <f t="shared" ca="1" si="272"/>
        <v>10</v>
      </c>
      <c r="X440" s="54">
        <f t="shared" ca="1" si="273"/>
        <v>2020</v>
      </c>
      <c r="Y440" s="55" t="str">
        <f t="shared" ca="1" si="274"/>
        <v>10-2020</v>
      </c>
      <c r="Z440" s="51">
        <f ca="1">IFERROR(VLOOKUP(Y440,IPC!$E$2:$F$1745,2,0),IPC!$H$1)</f>
        <v>138.32155800000001</v>
      </c>
      <c r="AA440" s="48">
        <f t="shared" si="288"/>
        <v>1</v>
      </c>
      <c r="AB440" s="48">
        <f t="shared" si="289"/>
        <v>1900</v>
      </c>
      <c r="AC440" s="32" t="str">
        <f t="shared" si="275"/>
        <v>1-1900</v>
      </c>
      <c r="AD440" s="50">
        <f>IFERROR(VLOOKUP(AC440,IPC!$E$2:$F$1745,2,0),IPC!$H$1)</f>
        <v>138.32155800000001</v>
      </c>
    </row>
    <row r="441" spans="10:30" x14ac:dyDescent="0.25">
      <c r="J441" s="44" t="str">
        <f t="shared" si="277"/>
        <v/>
      </c>
      <c r="K441" s="33" t="str">
        <f t="shared" ca="1" si="281"/>
        <v/>
      </c>
      <c r="L441" s="108">
        <f t="shared" ca="1" si="280"/>
        <v>0</v>
      </c>
      <c r="M441" s="44" t="str">
        <f t="shared" si="278"/>
        <v/>
      </c>
      <c r="N441" s="45" t="str">
        <f t="shared" ca="1" si="282"/>
        <v/>
      </c>
      <c r="O441" s="108">
        <f t="shared" si="276"/>
        <v>0</v>
      </c>
      <c r="P441" s="21" t="e">
        <f t="shared" si="283"/>
        <v>#N/A</v>
      </c>
      <c r="Q441" s="21" t="e">
        <f t="shared" si="284"/>
        <v>#N/A</v>
      </c>
      <c r="R441" s="21" t="e">
        <f t="shared" si="285"/>
        <v>#N/A</v>
      </c>
      <c r="S441" s="21" t="e">
        <f t="shared" si="286"/>
        <v>#N/A</v>
      </c>
      <c r="T441" s="29" t="e">
        <f t="shared" si="279"/>
        <v>#N/A</v>
      </c>
      <c r="U441" s="34">
        <f t="shared" si="287"/>
        <v>0</v>
      </c>
      <c r="V441" s="35">
        <f t="shared" ca="1" si="271"/>
        <v>44139</v>
      </c>
      <c r="W441" s="54">
        <f t="shared" ca="1" si="272"/>
        <v>10</v>
      </c>
      <c r="X441" s="54">
        <f t="shared" ca="1" si="273"/>
        <v>2020</v>
      </c>
      <c r="Y441" s="55" t="str">
        <f t="shared" ca="1" si="274"/>
        <v>10-2020</v>
      </c>
      <c r="Z441" s="51">
        <f ca="1">IFERROR(VLOOKUP(Y441,IPC!$E$2:$F$1745,2,0),IPC!$H$1)</f>
        <v>138.32155800000001</v>
      </c>
      <c r="AA441" s="48">
        <f t="shared" si="288"/>
        <v>1</v>
      </c>
      <c r="AB441" s="48">
        <f t="shared" si="289"/>
        <v>1900</v>
      </c>
      <c r="AC441" s="32" t="str">
        <f t="shared" si="275"/>
        <v>1-1900</v>
      </c>
      <c r="AD441" s="50">
        <f>IFERROR(VLOOKUP(AC441,IPC!$E$2:$F$1745,2,0),IPC!$H$1)</f>
        <v>138.32155800000001</v>
      </c>
    </row>
    <row r="442" spans="10:30" x14ac:dyDescent="0.25">
      <c r="J442" s="44" t="str">
        <f t="shared" si="277"/>
        <v/>
      </c>
      <c r="K442" s="33" t="str">
        <f t="shared" ca="1" si="281"/>
        <v/>
      </c>
      <c r="L442" s="108">
        <f t="shared" ca="1" si="280"/>
        <v>0</v>
      </c>
      <c r="M442" s="44" t="str">
        <f t="shared" si="278"/>
        <v/>
      </c>
      <c r="N442" s="45" t="str">
        <f t="shared" ca="1" si="282"/>
        <v/>
      </c>
      <c r="O442" s="108">
        <f t="shared" si="276"/>
        <v>0</v>
      </c>
      <c r="P442" s="21" t="e">
        <f t="shared" si="283"/>
        <v>#N/A</v>
      </c>
      <c r="Q442" s="21" t="e">
        <f t="shared" si="284"/>
        <v>#N/A</v>
      </c>
      <c r="R442" s="21" t="e">
        <f t="shared" si="285"/>
        <v>#N/A</v>
      </c>
      <c r="S442" s="21" t="e">
        <f t="shared" si="286"/>
        <v>#N/A</v>
      </c>
      <c r="T442" s="29" t="e">
        <f t="shared" si="279"/>
        <v>#N/A</v>
      </c>
      <c r="U442" s="34">
        <f t="shared" si="287"/>
        <v>0</v>
      </c>
      <c r="V442" s="35">
        <f t="shared" ref="V442:V505" ca="1" si="290">+TODAY()</f>
        <v>44139</v>
      </c>
      <c r="W442" s="54">
        <f t="shared" ref="W442:W505" ca="1" si="291">+MONTH(V442)-1</f>
        <v>10</v>
      </c>
      <c r="X442" s="54">
        <f t="shared" ref="X442:X505" ca="1" si="292">+YEAR(V442)</f>
        <v>2020</v>
      </c>
      <c r="Y442" s="55" t="str">
        <f t="shared" ref="Y442:Y505" ca="1" si="293">+W442&amp;"-"&amp;X442</f>
        <v>10-2020</v>
      </c>
      <c r="Z442" s="51">
        <f ca="1">IFERROR(VLOOKUP(Y442,IPC!$E$2:$F$1745,2,0),IPC!$H$1)</f>
        <v>138.32155800000001</v>
      </c>
      <c r="AA442" s="48">
        <f t="shared" si="288"/>
        <v>1</v>
      </c>
      <c r="AB442" s="48">
        <f t="shared" si="289"/>
        <v>1900</v>
      </c>
      <c r="AC442" s="32" t="str">
        <f t="shared" si="275"/>
        <v>1-1900</v>
      </c>
      <c r="AD442" s="50">
        <f>IFERROR(VLOOKUP(AC442,IPC!$E$2:$F$1745,2,0),IPC!$H$1)</f>
        <v>138.32155800000001</v>
      </c>
    </row>
    <row r="443" spans="10:30" x14ac:dyDescent="0.25">
      <c r="J443" s="44" t="str">
        <f t="shared" si="277"/>
        <v/>
      </c>
      <c r="K443" s="33" t="str">
        <f t="shared" ca="1" si="281"/>
        <v/>
      </c>
      <c r="L443" s="108">
        <f t="shared" ca="1" si="280"/>
        <v>0</v>
      </c>
      <c r="M443" s="44" t="str">
        <f t="shared" si="278"/>
        <v/>
      </c>
      <c r="N443" s="45" t="str">
        <f t="shared" ca="1" si="282"/>
        <v/>
      </c>
      <c r="O443" s="108">
        <f t="shared" si="276"/>
        <v>0</v>
      </c>
      <c r="P443" s="21" t="e">
        <f t="shared" si="283"/>
        <v>#N/A</v>
      </c>
      <c r="Q443" s="21" t="e">
        <f t="shared" si="284"/>
        <v>#N/A</v>
      </c>
      <c r="R443" s="21" t="e">
        <f t="shared" si="285"/>
        <v>#N/A</v>
      </c>
      <c r="S443" s="21" t="e">
        <f t="shared" si="286"/>
        <v>#N/A</v>
      </c>
      <c r="T443" s="29" t="e">
        <f t="shared" si="279"/>
        <v>#N/A</v>
      </c>
      <c r="U443" s="34">
        <f t="shared" si="287"/>
        <v>0</v>
      </c>
      <c r="V443" s="35">
        <f t="shared" ca="1" si="290"/>
        <v>44139</v>
      </c>
      <c r="W443" s="54">
        <f t="shared" ca="1" si="291"/>
        <v>10</v>
      </c>
      <c r="X443" s="54">
        <f t="shared" ca="1" si="292"/>
        <v>2020</v>
      </c>
      <c r="Y443" s="55" t="str">
        <f t="shared" ca="1" si="293"/>
        <v>10-2020</v>
      </c>
      <c r="Z443" s="51">
        <f ca="1">IFERROR(VLOOKUP(Y443,IPC!$E$2:$F$1745,2,0),IPC!$H$1)</f>
        <v>138.32155800000001</v>
      </c>
      <c r="AA443" s="48">
        <f t="shared" si="288"/>
        <v>1</v>
      </c>
      <c r="AB443" s="48">
        <f t="shared" si="289"/>
        <v>1900</v>
      </c>
      <c r="AC443" s="32" t="str">
        <f t="shared" si="275"/>
        <v>1-1900</v>
      </c>
      <c r="AD443" s="50">
        <f>IFERROR(VLOOKUP(AC443,IPC!$E$2:$F$1745,2,0),IPC!$H$1)</f>
        <v>138.32155800000001</v>
      </c>
    </row>
    <row r="444" spans="10:30" x14ac:dyDescent="0.25">
      <c r="J444" s="44" t="str">
        <f t="shared" si="277"/>
        <v/>
      </c>
      <c r="K444" s="33" t="str">
        <f t="shared" ca="1" si="281"/>
        <v/>
      </c>
      <c r="L444" s="108">
        <f t="shared" ca="1" si="280"/>
        <v>0</v>
      </c>
      <c r="M444" s="44" t="str">
        <f t="shared" si="278"/>
        <v/>
      </c>
      <c r="N444" s="45" t="str">
        <f t="shared" ca="1" si="282"/>
        <v/>
      </c>
      <c r="O444" s="108">
        <f t="shared" si="276"/>
        <v>0</v>
      </c>
      <c r="P444" s="21" t="e">
        <f t="shared" si="283"/>
        <v>#N/A</v>
      </c>
      <c r="Q444" s="21" t="e">
        <f t="shared" si="284"/>
        <v>#N/A</v>
      </c>
      <c r="R444" s="21" t="e">
        <f t="shared" si="285"/>
        <v>#N/A</v>
      </c>
      <c r="S444" s="21" t="e">
        <f t="shared" si="286"/>
        <v>#N/A</v>
      </c>
      <c r="T444" s="29" t="e">
        <f t="shared" si="279"/>
        <v>#N/A</v>
      </c>
      <c r="U444" s="34">
        <f t="shared" si="287"/>
        <v>0</v>
      </c>
      <c r="V444" s="35">
        <f t="shared" ca="1" si="290"/>
        <v>44139</v>
      </c>
      <c r="W444" s="54">
        <f t="shared" ca="1" si="291"/>
        <v>10</v>
      </c>
      <c r="X444" s="54">
        <f t="shared" ca="1" si="292"/>
        <v>2020</v>
      </c>
      <c r="Y444" s="55" t="str">
        <f t="shared" ca="1" si="293"/>
        <v>10-2020</v>
      </c>
      <c r="Z444" s="51">
        <f ca="1">IFERROR(VLOOKUP(Y444,IPC!$E$2:$F$1745,2,0),IPC!$H$1)</f>
        <v>138.32155800000001</v>
      </c>
      <c r="AA444" s="48">
        <f t="shared" si="288"/>
        <v>1</v>
      </c>
      <c r="AB444" s="48">
        <f t="shared" si="289"/>
        <v>1900</v>
      </c>
      <c r="AC444" s="32" t="str">
        <f t="shared" si="275"/>
        <v>1-1900</v>
      </c>
      <c r="AD444" s="50">
        <f>IFERROR(VLOOKUP(AC444,IPC!$E$2:$F$1745,2,0),IPC!$H$1)</f>
        <v>138.32155800000001</v>
      </c>
    </row>
    <row r="445" spans="10:30" x14ac:dyDescent="0.25">
      <c r="J445" s="44" t="str">
        <f t="shared" si="277"/>
        <v/>
      </c>
      <c r="K445" s="33" t="str">
        <f t="shared" ca="1" si="281"/>
        <v/>
      </c>
      <c r="L445" s="108">
        <f t="shared" ca="1" si="280"/>
        <v>0</v>
      </c>
      <c r="M445" s="44" t="str">
        <f t="shared" si="278"/>
        <v/>
      </c>
      <c r="N445" s="45" t="str">
        <f t="shared" ca="1" si="282"/>
        <v/>
      </c>
      <c r="O445" s="108">
        <f t="shared" si="276"/>
        <v>0</v>
      </c>
      <c r="P445" s="21" t="e">
        <f t="shared" si="283"/>
        <v>#N/A</v>
      </c>
      <c r="Q445" s="21" t="e">
        <f t="shared" si="284"/>
        <v>#N/A</v>
      </c>
      <c r="R445" s="21" t="e">
        <f t="shared" si="285"/>
        <v>#N/A</v>
      </c>
      <c r="S445" s="21" t="e">
        <f t="shared" si="286"/>
        <v>#N/A</v>
      </c>
      <c r="T445" s="29" t="e">
        <f t="shared" si="279"/>
        <v>#N/A</v>
      </c>
      <c r="U445" s="34">
        <f t="shared" si="287"/>
        <v>0</v>
      </c>
      <c r="V445" s="35">
        <f t="shared" ca="1" si="290"/>
        <v>44139</v>
      </c>
      <c r="W445" s="54">
        <f t="shared" ca="1" si="291"/>
        <v>10</v>
      </c>
      <c r="X445" s="54">
        <f t="shared" ca="1" si="292"/>
        <v>2020</v>
      </c>
      <c r="Y445" s="55" t="str">
        <f t="shared" ca="1" si="293"/>
        <v>10-2020</v>
      </c>
      <c r="Z445" s="51">
        <f ca="1">IFERROR(VLOOKUP(Y445,IPC!$E$2:$F$1745,2,0),IPC!$H$1)</f>
        <v>138.32155800000001</v>
      </c>
      <c r="AA445" s="48">
        <f t="shared" si="288"/>
        <v>1</v>
      </c>
      <c r="AB445" s="48">
        <f t="shared" si="289"/>
        <v>1900</v>
      </c>
      <c r="AC445" s="32" t="str">
        <f t="shared" si="275"/>
        <v>1-1900</v>
      </c>
      <c r="AD445" s="50">
        <f>IFERROR(VLOOKUP(AC445,IPC!$E$2:$F$1745,2,0),IPC!$H$1)</f>
        <v>138.32155800000001</v>
      </c>
    </row>
    <row r="446" spans="10:30" x14ac:dyDescent="0.25">
      <c r="J446" s="44" t="str">
        <f t="shared" si="277"/>
        <v/>
      </c>
      <c r="K446" s="33" t="str">
        <f t="shared" ca="1" si="281"/>
        <v/>
      </c>
      <c r="L446" s="108">
        <f t="shared" ca="1" si="280"/>
        <v>0</v>
      </c>
      <c r="M446" s="44" t="str">
        <f t="shared" si="278"/>
        <v/>
      </c>
      <c r="N446" s="45" t="str">
        <f t="shared" ca="1" si="282"/>
        <v/>
      </c>
      <c r="O446" s="108">
        <f t="shared" si="276"/>
        <v>0</v>
      </c>
      <c r="P446" s="21" t="e">
        <f t="shared" si="283"/>
        <v>#N/A</v>
      </c>
      <c r="Q446" s="21" t="e">
        <f t="shared" si="284"/>
        <v>#N/A</v>
      </c>
      <c r="R446" s="21" t="e">
        <f t="shared" si="285"/>
        <v>#N/A</v>
      </c>
      <c r="S446" s="21" t="e">
        <f t="shared" si="286"/>
        <v>#N/A</v>
      </c>
      <c r="T446" s="29" t="e">
        <f t="shared" si="279"/>
        <v>#N/A</v>
      </c>
      <c r="U446" s="34">
        <f t="shared" si="287"/>
        <v>0</v>
      </c>
      <c r="V446" s="35">
        <f t="shared" ca="1" si="290"/>
        <v>44139</v>
      </c>
      <c r="W446" s="54">
        <f t="shared" ca="1" si="291"/>
        <v>10</v>
      </c>
      <c r="X446" s="54">
        <f t="shared" ca="1" si="292"/>
        <v>2020</v>
      </c>
      <c r="Y446" s="55" t="str">
        <f t="shared" ca="1" si="293"/>
        <v>10-2020</v>
      </c>
      <c r="Z446" s="51">
        <f ca="1">IFERROR(VLOOKUP(Y446,IPC!$E$2:$F$1745,2,0),IPC!$H$1)</f>
        <v>138.32155800000001</v>
      </c>
      <c r="AA446" s="48">
        <f t="shared" si="288"/>
        <v>1</v>
      </c>
      <c r="AB446" s="48">
        <f t="shared" si="289"/>
        <v>1900</v>
      </c>
      <c r="AC446" s="32" t="str">
        <f t="shared" si="275"/>
        <v>1-1900</v>
      </c>
      <c r="AD446" s="50">
        <f>IFERROR(VLOOKUP(AC446,IPC!$E$2:$F$1745,2,0),IPC!$H$1)</f>
        <v>138.32155800000001</v>
      </c>
    </row>
    <row r="447" spans="10:30" x14ac:dyDescent="0.25">
      <c r="J447" s="44" t="str">
        <f t="shared" si="277"/>
        <v/>
      </c>
      <c r="K447" s="33" t="str">
        <f t="shared" ca="1" si="281"/>
        <v/>
      </c>
      <c r="L447" s="108">
        <f t="shared" ca="1" si="280"/>
        <v>0</v>
      </c>
      <c r="M447" s="44" t="str">
        <f t="shared" si="278"/>
        <v/>
      </c>
      <c r="N447" s="45" t="str">
        <f t="shared" ca="1" si="282"/>
        <v/>
      </c>
      <c r="O447" s="108">
        <f t="shared" si="276"/>
        <v>0</v>
      </c>
      <c r="P447" s="21" t="e">
        <f t="shared" si="283"/>
        <v>#N/A</v>
      </c>
      <c r="Q447" s="21" t="e">
        <f t="shared" si="284"/>
        <v>#N/A</v>
      </c>
      <c r="R447" s="21" t="e">
        <f t="shared" si="285"/>
        <v>#N/A</v>
      </c>
      <c r="S447" s="21" t="e">
        <f t="shared" si="286"/>
        <v>#N/A</v>
      </c>
      <c r="T447" s="29" t="e">
        <f t="shared" si="279"/>
        <v>#N/A</v>
      </c>
      <c r="U447" s="34">
        <f t="shared" si="287"/>
        <v>0</v>
      </c>
      <c r="V447" s="35">
        <f t="shared" ca="1" si="290"/>
        <v>44139</v>
      </c>
      <c r="W447" s="54">
        <f t="shared" ca="1" si="291"/>
        <v>10</v>
      </c>
      <c r="X447" s="54">
        <f t="shared" ca="1" si="292"/>
        <v>2020</v>
      </c>
      <c r="Y447" s="55" t="str">
        <f t="shared" ca="1" si="293"/>
        <v>10-2020</v>
      </c>
      <c r="Z447" s="51">
        <f ca="1">IFERROR(VLOOKUP(Y447,IPC!$E$2:$F$1745,2,0),IPC!$H$1)</f>
        <v>138.32155800000001</v>
      </c>
      <c r="AA447" s="48">
        <f t="shared" si="288"/>
        <v>1</v>
      </c>
      <c r="AB447" s="48">
        <f t="shared" si="289"/>
        <v>1900</v>
      </c>
      <c r="AC447" s="32" t="str">
        <f t="shared" ref="AC447:AC510" si="294">+AA447&amp;"-"&amp;AB447</f>
        <v>1-1900</v>
      </c>
      <c r="AD447" s="50">
        <f>IFERROR(VLOOKUP(AC447,IPC!$E$2:$F$1745,2,0),IPC!$H$1)</f>
        <v>138.32155800000001</v>
      </c>
    </row>
    <row r="448" spans="10:30" x14ac:dyDescent="0.25">
      <c r="J448" s="44" t="str">
        <f t="shared" si="277"/>
        <v/>
      </c>
      <c r="K448" s="33" t="str">
        <f t="shared" ca="1" si="281"/>
        <v/>
      </c>
      <c r="L448" s="108">
        <f t="shared" ca="1" si="280"/>
        <v>0</v>
      </c>
      <c r="M448" s="44" t="str">
        <f t="shared" si="278"/>
        <v/>
      </c>
      <c r="N448" s="45" t="str">
        <f t="shared" ca="1" si="282"/>
        <v/>
      </c>
      <c r="O448" s="108">
        <f t="shared" si="276"/>
        <v>0</v>
      </c>
      <c r="P448" s="21" t="e">
        <f t="shared" si="283"/>
        <v>#N/A</v>
      </c>
      <c r="Q448" s="21" t="e">
        <f t="shared" si="284"/>
        <v>#N/A</v>
      </c>
      <c r="R448" s="21" t="e">
        <f t="shared" si="285"/>
        <v>#N/A</v>
      </c>
      <c r="S448" s="21" t="e">
        <f t="shared" si="286"/>
        <v>#N/A</v>
      </c>
      <c r="T448" s="29" t="e">
        <f t="shared" si="279"/>
        <v>#N/A</v>
      </c>
      <c r="U448" s="34">
        <f t="shared" si="287"/>
        <v>0</v>
      </c>
      <c r="V448" s="35">
        <f t="shared" ca="1" si="290"/>
        <v>44139</v>
      </c>
      <c r="W448" s="54">
        <f t="shared" ca="1" si="291"/>
        <v>10</v>
      </c>
      <c r="X448" s="54">
        <f t="shared" ca="1" si="292"/>
        <v>2020</v>
      </c>
      <c r="Y448" s="55" t="str">
        <f t="shared" ca="1" si="293"/>
        <v>10-2020</v>
      </c>
      <c r="Z448" s="51">
        <f ca="1">IFERROR(VLOOKUP(Y448,IPC!$E$2:$F$1745,2,0),IPC!$H$1)</f>
        <v>138.32155800000001</v>
      </c>
      <c r="AA448" s="48">
        <f t="shared" si="288"/>
        <v>1</v>
      </c>
      <c r="AB448" s="48">
        <f t="shared" si="289"/>
        <v>1900</v>
      </c>
      <c r="AC448" s="32" t="str">
        <f t="shared" si="294"/>
        <v>1-1900</v>
      </c>
      <c r="AD448" s="50">
        <f>IFERROR(VLOOKUP(AC448,IPC!$E$2:$F$1745,2,0),IPC!$H$1)</f>
        <v>138.32155800000001</v>
      </c>
    </row>
    <row r="449" spans="10:30" x14ac:dyDescent="0.25">
      <c r="J449" s="44" t="str">
        <f t="shared" si="277"/>
        <v/>
      </c>
      <c r="K449" s="33" t="str">
        <f t="shared" ca="1" si="281"/>
        <v/>
      </c>
      <c r="L449" s="108">
        <f t="shared" ca="1" si="280"/>
        <v>0</v>
      </c>
      <c r="M449" s="44" t="str">
        <f t="shared" si="278"/>
        <v/>
      </c>
      <c r="N449" s="45" t="str">
        <f t="shared" ca="1" si="282"/>
        <v/>
      </c>
      <c r="O449" s="108">
        <f t="shared" si="276"/>
        <v>0</v>
      </c>
      <c r="P449" s="21" t="e">
        <f t="shared" si="283"/>
        <v>#N/A</v>
      </c>
      <c r="Q449" s="21" t="e">
        <f t="shared" si="284"/>
        <v>#N/A</v>
      </c>
      <c r="R449" s="21" t="e">
        <f t="shared" si="285"/>
        <v>#N/A</v>
      </c>
      <c r="S449" s="21" t="e">
        <f t="shared" si="286"/>
        <v>#N/A</v>
      </c>
      <c r="T449" s="29" t="e">
        <f t="shared" si="279"/>
        <v>#N/A</v>
      </c>
      <c r="U449" s="34">
        <f t="shared" si="287"/>
        <v>0</v>
      </c>
      <c r="V449" s="35">
        <f t="shared" ca="1" si="290"/>
        <v>44139</v>
      </c>
      <c r="W449" s="54">
        <f t="shared" ca="1" si="291"/>
        <v>10</v>
      </c>
      <c r="X449" s="54">
        <f t="shared" ca="1" si="292"/>
        <v>2020</v>
      </c>
      <c r="Y449" s="55" t="str">
        <f t="shared" ca="1" si="293"/>
        <v>10-2020</v>
      </c>
      <c r="Z449" s="51">
        <f ca="1">IFERROR(VLOOKUP(Y449,IPC!$E$2:$F$1745,2,0),IPC!$H$1)</f>
        <v>138.32155800000001</v>
      </c>
      <c r="AA449" s="48">
        <f t="shared" si="288"/>
        <v>1</v>
      </c>
      <c r="AB449" s="48">
        <f t="shared" si="289"/>
        <v>1900</v>
      </c>
      <c r="AC449" s="32" t="str">
        <f t="shared" si="294"/>
        <v>1-1900</v>
      </c>
      <c r="AD449" s="50">
        <f>IFERROR(VLOOKUP(AC449,IPC!$E$2:$F$1745,2,0),IPC!$H$1)</f>
        <v>138.32155800000001</v>
      </c>
    </row>
    <row r="450" spans="10:30" x14ac:dyDescent="0.25">
      <c r="J450" s="44" t="str">
        <f t="shared" si="277"/>
        <v/>
      </c>
      <c r="K450" s="33" t="str">
        <f t="shared" ca="1" si="281"/>
        <v/>
      </c>
      <c r="L450" s="108">
        <f t="shared" ca="1" si="280"/>
        <v>0</v>
      </c>
      <c r="M450" s="44" t="str">
        <f t="shared" si="278"/>
        <v/>
      </c>
      <c r="N450" s="45" t="str">
        <f t="shared" ca="1" si="282"/>
        <v/>
      </c>
      <c r="O450" s="108">
        <f t="shared" si="276"/>
        <v>0</v>
      </c>
      <c r="P450" s="21" t="e">
        <f t="shared" si="283"/>
        <v>#N/A</v>
      </c>
      <c r="Q450" s="21" t="e">
        <f t="shared" si="284"/>
        <v>#N/A</v>
      </c>
      <c r="R450" s="21" t="e">
        <f t="shared" si="285"/>
        <v>#N/A</v>
      </c>
      <c r="S450" s="21" t="e">
        <f t="shared" si="286"/>
        <v>#N/A</v>
      </c>
      <c r="T450" s="29" t="e">
        <f t="shared" si="279"/>
        <v>#N/A</v>
      </c>
      <c r="U450" s="34">
        <f t="shared" si="287"/>
        <v>0</v>
      </c>
      <c r="V450" s="35">
        <f t="shared" ca="1" si="290"/>
        <v>44139</v>
      </c>
      <c r="W450" s="54">
        <f t="shared" ca="1" si="291"/>
        <v>10</v>
      </c>
      <c r="X450" s="54">
        <f t="shared" ca="1" si="292"/>
        <v>2020</v>
      </c>
      <c r="Y450" s="55" t="str">
        <f t="shared" ca="1" si="293"/>
        <v>10-2020</v>
      </c>
      <c r="Z450" s="51">
        <f ca="1">IFERROR(VLOOKUP(Y450,IPC!$E$2:$F$1745,2,0),IPC!$H$1)</f>
        <v>138.32155800000001</v>
      </c>
      <c r="AA450" s="48">
        <f t="shared" si="288"/>
        <v>1</v>
      </c>
      <c r="AB450" s="48">
        <f t="shared" si="289"/>
        <v>1900</v>
      </c>
      <c r="AC450" s="32" t="str">
        <f t="shared" si="294"/>
        <v>1-1900</v>
      </c>
      <c r="AD450" s="50">
        <f>IFERROR(VLOOKUP(AC450,IPC!$E$2:$F$1745,2,0),IPC!$H$1)</f>
        <v>138.32155800000001</v>
      </c>
    </row>
    <row r="451" spans="10:30" x14ac:dyDescent="0.25">
      <c r="J451" s="44" t="str">
        <f t="shared" si="277"/>
        <v/>
      </c>
      <c r="K451" s="33" t="str">
        <f t="shared" ca="1" si="281"/>
        <v/>
      </c>
      <c r="L451" s="108">
        <f t="shared" ca="1" si="280"/>
        <v>0</v>
      </c>
      <c r="M451" s="44" t="str">
        <f t="shared" si="278"/>
        <v/>
      </c>
      <c r="N451" s="45" t="str">
        <f t="shared" ca="1" si="282"/>
        <v/>
      </c>
      <c r="O451" s="108">
        <f t="shared" si="276"/>
        <v>0</v>
      </c>
      <c r="P451" s="21" t="e">
        <f t="shared" si="283"/>
        <v>#N/A</v>
      </c>
      <c r="Q451" s="21" t="e">
        <f t="shared" si="284"/>
        <v>#N/A</v>
      </c>
      <c r="R451" s="21" t="e">
        <f t="shared" si="285"/>
        <v>#N/A</v>
      </c>
      <c r="S451" s="21" t="e">
        <f t="shared" si="286"/>
        <v>#N/A</v>
      </c>
      <c r="T451" s="29" t="e">
        <f t="shared" si="279"/>
        <v>#N/A</v>
      </c>
      <c r="U451" s="34">
        <f t="shared" si="287"/>
        <v>0</v>
      </c>
      <c r="V451" s="35">
        <f t="shared" ca="1" si="290"/>
        <v>44139</v>
      </c>
      <c r="W451" s="54">
        <f t="shared" ca="1" si="291"/>
        <v>10</v>
      </c>
      <c r="X451" s="54">
        <f t="shared" ca="1" si="292"/>
        <v>2020</v>
      </c>
      <c r="Y451" s="55" t="str">
        <f t="shared" ca="1" si="293"/>
        <v>10-2020</v>
      </c>
      <c r="Z451" s="51">
        <f ca="1">IFERROR(VLOOKUP(Y451,IPC!$E$2:$F$1745,2,0),IPC!$H$1)</f>
        <v>138.32155800000001</v>
      </c>
      <c r="AA451" s="48">
        <f t="shared" si="288"/>
        <v>1</v>
      </c>
      <c r="AB451" s="48">
        <f t="shared" si="289"/>
        <v>1900</v>
      </c>
      <c r="AC451" s="32" t="str">
        <f t="shared" si="294"/>
        <v>1-1900</v>
      </c>
      <c r="AD451" s="50">
        <f>IFERROR(VLOOKUP(AC451,IPC!$E$2:$F$1745,2,0),IPC!$H$1)</f>
        <v>138.32155800000001</v>
      </c>
    </row>
    <row r="452" spans="10:30" x14ac:dyDescent="0.25">
      <c r="J452" s="44" t="str">
        <f t="shared" si="277"/>
        <v/>
      </c>
      <c r="K452" s="33" t="str">
        <f t="shared" ca="1" si="281"/>
        <v/>
      </c>
      <c r="L452" s="108">
        <f t="shared" ca="1" si="280"/>
        <v>0</v>
      </c>
      <c r="M452" s="44" t="str">
        <f t="shared" si="278"/>
        <v/>
      </c>
      <c r="N452" s="45" t="str">
        <f t="shared" ca="1" si="282"/>
        <v/>
      </c>
      <c r="O452" s="108">
        <f t="shared" si="276"/>
        <v>0</v>
      </c>
      <c r="P452" s="21" t="e">
        <f t="shared" si="283"/>
        <v>#N/A</v>
      </c>
      <c r="Q452" s="21" t="e">
        <f t="shared" si="284"/>
        <v>#N/A</v>
      </c>
      <c r="R452" s="21" t="e">
        <f t="shared" si="285"/>
        <v>#N/A</v>
      </c>
      <c r="S452" s="21" t="e">
        <f t="shared" si="286"/>
        <v>#N/A</v>
      </c>
      <c r="T452" s="29" t="e">
        <f t="shared" si="279"/>
        <v>#N/A</v>
      </c>
      <c r="U452" s="34">
        <f t="shared" si="287"/>
        <v>0</v>
      </c>
      <c r="V452" s="35">
        <f t="shared" ca="1" si="290"/>
        <v>44139</v>
      </c>
      <c r="W452" s="54">
        <f t="shared" ca="1" si="291"/>
        <v>10</v>
      </c>
      <c r="X452" s="54">
        <f t="shared" ca="1" si="292"/>
        <v>2020</v>
      </c>
      <c r="Y452" s="55" t="str">
        <f t="shared" ca="1" si="293"/>
        <v>10-2020</v>
      </c>
      <c r="Z452" s="51">
        <f ca="1">IFERROR(VLOOKUP(Y452,IPC!$E$2:$F$1745,2,0),IPC!$H$1)</f>
        <v>138.32155800000001</v>
      </c>
      <c r="AA452" s="48">
        <f t="shared" si="288"/>
        <v>1</v>
      </c>
      <c r="AB452" s="48">
        <f t="shared" si="289"/>
        <v>1900</v>
      </c>
      <c r="AC452" s="32" t="str">
        <f t="shared" si="294"/>
        <v>1-1900</v>
      </c>
      <c r="AD452" s="50">
        <f>IFERROR(VLOOKUP(AC452,IPC!$E$2:$F$1745,2,0),IPC!$H$1)</f>
        <v>138.32155800000001</v>
      </c>
    </row>
    <row r="453" spans="10:30" x14ac:dyDescent="0.25">
      <c r="J453" s="44" t="str">
        <f t="shared" si="277"/>
        <v/>
      </c>
      <c r="K453" s="33" t="str">
        <f t="shared" ca="1" si="281"/>
        <v/>
      </c>
      <c r="L453" s="108">
        <f t="shared" ca="1" si="280"/>
        <v>0</v>
      </c>
      <c r="M453" s="44" t="str">
        <f t="shared" si="278"/>
        <v/>
      </c>
      <c r="N453" s="45" t="str">
        <f t="shared" ca="1" si="282"/>
        <v/>
      </c>
      <c r="O453" s="108">
        <f t="shared" si="276"/>
        <v>0</v>
      </c>
      <c r="P453" s="21" t="e">
        <f t="shared" si="283"/>
        <v>#N/A</v>
      </c>
      <c r="Q453" s="21" t="e">
        <f t="shared" si="284"/>
        <v>#N/A</v>
      </c>
      <c r="R453" s="21" t="e">
        <f t="shared" si="285"/>
        <v>#N/A</v>
      </c>
      <c r="S453" s="21" t="e">
        <f t="shared" si="286"/>
        <v>#N/A</v>
      </c>
      <c r="T453" s="29" t="e">
        <f t="shared" si="279"/>
        <v>#N/A</v>
      </c>
      <c r="U453" s="34">
        <f t="shared" si="287"/>
        <v>0</v>
      </c>
      <c r="V453" s="35">
        <f t="shared" ca="1" si="290"/>
        <v>44139</v>
      </c>
      <c r="W453" s="54">
        <f t="shared" ca="1" si="291"/>
        <v>10</v>
      </c>
      <c r="X453" s="54">
        <f t="shared" ca="1" si="292"/>
        <v>2020</v>
      </c>
      <c r="Y453" s="55" t="str">
        <f t="shared" ca="1" si="293"/>
        <v>10-2020</v>
      </c>
      <c r="Z453" s="51">
        <f ca="1">IFERROR(VLOOKUP(Y453,IPC!$E$2:$F$1745,2,0),IPC!$H$1)</f>
        <v>138.32155800000001</v>
      </c>
      <c r="AA453" s="48">
        <f t="shared" si="288"/>
        <v>1</v>
      </c>
      <c r="AB453" s="48">
        <f t="shared" si="289"/>
        <v>1900</v>
      </c>
      <c r="AC453" s="32" t="str">
        <f t="shared" si="294"/>
        <v>1-1900</v>
      </c>
      <c r="AD453" s="50">
        <f>IFERROR(VLOOKUP(AC453,IPC!$E$2:$F$1745,2,0),IPC!$H$1)</f>
        <v>138.32155800000001</v>
      </c>
    </row>
    <row r="454" spans="10:30" x14ac:dyDescent="0.25">
      <c r="J454" s="44" t="str">
        <f t="shared" si="277"/>
        <v/>
      </c>
      <c r="K454" s="33" t="str">
        <f t="shared" ca="1" si="281"/>
        <v/>
      </c>
      <c r="L454" s="108">
        <f t="shared" ca="1" si="280"/>
        <v>0</v>
      </c>
      <c r="M454" s="44" t="str">
        <f t="shared" si="278"/>
        <v/>
      </c>
      <c r="N454" s="45" t="str">
        <f t="shared" ca="1" si="282"/>
        <v/>
      </c>
      <c r="O454" s="108">
        <f t="shared" si="276"/>
        <v>0</v>
      </c>
      <c r="P454" s="21" t="e">
        <f t="shared" si="283"/>
        <v>#N/A</v>
      </c>
      <c r="Q454" s="21" t="e">
        <f t="shared" si="284"/>
        <v>#N/A</v>
      </c>
      <c r="R454" s="21" t="e">
        <f t="shared" si="285"/>
        <v>#N/A</v>
      </c>
      <c r="S454" s="21" t="e">
        <f t="shared" si="286"/>
        <v>#N/A</v>
      </c>
      <c r="T454" s="29" t="e">
        <f t="shared" si="279"/>
        <v>#N/A</v>
      </c>
      <c r="U454" s="34">
        <f t="shared" si="287"/>
        <v>0</v>
      </c>
      <c r="V454" s="35">
        <f t="shared" ca="1" si="290"/>
        <v>44139</v>
      </c>
      <c r="W454" s="54">
        <f t="shared" ca="1" si="291"/>
        <v>10</v>
      </c>
      <c r="X454" s="54">
        <f t="shared" ca="1" si="292"/>
        <v>2020</v>
      </c>
      <c r="Y454" s="55" t="str">
        <f t="shared" ca="1" si="293"/>
        <v>10-2020</v>
      </c>
      <c r="Z454" s="51">
        <f ca="1">IFERROR(VLOOKUP(Y454,IPC!$E$2:$F$1745,2,0),IPC!$H$1)</f>
        <v>138.32155800000001</v>
      </c>
      <c r="AA454" s="48">
        <f t="shared" si="288"/>
        <v>1</v>
      </c>
      <c r="AB454" s="48">
        <f t="shared" si="289"/>
        <v>1900</v>
      </c>
      <c r="AC454" s="32" t="str">
        <f t="shared" si="294"/>
        <v>1-1900</v>
      </c>
      <c r="AD454" s="50">
        <f>IFERROR(VLOOKUP(AC454,IPC!$E$2:$F$1745,2,0),IPC!$H$1)</f>
        <v>138.32155800000001</v>
      </c>
    </row>
    <row r="455" spans="10:30" x14ac:dyDescent="0.25">
      <c r="J455" s="44" t="str">
        <f t="shared" si="277"/>
        <v/>
      </c>
      <c r="K455" s="33" t="str">
        <f t="shared" ca="1" si="281"/>
        <v/>
      </c>
      <c r="L455" s="108">
        <f t="shared" ca="1" si="280"/>
        <v>0</v>
      </c>
      <c r="M455" s="44" t="str">
        <f t="shared" si="278"/>
        <v/>
      </c>
      <c r="N455" s="45" t="str">
        <f t="shared" ca="1" si="282"/>
        <v/>
      </c>
      <c r="O455" s="108">
        <f t="shared" si="276"/>
        <v>0</v>
      </c>
      <c r="P455" s="21" t="e">
        <f t="shared" si="283"/>
        <v>#N/A</v>
      </c>
      <c r="Q455" s="21" t="e">
        <f t="shared" si="284"/>
        <v>#N/A</v>
      </c>
      <c r="R455" s="21" t="e">
        <f t="shared" si="285"/>
        <v>#N/A</v>
      </c>
      <c r="S455" s="21" t="e">
        <f t="shared" si="286"/>
        <v>#N/A</v>
      </c>
      <c r="T455" s="29" t="e">
        <f t="shared" si="279"/>
        <v>#N/A</v>
      </c>
      <c r="U455" s="34">
        <f t="shared" si="287"/>
        <v>0</v>
      </c>
      <c r="V455" s="35">
        <f t="shared" ca="1" si="290"/>
        <v>44139</v>
      </c>
      <c r="W455" s="54">
        <f t="shared" ca="1" si="291"/>
        <v>10</v>
      </c>
      <c r="X455" s="54">
        <f t="shared" ca="1" si="292"/>
        <v>2020</v>
      </c>
      <c r="Y455" s="55" t="str">
        <f t="shared" ca="1" si="293"/>
        <v>10-2020</v>
      </c>
      <c r="Z455" s="51">
        <f ca="1">IFERROR(VLOOKUP(Y455,IPC!$E$2:$F$1745,2,0),IPC!$H$1)</f>
        <v>138.32155800000001</v>
      </c>
      <c r="AA455" s="48">
        <f t="shared" si="288"/>
        <v>1</v>
      </c>
      <c r="AB455" s="48">
        <f t="shared" si="289"/>
        <v>1900</v>
      </c>
      <c r="AC455" s="32" t="str">
        <f t="shared" si="294"/>
        <v>1-1900</v>
      </c>
      <c r="AD455" s="50">
        <f>IFERROR(VLOOKUP(AC455,IPC!$E$2:$F$1745,2,0),IPC!$H$1)</f>
        <v>138.32155800000001</v>
      </c>
    </row>
    <row r="456" spans="10:30" x14ac:dyDescent="0.25">
      <c r="J456" s="44" t="str">
        <f t="shared" si="277"/>
        <v/>
      </c>
      <c r="K456" s="33" t="str">
        <f t="shared" ca="1" si="281"/>
        <v/>
      </c>
      <c r="L456" s="108">
        <f t="shared" ca="1" si="280"/>
        <v>0</v>
      </c>
      <c r="M456" s="44" t="str">
        <f t="shared" si="278"/>
        <v/>
      </c>
      <c r="N456" s="45" t="str">
        <f t="shared" ca="1" si="282"/>
        <v/>
      </c>
      <c r="O456" s="108">
        <f t="shared" si="276"/>
        <v>0</v>
      </c>
      <c r="P456" s="21" t="e">
        <f t="shared" si="283"/>
        <v>#N/A</v>
      </c>
      <c r="Q456" s="21" t="e">
        <f t="shared" si="284"/>
        <v>#N/A</v>
      </c>
      <c r="R456" s="21" t="e">
        <f t="shared" si="285"/>
        <v>#N/A</v>
      </c>
      <c r="S456" s="21" t="e">
        <f t="shared" si="286"/>
        <v>#N/A</v>
      </c>
      <c r="T456" s="29" t="e">
        <f t="shared" si="279"/>
        <v>#N/A</v>
      </c>
      <c r="U456" s="34">
        <f t="shared" si="287"/>
        <v>0</v>
      </c>
      <c r="V456" s="35">
        <f t="shared" ca="1" si="290"/>
        <v>44139</v>
      </c>
      <c r="W456" s="54">
        <f t="shared" ca="1" si="291"/>
        <v>10</v>
      </c>
      <c r="X456" s="54">
        <f t="shared" ca="1" si="292"/>
        <v>2020</v>
      </c>
      <c r="Y456" s="55" t="str">
        <f t="shared" ca="1" si="293"/>
        <v>10-2020</v>
      </c>
      <c r="Z456" s="51">
        <f ca="1">IFERROR(VLOOKUP(Y456,IPC!$E$2:$F$1745,2,0),IPC!$H$1)</f>
        <v>138.32155800000001</v>
      </c>
      <c r="AA456" s="48">
        <f t="shared" si="288"/>
        <v>1</v>
      </c>
      <c r="AB456" s="48">
        <f t="shared" si="289"/>
        <v>1900</v>
      </c>
      <c r="AC456" s="32" t="str">
        <f t="shared" si="294"/>
        <v>1-1900</v>
      </c>
      <c r="AD456" s="50">
        <f>IFERROR(VLOOKUP(AC456,IPC!$E$2:$F$1745,2,0),IPC!$H$1)</f>
        <v>138.32155800000001</v>
      </c>
    </row>
    <row r="457" spans="10:30" x14ac:dyDescent="0.25">
      <c r="J457" s="44" t="str">
        <f t="shared" si="277"/>
        <v/>
      </c>
      <c r="K457" s="33" t="str">
        <f t="shared" ca="1" si="281"/>
        <v/>
      </c>
      <c r="L457" s="108">
        <f t="shared" ca="1" si="280"/>
        <v>0</v>
      </c>
      <c r="M457" s="44" t="str">
        <f t="shared" si="278"/>
        <v/>
      </c>
      <c r="N457" s="45" t="str">
        <f t="shared" ca="1" si="282"/>
        <v/>
      </c>
      <c r="O457" s="108">
        <f t="shared" si="276"/>
        <v>0</v>
      </c>
      <c r="P457" s="21" t="e">
        <f t="shared" si="283"/>
        <v>#N/A</v>
      </c>
      <c r="Q457" s="21" t="e">
        <f t="shared" si="284"/>
        <v>#N/A</v>
      </c>
      <c r="R457" s="21" t="e">
        <f t="shared" si="285"/>
        <v>#N/A</v>
      </c>
      <c r="S457" s="21" t="e">
        <f t="shared" si="286"/>
        <v>#N/A</v>
      </c>
      <c r="T457" s="29" t="e">
        <f t="shared" si="279"/>
        <v>#N/A</v>
      </c>
      <c r="U457" s="34">
        <f t="shared" si="287"/>
        <v>0</v>
      </c>
      <c r="V457" s="35">
        <f t="shared" ca="1" si="290"/>
        <v>44139</v>
      </c>
      <c r="W457" s="54">
        <f t="shared" ca="1" si="291"/>
        <v>10</v>
      </c>
      <c r="X457" s="54">
        <f t="shared" ca="1" si="292"/>
        <v>2020</v>
      </c>
      <c r="Y457" s="55" t="str">
        <f t="shared" ca="1" si="293"/>
        <v>10-2020</v>
      </c>
      <c r="Z457" s="51">
        <f ca="1">IFERROR(VLOOKUP(Y457,IPC!$E$2:$F$1745,2,0),IPC!$H$1)</f>
        <v>138.32155800000001</v>
      </c>
      <c r="AA457" s="48">
        <f t="shared" si="288"/>
        <v>1</v>
      </c>
      <c r="AB457" s="48">
        <f t="shared" si="289"/>
        <v>1900</v>
      </c>
      <c r="AC457" s="32" t="str">
        <f t="shared" si="294"/>
        <v>1-1900</v>
      </c>
      <c r="AD457" s="50">
        <f>IFERROR(VLOOKUP(AC457,IPC!$E$2:$F$1745,2,0),IPC!$H$1)</f>
        <v>138.32155800000001</v>
      </c>
    </row>
    <row r="458" spans="10:30" x14ac:dyDescent="0.25">
      <c r="J458" s="44" t="str">
        <f t="shared" si="277"/>
        <v/>
      </c>
      <c r="K458" s="33" t="str">
        <f t="shared" ca="1" si="281"/>
        <v/>
      </c>
      <c r="L458" s="108">
        <f t="shared" ca="1" si="280"/>
        <v>0</v>
      </c>
      <c r="M458" s="44" t="str">
        <f t="shared" si="278"/>
        <v/>
      </c>
      <c r="N458" s="45" t="str">
        <f t="shared" ca="1" si="282"/>
        <v/>
      </c>
      <c r="O458" s="108">
        <f t="shared" si="276"/>
        <v>0</v>
      </c>
      <c r="P458" s="21" t="e">
        <f t="shared" si="283"/>
        <v>#N/A</v>
      </c>
      <c r="Q458" s="21" t="e">
        <f t="shared" si="284"/>
        <v>#N/A</v>
      </c>
      <c r="R458" s="21" t="e">
        <f t="shared" si="285"/>
        <v>#N/A</v>
      </c>
      <c r="S458" s="21" t="e">
        <f t="shared" si="286"/>
        <v>#N/A</v>
      </c>
      <c r="T458" s="29" t="e">
        <f t="shared" si="279"/>
        <v>#N/A</v>
      </c>
      <c r="U458" s="34">
        <f t="shared" si="287"/>
        <v>0</v>
      </c>
      <c r="V458" s="35">
        <f t="shared" ca="1" si="290"/>
        <v>44139</v>
      </c>
      <c r="W458" s="54">
        <f t="shared" ca="1" si="291"/>
        <v>10</v>
      </c>
      <c r="X458" s="54">
        <f t="shared" ca="1" si="292"/>
        <v>2020</v>
      </c>
      <c r="Y458" s="55" t="str">
        <f t="shared" ca="1" si="293"/>
        <v>10-2020</v>
      </c>
      <c r="Z458" s="51">
        <f ca="1">IFERROR(VLOOKUP(Y458,IPC!$E$2:$F$1745,2,0),IPC!$H$1)</f>
        <v>138.32155800000001</v>
      </c>
      <c r="AA458" s="48">
        <f t="shared" si="288"/>
        <v>1</v>
      </c>
      <c r="AB458" s="48">
        <f t="shared" si="289"/>
        <v>1900</v>
      </c>
      <c r="AC458" s="32" t="str">
        <f t="shared" si="294"/>
        <v>1-1900</v>
      </c>
      <c r="AD458" s="50">
        <f>IFERROR(VLOOKUP(AC458,IPC!$E$2:$F$1745,2,0),IPC!$H$1)</f>
        <v>138.32155800000001</v>
      </c>
    </row>
    <row r="459" spans="10:30" x14ac:dyDescent="0.25">
      <c r="J459" s="44" t="str">
        <f t="shared" si="277"/>
        <v/>
      </c>
      <c r="K459" s="33" t="str">
        <f t="shared" ca="1" si="281"/>
        <v/>
      </c>
      <c r="L459" s="108">
        <f t="shared" ca="1" si="280"/>
        <v>0</v>
      </c>
      <c r="M459" s="44" t="str">
        <f t="shared" si="278"/>
        <v/>
      </c>
      <c r="N459" s="45" t="str">
        <f t="shared" ca="1" si="282"/>
        <v/>
      </c>
      <c r="O459" s="108">
        <f t="shared" si="276"/>
        <v>0</v>
      </c>
      <c r="P459" s="21" t="e">
        <f t="shared" si="283"/>
        <v>#N/A</v>
      </c>
      <c r="Q459" s="21" t="e">
        <f t="shared" si="284"/>
        <v>#N/A</v>
      </c>
      <c r="R459" s="21" t="e">
        <f t="shared" si="285"/>
        <v>#N/A</v>
      </c>
      <c r="S459" s="21" t="e">
        <f t="shared" si="286"/>
        <v>#N/A</v>
      </c>
      <c r="T459" s="29" t="e">
        <f t="shared" si="279"/>
        <v>#N/A</v>
      </c>
      <c r="U459" s="34">
        <f t="shared" si="287"/>
        <v>0</v>
      </c>
      <c r="V459" s="35">
        <f t="shared" ca="1" si="290"/>
        <v>44139</v>
      </c>
      <c r="W459" s="54">
        <f t="shared" ca="1" si="291"/>
        <v>10</v>
      </c>
      <c r="X459" s="54">
        <f t="shared" ca="1" si="292"/>
        <v>2020</v>
      </c>
      <c r="Y459" s="55" t="str">
        <f t="shared" ca="1" si="293"/>
        <v>10-2020</v>
      </c>
      <c r="Z459" s="51">
        <f ca="1">IFERROR(VLOOKUP(Y459,IPC!$E$2:$F$1745,2,0),IPC!$H$1)</f>
        <v>138.32155800000001</v>
      </c>
      <c r="AA459" s="48">
        <f t="shared" si="288"/>
        <v>1</v>
      </c>
      <c r="AB459" s="48">
        <f t="shared" si="289"/>
        <v>1900</v>
      </c>
      <c r="AC459" s="32" t="str">
        <f t="shared" si="294"/>
        <v>1-1900</v>
      </c>
      <c r="AD459" s="50">
        <f>IFERROR(VLOOKUP(AC459,IPC!$E$2:$F$1745,2,0),IPC!$H$1)</f>
        <v>138.32155800000001</v>
      </c>
    </row>
    <row r="460" spans="10:30" x14ac:dyDescent="0.25">
      <c r="J460" s="44" t="str">
        <f t="shared" si="277"/>
        <v/>
      </c>
      <c r="K460" s="33" t="str">
        <f t="shared" ca="1" si="281"/>
        <v/>
      </c>
      <c r="L460" s="108">
        <f t="shared" ca="1" si="280"/>
        <v>0</v>
      </c>
      <c r="M460" s="44" t="str">
        <f t="shared" si="278"/>
        <v/>
      </c>
      <c r="N460" s="45" t="str">
        <f t="shared" ca="1" si="282"/>
        <v/>
      </c>
      <c r="O460" s="108">
        <f t="shared" si="276"/>
        <v>0</v>
      </c>
      <c r="P460" s="21" t="e">
        <f t="shared" si="283"/>
        <v>#N/A</v>
      </c>
      <c r="Q460" s="21" t="e">
        <f t="shared" si="284"/>
        <v>#N/A</v>
      </c>
      <c r="R460" s="21" t="e">
        <f t="shared" si="285"/>
        <v>#N/A</v>
      </c>
      <c r="S460" s="21" t="e">
        <f t="shared" si="286"/>
        <v>#N/A</v>
      </c>
      <c r="T460" s="29" t="e">
        <f t="shared" si="279"/>
        <v>#N/A</v>
      </c>
      <c r="U460" s="34">
        <f t="shared" si="287"/>
        <v>0</v>
      </c>
      <c r="V460" s="35">
        <f t="shared" ca="1" si="290"/>
        <v>44139</v>
      </c>
      <c r="W460" s="54">
        <f t="shared" ca="1" si="291"/>
        <v>10</v>
      </c>
      <c r="X460" s="54">
        <f t="shared" ca="1" si="292"/>
        <v>2020</v>
      </c>
      <c r="Y460" s="55" t="str">
        <f t="shared" ca="1" si="293"/>
        <v>10-2020</v>
      </c>
      <c r="Z460" s="51">
        <f ca="1">IFERROR(VLOOKUP(Y460,IPC!$E$2:$F$1745,2,0),IPC!$H$1)</f>
        <v>138.32155800000001</v>
      </c>
      <c r="AA460" s="48">
        <f t="shared" si="288"/>
        <v>1</v>
      </c>
      <c r="AB460" s="48">
        <f t="shared" si="289"/>
        <v>1900</v>
      </c>
      <c r="AC460" s="32" t="str">
        <f t="shared" si="294"/>
        <v>1-1900</v>
      </c>
      <c r="AD460" s="50">
        <f>IFERROR(VLOOKUP(AC460,IPC!$E$2:$F$1745,2,0),IPC!$H$1)</f>
        <v>138.32155800000001</v>
      </c>
    </row>
    <row r="461" spans="10:30" x14ac:dyDescent="0.25">
      <c r="J461" s="44" t="str">
        <f t="shared" si="277"/>
        <v/>
      </c>
      <c r="K461" s="33" t="str">
        <f t="shared" ca="1" si="281"/>
        <v/>
      </c>
      <c r="L461" s="108">
        <f t="shared" ca="1" si="280"/>
        <v>0</v>
      </c>
      <c r="M461" s="44" t="str">
        <f t="shared" si="278"/>
        <v/>
      </c>
      <c r="N461" s="45" t="str">
        <f t="shared" ca="1" si="282"/>
        <v/>
      </c>
      <c r="O461" s="108">
        <f t="shared" si="276"/>
        <v>0</v>
      </c>
      <c r="P461" s="21" t="e">
        <f t="shared" si="283"/>
        <v>#N/A</v>
      </c>
      <c r="Q461" s="21" t="e">
        <f t="shared" si="284"/>
        <v>#N/A</v>
      </c>
      <c r="R461" s="21" t="e">
        <f t="shared" si="285"/>
        <v>#N/A</v>
      </c>
      <c r="S461" s="21" t="e">
        <f t="shared" si="286"/>
        <v>#N/A</v>
      </c>
      <c r="T461" s="29" t="e">
        <f t="shared" si="279"/>
        <v>#N/A</v>
      </c>
      <c r="U461" s="34">
        <f t="shared" si="287"/>
        <v>0</v>
      </c>
      <c r="V461" s="35">
        <f t="shared" ca="1" si="290"/>
        <v>44139</v>
      </c>
      <c r="W461" s="54">
        <f t="shared" ca="1" si="291"/>
        <v>10</v>
      </c>
      <c r="X461" s="54">
        <f t="shared" ca="1" si="292"/>
        <v>2020</v>
      </c>
      <c r="Y461" s="55" t="str">
        <f t="shared" ca="1" si="293"/>
        <v>10-2020</v>
      </c>
      <c r="Z461" s="51">
        <f ca="1">IFERROR(VLOOKUP(Y461,IPC!$E$2:$F$1745,2,0),IPC!$H$1)</f>
        <v>138.32155800000001</v>
      </c>
      <c r="AA461" s="48">
        <f t="shared" si="288"/>
        <v>1</v>
      </c>
      <c r="AB461" s="48">
        <f t="shared" si="289"/>
        <v>1900</v>
      </c>
      <c r="AC461" s="32" t="str">
        <f t="shared" si="294"/>
        <v>1-1900</v>
      </c>
      <c r="AD461" s="50">
        <f>IFERROR(VLOOKUP(AC461,IPC!$E$2:$F$1745,2,0),IPC!$H$1)</f>
        <v>138.32155800000001</v>
      </c>
    </row>
    <row r="462" spans="10:30" x14ac:dyDescent="0.25">
      <c r="J462" s="44" t="str">
        <f t="shared" si="277"/>
        <v/>
      </c>
      <c r="K462" s="33" t="str">
        <f t="shared" ca="1" si="281"/>
        <v/>
      </c>
      <c r="L462" s="108">
        <f t="shared" ca="1" si="280"/>
        <v>0</v>
      </c>
      <c r="M462" s="44" t="str">
        <f t="shared" si="278"/>
        <v/>
      </c>
      <c r="N462" s="45" t="str">
        <f t="shared" ca="1" si="282"/>
        <v/>
      </c>
      <c r="O462" s="108">
        <f t="shared" si="276"/>
        <v>0</v>
      </c>
      <c r="P462" s="21" t="e">
        <f t="shared" si="283"/>
        <v>#N/A</v>
      </c>
      <c r="Q462" s="21" t="e">
        <f t="shared" si="284"/>
        <v>#N/A</v>
      </c>
      <c r="R462" s="21" t="e">
        <f t="shared" si="285"/>
        <v>#N/A</v>
      </c>
      <c r="S462" s="21" t="e">
        <f t="shared" si="286"/>
        <v>#N/A</v>
      </c>
      <c r="T462" s="29" t="e">
        <f t="shared" si="279"/>
        <v>#N/A</v>
      </c>
      <c r="U462" s="34">
        <f t="shared" si="287"/>
        <v>0</v>
      </c>
      <c r="V462" s="35">
        <f t="shared" ca="1" si="290"/>
        <v>44139</v>
      </c>
      <c r="W462" s="54">
        <f t="shared" ca="1" si="291"/>
        <v>10</v>
      </c>
      <c r="X462" s="54">
        <f t="shared" ca="1" si="292"/>
        <v>2020</v>
      </c>
      <c r="Y462" s="55" t="str">
        <f t="shared" ca="1" si="293"/>
        <v>10-2020</v>
      </c>
      <c r="Z462" s="51">
        <f ca="1">IFERROR(VLOOKUP(Y462,IPC!$E$2:$F$1745,2,0),IPC!$H$1)</f>
        <v>138.32155800000001</v>
      </c>
      <c r="AA462" s="48">
        <f t="shared" si="288"/>
        <v>1</v>
      </c>
      <c r="AB462" s="48">
        <f t="shared" si="289"/>
        <v>1900</v>
      </c>
      <c r="AC462" s="32" t="str">
        <f t="shared" si="294"/>
        <v>1-1900</v>
      </c>
      <c r="AD462" s="50">
        <f>IFERROR(VLOOKUP(AC462,IPC!$E$2:$F$1745,2,0),IPC!$H$1)</f>
        <v>138.32155800000001</v>
      </c>
    </row>
    <row r="463" spans="10:30" x14ac:dyDescent="0.25">
      <c r="J463" s="44" t="str">
        <f t="shared" si="277"/>
        <v/>
      </c>
      <c r="K463" s="33" t="str">
        <f t="shared" ca="1" si="281"/>
        <v/>
      </c>
      <c r="L463" s="108">
        <f t="shared" ca="1" si="280"/>
        <v>0</v>
      </c>
      <c r="M463" s="44" t="str">
        <f t="shared" si="278"/>
        <v/>
      </c>
      <c r="N463" s="45" t="str">
        <f t="shared" ca="1" si="282"/>
        <v/>
      </c>
      <c r="O463" s="108">
        <f t="shared" si="276"/>
        <v>0</v>
      </c>
      <c r="P463" s="21" t="e">
        <f t="shared" si="283"/>
        <v>#N/A</v>
      </c>
      <c r="Q463" s="21" t="e">
        <f t="shared" si="284"/>
        <v>#N/A</v>
      </c>
      <c r="R463" s="21" t="e">
        <f t="shared" si="285"/>
        <v>#N/A</v>
      </c>
      <c r="S463" s="21" t="e">
        <f t="shared" si="286"/>
        <v>#N/A</v>
      </c>
      <c r="T463" s="29" t="e">
        <f t="shared" si="279"/>
        <v>#N/A</v>
      </c>
      <c r="U463" s="34">
        <f t="shared" si="287"/>
        <v>0</v>
      </c>
      <c r="V463" s="35">
        <f t="shared" ca="1" si="290"/>
        <v>44139</v>
      </c>
      <c r="W463" s="54">
        <f t="shared" ca="1" si="291"/>
        <v>10</v>
      </c>
      <c r="X463" s="54">
        <f t="shared" ca="1" si="292"/>
        <v>2020</v>
      </c>
      <c r="Y463" s="55" t="str">
        <f t="shared" ca="1" si="293"/>
        <v>10-2020</v>
      </c>
      <c r="Z463" s="51">
        <f ca="1">IFERROR(VLOOKUP(Y463,IPC!$E$2:$F$1745,2,0),IPC!$H$1)</f>
        <v>138.32155800000001</v>
      </c>
      <c r="AA463" s="48">
        <f t="shared" si="288"/>
        <v>1</v>
      </c>
      <c r="AB463" s="48">
        <f t="shared" si="289"/>
        <v>1900</v>
      </c>
      <c r="AC463" s="32" t="str">
        <f t="shared" si="294"/>
        <v>1-1900</v>
      </c>
      <c r="AD463" s="50">
        <f>IFERROR(VLOOKUP(AC463,IPC!$E$2:$F$1745,2,0),IPC!$H$1)</f>
        <v>138.32155800000001</v>
      </c>
    </row>
    <row r="464" spans="10:30" x14ac:dyDescent="0.25">
      <c r="J464" s="44" t="str">
        <f t="shared" si="277"/>
        <v/>
      </c>
      <c r="K464" s="33" t="str">
        <f t="shared" ca="1" si="281"/>
        <v/>
      </c>
      <c r="L464" s="108">
        <f t="shared" ca="1" si="280"/>
        <v>0</v>
      </c>
      <c r="M464" s="44" t="str">
        <f t="shared" si="278"/>
        <v/>
      </c>
      <c r="N464" s="45" t="str">
        <f t="shared" ca="1" si="282"/>
        <v/>
      </c>
      <c r="O464" s="108">
        <f t="shared" si="276"/>
        <v>0</v>
      </c>
      <c r="P464" s="21" t="e">
        <f t="shared" si="283"/>
        <v>#N/A</v>
      </c>
      <c r="Q464" s="21" t="e">
        <f t="shared" si="284"/>
        <v>#N/A</v>
      </c>
      <c r="R464" s="21" t="e">
        <f t="shared" si="285"/>
        <v>#N/A</v>
      </c>
      <c r="S464" s="21" t="e">
        <f t="shared" si="286"/>
        <v>#N/A</v>
      </c>
      <c r="T464" s="29" t="e">
        <f t="shared" si="279"/>
        <v>#N/A</v>
      </c>
      <c r="U464" s="34">
        <f t="shared" si="287"/>
        <v>0</v>
      </c>
      <c r="V464" s="35">
        <f t="shared" ca="1" si="290"/>
        <v>44139</v>
      </c>
      <c r="W464" s="54">
        <f t="shared" ca="1" si="291"/>
        <v>10</v>
      </c>
      <c r="X464" s="54">
        <f t="shared" ca="1" si="292"/>
        <v>2020</v>
      </c>
      <c r="Y464" s="55" t="str">
        <f t="shared" ca="1" si="293"/>
        <v>10-2020</v>
      </c>
      <c r="Z464" s="51">
        <f ca="1">IFERROR(VLOOKUP(Y464,IPC!$E$2:$F$1745,2,0),IPC!$H$1)</f>
        <v>138.32155800000001</v>
      </c>
      <c r="AA464" s="48">
        <f t="shared" si="288"/>
        <v>1</v>
      </c>
      <c r="AB464" s="48">
        <f t="shared" si="289"/>
        <v>1900</v>
      </c>
      <c r="AC464" s="32" t="str">
        <f t="shared" si="294"/>
        <v>1-1900</v>
      </c>
      <c r="AD464" s="50">
        <f>IFERROR(VLOOKUP(AC464,IPC!$E$2:$F$1745,2,0),IPC!$H$1)</f>
        <v>138.32155800000001</v>
      </c>
    </row>
    <row r="465" spans="10:30" x14ac:dyDescent="0.25">
      <c r="J465" s="44" t="str">
        <f t="shared" si="277"/>
        <v/>
      </c>
      <c r="K465" s="33" t="str">
        <f t="shared" ca="1" si="281"/>
        <v/>
      </c>
      <c r="L465" s="108">
        <f t="shared" ca="1" si="280"/>
        <v>0</v>
      </c>
      <c r="M465" s="44" t="str">
        <f t="shared" si="278"/>
        <v/>
      </c>
      <c r="N465" s="45" t="str">
        <f t="shared" ca="1" si="282"/>
        <v/>
      </c>
      <c r="O465" s="108">
        <f t="shared" si="276"/>
        <v>0</v>
      </c>
      <c r="P465" s="21" t="e">
        <f t="shared" si="283"/>
        <v>#N/A</v>
      </c>
      <c r="Q465" s="21" t="e">
        <f t="shared" si="284"/>
        <v>#N/A</v>
      </c>
      <c r="R465" s="21" t="e">
        <f t="shared" si="285"/>
        <v>#N/A</v>
      </c>
      <c r="S465" s="21" t="e">
        <f t="shared" si="286"/>
        <v>#N/A</v>
      </c>
      <c r="T465" s="29" t="e">
        <f t="shared" si="279"/>
        <v>#N/A</v>
      </c>
      <c r="U465" s="34">
        <f t="shared" si="287"/>
        <v>0</v>
      </c>
      <c r="V465" s="35">
        <f t="shared" ca="1" si="290"/>
        <v>44139</v>
      </c>
      <c r="W465" s="54">
        <f t="shared" ca="1" si="291"/>
        <v>10</v>
      </c>
      <c r="X465" s="54">
        <f t="shared" ca="1" si="292"/>
        <v>2020</v>
      </c>
      <c r="Y465" s="55" t="str">
        <f t="shared" ca="1" si="293"/>
        <v>10-2020</v>
      </c>
      <c r="Z465" s="51">
        <f ca="1">IFERROR(VLOOKUP(Y465,IPC!$E$2:$F$1745,2,0),IPC!$H$1)</f>
        <v>138.32155800000001</v>
      </c>
      <c r="AA465" s="48">
        <f t="shared" si="288"/>
        <v>1</v>
      </c>
      <c r="AB465" s="48">
        <f t="shared" si="289"/>
        <v>1900</v>
      </c>
      <c r="AC465" s="32" t="str">
        <f t="shared" si="294"/>
        <v>1-1900</v>
      </c>
      <c r="AD465" s="50">
        <f>IFERROR(VLOOKUP(AC465,IPC!$E$2:$F$1745,2,0),IPC!$H$1)</f>
        <v>138.32155800000001</v>
      </c>
    </row>
    <row r="466" spans="10:30" x14ac:dyDescent="0.25">
      <c r="J466" s="44" t="str">
        <f t="shared" si="277"/>
        <v/>
      </c>
      <c r="K466" s="33" t="str">
        <f t="shared" ca="1" si="281"/>
        <v/>
      </c>
      <c r="L466" s="108">
        <f t="shared" ca="1" si="280"/>
        <v>0</v>
      </c>
      <c r="M466" s="44" t="str">
        <f t="shared" si="278"/>
        <v/>
      </c>
      <c r="N466" s="45" t="str">
        <f t="shared" ca="1" si="282"/>
        <v/>
      </c>
      <c r="O466" s="108">
        <f t="shared" si="276"/>
        <v>0</v>
      </c>
      <c r="P466" s="21" t="e">
        <f t="shared" si="283"/>
        <v>#N/A</v>
      </c>
      <c r="Q466" s="21" t="e">
        <f t="shared" si="284"/>
        <v>#N/A</v>
      </c>
      <c r="R466" s="21" t="e">
        <f t="shared" si="285"/>
        <v>#N/A</v>
      </c>
      <c r="S466" s="21" t="e">
        <f t="shared" si="286"/>
        <v>#N/A</v>
      </c>
      <c r="T466" s="29" t="e">
        <f t="shared" si="279"/>
        <v>#N/A</v>
      </c>
      <c r="U466" s="34">
        <f t="shared" si="287"/>
        <v>0</v>
      </c>
      <c r="V466" s="35">
        <f t="shared" ca="1" si="290"/>
        <v>44139</v>
      </c>
      <c r="W466" s="54">
        <f t="shared" ca="1" si="291"/>
        <v>10</v>
      </c>
      <c r="X466" s="54">
        <f t="shared" ca="1" si="292"/>
        <v>2020</v>
      </c>
      <c r="Y466" s="55" t="str">
        <f t="shared" ca="1" si="293"/>
        <v>10-2020</v>
      </c>
      <c r="Z466" s="51">
        <f ca="1">IFERROR(VLOOKUP(Y466,IPC!$E$2:$F$1745,2,0),IPC!$H$1)</f>
        <v>138.32155800000001</v>
      </c>
      <c r="AA466" s="48">
        <f t="shared" si="288"/>
        <v>1</v>
      </c>
      <c r="AB466" s="48">
        <f t="shared" si="289"/>
        <v>1900</v>
      </c>
      <c r="AC466" s="32" t="str">
        <f t="shared" si="294"/>
        <v>1-1900</v>
      </c>
      <c r="AD466" s="50">
        <f>IFERROR(VLOOKUP(AC466,IPC!$E$2:$F$1745,2,0),IPC!$H$1)</f>
        <v>138.32155800000001</v>
      </c>
    </row>
    <row r="467" spans="10:30" x14ac:dyDescent="0.25">
      <c r="J467" s="44" t="str">
        <f t="shared" si="277"/>
        <v/>
      </c>
      <c r="K467" s="33" t="str">
        <f t="shared" ca="1" si="281"/>
        <v/>
      </c>
      <c r="L467" s="108">
        <f t="shared" ca="1" si="280"/>
        <v>0</v>
      </c>
      <c r="M467" s="44" t="str">
        <f t="shared" si="278"/>
        <v/>
      </c>
      <c r="N467" s="45" t="str">
        <f t="shared" ca="1" si="282"/>
        <v/>
      </c>
      <c r="O467" s="108">
        <f t="shared" si="276"/>
        <v>0</v>
      </c>
      <c r="P467" s="21" t="e">
        <f t="shared" si="283"/>
        <v>#N/A</v>
      </c>
      <c r="Q467" s="21" t="e">
        <f t="shared" si="284"/>
        <v>#N/A</v>
      </c>
      <c r="R467" s="21" t="e">
        <f t="shared" si="285"/>
        <v>#N/A</v>
      </c>
      <c r="S467" s="21" t="e">
        <f t="shared" si="286"/>
        <v>#N/A</v>
      </c>
      <c r="T467" s="29" t="e">
        <f t="shared" si="279"/>
        <v>#N/A</v>
      </c>
      <c r="U467" s="34">
        <f t="shared" si="287"/>
        <v>0</v>
      </c>
      <c r="V467" s="35">
        <f t="shared" ca="1" si="290"/>
        <v>44139</v>
      </c>
      <c r="W467" s="54">
        <f t="shared" ca="1" si="291"/>
        <v>10</v>
      </c>
      <c r="X467" s="54">
        <f t="shared" ca="1" si="292"/>
        <v>2020</v>
      </c>
      <c r="Y467" s="55" t="str">
        <f t="shared" ca="1" si="293"/>
        <v>10-2020</v>
      </c>
      <c r="Z467" s="51">
        <f ca="1">IFERROR(VLOOKUP(Y467,IPC!$E$2:$F$1745,2,0),IPC!$H$1)</f>
        <v>138.32155800000001</v>
      </c>
      <c r="AA467" s="48">
        <f t="shared" si="288"/>
        <v>1</v>
      </c>
      <c r="AB467" s="48">
        <f t="shared" si="289"/>
        <v>1900</v>
      </c>
      <c r="AC467" s="32" t="str">
        <f t="shared" si="294"/>
        <v>1-1900</v>
      </c>
      <c r="AD467" s="50">
        <f>IFERROR(VLOOKUP(AC467,IPC!$E$2:$F$1745,2,0),IPC!$H$1)</f>
        <v>138.32155800000001</v>
      </c>
    </row>
    <row r="468" spans="10:30" x14ac:dyDescent="0.25">
      <c r="J468" s="44" t="str">
        <f t="shared" si="277"/>
        <v/>
      </c>
      <c r="K468" s="33" t="str">
        <f t="shared" ca="1" si="281"/>
        <v/>
      </c>
      <c r="L468" s="108">
        <f t="shared" ca="1" si="280"/>
        <v>0</v>
      </c>
      <c r="M468" s="44" t="str">
        <f t="shared" si="278"/>
        <v/>
      </c>
      <c r="N468" s="45" t="str">
        <f t="shared" ca="1" si="282"/>
        <v/>
      </c>
      <c r="O468" s="108">
        <f t="shared" ref="O468:O531" si="295">+IF(M468="Provisión contable",N468,0)</f>
        <v>0</v>
      </c>
      <c r="P468" s="21" t="e">
        <f t="shared" si="283"/>
        <v>#N/A</v>
      </c>
      <c r="Q468" s="21" t="e">
        <f t="shared" si="284"/>
        <v>#N/A</v>
      </c>
      <c r="R468" s="21" t="e">
        <f t="shared" si="285"/>
        <v>#N/A</v>
      </c>
      <c r="S468" s="21" t="e">
        <f t="shared" si="286"/>
        <v>#N/A</v>
      </c>
      <c r="T468" s="29" t="e">
        <f t="shared" si="279"/>
        <v>#N/A</v>
      </c>
      <c r="U468" s="34">
        <f t="shared" si="287"/>
        <v>0</v>
      </c>
      <c r="V468" s="35">
        <f t="shared" ca="1" si="290"/>
        <v>44139</v>
      </c>
      <c r="W468" s="54">
        <f t="shared" ca="1" si="291"/>
        <v>10</v>
      </c>
      <c r="X468" s="54">
        <f t="shared" ca="1" si="292"/>
        <v>2020</v>
      </c>
      <c r="Y468" s="55" t="str">
        <f t="shared" ca="1" si="293"/>
        <v>10-2020</v>
      </c>
      <c r="Z468" s="51">
        <f ca="1">IFERROR(VLOOKUP(Y468,IPC!$E$2:$F$1745,2,0),IPC!$H$1)</f>
        <v>138.32155800000001</v>
      </c>
      <c r="AA468" s="48">
        <f t="shared" si="288"/>
        <v>1</v>
      </c>
      <c r="AB468" s="48">
        <f t="shared" si="289"/>
        <v>1900</v>
      </c>
      <c r="AC468" s="32" t="str">
        <f t="shared" si="294"/>
        <v>1-1900</v>
      </c>
      <c r="AD468" s="50">
        <f>IFERROR(VLOOKUP(AC468,IPC!$E$2:$F$1745,2,0),IPC!$H$1)</f>
        <v>138.32155800000001</v>
      </c>
    </row>
    <row r="469" spans="10:30" x14ac:dyDescent="0.25">
      <c r="J469" s="44" t="str">
        <f t="shared" si="277"/>
        <v/>
      </c>
      <c r="K469" s="33" t="str">
        <f t="shared" ca="1" si="281"/>
        <v/>
      </c>
      <c r="L469" s="108">
        <f t="shared" ca="1" si="280"/>
        <v>0</v>
      </c>
      <c r="M469" s="44" t="str">
        <f t="shared" si="278"/>
        <v/>
      </c>
      <c r="N469" s="45" t="str">
        <f t="shared" ca="1" si="282"/>
        <v/>
      </c>
      <c r="O469" s="108">
        <f t="shared" si="295"/>
        <v>0</v>
      </c>
      <c r="P469" s="21" t="e">
        <f t="shared" si="283"/>
        <v>#N/A</v>
      </c>
      <c r="Q469" s="21" t="e">
        <f t="shared" si="284"/>
        <v>#N/A</v>
      </c>
      <c r="R469" s="21" t="e">
        <f t="shared" si="285"/>
        <v>#N/A</v>
      </c>
      <c r="S469" s="21" t="e">
        <f t="shared" si="286"/>
        <v>#N/A</v>
      </c>
      <c r="T469" s="29" t="e">
        <f t="shared" si="279"/>
        <v>#N/A</v>
      </c>
      <c r="U469" s="34">
        <f t="shared" si="287"/>
        <v>0</v>
      </c>
      <c r="V469" s="35">
        <f t="shared" ca="1" si="290"/>
        <v>44139</v>
      </c>
      <c r="W469" s="54">
        <f t="shared" ca="1" si="291"/>
        <v>10</v>
      </c>
      <c r="X469" s="54">
        <f t="shared" ca="1" si="292"/>
        <v>2020</v>
      </c>
      <c r="Y469" s="55" t="str">
        <f t="shared" ca="1" si="293"/>
        <v>10-2020</v>
      </c>
      <c r="Z469" s="51">
        <f ca="1">IFERROR(VLOOKUP(Y469,IPC!$E$2:$F$1745,2,0),IPC!$H$1)</f>
        <v>138.32155800000001</v>
      </c>
      <c r="AA469" s="48">
        <f t="shared" si="288"/>
        <v>1</v>
      </c>
      <c r="AB469" s="48">
        <f t="shared" si="289"/>
        <v>1900</v>
      </c>
      <c r="AC469" s="32" t="str">
        <f t="shared" si="294"/>
        <v>1-1900</v>
      </c>
      <c r="AD469" s="50">
        <f>IFERROR(VLOOKUP(AC469,IPC!$E$2:$F$1745,2,0),IPC!$H$1)</f>
        <v>138.32155800000001</v>
      </c>
    </row>
    <row r="470" spans="10:30" x14ac:dyDescent="0.25">
      <c r="J470" s="44" t="str">
        <f t="shared" si="277"/>
        <v/>
      </c>
      <c r="K470" s="33" t="str">
        <f t="shared" ca="1" si="281"/>
        <v/>
      </c>
      <c r="L470" s="108">
        <f t="shared" ca="1" si="280"/>
        <v>0</v>
      </c>
      <c r="M470" s="44" t="str">
        <f t="shared" si="278"/>
        <v/>
      </c>
      <c r="N470" s="45" t="str">
        <f t="shared" ca="1" si="282"/>
        <v/>
      </c>
      <c r="O470" s="108">
        <f t="shared" si="295"/>
        <v>0</v>
      </c>
      <c r="P470" s="21" t="e">
        <f t="shared" si="283"/>
        <v>#N/A</v>
      </c>
      <c r="Q470" s="21" t="e">
        <f t="shared" si="284"/>
        <v>#N/A</v>
      </c>
      <c r="R470" s="21" t="e">
        <f t="shared" si="285"/>
        <v>#N/A</v>
      </c>
      <c r="S470" s="21" t="e">
        <f t="shared" si="286"/>
        <v>#N/A</v>
      </c>
      <c r="T470" s="29" t="e">
        <f t="shared" si="279"/>
        <v>#N/A</v>
      </c>
      <c r="U470" s="34">
        <f t="shared" si="287"/>
        <v>0</v>
      </c>
      <c r="V470" s="35">
        <f t="shared" ca="1" si="290"/>
        <v>44139</v>
      </c>
      <c r="W470" s="54">
        <f t="shared" ca="1" si="291"/>
        <v>10</v>
      </c>
      <c r="X470" s="54">
        <f t="shared" ca="1" si="292"/>
        <v>2020</v>
      </c>
      <c r="Y470" s="55" t="str">
        <f t="shared" ca="1" si="293"/>
        <v>10-2020</v>
      </c>
      <c r="Z470" s="51">
        <f ca="1">IFERROR(VLOOKUP(Y470,IPC!$E$2:$F$1745,2,0),IPC!$H$1)</f>
        <v>138.32155800000001</v>
      </c>
      <c r="AA470" s="48">
        <f t="shared" si="288"/>
        <v>1</v>
      </c>
      <c r="AB470" s="48">
        <f t="shared" si="289"/>
        <v>1900</v>
      </c>
      <c r="AC470" s="32" t="str">
        <f t="shared" si="294"/>
        <v>1-1900</v>
      </c>
      <c r="AD470" s="50">
        <f>IFERROR(VLOOKUP(AC470,IPC!$E$2:$F$1745,2,0),IPC!$H$1)</f>
        <v>138.32155800000001</v>
      </c>
    </row>
    <row r="471" spans="10:30" x14ac:dyDescent="0.25">
      <c r="J471" s="44" t="str">
        <f t="shared" si="277"/>
        <v/>
      </c>
      <c r="K471" s="33" t="str">
        <f t="shared" ca="1" si="281"/>
        <v/>
      </c>
      <c r="L471" s="108">
        <f t="shared" ca="1" si="280"/>
        <v>0</v>
      </c>
      <c r="M471" s="44" t="str">
        <f t="shared" si="278"/>
        <v/>
      </c>
      <c r="N471" s="45" t="str">
        <f t="shared" ca="1" si="282"/>
        <v/>
      </c>
      <c r="O471" s="108">
        <f t="shared" si="295"/>
        <v>0</v>
      </c>
      <c r="P471" s="21" t="e">
        <f t="shared" si="283"/>
        <v>#N/A</v>
      </c>
      <c r="Q471" s="21" t="e">
        <f t="shared" si="284"/>
        <v>#N/A</v>
      </c>
      <c r="R471" s="21" t="e">
        <f t="shared" si="285"/>
        <v>#N/A</v>
      </c>
      <c r="S471" s="21" t="e">
        <f t="shared" si="286"/>
        <v>#N/A</v>
      </c>
      <c r="T471" s="29" t="e">
        <f t="shared" si="279"/>
        <v>#N/A</v>
      </c>
      <c r="U471" s="34">
        <f t="shared" si="287"/>
        <v>0</v>
      </c>
      <c r="V471" s="35">
        <f t="shared" ca="1" si="290"/>
        <v>44139</v>
      </c>
      <c r="W471" s="54">
        <f t="shared" ca="1" si="291"/>
        <v>10</v>
      </c>
      <c r="X471" s="54">
        <f t="shared" ca="1" si="292"/>
        <v>2020</v>
      </c>
      <c r="Y471" s="55" t="str">
        <f t="shared" ca="1" si="293"/>
        <v>10-2020</v>
      </c>
      <c r="Z471" s="51">
        <f ca="1">IFERROR(VLOOKUP(Y471,IPC!$E$2:$F$1745,2,0),IPC!$H$1)</f>
        <v>138.32155800000001</v>
      </c>
      <c r="AA471" s="48">
        <f t="shared" si="288"/>
        <v>1</v>
      </c>
      <c r="AB471" s="48">
        <f t="shared" si="289"/>
        <v>1900</v>
      </c>
      <c r="AC471" s="32" t="str">
        <f t="shared" si="294"/>
        <v>1-1900</v>
      </c>
      <c r="AD471" s="50">
        <f>IFERROR(VLOOKUP(AC471,IPC!$E$2:$F$1745,2,0),IPC!$H$1)</f>
        <v>138.32155800000001</v>
      </c>
    </row>
    <row r="472" spans="10:30" x14ac:dyDescent="0.25">
      <c r="J472" s="44" t="str">
        <f t="shared" ref="J472:J535" si="296">IFERROR(IF(T484&gt;0.5,"ALTA",IF(AND(T484&gt;0.25,T484&lt;=0.5),"MEDIA",IF(AND(T484&gt;=0.1,T484&lt;=0.25),"BAJA",IF(AND(T484&lt;0.1),"REMOTA")))),"")</f>
        <v/>
      </c>
      <c r="K472" s="33" t="str">
        <f t="shared" ca="1" si="281"/>
        <v/>
      </c>
      <c r="L472" s="108">
        <f t="shared" ca="1" si="280"/>
        <v>0</v>
      </c>
      <c r="M472" s="44" t="str">
        <f t="shared" ref="M472:M535" si="297">IFERROR(IF(T484&gt;50%,"Provisión contable",IF(T484&lt;=10%,"No se registra","Cuentas de orden")),"")</f>
        <v/>
      </c>
      <c r="N472" s="45" t="str">
        <f t="shared" ca="1" si="282"/>
        <v/>
      </c>
      <c r="O472" s="108">
        <f t="shared" si="295"/>
        <v>0</v>
      </c>
      <c r="P472" s="21" t="e">
        <f t="shared" si="283"/>
        <v>#N/A</v>
      </c>
      <c r="Q472" s="21" t="e">
        <f t="shared" si="284"/>
        <v>#N/A</v>
      </c>
      <c r="R472" s="21" t="e">
        <f t="shared" si="285"/>
        <v>#N/A</v>
      </c>
      <c r="S472" s="21" t="e">
        <f t="shared" si="286"/>
        <v>#N/A</v>
      </c>
      <c r="T472" s="29" t="e">
        <f t="shared" si="279"/>
        <v>#N/A</v>
      </c>
      <c r="U472" s="34">
        <f t="shared" si="287"/>
        <v>0</v>
      </c>
      <c r="V472" s="35">
        <f t="shared" ca="1" si="290"/>
        <v>44139</v>
      </c>
      <c r="W472" s="54">
        <f t="shared" ca="1" si="291"/>
        <v>10</v>
      </c>
      <c r="X472" s="54">
        <f t="shared" ca="1" si="292"/>
        <v>2020</v>
      </c>
      <c r="Y472" s="55" t="str">
        <f t="shared" ca="1" si="293"/>
        <v>10-2020</v>
      </c>
      <c r="Z472" s="51">
        <f ca="1">IFERROR(VLOOKUP(Y472,IPC!$E$2:$F$1745,2,0),IPC!$H$1)</f>
        <v>138.32155800000001</v>
      </c>
      <c r="AA472" s="48">
        <f t="shared" si="288"/>
        <v>1</v>
      </c>
      <c r="AB472" s="48">
        <f t="shared" si="289"/>
        <v>1900</v>
      </c>
      <c r="AC472" s="32" t="str">
        <f t="shared" si="294"/>
        <v>1-1900</v>
      </c>
      <c r="AD472" s="50">
        <f>IFERROR(VLOOKUP(AC472,IPC!$E$2:$F$1745,2,0),IPC!$H$1)</f>
        <v>138.32155800000001</v>
      </c>
    </row>
    <row r="473" spans="10:30" x14ac:dyDescent="0.25">
      <c r="J473" s="44" t="str">
        <f t="shared" si="296"/>
        <v/>
      </c>
      <c r="K473" s="33" t="str">
        <f t="shared" ca="1" si="281"/>
        <v/>
      </c>
      <c r="L473" s="108">
        <f t="shared" ca="1" si="280"/>
        <v>0</v>
      </c>
      <c r="M473" s="44" t="str">
        <f t="shared" si="297"/>
        <v/>
      </c>
      <c r="N473" s="45" t="str">
        <f t="shared" ca="1" si="282"/>
        <v/>
      </c>
      <c r="O473" s="108">
        <f t="shared" si="295"/>
        <v>0</v>
      </c>
      <c r="P473" s="21" t="e">
        <f t="shared" si="283"/>
        <v>#N/A</v>
      </c>
      <c r="Q473" s="21" t="e">
        <f t="shared" si="284"/>
        <v>#N/A</v>
      </c>
      <c r="R473" s="21" t="e">
        <f t="shared" si="285"/>
        <v>#N/A</v>
      </c>
      <c r="S473" s="21" t="e">
        <f t="shared" si="286"/>
        <v>#N/A</v>
      </c>
      <c r="T473" s="29" t="e">
        <f t="shared" si="279"/>
        <v>#N/A</v>
      </c>
      <c r="U473" s="34">
        <f t="shared" si="287"/>
        <v>0</v>
      </c>
      <c r="V473" s="35">
        <f t="shared" ca="1" si="290"/>
        <v>44139</v>
      </c>
      <c r="W473" s="54">
        <f t="shared" ca="1" si="291"/>
        <v>10</v>
      </c>
      <c r="X473" s="54">
        <f t="shared" ca="1" si="292"/>
        <v>2020</v>
      </c>
      <c r="Y473" s="55" t="str">
        <f t="shared" ca="1" si="293"/>
        <v>10-2020</v>
      </c>
      <c r="Z473" s="51">
        <f ca="1">IFERROR(VLOOKUP(Y473,IPC!$E$2:$F$1745,2,0),IPC!$H$1)</f>
        <v>138.32155800000001</v>
      </c>
      <c r="AA473" s="48">
        <f t="shared" si="288"/>
        <v>1</v>
      </c>
      <c r="AB473" s="48">
        <f t="shared" si="289"/>
        <v>1900</v>
      </c>
      <c r="AC473" s="32" t="str">
        <f t="shared" si="294"/>
        <v>1-1900</v>
      </c>
      <c r="AD473" s="50">
        <f>IFERROR(VLOOKUP(AC473,IPC!$E$2:$F$1745,2,0),IPC!$H$1)</f>
        <v>138.32155800000001</v>
      </c>
    </row>
    <row r="474" spans="10:30" x14ac:dyDescent="0.25">
      <c r="J474" s="44" t="str">
        <f t="shared" si="296"/>
        <v/>
      </c>
      <c r="K474" s="33" t="str">
        <f t="shared" ca="1" si="281"/>
        <v/>
      </c>
      <c r="L474" s="108">
        <f t="shared" ca="1" si="280"/>
        <v>0</v>
      </c>
      <c r="M474" s="44" t="str">
        <f t="shared" si="297"/>
        <v/>
      </c>
      <c r="N474" s="45" t="str">
        <f t="shared" ca="1" si="282"/>
        <v/>
      </c>
      <c r="O474" s="108">
        <f t="shared" si="295"/>
        <v>0</v>
      </c>
      <c r="P474" s="21" t="e">
        <f t="shared" si="283"/>
        <v>#N/A</v>
      </c>
      <c r="Q474" s="21" t="e">
        <f t="shared" si="284"/>
        <v>#N/A</v>
      </c>
      <c r="R474" s="21" t="e">
        <f t="shared" si="285"/>
        <v>#N/A</v>
      </c>
      <c r="S474" s="21" t="e">
        <f t="shared" si="286"/>
        <v>#N/A</v>
      </c>
      <c r="T474" s="29" t="e">
        <f t="shared" si="279"/>
        <v>#N/A</v>
      </c>
      <c r="U474" s="34">
        <f t="shared" si="287"/>
        <v>0</v>
      </c>
      <c r="V474" s="35">
        <f t="shared" ca="1" si="290"/>
        <v>44139</v>
      </c>
      <c r="W474" s="54">
        <f t="shared" ca="1" si="291"/>
        <v>10</v>
      </c>
      <c r="X474" s="54">
        <f t="shared" ca="1" si="292"/>
        <v>2020</v>
      </c>
      <c r="Y474" s="55" t="str">
        <f t="shared" ca="1" si="293"/>
        <v>10-2020</v>
      </c>
      <c r="Z474" s="51">
        <f ca="1">IFERROR(VLOOKUP(Y474,IPC!$E$2:$F$1745,2,0),IPC!$H$1)</f>
        <v>138.32155800000001</v>
      </c>
      <c r="AA474" s="48">
        <f t="shared" si="288"/>
        <v>1</v>
      </c>
      <c r="AB474" s="48">
        <f t="shared" si="289"/>
        <v>1900</v>
      </c>
      <c r="AC474" s="32" t="str">
        <f t="shared" si="294"/>
        <v>1-1900</v>
      </c>
      <c r="AD474" s="50">
        <f>IFERROR(VLOOKUP(AC474,IPC!$E$2:$F$1745,2,0),IPC!$H$1)</f>
        <v>138.32155800000001</v>
      </c>
    </row>
    <row r="475" spans="10:30" x14ac:dyDescent="0.25">
      <c r="J475" s="44" t="str">
        <f t="shared" si="296"/>
        <v/>
      </c>
      <c r="K475" s="33" t="str">
        <f t="shared" ca="1" si="281"/>
        <v/>
      </c>
      <c r="L475" s="108">
        <f t="shared" ca="1" si="280"/>
        <v>0</v>
      </c>
      <c r="M475" s="44" t="str">
        <f t="shared" si="297"/>
        <v/>
      </c>
      <c r="N475" s="45" t="str">
        <f t="shared" ca="1" si="282"/>
        <v/>
      </c>
      <c r="O475" s="108">
        <f t="shared" si="295"/>
        <v>0</v>
      </c>
      <c r="P475" s="21" t="e">
        <f t="shared" si="283"/>
        <v>#N/A</v>
      </c>
      <c r="Q475" s="21" t="e">
        <f t="shared" si="284"/>
        <v>#N/A</v>
      </c>
      <c r="R475" s="21" t="e">
        <f t="shared" si="285"/>
        <v>#N/A</v>
      </c>
      <c r="S475" s="21" t="e">
        <f t="shared" si="286"/>
        <v>#N/A</v>
      </c>
      <c r="T475" s="29" t="e">
        <f t="shared" si="279"/>
        <v>#N/A</v>
      </c>
      <c r="U475" s="34">
        <f t="shared" si="287"/>
        <v>0</v>
      </c>
      <c r="V475" s="35">
        <f t="shared" ca="1" si="290"/>
        <v>44139</v>
      </c>
      <c r="W475" s="54">
        <f t="shared" ca="1" si="291"/>
        <v>10</v>
      </c>
      <c r="X475" s="54">
        <f t="shared" ca="1" si="292"/>
        <v>2020</v>
      </c>
      <c r="Y475" s="55" t="str">
        <f t="shared" ca="1" si="293"/>
        <v>10-2020</v>
      </c>
      <c r="Z475" s="51">
        <f ca="1">IFERROR(VLOOKUP(Y475,IPC!$E$2:$F$1745,2,0),IPC!$H$1)</f>
        <v>138.32155800000001</v>
      </c>
      <c r="AA475" s="48">
        <f t="shared" si="288"/>
        <v>1</v>
      </c>
      <c r="AB475" s="48">
        <f t="shared" si="289"/>
        <v>1900</v>
      </c>
      <c r="AC475" s="32" t="str">
        <f t="shared" si="294"/>
        <v>1-1900</v>
      </c>
      <c r="AD475" s="50">
        <f>IFERROR(VLOOKUP(AC475,IPC!$E$2:$F$1745,2,0),IPC!$H$1)</f>
        <v>138.32155800000001</v>
      </c>
    </row>
    <row r="476" spans="10:30" x14ac:dyDescent="0.25">
      <c r="J476" s="44" t="str">
        <f t="shared" si="296"/>
        <v/>
      </c>
      <c r="K476" s="33" t="str">
        <f t="shared" ca="1" si="281"/>
        <v/>
      </c>
      <c r="L476" s="108">
        <f t="shared" ca="1" si="280"/>
        <v>0</v>
      </c>
      <c r="M476" s="44" t="str">
        <f t="shared" si="297"/>
        <v/>
      </c>
      <c r="N476" s="45" t="str">
        <f t="shared" ca="1" si="282"/>
        <v/>
      </c>
      <c r="O476" s="108">
        <f t="shared" si="295"/>
        <v>0</v>
      </c>
      <c r="P476" s="21" t="e">
        <f t="shared" si="283"/>
        <v>#N/A</v>
      </c>
      <c r="Q476" s="21" t="e">
        <f t="shared" si="284"/>
        <v>#N/A</v>
      </c>
      <c r="R476" s="21" t="e">
        <f t="shared" si="285"/>
        <v>#N/A</v>
      </c>
      <c r="S476" s="21" t="e">
        <f t="shared" si="286"/>
        <v>#N/A</v>
      </c>
      <c r="T476" s="29" t="e">
        <f t="shared" si="279"/>
        <v>#N/A</v>
      </c>
      <c r="U476" s="34">
        <f t="shared" si="287"/>
        <v>0</v>
      </c>
      <c r="V476" s="35">
        <f t="shared" ca="1" si="290"/>
        <v>44139</v>
      </c>
      <c r="W476" s="54">
        <f t="shared" ca="1" si="291"/>
        <v>10</v>
      </c>
      <c r="X476" s="54">
        <f t="shared" ca="1" si="292"/>
        <v>2020</v>
      </c>
      <c r="Y476" s="55" t="str">
        <f t="shared" ca="1" si="293"/>
        <v>10-2020</v>
      </c>
      <c r="Z476" s="51">
        <f ca="1">IFERROR(VLOOKUP(Y476,IPC!$E$2:$F$1745,2,0),IPC!$H$1)</f>
        <v>138.32155800000001</v>
      </c>
      <c r="AA476" s="48">
        <f t="shared" si="288"/>
        <v>1</v>
      </c>
      <c r="AB476" s="48">
        <f t="shared" si="289"/>
        <v>1900</v>
      </c>
      <c r="AC476" s="32" t="str">
        <f t="shared" si="294"/>
        <v>1-1900</v>
      </c>
      <c r="AD476" s="50">
        <f>IFERROR(VLOOKUP(AC476,IPC!$E$2:$F$1745,2,0),IPC!$H$1)</f>
        <v>138.32155800000001</v>
      </c>
    </row>
    <row r="477" spans="10:30" x14ac:dyDescent="0.25">
      <c r="J477" s="44" t="str">
        <f t="shared" si="296"/>
        <v/>
      </c>
      <c r="K477" s="33" t="str">
        <f t="shared" ca="1" si="281"/>
        <v/>
      </c>
      <c r="L477" s="108">
        <f t="shared" ca="1" si="280"/>
        <v>0</v>
      </c>
      <c r="M477" s="44" t="str">
        <f t="shared" si="297"/>
        <v/>
      </c>
      <c r="N477" s="45" t="str">
        <f t="shared" ca="1" si="282"/>
        <v/>
      </c>
      <c r="O477" s="108">
        <f t="shared" si="295"/>
        <v>0</v>
      </c>
      <c r="P477" s="21" t="e">
        <f t="shared" si="283"/>
        <v>#N/A</v>
      </c>
      <c r="Q477" s="21" t="e">
        <f t="shared" si="284"/>
        <v>#N/A</v>
      </c>
      <c r="R477" s="21" t="e">
        <f t="shared" si="285"/>
        <v>#N/A</v>
      </c>
      <c r="S477" s="21" t="e">
        <f t="shared" si="286"/>
        <v>#N/A</v>
      </c>
      <c r="T477" s="29" t="e">
        <f t="shared" si="279"/>
        <v>#N/A</v>
      </c>
      <c r="U477" s="34">
        <f t="shared" si="287"/>
        <v>0</v>
      </c>
      <c r="V477" s="35">
        <f t="shared" ca="1" si="290"/>
        <v>44139</v>
      </c>
      <c r="W477" s="54">
        <f t="shared" ca="1" si="291"/>
        <v>10</v>
      </c>
      <c r="X477" s="54">
        <f t="shared" ca="1" si="292"/>
        <v>2020</v>
      </c>
      <c r="Y477" s="55" t="str">
        <f t="shared" ca="1" si="293"/>
        <v>10-2020</v>
      </c>
      <c r="Z477" s="51">
        <f ca="1">IFERROR(VLOOKUP(Y477,IPC!$E$2:$F$1745,2,0),IPC!$H$1)</f>
        <v>138.32155800000001</v>
      </c>
      <c r="AA477" s="48">
        <f t="shared" si="288"/>
        <v>1</v>
      </c>
      <c r="AB477" s="48">
        <f t="shared" si="289"/>
        <v>1900</v>
      </c>
      <c r="AC477" s="32" t="str">
        <f t="shared" si="294"/>
        <v>1-1900</v>
      </c>
      <c r="AD477" s="50">
        <f>IFERROR(VLOOKUP(AC477,IPC!$E$2:$F$1745,2,0),IPC!$H$1)</f>
        <v>138.32155800000001</v>
      </c>
    </row>
    <row r="478" spans="10:30" x14ac:dyDescent="0.25">
      <c r="J478" s="44" t="str">
        <f t="shared" si="296"/>
        <v/>
      </c>
      <c r="K478" s="33" t="str">
        <f t="shared" ca="1" si="281"/>
        <v/>
      </c>
      <c r="L478" s="108">
        <f t="shared" ca="1" si="280"/>
        <v>0</v>
      </c>
      <c r="M478" s="44" t="str">
        <f t="shared" si="297"/>
        <v/>
      </c>
      <c r="N478" s="45" t="str">
        <f t="shared" ca="1" si="282"/>
        <v/>
      </c>
      <c r="O478" s="108">
        <f t="shared" si="295"/>
        <v>0</v>
      </c>
      <c r="P478" s="21" t="e">
        <f t="shared" si="283"/>
        <v>#N/A</v>
      </c>
      <c r="Q478" s="21" t="e">
        <f t="shared" si="284"/>
        <v>#N/A</v>
      </c>
      <c r="R478" s="21" t="e">
        <f t="shared" si="285"/>
        <v>#N/A</v>
      </c>
      <c r="S478" s="21" t="e">
        <f t="shared" si="286"/>
        <v>#N/A</v>
      </c>
      <c r="T478" s="29" t="e">
        <f t="shared" si="279"/>
        <v>#N/A</v>
      </c>
      <c r="U478" s="34">
        <f t="shared" si="287"/>
        <v>0</v>
      </c>
      <c r="V478" s="35">
        <f t="shared" ca="1" si="290"/>
        <v>44139</v>
      </c>
      <c r="W478" s="54">
        <f t="shared" ca="1" si="291"/>
        <v>10</v>
      </c>
      <c r="X478" s="54">
        <f t="shared" ca="1" si="292"/>
        <v>2020</v>
      </c>
      <c r="Y478" s="55" t="str">
        <f t="shared" ca="1" si="293"/>
        <v>10-2020</v>
      </c>
      <c r="Z478" s="51">
        <f ca="1">IFERROR(VLOOKUP(Y478,IPC!$E$2:$F$1745,2,0),IPC!$H$1)</f>
        <v>138.32155800000001</v>
      </c>
      <c r="AA478" s="48">
        <f t="shared" si="288"/>
        <v>1</v>
      </c>
      <c r="AB478" s="48">
        <f t="shared" si="289"/>
        <v>1900</v>
      </c>
      <c r="AC478" s="32" t="str">
        <f t="shared" si="294"/>
        <v>1-1900</v>
      </c>
      <c r="AD478" s="50">
        <f>IFERROR(VLOOKUP(AC478,IPC!$E$2:$F$1745,2,0),IPC!$H$1)</f>
        <v>138.32155800000001</v>
      </c>
    </row>
    <row r="479" spans="10:30" x14ac:dyDescent="0.25">
      <c r="J479" s="44" t="str">
        <f t="shared" si="296"/>
        <v/>
      </c>
      <c r="K479" s="33" t="str">
        <f t="shared" ca="1" si="281"/>
        <v/>
      </c>
      <c r="L479" s="108">
        <f t="shared" ca="1" si="280"/>
        <v>0</v>
      </c>
      <c r="M479" s="44" t="str">
        <f t="shared" si="297"/>
        <v/>
      </c>
      <c r="N479" s="45" t="str">
        <f t="shared" ca="1" si="282"/>
        <v/>
      </c>
      <c r="O479" s="108">
        <f t="shared" si="295"/>
        <v>0</v>
      </c>
      <c r="P479" s="21" t="e">
        <f t="shared" si="283"/>
        <v>#N/A</v>
      </c>
      <c r="Q479" s="21" t="e">
        <f t="shared" si="284"/>
        <v>#N/A</v>
      </c>
      <c r="R479" s="21" t="e">
        <f t="shared" si="285"/>
        <v>#N/A</v>
      </c>
      <c r="S479" s="21" t="e">
        <f t="shared" si="286"/>
        <v>#N/A</v>
      </c>
      <c r="T479" s="29" t="e">
        <f t="shared" si="279"/>
        <v>#N/A</v>
      </c>
      <c r="U479" s="34">
        <f t="shared" si="287"/>
        <v>0</v>
      </c>
      <c r="V479" s="35">
        <f t="shared" ca="1" si="290"/>
        <v>44139</v>
      </c>
      <c r="W479" s="54">
        <f t="shared" ca="1" si="291"/>
        <v>10</v>
      </c>
      <c r="X479" s="54">
        <f t="shared" ca="1" si="292"/>
        <v>2020</v>
      </c>
      <c r="Y479" s="55" t="str">
        <f t="shared" ca="1" si="293"/>
        <v>10-2020</v>
      </c>
      <c r="Z479" s="51">
        <f ca="1">IFERROR(VLOOKUP(Y479,IPC!$E$2:$F$1745,2,0),IPC!$H$1)</f>
        <v>138.32155800000001</v>
      </c>
      <c r="AA479" s="48">
        <f t="shared" si="288"/>
        <v>1</v>
      </c>
      <c r="AB479" s="48">
        <f t="shared" si="289"/>
        <v>1900</v>
      </c>
      <c r="AC479" s="32" t="str">
        <f t="shared" si="294"/>
        <v>1-1900</v>
      </c>
      <c r="AD479" s="50">
        <f>IFERROR(VLOOKUP(AC479,IPC!$E$2:$F$1745,2,0),IPC!$H$1)</f>
        <v>138.32155800000001</v>
      </c>
    </row>
    <row r="480" spans="10:30" x14ac:dyDescent="0.25">
      <c r="J480" s="44" t="str">
        <f t="shared" si="296"/>
        <v/>
      </c>
      <c r="K480" s="33" t="str">
        <f t="shared" ca="1" si="281"/>
        <v/>
      </c>
      <c r="L480" s="108">
        <f t="shared" ca="1" si="280"/>
        <v>0</v>
      </c>
      <c r="M480" s="44" t="str">
        <f t="shared" si="297"/>
        <v/>
      </c>
      <c r="N480" s="45" t="str">
        <f t="shared" ca="1" si="282"/>
        <v/>
      </c>
      <c r="O480" s="108">
        <f t="shared" si="295"/>
        <v>0</v>
      </c>
      <c r="P480" s="21" t="e">
        <f t="shared" si="283"/>
        <v>#N/A</v>
      </c>
      <c r="Q480" s="21" t="e">
        <f t="shared" si="284"/>
        <v>#N/A</v>
      </c>
      <c r="R480" s="21" t="e">
        <f t="shared" si="285"/>
        <v>#N/A</v>
      </c>
      <c r="S480" s="21" t="e">
        <f t="shared" si="286"/>
        <v>#N/A</v>
      </c>
      <c r="T480" s="29" t="e">
        <f t="shared" ref="T480:T543" si="298">+SUMPRODUCT(P480:S480,$P$7:$S$7)/100</f>
        <v>#N/A</v>
      </c>
      <c r="U480" s="34">
        <f t="shared" si="287"/>
        <v>0</v>
      </c>
      <c r="V480" s="35">
        <f t="shared" ca="1" si="290"/>
        <v>44139</v>
      </c>
      <c r="W480" s="54">
        <f t="shared" ca="1" si="291"/>
        <v>10</v>
      </c>
      <c r="X480" s="54">
        <f t="shared" ca="1" si="292"/>
        <v>2020</v>
      </c>
      <c r="Y480" s="55" t="str">
        <f t="shared" ca="1" si="293"/>
        <v>10-2020</v>
      </c>
      <c r="Z480" s="51">
        <f ca="1">IFERROR(VLOOKUP(Y480,IPC!$E$2:$F$1745,2,0),IPC!$H$1)</f>
        <v>138.32155800000001</v>
      </c>
      <c r="AA480" s="48">
        <f t="shared" si="288"/>
        <v>1</v>
      </c>
      <c r="AB480" s="48">
        <f t="shared" si="289"/>
        <v>1900</v>
      </c>
      <c r="AC480" s="32" t="str">
        <f t="shared" si="294"/>
        <v>1-1900</v>
      </c>
      <c r="AD480" s="50">
        <f>IFERROR(VLOOKUP(AC480,IPC!$E$2:$F$1745,2,0),IPC!$H$1)</f>
        <v>138.32155800000001</v>
      </c>
    </row>
    <row r="481" spans="10:30" x14ac:dyDescent="0.25">
      <c r="J481" s="44" t="str">
        <f t="shared" si="296"/>
        <v/>
      </c>
      <c r="K481" s="33" t="str">
        <f t="shared" ca="1" si="281"/>
        <v/>
      </c>
      <c r="L481" s="108">
        <f t="shared" ca="1" si="280"/>
        <v>0</v>
      </c>
      <c r="M481" s="44" t="str">
        <f t="shared" si="297"/>
        <v/>
      </c>
      <c r="N481" s="45" t="str">
        <f t="shared" ca="1" si="282"/>
        <v/>
      </c>
      <c r="O481" s="108">
        <f t="shared" si="295"/>
        <v>0</v>
      </c>
      <c r="P481" s="21" t="e">
        <f t="shared" si="283"/>
        <v>#N/A</v>
      </c>
      <c r="Q481" s="21" t="e">
        <f t="shared" si="284"/>
        <v>#N/A</v>
      </c>
      <c r="R481" s="21" t="e">
        <f t="shared" si="285"/>
        <v>#N/A</v>
      </c>
      <c r="S481" s="21" t="e">
        <f t="shared" si="286"/>
        <v>#N/A</v>
      </c>
      <c r="T481" s="29" t="e">
        <f t="shared" si="298"/>
        <v>#N/A</v>
      </c>
      <c r="U481" s="34">
        <f t="shared" si="287"/>
        <v>0</v>
      </c>
      <c r="V481" s="35">
        <f t="shared" ca="1" si="290"/>
        <v>44139</v>
      </c>
      <c r="W481" s="54">
        <f t="shared" ca="1" si="291"/>
        <v>10</v>
      </c>
      <c r="X481" s="54">
        <f t="shared" ca="1" si="292"/>
        <v>2020</v>
      </c>
      <c r="Y481" s="55" t="str">
        <f t="shared" ca="1" si="293"/>
        <v>10-2020</v>
      </c>
      <c r="Z481" s="51">
        <f ca="1">IFERROR(VLOOKUP(Y481,IPC!$E$2:$F$1745,2,0),IPC!$H$1)</f>
        <v>138.32155800000001</v>
      </c>
      <c r="AA481" s="48">
        <f t="shared" si="288"/>
        <v>1</v>
      </c>
      <c r="AB481" s="48">
        <f t="shared" si="289"/>
        <v>1900</v>
      </c>
      <c r="AC481" s="32" t="str">
        <f t="shared" si="294"/>
        <v>1-1900</v>
      </c>
      <c r="AD481" s="50">
        <f>IFERROR(VLOOKUP(AC481,IPC!$E$2:$F$1745,2,0),IPC!$H$1)</f>
        <v>138.32155800000001</v>
      </c>
    </row>
    <row r="482" spans="10:30" x14ac:dyDescent="0.25">
      <c r="J482" s="44" t="str">
        <f t="shared" si="296"/>
        <v/>
      </c>
      <c r="K482" s="33" t="str">
        <f t="shared" ca="1" si="281"/>
        <v/>
      </c>
      <c r="L482" s="108">
        <f t="shared" ca="1" si="280"/>
        <v>0</v>
      </c>
      <c r="M482" s="44" t="str">
        <f t="shared" si="297"/>
        <v/>
      </c>
      <c r="N482" s="45" t="str">
        <f t="shared" ca="1" si="282"/>
        <v/>
      </c>
      <c r="O482" s="108">
        <f t="shared" si="295"/>
        <v>0</v>
      </c>
      <c r="P482" s="21" t="e">
        <f t="shared" si="283"/>
        <v>#N/A</v>
      </c>
      <c r="Q482" s="21" t="e">
        <f t="shared" si="284"/>
        <v>#N/A</v>
      </c>
      <c r="R482" s="21" t="e">
        <f t="shared" si="285"/>
        <v>#N/A</v>
      </c>
      <c r="S482" s="21" t="e">
        <f t="shared" si="286"/>
        <v>#N/A</v>
      </c>
      <c r="T482" s="29" t="e">
        <f t="shared" si="298"/>
        <v>#N/A</v>
      </c>
      <c r="U482" s="34">
        <f t="shared" si="287"/>
        <v>0</v>
      </c>
      <c r="V482" s="35">
        <f t="shared" ca="1" si="290"/>
        <v>44139</v>
      </c>
      <c r="W482" s="54">
        <f t="shared" ca="1" si="291"/>
        <v>10</v>
      </c>
      <c r="X482" s="54">
        <f t="shared" ca="1" si="292"/>
        <v>2020</v>
      </c>
      <c r="Y482" s="55" t="str">
        <f t="shared" ca="1" si="293"/>
        <v>10-2020</v>
      </c>
      <c r="Z482" s="51">
        <f ca="1">IFERROR(VLOOKUP(Y482,IPC!$E$2:$F$1745,2,0),IPC!$H$1)</f>
        <v>138.32155800000001</v>
      </c>
      <c r="AA482" s="48">
        <f t="shared" si="288"/>
        <v>1</v>
      </c>
      <c r="AB482" s="48">
        <f t="shared" si="289"/>
        <v>1900</v>
      </c>
      <c r="AC482" s="32" t="str">
        <f t="shared" si="294"/>
        <v>1-1900</v>
      </c>
      <c r="AD482" s="50">
        <f>IFERROR(VLOOKUP(AC482,IPC!$E$2:$F$1745,2,0),IPC!$H$1)</f>
        <v>138.32155800000001</v>
      </c>
    </row>
    <row r="483" spans="10:30" x14ac:dyDescent="0.25">
      <c r="J483" s="44" t="str">
        <f t="shared" si="296"/>
        <v/>
      </c>
      <c r="K483" s="33" t="str">
        <f t="shared" ca="1" si="281"/>
        <v/>
      </c>
      <c r="L483" s="108">
        <f t="shared" ca="1" si="280"/>
        <v>0</v>
      </c>
      <c r="M483" s="44" t="str">
        <f t="shared" si="297"/>
        <v/>
      </c>
      <c r="N483" s="45" t="str">
        <f t="shared" ca="1" si="282"/>
        <v/>
      </c>
      <c r="O483" s="108">
        <f t="shared" si="295"/>
        <v>0</v>
      </c>
      <c r="P483" s="21" t="e">
        <f t="shared" si="283"/>
        <v>#N/A</v>
      </c>
      <c r="Q483" s="21" t="e">
        <f t="shared" si="284"/>
        <v>#N/A</v>
      </c>
      <c r="R483" s="21" t="e">
        <f t="shared" si="285"/>
        <v>#N/A</v>
      </c>
      <c r="S483" s="21" t="e">
        <f t="shared" si="286"/>
        <v>#N/A</v>
      </c>
      <c r="T483" s="29" t="e">
        <f t="shared" si="298"/>
        <v>#N/A</v>
      </c>
      <c r="U483" s="34">
        <f t="shared" si="287"/>
        <v>0</v>
      </c>
      <c r="V483" s="35">
        <f t="shared" ca="1" si="290"/>
        <v>44139</v>
      </c>
      <c r="W483" s="54">
        <f t="shared" ca="1" si="291"/>
        <v>10</v>
      </c>
      <c r="X483" s="54">
        <f t="shared" ca="1" si="292"/>
        <v>2020</v>
      </c>
      <c r="Y483" s="55" t="str">
        <f t="shared" ca="1" si="293"/>
        <v>10-2020</v>
      </c>
      <c r="Z483" s="51">
        <f ca="1">IFERROR(VLOOKUP(Y483,IPC!$E$2:$F$1745,2,0),IPC!$H$1)</f>
        <v>138.32155800000001</v>
      </c>
      <c r="AA483" s="48">
        <f t="shared" si="288"/>
        <v>1</v>
      </c>
      <c r="AB483" s="48">
        <f t="shared" si="289"/>
        <v>1900</v>
      </c>
      <c r="AC483" s="32" t="str">
        <f t="shared" si="294"/>
        <v>1-1900</v>
      </c>
      <c r="AD483" s="50">
        <f>IFERROR(VLOOKUP(AC483,IPC!$E$2:$F$1745,2,0),IPC!$H$1)</f>
        <v>138.32155800000001</v>
      </c>
    </row>
    <row r="484" spans="10:30" x14ac:dyDescent="0.25">
      <c r="J484" s="44" t="str">
        <f t="shared" si="296"/>
        <v/>
      </c>
      <c r="K484" s="33" t="str">
        <f t="shared" ca="1" si="281"/>
        <v/>
      </c>
      <c r="L484" s="108">
        <f t="shared" ca="1" si="280"/>
        <v>0</v>
      </c>
      <c r="M484" s="44" t="str">
        <f t="shared" si="297"/>
        <v/>
      </c>
      <c r="N484" s="45" t="str">
        <f t="shared" ca="1" si="282"/>
        <v/>
      </c>
      <c r="O484" s="108">
        <f t="shared" si="295"/>
        <v>0</v>
      </c>
      <c r="P484" s="21" t="e">
        <f t="shared" si="283"/>
        <v>#N/A</v>
      </c>
      <c r="Q484" s="21" t="e">
        <f t="shared" si="284"/>
        <v>#N/A</v>
      </c>
      <c r="R484" s="21" t="e">
        <f t="shared" si="285"/>
        <v>#N/A</v>
      </c>
      <c r="S484" s="21" t="e">
        <f t="shared" si="286"/>
        <v>#N/A</v>
      </c>
      <c r="T484" s="29" t="e">
        <f t="shared" si="298"/>
        <v>#N/A</v>
      </c>
      <c r="U484" s="34">
        <f t="shared" si="287"/>
        <v>0</v>
      </c>
      <c r="V484" s="35">
        <f t="shared" ca="1" si="290"/>
        <v>44139</v>
      </c>
      <c r="W484" s="54">
        <f t="shared" ca="1" si="291"/>
        <v>10</v>
      </c>
      <c r="X484" s="54">
        <f t="shared" ca="1" si="292"/>
        <v>2020</v>
      </c>
      <c r="Y484" s="55" t="str">
        <f t="shared" ca="1" si="293"/>
        <v>10-2020</v>
      </c>
      <c r="Z484" s="51">
        <f ca="1">IFERROR(VLOOKUP(Y484,IPC!$E$2:$F$1745,2,0),IPC!$H$1)</f>
        <v>138.32155800000001</v>
      </c>
      <c r="AA484" s="48">
        <f t="shared" si="288"/>
        <v>1</v>
      </c>
      <c r="AB484" s="48">
        <f t="shared" si="289"/>
        <v>1900</v>
      </c>
      <c r="AC484" s="32" t="str">
        <f t="shared" si="294"/>
        <v>1-1900</v>
      </c>
      <c r="AD484" s="50">
        <f>IFERROR(VLOOKUP(AC484,IPC!$E$2:$F$1745,2,0),IPC!$H$1)</f>
        <v>138.32155800000001</v>
      </c>
    </row>
    <row r="485" spans="10:30" x14ac:dyDescent="0.25">
      <c r="J485" s="44" t="str">
        <f t="shared" si="296"/>
        <v/>
      </c>
      <c r="K485" s="33" t="str">
        <f t="shared" ca="1" si="281"/>
        <v/>
      </c>
      <c r="L485" s="108">
        <f t="shared" ca="1" si="280"/>
        <v>0</v>
      </c>
      <c r="M485" s="44" t="str">
        <f t="shared" si="297"/>
        <v/>
      </c>
      <c r="N485" s="45" t="str">
        <f t="shared" ca="1" si="282"/>
        <v/>
      </c>
      <c r="O485" s="108">
        <f t="shared" si="295"/>
        <v>0</v>
      </c>
      <c r="P485" s="21" t="e">
        <f t="shared" si="283"/>
        <v>#N/A</v>
      </c>
      <c r="Q485" s="21" t="e">
        <f t="shared" si="284"/>
        <v>#N/A</v>
      </c>
      <c r="R485" s="21" t="e">
        <f t="shared" si="285"/>
        <v>#N/A</v>
      </c>
      <c r="S485" s="21" t="e">
        <f t="shared" si="286"/>
        <v>#N/A</v>
      </c>
      <c r="T485" s="29" t="e">
        <f t="shared" si="298"/>
        <v>#N/A</v>
      </c>
      <c r="U485" s="34">
        <f t="shared" si="287"/>
        <v>0</v>
      </c>
      <c r="V485" s="35">
        <f t="shared" ca="1" si="290"/>
        <v>44139</v>
      </c>
      <c r="W485" s="54">
        <f t="shared" ca="1" si="291"/>
        <v>10</v>
      </c>
      <c r="X485" s="54">
        <f t="shared" ca="1" si="292"/>
        <v>2020</v>
      </c>
      <c r="Y485" s="55" t="str">
        <f t="shared" ca="1" si="293"/>
        <v>10-2020</v>
      </c>
      <c r="Z485" s="51">
        <f ca="1">IFERROR(VLOOKUP(Y485,IPC!$E$2:$F$1745,2,0),IPC!$H$1)</f>
        <v>138.32155800000001</v>
      </c>
      <c r="AA485" s="48">
        <f t="shared" si="288"/>
        <v>1</v>
      </c>
      <c r="AB485" s="48">
        <f t="shared" si="289"/>
        <v>1900</v>
      </c>
      <c r="AC485" s="32" t="str">
        <f t="shared" si="294"/>
        <v>1-1900</v>
      </c>
      <c r="AD485" s="50">
        <f>IFERROR(VLOOKUP(AC485,IPC!$E$2:$F$1745,2,0),IPC!$H$1)</f>
        <v>138.32155800000001</v>
      </c>
    </row>
    <row r="486" spans="10:30" x14ac:dyDescent="0.25">
      <c r="J486" s="44" t="str">
        <f t="shared" si="296"/>
        <v/>
      </c>
      <c r="K486" s="33" t="str">
        <f t="shared" ca="1" si="281"/>
        <v/>
      </c>
      <c r="L486" s="108">
        <f t="shared" ref="L486:L549" ca="1" si="299">IFERROR(B486*C486*Z498/AD498,"")</f>
        <v>0</v>
      </c>
      <c r="M486" s="44" t="str">
        <f t="shared" si="297"/>
        <v/>
      </c>
      <c r="N486" s="45" t="str">
        <f t="shared" ca="1" si="282"/>
        <v/>
      </c>
      <c r="O486" s="108">
        <f t="shared" si="295"/>
        <v>0</v>
      </c>
      <c r="P486" s="21" t="e">
        <f t="shared" si="283"/>
        <v>#N/A</v>
      </c>
      <c r="Q486" s="21" t="e">
        <f t="shared" si="284"/>
        <v>#N/A</v>
      </c>
      <c r="R486" s="21" t="e">
        <f t="shared" si="285"/>
        <v>#N/A</v>
      </c>
      <c r="S486" s="21" t="e">
        <f t="shared" si="286"/>
        <v>#N/A</v>
      </c>
      <c r="T486" s="29" t="e">
        <f t="shared" si="298"/>
        <v>#N/A</v>
      </c>
      <c r="U486" s="34">
        <f t="shared" si="287"/>
        <v>0</v>
      </c>
      <c r="V486" s="35">
        <f t="shared" ca="1" si="290"/>
        <v>44139</v>
      </c>
      <c r="W486" s="54">
        <f t="shared" ca="1" si="291"/>
        <v>10</v>
      </c>
      <c r="X486" s="54">
        <f t="shared" ca="1" si="292"/>
        <v>2020</v>
      </c>
      <c r="Y486" s="55" t="str">
        <f t="shared" ca="1" si="293"/>
        <v>10-2020</v>
      </c>
      <c r="Z486" s="51">
        <f ca="1">IFERROR(VLOOKUP(Y486,IPC!$E$2:$F$1745,2,0),IPC!$H$1)</f>
        <v>138.32155800000001</v>
      </c>
      <c r="AA486" s="48">
        <f t="shared" si="288"/>
        <v>1</v>
      </c>
      <c r="AB486" s="48">
        <f t="shared" si="289"/>
        <v>1900</v>
      </c>
      <c r="AC486" s="32" t="str">
        <f t="shared" si="294"/>
        <v>1-1900</v>
      </c>
      <c r="AD486" s="50">
        <f>IFERROR(VLOOKUP(AC486,IPC!$E$2:$F$1745,2,0),IPC!$H$1)</f>
        <v>138.32155800000001</v>
      </c>
    </row>
    <row r="487" spans="10:30" x14ac:dyDescent="0.25">
      <c r="J487" s="44" t="str">
        <f t="shared" si="296"/>
        <v/>
      </c>
      <c r="K487" s="33" t="str">
        <f t="shared" ca="1" si="281"/>
        <v/>
      </c>
      <c r="L487" s="108">
        <f t="shared" ca="1" si="299"/>
        <v>0</v>
      </c>
      <c r="M487" s="44" t="str">
        <f t="shared" si="297"/>
        <v/>
      </c>
      <c r="N487" s="45" t="str">
        <f t="shared" ca="1" si="282"/>
        <v/>
      </c>
      <c r="O487" s="108">
        <f t="shared" si="295"/>
        <v>0</v>
      </c>
      <c r="P487" s="21" t="e">
        <f t="shared" si="283"/>
        <v>#N/A</v>
      </c>
      <c r="Q487" s="21" t="e">
        <f t="shared" si="284"/>
        <v>#N/A</v>
      </c>
      <c r="R487" s="21" t="e">
        <f t="shared" si="285"/>
        <v>#N/A</v>
      </c>
      <c r="S487" s="21" t="e">
        <f t="shared" si="286"/>
        <v>#N/A</v>
      </c>
      <c r="T487" s="29" t="e">
        <f t="shared" si="298"/>
        <v>#N/A</v>
      </c>
      <c r="U487" s="34">
        <f t="shared" si="287"/>
        <v>0</v>
      </c>
      <c r="V487" s="35">
        <f t="shared" ca="1" si="290"/>
        <v>44139</v>
      </c>
      <c r="W487" s="54">
        <f t="shared" ca="1" si="291"/>
        <v>10</v>
      </c>
      <c r="X487" s="54">
        <f t="shared" ca="1" si="292"/>
        <v>2020</v>
      </c>
      <c r="Y487" s="55" t="str">
        <f t="shared" ca="1" si="293"/>
        <v>10-2020</v>
      </c>
      <c r="Z487" s="51">
        <f ca="1">IFERROR(VLOOKUP(Y487,IPC!$E$2:$F$1745,2,0),IPC!$H$1)</f>
        <v>138.32155800000001</v>
      </c>
      <c r="AA487" s="48">
        <f t="shared" si="288"/>
        <v>1</v>
      </c>
      <c r="AB487" s="48">
        <f t="shared" si="289"/>
        <v>1900</v>
      </c>
      <c r="AC487" s="32" t="str">
        <f t="shared" si="294"/>
        <v>1-1900</v>
      </c>
      <c r="AD487" s="50">
        <f>IFERROR(VLOOKUP(AC487,IPC!$E$2:$F$1745,2,0),IPC!$H$1)</f>
        <v>138.32155800000001</v>
      </c>
    </row>
    <row r="488" spans="10:30" x14ac:dyDescent="0.25">
      <c r="J488" s="44" t="str">
        <f t="shared" si="296"/>
        <v/>
      </c>
      <c r="K488" s="33" t="str">
        <f t="shared" ca="1" si="281"/>
        <v/>
      </c>
      <c r="L488" s="108">
        <f t="shared" ca="1" si="299"/>
        <v>0</v>
      </c>
      <c r="M488" s="44" t="str">
        <f t="shared" si="297"/>
        <v/>
      </c>
      <c r="N488" s="45" t="str">
        <f t="shared" ca="1" si="282"/>
        <v/>
      </c>
      <c r="O488" s="108">
        <f t="shared" si="295"/>
        <v>0</v>
      </c>
      <c r="P488" s="21" t="e">
        <f t="shared" si="283"/>
        <v>#N/A</v>
      </c>
      <c r="Q488" s="21" t="e">
        <f t="shared" si="284"/>
        <v>#N/A</v>
      </c>
      <c r="R488" s="21" t="e">
        <f t="shared" si="285"/>
        <v>#N/A</v>
      </c>
      <c r="S488" s="21" t="e">
        <f t="shared" si="286"/>
        <v>#N/A</v>
      </c>
      <c r="T488" s="29" t="e">
        <f t="shared" si="298"/>
        <v>#N/A</v>
      </c>
      <c r="U488" s="34">
        <f t="shared" si="287"/>
        <v>0</v>
      </c>
      <c r="V488" s="35">
        <f t="shared" ca="1" si="290"/>
        <v>44139</v>
      </c>
      <c r="W488" s="54">
        <f t="shared" ca="1" si="291"/>
        <v>10</v>
      </c>
      <c r="X488" s="54">
        <f t="shared" ca="1" si="292"/>
        <v>2020</v>
      </c>
      <c r="Y488" s="55" t="str">
        <f t="shared" ca="1" si="293"/>
        <v>10-2020</v>
      </c>
      <c r="Z488" s="51">
        <f ca="1">IFERROR(VLOOKUP(Y488,IPC!$E$2:$F$1745,2,0),IPC!$H$1)</f>
        <v>138.32155800000001</v>
      </c>
      <c r="AA488" s="48">
        <f t="shared" si="288"/>
        <v>1</v>
      </c>
      <c r="AB488" s="48">
        <f t="shared" si="289"/>
        <v>1900</v>
      </c>
      <c r="AC488" s="32" t="str">
        <f t="shared" si="294"/>
        <v>1-1900</v>
      </c>
      <c r="AD488" s="50">
        <f>IFERROR(VLOOKUP(AC488,IPC!$E$2:$F$1745,2,0),IPC!$H$1)</f>
        <v>138.32155800000001</v>
      </c>
    </row>
    <row r="489" spans="10:30" x14ac:dyDescent="0.25">
      <c r="J489" s="44" t="str">
        <f t="shared" si="296"/>
        <v/>
      </c>
      <c r="K489" s="33" t="str">
        <f t="shared" ca="1" si="281"/>
        <v/>
      </c>
      <c r="L489" s="108">
        <f t="shared" ca="1" si="299"/>
        <v>0</v>
      </c>
      <c r="M489" s="44" t="str">
        <f t="shared" si="297"/>
        <v/>
      </c>
      <c r="N489" s="45" t="str">
        <f t="shared" ca="1" si="282"/>
        <v/>
      </c>
      <c r="O489" s="108">
        <f t="shared" si="295"/>
        <v>0</v>
      </c>
      <c r="P489" s="21" t="e">
        <f t="shared" si="283"/>
        <v>#N/A</v>
      </c>
      <c r="Q489" s="21" t="e">
        <f t="shared" si="284"/>
        <v>#N/A</v>
      </c>
      <c r="R489" s="21" t="e">
        <f t="shared" si="285"/>
        <v>#N/A</v>
      </c>
      <c r="S489" s="21" t="e">
        <f t="shared" si="286"/>
        <v>#N/A</v>
      </c>
      <c r="T489" s="29" t="e">
        <f t="shared" si="298"/>
        <v>#N/A</v>
      </c>
      <c r="U489" s="34">
        <f t="shared" si="287"/>
        <v>0</v>
      </c>
      <c r="V489" s="35">
        <f t="shared" ca="1" si="290"/>
        <v>44139</v>
      </c>
      <c r="W489" s="54">
        <f t="shared" ca="1" si="291"/>
        <v>10</v>
      </c>
      <c r="X489" s="54">
        <f t="shared" ca="1" si="292"/>
        <v>2020</v>
      </c>
      <c r="Y489" s="55" t="str">
        <f t="shared" ca="1" si="293"/>
        <v>10-2020</v>
      </c>
      <c r="Z489" s="51">
        <f ca="1">IFERROR(VLOOKUP(Y489,IPC!$E$2:$F$1745,2,0),IPC!$H$1)</f>
        <v>138.32155800000001</v>
      </c>
      <c r="AA489" s="48">
        <f t="shared" si="288"/>
        <v>1</v>
      </c>
      <c r="AB489" s="48">
        <f t="shared" si="289"/>
        <v>1900</v>
      </c>
      <c r="AC489" s="32" t="str">
        <f t="shared" si="294"/>
        <v>1-1900</v>
      </c>
      <c r="AD489" s="50">
        <f>IFERROR(VLOOKUP(AC489,IPC!$E$2:$F$1745,2,0),IPC!$H$1)</f>
        <v>138.32155800000001</v>
      </c>
    </row>
    <row r="490" spans="10:30" x14ac:dyDescent="0.25">
      <c r="J490" s="44" t="str">
        <f t="shared" si="296"/>
        <v/>
      </c>
      <c r="K490" s="33" t="str">
        <f t="shared" ca="1" si="281"/>
        <v/>
      </c>
      <c r="L490" s="108">
        <f t="shared" ca="1" si="299"/>
        <v>0</v>
      </c>
      <c r="M490" s="44" t="str">
        <f t="shared" si="297"/>
        <v/>
      </c>
      <c r="N490" s="45" t="str">
        <f t="shared" ca="1" si="282"/>
        <v/>
      </c>
      <c r="O490" s="108">
        <f t="shared" si="295"/>
        <v>0</v>
      </c>
      <c r="P490" s="21" t="e">
        <f t="shared" si="283"/>
        <v>#N/A</v>
      </c>
      <c r="Q490" s="21" t="e">
        <f t="shared" si="284"/>
        <v>#N/A</v>
      </c>
      <c r="R490" s="21" t="e">
        <f t="shared" si="285"/>
        <v>#N/A</v>
      </c>
      <c r="S490" s="21" t="e">
        <f t="shared" si="286"/>
        <v>#N/A</v>
      </c>
      <c r="T490" s="29" t="e">
        <f t="shared" si="298"/>
        <v>#N/A</v>
      </c>
      <c r="U490" s="34">
        <f t="shared" si="287"/>
        <v>0</v>
      </c>
      <c r="V490" s="35">
        <f t="shared" ca="1" si="290"/>
        <v>44139</v>
      </c>
      <c r="W490" s="54">
        <f t="shared" ca="1" si="291"/>
        <v>10</v>
      </c>
      <c r="X490" s="54">
        <f t="shared" ca="1" si="292"/>
        <v>2020</v>
      </c>
      <c r="Y490" s="55" t="str">
        <f t="shared" ca="1" si="293"/>
        <v>10-2020</v>
      </c>
      <c r="Z490" s="51">
        <f ca="1">IFERROR(VLOOKUP(Y490,IPC!$E$2:$F$1745,2,0),IPC!$H$1)</f>
        <v>138.32155800000001</v>
      </c>
      <c r="AA490" s="48">
        <f t="shared" si="288"/>
        <v>1</v>
      </c>
      <c r="AB490" s="48">
        <f t="shared" si="289"/>
        <v>1900</v>
      </c>
      <c r="AC490" s="32" t="str">
        <f t="shared" si="294"/>
        <v>1-1900</v>
      </c>
      <c r="AD490" s="50">
        <f>IFERROR(VLOOKUP(AC490,IPC!$E$2:$F$1745,2,0),IPC!$H$1)</f>
        <v>138.32155800000001</v>
      </c>
    </row>
    <row r="491" spans="10:30" x14ac:dyDescent="0.25">
      <c r="J491" s="44" t="str">
        <f t="shared" si="296"/>
        <v/>
      </c>
      <c r="K491" s="33" t="str">
        <f t="shared" ca="1" si="281"/>
        <v/>
      </c>
      <c r="L491" s="108">
        <f t="shared" ca="1" si="299"/>
        <v>0</v>
      </c>
      <c r="M491" s="44" t="str">
        <f t="shared" si="297"/>
        <v/>
      </c>
      <c r="N491" s="45" t="str">
        <f t="shared" ca="1" si="282"/>
        <v/>
      </c>
      <c r="O491" s="108">
        <f t="shared" si="295"/>
        <v>0</v>
      </c>
      <c r="P491" s="21" t="e">
        <f t="shared" si="283"/>
        <v>#N/A</v>
      </c>
      <c r="Q491" s="21" t="e">
        <f t="shared" si="284"/>
        <v>#N/A</v>
      </c>
      <c r="R491" s="21" t="e">
        <f t="shared" si="285"/>
        <v>#N/A</v>
      </c>
      <c r="S491" s="21" t="e">
        <f t="shared" si="286"/>
        <v>#N/A</v>
      </c>
      <c r="T491" s="29" t="e">
        <f t="shared" si="298"/>
        <v>#N/A</v>
      </c>
      <c r="U491" s="34">
        <f t="shared" si="287"/>
        <v>0</v>
      </c>
      <c r="V491" s="35">
        <f t="shared" ca="1" si="290"/>
        <v>44139</v>
      </c>
      <c r="W491" s="54">
        <f t="shared" ca="1" si="291"/>
        <v>10</v>
      </c>
      <c r="X491" s="54">
        <f t="shared" ca="1" si="292"/>
        <v>2020</v>
      </c>
      <c r="Y491" s="55" t="str">
        <f t="shared" ca="1" si="293"/>
        <v>10-2020</v>
      </c>
      <c r="Z491" s="51">
        <f ca="1">IFERROR(VLOOKUP(Y491,IPC!$E$2:$F$1745,2,0),IPC!$H$1)</f>
        <v>138.32155800000001</v>
      </c>
      <c r="AA491" s="48">
        <f t="shared" si="288"/>
        <v>1</v>
      </c>
      <c r="AB491" s="48">
        <f t="shared" si="289"/>
        <v>1900</v>
      </c>
      <c r="AC491" s="32" t="str">
        <f t="shared" si="294"/>
        <v>1-1900</v>
      </c>
      <c r="AD491" s="50">
        <f>IFERROR(VLOOKUP(AC491,IPC!$E$2:$F$1745,2,0),IPC!$H$1)</f>
        <v>138.32155800000001</v>
      </c>
    </row>
    <row r="492" spans="10:30" x14ac:dyDescent="0.25">
      <c r="J492" s="44" t="str">
        <f t="shared" si="296"/>
        <v/>
      </c>
      <c r="K492" s="33" t="str">
        <f t="shared" ca="1" si="281"/>
        <v/>
      </c>
      <c r="L492" s="108">
        <f t="shared" ca="1" si="299"/>
        <v>0</v>
      </c>
      <c r="M492" s="44" t="str">
        <f t="shared" si="297"/>
        <v/>
      </c>
      <c r="N492" s="45" t="str">
        <f t="shared" ca="1" si="282"/>
        <v/>
      </c>
      <c r="O492" s="108">
        <f t="shared" si="295"/>
        <v>0</v>
      </c>
      <c r="P492" s="21" t="e">
        <f t="shared" si="283"/>
        <v>#N/A</v>
      </c>
      <c r="Q492" s="21" t="e">
        <f t="shared" si="284"/>
        <v>#N/A</v>
      </c>
      <c r="R492" s="21" t="e">
        <f t="shared" si="285"/>
        <v>#N/A</v>
      </c>
      <c r="S492" s="21" t="e">
        <f t="shared" si="286"/>
        <v>#N/A</v>
      </c>
      <c r="T492" s="29" t="e">
        <f t="shared" si="298"/>
        <v>#N/A</v>
      </c>
      <c r="U492" s="34">
        <f t="shared" si="287"/>
        <v>0</v>
      </c>
      <c r="V492" s="35">
        <f t="shared" ca="1" si="290"/>
        <v>44139</v>
      </c>
      <c r="W492" s="54">
        <f t="shared" ca="1" si="291"/>
        <v>10</v>
      </c>
      <c r="X492" s="54">
        <f t="shared" ca="1" si="292"/>
        <v>2020</v>
      </c>
      <c r="Y492" s="55" t="str">
        <f t="shared" ca="1" si="293"/>
        <v>10-2020</v>
      </c>
      <c r="Z492" s="51">
        <f ca="1">IFERROR(VLOOKUP(Y492,IPC!$E$2:$F$1745,2,0),IPC!$H$1)</f>
        <v>138.32155800000001</v>
      </c>
      <c r="AA492" s="48">
        <f t="shared" si="288"/>
        <v>1</v>
      </c>
      <c r="AB492" s="48">
        <f t="shared" si="289"/>
        <v>1900</v>
      </c>
      <c r="AC492" s="32" t="str">
        <f t="shared" si="294"/>
        <v>1-1900</v>
      </c>
      <c r="AD492" s="50">
        <f>IFERROR(VLOOKUP(AC492,IPC!$E$2:$F$1745,2,0),IPC!$H$1)</f>
        <v>138.32155800000001</v>
      </c>
    </row>
    <row r="493" spans="10:30" x14ac:dyDescent="0.25">
      <c r="J493" s="44" t="str">
        <f t="shared" si="296"/>
        <v/>
      </c>
      <c r="K493" s="33" t="str">
        <f t="shared" ca="1" si="281"/>
        <v/>
      </c>
      <c r="L493" s="108">
        <f t="shared" ca="1" si="299"/>
        <v>0</v>
      </c>
      <c r="M493" s="44" t="str">
        <f t="shared" si="297"/>
        <v/>
      </c>
      <c r="N493" s="45" t="str">
        <f t="shared" ca="1" si="282"/>
        <v/>
      </c>
      <c r="O493" s="108">
        <f t="shared" si="295"/>
        <v>0</v>
      </c>
      <c r="P493" s="21" t="e">
        <f t="shared" si="283"/>
        <v>#N/A</v>
      </c>
      <c r="Q493" s="21" t="e">
        <f t="shared" si="284"/>
        <v>#N/A</v>
      </c>
      <c r="R493" s="21" t="e">
        <f t="shared" si="285"/>
        <v>#N/A</v>
      </c>
      <c r="S493" s="21" t="e">
        <f t="shared" si="286"/>
        <v>#N/A</v>
      </c>
      <c r="T493" s="29" t="e">
        <f t="shared" si="298"/>
        <v>#N/A</v>
      </c>
      <c r="U493" s="34">
        <f t="shared" si="287"/>
        <v>0</v>
      </c>
      <c r="V493" s="35">
        <f t="shared" ca="1" si="290"/>
        <v>44139</v>
      </c>
      <c r="W493" s="54">
        <f t="shared" ca="1" si="291"/>
        <v>10</v>
      </c>
      <c r="X493" s="54">
        <f t="shared" ca="1" si="292"/>
        <v>2020</v>
      </c>
      <c r="Y493" s="55" t="str">
        <f t="shared" ca="1" si="293"/>
        <v>10-2020</v>
      </c>
      <c r="Z493" s="51">
        <f ca="1">IFERROR(VLOOKUP(Y493,IPC!$E$2:$F$1745,2,0),IPC!$H$1)</f>
        <v>138.32155800000001</v>
      </c>
      <c r="AA493" s="48">
        <f t="shared" si="288"/>
        <v>1</v>
      </c>
      <c r="AB493" s="48">
        <f t="shared" si="289"/>
        <v>1900</v>
      </c>
      <c r="AC493" s="32" t="str">
        <f t="shared" si="294"/>
        <v>1-1900</v>
      </c>
      <c r="AD493" s="50">
        <f>IFERROR(VLOOKUP(AC493,IPC!$E$2:$F$1745,2,0),IPC!$H$1)</f>
        <v>138.32155800000001</v>
      </c>
    </row>
    <row r="494" spans="10:30" x14ac:dyDescent="0.25">
      <c r="J494" s="44" t="str">
        <f t="shared" si="296"/>
        <v/>
      </c>
      <c r="K494" s="33" t="str">
        <f t="shared" ref="K494:K557" ca="1" si="300">IFERROR(IF((U506-V506)/365&lt;0,"",(U506-V506)/365),"")</f>
        <v/>
      </c>
      <c r="L494" s="108">
        <f t="shared" ca="1" si="299"/>
        <v>0</v>
      </c>
      <c r="M494" s="44" t="str">
        <f t="shared" si="297"/>
        <v/>
      </c>
      <c r="N494" s="45" t="str">
        <f t="shared" ref="N494:N557" ca="1" si="301">IFERROR(L494*((1+$M$7)^K494)/((1+$N$7)^K494),"")</f>
        <v/>
      </c>
      <c r="O494" s="108">
        <f t="shared" si="295"/>
        <v>0</v>
      </c>
      <c r="P494" s="21" t="e">
        <f t="shared" si="283"/>
        <v>#N/A</v>
      </c>
      <c r="Q494" s="21" t="e">
        <f t="shared" si="284"/>
        <v>#N/A</v>
      </c>
      <c r="R494" s="21" t="e">
        <f t="shared" si="285"/>
        <v>#N/A</v>
      </c>
      <c r="S494" s="21" t="e">
        <f t="shared" si="286"/>
        <v>#N/A</v>
      </c>
      <c r="T494" s="29" t="e">
        <f t="shared" si="298"/>
        <v>#N/A</v>
      </c>
      <c r="U494" s="34">
        <f t="shared" si="287"/>
        <v>0</v>
      </c>
      <c r="V494" s="35">
        <f t="shared" ca="1" si="290"/>
        <v>44139</v>
      </c>
      <c r="W494" s="54">
        <f t="shared" ca="1" si="291"/>
        <v>10</v>
      </c>
      <c r="X494" s="54">
        <f t="shared" ca="1" si="292"/>
        <v>2020</v>
      </c>
      <c r="Y494" s="55" t="str">
        <f t="shared" ca="1" si="293"/>
        <v>10-2020</v>
      </c>
      <c r="Z494" s="51">
        <f ca="1">IFERROR(VLOOKUP(Y494,IPC!$E$2:$F$1745,2,0),IPC!$H$1)</f>
        <v>138.32155800000001</v>
      </c>
      <c r="AA494" s="48">
        <f t="shared" si="288"/>
        <v>1</v>
      </c>
      <c r="AB494" s="48">
        <f t="shared" si="289"/>
        <v>1900</v>
      </c>
      <c r="AC494" s="32" t="str">
        <f t="shared" si="294"/>
        <v>1-1900</v>
      </c>
      <c r="AD494" s="50">
        <f>IFERROR(VLOOKUP(AC494,IPC!$E$2:$F$1745,2,0),IPC!$H$1)</f>
        <v>138.32155800000001</v>
      </c>
    </row>
    <row r="495" spans="10:30" x14ac:dyDescent="0.25">
      <c r="J495" s="44" t="str">
        <f t="shared" si="296"/>
        <v/>
      </c>
      <c r="K495" s="33" t="str">
        <f t="shared" ca="1" si="300"/>
        <v/>
      </c>
      <c r="L495" s="108">
        <f t="shared" ca="1" si="299"/>
        <v>0</v>
      </c>
      <c r="M495" s="44" t="str">
        <f t="shared" si="297"/>
        <v/>
      </c>
      <c r="N495" s="45" t="str">
        <f t="shared" ca="1" si="301"/>
        <v/>
      </c>
      <c r="O495" s="108">
        <f t="shared" si="295"/>
        <v>0</v>
      </c>
      <c r="P495" s="21" t="e">
        <f t="shared" si="283"/>
        <v>#N/A</v>
      </c>
      <c r="Q495" s="21" t="e">
        <f t="shared" si="284"/>
        <v>#N/A</v>
      </c>
      <c r="R495" s="21" t="e">
        <f t="shared" si="285"/>
        <v>#N/A</v>
      </c>
      <c r="S495" s="21" t="e">
        <f t="shared" si="286"/>
        <v>#N/A</v>
      </c>
      <c r="T495" s="29" t="e">
        <f t="shared" si="298"/>
        <v>#N/A</v>
      </c>
      <c r="U495" s="34">
        <f t="shared" si="287"/>
        <v>0</v>
      </c>
      <c r="V495" s="35">
        <f t="shared" ca="1" si="290"/>
        <v>44139</v>
      </c>
      <c r="W495" s="54">
        <f t="shared" ca="1" si="291"/>
        <v>10</v>
      </c>
      <c r="X495" s="54">
        <f t="shared" ca="1" si="292"/>
        <v>2020</v>
      </c>
      <c r="Y495" s="55" t="str">
        <f t="shared" ca="1" si="293"/>
        <v>10-2020</v>
      </c>
      <c r="Z495" s="51">
        <f ca="1">IFERROR(VLOOKUP(Y495,IPC!$E$2:$F$1745,2,0),IPC!$H$1)</f>
        <v>138.32155800000001</v>
      </c>
      <c r="AA495" s="48">
        <f t="shared" si="288"/>
        <v>1</v>
      </c>
      <c r="AB495" s="48">
        <f t="shared" si="289"/>
        <v>1900</v>
      </c>
      <c r="AC495" s="32" t="str">
        <f t="shared" si="294"/>
        <v>1-1900</v>
      </c>
      <c r="AD495" s="50">
        <f>IFERROR(VLOOKUP(AC495,IPC!$E$2:$F$1745,2,0),IPC!$H$1)</f>
        <v>138.32155800000001</v>
      </c>
    </row>
    <row r="496" spans="10:30" x14ac:dyDescent="0.25">
      <c r="J496" s="44" t="str">
        <f t="shared" si="296"/>
        <v/>
      </c>
      <c r="K496" s="33" t="str">
        <f t="shared" ca="1" si="300"/>
        <v/>
      </c>
      <c r="L496" s="108">
        <f t="shared" ca="1" si="299"/>
        <v>0</v>
      </c>
      <c r="M496" s="44" t="str">
        <f t="shared" si="297"/>
        <v/>
      </c>
      <c r="N496" s="45" t="str">
        <f t="shared" ca="1" si="301"/>
        <v/>
      </c>
      <c r="O496" s="108">
        <f t="shared" si="295"/>
        <v>0</v>
      </c>
      <c r="P496" s="21" t="e">
        <f t="shared" si="283"/>
        <v>#N/A</v>
      </c>
      <c r="Q496" s="21" t="e">
        <f t="shared" si="284"/>
        <v>#N/A</v>
      </c>
      <c r="R496" s="21" t="e">
        <f t="shared" si="285"/>
        <v>#N/A</v>
      </c>
      <c r="S496" s="21" t="e">
        <f t="shared" si="286"/>
        <v>#N/A</v>
      </c>
      <c r="T496" s="29" t="e">
        <f t="shared" si="298"/>
        <v>#N/A</v>
      </c>
      <c r="U496" s="34">
        <f t="shared" si="287"/>
        <v>0</v>
      </c>
      <c r="V496" s="35">
        <f t="shared" ca="1" si="290"/>
        <v>44139</v>
      </c>
      <c r="W496" s="54">
        <f t="shared" ca="1" si="291"/>
        <v>10</v>
      </c>
      <c r="X496" s="54">
        <f t="shared" ca="1" si="292"/>
        <v>2020</v>
      </c>
      <c r="Y496" s="55" t="str">
        <f t="shared" ca="1" si="293"/>
        <v>10-2020</v>
      </c>
      <c r="Z496" s="51">
        <f ca="1">IFERROR(VLOOKUP(Y496,IPC!$E$2:$F$1745,2,0),IPC!$H$1)</f>
        <v>138.32155800000001</v>
      </c>
      <c r="AA496" s="48">
        <f t="shared" si="288"/>
        <v>1</v>
      </c>
      <c r="AB496" s="48">
        <f t="shared" si="289"/>
        <v>1900</v>
      </c>
      <c r="AC496" s="32" t="str">
        <f t="shared" si="294"/>
        <v>1-1900</v>
      </c>
      <c r="AD496" s="50">
        <f>IFERROR(VLOOKUP(AC496,IPC!$E$2:$F$1745,2,0),IPC!$H$1)</f>
        <v>138.32155800000001</v>
      </c>
    </row>
    <row r="497" spans="10:30" x14ac:dyDescent="0.25">
      <c r="J497" s="44" t="str">
        <f t="shared" si="296"/>
        <v/>
      </c>
      <c r="K497" s="33" t="str">
        <f t="shared" ca="1" si="300"/>
        <v/>
      </c>
      <c r="L497" s="108">
        <f t="shared" ca="1" si="299"/>
        <v>0</v>
      </c>
      <c r="M497" s="44" t="str">
        <f t="shared" si="297"/>
        <v/>
      </c>
      <c r="N497" s="45" t="str">
        <f t="shared" ca="1" si="301"/>
        <v/>
      </c>
      <c r="O497" s="108">
        <f t="shared" si="295"/>
        <v>0</v>
      </c>
      <c r="P497" s="21" t="e">
        <f t="shared" si="283"/>
        <v>#N/A</v>
      </c>
      <c r="Q497" s="21" t="e">
        <f t="shared" si="284"/>
        <v>#N/A</v>
      </c>
      <c r="R497" s="21" t="e">
        <f t="shared" si="285"/>
        <v>#N/A</v>
      </c>
      <c r="S497" s="21" t="e">
        <f t="shared" si="286"/>
        <v>#N/A</v>
      </c>
      <c r="T497" s="29" t="e">
        <f t="shared" si="298"/>
        <v>#N/A</v>
      </c>
      <c r="U497" s="34">
        <f t="shared" si="287"/>
        <v>0</v>
      </c>
      <c r="V497" s="35">
        <f t="shared" ca="1" si="290"/>
        <v>44139</v>
      </c>
      <c r="W497" s="54">
        <f t="shared" ca="1" si="291"/>
        <v>10</v>
      </c>
      <c r="X497" s="54">
        <f t="shared" ca="1" si="292"/>
        <v>2020</v>
      </c>
      <c r="Y497" s="55" t="str">
        <f t="shared" ca="1" si="293"/>
        <v>10-2020</v>
      </c>
      <c r="Z497" s="51">
        <f ca="1">IFERROR(VLOOKUP(Y497,IPC!$E$2:$F$1745,2,0),IPC!$H$1)</f>
        <v>138.32155800000001</v>
      </c>
      <c r="AA497" s="48">
        <f t="shared" si="288"/>
        <v>1</v>
      </c>
      <c r="AB497" s="48">
        <f t="shared" si="289"/>
        <v>1900</v>
      </c>
      <c r="AC497" s="32" t="str">
        <f t="shared" si="294"/>
        <v>1-1900</v>
      </c>
      <c r="AD497" s="50">
        <f>IFERROR(VLOOKUP(AC497,IPC!$E$2:$F$1745,2,0),IPC!$H$1)</f>
        <v>138.32155800000001</v>
      </c>
    </row>
    <row r="498" spans="10:30" x14ac:dyDescent="0.25">
      <c r="J498" s="44" t="str">
        <f t="shared" si="296"/>
        <v/>
      </c>
      <c r="K498" s="33" t="str">
        <f t="shared" ca="1" si="300"/>
        <v/>
      </c>
      <c r="L498" s="108">
        <f t="shared" ca="1" si="299"/>
        <v>0</v>
      </c>
      <c r="M498" s="44" t="str">
        <f t="shared" si="297"/>
        <v/>
      </c>
      <c r="N498" s="45" t="str">
        <f t="shared" ca="1" si="301"/>
        <v/>
      </c>
      <c r="O498" s="108">
        <f t="shared" si="295"/>
        <v>0</v>
      </c>
      <c r="P498" s="21" t="e">
        <f t="shared" ref="P498:P561" si="302">+VLOOKUP(D486,$E$2:$F$5,2,0)</f>
        <v>#N/A</v>
      </c>
      <c r="Q498" s="21" t="e">
        <f t="shared" ref="Q498:Q561" si="303">+VLOOKUP(E486,$E$2:$F$5,2,0)</f>
        <v>#N/A</v>
      </c>
      <c r="R498" s="21" t="e">
        <f t="shared" ref="R498:R561" si="304">+VLOOKUP(F486,$E$2:$F$5,2,0)</f>
        <v>#N/A</v>
      </c>
      <c r="S498" s="21" t="e">
        <f t="shared" ref="S498:S561" si="305">+VLOOKUP(G486,$E$2:$F$5,2,0)</f>
        <v>#N/A</v>
      </c>
      <c r="T498" s="29" t="e">
        <f t="shared" si="298"/>
        <v>#N/A</v>
      </c>
      <c r="U498" s="34">
        <f t="shared" ref="U498:U561" si="306">+H486+365*I486</f>
        <v>0</v>
      </c>
      <c r="V498" s="35">
        <f t="shared" ca="1" si="290"/>
        <v>44139</v>
      </c>
      <c r="W498" s="54">
        <f t="shared" ca="1" si="291"/>
        <v>10</v>
      </c>
      <c r="X498" s="54">
        <f t="shared" ca="1" si="292"/>
        <v>2020</v>
      </c>
      <c r="Y498" s="55" t="str">
        <f t="shared" ca="1" si="293"/>
        <v>10-2020</v>
      </c>
      <c r="Z498" s="51">
        <f ca="1">IFERROR(VLOOKUP(Y498,IPC!$E$2:$F$1745,2,0),IPC!$H$1)</f>
        <v>138.32155800000001</v>
      </c>
      <c r="AA498" s="48">
        <f t="shared" ref="AA498:AA561" si="307">+MONTH(H486)</f>
        <v>1</v>
      </c>
      <c r="AB498" s="48">
        <f t="shared" ref="AB498:AB561" si="308">+YEAR(H486)</f>
        <v>1900</v>
      </c>
      <c r="AC498" s="32" t="str">
        <f t="shared" si="294"/>
        <v>1-1900</v>
      </c>
      <c r="AD498" s="50">
        <f>IFERROR(VLOOKUP(AC498,IPC!$E$2:$F$1745,2,0),IPC!$H$1)</f>
        <v>138.32155800000001</v>
      </c>
    </row>
    <row r="499" spans="10:30" x14ac:dyDescent="0.25">
      <c r="J499" s="44" t="str">
        <f t="shared" si="296"/>
        <v/>
      </c>
      <c r="K499" s="33" t="str">
        <f t="shared" ca="1" si="300"/>
        <v/>
      </c>
      <c r="L499" s="108">
        <f t="shared" ca="1" si="299"/>
        <v>0</v>
      </c>
      <c r="M499" s="44" t="str">
        <f t="shared" si="297"/>
        <v/>
      </c>
      <c r="N499" s="45" t="str">
        <f t="shared" ca="1" si="301"/>
        <v/>
      </c>
      <c r="O499" s="108">
        <f t="shared" si="295"/>
        <v>0</v>
      </c>
      <c r="P499" s="21" t="e">
        <f t="shared" si="302"/>
        <v>#N/A</v>
      </c>
      <c r="Q499" s="21" t="e">
        <f t="shared" si="303"/>
        <v>#N/A</v>
      </c>
      <c r="R499" s="21" t="e">
        <f t="shared" si="304"/>
        <v>#N/A</v>
      </c>
      <c r="S499" s="21" t="e">
        <f t="shared" si="305"/>
        <v>#N/A</v>
      </c>
      <c r="T499" s="29" t="e">
        <f t="shared" si="298"/>
        <v>#N/A</v>
      </c>
      <c r="U499" s="34">
        <f t="shared" si="306"/>
        <v>0</v>
      </c>
      <c r="V499" s="35">
        <f t="shared" ca="1" si="290"/>
        <v>44139</v>
      </c>
      <c r="W499" s="54">
        <f t="shared" ca="1" si="291"/>
        <v>10</v>
      </c>
      <c r="X499" s="54">
        <f t="shared" ca="1" si="292"/>
        <v>2020</v>
      </c>
      <c r="Y499" s="55" t="str">
        <f t="shared" ca="1" si="293"/>
        <v>10-2020</v>
      </c>
      <c r="Z499" s="51">
        <f ca="1">IFERROR(VLOOKUP(Y499,IPC!$E$2:$F$1745,2,0),IPC!$H$1)</f>
        <v>138.32155800000001</v>
      </c>
      <c r="AA499" s="48">
        <f t="shared" si="307"/>
        <v>1</v>
      </c>
      <c r="AB499" s="48">
        <f t="shared" si="308"/>
        <v>1900</v>
      </c>
      <c r="AC499" s="32" t="str">
        <f t="shared" si="294"/>
        <v>1-1900</v>
      </c>
      <c r="AD499" s="50">
        <f>IFERROR(VLOOKUP(AC499,IPC!$E$2:$F$1745,2,0),IPC!$H$1)</f>
        <v>138.32155800000001</v>
      </c>
    </row>
    <row r="500" spans="10:30" x14ac:dyDescent="0.25">
      <c r="J500" s="44" t="str">
        <f t="shared" si="296"/>
        <v/>
      </c>
      <c r="K500" s="33" t="str">
        <f t="shared" ca="1" si="300"/>
        <v/>
      </c>
      <c r="L500" s="108">
        <f t="shared" ca="1" si="299"/>
        <v>0</v>
      </c>
      <c r="M500" s="44" t="str">
        <f t="shared" si="297"/>
        <v/>
      </c>
      <c r="N500" s="45" t="str">
        <f t="shared" ca="1" si="301"/>
        <v/>
      </c>
      <c r="O500" s="108">
        <f t="shared" si="295"/>
        <v>0</v>
      </c>
      <c r="P500" s="21" t="e">
        <f t="shared" si="302"/>
        <v>#N/A</v>
      </c>
      <c r="Q500" s="21" t="e">
        <f t="shared" si="303"/>
        <v>#N/A</v>
      </c>
      <c r="R500" s="21" t="e">
        <f t="shared" si="304"/>
        <v>#N/A</v>
      </c>
      <c r="S500" s="21" t="e">
        <f t="shared" si="305"/>
        <v>#N/A</v>
      </c>
      <c r="T500" s="29" t="e">
        <f t="shared" si="298"/>
        <v>#N/A</v>
      </c>
      <c r="U500" s="34">
        <f t="shared" si="306"/>
        <v>0</v>
      </c>
      <c r="V500" s="35">
        <f t="shared" ca="1" si="290"/>
        <v>44139</v>
      </c>
      <c r="W500" s="54">
        <f t="shared" ca="1" si="291"/>
        <v>10</v>
      </c>
      <c r="X500" s="54">
        <f t="shared" ca="1" si="292"/>
        <v>2020</v>
      </c>
      <c r="Y500" s="55" t="str">
        <f t="shared" ca="1" si="293"/>
        <v>10-2020</v>
      </c>
      <c r="Z500" s="51">
        <f ca="1">IFERROR(VLOOKUP(Y500,IPC!$E$2:$F$1745,2,0),IPC!$H$1)</f>
        <v>138.32155800000001</v>
      </c>
      <c r="AA500" s="48">
        <f t="shared" si="307"/>
        <v>1</v>
      </c>
      <c r="AB500" s="48">
        <f t="shared" si="308"/>
        <v>1900</v>
      </c>
      <c r="AC500" s="32" t="str">
        <f t="shared" si="294"/>
        <v>1-1900</v>
      </c>
      <c r="AD500" s="50">
        <f>IFERROR(VLOOKUP(AC500,IPC!$E$2:$F$1745,2,0),IPC!$H$1)</f>
        <v>138.32155800000001</v>
      </c>
    </row>
    <row r="501" spans="10:30" x14ac:dyDescent="0.25">
      <c r="J501" s="44" t="str">
        <f t="shared" si="296"/>
        <v/>
      </c>
      <c r="K501" s="33" t="str">
        <f t="shared" ca="1" si="300"/>
        <v/>
      </c>
      <c r="L501" s="108">
        <f t="shared" ca="1" si="299"/>
        <v>0</v>
      </c>
      <c r="M501" s="44" t="str">
        <f t="shared" si="297"/>
        <v/>
      </c>
      <c r="N501" s="45" t="str">
        <f t="shared" ca="1" si="301"/>
        <v/>
      </c>
      <c r="O501" s="108">
        <f t="shared" si="295"/>
        <v>0</v>
      </c>
      <c r="P501" s="21" t="e">
        <f t="shared" si="302"/>
        <v>#N/A</v>
      </c>
      <c r="Q501" s="21" t="e">
        <f t="shared" si="303"/>
        <v>#N/A</v>
      </c>
      <c r="R501" s="21" t="e">
        <f t="shared" si="304"/>
        <v>#N/A</v>
      </c>
      <c r="S501" s="21" t="e">
        <f t="shared" si="305"/>
        <v>#N/A</v>
      </c>
      <c r="T501" s="29" t="e">
        <f t="shared" si="298"/>
        <v>#N/A</v>
      </c>
      <c r="U501" s="34">
        <f t="shared" si="306"/>
        <v>0</v>
      </c>
      <c r="V501" s="35">
        <f t="shared" ca="1" si="290"/>
        <v>44139</v>
      </c>
      <c r="W501" s="54">
        <f t="shared" ca="1" si="291"/>
        <v>10</v>
      </c>
      <c r="X501" s="54">
        <f t="shared" ca="1" si="292"/>
        <v>2020</v>
      </c>
      <c r="Y501" s="55" t="str">
        <f t="shared" ca="1" si="293"/>
        <v>10-2020</v>
      </c>
      <c r="Z501" s="51">
        <f ca="1">IFERROR(VLOOKUP(Y501,IPC!$E$2:$F$1745,2,0),IPC!$H$1)</f>
        <v>138.32155800000001</v>
      </c>
      <c r="AA501" s="48">
        <f t="shared" si="307"/>
        <v>1</v>
      </c>
      <c r="AB501" s="48">
        <f t="shared" si="308"/>
        <v>1900</v>
      </c>
      <c r="AC501" s="32" t="str">
        <f t="shared" si="294"/>
        <v>1-1900</v>
      </c>
      <c r="AD501" s="50">
        <f>IFERROR(VLOOKUP(AC501,IPC!$E$2:$F$1745,2,0),IPC!$H$1)</f>
        <v>138.32155800000001</v>
      </c>
    </row>
    <row r="502" spans="10:30" x14ac:dyDescent="0.25">
      <c r="J502" s="44" t="str">
        <f t="shared" si="296"/>
        <v/>
      </c>
      <c r="K502" s="33" t="str">
        <f t="shared" ca="1" si="300"/>
        <v/>
      </c>
      <c r="L502" s="108">
        <f t="shared" ca="1" si="299"/>
        <v>0</v>
      </c>
      <c r="M502" s="44" t="str">
        <f t="shared" si="297"/>
        <v/>
      </c>
      <c r="N502" s="45" t="str">
        <f t="shared" ca="1" si="301"/>
        <v/>
      </c>
      <c r="O502" s="108">
        <f t="shared" si="295"/>
        <v>0</v>
      </c>
      <c r="P502" s="21" t="e">
        <f t="shared" si="302"/>
        <v>#N/A</v>
      </c>
      <c r="Q502" s="21" t="e">
        <f t="shared" si="303"/>
        <v>#N/A</v>
      </c>
      <c r="R502" s="21" t="e">
        <f t="shared" si="304"/>
        <v>#N/A</v>
      </c>
      <c r="S502" s="21" t="e">
        <f t="shared" si="305"/>
        <v>#N/A</v>
      </c>
      <c r="T502" s="29" t="e">
        <f t="shared" si="298"/>
        <v>#N/A</v>
      </c>
      <c r="U502" s="34">
        <f t="shared" si="306"/>
        <v>0</v>
      </c>
      <c r="V502" s="35">
        <f t="shared" ca="1" si="290"/>
        <v>44139</v>
      </c>
      <c r="W502" s="54">
        <f t="shared" ca="1" si="291"/>
        <v>10</v>
      </c>
      <c r="X502" s="54">
        <f t="shared" ca="1" si="292"/>
        <v>2020</v>
      </c>
      <c r="Y502" s="55" t="str">
        <f t="shared" ca="1" si="293"/>
        <v>10-2020</v>
      </c>
      <c r="Z502" s="51">
        <f ca="1">IFERROR(VLOOKUP(Y502,IPC!$E$2:$F$1745,2,0),IPC!$H$1)</f>
        <v>138.32155800000001</v>
      </c>
      <c r="AA502" s="48">
        <f t="shared" si="307"/>
        <v>1</v>
      </c>
      <c r="AB502" s="48">
        <f t="shared" si="308"/>
        <v>1900</v>
      </c>
      <c r="AC502" s="32" t="str">
        <f t="shared" si="294"/>
        <v>1-1900</v>
      </c>
      <c r="AD502" s="50">
        <f>IFERROR(VLOOKUP(AC502,IPC!$E$2:$F$1745,2,0),IPC!$H$1)</f>
        <v>138.32155800000001</v>
      </c>
    </row>
    <row r="503" spans="10:30" x14ac:dyDescent="0.25">
      <c r="J503" s="44" t="str">
        <f t="shared" si="296"/>
        <v/>
      </c>
      <c r="K503" s="33" t="str">
        <f t="shared" ca="1" si="300"/>
        <v/>
      </c>
      <c r="L503" s="108">
        <f t="shared" ca="1" si="299"/>
        <v>0</v>
      </c>
      <c r="M503" s="44" t="str">
        <f t="shared" si="297"/>
        <v/>
      </c>
      <c r="N503" s="45" t="str">
        <f t="shared" ca="1" si="301"/>
        <v/>
      </c>
      <c r="O503" s="108">
        <f t="shared" si="295"/>
        <v>0</v>
      </c>
      <c r="P503" s="21" t="e">
        <f t="shared" si="302"/>
        <v>#N/A</v>
      </c>
      <c r="Q503" s="21" t="e">
        <f t="shared" si="303"/>
        <v>#N/A</v>
      </c>
      <c r="R503" s="21" t="e">
        <f t="shared" si="304"/>
        <v>#N/A</v>
      </c>
      <c r="S503" s="21" t="e">
        <f t="shared" si="305"/>
        <v>#N/A</v>
      </c>
      <c r="T503" s="29" t="e">
        <f t="shared" si="298"/>
        <v>#N/A</v>
      </c>
      <c r="U503" s="34">
        <f t="shared" si="306"/>
        <v>0</v>
      </c>
      <c r="V503" s="35">
        <f t="shared" ca="1" si="290"/>
        <v>44139</v>
      </c>
      <c r="W503" s="54">
        <f t="shared" ca="1" si="291"/>
        <v>10</v>
      </c>
      <c r="X503" s="54">
        <f t="shared" ca="1" si="292"/>
        <v>2020</v>
      </c>
      <c r="Y503" s="55" t="str">
        <f t="shared" ca="1" si="293"/>
        <v>10-2020</v>
      </c>
      <c r="Z503" s="51">
        <f ca="1">IFERROR(VLOOKUP(Y503,IPC!$E$2:$F$1745,2,0),IPC!$H$1)</f>
        <v>138.32155800000001</v>
      </c>
      <c r="AA503" s="48">
        <f t="shared" si="307"/>
        <v>1</v>
      </c>
      <c r="AB503" s="48">
        <f t="shared" si="308"/>
        <v>1900</v>
      </c>
      <c r="AC503" s="32" t="str">
        <f t="shared" si="294"/>
        <v>1-1900</v>
      </c>
      <c r="AD503" s="50">
        <f>IFERROR(VLOOKUP(AC503,IPC!$E$2:$F$1745,2,0),IPC!$H$1)</f>
        <v>138.32155800000001</v>
      </c>
    </row>
    <row r="504" spans="10:30" x14ac:dyDescent="0.25">
      <c r="J504" s="44" t="str">
        <f t="shared" si="296"/>
        <v/>
      </c>
      <c r="K504" s="33" t="str">
        <f t="shared" ca="1" si="300"/>
        <v/>
      </c>
      <c r="L504" s="108">
        <f t="shared" ca="1" si="299"/>
        <v>0</v>
      </c>
      <c r="M504" s="44" t="str">
        <f t="shared" si="297"/>
        <v/>
      </c>
      <c r="N504" s="45" t="str">
        <f t="shared" ca="1" si="301"/>
        <v/>
      </c>
      <c r="O504" s="108">
        <f t="shared" si="295"/>
        <v>0</v>
      </c>
      <c r="P504" s="21" t="e">
        <f t="shared" si="302"/>
        <v>#N/A</v>
      </c>
      <c r="Q504" s="21" t="e">
        <f t="shared" si="303"/>
        <v>#N/A</v>
      </c>
      <c r="R504" s="21" t="e">
        <f t="shared" si="304"/>
        <v>#N/A</v>
      </c>
      <c r="S504" s="21" t="e">
        <f t="shared" si="305"/>
        <v>#N/A</v>
      </c>
      <c r="T504" s="29" t="e">
        <f t="shared" si="298"/>
        <v>#N/A</v>
      </c>
      <c r="U504" s="34">
        <f t="shared" si="306"/>
        <v>0</v>
      </c>
      <c r="V504" s="35">
        <f t="shared" ca="1" si="290"/>
        <v>44139</v>
      </c>
      <c r="W504" s="54">
        <f t="shared" ca="1" si="291"/>
        <v>10</v>
      </c>
      <c r="X504" s="54">
        <f t="shared" ca="1" si="292"/>
        <v>2020</v>
      </c>
      <c r="Y504" s="55" t="str">
        <f t="shared" ca="1" si="293"/>
        <v>10-2020</v>
      </c>
      <c r="Z504" s="51">
        <f ca="1">IFERROR(VLOOKUP(Y504,IPC!$E$2:$F$1745,2,0),IPC!$H$1)</f>
        <v>138.32155800000001</v>
      </c>
      <c r="AA504" s="48">
        <f t="shared" si="307"/>
        <v>1</v>
      </c>
      <c r="AB504" s="48">
        <f t="shared" si="308"/>
        <v>1900</v>
      </c>
      <c r="AC504" s="32" t="str">
        <f t="shared" si="294"/>
        <v>1-1900</v>
      </c>
      <c r="AD504" s="50">
        <f>IFERROR(VLOOKUP(AC504,IPC!$E$2:$F$1745,2,0),IPC!$H$1)</f>
        <v>138.32155800000001</v>
      </c>
    </row>
    <row r="505" spans="10:30" x14ac:dyDescent="0.25">
      <c r="J505" s="44" t="str">
        <f t="shared" si="296"/>
        <v/>
      </c>
      <c r="K505" s="33" t="str">
        <f t="shared" ca="1" si="300"/>
        <v/>
      </c>
      <c r="L505" s="108">
        <f t="shared" ca="1" si="299"/>
        <v>0</v>
      </c>
      <c r="M505" s="44" t="str">
        <f t="shared" si="297"/>
        <v/>
      </c>
      <c r="N505" s="45" t="str">
        <f t="shared" ca="1" si="301"/>
        <v/>
      </c>
      <c r="O505" s="108">
        <f t="shared" si="295"/>
        <v>0</v>
      </c>
      <c r="P505" s="21" t="e">
        <f t="shared" si="302"/>
        <v>#N/A</v>
      </c>
      <c r="Q505" s="21" t="e">
        <f t="shared" si="303"/>
        <v>#N/A</v>
      </c>
      <c r="R505" s="21" t="e">
        <f t="shared" si="304"/>
        <v>#N/A</v>
      </c>
      <c r="S505" s="21" t="e">
        <f t="shared" si="305"/>
        <v>#N/A</v>
      </c>
      <c r="T505" s="29" t="e">
        <f t="shared" si="298"/>
        <v>#N/A</v>
      </c>
      <c r="U505" s="34">
        <f t="shared" si="306"/>
        <v>0</v>
      </c>
      <c r="V505" s="35">
        <f t="shared" ca="1" si="290"/>
        <v>44139</v>
      </c>
      <c r="W505" s="54">
        <f t="shared" ca="1" si="291"/>
        <v>10</v>
      </c>
      <c r="X505" s="54">
        <f t="shared" ca="1" si="292"/>
        <v>2020</v>
      </c>
      <c r="Y505" s="55" t="str">
        <f t="shared" ca="1" si="293"/>
        <v>10-2020</v>
      </c>
      <c r="Z505" s="51">
        <f ca="1">IFERROR(VLOOKUP(Y505,IPC!$E$2:$F$1745,2,0),IPC!$H$1)</f>
        <v>138.32155800000001</v>
      </c>
      <c r="AA505" s="48">
        <f t="shared" si="307"/>
        <v>1</v>
      </c>
      <c r="AB505" s="48">
        <f t="shared" si="308"/>
        <v>1900</v>
      </c>
      <c r="AC505" s="32" t="str">
        <f t="shared" si="294"/>
        <v>1-1900</v>
      </c>
      <c r="AD505" s="50">
        <f>IFERROR(VLOOKUP(AC505,IPC!$E$2:$F$1745,2,0),IPC!$H$1)</f>
        <v>138.32155800000001</v>
      </c>
    </row>
    <row r="506" spans="10:30" x14ac:dyDescent="0.25">
      <c r="J506" s="44" t="str">
        <f t="shared" si="296"/>
        <v/>
      </c>
      <c r="K506" s="33" t="str">
        <f t="shared" ca="1" si="300"/>
        <v/>
      </c>
      <c r="L506" s="108">
        <f t="shared" ca="1" si="299"/>
        <v>0</v>
      </c>
      <c r="M506" s="44" t="str">
        <f t="shared" si="297"/>
        <v/>
      </c>
      <c r="N506" s="45" t="str">
        <f t="shared" ca="1" si="301"/>
        <v/>
      </c>
      <c r="O506" s="108">
        <f t="shared" si="295"/>
        <v>0</v>
      </c>
      <c r="P506" s="21" t="e">
        <f t="shared" si="302"/>
        <v>#N/A</v>
      </c>
      <c r="Q506" s="21" t="e">
        <f t="shared" si="303"/>
        <v>#N/A</v>
      </c>
      <c r="R506" s="21" t="e">
        <f t="shared" si="304"/>
        <v>#N/A</v>
      </c>
      <c r="S506" s="21" t="e">
        <f t="shared" si="305"/>
        <v>#N/A</v>
      </c>
      <c r="T506" s="29" t="e">
        <f t="shared" si="298"/>
        <v>#N/A</v>
      </c>
      <c r="U506" s="34">
        <f t="shared" si="306"/>
        <v>0</v>
      </c>
      <c r="V506" s="35">
        <f t="shared" ref="V506:V569" ca="1" si="309">+TODAY()</f>
        <v>44139</v>
      </c>
      <c r="W506" s="54">
        <f t="shared" ref="W506:W569" ca="1" si="310">+MONTH(V506)-1</f>
        <v>10</v>
      </c>
      <c r="X506" s="54">
        <f t="shared" ref="X506:X569" ca="1" si="311">+YEAR(V506)</f>
        <v>2020</v>
      </c>
      <c r="Y506" s="55" t="str">
        <f t="shared" ref="Y506:Y569" ca="1" si="312">+W506&amp;"-"&amp;X506</f>
        <v>10-2020</v>
      </c>
      <c r="Z506" s="51">
        <f ca="1">IFERROR(VLOOKUP(Y506,IPC!$E$2:$F$1745,2,0),IPC!$H$1)</f>
        <v>138.32155800000001</v>
      </c>
      <c r="AA506" s="48">
        <f t="shared" si="307"/>
        <v>1</v>
      </c>
      <c r="AB506" s="48">
        <f t="shared" si="308"/>
        <v>1900</v>
      </c>
      <c r="AC506" s="32" t="str">
        <f t="shared" si="294"/>
        <v>1-1900</v>
      </c>
      <c r="AD506" s="50">
        <f>IFERROR(VLOOKUP(AC506,IPC!$E$2:$F$1745,2,0),IPC!$H$1)</f>
        <v>138.32155800000001</v>
      </c>
    </row>
    <row r="507" spans="10:30" x14ac:dyDescent="0.25">
      <c r="J507" s="44" t="str">
        <f t="shared" si="296"/>
        <v/>
      </c>
      <c r="K507" s="33" t="str">
        <f t="shared" ca="1" si="300"/>
        <v/>
      </c>
      <c r="L507" s="108">
        <f t="shared" ca="1" si="299"/>
        <v>0</v>
      </c>
      <c r="M507" s="44" t="str">
        <f t="shared" si="297"/>
        <v/>
      </c>
      <c r="N507" s="45" t="str">
        <f t="shared" ca="1" si="301"/>
        <v/>
      </c>
      <c r="O507" s="108">
        <f t="shared" si="295"/>
        <v>0</v>
      </c>
      <c r="P507" s="21" t="e">
        <f t="shared" si="302"/>
        <v>#N/A</v>
      </c>
      <c r="Q507" s="21" t="e">
        <f t="shared" si="303"/>
        <v>#N/A</v>
      </c>
      <c r="R507" s="21" t="e">
        <f t="shared" si="304"/>
        <v>#N/A</v>
      </c>
      <c r="S507" s="21" t="e">
        <f t="shared" si="305"/>
        <v>#N/A</v>
      </c>
      <c r="T507" s="29" t="e">
        <f t="shared" si="298"/>
        <v>#N/A</v>
      </c>
      <c r="U507" s="34">
        <f t="shared" si="306"/>
        <v>0</v>
      </c>
      <c r="V507" s="35">
        <f t="shared" ca="1" si="309"/>
        <v>44139</v>
      </c>
      <c r="W507" s="54">
        <f t="shared" ca="1" si="310"/>
        <v>10</v>
      </c>
      <c r="X507" s="54">
        <f t="shared" ca="1" si="311"/>
        <v>2020</v>
      </c>
      <c r="Y507" s="55" t="str">
        <f t="shared" ca="1" si="312"/>
        <v>10-2020</v>
      </c>
      <c r="Z507" s="51">
        <f ca="1">IFERROR(VLOOKUP(Y507,IPC!$E$2:$F$1745,2,0),IPC!$H$1)</f>
        <v>138.32155800000001</v>
      </c>
      <c r="AA507" s="48">
        <f t="shared" si="307"/>
        <v>1</v>
      </c>
      <c r="AB507" s="48">
        <f t="shared" si="308"/>
        <v>1900</v>
      </c>
      <c r="AC507" s="32" t="str">
        <f t="shared" si="294"/>
        <v>1-1900</v>
      </c>
      <c r="AD507" s="50">
        <f>IFERROR(VLOOKUP(AC507,IPC!$E$2:$F$1745,2,0),IPC!$H$1)</f>
        <v>138.32155800000001</v>
      </c>
    </row>
    <row r="508" spans="10:30" x14ac:dyDescent="0.25">
      <c r="J508" s="44" t="str">
        <f t="shared" si="296"/>
        <v/>
      </c>
      <c r="K508" s="33" t="str">
        <f t="shared" ca="1" si="300"/>
        <v/>
      </c>
      <c r="L508" s="108">
        <f t="shared" ca="1" si="299"/>
        <v>0</v>
      </c>
      <c r="M508" s="44" t="str">
        <f t="shared" si="297"/>
        <v/>
      </c>
      <c r="N508" s="45" t="str">
        <f t="shared" ca="1" si="301"/>
        <v/>
      </c>
      <c r="O508" s="108">
        <f t="shared" si="295"/>
        <v>0</v>
      </c>
      <c r="P508" s="21" t="e">
        <f t="shared" si="302"/>
        <v>#N/A</v>
      </c>
      <c r="Q508" s="21" t="e">
        <f t="shared" si="303"/>
        <v>#N/A</v>
      </c>
      <c r="R508" s="21" t="e">
        <f t="shared" si="304"/>
        <v>#N/A</v>
      </c>
      <c r="S508" s="21" t="e">
        <f t="shared" si="305"/>
        <v>#N/A</v>
      </c>
      <c r="T508" s="29" t="e">
        <f t="shared" si="298"/>
        <v>#N/A</v>
      </c>
      <c r="U508" s="34">
        <f t="shared" si="306"/>
        <v>0</v>
      </c>
      <c r="V508" s="35">
        <f t="shared" ca="1" si="309"/>
        <v>44139</v>
      </c>
      <c r="W508" s="54">
        <f t="shared" ca="1" si="310"/>
        <v>10</v>
      </c>
      <c r="X508" s="54">
        <f t="shared" ca="1" si="311"/>
        <v>2020</v>
      </c>
      <c r="Y508" s="55" t="str">
        <f t="shared" ca="1" si="312"/>
        <v>10-2020</v>
      </c>
      <c r="Z508" s="51">
        <f ca="1">IFERROR(VLOOKUP(Y508,IPC!$E$2:$F$1745,2,0),IPC!$H$1)</f>
        <v>138.32155800000001</v>
      </c>
      <c r="AA508" s="48">
        <f t="shared" si="307"/>
        <v>1</v>
      </c>
      <c r="AB508" s="48">
        <f t="shared" si="308"/>
        <v>1900</v>
      </c>
      <c r="AC508" s="32" t="str">
        <f t="shared" si="294"/>
        <v>1-1900</v>
      </c>
      <c r="AD508" s="50">
        <f>IFERROR(VLOOKUP(AC508,IPC!$E$2:$F$1745,2,0),IPC!$H$1)</f>
        <v>138.32155800000001</v>
      </c>
    </row>
    <row r="509" spans="10:30" x14ac:dyDescent="0.25">
      <c r="J509" s="44" t="str">
        <f t="shared" si="296"/>
        <v/>
      </c>
      <c r="K509" s="33" t="str">
        <f t="shared" ca="1" si="300"/>
        <v/>
      </c>
      <c r="L509" s="108">
        <f t="shared" ca="1" si="299"/>
        <v>0</v>
      </c>
      <c r="M509" s="44" t="str">
        <f t="shared" si="297"/>
        <v/>
      </c>
      <c r="N509" s="45" t="str">
        <f t="shared" ca="1" si="301"/>
        <v/>
      </c>
      <c r="O509" s="108">
        <f t="shared" si="295"/>
        <v>0</v>
      </c>
      <c r="P509" s="21" t="e">
        <f t="shared" si="302"/>
        <v>#N/A</v>
      </c>
      <c r="Q509" s="21" t="e">
        <f t="shared" si="303"/>
        <v>#N/A</v>
      </c>
      <c r="R509" s="21" t="e">
        <f t="shared" si="304"/>
        <v>#N/A</v>
      </c>
      <c r="S509" s="21" t="e">
        <f t="shared" si="305"/>
        <v>#N/A</v>
      </c>
      <c r="T509" s="29" t="e">
        <f t="shared" si="298"/>
        <v>#N/A</v>
      </c>
      <c r="U509" s="34">
        <f t="shared" si="306"/>
        <v>0</v>
      </c>
      <c r="V509" s="35">
        <f t="shared" ca="1" si="309"/>
        <v>44139</v>
      </c>
      <c r="W509" s="54">
        <f t="shared" ca="1" si="310"/>
        <v>10</v>
      </c>
      <c r="X509" s="54">
        <f t="shared" ca="1" si="311"/>
        <v>2020</v>
      </c>
      <c r="Y509" s="55" t="str">
        <f t="shared" ca="1" si="312"/>
        <v>10-2020</v>
      </c>
      <c r="Z509" s="51">
        <f ca="1">IFERROR(VLOOKUP(Y509,IPC!$E$2:$F$1745,2,0),IPC!$H$1)</f>
        <v>138.32155800000001</v>
      </c>
      <c r="AA509" s="48">
        <f t="shared" si="307"/>
        <v>1</v>
      </c>
      <c r="AB509" s="48">
        <f t="shared" si="308"/>
        <v>1900</v>
      </c>
      <c r="AC509" s="32" t="str">
        <f t="shared" si="294"/>
        <v>1-1900</v>
      </c>
      <c r="AD509" s="50">
        <f>IFERROR(VLOOKUP(AC509,IPC!$E$2:$F$1745,2,0),IPC!$H$1)</f>
        <v>138.32155800000001</v>
      </c>
    </row>
    <row r="510" spans="10:30" x14ac:dyDescent="0.25">
      <c r="J510" s="44" t="str">
        <f t="shared" si="296"/>
        <v/>
      </c>
      <c r="K510" s="33" t="str">
        <f t="shared" ca="1" si="300"/>
        <v/>
      </c>
      <c r="L510" s="108">
        <f t="shared" ca="1" si="299"/>
        <v>0</v>
      </c>
      <c r="M510" s="44" t="str">
        <f t="shared" si="297"/>
        <v/>
      </c>
      <c r="N510" s="45" t="str">
        <f t="shared" ca="1" si="301"/>
        <v/>
      </c>
      <c r="O510" s="108">
        <f t="shared" si="295"/>
        <v>0</v>
      </c>
      <c r="P510" s="21" t="e">
        <f t="shared" si="302"/>
        <v>#N/A</v>
      </c>
      <c r="Q510" s="21" t="e">
        <f t="shared" si="303"/>
        <v>#N/A</v>
      </c>
      <c r="R510" s="21" t="e">
        <f t="shared" si="304"/>
        <v>#N/A</v>
      </c>
      <c r="S510" s="21" t="e">
        <f t="shared" si="305"/>
        <v>#N/A</v>
      </c>
      <c r="T510" s="29" t="e">
        <f t="shared" si="298"/>
        <v>#N/A</v>
      </c>
      <c r="U510" s="34">
        <f t="shared" si="306"/>
        <v>0</v>
      </c>
      <c r="V510" s="35">
        <f t="shared" ca="1" si="309"/>
        <v>44139</v>
      </c>
      <c r="W510" s="54">
        <f t="shared" ca="1" si="310"/>
        <v>10</v>
      </c>
      <c r="X510" s="54">
        <f t="shared" ca="1" si="311"/>
        <v>2020</v>
      </c>
      <c r="Y510" s="55" t="str">
        <f t="shared" ca="1" si="312"/>
        <v>10-2020</v>
      </c>
      <c r="Z510" s="51">
        <f ca="1">IFERROR(VLOOKUP(Y510,IPC!$E$2:$F$1745,2,0),IPC!$H$1)</f>
        <v>138.32155800000001</v>
      </c>
      <c r="AA510" s="48">
        <f t="shared" si="307"/>
        <v>1</v>
      </c>
      <c r="AB510" s="48">
        <f t="shared" si="308"/>
        <v>1900</v>
      </c>
      <c r="AC510" s="32" t="str">
        <f t="shared" si="294"/>
        <v>1-1900</v>
      </c>
      <c r="AD510" s="50">
        <f>IFERROR(VLOOKUP(AC510,IPC!$E$2:$F$1745,2,0),IPC!$H$1)</f>
        <v>138.32155800000001</v>
      </c>
    </row>
    <row r="511" spans="10:30" x14ac:dyDescent="0.25">
      <c r="J511" s="44" t="str">
        <f t="shared" si="296"/>
        <v/>
      </c>
      <c r="K511" s="33" t="str">
        <f t="shared" ca="1" si="300"/>
        <v/>
      </c>
      <c r="L511" s="108">
        <f t="shared" ca="1" si="299"/>
        <v>0</v>
      </c>
      <c r="M511" s="44" t="str">
        <f t="shared" si="297"/>
        <v/>
      </c>
      <c r="N511" s="45" t="str">
        <f t="shared" ca="1" si="301"/>
        <v/>
      </c>
      <c r="O511" s="108">
        <f t="shared" si="295"/>
        <v>0</v>
      </c>
      <c r="P511" s="21" t="e">
        <f t="shared" si="302"/>
        <v>#N/A</v>
      </c>
      <c r="Q511" s="21" t="e">
        <f t="shared" si="303"/>
        <v>#N/A</v>
      </c>
      <c r="R511" s="21" t="e">
        <f t="shared" si="304"/>
        <v>#N/A</v>
      </c>
      <c r="S511" s="21" t="e">
        <f t="shared" si="305"/>
        <v>#N/A</v>
      </c>
      <c r="T511" s="29" t="e">
        <f t="shared" si="298"/>
        <v>#N/A</v>
      </c>
      <c r="U511" s="34">
        <f t="shared" si="306"/>
        <v>0</v>
      </c>
      <c r="V511" s="35">
        <f t="shared" ca="1" si="309"/>
        <v>44139</v>
      </c>
      <c r="W511" s="54">
        <f t="shared" ca="1" si="310"/>
        <v>10</v>
      </c>
      <c r="X511" s="54">
        <f t="shared" ca="1" si="311"/>
        <v>2020</v>
      </c>
      <c r="Y511" s="55" t="str">
        <f t="shared" ca="1" si="312"/>
        <v>10-2020</v>
      </c>
      <c r="Z511" s="51">
        <f ca="1">IFERROR(VLOOKUP(Y511,IPC!$E$2:$F$1745,2,0),IPC!$H$1)</f>
        <v>138.32155800000001</v>
      </c>
      <c r="AA511" s="48">
        <f t="shared" si="307"/>
        <v>1</v>
      </c>
      <c r="AB511" s="48">
        <f t="shared" si="308"/>
        <v>1900</v>
      </c>
      <c r="AC511" s="32" t="str">
        <f t="shared" ref="AC511:AC574" si="313">+AA511&amp;"-"&amp;AB511</f>
        <v>1-1900</v>
      </c>
      <c r="AD511" s="50">
        <f>IFERROR(VLOOKUP(AC511,IPC!$E$2:$F$1745,2,0),IPC!$H$1)</f>
        <v>138.32155800000001</v>
      </c>
    </row>
    <row r="512" spans="10:30" x14ac:dyDescent="0.25">
      <c r="J512" s="44" t="str">
        <f t="shared" si="296"/>
        <v/>
      </c>
      <c r="K512" s="33" t="str">
        <f t="shared" ca="1" si="300"/>
        <v/>
      </c>
      <c r="L512" s="108">
        <f t="shared" ca="1" si="299"/>
        <v>0</v>
      </c>
      <c r="M512" s="44" t="str">
        <f t="shared" si="297"/>
        <v/>
      </c>
      <c r="N512" s="45" t="str">
        <f t="shared" ca="1" si="301"/>
        <v/>
      </c>
      <c r="O512" s="108">
        <f t="shared" si="295"/>
        <v>0</v>
      </c>
      <c r="P512" s="21" t="e">
        <f t="shared" si="302"/>
        <v>#N/A</v>
      </c>
      <c r="Q512" s="21" t="e">
        <f t="shared" si="303"/>
        <v>#N/A</v>
      </c>
      <c r="R512" s="21" t="e">
        <f t="shared" si="304"/>
        <v>#N/A</v>
      </c>
      <c r="S512" s="21" t="e">
        <f t="shared" si="305"/>
        <v>#N/A</v>
      </c>
      <c r="T512" s="29" t="e">
        <f t="shared" si="298"/>
        <v>#N/A</v>
      </c>
      <c r="U512" s="34">
        <f t="shared" si="306"/>
        <v>0</v>
      </c>
      <c r="V512" s="35">
        <f t="shared" ca="1" si="309"/>
        <v>44139</v>
      </c>
      <c r="W512" s="54">
        <f t="shared" ca="1" si="310"/>
        <v>10</v>
      </c>
      <c r="X512" s="54">
        <f t="shared" ca="1" si="311"/>
        <v>2020</v>
      </c>
      <c r="Y512" s="55" t="str">
        <f t="shared" ca="1" si="312"/>
        <v>10-2020</v>
      </c>
      <c r="Z512" s="51">
        <f ca="1">IFERROR(VLOOKUP(Y512,IPC!$E$2:$F$1745,2,0),IPC!$H$1)</f>
        <v>138.32155800000001</v>
      </c>
      <c r="AA512" s="48">
        <f t="shared" si="307"/>
        <v>1</v>
      </c>
      <c r="AB512" s="48">
        <f t="shared" si="308"/>
        <v>1900</v>
      </c>
      <c r="AC512" s="32" t="str">
        <f t="shared" si="313"/>
        <v>1-1900</v>
      </c>
      <c r="AD512" s="50">
        <f>IFERROR(VLOOKUP(AC512,IPC!$E$2:$F$1745,2,0),IPC!$H$1)</f>
        <v>138.32155800000001</v>
      </c>
    </row>
    <row r="513" spans="10:30" x14ac:dyDescent="0.25">
      <c r="J513" s="44" t="str">
        <f t="shared" si="296"/>
        <v/>
      </c>
      <c r="K513" s="33" t="str">
        <f t="shared" ca="1" si="300"/>
        <v/>
      </c>
      <c r="L513" s="108">
        <f t="shared" ca="1" si="299"/>
        <v>0</v>
      </c>
      <c r="M513" s="44" t="str">
        <f t="shared" si="297"/>
        <v/>
      </c>
      <c r="N513" s="45" t="str">
        <f t="shared" ca="1" si="301"/>
        <v/>
      </c>
      <c r="O513" s="108">
        <f t="shared" si="295"/>
        <v>0</v>
      </c>
      <c r="P513" s="21" t="e">
        <f t="shared" si="302"/>
        <v>#N/A</v>
      </c>
      <c r="Q513" s="21" t="e">
        <f t="shared" si="303"/>
        <v>#N/A</v>
      </c>
      <c r="R513" s="21" t="e">
        <f t="shared" si="304"/>
        <v>#N/A</v>
      </c>
      <c r="S513" s="21" t="e">
        <f t="shared" si="305"/>
        <v>#N/A</v>
      </c>
      <c r="T513" s="29" t="e">
        <f t="shared" si="298"/>
        <v>#N/A</v>
      </c>
      <c r="U513" s="34">
        <f t="shared" si="306"/>
        <v>0</v>
      </c>
      <c r="V513" s="35">
        <f t="shared" ca="1" si="309"/>
        <v>44139</v>
      </c>
      <c r="W513" s="54">
        <f t="shared" ca="1" si="310"/>
        <v>10</v>
      </c>
      <c r="X513" s="54">
        <f t="shared" ca="1" si="311"/>
        <v>2020</v>
      </c>
      <c r="Y513" s="55" t="str">
        <f t="shared" ca="1" si="312"/>
        <v>10-2020</v>
      </c>
      <c r="Z513" s="51">
        <f ca="1">IFERROR(VLOOKUP(Y513,IPC!$E$2:$F$1745,2,0),IPC!$H$1)</f>
        <v>138.32155800000001</v>
      </c>
      <c r="AA513" s="48">
        <f t="shared" si="307"/>
        <v>1</v>
      </c>
      <c r="AB513" s="48">
        <f t="shared" si="308"/>
        <v>1900</v>
      </c>
      <c r="AC513" s="32" t="str">
        <f t="shared" si="313"/>
        <v>1-1900</v>
      </c>
      <c r="AD513" s="50">
        <f>IFERROR(VLOOKUP(AC513,IPC!$E$2:$F$1745,2,0),IPC!$H$1)</f>
        <v>138.32155800000001</v>
      </c>
    </row>
    <row r="514" spans="10:30" x14ac:dyDescent="0.25">
      <c r="J514" s="44" t="str">
        <f t="shared" si="296"/>
        <v/>
      </c>
      <c r="K514" s="33" t="str">
        <f t="shared" ca="1" si="300"/>
        <v/>
      </c>
      <c r="L514" s="108">
        <f t="shared" ca="1" si="299"/>
        <v>0</v>
      </c>
      <c r="M514" s="44" t="str">
        <f t="shared" si="297"/>
        <v/>
      </c>
      <c r="N514" s="45" t="str">
        <f t="shared" ca="1" si="301"/>
        <v/>
      </c>
      <c r="O514" s="108">
        <f t="shared" si="295"/>
        <v>0</v>
      </c>
      <c r="P514" s="21" t="e">
        <f t="shared" si="302"/>
        <v>#N/A</v>
      </c>
      <c r="Q514" s="21" t="e">
        <f t="shared" si="303"/>
        <v>#N/A</v>
      </c>
      <c r="R514" s="21" t="e">
        <f t="shared" si="304"/>
        <v>#N/A</v>
      </c>
      <c r="S514" s="21" t="e">
        <f t="shared" si="305"/>
        <v>#N/A</v>
      </c>
      <c r="T514" s="29" t="e">
        <f t="shared" si="298"/>
        <v>#N/A</v>
      </c>
      <c r="U514" s="34">
        <f t="shared" si="306"/>
        <v>0</v>
      </c>
      <c r="V514" s="35">
        <f t="shared" ca="1" si="309"/>
        <v>44139</v>
      </c>
      <c r="W514" s="54">
        <f t="shared" ca="1" si="310"/>
        <v>10</v>
      </c>
      <c r="X514" s="54">
        <f t="shared" ca="1" si="311"/>
        <v>2020</v>
      </c>
      <c r="Y514" s="55" t="str">
        <f t="shared" ca="1" si="312"/>
        <v>10-2020</v>
      </c>
      <c r="Z514" s="51">
        <f ca="1">IFERROR(VLOOKUP(Y514,IPC!$E$2:$F$1745,2,0),IPC!$H$1)</f>
        <v>138.32155800000001</v>
      </c>
      <c r="AA514" s="48">
        <f t="shared" si="307"/>
        <v>1</v>
      </c>
      <c r="AB514" s="48">
        <f t="shared" si="308"/>
        <v>1900</v>
      </c>
      <c r="AC514" s="32" t="str">
        <f t="shared" si="313"/>
        <v>1-1900</v>
      </c>
      <c r="AD514" s="50">
        <f>IFERROR(VLOOKUP(AC514,IPC!$E$2:$F$1745,2,0),IPC!$H$1)</f>
        <v>138.32155800000001</v>
      </c>
    </row>
    <row r="515" spans="10:30" x14ac:dyDescent="0.25">
      <c r="J515" s="44" t="str">
        <f t="shared" si="296"/>
        <v/>
      </c>
      <c r="K515" s="33" t="str">
        <f t="shared" ca="1" si="300"/>
        <v/>
      </c>
      <c r="L515" s="108">
        <f t="shared" ca="1" si="299"/>
        <v>0</v>
      </c>
      <c r="M515" s="44" t="str">
        <f t="shared" si="297"/>
        <v/>
      </c>
      <c r="N515" s="45" t="str">
        <f t="shared" ca="1" si="301"/>
        <v/>
      </c>
      <c r="O515" s="108">
        <f t="shared" si="295"/>
        <v>0</v>
      </c>
      <c r="P515" s="21" t="e">
        <f t="shared" si="302"/>
        <v>#N/A</v>
      </c>
      <c r="Q515" s="21" t="e">
        <f t="shared" si="303"/>
        <v>#N/A</v>
      </c>
      <c r="R515" s="21" t="e">
        <f t="shared" si="304"/>
        <v>#N/A</v>
      </c>
      <c r="S515" s="21" t="e">
        <f t="shared" si="305"/>
        <v>#N/A</v>
      </c>
      <c r="T515" s="29" t="e">
        <f t="shared" si="298"/>
        <v>#N/A</v>
      </c>
      <c r="U515" s="34">
        <f t="shared" si="306"/>
        <v>0</v>
      </c>
      <c r="V515" s="35">
        <f t="shared" ca="1" si="309"/>
        <v>44139</v>
      </c>
      <c r="W515" s="54">
        <f t="shared" ca="1" si="310"/>
        <v>10</v>
      </c>
      <c r="X515" s="54">
        <f t="shared" ca="1" si="311"/>
        <v>2020</v>
      </c>
      <c r="Y515" s="55" t="str">
        <f t="shared" ca="1" si="312"/>
        <v>10-2020</v>
      </c>
      <c r="Z515" s="51">
        <f ca="1">IFERROR(VLOOKUP(Y515,IPC!$E$2:$F$1745,2,0),IPC!$H$1)</f>
        <v>138.32155800000001</v>
      </c>
      <c r="AA515" s="48">
        <f t="shared" si="307"/>
        <v>1</v>
      </c>
      <c r="AB515" s="48">
        <f t="shared" si="308"/>
        <v>1900</v>
      </c>
      <c r="AC515" s="32" t="str">
        <f t="shared" si="313"/>
        <v>1-1900</v>
      </c>
      <c r="AD515" s="50">
        <f>IFERROR(VLOOKUP(AC515,IPC!$E$2:$F$1745,2,0),IPC!$H$1)</f>
        <v>138.32155800000001</v>
      </c>
    </row>
    <row r="516" spans="10:30" x14ac:dyDescent="0.25">
      <c r="J516" s="44" t="str">
        <f t="shared" si="296"/>
        <v/>
      </c>
      <c r="K516" s="33" t="str">
        <f t="shared" ca="1" si="300"/>
        <v/>
      </c>
      <c r="L516" s="108">
        <f t="shared" ca="1" si="299"/>
        <v>0</v>
      </c>
      <c r="M516" s="44" t="str">
        <f t="shared" si="297"/>
        <v/>
      </c>
      <c r="N516" s="45" t="str">
        <f t="shared" ca="1" si="301"/>
        <v/>
      </c>
      <c r="O516" s="108">
        <f t="shared" si="295"/>
        <v>0</v>
      </c>
      <c r="P516" s="21" t="e">
        <f t="shared" si="302"/>
        <v>#N/A</v>
      </c>
      <c r="Q516" s="21" t="e">
        <f t="shared" si="303"/>
        <v>#N/A</v>
      </c>
      <c r="R516" s="21" t="e">
        <f t="shared" si="304"/>
        <v>#N/A</v>
      </c>
      <c r="S516" s="21" t="e">
        <f t="shared" si="305"/>
        <v>#N/A</v>
      </c>
      <c r="T516" s="29" t="e">
        <f t="shared" si="298"/>
        <v>#N/A</v>
      </c>
      <c r="U516" s="34">
        <f t="shared" si="306"/>
        <v>0</v>
      </c>
      <c r="V516" s="35">
        <f t="shared" ca="1" si="309"/>
        <v>44139</v>
      </c>
      <c r="W516" s="54">
        <f t="shared" ca="1" si="310"/>
        <v>10</v>
      </c>
      <c r="X516" s="54">
        <f t="shared" ca="1" si="311"/>
        <v>2020</v>
      </c>
      <c r="Y516" s="55" t="str">
        <f t="shared" ca="1" si="312"/>
        <v>10-2020</v>
      </c>
      <c r="Z516" s="51">
        <f ca="1">IFERROR(VLOOKUP(Y516,IPC!$E$2:$F$1745,2,0),IPC!$H$1)</f>
        <v>138.32155800000001</v>
      </c>
      <c r="AA516" s="48">
        <f t="shared" si="307"/>
        <v>1</v>
      </c>
      <c r="AB516" s="48">
        <f t="shared" si="308"/>
        <v>1900</v>
      </c>
      <c r="AC516" s="32" t="str">
        <f t="shared" si="313"/>
        <v>1-1900</v>
      </c>
      <c r="AD516" s="50">
        <f>IFERROR(VLOOKUP(AC516,IPC!$E$2:$F$1745,2,0),IPC!$H$1)</f>
        <v>138.32155800000001</v>
      </c>
    </row>
    <row r="517" spans="10:30" x14ac:dyDescent="0.25">
      <c r="J517" s="44" t="str">
        <f t="shared" si="296"/>
        <v/>
      </c>
      <c r="K517" s="33" t="str">
        <f t="shared" ca="1" si="300"/>
        <v/>
      </c>
      <c r="L517" s="108">
        <f t="shared" ca="1" si="299"/>
        <v>0</v>
      </c>
      <c r="M517" s="44" t="str">
        <f t="shared" si="297"/>
        <v/>
      </c>
      <c r="N517" s="45" t="str">
        <f t="shared" ca="1" si="301"/>
        <v/>
      </c>
      <c r="O517" s="108">
        <f t="shared" si="295"/>
        <v>0</v>
      </c>
      <c r="P517" s="21" t="e">
        <f t="shared" si="302"/>
        <v>#N/A</v>
      </c>
      <c r="Q517" s="21" t="e">
        <f t="shared" si="303"/>
        <v>#N/A</v>
      </c>
      <c r="R517" s="21" t="e">
        <f t="shared" si="304"/>
        <v>#N/A</v>
      </c>
      <c r="S517" s="21" t="e">
        <f t="shared" si="305"/>
        <v>#N/A</v>
      </c>
      <c r="T517" s="29" t="e">
        <f t="shared" si="298"/>
        <v>#N/A</v>
      </c>
      <c r="U517" s="34">
        <f t="shared" si="306"/>
        <v>0</v>
      </c>
      <c r="V517" s="35">
        <f t="shared" ca="1" si="309"/>
        <v>44139</v>
      </c>
      <c r="W517" s="54">
        <f t="shared" ca="1" si="310"/>
        <v>10</v>
      </c>
      <c r="X517" s="54">
        <f t="shared" ca="1" si="311"/>
        <v>2020</v>
      </c>
      <c r="Y517" s="55" t="str">
        <f t="shared" ca="1" si="312"/>
        <v>10-2020</v>
      </c>
      <c r="Z517" s="51">
        <f ca="1">IFERROR(VLOOKUP(Y517,IPC!$E$2:$F$1745,2,0),IPC!$H$1)</f>
        <v>138.32155800000001</v>
      </c>
      <c r="AA517" s="48">
        <f t="shared" si="307"/>
        <v>1</v>
      </c>
      <c r="AB517" s="48">
        <f t="shared" si="308"/>
        <v>1900</v>
      </c>
      <c r="AC517" s="32" t="str">
        <f t="shared" si="313"/>
        <v>1-1900</v>
      </c>
      <c r="AD517" s="50">
        <f>IFERROR(VLOOKUP(AC517,IPC!$E$2:$F$1745,2,0),IPC!$H$1)</f>
        <v>138.32155800000001</v>
      </c>
    </row>
    <row r="518" spans="10:30" x14ac:dyDescent="0.25">
      <c r="J518" s="44" t="str">
        <f t="shared" si="296"/>
        <v/>
      </c>
      <c r="K518" s="33" t="str">
        <f t="shared" ca="1" si="300"/>
        <v/>
      </c>
      <c r="L518" s="108">
        <f t="shared" ca="1" si="299"/>
        <v>0</v>
      </c>
      <c r="M518" s="44" t="str">
        <f t="shared" si="297"/>
        <v/>
      </c>
      <c r="N518" s="45" t="str">
        <f t="shared" ca="1" si="301"/>
        <v/>
      </c>
      <c r="O518" s="108">
        <f t="shared" si="295"/>
        <v>0</v>
      </c>
      <c r="P518" s="21" t="e">
        <f t="shared" si="302"/>
        <v>#N/A</v>
      </c>
      <c r="Q518" s="21" t="e">
        <f t="shared" si="303"/>
        <v>#N/A</v>
      </c>
      <c r="R518" s="21" t="e">
        <f t="shared" si="304"/>
        <v>#N/A</v>
      </c>
      <c r="S518" s="21" t="e">
        <f t="shared" si="305"/>
        <v>#N/A</v>
      </c>
      <c r="T518" s="29" t="e">
        <f t="shared" si="298"/>
        <v>#N/A</v>
      </c>
      <c r="U518" s="34">
        <f t="shared" si="306"/>
        <v>0</v>
      </c>
      <c r="V518" s="35">
        <f t="shared" ca="1" si="309"/>
        <v>44139</v>
      </c>
      <c r="W518" s="54">
        <f t="shared" ca="1" si="310"/>
        <v>10</v>
      </c>
      <c r="X518" s="54">
        <f t="shared" ca="1" si="311"/>
        <v>2020</v>
      </c>
      <c r="Y518" s="55" t="str">
        <f t="shared" ca="1" si="312"/>
        <v>10-2020</v>
      </c>
      <c r="Z518" s="51">
        <f ca="1">IFERROR(VLOOKUP(Y518,IPC!$E$2:$F$1745,2,0),IPC!$H$1)</f>
        <v>138.32155800000001</v>
      </c>
      <c r="AA518" s="48">
        <f t="shared" si="307"/>
        <v>1</v>
      </c>
      <c r="AB518" s="48">
        <f t="shared" si="308"/>
        <v>1900</v>
      </c>
      <c r="AC518" s="32" t="str">
        <f t="shared" si="313"/>
        <v>1-1900</v>
      </c>
      <c r="AD518" s="50">
        <f>IFERROR(VLOOKUP(AC518,IPC!$E$2:$F$1745,2,0),IPC!$H$1)</f>
        <v>138.32155800000001</v>
      </c>
    </row>
    <row r="519" spans="10:30" x14ac:dyDescent="0.25">
      <c r="J519" s="44" t="str">
        <f t="shared" si="296"/>
        <v/>
      </c>
      <c r="K519" s="33" t="str">
        <f t="shared" ca="1" si="300"/>
        <v/>
      </c>
      <c r="L519" s="108">
        <f t="shared" ca="1" si="299"/>
        <v>0</v>
      </c>
      <c r="M519" s="44" t="str">
        <f t="shared" si="297"/>
        <v/>
      </c>
      <c r="N519" s="45" t="str">
        <f t="shared" ca="1" si="301"/>
        <v/>
      </c>
      <c r="O519" s="108">
        <f t="shared" si="295"/>
        <v>0</v>
      </c>
      <c r="P519" s="21" t="e">
        <f t="shared" si="302"/>
        <v>#N/A</v>
      </c>
      <c r="Q519" s="21" t="e">
        <f t="shared" si="303"/>
        <v>#N/A</v>
      </c>
      <c r="R519" s="21" t="e">
        <f t="shared" si="304"/>
        <v>#N/A</v>
      </c>
      <c r="S519" s="21" t="e">
        <f t="shared" si="305"/>
        <v>#N/A</v>
      </c>
      <c r="T519" s="29" t="e">
        <f t="shared" si="298"/>
        <v>#N/A</v>
      </c>
      <c r="U519" s="34">
        <f t="shared" si="306"/>
        <v>0</v>
      </c>
      <c r="V519" s="35">
        <f t="shared" ca="1" si="309"/>
        <v>44139</v>
      </c>
      <c r="W519" s="54">
        <f t="shared" ca="1" si="310"/>
        <v>10</v>
      </c>
      <c r="X519" s="54">
        <f t="shared" ca="1" si="311"/>
        <v>2020</v>
      </c>
      <c r="Y519" s="55" t="str">
        <f t="shared" ca="1" si="312"/>
        <v>10-2020</v>
      </c>
      <c r="Z519" s="51">
        <f ca="1">IFERROR(VLOOKUP(Y519,IPC!$E$2:$F$1745,2,0),IPC!$H$1)</f>
        <v>138.32155800000001</v>
      </c>
      <c r="AA519" s="48">
        <f t="shared" si="307"/>
        <v>1</v>
      </c>
      <c r="AB519" s="48">
        <f t="shared" si="308"/>
        <v>1900</v>
      </c>
      <c r="AC519" s="32" t="str">
        <f t="shared" si="313"/>
        <v>1-1900</v>
      </c>
      <c r="AD519" s="50">
        <f>IFERROR(VLOOKUP(AC519,IPC!$E$2:$F$1745,2,0),IPC!$H$1)</f>
        <v>138.32155800000001</v>
      </c>
    </row>
    <row r="520" spans="10:30" x14ac:dyDescent="0.25">
      <c r="J520" s="44" t="str">
        <f t="shared" si="296"/>
        <v/>
      </c>
      <c r="K520" s="33" t="str">
        <f t="shared" ca="1" si="300"/>
        <v/>
      </c>
      <c r="L520" s="108">
        <f t="shared" ca="1" si="299"/>
        <v>0</v>
      </c>
      <c r="M520" s="44" t="str">
        <f t="shared" si="297"/>
        <v/>
      </c>
      <c r="N520" s="45" t="str">
        <f t="shared" ca="1" si="301"/>
        <v/>
      </c>
      <c r="O520" s="108">
        <f t="shared" si="295"/>
        <v>0</v>
      </c>
      <c r="P520" s="21" t="e">
        <f t="shared" si="302"/>
        <v>#N/A</v>
      </c>
      <c r="Q520" s="21" t="e">
        <f t="shared" si="303"/>
        <v>#N/A</v>
      </c>
      <c r="R520" s="21" t="e">
        <f t="shared" si="304"/>
        <v>#N/A</v>
      </c>
      <c r="S520" s="21" t="e">
        <f t="shared" si="305"/>
        <v>#N/A</v>
      </c>
      <c r="T520" s="29" t="e">
        <f t="shared" si="298"/>
        <v>#N/A</v>
      </c>
      <c r="U520" s="34">
        <f t="shared" si="306"/>
        <v>0</v>
      </c>
      <c r="V520" s="35">
        <f t="shared" ca="1" si="309"/>
        <v>44139</v>
      </c>
      <c r="W520" s="54">
        <f t="shared" ca="1" si="310"/>
        <v>10</v>
      </c>
      <c r="X520" s="54">
        <f t="shared" ca="1" si="311"/>
        <v>2020</v>
      </c>
      <c r="Y520" s="55" t="str">
        <f t="shared" ca="1" si="312"/>
        <v>10-2020</v>
      </c>
      <c r="Z520" s="51">
        <f ca="1">IFERROR(VLOOKUP(Y520,IPC!$E$2:$F$1745,2,0),IPC!$H$1)</f>
        <v>138.32155800000001</v>
      </c>
      <c r="AA520" s="48">
        <f t="shared" si="307"/>
        <v>1</v>
      </c>
      <c r="AB520" s="48">
        <f t="shared" si="308"/>
        <v>1900</v>
      </c>
      <c r="AC520" s="32" t="str">
        <f t="shared" si="313"/>
        <v>1-1900</v>
      </c>
      <c r="AD520" s="50">
        <f>IFERROR(VLOOKUP(AC520,IPC!$E$2:$F$1745,2,0),IPC!$H$1)</f>
        <v>138.32155800000001</v>
      </c>
    </row>
    <row r="521" spans="10:30" x14ac:dyDescent="0.25">
      <c r="J521" s="44" t="str">
        <f t="shared" si="296"/>
        <v/>
      </c>
      <c r="K521" s="33" t="str">
        <f t="shared" ca="1" si="300"/>
        <v/>
      </c>
      <c r="L521" s="108">
        <f t="shared" ca="1" si="299"/>
        <v>0</v>
      </c>
      <c r="M521" s="44" t="str">
        <f t="shared" si="297"/>
        <v/>
      </c>
      <c r="N521" s="45" t="str">
        <f t="shared" ca="1" si="301"/>
        <v/>
      </c>
      <c r="O521" s="108">
        <f t="shared" si="295"/>
        <v>0</v>
      </c>
      <c r="P521" s="21" t="e">
        <f t="shared" si="302"/>
        <v>#N/A</v>
      </c>
      <c r="Q521" s="21" t="e">
        <f t="shared" si="303"/>
        <v>#N/A</v>
      </c>
      <c r="R521" s="21" t="e">
        <f t="shared" si="304"/>
        <v>#N/A</v>
      </c>
      <c r="S521" s="21" t="e">
        <f t="shared" si="305"/>
        <v>#N/A</v>
      </c>
      <c r="T521" s="29" t="e">
        <f t="shared" si="298"/>
        <v>#N/A</v>
      </c>
      <c r="U521" s="34">
        <f t="shared" si="306"/>
        <v>0</v>
      </c>
      <c r="V521" s="35">
        <f t="shared" ca="1" si="309"/>
        <v>44139</v>
      </c>
      <c r="W521" s="54">
        <f t="shared" ca="1" si="310"/>
        <v>10</v>
      </c>
      <c r="X521" s="54">
        <f t="shared" ca="1" si="311"/>
        <v>2020</v>
      </c>
      <c r="Y521" s="55" t="str">
        <f t="shared" ca="1" si="312"/>
        <v>10-2020</v>
      </c>
      <c r="Z521" s="51">
        <f ca="1">IFERROR(VLOOKUP(Y521,IPC!$E$2:$F$1745,2,0),IPC!$H$1)</f>
        <v>138.32155800000001</v>
      </c>
      <c r="AA521" s="48">
        <f t="shared" si="307"/>
        <v>1</v>
      </c>
      <c r="AB521" s="48">
        <f t="shared" si="308"/>
        <v>1900</v>
      </c>
      <c r="AC521" s="32" t="str">
        <f t="shared" si="313"/>
        <v>1-1900</v>
      </c>
      <c r="AD521" s="50">
        <f>IFERROR(VLOOKUP(AC521,IPC!$E$2:$F$1745,2,0),IPC!$H$1)</f>
        <v>138.32155800000001</v>
      </c>
    </row>
    <row r="522" spans="10:30" x14ac:dyDescent="0.25">
      <c r="J522" s="44" t="str">
        <f t="shared" si="296"/>
        <v/>
      </c>
      <c r="K522" s="33" t="str">
        <f t="shared" ca="1" si="300"/>
        <v/>
      </c>
      <c r="L522" s="108">
        <f t="shared" ca="1" si="299"/>
        <v>0</v>
      </c>
      <c r="M522" s="44" t="str">
        <f t="shared" si="297"/>
        <v/>
      </c>
      <c r="N522" s="45" t="str">
        <f t="shared" ca="1" si="301"/>
        <v/>
      </c>
      <c r="O522" s="108">
        <f t="shared" si="295"/>
        <v>0</v>
      </c>
      <c r="P522" s="21" t="e">
        <f t="shared" si="302"/>
        <v>#N/A</v>
      </c>
      <c r="Q522" s="21" t="e">
        <f t="shared" si="303"/>
        <v>#N/A</v>
      </c>
      <c r="R522" s="21" t="e">
        <f t="shared" si="304"/>
        <v>#N/A</v>
      </c>
      <c r="S522" s="21" t="e">
        <f t="shared" si="305"/>
        <v>#N/A</v>
      </c>
      <c r="T522" s="29" t="e">
        <f t="shared" si="298"/>
        <v>#N/A</v>
      </c>
      <c r="U522" s="34">
        <f t="shared" si="306"/>
        <v>0</v>
      </c>
      <c r="V522" s="35">
        <f t="shared" ca="1" si="309"/>
        <v>44139</v>
      </c>
      <c r="W522" s="54">
        <f t="shared" ca="1" si="310"/>
        <v>10</v>
      </c>
      <c r="X522" s="54">
        <f t="shared" ca="1" si="311"/>
        <v>2020</v>
      </c>
      <c r="Y522" s="55" t="str">
        <f t="shared" ca="1" si="312"/>
        <v>10-2020</v>
      </c>
      <c r="Z522" s="51">
        <f ca="1">IFERROR(VLOOKUP(Y522,IPC!$E$2:$F$1745,2,0),IPC!$H$1)</f>
        <v>138.32155800000001</v>
      </c>
      <c r="AA522" s="48">
        <f t="shared" si="307"/>
        <v>1</v>
      </c>
      <c r="AB522" s="48">
        <f t="shared" si="308"/>
        <v>1900</v>
      </c>
      <c r="AC522" s="32" t="str">
        <f t="shared" si="313"/>
        <v>1-1900</v>
      </c>
      <c r="AD522" s="50">
        <f>IFERROR(VLOOKUP(AC522,IPC!$E$2:$F$1745,2,0),IPC!$H$1)</f>
        <v>138.32155800000001</v>
      </c>
    </row>
    <row r="523" spans="10:30" x14ac:dyDescent="0.25">
      <c r="J523" s="44" t="str">
        <f t="shared" si="296"/>
        <v/>
      </c>
      <c r="K523" s="33" t="str">
        <f t="shared" ca="1" si="300"/>
        <v/>
      </c>
      <c r="L523" s="108">
        <f t="shared" ca="1" si="299"/>
        <v>0</v>
      </c>
      <c r="M523" s="44" t="str">
        <f t="shared" si="297"/>
        <v/>
      </c>
      <c r="N523" s="45" t="str">
        <f t="shared" ca="1" si="301"/>
        <v/>
      </c>
      <c r="O523" s="108">
        <f t="shared" si="295"/>
        <v>0</v>
      </c>
      <c r="P523" s="21" t="e">
        <f t="shared" si="302"/>
        <v>#N/A</v>
      </c>
      <c r="Q523" s="21" t="e">
        <f t="shared" si="303"/>
        <v>#N/A</v>
      </c>
      <c r="R523" s="21" t="e">
        <f t="shared" si="304"/>
        <v>#N/A</v>
      </c>
      <c r="S523" s="21" t="e">
        <f t="shared" si="305"/>
        <v>#N/A</v>
      </c>
      <c r="T523" s="29" t="e">
        <f t="shared" si="298"/>
        <v>#N/A</v>
      </c>
      <c r="U523" s="34">
        <f t="shared" si="306"/>
        <v>0</v>
      </c>
      <c r="V523" s="35">
        <f t="shared" ca="1" si="309"/>
        <v>44139</v>
      </c>
      <c r="W523" s="54">
        <f t="shared" ca="1" si="310"/>
        <v>10</v>
      </c>
      <c r="X523" s="54">
        <f t="shared" ca="1" si="311"/>
        <v>2020</v>
      </c>
      <c r="Y523" s="55" t="str">
        <f t="shared" ca="1" si="312"/>
        <v>10-2020</v>
      </c>
      <c r="Z523" s="51">
        <f ca="1">IFERROR(VLOOKUP(Y523,IPC!$E$2:$F$1745,2,0),IPC!$H$1)</f>
        <v>138.32155800000001</v>
      </c>
      <c r="AA523" s="48">
        <f t="shared" si="307"/>
        <v>1</v>
      </c>
      <c r="AB523" s="48">
        <f t="shared" si="308"/>
        <v>1900</v>
      </c>
      <c r="AC523" s="32" t="str">
        <f t="shared" si="313"/>
        <v>1-1900</v>
      </c>
      <c r="AD523" s="50">
        <f>IFERROR(VLOOKUP(AC523,IPC!$E$2:$F$1745,2,0),IPC!$H$1)</f>
        <v>138.32155800000001</v>
      </c>
    </row>
    <row r="524" spans="10:30" x14ac:dyDescent="0.25">
      <c r="J524" s="44" t="str">
        <f t="shared" si="296"/>
        <v/>
      </c>
      <c r="K524" s="33" t="str">
        <f t="shared" ca="1" si="300"/>
        <v/>
      </c>
      <c r="L524" s="108">
        <f t="shared" ca="1" si="299"/>
        <v>0</v>
      </c>
      <c r="M524" s="44" t="str">
        <f t="shared" si="297"/>
        <v/>
      </c>
      <c r="N524" s="45" t="str">
        <f t="shared" ca="1" si="301"/>
        <v/>
      </c>
      <c r="O524" s="108">
        <f t="shared" si="295"/>
        <v>0</v>
      </c>
      <c r="P524" s="21" t="e">
        <f t="shared" si="302"/>
        <v>#N/A</v>
      </c>
      <c r="Q524" s="21" t="e">
        <f t="shared" si="303"/>
        <v>#N/A</v>
      </c>
      <c r="R524" s="21" t="e">
        <f t="shared" si="304"/>
        <v>#N/A</v>
      </c>
      <c r="S524" s="21" t="e">
        <f t="shared" si="305"/>
        <v>#N/A</v>
      </c>
      <c r="T524" s="29" t="e">
        <f t="shared" si="298"/>
        <v>#N/A</v>
      </c>
      <c r="U524" s="34">
        <f t="shared" si="306"/>
        <v>0</v>
      </c>
      <c r="V524" s="35">
        <f t="shared" ca="1" si="309"/>
        <v>44139</v>
      </c>
      <c r="W524" s="54">
        <f t="shared" ca="1" si="310"/>
        <v>10</v>
      </c>
      <c r="X524" s="54">
        <f t="shared" ca="1" si="311"/>
        <v>2020</v>
      </c>
      <c r="Y524" s="55" t="str">
        <f t="shared" ca="1" si="312"/>
        <v>10-2020</v>
      </c>
      <c r="Z524" s="51">
        <f ca="1">IFERROR(VLOOKUP(Y524,IPC!$E$2:$F$1745,2,0),IPC!$H$1)</f>
        <v>138.32155800000001</v>
      </c>
      <c r="AA524" s="48">
        <f t="shared" si="307"/>
        <v>1</v>
      </c>
      <c r="AB524" s="48">
        <f t="shared" si="308"/>
        <v>1900</v>
      </c>
      <c r="AC524" s="32" t="str">
        <f t="shared" si="313"/>
        <v>1-1900</v>
      </c>
      <c r="AD524" s="50">
        <f>IFERROR(VLOOKUP(AC524,IPC!$E$2:$F$1745,2,0),IPC!$H$1)</f>
        <v>138.32155800000001</v>
      </c>
    </row>
    <row r="525" spans="10:30" x14ac:dyDescent="0.25">
      <c r="J525" s="44" t="str">
        <f t="shared" si="296"/>
        <v/>
      </c>
      <c r="K525" s="33" t="str">
        <f t="shared" ca="1" si="300"/>
        <v/>
      </c>
      <c r="L525" s="108">
        <f t="shared" ca="1" si="299"/>
        <v>0</v>
      </c>
      <c r="M525" s="44" t="str">
        <f t="shared" si="297"/>
        <v/>
      </c>
      <c r="N525" s="45" t="str">
        <f t="shared" ca="1" si="301"/>
        <v/>
      </c>
      <c r="O525" s="108">
        <f t="shared" si="295"/>
        <v>0</v>
      </c>
      <c r="P525" s="21" t="e">
        <f t="shared" si="302"/>
        <v>#N/A</v>
      </c>
      <c r="Q525" s="21" t="e">
        <f t="shared" si="303"/>
        <v>#N/A</v>
      </c>
      <c r="R525" s="21" t="e">
        <f t="shared" si="304"/>
        <v>#N/A</v>
      </c>
      <c r="S525" s="21" t="e">
        <f t="shared" si="305"/>
        <v>#N/A</v>
      </c>
      <c r="T525" s="29" t="e">
        <f t="shared" si="298"/>
        <v>#N/A</v>
      </c>
      <c r="U525" s="34">
        <f t="shared" si="306"/>
        <v>0</v>
      </c>
      <c r="V525" s="35">
        <f t="shared" ca="1" si="309"/>
        <v>44139</v>
      </c>
      <c r="W525" s="54">
        <f t="shared" ca="1" si="310"/>
        <v>10</v>
      </c>
      <c r="X525" s="54">
        <f t="shared" ca="1" si="311"/>
        <v>2020</v>
      </c>
      <c r="Y525" s="55" t="str">
        <f t="shared" ca="1" si="312"/>
        <v>10-2020</v>
      </c>
      <c r="Z525" s="51">
        <f ca="1">IFERROR(VLOOKUP(Y525,IPC!$E$2:$F$1745,2,0),IPC!$H$1)</f>
        <v>138.32155800000001</v>
      </c>
      <c r="AA525" s="48">
        <f t="shared" si="307"/>
        <v>1</v>
      </c>
      <c r="AB525" s="48">
        <f t="shared" si="308"/>
        <v>1900</v>
      </c>
      <c r="AC525" s="32" t="str">
        <f t="shared" si="313"/>
        <v>1-1900</v>
      </c>
      <c r="AD525" s="50">
        <f>IFERROR(VLOOKUP(AC525,IPC!$E$2:$F$1745,2,0),IPC!$H$1)</f>
        <v>138.32155800000001</v>
      </c>
    </row>
    <row r="526" spans="10:30" x14ac:dyDescent="0.25">
      <c r="J526" s="44" t="str">
        <f t="shared" si="296"/>
        <v/>
      </c>
      <c r="K526" s="33" t="str">
        <f t="shared" ca="1" si="300"/>
        <v/>
      </c>
      <c r="L526" s="108">
        <f t="shared" ca="1" si="299"/>
        <v>0</v>
      </c>
      <c r="M526" s="44" t="str">
        <f t="shared" si="297"/>
        <v/>
      </c>
      <c r="N526" s="45" t="str">
        <f t="shared" ca="1" si="301"/>
        <v/>
      </c>
      <c r="O526" s="108">
        <f t="shared" si="295"/>
        <v>0</v>
      </c>
      <c r="P526" s="21" t="e">
        <f t="shared" si="302"/>
        <v>#N/A</v>
      </c>
      <c r="Q526" s="21" t="e">
        <f t="shared" si="303"/>
        <v>#N/A</v>
      </c>
      <c r="R526" s="21" t="e">
        <f t="shared" si="304"/>
        <v>#N/A</v>
      </c>
      <c r="S526" s="21" t="e">
        <f t="shared" si="305"/>
        <v>#N/A</v>
      </c>
      <c r="T526" s="29" t="e">
        <f t="shared" si="298"/>
        <v>#N/A</v>
      </c>
      <c r="U526" s="34">
        <f t="shared" si="306"/>
        <v>0</v>
      </c>
      <c r="V526" s="35">
        <f t="shared" ca="1" si="309"/>
        <v>44139</v>
      </c>
      <c r="W526" s="54">
        <f t="shared" ca="1" si="310"/>
        <v>10</v>
      </c>
      <c r="X526" s="54">
        <f t="shared" ca="1" si="311"/>
        <v>2020</v>
      </c>
      <c r="Y526" s="55" t="str">
        <f t="shared" ca="1" si="312"/>
        <v>10-2020</v>
      </c>
      <c r="Z526" s="51">
        <f ca="1">IFERROR(VLOOKUP(Y526,IPC!$E$2:$F$1745,2,0),IPC!$H$1)</f>
        <v>138.32155800000001</v>
      </c>
      <c r="AA526" s="48">
        <f t="shared" si="307"/>
        <v>1</v>
      </c>
      <c r="AB526" s="48">
        <f t="shared" si="308"/>
        <v>1900</v>
      </c>
      <c r="AC526" s="32" t="str">
        <f t="shared" si="313"/>
        <v>1-1900</v>
      </c>
      <c r="AD526" s="50">
        <f>IFERROR(VLOOKUP(AC526,IPC!$E$2:$F$1745,2,0),IPC!$H$1)</f>
        <v>138.32155800000001</v>
      </c>
    </row>
    <row r="527" spans="10:30" x14ac:dyDescent="0.25">
      <c r="J527" s="44" t="str">
        <f t="shared" si="296"/>
        <v/>
      </c>
      <c r="K527" s="33" t="str">
        <f t="shared" ca="1" si="300"/>
        <v/>
      </c>
      <c r="L527" s="108">
        <f t="shared" ca="1" si="299"/>
        <v>0</v>
      </c>
      <c r="M527" s="44" t="str">
        <f t="shared" si="297"/>
        <v/>
      </c>
      <c r="N527" s="45" t="str">
        <f t="shared" ca="1" si="301"/>
        <v/>
      </c>
      <c r="O527" s="108">
        <f t="shared" si="295"/>
        <v>0</v>
      </c>
      <c r="P527" s="21" t="e">
        <f t="shared" si="302"/>
        <v>#N/A</v>
      </c>
      <c r="Q527" s="21" t="e">
        <f t="shared" si="303"/>
        <v>#N/A</v>
      </c>
      <c r="R527" s="21" t="e">
        <f t="shared" si="304"/>
        <v>#N/A</v>
      </c>
      <c r="S527" s="21" t="e">
        <f t="shared" si="305"/>
        <v>#N/A</v>
      </c>
      <c r="T527" s="29" t="e">
        <f t="shared" si="298"/>
        <v>#N/A</v>
      </c>
      <c r="U527" s="34">
        <f t="shared" si="306"/>
        <v>0</v>
      </c>
      <c r="V527" s="35">
        <f t="shared" ca="1" si="309"/>
        <v>44139</v>
      </c>
      <c r="W527" s="54">
        <f t="shared" ca="1" si="310"/>
        <v>10</v>
      </c>
      <c r="X527" s="54">
        <f t="shared" ca="1" si="311"/>
        <v>2020</v>
      </c>
      <c r="Y527" s="55" t="str">
        <f t="shared" ca="1" si="312"/>
        <v>10-2020</v>
      </c>
      <c r="Z527" s="51">
        <f ca="1">IFERROR(VLOOKUP(Y527,IPC!$E$2:$F$1745,2,0),IPC!$H$1)</f>
        <v>138.32155800000001</v>
      </c>
      <c r="AA527" s="48">
        <f t="shared" si="307"/>
        <v>1</v>
      </c>
      <c r="AB527" s="48">
        <f t="shared" si="308"/>
        <v>1900</v>
      </c>
      <c r="AC527" s="32" t="str">
        <f t="shared" si="313"/>
        <v>1-1900</v>
      </c>
      <c r="AD527" s="50">
        <f>IFERROR(VLOOKUP(AC527,IPC!$E$2:$F$1745,2,0),IPC!$H$1)</f>
        <v>138.32155800000001</v>
      </c>
    </row>
    <row r="528" spans="10:30" x14ac:dyDescent="0.25">
      <c r="J528" s="44" t="str">
        <f t="shared" si="296"/>
        <v/>
      </c>
      <c r="K528" s="33" t="str">
        <f t="shared" ca="1" si="300"/>
        <v/>
      </c>
      <c r="L528" s="108">
        <f t="shared" ca="1" si="299"/>
        <v>0</v>
      </c>
      <c r="M528" s="44" t="str">
        <f t="shared" si="297"/>
        <v/>
      </c>
      <c r="N528" s="45" t="str">
        <f t="shared" ca="1" si="301"/>
        <v/>
      </c>
      <c r="O528" s="108">
        <f t="shared" si="295"/>
        <v>0</v>
      </c>
      <c r="P528" s="21" t="e">
        <f t="shared" si="302"/>
        <v>#N/A</v>
      </c>
      <c r="Q528" s="21" t="e">
        <f t="shared" si="303"/>
        <v>#N/A</v>
      </c>
      <c r="R528" s="21" t="e">
        <f t="shared" si="304"/>
        <v>#N/A</v>
      </c>
      <c r="S528" s="21" t="e">
        <f t="shared" si="305"/>
        <v>#N/A</v>
      </c>
      <c r="T528" s="29" t="e">
        <f t="shared" si="298"/>
        <v>#N/A</v>
      </c>
      <c r="U528" s="34">
        <f t="shared" si="306"/>
        <v>0</v>
      </c>
      <c r="V528" s="35">
        <f t="shared" ca="1" si="309"/>
        <v>44139</v>
      </c>
      <c r="W528" s="54">
        <f t="shared" ca="1" si="310"/>
        <v>10</v>
      </c>
      <c r="X528" s="54">
        <f t="shared" ca="1" si="311"/>
        <v>2020</v>
      </c>
      <c r="Y528" s="55" t="str">
        <f t="shared" ca="1" si="312"/>
        <v>10-2020</v>
      </c>
      <c r="Z528" s="51">
        <f ca="1">IFERROR(VLOOKUP(Y528,IPC!$E$2:$F$1745,2,0),IPC!$H$1)</f>
        <v>138.32155800000001</v>
      </c>
      <c r="AA528" s="48">
        <f t="shared" si="307"/>
        <v>1</v>
      </c>
      <c r="AB528" s="48">
        <f t="shared" si="308"/>
        <v>1900</v>
      </c>
      <c r="AC528" s="32" t="str">
        <f t="shared" si="313"/>
        <v>1-1900</v>
      </c>
      <c r="AD528" s="50">
        <f>IFERROR(VLOOKUP(AC528,IPC!$E$2:$F$1745,2,0),IPC!$H$1)</f>
        <v>138.32155800000001</v>
      </c>
    </row>
    <row r="529" spans="10:30" x14ac:dyDescent="0.25">
      <c r="J529" s="44" t="str">
        <f t="shared" si="296"/>
        <v/>
      </c>
      <c r="K529" s="33" t="str">
        <f t="shared" ca="1" si="300"/>
        <v/>
      </c>
      <c r="L529" s="108">
        <f t="shared" ca="1" si="299"/>
        <v>0</v>
      </c>
      <c r="M529" s="44" t="str">
        <f t="shared" si="297"/>
        <v/>
      </c>
      <c r="N529" s="45" t="str">
        <f t="shared" ca="1" si="301"/>
        <v/>
      </c>
      <c r="O529" s="108">
        <f t="shared" si="295"/>
        <v>0</v>
      </c>
      <c r="P529" s="21" t="e">
        <f t="shared" si="302"/>
        <v>#N/A</v>
      </c>
      <c r="Q529" s="21" t="e">
        <f t="shared" si="303"/>
        <v>#N/A</v>
      </c>
      <c r="R529" s="21" t="e">
        <f t="shared" si="304"/>
        <v>#N/A</v>
      </c>
      <c r="S529" s="21" t="e">
        <f t="shared" si="305"/>
        <v>#N/A</v>
      </c>
      <c r="T529" s="29" t="e">
        <f t="shared" si="298"/>
        <v>#N/A</v>
      </c>
      <c r="U529" s="34">
        <f t="shared" si="306"/>
        <v>0</v>
      </c>
      <c r="V529" s="35">
        <f t="shared" ca="1" si="309"/>
        <v>44139</v>
      </c>
      <c r="W529" s="54">
        <f t="shared" ca="1" si="310"/>
        <v>10</v>
      </c>
      <c r="X529" s="54">
        <f t="shared" ca="1" si="311"/>
        <v>2020</v>
      </c>
      <c r="Y529" s="55" t="str">
        <f t="shared" ca="1" si="312"/>
        <v>10-2020</v>
      </c>
      <c r="Z529" s="51">
        <f ca="1">IFERROR(VLOOKUP(Y529,IPC!$E$2:$F$1745,2,0),IPC!$H$1)</f>
        <v>138.32155800000001</v>
      </c>
      <c r="AA529" s="48">
        <f t="shared" si="307"/>
        <v>1</v>
      </c>
      <c r="AB529" s="48">
        <f t="shared" si="308"/>
        <v>1900</v>
      </c>
      <c r="AC529" s="32" t="str">
        <f t="shared" si="313"/>
        <v>1-1900</v>
      </c>
      <c r="AD529" s="50">
        <f>IFERROR(VLOOKUP(AC529,IPC!$E$2:$F$1745,2,0),IPC!$H$1)</f>
        <v>138.32155800000001</v>
      </c>
    </row>
    <row r="530" spans="10:30" x14ac:dyDescent="0.25">
      <c r="J530" s="44" t="str">
        <f t="shared" si="296"/>
        <v/>
      </c>
      <c r="K530" s="33" t="str">
        <f t="shared" ca="1" si="300"/>
        <v/>
      </c>
      <c r="L530" s="108">
        <f t="shared" ca="1" si="299"/>
        <v>0</v>
      </c>
      <c r="M530" s="44" t="str">
        <f t="shared" si="297"/>
        <v/>
      </c>
      <c r="N530" s="45" t="str">
        <f t="shared" ca="1" si="301"/>
        <v/>
      </c>
      <c r="O530" s="108">
        <f t="shared" si="295"/>
        <v>0</v>
      </c>
      <c r="P530" s="21" t="e">
        <f t="shared" si="302"/>
        <v>#N/A</v>
      </c>
      <c r="Q530" s="21" t="e">
        <f t="shared" si="303"/>
        <v>#N/A</v>
      </c>
      <c r="R530" s="21" t="e">
        <f t="shared" si="304"/>
        <v>#N/A</v>
      </c>
      <c r="S530" s="21" t="e">
        <f t="shared" si="305"/>
        <v>#N/A</v>
      </c>
      <c r="T530" s="29" t="e">
        <f t="shared" si="298"/>
        <v>#N/A</v>
      </c>
      <c r="U530" s="34">
        <f t="shared" si="306"/>
        <v>0</v>
      </c>
      <c r="V530" s="35">
        <f t="shared" ca="1" si="309"/>
        <v>44139</v>
      </c>
      <c r="W530" s="54">
        <f t="shared" ca="1" si="310"/>
        <v>10</v>
      </c>
      <c r="X530" s="54">
        <f t="shared" ca="1" si="311"/>
        <v>2020</v>
      </c>
      <c r="Y530" s="55" t="str">
        <f t="shared" ca="1" si="312"/>
        <v>10-2020</v>
      </c>
      <c r="Z530" s="51">
        <f ca="1">IFERROR(VLOOKUP(Y530,IPC!$E$2:$F$1745,2,0),IPC!$H$1)</f>
        <v>138.32155800000001</v>
      </c>
      <c r="AA530" s="48">
        <f t="shared" si="307"/>
        <v>1</v>
      </c>
      <c r="AB530" s="48">
        <f t="shared" si="308"/>
        <v>1900</v>
      </c>
      <c r="AC530" s="32" t="str">
        <f t="shared" si="313"/>
        <v>1-1900</v>
      </c>
      <c r="AD530" s="50">
        <f>IFERROR(VLOOKUP(AC530,IPC!$E$2:$F$1745,2,0),IPC!$H$1)</f>
        <v>138.32155800000001</v>
      </c>
    </row>
    <row r="531" spans="10:30" x14ac:dyDescent="0.25">
      <c r="J531" s="44" t="str">
        <f t="shared" si="296"/>
        <v/>
      </c>
      <c r="K531" s="33" t="str">
        <f t="shared" ca="1" si="300"/>
        <v/>
      </c>
      <c r="L531" s="108">
        <f t="shared" ca="1" si="299"/>
        <v>0</v>
      </c>
      <c r="M531" s="44" t="str">
        <f t="shared" si="297"/>
        <v/>
      </c>
      <c r="N531" s="45" t="str">
        <f t="shared" ca="1" si="301"/>
        <v/>
      </c>
      <c r="O531" s="108">
        <f t="shared" si="295"/>
        <v>0</v>
      </c>
      <c r="P531" s="21" t="e">
        <f t="shared" si="302"/>
        <v>#N/A</v>
      </c>
      <c r="Q531" s="21" t="e">
        <f t="shared" si="303"/>
        <v>#N/A</v>
      </c>
      <c r="R531" s="21" t="e">
        <f t="shared" si="304"/>
        <v>#N/A</v>
      </c>
      <c r="S531" s="21" t="e">
        <f t="shared" si="305"/>
        <v>#N/A</v>
      </c>
      <c r="T531" s="29" t="e">
        <f t="shared" si="298"/>
        <v>#N/A</v>
      </c>
      <c r="U531" s="34">
        <f t="shared" si="306"/>
        <v>0</v>
      </c>
      <c r="V531" s="35">
        <f t="shared" ca="1" si="309"/>
        <v>44139</v>
      </c>
      <c r="W531" s="54">
        <f t="shared" ca="1" si="310"/>
        <v>10</v>
      </c>
      <c r="X531" s="54">
        <f t="shared" ca="1" si="311"/>
        <v>2020</v>
      </c>
      <c r="Y531" s="55" t="str">
        <f t="shared" ca="1" si="312"/>
        <v>10-2020</v>
      </c>
      <c r="Z531" s="51">
        <f ca="1">IFERROR(VLOOKUP(Y531,IPC!$E$2:$F$1745,2,0),IPC!$H$1)</f>
        <v>138.32155800000001</v>
      </c>
      <c r="AA531" s="48">
        <f t="shared" si="307"/>
        <v>1</v>
      </c>
      <c r="AB531" s="48">
        <f t="shared" si="308"/>
        <v>1900</v>
      </c>
      <c r="AC531" s="32" t="str">
        <f t="shared" si="313"/>
        <v>1-1900</v>
      </c>
      <c r="AD531" s="50">
        <f>IFERROR(VLOOKUP(AC531,IPC!$E$2:$F$1745,2,0),IPC!$H$1)</f>
        <v>138.32155800000001</v>
      </c>
    </row>
    <row r="532" spans="10:30" x14ac:dyDescent="0.25">
      <c r="J532" s="44" t="str">
        <f t="shared" si="296"/>
        <v/>
      </c>
      <c r="K532" s="33" t="str">
        <f t="shared" ca="1" si="300"/>
        <v/>
      </c>
      <c r="L532" s="108">
        <f t="shared" ca="1" si="299"/>
        <v>0</v>
      </c>
      <c r="M532" s="44" t="str">
        <f t="shared" si="297"/>
        <v/>
      </c>
      <c r="N532" s="45" t="str">
        <f t="shared" ca="1" si="301"/>
        <v/>
      </c>
      <c r="O532" s="108">
        <f t="shared" ref="O532:O595" si="314">+IF(M532="Provisión contable",N532,0)</f>
        <v>0</v>
      </c>
      <c r="P532" s="21" t="e">
        <f t="shared" si="302"/>
        <v>#N/A</v>
      </c>
      <c r="Q532" s="21" t="e">
        <f t="shared" si="303"/>
        <v>#N/A</v>
      </c>
      <c r="R532" s="21" t="e">
        <f t="shared" si="304"/>
        <v>#N/A</v>
      </c>
      <c r="S532" s="21" t="e">
        <f t="shared" si="305"/>
        <v>#N/A</v>
      </c>
      <c r="T532" s="29" t="e">
        <f t="shared" si="298"/>
        <v>#N/A</v>
      </c>
      <c r="U532" s="34">
        <f t="shared" si="306"/>
        <v>0</v>
      </c>
      <c r="V532" s="35">
        <f t="shared" ca="1" si="309"/>
        <v>44139</v>
      </c>
      <c r="W532" s="54">
        <f t="shared" ca="1" si="310"/>
        <v>10</v>
      </c>
      <c r="X532" s="54">
        <f t="shared" ca="1" si="311"/>
        <v>2020</v>
      </c>
      <c r="Y532" s="55" t="str">
        <f t="shared" ca="1" si="312"/>
        <v>10-2020</v>
      </c>
      <c r="Z532" s="51">
        <f ca="1">IFERROR(VLOOKUP(Y532,IPC!$E$2:$F$1745,2,0),IPC!$H$1)</f>
        <v>138.32155800000001</v>
      </c>
      <c r="AA532" s="48">
        <f t="shared" si="307"/>
        <v>1</v>
      </c>
      <c r="AB532" s="48">
        <f t="shared" si="308"/>
        <v>1900</v>
      </c>
      <c r="AC532" s="32" t="str">
        <f t="shared" si="313"/>
        <v>1-1900</v>
      </c>
      <c r="AD532" s="50">
        <f>IFERROR(VLOOKUP(AC532,IPC!$E$2:$F$1745,2,0),IPC!$H$1)</f>
        <v>138.32155800000001</v>
      </c>
    </row>
    <row r="533" spans="10:30" x14ac:dyDescent="0.25">
      <c r="J533" s="44" t="str">
        <f t="shared" si="296"/>
        <v/>
      </c>
      <c r="K533" s="33" t="str">
        <f t="shared" ca="1" si="300"/>
        <v/>
      </c>
      <c r="L533" s="108">
        <f t="shared" ca="1" si="299"/>
        <v>0</v>
      </c>
      <c r="M533" s="44" t="str">
        <f t="shared" si="297"/>
        <v/>
      </c>
      <c r="N533" s="45" t="str">
        <f t="shared" ca="1" si="301"/>
        <v/>
      </c>
      <c r="O533" s="108">
        <f t="shared" si="314"/>
        <v>0</v>
      </c>
      <c r="P533" s="21" t="e">
        <f t="shared" si="302"/>
        <v>#N/A</v>
      </c>
      <c r="Q533" s="21" t="e">
        <f t="shared" si="303"/>
        <v>#N/A</v>
      </c>
      <c r="R533" s="21" t="e">
        <f t="shared" si="304"/>
        <v>#N/A</v>
      </c>
      <c r="S533" s="21" t="e">
        <f t="shared" si="305"/>
        <v>#N/A</v>
      </c>
      <c r="T533" s="29" t="e">
        <f t="shared" si="298"/>
        <v>#N/A</v>
      </c>
      <c r="U533" s="34">
        <f t="shared" si="306"/>
        <v>0</v>
      </c>
      <c r="V533" s="35">
        <f t="shared" ca="1" si="309"/>
        <v>44139</v>
      </c>
      <c r="W533" s="54">
        <f t="shared" ca="1" si="310"/>
        <v>10</v>
      </c>
      <c r="X533" s="54">
        <f t="shared" ca="1" si="311"/>
        <v>2020</v>
      </c>
      <c r="Y533" s="55" t="str">
        <f t="shared" ca="1" si="312"/>
        <v>10-2020</v>
      </c>
      <c r="Z533" s="51">
        <f ca="1">IFERROR(VLOOKUP(Y533,IPC!$E$2:$F$1745,2,0),IPC!$H$1)</f>
        <v>138.32155800000001</v>
      </c>
      <c r="AA533" s="48">
        <f t="shared" si="307"/>
        <v>1</v>
      </c>
      <c r="AB533" s="48">
        <f t="shared" si="308"/>
        <v>1900</v>
      </c>
      <c r="AC533" s="32" t="str">
        <f t="shared" si="313"/>
        <v>1-1900</v>
      </c>
      <c r="AD533" s="50">
        <f>IFERROR(VLOOKUP(AC533,IPC!$E$2:$F$1745,2,0),IPC!$H$1)</f>
        <v>138.32155800000001</v>
      </c>
    </row>
    <row r="534" spans="10:30" x14ac:dyDescent="0.25">
      <c r="J534" s="44" t="str">
        <f t="shared" si="296"/>
        <v/>
      </c>
      <c r="K534" s="33" t="str">
        <f t="shared" ca="1" si="300"/>
        <v/>
      </c>
      <c r="L534" s="108">
        <f t="shared" ca="1" si="299"/>
        <v>0</v>
      </c>
      <c r="M534" s="44" t="str">
        <f t="shared" si="297"/>
        <v/>
      </c>
      <c r="N534" s="45" t="str">
        <f t="shared" ca="1" si="301"/>
        <v/>
      </c>
      <c r="O534" s="108">
        <f t="shared" si="314"/>
        <v>0</v>
      </c>
      <c r="P534" s="21" t="e">
        <f t="shared" si="302"/>
        <v>#N/A</v>
      </c>
      <c r="Q534" s="21" t="e">
        <f t="shared" si="303"/>
        <v>#N/A</v>
      </c>
      <c r="R534" s="21" t="e">
        <f t="shared" si="304"/>
        <v>#N/A</v>
      </c>
      <c r="S534" s="21" t="e">
        <f t="shared" si="305"/>
        <v>#N/A</v>
      </c>
      <c r="T534" s="29" t="e">
        <f t="shared" si="298"/>
        <v>#N/A</v>
      </c>
      <c r="U534" s="34">
        <f t="shared" si="306"/>
        <v>0</v>
      </c>
      <c r="V534" s="35">
        <f t="shared" ca="1" si="309"/>
        <v>44139</v>
      </c>
      <c r="W534" s="54">
        <f t="shared" ca="1" si="310"/>
        <v>10</v>
      </c>
      <c r="X534" s="54">
        <f t="shared" ca="1" si="311"/>
        <v>2020</v>
      </c>
      <c r="Y534" s="55" t="str">
        <f t="shared" ca="1" si="312"/>
        <v>10-2020</v>
      </c>
      <c r="Z534" s="51">
        <f ca="1">IFERROR(VLOOKUP(Y534,IPC!$E$2:$F$1745,2,0),IPC!$H$1)</f>
        <v>138.32155800000001</v>
      </c>
      <c r="AA534" s="48">
        <f t="shared" si="307"/>
        <v>1</v>
      </c>
      <c r="AB534" s="48">
        <f t="shared" si="308"/>
        <v>1900</v>
      </c>
      <c r="AC534" s="32" t="str">
        <f t="shared" si="313"/>
        <v>1-1900</v>
      </c>
      <c r="AD534" s="50">
        <f>IFERROR(VLOOKUP(AC534,IPC!$E$2:$F$1745,2,0),IPC!$H$1)</f>
        <v>138.32155800000001</v>
      </c>
    </row>
    <row r="535" spans="10:30" x14ac:dyDescent="0.25">
      <c r="J535" s="44" t="str">
        <f t="shared" si="296"/>
        <v/>
      </c>
      <c r="K535" s="33" t="str">
        <f t="shared" ca="1" si="300"/>
        <v/>
      </c>
      <c r="L535" s="108">
        <f t="shared" ca="1" si="299"/>
        <v>0</v>
      </c>
      <c r="M535" s="44" t="str">
        <f t="shared" si="297"/>
        <v/>
      </c>
      <c r="N535" s="45" t="str">
        <f t="shared" ca="1" si="301"/>
        <v/>
      </c>
      <c r="O535" s="108">
        <f t="shared" si="314"/>
        <v>0</v>
      </c>
      <c r="P535" s="21" t="e">
        <f t="shared" si="302"/>
        <v>#N/A</v>
      </c>
      <c r="Q535" s="21" t="e">
        <f t="shared" si="303"/>
        <v>#N/A</v>
      </c>
      <c r="R535" s="21" t="e">
        <f t="shared" si="304"/>
        <v>#N/A</v>
      </c>
      <c r="S535" s="21" t="e">
        <f t="shared" si="305"/>
        <v>#N/A</v>
      </c>
      <c r="T535" s="29" t="e">
        <f t="shared" si="298"/>
        <v>#N/A</v>
      </c>
      <c r="U535" s="34">
        <f t="shared" si="306"/>
        <v>0</v>
      </c>
      <c r="V535" s="35">
        <f t="shared" ca="1" si="309"/>
        <v>44139</v>
      </c>
      <c r="W535" s="54">
        <f t="shared" ca="1" si="310"/>
        <v>10</v>
      </c>
      <c r="X535" s="54">
        <f t="shared" ca="1" si="311"/>
        <v>2020</v>
      </c>
      <c r="Y535" s="55" t="str">
        <f t="shared" ca="1" si="312"/>
        <v>10-2020</v>
      </c>
      <c r="Z535" s="51">
        <f ca="1">IFERROR(VLOOKUP(Y535,IPC!$E$2:$F$1745,2,0),IPC!$H$1)</f>
        <v>138.32155800000001</v>
      </c>
      <c r="AA535" s="48">
        <f t="shared" si="307"/>
        <v>1</v>
      </c>
      <c r="AB535" s="48">
        <f t="shared" si="308"/>
        <v>1900</v>
      </c>
      <c r="AC535" s="32" t="str">
        <f t="shared" si="313"/>
        <v>1-1900</v>
      </c>
      <c r="AD535" s="50">
        <f>IFERROR(VLOOKUP(AC535,IPC!$E$2:$F$1745,2,0),IPC!$H$1)</f>
        <v>138.32155800000001</v>
      </c>
    </row>
    <row r="536" spans="10:30" x14ac:dyDescent="0.25">
      <c r="J536" s="44" t="str">
        <f t="shared" ref="J536:J599" si="315">IFERROR(IF(T548&gt;0.5,"ALTA",IF(AND(T548&gt;0.25,T548&lt;=0.5),"MEDIA",IF(AND(T548&gt;=0.1,T548&lt;=0.25),"BAJA",IF(AND(T548&lt;0.1),"REMOTA")))),"")</f>
        <v/>
      </c>
      <c r="K536" s="33" t="str">
        <f t="shared" ca="1" si="300"/>
        <v/>
      </c>
      <c r="L536" s="108">
        <f t="shared" ca="1" si="299"/>
        <v>0</v>
      </c>
      <c r="M536" s="44" t="str">
        <f t="shared" ref="M536:M599" si="316">IFERROR(IF(T548&gt;50%,"Provisión contable",IF(T548&lt;=10%,"No se registra","Cuentas de orden")),"")</f>
        <v/>
      </c>
      <c r="N536" s="45" t="str">
        <f t="shared" ca="1" si="301"/>
        <v/>
      </c>
      <c r="O536" s="108">
        <f t="shared" si="314"/>
        <v>0</v>
      </c>
      <c r="P536" s="21" t="e">
        <f t="shared" si="302"/>
        <v>#N/A</v>
      </c>
      <c r="Q536" s="21" t="e">
        <f t="shared" si="303"/>
        <v>#N/A</v>
      </c>
      <c r="R536" s="21" t="e">
        <f t="shared" si="304"/>
        <v>#N/A</v>
      </c>
      <c r="S536" s="21" t="e">
        <f t="shared" si="305"/>
        <v>#N/A</v>
      </c>
      <c r="T536" s="29" t="e">
        <f t="shared" si="298"/>
        <v>#N/A</v>
      </c>
      <c r="U536" s="34">
        <f t="shared" si="306"/>
        <v>0</v>
      </c>
      <c r="V536" s="35">
        <f t="shared" ca="1" si="309"/>
        <v>44139</v>
      </c>
      <c r="W536" s="54">
        <f t="shared" ca="1" si="310"/>
        <v>10</v>
      </c>
      <c r="X536" s="54">
        <f t="shared" ca="1" si="311"/>
        <v>2020</v>
      </c>
      <c r="Y536" s="55" t="str">
        <f t="shared" ca="1" si="312"/>
        <v>10-2020</v>
      </c>
      <c r="Z536" s="51">
        <f ca="1">IFERROR(VLOOKUP(Y536,IPC!$E$2:$F$1745,2,0),IPC!$H$1)</f>
        <v>138.32155800000001</v>
      </c>
      <c r="AA536" s="48">
        <f t="shared" si="307"/>
        <v>1</v>
      </c>
      <c r="AB536" s="48">
        <f t="shared" si="308"/>
        <v>1900</v>
      </c>
      <c r="AC536" s="32" t="str">
        <f t="shared" si="313"/>
        <v>1-1900</v>
      </c>
      <c r="AD536" s="50">
        <f>IFERROR(VLOOKUP(AC536,IPC!$E$2:$F$1745,2,0),IPC!$H$1)</f>
        <v>138.32155800000001</v>
      </c>
    </row>
    <row r="537" spans="10:30" x14ac:dyDescent="0.25">
      <c r="J537" s="44" t="str">
        <f t="shared" si="315"/>
        <v/>
      </c>
      <c r="K537" s="33" t="str">
        <f t="shared" ca="1" si="300"/>
        <v/>
      </c>
      <c r="L537" s="108">
        <f t="shared" ca="1" si="299"/>
        <v>0</v>
      </c>
      <c r="M537" s="44" t="str">
        <f t="shared" si="316"/>
        <v/>
      </c>
      <c r="N537" s="45" t="str">
        <f t="shared" ca="1" si="301"/>
        <v/>
      </c>
      <c r="O537" s="108">
        <f t="shared" si="314"/>
        <v>0</v>
      </c>
      <c r="P537" s="21" t="e">
        <f t="shared" si="302"/>
        <v>#N/A</v>
      </c>
      <c r="Q537" s="21" t="e">
        <f t="shared" si="303"/>
        <v>#N/A</v>
      </c>
      <c r="R537" s="21" t="e">
        <f t="shared" si="304"/>
        <v>#N/A</v>
      </c>
      <c r="S537" s="21" t="e">
        <f t="shared" si="305"/>
        <v>#N/A</v>
      </c>
      <c r="T537" s="29" t="e">
        <f t="shared" si="298"/>
        <v>#N/A</v>
      </c>
      <c r="U537" s="34">
        <f t="shared" si="306"/>
        <v>0</v>
      </c>
      <c r="V537" s="35">
        <f t="shared" ca="1" si="309"/>
        <v>44139</v>
      </c>
      <c r="W537" s="54">
        <f t="shared" ca="1" si="310"/>
        <v>10</v>
      </c>
      <c r="X537" s="54">
        <f t="shared" ca="1" si="311"/>
        <v>2020</v>
      </c>
      <c r="Y537" s="55" t="str">
        <f t="shared" ca="1" si="312"/>
        <v>10-2020</v>
      </c>
      <c r="Z537" s="51">
        <f ca="1">IFERROR(VLOOKUP(Y537,IPC!$E$2:$F$1745,2,0),IPC!$H$1)</f>
        <v>138.32155800000001</v>
      </c>
      <c r="AA537" s="48">
        <f t="shared" si="307"/>
        <v>1</v>
      </c>
      <c r="AB537" s="48">
        <f t="shared" si="308"/>
        <v>1900</v>
      </c>
      <c r="AC537" s="32" t="str">
        <f t="shared" si="313"/>
        <v>1-1900</v>
      </c>
      <c r="AD537" s="50">
        <f>IFERROR(VLOOKUP(AC537,IPC!$E$2:$F$1745,2,0),IPC!$H$1)</f>
        <v>138.32155800000001</v>
      </c>
    </row>
    <row r="538" spans="10:30" x14ac:dyDescent="0.25">
      <c r="J538" s="44" t="str">
        <f t="shared" si="315"/>
        <v/>
      </c>
      <c r="K538" s="33" t="str">
        <f t="shared" ca="1" si="300"/>
        <v/>
      </c>
      <c r="L538" s="108">
        <f t="shared" ca="1" si="299"/>
        <v>0</v>
      </c>
      <c r="M538" s="44" t="str">
        <f t="shared" si="316"/>
        <v/>
      </c>
      <c r="N538" s="45" t="str">
        <f t="shared" ca="1" si="301"/>
        <v/>
      </c>
      <c r="O538" s="108">
        <f t="shared" si="314"/>
        <v>0</v>
      </c>
      <c r="P538" s="21" t="e">
        <f t="shared" si="302"/>
        <v>#N/A</v>
      </c>
      <c r="Q538" s="21" t="e">
        <f t="shared" si="303"/>
        <v>#N/A</v>
      </c>
      <c r="R538" s="21" t="e">
        <f t="shared" si="304"/>
        <v>#N/A</v>
      </c>
      <c r="S538" s="21" t="e">
        <f t="shared" si="305"/>
        <v>#N/A</v>
      </c>
      <c r="T538" s="29" t="e">
        <f t="shared" si="298"/>
        <v>#N/A</v>
      </c>
      <c r="U538" s="34">
        <f t="shared" si="306"/>
        <v>0</v>
      </c>
      <c r="V538" s="35">
        <f t="shared" ca="1" si="309"/>
        <v>44139</v>
      </c>
      <c r="W538" s="54">
        <f t="shared" ca="1" si="310"/>
        <v>10</v>
      </c>
      <c r="X538" s="54">
        <f t="shared" ca="1" si="311"/>
        <v>2020</v>
      </c>
      <c r="Y538" s="55" t="str">
        <f t="shared" ca="1" si="312"/>
        <v>10-2020</v>
      </c>
      <c r="Z538" s="51">
        <f ca="1">IFERROR(VLOOKUP(Y538,IPC!$E$2:$F$1745,2,0),IPC!$H$1)</f>
        <v>138.32155800000001</v>
      </c>
      <c r="AA538" s="48">
        <f t="shared" si="307"/>
        <v>1</v>
      </c>
      <c r="AB538" s="48">
        <f t="shared" si="308"/>
        <v>1900</v>
      </c>
      <c r="AC538" s="32" t="str">
        <f t="shared" si="313"/>
        <v>1-1900</v>
      </c>
      <c r="AD538" s="50">
        <f>IFERROR(VLOOKUP(AC538,IPC!$E$2:$F$1745,2,0),IPC!$H$1)</f>
        <v>138.32155800000001</v>
      </c>
    </row>
    <row r="539" spans="10:30" x14ac:dyDescent="0.25">
      <c r="J539" s="44" t="str">
        <f t="shared" si="315"/>
        <v/>
      </c>
      <c r="K539" s="33" t="str">
        <f t="shared" ca="1" si="300"/>
        <v/>
      </c>
      <c r="L539" s="108">
        <f t="shared" ca="1" si="299"/>
        <v>0</v>
      </c>
      <c r="M539" s="44" t="str">
        <f t="shared" si="316"/>
        <v/>
      </c>
      <c r="N539" s="45" t="str">
        <f t="shared" ca="1" si="301"/>
        <v/>
      </c>
      <c r="O539" s="108">
        <f t="shared" si="314"/>
        <v>0</v>
      </c>
      <c r="P539" s="21" t="e">
        <f t="shared" si="302"/>
        <v>#N/A</v>
      </c>
      <c r="Q539" s="21" t="e">
        <f t="shared" si="303"/>
        <v>#N/A</v>
      </c>
      <c r="R539" s="21" t="e">
        <f t="shared" si="304"/>
        <v>#N/A</v>
      </c>
      <c r="S539" s="21" t="e">
        <f t="shared" si="305"/>
        <v>#N/A</v>
      </c>
      <c r="T539" s="29" t="e">
        <f t="shared" si="298"/>
        <v>#N/A</v>
      </c>
      <c r="U539" s="34">
        <f t="shared" si="306"/>
        <v>0</v>
      </c>
      <c r="V539" s="35">
        <f t="shared" ca="1" si="309"/>
        <v>44139</v>
      </c>
      <c r="W539" s="54">
        <f t="shared" ca="1" si="310"/>
        <v>10</v>
      </c>
      <c r="X539" s="54">
        <f t="shared" ca="1" si="311"/>
        <v>2020</v>
      </c>
      <c r="Y539" s="55" t="str">
        <f t="shared" ca="1" si="312"/>
        <v>10-2020</v>
      </c>
      <c r="Z539" s="51">
        <f ca="1">IFERROR(VLOOKUP(Y539,IPC!$E$2:$F$1745,2,0),IPC!$H$1)</f>
        <v>138.32155800000001</v>
      </c>
      <c r="AA539" s="48">
        <f t="shared" si="307"/>
        <v>1</v>
      </c>
      <c r="AB539" s="48">
        <f t="shared" si="308"/>
        <v>1900</v>
      </c>
      <c r="AC539" s="32" t="str">
        <f t="shared" si="313"/>
        <v>1-1900</v>
      </c>
      <c r="AD539" s="50">
        <f>IFERROR(VLOOKUP(AC539,IPC!$E$2:$F$1745,2,0),IPC!$H$1)</f>
        <v>138.32155800000001</v>
      </c>
    </row>
    <row r="540" spans="10:30" x14ac:dyDescent="0.25">
      <c r="J540" s="44" t="str">
        <f t="shared" si="315"/>
        <v/>
      </c>
      <c r="K540" s="33" t="str">
        <f t="shared" ca="1" si="300"/>
        <v/>
      </c>
      <c r="L540" s="108">
        <f t="shared" ca="1" si="299"/>
        <v>0</v>
      </c>
      <c r="M540" s="44" t="str">
        <f t="shared" si="316"/>
        <v/>
      </c>
      <c r="N540" s="45" t="str">
        <f t="shared" ca="1" si="301"/>
        <v/>
      </c>
      <c r="O540" s="108">
        <f t="shared" si="314"/>
        <v>0</v>
      </c>
      <c r="P540" s="21" t="e">
        <f t="shared" si="302"/>
        <v>#N/A</v>
      </c>
      <c r="Q540" s="21" t="e">
        <f t="shared" si="303"/>
        <v>#N/A</v>
      </c>
      <c r="R540" s="21" t="e">
        <f t="shared" si="304"/>
        <v>#N/A</v>
      </c>
      <c r="S540" s="21" t="e">
        <f t="shared" si="305"/>
        <v>#N/A</v>
      </c>
      <c r="T540" s="29" t="e">
        <f t="shared" si="298"/>
        <v>#N/A</v>
      </c>
      <c r="U540" s="34">
        <f t="shared" si="306"/>
        <v>0</v>
      </c>
      <c r="V540" s="35">
        <f t="shared" ca="1" si="309"/>
        <v>44139</v>
      </c>
      <c r="W540" s="54">
        <f t="shared" ca="1" si="310"/>
        <v>10</v>
      </c>
      <c r="X540" s="54">
        <f t="shared" ca="1" si="311"/>
        <v>2020</v>
      </c>
      <c r="Y540" s="55" t="str">
        <f t="shared" ca="1" si="312"/>
        <v>10-2020</v>
      </c>
      <c r="Z540" s="51">
        <f ca="1">IFERROR(VLOOKUP(Y540,IPC!$E$2:$F$1745,2,0),IPC!$H$1)</f>
        <v>138.32155800000001</v>
      </c>
      <c r="AA540" s="48">
        <f t="shared" si="307"/>
        <v>1</v>
      </c>
      <c r="AB540" s="48">
        <f t="shared" si="308"/>
        <v>1900</v>
      </c>
      <c r="AC540" s="32" t="str">
        <f t="shared" si="313"/>
        <v>1-1900</v>
      </c>
      <c r="AD540" s="50">
        <f>IFERROR(VLOOKUP(AC540,IPC!$E$2:$F$1745,2,0),IPC!$H$1)</f>
        <v>138.32155800000001</v>
      </c>
    </row>
    <row r="541" spans="10:30" x14ac:dyDescent="0.25">
      <c r="J541" s="44" t="str">
        <f t="shared" si="315"/>
        <v/>
      </c>
      <c r="K541" s="33" t="str">
        <f t="shared" ca="1" si="300"/>
        <v/>
      </c>
      <c r="L541" s="108">
        <f t="shared" ca="1" si="299"/>
        <v>0</v>
      </c>
      <c r="M541" s="44" t="str">
        <f t="shared" si="316"/>
        <v/>
      </c>
      <c r="N541" s="45" t="str">
        <f t="shared" ca="1" si="301"/>
        <v/>
      </c>
      <c r="O541" s="108">
        <f t="shared" si="314"/>
        <v>0</v>
      </c>
      <c r="P541" s="21" t="e">
        <f t="shared" si="302"/>
        <v>#N/A</v>
      </c>
      <c r="Q541" s="21" t="e">
        <f t="shared" si="303"/>
        <v>#N/A</v>
      </c>
      <c r="R541" s="21" t="e">
        <f t="shared" si="304"/>
        <v>#N/A</v>
      </c>
      <c r="S541" s="21" t="e">
        <f t="shared" si="305"/>
        <v>#N/A</v>
      </c>
      <c r="T541" s="29" t="e">
        <f t="shared" si="298"/>
        <v>#N/A</v>
      </c>
      <c r="U541" s="34">
        <f t="shared" si="306"/>
        <v>0</v>
      </c>
      <c r="V541" s="35">
        <f t="shared" ca="1" si="309"/>
        <v>44139</v>
      </c>
      <c r="W541" s="54">
        <f t="shared" ca="1" si="310"/>
        <v>10</v>
      </c>
      <c r="X541" s="54">
        <f t="shared" ca="1" si="311"/>
        <v>2020</v>
      </c>
      <c r="Y541" s="55" t="str">
        <f t="shared" ca="1" si="312"/>
        <v>10-2020</v>
      </c>
      <c r="Z541" s="51">
        <f ca="1">IFERROR(VLOOKUP(Y541,IPC!$E$2:$F$1745,2,0),IPC!$H$1)</f>
        <v>138.32155800000001</v>
      </c>
      <c r="AA541" s="48">
        <f t="shared" si="307"/>
        <v>1</v>
      </c>
      <c r="AB541" s="48">
        <f t="shared" si="308"/>
        <v>1900</v>
      </c>
      <c r="AC541" s="32" t="str">
        <f t="shared" si="313"/>
        <v>1-1900</v>
      </c>
      <c r="AD541" s="50">
        <f>IFERROR(VLOOKUP(AC541,IPC!$E$2:$F$1745,2,0),IPC!$H$1)</f>
        <v>138.32155800000001</v>
      </c>
    </row>
    <row r="542" spans="10:30" x14ac:dyDescent="0.25">
      <c r="J542" s="44" t="str">
        <f t="shared" si="315"/>
        <v/>
      </c>
      <c r="K542" s="33" t="str">
        <f t="shared" ca="1" si="300"/>
        <v/>
      </c>
      <c r="L542" s="108">
        <f t="shared" ca="1" si="299"/>
        <v>0</v>
      </c>
      <c r="M542" s="44" t="str">
        <f t="shared" si="316"/>
        <v/>
      </c>
      <c r="N542" s="45" t="str">
        <f t="shared" ca="1" si="301"/>
        <v/>
      </c>
      <c r="O542" s="108">
        <f t="shared" si="314"/>
        <v>0</v>
      </c>
      <c r="P542" s="21" t="e">
        <f t="shared" si="302"/>
        <v>#N/A</v>
      </c>
      <c r="Q542" s="21" t="e">
        <f t="shared" si="303"/>
        <v>#N/A</v>
      </c>
      <c r="R542" s="21" t="e">
        <f t="shared" si="304"/>
        <v>#N/A</v>
      </c>
      <c r="S542" s="21" t="e">
        <f t="shared" si="305"/>
        <v>#N/A</v>
      </c>
      <c r="T542" s="29" t="e">
        <f t="shared" si="298"/>
        <v>#N/A</v>
      </c>
      <c r="U542" s="34">
        <f t="shared" si="306"/>
        <v>0</v>
      </c>
      <c r="V542" s="35">
        <f t="shared" ca="1" si="309"/>
        <v>44139</v>
      </c>
      <c r="W542" s="54">
        <f t="shared" ca="1" si="310"/>
        <v>10</v>
      </c>
      <c r="X542" s="54">
        <f t="shared" ca="1" si="311"/>
        <v>2020</v>
      </c>
      <c r="Y542" s="55" t="str">
        <f t="shared" ca="1" si="312"/>
        <v>10-2020</v>
      </c>
      <c r="Z542" s="51">
        <f ca="1">IFERROR(VLOOKUP(Y542,IPC!$E$2:$F$1745,2,0),IPC!$H$1)</f>
        <v>138.32155800000001</v>
      </c>
      <c r="AA542" s="48">
        <f t="shared" si="307"/>
        <v>1</v>
      </c>
      <c r="AB542" s="48">
        <f t="shared" si="308"/>
        <v>1900</v>
      </c>
      <c r="AC542" s="32" t="str">
        <f t="shared" si="313"/>
        <v>1-1900</v>
      </c>
      <c r="AD542" s="50">
        <f>IFERROR(VLOOKUP(AC542,IPC!$E$2:$F$1745,2,0),IPC!$H$1)</f>
        <v>138.32155800000001</v>
      </c>
    </row>
    <row r="543" spans="10:30" x14ac:dyDescent="0.25">
      <c r="J543" s="44" t="str">
        <f t="shared" si="315"/>
        <v/>
      </c>
      <c r="K543" s="33" t="str">
        <f t="shared" ca="1" si="300"/>
        <v/>
      </c>
      <c r="L543" s="108">
        <f t="shared" ca="1" si="299"/>
        <v>0</v>
      </c>
      <c r="M543" s="44" t="str">
        <f t="shared" si="316"/>
        <v/>
      </c>
      <c r="N543" s="45" t="str">
        <f t="shared" ca="1" si="301"/>
        <v/>
      </c>
      <c r="O543" s="108">
        <f t="shared" si="314"/>
        <v>0</v>
      </c>
      <c r="P543" s="21" t="e">
        <f t="shared" si="302"/>
        <v>#N/A</v>
      </c>
      <c r="Q543" s="21" t="e">
        <f t="shared" si="303"/>
        <v>#N/A</v>
      </c>
      <c r="R543" s="21" t="e">
        <f t="shared" si="304"/>
        <v>#N/A</v>
      </c>
      <c r="S543" s="21" t="e">
        <f t="shared" si="305"/>
        <v>#N/A</v>
      </c>
      <c r="T543" s="29" t="e">
        <f t="shared" si="298"/>
        <v>#N/A</v>
      </c>
      <c r="U543" s="34">
        <f t="shared" si="306"/>
        <v>0</v>
      </c>
      <c r="V543" s="35">
        <f t="shared" ca="1" si="309"/>
        <v>44139</v>
      </c>
      <c r="W543" s="54">
        <f t="shared" ca="1" si="310"/>
        <v>10</v>
      </c>
      <c r="X543" s="54">
        <f t="shared" ca="1" si="311"/>
        <v>2020</v>
      </c>
      <c r="Y543" s="55" t="str">
        <f t="shared" ca="1" si="312"/>
        <v>10-2020</v>
      </c>
      <c r="Z543" s="51">
        <f ca="1">IFERROR(VLOOKUP(Y543,IPC!$E$2:$F$1745,2,0),IPC!$H$1)</f>
        <v>138.32155800000001</v>
      </c>
      <c r="AA543" s="48">
        <f t="shared" si="307"/>
        <v>1</v>
      </c>
      <c r="AB543" s="48">
        <f t="shared" si="308"/>
        <v>1900</v>
      </c>
      <c r="AC543" s="32" t="str">
        <f t="shared" si="313"/>
        <v>1-1900</v>
      </c>
      <c r="AD543" s="50">
        <f>IFERROR(VLOOKUP(AC543,IPC!$E$2:$F$1745,2,0),IPC!$H$1)</f>
        <v>138.32155800000001</v>
      </c>
    </row>
    <row r="544" spans="10:30" x14ac:dyDescent="0.25">
      <c r="J544" s="44" t="str">
        <f t="shared" si="315"/>
        <v/>
      </c>
      <c r="K544" s="33" t="str">
        <f t="shared" ca="1" si="300"/>
        <v/>
      </c>
      <c r="L544" s="108">
        <f t="shared" ca="1" si="299"/>
        <v>0</v>
      </c>
      <c r="M544" s="44" t="str">
        <f t="shared" si="316"/>
        <v/>
      </c>
      <c r="N544" s="45" t="str">
        <f t="shared" ca="1" si="301"/>
        <v/>
      </c>
      <c r="O544" s="108">
        <f t="shared" si="314"/>
        <v>0</v>
      </c>
      <c r="P544" s="21" t="e">
        <f t="shared" si="302"/>
        <v>#N/A</v>
      </c>
      <c r="Q544" s="21" t="e">
        <f t="shared" si="303"/>
        <v>#N/A</v>
      </c>
      <c r="R544" s="21" t="e">
        <f t="shared" si="304"/>
        <v>#N/A</v>
      </c>
      <c r="S544" s="21" t="e">
        <f t="shared" si="305"/>
        <v>#N/A</v>
      </c>
      <c r="T544" s="29" t="e">
        <f t="shared" ref="T544:T607" si="317">+SUMPRODUCT(P544:S544,$P$7:$S$7)/100</f>
        <v>#N/A</v>
      </c>
      <c r="U544" s="34">
        <f t="shared" si="306"/>
        <v>0</v>
      </c>
      <c r="V544" s="35">
        <f t="shared" ca="1" si="309"/>
        <v>44139</v>
      </c>
      <c r="W544" s="54">
        <f t="shared" ca="1" si="310"/>
        <v>10</v>
      </c>
      <c r="X544" s="54">
        <f t="shared" ca="1" si="311"/>
        <v>2020</v>
      </c>
      <c r="Y544" s="55" t="str">
        <f t="shared" ca="1" si="312"/>
        <v>10-2020</v>
      </c>
      <c r="Z544" s="51">
        <f ca="1">IFERROR(VLOOKUP(Y544,IPC!$E$2:$F$1745,2,0),IPC!$H$1)</f>
        <v>138.32155800000001</v>
      </c>
      <c r="AA544" s="48">
        <f t="shared" si="307"/>
        <v>1</v>
      </c>
      <c r="AB544" s="48">
        <f t="shared" si="308"/>
        <v>1900</v>
      </c>
      <c r="AC544" s="32" t="str">
        <f t="shared" si="313"/>
        <v>1-1900</v>
      </c>
      <c r="AD544" s="50">
        <f>IFERROR(VLOOKUP(AC544,IPC!$E$2:$F$1745,2,0),IPC!$H$1)</f>
        <v>138.32155800000001</v>
      </c>
    </row>
    <row r="545" spans="10:30" x14ac:dyDescent="0.25">
      <c r="J545" s="44" t="str">
        <f t="shared" si="315"/>
        <v/>
      </c>
      <c r="K545" s="33" t="str">
        <f t="shared" ca="1" si="300"/>
        <v/>
      </c>
      <c r="L545" s="108">
        <f t="shared" ca="1" si="299"/>
        <v>0</v>
      </c>
      <c r="M545" s="44" t="str">
        <f t="shared" si="316"/>
        <v/>
      </c>
      <c r="N545" s="45" t="str">
        <f t="shared" ca="1" si="301"/>
        <v/>
      </c>
      <c r="O545" s="108">
        <f t="shared" si="314"/>
        <v>0</v>
      </c>
      <c r="P545" s="21" t="e">
        <f t="shared" si="302"/>
        <v>#N/A</v>
      </c>
      <c r="Q545" s="21" t="e">
        <f t="shared" si="303"/>
        <v>#N/A</v>
      </c>
      <c r="R545" s="21" t="e">
        <f t="shared" si="304"/>
        <v>#N/A</v>
      </c>
      <c r="S545" s="21" t="e">
        <f t="shared" si="305"/>
        <v>#N/A</v>
      </c>
      <c r="T545" s="29" t="e">
        <f t="shared" si="317"/>
        <v>#N/A</v>
      </c>
      <c r="U545" s="34">
        <f t="shared" si="306"/>
        <v>0</v>
      </c>
      <c r="V545" s="35">
        <f t="shared" ca="1" si="309"/>
        <v>44139</v>
      </c>
      <c r="W545" s="54">
        <f t="shared" ca="1" si="310"/>
        <v>10</v>
      </c>
      <c r="X545" s="54">
        <f t="shared" ca="1" si="311"/>
        <v>2020</v>
      </c>
      <c r="Y545" s="55" t="str">
        <f t="shared" ca="1" si="312"/>
        <v>10-2020</v>
      </c>
      <c r="Z545" s="51">
        <f ca="1">IFERROR(VLOOKUP(Y545,IPC!$E$2:$F$1745,2,0),IPC!$H$1)</f>
        <v>138.32155800000001</v>
      </c>
      <c r="AA545" s="48">
        <f t="shared" si="307"/>
        <v>1</v>
      </c>
      <c r="AB545" s="48">
        <f t="shared" si="308"/>
        <v>1900</v>
      </c>
      <c r="AC545" s="32" t="str">
        <f t="shared" si="313"/>
        <v>1-1900</v>
      </c>
      <c r="AD545" s="50">
        <f>IFERROR(VLOOKUP(AC545,IPC!$E$2:$F$1745,2,0),IPC!$H$1)</f>
        <v>138.32155800000001</v>
      </c>
    </row>
    <row r="546" spans="10:30" x14ac:dyDescent="0.25">
      <c r="J546" s="44" t="str">
        <f t="shared" si="315"/>
        <v/>
      </c>
      <c r="K546" s="33" t="str">
        <f t="shared" ca="1" si="300"/>
        <v/>
      </c>
      <c r="L546" s="108">
        <f t="shared" ca="1" si="299"/>
        <v>0</v>
      </c>
      <c r="M546" s="44" t="str">
        <f t="shared" si="316"/>
        <v/>
      </c>
      <c r="N546" s="45" t="str">
        <f t="shared" ca="1" si="301"/>
        <v/>
      </c>
      <c r="O546" s="108">
        <f t="shared" si="314"/>
        <v>0</v>
      </c>
      <c r="P546" s="21" t="e">
        <f t="shared" si="302"/>
        <v>#N/A</v>
      </c>
      <c r="Q546" s="21" t="e">
        <f t="shared" si="303"/>
        <v>#N/A</v>
      </c>
      <c r="R546" s="21" t="e">
        <f t="shared" si="304"/>
        <v>#N/A</v>
      </c>
      <c r="S546" s="21" t="e">
        <f t="shared" si="305"/>
        <v>#N/A</v>
      </c>
      <c r="T546" s="29" t="e">
        <f t="shared" si="317"/>
        <v>#N/A</v>
      </c>
      <c r="U546" s="34">
        <f t="shared" si="306"/>
        <v>0</v>
      </c>
      <c r="V546" s="35">
        <f t="shared" ca="1" si="309"/>
        <v>44139</v>
      </c>
      <c r="W546" s="54">
        <f t="shared" ca="1" si="310"/>
        <v>10</v>
      </c>
      <c r="X546" s="54">
        <f t="shared" ca="1" si="311"/>
        <v>2020</v>
      </c>
      <c r="Y546" s="55" t="str">
        <f t="shared" ca="1" si="312"/>
        <v>10-2020</v>
      </c>
      <c r="Z546" s="51">
        <f ca="1">IFERROR(VLOOKUP(Y546,IPC!$E$2:$F$1745,2,0),IPC!$H$1)</f>
        <v>138.32155800000001</v>
      </c>
      <c r="AA546" s="48">
        <f t="shared" si="307"/>
        <v>1</v>
      </c>
      <c r="AB546" s="48">
        <f t="shared" si="308"/>
        <v>1900</v>
      </c>
      <c r="AC546" s="32" t="str">
        <f t="shared" si="313"/>
        <v>1-1900</v>
      </c>
      <c r="AD546" s="50">
        <f>IFERROR(VLOOKUP(AC546,IPC!$E$2:$F$1745,2,0),IPC!$H$1)</f>
        <v>138.32155800000001</v>
      </c>
    </row>
    <row r="547" spans="10:30" x14ac:dyDescent="0.25">
      <c r="J547" s="44" t="str">
        <f t="shared" si="315"/>
        <v/>
      </c>
      <c r="K547" s="33" t="str">
        <f t="shared" ca="1" si="300"/>
        <v/>
      </c>
      <c r="L547" s="108">
        <f t="shared" ca="1" si="299"/>
        <v>0</v>
      </c>
      <c r="M547" s="44" t="str">
        <f t="shared" si="316"/>
        <v/>
      </c>
      <c r="N547" s="45" t="str">
        <f t="shared" ca="1" si="301"/>
        <v/>
      </c>
      <c r="O547" s="108">
        <f t="shared" si="314"/>
        <v>0</v>
      </c>
      <c r="P547" s="21" t="e">
        <f t="shared" si="302"/>
        <v>#N/A</v>
      </c>
      <c r="Q547" s="21" t="e">
        <f t="shared" si="303"/>
        <v>#N/A</v>
      </c>
      <c r="R547" s="21" t="e">
        <f t="shared" si="304"/>
        <v>#N/A</v>
      </c>
      <c r="S547" s="21" t="e">
        <f t="shared" si="305"/>
        <v>#N/A</v>
      </c>
      <c r="T547" s="29" t="e">
        <f t="shared" si="317"/>
        <v>#N/A</v>
      </c>
      <c r="U547" s="34">
        <f t="shared" si="306"/>
        <v>0</v>
      </c>
      <c r="V547" s="35">
        <f t="shared" ca="1" si="309"/>
        <v>44139</v>
      </c>
      <c r="W547" s="54">
        <f t="shared" ca="1" si="310"/>
        <v>10</v>
      </c>
      <c r="X547" s="54">
        <f t="shared" ca="1" si="311"/>
        <v>2020</v>
      </c>
      <c r="Y547" s="55" t="str">
        <f t="shared" ca="1" si="312"/>
        <v>10-2020</v>
      </c>
      <c r="Z547" s="51">
        <f ca="1">IFERROR(VLOOKUP(Y547,IPC!$E$2:$F$1745,2,0),IPC!$H$1)</f>
        <v>138.32155800000001</v>
      </c>
      <c r="AA547" s="48">
        <f t="shared" si="307"/>
        <v>1</v>
      </c>
      <c r="AB547" s="48">
        <f t="shared" si="308"/>
        <v>1900</v>
      </c>
      <c r="AC547" s="32" t="str">
        <f t="shared" si="313"/>
        <v>1-1900</v>
      </c>
      <c r="AD547" s="50">
        <f>IFERROR(VLOOKUP(AC547,IPC!$E$2:$F$1745,2,0),IPC!$H$1)</f>
        <v>138.32155800000001</v>
      </c>
    </row>
    <row r="548" spans="10:30" x14ac:dyDescent="0.25">
      <c r="J548" s="44" t="str">
        <f t="shared" si="315"/>
        <v/>
      </c>
      <c r="K548" s="33" t="str">
        <f t="shared" ca="1" si="300"/>
        <v/>
      </c>
      <c r="L548" s="108">
        <f t="shared" ca="1" si="299"/>
        <v>0</v>
      </c>
      <c r="M548" s="44" t="str">
        <f t="shared" si="316"/>
        <v/>
      </c>
      <c r="N548" s="45" t="str">
        <f t="shared" ca="1" si="301"/>
        <v/>
      </c>
      <c r="O548" s="108">
        <f t="shared" si="314"/>
        <v>0</v>
      </c>
      <c r="P548" s="21" t="e">
        <f t="shared" si="302"/>
        <v>#N/A</v>
      </c>
      <c r="Q548" s="21" t="e">
        <f t="shared" si="303"/>
        <v>#N/A</v>
      </c>
      <c r="R548" s="21" t="e">
        <f t="shared" si="304"/>
        <v>#N/A</v>
      </c>
      <c r="S548" s="21" t="e">
        <f t="shared" si="305"/>
        <v>#N/A</v>
      </c>
      <c r="T548" s="29" t="e">
        <f t="shared" si="317"/>
        <v>#N/A</v>
      </c>
      <c r="U548" s="34">
        <f t="shared" si="306"/>
        <v>0</v>
      </c>
      <c r="V548" s="35">
        <f t="shared" ca="1" si="309"/>
        <v>44139</v>
      </c>
      <c r="W548" s="54">
        <f t="shared" ca="1" si="310"/>
        <v>10</v>
      </c>
      <c r="X548" s="54">
        <f t="shared" ca="1" si="311"/>
        <v>2020</v>
      </c>
      <c r="Y548" s="55" t="str">
        <f t="shared" ca="1" si="312"/>
        <v>10-2020</v>
      </c>
      <c r="Z548" s="51">
        <f ca="1">IFERROR(VLOOKUP(Y548,IPC!$E$2:$F$1745,2,0),IPC!$H$1)</f>
        <v>138.32155800000001</v>
      </c>
      <c r="AA548" s="48">
        <f t="shared" si="307"/>
        <v>1</v>
      </c>
      <c r="AB548" s="48">
        <f t="shared" si="308"/>
        <v>1900</v>
      </c>
      <c r="AC548" s="32" t="str">
        <f t="shared" si="313"/>
        <v>1-1900</v>
      </c>
      <c r="AD548" s="50">
        <f>IFERROR(VLOOKUP(AC548,IPC!$E$2:$F$1745,2,0),IPC!$H$1)</f>
        <v>138.32155800000001</v>
      </c>
    </row>
    <row r="549" spans="10:30" x14ac:dyDescent="0.25">
      <c r="J549" s="44" t="str">
        <f t="shared" si="315"/>
        <v/>
      </c>
      <c r="K549" s="33" t="str">
        <f t="shared" ca="1" si="300"/>
        <v/>
      </c>
      <c r="L549" s="108">
        <f t="shared" ca="1" si="299"/>
        <v>0</v>
      </c>
      <c r="M549" s="44" t="str">
        <f t="shared" si="316"/>
        <v/>
      </c>
      <c r="N549" s="45" t="str">
        <f t="shared" ca="1" si="301"/>
        <v/>
      </c>
      <c r="O549" s="108">
        <f t="shared" si="314"/>
        <v>0</v>
      </c>
      <c r="P549" s="21" t="e">
        <f t="shared" si="302"/>
        <v>#N/A</v>
      </c>
      <c r="Q549" s="21" t="e">
        <f t="shared" si="303"/>
        <v>#N/A</v>
      </c>
      <c r="R549" s="21" t="e">
        <f t="shared" si="304"/>
        <v>#N/A</v>
      </c>
      <c r="S549" s="21" t="e">
        <f t="shared" si="305"/>
        <v>#N/A</v>
      </c>
      <c r="T549" s="29" t="e">
        <f t="shared" si="317"/>
        <v>#N/A</v>
      </c>
      <c r="U549" s="34">
        <f t="shared" si="306"/>
        <v>0</v>
      </c>
      <c r="V549" s="35">
        <f t="shared" ca="1" si="309"/>
        <v>44139</v>
      </c>
      <c r="W549" s="54">
        <f t="shared" ca="1" si="310"/>
        <v>10</v>
      </c>
      <c r="X549" s="54">
        <f t="shared" ca="1" si="311"/>
        <v>2020</v>
      </c>
      <c r="Y549" s="55" t="str">
        <f t="shared" ca="1" si="312"/>
        <v>10-2020</v>
      </c>
      <c r="Z549" s="51">
        <f ca="1">IFERROR(VLOOKUP(Y549,IPC!$E$2:$F$1745,2,0),IPC!$H$1)</f>
        <v>138.32155800000001</v>
      </c>
      <c r="AA549" s="48">
        <f t="shared" si="307"/>
        <v>1</v>
      </c>
      <c r="AB549" s="48">
        <f t="shared" si="308"/>
        <v>1900</v>
      </c>
      <c r="AC549" s="32" t="str">
        <f t="shared" si="313"/>
        <v>1-1900</v>
      </c>
      <c r="AD549" s="50">
        <f>IFERROR(VLOOKUP(AC549,IPC!$E$2:$F$1745,2,0),IPC!$H$1)</f>
        <v>138.32155800000001</v>
      </c>
    </row>
    <row r="550" spans="10:30" x14ac:dyDescent="0.25">
      <c r="J550" s="44" t="str">
        <f t="shared" si="315"/>
        <v/>
      </c>
      <c r="K550" s="33" t="str">
        <f t="shared" ca="1" si="300"/>
        <v/>
      </c>
      <c r="L550" s="108">
        <f t="shared" ref="L550:L613" ca="1" si="318">IFERROR(B550*C550*Z562/AD562,"")</f>
        <v>0</v>
      </c>
      <c r="M550" s="44" t="str">
        <f t="shared" si="316"/>
        <v/>
      </c>
      <c r="N550" s="45" t="str">
        <f t="shared" ca="1" si="301"/>
        <v/>
      </c>
      <c r="O550" s="108">
        <f t="shared" si="314"/>
        <v>0</v>
      </c>
      <c r="P550" s="21" t="e">
        <f t="shared" si="302"/>
        <v>#N/A</v>
      </c>
      <c r="Q550" s="21" t="e">
        <f t="shared" si="303"/>
        <v>#N/A</v>
      </c>
      <c r="R550" s="21" t="e">
        <f t="shared" si="304"/>
        <v>#N/A</v>
      </c>
      <c r="S550" s="21" t="e">
        <f t="shared" si="305"/>
        <v>#N/A</v>
      </c>
      <c r="T550" s="29" t="e">
        <f t="shared" si="317"/>
        <v>#N/A</v>
      </c>
      <c r="U550" s="34">
        <f t="shared" si="306"/>
        <v>0</v>
      </c>
      <c r="V550" s="35">
        <f t="shared" ca="1" si="309"/>
        <v>44139</v>
      </c>
      <c r="W550" s="54">
        <f t="shared" ca="1" si="310"/>
        <v>10</v>
      </c>
      <c r="X550" s="54">
        <f t="shared" ca="1" si="311"/>
        <v>2020</v>
      </c>
      <c r="Y550" s="55" t="str">
        <f t="shared" ca="1" si="312"/>
        <v>10-2020</v>
      </c>
      <c r="Z550" s="51">
        <f ca="1">IFERROR(VLOOKUP(Y550,IPC!$E$2:$F$1745,2,0),IPC!$H$1)</f>
        <v>138.32155800000001</v>
      </c>
      <c r="AA550" s="48">
        <f t="shared" si="307"/>
        <v>1</v>
      </c>
      <c r="AB550" s="48">
        <f t="shared" si="308"/>
        <v>1900</v>
      </c>
      <c r="AC550" s="32" t="str">
        <f t="shared" si="313"/>
        <v>1-1900</v>
      </c>
      <c r="AD550" s="50">
        <f>IFERROR(VLOOKUP(AC550,IPC!$E$2:$F$1745,2,0),IPC!$H$1)</f>
        <v>138.32155800000001</v>
      </c>
    </row>
    <row r="551" spans="10:30" x14ac:dyDescent="0.25">
      <c r="J551" s="44" t="str">
        <f t="shared" si="315"/>
        <v/>
      </c>
      <c r="K551" s="33" t="str">
        <f t="shared" ca="1" si="300"/>
        <v/>
      </c>
      <c r="L551" s="108">
        <f t="shared" ca="1" si="318"/>
        <v>0</v>
      </c>
      <c r="M551" s="44" t="str">
        <f t="shared" si="316"/>
        <v/>
      </c>
      <c r="N551" s="45" t="str">
        <f t="shared" ca="1" si="301"/>
        <v/>
      </c>
      <c r="O551" s="108">
        <f t="shared" si="314"/>
        <v>0</v>
      </c>
      <c r="P551" s="21" t="e">
        <f t="shared" si="302"/>
        <v>#N/A</v>
      </c>
      <c r="Q551" s="21" t="e">
        <f t="shared" si="303"/>
        <v>#N/A</v>
      </c>
      <c r="R551" s="21" t="e">
        <f t="shared" si="304"/>
        <v>#N/A</v>
      </c>
      <c r="S551" s="21" t="e">
        <f t="shared" si="305"/>
        <v>#N/A</v>
      </c>
      <c r="T551" s="29" t="e">
        <f t="shared" si="317"/>
        <v>#N/A</v>
      </c>
      <c r="U551" s="34">
        <f t="shared" si="306"/>
        <v>0</v>
      </c>
      <c r="V551" s="35">
        <f t="shared" ca="1" si="309"/>
        <v>44139</v>
      </c>
      <c r="W551" s="54">
        <f t="shared" ca="1" si="310"/>
        <v>10</v>
      </c>
      <c r="X551" s="54">
        <f t="shared" ca="1" si="311"/>
        <v>2020</v>
      </c>
      <c r="Y551" s="55" t="str">
        <f t="shared" ca="1" si="312"/>
        <v>10-2020</v>
      </c>
      <c r="Z551" s="51">
        <f ca="1">IFERROR(VLOOKUP(Y551,IPC!$E$2:$F$1745,2,0),IPC!$H$1)</f>
        <v>138.32155800000001</v>
      </c>
      <c r="AA551" s="48">
        <f t="shared" si="307"/>
        <v>1</v>
      </c>
      <c r="AB551" s="48">
        <f t="shared" si="308"/>
        <v>1900</v>
      </c>
      <c r="AC551" s="32" t="str">
        <f t="shared" si="313"/>
        <v>1-1900</v>
      </c>
      <c r="AD551" s="50">
        <f>IFERROR(VLOOKUP(AC551,IPC!$E$2:$F$1745,2,0),IPC!$H$1)</f>
        <v>138.32155800000001</v>
      </c>
    </row>
    <row r="552" spans="10:30" x14ac:dyDescent="0.25">
      <c r="J552" s="44" t="str">
        <f t="shared" si="315"/>
        <v/>
      </c>
      <c r="K552" s="33" t="str">
        <f t="shared" ca="1" si="300"/>
        <v/>
      </c>
      <c r="L552" s="108">
        <f t="shared" ca="1" si="318"/>
        <v>0</v>
      </c>
      <c r="M552" s="44" t="str">
        <f t="shared" si="316"/>
        <v/>
      </c>
      <c r="N552" s="45" t="str">
        <f t="shared" ca="1" si="301"/>
        <v/>
      </c>
      <c r="O552" s="108">
        <f t="shared" si="314"/>
        <v>0</v>
      </c>
      <c r="P552" s="21" t="e">
        <f t="shared" si="302"/>
        <v>#N/A</v>
      </c>
      <c r="Q552" s="21" t="e">
        <f t="shared" si="303"/>
        <v>#N/A</v>
      </c>
      <c r="R552" s="21" t="e">
        <f t="shared" si="304"/>
        <v>#N/A</v>
      </c>
      <c r="S552" s="21" t="e">
        <f t="shared" si="305"/>
        <v>#N/A</v>
      </c>
      <c r="T552" s="29" t="e">
        <f t="shared" si="317"/>
        <v>#N/A</v>
      </c>
      <c r="U552" s="34">
        <f t="shared" si="306"/>
        <v>0</v>
      </c>
      <c r="V552" s="35">
        <f t="shared" ca="1" si="309"/>
        <v>44139</v>
      </c>
      <c r="W552" s="54">
        <f t="shared" ca="1" si="310"/>
        <v>10</v>
      </c>
      <c r="X552" s="54">
        <f t="shared" ca="1" si="311"/>
        <v>2020</v>
      </c>
      <c r="Y552" s="55" t="str">
        <f t="shared" ca="1" si="312"/>
        <v>10-2020</v>
      </c>
      <c r="Z552" s="51">
        <f ca="1">IFERROR(VLOOKUP(Y552,IPC!$E$2:$F$1745,2,0),IPC!$H$1)</f>
        <v>138.32155800000001</v>
      </c>
      <c r="AA552" s="48">
        <f t="shared" si="307"/>
        <v>1</v>
      </c>
      <c r="AB552" s="48">
        <f t="shared" si="308"/>
        <v>1900</v>
      </c>
      <c r="AC552" s="32" t="str">
        <f t="shared" si="313"/>
        <v>1-1900</v>
      </c>
      <c r="AD552" s="50">
        <f>IFERROR(VLOOKUP(AC552,IPC!$E$2:$F$1745,2,0),IPC!$H$1)</f>
        <v>138.32155800000001</v>
      </c>
    </row>
    <row r="553" spans="10:30" x14ac:dyDescent="0.25">
      <c r="J553" s="44" t="str">
        <f t="shared" si="315"/>
        <v/>
      </c>
      <c r="K553" s="33" t="str">
        <f t="shared" ca="1" si="300"/>
        <v/>
      </c>
      <c r="L553" s="108">
        <f t="shared" ca="1" si="318"/>
        <v>0</v>
      </c>
      <c r="M553" s="44" t="str">
        <f t="shared" si="316"/>
        <v/>
      </c>
      <c r="N553" s="45" t="str">
        <f t="shared" ca="1" si="301"/>
        <v/>
      </c>
      <c r="O553" s="108">
        <f t="shared" si="314"/>
        <v>0</v>
      </c>
      <c r="P553" s="21" t="e">
        <f t="shared" si="302"/>
        <v>#N/A</v>
      </c>
      <c r="Q553" s="21" t="e">
        <f t="shared" si="303"/>
        <v>#N/A</v>
      </c>
      <c r="R553" s="21" t="e">
        <f t="shared" si="304"/>
        <v>#N/A</v>
      </c>
      <c r="S553" s="21" t="e">
        <f t="shared" si="305"/>
        <v>#N/A</v>
      </c>
      <c r="T553" s="29" t="e">
        <f t="shared" si="317"/>
        <v>#N/A</v>
      </c>
      <c r="U553" s="34">
        <f t="shared" si="306"/>
        <v>0</v>
      </c>
      <c r="V553" s="35">
        <f t="shared" ca="1" si="309"/>
        <v>44139</v>
      </c>
      <c r="W553" s="54">
        <f t="shared" ca="1" si="310"/>
        <v>10</v>
      </c>
      <c r="X553" s="54">
        <f t="shared" ca="1" si="311"/>
        <v>2020</v>
      </c>
      <c r="Y553" s="55" t="str">
        <f t="shared" ca="1" si="312"/>
        <v>10-2020</v>
      </c>
      <c r="Z553" s="51">
        <f ca="1">IFERROR(VLOOKUP(Y553,IPC!$E$2:$F$1745,2,0),IPC!$H$1)</f>
        <v>138.32155800000001</v>
      </c>
      <c r="AA553" s="48">
        <f t="shared" si="307"/>
        <v>1</v>
      </c>
      <c r="AB553" s="48">
        <f t="shared" si="308"/>
        <v>1900</v>
      </c>
      <c r="AC553" s="32" t="str">
        <f t="shared" si="313"/>
        <v>1-1900</v>
      </c>
      <c r="AD553" s="50">
        <f>IFERROR(VLOOKUP(AC553,IPC!$E$2:$F$1745,2,0),IPC!$H$1)</f>
        <v>138.32155800000001</v>
      </c>
    </row>
    <row r="554" spans="10:30" x14ac:dyDescent="0.25">
      <c r="J554" s="44" t="str">
        <f t="shared" si="315"/>
        <v/>
      </c>
      <c r="K554" s="33" t="str">
        <f t="shared" ca="1" si="300"/>
        <v/>
      </c>
      <c r="L554" s="108">
        <f t="shared" ca="1" si="318"/>
        <v>0</v>
      </c>
      <c r="M554" s="44" t="str">
        <f t="shared" si="316"/>
        <v/>
      </c>
      <c r="N554" s="45" t="str">
        <f t="shared" ca="1" si="301"/>
        <v/>
      </c>
      <c r="O554" s="108">
        <f t="shared" si="314"/>
        <v>0</v>
      </c>
      <c r="P554" s="21" t="e">
        <f t="shared" si="302"/>
        <v>#N/A</v>
      </c>
      <c r="Q554" s="21" t="e">
        <f t="shared" si="303"/>
        <v>#N/A</v>
      </c>
      <c r="R554" s="21" t="e">
        <f t="shared" si="304"/>
        <v>#N/A</v>
      </c>
      <c r="S554" s="21" t="e">
        <f t="shared" si="305"/>
        <v>#N/A</v>
      </c>
      <c r="T554" s="29" t="e">
        <f t="shared" si="317"/>
        <v>#N/A</v>
      </c>
      <c r="U554" s="34">
        <f t="shared" si="306"/>
        <v>0</v>
      </c>
      <c r="V554" s="35">
        <f t="shared" ca="1" si="309"/>
        <v>44139</v>
      </c>
      <c r="W554" s="54">
        <f t="shared" ca="1" si="310"/>
        <v>10</v>
      </c>
      <c r="X554" s="54">
        <f t="shared" ca="1" si="311"/>
        <v>2020</v>
      </c>
      <c r="Y554" s="55" t="str">
        <f t="shared" ca="1" si="312"/>
        <v>10-2020</v>
      </c>
      <c r="Z554" s="51">
        <f ca="1">IFERROR(VLOOKUP(Y554,IPC!$E$2:$F$1745,2,0),IPC!$H$1)</f>
        <v>138.32155800000001</v>
      </c>
      <c r="AA554" s="48">
        <f t="shared" si="307"/>
        <v>1</v>
      </c>
      <c r="AB554" s="48">
        <f t="shared" si="308"/>
        <v>1900</v>
      </c>
      <c r="AC554" s="32" t="str">
        <f t="shared" si="313"/>
        <v>1-1900</v>
      </c>
      <c r="AD554" s="50">
        <f>IFERROR(VLOOKUP(AC554,IPC!$E$2:$F$1745,2,0),IPC!$H$1)</f>
        <v>138.32155800000001</v>
      </c>
    </row>
    <row r="555" spans="10:30" x14ac:dyDescent="0.25">
      <c r="J555" s="44" t="str">
        <f t="shared" si="315"/>
        <v/>
      </c>
      <c r="K555" s="33" t="str">
        <f t="shared" ca="1" si="300"/>
        <v/>
      </c>
      <c r="L555" s="108">
        <f t="shared" ca="1" si="318"/>
        <v>0</v>
      </c>
      <c r="M555" s="44" t="str">
        <f t="shared" si="316"/>
        <v/>
      </c>
      <c r="N555" s="45" t="str">
        <f t="shared" ca="1" si="301"/>
        <v/>
      </c>
      <c r="O555" s="108">
        <f t="shared" si="314"/>
        <v>0</v>
      </c>
      <c r="P555" s="21" t="e">
        <f t="shared" si="302"/>
        <v>#N/A</v>
      </c>
      <c r="Q555" s="21" t="e">
        <f t="shared" si="303"/>
        <v>#N/A</v>
      </c>
      <c r="R555" s="21" t="e">
        <f t="shared" si="304"/>
        <v>#N/A</v>
      </c>
      <c r="S555" s="21" t="e">
        <f t="shared" si="305"/>
        <v>#N/A</v>
      </c>
      <c r="T555" s="29" t="e">
        <f t="shared" si="317"/>
        <v>#N/A</v>
      </c>
      <c r="U555" s="34">
        <f t="shared" si="306"/>
        <v>0</v>
      </c>
      <c r="V555" s="35">
        <f t="shared" ca="1" si="309"/>
        <v>44139</v>
      </c>
      <c r="W555" s="54">
        <f t="shared" ca="1" si="310"/>
        <v>10</v>
      </c>
      <c r="X555" s="54">
        <f t="shared" ca="1" si="311"/>
        <v>2020</v>
      </c>
      <c r="Y555" s="55" t="str">
        <f t="shared" ca="1" si="312"/>
        <v>10-2020</v>
      </c>
      <c r="Z555" s="51">
        <f ca="1">IFERROR(VLOOKUP(Y555,IPC!$E$2:$F$1745,2,0),IPC!$H$1)</f>
        <v>138.32155800000001</v>
      </c>
      <c r="AA555" s="48">
        <f t="shared" si="307"/>
        <v>1</v>
      </c>
      <c r="AB555" s="48">
        <f t="shared" si="308"/>
        <v>1900</v>
      </c>
      <c r="AC555" s="32" t="str">
        <f t="shared" si="313"/>
        <v>1-1900</v>
      </c>
      <c r="AD555" s="50">
        <f>IFERROR(VLOOKUP(AC555,IPC!$E$2:$F$1745,2,0),IPC!$H$1)</f>
        <v>138.32155800000001</v>
      </c>
    </row>
    <row r="556" spans="10:30" x14ac:dyDescent="0.25">
      <c r="J556" s="44" t="str">
        <f t="shared" si="315"/>
        <v/>
      </c>
      <c r="K556" s="33" t="str">
        <f t="shared" ca="1" si="300"/>
        <v/>
      </c>
      <c r="L556" s="108">
        <f t="shared" ca="1" si="318"/>
        <v>0</v>
      </c>
      <c r="M556" s="44" t="str">
        <f t="shared" si="316"/>
        <v/>
      </c>
      <c r="N556" s="45" t="str">
        <f t="shared" ca="1" si="301"/>
        <v/>
      </c>
      <c r="O556" s="108">
        <f t="shared" si="314"/>
        <v>0</v>
      </c>
      <c r="P556" s="21" t="e">
        <f t="shared" si="302"/>
        <v>#N/A</v>
      </c>
      <c r="Q556" s="21" t="e">
        <f t="shared" si="303"/>
        <v>#N/A</v>
      </c>
      <c r="R556" s="21" t="e">
        <f t="shared" si="304"/>
        <v>#N/A</v>
      </c>
      <c r="S556" s="21" t="e">
        <f t="shared" si="305"/>
        <v>#N/A</v>
      </c>
      <c r="T556" s="29" t="e">
        <f t="shared" si="317"/>
        <v>#N/A</v>
      </c>
      <c r="U556" s="34">
        <f t="shared" si="306"/>
        <v>0</v>
      </c>
      <c r="V556" s="35">
        <f t="shared" ca="1" si="309"/>
        <v>44139</v>
      </c>
      <c r="W556" s="54">
        <f t="shared" ca="1" si="310"/>
        <v>10</v>
      </c>
      <c r="X556" s="54">
        <f t="shared" ca="1" si="311"/>
        <v>2020</v>
      </c>
      <c r="Y556" s="55" t="str">
        <f t="shared" ca="1" si="312"/>
        <v>10-2020</v>
      </c>
      <c r="Z556" s="51">
        <f ca="1">IFERROR(VLOOKUP(Y556,IPC!$E$2:$F$1745,2,0),IPC!$H$1)</f>
        <v>138.32155800000001</v>
      </c>
      <c r="AA556" s="48">
        <f t="shared" si="307"/>
        <v>1</v>
      </c>
      <c r="AB556" s="48">
        <f t="shared" si="308"/>
        <v>1900</v>
      </c>
      <c r="AC556" s="32" t="str">
        <f t="shared" si="313"/>
        <v>1-1900</v>
      </c>
      <c r="AD556" s="50">
        <f>IFERROR(VLOOKUP(AC556,IPC!$E$2:$F$1745,2,0),IPC!$H$1)</f>
        <v>138.32155800000001</v>
      </c>
    </row>
    <row r="557" spans="10:30" x14ac:dyDescent="0.25">
      <c r="J557" s="44" t="str">
        <f t="shared" si="315"/>
        <v/>
      </c>
      <c r="K557" s="33" t="str">
        <f t="shared" ca="1" si="300"/>
        <v/>
      </c>
      <c r="L557" s="108">
        <f t="shared" ca="1" si="318"/>
        <v>0</v>
      </c>
      <c r="M557" s="44" t="str">
        <f t="shared" si="316"/>
        <v/>
      </c>
      <c r="N557" s="45" t="str">
        <f t="shared" ca="1" si="301"/>
        <v/>
      </c>
      <c r="O557" s="108">
        <f t="shared" si="314"/>
        <v>0</v>
      </c>
      <c r="P557" s="21" t="e">
        <f t="shared" si="302"/>
        <v>#N/A</v>
      </c>
      <c r="Q557" s="21" t="e">
        <f t="shared" si="303"/>
        <v>#N/A</v>
      </c>
      <c r="R557" s="21" t="e">
        <f t="shared" si="304"/>
        <v>#N/A</v>
      </c>
      <c r="S557" s="21" t="e">
        <f t="shared" si="305"/>
        <v>#N/A</v>
      </c>
      <c r="T557" s="29" t="e">
        <f t="shared" si="317"/>
        <v>#N/A</v>
      </c>
      <c r="U557" s="34">
        <f t="shared" si="306"/>
        <v>0</v>
      </c>
      <c r="V557" s="35">
        <f t="shared" ca="1" si="309"/>
        <v>44139</v>
      </c>
      <c r="W557" s="54">
        <f t="shared" ca="1" si="310"/>
        <v>10</v>
      </c>
      <c r="X557" s="54">
        <f t="shared" ca="1" si="311"/>
        <v>2020</v>
      </c>
      <c r="Y557" s="55" t="str">
        <f t="shared" ca="1" si="312"/>
        <v>10-2020</v>
      </c>
      <c r="Z557" s="51">
        <f ca="1">IFERROR(VLOOKUP(Y557,IPC!$E$2:$F$1745,2,0),IPC!$H$1)</f>
        <v>138.32155800000001</v>
      </c>
      <c r="AA557" s="48">
        <f t="shared" si="307"/>
        <v>1</v>
      </c>
      <c r="AB557" s="48">
        <f t="shared" si="308"/>
        <v>1900</v>
      </c>
      <c r="AC557" s="32" t="str">
        <f t="shared" si="313"/>
        <v>1-1900</v>
      </c>
      <c r="AD557" s="50">
        <f>IFERROR(VLOOKUP(AC557,IPC!$E$2:$F$1745,2,0),IPC!$H$1)</f>
        <v>138.32155800000001</v>
      </c>
    </row>
    <row r="558" spans="10:30" x14ac:dyDescent="0.25">
      <c r="J558" s="44" t="str">
        <f t="shared" si="315"/>
        <v/>
      </c>
      <c r="K558" s="33" t="str">
        <f t="shared" ref="K558:K621" ca="1" si="319">IFERROR(IF((U570-V570)/365&lt;0,"",(U570-V570)/365),"")</f>
        <v/>
      </c>
      <c r="L558" s="108">
        <f t="shared" ca="1" si="318"/>
        <v>0</v>
      </c>
      <c r="M558" s="44" t="str">
        <f t="shared" si="316"/>
        <v/>
      </c>
      <c r="N558" s="45" t="str">
        <f t="shared" ref="N558:N621" ca="1" si="320">IFERROR(L558*((1+$M$7)^K558)/((1+$N$7)^K558),"")</f>
        <v/>
      </c>
      <c r="O558" s="108">
        <f t="shared" si="314"/>
        <v>0</v>
      </c>
      <c r="P558" s="21" t="e">
        <f t="shared" si="302"/>
        <v>#N/A</v>
      </c>
      <c r="Q558" s="21" t="e">
        <f t="shared" si="303"/>
        <v>#N/A</v>
      </c>
      <c r="R558" s="21" t="e">
        <f t="shared" si="304"/>
        <v>#N/A</v>
      </c>
      <c r="S558" s="21" t="e">
        <f t="shared" si="305"/>
        <v>#N/A</v>
      </c>
      <c r="T558" s="29" t="e">
        <f t="shared" si="317"/>
        <v>#N/A</v>
      </c>
      <c r="U558" s="34">
        <f t="shared" si="306"/>
        <v>0</v>
      </c>
      <c r="V558" s="35">
        <f t="shared" ca="1" si="309"/>
        <v>44139</v>
      </c>
      <c r="W558" s="54">
        <f t="shared" ca="1" si="310"/>
        <v>10</v>
      </c>
      <c r="X558" s="54">
        <f t="shared" ca="1" si="311"/>
        <v>2020</v>
      </c>
      <c r="Y558" s="55" t="str">
        <f t="shared" ca="1" si="312"/>
        <v>10-2020</v>
      </c>
      <c r="Z558" s="51">
        <f ca="1">IFERROR(VLOOKUP(Y558,IPC!$E$2:$F$1745,2,0),IPC!$H$1)</f>
        <v>138.32155800000001</v>
      </c>
      <c r="AA558" s="48">
        <f t="shared" si="307"/>
        <v>1</v>
      </c>
      <c r="AB558" s="48">
        <f t="shared" si="308"/>
        <v>1900</v>
      </c>
      <c r="AC558" s="32" t="str">
        <f t="shared" si="313"/>
        <v>1-1900</v>
      </c>
      <c r="AD558" s="50">
        <f>IFERROR(VLOOKUP(AC558,IPC!$E$2:$F$1745,2,0),IPC!$H$1)</f>
        <v>138.32155800000001</v>
      </c>
    </row>
    <row r="559" spans="10:30" x14ac:dyDescent="0.25">
      <c r="J559" s="44" t="str">
        <f t="shared" si="315"/>
        <v/>
      </c>
      <c r="K559" s="33" t="str">
        <f t="shared" ca="1" si="319"/>
        <v/>
      </c>
      <c r="L559" s="108">
        <f t="shared" ca="1" si="318"/>
        <v>0</v>
      </c>
      <c r="M559" s="44" t="str">
        <f t="shared" si="316"/>
        <v/>
      </c>
      <c r="N559" s="45" t="str">
        <f t="shared" ca="1" si="320"/>
        <v/>
      </c>
      <c r="O559" s="108">
        <f t="shared" si="314"/>
        <v>0</v>
      </c>
      <c r="P559" s="21" t="e">
        <f t="shared" si="302"/>
        <v>#N/A</v>
      </c>
      <c r="Q559" s="21" t="e">
        <f t="shared" si="303"/>
        <v>#N/A</v>
      </c>
      <c r="R559" s="21" t="e">
        <f t="shared" si="304"/>
        <v>#N/A</v>
      </c>
      <c r="S559" s="21" t="e">
        <f t="shared" si="305"/>
        <v>#N/A</v>
      </c>
      <c r="T559" s="29" t="e">
        <f t="shared" si="317"/>
        <v>#N/A</v>
      </c>
      <c r="U559" s="34">
        <f t="shared" si="306"/>
        <v>0</v>
      </c>
      <c r="V559" s="35">
        <f t="shared" ca="1" si="309"/>
        <v>44139</v>
      </c>
      <c r="W559" s="54">
        <f t="shared" ca="1" si="310"/>
        <v>10</v>
      </c>
      <c r="X559" s="54">
        <f t="shared" ca="1" si="311"/>
        <v>2020</v>
      </c>
      <c r="Y559" s="55" t="str">
        <f t="shared" ca="1" si="312"/>
        <v>10-2020</v>
      </c>
      <c r="Z559" s="51">
        <f ca="1">IFERROR(VLOOKUP(Y559,IPC!$E$2:$F$1745,2,0),IPC!$H$1)</f>
        <v>138.32155800000001</v>
      </c>
      <c r="AA559" s="48">
        <f t="shared" si="307"/>
        <v>1</v>
      </c>
      <c r="AB559" s="48">
        <f t="shared" si="308"/>
        <v>1900</v>
      </c>
      <c r="AC559" s="32" t="str">
        <f t="shared" si="313"/>
        <v>1-1900</v>
      </c>
      <c r="AD559" s="50">
        <f>IFERROR(VLOOKUP(AC559,IPC!$E$2:$F$1745,2,0),IPC!$H$1)</f>
        <v>138.32155800000001</v>
      </c>
    </row>
    <row r="560" spans="10:30" x14ac:dyDescent="0.25">
      <c r="J560" s="44" t="str">
        <f t="shared" si="315"/>
        <v/>
      </c>
      <c r="K560" s="33" t="str">
        <f t="shared" ca="1" si="319"/>
        <v/>
      </c>
      <c r="L560" s="108">
        <f t="shared" ca="1" si="318"/>
        <v>0</v>
      </c>
      <c r="M560" s="44" t="str">
        <f t="shared" si="316"/>
        <v/>
      </c>
      <c r="N560" s="45" t="str">
        <f t="shared" ca="1" si="320"/>
        <v/>
      </c>
      <c r="O560" s="108">
        <f t="shared" si="314"/>
        <v>0</v>
      </c>
      <c r="P560" s="21" t="e">
        <f t="shared" si="302"/>
        <v>#N/A</v>
      </c>
      <c r="Q560" s="21" t="e">
        <f t="shared" si="303"/>
        <v>#N/A</v>
      </c>
      <c r="R560" s="21" t="e">
        <f t="shared" si="304"/>
        <v>#N/A</v>
      </c>
      <c r="S560" s="21" t="e">
        <f t="shared" si="305"/>
        <v>#N/A</v>
      </c>
      <c r="T560" s="29" t="e">
        <f t="shared" si="317"/>
        <v>#N/A</v>
      </c>
      <c r="U560" s="34">
        <f t="shared" si="306"/>
        <v>0</v>
      </c>
      <c r="V560" s="35">
        <f t="shared" ca="1" si="309"/>
        <v>44139</v>
      </c>
      <c r="W560" s="54">
        <f t="shared" ca="1" si="310"/>
        <v>10</v>
      </c>
      <c r="X560" s="54">
        <f t="shared" ca="1" si="311"/>
        <v>2020</v>
      </c>
      <c r="Y560" s="55" t="str">
        <f t="shared" ca="1" si="312"/>
        <v>10-2020</v>
      </c>
      <c r="Z560" s="51">
        <f ca="1">IFERROR(VLOOKUP(Y560,IPC!$E$2:$F$1745,2,0),IPC!$H$1)</f>
        <v>138.32155800000001</v>
      </c>
      <c r="AA560" s="48">
        <f t="shared" si="307"/>
        <v>1</v>
      </c>
      <c r="AB560" s="48">
        <f t="shared" si="308"/>
        <v>1900</v>
      </c>
      <c r="AC560" s="32" t="str">
        <f t="shared" si="313"/>
        <v>1-1900</v>
      </c>
      <c r="AD560" s="50">
        <f>IFERROR(VLOOKUP(AC560,IPC!$E$2:$F$1745,2,0),IPC!$H$1)</f>
        <v>138.32155800000001</v>
      </c>
    </row>
    <row r="561" spans="10:30" x14ac:dyDescent="0.25">
      <c r="J561" s="44" t="str">
        <f t="shared" si="315"/>
        <v/>
      </c>
      <c r="K561" s="33" t="str">
        <f t="shared" ca="1" si="319"/>
        <v/>
      </c>
      <c r="L561" s="108">
        <f t="shared" ca="1" si="318"/>
        <v>0</v>
      </c>
      <c r="M561" s="44" t="str">
        <f t="shared" si="316"/>
        <v/>
      </c>
      <c r="N561" s="45" t="str">
        <f t="shared" ca="1" si="320"/>
        <v/>
      </c>
      <c r="O561" s="108">
        <f t="shared" si="314"/>
        <v>0</v>
      </c>
      <c r="P561" s="21" t="e">
        <f t="shared" si="302"/>
        <v>#N/A</v>
      </c>
      <c r="Q561" s="21" t="e">
        <f t="shared" si="303"/>
        <v>#N/A</v>
      </c>
      <c r="R561" s="21" t="e">
        <f t="shared" si="304"/>
        <v>#N/A</v>
      </c>
      <c r="S561" s="21" t="e">
        <f t="shared" si="305"/>
        <v>#N/A</v>
      </c>
      <c r="T561" s="29" t="e">
        <f t="shared" si="317"/>
        <v>#N/A</v>
      </c>
      <c r="U561" s="34">
        <f t="shared" si="306"/>
        <v>0</v>
      </c>
      <c r="V561" s="35">
        <f t="shared" ca="1" si="309"/>
        <v>44139</v>
      </c>
      <c r="W561" s="54">
        <f t="shared" ca="1" si="310"/>
        <v>10</v>
      </c>
      <c r="X561" s="54">
        <f t="shared" ca="1" si="311"/>
        <v>2020</v>
      </c>
      <c r="Y561" s="55" t="str">
        <f t="shared" ca="1" si="312"/>
        <v>10-2020</v>
      </c>
      <c r="Z561" s="51">
        <f ca="1">IFERROR(VLOOKUP(Y561,IPC!$E$2:$F$1745,2,0),IPC!$H$1)</f>
        <v>138.32155800000001</v>
      </c>
      <c r="AA561" s="48">
        <f t="shared" si="307"/>
        <v>1</v>
      </c>
      <c r="AB561" s="48">
        <f t="shared" si="308"/>
        <v>1900</v>
      </c>
      <c r="AC561" s="32" t="str">
        <f t="shared" si="313"/>
        <v>1-1900</v>
      </c>
      <c r="AD561" s="50">
        <f>IFERROR(VLOOKUP(AC561,IPC!$E$2:$F$1745,2,0),IPC!$H$1)</f>
        <v>138.32155800000001</v>
      </c>
    </row>
    <row r="562" spans="10:30" x14ac:dyDescent="0.25">
      <c r="J562" s="44" t="str">
        <f t="shared" si="315"/>
        <v/>
      </c>
      <c r="K562" s="33" t="str">
        <f t="shared" ca="1" si="319"/>
        <v/>
      </c>
      <c r="L562" s="108">
        <f t="shared" ca="1" si="318"/>
        <v>0</v>
      </c>
      <c r="M562" s="44" t="str">
        <f t="shared" si="316"/>
        <v/>
      </c>
      <c r="N562" s="45" t="str">
        <f t="shared" ca="1" si="320"/>
        <v/>
      </c>
      <c r="O562" s="108">
        <f t="shared" si="314"/>
        <v>0</v>
      </c>
      <c r="P562" s="21" t="e">
        <f t="shared" ref="P562:P625" si="321">+VLOOKUP(D550,$E$2:$F$5,2,0)</f>
        <v>#N/A</v>
      </c>
      <c r="Q562" s="21" t="e">
        <f t="shared" ref="Q562:Q625" si="322">+VLOOKUP(E550,$E$2:$F$5,2,0)</f>
        <v>#N/A</v>
      </c>
      <c r="R562" s="21" t="e">
        <f t="shared" ref="R562:R625" si="323">+VLOOKUP(F550,$E$2:$F$5,2,0)</f>
        <v>#N/A</v>
      </c>
      <c r="S562" s="21" t="e">
        <f t="shared" ref="S562:S625" si="324">+VLOOKUP(G550,$E$2:$F$5,2,0)</f>
        <v>#N/A</v>
      </c>
      <c r="T562" s="29" t="e">
        <f t="shared" si="317"/>
        <v>#N/A</v>
      </c>
      <c r="U562" s="34">
        <f t="shared" ref="U562:U625" si="325">+H550+365*I550</f>
        <v>0</v>
      </c>
      <c r="V562" s="35">
        <f t="shared" ca="1" si="309"/>
        <v>44139</v>
      </c>
      <c r="W562" s="54">
        <f t="shared" ca="1" si="310"/>
        <v>10</v>
      </c>
      <c r="X562" s="54">
        <f t="shared" ca="1" si="311"/>
        <v>2020</v>
      </c>
      <c r="Y562" s="55" t="str">
        <f t="shared" ca="1" si="312"/>
        <v>10-2020</v>
      </c>
      <c r="Z562" s="51">
        <f ca="1">IFERROR(VLOOKUP(Y562,IPC!$E$2:$F$1745,2,0),IPC!$H$1)</f>
        <v>138.32155800000001</v>
      </c>
      <c r="AA562" s="48">
        <f t="shared" ref="AA562:AA625" si="326">+MONTH(H550)</f>
        <v>1</v>
      </c>
      <c r="AB562" s="48">
        <f t="shared" ref="AB562:AB625" si="327">+YEAR(H550)</f>
        <v>1900</v>
      </c>
      <c r="AC562" s="32" t="str">
        <f t="shared" si="313"/>
        <v>1-1900</v>
      </c>
      <c r="AD562" s="50">
        <f>IFERROR(VLOOKUP(AC562,IPC!$E$2:$F$1745,2,0),IPC!$H$1)</f>
        <v>138.32155800000001</v>
      </c>
    </row>
    <row r="563" spans="10:30" x14ac:dyDescent="0.25">
      <c r="J563" s="44" t="str">
        <f t="shared" si="315"/>
        <v/>
      </c>
      <c r="K563" s="33" t="str">
        <f t="shared" ca="1" si="319"/>
        <v/>
      </c>
      <c r="L563" s="108">
        <f t="shared" ca="1" si="318"/>
        <v>0</v>
      </c>
      <c r="M563" s="44" t="str">
        <f t="shared" si="316"/>
        <v/>
      </c>
      <c r="N563" s="45" t="str">
        <f t="shared" ca="1" si="320"/>
        <v/>
      </c>
      <c r="O563" s="108">
        <f t="shared" si="314"/>
        <v>0</v>
      </c>
      <c r="P563" s="21" t="e">
        <f t="shared" si="321"/>
        <v>#N/A</v>
      </c>
      <c r="Q563" s="21" t="e">
        <f t="shared" si="322"/>
        <v>#N/A</v>
      </c>
      <c r="R563" s="21" t="e">
        <f t="shared" si="323"/>
        <v>#N/A</v>
      </c>
      <c r="S563" s="21" t="e">
        <f t="shared" si="324"/>
        <v>#N/A</v>
      </c>
      <c r="T563" s="29" t="e">
        <f t="shared" si="317"/>
        <v>#N/A</v>
      </c>
      <c r="U563" s="34">
        <f t="shared" si="325"/>
        <v>0</v>
      </c>
      <c r="V563" s="35">
        <f t="shared" ca="1" si="309"/>
        <v>44139</v>
      </c>
      <c r="W563" s="54">
        <f t="shared" ca="1" si="310"/>
        <v>10</v>
      </c>
      <c r="X563" s="54">
        <f t="shared" ca="1" si="311"/>
        <v>2020</v>
      </c>
      <c r="Y563" s="55" t="str">
        <f t="shared" ca="1" si="312"/>
        <v>10-2020</v>
      </c>
      <c r="Z563" s="51">
        <f ca="1">IFERROR(VLOOKUP(Y563,IPC!$E$2:$F$1745,2,0),IPC!$H$1)</f>
        <v>138.32155800000001</v>
      </c>
      <c r="AA563" s="48">
        <f t="shared" si="326"/>
        <v>1</v>
      </c>
      <c r="AB563" s="48">
        <f t="shared" si="327"/>
        <v>1900</v>
      </c>
      <c r="AC563" s="32" t="str">
        <f t="shared" si="313"/>
        <v>1-1900</v>
      </c>
      <c r="AD563" s="50">
        <f>IFERROR(VLOOKUP(AC563,IPC!$E$2:$F$1745,2,0),IPC!$H$1)</f>
        <v>138.32155800000001</v>
      </c>
    </row>
    <row r="564" spans="10:30" x14ac:dyDescent="0.25">
      <c r="J564" s="44" t="str">
        <f t="shared" si="315"/>
        <v/>
      </c>
      <c r="K564" s="33" t="str">
        <f t="shared" ca="1" si="319"/>
        <v/>
      </c>
      <c r="L564" s="108">
        <f t="shared" ca="1" si="318"/>
        <v>0</v>
      </c>
      <c r="M564" s="44" t="str">
        <f t="shared" si="316"/>
        <v/>
      </c>
      <c r="N564" s="45" t="str">
        <f t="shared" ca="1" si="320"/>
        <v/>
      </c>
      <c r="O564" s="108">
        <f t="shared" si="314"/>
        <v>0</v>
      </c>
      <c r="P564" s="21" t="e">
        <f t="shared" si="321"/>
        <v>#N/A</v>
      </c>
      <c r="Q564" s="21" t="e">
        <f t="shared" si="322"/>
        <v>#N/A</v>
      </c>
      <c r="R564" s="21" t="e">
        <f t="shared" si="323"/>
        <v>#N/A</v>
      </c>
      <c r="S564" s="21" t="e">
        <f t="shared" si="324"/>
        <v>#N/A</v>
      </c>
      <c r="T564" s="29" t="e">
        <f t="shared" si="317"/>
        <v>#N/A</v>
      </c>
      <c r="U564" s="34">
        <f t="shared" si="325"/>
        <v>0</v>
      </c>
      <c r="V564" s="35">
        <f t="shared" ca="1" si="309"/>
        <v>44139</v>
      </c>
      <c r="W564" s="54">
        <f t="shared" ca="1" si="310"/>
        <v>10</v>
      </c>
      <c r="X564" s="54">
        <f t="shared" ca="1" si="311"/>
        <v>2020</v>
      </c>
      <c r="Y564" s="55" t="str">
        <f t="shared" ca="1" si="312"/>
        <v>10-2020</v>
      </c>
      <c r="Z564" s="51">
        <f ca="1">IFERROR(VLOOKUP(Y564,IPC!$E$2:$F$1745,2,0),IPC!$H$1)</f>
        <v>138.32155800000001</v>
      </c>
      <c r="AA564" s="48">
        <f t="shared" si="326"/>
        <v>1</v>
      </c>
      <c r="AB564" s="48">
        <f t="shared" si="327"/>
        <v>1900</v>
      </c>
      <c r="AC564" s="32" t="str">
        <f t="shared" si="313"/>
        <v>1-1900</v>
      </c>
      <c r="AD564" s="50">
        <f>IFERROR(VLOOKUP(AC564,IPC!$E$2:$F$1745,2,0),IPC!$H$1)</f>
        <v>138.32155800000001</v>
      </c>
    </row>
    <row r="565" spans="10:30" x14ac:dyDescent="0.25">
      <c r="J565" s="44" t="str">
        <f t="shared" si="315"/>
        <v/>
      </c>
      <c r="K565" s="33" t="str">
        <f t="shared" ca="1" si="319"/>
        <v/>
      </c>
      <c r="L565" s="108">
        <f t="shared" ca="1" si="318"/>
        <v>0</v>
      </c>
      <c r="M565" s="44" t="str">
        <f t="shared" si="316"/>
        <v/>
      </c>
      <c r="N565" s="45" t="str">
        <f t="shared" ca="1" si="320"/>
        <v/>
      </c>
      <c r="O565" s="108">
        <f t="shared" si="314"/>
        <v>0</v>
      </c>
      <c r="P565" s="21" t="e">
        <f t="shared" si="321"/>
        <v>#N/A</v>
      </c>
      <c r="Q565" s="21" t="e">
        <f t="shared" si="322"/>
        <v>#N/A</v>
      </c>
      <c r="R565" s="21" t="e">
        <f t="shared" si="323"/>
        <v>#N/A</v>
      </c>
      <c r="S565" s="21" t="e">
        <f t="shared" si="324"/>
        <v>#N/A</v>
      </c>
      <c r="T565" s="29" t="e">
        <f t="shared" si="317"/>
        <v>#N/A</v>
      </c>
      <c r="U565" s="34">
        <f t="shared" si="325"/>
        <v>0</v>
      </c>
      <c r="V565" s="35">
        <f t="shared" ca="1" si="309"/>
        <v>44139</v>
      </c>
      <c r="W565" s="54">
        <f t="shared" ca="1" si="310"/>
        <v>10</v>
      </c>
      <c r="X565" s="54">
        <f t="shared" ca="1" si="311"/>
        <v>2020</v>
      </c>
      <c r="Y565" s="55" t="str">
        <f t="shared" ca="1" si="312"/>
        <v>10-2020</v>
      </c>
      <c r="Z565" s="51">
        <f ca="1">IFERROR(VLOOKUP(Y565,IPC!$E$2:$F$1745,2,0),IPC!$H$1)</f>
        <v>138.32155800000001</v>
      </c>
      <c r="AA565" s="48">
        <f t="shared" si="326"/>
        <v>1</v>
      </c>
      <c r="AB565" s="48">
        <f t="shared" si="327"/>
        <v>1900</v>
      </c>
      <c r="AC565" s="32" t="str">
        <f t="shared" si="313"/>
        <v>1-1900</v>
      </c>
      <c r="AD565" s="50">
        <f>IFERROR(VLOOKUP(AC565,IPC!$E$2:$F$1745,2,0),IPC!$H$1)</f>
        <v>138.32155800000001</v>
      </c>
    </row>
    <row r="566" spans="10:30" x14ac:dyDescent="0.25">
      <c r="J566" s="44" t="str">
        <f t="shared" si="315"/>
        <v/>
      </c>
      <c r="K566" s="33" t="str">
        <f t="shared" ca="1" si="319"/>
        <v/>
      </c>
      <c r="L566" s="108">
        <f t="shared" ca="1" si="318"/>
        <v>0</v>
      </c>
      <c r="M566" s="44" t="str">
        <f t="shared" si="316"/>
        <v/>
      </c>
      <c r="N566" s="45" t="str">
        <f t="shared" ca="1" si="320"/>
        <v/>
      </c>
      <c r="O566" s="108">
        <f t="shared" si="314"/>
        <v>0</v>
      </c>
      <c r="P566" s="21" t="e">
        <f t="shared" si="321"/>
        <v>#N/A</v>
      </c>
      <c r="Q566" s="21" t="e">
        <f t="shared" si="322"/>
        <v>#N/A</v>
      </c>
      <c r="R566" s="21" t="e">
        <f t="shared" si="323"/>
        <v>#N/A</v>
      </c>
      <c r="S566" s="21" t="e">
        <f t="shared" si="324"/>
        <v>#N/A</v>
      </c>
      <c r="T566" s="29" t="e">
        <f t="shared" si="317"/>
        <v>#N/A</v>
      </c>
      <c r="U566" s="34">
        <f t="shared" si="325"/>
        <v>0</v>
      </c>
      <c r="V566" s="35">
        <f t="shared" ca="1" si="309"/>
        <v>44139</v>
      </c>
      <c r="W566" s="54">
        <f t="shared" ca="1" si="310"/>
        <v>10</v>
      </c>
      <c r="X566" s="54">
        <f t="shared" ca="1" si="311"/>
        <v>2020</v>
      </c>
      <c r="Y566" s="55" t="str">
        <f t="shared" ca="1" si="312"/>
        <v>10-2020</v>
      </c>
      <c r="Z566" s="51">
        <f ca="1">IFERROR(VLOOKUP(Y566,IPC!$E$2:$F$1745,2,0),IPC!$H$1)</f>
        <v>138.32155800000001</v>
      </c>
      <c r="AA566" s="48">
        <f t="shared" si="326"/>
        <v>1</v>
      </c>
      <c r="AB566" s="48">
        <f t="shared" si="327"/>
        <v>1900</v>
      </c>
      <c r="AC566" s="32" t="str">
        <f t="shared" si="313"/>
        <v>1-1900</v>
      </c>
      <c r="AD566" s="50">
        <f>IFERROR(VLOOKUP(AC566,IPC!$E$2:$F$1745,2,0),IPC!$H$1)</f>
        <v>138.32155800000001</v>
      </c>
    </row>
    <row r="567" spans="10:30" x14ac:dyDescent="0.25">
      <c r="J567" s="44" t="str">
        <f t="shared" si="315"/>
        <v/>
      </c>
      <c r="K567" s="33" t="str">
        <f t="shared" ca="1" si="319"/>
        <v/>
      </c>
      <c r="L567" s="108">
        <f t="shared" ca="1" si="318"/>
        <v>0</v>
      </c>
      <c r="M567" s="44" t="str">
        <f t="shared" si="316"/>
        <v/>
      </c>
      <c r="N567" s="45" t="str">
        <f t="shared" ca="1" si="320"/>
        <v/>
      </c>
      <c r="O567" s="108">
        <f t="shared" si="314"/>
        <v>0</v>
      </c>
      <c r="P567" s="21" t="e">
        <f t="shared" si="321"/>
        <v>#N/A</v>
      </c>
      <c r="Q567" s="21" t="e">
        <f t="shared" si="322"/>
        <v>#N/A</v>
      </c>
      <c r="R567" s="21" t="e">
        <f t="shared" si="323"/>
        <v>#N/A</v>
      </c>
      <c r="S567" s="21" t="e">
        <f t="shared" si="324"/>
        <v>#N/A</v>
      </c>
      <c r="T567" s="29" t="e">
        <f t="shared" si="317"/>
        <v>#N/A</v>
      </c>
      <c r="U567" s="34">
        <f t="shared" si="325"/>
        <v>0</v>
      </c>
      <c r="V567" s="35">
        <f t="shared" ca="1" si="309"/>
        <v>44139</v>
      </c>
      <c r="W567" s="54">
        <f t="shared" ca="1" si="310"/>
        <v>10</v>
      </c>
      <c r="X567" s="54">
        <f t="shared" ca="1" si="311"/>
        <v>2020</v>
      </c>
      <c r="Y567" s="55" t="str">
        <f t="shared" ca="1" si="312"/>
        <v>10-2020</v>
      </c>
      <c r="Z567" s="51">
        <f ca="1">IFERROR(VLOOKUP(Y567,IPC!$E$2:$F$1745,2,0),IPC!$H$1)</f>
        <v>138.32155800000001</v>
      </c>
      <c r="AA567" s="48">
        <f t="shared" si="326"/>
        <v>1</v>
      </c>
      <c r="AB567" s="48">
        <f t="shared" si="327"/>
        <v>1900</v>
      </c>
      <c r="AC567" s="32" t="str">
        <f t="shared" si="313"/>
        <v>1-1900</v>
      </c>
      <c r="AD567" s="50">
        <f>IFERROR(VLOOKUP(AC567,IPC!$E$2:$F$1745,2,0),IPC!$H$1)</f>
        <v>138.32155800000001</v>
      </c>
    </row>
    <row r="568" spans="10:30" x14ac:dyDescent="0.25">
      <c r="J568" s="44" t="str">
        <f t="shared" si="315"/>
        <v/>
      </c>
      <c r="K568" s="33" t="str">
        <f t="shared" ca="1" si="319"/>
        <v/>
      </c>
      <c r="L568" s="108">
        <f t="shared" ca="1" si="318"/>
        <v>0</v>
      </c>
      <c r="M568" s="44" t="str">
        <f t="shared" si="316"/>
        <v/>
      </c>
      <c r="N568" s="45" t="str">
        <f t="shared" ca="1" si="320"/>
        <v/>
      </c>
      <c r="O568" s="108">
        <f t="shared" si="314"/>
        <v>0</v>
      </c>
      <c r="P568" s="21" t="e">
        <f t="shared" si="321"/>
        <v>#N/A</v>
      </c>
      <c r="Q568" s="21" t="e">
        <f t="shared" si="322"/>
        <v>#N/A</v>
      </c>
      <c r="R568" s="21" t="e">
        <f t="shared" si="323"/>
        <v>#N/A</v>
      </c>
      <c r="S568" s="21" t="e">
        <f t="shared" si="324"/>
        <v>#N/A</v>
      </c>
      <c r="T568" s="29" t="e">
        <f t="shared" si="317"/>
        <v>#N/A</v>
      </c>
      <c r="U568" s="34">
        <f t="shared" si="325"/>
        <v>0</v>
      </c>
      <c r="V568" s="35">
        <f t="shared" ca="1" si="309"/>
        <v>44139</v>
      </c>
      <c r="W568" s="54">
        <f t="shared" ca="1" si="310"/>
        <v>10</v>
      </c>
      <c r="X568" s="54">
        <f t="shared" ca="1" si="311"/>
        <v>2020</v>
      </c>
      <c r="Y568" s="55" t="str">
        <f t="shared" ca="1" si="312"/>
        <v>10-2020</v>
      </c>
      <c r="Z568" s="51">
        <f ca="1">IFERROR(VLOOKUP(Y568,IPC!$E$2:$F$1745,2,0),IPC!$H$1)</f>
        <v>138.32155800000001</v>
      </c>
      <c r="AA568" s="48">
        <f t="shared" si="326"/>
        <v>1</v>
      </c>
      <c r="AB568" s="48">
        <f t="shared" si="327"/>
        <v>1900</v>
      </c>
      <c r="AC568" s="32" t="str">
        <f t="shared" si="313"/>
        <v>1-1900</v>
      </c>
      <c r="AD568" s="50">
        <f>IFERROR(VLOOKUP(AC568,IPC!$E$2:$F$1745,2,0),IPC!$H$1)</f>
        <v>138.32155800000001</v>
      </c>
    </row>
    <row r="569" spans="10:30" x14ac:dyDescent="0.25">
      <c r="J569" s="44" t="str">
        <f t="shared" si="315"/>
        <v/>
      </c>
      <c r="K569" s="33" t="str">
        <f t="shared" ca="1" si="319"/>
        <v/>
      </c>
      <c r="L569" s="108">
        <f t="shared" ca="1" si="318"/>
        <v>0</v>
      </c>
      <c r="M569" s="44" t="str">
        <f t="shared" si="316"/>
        <v/>
      </c>
      <c r="N569" s="45" t="str">
        <f t="shared" ca="1" si="320"/>
        <v/>
      </c>
      <c r="O569" s="108">
        <f t="shared" si="314"/>
        <v>0</v>
      </c>
      <c r="P569" s="21" t="e">
        <f t="shared" si="321"/>
        <v>#N/A</v>
      </c>
      <c r="Q569" s="21" t="e">
        <f t="shared" si="322"/>
        <v>#N/A</v>
      </c>
      <c r="R569" s="21" t="e">
        <f t="shared" si="323"/>
        <v>#N/A</v>
      </c>
      <c r="S569" s="21" t="e">
        <f t="shared" si="324"/>
        <v>#N/A</v>
      </c>
      <c r="T569" s="29" t="e">
        <f t="shared" si="317"/>
        <v>#N/A</v>
      </c>
      <c r="U569" s="34">
        <f t="shared" si="325"/>
        <v>0</v>
      </c>
      <c r="V569" s="35">
        <f t="shared" ca="1" si="309"/>
        <v>44139</v>
      </c>
      <c r="W569" s="54">
        <f t="shared" ca="1" si="310"/>
        <v>10</v>
      </c>
      <c r="X569" s="54">
        <f t="shared" ca="1" si="311"/>
        <v>2020</v>
      </c>
      <c r="Y569" s="55" t="str">
        <f t="shared" ca="1" si="312"/>
        <v>10-2020</v>
      </c>
      <c r="Z569" s="51">
        <f ca="1">IFERROR(VLOOKUP(Y569,IPC!$E$2:$F$1745,2,0),IPC!$H$1)</f>
        <v>138.32155800000001</v>
      </c>
      <c r="AA569" s="48">
        <f t="shared" si="326"/>
        <v>1</v>
      </c>
      <c r="AB569" s="48">
        <f t="shared" si="327"/>
        <v>1900</v>
      </c>
      <c r="AC569" s="32" t="str">
        <f t="shared" si="313"/>
        <v>1-1900</v>
      </c>
      <c r="AD569" s="50">
        <f>IFERROR(VLOOKUP(AC569,IPC!$E$2:$F$1745,2,0),IPC!$H$1)</f>
        <v>138.32155800000001</v>
      </c>
    </row>
    <row r="570" spans="10:30" x14ac:dyDescent="0.25">
      <c r="J570" s="44" t="str">
        <f t="shared" si="315"/>
        <v/>
      </c>
      <c r="K570" s="33" t="str">
        <f t="shared" ca="1" si="319"/>
        <v/>
      </c>
      <c r="L570" s="108">
        <f t="shared" ca="1" si="318"/>
        <v>0</v>
      </c>
      <c r="M570" s="44" t="str">
        <f t="shared" si="316"/>
        <v/>
      </c>
      <c r="N570" s="45" t="str">
        <f t="shared" ca="1" si="320"/>
        <v/>
      </c>
      <c r="O570" s="108">
        <f t="shared" si="314"/>
        <v>0</v>
      </c>
      <c r="P570" s="21" t="e">
        <f t="shared" si="321"/>
        <v>#N/A</v>
      </c>
      <c r="Q570" s="21" t="e">
        <f t="shared" si="322"/>
        <v>#N/A</v>
      </c>
      <c r="R570" s="21" t="e">
        <f t="shared" si="323"/>
        <v>#N/A</v>
      </c>
      <c r="S570" s="21" t="e">
        <f t="shared" si="324"/>
        <v>#N/A</v>
      </c>
      <c r="T570" s="29" t="e">
        <f t="shared" si="317"/>
        <v>#N/A</v>
      </c>
      <c r="U570" s="34">
        <f t="shared" si="325"/>
        <v>0</v>
      </c>
      <c r="V570" s="35">
        <f t="shared" ref="V570:V633" ca="1" si="328">+TODAY()</f>
        <v>44139</v>
      </c>
      <c r="W570" s="54">
        <f t="shared" ref="W570:W633" ca="1" si="329">+MONTH(V570)-1</f>
        <v>10</v>
      </c>
      <c r="X570" s="54">
        <f t="shared" ref="X570:X633" ca="1" si="330">+YEAR(V570)</f>
        <v>2020</v>
      </c>
      <c r="Y570" s="55" t="str">
        <f t="shared" ref="Y570:Y633" ca="1" si="331">+W570&amp;"-"&amp;X570</f>
        <v>10-2020</v>
      </c>
      <c r="Z570" s="51">
        <f ca="1">IFERROR(VLOOKUP(Y570,IPC!$E$2:$F$1745,2,0),IPC!$H$1)</f>
        <v>138.32155800000001</v>
      </c>
      <c r="AA570" s="48">
        <f t="shared" si="326"/>
        <v>1</v>
      </c>
      <c r="AB570" s="48">
        <f t="shared" si="327"/>
        <v>1900</v>
      </c>
      <c r="AC570" s="32" t="str">
        <f t="shared" si="313"/>
        <v>1-1900</v>
      </c>
      <c r="AD570" s="50">
        <f>IFERROR(VLOOKUP(AC570,IPC!$E$2:$F$1745,2,0),IPC!$H$1)</f>
        <v>138.32155800000001</v>
      </c>
    </row>
    <row r="571" spans="10:30" x14ac:dyDescent="0.25">
      <c r="J571" s="44" t="str">
        <f t="shared" si="315"/>
        <v/>
      </c>
      <c r="K571" s="33" t="str">
        <f t="shared" ca="1" si="319"/>
        <v/>
      </c>
      <c r="L571" s="108">
        <f t="shared" ca="1" si="318"/>
        <v>0</v>
      </c>
      <c r="M571" s="44" t="str">
        <f t="shared" si="316"/>
        <v/>
      </c>
      <c r="N571" s="45" t="str">
        <f t="shared" ca="1" si="320"/>
        <v/>
      </c>
      <c r="O571" s="108">
        <f t="shared" si="314"/>
        <v>0</v>
      </c>
      <c r="P571" s="21" t="e">
        <f t="shared" si="321"/>
        <v>#N/A</v>
      </c>
      <c r="Q571" s="21" t="e">
        <f t="shared" si="322"/>
        <v>#N/A</v>
      </c>
      <c r="R571" s="21" t="e">
        <f t="shared" si="323"/>
        <v>#N/A</v>
      </c>
      <c r="S571" s="21" t="e">
        <f t="shared" si="324"/>
        <v>#N/A</v>
      </c>
      <c r="T571" s="29" t="e">
        <f t="shared" si="317"/>
        <v>#N/A</v>
      </c>
      <c r="U571" s="34">
        <f t="shared" si="325"/>
        <v>0</v>
      </c>
      <c r="V571" s="35">
        <f t="shared" ca="1" si="328"/>
        <v>44139</v>
      </c>
      <c r="W571" s="54">
        <f t="shared" ca="1" si="329"/>
        <v>10</v>
      </c>
      <c r="X571" s="54">
        <f t="shared" ca="1" si="330"/>
        <v>2020</v>
      </c>
      <c r="Y571" s="55" t="str">
        <f t="shared" ca="1" si="331"/>
        <v>10-2020</v>
      </c>
      <c r="Z571" s="51">
        <f ca="1">IFERROR(VLOOKUP(Y571,IPC!$E$2:$F$1745,2,0),IPC!$H$1)</f>
        <v>138.32155800000001</v>
      </c>
      <c r="AA571" s="48">
        <f t="shared" si="326"/>
        <v>1</v>
      </c>
      <c r="AB571" s="48">
        <f t="shared" si="327"/>
        <v>1900</v>
      </c>
      <c r="AC571" s="32" t="str">
        <f t="shared" si="313"/>
        <v>1-1900</v>
      </c>
      <c r="AD571" s="50">
        <f>IFERROR(VLOOKUP(AC571,IPC!$E$2:$F$1745,2,0),IPC!$H$1)</f>
        <v>138.32155800000001</v>
      </c>
    </row>
    <row r="572" spans="10:30" x14ac:dyDescent="0.25">
      <c r="J572" s="44" t="str">
        <f t="shared" si="315"/>
        <v/>
      </c>
      <c r="K572" s="33" t="str">
        <f t="shared" ca="1" si="319"/>
        <v/>
      </c>
      <c r="L572" s="108">
        <f t="shared" ca="1" si="318"/>
        <v>0</v>
      </c>
      <c r="M572" s="44" t="str">
        <f t="shared" si="316"/>
        <v/>
      </c>
      <c r="N572" s="45" t="str">
        <f t="shared" ca="1" si="320"/>
        <v/>
      </c>
      <c r="O572" s="108">
        <f t="shared" si="314"/>
        <v>0</v>
      </c>
      <c r="P572" s="21" t="e">
        <f t="shared" si="321"/>
        <v>#N/A</v>
      </c>
      <c r="Q572" s="21" t="e">
        <f t="shared" si="322"/>
        <v>#N/A</v>
      </c>
      <c r="R572" s="21" t="e">
        <f t="shared" si="323"/>
        <v>#N/A</v>
      </c>
      <c r="S572" s="21" t="e">
        <f t="shared" si="324"/>
        <v>#N/A</v>
      </c>
      <c r="T572" s="29" t="e">
        <f t="shared" si="317"/>
        <v>#N/A</v>
      </c>
      <c r="U572" s="34">
        <f t="shared" si="325"/>
        <v>0</v>
      </c>
      <c r="V572" s="35">
        <f t="shared" ca="1" si="328"/>
        <v>44139</v>
      </c>
      <c r="W572" s="54">
        <f t="shared" ca="1" si="329"/>
        <v>10</v>
      </c>
      <c r="X572" s="54">
        <f t="shared" ca="1" si="330"/>
        <v>2020</v>
      </c>
      <c r="Y572" s="55" t="str">
        <f t="shared" ca="1" si="331"/>
        <v>10-2020</v>
      </c>
      <c r="Z572" s="51">
        <f ca="1">IFERROR(VLOOKUP(Y572,IPC!$E$2:$F$1745,2,0),IPC!$H$1)</f>
        <v>138.32155800000001</v>
      </c>
      <c r="AA572" s="48">
        <f t="shared" si="326"/>
        <v>1</v>
      </c>
      <c r="AB572" s="48">
        <f t="shared" si="327"/>
        <v>1900</v>
      </c>
      <c r="AC572" s="32" t="str">
        <f t="shared" si="313"/>
        <v>1-1900</v>
      </c>
      <c r="AD572" s="50">
        <f>IFERROR(VLOOKUP(AC572,IPC!$E$2:$F$1745,2,0),IPC!$H$1)</f>
        <v>138.32155800000001</v>
      </c>
    </row>
    <row r="573" spans="10:30" x14ac:dyDescent="0.25">
      <c r="J573" s="44" t="str">
        <f t="shared" si="315"/>
        <v/>
      </c>
      <c r="K573" s="33" t="str">
        <f t="shared" ca="1" si="319"/>
        <v/>
      </c>
      <c r="L573" s="108">
        <f t="shared" ca="1" si="318"/>
        <v>0</v>
      </c>
      <c r="M573" s="44" t="str">
        <f t="shared" si="316"/>
        <v/>
      </c>
      <c r="N573" s="45" t="str">
        <f t="shared" ca="1" si="320"/>
        <v/>
      </c>
      <c r="O573" s="108">
        <f t="shared" si="314"/>
        <v>0</v>
      </c>
      <c r="P573" s="21" t="e">
        <f t="shared" si="321"/>
        <v>#N/A</v>
      </c>
      <c r="Q573" s="21" t="e">
        <f t="shared" si="322"/>
        <v>#N/A</v>
      </c>
      <c r="R573" s="21" t="e">
        <f t="shared" si="323"/>
        <v>#N/A</v>
      </c>
      <c r="S573" s="21" t="e">
        <f t="shared" si="324"/>
        <v>#N/A</v>
      </c>
      <c r="T573" s="29" t="e">
        <f t="shared" si="317"/>
        <v>#N/A</v>
      </c>
      <c r="U573" s="34">
        <f t="shared" si="325"/>
        <v>0</v>
      </c>
      <c r="V573" s="35">
        <f t="shared" ca="1" si="328"/>
        <v>44139</v>
      </c>
      <c r="W573" s="54">
        <f t="shared" ca="1" si="329"/>
        <v>10</v>
      </c>
      <c r="X573" s="54">
        <f t="shared" ca="1" si="330"/>
        <v>2020</v>
      </c>
      <c r="Y573" s="55" t="str">
        <f t="shared" ca="1" si="331"/>
        <v>10-2020</v>
      </c>
      <c r="Z573" s="51">
        <f ca="1">IFERROR(VLOOKUP(Y573,IPC!$E$2:$F$1745,2,0),IPC!$H$1)</f>
        <v>138.32155800000001</v>
      </c>
      <c r="AA573" s="48">
        <f t="shared" si="326"/>
        <v>1</v>
      </c>
      <c r="AB573" s="48">
        <f t="shared" si="327"/>
        <v>1900</v>
      </c>
      <c r="AC573" s="32" t="str">
        <f t="shared" si="313"/>
        <v>1-1900</v>
      </c>
      <c r="AD573" s="50">
        <f>IFERROR(VLOOKUP(AC573,IPC!$E$2:$F$1745,2,0),IPC!$H$1)</f>
        <v>138.32155800000001</v>
      </c>
    </row>
    <row r="574" spans="10:30" x14ac:dyDescent="0.25">
      <c r="J574" s="44" t="str">
        <f t="shared" si="315"/>
        <v/>
      </c>
      <c r="K574" s="33" t="str">
        <f t="shared" ca="1" si="319"/>
        <v/>
      </c>
      <c r="L574" s="108">
        <f t="shared" ca="1" si="318"/>
        <v>0</v>
      </c>
      <c r="M574" s="44" t="str">
        <f t="shared" si="316"/>
        <v/>
      </c>
      <c r="N574" s="45" t="str">
        <f t="shared" ca="1" si="320"/>
        <v/>
      </c>
      <c r="O574" s="108">
        <f t="shared" si="314"/>
        <v>0</v>
      </c>
      <c r="P574" s="21" t="e">
        <f t="shared" si="321"/>
        <v>#N/A</v>
      </c>
      <c r="Q574" s="21" t="e">
        <f t="shared" si="322"/>
        <v>#N/A</v>
      </c>
      <c r="R574" s="21" t="e">
        <f t="shared" si="323"/>
        <v>#N/A</v>
      </c>
      <c r="S574" s="21" t="e">
        <f t="shared" si="324"/>
        <v>#N/A</v>
      </c>
      <c r="T574" s="29" t="e">
        <f t="shared" si="317"/>
        <v>#N/A</v>
      </c>
      <c r="U574" s="34">
        <f t="shared" si="325"/>
        <v>0</v>
      </c>
      <c r="V574" s="35">
        <f t="shared" ca="1" si="328"/>
        <v>44139</v>
      </c>
      <c r="W574" s="54">
        <f t="shared" ca="1" si="329"/>
        <v>10</v>
      </c>
      <c r="X574" s="54">
        <f t="shared" ca="1" si="330"/>
        <v>2020</v>
      </c>
      <c r="Y574" s="55" t="str">
        <f t="shared" ca="1" si="331"/>
        <v>10-2020</v>
      </c>
      <c r="Z574" s="51">
        <f ca="1">IFERROR(VLOOKUP(Y574,IPC!$E$2:$F$1745,2,0),IPC!$H$1)</f>
        <v>138.32155800000001</v>
      </c>
      <c r="AA574" s="48">
        <f t="shared" si="326"/>
        <v>1</v>
      </c>
      <c r="AB574" s="48">
        <f t="shared" si="327"/>
        <v>1900</v>
      </c>
      <c r="AC574" s="32" t="str">
        <f t="shared" si="313"/>
        <v>1-1900</v>
      </c>
      <c r="AD574" s="50">
        <f>IFERROR(VLOOKUP(AC574,IPC!$E$2:$F$1745,2,0),IPC!$H$1)</f>
        <v>138.32155800000001</v>
      </c>
    </row>
    <row r="575" spans="10:30" x14ac:dyDescent="0.25">
      <c r="J575" s="44" t="str">
        <f t="shared" si="315"/>
        <v/>
      </c>
      <c r="K575" s="33" t="str">
        <f t="shared" ca="1" si="319"/>
        <v/>
      </c>
      <c r="L575" s="108">
        <f t="shared" ca="1" si="318"/>
        <v>0</v>
      </c>
      <c r="M575" s="44" t="str">
        <f t="shared" si="316"/>
        <v/>
      </c>
      <c r="N575" s="45" t="str">
        <f t="shared" ca="1" si="320"/>
        <v/>
      </c>
      <c r="O575" s="108">
        <f t="shared" si="314"/>
        <v>0</v>
      </c>
      <c r="P575" s="21" t="e">
        <f t="shared" si="321"/>
        <v>#N/A</v>
      </c>
      <c r="Q575" s="21" t="e">
        <f t="shared" si="322"/>
        <v>#N/A</v>
      </c>
      <c r="R575" s="21" t="e">
        <f t="shared" si="323"/>
        <v>#N/A</v>
      </c>
      <c r="S575" s="21" t="e">
        <f t="shared" si="324"/>
        <v>#N/A</v>
      </c>
      <c r="T575" s="29" t="e">
        <f t="shared" si="317"/>
        <v>#N/A</v>
      </c>
      <c r="U575" s="34">
        <f t="shared" si="325"/>
        <v>0</v>
      </c>
      <c r="V575" s="35">
        <f t="shared" ca="1" si="328"/>
        <v>44139</v>
      </c>
      <c r="W575" s="54">
        <f t="shared" ca="1" si="329"/>
        <v>10</v>
      </c>
      <c r="X575" s="54">
        <f t="shared" ca="1" si="330"/>
        <v>2020</v>
      </c>
      <c r="Y575" s="55" t="str">
        <f t="shared" ca="1" si="331"/>
        <v>10-2020</v>
      </c>
      <c r="Z575" s="51">
        <f ca="1">IFERROR(VLOOKUP(Y575,IPC!$E$2:$F$1745,2,0),IPC!$H$1)</f>
        <v>138.32155800000001</v>
      </c>
      <c r="AA575" s="48">
        <f t="shared" si="326"/>
        <v>1</v>
      </c>
      <c r="AB575" s="48">
        <f t="shared" si="327"/>
        <v>1900</v>
      </c>
      <c r="AC575" s="32" t="str">
        <f t="shared" ref="AC575:AC638" si="332">+AA575&amp;"-"&amp;AB575</f>
        <v>1-1900</v>
      </c>
      <c r="AD575" s="50">
        <f>IFERROR(VLOOKUP(AC575,IPC!$E$2:$F$1745,2,0),IPC!$H$1)</f>
        <v>138.32155800000001</v>
      </c>
    </row>
    <row r="576" spans="10:30" x14ac:dyDescent="0.25">
      <c r="J576" s="44" t="str">
        <f t="shared" si="315"/>
        <v/>
      </c>
      <c r="K576" s="33" t="str">
        <f t="shared" ca="1" si="319"/>
        <v/>
      </c>
      <c r="L576" s="108">
        <f t="shared" ca="1" si="318"/>
        <v>0</v>
      </c>
      <c r="M576" s="44" t="str">
        <f t="shared" si="316"/>
        <v/>
      </c>
      <c r="N576" s="45" t="str">
        <f t="shared" ca="1" si="320"/>
        <v/>
      </c>
      <c r="O576" s="108">
        <f t="shared" si="314"/>
        <v>0</v>
      </c>
      <c r="P576" s="21" t="e">
        <f t="shared" si="321"/>
        <v>#N/A</v>
      </c>
      <c r="Q576" s="21" t="e">
        <f t="shared" si="322"/>
        <v>#N/A</v>
      </c>
      <c r="R576" s="21" t="e">
        <f t="shared" si="323"/>
        <v>#N/A</v>
      </c>
      <c r="S576" s="21" t="e">
        <f t="shared" si="324"/>
        <v>#N/A</v>
      </c>
      <c r="T576" s="29" t="e">
        <f t="shared" si="317"/>
        <v>#N/A</v>
      </c>
      <c r="U576" s="34">
        <f t="shared" si="325"/>
        <v>0</v>
      </c>
      <c r="V576" s="35">
        <f t="shared" ca="1" si="328"/>
        <v>44139</v>
      </c>
      <c r="W576" s="54">
        <f t="shared" ca="1" si="329"/>
        <v>10</v>
      </c>
      <c r="X576" s="54">
        <f t="shared" ca="1" si="330"/>
        <v>2020</v>
      </c>
      <c r="Y576" s="55" t="str">
        <f t="shared" ca="1" si="331"/>
        <v>10-2020</v>
      </c>
      <c r="Z576" s="51">
        <f ca="1">IFERROR(VLOOKUP(Y576,IPC!$E$2:$F$1745,2,0),IPC!$H$1)</f>
        <v>138.32155800000001</v>
      </c>
      <c r="AA576" s="48">
        <f t="shared" si="326"/>
        <v>1</v>
      </c>
      <c r="AB576" s="48">
        <f t="shared" si="327"/>
        <v>1900</v>
      </c>
      <c r="AC576" s="32" t="str">
        <f t="shared" si="332"/>
        <v>1-1900</v>
      </c>
      <c r="AD576" s="50">
        <f>IFERROR(VLOOKUP(AC576,IPC!$E$2:$F$1745,2,0),IPC!$H$1)</f>
        <v>138.32155800000001</v>
      </c>
    </row>
    <row r="577" spans="10:30" x14ac:dyDescent="0.25">
      <c r="J577" s="44" t="str">
        <f t="shared" si="315"/>
        <v/>
      </c>
      <c r="K577" s="33" t="str">
        <f t="shared" ca="1" si="319"/>
        <v/>
      </c>
      <c r="L577" s="108">
        <f t="shared" ca="1" si="318"/>
        <v>0</v>
      </c>
      <c r="M577" s="44" t="str">
        <f t="shared" si="316"/>
        <v/>
      </c>
      <c r="N577" s="45" t="str">
        <f t="shared" ca="1" si="320"/>
        <v/>
      </c>
      <c r="O577" s="108">
        <f t="shared" si="314"/>
        <v>0</v>
      </c>
      <c r="P577" s="21" t="e">
        <f t="shared" si="321"/>
        <v>#N/A</v>
      </c>
      <c r="Q577" s="21" t="e">
        <f t="shared" si="322"/>
        <v>#N/A</v>
      </c>
      <c r="R577" s="21" t="e">
        <f t="shared" si="323"/>
        <v>#N/A</v>
      </c>
      <c r="S577" s="21" t="e">
        <f t="shared" si="324"/>
        <v>#N/A</v>
      </c>
      <c r="T577" s="29" t="e">
        <f t="shared" si="317"/>
        <v>#N/A</v>
      </c>
      <c r="U577" s="34">
        <f t="shared" si="325"/>
        <v>0</v>
      </c>
      <c r="V577" s="35">
        <f t="shared" ca="1" si="328"/>
        <v>44139</v>
      </c>
      <c r="W577" s="54">
        <f t="shared" ca="1" si="329"/>
        <v>10</v>
      </c>
      <c r="X577" s="54">
        <f t="shared" ca="1" si="330"/>
        <v>2020</v>
      </c>
      <c r="Y577" s="55" t="str">
        <f t="shared" ca="1" si="331"/>
        <v>10-2020</v>
      </c>
      <c r="Z577" s="51">
        <f ca="1">IFERROR(VLOOKUP(Y577,IPC!$E$2:$F$1745,2,0),IPC!$H$1)</f>
        <v>138.32155800000001</v>
      </c>
      <c r="AA577" s="48">
        <f t="shared" si="326"/>
        <v>1</v>
      </c>
      <c r="AB577" s="48">
        <f t="shared" si="327"/>
        <v>1900</v>
      </c>
      <c r="AC577" s="32" t="str">
        <f t="shared" si="332"/>
        <v>1-1900</v>
      </c>
      <c r="AD577" s="50">
        <f>IFERROR(VLOOKUP(AC577,IPC!$E$2:$F$1745,2,0),IPC!$H$1)</f>
        <v>138.32155800000001</v>
      </c>
    </row>
    <row r="578" spans="10:30" x14ac:dyDescent="0.25">
      <c r="J578" s="44" t="str">
        <f t="shared" si="315"/>
        <v/>
      </c>
      <c r="K578" s="33" t="str">
        <f t="shared" ca="1" si="319"/>
        <v/>
      </c>
      <c r="L578" s="108">
        <f t="shared" ca="1" si="318"/>
        <v>0</v>
      </c>
      <c r="M578" s="44" t="str">
        <f t="shared" si="316"/>
        <v/>
      </c>
      <c r="N578" s="45" t="str">
        <f t="shared" ca="1" si="320"/>
        <v/>
      </c>
      <c r="O578" s="108">
        <f t="shared" si="314"/>
        <v>0</v>
      </c>
      <c r="P578" s="21" t="e">
        <f t="shared" si="321"/>
        <v>#N/A</v>
      </c>
      <c r="Q578" s="21" t="e">
        <f t="shared" si="322"/>
        <v>#N/A</v>
      </c>
      <c r="R578" s="21" t="e">
        <f t="shared" si="323"/>
        <v>#N/A</v>
      </c>
      <c r="S578" s="21" t="e">
        <f t="shared" si="324"/>
        <v>#N/A</v>
      </c>
      <c r="T578" s="29" t="e">
        <f t="shared" si="317"/>
        <v>#N/A</v>
      </c>
      <c r="U578" s="34">
        <f t="shared" si="325"/>
        <v>0</v>
      </c>
      <c r="V578" s="35">
        <f t="shared" ca="1" si="328"/>
        <v>44139</v>
      </c>
      <c r="W578" s="54">
        <f t="shared" ca="1" si="329"/>
        <v>10</v>
      </c>
      <c r="X578" s="54">
        <f t="shared" ca="1" si="330"/>
        <v>2020</v>
      </c>
      <c r="Y578" s="55" t="str">
        <f t="shared" ca="1" si="331"/>
        <v>10-2020</v>
      </c>
      <c r="Z578" s="51">
        <f ca="1">IFERROR(VLOOKUP(Y578,IPC!$E$2:$F$1745,2,0),IPC!$H$1)</f>
        <v>138.32155800000001</v>
      </c>
      <c r="AA578" s="48">
        <f t="shared" si="326"/>
        <v>1</v>
      </c>
      <c r="AB578" s="48">
        <f t="shared" si="327"/>
        <v>1900</v>
      </c>
      <c r="AC578" s="32" t="str">
        <f t="shared" si="332"/>
        <v>1-1900</v>
      </c>
      <c r="AD578" s="50">
        <f>IFERROR(VLOOKUP(AC578,IPC!$E$2:$F$1745,2,0),IPC!$H$1)</f>
        <v>138.32155800000001</v>
      </c>
    </row>
    <row r="579" spans="10:30" x14ac:dyDescent="0.25">
      <c r="J579" s="44" t="str">
        <f t="shared" si="315"/>
        <v/>
      </c>
      <c r="K579" s="33" t="str">
        <f t="shared" ca="1" si="319"/>
        <v/>
      </c>
      <c r="L579" s="108">
        <f t="shared" ca="1" si="318"/>
        <v>0</v>
      </c>
      <c r="M579" s="44" t="str">
        <f t="shared" si="316"/>
        <v/>
      </c>
      <c r="N579" s="45" t="str">
        <f t="shared" ca="1" si="320"/>
        <v/>
      </c>
      <c r="O579" s="108">
        <f t="shared" si="314"/>
        <v>0</v>
      </c>
      <c r="P579" s="21" t="e">
        <f t="shared" si="321"/>
        <v>#N/A</v>
      </c>
      <c r="Q579" s="21" t="e">
        <f t="shared" si="322"/>
        <v>#N/A</v>
      </c>
      <c r="R579" s="21" t="e">
        <f t="shared" si="323"/>
        <v>#N/A</v>
      </c>
      <c r="S579" s="21" t="e">
        <f t="shared" si="324"/>
        <v>#N/A</v>
      </c>
      <c r="T579" s="29" t="e">
        <f t="shared" si="317"/>
        <v>#N/A</v>
      </c>
      <c r="U579" s="34">
        <f t="shared" si="325"/>
        <v>0</v>
      </c>
      <c r="V579" s="35">
        <f t="shared" ca="1" si="328"/>
        <v>44139</v>
      </c>
      <c r="W579" s="54">
        <f t="shared" ca="1" si="329"/>
        <v>10</v>
      </c>
      <c r="X579" s="54">
        <f t="shared" ca="1" si="330"/>
        <v>2020</v>
      </c>
      <c r="Y579" s="55" t="str">
        <f t="shared" ca="1" si="331"/>
        <v>10-2020</v>
      </c>
      <c r="Z579" s="51">
        <f ca="1">IFERROR(VLOOKUP(Y579,IPC!$E$2:$F$1745,2,0),IPC!$H$1)</f>
        <v>138.32155800000001</v>
      </c>
      <c r="AA579" s="48">
        <f t="shared" si="326"/>
        <v>1</v>
      </c>
      <c r="AB579" s="48">
        <f t="shared" si="327"/>
        <v>1900</v>
      </c>
      <c r="AC579" s="32" t="str">
        <f t="shared" si="332"/>
        <v>1-1900</v>
      </c>
      <c r="AD579" s="50">
        <f>IFERROR(VLOOKUP(AC579,IPC!$E$2:$F$1745,2,0),IPC!$H$1)</f>
        <v>138.32155800000001</v>
      </c>
    </row>
    <row r="580" spans="10:30" x14ac:dyDescent="0.25">
      <c r="J580" s="44" t="str">
        <f t="shared" si="315"/>
        <v/>
      </c>
      <c r="K580" s="33" t="str">
        <f t="shared" ca="1" si="319"/>
        <v/>
      </c>
      <c r="L580" s="108">
        <f t="shared" ca="1" si="318"/>
        <v>0</v>
      </c>
      <c r="M580" s="44" t="str">
        <f t="shared" si="316"/>
        <v/>
      </c>
      <c r="N580" s="45" t="str">
        <f t="shared" ca="1" si="320"/>
        <v/>
      </c>
      <c r="O580" s="108">
        <f t="shared" si="314"/>
        <v>0</v>
      </c>
      <c r="P580" s="21" t="e">
        <f t="shared" si="321"/>
        <v>#N/A</v>
      </c>
      <c r="Q580" s="21" t="e">
        <f t="shared" si="322"/>
        <v>#N/A</v>
      </c>
      <c r="R580" s="21" t="e">
        <f t="shared" si="323"/>
        <v>#N/A</v>
      </c>
      <c r="S580" s="21" t="e">
        <f t="shared" si="324"/>
        <v>#N/A</v>
      </c>
      <c r="T580" s="29" t="e">
        <f t="shared" si="317"/>
        <v>#N/A</v>
      </c>
      <c r="U580" s="34">
        <f t="shared" si="325"/>
        <v>0</v>
      </c>
      <c r="V580" s="35">
        <f t="shared" ca="1" si="328"/>
        <v>44139</v>
      </c>
      <c r="W580" s="54">
        <f t="shared" ca="1" si="329"/>
        <v>10</v>
      </c>
      <c r="X580" s="54">
        <f t="shared" ca="1" si="330"/>
        <v>2020</v>
      </c>
      <c r="Y580" s="55" t="str">
        <f t="shared" ca="1" si="331"/>
        <v>10-2020</v>
      </c>
      <c r="Z580" s="51">
        <f ca="1">IFERROR(VLOOKUP(Y580,IPC!$E$2:$F$1745,2,0),IPC!$H$1)</f>
        <v>138.32155800000001</v>
      </c>
      <c r="AA580" s="48">
        <f t="shared" si="326"/>
        <v>1</v>
      </c>
      <c r="AB580" s="48">
        <f t="shared" si="327"/>
        <v>1900</v>
      </c>
      <c r="AC580" s="32" t="str">
        <f t="shared" si="332"/>
        <v>1-1900</v>
      </c>
      <c r="AD580" s="50">
        <f>IFERROR(VLOOKUP(AC580,IPC!$E$2:$F$1745,2,0),IPC!$H$1)</f>
        <v>138.32155800000001</v>
      </c>
    </row>
    <row r="581" spans="10:30" x14ac:dyDescent="0.25">
      <c r="J581" s="44" t="str">
        <f t="shared" si="315"/>
        <v/>
      </c>
      <c r="K581" s="33" t="str">
        <f t="shared" ca="1" si="319"/>
        <v/>
      </c>
      <c r="L581" s="108">
        <f t="shared" ca="1" si="318"/>
        <v>0</v>
      </c>
      <c r="M581" s="44" t="str">
        <f t="shared" si="316"/>
        <v/>
      </c>
      <c r="N581" s="45" t="str">
        <f t="shared" ca="1" si="320"/>
        <v/>
      </c>
      <c r="O581" s="108">
        <f t="shared" si="314"/>
        <v>0</v>
      </c>
      <c r="P581" s="21" t="e">
        <f t="shared" si="321"/>
        <v>#N/A</v>
      </c>
      <c r="Q581" s="21" t="e">
        <f t="shared" si="322"/>
        <v>#N/A</v>
      </c>
      <c r="R581" s="21" t="e">
        <f t="shared" si="323"/>
        <v>#N/A</v>
      </c>
      <c r="S581" s="21" t="e">
        <f t="shared" si="324"/>
        <v>#N/A</v>
      </c>
      <c r="T581" s="29" t="e">
        <f t="shared" si="317"/>
        <v>#N/A</v>
      </c>
      <c r="U581" s="34">
        <f t="shared" si="325"/>
        <v>0</v>
      </c>
      <c r="V581" s="35">
        <f t="shared" ca="1" si="328"/>
        <v>44139</v>
      </c>
      <c r="W581" s="54">
        <f t="shared" ca="1" si="329"/>
        <v>10</v>
      </c>
      <c r="X581" s="54">
        <f t="shared" ca="1" si="330"/>
        <v>2020</v>
      </c>
      <c r="Y581" s="55" t="str">
        <f t="shared" ca="1" si="331"/>
        <v>10-2020</v>
      </c>
      <c r="Z581" s="51">
        <f ca="1">IFERROR(VLOOKUP(Y581,IPC!$E$2:$F$1745,2,0),IPC!$H$1)</f>
        <v>138.32155800000001</v>
      </c>
      <c r="AA581" s="48">
        <f t="shared" si="326"/>
        <v>1</v>
      </c>
      <c r="AB581" s="48">
        <f t="shared" si="327"/>
        <v>1900</v>
      </c>
      <c r="AC581" s="32" t="str">
        <f t="shared" si="332"/>
        <v>1-1900</v>
      </c>
      <c r="AD581" s="50">
        <f>IFERROR(VLOOKUP(AC581,IPC!$E$2:$F$1745,2,0),IPC!$H$1)</f>
        <v>138.32155800000001</v>
      </c>
    </row>
    <row r="582" spans="10:30" x14ac:dyDescent="0.25">
      <c r="J582" s="44" t="str">
        <f t="shared" si="315"/>
        <v/>
      </c>
      <c r="K582" s="33" t="str">
        <f t="shared" ca="1" si="319"/>
        <v/>
      </c>
      <c r="L582" s="108">
        <f t="shared" ca="1" si="318"/>
        <v>0</v>
      </c>
      <c r="M582" s="44" t="str">
        <f t="shared" si="316"/>
        <v/>
      </c>
      <c r="N582" s="45" t="str">
        <f t="shared" ca="1" si="320"/>
        <v/>
      </c>
      <c r="O582" s="108">
        <f t="shared" si="314"/>
        <v>0</v>
      </c>
      <c r="P582" s="21" t="e">
        <f t="shared" si="321"/>
        <v>#N/A</v>
      </c>
      <c r="Q582" s="21" t="e">
        <f t="shared" si="322"/>
        <v>#N/A</v>
      </c>
      <c r="R582" s="21" t="e">
        <f t="shared" si="323"/>
        <v>#N/A</v>
      </c>
      <c r="S582" s="21" t="e">
        <f t="shared" si="324"/>
        <v>#N/A</v>
      </c>
      <c r="T582" s="29" t="e">
        <f t="shared" si="317"/>
        <v>#N/A</v>
      </c>
      <c r="U582" s="34">
        <f t="shared" si="325"/>
        <v>0</v>
      </c>
      <c r="V582" s="35">
        <f t="shared" ca="1" si="328"/>
        <v>44139</v>
      </c>
      <c r="W582" s="54">
        <f t="shared" ca="1" si="329"/>
        <v>10</v>
      </c>
      <c r="X582" s="54">
        <f t="shared" ca="1" si="330"/>
        <v>2020</v>
      </c>
      <c r="Y582" s="55" t="str">
        <f t="shared" ca="1" si="331"/>
        <v>10-2020</v>
      </c>
      <c r="Z582" s="51">
        <f ca="1">IFERROR(VLOOKUP(Y582,IPC!$E$2:$F$1745,2,0),IPC!$H$1)</f>
        <v>138.32155800000001</v>
      </c>
      <c r="AA582" s="48">
        <f t="shared" si="326"/>
        <v>1</v>
      </c>
      <c r="AB582" s="48">
        <f t="shared" si="327"/>
        <v>1900</v>
      </c>
      <c r="AC582" s="32" t="str">
        <f t="shared" si="332"/>
        <v>1-1900</v>
      </c>
      <c r="AD582" s="50">
        <f>IFERROR(VLOOKUP(AC582,IPC!$E$2:$F$1745,2,0),IPC!$H$1)</f>
        <v>138.32155800000001</v>
      </c>
    </row>
    <row r="583" spans="10:30" x14ac:dyDescent="0.25">
      <c r="J583" s="44" t="str">
        <f t="shared" si="315"/>
        <v/>
      </c>
      <c r="K583" s="33" t="str">
        <f t="shared" ca="1" si="319"/>
        <v/>
      </c>
      <c r="L583" s="108">
        <f t="shared" ca="1" si="318"/>
        <v>0</v>
      </c>
      <c r="M583" s="44" t="str">
        <f t="shared" si="316"/>
        <v/>
      </c>
      <c r="N583" s="45" t="str">
        <f t="shared" ca="1" si="320"/>
        <v/>
      </c>
      <c r="O583" s="108">
        <f t="shared" si="314"/>
        <v>0</v>
      </c>
      <c r="P583" s="21" t="e">
        <f t="shared" si="321"/>
        <v>#N/A</v>
      </c>
      <c r="Q583" s="21" t="e">
        <f t="shared" si="322"/>
        <v>#N/A</v>
      </c>
      <c r="R583" s="21" t="e">
        <f t="shared" si="323"/>
        <v>#N/A</v>
      </c>
      <c r="S583" s="21" t="e">
        <f t="shared" si="324"/>
        <v>#N/A</v>
      </c>
      <c r="T583" s="29" t="e">
        <f t="shared" si="317"/>
        <v>#N/A</v>
      </c>
      <c r="U583" s="34">
        <f t="shared" si="325"/>
        <v>0</v>
      </c>
      <c r="V583" s="35">
        <f t="shared" ca="1" si="328"/>
        <v>44139</v>
      </c>
      <c r="W583" s="54">
        <f t="shared" ca="1" si="329"/>
        <v>10</v>
      </c>
      <c r="X583" s="54">
        <f t="shared" ca="1" si="330"/>
        <v>2020</v>
      </c>
      <c r="Y583" s="55" t="str">
        <f t="shared" ca="1" si="331"/>
        <v>10-2020</v>
      </c>
      <c r="Z583" s="51">
        <f ca="1">IFERROR(VLOOKUP(Y583,IPC!$E$2:$F$1745,2,0),IPC!$H$1)</f>
        <v>138.32155800000001</v>
      </c>
      <c r="AA583" s="48">
        <f t="shared" si="326"/>
        <v>1</v>
      </c>
      <c r="AB583" s="48">
        <f t="shared" si="327"/>
        <v>1900</v>
      </c>
      <c r="AC583" s="32" t="str">
        <f t="shared" si="332"/>
        <v>1-1900</v>
      </c>
      <c r="AD583" s="50">
        <f>IFERROR(VLOOKUP(AC583,IPC!$E$2:$F$1745,2,0),IPC!$H$1)</f>
        <v>138.32155800000001</v>
      </c>
    </row>
    <row r="584" spans="10:30" x14ac:dyDescent="0.25">
      <c r="J584" s="44" t="str">
        <f t="shared" si="315"/>
        <v/>
      </c>
      <c r="K584" s="33" t="str">
        <f t="shared" ca="1" si="319"/>
        <v/>
      </c>
      <c r="L584" s="108">
        <f t="shared" ca="1" si="318"/>
        <v>0</v>
      </c>
      <c r="M584" s="44" t="str">
        <f t="shared" si="316"/>
        <v/>
      </c>
      <c r="N584" s="45" t="str">
        <f t="shared" ca="1" si="320"/>
        <v/>
      </c>
      <c r="O584" s="108">
        <f t="shared" si="314"/>
        <v>0</v>
      </c>
      <c r="P584" s="21" t="e">
        <f t="shared" si="321"/>
        <v>#N/A</v>
      </c>
      <c r="Q584" s="21" t="e">
        <f t="shared" si="322"/>
        <v>#N/A</v>
      </c>
      <c r="R584" s="21" t="e">
        <f t="shared" si="323"/>
        <v>#N/A</v>
      </c>
      <c r="S584" s="21" t="e">
        <f t="shared" si="324"/>
        <v>#N/A</v>
      </c>
      <c r="T584" s="29" t="e">
        <f t="shared" si="317"/>
        <v>#N/A</v>
      </c>
      <c r="U584" s="34">
        <f t="shared" si="325"/>
        <v>0</v>
      </c>
      <c r="V584" s="35">
        <f t="shared" ca="1" si="328"/>
        <v>44139</v>
      </c>
      <c r="W584" s="54">
        <f t="shared" ca="1" si="329"/>
        <v>10</v>
      </c>
      <c r="X584" s="54">
        <f t="shared" ca="1" si="330"/>
        <v>2020</v>
      </c>
      <c r="Y584" s="55" t="str">
        <f t="shared" ca="1" si="331"/>
        <v>10-2020</v>
      </c>
      <c r="Z584" s="51">
        <f ca="1">IFERROR(VLOOKUP(Y584,IPC!$E$2:$F$1745,2,0),IPC!$H$1)</f>
        <v>138.32155800000001</v>
      </c>
      <c r="AA584" s="48">
        <f t="shared" si="326"/>
        <v>1</v>
      </c>
      <c r="AB584" s="48">
        <f t="shared" si="327"/>
        <v>1900</v>
      </c>
      <c r="AC584" s="32" t="str">
        <f t="shared" si="332"/>
        <v>1-1900</v>
      </c>
      <c r="AD584" s="50">
        <f>IFERROR(VLOOKUP(AC584,IPC!$E$2:$F$1745,2,0),IPC!$H$1)</f>
        <v>138.32155800000001</v>
      </c>
    </row>
    <row r="585" spans="10:30" x14ac:dyDescent="0.25">
      <c r="J585" s="44" t="str">
        <f t="shared" si="315"/>
        <v/>
      </c>
      <c r="K585" s="33" t="str">
        <f t="shared" ca="1" si="319"/>
        <v/>
      </c>
      <c r="L585" s="108">
        <f t="shared" ca="1" si="318"/>
        <v>0</v>
      </c>
      <c r="M585" s="44" t="str">
        <f t="shared" si="316"/>
        <v/>
      </c>
      <c r="N585" s="45" t="str">
        <f t="shared" ca="1" si="320"/>
        <v/>
      </c>
      <c r="O585" s="108">
        <f t="shared" si="314"/>
        <v>0</v>
      </c>
      <c r="P585" s="21" t="e">
        <f t="shared" si="321"/>
        <v>#N/A</v>
      </c>
      <c r="Q585" s="21" t="e">
        <f t="shared" si="322"/>
        <v>#N/A</v>
      </c>
      <c r="R585" s="21" t="e">
        <f t="shared" si="323"/>
        <v>#N/A</v>
      </c>
      <c r="S585" s="21" t="e">
        <f t="shared" si="324"/>
        <v>#N/A</v>
      </c>
      <c r="T585" s="29" t="e">
        <f t="shared" si="317"/>
        <v>#N/A</v>
      </c>
      <c r="U585" s="34">
        <f t="shared" si="325"/>
        <v>0</v>
      </c>
      <c r="V585" s="35">
        <f t="shared" ca="1" si="328"/>
        <v>44139</v>
      </c>
      <c r="W585" s="54">
        <f t="shared" ca="1" si="329"/>
        <v>10</v>
      </c>
      <c r="X585" s="54">
        <f t="shared" ca="1" si="330"/>
        <v>2020</v>
      </c>
      <c r="Y585" s="55" t="str">
        <f t="shared" ca="1" si="331"/>
        <v>10-2020</v>
      </c>
      <c r="Z585" s="51">
        <f ca="1">IFERROR(VLOOKUP(Y585,IPC!$E$2:$F$1745,2,0),IPC!$H$1)</f>
        <v>138.32155800000001</v>
      </c>
      <c r="AA585" s="48">
        <f t="shared" si="326"/>
        <v>1</v>
      </c>
      <c r="AB585" s="48">
        <f t="shared" si="327"/>
        <v>1900</v>
      </c>
      <c r="AC585" s="32" t="str">
        <f t="shared" si="332"/>
        <v>1-1900</v>
      </c>
      <c r="AD585" s="50">
        <f>IFERROR(VLOOKUP(AC585,IPC!$E$2:$F$1745,2,0),IPC!$H$1)</f>
        <v>138.32155800000001</v>
      </c>
    </row>
    <row r="586" spans="10:30" x14ac:dyDescent="0.25">
      <c r="J586" s="44" t="str">
        <f t="shared" si="315"/>
        <v/>
      </c>
      <c r="K586" s="33" t="str">
        <f t="shared" ca="1" si="319"/>
        <v/>
      </c>
      <c r="L586" s="108">
        <f t="shared" ca="1" si="318"/>
        <v>0</v>
      </c>
      <c r="M586" s="44" t="str">
        <f t="shared" si="316"/>
        <v/>
      </c>
      <c r="N586" s="45" t="str">
        <f t="shared" ca="1" si="320"/>
        <v/>
      </c>
      <c r="O586" s="108">
        <f t="shared" si="314"/>
        <v>0</v>
      </c>
      <c r="P586" s="21" t="e">
        <f t="shared" si="321"/>
        <v>#N/A</v>
      </c>
      <c r="Q586" s="21" t="e">
        <f t="shared" si="322"/>
        <v>#N/A</v>
      </c>
      <c r="R586" s="21" t="e">
        <f t="shared" si="323"/>
        <v>#N/A</v>
      </c>
      <c r="S586" s="21" t="e">
        <f t="shared" si="324"/>
        <v>#N/A</v>
      </c>
      <c r="T586" s="29" t="e">
        <f t="shared" si="317"/>
        <v>#N/A</v>
      </c>
      <c r="U586" s="34">
        <f t="shared" si="325"/>
        <v>0</v>
      </c>
      <c r="V586" s="35">
        <f t="shared" ca="1" si="328"/>
        <v>44139</v>
      </c>
      <c r="W586" s="54">
        <f t="shared" ca="1" si="329"/>
        <v>10</v>
      </c>
      <c r="X586" s="54">
        <f t="shared" ca="1" si="330"/>
        <v>2020</v>
      </c>
      <c r="Y586" s="55" t="str">
        <f t="shared" ca="1" si="331"/>
        <v>10-2020</v>
      </c>
      <c r="Z586" s="51">
        <f ca="1">IFERROR(VLOOKUP(Y586,IPC!$E$2:$F$1745,2,0),IPC!$H$1)</f>
        <v>138.32155800000001</v>
      </c>
      <c r="AA586" s="48">
        <f t="shared" si="326"/>
        <v>1</v>
      </c>
      <c r="AB586" s="48">
        <f t="shared" si="327"/>
        <v>1900</v>
      </c>
      <c r="AC586" s="32" t="str">
        <f t="shared" si="332"/>
        <v>1-1900</v>
      </c>
      <c r="AD586" s="50">
        <f>IFERROR(VLOOKUP(AC586,IPC!$E$2:$F$1745,2,0),IPC!$H$1)</f>
        <v>138.32155800000001</v>
      </c>
    </row>
    <row r="587" spans="10:30" x14ac:dyDescent="0.25">
      <c r="J587" s="44" t="str">
        <f t="shared" si="315"/>
        <v/>
      </c>
      <c r="K587" s="33" t="str">
        <f t="shared" ca="1" si="319"/>
        <v/>
      </c>
      <c r="L587" s="108">
        <f t="shared" ca="1" si="318"/>
        <v>0</v>
      </c>
      <c r="M587" s="44" t="str">
        <f t="shared" si="316"/>
        <v/>
      </c>
      <c r="N587" s="45" t="str">
        <f t="shared" ca="1" si="320"/>
        <v/>
      </c>
      <c r="O587" s="108">
        <f t="shared" si="314"/>
        <v>0</v>
      </c>
      <c r="P587" s="21" t="e">
        <f t="shared" si="321"/>
        <v>#N/A</v>
      </c>
      <c r="Q587" s="21" t="e">
        <f t="shared" si="322"/>
        <v>#N/A</v>
      </c>
      <c r="R587" s="21" t="e">
        <f t="shared" si="323"/>
        <v>#N/A</v>
      </c>
      <c r="S587" s="21" t="e">
        <f t="shared" si="324"/>
        <v>#N/A</v>
      </c>
      <c r="T587" s="29" t="e">
        <f t="shared" si="317"/>
        <v>#N/A</v>
      </c>
      <c r="U587" s="34">
        <f t="shared" si="325"/>
        <v>0</v>
      </c>
      <c r="V587" s="35">
        <f t="shared" ca="1" si="328"/>
        <v>44139</v>
      </c>
      <c r="W587" s="54">
        <f t="shared" ca="1" si="329"/>
        <v>10</v>
      </c>
      <c r="X587" s="54">
        <f t="shared" ca="1" si="330"/>
        <v>2020</v>
      </c>
      <c r="Y587" s="55" t="str">
        <f t="shared" ca="1" si="331"/>
        <v>10-2020</v>
      </c>
      <c r="Z587" s="51">
        <f ca="1">IFERROR(VLOOKUP(Y587,IPC!$E$2:$F$1745,2,0),IPC!$H$1)</f>
        <v>138.32155800000001</v>
      </c>
      <c r="AA587" s="48">
        <f t="shared" si="326"/>
        <v>1</v>
      </c>
      <c r="AB587" s="48">
        <f t="shared" si="327"/>
        <v>1900</v>
      </c>
      <c r="AC587" s="32" t="str">
        <f t="shared" si="332"/>
        <v>1-1900</v>
      </c>
      <c r="AD587" s="50">
        <f>IFERROR(VLOOKUP(AC587,IPC!$E$2:$F$1745,2,0),IPC!$H$1)</f>
        <v>138.32155800000001</v>
      </c>
    </row>
    <row r="588" spans="10:30" x14ac:dyDescent="0.25">
      <c r="J588" s="44" t="str">
        <f t="shared" si="315"/>
        <v/>
      </c>
      <c r="K588" s="33" t="str">
        <f t="shared" ca="1" si="319"/>
        <v/>
      </c>
      <c r="L588" s="108">
        <f t="shared" ca="1" si="318"/>
        <v>0</v>
      </c>
      <c r="M588" s="44" t="str">
        <f t="shared" si="316"/>
        <v/>
      </c>
      <c r="N588" s="45" t="str">
        <f t="shared" ca="1" si="320"/>
        <v/>
      </c>
      <c r="O588" s="108">
        <f t="shared" si="314"/>
        <v>0</v>
      </c>
      <c r="P588" s="21" t="e">
        <f t="shared" si="321"/>
        <v>#N/A</v>
      </c>
      <c r="Q588" s="21" t="e">
        <f t="shared" si="322"/>
        <v>#N/A</v>
      </c>
      <c r="R588" s="21" t="e">
        <f t="shared" si="323"/>
        <v>#N/A</v>
      </c>
      <c r="S588" s="21" t="e">
        <f t="shared" si="324"/>
        <v>#N/A</v>
      </c>
      <c r="T588" s="29" t="e">
        <f t="shared" si="317"/>
        <v>#N/A</v>
      </c>
      <c r="U588" s="34">
        <f t="shared" si="325"/>
        <v>0</v>
      </c>
      <c r="V588" s="35">
        <f t="shared" ca="1" si="328"/>
        <v>44139</v>
      </c>
      <c r="W588" s="54">
        <f t="shared" ca="1" si="329"/>
        <v>10</v>
      </c>
      <c r="X588" s="54">
        <f t="shared" ca="1" si="330"/>
        <v>2020</v>
      </c>
      <c r="Y588" s="55" t="str">
        <f t="shared" ca="1" si="331"/>
        <v>10-2020</v>
      </c>
      <c r="Z588" s="51">
        <f ca="1">IFERROR(VLOOKUP(Y588,IPC!$E$2:$F$1745,2,0),IPC!$H$1)</f>
        <v>138.32155800000001</v>
      </c>
      <c r="AA588" s="48">
        <f t="shared" si="326"/>
        <v>1</v>
      </c>
      <c r="AB588" s="48">
        <f t="shared" si="327"/>
        <v>1900</v>
      </c>
      <c r="AC588" s="32" t="str">
        <f t="shared" si="332"/>
        <v>1-1900</v>
      </c>
      <c r="AD588" s="50">
        <f>IFERROR(VLOOKUP(AC588,IPC!$E$2:$F$1745,2,0),IPC!$H$1)</f>
        <v>138.32155800000001</v>
      </c>
    </row>
    <row r="589" spans="10:30" x14ac:dyDescent="0.25">
      <c r="J589" s="44" t="str">
        <f t="shared" si="315"/>
        <v/>
      </c>
      <c r="K589" s="33" t="str">
        <f t="shared" ca="1" si="319"/>
        <v/>
      </c>
      <c r="L589" s="108">
        <f t="shared" ca="1" si="318"/>
        <v>0</v>
      </c>
      <c r="M589" s="44" t="str">
        <f t="shared" si="316"/>
        <v/>
      </c>
      <c r="N589" s="45" t="str">
        <f t="shared" ca="1" si="320"/>
        <v/>
      </c>
      <c r="O589" s="108">
        <f t="shared" si="314"/>
        <v>0</v>
      </c>
      <c r="P589" s="21" t="e">
        <f t="shared" si="321"/>
        <v>#N/A</v>
      </c>
      <c r="Q589" s="21" t="e">
        <f t="shared" si="322"/>
        <v>#N/A</v>
      </c>
      <c r="R589" s="21" t="e">
        <f t="shared" si="323"/>
        <v>#N/A</v>
      </c>
      <c r="S589" s="21" t="e">
        <f t="shared" si="324"/>
        <v>#N/A</v>
      </c>
      <c r="T589" s="29" t="e">
        <f t="shared" si="317"/>
        <v>#N/A</v>
      </c>
      <c r="U589" s="34">
        <f t="shared" si="325"/>
        <v>0</v>
      </c>
      <c r="V589" s="35">
        <f t="shared" ca="1" si="328"/>
        <v>44139</v>
      </c>
      <c r="W589" s="54">
        <f t="shared" ca="1" si="329"/>
        <v>10</v>
      </c>
      <c r="X589" s="54">
        <f t="shared" ca="1" si="330"/>
        <v>2020</v>
      </c>
      <c r="Y589" s="55" t="str">
        <f t="shared" ca="1" si="331"/>
        <v>10-2020</v>
      </c>
      <c r="Z589" s="51">
        <f ca="1">IFERROR(VLOOKUP(Y589,IPC!$E$2:$F$1745,2,0),IPC!$H$1)</f>
        <v>138.32155800000001</v>
      </c>
      <c r="AA589" s="48">
        <f t="shared" si="326"/>
        <v>1</v>
      </c>
      <c r="AB589" s="48">
        <f t="shared" si="327"/>
        <v>1900</v>
      </c>
      <c r="AC589" s="32" t="str">
        <f t="shared" si="332"/>
        <v>1-1900</v>
      </c>
      <c r="AD589" s="50">
        <f>IFERROR(VLOOKUP(AC589,IPC!$E$2:$F$1745,2,0),IPC!$H$1)</f>
        <v>138.32155800000001</v>
      </c>
    </row>
    <row r="590" spans="10:30" x14ac:dyDescent="0.25">
      <c r="J590" s="44" t="str">
        <f t="shared" si="315"/>
        <v/>
      </c>
      <c r="K590" s="33" t="str">
        <f t="shared" ca="1" si="319"/>
        <v/>
      </c>
      <c r="L590" s="108">
        <f t="shared" ca="1" si="318"/>
        <v>0</v>
      </c>
      <c r="M590" s="44" t="str">
        <f t="shared" si="316"/>
        <v/>
      </c>
      <c r="N590" s="45" t="str">
        <f t="shared" ca="1" si="320"/>
        <v/>
      </c>
      <c r="O590" s="108">
        <f t="shared" si="314"/>
        <v>0</v>
      </c>
      <c r="P590" s="21" t="e">
        <f t="shared" si="321"/>
        <v>#N/A</v>
      </c>
      <c r="Q590" s="21" t="e">
        <f t="shared" si="322"/>
        <v>#N/A</v>
      </c>
      <c r="R590" s="21" t="e">
        <f t="shared" si="323"/>
        <v>#N/A</v>
      </c>
      <c r="S590" s="21" t="e">
        <f t="shared" si="324"/>
        <v>#N/A</v>
      </c>
      <c r="T590" s="29" t="e">
        <f t="shared" si="317"/>
        <v>#N/A</v>
      </c>
      <c r="U590" s="34">
        <f t="shared" si="325"/>
        <v>0</v>
      </c>
      <c r="V590" s="35">
        <f t="shared" ca="1" si="328"/>
        <v>44139</v>
      </c>
      <c r="W590" s="54">
        <f t="shared" ca="1" si="329"/>
        <v>10</v>
      </c>
      <c r="X590" s="54">
        <f t="shared" ca="1" si="330"/>
        <v>2020</v>
      </c>
      <c r="Y590" s="55" t="str">
        <f t="shared" ca="1" si="331"/>
        <v>10-2020</v>
      </c>
      <c r="Z590" s="51">
        <f ca="1">IFERROR(VLOOKUP(Y590,IPC!$E$2:$F$1745,2,0),IPC!$H$1)</f>
        <v>138.32155800000001</v>
      </c>
      <c r="AA590" s="48">
        <f t="shared" si="326"/>
        <v>1</v>
      </c>
      <c r="AB590" s="48">
        <f t="shared" si="327"/>
        <v>1900</v>
      </c>
      <c r="AC590" s="32" t="str">
        <f t="shared" si="332"/>
        <v>1-1900</v>
      </c>
      <c r="AD590" s="50">
        <f>IFERROR(VLOOKUP(AC590,IPC!$E$2:$F$1745,2,0),IPC!$H$1)</f>
        <v>138.32155800000001</v>
      </c>
    </row>
    <row r="591" spans="10:30" x14ac:dyDescent="0.25">
      <c r="J591" s="44" t="str">
        <f t="shared" si="315"/>
        <v/>
      </c>
      <c r="K591" s="33" t="str">
        <f t="shared" ca="1" si="319"/>
        <v/>
      </c>
      <c r="L591" s="108">
        <f t="shared" ca="1" si="318"/>
        <v>0</v>
      </c>
      <c r="M591" s="44" t="str">
        <f t="shared" si="316"/>
        <v/>
      </c>
      <c r="N591" s="45" t="str">
        <f t="shared" ca="1" si="320"/>
        <v/>
      </c>
      <c r="O591" s="108">
        <f t="shared" si="314"/>
        <v>0</v>
      </c>
      <c r="P591" s="21" t="e">
        <f t="shared" si="321"/>
        <v>#N/A</v>
      </c>
      <c r="Q591" s="21" t="e">
        <f t="shared" si="322"/>
        <v>#N/A</v>
      </c>
      <c r="R591" s="21" t="e">
        <f t="shared" si="323"/>
        <v>#N/A</v>
      </c>
      <c r="S591" s="21" t="e">
        <f t="shared" si="324"/>
        <v>#N/A</v>
      </c>
      <c r="T591" s="29" t="e">
        <f t="shared" si="317"/>
        <v>#N/A</v>
      </c>
      <c r="U591" s="34">
        <f t="shared" si="325"/>
        <v>0</v>
      </c>
      <c r="V591" s="35">
        <f t="shared" ca="1" si="328"/>
        <v>44139</v>
      </c>
      <c r="W591" s="54">
        <f t="shared" ca="1" si="329"/>
        <v>10</v>
      </c>
      <c r="X591" s="54">
        <f t="shared" ca="1" si="330"/>
        <v>2020</v>
      </c>
      <c r="Y591" s="55" t="str">
        <f t="shared" ca="1" si="331"/>
        <v>10-2020</v>
      </c>
      <c r="Z591" s="51">
        <f ca="1">IFERROR(VLOOKUP(Y591,IPC!$E$2:$F$1745,2,0),IPC!$H$1)</f>
        <v>138.32155800000001</v>
      </c>
      <c r="AA591" s="48">
        <f t="shared" si="326"/>
        <v>1</v>
      </c>
      <c r="AB591" s="48">
        <f t="shared" si="327"/>
        <v>1900</v>
      </c>
      <c r="AC591" s="32" t="str">
        <f t="shared" si="332"/>
        <v>1-1900</v>
      </c>
      <c r="AD591" s="50">
        <f>IFERROR(VLOOKUP(AC591,IPC!$E$2:$F$1745,2,0),IPC!$H$1)</f>
        <v>138.32155800000001</v>
      </c>
    </row>
    <row r="592" spans="10:30" x14ac:dyDescent="0.25">
      <c r="J592" s="44" t="str">
        <f t="shared" si="315"/>
        <v/>
      </c>
      <c r="K592" s="33" t="str">
        <f t="shared" ca="1" si="319"/>
        <v/>
      </c>
      <c r="L592" s="108">
        <f t="shared" ca="1" si="318"/>
        <v>0</v>
      </c>
      <c r="M592" s="44" t="str">
        <f t="shared" si="316"/>
        <v/>
      </c>
      <c r="N592" s="45" t="str">
        <f t="shared" ca="1" si="320"/>
        <v/>
      </c>
      <c r="O592" s="108">
        <f t="shared" si="314"/>
        <v>0</v>
      </c>
      <c r="P592" s="21" t="e">
        <f t="shared" si="321"/>
        <v>#N/A</v>
      </c>
      <c r="Q592" s="21" t="e">
        <f t="shared" si="322"/>
        <v>#N/A</v>
      </c>
      <c r="R592" s="21" t="e">
        <f t="shared" si="323"/>
        <v>#N/A</v>
      </c>
      <c r="S592" s="21" t="e">
        <f t="shared" si="324"/>
        <v>#N/A</v>
      </c>
      <c r="T592" s="29" t="e">
        <f t="shared" si="317"/>
        <v>#N/A</v>
      </c>
      <c r="U592" s="34">
        <f t="shared" si="325"/>
        <v>0</v>
      </c>
      <c r="V592" s="35">
        <f t="shared" ca="1" si="328"/>
        <v>44139</v>
      </c>
      <c r="W592" s="54">
        <f t="shared" ca="1" si="329"/>
        <v>10</v>
      </c>
      <c r="X592" s="54">
        <f t="shared" ca="1" si="330"/>
        <v>2020</v>
      </c>
      <c r="Y592" s="55" t="str">
        <f t="shared" ca="1" si="331"/>
        <v>10-2020</v>
      </c>
      <c r="Z592" s="51">
        <f ca="1">IFERROR(VLOOKUP(Y592,IPC!$E$2:$F$1745,2,0),IPC!$H$1)</f>
        <v>138.32155800000001</v>
      </c>
      <c r="AA592" s="48">
        <f t="shared" si="326"/>
        <v>1</v>
      </c>
      <c r="AB592" s="48">
        <f t="shared" si="327"/>
        <v>1900</v>
      </c>
      <c r="AC592" s="32" t="str">
        <f t="shared" si="332"/>
        <v>1-1900</v>
      </c>
      <c r="AD592" s="50">
        <f>IFERROR(VLOOKUP(AC592,IPC!$E$2:$F$1745,2,0),IPC!$H$1)</f>
        <v>138.32155800000001</v>
      </c>
    </row>
    <row r="593" spans="10:30" x14ac:dyDescent="0.25">
      <c r="J593" s="44" t="str">
        <f t="shared" si="315"/>
        <v/>
      </c>
      <c r="K593" s="33" t="str">
        <f t="shared" ca="1" si="319"/>
        <v/>
      </c>
      <c r="L593" s="108">
        <f t="shared" ca="1" si="318"/>
        <v>0</v>
      </c>
      <c r="M593" s="44" t="str">
        <f t="shared" si="316"/>
        <v/>
      </c>
      <c r="N593" s="45" t="str">
        <f t="shared" ca="1" si="320"/>
        <v/>
      </c>
      <c r="O593" s="108">
        <f t="shared" si="314"/>
        <v>0</v>
      </c>
      <c r="P593" s="21" t="e">
        <f t="shared" si="321"/>
        <v>#N/A</v>
      </c>
      <c r="Q593" s="21" t="e">
        <f t="shared" si="322"/>
        <v>#N/A</v>
      </c>
      <c r="R593" s="21" t="e">
        <f t="shared" si="323"/>
        <v>#N/A</v>
      </c>
      <c r="S593" s="21" t="e">
        <f t="shared" si="324"/>
        <v>#N/A</v>
      </c>
      <c r="T593" s="29" t="e">
        <f t="shared" si="317"/>
        <v>#N/A</v>
      </c>
      <c r="U593" s="34">
        <f t="shared" si="325"/>
        <v>0</v>
      </c>
      <c r="V593" s="35">
        <f t="shared" ca="1" si="328"/>
        <v>44139</v>
      </c>
      <c r="W593" s="54">
        <f t="shared" ca="1" si="329"/>
        <v>10</v>
      </c>
      <c r="X593" s="54">
        <f t="shared" ca="1" si="330"/>
        <v>2020</v>
      </c>
      <c r="Y593" s="55" t="str">
        <f t="shared" ca="1" si="331"/>
        <v>10-2020</v>
      </c>
      <c r="Z593" s="51">
        <f ca="1">IFERROR(VLOOKUP(Y593,IPC!$E$2:$F$1745,2,0),IPC!$H$1)</f>
        <v>138.32155800000001</v>
      </c>
      <c r="AA593" s="48">
        <f t="shared" si="326"/>
        <v>1</v>
      </c>
      <c r="AB593" s="48">
        <f t="shared" si="327"/>
        <v>1900</v>
      </c>
      <c r="AC593" s="32" t="str">
        <f t="shared" si="332"/>
        <v>1-1900</v>
      </c>
      <c r="AD593" s="50">
        <f>IFERROR(VLOOKUP(AC593,IPC!$E$2:$F$1745,2,0),IPC!$H$1)</f>
        <v>138.32155800000001</v>
      </c>
    </row>
    <row r="594" spans="10:30" x14ac:dyDescent="0.25">
      <c r="J594" s="44" t="str">
        <f t="shared" si="315"/>
        <v/>
      </c>
      <c r="K594" s="33" t="str">
        <f t="shared" ca="1" si="319"/>
        <v/>
      </c>
      <c r="L594" s="108">
        <f t="shared" ca="1" si="318"/>
        <v>0</v>
      </c>
      <c r="M594" s="44" t="str">
        <f t="shared" si="316"/>
        <v/>
      </c>
      <c r="N594" s="45" t="str">
        <f t="shared" ca="1" si="320"/>
        <v/>
      </c>
      <c r="O594" s="108">
        <f t="shared" si="314"/>
        <v>0</v>
      </c>
      <c r="P594" s="21" t="e">
        <f t="shared" si="321"/>
        <v>#N/A</v>
      </c>
      <c r="Q594" s="21" t="e">
        <f t="shared" si="322"/>
        <v>#N/A</v>
      </c>
      <c r="R594" s="21" t="e">
        <f t="shared" si="323"/>
        <v>#N/A</v>
      </c>
      <c r="S594" s="21" t="e">
        <f t="shared" si="324"/>
        <v>#N/A</v>
      </c>
      <c r="T594" s="29" t="e">
        <f t="shared" si="317"/>
        <v>#N/A</v>
      </c>
      <c r="U594" s="34">
        <f t="shared" si="325"/>
        <v>0</v>
      </c>
      <c r="V594" s="35">
        <f t="shared" ca="1" si="328"/>
        <v>44139</v>
      </c>
      <c r="W594" s="54">
        <f t="shared" ca="1" si="329"/>
        <v>10</v>
      </c>
      <c r="X594" s="54">
        <f t="shared" ca="1" si="330"/>
        <v>2020</v>
      </c>
      <c r="Y594" s="55" t="str">
        <f t="shared" ca="1" si="331"/>
        <v>10-2020</v>
      </c>
      <c r="Z594" s="51">
        <f ca="1">IFERROR(VLOOKUP(Y594,IPC!$E$2:$F$1745,2,0),IPC!$H$1)</f>
        <v>138.32155800000001</v>
      </c>
      <c r="AA594" s="48">
        <f t="shared" si="326"/>
        <v>1</v>
      </c>
      <c r="AB594" s="48">
        <f t="shared" si="327"/>
        <v>1900</v>
      </c>
      <c r="AC594" s="32" t="str">
        <f t="shared" si="332"/>
        <v>1-1900</v>
      </c>
      <c r="AD594" s="50">
        <f>IFERROR(VLOOKUP(AC594,IPC!$E$2:$F$1745,2,0),IPC!$H$1)</f>
        <v>138.32155800000001</v>
      </c>
    </row>
    <row r="595" spans="10:30" x14ac:dyDescent="0.25">
      <c r="J595" s="44" t="str">
        <f t="shared" si="315"/>
        <v/>
      </c>
      <c r="K595" s="33" t="str">
        <f t="shared" ca="1" si="319"/>
        <v/>
      </c>
      <c r="L595" s="108">
        <f t="shared" ca="1" si="318"/>
        <v>0</v>
      </c>
      <c r="M595" s="44" t="str">
        <f t="shared" si="316"/>
        <v/>
      </c>
      <c r="N595" s="45" t="str">
        <f t="shared" ca="1" si="320"/>
        <v/>
      </c>
      <c r="O595" s="108">
        <f t="shared" si="314"/>
        <v>0</v>
      </c>
      <c r="P595" s="21" t="e">
        <f t="shared" si="321"/>
        <v>#N/A</v>
      </c>
      <c r="Q595" s="21" t="e">
        <f t="shared" si="322"/>
        <v>#N/A</v>
      </c>
      <c r="R595" s="21" t="e">
        <f t="shared" si="323"/>
        <v>#N/A</v>
      </c>
      <c r="S595" s="21" t="e">
        <f t="shared" si="324"/>
        <v>#N/A</v>
      </c>
      <c r="T595" s="29" t="e">
        <f t="shared" si="317"/>
        <v>#N/A</v>
      </c>
      <c r="U595" s="34">
        <f t="shared" si="325"/>
        <v>0</v>
      </c>
      <c r="V595" s="35">
        <f t="shared" ca="1" si="328"/>
        <v>44139</v>
      </c>
      <c r="W595" s="54">
        <f t="shared" ca="1" si="329"/>
        <v>10</v>
      </c>
      <c r="X595" s="54">
        <f t="shared" ca="1" si="330"/>
        <v>2020</v>
      </c>
      <c r="Y595" s="55" t="str">
        <f t="shared" ca="1" si="331"/>
        <v>10-2020</v>
      </c>
      <c r="Z595" s="51">
        <f ca="1">IFERROR(VLOOKUP(Y595,IPC!$E$2:$F$1745,2,0),IPC!$H$1)</f>
        <v>138.32155800000001</v>
      </c>
      <c r="AA595" s="48">
        <f t="shared" si="326"/>
        <v>1</v>
      </c>
      <c r="AB595" s="48">
        <f t="shared" si="327"/>
        <v>1900</v>
      </c>
      <c r="AC595" s="32" t="str">
        <f t="shared" si="332"/>
        <v>1-1900</v>
      </c>
      <c r="AD595" s="50">
        <f>IFERROR(VLOOKUP(AC595,IPC!$E$2:$F$1745,2,0),IPC!$H$1)</f>
        <v>138.32155800000001</v>
      </c>
    </row>
    <row r="596" spans="10:30" x14ac:dyDescent="0.25">
      <c r="J596" s="44" t="str">
        <f t="shared" si="315"/>
        <v/>
      </c>
      <c r="K596" s="33" t="str">
        <f t="shared" ca="1" si="319"/>
        <v/>
      </c>
      <c r="L596" s="108">
        <f t="shared" ca="1" si="318"/>
        <v>0</v>
      </c>
      <c r="M596" s="44" t="str">
        <f t="shared" si="316"/>
        <v/>
      </c>
      <c r="N596" s="45" t="str">
        <f t="shared" ca="1" si="320"/>
        <v/>
      </c>
      <c r="O596" s="108">
        <f t="shared" ref="O596:O659" si="333">+IF(M596="Provisión contable",N596,0)</f>
        <v>0</v>
      </c>
      <c r="P596" s="21" t="e">
        <f t="shared" si="321"/>
        <v>#N/A</v>
      </c>
      <c r="Q596" s="21" t="e">
        <f t="shared" si="322"/>
        <v>#N/A</v>
      </c>
      <c r="R596" s="21" t="e">
        <f t="shared" si="323"/>
        <v>#N/A</v>
      </c>
      <c r="S596" s="21" t="e">
        <f t="shared" si="324"/>
        <v>#N/A</v>
      </c>
      <c r="T596" s="29" t="e">
        <f t="shared" si="317"/>
        <v>#N/A</v>
      </c>
      <c r="U596" s="34">
        <f t="shared" si="325"/>
        <v>0</v>
      </c>
      <c r="V596" s="35">
        <f t="shared" ca="1" si="328"/>
        <v>44139</v>
      </c>
      <c r="W596" s="54">
        <f t="shared" ca="1" si="329"/>
        <v>10</v>
      </c>
      <c r="X596" s="54">
        <f t="shared" ca="1" si="330"/>
        <v>2020</v>
      </c>
      <c r="Y596" s="55" t="str">
        <f t="shared" ca="1" si="331"/>
        <v>10-2020</v>
      </c>
      <c r="Z596" s="51">
        <f ca="1">IFERROR(VLOOKUP(Y596,IPC!$E$2:$F$1745,2,0),IPC!$H$1)</f>
        <v>138.32155800000001</v>
      </c>
      <c r="AA596" s="48">
        <f t="shared" si="326"/>
        <v>1</v>
      </c>
      <c r="AB596" s="48">
        <f t="shared" si="327"/>
        <v>1900</v>
      </c>
      <c r="AC596" s="32" t="str">
        <f t="shared" si="332"/>
        <v>1-1900</v>
      </c>
      <c r="AD596" s="50">
        <f>IFERROR(VLOOKUP(AC596,IPC!$E$2:$F$1745,2,0),IPC!$H$1)</f>
        <v>138.32155800000001</v>
      </c>
    </row>
    <row r="597" spans="10:30" x14ac:dyDescent="0.25">
      <c r="J597" s="44" t="str">
        <f t="shared" si="315"/>
        <v/>
      </c>
      <c r="K597" s="33" t="str">
        <f t="shared" ca="1" si="319"/>
        <v/>
      </c>
      <c r="L597" s="108">
        <f t="shared" ca="1" si="318"/>
        <v>0</v>
      </c>
      <c r="M597" s="44" t="str">
        <f t="shared" si="316"/>
        <v/>
      </c>
      <c r="N597" s="45" t="str">
        <f t="shared" ca="1" si="320"/>
        <v/>
      </c>
      <c r="O597" s="108">
        <f t="shared" si="333"/>
        <v>0</v>
      </c>
      <c r="P597" s="21" t="e">
        <f t="shared" si="321"/>
        <v>#N/A</v>
      </c>
      <c r="Q597" s="21" t="e">
        <f t="shared" si="322"/>
        <v>#N/A</v>
      </c>
      <c r="R597" s="21" t="e">
        <f t="shared" si="323"/>
        <v>#N/A</v>
      </c>
      <c r="S597" s="21" t="e">
        <f t="shared" si="324"/>
        <v>#N/A</v>
      </c>
      <c r="T597" s="29" t="e">
        <f t="shared" si="317"/>
        <v>#N/A</v>
      </c>
      <c r="U597" s="34">
        <f t="shared" si="325"/>
        <v>0</v>
      </c>
      <c r="V597" s="35">
        <f t="shared" ca="1" si="328"/>
        <v>44139</v>
      </c>
      <c r="W597" s="54">
        <f t="shared" ca="1" si="329"/>
        <v>10</v>
      </c>
      <c r="X597" s="54">
        <f t="shared" ca="1" si="330"/>
        <v>2020</v>
      </c>
      <c r="Y597" s="55" t="str">
        <f t="shared" ca="1" si="331"/>
        <v>10-2020</v>
      </c>
      <c r="Z597" s="51">
        <f ca="1">IFERROR(VLOOKUP(Y597,IPC!$E$2:$F$1745,2,0),IPC!$H$1)</f>
        <v>138.32155800000001</v>
      </c>
      <c r="AA597" s="48">
        <f t="shared" si="326"/>
        <v>1</v>
      </c>
      <c r="AB597" s="48">
        <f t="shared" si="327"/>
        <v>1900</v>
      </c>
      <c r="AC597" s="32" t="str">
        <f t="shared" si="332"/>
        <v>1-1900</v>
      </c>
      <c r="AD597" s="50">
        <f>IFERROR(VLOOKUP(AC597,IPC!$E$2:$F$1745,2,0),IPC!$H$1)</f>
        <v>138.32155800000001</v>
      </c>
    </row>
    <row r="598" spans="10:30" x14ac:dyDescent="0.25">
      <c r="J598" s="44" t="str">
        <f t="shared" si="315"/>
        <v/>
      </c>
      <c r="K598" s="33" t="str">
        <f t="shared" ca="1" si="319"/>
        <v/>
      </c>
      <c r="L598" s="108">
        <f t="shared" ca="1" si="318"/>
        <v>0</v>
      </c>
      <c r="M598" s="44" t="str">
        <f t="shared" si="316"/>
        <v/>
      </c>
      <c r="N598" s="45" t="str">
        <f t="shared" ca="1" si="320"/>
        <v/>
      </c>
      <c r="O598" s="108">
        <f t="shared" si="333"/>
        <v>0</v>
      </c>
      <c r="P598" s="21" t="e">
        <f t="shared" si="321"/>
        <v>#N/A</v>
      </c>
      <c r="Q598" s="21" t="e">
        <f t="shared" si="322"/>
        <v>#N/A</v>
      </c>
      <c r="R598" s="21" t="e">
        <f t="shared" si="323"/>
        <v>#N/A</v>
      </c>
      <c r="S598" s="21" t="e">
        <f t="shared" si="324"/>
        <v>#N/A</v>
      </c>
      <c r="T598" s="29" t="e">
        <f t="shared" si="317"/>
        <v>#N/A</v>
      </c>
      <c r="U598" s="34">
        <f t="shared" si="325"/>
        <v>0</v>
      </c>
      <c r="V598" s="35">
        <f t="shared" ca="1" si="328"/>
        <v>44139</v>
      </c>
      <c r="W598" s="54">
        <f t="shared" ca="1" si="329"/>
        <v>10</v>
      </c>
      <c r="X598" s="54">
        <f t="shared" ca="1" si="330"/>
        <v>2020</v>
      </c>
      <c r="Y598" s="55" t="str">
        <f t="shared" ca="1" si="331"/>
        <v>10-2020</v>
      </c>
      <c r="Z598" s="51">
        <f ca="1">IFERROR(VLOOKUP(Y598,IPC!$E$2:$F$1745,2,0),IPC!$H$1)</f>
        <v>138.32155800000001</v>
      </c>
      <c r="AA598" s="48">
        <f t="shared" si="326"/>
        <v>1</v>
      </c>
      <c r="AB598" s="48">
        <f t="shared" si="327"/>
        <v>1900</v>
      </c>
      <c r="AC598" s="32" t="str">
        <f t="shared" si="332"/>
        <v>1-1900</v>
      </c>
      <c r="AD598" s="50">
        <f>IFERROR(VLOOKUP(AC598,IPC!$E$2:$F$1745,2,0),IPC!$H$1)</f>
        <v>138.32155800000001</v>
      </c>
    </row>
    <row r="599" spans="10:30" x14ac:dyDescent="0.25">
      <c r="J599" s="44" t="str">
        <f t="shared" si="315"/>
        <v/>
      </c>
      <c r="K599" s="33" t="str">
        <f t="shared" ca="1" si="319"/>
        <v/>
      </c>
      <c r="L599" s="108">
        <f t="shared" ca="1" si="318"/>
        <v>0</v>
      </c>
      <c r="M599" s="44" t="str">
        <f t="shared" si="316"/>
        <v/>
      </c>
      <c r="N599" s="45" t="str">
        <f t="shared" ca="1" si="320"/>
        <v/>
      </c>
      <c r="O599" s="108">
        <f t="shared" si="333"/>
        <v>0</v>
      </c>
      <c r="P599" s="21" t="e">
        <f t="shared" si="321"/>
        <v>#N/A</v>
      </c>
      <c r="Q599" s="21" t="e">
        <f t="shared" si="322"/>
        <v>#N/A</v>
      </c>
      <c r="R599" s="21" t="e">
        <f t="shared" si="323"/>
        <v>#N/A</v>
      </c>
      <c r="S599" s="21" t="e">
        <f t="shared" si="324"/>
        <v>#N/A</v>
      </c>
      <c r="T599" s="29" t="e">
        <f t="shared" si="317"/>
        <v>#N/A</v>
      </c>
      <c r="U599" s="34">
        <f t="shared" si="325"/>
        <v>0</v>
      </c>
      <c r="V599" s="35">
        <f t="shared" ca="1" si="328"/>
        <v>44139</v>
      </c>
      <c r="W599" s="54">
        <f t="shared" ca="1" si="329"/>
        <v>10</v>
      </c>
      <c r="X599" s="54">
        <f t="shared" ca="1" si="330"/>
        <v>2020</v>
      </c>
      <c r="Y599" s="55" t="str">
        <f t="shared" ca="1" si="331"/>
        <v>10-2020</v>
      </c>
      <c r="Z599" s="51">
        <f ca="1">IFERROR(VLOOKUP(Y599,IPC!$E$2:$F$1745,2,0),IPC!$H$1)</f>
        <v>138.32155800000001</v>
      </c>
      <c r="AA599" s="48">
        <f t="shared" si="326"/>
        <v>1</v>
      </c>
      <c r="AB599" s="48">
        <f t="shared" si="327"/>
        <v>1900</v>
      </c>
      <c r="AC599" s="32" t="str">
        <f t="shared" si="332"/>
        <v>1-1900</v>
      </c>
      <c r="AD599" s="50">
        <f>IFERROR(VLOOKUP(AC599,IPC!$E$2:$F$1745,2,0),IPC!$H$1)</f>
        <v>138.32155800000001</v>
      </c>
    </row>
    <row r="600" spans="10:30" x14ac:dyDescent="0.25">
      <c r="J600" s="44" t="str">
        <f t="shared" ref="J600:J663" si="334">IFERROR(IF(T612&gt;0.5,"ALTA",IF(AND(T612&gt;0.25,T612&lt;=0.5),"MEDIA",IF(AND(T612&gt;=0.1,T612&lt;=0.25),"BAJA",IF(AND(T612&lt;0.1),"REMOTA")))),"")</f>
        <v/>
      </c>
      <c r="K600" s="33" t="str">
        <f t="shared" ca="1" si="319"/>
        <v/>
      </c>
      <c r="L600" s="108">
        <f t="shared" ca="1" si="318"/>
        <v>0</v>
      </c>
      <c r="M600" s="44" t="str">
        <f t="shared" ref="M600:M663" si="335">IFERROR(IF(T612&gt;50%,"Provisión contable",IF(T612&lt;=10%,"No se registra","Cuentas de orden")),"")</f>
        <v/>
      </c>
      <c r="N600" s="45" t="str">
        <f t="shared" ca="1" si="320"/>
        <v/>
      </c>
      <c r="O600" s="108">
        <f t="shared" si="333"/>
        <v>0</v>
      </c>
      <c r="P600" s="21" t="e">
        <f t="shared" si="321"/>
        <v>#N/A</v>
      </c>
      <c r="Q600" s="21" t="e">
        <f t="shared" si="322"/>
        <v>#N/A</v>
      </c>
      <c r="R600" s="21" t="e">
        <f t="shared" si="323"/>
        <v>#N/A</v>
      </c>
      <c r="S600" s="21" t="e">
        <f t="shared" si="324"/>
        <v>#N/A</v>
      </c>
      <c r="T600" s="29" t="e">
        <f t="shared" si="317"/>
        <v>#N/A</v>
      </c>
      <c r="U600" s="34">
        <f t="shared" si="325"/>
        <v>0</v>
      </c>
      <c r="V600" s="35">
        <f t="shared" ca="1" si="328"/>
        <v>44139</v>
      </c>
      <c r="W600" s="54">
        <f t="shared" ca="1" si="329"/>
        <v>10</v>
      </c>
      <c r="X600" s="54">
        <f t="shared" ca="1" si="330"/>
        <v>2020</v>
      </c>
      <c r="Y600" s="55" t="str">
        <f t="shared" ca="1" si="331"/>
        <v>10-2020</v>
      </c>
      <c r="Z600" s="51">
        <f ca="1">IFERROR(VLOOKUP(Y600,IPC!$E$2:$F$1745,2,0),IPC!$H$1)</f>
        <v>138.32155800000001</v>
      </c>
      <c r="AA600" s="48">
        <f t="shared" si="326"/>
        <v>1</v>
      </c>
      <c r="AB600" s="48">
        <f t="shared" si="327"/>
        <v>1900</v>
      </c>
      <c r="AC600" s="32" t="str">
        <f t="shared" si="332"/>
        <v>1-1900</v>
      </c>
      <c r="AD600" s="50">
        <f>IFERROR(VLOOKUP(AC600,IPC!$E$2:$F$1745,2,0),IPC!$H$1)</f>
        <v>138.32155800000001</v>
      </c>
    </row>
    <row r="601" spans="10:30" x14ac:dyDescent="0.25">
      <c r="J601" s="44" t="str">
        <f t="shared" si="334"/>
        <v/>
      </c>
      <c r="K601" s="33" t="str">
        <f t="shared" ca="1" si="319"/>
        <v/>
      </c>
      <c r="L601" s="108">
        <f t="shared" ca="1" si="318"/>
        <v>0</v>
      </c>
      <c r="M601" s="44" t="str">
        <f t="shared" si="335"/>
        <v/>
      </c>
      <c r="N601" s="45" t="str">
        <f t="shared" ca="1" si="320"/>
        <v/>
      </c>
      <c r="O601" s="108">
        <f t="shared" si="333"/>
        <v>0</v>
      </c>
      <c r="P601" s="21" t="e">
        <f t="shared" si="321"/>
        <v>#N/A</v>
      </c>
      <c r="Q601" s="21" t="e">
        <f t="shared" si="322"/>
        <v>#N/A</v>
      </c>
      <c r="R601" s="21" t="e">
        <f t="shared" si="323"/>
        <v>#N/A</v>
      </c>
      <c r="S601" s="21" t="e">
        <f t="shared" si="324"/>
        <v>#N/A</v>
      </c>
      <c r="T601" s="29" t="e">
        <f t="shared" si="317"/>
        <v>#N/A</v>
      </c>
      <c r="U601" s="34">
        <f t="shared" si="325"/>
        <v>0</v>
      </c>
      <c r="V601" s="35">
        <f t="shared" ca="1" si="328"/>
        <v>44139</v>
      </c>
      <c r="W601" s="54">
        <f t="shared" ca="1" si="329"/>
        <v>10</v>
      </c>
      <c r="X601" s="54">
        <f t="shared" ca="1" si="330"/>
        <v>2020</v>
      </c>
      <c r="Y601" s="55" t="str">
        <f t="shared" ca="1" si="331"/>
        <v>10-2020</v>
      </c>
      <c r="Z601" s="51">
        <f ca="1">IFERROR(VLOOKUP(Y601,IPC!$E$2:$F$1745,2,0),IPC!$H$1)</f>
        <v>138.32155800000001</v>
      </c>
      <c r="AA601" s="48">
        <f t="shared" si="326"/>
        <v>1</v>
      </c>
      <c r="AB601" s="48">
        <f t="shared" si="327"/>
        <v>1900</v>
      </c>
      <c r="AC601" s="32" t="str">
        <f t="shared" si="332"/>
        <v>1-1900</v>
      </c>
      <c r="AD601" s="50">
        <f>IFERROR(VLOOKUP(AC601,IPC!$E$2:$F$1745,2,0),IPC!$H$1)</f>
        <v>138.32155800000001</v>
      </c>
    </row>
    <row r="602" spans="10:30" x14ac:dyDescent="0.25">
      <c r="J602" s="44" t="str">
        <f t="shared" si="334"/>
        <v/>
      </c>
      <c r="K602" s="33" t="str">
        <f t="shared" ca="1" si="319"/>
        <v/>
      </c>
      <c r="L602" s="108">
        <f t="shared" ca="1" si="318"/>
        <v>0</v>
      </c>
      <c r="M602" s="44" t="str">
        <f t="shared" si="335"/>
        <v/>
      </c>
      <c r="N602" s="45" t="str">
        <f t="shared" ca="1" si="320"/>
        <v/>
      </c>
      <c r="O602" s="108">
        <f t="shared" si="333"/>
        <v>0</v>
      </c>
      <c r="P602" s="21" t="e">
        <f t="shared" si="321"/>
        <v>#N/A</v>
      </c>
      <c r="Q602" s="21" t="e">
        <f t="shared" si="322"/>
        <v>#N/A</v>
      </c>
      <c r="R602" s="21" t="e">
        <f t="shared" si="323"/>
        <v>#N/A</v>
      </c>
      <c r="S602" s="21" t="e">
        <f t="shared" si="324"/>
        <v>#N/A</v>
      </c>
      <c r="T602" s="29" t="e">
        <f t="shared" si="317"/>
        <v>#N/A</v>
      </c>
      <c r="U602" s="34">
        <f t="shared" si="325"/>
        <v>0</v>
      </c>
      <c r="V602" s="35">
        <f t="shared" ca="1" si="328"/>
        <v>44139</v>
      </c>
      <c r="W602" s="54">
        <f t="shared" ca="1" si="329"/>
        <v>10</v>
      </c>
      <c r="X602" s="54">
        <f t="shared" ca="1" si="330"/>
        <v>2020</v>
      </c>
      <c r="Y602" s="55" t="str">
        <f t="shared" ca="1" si="331"/>
        <v>10-2020</v>
      </c>
      <c r="Z602" s="51">
        <f ca="1">IFERROR(VLOOKUP(Y602,IPC!$E$2:$F$1745,2,0),IPC!$H$1)</f>
        <v>138.32155800000001</v>
      </c>
      <c r="AA602" s="48">
        <f t="shared" si="326"/>
        <v>1</v>
      </c>
      <c r="AB602" s="48">
        <f t="shared" si="327"/>
        <v>1900</v>
      </c>
      <c r="AC602" s="32" t="str">
        <f t="shared" si="332"/>
        <v>1-1900</v>
      </c>
      <c r="AD602" s="50">
        <f>IFERROR(VLOOKUP(AC602,IPC!$E$2:$F$1745,2,0),IPC!$H$1)</f>
        <v>138.32155800000001</v>
      </c>
    </row>
    <row r="603" spans="10:30" x14ac:dyDescent="0.25">
      <c r="J603" s="44" t="str">
        <f t="shared" si="334"/>
        <v/>
      </c>
      <c r="K603" s="33" t="str">
        <f t="shared" ca="1" si="319"/>
        <v/>
      </c>
      <c r="L603" s="108">
        <f t="shared" ca="1" si="318"/>
        <v>0</v>
      </c>
      <c r="M603" s="44" t="str">
        <f t="shared" si="335"/>
        <v/>
      </c>
      <c r="N603" s="45" t="str">
        <f t="shared" ca="1" si="320"/>
        <v/>
      </c>
      <c r="O603" s="108">
        <f t="shared" si="333"/>
        <v>0</v>
      </c>
      <c r="P603" s="21" t="e">
        <f t="shared" si="321"/>
        <v>#N/A</v>
      </c>
      <c r="Q603" s="21" t="e">
        <f t="shared" si="322"/>
        <v>#N/A</v>
      </c>
      <c r="R603" s="21" t="e">
        <f t="shared" si="323"/>
        <v>#N/A</v>
      </c>
      <c r="S603" s="21" t="e">
        <f t="shared" si="324"/>
        <v>#N/A</v>
      </c>
      <c r="T603" s="29" t="e">
        <f t="shared" si="317"/>
        <v>#N/A</v>
      </c>
      <c r="U603" s="34">
        <f t="shared" si="325"/>
        <v>0</v>
      </c>
      <c r="V603" s="35">
        <f t="shared" ca="1" si="328"/>
        <v>44139</v>
      </c>
      <c r="W603" s="54">
        <f t="shared" ca="1" si="329"/>
        <v>10</v>
      </c>
      <c r="X603" s="54">
        <f t="shared" ca="1" si="330"/>
        <v>2020</v>
      </c>
      <c r="Y603" s="55" t="str">
        <f t="shared" ca="1" si="331"/>
        <v>10-2020</v>
      </c>
      <c r="Z603" s="51">
        <f ca="1">IFERROR(VLOOKUP(Y603,IPC!$E$2:$F$1745,2,0),IPC!$H$1)</f>
        <v>138.32155800000001</v>
      </c>
      <c r="AA603" s="48">
        <f t="shared" si="326"/>
        <v>1</v>
      </c>
      <c r="AB603" s="48">
        <f t="shared" si="327"/>
        <v>1900</v>
      </c>
      <c r="AC603" s="32" t="str">
        <f t="shared" si="332"/>
        <v>1-1900</v>
      </c>
      <c r="AD603" s="50">
        <f>IFERROR(VLOOKUP(AC603,IPC!$E$2:$F$1745,2,0),IPC!$H$1)</f>
        <v>138.32155800000001</v>
      </c>
    </row>
    <row r="604" spans="10:30" x14ac:dyDescent="0.25">
      <c r="J604" s="44" t="str">
        <f t="shared" si="334"/>
        <v/>
      </c>
      <c r="K604" s="33" t="str">
        <f t="shared" ca="1" si="319"/>
        <v/>
      </c>
      <c r="L604" s="108">
        <f t="shared" ca="1" si="318"/>
        <v>0</v>
      </c>
      <c r="M604" s="44" t="str">
        <f t="shared" si="335"/>
        <v/>
      </c>
      <c r="N604" s="45" t="str">
        <f t="shared" ca="1" si="320"/>
        <v/>
      </c>
      <c r="O604" s="108">
        <f t="shared" si="333"/>
        <v>0</v>
      </c>
      <c r="P604" s="21" t="e">
        <f t="shared" si="321"/>
        <v>#N/A</v>
      </c>
      <c r="Q604" s="21" t="e">
        <f t="shared" si="322"/>
        <v>#N/A</v>
      </c>
      <c r="R604" s="21" t="e">
        <f t="shared" si="323"/>
        <v>#N/A</v>
      </c>
      <c r="S604" s="21" t="e">
        <f t="shared" si="324"/>
        <v>#N/A</v>
      </c>
      <c r="T604" s="29" t="e">
        <f t="shared" si="317"/>
        <v>#N/A</v>
      </c>
      <c r="U604" s="34">
        <f t="shared" si="325"/>
        <v>0</v>
      </c>
      <c r="V604" s="35">
        <f t="shared" ca="1" si="328"/>
        <v>44139</v>
      </c>
      <c r="W604" s="54">
        <f t="shared" ca="1" si="329"/>
        <v>10</v>
      </c>
      <c r="X604" s="54">
        <f t="shared" ca="1" si="330"/>
        <v>2020</v>
      </c>
      <c r="Y604" s="55" t="str">
        <f t="shared" ca="1" si="331"/>
        <v>10-2020</v>
      </c>
      <c r="Z604" s="51">
        <f ca="1">IFERROR(VLOOKUP(Y604,IPC!$E$2:$F$1745,2,0),IPC!$H$1)</f>
        <v>138.32155800000001</v>
      </c>
      <c r="AA604" s="48">
        <f t="shared" si="326"/>
        <v>1</v>
      </c>
      <c r="AB604" s="48">
        <f t="shared" si="327"/>
        <v>1900</v>
      </c>
      <c r="AC604" s="32" t="str">
        <f t="shared" si="332"/>
        <v>1-1900</v>
      </c>
      <c r="AD604" s="50">
        <f>IFERROR(VLOOKUP(AC604,IPC!$E$2:$F$1745,2,0),IPC!$H$1)</f>
        <v>138.32155800000001</v>
      </c>
    </row>
    <row r="605" spans="10:30" x14ac:dyDescent="0.25">
      <c r="J605" s="44" t="str">
        <f t="shared" si="334"/>
        <v/>
      </c>
      <c r="K605" s="33" t="str">
        <f t="shared" ca="1" si="319"/>
        <v/>
      </c>
      <c r="L605" s="108">
        <f t="shared" ca="1" si="318"/>
        <v>0</v>
      </c>
      <c r="M605" s="44" t="str">
        <f t="shared" si="335"/>
        <v/>
      </c>
      <c r="N605" s="45" t="str">
        <f t="shared" ca="1" si="320"/>
        <v/>
      </c>
      <c r="O605" s="108">
        <f t="shared" si="333"/>
        <v>0</v>
      </c>
      <c r="P605" s="21" t="e">
        <f t="shared" si="321"/>
        <v>#N/A</v>
      </c>
      <c r="Q605" s="21" t="e">
        <f t="shared" si="322"/>
        <v>#N/A</v>
      </c>
      <c r="R605" s="21" t="e">
        <f t="shared" si="323"/>
        <v>#N/A</v>
      </c>
      <c r="S605" s="21" t="e">
        <f t="shared" si="324"/>
        <v>#N/A</v>
      </c>
      <c r="T605" s="29" t="e">
        <f t="shared" si="317"/>
        <v>#N/A</v>
      </c>
      <c r="U605" s="34">
        <f t="shared" si="325"/>
        <v>0</v>
      </c>
      <c r="V605" s="35">
        <f t="shared" ca="1" si="328"/>
        <v>44139</v>
      </c>
      <c r="W605" s="54">
        <f t="shared" ca="1" si="329"/>
        <v>10</v>
      </c>
      <c r="X605" s="54">
        <f t="shared" ca="1" si="330"/>
        <v>2020</v>
      </c>
      <c r="Y605" s="55" t="str">
        <f t="shared" ca="1" si="331"/>
        <v>10-2020</v>
      </c>
      <c r="Z605" s="51">
        <f ca="1">IFERROR(VLOOKUP(Y605,IPC!$E$2:$F$1745,2,0),IPC!$H$1)</f>
        <v>138.32155800000001</v>
      </c>
      <c r="AA605" s="48">
        <f t="shared" si="326"/>
        <v>1</v>
      </c>
      <c r="AB605" s="48">
        <f t="shared" si="327"/>
        <v>1900</v>
      </c>
      <c r="AC605" s="32" t="str">
        <f t="shared" si="332"/>
        <v>1-1900</v>
      </c>
      <c r="AD605" s="50">
        <f>IFERROR(VLOOKUP(AC605,IPC!$E$2:$F$1745,2,0),IPC!$H$1)</f>
        <v>138.32155800000001</v>
      </c>
    </row>
    <row r="606" spans="10:30" x14ac:dyDescent="0.25">
      <c r="J606" s="44" t="str">
        <f t="shared" si="334"/>
        <v/>
      </c>
      <c r="K606" s="33" t="str">
        <f t="shared" ca="1" si="319"/>
        <v/>
      </c>
      <c r="L606" s="108">
        <f t="shared" ca="1" si="318"/>
        <v>0</v>
      </c>
      <c r="M606" s="44" t="str">
        <f t="shared" si="335"/>
        <v/>
      </c>
      <c r="N606" s="45" t="str">
        <f t="shared" ca="1" si="320"/>
        <v/>
      </c>
      <c r="O606" s="108">
        <f t="shared" si="333"/>
        <v>0</v>
      </c>
      <c r="P606" s="21" t="e">
        <f t="shared" si="321"/>
        <v>#N/A</v>
      </c>
      <c r="Q606" s="21" t="e">
        <f t="shared" si="322"/>
        <v>#N/A</v>
      </c>
      <c r="R606" s="21" t="e">
        <f t="shared" si="323"/>
        <v>#N/A</v>
      </c>
      <c r="S606" s="21" t="e">
        <f t="shared" si="324"/>
        <v>#N/A</v>
      </c>
      <c r="T606" s="29" t="e">
        <f t="shared" si="317"/>
        <v>#N/A</v>
      </c>
      <c r="U606" s="34">
        <f t="shared" si="325"/>
        <v>0</v>
      </c>
      <c r="V606" s="35">
        <f t="shared" ca="1" si="328"/>
        <v>44139</v>
      </c>
      <c r="W606" s="54">
        <f t="shared" ca="1" si="329"/>
        <v>10</v>
      </c>
      <c r="X606" s="54">
        <f t="shared" ca="1" si="330"/>
        <v>2020</v>
      </c>
      <c r="Y606" s="55" t="str">
        <f t="shared" ca="1" si="331"/>
        <v>10-2020</v>
      </c>
      <c r="Z606" s="51">
        <f ca="1">IFERROR(VLOOKUP(Y606,IPC!$E$2:$F$1745,2,0),IPC!$H$1)</f>
        <v>138.32155800000001</v>
      </c>
      <c r="AA606" s="48">
        <f t="shared" si="326"/>
        <v>1</v>
      </c>
      <c r="AB606" s="48">
        <f t="shared" si="327"/>
        <v>1900</v>
      </c>
      <c r="AC606" s="32" t="str">
        <f t="shared" si="332"/>
        <v>1-1900</v>
      </c>
      <c r="AD606" s="50">
        <f>IFERROR(VLOOKUP(AC606,IPC!$E$2:$F$1745,2,0),IPC!$H$1)</f>
        <v>138.32155800000001</v>
      </c>
    </row>
    <row r="607" spans="10:30" x14ac:dyDescent="0.25">
      <c r="J607" s="44" t="str">
        <f t="shared" si="334"/>
        <v/>
      </c>
      <c r="K607" s="33" t="str">
        <f t="shared" ca="1" si="319"/>
        <v/>
      </c>
      <c r="L607" s="108">
        <f t="shared" ca="1" si="318"/>
        <v>0</v>
      </c>
      <c r="M607" s="44" t="str">
        <f t="shared" si="335"/>
        <v/>
      </c>
      <c r="N607" s="45" t="str">
        <f t="shared" ca="1" si="320"/>
        <v/>
      </c>
      <c r="O607" s="108">
        <f t="shared" si="333"/>
        <v>0</v>
      </c>
      <c r="P607" s="21" t="e">
        <f t="shared" si="321"/>
        <v>#N/A</v>
      </c>
      <c r="Q607" s="21" t="e">
        <f t="shared" si="322"/>
        <v>#N/A</v>
      </c>
      <c r="R607" s="21" t="e">
        <f t="shared" si="323"/>
        <v>#N/A</v>
      </c>
      <c r="S607" s="21" t="e">
        <f t="shared" si="324"/>
        <v>#N/A</v>
      </c>
      <c r="T607" s="29" t="e">
        <f t="shared" si="317"/>
        <v>#N/A</v>
      </c>
      <c r="U607" s="34">
        <f t="shared" si="325"/>
        <v>0</v>
      </c>
      <c r="V607" s="35">
        <f t="shared" ca="1" si="328"/>
        <v>44139</v>
      </c>
      <c r="W607" s="54">
        <f t="shared" ca="1" si="329"/>
        <v>10</v>
      </c>
      <c r="X607" s="54">
        <f t="shared" ca="1" si="330"/>
        <v>2020</v>
      </c>
      <c r="Y607" s="55" t="str">
        <f t="shared" ca="1" si="331"/>
        <v>10-2020</v>
      </c>
      <c r="Z607" s="51">
        <f ca="1">IFERROR(VLOOKUP(Y607,IPC!$E$2:$F$1745,2,0),IPC!$H$1)</f>
        <v>138.32155800000001</v>
      </c>
      <c r="AA607" s="48">
        <f t="shared" si="326"/>
        <v>1</v>
      </c>
      <c r="AB607" s="48">
        <f t="shared" si="327"/>
        <v>1900</v>
      </c>
      <c r="AC607" s="32" t="str">
        <f t="shared" si="332"/>
        <v>1-1900</v>
      </c>
      <c r="AD607" s="50">
        <f>IFERROR(VLOOKUP(AC607,IPC!$E$2:$F$1745,2,0),IPC!$H$1)</f>
        <v>138.32155800000001</v>
      </c>
    </row>
    <row r="608" spans="10:30" x14ac:dyDescent="0.25">
      <c r="J608" s="44" t="str">
        <f t="shared" si="334"/>
        <v/>
      </c>
      <c r="K608" s="33" t="str">
        <f t="shared" ca="1" si="319"/>
        <v/>
      </c>
      <c r="L608" s="108">
        <f t="shared" ca="1" si="318"/>
        <v>0</v>
      </c>
      <c r="M608" s="44" t="str">
        <f t="shared" si="335"/>
        <v/>
      </c>
      <c r="N608" s="45" t="str">
        <f t="shared" ca="1" si="320"/>
        <v/>
      </c>
      <c r="O608" s="108">
        <f t="shared" si="333"/>
        <v>0</v>
      </c>
      <c r="P608" s="21" t="e">
        <f t="shared" si="321"/>
        <v>#N/A</v>
      </c>
      <c r="Q608" s="21" t="e">
        <f t="shared" si="322"/>
        <v>#N/A</v>
      </c>
      <c r="R608" s="21" t="e">
        <f t="shared" si="323"/>
        <v>#N/A</v>
      </c>
      <c r="S608" s="21" t="e">
        <f t="shared" si="324"/>
        <v>#N/A</v>
      </c>
      <c r="T608" s="29" t="e">
        <f t="shared" ref="T608:T671" si="336">+SUMPRODUCT(P608:S608,$P$7:$S$7)/100</f>
        <v>#N/A</v>
      </c>
      <c r="U608" s="34">
        <f t="shared" si="325"/>
        <v>0</v>
      </c>
      <c r="V608" s="35">
        <f t="shared" ca="1" si="328"/>
        <v>44139</v>
      </c>
      <c r="W608" s="54">
        <f t="shared" ca="1" si="329"/>
        <v>10</v>
      </c>
      <c r="X608" s="54">
        <f t="shared" ca="1" si="330"/>
        <v>2020</v>
      </c>
      <c r="Y608" s="55" t="str">
        <f t="shared" ca="1" si="331"/>
        <v>10-2020</v>
      </c>
      <c r="Z608" s="51">
        <f ca="1">IFERROR(VLOOKUP(Y608,IPC!$E$2:$F$1745,2,0),IPC!$H$1)</f>
        <v>138.32155800000001</v>
      </c>
      <c r="AA608" s="48">
        <f t="shared" si="326"/>
        <v>1</v>
      </c>
      <c r="AB608" s="48">
        <f t="shared" si="327"/>
        <v>1900</v>
      </c>
      <c r="AC608" s="32" t="str">
        <f t="shared" si="332"/>
        <v>1-1900</v>
      </c>
      <c r="AD608" s="50">
        <f>IFERROR(VLOOKUP(AC608,IPC!$E$2:$F$1745,2,0),IPC!$H$1)</f>
        <v>138.32155800000001</v>
      </c>
    </row>
    <row r="609" spans="10:30" x14ac:dyDescent="0.25">
      <c r="J609" s="44" t="str">
        <f t="shared" si="334"/>
        <v/>
      </c>
      <c r="K609" s="33" t="str">
        <f t="shared" ca="1" si="319"/>
        <v/>
      </c>
      <c r="L609" s="108">
        <f t="shared" ca="1" si="318"/>
        <v>0</v>
      </c>
      <c r="M609" s="44" t="str">
        <f t="shared" si="335"/>
        <v/>
      </c>
      <c r="N609" s="45" t="str">
        <f t="shared" ca="1" si="320"/>
        <v/>
      </c>
      <c r="O609" s="108">
        <f t="shared" si="333"/>
        <v>0</v>
      </c>
      <c r="P609" s="21" t="e">
        <f t="shared" si="321"/>
        <v>#N/A</v>
      </c>
      <c r="Q609" s="21" t="e">
        <f t="shared" si="322"/>
        <v>#N/A</v>
      </c>
      <c r="R609" s="21" t="e">
        <f t="shared" si="323"/>
        <v>#N/A</v>
      </c>
      <c r="S609" s="21" t="e">
        <f t="shared" si="324"/>
        <v>#N/A</v>
      </c>
      <c r="T609" s="29" t="e">
        <f t="shared" si="336"/>
        <v>#N/A</v>
      </c>
      <c r="U609" s="34">
        <f t="shared" si="325"/>
        <v>0</v>
      </c>
      <c r="V609" s="35">
        <f t="shared" ca="1" si="328"/>
        <v>44139</v>
      </c>
      <c r="W609" s="54">
        <f t="shared" ca="1" si="329"/>
        <v>10</v>
      </c>
      <c r="X609" s="54">
        <f t="shared" ca="1" si="330"/>
        <v>2020</v>
      </c>
      <c r="Y609" s="55" t="str">
        <f t="shared" ca="1" si="331"/>
        <v>10-2020</v>
      </c>
      <c r="Z609" s="51">
        <f ca="1">IFERROR(VLOOKUP(Y609,IPC!$E$2:$F$1745,2,0),IPC!$H$1)</f>
        <v>138.32155800000001</v>
      </c>
      <c r="AA609" s="48">
        <f t="shared" si="326"/>
        <v>1</v>
      </c>
      <c r="AB609" s="48">
        <f t="shared" si="327"/>
        <v>1900</v>
      </c>
      <c r="AC609" s="32" t="str">
        <f t="shared" si="332"/>
        <v>1-1900</v>
      </c>
      <c r="AD609" s="50">
        <f>IFERROR(VLOOKUP(AC609,IPC!$E$2:$F$1745,2,0),IPC!$H$1)</f>
        <v>138.32155800000001</v>
      </c>
    </row>
    <row r="610" spans="10:30" x14ac:dyDescent="0.25">
      <c r="J610" s="44" t="str">
        <f t="shared" si="334"/>
        <v/>
      </c>
      <c r="K610" s="33" t="str">
        <f t="shared" ca="1" si="319"/>
        <v/>
      </c>
      <c r="L610" s="108">
        <f t="shared" ca="1" si="318"/>
        <v>0</v>
      </c>
      <c r="M610" s="44" t="str">
        <f t="shared" si="335"/>
        <v/>
      </c>
      <c r="N610" s="45" t="str">
        <f t="shared" ca="1" si="320"/>
        <v/>
      </c>
      <c r="O610" s="108">
        <f t="shared" si="333"/>
        <v>0</v>
      </c>
      <c r="P610" s="21" t="e">
        <f t="shared" si="321"/>
        <v>#N/A</v>
      </c>
      <c r="Q610" s="21" t="e">
        <f t="shared" si="322"/>
        <v>#N/A</v>
      </c>
      <c r="R610" s="21" t="e">
        <f t="shared" si="323"/>
        <v>#N/A</v>
      </c>
      <c r="S610" s="21" t="e">
        <f t="shared" si="324"/>
        <v>#N/A</v>
      </c>
      <c r="T610" s="29" t="e">
        <f t="shared" si="336"/>
        <v>#N/A</v>
      </c>
      <c r="U610" s="34">
        <f t="shared" si="325"/>
        <v>0</v>
      </c>
      <c r="V610" s="35">
        <f t="shared" ca="1" si="328"/>
        <v>44139</v>
      </c>
      <c r="W610" s="54">
        <f t="shared" ca="1" si="329"/>
        <v>10</v>
      </c>
      <c r="X610" s="54">
        <f t="shared" ca="1" si="330"/>
        <v>2020</v>
      </c>
      <c r="Y610" s="55" t="str">
        <f t="shared" ca="1" si="331"/>
        <v>10-2020</v>
      </c>
      <c r="Z610" s="51">
        <f ca="1">IFERROR(VLOOKUP(Y610,IPC!$E$2:$F$1745,2,0),IPC!$H$1)</f>
        <v>138.32155800000001</v>
      </c>
      <c r="AA610" s="48">
        <f t="shared" si="326"/>
        <v>1</v>
      </c>
      <c r="AB610" s="48">
        <f t="shared" si="327"/>
        <v>1900</v>
      </c>
      <c r="AC610" s="32" t="str">
        <f t="shared" si="332"/>
        <v>1-1900</v>
      </c>
      <c r="AD610" s="50">
        <f>IFERROR(VLOOKUP(AC610,IPC!$E$2:$F$1745,2,0),IPC!$H$1)</f>
        <v>138.32155800000001</v>
      </c>
    </row>
    <row r="611" spans="10:30" x14ac:dyDescent="0.25">
      <c r="J611" s="44" t="str">
        <f t="shared" si="334"/>
        <v/>
      </c>
      <c r="K611" s="33" t="str">
        <f t="shared" ca="1" si="319"/>
        <v/>
      </c>
      <c r="L611" s="108">
        <f t="shared" ca="1" si="318"/>
        <v>0</v>
      </c>
      <c r="M611" s="44" t="str">
        <f t="shared" si="335"/>
        <v/>
      </c>
      <c r="N611" s="45" t="str">
        <f t="shared" ca="1" si="320"/>
        <v/>
      </c>
      <c r="O611" s="108">
        <f t="shared" si="333"/>
        <v>0</v>
      </c>
      <c r="P611" s="21" t="e">
        <f t="shared" si="321"/>
        <v>#N/A</v>
      </c>
      <c r="Q611" s="21" t="e">
        <f t="shared" si="322"/>
        <v>#N/A</v>
      </c>
      <c r="R611" s="21" t="e">
        <f t="shared" si="323"/>
        <v>#N/A</v>
      </c>
      <c r="S611" s="21" t="e">
        <f t="shared" si="324"/>
        <v>#N/A</v>
      </c>
      <c r="T611" s="29" t="e">
        <f t="shared" si="336"/>
        <v>#N/A</v>
      </c>
      <c r="U611" s="34">
        <f t="shared" si="325"/>
        <v>0</v>
      </c>
      <c r="V611" s="35">
        <f t="shared" ca="1" si="328"/>
        <v>44139</v>
      </c>
      <c r="W611" s="54">
        <f t="shared" ca="1" si="329"/>
        <v>10</v>
      </c>
      <c r="X611" s="54">
        <f t="shared" ca="1" si="330"/>
        <v>2020</v>
      </c>
      <c r="Y611" s="55" t="str">
        <f t="shared" ca="1" si="331"/>
        <v>10-2020</v>
      </c>
      <c r="Z611" s="51">
        <f ca="1">IFERROR(VLOOKUP(Y611,IPC!$E$2:$F$1745,2,0),IPC!$H$1)</f>
        <v>138.32155800000001</v>
      </c>
      <c r="AA611" s="48">
        <f t="shared" si="326"/>
        <v>1</v>
      </c>
      <c r="AB611" s="48">
        <f t="shared" si="327"/>
        <v>1900</v>
      </c>
      <c r="AC611" s="32" t="str">
        <f t="shared" si="332"/>
        <v>1-1900</v>
      </c>
      <c r="AD611" s="50">
        <f>IFERROR(VLOOKUP(AC611,IPC!$E$2:$F$1745,2,0),IPC!$H$1)</f>
        <v>138.32155800000001</v>
      </c>
    </row>
    <row r="612" spans="10:30" x14ac:dyDescent="0.25">
      <c r="J612" s="44" t="str">
        <f t="shared" si="334"/>
        <v/>
      </c>
      <c r="K612" s="33" t="str">
        <f t="shared" ca="1" si="319"/>
        <v/>
      </c>
      <c r="L612" s="108">
        <f t="shared" ca="1" si="318"/>
        <v>0</v>
      </c>
      <c r="M612" s="44" t="str">
        <f t="shared" si="335"/>
        <v/>
      </c>
      <c r="N612" s="45" t="str">
        <f t="shared" ca="1" si="320"/>
        <v/>
      </c>
      <c r="O612" s="108">
        <f t="shared" si="333"/>
        <v>0</v>
      </c>
      <c r="P612" s="21" t="e">
        <f t="shared" si="321"/>
        <v>#N/A</v>
      </c>
      <c r="Q612" s="21" t="e">
        <f t="shared" si="322"/>
        <v>#N/A</v>
      </c>
      <c r="R612" s="21" t="e">
        <f t="shared" si="323"/>
        <v>#N/A</v>
      </c>
      <c r="S612" s="21" t="e">
        <f t="shared" si="324"/>
        <v>#N/A</v>
      </c>
      <c r="T612" s="29" t="e">
        <f t="shared" si="336"/>
        <v>#N/A</v>
      </c>
      <c r="U612" s="34">
        <f t="shared" si="325"/>
        <v>0</v>
      </c>
      <c r="V612" s="35">
        <f t="shared" ca="1" si="328"/>
        <v>44139</v>
      </c>
      <c r="W612" s="54">
        <f t="shared" ca="1" si="329"/>
        <v>10</v>
      </c>
      <c r="X612" s="54">
        <f t="shared" ca="1" si="330"/>
        <v>2020</v>
      </c>
      <c r="Y612" s="55" t="str">
        <f t="shared" ca="1" si="331"/>
        <v>10-2020</v>
      </c>
      <c r="Z612" s="51">
        <f ca="1">IFERROR(VLOOKUP(Y612,IPC!$E$2:$F$1745,2,0),IPC!$H$1)</f>
        <v>138.32155800000001</v>
      </c>
      <c r="AA612" s="48">
        <f t="shared" si="326"/>
        <v>1</v>
      </c>
      <c r="AB612" s="48">
        <f t="shared" si="327"/>
        <v>1900</v>
      </c>
      <c r="AC612" s="32" t="str">
        <f t="shared" si="332"/>
        <v>1-1900</v>
      </c>
      <c r="AD612" s="50">
        <f>IFERROR(VLOOKUP(AC612,IPC!$E$2:$F$1745,2,0),IPC!$H$1)</f>
        <v>138.32155800000001</v>
      </c>
    </row>
    <row r="613" spans="10:30" x14ac:dyDescent="0.25">
      <c r="J613" s="44" t="str">
        <f t="shared" si="334"/>
        <v/>
      </c>
      <c r="K613" s="33" t="str">
        <f t="shared" ca="1" si="319"/>
        <v/>
      </c>
      <c r="L613" s="108">
        <f t="shared" ca="1" si="318"/>
        <v>0</v>
      </c>
      <c r="M613" s="44" t="str">
        <f t="shared" si="335"/>
        <v/>
      </c>
      <c r="N613" s="45" t="str">
        <f t="shared" ca="1" si="320"/>
        <v/>
      </c>
      <c r="O613" s="108">
        <f t="shared" si="333"/>
        <v>0</v>
      </c>
      <c r="P613" s="21" t="e">
        <f t="shared" si="321"/>
        <v>#N/A</v>
      </c>
      <c r="Q613" s="21" t="e">
        <f t="shared" si="322"/>
        <v>#N/A</v>
      </c>
      <c r="R613" s="21" t="e">
        <f t="shared" si="323"/>
        <v>#N/A</v>
      </c>
      <c r="S613" s="21" t="e">
        <f t="shared" si="324"/>
        <v>#N/A</v>
      </c>
      <c r="T613" s="29" t="e">
        <f t="shared" si="336"/>
        <v>#N/A</v>
      </c>
      <c r="U613" s="34">
        <f t="shared" si="325"/>
        <v>0</v>
      </c>
      <c r="V613" s="35">
        <f t="shared" ca="1" si="328"/>
        <v>44139</v>
      </c>
      <c r="W613" s="54">
        <f t="shared" ca="1" si="329"/>
        <v>10</v>
      </c>
      <c r="X613" s="54">
        <f t="shared" ca="1" si="330"/>
        <v>2020</v>
      </c>
      <c r="Y613" s="55" t="str">
        <f t="shared" ca="1" si="331"/>
        <v>10-2020</v>
      </c>
      <c r="Z613" s="51">
        <f ca="1">IFERROR(VLOOKUP(Y613,IPC!$E$2:$F$1745,2,0),IPC!$H$1)</f>
        <v>138.32155800000001</v>
      </c>
      <c r="AA613" s="48">
        <f t="shared" si="326"/>
        <v>1</v>
      </c>
      <c r="AB613" s="48">
        <f t="shared" si="327"/>
        <v>1900</v>
      </c>
      <c r="AC613" s="32" t="str">
        <f t="shared" si="332"/>
        <v>1-1900</v>
      </c>
      <c r="AD613" s="50">
        <f>IFERROR(VLOOKUP(AC613,IPC!$E$2:$F$1745,2,0),IPC!$H$1)</f>
        <v>138.32155800000001</v>
      </c>
    </row>
    <row r="614" spans="10:30" x14ac:dyDescent="0.25">
      <c r="J614" s="44" t="str">
        <f t="shared" si="334"/>
        <v/>
      </c>
      <c r="K614" s="33" t="str">
        <f t="shared" ca="1" si="319"/>
        <v/>
      </c>
      <c r="L614" s="108">
        <f t="shared" ref="L614:L677" ca="1" si="337">IFERROR(B614*C614*Z626/AD626,"")</f>
        <v>0</v>
      </c>
      <c r="M614" s="44" t="str">
        <f t="shared" si="335"/>
        <v/>
      </c>
      <c r="N614" s="45" t="str">
        <f t="shared" ca="1" si="320"/>
        <v/>
      </c>
      <c r="O614" s="108">
        <f t="shared" si="333"/>
        <v>0</v>
      </c>
      <c r="P614" s="21" t="e">
        <f t="shared" si="321"/>
        <v>#N/A</v>
      </c>
      <c r="Q614" s="21" t="e">
        <f t="shared" si="322"/>
        <v>#N/A</v>
      </c>
      <c r="R614" s="21" t="e">
        <f t="shared" si="323"/>
        <v>#N/A</v>
      </c>
      <c r="S614" s="21" t="e">
        <f t="shared" si="324"/>
        <v>#N/A</v>
      </c>
      <c r="T614" s="29" t="e">
        <f t="shared" si="336"/>
        <v>#N/A</v>
      </c>
      <c r="U614" s="34">
        <f t="shared" si="325"/>
        <v>0</v>
      </c>
      <c r="V614" s="35">
        <f t="shared" ca="1" si="328"/>
        <v>44139</v>
      </c>
      <c r="W614" s="54">
        <f t="shared" ca="1" si="329"/>
        <v>10</v>
      </c>
      <c r="X614" s="54">
        <f t="shared" ca="1" si="330"/>
        <v>2020</v>
      </c>
      <c r="Y614" s="55" t="str">
        <f t="shared" ca="1" si="331"/>
        <v>10-2020</v>
      </c>
      <c r="Z614" s="51">
        <f ca="1">IFERROR(VLOOKUP(Y614,IPC!$E$2:$F$1745,2,0),IPC!$H$1)</f>
        <v>138.32155800000001</v>
      </c>
      <c r="AA614" s="48">
        <f t="shared" si="326"/>
        <v>1</v>
      </c>
      <c r="AB614" s="48">
        <f t="shared" si="327"/>
        <v>1900</v>
      </c>
      <c r="AC614" s="32" t="str">
        <f t="shared" si="332"/>
        <v>1-1900</v>
      </c>
      <c r="AD614" s="50">
        <f>IFERROR(VLOOKUP(AC614,IPC!$E$2:$F$1745,2,0),IPC!$H$1)</f>
        <v>138.32155800000001</v>
      </c>
    </row>
    <row r="615" spans="10:30" x14ac:dyDescent="0.25">
      <c r="J615" s="44" t="str">
        <f t="shared" si="334"/>
        <v/>
      </c>
      <c r="K615" s="33" t="str">
        <f t="shared" ca="1" si="319"/>
        <v/>
      </c>
      <c r="L615" s="108">
        <f t="shared" ca="1" si="337"/>
        <v>0</v>
      </c>
      <c r="M615" s="44" t="str">
        <f t="shared" si="335"/>
        <v/>
      </c>
      <c r="N615" s="45" t="str">
        <f t="shared" ca="1" si="320"/>
        <v/>
      </c>
      <c r="O615" s="108">
        <f t="shared" si="333"/>
        <v>0</v>
      </c>
      <c r="P615" s="21" t="e">
        <f t="shared" si="321"/>
        <v>#N/A</v>
      </c>
      <c r="Q615" s="21" t="e">
        <f t="shared" si="322"/>
        <v>#N/A</v>
      </c>
      <c r="R615" s="21" t="e">
        <f t="shared" si="323"/>
        <v>#N/A</v>
      </c>
      <c r="S615" s="21" t="e">
        <f t="shared" si="324"/>
        <v>#N/A</v>
      </c>
      <c r="T615" s="29" t="e">
        <f t="shared" si="336"/>
        <v>#N/A</v>
      </c>
      <c r="U615" s="34">
        <f t="shared" si="325"/>
        <v>0</v>
      </c>
      <c r="V615" s="35">
        <f t="shared" ca="1" si="328"/>
        <v>44139</v>
      </c>
      <c r="W615" s="54">
        <f t="shared" ca="1" si="329"/>
        <v>10</v>
      </c>
      <c r="X615" s="54">
        <f t="shared" ca="1" si="330"/>
        <v>2020</v>
      </c>
      <c r="Y615" s="55" t="str">
        <f t="shared" ca="1" si="331"/>
        <v>10-2020</v>
      </c>
      <c r="Z615" s="51">
        <f ca="1">IFERROR(VLOOKUP(Y615,IPC!$E$2:$F$1745,2,0),IPC!$H$1)</f>
        <v>138.32155800000001</v>
      </c>
      <c r="AA615" s="48">
        <f t="shared" si="326"/>
        <v>1</v>
      </c>
      <c r="AB615" s="48">
        <f t="shared" si="327"/>
        <v>1900</v>
      </c>
      <c r="AC615" s="32" t="str">
        <f t="shared" si="332"/>
        <v>1-1900</v>
      </c>
      <c r="AD615" s="50">
        <f>IFERROR(VLOOKUP(AC615,IPC!$E$2:$F$1745,2,0),IPC!$H$1)</f>
        <v>138.32155800000001</v>
      </c>
    </row>
    <row r="616" spans="10:30" x14ac:dyDescent="0.25">
      <c r="J616" s="44" t="str">
        <f t="shared" si="334"/>
        <v/>
      </c>
      <c r="K616" s="33" t="str">
        <f t="shared" ca="1" si="319"/>
        <v/>
      </c>
      <c r="L616" s="108">
        <f t="shared" ca="1" si="337"/>
        <v>0</v>
      </c>
      <c r="M616" s="44" t="str">
        <f t="shared" si="335"/>
        <v/>
      </c>
      <c r="N616" s="45" t="str">
        <f t="shared" ca="1" si="320"/>
        <v/>
      </c>
      <c r="O616" s="108">
        <f t="shared" si="333"/>
        <v>0</v>
      </c>
      <c r="P616" s="21" t="e">
        <f t="shared" si="321"/>
        <v>#N/A</v>
      </c>
      <c r="Q616" s="21" t="e">
        <f t="shared" si="322"/>
        <v>#N/A</v>
      </c>
      <c r="R616" s="21" t="e">
        <f t="shared" si="323"/>
        <v>#N/A</v>
      </c>
      <c r="S616" s="21" t="e">
        <f t="shared" si="324"/>
        <v>#N/A</v>
      </c>
      <c r="T616" s="29" t="e">
        <f t="shared" si="336"/>
        <v>#N/A</v>
      </c>
      <c r="U616" s="34">
        <f t="shared" si="325"/>
        <v>0</v>
      </c>
      <c r="V616" s="35">
        <f t="shared" ca="1" si="328"/>
        <v>44139</v>
      </c>
      <c r="W616" s="54">
        <f t="shared" ca="1" si="329"/>
        <v>10</v>
      </c>
      <c r="X616" s="54">
        <f t="shared" ca="1" si="330"/>
        <v>2020</v>
      </c>
      <c r="Y616" s="55" t="str">
        <f t="shared" ca="1" si="331"/>
        <v>10-2020</v>
      </c>
      <c r="Z616" s="51">
        <f ca="1">IFERROR(VLOOKUP(Y616,IPC!$E$2:$F$1745,2,0),IPC!$H$1)</f>
        <v>138.32155800000001</v>
      </c>
      <c r="AA616" s="48">
        <f t="shared" si="326"/>
        <v>1</v>
      </c>
      <c r="AB616" s="48">
        <f t="shared" si="327"/>
        <v>1900</v>
      </c>
      <c r="AC616" s="32" t="str">
        <f t="shared" si="332"/>
        <v>1-1900</v>
      </c>
      <c r="AD616" s="50">
        <f>IFERROR(VLOOKUP(AC616,IPC!$E$2:$F$1745,2,0),IPC!$H$1)</f>
        <v>138.32155800000001</v>
      </c>
    </row>
    <row r="617" spans="10:30" x14ac:dyDescent="0.25">
      <c r="J617" s="44" t="str">
        <f t="shared" si="334"/>
        <v/>
      </c>
      <c r="K617" s="33" t="str">
        <f t="shared" ca="1" si="319"/>
        <v/>
      </c>
      <c r="L617" s="108">
        <f t="shared" ca="1" si="337"/>
        <v>0</v>
      </c>
      <c r="M617" s="44" t="str">
        <f t="shared" si="335"/>
        <v/>
      </c>
      <c r="N617" s="45" t="str">
        <f t="shared" ca="1" si="320"/>
        <v/>
      </c>
      <c r="O617" s="108">
        <f t="shared" si="333"/>
        <v>0</v>
      </c>
      <c r="P617" s="21" t="e">
        <f t="shared" si="321"/>
        <v>#N/A</v>
      </c>
      <c r="Q617" s="21" t="e">
        <f t="shared" si="322"/>
        <v>#N/A</v>
      </c>
      <c r="R617" s="21" t="e">
        <f t="shared" si="323"/>
        <v>#N/A</v>
      </c>
      <c r="S617" s="21" t="e">
        <f t="shared" si="324"/>
        <v>#N/A</v>
      </c>
      <c r="T617" s="29" t="e">
        <f t="shared" si="336"/>
        <v>#N/A</v>
      </c>
      <c r="U617" s="34">
        <f t="shared" si="325"/>
        <v>0</v>
      </c>
      <c r="V617" s="35">
        <f t="shared" ca="1" si="328"/>
        <v>44139</v>
      </c>
      <c r="W617" s="54">
        <f t="shared" ca="1" si="329"/>
        <v>10</v>
      </c>
      <c r="X617" s="54">
        <f t="shared" ca="1" si="330"/>
        <v>2020</v>
      </c>
      <c r="Y617" s="55" t="str">
        <f t="shared" ca="1" si="331"/>
        <v>10-2020</v>
      </c>
      <c r="Z617" s="51">
        <f ca="1">IFERROR(VLOOKUP(Y617,IPC!$E$2:$F$1745,2,0),IPC!$H$1)</f>
        <v>138.32155800000001</v>
      </c>
      <c r="AA617" s="48">
        <f t="shared" si="326"/>
        <v>1</v>
      </c>
      <c r="AB617" s="48">
        <f t="shared" si="327"/>
        <v>1900</v>
      </c>
      <c r="AC617" s="32" t="str">
        <f t="shared" si="332"/>
        <v>1-1900</v>
      </c>
      <c r="AD617" s="50">
        <f>IFERROR(VLOOKUP(AC617,IPC!$E$2:$F$1745,2,0),IPC!$H$1)</f>
        <v>138.32155800000001</v>
      </c>
    </row>
    <row r="618" spans="10:30" x14ac:dyDescent="0.25">
      <c r="J618" s="44" t="str">
        <f t="shared" si="334"/>
        <v/>
      </c>
      <c r="K618" s="33" t="str">
        <f t="shared" ca="1" si="319"/>
        <v/>
      </c>
      <c r="L618" s="108">
        <f t="shared" ca="1" si="337"/>
        <v>0</v>
      </c>
      <c r="M618" s="44" t="str">
        <f t="shared" si="335"/>
        <v/>
      </c>
      <c r="N618" s="45" t="str">
        <f t="shared" ca="1" si="320"/>
        <v/>
      </c>
      <c r="O618" s="108">
        <f t="shared" si="333"/>
        <v>0</v>
      </c>
      <c r="P618" s="21" t="e">
        <f t="shared" si="321"/>
        <v>#N/A</v>
      </c>
      <c r="Q618" s="21" t="e">
        <f t="shared" si="322"/>
        <v>#N/A</v>
      </c>
      <c r="R618" s="21" t="e">
        <f t="shared" si="323"/>
        <v>#N/A</v>
      </c>
      <c r="S618" s="21" t="e">
        <f t="shared" si="324"/>
        <v>#N/A</v>
      </c>
      <c r="T618" s="29" t="e">
        <f t="shared" si="336"/>
        <v>#N/A</v>
      </c>
      <c r="U618" s="34">
        <f t="shared" si="325"/>
        <v>0</v>
      </c>
      <c r="V618" s="35">
        <f t="shared" ca="1" si="328"/>
        <v>44139</v>
      </c>
      <c r="W618" s="54">
        <f t="shared" ca="1" si="329"/>
        <v>10</v>
      </c>
      <c r="X618" s="54">
        <f t="shared" ca="1" si="330"/>
        <v>2020</v>
      </c>
      <c r="Y618" s="55" t="str">
        <f t="shared" ca="1" si="331"/>
        <v>10-2020</v>
      </c>
      <c r="Z618" s="51">
        <f ca="1">IFERROR(VLOOKUP(Y618,IPC!$E$2:$F$1745,2,0),IPC!$H$1)</f>
        <v>138.32155800000001</v>
      </c>
      <c r="AA618" s="48">
        <f t="shared" si="326"/>
        <v>1</v>
      </c>
      <c r="AB618" s="48">
        <f t="shared" si="327"/>
        <v>1900</v>
      </c>
      <c r="AC618" s="32" t="str">
        <f t="shared" si="332"/>
        <v>1-1900</v>
      </c>
      <c r="AD618" s="50">
        <f>IFERROR(VLOOKUP(AC618,IPC!$E$2:$F$1745,2,0),IPC!$H$1)</f>
        <v>138.32155800000001</v>
      </c>
    </row>
    <row r="619" spans="10:30" x14ac:dyDescent="0.25">
      <c r="J619" s="44" t="str">
        <f t="shared" si="334"/>
        <v/>
      </c>
      <c r="K619" s="33" t="str">
        <f t="shared" ca="1" si="319"/>
        <v/>
      </c>
      <c r="L619" s="108">
        <f t="shared" ca="1" si="337"/>
        <v>0</v>
      </c>
      <c r="M619" s="44" t="str">
        <f t="shared" si="335"/>
        <v/>
      </c>
      <c r="N619" s="45" t="str">
        <f t="shared" ca="1" si="320"/>
        <v/>
      </c>
      <c r="O619" s="108">
        <f t="shared" si="333"/>
        <v>0</v>
      </c>
      <c r="P619" s="21" t="e">
        <f t="shared" si="321"/>
        <v>#N/A</v>
      </c>
      <c r="Q619" s="21" t="e">
        <f t="shared" si="322"/>
        <v>#N/A</v>
      </c>
      <c r="R619" s="21" t="e">
        <f t="shared" si="323"/>
        <v>#N/A</v>
      </c>
      <c r="S619" s="21" t="e">
        <f t="shared" si="324"/>
        <v>#N/A</v>
      </c>
      <c r="T619" s="29" t="e">
        <f t="shared" si="336"/>
        <v>#N/A</v>
      </c>
      <c r="U619" s="34">
        <f t="shared" si="325"/>
        <v>0</v>
      </c>
      <c r="V619" s="35">
        <f t="shared" ca="1" si="328"/>
        <v>44139</v>
      </c>
      <c r="W619" s="54">
        <f t="shared" ca="1" si="329"/>
        <v>10</v>
      </c>
      <c r="X619" s="54">
        <f t="shared" ca="1" si="330"/>
        <v>2020</v>
      </c>
      <c r="Y619" s="55" t="str">
        <f t="shared" ca="1" si="331"/>
        <v>10-2020</v>
      </c>
      <c r="Z619" s="51">
        <f ca="1">IFERROR(VLOOKUP(Y619,IPC!$E$2:$F$1745,2,0),IPC!$H$1)</f>
        <v>138.32155800000001</v>
      </c>
      <c r="AA619" s="48">
        <f t="shared" si="326"/>
        <v>1</v>
      </c>
      <c r="AB619" s="48">
        <f t="shared" si="327"/>
        <v>1900</v>
      </c>
      <c r="AC619" s="32" t="str">
        <f t="shared" si="332"/>
        <v>1-1900</v>
      </c>
      <c r="AD619" s="50">
        <f>IFERROR(VLOOKUP(AC619,IPC!$E$2:$F$1745,2,0),IPC!$H$1)</f>
        <v>138.32155800000001</v>
      </c>
    </row>
    <row r="620" spans="10:30" x14ac:dyDescent="0.25">
      <c r="J620" s="44" t="str">
        <f t="shared" si="334"/>
        <v/>
      </c>
      <c r="K620" s="33" t="str">
        <f t="shared" ca="1" si="319"/>
        <v/>
      </c>
      <c r="L620" s="108">
        <f t="shared" ca="1" si="337"/>
        <v>0</v>
      </c>
      <c r="M620" s="44" t="str">
        <f t="shared" si="335"/>
        <v/>
      </c>
      <c r="N620" s="45" t="str">
        <f t="shared" ca="1" si="320"/>
        <v/>
      </c>
      <c r="O620" s="108">
        <f t="shared" si="333"/>
        <v>0</v>
      </c>
      <c r="P620" s="21" t="e">
        <f t="shared" si="321"/>
        <v>#N/A</v>
      </c>
      <c r="Q620" s="21" t="e">
        <f t="shared" si="322"/>
        <v>#N/A</v>
      </c>
      <c r="R620" s="21" t="e">
        <f t="shared" si="323"/>
        <v>#N/A</v>
      </c>
      <c r="S620" s="21" t="e">
        <f t="shared" si="324"/>
        <v>#N/A</v>
      </c>
      <c r="T620" s="29" t="e">
        <f t="shared" si="336"/>
        <v>#N/A</v>
      </c>
      <c r="U620" s="34">
        <f t="shared" si="325"/>
        <v>0</v>
      </c>
      <c r="V620" s="35">
        <f t="shared" ca="1" si="328"/>
        <v>44139</v>
      </c>
      <c r="W620" s="54">
        <f t="shared" ca="1" si="329"/>
        <v>10</v>
      </c>
      <c r="X620" s="54">
        <f t="shared" ca="1" si="330"/>
        <v>2020</v>
      </c>
      <c r="Y620" s="55" t="str">
        <f t="shared" ca="1" si="331"/>
        <v>10-2020</v>
      </c>
      <c r="Z620" s="51">
        <f ca="1">IFERROR(VLOOKUP(Y620,IPC!$E$2:$F$1745,2,0),IPC!$H$1)</f>
        <v>138.32155800000001</v>
      </c>
      <c r="AA620" s="48">
        <f t="shared" si="326"/>
        <v>1</v>
      </c>
      <c r="AB620" s="48">
        <f t="shared" si="327"/>
        <v>1900</v>
      </c>
      <c r="AC620" s="32" t="str">
        <f t="shared" si="332"/>
        <v>1-1900</v>
      </c>
      <c r="AD620" s="50">
        <f>IFERROR(VLOOKUP(AC620,IPC!$E$2:$F$1745,2,0),IPC!$H$1)</f>
        <v>138.32155800000001</v>
      </c>
    </row>
    <row r="621" spans="10:30" x14ac:dyDescent="0.25">
      <c r="J621" s="44" t="str">
        <f t="shared" si="334"/>
        <v/>
      </c>
      <c r="K621" s="33" t="str">
        <f t="shared" ca="1" si="319"/>
        <v/>
      </c>
      <c r="L621" s="108">
        <f t="shared" ca="1" si="337"/>
        <v>0</v>
      </c>
      <c r="M621" s="44" t="str">
        <f t="shared" si="335"/>
        <v/>
      </c>
      <c r="N621" s="45" t="str">
        <f t="shared" ca="1" si="320"/>
        <v/>
      </c>
      <c r="O621" s="108">
        <f t="shared" si="333"/>
        <v>0</v>
      </c>
      <c r="P621" s="21" t="e">
        <f t="shared" si="321"/>
        <v>#N/A</v>
      </c>
      <c r="Q621" s="21" t="e">
        <f t="shared" si="322"/>
        <v>#N/A</v>
      </c>
      <c r="R621" s="21" t="e">
        <f t="shared" si="323"/>
        <v>#N/A</v>
      </c>
      <c r="S621" s="21" t="e">
        <f t="shared" si="324"/>
        <v>#N/A</v>
      </c>
      <c r="T621" s="29" t="e">
        <f t="shared" si="336"/>
        <v>#N/A</v>
      </c>
      <c r="U621" s="34">
        <f t="shared" si="325"/>
        <v>0</v>
      </c>
      <c r="V621" s="35">
        <f t="shared" ca="1" si="328"/>
        <v>44139</v>
      </c>
      <c r="W621" s="54">
        <f t="shared" ca="1" si="329"/>
        <v>10</v>
      </c>
      <c r="X621" s="54">
        <f t="shared" ca="1" si="330"/>
        <v>2020</v>
      </c>
      <c r="Y621" s="55" t="str">
        <f t="shared" ca="1" si="331"/>
        <v>10-2020</v>
      </c>
      <c r="Z621" s="51">
        <f ca="1">IFERROR(VLOOKUP(Y621,IPC!$E$2:$F$1745,2,0),IPC!$H$1)</f>
        <v>138.32155800000001</v>
      </c>
      <c r="AA621" s="48">
        <f t="shared" si="326"/>
        <v>1</v>
      </c>
      <c r="AB621" s="48">
        <f t="shared" si="327"/>
        <v>1900</v>
      </c>
      <c r="AC621" s="32" t="str">
        <f t="shared" si="332"/>
        <v>1-1900</v>
      </c>
      <c r="AD621" s="50">
        <f>IFERROR(VLOOKUP(AC621,IPC!$E$2:$F$1745,2,0),IPC!$H$1)</f>
        <v>138.32155800000001</v>
      </c>
    </row>
    <row r="622" spans="10:30" x14ac:dyDescent="0.25">
      <c r="J622" s="44" t="str">
        <f t="shared" si="334"/>
        <v/>
      </c>
      <c r="K622" s="33" t="str">
        <f t="shared" ref="K622:K685" ca="1" si="338">IFERROR(IF((U634-V634)/365&lt;0,"",(U634-V634)/365),"")</f>
        <v/>
      </c>
      <c r="L622" s="108">
        <f t="shared" ca="1" si="337"/>
        <v>0</v>
      </c>
      <c r="M622" s="44" t="str">
        <f t="shared" si="335"/>
        <v/>
      </c>
      <c r="N622" s="45" t="str">
        <f t="shared" ref="N622:N685" ca="1" si="339">IFERROR(L622*((1+$M$7)^K622)/((1+$N$7)^K622),"")</f>
        <v/>
      </c>
      <c r="O622" s="108">
        <f t="shared" si="333"/>
        <v>0</v>
      </c>
      <c r="P622" s="21" t="e">
        <f t="shared" si="321"/>
        <v>#N/A</v>
      </c>
      <c r="Q622" s="21" t="e">
        <f t="shared" si="322"/>
        <v>#N/A</v>
      </c>
      <c r="R622" s="21" t="e">
        <f t="shared" si="323"/>
        <v>#N/A</v>
      </c>
      <c r="S622" s="21" t="e">
        <f t="shared" si="324"/>
        <v>#N/A</v>
      </c>
      <c r="T622" s="29" t="e">
        <f t="shared" si="336"/>
        <v>#N/A</v>
      </c>
      <c r="U622" s="34">
        <f t="shared" si="325"/>
        <v>0</v>
      </c>
      <c r="V622" s="35">
        <f t="shared" ca="1" si="328"/>
        <v>44139</v>
      </c>
      <c r="W622" s="54">
        <f t="shared" ca="1" si="329"/>
        <v>10</v>
      </c>
      <c r="X622" s="54">
        <f t="shared" ca="1" si="330"/>
        <v>2020</v>
      </c>
      <c r="Y622" s="55" t="str">
        <f t="shared" ca="1" si="331"/>
        <v>10-2020</v>
      </c>
      <c r="Z622" s="51">
        <f ca="1">IFERROR(VLOOKUP(Y622,IPC!$E$2:$F$1745,2,0),IPC!$H$1)</f>
        <v>138.32155800000001</v>
      </c>
      <c r="AA622" s="48">
        <f t="shared" si="326"/>
        <v>1</v>
      </c>
      <c r="AB622" s="48">
        <f t="shared" si="327"/>
        <v>1900</v>
      </c>
      <c r="AC622" s="32" t="str">
        <f t="shared" si="332"/>
        <v>1-1900</v>
      </c>
      <c r="AD622" s="50">
        <f>IFERROR(VLOOKUP(AC622,IPC!$E$2:$F$1745,2,0),IPC!$H$1)</f>
        <v>138.32155800000001</v>
      </c>
    </row>
    <row r="623" spans="10:30" x14ac:dyDescent="0.25">
      <c r="J623" s="44" t="str">
        <f t="shared" si="334"/>
        <v/>
      </c>
      <c r="K623" s="33" t="str">
        <f t="shared" ca="1" si="338"/>
        <v/>
      </c>
      <c r="L623" s="108">
        <f t="shared" ca="1" si="337"/>
        <v>0</v>
      </c>
      <c r="M623" s="44" t="str">
        <f t="shared" si="335"/>
        <v/>
      </c>
      <c r="N623" s="45" t="str">
        <f t="shared" ca="1" si="339"/>
        <v/>
      </c>
      <c r="O623" s="108">
        <f t="shared" si="333"/>
        <v>0</v>
      </c>
      <c r="P623" s="21" t="e">
        <f t="shared" si="321"/>
        <v>#N/A</v>
      </c>
      <c r="Q623" s="21" t="e">
        <f t="shared" si="322"/>
        <v>#N/A</v>
      </c>
      <c r="R623" s="21" t="e">
        <f t="shared" si="323"/>
        <v>#N/A</v>
      </c>
      <c r="S623" s="21" t="e">
        <f t="shared" si="324"/>
        <v>#N/A</v>
      </c>
      <c r="T623" s="29" t="e">
        <f t="shared" si="336"/>
        <v>#N/A</v>
      </c>
      <c r="U623" s="34">
        <f t="shared" si="325"/>
        <v>0</v>
      </c>
      <c r="V623" s="35">
        <f t="shared" ca="1" si="328"/>
        <v>44139</v>
      </c>
      <c r="W623" s="54">
        <f t="shared" ca="1" si="329"/>
        <v>10</v>
      </c>
      <c r="X623" s="54">
        <f t="shared" ca="1" si="330"/>
        <v>2020</v>
      </c>
      <c r="Y623" s="55" t="str">
        <f t="shared" ca="1" si="331"/>
        <v>10-2020</v>
      </c>
      <c r="Z623" s="51">
        <f ca="1">IFERROR(VLOOKUP(Y623,IPC!$E$2:$F$1745,2,0),IPC!$H$1)</f>
        <v>138.32155800000001</v>
      </c>
      <c r="AA623" s="48">
        <f t="shared" si="326"/>
        <v>1</v>
      </c>
      <c r="AB623" s="48">
        <f t="shared" si="327"/>
        <v>1900</v>
      </c>
      <c r="AC623" s="32" t="str">
        <f t="shared" si="332"/>
        <v>1-1900</v>
      </c>
      <c r="AD623" s="50">
        <f>IFERROR(VLOOKUP(AC623,IPC!$E$2:$F$1745,2,0),IPC!$H$1)</f>
        <v>138.32155800000001</v>
      </c>
    </row>
    <row r="624" spans="10:30" x14ac:dyDescent="0.25">
      <c r="J624" s="44" t="str">
        <f t="shared" si="334"/>
        <v/>
      </c>
      <c r="K624" s="33" t="str">
        <f t="shared" ca="1" si="338"/>
        <v/>
      </c>
      <c r="L624" s="108">
        <f t="shared" ca="1" si="337"/>
        <v>0</v>
      </c>
      <c r="M624" s="44" t="str">
        <f t="shared" si="335"/>
        <v/>
      </c>
      <c r="N624" s="45" t="str">
        <f t="shared" ca="1" si="339"/>
        <v/>
      </c>
      <c r="O624" s="108">
        <f t="shared" si="333"/>
        <v>0</v>
      </c>
      <c r="P624" s="21" t="e">
        <f t="shared" si="321"/>
        <v>#N/A</v>
      </c>
      <c r="Q624" s="21" t="e">
        <f t="shared" si="322"/>
        <v>#N/A</v>
      </c>
      <c r="R624" s="21" t="e">
        <f t="shared" si="323"/>
        <v>#N/A</v>
      </c>
      <c r="S624" s="21" t="e">
        <f t="shared" si="324"/>
        <v>#N/A</v>
      </c>
      <c r="T624" s="29" t="e">
        <f t="shared" si="336"/>
        <v>#N/A</v>
      </c>
      <c r="U624" s="34">
        <f t="shared" si="325"/>
        <v>0</v>
      </c>
      <c r="V624" s="35">
        <f t="shared" ca="1" si="328"/>
        <v>44139</v>
      </c>
      <c r="W624" s="54">
        <f t="shared" ca="1" si="329"/>
        <v>10</v>
      </c>
      <c r="X624" s="54">
        <f t="shared" ca="1" si="330"/>
        <v>2020</v>
      </c>
      <c r="Y624" s="55" t="str">
        <f t="shared" ca="1" si="331"/>
        <v>10-2020</v>
      </c>
      <c r="Z624" s="51">
        <f ca="1">IFERROR(VLOOKUP(Y624,IPC!$E$2:$F$1745,2,0),IPC!$H$1)</f>
        <v>138.32155800000001</v>
      </c>
      <c r="AA624" s="48">
        <f t="shared" si="326"/>
        <v>1</v>
      </c>
      <c r="AB624" s="48">
        <f t="shared" si="327"/>
        <v>1900</v>
      </c>
      <c r="AC624" s="32" t="str">
        <f t="shared" si="332"/>
        <v>1-1900</v>
      </c>
      <c r="AD624" s="50">
        <f>IFERROR(VLOOKUP(AC624,IPC!$E$2:$F$1745,2,0),IPC!$H$1)</f>
        <v>138.32155800000001</v>
      </c>
    </row>
    <row r="625" spans="10:30" x14ac:dyDescent="0.25">
      <c r="J625" s="44" t="str">
        <f t="shared" si="334"/>
        <v/>
      </c>
      <c r="K625" s="33" t="str">
        <f t="shared" ca="1" si="338"/>
        <v/>
      </c>
      <c r="L625" s="108">
        <f t="shared" ca="1" si="337"/>
        <v>0</v>
      </c>
      <c r="M625" s="44" t="str">
        <f t="shared" si="335"/>
        <v/>
      </c>
      <c r="N625" s="45" t="str">
        <f t="shared" ca="1" si="339"/>
        <v/>
      </c>
      <c r="O625" s="108">
        <f t="shared" si="333"/>
        <v>0</v>
      </c>
      <c r="P625" s="21" t="e">
        <f t="shared" si="321"/>
        <v>#N/A</v>
      </c>
      <c r="Q625" s="21" t="e">
        <f t="shared" si="322"/>
        <v>#N/A</v>
      </c>
      <c r="R625" s="21" t="e">
        <f t="shared" si="323"/>
        <v>#N/A</v>
      </c>
      <c r="S625" s="21" t="e">
        <f t="shared" si="324"/>
        <v>#N/A</v>
      </c>
      <c r="T625" s="29" t="e">
        <f t="shared" si="336"/>
        <v>#N/A</v>
      </c>
      <c r="U625" s="34">
        <f t="shared" si="325"/>
        <v>0</v>
      </c>
      <c r="V625" s="35">
        <f t="shared" ca="1" si="328"/>
        <v>44139</v>
      </c>
      <c r="W625" s="54">
        <f t="shared" ca="1" si="329"/>
        <v>10</v>
      </c>
      <c r="X625" s="54">
        <f t="shared" ca="1" si="330"/>
        <v>2020</v>
      </c>
      <c r="Y625" s="55" t="str">
        <f t="shared" ca="1" si="331"/>
        <v>10-2020</v>
      </c>
      <c r="Z625" s="51">
        <f ca="1">IFERROR(VLOOKUP(Y625,IPC!$E$2:$F$1745,2,0),IPC!$H$1)</f>
        <v>138.32155800000001</v>
      </c>
      <c r="AA625" s="48">
        <f t="shared" si="326"/>
        <v>1</v>
      </c>
      <c r="AB625" s="48">
        <f t="shared" si="327"/>
        <v>1900</v>
      </c>
      <c r="AC625" s="32" t="str">
        <f t="shared" si="332"/>
        <v>1-1900</v>
      </c>
      <c r="AD625" s="50">
        <f>IFERROR(VLOOKUP(AC625,IPC!$E$2:$F$1745,2,0),IPC!$H$1)</f>
        <v>138.32155800000001</v>
      </c>
    </row>
    <row r="626" spans="10:30" x14ac:dyDescent="0.25">
      <c r="J626" s="44" t="str">
        <f t="shared" si="334"/>
        <v/>
      </c>
      <c r="K626" s="33" t="str">
        <f t="shared" ca="1" si="338"/>
        <v/>
      </c>
      <c r="L626" s="108">
        <f t="shared" ca="1" si="337"/>
        <v>0</v>
      </c>
      <c r="M626" s="44" t="str">
        <f t="shared" si="335"/>
        <v/>
      </c>
      <c r="N626" s="45" t="str">
        <f t="shared" ca="1" si="339"/>
        <v/>
      </c>
      <c r="O626" s="108">
        <f t="shared" si="333"/>
        <v>0</v>
      </c>
      <c r="P626" s="21" t="e">
        <f t="shared" ref="P626:P689" si="340">+VLOOKUP(D614,$E$2:$F$5,2,0)</f>
        <v>#N/A</v>
      </c>
      <c r="Q626" s="21" t="e">
        <f t="shared" ref="Q626:Q689" si="341">+VLOOKUP(E614,$E$2:$F$5,2,0)</f>
        <v>#N/A</v>
      </c>
      <c r="R626" s="21" t="e">
        <f t="shared" ref="R626:R689" si="342">+VLOOKUP(F614,$E$2:$F$5,2,0)</f>
        <v>#N/A</v>
      </c>
      <c r="S626" s="21" t="e">
        <f t="shared" ref="S626:S689" si="343">+VLOOKUP(G614,$E$2:$F$5,2,0)</f>
        <v>#N/A</v>
      </c>
      <c r="T626" s="29" t="e">
        <f t="shared" si="336"/>
        <v>#N/A</v>
      </c>
      <c r="U626" s="34">
        <f t="shared" ref="U626:U689" si="344">+H614+365*I614</f>
        <v>0</v>
      </c>
      <c r="V626" s="35">
        <f t="shared" ca="1" si="328"/>
        <v>44139</v>
      </c>
      <c r="W626" s="54">
        <f t="shared" ca="1" si="329"/>
        <v>10</v>
      </c>
      <c r="X626" s="54">
        <f t="shared" ca="1" si="330"/>
        <v>2020</v>
      </c>
      <c r="Y626" s="55" t="str">
        <f t="shared" ca="1" si="331"/>
        <v>10-2020</v>
      </c>
      <c r="Z626" s="51">
        <f ca="1">IFERROR(VLOOKUP(Y626,IPC!$E$2:$F$1745,2,0),IPC!$H$1)</f>
        <v>138.32155800000001</v>
      </c>
      <c r="AA626" s="48">
        <f t="shared" ref="AA626:AA689" si="345">+MONTH(H614)</f>
        <v>1</v>
      </c>
      <c r="AB626" s="48">
        <f t="shared" ref="AB626:AB689" si="346">+YEAR(H614)</f>
        <v>1900</v>
      </c>
      <c r="AC626" s="32" t="str">
        <f t="shared" si="332"/>
        <v>1-1900</v>
      </c>
      <c r="AD626" s="50">
        <f>IFERROR(VLOOKUP(AC626,IPC!$E$2:$F$1745,2,0),IPC!$H$1)</f>
        <v>138.32155800000001</v>
      </c>
    </row>
    <row r="627" spans="10:30" x14ac:dyDescent="0.25">
      <c r="J627" s="44" t="str">
        <f t="shared" si="334"/>
        <v/>
      </c>
      <c r="K627" s="33" t="str">
        <f t="shared" ca="1" si="338"/>
        <v/>
      </c>
      <c r="L627" s="108">
        <f t="shared" ca="1" si="337"/>
        <v>0</v>
      </c>
      <c r="M627" s="44" t="str">
        <f t="shared" si="335"/>
        <v/>
      </c>
      <c r="N627" s="45" t="str">
        <f t="shared" ca="1" si="339"/>
        <v/>
      </c>
      <c r="O627" s="108">
        <f t="shared" si="333"/>
        <v>0</v>
      </c>
      <c r="P627" s="21" t="e">
        <f t="shared" si="340"/>
        <v>#N/A</v>
      </c>
      <c r="Q627" s="21" t="e">
        <f t="shared" si="341"/>
        <v>#N/A</v>
      </c>
      <c r="R627" s="21" t="e">
        <f t="shared" si="342"/>
        <v>#N/A</v>
      </c>
      <c r="S627" s="21" t="e">
        <f t="shared" si="343"/>
        <v>#N/A</v>
      </c>
      <c r="T627" s="29" t="e">
        <f t="shared" si="336"/>
        <v>#N/A</v>
      </c>
      <c r="U627" s="34">
        <f t="shared" si="344"/>
        <v>0</v>
      </c>
      <c r="V627" s="35">
        <f t="shared" ca="1" si="328"/>
        <v>44139</v>
      </c>
      <c r="W627" s="54">
        <f t="shared" ca="1" si="329"/>
        <v>10</v>
      </c>
      <c r="X627" s="54">
        <f t="shared" ca="1" si="330"/>
        <v>2020</v>
      </c>
      <c r="Y627" s="55" t="str">
        <f t="shared" ca="1" si="331"/>
        <v>10-2020</v>
      </c>
      <c r="Z627" s="51">
        <f ca="1">IFERROR(VLOOKUP(Y627,IPC!$E$2:$F$1745,2,0),IPC!$H$1)</f>
        <v>138.32155800000001</v>
      </c>
      <c r="AA627" s="48">
        <f t="shared" si="345"/>
        <v>1</v>
      </c>
      <c r="AB627" s="48">
        <f t="shared" si="346"/>
        <v>1900</v>
      </c>
      <c r="AC627" s="32" t="str">
        <f t="shared" si="332"/>
        <v>1-1900</v>
      </c>
      <c r="AD627" s="50">
        <f>IFERROR(VLOOKUP(AC627,IPC!$E$2:$F$1745,2,0),IPC!$H$1)</f>
        <v>138.32155800000001</v>
      </c>
    </row>
    <row r="628" spans="10:30" x14ac:dyDescent="0.25">
      <c r="J628" s="44" t="str">
        <f t="shared" si="334"/>
        <v/>
      </c>
      <c r="K628" s="33" t="str">
        <f t="shared" ca="1" si="338"/>
        <v/>
      </c>
      <c r="L628" s="108">
        <f t="shared" ca="1" si="337"/>
        <v>0</v>
      </c>
      <c r="M628" s="44" t="str">
        <f t="shared" si="335"/>
        <v/>
      </c>
      <c r="N628" s="45" t="str">
        <f t="shared" ca="1" si="339"/>
        <v/>
      </c>
      <c r="O628" s="108">
        <f t="shared" si="333"/>
        <v>0</v>
      </c>
      <c r="P628" s="21" t="e">
        <f t="shared" si="340"/>
        <v>#N/A</v>
      </c>
      <c r="Q628" s="21" t="e">
        <f t="shared" si="341"/>
        <v>#N/A</v>
      </c>
      <c r="R628" s="21" t="e">
        <f t="shared" si="342"/>
        <v>#N/A</v>
      </c>
      <c r="S628" s="21" t="e">
        <f t="shared" si="343"/>
        <v>#N/A</v>
      </c>
      <c r="T628" s="29" t="e">
        <f t="shared" si="336"/>
        <v>#N/A</v>
      </c>
      <c r="U628" s="34">
        <f t="shared" si="344"/>
        <v>0</v>
      </c>
      <c r="V628" s="35">
        <f t="shared" ca="1" si="328"/>
        <v>44139</v>
      </c>
      <c r="W628" s="54">
        <f t="shared" ca="1" si="329"/>
        <v>10</v>
      </c>
      <c r="X628" s="54">
        <f t="shared" ca="1" si="330"/>
        <v>2020</v>
      </c>
      <c r="Y628" s="55" t="str">
        <f t="shared" ca="1" si="331"/>
        <v>10-2020</v>
      </c>
      <c r="Z628" s="51">
        <f ca="1">IFERROR(VLOOKUP(Y628,IPC!$E$2:$F$1745,2,0),IPC!$H$1)</f>
        <v>138.32155800000001</v>
      </c>
      <c r="AA628" s="48">
        <f t="shared" si="345"/>
        <v>1</v>
      </c>
      <c r="AB628" s="48">
        <f t="shared" si="346"/>
        <v>1900</v>
      </c>
      <c r="AC628" s="32" t="str">
        <f t="shared" si="332"/>
        <v>1-1900</v>
      </c>
      <c r="AD628" s="50">
        <f>IFERROR(VLOOKUP(AC628,IPC!$E$2:$F$1745,2,0),IPC!$H$1)</f>
        <v>138.32155800000001</v>
      </c>
    </row>
    <row r="629" spans="10:30" x14ac:dyDescent="0.25">
      <c r="J629" s="44" t="str">
        <f t="shared" si="334"/>
        <v/>
      </c>
      <c r="K629" s="33" t="str">
        <f t="shared" ca="1" si="338"/>
        <v/>
      </c>
      <c r="L629" s="108">
        <f t="shared" ca="1" si="337"/>
        <v>0</v>
      </c>
      <c r="M629" s="44" t="str">
        <f t="shared" si="335"/>
        <v/>
      </c>
      <c r="N629" s="45" t="str">
        <f t="shared" ca="1" si="339"/>
        <v/>
      </c>
      <c r="O629" s="108">
        <f t="shared" si="333"/>
        <v>0</v>
      </c>
      <c r="P629" s="21" t="e">
        <f t="shared" si="340"/>
        <v>#N/A</v>
      </c>
      <c r="Q629" s="21" t="e">
        <f t="shared" si="341"/>
        <v>#N/A</v>
      </c>
      <c r="R629" s="21" t="e">
        <f t="shared" si="342"/>
        <v>#N/A</v>
      </c>
      <c r="S629" s="21" t="e">
        <f t="shared" si="343"/>
        <v>#N/A</v>
      </c>
      <c r="T629" s="29" t="e">
        <f t="shared" si="336"/>
        <v>#N/A</v>
      </c>
      <c r="U629" s="34">
        <f t="shared" si="344"/>
        <v>0</v>
      </c>
      <c r="V629" s="35">
        <f t="shared" ca="1" si="328"/>
        <v>44139</v>
      </c>
      <c r="W629" s="54">
        <f t="shared" ca="1" si="329"/>
        <v>10</v>
      </c>
      <c r="X629" s="54">
        <f t="shared" ca="1" si="330"/>
        <v>2020</v>
      </c>
      <c r="Y629" s="55" t="str">
        <f t="shared" ca="1" si="331"/>
        <v>10-2020</v>
      </c>
      <c r="Z629" s="51">
        <f ca="1">IFERROR(VLOOKUP(Y629,IPC!$E$2:$F$1745,2,0),IPC!$H$1)</f>
        <v>138.32155800000001</v>
      </c>
      <c r="AA629" s="48">
        <f t="shared" si="345"/>
        <v>1</v>
      </c>
      <c r="AB629" s="48">
        <f t="shared" si="346"/>
        <v>1900</v>
      </c>
      <c r="AC629" s="32" t="str">
        <f t="shared" si="332"/>
        <v>1-1900</v>
      </c>
      <c r="AD629" s="50">
        <f>IFERROR(VLOOKUP(AC629,IPC!$E$2:$F$1745,2,0),IPC!$H$1)</f>
        <v>138.32155800000001</v>
      </c>
    </row>
    <row r="630" spans="10:30" x14ac:dyDescent="0.25">
      <c r="J630" s="44" t="str">
        <f t="shared" si="334"/>
        <v/>
      </c>
      <c r="K630" s="33" t="str">
        <f t="shared" ca="1" si="338"/>
        <v/>
      </c>
      <c r="L630" s="108">
        <f t="shared" ca="1" si="337"/>
        <v>0</v>
      </c>
      <c r="M630" s="44" t="str">
        <f t="shared" si="335"/>
        <v/>
      </c>
      <c r="N630" s="45" t="str">
        <f t="shared" ca="1" si="339"/>
        <v/>
      </c>
      <c r="O630" s="108">
        <f t="shared" si="333"/>
        <v>0</v>
      </c>
      <c r="P630" s="21" t="e">
        <f t="shared" si="340"/>
        <v>#N/A</v>
      </c>
      <c r="Q630" s="21" t="e">
        <f t="shared" si="341"/>
        <v>#N/A</v>
      </c>
      <c r="R630" s="21" t="e">
        <f t="shared" si="342"/>
        <v>#N/A</v>
      </c>
      <c r="S630" s="21" t="e">
        <f t="shared" si="343"/>
        <v>#N/A</v>
      </c>
      <c r="T630" s="29" t="e">
        <f t="shared" si="336"/>
        <v>#N/A</v>
      </c>
      <c r="U630" s="34">
        <f t="shared" si="344"/>
        <v>0</v>
      </c>
      <c r="V630" s="35">
        <f t="shared" ca="1" si="328"/>
        <v>44139</v>
      </c>
      <c r="W630" s="54">
        <f t="shared" ca="1" si="329"/>
        <v>10</v>
      </c>
      <c r="X630" s="54">
        <f t="shared" ca="1" si="330"/>
        <v>2020</v>
      </c>
      <c r="Y630" s="55" t="str">
        <f t="shared" ca="1" si="331"/>
        <v>10-2020</v>
      </c>
      <c r="Z630" s="51">
        <f ca="1">IFERROR(VLOOKUP(Y630,IPC!$E$2:$F$1745,2,0),IPC!$H$1)</f>
        <v>138.32155800000001</v>
      </c>
      <c r="AA630" s="48">
        <f t="shared" si="345"/>
        <v>1</v>
      </c>
      <c r="AB630" s="48">
        <f t="shared" si="346"/>
        <v>1900</v>
      </c>
      <c r="AC630" s="32" t="str">
        <f t="shared" si="332"/>
        <v>1-1900</v>
      </c>
      <c r="AD630" s="50">
        <f>IFERROR(VLOOKUP(AC630,IPC!$E$2:$F$1745,2,0),IPC!$H$1)</f>
        <v>138.32155800000001</v>
      </c>
    </row>
    <row r="631" spans="10:30" x14ac:dyDescent="0.25">
      <c r="J631" s="44" t="str">
        <f t="shared" si="334"/>
        <v/>
      </c>
      <c r="K631" s="33" t="str">
        <f t="shared" ca="1" si="338"/>
        <v/>
      </c>
      <c r="L631" s="108">
        <f t="shared" ca="1" si="337"/>
        <v>0</v>
      </c>
      <c r="M631" s="44" t="str">
        <f t="shared" si="335"/>
        <v/>
      </c>
      <c r="N631" s="45" t="str">
        <f t="shared" ca="1" si="339"/>
        <v/>
      </c>
      <c r="O631" s="108">
        <f t="shared" si="333"/>
        <v>0</v>
      </c>
      <c r="P631" s="21" t="e">
        <f t="shared" si="340"/>
        <v>#N/A</v>
      </c>
      <c r="Q631" s="21" t="e">
        <f t="shared" si="341"/>
        <v>#N/A</v>
      </c>
      <c r="R631" s="21" t="e">
        <f t="shared" si="342"/>
        <v>#N/A</v>
      </c>
      <c r="S631" s="21" t="e">
        <f t="shared" si="343"/>
        <v>#N/A</v>
      </c>
      <c r="T631" s="29" t="e">
        <f t="shared" si="336"/>
        <v>#N/A</v>
      </c>
      <c r="U631" s="34">
        <f t="shared" si="344"/>
        <v>0</v>
      </c>
      <c r="V631" s="35">
        <f t="shared" ca="1" si="328"/>
        <v>44139</v>
      </c>
      <c r="W631" s="54">
        <f t="shared" ca="1" si="329"/>
        <v>10</v>
      </c>
      <c r="X631" s="54">
        <f t="shared" ca="1" si="330"/>
        <v>2020</v>
      </c>
      <c r="Y631" s="55" t="str">
        <f t="shared" ca="1" si="331"/>
        <v>10-2020</v>
      </c>
      <c r="Z631" s="51">
        <f ca="1">IFERROR(VLOOKUP(Y631,IPC!$E$2:$F$1745,2,0),IPC!$H$1)</f>
        <v>138.32155800000001</v>
      </c>
      <c r="AA631" s="48">
        <f t="shared" si="345"/>
        <v>1</v>
      </c>
      <c r="AB631" s="48">
        <f t="shared" si="346"/>
        <v>1900</v>
      </c>
      <c r="AC631" s="32" t="str">
        <f t="shared" si="332"/>
        <v>1-1900</v>
      </c>
      <c r="AD631" s="50">
        <f>IFERROR(VLOOKUP(AC631,IPC!$E$2:$F$1745,2,0),IPC!$H$1)</f>
        <v>138.32155800000001</v>
      </c>
    </row>
    <row r="632" spans="10:30" x14ac:dyDescent="0.25">
      <c r="J632" s="44" t="str">
        <f t="shared" si="334"/>
        <v/>
      </c>
      <c r="K632" s="33" t="str">
        <f t="shared" ca="1" si="338"/>
        <v/>
      </c>
      <c r="L632" s="108">
        <f t="shared" ca="1" si="337"/>
        <v>0</v>
      </c>
      <c r="M632" s="44" t="str">
        <f t="shared" si="335"/>
        <v/>
      </c>
      <c r="N632" s="45" t="str">
        <f t="shared" ca="1" si="339"/>
        <v/>
      </c>
      <c r="O632" s="108">
        <f t="shared" si="333"/>
        <v>0</v>
      </c>
      <c r="P632" s="21" t="e">
        <f t="shared" si="340"/>
        <v>#N/A</v>
      </c>
      <c r="Q632" s="21" t="e">
        <f t="shared" si="341"/>
        <v>#N/A</v>
      </c>
      <c r="R632" s="21" t="e">
        <f t="shared" si="342"/>
        <v>#N/A</v>
      </c>
      <c r="S632" s="21" t="e">
        <f t="shared" si="343"/>
        <v>#N/A</v>
      </c>
      <c r="T632" s="29" t="e">
        <f t="shared" si="336"/>
        <v>#N/A</v>
      </c>
      <c r="U632" s="34">
        <f t="shared" si="344"/>
        <v>0</v>
      </c>
      <c r="V632" s="35">
        <f t="shared" ca="1" si="328"/>
        <v>44139</v>
      </c>
      <c r="W632" s="54">
        <f t="shared" ca="1" si="329"/>
        <v>10</v>
      </c>
      <c r="X632" s="54">
        <f t="shared" ca="1" si="330"/>
        <v>2020</v>
      </c>
      <c r="Y632" s="55" t="str">
        <f t="shared" ca="1" si="331"/>
        <v>10-2020</v>
      </c>
      <c r="Z632" s="51">
        <f ca="1">IFERROR(VLOOKUP(Y632,IPC!$E$2:$F$1745,2,0),IPC!$H$1)</f>
        <v>138.32155800000001</v>
      </c>
      <c r="AA632" s="48">
        <f t="shared" si="345"/>
        <v>1</v>
      </c>
      <c r="AB632" s="48">
        <f t="shared" si="346"/>
        <v>1900</v>
      </c>
      <c r="AC632" s="32" t="str">
        <f t="shared" si="332"/>
        <v>1-1900</v>
      </c>
      <c r="AD632" s="50">
        <f>IFERROR(VLOOKUP(AC632,IPC!$E$2:$F$1745,2,0),IPC!$H$1)</f>
        <v>138.32155800000001</v>
      </c>
    </row>
    <row r="633" spans="10:30" x14ac:dyDescent="0.25">
      <c r="J633" s="44" t="str">
        <f t="shared" si="334"/>
        <v/>
      </c>
      <c r="K633" s="33" t="str">
        <f t="shared" ca="1" si="338"/>
        <v/>
      </c>
      <c r="L633" s="108">
        <f t="shared" ca="1" si="337"/>
        <v>0</v>
      </c>
      <c r="M633" s="44" t="str">
        <f t="shared" si="335"/>
        <v/>
      </c>
      <c r="N633" s="45" t="str">
        <f t="shared" ca="1" si="339"/>
        <v/>
      </c>
      <c r="O633" s="108">
        <f t="shared" si="333"/>
        <v>0</v>
      </c>
      <c r="P633" s="21" t="e">
        <f t="shared" si="340"/>
        <v>#N/A</v>
      </c>
      <c r="Q633" s="21" t="e">
        <f t="shared" si="341"/>
        <v>#N/A</v>
      </c>
      <c r="R633" s="21" t="e">
        <f t="shared" si="342"/>
        <v>#N/A</v>
      </c>
      <c r="S633" s="21" t="e">
        <f t="shared" si="343"/>
        <v>#N/A</v>
      </c>
      <c r="T633" s="29" t="e">
        <f t="shared" si="336"/>
        <v>#N/A</v>
      </c>
      <c r="U633" s="34">
        <f t="shared" si="344"/>
        <v>0</v>
      </c>
      <c r="V633" s="35">
        <f t="shared" ca="1" si="328"/>
        <v>44139</v>
      </c>
      <c r="W633" s="54">
        <f t="shared" ca="1" si="329"/>
        <v>10</v>
      </c>
      <c r="X633" s="54">
        <f t="shared" ca="1" si="330"/>
        <v>2020</v>
      </c>
      <c r="Y633" s="55" t="str">
        <f t="shared" ca="1" si="331"/>
        <v>10-2020</v>
      </c>
      <c r="Z633" s="51">
        <f ca="1">IFERROR(VLOOKUP(Y633,IPC!$E$2:$F$1745,2,0),IPC!$H$1)</f>
        <v>138.32155800000001</v>
      </c>
      <c r="AA633" s="48">
        <f t="shared" si="345"/>
        <v>1</v>
      </c>
      <c r="AB633" s="48">
        <f t="shared" si="346"/>
        <v>1900</v>
      </c>
      <c r="AC633" s="32" t="str">
        <f t="shared" si="332"/>
        <v>1-1900</v>
      </c>
      <c r="AD633" s="50">
        <f>IFERROR(VLOOKUP(AC633,IPC!$E$2:$F$1745,2,0),IPC!$H$1)</f>
        <v>138.32155800000001</v>
      </c>
    </row>
    <row r="634" spans="10:30" x14ac:dyDescent="0.25">
      <c r="J634" s="44" t="str">
        <f t="shared" si="334"/>
        <v/>
      </c>
      <c r="K634" s="33" t="str">
        <f t="shared" ca="1" si="338"/>
        <v/>
      </c>
      <c r="L634" s="108">
        <f t="shared" ca="1" si="337"/>
        <v>0</v>
      </c>
      <c r="M634" s="44" t="str">
        <f t="shared" si="335"/>
        <v/>
      </c>
      <c r="N634" s="45" t="str">
        <f t="shared" ca="1" si="339"/>
        <v/>
      </c>
      <c r="O634" s="108">
        <f t="shared" si="333"/>
        <v>0</v>
      </c>
      <c r="P634" s="21" t="e">
        <f t="shared" si="340"/>
        <v>#N/A</v>
      </c>
      <c r="Q634" s="21" t="e">
        <f t="shared" si="341"/>
        <v>#N/A</v>
      </c>
      <c r="R634" s="21" t="e">
        <f t="shared" si="342"/>
        <v>#N/A</v>
      </c>
      <c r="S634" s="21" t="e">
        <f t="shared" si="343"/>
        <v>#N/A</v>
      </c>
      <c r="T634" s="29" t="e">
        <f t="shared" si="336"/>
        <v>#N/A</v>
      </c>
      <c r="U634" s="34">
        <f t="shared" si="344"/>
        <v>0</v>
      </c>
      <c r="V634" s="35">
        <f t="shared" ref="V634:V697" ca="1" si="347">+TODAY()</f>
        <v>44139</v>
      </c>
      <c r="W634" s="54">
        <f t="shared" ref="W634:W697" ca="1" si="348">+MONTH(V634)-1</f>
        <v>10</v>
      </c>
      <c r="X634" s="54">
        <f t="shared" ref="X634:X697" ca="1" si="349">+YEAR(V634)</f>
        <v>2020</v>
      </c>
      <c r="Y634" s="55" t="str">
        <f t="shared" ref="Y634:Y697" ca="1" si="350">+W634&amp;"-"&amp;X634</f>
        <v>10-2020</v>
      </c>
      <c r="Z634" s="51">
        <f ca="1">IFERROR(VLOOKUP(Y634,IPC!$E$2:$F$1745,2,0),IPC!$H$1)</f>
        <v>138.32155800000001</v>
      </c>
      <c r="AA634" s="48">
        <f t="shared" si="345"/>
        <v>1</v>
      </c>
      <c r="AB634" s="48">
        <f t="shared" si="346"/>
        <v>1900</v>
      </c>
      <c r="AC634" s="32" t="str">
        <f t="shared" si="332"/>
        <v>1-1900</v>
      </c>
      <c r="AD634" s="50">
        <f>IFERROR(VLOOKUP(AC634,IPC!$E$2:$F$1745,2,0),IPC!$H$1)</f>
        <v>138.32155800000001</v>
      </c>
    </row>
    <row r="635" spans="10:30" x14ac:dyDescent="0.25">
      <c r="J635" s="44" t="str">
        <f t="shared" si="334"/>
        <v/>
      </c>
      <c r="K635" s="33" t="str">
        <f t="shared" ca="1" si="338"/>
        <v/>
      </c>
      <c r="L635" s="108">
        <f t="shared" ca="1" si="337"/>
        <v>0</v>
      </c>
      <c r="M635" s="44" t="str">
        <f t="shared" si="335"/>
        <v/>
      </c>
      <c r="N635" s="45" t="str">
        <f t="shared" ca="1" si="339"/>
        <v/>
      </c>
      <c r="O635" s="108">
        <f t="shared" si="333"/>
        <v>0</v>
      </c>
      <c r="P635" s="21" t="e">
        <f t="shared" si="340"/>
        <v>#N/A</v>
      </c>
      <c r="Q635" s="21" t="e">
        <f t="shared" si="341"/>
        <v>#N/A</v>
      </c>
      <c r="R635" s="21" t="e">
        <f t="shared" si="342"/>
        <v>#N/A</v>
      </c>
      <c r="S635" s="21" t="e">
        <f t="shared" si="343"/>
        <v>#N/A</v>
      </c>
      <c r="T635" s="29" t="e">
        <f t="shared" si="336"/>
        <v>#N/A</v>
      </c>
      <c r="U635" s="34">
        <f t="shared" si="344"/>
        <v>0</v>
      </c>
      <c r="V635" s="35">
        <f t="shared" ca="1" si="347"/>
        <v>44139</v>
      </c>
      <c r="W635" s="54">
        <f t="shared" ca="1" si="348"/>
        <v>10</v>
      </c>
      <c r="X635" s="54">
        <f t="shared" ca="1" si="349"/>
        <v>2020</v>
      </c>
      <c r="Y635" s="55" t="str">
        <f t="shared" ca="1" si="350"/>
        <v>10-2020</v>
      </c>
      <c r="Z635" s="51">
        <f ca="1">IFERROR(VLOOKUP(Y635,IPC!$E$2:$F$1745,2,0),IPC!$H$1)</f>
        <v>138.32155800000001</v>
      </c>
      <c r="AA635" s="48">
        <f t="shared" si="345"/>
        <v>1</v>
      </c>
      <c r="AB635" s="48">
        <f t="shared" si="346"/>
        <v>1900</v>
      </c>
      <c r="AC635" s="32" t="str">
        <f t="shared" si="332"/>
        <v>1-1900</v>
      </c>
      <c r="AD635" s="50">
        <f>IFERROR(VLOOKUP(AC635,IPC!$E$2:$F$1745,2,0),IPC!$H$1)</f>
        <v>138.32155800000001</v>
      </c>
    </row>
    <row r="636" spans="10:30" x14ac:dyDescent="0.25">
      <c r="J636" s="44" t="str">
        <f t="shared" si="334"/>
        <v/>
      </c>
      <c r="K636" s="33" t="str">
        <f t="shared" ca="1" si="338"/>
        <v/>
      </c>
      <c r="L636" s="108">
        <f t="shared" ca="1" si="337"/>
        <v>0</v>
      </c>
      <c r="M636" s="44" t="str">
        <f t="shared" si="335"/>
        <v/>
      </c>
      <c r="N636" s="45" t="str">
        <f t="shared" ca="1" si="339"/>
        <v/>
      </c>
      <c r="O636" s="108">
        <f t="shared" si="333"/>
        <v>0</v>
      </c>
      <c r="P636" s="21" t="e">
        <f t="shared" si="340"/>
        <v>#N/A</v>
      </c>
      <c r="Q636" s="21" t="e">
        <f t="shared" si="341"/>
        <v>#N/A</v>
      </c>
      <c r="R636" s="21" t="e">
        <f t="shared" si="342"/>
        <v>#N/A</v>
      </c>
      <c r="S636" s="21" t="e">
        <f t="shared" si="343"/>
        <v>#N/A</v>
      </c>
      <c r="T636" s="29" t="e">
        <f t="shared" si="336"/>
        <v>#N/A</v>
      </c>
      <c r="U636" s="34">
        <f t="shared" si="344"/>
        <v>0</v>
      </c>
      <c r="V636" s="35">
        <f t="shared" ca="1" si="347"/>
        <v>44139</v>
      </c>
      <c r="W636" s="54">
        <f t="shared" ca="1" si="348"/>
        <v>10</v>
      </c>
      <c r="X636" s="54">
        <f t="shared" ca="1" si="349"/>
        <v>2020</v>
      </c>
      <c r="Y636" s="55" t="str">
        <f t="shared" ca="1" si="350"/>
        <v>10-2020</v>
      </c>
      <c r="Z636" s="51">
        <f ca="1">IFERROR(VLOOKUP(Y636,IPC!$E$2:$F$1745,2,0),IPC!$H$1)</f>
        <v>138.32155800000001</v>
      </c>
      <c r="AA636" s="48">
        <f t="shared" si="345"/>
        <v>1</v>
      </c>
      <c r="AB636" s="48">
        <f t="shared" si="346"/>
        <v>1900</v>
      </c>
      <c r="AC636" s="32" t="str">
        <f t="shared" si="332"/>
        <v>1-1900</v>
      </c>
      <c r="AD636" s="50">
        <f>IFERROR(VLOOKUP(AC636,IPC!$E$2:$F$1745,2,0),IPC!$H$1)</f>
        <v>138.32155800000001</v>
      </c>
    </row>
    <row r="637" spans="10:30" x14ac:dyDescent="0.25">
      <c r="J637" s="44" t="str">
        <f t="shared" si="334"/>
        <v/>
      </c>
      <c r="K637" s="33" t="str">
        <f t="shared" ca="1" si="338"/>
        <v/>
      </c>
      <c r="L637" s="108">
        <f t="shared" ca="1" si="337"/>
        <v>0</v>
      </c>
      <c r="M637" s="44" t="str">
        <f t="shared" si="335"/>
        <v/>
      </c>
      <c r="N637" s="45" t="str">
        <f t="shared" ca="1" si="339"/>
        <v/>
      </c>
      <c r="O637" s="108">
        <f t="shared" si="333"/>
        <v>0</v>
      </c>
      <c r="P637" s="21" t="e">
        <f t="shared" si="340"/>
        <v>#N/A</v>
      </c>
      <c r="Q637" s="21" t="e">
        <f t="shared" si="341"/>
        <v>#N/A</v>
      </c>
      <c r="R637" s="21" t="e">
        <f t="shared" si="342"/>
        <v>#N/A</v>
      </c>
      <c r="S637" s="21" t="e">
        <f t="shared" si="343"/>
        <v>#N/A</v>
      </c>
      <c r="T637" s="29" t="e">
        <f t="shared" si="336"/>
        <v>#N/A</v>
      </c>
      <c r="U637" s="34">
        <f t="shared" si="344"/>
        <v>0</v>
      </c>
      <c r="V637" s="35">
        <f t="shared" ca="1" si="347"/>
        <v>44139</v>
      </c>
      <c r="W637" s="54">
        <f t="shared" ca="1" si="348"/>
        <v>10</v>
      </c>
      <c r="X637" s="54">
        <f t="shared" ca="1" si="349"/>
        <v>2020</v>
      </c>
      <c r="Y637" s="55" t="str">
        <f t="shared" ca="1" si="350"/>
        <v>10-2020</v>
      </c>
      <c r="Z637" s="51">
        <f ca="1">IFERROR(VLOOKUP(Y637,IPC!$E$2:$F$1745,2,0),IPC!$H$1)</f>
        <v>138.32155800000001</v>
      </c>
      <c r="AA637" s="48">
        <f t="shared" si="345"/>
        <v>1</v>
      </c>
      <c r="AB637" s="48">
        <f t="shared" si="346"/>
        <v>1900</v>
      </c>
      <c r="AC637" s="32" t="str">
        <f t="shared" si="332"/>
        <v>1-1900</v>
      </c>
      <c r="AD637" s="50">
        <f>IFERROR(VLOOKUP(AC637,IPC!$E$2:$F$1745,2,0),IPC!$H$1)</f>
        <v>138.32155800000001</v>
      </c>
    </row>
    <row r="638" spans="10:30" x14ac:dyDescent="0.25">
      <c r="J638" s="44" t="str">
        <f t="shared" si="334"/>
        <v/>
      </c>
      <c r="K638" s="33" t="str">
        <f t="shared" ca="1" si="338"/>
        <v/>
      </c>
      <c r="L638" s="108">
        <f t="shared" ca="1" si="337"/>
        <v>0</v>
      </c>
      <c r="M638" s="44" t="str">
        <f t="shared" si="335"/>
        <v/>
      </c>
      <c r="N638" s="45" t="str">
        <f t="shared" ca="1" si="339"/>
        <v/>
      </c>
      <c r="O638" s="108">
        <f t="shared" si="333"/>
        <v>0</v>
      </c>
      <c r="P638" s="21" t="e">
        <f t="shared" si="340"/>
        <v>#N/A</v>
      </c>
      <c r="Q638" s="21" t="e">
        <f t="shared" si="341"/>
        <v>#N/A</v>
      </c>
      <c r="R638" s="21" t="e">
        <f t="shared" si="342"/>
        <v>#N/A</v>
      </c>
      <c r="S638" s="21" t="e">
        <f t="shared" si="343"/>
        <v>#N/A</v>
      </c>
      <c r="T638" s="29" t="e">
        <f t="shared" si="336"/>
        <v>#N/A</v>
      </c>
      <c r="U638" s="34">
        <f t="shared" si="344"/>
        <v>0</v>
      </c>
      <c r="V638" s="35">
        <f t="shared" ca="1" si="347"/>
        <v>44139</v>
      </c>
      <c r="W638" s="54">
        <f t="shared" ca="1" si="348"/>
        <v>10</v>
      </c>
      <c r="X638" s="54">
        <f t="shared" ca="1" si="349"/>
        <v>2020</v>
      </c>
      <c r="Y638" s="55" t="str">
        <f t="shared" ca="1" si="350"/>
        <v>10-2020</v>
      </c>
      <c r="Z638" s="51">
        <f ca="1">IFERROR(VLOOKUP(Y638,IPC!$E$2:$F$1745,2,0),IPC!$H$1)</f>
        <v>138.32155800000001</v>
      </c>
      <c r="AA638" s="48">
        <f t="shared" si="345"/>
        <v>1</v>
      </c>
      <c r="AB638" s="48">
        <f t="shared" si="346"/>
        <v>1900</v>
      </c>
      <c r="AC638" s="32" t="str">
        <f t="shared" si="332"/>
        <v>1-1900</v>
      </c>
      <c r="AD638" s="50">
        <f>IFERROR(VLOOKUP(AC638,IPC!$E$2:$F$1745,2,0),IPC!$H$1)</f>
        <v>138.32155800000001</v>
      </c>
    </row>
    <row r="639" spans="10:30" x14ac:dyDescent="0.25">
      <c r="J639" s="44" t="str">
        <f t="shared" si="334"/>
        <v/>
      </c>
      <c r="K639" s="33" t="str">
        <f t="shared" ca="1" si="338"/>
        <v/>
      </c>
      <c r="L639" s="108">
        <f t="shared" ca="1" si="337"/>
        <v>0</v>
      </c>
      <c r="M639" s="44" t="str">
        <f t="shared" si="335"/>
        <v/>
      </c>
      <c r="N639" s="45" t="str">
        <f t="shared" ca="1" si="339"/>
        <v/>
      </c>
      <c r="O639" s="108">
        <f t="shared" si="333"/>
        <v>0</v>
      </c>
      <c r="P639" s="21" t="e">
        <f t="shared" si="340"/>
        <v>#N/A</v>
      </c>
      <c r="Q639" s="21" t="e">
        <f t="shared" si="341"/>
        <v>#N/A</v>
      </c>
      <c r="R639" s="21" t="e">
        <f t="shared" si="342"/>
        <v>#N/A</v>
      </c>
      <c r="S639" s="21" t="e">
        <f t="shared" si="343"/>
        <v>#N/A</v>
      </c>
      <c r="T639" s="29" t="e">
        <f t="shared" si="336"/>
        <v>#N/A</v>
      </c>
      <c r="U639" s="34">
        <f t="shared" si="344"/>
        <v>0</v>
      </c>
      <c r="V639" s="35">
        <f t="shared" ca="1" si="347"/>
        <v>44139</v>
      </c>
      <c r="W639" s="54">
        <f t="shared" ca="1" si="348"/>
        <v>10</v>
      </c>
      <c r="X639" s="54">
        <f t="shared" ca="1" si="349"/>
        <v>2020</v>
      </c>
      <c r="Y639" s="55" t="str">
        <f t="shared" ca="1" si="350"/>
        <v>10-2020</v>
      </c>
      <c r="Z639" s="51">
        <f ca="1">IFERROR(VLOOKUP(Y639,IPC!$E$2:$F$1745,2,0),IPC!$H$1)</f>
        <v>138.32155800000001</v>
      </c>
      <c r="AA639" s="48">
        <f t="shared" si="345"/>
        <v>1</v>
      </c>
      <c r="AB639" s="48">
        <f t="shared" si="346"/>
        <v>1900</v>
      </c>
      <c r="AC639" s="32" t="str">
        <f t="shared" ref="AC639:AC702" si="351">+AA639&amp;"-"&amp;AB639</f>
        <v>1-1900</v>
      </c>
      <c r="AD639" s="50">
        <f>IFERROR(VLOOKUP(AC639,IPC!$E$2:$F$1745,2,0),IPC!$H$1)</f>
        <v>138.32155800000001</v>
      </c>
    </row>
    <row r="640" spans="10:30" x14ac:dyDescent="0.25">
      <c r="J640" s="44" t="str">
        <f t="shared" si="334"/>
        <v/>
      </c>
      <c r="K640" s="33" t="str">
        <f t="shared" ca="1" si="338"/>
        <v/>
      </c>
      <c r="L640" s="108">
        <f t="shared" ca="1" si="337"/>
        <v>0</v>
      </c>
      <c r="M640" s="44" t="str">
        <f t="shared" si="335"/>
        <v/>
      </c>
      <c r="N640" s="45" t="str">
        <f t="shared" ca="1" si="339"/>
        <v/>
      </c>
      <c r="O640" s="108">
        <f t="shared" si="333"/>
        <v>0</v>
      </c>
      <c r="P640" s="21" t="e">
        <f t="shared" si="340"/>
        <v>#N/A</v>
      </c>
      <c r="Q640" s="21" t="e">
        <f t="shared" si="341"/>
        <v>#N/A</v>
      </c>
      <c r="R640" s="21" t="e">
        <f t="shared" si="342"/>
        <v>#N/A</v>
      </c>
      <c r="S640" s="21" t="e">
        <f t="shared" si="343"/>
        <v>#N/A</v>
      </c>
      <c r="T640" s="29" t="e">
        <f t="shared" si="336"/>
        <v>#N/A</v>
      </c>
      <c r="U640" s="34">
        <f t="shared" si="344"/>
        <v>0</v>
      </c>
      <c r="V640" s="35">
        <f t="shared" ca="1" si="347"/>
        <v>44139</v>
      </c>
      <c r="W640" s="54">
        <f t="shared" ca="1" si="348"/>
        <v>10</v>
      </c>
      <c r="X640" s="54">
        <f t="shared" ca="1" si="349"/>
        <v>2020</v>
      </c>
      <c r="Y640" s="55" t="str">
        <f t="shared" ca="1" si="350"/>
        <v>10-2020</v>
      </c>
      <c r="Z640" s="51">
        <f ca="1">IFERROR(VLOOKUP(Y640,IPC!$E$2:$F$1745,2,0),IPC!$H$1)</f>
        <v>138.32155800000001</v>
      </c>
      <c r="AA640" s="48">
        <f t="shared" si="345"/>
        <v>1</v>
      </c>
      <c r="AB640" s="48">
        <f t="shared" si="346"/>
        <v>1900</v>
      </c>
      <c r="AC640" s="32" t="str">
        <f t="shared" si="351"/>
        <v>1-1900</v>
      </c>
      <c r="AD640" s="50">
        <f>IFERROR(VLOOKUP(AC640,IPC!$E$2:$F$1745,2,0),IPC!$H$1)</f>
        <v>138.32155800000001</v>
      </c>
    </row>
    <row r="641" spans="10:30" x14ac:dyDescent="0.25">
      <c r="J641" s="44" t="str">
        <f t="shared" si="334"/>
        <v/>
      </c>
      <c r="K641" s="33" t="str">
        <f t="shared" ca="1" si="338"/>
        <v/>
      </c>
      <c r="L641" s="108">
        <f t="shared" ca="1" si="337"/>
        <v>0</v>
      </c>
      <c r="M641" s="44" t="str">
        <f t="shared" si="335"/>
        <v/>
      </c>
      <c r="N641" s="45" t="str">
        <f t="shared" ca="1" si="339"/>
        <v/>
      </c>
      <c r="O641" s="108">
        <f t="shared" si="333"/>
        <v>0</v>
      </c>
      <c r="P641" s="21" t="e">
        <f t="shared" si="340"/>
        <v>#N/A</v>
      </c>
      <c r="Q641" s="21" t="e">
        <f t="shared" si="341"/>
        <v>#N/A</v>
      </c>
      <c r="R641" s="21" t="e">
        <f t="shared" si="342"/>
        <v>#N/A</v>
      </c>
      <c r="S641" s="21" t="e">
        <f t="shared" si="343"/>
        <v>#N/A</v>
      </c>
      <c r="T641" s="29" t="e">
        <f t="shared" si="336"/>
        <v>#N/A</v>
      </c>
      <c r="U641" s="34">
        <f t="shared" si="344"/>
        <v>0</v>
      </c>
      <c r="V641" s="35">
        <f t="shared" ca="1" si="347"/>
        <v>44139</v>
      </c>
      <c r="W641" s="54">
        <f t="shared" ca="1" si="348"/>
        <v>10</v>
      </c>
      <c r="X641" s="54">
        <f t="shared" ca="1" si="349"/>
        <v>2020</v>
      </c>
      <c r="Y641" s="55" t="str">
        <f t="shared" ca="1" si="350"/>
        <v>10-2020</v>
      </c>
      <c r="Z641" s="51">
        <f ca="1">IFERROR(VLOOKUP(Y641,IPC!$E$2:$F$1745,2,0),IPC!$H$1)</f>
        <v>138.32155800000001</v>
      </c>
      <c r="AA641" s="48">
        <f t="shared" si="345"/>
        <v>1</v>
      </c>
      <c r="AB641" s="48">
        <f t="shared" si="346"/>
        <v>1900</v>
      </c>
      <c r="AC641" s="32" t="str">
        <f t="shared" si="351"/>
        <v>1-1900</v>
      </c>
      <c r="AD641" s="50">
        <f>IFERROR(VLOOKUP(AC641,IPC!$E$2:$F$1745,2,0),IPC!$H$1)</f>
        <v>138.32155800000001</v>
      </c>
    </row>
    <row r="642" spans="10:30" x14ac:dyDescent="0.25">
      <c r="J642" s="44" t="str">
        <f t="shared" si="334"/>
        <v/>
      </c>
      <c r="K642" s="33" t="str">
        <f t="shared" ca="1" si="338"/>
        <v/>
      </c>
      <c r="L642" s="108">
        <f t="shared" ca="1" si="337"/>
        <v>0</v>
      </c>
      <c r="M642" s="44" t="str">
        <f t="shared" si="335"/>
        <v/>
      </c>
      <c r="N642" s="45" t="str">
        <f t="shared" ca="1" si="339"/>
        <v/>
      </c>
      <c r="O642" s="108">
        <f t="shared" si="333"/>
        <v>0</v>
      </c>
      <c r="P642" s="21" t="e">
        <f t="shared" si="340"/>
        <v>#N/A</v>
      </c>
      <c r="Q642" s="21" t="e">
        <f t="shared" si="341"/>
        <v>#N/A</v>
      </c>
      <c r="R642" s="21" t="e">
        <f t="shared" si="342"/>
        <v>#N/A</v>
      </c>
      <c r="S642" s="21" t="e">
        <f t="shared" si="343"/>
        <v>#N/A</v>
      </c>
      <c r="T642" s="29" t="e">
        <f t="shared" si="336"/>
        <v>#N/A</v>
      </c>
      <c r="U642" s="34">
        <f t="shared" si="344"/>
        <v>0</v>
      </c>
      <c r="V642" s="35">
        <f t="shared" ca="1" si="347"/>
        <v>44139</v>
      </c>
      <c r="W642" s="54">
        <f t="shared" ca="1" si="348"/>
        <v>10</v>
      </c>
      <c r="X642" s="54">
        <f t="shared" ca="1" si="349"/>
        <v>2020</v>
      </c>
      <c r="Y642" s="55" t="str">
        <f t="shared" ca="1" si="350"/>
        <v>10-2020</v>
      </c>
      <c r="Z642" s="51">
        <f ca="1">IFERROR(VLOOKUP(Y642,IPC!$E$2:$F$1745,2,0),IPC!$H$1)</f>
        <v>138.32155800000001</v>
      </c>
      <c r="AA642" s="48">
        <f t="shared" si="345"/>
        <v>1</v>
      </c>
      <c r="AB642" s="48">
        <f t="shared" si="346"/>
        <v>1900</v>
      </c>
      <c r="AC642" s="32" t="str">
        <f t="shared" si="351"/>
        <v>1-1900</v>
      </c>
      <c r="AD642" s="50">
        <f>IFERROR(VLOOKUP(AC642,IPC!$E$2:$F$1745,2,0),IPC!$H$1)</f>
        <v>138.32155800000001</v>
      </c>
    </row>
    <row r="643" spans="10:30" x14ac:dyDescent="0.25">
      <c r="J643" s="44" t="str">
        <f t="shared" si="334"/>
        <v/>
      </c>
      <c r="K643" s="33" t="str">
        <f t="shared" ca="1" si="338"/>
        <v/>
      </c>
      <c r="L643" s="108">
        <f t="shared" ca="1" si="337"/>
        <v>0</v>
      </c>
      <c r="M643" s="44" t="str">
        <f t="shared" si="335"/>
        <v/>
      </c>
      <c r="N643" s="45" t="str">
        <f t="shared" ca="1" si="339"/>
        <v/>
      </c>
      <c r="O643" s="108">
        <f t="shared" si="333"/>
        <v>0</v>
      </c>
      <c r="P643" s="21" t="e">
        <f t="shared" si="340"/>
        <v>#N/A</v>
      </c>
      <c r="Q643" s="21" t="e">
        <f t="shared" si="341"/>
        <v>#N/A</v>
      </c>
      <c r="R643" s="21" t="e">
        <f t="shared" si="342"/>
        <v>#N/A</v>
      </c>
      <c r="S643" s="21" t="e">
        <f t="shared" si="343"/>
        <v>#N/A</v>
      </c>
      <c r="T643" s="29" t="e">
        <f t="shared" si="336"/>
        <v>#N/A</v>
      </c>
      <c r="U643" s="34">
        <f t="shared" si="344"/>
        <v>0</v>
      </c>
      <c r="V643" s="35">
        <f t="shared" ca="1" si="347"/>
        <v>44139</v>
      </c>
      <c r="W643" s="54">
        <f t="shared" ca="1" si="348"/>
        <v>10</v>
      </c>
      <c r="X643" s="54">
        <f t="shared" ca="1" si="349"/>
        <v>2020</v>
      </c>
      <c r="Y643" s="55" t="str">
        <f t="shared" ca="1" si="350"/>
        <v>10-2020</v>
      </c>
      <c r="Z643" s="51">
        <f ca="1">IFERROR(VLOOKUP(Y643,IPC!$E$2:$F$1745,2,0),IPC!$H$1)</f>
        <v>138.32155800000001</v>
      </c>
      <c r="AA643" s="48">
        <f t="shared" si="345"/>
        <v>1</v>
      </c>
      <c r="AB643" s="48">
        <f t="shared" si="346"/>
        <v>1900</v>
      </c>
      <c r="AC643" s="32" t="str">
        <f t="shared" si="351"/>
        <v>1-1900</v>
      </c>
      <c r="AD643" s="50">
        <f>IFERROR(VLOOKUP(AC643,IPC!$E$2:$F$1745,2,0),IPC!$H$1)</f>
        <v>138.32155800000001</v>
      </c>
    </row>
    <row r="644" spans="10:30" x14ac:dyDescent="0.25">
      <c r="J644" s="44" t="str">
        <f t="shared" si="334"/>
        <v/>
      </c>
      <c r="K644" s="33" t="str">
        <f t="shared" ca="1" si="338"/>
        <v/>
      </c>
      <c r="L644" s="108">
        <f t="shared" ca="1" si="337"/>
        <v>0</v>
      </c>
      <c r="M644" s="44" t="str">
        <f t="shared" si="335"/>
        <v/>
      </c>
      <c r="N644" s="45" t="str">
        <f t="shared" ca="1" si="339"/>
        <v/>
      </c>
      <c r="O644" s="108">
        <f t="shared" si="333"/>
        <v>0</v>
      </c>
      <c r="P644" s="21" t="e">
        <f t="shared" si="340"/>
        <v>#N/A</v>
      </c>
      <c r="Q644" s="21" t="e">
        <f t="shared" si="341"/>
        <v>#N/A</v>
      </c>
      <c r="R644" s="21" t="e">
        <f t="shared" si="342"/>
        <v>#N/A</v>
      </c>
      <c r="S644" s="21" t="e">
        <f t="shared" si="343"/>
        <v>#N/A</v>
      </c>
      <c r="T644" s="29" t="e">
        <f t="shared" si="336"/>
        <v>#N/A</v>
      </c>
      <c r="U644" s="34">
        <f t="shared" si="344"/>
        <v>0</v>
      </c>
      <c r="V644" s="35">
        <f t="shared" ca="1" si="347"/>
        <v>44139</v>
      </c>
      <c r="W644" s="54">
        <f t="shared" ca="1" si="348"/>
        <v>10</v>
      </c>
      <c r="X644" s="54">
        <f t="shared" ca="1" si="349"/>
        <v>2020</v>
      </c>
      <c r="Y644" s="55" t="str">
        <f t="shared" ca="1" si="350"/>
        <v>10-2020</v>
      </c>
      <c r="Z644" s="51">
        <f ca="1">IFERROR(VLOOKUP(Y644,IPC!$E$2:$F$1745,2,0),IPC!$H$1)</f>
        <v>138.32155800000001</v>
      </c>
      <c r="AA644" s="48">
        <f t="shared" si="345"/>
        <v>1</v>
      </c>
      <c r="AB644" s="48">
        <f t="shared" si="346"/>
        <v>1900</v>
      </c>
      <c r="AC644" s="32" t="str">
        <f t="shared" si="351"/>
        <v>1-1900</v>
      </c>
      <c r="AD644" s="50">
        <f>IFERROR(VLOOKUP(AC644,IPC!$E$2:$F$1745,2,0),IPC!$H$1)</f>
        <v>138.32155800000001</v>
      </c>
    </row>
    <row r="645" spans="10:30" x14ac:dyDescent="0.25">
      <c r="J645" s="44" t="str">
        <f t="shared" si="334"/>
        <v/>
      </c>
      <c r="K645" s="33" t="str">
        <f t="shared" ca="1" si="338"/>
        <v/>
      </c>
      <c r="L645" s="108">
        <f t="shared" ca="1" si="337"/>
        <v>0</v>
      </c>
      <c r="M645" s="44" t="str">
        <f t="shared" si="335"/>
        <v/>
      </c>
      <c r="N645" s="45" t="str">
        <f t="shared" ca="1" si="339"/>
        <v/>
      </c>
      <c r="O645" s="108">
        <f t="shared" si="333"/>
        <v>0</v>
      </c>
      <c r="P645" s="21" t="e">
        <f t="shared" si="340"/>
        <v>#N/A</v>
      </c>
      <c r="Q645" s="21" t="e">
        <f t="shared" si="341"/>
        <v>#N/A</v>
      </c>
      <c r="R645" s="21" t="e">
        <f t="shared" si="342"/>
        <v>#N/A</v>
      </c>
      <c r="S645" s="21" t="e">
        <f t="shared" si="343"/>
        <v>#N/A</v>
      </c>
      <c r="T645" s="29" t="e">
        <f t="shared" si="336"/>
        <v>#N/A</v>
      </c>
      <c r="U645" s="34">
        <f t="shared" si="344"/>
        <v>0</v>
      </c>
      <c r="V645" s="35">
        <f t="shared" ca="1" si="347"/>
        <v>44139</v>
      </c>
      <c r="W645" s="54">
        <f t="shared" ca="1" si="348"/>
        <v>10</v>
      </c>
      <c r="X645" s="54">
        <f t="shared" ca="1" si="349"/>
        <v>2020</v>
      </c>
      <c r="Y645" s="55" t="str">
        <f t="shared" ca="1" si="350"/>
        <v>10-2020</v>
      </c>
      <c r="Z645" s="51">
        <f ca="1">IFERROR(VLOOKUP(Y645,IPC!$E$2:$F$1745,2,0),IPC!$H$1)</f>
        <v>138.32155800000001</v>
      </c>
      <c r="AA645" s="48">
        <f t="shared" si="345"/>
        <v>1</v>
      </c>
      <c r="AB645" s="48">
        <f t="shared" si="346"/>
        <v>1900</v>
      </c>
      <c r="AC645" s="32" t="str">
        <f t="shared" si="351"/>
        <v>1-1900</v>
      </c>
      <c r="AD645" s="50">
        <f>IFERROR(VLOOKUP(AC645,IPC!$E$2:$F$1745,2,0),IPC!$H$1)</f>
        <v>138.32155800000001</v>
      </c>
    </row>
    <row r="646" spans="10:30" x14ac:dyDescent="0.25">
      <c r="J646" s="44" t="str">
        <f t="shared" si="334"/>
        <v/>
      </c>
      <c r="K646" s="33" t="str">
        <f t="shared" ca="1" si="338"/>
        <v/>
      </c>
      <c r="L646" s="108">
        <f t="shared" ca="1" si="337"/>
        <v>0</v>
      </c>
      <c r="M646" s="44" t="str">
        <f t="shared" si="335"/>
        <v/>
      </c>
      <c r="N646" s="45" t="str">
        <f t="shared" ca="1" si="339"/>
        <v/>
      </c>
      <c r="O646" s="108">
        <f t="shared" si="333"/>
        <v>0</v>
      </c>
      <c r="P646" s="21" t="e">
        <f t="shared" si="340"/>
        <v>#N/A</v>
      </c>
      <c r="Q646" s="21" t="e">
        <f t="shared" si="341"/>
        <v>#N/A</v>
      </c>
      <c r="R646" s="21" t="e">
        <f t="shared" si="342"/>
        <v>#N/A</v>
      </c>
      <c r="S646" s="21" t="e">
        <f t="shared" si="343"/>
        <v>#N/A</v>
      </c>
      <c r="T646" s="29" t="e">
        <f t="shared" si="336"/>
        <v>#N/A</v>
      </c>
      <c r="U646" s="34">
        <f t="shared" si="344"/>
        <v>0</v>
      </c>
      <c r="V646" s="35">
        <f t="shared" ca="1" si="347"/>
        <v>44139</v>
      </c>
      <c r="W646" s="54">
        <f t="shared" ca="1" si="348"/>
        <v>10</v>
      </c>
      <c r="X646" s="54">
        <f t="shared" ca="1" si="349"/>
        <v>2020</v>
      </c>
      <c r="Y646" s="55" t="str">
        <f t="shared" ca="1" si="350"/>
        <v>10-2020</v>
      </c>
      <c r="Z646" s="51">
        <f ca="1">IFERROR(VLOOKUP(Y646,IPC!$E$2:$F$1745,2,0),IPC!$H$1)</f>
        <v>138.32155800000001</v>
      </c>
      <c r="AA646" s="48">
        <f t="shared" si="345"/>
        <v>1</v>
      </c>
      <c r="AB646" s="48">
        <f t="shared" si="346"/>
        <v>1900</v>
      </c>
      <c r="AC646" s="32" t="str">
        <f t="shared" si="351"/>
        <v>1-1900</v>
      </c>
      <c r="AD646" s="50">
        <f>IFERROR(VLOOKUP(AC646,IPC!$E$2:$F$1745,2,0),IPC!$H$1)</f>
        <v>138.32155800000001</v>
      </c>
    </row>
    <row r="647" spans="10:30" x14ac:dyDescent="0.25">
      <c r="J647" s="44" t="str">
        <f t="shared" si="334"/>
        <v/>
      </c>
      <c r="K647" s="33" t="str">
        <f t="shared" ca="1" si="338"/>
        <v/>
      </c>
      <c r="L647" s="108">
        <f t="shared" ca="1" si="337"/>
        <v>0</v>
      </c>
      <c r="M647" s="44" t="str">
        <f t="shared" si="335"/>
        <v/>
      </c>
      <c r="N647" s="45" t="str">
        <f t="shared" ca="1" si="339"/>
        <v/>
      </c>
      <c r="O647" s="108">
        <f t="shared" si="333"/>
        <v>0</v>
      </c>
      <c r="P647" s="21" t="e">
        <f t="shared" si="340"/>
        <v>#N/A</v>
      </c>
      <c r="Q647" s="21" t="e">
        <f t="shared" si="341"/>
        <v>#N/A</v>
      </c>
      <c r="R647" s="21" t="e">
        <f t="shared" si="342"/>
        <v>#N/A</v>
      </c>
      <c r="S647" s="21" t="e">
        <f t="shared" si="343"/>
        <v>#N/A</v>
      </c>
      <c r="T647" s="29" t="e">
        <f t="shared" si="336"/>
        <v>#N/A</v>
      </c>
      <c r="U647" s="34">
        <f t="shared" si="344"/>
        <v>0</v>
      </c>
      <c r="V647" s="35">
        <f t="shared" ca="1" si="347"/>
        <v>44139</v>
      </c>
      <c r="W647" s="54">
        <f t="shared" ca="1" si="348"/>
        <v>10</v>
      </c>
      <c r="X647" s="54">
        <f t="shared" ca="1" si="349"/>
        <v>2020</v>
      </c>
      <c r="Y647" s="55" t="str">
        <f t="shared" ca="1" si="350"/>
        <v>10-2020</v>
      </c>
      <c r="Z647" s="51">
        <f ca="1">IFERROR(VLOOKUP(Y647,IPC!$E$2:$F$1745,2,0),IPC!$H$1)</f>
        <v>138.32155800000001</v>
      </c>
      <c r="AA647" s="48">
        <f t="shared" si="345"/>
        <v>1</v>
      </c>
      <c r="AB647" s="48">
        <f t="shared" si="346"/>
        <v>1900</v>
      </c>
      <c r="AC647" s="32" t="str">
        <f t="shared" si="351"/>
        <v>1-1900</v>
      </c>
      <c r="AD647" s="50">
        <f>IFERROR(VLOOKUP(AC647,IPC!$E$2:$F$1745,2,0),IPC!$H$1)</f>
        <v>138.32155800000001</v>
      </c>
    </row>
    <row r="648" spans="10:30" x14ac:dyDescent="0.25">
      <c r="J648" s="44" t="str">
        <f t="shared" si="334"/>
        <v/>
      </c>
      <c r="K648" s="33" t="str">
        <f t="shared" ca="1" si="338"/>
        <v/>
      </c>
      <c r="L648" s="108">
        <f t="shared" ca="1" si="337"/>
        <v>0</v>
      </c>
      <c r="M648" s="44" t="str">
        <f t="shared" si="335"/>
        <v/>
      </c>
      <c r="N648" s="45" t="str">
        <f t="shared" ca="1" si="339"/>
        <v/>
      </c>
      <c r="O648" s="108">
        <f t="shared" si="333"/>
        <v>0</v>
      </c>
      <c r="P648" s="21" t="e">
        <f t="shared" si="340"/>
        <v>#N/A</v>
      </c>
      <c r="Q648" s="21" t="e">
        <f t="shared" si="341"/>
        <v>#N/A</v>
      </c>
      <c r="R648" s="21" t="e">
        <f t="shared" si="342"/>
        <v>#N/A</v>
      </c>
      <c r="S648" s="21" t="e">
        <f t="shared" si="343"/>
        <v>#N/A</v>
      </c>
      <c r="T648" s="29" t="e">
        <f t="shared" si="336"/>
        <v>#N/A</v>
      </c>
      <c r="U648" s="34">
        <f t="shared" si="344"/>
        <v>0</v>
      </c>
      <c r="V648" s="35">
        <f t="shared" ca="1" si="347"/>
        <v>44139</v>
      </c>
      <c r="W648" s="54">
        <f t="shared" ca="1" si="348"/>
        <v>10</v>
      </c>
      <c r="X648" s="54">
        <f t="shared" ca="1" si="349"/>
        <v>2020</v>
      </c>
      <c r="Y648" s="55" t="str">
        <f t="shared" ca="1" si="350"/>
        <v>10-2020</v>
      </c>
      <c r="Z648" s="51">
        <f ca="1">IFERROR(VLOOKUP(Y648,IPC!$E$2:$F$1745,2,0),IPC!$H$1)</f>
        <v>138.32155800000001</v>
      </c>
      <c r="AA648" s="48">
        <f t="shared" si="345"/>
        <v>1</v>
      </c>
      <c r="AB648" s="48">
        <f t="shared" si="346"/>
        <v>1900</v>
      </c>
      <c r="AC648" s="32" t="str">
        <f t="shared" si="351"/>
        <v>1-1900</v>
      </c>
      <c r="AD648" s="50">
        <f>IFERROR(VLOOKUP(AC648,IPC!$E$2:$F$1745,2,0),IPC!$H$1)</f>
        <v>138.32155800000001</v>
      </c>
    </row>
    <row r="649" spans="10:30" x14ac:dyDescent="0.25">
      <c r="J649" s="44" t="str">
        <f t="shared" si="334"/>
        <v/>
      </c>
      <c r="K649" s="33" t="str">
        <f t="shared" ca="1" si="338"/>
        <v/>
      </c>
      <c r="L649" s="108">
        <f t="shared" ca="1" si="337"/>
        <v>0</v>
      </c>
      <c r="M649" s="44" t="str">
        <f t="shared" si="335"/>
        <v/>
      </c>
      <c r="N649" s="45" t="str">
        <f t="shared" ca="1" si="339"/>
        <v/>
      </c>
      <c r="O649" s="108">
        <f t="shared" si="333"/>
        <v>0</v>
      </c>
      <c r="P649" s="21" t="e">
        <f t="shared" si="340"/>
        <v>#N/A</v>
      </c>
      <c r="Q649" s="21" t="e">
        <f t="shared" si="341"/>
        <v>#N/A</v>
      </c>
      <c r="R649" s="21" t="e">
        <f t="shared" si="342"/>
        <v>#N/A</v>
      </c>
      <c r="S649" s="21" t="e">
        <f t="shared" si="343"/>
        <v>#N/A</v>
      </c>
      <c r="T649" s="29" t="e">
        <f t="shared" si="336"/>
        <v>#N/A</v>
      </c>
      <c r="U649" s="34">
        <f t="shared" si="344"/>
        <v>0</v>
      </c>
      <c r="V649" s="35">
        <f t="shared" ca="1" si="347"/>
        <v>44139</v>
      </c>
      <c r="W649" s="54">
        <f t="shared" ca="1" si="348"/>
        <v>10</v>
      </c>
      <c r="X649" s="54">
        <f t="shared" ca="1" si="349"/>
        <v>2020</v>
      </c>
      <c r="Y649" s="55" t="str">
        <f t="shared" ca="1" si="350"/>
        <v>10-2020</v>
      </c>
      <c r="Z649" s="51">
        <f ca="1">IFERROR(VLOOKUP(Y649,IPC!$E$2:$F$1745,2,0),IPC!$H$1)</f>
        <v>138.32155800000001</v>
      </c>
      <c r="AA649" s="48">
        <f t="shared" si="345"/>
        <v>1</v>
      </c>
      <c r="AB649" s="48">
        <f t="shared" si="346"/>
        <v>1900</v>
      </c>
      <c r="AC649" s="32" t="str">
        <f t="shared" si="351"/>
        <v>1-1900</v>
      </c>
      <c r="AD649" s="50">
        <f>IFERROR(VLOOKUP(AC649,IPC!$E$2:$F$1745,2,0),IPC!$H$1)</f>
        <v>138.32155800000001</v>
      </c>
    </row>
    <row r="650" spans="10:30" x14ac:dyDescent="0.25">
      <c r="J650" s="44" t="str">
        <f t="shared" si="334"/>
        <v/>
      </c>
      <c r="K650" s="33" t="str">
        <f t="shared" ca="1" si="338"/>
        <v/>
      </c>
      <c r="L650" s="108">
        <f t="shared" ca="1" si="337"/>
        <v>0</v>
      </c>
      <c r="M650" s="44" t="str">
        <f t="shared" si="335"/>
        <v/>
      </c>
      <c r="N650" s="45" t="str">
        <f t="shared" ca="1" si="339"/>
        <v/>
      </c>
      <c r="O650" s="108">
        <f t="shared" si="333"/>
        <v>0</v>
      </c>
      <c r="P650" s="21" t="e">
        <f t="shared" si="340"/>
        <v>#N/A</v>
      </c>
      <c r="Q650" s="21" t="e">
        <f t="shared" si="341"/>
        <v>#N/A</v>
      </c>
      <c r="R650" s="21" t="e">
        <f t="shared" si="342"/>
        <v>#N/A</v>
      </c>
      <c r="S650" s="21" t="e">
        <f t="shared" si="343"/>
        <v>#N/A</v>
      </c>
      <c r="T650" s="29" t="e">
        <f t="shared" si="336"/>
        <v>#N/A</v>
      </c>
      <c r="U650" s="34">
        <f t="shared" si="344"/>
        <v>0</v>
      </c>
      <c r="V650" s="35">
        <f t="shared" ca="1" si="347"/>
        <v>44139</v>
      </c>
      <c r="W650" s="54">
        <f t="shared" ca="1" si="348"/>
        <v>10</v>
      </c>
      <c r="X650" s="54">
        <f t="shared" ca="1" si="349"/>
        <v>2020</v>
      </c>
      <c r="Y650" s="55" t="str">
        <f t="shared" ca="1" si="350"/>
        <v>10-2020</v>
      </c>
      <c r="Z650" s="51">
        <f ca="1">IFERROR(VLOOKUP(Y650,IPC!$E$2:$F$1745,2,0),IPC!$H$1)</f>
        <v>138.32155800000001</v>
      </c>
      <c r="AA650" s="48">
        <f t="shared" si="345"/>
        <v>1</v>
      </c>
      <c r="AB650" s="48">
        <f t="shared" si="346"/>
        <v>1900</v>
      </c>
      <c r="AC650" s="32" t="str">
        <f t="shared" si="351"/>
        <v>1-1900</v>
      </c>
      <c r="AD650" s="50">
        <f>IFERROR(VLOOKUP(AC650,IPC!$E$2:$F$1745,2,0),IPC!$H$1)</f>
        <v>138.32155800000001</v>
      </c>
    </row>
    <row r="651" spans="10:30" x14ac:dyDescent="0.25">
      <c r="J651" s="44" t="str">
        <f t="shared" si="334"/>
        <v/>
      </c>
      <c r="K651" s="33" t="str">
        <f t="shared" ca="1" si="338"/>
        <v/>
      </c>
      <c r="L651" s="108">
        <f t="shared" ca="1" si="337"/>
        <v>0</v>
      </c>
      <c r="M651" s="44" t="str">
        <f t="shared" si="335"/>
        <v/>
      </c>
      <c r="N651" s="45" t="str">
        <f t="shared" ca="1" si="339"/>
        <v/>
      </c>
      <c r="O651" s="108">
        <f t="shared" si="333"/>
        <v>0</v>
      </c>
      <c r="P651" s="21" t="e">
        <f t="shared" si="340"/>
        <v>#N/A</v>
      </c>
      <c r="Q651" s="21" t="e">
        <f t="shared" si="341"/>
        <v>#N/A</v>
      </c>
      <c r="R651" s="21" t="e">
        <f t="shared" si="342"/>
        <v>#N/A</v>
      </c>
      <c r="S651" s="21" t="e">
        <f t="shared" si="343"/>
        <v>#N/A</v>
      </c>
      <c r="T651" s="29" t="e">
        <f t="shared" si="336"/>
        <v>#N/A</v>
      </c>
      <c r="U651" s="34">
        <f t="shared" si="344"/>
        <v>0</v>
      </c>
      <c r="V651" s="35">
        <f t="shared" ca="1" si="347"/>
        <v>44139</v>
      </c>
      <c r="W651" s="54">
        <f t="shared" ca="1" si="348"/>
        <v>10</v>
      </c>
      <c r="X651" s="54">
        <f t="shared" ca="1" si="349"/>
        <v>2020</v>
      </c>
      <c r="Y651" s="55" t="str">
        <f t="shared" ca="1" si="350"/>
        <v>10-2020</v>
      </c>
      <c r="Z651" s="51">
        <f ca="1">IFERROR(VLOOKUP(Y651,IPC!$E$2:$F$1745,2,0),IPC!$H$1)</f>
        <v>138.32155800000001</v>
      </c>
      <c r="AA651" s="48">
        <f t="shared" si="345"/>
        <v>1</v>
      </c>
      <c r="AB651" s="48">
        <f t="shared" si="346"/>
        <v>1900</v>
      </c>
      <c r="AC651" s="32" t="str">
        <f t="shared" si="351"/>
        <v>1-1900</v>
      </c>
      <c r="AD651" s="50">
        <f>IFERROR(VLOOKUP(AC651,IPC!$E$2:$F$1745,2,0),IPC!$H$1)</f>
        <v>138.32155800000001</v>
      </c>
    </row>
    <row r="652" spans="10:30" x14ac:dyDescent="0.25">
      <c r="J652" s="44" t="str">
        <f t="shared" si="334"/>
        <v/>
      </c>
      <c r="K652" s="33" t="str">
        <f t="shared" ca="1" si="338"/>
        <v/>
      </c>
      <c r="L652" s="108">
        <f t="shared" ca="1" si="337"/>
        <v>0</v>
      </c>
      <c r="M652" s="44" t="str">
        <f t="shared" si="335"/>
        <v/>
      </c>
      <c r="N652" s="45" t="str">
        <f t="shared" ca="1" si="339"/>
        <v/>
      </c>
      <c r="O652" s="108">
        <f t="shared" si="333"/>
        <v>0</v>
      </c>
      <c r="P652" s="21" t="e">
        <f t="shared" si="340"/>
        <v>#N/A</v>
      </c>
      <c r="Q652" s="21" t="e">
        <f t="shared" si="341"/>
        <v>#N/A</v>
      </c>
      <c r="R652" s="21" t="e">
        <f t="shared" si="342"/>
        <v>#N/A</v>
      </c>
      <c r="S652" s="21" t="e">
        <f t="shared" si="343"/>
        <v>#N/A</v>
      </c>
      <c r="T652" s="29" t="e">
        <f t="shared" si="336"/>
        <v>#N/A</v>
      </c>
      <c r="U652" s="34">
        <f t="shared" si="344"/>
        <v>0</v>
      </c>
      <c r="V652" s="35">
        <f t="shared" ca="1" si="347"/>
        <v>44139</v>
      </c>
      <c r="W652" s="54">
        <f t="shared" ca="1" si="348"/>
        <v>10</v>
      </c>
      <c r="X652" s="54">
        <f t="shared" ca="1" si="349"/>
        <v>2020</v>
      </c>
      <c r="Y652" s="55" t="str">
        <f t="shared" ca="1" si="350"/>
        <v>10-2020</v>
      </c>
      <c r="Z652" s="51">
        <f ca="1">IFERROR(VLOOKUP(Y652,IPC!$E$2:$F$1745,2,0),IPC!$H$1)</f>
        <v>138.32155800000001</v>
      </c>
      <c r="AA652" s="48">
        <f t="shared" si="345"/>
        <v>1</v>
      </c>
      <c r="AB652" s="48">
        <f t="shared" si="346"/>
        <v>1900</v>
      </c>
      <c r="AC652" s="32" t="str">
        <f t="shared" si="351"/>
        <v>1-1900</v>
      </c>
      <c r="AD652" s="50">
        <f>IFERROR(VLOOKUP(AC652,IPC!$E$2:$F$1745,2,0),IPC!$H$1)</f>
        <v>138.32155800000001</v>
      </c>
    </row>
    <row r="653" spans="10:30" x14ac:dyDescent="0.25">
      <c r="J653" s="44" t="str">
        <f t="shared" si="334"/>
        <v/>
      </c>
      <c r="K653" s="33" t="str">
        <f t="shared" ca="1" si="338"/>
        <v/>
      </c>
      <c r="L653" s="108">
        <f t="shared" ca="1" si="337"/>
        <v>0</v>
      </c>
      <c r="M653" s="44" t="str">
        <f t="shared" si="335"/>
        <v/>
      </c>
      <c r="N653" s="45" t="str">
        <f t="shared" ca="1" si="339"/>
        <v/>
      </c>
      <c r="O653" s="108">
        <f t="shared" si="333"/>
        <v>0</v>
      </c>
      <c r="P653" s="21" t="e">
        <f t="shared" si="340"/>
        <v>#N/A</v>
      </c>
      <c r="Q653" s="21" t="e">
        <f t="shared" si="341"/>
        <v>#N/A</v>
      </c>
      <c r="R653" s="21" t="e">
        <f t="shared" si="342"/>
        <v>#N/A</v>
      </c>
      <c r="S653" s="21" t="e">
        <f t="shared" si="343"/>
        <v>#N/A</v>
      </c>
      <c r="T653" s="29" t="e">
        <f t="shared" si="336"/>
        <v>#N/A</v>
      </c>
      <c r="U653" s="34">
        <f t="shared" si="344"/>
        <v>0</v>
      </c>
      <c r="V653" s="35">
        <f t="shared" ca="1" si="347"/>
        <v>44139</v>
      </c>
      <c r="W653" s="54">
        <f t="shared" ca="1" si="348"/>
        <v>10</v>
      </c>
      <c r="X653" s="54">
        <f t="shared" ca="1" si="349"/>
        <v>2020</v>
      </c>
      <c r="Y653" s="55" t="str">
        <f t="shared" ca="1" si="350"/>
        <v>10-2020</v>
      </c>
      <c r="Z653" s="51">
        <f ca="1">IFERROR(VLOOKUP(Y653,IPC!$E$2:$F$1745,2,0),IPC!$H$1)</f>
        <v>138.32155800000001</v>
      </c>
      <c r="AA653" s="48">
        <f t="shared" si="345"/>
        <v>1</v>
      </c>
      <c r="AB653" s="48">
        <f t="shared" si="346"/>
        <v>1900</v>
      </c>
      <c r="AC653" s="32" t="str">
        <f t="shared" si="351"/>
        <v>1-1900</v>
      </c>
      <c r="AD653" s="50">
        <f>IFERROR(VLOOKUP(AC653,IPC!$E$2:$F$1745,2,0),IPC!$H$1)</f>
        <v>138.32155800000001</v>
      </c>
    </row>
    <row r="654" spans="10:30" x14ac:dyDescent="0.25">
      <c r="J654" s="44" t="str">
        <f t="shared" si="334"/>
        <v/>
      </c>
      <c r="K654" s="33" t="str">
        <f t="shared" ca="1" si="338"/>
        <v/>
      </c>
      <c r="L654" s="108">
        <f t="shared" ca="1" si="337"/>
        <v>0</v>
      </c>
      <c r="M654" s="44" t="str">
        <f t="shared" si="335"/>
        <v/>
      </c>
      <c r="N654" s="45" t="str">
        <f t="shared" ca="1" si="339"/>
        <v/>
      </c>
      <c r="O654" s="108">
        <f t="shared" si="333"/>
        <v>0</v>
      </c>
      <c r="P654" s="21" t="e">
        <f t="shared" si="340"/>
        <v>#N/A</v>
      </c>
      <c r="Q654" s="21" t="e">
        <f t="shared" si="341"/>
        <v>#N/A</v>
      </c>
      <c r="R654" s="21" t="e">
        <f t="shared" si="342"/>
        <v>#N/A</v>
      </c>
      <c r="S654" s="21" t="e">
        <f t="shared" si="343"/>
        <v>#N/A</v>
      </c>
      <c r="T654" s="29" t="e">
        <f t="shared" si="336"/>
        <v>#N/A</v>
      </c>
      <c r="U654" s="34">
        <f t="shared" si="344"/>
        <v>0</v>
      </c>
      <c r="V654" s="35">
        <f t="shared" ca="1" si="347"/>
        <v>44139</v>
      </c>
      <c r="W654" s="54">
        <f t="shared" ca="1" si="348"/>
        <v>10</v>
      </c>
      <c r="X654" s="54">
        <f t="shared" ca="1" si="349"/>
        <v>2020</v>
      </c>
      <c r="Y654" s="55" t="str">
        <f t="shared" ca="1" si="350"/>
        <v>10-2020</v>
      </c>
      <c r="Z654" s="51">
        <f ca="1">IFERROR(VLOOKUP(Y654,IPC!$E$2:$F$1745,2,0),IPC!$H$1)</f>
        <v>138.32155800000001</v>
      </c>
      <c r="AA654" s="48">
        <f t="shared" si="345"/>
        <v>1</v>
      </c>
      <c r="AB654" s="48">
        <f t="shared" si="346"/>
        <v>1900</v>
      </c>
      <c r="AC654" s="32" t="str">
        <f t="shared" si="351"/>
        <v>1-1900</v>
      </c>
      <c r="AD654" s="50">
        <f>IFERROR(VLOOKUP(AC654,IPC!$E$2:$F$1745,2,0),IPC!$H$1)</f>
        <v>138.32155800000001</v>
      </c>
    </row>
    <row r="655" spans="10:30" x14ac:dyDescent="0.25">
      <c r="J655" s="44" t="str">
        <f t="shared" si="334"/>
        <v/>
      </c>
      <c r="K655" s="33" t="str">
        <f t="shared" ca="1" si="338"/>
        <v/>
      </c>
      <c r="L655" s="108">
        <f t="shared" ca="1" si="337"/>
        <v>0</v>
      </c>
      <c r="M655" s="44" t="str">
        <f t="shared" si="335"/>
        <v/>
      </c>
      <c r="N655" s="45" t="str">
        <f t="shared" ca="1" si="339"/>
        <v/>
      </c>
      <c r="O655" s="108">
        <f t="shared" si="333"/>
        <v>0</v>
      </c>
      <c r="P655" s="21" t="e">
        <f t="shared" si="340"/>
        <v>#N/A</v>
      </c>
      <c r="Q655" s="21" t="e">
        <f t="shared" si="341"/>
        <v>#N/A</v>
      </c>
      <c r="R655" s="21" t="e">
        <f t="shared" si="342"/>
        <v>#N/A</v>
      </c>
      <c r="S655" s="21" t="e">
        <f t="shared" si="343"/>
        <v>#N/A</v>
      </c>
      <c r="T655" s="29" t="e">
        <f t="shared" si="336"/>
        <v>#N/A</v>
      </c>
      <c r="U655" s="34">
        <f t="shared" si="344"/>
        <v>0</v>
      </c>
      <c r="V655" s="35">
        <f t="shared" ca="1" si="347"/>
        <v>44139</v>
      </c>
      <c r="W655" s="54">
        <f t="shared" ca="1" si="348"/>
        <v>10</v>
      </c>
      <c r="X655" s="54">
        <f t="shared" ca="1" si="349"/>
        <v>2020</v>
      </c>
      <c r="Y655" s="55" t="str">
        <f t="shared" ca="1" si="350"/>
        <v>10-2020</v>
      </c>
      <c r="Z655" s="51">
        <f ca="1">IFERROR(VLOOKUP(Y655,IPC!$E$2:$F$1745,2,0),IPC!$H$1)</f>
        <v>138.32155800000001</v>
      </c>
      <c r="AA655" s="48">
        <f t="shared" si="345"/>
        <v>1</v>
      </c>
      <c r="AB655" s="48">
        <f t="shared" si="346"/>
        <v>1900</v>
      </c>
      <c r="AC655" s="32" t="str">
        <f t="shared" si="351"/>
        <v>1-1900</v>
      </c>
      <c r="AD655" s="50">
        <f>IFERROR(VLOOKUP(AC655,IPC!$E$2:$F$1745,2,0),IPC!$H$1)</f>
        <v>138.32155800000001</v>
      </c>
    </row>
    <row r="656" spans="10:30" x14ac:dyDescent="0.25">
      <c r="J656" s="44" t="str">
        <f t="shared" si="334"/>
        <v/>
      </c>
      <c r="K656" s="33" t="str">
        <f t="shared" ca="1" si="338"/>
        <v/>
      </c>
      <c r="L656" s="108">
        <f t="shared" ca="1" si="337"/>
        <v>0</v>
      </c>
      <c r="M656" s="44" t="str">
        <f t="shared" si="335"/>
        <v/>
      </c>
      <c r="N656" s="45" t="str">
        <f t="shared" ca="1" si="339"/>
        <v/>
      </c>
      <c r="O656" s="108">
        <f t="shared" si="333"/>
        <v>0</v>
      </c>
      <c r="P656" s="21" t="e">
        <f t="shared" si="340"/>
        <v>#N/A</v>
      </c>
      <c r="Q656" s="21" t="e">
        <f t="shared" si="341"/>
        <v>#N/A</v>
      </c>
      <c r="R656" s="21" t="e">
        <f t="shared" si="342"/>
        <v>#N/A</v>
      </c>
      <c r="S656" s="21" t="e">
        <f t="shared" si="343"/>
        <v>#N/A</v>
      </c>
      <c r="T656" s="29" t="e">
        <f t="shared" si="336"/>
        <v>#N/A</v>
      </c>
      <c r="U656" s="34">
        <f t="shared" si="344"/>
        <v>0</v>
      </c>
      <c r="V656" s="35">
        <f t="shared" ca="1" si="347"/>
        <v>44139</v>
      </c>
      <c r="W656" s="54">
        <f t="shared" ca="1" si="348"/>
        <v>10</v>
      </c>
      <c r="X656" s="54">
        <f t="shared" ca="1" si="349"/>
        <v>2020</v>
      </c>
      <c r="Y656" s="55" t="str">
        <f t="shared" ca="1" si="350"/>
        <v>10-2020</v>
      </c>
      <c r="Z656" s="51">
        <f ca="1">IFERROR(VLOOKUP(Y656,IPC!$E$2:$F$1745,2,0),IPC!$H$1)</f>
        <v>138.32155800000001</v>
      </c>
      <c r="AA656" s="48">
        <f t="shared" si="345"/>
        <v>1</v>
      </c>
      <c r="AB656" s="48">
        <f t="shared" si="346"/>
        <v>1900</v>
      </c>
      <c r="AC656" s="32" t="str">
        <f t="shared" si="351"/>
        <v>1-1900</v>
      </c>
      <c r="AD656" s="50">
        <f>IFERROR(VLOOKUP(AC656,IPC!$E$2:$F$1745,2,0),IPC!$H$1)</f>
        <v>138.32155800000001</v>
      </c>
    </row>
    <row r="657" spans="10:30" x14ac:dyDescent="0.25">
      <c r="J657" s="44" t="str">
        <f t="shared" si="334"/>
        <v/>
      </c>
      <c r="K657" s="33" t="str">
        <f t="shared" ca="1" si="338"/>
        <v/>
      </c>
      <c r="L657" s="108">
        <f t="shared" ca="1" si="337"/>
        <v>0</v>
      </c>
      <c r="M657" s="44" t="str">
        <f t="shared" si="335"/>
        <v/>
      </c>
      <c r="N657" s="45" t="str">
        <f t="shared" ca="1" si="339"/>
        <v/>
      </c>
      <c r="O657" s="108">
        <f t="shared" si="333"/>
        <v>0</v>
      </c>
      <c r="P657" s="21" t="e">
        <f t="shared" si="340"/>
        <v>#N/A</v>
      </c>
      <c r="Q657" s="21" t="e">
        <f t="shared" si="341"/>
        <v>#N/A</v>
      </c>
      <c r="R657" s="21" t="e">
        <f t="shared" si="342"/>
        <v>#N/A</v>
      </c>
      <c r="S657" s="21" t="e">
        <f t="shared" si="343"/>
        <v>#N/A</v>
      </c>
      <c r="T657" s="29" t="e">
        <f t="shared" si="336"/>
        <v>#N/A</v>
      </c>
      <c r="U657" s="34">
        <f t="shared" si="344"/>
        <v>0</v>
      </c>
      <c r="V657" s="35">
        <f t="shared" ca="1" si="347"/>
        <v>44139</v>
      </c>
      <c r="W657" s="54">
        <f t="shared" ca="1" si="348"/>
        <v>10</v>
      </c>
      <c r="X657" s="54">
        <f t="shared" ca="1" si="349"/>
        <v>2020</v>
      </c>
      <c r="Y657" s="55" t="str">
        <f t="shared" ca="1" si="350"/>
        <v>10-2020</v>
      </c>
      <c r="Z657" s="51">
        <f ca="1">IFERROR(VLOOKUP(Y657,IPC!$E$2:$F$1745,2,0),IPC!$H$1)</f>
        <v>138.32155800000001</v>
      </c>
      <c r="AA657" s="48">
        <f t="shared" si="345"/>
        <v>1</v>
      </c>
      <c r="AB657" s="48">
        <f t="shared" si="346"/>
        <v>1900</v>
      </c>
      <c r="AC657" s="32" t="str">
        <f t="shared" si="351"/>
        <v>1-1900</v>
      </c>
      <c r="AD657" s="50">
        <f>IFERROR(VLOOKUP(AC657,IPC!$E$2:$F$1745,2,0),IPC!$H$1)</f>
        <v>138.32155800000001</v>
      </c>
    </row>
    <row r="658" spans="10:30" x14ac:dyDescent="0.25">
      <c r="J658" s="44" t="str">
        <f t="shared" si="334"/>
        <v/>
      </c>
      <c r="K658" s="33" t="str">
        <f t="shared" ca="1" si="338"/>
        <v/>
      </c>
      <c r="L658" s="108">
        <f t="shared" ca="1" si="337"/>
        <v>0</v>
      </c>
      <c r="M658" s="44" t="str">
        <f t="shared" si="335"/>
        <v/>
      </c>
      <c r="N658" s="45" t="str">
        <f t="shared" ca="1" si="339"/>
        <v/>
      </c>
      <c r="O658" s="108">
        <f t="shared" si="333"/>
        <v>0</v>
      </c>
      <c r="P658" s="21" t="e">
        <f t="shared" si="340"/>
        <v>#N/A</v>
      </c>
      <c r="Q658" s="21" t="e">
        <f t="shared" si="341"/>
        <v>#N/A</v>
      </c>
      <c r="R658" s="21" t="e">
        <f t="shared" si="342"/>
        <v>#N/A</v>
      </c>
      <c r="S658" s="21" t="e">
        <f t="shared" si="343"/>
        <v>#N/A</v>
      </c>
      <c r="T658" s="29" t="e">
        <f t="shared" si="336"/>
        <v>#N/A</v>
      </c>
      <c r="U658" s="34">
        <f t="shared" si="344"/>
        <v>0</v>
      </c>
      <c r="V658" s="35">
        <f t="shared" ca="1" si="347"/>
        <v>44139</v>
      </c>
      <c r="W658" s="54">
        <f t="shared" ca="1" si="348"/>
        <v>10</v>
      </c>
      <c r="X658" s="54">
        <f t="shared" ca="1" si="349"/>
        <v>2020</v>
      </c>
      <c r="Y658" s="55" t="str">
        <f t="shared" ca="1" si="350"/>
        <v>10-2020</v>
      </c>
      <c r="Z658" s="51">
        <f ca="1">IFERROR(VLOOKUP(Y658,IPC!$E$2:$F$1745,2,0),IPC!$H$1)</f>
        <v>138.32155800000001</v>
      </c>
      <c r="AA658" s="48">
        <f t="shared" si="345"/>
        <v>1</v>
      </c>
      <c r="AB658" s="48">
        <f t="shared" si="346"/>
        <v>1900</v>
      </c>
      <c r="AC658" s="32" t="str">
        <f t="shared" si="351"/>
        <v>1-1900</v>
      </c>
      <c r="AD658" s="50">
        <f>IFERROR(VLOOKUP(AC658,IPC!$E$2:$F$1745,2,0),IPC!$H$1)</f>
        <v>138.32155800000001</v>
      </c>
    </row>
    <row r="659" spans="10:30" x14ac:dyDescent="0.25">
      <c r="J659" s="44" t="str">
        <f t="shared" si="334"/>
        <v/>
      </c>
      <c r="K659" s="33" t="str">
        <f t="shared" ca="1" si="338"/>
        <v/>
      </c>
      <c r="L659" s="108">
        <f t="shared" ca="1" si="337"/>
        <v>0</v>
      </c>
      <c r="M659" s="44" t="str">
        <f t="shared" si="335"/>
        <v/>
      </c>
      <c r="N659" s="45" t="str">
        <f t="shared" ca="1" si="339"/>
        <v/>
      </c>
      <c r="O659" s="108">
        <f t="shared" si="333"/>
        <v>0</v>
      </c>
      <c r="P659" s="21" t="e">
        <f t="shared" si="340"/>
        <v>#N/A</v>
      </c>
      <c r="Q659" s="21" t="e">
        <f t="shared" si="341"/>
        <v>#N/A</v>
      </c>
      <c r="R659" s="21" t="e">
        <f t="shared" si="342"/>
        <v>#N/A</v>
      </c>
      <c r="S659" s="21" t="e">
        <f t="shared" si="343"/>
        <v>#N/A</v>
      </c>
      <c r="T659" s="29" t="e">
        <f t="shared" si="336"/>
        <v>#N/A</v>
      </c>
      <c r="U659" s="34">
        <f t="shared" si="344"/>
        <v>0</v>
      </c>
      <c r="V659" s="35">
        <f t="shared" ca="1" si="347"/>
        <v>44139</v>
      </c>
      <c r="W659" s="54">
        <f t="shared" ca="1" si="348"/>
        <v>10</v>
      </c>
      <c r="X659" s="54">
        <f t="shared" ca="1" si="349"/>
        <v>2020</v>
      </c>
      <c r="Y659" s="55" t="str">
        <f t="shared" ca="1" si="350"/>
        <v>10-2020</v>
      </c>
      <c r="Z659" s="51">
        <f ca="1">IFERROR(VLOOKUP(Y659,IPC!$E$2:$F$1745,2,0),IPC!$H$1)</f>
        <v>138.32155800000001</v>
      </c>
      <c r="AA659" s="48">
        <f t="shared" si="345"/>
        <v>1</v>
      </c>
      <c r="AB659" s="48">
        <f t="shared" si="346"/>
        <v>1900</v>
      </c>
      <c r="AC659" s="32" t="str">
        <f t="shared" si="351"/>
        <v>1-1900</v>
      </c>
      <c r="AD659" s="50">
        <f>IFERROR(VLOOKUP(AC659,IPC!$E$2:$F$1745,2,0),IPC!$H$1)</f>
        <v>138.32155800000001</v>
      </c>
    </row>
    <row r="660" spans="10:30" x14ac:dyDescent="0.25">
      <c r="J660" s="44" t="str">
        <f t="shared" si="334"/>
        <v/>
      </c>
      <c r="K660" s="33" t="str">
        <f t="shared" ca="1" si="338"/>
        <v/>
      </c>
      <c r="L660" s="108">
        <f t="shared" ca="1" si="337"/>
        <v>0</v>
      </c>
      <c r="M660" s="44" t="str">
        <f t="shared" si="335"/>
        <v/>
      </c>
      <c r="N660" s="45" t="str">
        <f t="shared" ca="1" si="339"/>
        <v/>
      </c>
      <c r="O660" s="108">
        <f t="shared" ref="O660:O723" si="352">+IF(M660="Provisión contable",N660,0)</f>
        <v>0</v>
      </c>
      <c r="P660" s="21" t="e">
        <f t="shared" si="340"/>
        <v>#N/A</v>
      </c>
      <c r="Q660" s="21" t="e">
        <f t="shared" si="341"/>
        <v>#N/A</v>
      </c>
      <c r="R660" s="21" t="e">
        <f t="shared" si="342"/>
        <v>#N/A</v>
      </c>
      <c r="S660" s="21" t="e">
        <f t="shared" si="343"/>
        <v>#N/A</v>
      </c>
      <c r="T660" s="29" t="e">
        <f t="shared" si="336"/>
        <v>#N/A</v>
      </c>
      <c r="U660" s="34">
        <f t="shared" si="344"/>
        <v>0</v>
      </c>
      <c r="V660" s="35">
        <f t="shared" ca="1" si="347"/>
        <v>44139</v>
      </c>
      <c r="W660" s="54">
        <f t="shared" ca="1" si="348"/>
        <v>10</v>
      </c>
      <c r="X660" s="54">
        <f t="shared" ca="1" si="349"/>
        <v>2020</v>
      </c>
      <c r="Y660" s="55" t="str">
        <f t="shared" ca="1" si="350"/>
        <v>10-2020</v>
      </c>
      <c r="Z660" s="51">
        <f ca="1">IFERROR(VLOOKUP(Y660,IPC!$E$2:$F$1745,2,0),IPC!$H$1)</f>
        <v>138.32155800000001</v>
      </c>
      <c r="AA660" s="48">
        <f t="shared" si="345"/>
        <v>1</v>
      </c>
      <c r="AB660" s="48">
        <f t="shared" si="346"/>
        <v>1900</v>
      </c>
      <c r="AC660" s="32" t="str">
        <f t="shared" si="351"/>
        <v>1-1900</v>
      </c>
      <c r="AD660" s="50">
        <f>IFERROR(VLOOKUP(AC660,IPC!$E$2:$F$1745,2,0),IPC!$H$1)</f>
        <v>138.32155800000001</v>
      </c>
    </row>
    <row r="661" spans="10:30" x14ac:dyDescent="0.25">
      <c r="J661" s="44" t="str">
        <f t="shared" si="334"/>
        <v/>
      </c>
      <c r="K661" s="33" t="str">
        <f t="shared" ca="1" si="338"/>
        <v/>
      </c>
      <c r="L661" s="108">
        <f t="shared" ca="1" si="337"/>
        <v>0</v>
      </c>
      <c r="M661" s="44" t="str">
        <f t="shared" si="335"/>
        <v/>
      </c>
      <c r="N661" s="45" t="str">
        <f t="shared" ca="1" si="339"/>
        <v/>
      </c>
      <c r="O661" s="108">
        <f t="shared" si="352"/>
        <v>0</v>
      </c>
      <c r="P661" s="21" t="e">
        <f t="shared" si="340"/>
        <v>#N/A</v>
      </c>
      <c r="Q661" s="21" t="e">
        <f t="shared" si="341"/>
        <v>#N/A</v>
      </c>
      <c r="R661" s="21" t="e">
        <f t="shared" si="342"/>
        <v>#N/A</v>
      </c>
      <c r="S661" s="21" t="e">
        <f t="shared" si="343"/>
        <v>#N/A</v>
      </c>
      <c r="T661" s="29" t="e">
        <f t="shared" si="336"/>
        <v>#N/A</v>
      </c>
      <c r="U661" s="34">
        <f t="shared" si="344"/>
        <v>0</v>
      </c>
      <c r="V661" s="35">
        <f t="shared" ca="1" si="347"/>
        <v>44139</v>
      </c>
      <c r="W661" s="54">
        <f t="shared" ca="1" si="348"/>
        <v>10</v>
      </c>
      <c r="X661" s="54">
        <f t="shared" ca="1" si="349"/>
        <v>2020</v>
      </c>
      <c r="Y661" s="55" t="str">
        <f t="shared" ca="1" si="350"/>
        <v>10-2020</v>
      </c>
      <c r="Z661" s="51">
        <f ca="1">IFERROR(VLOOKUP(Y661,IPC!$E$2:$F$1745,2,0),IPC!$H$1)</f>
        <v>138.32155800000001</v>
      </c>
      <c r="AA661" s="48">
        <f t="shared" si="345"/>
        <v>1</v>
      </c>
      <c r="AB661" s="48">
        <f t="shared" si="346"/>
        <v>1900</v>
      </c>
      <c r="AC661" s="32" t="str">
        <f t="shared" si="351"/>
        <v>1-1900</v>
      </c>
      <c r="AD661" s="50">
        <f>IFERROR(VLOOKUP(AC661,IPC!$E$2:$F$1745,2,0),IPC!$H$1)</f>
        <v>138.32155800000001</v>
      </c>
    </row>
    <row r="662" spans="10:30" x14ac:dyDescent="0.25">
      <c r="J662" s="44" t="str">
        <f t="shared" si="334"/>
        <v/>
      </c>
      <c r="K662" s="33" t="str">
        <f t="shared" ca="1" si="338"/>
        <v/>
      </c>
      <c r="L662" s="108">
        <f t="shared" ca="1" si="337"/>
        <v>0</v>
      </c>
      <c r="M662" s="44" t="str">
        <f t="shared" si="335"/>
        <v/>
      </c>
      <c r="N662" s="45" t="str">
        <f t="shared" ca="1" si="339"/>
        <v/>
      </c>
      <c r="O662" s="108">
        <f t="shared" si="352"/>
        <v>0</v>
      </c>
      <c r="P662" s="21" t="e">
        <f t="shared" si="340"/>
        <v>#N/A</v>
      </c>
      <c r="Q662" s="21" t="e">
        <f t="shared" si="341"/>
        <v>#N/A</v>
      </c>
      <c r="R662" s="21" t="e">
        <f t="shared" si="342"/>
        <v>#N/A</v>
      </c>
      <c r="S662" s="21" t="e">
        <f t="shared" si="343"/>
        <v>#N/A</v>
      </c>
      <c r="T662" s="29" t="e">
        <f t="shared" si="336"/>
        <v>#N/A</v>
      </c>
      <c r="U662" s="34">
        <f t="shared" si="344"/>
        <v>0</v>
      </c>
      <c r="V662" s="35">
        <f t="shared" ca="1" si="347"/>
        <v>44139</v>
      </c>
      <c r="W662" s="54">
        <f t="shared" ca="1" si="348"/>
        <v>10</v>
      </c>
      <c r="X662" s="54">
        <f t="shared" ca="1" si="349"/>
        <v>2020</v>
      </c>
      <c r="Y662" s="55" t="str">
        <f t="shared" ca="1" si="350"/>
        <v>10-2020</v>
      </c>
      <c r="Z662" s="51">
        <f ca="1">IFERROR(VLOOKUP(Y662,IPC!$E$2:$F$1745,2,0),IPC!$H$1)</f>
        <v>138.32155800000001</v>
      </c>
      <c r="AA662" s="48">
        <f t="shared" si="345"/>
        <v>1</v>
      </c>
      <c r="AB662" s="48">
        <f t="shared" si="346"/>
        <v>1900</v>
      </c>
      <c r="AC662" s="32" t="str">
        <f t="shared" si="351"/>
        <v>1-1900</v>
      </c>
      <c r="AD662" s="50">
        <f>IFERROR(VLOOKUP(AC662,IPC!$E$2:$F$1745,2,0),IPC!$H$1)</f>
        <v>138.32155800000001</v>
      </c>
    </row>
    <row r="663" spans="10:30" x14ac:dyDescent="0.25">
      <c r="J663" s="44" t="str">
        <f t="shared" si="334"/>
        <v/>
      </c>
      <c r="K663" s="33" t="str">
        <f t="shared" ca="1" si="338"/>
        <v/>
      </c>
      <c r="L663" s="108">
        <f t="shared" ca="1" si="337"/>
        <v>0</v>
      </c>
      <c r="M663" s="44" t="str">
        <f t="shared" si="335"/>
        <v/>
      </c>
      <c r="N663" s="45" t="str">
        <f t="shared" ca="1" si="339"/>
        <v/>
      </c>
      <c r="O663" s="108">
        <f t="shared" si="352"/>
        <v>0</v>
      </c>
      <c r="P663" s="21" t="e">
        <f t="shared" si="340"/>
        <v>#N/A</v>
      </c>
      <c r="Q663" s="21" t="e">
        <f t="shared" si="341"/>
        <v>#N/A</v>
      </c>
      <c r="R663" s="21" t="e">
        <f t="shared" si="342"/>
        <v>#N/A</v>
      </c>
      <c r="S663" s="21" t="e">
        <f t="shared" si="343"/>
        <v>#N/A</v>
      </c>
      <c r="T663" s="29" t="e">
        <f t="shared" si="336"/>
        <v>#N/A</v>
      </c>
      <c r="U663" s="34">
        <f t="shared" si="344"/>
        <v>0</v>
      </c>
      <c r="V663" s="35">
        <f t="shared" ca="1" si="347"/>
        <v>44139</v>
      </c>
      <c r="W663" s="54">
        <f t="shared" ca="1" si="348"/>
        <v>10</v>
      </c>
      <c r="X663" s="54">
        <f t="shared" ca="1" si="349"/>
        <v>2020</v>
      </c>
      <c r="Y663" s="55" t="str">
        <f t="shared" ca="1" si="350"/>
        <v>10-2020</v>
      </c>
      <c r="Z663" s="51">
        <f ca="1">IFERROR(VLOOKUP(Y663,IPC!$E$2:$F$1745,2,0),IPC!$H$1)</f>
        <v>138.32155800000001</v>
      </c>
      <c r="AA663" s="48">
        <f t="shared" si="345"/>
        <v>1</v>
      </c>
      <c r="AB663" s="48">
        <f t="shared" si="346"/>
        <v>1900</v>
      </c>
      <c r="AC663" s="32" t="str">
        <f t="shared" si="351"/>
        <v>1-1900</v>
      </c>
      <c r="AD663" s="50">
        <f>IFERROR(VLOOKUP(AC663,IPC!$E$2:$F$1745,2,0),IPC!$H$1)</f>
        <v>138.32155800000001</v>
      </c>
    </row>
    <row r="664" spans="10:30" x14ac:dyDescent="0.25">
      <c r="J664" s="44" t="str">
        <f t="shared" ref="J664:J727" si="353">IFERROR(IF(T676&gt;0.5,"ALTA",IF(AND(T676&gt;0.25,T676&lt;=0.5),"MEDIA",IF(AND(T676&gt;=0.1,T676&lt;=0.25),"BAJA",IF(AND(T676&lt;0.1),"REMOTA")))),"")</f>
        <v/>
      </c>
      <c r="K664" s="33" t="str">
        <f t="shared" ca="1" si="338"/>
        <v/>
      </c>
      <c r="L664" s="108">
        <f t="shared" ca="1" si="337"/>
        <v>0</v>
      </c>
      <c r="M664" s="44" t="str">
        <f t="shared" ref="M664:M727" si="354">IFERROR(IF(T676&gt;50%,"Provisión contable",IF(T676&lt;=10%,"No se registra","Cuentas de orden")),"")</f>
        <v/>
      </c>
      <c r="N664" s="45" t="str">
        <f t="shared" ca="1" si="339"/>
        <v/>
      </c>
      <c r="O664" s="108">
        <f t="shared" si="352"/>
        <v>0</v>
      </c>
      <c r="P664" s="21" t="e">
        <f t="shared" si="340"/>
        <v>#N/A</v>
      </c>
      <c r="Q664" s="21" t="e">
        <f t="shared" si="341"/>
        <v>#N/A</v>
      </c>
      <c r="R664" s="21" t="e">
        <f t="shared" si="342"/>
        <v>#N/A</v>
      </c>
      <c r="S664" s="21" t="e">
        <f t="shared" si="343"/>
        <v>#N/A</v>
      </c>
      <c r="T664" s="29" t="e">
        <f t="shared" si="336"/>
        <v>#N/A</v>
      </c>
      <c r="U664" s="34">
        <f t="shared" si="344"/>
        <v>0</v>
      </c>
      <c r="V664" s="35">
        <f t="shared" ca="1" si="347"/>
        <v>44139</v>
      </c>
      <c r="W664" s="54">
        <f t="shared" ca="1" si="348"/>
        <v>10</v>
      </c>
      <c r="X664" s="54">
        <f t="shared" ca="1" si="349"/>
        <v>2020</v>
      </c>
      <c r="Y664" s="55" t="str">
        <f t="shared" ca="1" si="350"/>
        <v>10-2020</v>
      </c>
      <c r="Z664" s="51">
        <f ca="1">IFERROR(VLOOKUP(Y664,IPC!$E$2:$F$1745,2,0),IPC!$H$1)</f>
        <v>138.32155800000001</v>
      </c>
      <c r="AA664" s="48">
        <f t="shared" si="345"/>
        <v>1</v>
      </c>
      <c r="AB664" s="48">
        <f t="shared" si="346"/>
        <v>1900</v>
      </c>
      <c r="AC664" s="32" t="str">
        <f t="shared" si="351"/>
        <v>1-1900</v>
      </c>
      <c r="AD664" s="50">
        <f>IFERROR(VLOOKUP(AC664,IPC!$E$2:$F$1745,2,0),IPC!$H$1)</f>
        <v>138.32155800000001</v>
      </c>
    </row>
    <row r="665" spans="10:30" x14ac:dyDescent="0.25">
      <c r="J665" s="44" t="str">
        <f t="shared" si="353"/>
        <v/>
      </c>
      <c r="K665" s="33" t="str">
        <f t="shared" ca="1" si="338"/>
        <v/>
      </c>
      <c r="L665" s="108">
        <f t="shared" ca="1" si="337"/>
        <v>0</v>
      </c>
      <c r="M665" s="44" t="str">
        <f t="shared" si="354"/>
        <v/>
      </c>
      <c r="N665" s="45" t="str">
        <f t="shared" ca="1" si="339"/>
        <v/>
      </c>
      <c r="O665" s="108">
        <f t="shared" si="352"/>
        <v>0</v>
      </c>
      <c r="P665" s="21" t="e">
        <f t="shared" si="340"/>
        <v>#N/A</v>
      </c>
      <c r="Q665" s="21" t="e">
        <f t="shared" si="341"/>
        <v>#N/A</v>
      </c>
      <c r="R665" s="21" t="e">
        <f t="shared" si="342"/>
        <v>#N/A</v>
      </c>
      <c r="S665" s="21" t="e">
        <f t="shared" si="343"/>
        <v>#N/A</v>
      </c>
      <c r="T665" s="29" t="e">
        <f t="shared" si="336"/>
        <v>#N/A</v>
      </c>
      <c r="U665" s="34">
        <f t="shared" si="344"/>
        <v>0</v>
      </c>
      <c r="V665" s="35">
        <f t="shared" ca="1" si="347"/>
        <v>44139</v>
      </c>
      <c r="W665" s="54">
        <f t="shared" ca="1" si="348"/>
        <v>10</v>
      </c>
      <c r="X665" s="54">
        <f t="shared" ca="1" si="349"/>
        <v>2020</v>
      </c>
      <c r="Y665" s="55" t="str">
        <f t="shared" ca="1" si="350"/>
        <v>10-2020</v>
      </c>
      <c r="Z665" s="51">
        <f ca="1">IFERROR(VLOOKUP(Y665,IPC!$E$2:$F$1745,2,0),IPC!$H$1)</f>
        <v>138.32155800000001</v>
      </c>
      <c r="AA665" s="48">
        <f t="shared" si="345"/>
        <v>1</v>
      </c>
      <c r="AB665" s="48">
        <f t="shared" si="346"/>
        <v>1900</v>
      </c>
      <c r="AC665" s="32" t="str">
        <f t="shared" si="351"/>
        <v>1-1900</v>
      </c>
      <c r="AD665" s="50">
        <f>IFERROR(VLOOKUP(AC665,IPC!$E$2:$F$1745,2,0),IPC!$H$1)</f>
        <v>138.32155800000001</v>
      </c>
    </row>
    <row r="666" spans="10:30" x14ac:dyDescent="0.25">
      <c r="J666" s="44" t="str">
        <f t="shared" si="353"/>
        <v/>
      </c>
      <c r="K666" s="33" t="str">
        <f t="shared" ca="1" si="338"/>
        <v/>
      </c>
      <c r="L666" s="108">
        <f t="shared" ca="1" si="337"/>
        <v>0</v>
      </c>
      <c r="M666" s="44" t="str">
        <f t="shared" si="354"/>
        <v/>
      </c>
      <c r="N666" s="45" t="str">
        <f t="shared" ca="1" si="339"/>
        <v/>
      </c>
      <c r="O666" s="108">
        <f t="shared" si="352"/>
        <v>0</v>
      </c>
      <c r="P666" s="21" t="e">
        <f t="shared" si="340"/>
        <v>#N/A</v>
      </c>
      <c r="Q666" s="21" t="e">
        <f t="shared" si="341"/>
        <v>#N/A</v>
      </c>
      <c r="R666" s="21" t="e">
        <f t="shared" si="342"/>
        <v>#N/A</v>
      </c>
      <c r="S666" s="21" t="e">
        <f t="shared" si="343"/>
        <v>#N/A</v>
      </c>
      <c r="T666" s="29" t="e">
        <f t="shared" si="336"/>
        <v>#N/A</v>
      </c>
      <c r="U666" s="34">
        <f t="shared" si="344"/>
        <v>0</v>
      </c>
      <c r="V666" s="35">
        <f t="shared" ca="1" si="347"/>
        <v>44139</v>
      </c>
      <c r="W666" s="54">
        <f t="shared" ca="1" si="348"/>
        <v>10</v>
      </c>
      <c r="X666" s="54">
        <f t="shared" ca="1" si="349"/>
        <v>2020</v>
      </c>
      <c r="Y666" s="55" t="str">
        <f t="shared" ca="1" si="350"/>
        <v>10-2020</v>
      </c>
      <c r="Z666" s="51">
        <f ca="1">IFERROR(VLOOKUP(Y666,IPC!$E$2:$F$1745,2,0),IPC!$H$1)</f>
        <v>138.32155800000001</v>
      </c>
      <c r="AA666" s="48">
        <f t="shared" si="345"/>
        <v>1</v>
      </c>
      <c r="AB666" s="48">
        <f t="shared" si="346"/>
        <v>1900</v>
      </c>
      <c r="AC666" s="32" t="str">
        <f t="shared" si="351"/>
        <v>1-1900</v>
      </c>
      <c r="AD666" s="50">
        <f>IFERROR(VLOOKUP(AC666,IPC!$E$2:$F$1745,2,0),IPC!$H$1)</f>
        <v>138.32155800000001</v>
      </c>
    </row>
    <row r="667" spans="10:30" x14ac:dyDescent="0.25">
      <c r="J667" s="44" t="str">
        <f t="shared" si="353"/>
        <v/>
      </c>
      <c r="K667" s="33" t="str">
        <f t="shared" ca="1" si="338"/>
        <v/>
      </c>
      <c r="L667" s="108">
        <f t="shared" ca="1" si="337"/>
        <v>0</v>
      </c>
      <c r="M667" s="44" t="str">
        <f t="shared" si="354"/>
        <v/>
      </c>
      <c r="N667" s="45" t="str">
        <f t="shared" ca="1" si="339"/>
        <v/>
      </c>
      <c r="O667" s="108">
        <f t="shared" si="352"/>
        <v>0</v>
      </c>
      <c r="P667" s="21" t="e">
        <f t="shared" si="340"/>
        <v>#N/A</v>
      </c>
      <c r="Q667" s="21" t="e">
        <f t="shared" si="341"/>
        <v>#N/A</v>
      </c>
      <c r="R667" s="21" t="e">
        <f t="shared" si="342"/>
        <v>#N/A</v>
      </c>
      <c r="S667" s="21" t="e">
        <f t="shared" si="343"/>
        <v>#N/A</v>
      </c>
      <c r="T667" s="29" t="e">
        <f t="shared" si="336"/>
        <v>#N/A</v>
      </c>
      <c r="U667" s="34">
        <f t="shared" si="344"/>
        <v>0</v>
      </c>
      <c r="V667" s="35">
        <f t="shared" ca="1" si="347"/>
        <v>44139</v>
      </c>
      <c r="W667" s="54">
        <f t="shared" ca="1" si="348"/>
        <v>10</v>
      </c>
      <c r="X667" s="54">
        <f t="shared" ca="1" si="349"/>
        <v>2020</v>
      </c>
      <c r="Y667" s="55" t="str">
        <f t="shared" ca="1" si="350"/>
        <v>10-2020</v>
      </c>
      <c r="Z667" s="51">
        <f ca="1">IFERROR(VLOOKUP(Y667,IPC!$E$2:$F$1745,2,0),IPC!$H$1)</f>
        <v>138.32155800000001</v>
      </c>
      <c r="AA667" s="48">
        <f t="shared" si="345"/>
        <v>1</v>
      </c>
      <c r="AB667" s="48">
        <f t="shared" si="346"/>
        <v>1900</v>
      </c>
      <c r="AC667" s="32" t="str">
        <f t="shared" si="351"/>
        <v>1-1900</v>
      </c>
      <c r="AD667" s="50">
        <f>IFERROR(VLOOKUP(AC667,IPC!$E$2:$F$1745,2,0),IPC!$H$1)</f>
        <v>138.32155800000001</v>
      </c>
    </row>
    <row r="668" spans="10:30" x14ac:dyDescent="0.25">
      <c r="J668" s="44" t="str">
        <f t="shared" si="353"/>
        <v/>
      </c>
      <c r="K668" s="33" t="str">
        <f t="shared" ca="1" si="338"/>
        <v/>
      </c>
      <c r="L668" s="108">
        <f t="shared" ca="1" si="337"/>
        <v>0</v>
      </c>
      <c r="M668" s="44" t="str">
        <f t="shared" si="354"/>
        <v/>
      </c>
      <c r="N668" s="45" t="str">
        <f t="shared" ca="1" si="339"/>
        <v/>
      </c>
      <c r="O668" s="108">
        <f t="shared" si="352"/>
        <v>0</v>
      </c>
      <c r="P668" s="21" t="e">
        <f t="shared" si="340"/>
        <v>#N/A</v>
      </c>
      <c r="Q668" s="21" t="e">
        <f t="shared" si="341"/>
        <v>#N/A</v>
      </c>
      <c r="R668" s="21" t="e">
        <f t="shared" si="342"/>
        <v>#N/A</v>
      </c>
      <c r="S668" s="21" t="e">
        <f t="shared" si="343"/>
        <v>#N/A</v>
      </c>
      <c r="T668" s="29" t="e">
        <f t="shared" si="336"/>
        <v>#N/A</v>
      </c>
      <c r="U668" s="34">
        <f t="shared" si="344"/>
        <v>0</v>
      </c>
      <c r="V668" s="35">
        <f t="shared" ca="1" si="347"/>
        <v>44139</v>
      </c>
      <c r="W668" s="54">
        <f t="shared" ca="1" si="348"/>
        <v>10</v>
      </c>
      <c r="X668" s="54">
        <f t="shared" ca="1" si="349"/>
        <v>2020</v>
      </c>
      <c r="Y668" s="55" t="str">
        <f t="shared" ca="1" si="350"/>
        <v>10-2020</v>
      </c>
      <c r="Z668" s="51">
        <f ca="1">IFERROR(VLOOKUP(Y668,IPC!$E$2:$F$1745,2,0),IPC!$H$1)</f>
        <v>138.32155800000001</v>
      </c>
      <c r="AA668" s="48">
        <f t="shared" si="345"/>
        <v>1</v>
      </c>
      <c r="AB668" s="48">
        <f t="shared" si="346"/>
        <v>1900</v>
      </c>
      <c r="AC668" s="32" t="str">
        <f t="shared" si="351"/>
        <v>1-1900</v>
      </c>
      <c r="AD668" s="50">
        <f>IFERROR(VLOOKUP(AC668,IPC!$E$2:$F$1745,2,0),IPC!$H$1)</f>
        <v>138.32155800000001</v>
      </c>
    </row>
    <row r="669" spans="10:30" x14ac:dyDescent="0.25">
      <c r="J669" s="44" t="str">
        <f t="shared" si="353"/>
        <v/>
      </c>
      <c r="K669" s="33" t="str">
        <f t="shared" ca="1" si="338"/>
        <v/>
      </c>
      <c r="L669" s="108">
        <f t="shared" ca="1" si="337"/>
        <v>0</v>
      </c>
      <c r="M669" s="44" t="str">
        <f t="shared" si="354"/>
        <v/>
      </c>
      <c r="N669" s="45" t="str">
        <f t="shared" ca="1" si="339"/>
        <v/>
      </c>
      <c r="O669" s="108">
        <f t="shared" si="352"/>
        <v>0</v>
      </c>
      <c r="P669" s="21" t="e">
        <f t="shared" si="340"/>
        <v>#N/A</v>
      </c>
      <c r="Q669" s="21" t="e">
        <f t="shared" si="341"/>
        <v>#N/A</v>
      </c>
      <c r="R669" s="21" t="e">
        <f t="shared" si="342"/>
        <v>#N/A</v>
      </c>
      <c r="S669" s="21" t="e">
        <f t="shared" si="343"/>
        <v>#N/A</v>
      </c>
      <c r="T669" s="29" t="e">
        <f t="shared" si="336"/>
        <v>#N/A</v>
      </c>
      <c r="U669" s="34">
        <f t="shared" si="344"/>
        <v>0</v>
      </c>
      <c r="V669" s="35">
        <f t="shared" ca="1" si="347"/>
        <v>44139</v>
      </c>
      <c r="W669" s="54">
        <f t="shared" ca="1" si="348"/>
        <v>10</v>
      </c>
      <c r="X669" s="54">
        <f t="shared" ca="1" si="349"/>
        <v>2020</v>
      </c>
      <c r="Y669" s="55" t="str">
        <f t="shared" ca="1" si="350"/>
        <v>10-2020</v>
      </c>
      <c r="Z669" s="51">
        <f ca="1">IFERROR(VLOOKUP(Y669,IPC!$E$2:$F$1745,2,0),IPC!$H$1)</f>
        <v>138.32155800000001</v>
      </c>
      <c r="AA669" s="48">
        <f t="shared" si="345"/>
        <v>1</v>
      </c>
      <c r="AB669" s="48">
        <f t="shared" si="346"/>
        <v>1900</v>
      </c>
      <c r="AC669" s="32" t="str">
        <f t="shared" si="351"/>
        <v>1-1900</v>
      </c>
      <c r="AD669" s="50">
        <f>IFERROR(VLOOKUP(AC669,IPC!$E$2:$F$1745,2,0),IPC!$H$1)</f>
        <v>138.32155800000001</v>
      </c>
    </row>
    <row r="670" spans="10:30" x14ac:dyDescent="0.25">
      <c r="J670" s="44" t="str">
        <f t="shared" si="353"/>
        <v/>
      </c>
      <c r="K670" s="33" t="str">
        <f t="shared" ca="1" si="338"/>
        <v/>
      </c>
      <c r="L670" s="108">
        <f t="shared" ca="1" si="337"/>
        <v>0</v>
      </c>
      <c r="M670" s="44" t="str">
        <f t="shared" si="354"/>
        <v/>
      </c>
      <c r="N670" s="45" t="str">
        <f t="shared" ca="1" si="339"/>
        <v/>
      </c>
      <c r="O670" s="108">
        <f t="shared" si="352"/>
        <v>0</v>
      </c>
      <c r="P670" s="21" t="e">
        <f t="shared" si="340"/>
        <v>#N/A</v>
      </c>
      <c r="Q670" s="21" t="e">
        <f t="shared" si="341"/>
        <v>#N/A</v>
      </c>
      <c r="R670" s="21" t="e">
        <f t="shared" si="342"/>
        <v>#N/A</v>
      </c>
      <c r="S670" s="21" t="e">
        <f t="shared" si="343"/>
        <v>#N/A</v>
      </c>
      <c r="T670" s="29" t="e">
        <f t="shared" si="336"/>
        <v>#N/A</v>
      </c>
      <c r="U670" s="34">
        <f t="shared" si="344"/>
        <v>0</v>
      </c>
      <c r="V670" s="35">
        <f t="shared" ca="1" si="347"/>
        <v>44139</v>
      </c>
      <c r="W670" s="54">
        <f t="shared" ca="1" si="348"/>
        <v>10</v>
      </c>
      <c r="X670" s="54">
        <f t="shared" ca="1" si="349"/>
        <v>2020</v>
      </c>
      <c r="Y670" s="55" t="str">
        <f t="shared" ca="1" si="350"/>
        <v>10-2020</v>
      </c>
      <c r="Z670" s="51">
        <f ca="1">IFERROR(VLOOKUP(Y670,IPC!$E$2:$F$1745,2,0),IPC!$H$1)</f>
        <v>138.32155800000001</v>
      </c>
      <c r="AA670" s="48">
        <f t="shared" si="345"/>
        <v>1</v>
      </c>
      <c r="AB670" s="48">
        <f t="shared" si="346"/>
        <v>1900</v>
      </c>
      <c r="AC670" s="32" t="str">
        <f t="shared" si="351"/>
        <v>1-1900</v>
      </c>
      <c r="AD670" s="50">
        <f>IFERROR(VLOOKUP(AC670,IPC!$E$2:$F$1745,2,0),IPC!$H$1)</f>
        <v>138.32155800000001</v>
      </c>
    </row>
    <row r="671" spans="10:30" x14ac:dyDescent="0.25">
      <c r="J671" s="44" t="str">
        <f t="shared" si="353"/>
        <v/>
      </c>
      <c r="K671" s="33" t="str">
        <f t="shared" ca="1" si="338"/>
        <v/>
      </c>
      <c r="L671" s="108">
        <f t="shared" ca="1" si="337"/>
        <v>0</v>
      </c>
      <c r="M671" s="44" t="str">
        <f t="shared" si="354"/>
        <v/>
      </c>
      <c r="N671" s="45" t="str">
        <f t="shared" ca="1" si="339"/>
        <v/>
      </c>
      <c r="O671" s="108">
        <f t="shared" si="352"/>
        <v>0</v>
      </c>
      <c r="P671" s="21" t="e">
        <f t="shared" si="340"/>
        <v>#N/A</v>
      </c>
      <c r="Q671" s="21" t="e">
        <f t="shared" si="341"/>
        <v>#N/A</v>
      </c>
      <c r="R671" s="21" t="e">
        <f t="shared" si="342"/>
        <v>#N/A</v>
      </c>
      <c r="S671" s="21" t="e">
        <f t="shared" si="343"/>
        <v>#N/A</v>
      </c>
      <c r="T671" s="29" t="e">
        <f t="shared" si="336"/>
        <v>#N/A</v>
      </c>
      <c r="U671" s="34">
        <f t="shared" si="344"/>
        <v>0</v>
      </c>
      <c r="V671" s="35">
        <f t="shared" ca="1" si="347"/>
        <v>44139</v>
      </c>
      <c r="W671" s="54">
        <f t="shared" ca="1" si="348"/>
        <v>10</v>
      </c>
      <c r="X671" s="54">
        <f t="shared" ca="1" si="349"/>
        <v>2020</v>
      </c>
      <c r="Y671" s="55" t="str">
        <f t="shared" ca="1" si="350"/>
        <v>10-2020</v>
      </c>
      <c r="Z671" s="51">
        <f ca="1">IFERROR(VLOOKUP(Y671,IPC!$E$2:$F$1745,2,0),IPC!$H$1)</f>
        <v>138.32155800000001</v>
      </c>
      <c r="AA671" s="48">
        <f t="shared" si="345"/>
        <v>1</v>
      </c>
      <c r="AB671" s="48">
        <f t="shared" si="346"/>
        <v>1900</v>
      </c>
      <c r="AC671" s="32" t="str">
        <f t="shared" si="351"/>
        <v>1-1900</v>
      </c>
      <c r="AD671" s="50">
        <f>IFERROR(VLOOKUP(AC671,IPC!$E$2:$F$1745,2,0),IPC!$H$1)</f>
        <v>138.32155800000001</v>
      </c>
    </row>
    <row r="672" spans="10:30" x14ac:dyDescent="0.25">
      <c r="J672" s="44" t="str">
        <f t="shared" si="353"/>
        <v/>
      </c>
      <c r="K672" s="33" t="str">
        <f t="shared" ca="1" si="338"/>
        <v/>
      </c>
      <c r="L672" s="108">
        <f t="shared" ca="1" si="337"/>
        <v>0</v>
      </c>
      <c r="M672" s="44" t="str">
        <f t="shared" si="354"/>
        <v/>
      </c>
      <c r="N672" s="45" t="str">
        <f t="shared" ca="1" si="339"/>
        <v/>
      </c>
      <c r="O672" s="108">
        <f t="shared" si="352"/>
        <v>0</v>
      </c>
      <c r="P672" s="21" t="e">
        <f t="shared" si="340"/>
        <v>#N/A</v>
      </c>
      <c r="Q672" s="21" t="e">
        <f t="shared" si="341"/>
        <v>#N/A</v>
      </c>
      <c r="R672" s="21" t="e">
        <f t="shared" si="342"/>
        <v>#N/A</v>
      </c>
      <c r="S672" s="21" t="e">
        <f t="shared" si="343"/>
        <v>#N/A</v>
      </c>
      <c r="T672" s="29" t="e">
        <f t="shared" ref="T672:T735" si="355">+SUMPRODUCT(P672:S672,$P$7:$S$7)/100</f>
        <v>#N/A</v>
      </c>
      <c r="U672" s="34">
        <f t="shared" si="344"/>
        <v>0</v>
      </c>
      <c r="V672" s="35">
        <f t="shared" ca="1" si="347"/>
        <v>44139</v>
      </c>
      <c r="W672" s="54">
        <f t="shared" ca="1" si="348"/>
        <v>10</v>
      </c>
      <c r="X672" s="54">
        <f t="shared" ca="1" si="349"/>
        <v>2020</v>
      </c>
      <c r="Y672" s="55" t="str">
        <f t="shared" ca="1" si="350"/>
        <v>10-2020</v>
      </c>
      <c r="Z672" s="51">
        <f ca="1">IFERROR(VLOOKUP(Y672,IPC!$E$2:$F$1745,2,0),IPC!$H$1)</f>
        <v>138.32155800000001</v>
      </c>
      <c r="AA672" s="48">
        <f t="shared" si="345"/>
        <v>1</v>
      </c>
      <c r="AB672" s="48">
        <f t="shared" si="346"/>
        <v>1900</v>
      </c>
      <c r="AC672" s="32" t="str">
        <f t="shared" si="351"/>
        <v>1-1900</v>
      </c>
      <c r="AD672" s="50">
        <f>IFERROR(VLOOKUP(AC672,IPC!$E$2:$F$1745,2,0),IPC!$H$1)</f>
        <v>138.32155800000001</v>
      </c>
    </row>
    <row r="673" spans="10:30" x14ac:dyDescent="0.25">
      <c r="J673" s="44" t="str">
        <f t="shared" si="353"/>
        <v/>
      </c>
      <c r="K673" s="33" t="str">
        <f t="shared" ca="1" si="338"/>
        <v/>
      </c>
      <c r="L673" s="108">
        <f t="shared" ca="1" si="337"/>
        <v>0</v>
      </c>
      <c r="M673" s="44" t="str">
        <f t="shared" si="354"/>
        <v/>
      </c>
      <c r="N673" s="45" t="str">
        <f t="shared" ca="1" si="339"/>
        <v/>
      </c>
      <c r="O673" s="108">
        <f t="shared" si="352"/>
        <v>0</v>
      </c>
      <c r="P673" s="21" t="e">
        <f t="shared" si="340"/>
        <v>#N/A</v>
      </c>
      <c r="Q673" s="21" t="e">
        <f t="shared" si="341"/>
        <v>#N/A</v>
      </c>
      <c r="R673" s="21" t="e">
        <f t="shared" si="342"/>
        <v>#N/A</v>
      </c>
      <c r="S673" s="21" t="e">
        <f t="shared" si="343"/>
        <v>#N/A</v>
      </c>
      <c r="T673" s="29" t="e">
        <f t="shared" si="355"/>
        <v>#N/A</v>
      </c>
      <c r="U673" s="34">
        <f t="shared" si="344"/>
        <v>0</v>
      </c>
      <c r="V673" s="35">
        <f t="shared" ca="1" si="347"/>
        <v>44139</v>
      </c>
      <c r="W673" s="54">
        <f t="shared" ca="1" si="348"/>
        <v>10</v>
      </c>
      <c r="X673" s="54">
        <f t="shared" ca="1" si="349"/>
        <v>2020</v>
      </c>
      <c r="Y673" s="55" t="str">
        <f t="shared" ca="1" si="350"/>
        <v>10-2020</v>
      </c>
      <c r="Z673" s="51">
        <f ca="1">IFERROR(VLOOKUP(Y673,IPC!$E$2:$F$1745,2,0),IPC!$H$1)</f>
        <v>138.32155800000001</v>
      </c>
      <c r="AA673" s="48">
        <f t="shared" si="345"/>
        <v>1</v>
      </c>
      <c r="AB673" s="48">
        <f t="shared" si="346"/>
        <v>1900</v>
      </c>
      <c r="AC673" s="32" t="str">
        <f t="shared" si="351"/>
        <v>1-1900</v>
      </c>
      <c r="AD673" s="50">
        <f>IFERROR(VLOOKUP(AC673,IPC!$E$2:$F$1745,2,0),IPC!$H$1)</f>
        <v>138.32155800000001</v>
      </c>
    </row>
    <row r="674" spans="10:30" x14ac:dyDescent="0.25">
      <c r="J674" s="44" t="str">
        <f t="shared" si="353"/>
        <v/>
      </c>
      <c r="K674" s="33" t="str">
        <f t="shared" ca="1" si="338"/>
        <v/>
      </c>
      <c r="L674" s="108">
        <f t="shared" ca="1" si="337"/>
        <v>0</v>
      </c>
      <c r="M674" s="44" t="str">
        <f t="shared" si="354"/>
        <v/>
      </c>
      <c r="N674" s="45" t="str">
        <f t="shared" ca="1" si="339"/>
        <v/>
      </c>
      <c r="O674" s="108">
        <f t="shared" si="352"/>
        <v>0</v>
      </c>
      <c r="P674" s="21" t="e">
        <f t="shared" si="340"/>
        <v>#N/A</v>
      </c>
      <c r="Q674" s="21" t="e">
        <f t="shared" si="341"/>
        <v>#N/A</v>
      </c>
      <c r="R674" s="21" t="e">
        <f t="shared" si="342"/>
        <v>#N/A</v>
      </c>
      <c r="S674" s="21" t="e">
        <f t="shared" si="343"/>
        <v>#N/A</v>
      </c>
      <c r="T674" s="29" t="e">
        <f t="shared" si="355"/>
        <v>#N/A</v>
      </c>
      <c r="U674" s="34">
        <f t="shared" si="344"/>
        <v>0</v>
      </c>
      <c r="V674" s="35">
        <f t="shared" ca="1" si="347"/>
        <v>44139</v>
      </c>
      <c r="W674" s="54">
        <f t="shared" ca="1" si="348"/>
        <v>10</v>
      </c>
      <c r="X674" s="54">
        <f t="shared" ca="1" si="349"/>
        <v>2020</v>
      </c>
      <c r="Y674" s="55" t="str">
        <f t="shared" ca="1" si="350"/>
        <v>10-2020</v>
      </c>
      <c r="Z674" s="51">
        <f ca="1">IFERROR(VLOOKUP(Y674,IPC!$E$2:$F$1745,2,0),IPC!$H$1)</f>
        <v>138.32155800000001</v>
      </c>
      <c r="AA674" s="48">
        <f t="shared" si="345"/>
        <v>1</v>
      </c>
      <c r="AB674" s="48">
        <f t="shared" si="346"/>
        <v>1900</v>
      </c>
      <c r="AC674" s="32" t="str">
        <f t="shared" si="351"/>
        <v>1-1900</v>
      </c>
      <c r="AD674" s="50">
        <f>IFERROR(VLOOKUP(AC674,IPC!$E$2:$F$1745,2,0),IPC!$H$1)</f>
        <v>138.32155800000001</v>
      </c>
    </row>
    <row r="675" spans="10:30" x14ac:dyDescent="0.25">
      <c r="J675" s="44" t="str">
        <f t="shared" si="353"/>
        <v/>
      </c>
      <c r="K675" s="33" t="str">
        <f t="shared" ca="1" si="338"/>
        <v/>
      </c>
      <c r="L675" s="108">
        <f t="shared" ca="1" si="337"/>
        <v>0</v>
      </c>
      <c r="M675" s="44" t="str">
        <f t="shared" si="354"/>
        <v/>
      </c>
      <c r="N675" s="45" t="str">
        <f t="shared" ca="1" si="339"/>
        <v/>
      </c>
      <c r="O675" s="108">
        <f t="shared" si="352"/>
        <v>0</v>
      </c>
      <c r="P675" s="21" t="e">
        <f t="shared" si="340"/>
        <v>#N/A</v>
      </c>
      <c r="Q675" s="21" t="e">
        <f t="shared" si="341"/>
        <v>#N/A</v>
      </c>
      <c r="R675" s="21" t="e">
        <f t="shared" si="342"/>
        <v>#N/A</v>
      </c>
      <c r="S675" s="21" t="e">
        <f t="shared" si="343"/>
        <v>#N/A</v>
      </c>
      <c r="T675" s="29" t="e">
        <f t="shared" si="355"/>
        <v>#N/A</v>
      </c>
      <c r="U675" s="34">
        <f t="shared" si="344"/>
        <v>0</v>
      </c>
      <c r="V675" s="35">
        <f t="shared" ca="1" si="347"/>
        <v>44139</v>
      </c>
      <c r="W675" s="54">
        <f t="shared" ca="1" si="348"/>
        <v>10</v>
      </c>
      <c r="X675" s="54">
        <f t="shared" ca="1" si="349"/>
        <v>2020</v>
      </c>
      <c r="Y675" s="55" t="str">
        <f t="shared" ca="1" si="350"/>
        <v>10-2020</v>
      </c>
      <c r="Z675" s="51">
        <f ca="1">IFERROR(VLOOKUP(Y675,IPC!$E$2:$F$1745,2,0),IPC!$H$1)</f>
        <v>138.32155800000001</v>
      </c>
      <c r="AA675" s="48">
        <f t="shared" si="345"/>
        <v>1</v>
      </c>
      <c r="AB675" s="48">
        <f t="shared" si="346"/>
        <v>1900</v>
      </c>
      <c r="AC675" s="32" t="str">
        <f t="shared" si="351"/>
        <v>1-1900</v>
      </c>
      <c r="AD675" s="50">
        <f>IFERROR(VLOOKUP(AC675,IPC!$E$2:$F$1745,2,0),IPC!$H$1)</f>
        <v>138.32155800000001</v>
      </c>
    </row>
    <row r="676" spans="10:30" x14ac:dyDescent="0.25">
      <c r="J676" s="44" t="str">
        <f t="shared" si="353"/>
        <v/>
      </c>
      <c r="K676" s="33" t="str">
        <f t="shared" ca="1" si="338"/>
        <v/>
      </c>
      <c r="L676" s="108">
        <f t="shared" ca="1" si="337"/>
        <v>0</v>
      </c>
      <c r="M676" s="44" t="str">
        <f t="shared" si="354"/>
        <v/>
      </c>
      <c r="N676" s="45" t="str">
        <f t="shared" ca="1" si="339"/>
        <v/>
      </c>
      <c r="O676" s="108">
        <f t="shared" si="352"/>
        <v>0</v>
      </c>
      <c r="P676" s="21" t="e">
        <f t="shared" si="340"/>
        <v>#N/A</v>
      </c>
      <c r="Q676" s="21" t="e">
        <f t="shared" si="341"/>
        <v>#N/A</v>
      </c>
      <c r="R676" s="21" t="e">
        <f t="shared" si="342"/>
        <v>#N/A</v>
      </c>
      <c r="S676" s="21" t="e">
        <f t="shared" si="343"/>
        <v>#N/A</v>
      </c>
      <c r="T676" s="29" t="e">
        <f t="shared" si="355"/>
        <v>#N/A</v>
      </c>
      <c r="U676" s="34">
        <f t="shared" si="344"/>
        <v>0</v>
      </c>
      <c r="V676" s="35">
        <f t="shared" ca="1" si="347"/>
        <v>44139</v>
      </c>
      <c r="W676" s="54">
        <f t="shared" ca="1" si="348"/>
        <v>10</v>
      </c>
      <c r="X676" s="54">
        <f t="shared" ca="1" si="349"/>
        <v>2020</v>
      </c>
      <c r="Y676" s="55" t="str">
        <f t="shared" ca="1" si="350"/>
        <v>10-2020</v>
      </c>
      <c r="Z676" s="51">
        <f ca="1">IFERROR(VLOOKUP(Y676,IPC!$E$2:$F$1745,2,0),IPC!$H$1)</f>
        <v>138.32155800000001</v>
      </c>
      <c r="AA676" s="48">
        <f t="shared" si="345"/>
        <v>1</v>
      </c>
      <c r="AB676" s="48">
        <f t="shared" si="346"/>
        <v>1900</v>
      </c>
      <c r="AC676" s="32" t="str">
        <f t="shared" si="351"/>
        <v>1-1900</v>
      </c>
      <c r="AD676" s="50">
        <f>IFERROR(VLOOKUP(AC676,IPC!$E$2:$F$1745,2,0),IPC!$H$1)</f>
        <v>138.32155800000001</v>
      </c>
    </row>
    <row r="677" spans="10:30" x14ac:dyDescent="0.25">
      <c r="J677" s="44" t="str">
        <f t="shared" si="353"/>
        <v/>
      </c>
      <c r="K677" s="33" t="str">
        <f t="shared" ca="1" si="338"/>
        <v/>
      </c>
      <c r="L677" s="108">
        <f t="shared" ca="1" si="337"/>
        <v>0</v>
      </c>
      <c r="M677" s="44" t="str">
        <f t="shared" si="354"/>
        <v/>
      </c>
      <c r="N677" s="45" t="str">
        <f t="shared" ca="1" si="339"/>
        <v/>
      </c>
      <c r="O677" s="108">
        <f t="shared" si="352"/>
        <v>0</v>
      </c>
      <c r="P677" s="21" t="e">
        <f t="shared" si="340"/>
        <v>#N/A</v>
      </c>
      <c r="Q677" s="21" t="e">
        <f t="shared" si="341"/>
        <v>#N/A</v>
      </c>
      <c r="R677" s="21" t="e">
        <f t="shared" si="342"/>
        <v>#N/A</v>
      </c>
      <c r="S677" s="21" t="e">
        <f t="shared" si="343"/>
        <v>#N/A</v>
      </c>
      <c r="T677" s="29" t="e">
        <f t="shared" si="355"/>
        <v>#N/A</v>
      </c>
      <c r="U677" s="34">
        <f t="shared" si="344"/>
        <v>0</v>
      </c>
      <c r="V677" s="35">
        <f t="shared" ca="1" si="347"/>
        <v>44139</v>
      </c>
      <c r="W677" s="54">
        <f t="shared" ca="1" si="348"/>
        <v>10</v>
      </c>
      <c r="X677" s="54">
        <f t="shared" ca="1" si="349"/>
        <v>2020</v>
      </c>
      <c r="Y677" s="55" t="str">
        <f t="shared" ca="1" si="350"/>
        <v>10-2020</v>
      </c>
      <c r="Z677" s="51">
        <f ca="1">IFERROR(VLOOKUP(Y677,IPC!$E$2:$F$1745,2,0),IPC!$H$1)</f>
        <v>138.32155800000001</v>
      </c>
      <c r="AA677" s="48">
        <f t="shared" si="345"/>
        <v>1</v>
      </c>
      <c r="AB677" s="48">
        <f t="shared" si="346"/>
        <v>1900</v>
      </c>
      <c r="AC677" s="32" t="str">
        <f t="shared" si="351"/>
        <v>1-1900</v>
      </c>
      <c r="AD677" s="50">
        <f>IFERROR(VLOOKUP(AC677,IPC!$E$2:$F$1745,2,0),IPC!$H$1)</f>
        <v>138.32155800000001</v>
      </c>
    </row>
    <row r="678" spans="10:30" x14ac:dyDescent="0.25">
      <c r="J678" s="44" t="str">
        <f t="shared" si="353"/>
        <v/>
      </c>
      <c r="K678" s="33" t="str">
        <f t="shared" ca="1" si="338"/>
        <v/>
      </c>
      <c r="L678" s="108">
        <f t="shared" ref="L678:L741" ca="1" si="356">IFERROR(B678*C678*Z690/AD690,"")</f>
        <v>0</v>
      </c>
      <c r="M678" s="44" t="str">
        <f t="shared" si="354"/>
        <v/>
      </c>
      <c r="N678" s="45" t="str">
        <f t="shared" ca="1" si="339"/>
        <v/>
      </c>
      <c r="O678" s="108">
        <f t="shared" si="352"/>
        <v>0</v>
      </c>
      <c r="P678" s="21" t="e">
        <f t="shared" si="340"/>
        <v>#N/A</v>
      </c>
      <c r="Q678" s="21" t="e">
        <f t="shared" si="341"/>
        <v>#N/A</v>
      </c>
      <c r="R678" s="21" t="e">
        <f t="shared" si="342"/>
        <v>#N/A</v>
      </c>
      <c r="S678" s="21" t="e">
        <f t="shared" si="343"/>
        <v>#N/A</v>
      </c>
      <c r="T678" s="29" t="e">
        <f t="shared" si="355"/>
        <v>#N/A</v>
      </c>
      <c r="U678" s="34">
        <f t="shared" si="344"/>
        <v>0</v>
      </c>
      <c r="V678" s="35">
        <f t="shared" ca="1" si="347"/>
        <v>44139</v>
      </c>
      <c r="W678" s="54">
        <f t="shared" ca="1" si="348"/>
        <v>10</v>
      </c>
      <c r="X678" s="54">
        <f t="shared" ca="1" si="349"/>
        <v>2020</v>
      </c>
      <c r="Y678" s="55" t="str">
        <f t="shared" ca="1" si="350"/>
        <v>10-2020</v>
      </c>
      <c r="Z678" s="51">
        <f ca="1">IFERROR(VLOOKUP(Y678,IPC!$E$2:$F$1745,2,0),IPC!$H$1)</f>
        <v>138.32155800000001</v>
      </c>
      <c r="AA678" s="48">
        <f t="shared" si="345"/>
        <v>1</v>
      </c>
      <c r="AB678" s="48">
        <f t="shared" si="346"/>
        <v>1900</v>
      </c>
      <c r="AC678" s="32" t="str">
        <f t="shared" si="351"/>
        <v>1-1900</v>
      </c>
      <c r="AD678" s="50">
        <f>IFERROR(VLOOKUP(AC678,IPC!$E$2:$F$1745,2,0),IPC!$H$1)</f>
        <v>138.32155800000001</v>
      </c>
    </row>
    <row r="679" spans="10:30" x14ac:dyDescent="0.25">
      <c r="J679" s="44" t="str">
        <f t="shared" si="353"/>
        <v/>
      </c>
      <c r="K679" s="33" t="str">
        <f t="shared" ca="1" si="338"/>
        <v/>
      </c>
      <c r="L679" s="108">
        <f t="shared" ca="1" si="356"/>
        <v>0</v>
      </c>
      <c r="M679" s="44" t="str">
        <f t="shared" si="354"/>
        <v/>
      </c>
      <c r="N679" s="45" t="str">
        <f t="shared" ca="1" si="339"/>
        <v/>
      </c>
      <c r="O679" s="108">
        <f t="shared" si="352"/>
        <v>0</v>
      </c>
      <c r="P679" s="21" t="e">
        <f t="shared" si="340"/>
        <v>#N/A</v>
      </c>
      <c r="Q679" s="21" t="e">
        <f t="shared" si="341"/>
        <v>#N/A</v>
      </c>
      <c r="R679" s="21" t="e">
        <f t="shared" si="342"/>
        <v>#N/A</v>
      </c>
      <c r="S679" s="21" t="e">
        <f t="shared" si="343"/>
        <v>#N/A</v>
      </c>
      <c r="T679" s="29" t="e">
        <f t="shared" si="355"/>
        <v>#N/A</v>
      </c>
      <c r="U679" s="34">
        <f t="shared" si="344"/>
        <v>0</v>
      </c>
      <c r="V679" s="35">
        <f t="shared" ca="1" si="347"/>
        <v>44139</v>
      </c>
      <c r="W679" s="54">
        <f t="shared" ca="1" si="348"/>
        <v>10</v>
      </c>
      <c r="X679" s="54">
        <f t="shared" ca="1" si="349"/>
        <v>2020</v>
      </c>
      <c r="Y679" s="55" t="str">
        <f t="shared" ca="1" si="350"/>
        <v>10-2020</v>
      </c>
      <c r="Z679" s="51">
        <f ca="1">IFERROR(VLOOKUP(Y679,IPC!$E$2:$F$1745,2,0),IPC!$H$1)</f>
        <v>138.32155800000001</v>
      </c>
      <c r="AA679" s="48">
        <f t="shared" si="345"/>
        <v>1</v>
      </c>
      <c r="AB679" s="48">
        <f t="shared" si="346"/>
        <v>1900</v>
      </c>
      <c r="AC679" s="32" t="str">
        <f t="shared" si="351"/>
        <v>1-1900</v>
      </c>
      <c r="AD679" s="50">
        <f>IFERROR(VLOOKUP(AC679,IPC!$E$2:$F$1745,2,0),IPC!$H$1)</f>
        <v>138.32155800000001</v>
      </c>
    </row>
    <row r="680" spans="10:30" x14ac:dyDescent="0.25">
      <c r="J680" s="44" t="str">
        <f t="shared" si="353"/>
        <v/>
      </c>
      <c r="K680" s="33" t="str">
        <f t="shared" ca="1" si="338"/>
        <v/>
      </c>
      <c r="L680" s="108">
        <f t="shared" ca="1" si="356"/>
        <v>0</v>
      </c>
      <c r="M680" s="44" t="str">
        <f t="shared" si="354"/>
        <v/>
      </c>
      <c r="N680" s="45" t="str">
        <f t="shared" ca="1" si="339"/>
        <v/>
      </c>
      <c r="O680" s="108">
        <f t="shared" si="352"/>
        <v>0</v>
      </c>
      <c r="P680" s="21" t="e">
        <f t="shared" si="340"/>
        <v>#N/A</v>
      </c>
      <c r="Q680" s="21" t="e">
        <f t="shared" si="341"/>
        <v>#N/A</v>
      </c>
      <c r="R680" s="21" t="e">
        <f t="shared" si="342"/>
        <v>#N/A</v>
      </c>
      <c r="S680" s="21" t="e">
        <f t="shared" si="343"/>
        <v>#N/A</v>
      </c>
      <c r="T680" s="29" t="e">
        <f t="shared" si="355"/>
        <v>#N/A</v>
      </c>
      <c r="U680" s="34">
        <f t="shared" si="344"/>
        <v>0</v>
      </c>
      <c r="V680" s="35">
        <f t="shared" ca="1" si="347"/>
        <v>44139</v>
      </c>
      <c r="W680" s="54">
        <f t="shared" ca="1" si="348"/>
        <v>10</v>
      </c>
      <c r="X680" s="54">
        <f t="shared" ca="1" si="349"/>
        <v>2020</v>
      </c>
      <c r="Y680" s="55" t="str">
        <f t="shared" ca="1" si="350"/>
        <v>10-2020</v>
      </c>
      <c r="Z680" s="51">
        <f ca="1">IFERROR(VLOOKUP(Y680,IPC!$E$2:$F$1745,2,0),IPC!$H$1)</f>
        <v>138.32155800000001</v>
      </c>
      <c r="AA680" s="48">
        <f t="shared" si="345"/>
        <v>1</v>
      </c>
      <c r="AB680" s="48">
        <f t="shared" si="346"/>
        <v>1900</v>
      </c>
      <c r="AC680" s="32" t="str">
        <f t="shared" si="351"/>
        <v>1-1900</v>
      </c>
      <c r="AD680" s="50">
        <f>IFERROR(VLOOKUP(AC680,IPC!$E$2:$F$1745,2,0),IPC!$H$1)</f>
        <v>138.32155800000001</v>
      </c>
    </row>
    <row r="681" spans="10:30" x14ac:dyDescent="0.25">
      <c r="J681" s="44" t="str">
        <f t="shared" si="353"/>
        <v/>
      </c>
      <c r="K681" s="33" t="str">
        <f t="shared" ca="1" si="338"/>
        <v/>
      </c>
      <c r="L681" s="108">
        <f t="shared" ca="1" si="356"/>
        <v>0</v>
      </c>
      <c r="M681" s="44" t="str">
        <f t="shared" si="354"/>
        <v/>
      </c>
      <c r="N681" s="45" t="str">
        <f t="shared" ca="1" si="339"/>
        <v/>
      </c>
      <c r="O681" s="108">
        <f t="shared" si="352"/>
        <v>0</v>
      </c>
      <c r="P681" s="21" t="e">
        <f t="shared" si="340"/>
        <v>#N/A</v>
      </c>
      <c r="Q681" s="21" t="e">
        <f t="shared" si="341"/>
        <v>#N/A</v>
      </c>
      <c r="R681" s="21" t="e">
        <f t="shared" si="342"/>
        <v>#N/A</v>
      </c>
      <c r="S681" s="21" t="e">
        <f t="shared" si="343"/>
        <v>#N/A</v>
      </c>
      <c r="T681" s="29" t="e">
        <f t="shared" si="355"/>
        <v>#N/A</v>
      </c>
      <c r="U681" s="34">
        <f t="shared" si="344"/>
        <v>0</v>
      </c>
      <c r="V681" s="35">
        <f t="shared" ca="1" si="347"/>
        <v>44139</v>
      </c>
      <c r="W681" s="54">
        <f t="shared" ca="1" si="348"/>
        <v>10</v>
      </c>
      <c r="X681" s="54">
        <f t="shared" ca="1" si="349"/>
        <v>2020</v>
      </c>
      <c r="Y681" s="55" t="str">
        <f t="shared" ca="1" si="350"/>
        <v>10-2020</v>
      </c>
      <c r="Z681" s="51">
        <f ca="1">IFERROR(VLOOKUP(Y681,IPC!$E$2:$F$1745,2,0),IPC!$H$1)</f>
        <v>138.32155800000001</v>
      </c>
      <c r="AA681" s="48">
        <f t="shared" si="345"/>
        <v>1</v>
      </c>
      <c r="AB681" s="48">
        <f t="shared" si="346"/>
        <v>1900</v>
      </c>
      <c r="AC681" s="32" t="str">
        <f t="shared" si="351"/>
        <v>1-1900</v>
      </c>
      <c r="AD681" s="50">
        <f>IFERROR(VLOOKUP(AC681,IPC!$E$2:$F$1745,2,0),IPC!$H$1)</f>
        <v>138.32155800000001</v>
      </c>
    </row>
    <row r="682" spans="10:30" x14ac:dyDescent="0.25">
      <c r="J682" s="44" t="str">
        <f t="shared" si="353"/>
        <v/>
      </c>
      <c r="K682" s="33" t="str">
        <f t="shared" ca="1" si="338"/>
        <v/>
      </c>
      <c r="L682" s="108">
        <f t="shared" ca="1" si="356"/>
        <v>0</v>
      </c>
      <c r="M682" s="44" t="str">
        <f t="shared" si="354"/>
        <v/>
      </c>
      <c r="N682" s="45" t="str">
        <f t="shared" ca="1" si="339"/>
        <v/>
      </c>
      <c r="O682" s="108">
        <f t="shared" si="352"/>
        <v>0</v>
      </c>
      <c r="P682" s="21" t="e">
        <f t="shared" si="340"/>
        <v>#N/A</v>
      </c>
      <c r="Q682" s="21" t="e">
        <f t="shared" si="341"/>
        <v>#N/A</v>
      </c>
      <c r="R682" s="21" t="e">
        <f t="shared" si="342"/>
        <v>#N/A</v>
      </c>
      <c r="S682" s="21" t="e">
        <f t="shared" si="343"/>
        <v>#N/A</v>
      </c>
      <c r="T682" s="29" t="e">
        <f t="shared" si="355"/>
        <v>#N/A</v>
      </c>
      <c r="U682" s="34">
        <f t="shared" si="344"/>
        <v>0</v>
      </c>
      <c r="V682" s="35">
        <f t="shared" ca="1" si="347"/>
        <v>44139</v>
      </c>
      <c r="W682" s="54">
        <f t="shared" ca="1" si="348"/>
        <v>10</v>
      </c>
      <c r="X682" s="54">
        <f t="shared" ca="1" si="349"/>
        <v>2020</v>
      </c>
      <c r="Y682" s="55" t="str">
        <f t="shared" ca="1" si="350"/>
        <v>10-2020</v>
      </c>
      <c r="Z682" s="51">
        <f ca="1">IFERROR(VLOOKUP(Y682,IPC!$E$2:$F$1745,2,0),IPC!$H$1)</f>
        <v>138.32155800000001</v>
      </c>
      <c r="AA682" s="48">
        <f t="shared" si="345"/>
        <v>1</v>
      </c>
      <c r="AB682" s="48">
        <f t="shared" si="346"/>
        <v>1900</v>
      </c>
      <c r="AC682" s="32" t="str">
        <f t="shared" si="351"/>
        <v>1-1900</v>
      </c>
      <c r="AD682" s="50">
        <f>IFERROR(VLOOKUP(AC682,IPC!$E$2:$F$1745,2,0),IPC!$H$1)</f>
        <v>138.32155800000001</v>
      </c>
    </row>
    <row r="683" spans="10:30" x14ac:dyDescent="0.25">
      <c r="J683" s="44" t="str">
        <f t="shared" si="353"/>
        <v/>
      </c>
      <c r="K683" s="33" t="str">
        <f t="shared" ca="1" si="338"/>
        <v/>
      </c>
      <c r="L683" s="108">
        <f t="shared" ca="1" si="356"/>
        <v>0</v>
      </c>
      <c r="M683" s="44" t="str">
        <f t="shared" si="354"/>
        <v/>
      </c>
      <c r="N683" s="45" t="str">
        <f t="shared" ca="1" si="339"/>
        <v/>
      </c>
      <c r="O683" s="108">
        <f t="shared" si="352"/>
        <v>0</v>
      </c>
      <c r="P683" s="21" t="e">
        <f t="shared" si="340"/>
        <v>#N/A</v>
      </c>
      <c r="Q683" s="21" t="e">
        <f t="shared" si="341"/>
        <v>#N/A</v>
      </c>
      <c r="R683" s="21" t="e">
        <f t="shared" si="342"/>
        <v>#N/A</v>
      </c>
      <c r="S683" s="21" t="e">
        <f t="shared" si="343"/>
        <v>#N/A</v>
      </c>
      <c r="T683" s="29" t="e">
        <f t="shared" si="355"/>
        <v>#N/A</v>
      </c>
      <c r="U683" s="34">
        <f t="shared" si="344"/>
        <v>0</v>
      </c>
      <c r="V683" s="35">
        <f t="shared" ca="1" si="347"/>
        <v>44139</v>
      </c>
      <c r="W683" s="54">
        <f t="shared" ca="1" si="348"/>
        <v>10</v>
      </c>
      <c r="X683" s="54">
        <f t="shared" ca="1" si="349"/>
        <v>2020</v>
      </c>
      <c r="Y683" s="55" t="str">
        <f t="shared" ca="1" si="350"/>
        <v>10-2020</v>
      </c>
      <c r="Z683" s="51">
        <f ca="1">IFERROR(VLOOKUP(Y683,IPC!$E$2:$F$1745,2,0),IPC!$H$1)</f>
        <v>138.32155800000001</v>
      </c>
      <c r="AA683" s="48">
        <f t="shared" si="345"/>
        <v>1</v>
      </c>
      <c r="AB683" s="48">
        <f t="shared" si="346"/>
        <v>1900</v>
      </c>
      <c r="AC683" s="32" t="str">
        <f t="shared" si="351"/>
        <v>1-1900</v>
      </c>
      <c r="AD683" s="50">
        <f>IFERROR(VLOOKUP(AC683,IPC!$E$2:$F$1745,2,0),IPC!$H$1)</f>
        <v>138.32155800000001</v>
      </c>
    </row>
    <row r="684" spans="10:30" x14ac:dyDescent="0.25">
      <c r="J684" s="44" t="str">
        <f t="shared" si="353"/>
        <v/>
      </c>
      <c r="K684" s="33" t="str">
        <f t="shared" ca="1" si="338"/>
        <v/>
      </c>
      <c r="L684" s="108">
        <f t="shared" ca="1" si="356"/>
        <v>0</v>
      </c>
      <c r="M684" s="44" t="str">
        <f t="shared" si="354"/>
        <v/>
      </c>
      <c r="N684" s="45" t="str">
        <f t="shared" ca="1" si="339"/>
        <v/>
      </c>
      <c r="O684" s="108">
        <f t="shared" si="352"/>
        <v>0</v>
      </c>
      <c r="P684" s="21" t="e">
        <f t="shared" si="340"/>
        <v>#N/A</v>
      </c>
      <c r="Q684" s="21" t="e">
        <f t="shared" si="341"/>
        <v>#N/A</v>
      </c>
      <c r="R684" s="21" t="e">
        <f t="shared" si="342"/>
        <v>#N/A</v>
      </c>
      <c r="S684" s="21" t="e">
        <f t="shared" si="343"/>
        <v>#N/A</v>
      </c>
      <c r="T684" s="29" t="e">
        <f t="shared" si="355"/>
        <v>#N/A</v>
      </c>
      <c r="U684" s="34">
        <f t="shared" si="344"/>
        <v>0</v>
      </c>
      <c r="V684" s="35">
        <f t="shared" ca="1" si="347"/>
        <v>44139</v>
      </c>
      <c r="W684" s="54">
        <f t="shared" ca="1" si="348"/>
        <v>10</v>
      </c>
      <c r="X684" s="54">
        <f t="shared" ca="1" si="349"/>
        <v>2020</v>
      </c>
      <c r="Y684" s="55" t="str">
        <f t="shared" ca="1" si="350"/>
        <v>10-2020</v>
      </c>
      <c r="Z684" s="51">
        <f ca="1">IFERROR(VLOOKUP(Y684,IPC!$E$2:$F$1745,2,0),IPC!$H$1)</f>
        <v>138.32155800000001</v>
      </c>
      <c r="AA684" s="48">
        <f t="shared" si="345"/>
        <v>1</v>
      </c>
      <c r="AB684" s="48">
        <f t="shared" si="346"/>
        <v>1900</v>
      </c>
      <c r="AC684" s="32" t="str">
        <f t="shared" si="351"/>
        <v>1-1900</v>
      </c>
      <c r="AD684" s="50">
        <f>IFERROR(VLOOKUP(AC684,IPC!$E$2:$F$1745,2,0),IPC!$H$1)</f>
        <v>138.32155800000001</v>
      </c>
    </row>
    <row r="685" spans="10:30" x14ac:dyDescent="0.25">
      <c r="J685" s="44" t="str">
        <f t="shared" si="353"/>
        <v/>
      </c>
      <c r="K685" s="33" t="str">
        <f t="shared" ca="1" si="338"/>
        <v/>
      </c>
      <c r="L685" s="108">
        <f t="shared" ca="1" si="356"/>
        <v>0</v>
      </c>
      <c r="M685" s="44" t="str">
        <f t="shared" si="354"/>
        <v/>
      </c>
      <c r="N685" s="45" t="str">
        <f t="shared" ca="1" si="339"/>
        <v/>
      </c>
      <c r="O685" s="108">
        <f t="shared" si="352"/>
        <v>0</v>
      </c>
      <c r="P685" s="21" t="e">
        <f t="shared" si="340"/>
        <v>#N/A</v>
      </c>
      <c r="Q685" s="21" t="e">
        <f t="shared" si="341"/>
        <v>#N/A</v>
      </c>
      <c r="R685" s="21" t="e">
        <f t="shared" si="342"/>
        <v>#N/A</v>
      </c>
      <c r="S685" s="21" t="e">
        <f t="shared" si="343"/>
        <v>#N/A</v>
      </c>
      <c r="T685" s="29" t="e">
        <f t="shared" si="355"/>
        <v>#N/A</v>
      </c>
      <c r="U685" s="34">
        <f t="shared" si="344"/>
        <v>0</v>
      </c>
      <c r="V685" s="35">
        <f t="shared" ca="1" si="347"/>
        <v>44139</v>
      </c>
      <c r="W685" s="54">
        <f t="shared" ca="1" si="348"/>
        <v>10</v>
      </c>
      <c r="X685" s="54">
        <f t="shared" ca="1" si="349"/>
        <v>2020</v>
      </c>
      <c r="Y685" s="55" t="str">
        <f t="shared" ca="1" si="350"/>
        <v>10-2020</v>
      </c>
      <c r="Z685" s="51">
        <f ca="1">IFERROR(VLOOKUP(Y685,IPC!$E$2:$F$1745,2,0),IPC!$H$1)</f>
        <v>138.32155800000001</v>
      </c>
      <c r="AA685" s="48">
        <f t="shared" si="345"/>
        <v>1</v>
      </c>
      <c r="AB685" s="48">
        <f t="shared" si="346"/>
        <v>1900</v>
      </c>
      <c r="AC685" s="32" t="str">
        <f t="shared" si="351"/>
        <v>1-1900</v>
      </c>
      <c r="AD685" s="50">
        <f>IFERROR(VLOOKUP(AC685,IPC!$E$2:$F$1745,2,0),IPC!$H$1)</f>
        <v>138.32155800000001</v>
      </c>
    </row>
    <row r="686" spans="10:30" x14ac:dyDescent="0.25">
      <c r="J686" s="44" t="str">
        <f t="shared" si="353"/>
        <v/>
      </c>
      <c r="K686" s="33" t="str">
        <f t="shared" ref="K686:K749" ca="1" si="357">IFERROR(IF((U698-V698)/365&lt;0,"",(U698-V698)/365),"")</f>
        <v/>
      </c>
      <c r="L686" s="108">
        <f t="shared" ca="1" si="356"/>
        <v>0</v>
      </c>
      <c r="M686" s="44" t="str">
        <f t="shared" si="354"/>
        <v/>
      </c>
      <c r="N686" s="45" t="str">
        <f t="shared" ref="N686:N749" ca="1" si="358">IFERROR(L686*((1+$M$7)^K686)/((1+$N$7)^K686),"")</f>
        <v/>
      </c>
      <c r="O686" s="108">
        <f t="shared" si="352"/>
        <v>0</v>
      </c>
      <c r="P686" s="21" t="e">
        <f t="shared" si="340"/>
        <v>#N/A</v>
      </c>
      <c r="Q686" s="21" t="e">
        <f t="shared" si="341"/>
        <v>#N/A</v>
      </c>
      <c r="R686" s="21" t="e">
        <f t="shared" si="342"/>
        <v>#N/A</v>
      </c>
      <c r="S686" s="21" t="e">
        <f t="shared" si="343"/>
        <v>#N/A</v>
      </c>
      <c r="T686" s="29" t="e">
        <f t="shared" si="355"/>
        <v>#N/A</v>
      </c>
      <c r="U686" s="34">
        <f t="shared" si="344"/>
        <v>0</v>
      </c>
      <c r="V686" s="35">
        <f t="shared" ca="1" si="347"/>
        <v>44139</v>
      </c>
      <c r="W686" s="54">
        <f t="shared" ca="1" si="348"/>
        <v>10</v>
      </c>
      <c r="X686" s="54">
        <f t="shared" ca="1" si="349"/>
        <v>2020</v>
      </c>
      <c r="Y686" s="55" t="str">
        <f t="shared" ca="1" si="350"/>
        <v>10-2020</v>
      </c>
      <c r="Z686" s="51">
        <f ca="1">IFERROR(VLOOKUP(Y686,IPC!$E$2:$F$1745,2,0),IPC!$H$1)</f>
        <v>138.32155800000001</v>
      </c>
      <c r="AA686" s="48">
        <f t="shared" si="345"/>
        <v>1</v>
      </c>
      <c r="AB686" s="48">
        <f t="shared" si="346"/>
        <v>1900</v>
      </c>
      <c r="AC686" s="32" t="str">
        <f t="shared" si="351"/>
        <v>1-1900</v>
      </c>
      <c r="AD686" s="50">
        <f>IFERROR(VLOOKUP(AC686,IPC!$E$2:$F$1745,2,0),IPC!$H$1)</f>
        <v>138.32155800000001</v>
      </c>
    </row>
    <row r="687" spans="10:30" x14ac:dyDescent="0.25">
      <c r="J687" s="44" t="str">
        <f t="shared" si="353"/>
        <v/>
      </c>
      <c r="K687" s="33" t="str">
        <f t="shared" ca="1" si="357"/>
        <v/>
      </c>
      <c r="L687" s="108">
        <f t="shared" ca="1" si="356"/>
        <v>0</v>
      </c>
      <c r="M687" s="44" t="str">
        <f t="shared" si="354"/>
        <v/>
      </c>
      <c r="N687" s="45" t="str">
        <f t="shared" ca="1" si="358"/>
        <v/>
      </c>
      <c r="O687" s="108">
        <f t="shared" si="352"/>
        <v>0</v>
      </c>
      <c r="P687" s="21" t="e">
        <f t="shared" si="340"/>
        <v>#N/A</v>
      </c>
      <c r="Q687" s="21" t="e">
        <f t="shared" si="341"/>
        <v>#N/A</v>
      </c>
      <c r="R687" s="21" t="e">
        <f t="shared" si="342"/>
        <v>#N/A</v>
      </c>
      <c r="S687" s="21" t="e">
        <f t="shared" si="343"/>
        <v>#N/A</v>
      </c>
      <c r="T687" s="29" t="e">
        <f t="shared" si="355"/>
        <v>#N/A</v>
      </c>
      <c r="U687" s="34">
        <f t="shared" si="344"/>
        <v>0</v>
      </c>
      <c r="V687" s="35">
        <f t="shared" ca="1" si="347"/>
        <v>44139</v>
      </c>
      <c r="W687" s="54">
        <f t="shared" ca="1" si="348"/>
        <v>10</v>
      </c>
      <c r="X687" s="54">
        <f t="shared" ca="1" si="349"/>
        <v>2020</v>
      </c>
      <c r="Y687" s="55" t="str">
        <f t="shared" ca="1" si="350"/>
        <v>10-2020</v>
      </c>
      <c r="Z687" s="51">
        <f ca="1">IFERROR(VLOOKUP(Y687,IPC!$E$2:$F$1745,2,0),IPC!$H$1)</f>
        <v>138.32155800000001</v>
      </c>
      <c r="AA687" s="48">
        <f t="shared" si="345"/>
        <v>1</v>
      </c>
      <c r="AB687" s="48">
        <f t="shared" si="346"/>
        <v>1900</v>
      </c>
      <c r="AC687" s="32" t="str">
        <f t="shared" si="351"/>
        <v>1-1900</v>
      </c>
      <c r="AD687" s="50">
        <f>IFERROR(VLOOKUP(AC687,IPC!$E$2:$F$1745,2,0),IPC!$H$1)</f>
        <v>138.32155800000001</v>
      </c>
    </row>
    <row r="688" spans="10:30" x14ac:dyDescent="0.25">
      <c r="J688" s="44" t="str">
        <f t="shared" si="353"/>
        <v/>
      </c>
      <c r="K688" s="33" t="str">
        <f t="shared" ca="1" si="357"/>
        <v/>
      </c>
      <c r="L688" s="108">
        <f t="shared" ca="1" si="356"/>
        <v>0</v>
      </c>
      <c r="M688" s="44" t="str">
        <f t="shared" si="354"/>
        <v/>
      </c>
      <c r="N688" s="45" t="str">
        <f t="shared" ca="1" si="358"/>
        <v/>
      </c>
      <c r="O688" s="108">
        <f t="shared" si="352"/>
        <v>0</v>
      </c>
      <c r="P688" s="21" t="e">
        <f t="shared" si="340"/>
        <v>#N/A</v>
      </c>
      <c r="Q688" s="21" t="e">
        <f t="shared" si="341"/>
        <v>#N/A</v>
      </c>
      <c r="R688" s="21" t="e">
        <f t="shared" si="342"/>
        <v>#N/A</v>
      </c>
      <c r="S688" s="21" t="e">
        <f t="shared" si="343"/>
        <v>#N/A</v>
      </c>
      <c r="T688" s="29" t="e">
        <f t="shared" si="355"/>
        <v>#N/A</v>
      </c>
      <c r="U688" s="34">
        <f t="shared" si="344"/>
        <v>0</v>
      </c>
      <c r="V688" s="35">
        <f t="shared" ca="1" si="347"/>
        <v>44139</v>
      </c>
      <c r="W688" s="54">
        <f t="shared" ca="1" si="348"/>
        <v>10</v>
      </c>
      <c r="X688" s="54">
        <f t="shared" ca="1" si="349"/>
        <v>2020</v>
      </c>
      <c r="Y688" s="55" t="str">
        <f t="shared" ca="1" si="350"/>
        <v>10-2020</v>
      </c>
      <c r="Z688" s="51">
        <f ca="1">IFERROR(VLOOKUP(Y688,IPC!$E$2:$F$1745,2,0),IPC!$H$1)</f>
        <v>138.32155800000001</v>
      </c>
      <c r="AA688" s="48">
        <f t="shared" si="345"/>
        <v>1</v>
      </c>
      <c r="AB688" s="48">
        <f t="shared" si="346"/>
        <v>1900</v>
      </c>
      <c r="AC688" s="32" t="str">
        <f t="shared" si="351"/>
        <v>1-1900</v>
      </c>
      <c r="AD688" s="50">
        <f>IFERROR(VLOOKUP(AC688,IPC!$E$2:$F$1745,2,0),IPC!$H$1)</f>
        <v>138.32155800000001</v>
      </c>
    </row>
    <row r="689" spans="10:30" x14ac:dyDescent="0.25">
      <c r="J689" s="44" t="str">
        <f t="shared" si="353"/>
        <v/>
      </c>
      <c r="K689" s="33" t="str">
        <f t="shared" ca="1" si="357"/>
        <v/>
      </c>
      <c r="L689" s="108">
        <f t="shared" ca="1" si="356"/>
        <v>0</v>
      </c>
      <c r="M689" s="44" t="str">
        <f t="shared" si="354"/>
        <v/>
      </c>
      <c r="N689" s="45" t="str">
        <f t="shared" ca="1" si="358"/>
        <v/>
      </c>
      <c r="O689" s="108">
        <f t="shared" si="352"/>
        <v>0</v>
      </c>
      <c r="P689" s="21" t="e">
        <f t="shared" si="340"/>
        <v>#N/A</v>
      </c>
      <c r="Q689" s="21" t="e">
        <f t="shared" si="341"/>
        <v>#N/A</v>
      </c>
      <c r="R689" s="21" t="e">
        <f t="shared" si="342"/>
        <v>#N/A</v>
      </c>
      <c r="S689" s="21" t="e">
        <f t="shared" si="343"/>
        <v>#N/A</v>
      </c>
      <c r="T689" s="29" t="e">
        <f t="shared" si="355"/>
        <v>#N/A</v>
      </c>
      <c r="U689" s="34">
        <f t="shared" si="344"/>
        <v>0</v>
      </c>
      <c r="V689" s="35">
        <f t="shared" ca="1" si="347"/>
        <v>44139</v>
      </c>
      <c r="W689" s="54">
        <f t="shared" ca="1" si="348"/>
        <v>10</v>
      </c>
      <c r="X689" s="54">
        <f t="shared" ca="1" si="349"/>
        <v>2020</v>
      </c>
      <c r="Y689" s="55" t="str">
        <f t="shared" ca="1" si="350"/>
        <v>10-2020</v>
      </c>
      <c r="Z689" s="51">
        <f ca="1">IFERROR(VLOOKUP(Y689,IPC!$E$2:$F$1745,2,0),IPC!$H$1)</f>
        <v>138.32155800000001</v>
      </c>
      <c r="AA689" s="48">
        <f t="shared" si="345"/>
        <v>1</v>
      </c>
      <c r="AB689" s="48">
        <f t="shared" si="346"/>
        <v>1900</v>
      </c>
      <c r="AC689" s="32" t="str">
        <f t="shared" si="351"/>
        <v>1-1900</v>
      </c>
      <c r="AD689" s="50">
        <f>IFERROR(VLOOKUP(AC689,IPC!$E$2:$F$1745,2,0),IPC!$H$1)</f>
        <v>138.32155800000001</v>
      </c>
    </row>
    <row r="690" spans="10:30" x14ac:dyDescent="0.25">
      <c r="J690" s="44" t="str">
        <f t="shared" si="353"/>
        <v/>
      </c>
      <c r="K690" s="33" t="str">
        <f t="shared" ca="1" si="357"/>
        <v/>
      </c>
      <c r="L690" s="108">
        <f t="shared" ca="1" si="356"/>
        <v>0</v>
      </c>
      <c r="M690" s="44" t="str">
        <f t="shared" si="354"/>
        <v/>
      </c>
      <c r="N690" s="45" t="str">
        <f t="shared" ca="1" si="358"/>
        <v/>
      </c>
      <c r="O690" s="108">
        <f t="shared" si="352"/>
        <v>0</v>
      </c>
      <c r="P690" s="21" t="e">
        <f t="shared" ref="P690:P753" si="359">+VLOOKUP(D678,$E$2:$F$5,2,0)</f>
        <v>#N/A</v>
      </c>
      <c r="Q690" s="21" t="e">
        <f t="shared" ref="Q690:Q753" si="360">+VLOOKUP(E678,$E$2:$F$5,2,0)</f>
        <v>#N/A</v>
      </c>
      <c r="R690" s="21" t="e">
        <f t="shared" ref="R690:R753" si="361">+VLOOKUP(F678,$E$2:$F$5,2,0)</f>
        <v>#N/A</v>
      </c>
      <c r="S690" s="21" t="e">
        <f t="shared" ref="S690:S753" si="362">+VLOOKUP(G678,$E$2:$F$5,2,0)</f>
        <v>#N/A</v>
      </c>
      <c r="T690" s="29" t="e">
        <f t="shared" si="355"/>
        <v>#N/A</v>
      </c>
      <c r="U690" s="34">
        <f t="shared" ref="U690:U753" si="363">+H678+365*I678</f>
        <v>0</v>
      </c>
      <c r="V690" s="35">
        <f t="shared" ca="1" si="347"/>
        <v>44139</v>
      </c>
      <c r="W690" s="54">
        <f t="shared" ca="1" si="348"/>
        <v>10</v>
      </c>
      <c r="X690" s="54">
        <f t="shared" ca="1" si="349"/>
        <v>2020</v>
      </c>
      <c r="Y690" s="55" t="str">
        <f t="shared" ca="1" si="350"/>
        <v>10-2020</v>
      </c>
      <c r="Z690" s="51">
        <f ca="1">IFERROR(VLOOKUP(Y690,IPC!$E$2:$F$1745,2,0),IPC!$H$1)</f>
        <v>138.32155800000001</v>
      </c>
      <c r="AA690" s="48">
        <f t="shared" ref="AA690:AA753" si="364">+MONTH(H678)</f>
        <v>1</v>
      </c>
      <c r="AB690" s="48">
        <f t="shared" ref="AB690:AB753" si="365">+YEAR(H678)</f>
        <v>1900</v>
      </c>
      <c r="AC690" s="32" t="str">
        <f t="shared" si="351"/>
        <v>1-1900</v>
      </c>
      <c r="AD690" s="50">
        <f>IFERROR(VLOOKUP(AC690,IPC!$E$2:$F$1745,2,0),IPC!$H$1)</f>
        <v>138.32155800000001</v>
      </c>
    </row>
    <row r="691" spans="10:30" x14ac:dyDescent="0.25">
      <c r="J691" s="44" t="str">
        <f t="shared" si="353"/>
        <v/>
      </c>
      <c r="K691" s="33" t="str">
        <f t="shared" ca="1" si="357"/>
        <v/>
      </c>
      <c r="L691" s="108">
        <f t="shared" ca="1" si="356"/>
        <v>0</v>
      </c>
      <c r="M691" s="44" t="str">
        <f t="shared" si="354"/>
        <v/>
      </c>
      <c r="N691" s="45" t="str">
        <f t="shared" ca="1" si="358"/>
        <v/>
      </c>
      <c r="O691" s="108">
        <f t="shared" si="352"/>
        <v>0</v>
      </c>
      <c r="P691" s="21" t="e">
        <f t="shared" si="359"/>
        <v>#N/A</v>
      </c>
      <c r="Q691" s="21" t="e">
        <f t="shared" si="360"/>
        <v>#N/A</v>
      </c>
      <c r="R691" s="21" t="e">
        <f t="shared" si="361"/>
        <v>#N/A</v>
      </c>
      <c r="S691" s="21" t="e">
        <f t="shared" si="362"/>
        <v>#N/A</v>
      </c>
      <c r="T691" s="29" t="e">
        <f t="shared" si="355"/>
        <v>#N/A</v>
      </c>
      <c r="U691" s="34">
        <f t="shared" si="363"/>
        <v>0</v>
      </c>
      <c r="V691" s="35">
        <f t="shared" ca="1" si="347"/>
        <v>44139</v>
      </c>
      <c r="W691" s="54">
        <f t="shared" ca="1" si="348"/>
        <v>10</v>
      </c>
      <c r="X691" s="54">
        <f t="shared" ca="1" si="349"/>
        <v>2020</v>
      </c>
      <c r="Y691" s="55" t="str">
        <f t="shared" ca="1" si="350"/>
        <v>10-2020</v>
      </c>
      <c r="Z691" s="51">
        <f ca="1">IFERROR(VLOOKUP(Y691,IPC!$E$2:$F$1745,2,0),IPC!$H$1)</f>
        <v>138.32155800000001</v>
      </c>
      <c r="AA691" s="48">
        <f t="shared" si="364"/>
        <v>1</v>
      </c>
      <c r="AB691" s="48">
        <f t="shared" si="365"/>
        <v>1900</v>
      </c>
      <c r="AC691" s="32" t="str">
        <f t="shared" si="351"/>
        <v>1-1900</v>
      </c>
      <c r="AD691" s="50">
        <f>IFERROR(VLOOKUP(AC691,IPC!$E$2:$F$1745,2,0),IPC!$H$1)</f>
        <v>138.32155800000001</v>
      </c>
    </row>
    <row r="692" spans="10:30" x14ac:dyDescent="0.25">
      <c r="J692" s="44" t="str">
        <f t="shared" si="353"/>
        <v/>
      </c>
      <c r="K692" s="33" t="str">
        <f t="shared" ca="1" si="357"/>
        <v/>
      </c>
      <c r="L692" s="108">
        <f t="shared" ca="1" si="356"/>
        <v>0</v>
      </c>
      <c r="M692" s="44" t="str">
        <f t="shared" si="354"/>
        <v/>
      </c>
      <c r="N692" s="45" t="str">
        <f t="shared" ca="1" si="358"/>
        <v/>
      </c>
      <c r="O692" s="108">
        <f t="shared" si="352"/>
        <v>0</v>
      </c>
      <c r="P692" s="21" t="e">
        <f t="shared" si="359"/>
        <v>#N/A</v>
      </c>
      <c r="Q692" s="21" t="e">
        <f t="shared" si="360"/>
        <v>#N/A</v>
      </c>
      <c r="R692" s="21" t="e">
        <f t="shared" si="361"/>
        <v>#N/A</v>
      </c>
      <c r="S692" s="21" t="e">
        <f t="shared" si="362"/>
        <v>#N/A</v>
      </c>
      <c r="T692" s="29" t="e">
        <f t="shared" si="355"/>
        <v>#N/A</v>
      </c>
      <c r="U692" s="34">
        <f t="shared" si="363"/>
        <v>0</v>
      </c>
      <c r="V692" s="35">
        <f t="shared" ca="1" si="347"/>
        <v>44139</v>
      </c>
      <c r="W692" s="54">
        <f t="shared" ca="1" si="348"/>
        <v>10</v>
      </c>
      <c r="X692" s="54">
        <f t="shared" ca="1" si="349"/>
        <v>2020</v>
      </c>
      <c r="Y692" s="55" t="str">
        <f t="shared" ca="1" si="350"/>
        <v>10-2020</v>
      </c>
      <c r="Z692" s="51">
        <f ca="1">IFERROR(VLOOKUP(Y692,IPC!$E$2:$F$1745,2,0),IPC!$H$1)</f>
        <v>138.32155800000001</v>
      </c>
      <c r="AA692" s="48">
        <f t="shared" si="364"/>
        <v>1</v>
      </c>
      <c r="AB692" s="48">
        <f t="shared" si="365"/>
        <v>1900</v>
      </c>
      <c r="AC692" s="32" t="str">
        <f t="shared" si="351"/>
        <v>1-1900</v>
      </c>
      <c r="AD692" s="50">
        <f>IFERROR(VLOOKUP(AC692,IPC!$E$2:$F$1745,2,0),IPC!$H$1)</f>
        <v>138.32155800000001</v>
      </c>
    </row>
    <row r="693" spans="10:30" x14ac:dyDescent="0.25">
      <c r="J693" s="44" t="str">
        <f t="shared" si="353"/>
        <v/>
      </c>
      <c r="K693" s="33" t="str">
        <f t="shared" ca="1" si="357"/>
        <v/>
      </c>
      <c r="L693" s="108">
        <f t="shared" ca="1" si="356"/>
        <v>0</v>
      </c>
      <c r="M693" s="44" t="str">
        <f t="shared" si="354"/>
        <v/>
      </c>
      <c r="N693" s="45" t="str">
        <f t="shared" ca="1" si="358"/>
        <v/>
      </c>
      <c r="O693" s="108">
        <f t="shared" si="352"/>
        <v>0</v>
      </c>
      <c r="P693" s="21" t="e">
        <f t="shared" si="359"/>
        <v>#N/A</v>
      </c>
      <c r="Q693" s="21" t="e">
        <f t="shared" si="360"/>
        <v>#N/A</v>
      </c>
      <c r="R693" s="21" t="e">
        <f t="shared" si="361"/>
        <v>#N/A</v>
      </c>
      <c r="S693" s="21" t="e">
        <f t="shared" si="362"/>
        <v>#N/A</v>
      </c>
      <c r="T693" s="29" t="e">
        <f t="shared" si="355"/>
        <v>#N/A</v>
      </c>
      <c r="U693" s="34">
        <f t="shared" si="363"/>
        <v>0</v>
      </c>
      <c r="V693" s="35">
        <f t="shared" ca="1" si="347"/>
        <v>44139</v>
      </c>
      <c r="W693" s="54">
        <f t="shared" ca="1" si="348"/>
        <v>10</v>
      </c>
      <c r="X693" s="54">
        <f t="shared" ca="1" si="349"/>
        <v>2020</v>
      </c>
      <c r="Y693" s="55" t="str">
        <f t="shared" ca="1" si="350"/>
        <v>10-2020</v>
      </c>
      <c r="Z693" s="51">
        <f ca="1">IFERROR(VLOOKUP(Y693,IPC!$E$2:$F$1745,2,0),IPC!$H$1)</f>
        <v>138.32155800000001</v>
      </c>
      <c r="AA693" s="48">
        <f t="shared" si="364"/>
        <v>1</v>
      </c>
      <c r="AB693" s="48">
        <f t="shared" si="365"/>
        <v>1900</v>
      </c>
      <c r="AC693" s="32" t="str">
        <f t="shared" si="351"/>
        <v>1-1900</v>
      </c>
      <c r="AD693" s="50">
        <f>IFERROR(VLOOKUP(AC693,IPC!$E$2:$F$1745,2,0),IPC!$H$1)</f>
        <v>138.32155800000001</v>
      </c>
    </row>
    <row r="694" spans="10:30" x14ac:dyDescent="0.25">
      <c r="J694" s="44" t="str">
        <f t="shared" si="353"/>
        <v/>
      </c>
      <c r="K694" s="33" t="str">
        <f t="shared" ca="1" si="357"/>
        <v/>
      </c>
      <c r="L694" s="108">
        <f t="shared" ca="1" si="356"/>
        <v>0</v>
      </c>
      <c r="M694" s="44" t="str">
        <f t="shared" si="354"/>
        <v/>
      </c>
      <c r="N694" s="45" t="str">
        <f t="shared" ca="1" si="358"/>
        <v/>
      </c>
      <c r="O694" s="108">
        <f t="shared" si="352"/>
        <v>0</v>
      </c>
      <c r="P694" s="21" t="e">
        <f t="shared" si="359"/>
        <v>#N/A</v>
      </c>
      <c r="Q694" s="21" t="e">
        <f t="shared" si="360"/>
        <v>#N/A</v>
      </c>
      <c r="R694" s="21" t="e">
        <f t="shared" si="361"/>
        <v>#N/A</v>
      </c>
      <c r="S694" s="21" t="e">
        <f t="shared" si="362"/>
        <v>#N/A</v>
      </c>
      <c r="T694" s="29" t="e">
        <f t="shared" si="355"/>
        <v>#N/A</v>
      </c>
      <c r="U694" s="34">
        <f t="shared" si="363"/>
        <v>0</v>
      </c>
      <c r="V694" s="35">
        <f t="shared" ca="1" si="347"/>
        <v>44139</v>
      </c>
      <c r="W694" s="54">
        <f t="shared" ca="1" si="348"/>
        <v>10</v>
      </c>
      <c r="X694" s="54">
        <f t="shared" ca="1" si="349"/>
        <v>2020</v>
      </c>
      <c r="Y694" s="55" t="str">
        <f t="shared" ca="1" si="350"/>
        <v>10-2020</v>
      </c>
      <c r="Z694" s="51">
        <f ca="1">IFERROR(VLOOKUP(Y694,IPC!$E$2:$F$1745,2,0),IPC!$H$1)</f>
        <v>138.32155800000001</v>
      </c>
      <c r="AA694" s="48">
        <f t="shared" si="364"/>
        <v>1</v>
      </c>
      <c r="AB694" s="48">
        <f t="shared" si="365"/>
        <v>1900</v>
      </c>
      <c r="AC694" s="32" t="str">
        <f t="shared" si="351"/>
        <v>1-1900</v>
      </c>
      <c r="AD694" s="50">
        <f>IFERROR(VLOOKUP(AC694,IPC!$E$2:$F$1745,2,0),IPC!$H$1)</f>
        <v>138.32155800000001</v>
      </c>
    </row>
    <row r="695" spans="10:30" x14ac:dyDescent="0.25">
      <c r="J695" s="44" t="str">
        <f t="shared" si="353"/>
        <v/>
      </c>
      <c r="K695" s="33" t="str">
        <f t="shared" ca="1" si="357"/>
        <v/>
      </c>
      <c r="L695" s="108">
        <f t="shared" ca="1" si="356"/>
        <v>0</v>
      </c>
      <c r="M695" s="44" t="str">
        <f t="shared" si="354"/>
        <v/>
      </c>
      <c r="N695" s="45" t="str">
        <f t="shared" ca="1" si="358"/>
        <v/>
      </c>
      <c r="O695" s="108">
        <f t="shared" si="352"/>
        <v>0</v>
      </c>
      <c r="P695" s="21" t="e">
        <f t="shared" si="359"/>
        <v>#N/A</v>
      </c>
      <c r="Q695" s="21" t="e">
        <f t="shared" si="360"/>
        <v>#N/A</v>
      </c>
      <c r="R695" s="21" t="e">
        <f t="shared" si="361"/>
        <v>#N/A</v>
      </c>
      <c r="S695" s="21" t="e">
        <f t="shared" si="362"/>
        <v>#N/A</v>
      </c>
      <c r="T695" s="29" t="e">
        <f t="shared" si="355"/>
        <v>#N/A</v>
      </c>
      <c r="U695" s="34">
        <f t="shared" si="363"/>
        <v>0</v>
      </c>
      <c r="V695" s="35">
        <f t="shared" ca="1" si="347"/>
        <v>44139</v>
      </c>
      <c r="W695" s="54">
        <f t="shared" ca="1" si="348"/>
        <v>10</v>
      </c>
      <c r="X695" s="54">
        <f t="shared" ca="1" si="349"/>
        <v>2020</v>
      </c>
      <c r="Y695" s="55" t="str">
        <f t="shared" ca="1" si="350"/>
        <v>10-2020</v>
      </c>
      <c r="Z695" s="51">
        <f ca="1">IFERROR(VLOOKUP(Y695,IPC!$E$2:$F$1745,2,0),IPC!$H$1)</f>
        <v>138.32155800000001</v>
      </c>
      <c r="AA695" s="48">
        <f t="shared" si="364"/>
        <v>1</v>
      </c>
      <c r="AB695" s="48">
        <f t="shared" si="365"/>
        <v>1900</v>
      </c>
      <c r="AC695" s="32" t="str">
        <f t="shared" si="351"/>
        <v>1-1900</v>
      </c>
      <c r="AD695" s="50">
        <f>IFERROR(VLOOKUP(AC695,IPC!$E$2:$F$1745,2,0),IPC!$H$1)</f>
        <v>138.32155800000001</v>
      </c>
    </row>
    <row r="696" spans="10:30" x14ac:dyDescent="0.25">
      <c r="J696" s="44" t="str">
        <f t="shared" si="353"/>
        <v/>
      </c>
      <c r="K696" s="33" t="str">
        <f t="shared" ca="1" si="357"/>
        <v/>
      </c>
      <c r="L696" s="108">
        <f t="shared" ca="1" si="356"/>
        <v>0</v>
      </c>
      <c r="M696" s="44" t="str">
        <f t="shared" si="354"/>
        <v/>
      </c>
      <c r="N696" s="45" t="str">
        <f t="shared" ca="1" si="358"/>
        <v/>
      </c>
      <c r="O696" s="108">
        <f t="shared" si="352"/>
        <v>0</v>
      </c>
      <c r="P696" s="21" t="e">
        <f t="shared" si="359"/>
        <v>#N/A</v>
      </c>
      <c r="Q696" s="21" t="e">
        <f t="shared" si="360"/>
        <v>#N/A</v>
      </c>
      <c r="R696" s="21" t="e">
        <f t="shared" si="361"/>
        <v>#N/A</v>
      </c>
      <c r="S696" s="21" t="e">
        <f t="shared" si="362"/>
        <v>#N/A</v>
      </c>
      <c r="T696" s="29" t="e">
        <f t="shared" si="355"/>
        <v>#N/A</v>
      </c>
      <c r="U696" s="34">
        <f t="shared" si="363"/>
        <v>0</v>
      </c>
      <c r="V696" s="35">
        <f t="shared" ca="1" si="347"/>
        <v>44139</v>
      </c>
      <c r="W696" s="54">
        <f t="shared" ca="1" si="348"/>
        <v>10</v>
      </c>
      <c r="X696" s="54">
        <f t="shared" ca="1" si="349"/>
        <v>2020</v>
      </c>
      <c r="Y696" s="55" t="str">
        <f t="shared" ca="1" si="350"/>
        <v>10-2020</v>
      </c>
      <c r="Z696" s="51">
        <f ca="1">IFERROR(VLOOKUP(Y696,IPC!$E$2:$F$1745,2,0),IPC!$H$1)</f>
        <v>138.32155800000001</v>
      </c>
      <c r="AA696" s="48">
        <f t="shared" si="364"/>
        <v>1</v>
      </c>
      <c r="AB696" s="48">
        <f t="shared" si="365"/>
        <v>1900</v>
      </c>
      <c r="AC696" s="32" t="str">
        <f t="shared" si="351"/>
        <v>1-1900</v>
      </c>
      <c r="AD696" s="50">
        <f>IFERROR(VLOOKUP(AC696,IPC!$E$2:$F$1745,2,0),IPC!$H$1)</f>
        <v>138.32155800000001</v>
      </c>
    </row>
    <row r="697" spans="10:30" x14ac:dyDescent="0.25">
      <c r="J697" s="44" t="str">
        <f t="shared" si="353"/>
        <v/>
      </c>
      <c r="K697" s="33" t="str">
        <f t="shared" ca="1" si="357"/>
        <v/>
      </c>
      <c r="L697" s="108">
        <f t="shared" ca="1" si="356"/>
        <v>0</v>
      </c>
      <c r="M697" s="44" t="str">
        <f t="shared" si="354"/>
        <v/>
      </c>
      <c r="N697" s="45" t="str">
        <f t="shared" ca="1" si="358"/>
        <v/>
      </c>
      <c r="O697" s="108">
        <f t="shared" si="352"/>
        <v>0</v>
      </c>
      <c r="P697" s="21" t="e">
        <f t="shared" si="359"/>
        <v>#N/A</v>
      </c>
      <c r="Q697" s="21" t="e">
        <f t="shared" si="360"/>
        <v>#N/A</v>
      </c>
      <c r="R697" s="21" t="e">
        <f t="shared" si="361"/>
        <v>#N/A</v>
      </c>
      <c r="S697" s="21" t="e">
        <f t="shared" si="362"/>
        <v>#N/A</v>
      </c>
      <c r="T697" s="29" t="e">
        <f t="shared" si="355"/>
        <v>#N/A</v>
      </c>
      <c r="U697" s="34">
        <f t="shared" si="363"/>
        <v>0</v>
      </c>
      <c r="V697" s="35">
        <f t="shared" ca="1" si="347"/>
        <v>44139</v>
      </c>
      <c r="W697" s="54">
        <f t="shared" ca="1" si="348"/>
        <v>10</v>
      </c>
      <c r="X697" s="54">
        <f t="shared" ca="1" si="349"/>
        <v>2020</v>
      </c>
      <c r="Y697" s="55" t="str">
        <f t="shared" ca="1" si="350"/>
        <v>10-2020</v>
      </c>
      <c r="Z697" s="51">
        <f ca="1">IFERROR(VLOOKUP(Y697,IPC!$E$2:$F$1745,2,0),IPC!$H$1)</f>
        <v>138.32155800000001</v>
      </c>
      <c r="AA697" s="48">
        <f t="shared" si="364"/>
        <v>1</v>
      </c>
      <c r="AB697" s="48">
        <f t="shared" si="365"/>
        <v>1900</v>
      </c>
      <c r="AC697" s="32" t="str">
        <f t="shared" si="351"/>
        <v>1-1900</v>
      </c>
      <c r="AD697" s="50">
        <f>IFERROR(VLOOKUP(AC697,IPC!$E$2:$F$1745,2,0),IPC!$H$1)</f>
        <v>138.32155800000001</v>
      </c>
    </row>
    <row r="698" spans="10:30" x14ac:dyDescent="0.25">
      <c r="J698" s="44" t="str">
        <f t="shared" si="353"/>
        <v/>
      </c>
      <c r="K698" s="33" t="str">
        <f t="shared" ca="1" si="357"/>
        <v/>
      </c>
      <c r="L698" s="108">
        <f t="shared" ca="1" si="356"/>
        <v>0</v>
      </c>
      <c r="M698" s="44" t="str">
        <f t="shared" si="354"/>
        <v/>
      </c>
      <c r="N698" s="45" t="str">
        <f t="shared" ca="1" si="358"/>
        <v/>
      </c>
      <c r="O698" s="108">
        <f t="shared" si="352"/>
        <v>0</v>
      </c>
      <c r="P698" s="21" t="e">
        <f t="shared" si="359"/>
        <v>#N/A</v>
      </c>
      <c r="Q698" s="21" t="e">
        <f t="shared" si="360"/>
        <v>#N/A</v>
      </c>
      <c r="R698" s="21" t="e">
        <f t="shared" si="361"/>
        <v>#N/A</v>
      </c>
      <c r="S698" s="21" t="e">
        <f t="shared" si="362"/>
        <v>#N/A</v>
      </c>
      <c r="T698" s="29" t="e">
        <f t="shared" si="355"/>
        <v>#N/A</v>
      </c>
      <c r="U698" s="34">
        <f t="shared" si="363"/>
        <v>0</v>
      </c>
      <c r="V698" s="35">
        <f t="shared" ref="V698:V761" ca="1" si="366">+TODAY()</f>
        <v>44139</v>
      </c>
      <c r="W698" s="54">
        <f t="shared" ref="W698:W761" ca="1" si="367">+MONTH(V698)-1</f>
        <v>10</v>
      </c>
      <c r="X698" s="54">
        <f t="shared" ref="X698:X761" ca="1" si="368">+YEAR(V698)</f>
        <v>2020</v>
      </c>
      <c r="Y698" s="55" t="str">
        <f t="shared" ref="Y698:Y761" ca="1" si="369">+W698&amp;"-"&amp;X698</f>
        <v>10-2020</v>
      </c>
      <c r="Z698" s="51">
        <f ca="1">IFERROR(VLOOKUP(Y698,IPC!$E$2:$F$1745,2,0),IPC!$H$1)</f>
        <v>138.32155800000001</v>
      </c>
      <c r="AA698" s="48">
        <f t="shared" si="364"/>
        <v>1</v>
      </c>
      <c r="AB698" s="48">
        <f t="shared" si="365"/>
        <v>1900</v>
      </c>
      <c r="AC698" s="32" t="str">
        <f t="shared" si="351"/>
        <v>1-1900</v>
      </c>
      <c r="AD698" s="50">
        <f>IFERROR(VLOOKUP(AC698,IPC!$E$2:$F$1745,2,0),IPC!$H$1)</f>
        <v>138.32155800000001</v>
      </c>
    </row>
    <row r="699" spans="10:30" x14ac:dyDescent="0.25">
      <c r="J699" s="44" t="str">
        <f t="shared" si="353"/>
        <v/>
      </c>
      <c r="K699" s="33" t="str">
        <f t="shared" ca="1" si="357"/>
        <v/>
      </c>
      <c r="L699" s="108">
        <f t="shared" ca="1" si="356"/>
        <v>0</v>
      </c>
      <c r="M699" s="44" t="str">
        <f t="shared" si="354"/>
        <v/>
      </c>
      <c r="N699" s="45" t="str">
        <f t="shared" ca="1" si="358"/>
        <v/>
      </c>
      <c r="O699" s="108">
        <f t="shared" si="352"/>
        <v>0</v>
      </c>
      <c r="P699" s="21" t="e">
        <f t="shared" si="359"/>
        <v>#N/A</v>
      </c>
      <c r="Q699" s="21" t="e">
        <f t="shared" si="360"/>
        <v>#N/A</v>
      </c>
      <c r="R699" s="21" t="e">
        <f t="shared" si="361"/>
        <v>#N/A</v>
      </c>
      <c r="S699" s="21" t="e">
        <f t="shared" si="362"/>
        <v>#N/A</v>
      </c>
      <c r="T699" s="29" t="e">
        <f t="shared" si="355"/>
        <v>#N/A</v>
      </c>
      <c r="U699" s="34">
        <f t="shared" si="363"/>
        <v>0</v>
      </c>
      <c r="V699" s="35">
        <f t="shared" ca="1" si="366"/>
        <v>44139</v>
      </c>
      <c r="W699" s="54">
        <f t="shared" ca="1" si="367"/>
        <v>10</v>
      </c>
      <c r="X699" s="54">
        <f t="shared" ca="1" si="368"/>
        <v>2020</v>
      </c>
      <c r="Y699" s="55" t="str">
        <f t="shared" ca="1" si="369"/>
        <v>10-2020</v>
      </c>
      <c r="Z699" s="51">
        <f ca="1">IFERROR(VLOOKUP(Y699,IPC!$E$2:$F$1745,2,0),IPC!$H$1)</f>
        <v>138.32155800000001</v>
      </c>
      <c r="AA699" s="48">
        <f t="shared" si="364"/>
        <v>1</v>
      </c>
      <c r="AB699" s="48">
        <f t="shared" si="365"/>
        <v>1900</v>
      </c>
      <c r="AC699" s="32" t="str">
        <f t="shared" si="351"/>
        <v>1-1900</v>
      </c>
      <c r="AD699" s="50">
        <f>IFERROR(VLOOKUP(AC699,IPC!$E$2:$F$1745,2,0),IPC!$H$1)</f>
        <v>138.32155800000001</v>
      </c>
    </row>
    <row r="700" spans="10:30" x14ac:dyDescent="0.25">
      <c r="J700" s="44" t="str">
        <f t="shared" si="353"/>
        <v/>
      </c>
      <c r="K700" s="33" t="str">
        <f t="shared" ca="1" si="357"/>
        <v/>
      </c>
      <c r="L700" s="108">
        <f t="shared" ca="1" si="356"/>
        <v>0</v>
      </c>
      <c r="M700" s="44" t="str">
        <f t="shared" si="354"/>
        <v/>
      </c>
      <c r="N700" s="45" t="str">
        <f t="shared" ca="1" si="358"/>
        <v/>
      </c>
      <c r="O700" s="108">
        <f t="shared" si="352"/>
        <v>0</v>
      </c>
      <c r="P700" s="21" t="e">
        <f t="shared" si="359"/>
        <v>#N/A</v>
      </c>
      <c r="Q700" s="21" t="e">
        <f t="shared" si="360"/>
        <v>#N/A</v>
      </c>
      <c r="R700" s="21" t="e">
        <f t="shared" si="361"/>
        <v>#N/A</v>
      </c>
      <c r="S700" s="21" t="e">
        <f t="shared" si="362"/>
        <v>#N/A</v>
      </c>
      <c r="T700" s="29" t="e">
        <f t="shared" si="355"/>
        <v>#N/A</v>
      </c>
      <c r="U700" s="34">
        <f t="shared" si="363"/>
        <v>0</v>
      </c>
      <c r="V700" s="35">
        <f t="shared" ca="1" si="366"/>
        <v>44139</v>
      </c>
      <c r="W700" s="54">
        <f t="shared" ca="1" si="367"/>
        <v>10</v>
      </c>
      <c r="X700" s="54">
        <f t="shared" ca="1" si="368"/>
        <v>2020</v>
      </c>
      <c r="Y700" s="55" t="str">
        <f t="shared" ca="1" si="369"/>
        <v>10-2020</v>
      </c>
      <c r="Z700" s="51">
        <f ca="1">IFERROR(VLOOKUP(Y700,IPC!$E$2:$F$1745,2,0),IPC!$H$1)</f>
        <v>138.32155800000001</v>
      </c>
      <c r="AA700" s="48">
        <f t="shared" si="364"/>
        <v>1</v>
      </c>
      <c r="AB700" s="48">
        <f t="shared" si="365"/>
        <v>1900</v>
      </c>
      <c r="AC700" s="32" t="str">
        <f t="shared" si="351"/>
        <v>1-1900</v>
      </c>
      <c r="AD700" s="50">
        <f>IFERROR(VLOOKUP(AC700,IPC!$E$2:$F$1745,2,0),IPC!$H$1)</f>
        <v>138.32155800000001</v>
      </c>
    </row>
    <row r="701" spans="10:30" x14ac:dyDescent="0.25">
      <c r="J701" s="44" t="str">
        <f t="shared" si="353"/>
        <v/>
      </c>
      <c r="K701" s="33" t="str">
        <f t="shared" ca="1" si="357"/>
        <v/>
      </c>
      <c r="L701" s="108">
        <f t="shared" ca="1" si="356"/>
        <v>0</v>
      </c>
      <c r="M701" s="44" t="str">
        <f t="shared" si="354"/>
        <v/>
      </c>
      <c r="N701" s="45" t="str">
        <f t="shared" ca="1" si="358"/>
        <v/>
      </c>
      <c r="O701" s="108">
        <f t="shared" si="352"/>
        <v>0</v>
      </c>
      <c r="P701" s="21" t="e">
        <f t="shared" si="359"/>
        <v>#N/A</v>
      </c>
      <c r="Q701" s="21" t="e">
        <f t="shared" si="360"/>
        <v>#N/A</v>
      </c>
      <c r="R701" s="21" t="e">
        <f t="shared" si="361"/>
        <v>#N/A</v>
      </c>
      <c r="S701" s="21" t="e">
        <f t="shared" si="362"/>
        <v>#N/A</v>
      </c>
      <c r="T701" s="29" t="e">
        <f t="shared" si="355"/>
        <v>#N/A</v>
      </c>
      <c r="U701" s="34">
        <f t="shared" si="363"/>
        <v>0</v>
      </c>
      <c r="V701" s="35">
        <f t="shared" ca="1" si="366"/>
        <v>44139</v>
      </c>
      <c r="W701" s="54">
        <f t="shared" ca="1" si="367"/>
        <v>10</v>
      </c>
      <c r="X701" s="54">
        <f t="shared" ca="1" si="368"/>
        <v>2020</v>
      </c>
      <c r="Y701" s="55" t="str">
        <f t="shared" ca="1" si="369"/>
        <v>10-2020</v>
      </c>
      <c r="Z701" s="51">
        <f ca="1">IFERROR(VLOOKUP(Y701,IPC!$E$2:$F$1745,2,0),IPC!$H$1)</f>
        <v>138.32155800000001</v>
      </c>
      <c r="AA701" s="48">
        <f t="shared" si="364"/>
        <v>1</v>
      </c>
      <c r="AB701" s="48">
        <f t="shared" si="365"/>
        <v>1900</v>
      </c>
      <c r="AC701" s="32" t="str">
        <f t="shared" si="351"/>
        <v>1-1900</v>
      </c>
      <c r="AD701" s="50">
        <f>IFERROR(VLOOKUP(AC701,IPC!$E$2:$F$1745,2,0),IPC!$H$1)</f>
        <v>138.32155800000001</v>
      </c>
    </row>
    <row r="702" spans="10:30" x14ac:dyDescent="0.25">
      <c r="J702" s="44" t="str">
        <f t="shared" si="353"/>
        <v/>
      </c>
      <c r="K702" s="33" t="str">
        <f t="shared" ca="1" si="357"/>
        <v/>
      </c>
      <c r="L702" s="108">
        <f t="shared" ca="1" si="356"/>
        <v>0</v>
      </c>
      <c r="M702" s="44" t="str">
        <f t="shared" si="354"/>
        <v/>
      </c>
      <c r="N702" s="45" t="str">
        <f t="shared" ca="1" si="358"/>
        <v/>
      </c>
      <c r="O702" s="108">
        <f t="shared" si="352"/>
        <v>0</v>
      </c>
      <c r="P702" s="21" t="e">
        <f t="shared" si="359"/>
        <v>#N/A</v>
      </c>
      <c r="Q702" s="21" t="e">
        <f t="shared" si="360"/>
        <v>#N/A</v>
      </c>
      <c r="R702" s="21" t="e">
        <f t="shared" si="361"/>
        <v>#N/A</v>
      </c>
      <c r="S702" s="21" t="e">
        <f t="shared" si="362"/>
        <v>#N/A</v>
      </c>
      <c r="T702" s="29" t="e">
        <f t="shared" si="355"/>
        <v>#N/A</v>
      </c>
      <c r="U702" s="34">
        <f t="shared" si="363"/>
        <v>0</v>
      </c>
      <c r="V702" s="35">
        <f t="shared" ca="1" si="366"/>
        <v>44139</v>
      </c>
      <c r="W702" s="54">
        <f t="shared" ca="1" si="367"/>
        <v>10</v>
      </c>
      <c r="X702" s="54">
        <f t="shared" ca="1" si="368"/>
        <v>2020</v>
      </c>
      <c r="Y702" s="55" t="str">
        <f t="shared" ca="1" si="369"/>
        <v>10-2020</v>
      </c>
      <c r="Z702" s="51">
        <f ca="1">IFERROR(VLOOKUP(Y702,IPC!$E$2:$F$1745,2,0),IPC!$H$1)</f>
        <v>138.32155800000001</v>
      </c>
      <c r="AA702" s="48">
        <f t="shared" si="364"/>
        <v>1</v>
      </c>
      <c r="AB702" s="48">
        <f t="shared" si="365"/>
        <v>1900</v>
      </c>
      <c r="AC702" s="32" t="str">
        <f t="shared" si="351"/>
        <v>1-1900</v>
      </c>
      <c r="AD702" s="50">
        <f>IFERROR(VLOOKUP(AC702,IPC!$E$2:$F$1745,2,0),IPC!$H$1)</f>
        <v>138.32155800000001</v>
      </c>
    </row>
    <row r="703" spans="10:30" x14ac:dyDescent="0.25">
      <c r="J703" s="44" t="str">
        <f t="shared" si="353"/>
        <v/>
      </c>
      <c r="K703" s="33" t="str">
        <f t="shared" ca="1" si="357"/>
        <v/>
      </c>
      <c r="L703" s="108">
        <f t="shared" ca="1" si="356"/>
        <v>0</v>
      </c>
      <c r="M703" s="44" t="str">
        <f t="shared" si="354"/>
        <v/>
      </c>
      <c r="N703" s="45" t="str">
        <f t="shared" ca="1" si="358"/>
        <v/>
      </c>
      <c r="O703" s="108">
        <f t="shared" si="352"/>
        <v>0</v>
      </c>
      <c r="P703" s="21" t="e">
        <f t="shared" si="359"/>
        <v>#N/A</v>
      </c>
      <c r="Q703" s="21" t="e">
        <f t="shared" si="360"/>
        <v>#N/A</v>
      </c>
      <c r="R703" s="21" t="e">
        <f t="shared" si="361"/>
        <v>#N/A</v>
      </c>
      <c r="S703" s="21" t="e">
        <f t="shared" si="362"/>
        <v>#N/A</v>
      </c>
      <c r="T703" s="29" t="e">
        <f t="shared" si="355"/>
        <v>#N/A</v>
      </c>
      <c r="U703" s="34">
        <f t="shared" si="363"/>
        <v>0</v>
      </c>
      <c r="V703" s="35">
        <f t="shared" ca="1" si="366"/>
        <v>44139</v>
      </c>
      <c r="W703" s="54">
        <f t="shared" ca="1" si="367"/>
        <v>10</v>
      </c>
      <c r="X703" s="54">
        <f t="shared" ca="1" si="368"/>
        <v>2020</v>
      </c>
      <c r="Y703" s="55" t="str">
        <f t="shared" ca="1" si="369"/>
        <v>10-2020</v>
      </c>
      <c r="Z703" s="51">
        <f ca="1">IFERROR(VLOOKUP(Y703,IPC!$E$2:$F$1745,2,0),IPC!$H$1)</f>
        <v>138.32155800000001</v>
      </c>
      <c r="AA703" s="48">
        <f t="shared" si="364"/>
        <v>1</v>
      </c>
      <c r="AB703" s="48">
        <f t="shared" si="365"/>
        <v>1900</v>
      </c>
      <c r="AC703" s="32" t="str">
        <f t="shared" ref="AC703:AC766" si="370">+AA703&amp;"-"&amp;AB703</f>
        <v>1-1900</v>
      </c>
      <c r="AD703" s="50">
        <f>IFERROR(VLOOKUP(AC703,IPC!$E$2:$F$1745,2,0),IPC!$H$1)</f>
        <v>138.32155800000001</v>
      </c>
    </row>
    <row r="704" spans="10:30" x14ac:dyDescent="0.25">
      <c r="J704" s="44" t="str">
        <f t="shared" si="353"/>
        <v/>
      </c>
      <c r="K704" s="33" t="str">
        <f t="shared" ca="1" si="357"/>
        <v/>
      </c>
      <c r="L704" s="108">
        <f t="shared" ca="1" si="356"/>
        <v>0</v>
      </c>
      <c r="M704" s="44" t="str">
        <f t="shared" si="354"/>
        <v/>
      </c>
      <c r="N704" s="45" t="str">
        <f t="shared" ca="1" si="358"/>
        <v/>
      </c>
      <c r="O704" s="108">
        <f t="shared" si="352"/>
        <v>0</v>
      </c>
      <c r="P704" s="21" t="e">
        <f t="shared" si="359"/>
        <v>#N/A</v>
      </c>
      <c r="Q704" s="21" t="e">
        <f t="shared" si="360"/>
        <v>#N/A</v>
      </c>
      <c r="R704" s="21" t="e">
        <f t="shared" si="361"/>
        <v>#N/A</v>
      </c>
      <c r="S704" s="21" t="e">
        <f t="shared" si="362"/>
        <v>#N/A</v>
      </c>
      <c r="T704" s="29" t="e">
        <f t="shared" si="355"/>
        <v>#N/A</v>
      </c>
      <c r="U704" s="34">
        <f t="shared" si="363"/>
        <v>0</v>
      </c>
      <c r="V704" s="35">
        <f t="shared" ca="1" si="366"/>
        <v>44139</v>
      </c>
      <c r="W704" s="54">
        <f t="shared" ca="1" si="367"/>
        <v>10</v>
      </c>
      <c r="X704" s="54">
        <f t="shared" ca="1" si="368"/>
        <v>2020</v>
      </c>
      <c r="Y704" s="55" t="str">
        <f t="shared" ca="1" si="369"/>
        <v>10-2020</v>
      </c>
      <c r="Z704" s="51">
        <f ca="1">IFERROR(VLOOKUP(Y704,IPC!$E$2:$F$1745,2,0),IPC!$H$1)</f>
        <v>138.32155800000001</v>
      </c>
      <c r="AA704" s="48">
        <f t="shared" si="364"/>
        <v>1</v>
      </c>
      <c r="AB704" s="48">
        <f t="shared" si="365"/>
        <v>1900</v>
      </c>
      <c r="AC704" s="32" t="str">
        <f t="shared" si="370"/>
        <v>1-1900</v>
      </c>
      <c r="AD704" s="50">
        <f>IFERROR(VLOOKUP(AC704,IPC!$E$2:$F$1745,2,0),IPC!$H$1)</f>
        <v>138.32155800000001</v>
      </c>
    </row>
    <row r="705" spans="10:30" x14ac:dyDescent="0.25">
      <c r="J705" s="44" t="str">
        <f t="shared" si="353"/>
        <v/>
      </c>
      <c r="K705" s="33" t="str">
        <f t="shared" ca="1" si="357"/>
        <v/>
      </c>
      <c r="L705" s="108">
        <f t="shared" ca="1" si="356"/>
        <v>0</v>
      </c>
      <c r="M705" s="44" t="str">
        <f t="shared" si="354"/>
        <v/>
      </c>
      <c r="N705" s="45" t="str">
        <f t="shared" ca="1" si="358"/>
        <v/>
      </c>
      <c r="O705" s="108">
        <f t="shared" si="352"/>
        <v>0</v>
      </c>
      <c r="P705" s="21" t="e">
        <f t="shared" si="359"/>
        <v>#N/A</v>
      </c>
      <c r="Q705" s="21" t="e">
        <f t="shared" si="360"/>
        <v>#N/A</v>
      </c>
      <c r="R705" s="21" t="e">
        <f t="shared" si="361"/>
        <v>#N/A</v>
      </c>
      <c r="S705" s="21" t="e">
        <f t="shared" si="362"/>
        <v>#N/A</v>
      </c>
      <c r="T705" s="29" t="e">
        <f t="shared" si="355"/>
        <v>#N/A</v>
      </c>
      <c r="U705" s="34">
        <f t="shared" si="363"/>
        <v>0</v>
      </c>
      <c r="V705" s="35">
        <f t="shared" ca="1" si="366"/>
        <v>44139</v>
      </c>
      <c r="W705" s="54">
        <f t="shared" ca="1" si="367"/>
        <v>10</v>
      </c>
      <c r="X705" s="54">
        <f t="shared" ca="1" si="368"/>
        <v>2020</v>
      </c>
      <c r="Y705" s="55" t="str">
        <f t="shared" ca="1" si="369"/>
        <v>10-2020</v>
      </c>
      <c r="Z705" s="51">
        <f ca="1">IFERROR(VLOOKUP(Y705,IPC!$E$2:$F$1745,2,0),IPC!$H$1)</f>
        <v>138.32155800000001</v>
      </c>
      <c r="AA705" s="48">
        <f t="shared" si="364"/>
        <v>1</v>
      </c>
      <c r="AB705" s="48">
        <f t="shared" si="365"/>
        <v>1900</v>
      </c>
      <c r="AC705" s="32" t="str">
        <f t="shared" si="370"/>
        <v>1-1900</v>
      </c>
      <c r="AD705" s="50">
        <f>IFERROR(VLOOKUP(AC705,IPC!$E$2:$F$1745,2,0),IPC!$H$1)</f>
        <v>138.32155800000001</v>
      </c>
    </row>
    <row r="706" spans="10:30" x14ac:dyDescent="0.25">
      <c r="J706" s="44" t="str">
        <f t="shared" si="353"/>
        <v/>
      </c>
      <c r="K706" s="33" t="str">
        <f t="shared" ca="1" si="357"/>
        <v/>
      </c>
      <c r="L706" s="108">
        <f t="shared" ca="1" si="356"/>
        <v>0</v>
      </c>
      <c r="M706" s="44" t="str">
        <f t="shared" si="354"/>
        <v/>
      </c>
      <c r="N706" s="45" t="str">
        <f t="shared" ca="1" si="358"/>
        <v/>
      </c>
      <c r="O706" s="108">
        <f t="shared" si="352"/>
        <v>0</v>
      </c>
      <c r="P706" s="21" t="e">
        <f t="shared" si="359"/>
        <v>#N/A</v>
      </c>
      <c r="Q706" s="21" t="e">
        <f t="shared" si="360"/>
        <v>#N/A</v>
      </c>
      <c r="R706" s="21" t="e">
        <f t="shared" si="361"/>
        <v>#N/A</v>
      </c>
      <c r="S706" s="21" t="e">
        <f t="shared" si="362"/>
        <v>#N/A</v>
      </c>
      <c r="T706" s="29" t="e">
        <f t="shared" si="355"/>
        <v>#N/A</v>
      </c>
      <c r="U706" s="34">
        <f t="shared" si="363"/>
        <v>0</v>
      </c>
      <c r="V706" s="35">
        <f t="shared" ca="1" si="366"/>
        <v>44139</v>
      </c>
      <c r="W706" s="54">
        <f t="shared" ca="1" si="367"/>
        <v>10</v>
      </c>
      <c r="X706" s="54">
        <f t="shared" ca="1" si="368"/>
        <v>2020</v>
      </c>
      <c r="Y706" s="55" t="str">
        <f t="shared" ca="1" si="369"/>
        <v>10-2020</v>
      </c>
      <c r="Z706" s="51">
        <f ca="1">IFERROR(VLOOKUP(Y706,IPC!$E$2:$F$1745,2,0),IPC!$H$1)</f>
        <v>138.32155800000001</v>
      </c>
      <c r="AA706" s="48">
        <f t="shared" si="364"/>
        <v>1</v>
      </c>
      <c r="AB706" s="48">
        <f t="shared" si="365"/>
        <v>1900</v>
      </c>
      <c r="AC706" s="32" t="str">
        <f t="shared" si="370"/>
        <v>1-1900</v>
      </c>
      <c r="AD706" s="50">
        <f>IFERROR(VLOOKUP(AC706,IPC!$E$2:$F$1745,2,0),IPC!$H$1)</f>
        <v>138.32155800000001</v>
      </c>
    </row>
    <row r="707" spans="10:30" x14ac:dyDescent="0.25">
      <c r="J707" s="44" t="str">
        <f t="shared" si="353"/>
        <v/>
      </c>
      <c r="K707" s="33" t="str">
        <f t="shared" ca="1" si="357"/>
        <v/>
      </c>
      <c r="L707" s="108">
        <f t="shared" ca="1" si="356"/>
        <v>0</v>
      </c>
      <c r="M707" s="44" t="str">
        <f t="shared" si="354"/>
        <v/>
      </c>
      <c r="N707" s="45" t="str">
        <f t="shared" ca="1" si="358"/>
        <v/>
      </c>
      <c r="O707" s="108">
        <f t="shared" si="352"/>
        <v>0</v>
      </c>
      <c r="P707" s="21" t="e">
        <f t="shared" si="359"/>
        <v>#N/A</v>
      </c>
      <c r="Q707" s="21" t="e">
        <f t="shared" si="360"/>
        <v>#N/A</v>
      </c>
      <c r="R707" s="21" t="e">
        <f t="shared" si="361"/>
        <v>#N/A</v>
      </c>
      <c r="S707" s="21" t="e">
        <f t="shared" si="362"/>
        <v>#N/A</v>
      </c>
      <c r="T707" s="29" t="e">
        <f t="shared" si="355"/>
        <v>#N/A</v>
      </c>
      <c r="U707" s="34">
        <f t="shared" si="363"/>
        <v>0</v>
      </c>
      <c r="V707" s="35">
        <f t="shared" ca="1" si="366"/>
        <v>44139</v>
      </c>
      <c r="W707" s="54">
        <f t="shared" ca="1" si="367"/>
        <v>10</v>
      </c>
      <c r="X707" s="54">
        <f t="shared" ca="1" si="368"/>
        <v>2020</v>
      </c>
      <c r="Y707" s="55" t="str">
        <f t="shared" ca="1" si="369"/>
        <v>10-2020</v>
      </c>
      <c r="Z707" s="51">
        <f ca="1">IFERROR(VLOOKUP(Y707,IPC!$E$2:$F$1745,2,0),IPC!$H$1)</f>
        <v>138.32155800000001</v>
      </c>
      <c r="AA707" s="48">
        <f t="shared" si="364"/>
        <v>1</v>
      </c>
      <c r="AB707" s="48">
        <f t="shared" si="365"/>
        <v>1900</v>
      </c>
      <c r="AC707" s="32" t="str">
        <f t="shared" si="370"/>
        <v>1-1900</v>
      </c>
      <c r="AD707" s="50">
        <f>IFERROR(VLOOKUP(AC707,IPC!$E$2:$F$1745,2,0),IPC!$H$1)</f>
        <v>138.32155800000001</v>
      </c>
    </row>
    <row r="708" spans="10:30" x14ac:dyDescent="0.25">
      <c r="J708" s="44" t="str">
        <f t="shared" si="353"/>
        <v/>
      </c>
      <c r="K708" s="33" t="str">
        <f t="shared" ca="1" si="357"/>
        <v/>
      </c>
      <c r="L708" s="108">
        <f t="shared" ca="1" si="356"/>
        <v>0</v>
      </c>
      <c r="M708" s="44" t="str">
        <f t="shared" si="354"/>
        <v/>
      </c>
      <c r="N708" s="45" t="str">
        <f t="shared" ca="1" si="358"/>
        <v/>
      </c>
      <c r="O708" s="108">
        <f t="shared" si="352"/>
        <v>0</v>
      </c>
      <c r="P708" s="21" t="e">
        <f t="shared" si="359"/>
        <v>#N/A</v>
      </c>
      <c r="Q708" s="21" t="e">
        <f t="shared" si="360"/>
        <v>#N/A</v>
      </c>
      <c r="R708" s="21" t="e">
        <f t="shared" si="361"/>
        <v>#N/A</v>
      </c>
      <c r="S708" s="21" t="e">
        <f t="shared" si="362"/>
        <v>#N/A</v>
      </c>
      <c r="T708" s="29" t="e">
        <f t="shared" si="355"/>
        <v>#N/A</v>
      </c>
      <c r="U708" s="34">
        <f t="shared" si="363"/>
        <v>0</v>
      </c>
      <c r="V708" s="35">
        <f t="shared" ca="1" si="366"/>
        <v>44139</v>
      </c>
      <c r="W708" s="54">
        <f t="shared" ca="1" si="367"/>
        <v>10</v>
      </c>
      <c r="X708" s="54">
        <f t="shared" ca="1" si="368"/>
        <v>2020</v>
      </c>
      <c r="Y708" s="55" t="str">
        <f t="shared" ca="1" si="369"/>
        <v>10-2020</v>
      </c>
      <c r="Z708" s="51">
        <f ca="1">IFERROR(VLOOKUP(Y708,IPC!$E$2:$F$1745,2,0),IPC!$H$1)</f>
        <v>138.32155800000001</v>
      </c>
      <c r="AA708" s="48">
        <f t="shared" si="364"/>
        <v>1</v>
      </c>
      <c r="AB708" s="48">
        <f t="shared" si="365"/>
        <v>1900</v>
      </c>
      <c r="AC708" s="32" t="str">
        <f t="shared" si="370"/>
        <v>1-1900</v>
      </c>
      <c r="AD708" s="50">
        <f>IFERROR(VLOOKUP(AC708,IPC!$E$2:$F$1745,2,0),IPC!$H$1)</f>
        <v>138.32155800000001</v>
      </c>
    </row>
    <row r="709" spans="10:30" x14ac:dyDescent="0.25">
      <c r="J709" s="44" t="str">
        <f t="shared" si="353"/>
        <v/>
      </c>
      <c r="K709" s="33" t="str">
        <f t="shared" ca="1" si="357"/>
        <v/>
      </c>
      <c r="L709" s="108">
        <f t="shared" ca="1" si="356"/>
        <v>0</v>
      </c>
      <c r="M709" s="44" t="str">
        <f t="shared" si="354"/>
        <v/>
      </c>
      <c r="N709" s="45" t="str">
        <f t="shared" ca="1" si="358"/>
        <v/>
      </c>
      <c r="O709" s="108">
        <f t="shared" si="352"/>
        <v>0</v>
      </c>
      <c r="P709" s="21" t="e">
        <f t="shared" si="359"/>
        <v>#N/A</v>
      </c>
      <c r="Q709" s="21" t="e">
        <f t="shared" si="360"/>
        <v>#N/A</v>
      </c>
      <c r="R709" s="21" t="e">
        <f t="shared" si="361"/>
        <v>#N/A</v>
      </c>
      <c r="S709" s="21" t="e">
        <f t="shared" si="362"/>
        <v>#N/A</v>
      </c>
      <c r="T709" s="29" t="e">
        <f t="shared" si="355"/>
        <v>#N/A</v>
      </c>
      <c r="U709" s="34">
        <f t="shared" si="363"/>
        <v>0</v>
      </c>
      <c r="V709" s="35">
        <f t="shared" ca="1" si="366"/>
        <v>44139</v>
      </c>
      <c r="W709" s="54">
        <f t="shared" ca="1" si="367"/>
        <v>10</v>
      </c>
      <c r="X709" s="54">
        <f t="shared" ca="1" si="368"/>
        <v>2020</v>
      </c>
      <c r="Y709" s="55" t="str">
        <f t="shared" ca="1" si="369"/>
        <v>10-2020</v>
      </c>
      <c r="Z709" s="51">
        <f ca="1">IFERROR(VLOOKUP(Y709,IPC!$E$2:$F$1745,2,0),IPC!$H$1)</f>
        <v>138.32155800000001</v>
      </c>
      <c r="AA709" s="48">
        <f t="shared" si="364"/>
        <v>1</v>
      </c>
      <c r="AB709" s="48">
        <f t="shared" si="365"/>
        <v>1900</v>
      </c>
      <c r="AC709" s="32" t="str">
        <f t="shared" si="370"/>
        <v>1-1900</v>
      </c>
      <c r="AD709" s="50">
        <f>IFERROR(VLOOKUP(AC709,IPC!$E$2:$F$1745,2,0),IPC!$H$1)</f>
        <v>138.32155800000001</v>
      </c>
    </row>
    <row r="710" spans="10:30" x14ac:dyDescent="0.25">
      <c r="J710" s="44" t="str">
        <f t="shared" si="353"/>
        <v/>
      </c>
      <c r="K710" s="33" t="str">
        <f t="shared" ca="1" si="357"/>
        <v/>
      </c>
      <c r="L710" s="108">
        <f t="shared" ca="1" si="356"/>
        <v>0</v>
      </c>
      <c r="M710" s="44" t="str">
        <f t="shared" si="354"/>
        <v/>
      </c>
      <c r="N710" s="45" t="str">
        <f t="shared" ca="1" si="358"/>
        <v/>
      </c>
      <c r="O710" s="108">
        <f t="shared" si="352"/>
        <v>0</v>
      </c>
      <c r="P710" s="21" t="e">
        <f t="shared" si="359"/>
        <v>#N/A</v>
      </c>
      <c r="Q710" s="21" t="e">
        <f t="shared" si="360"/>
        <v>#N/A</v>
      </c>
      <c r="R710" s="21" t="e">
        <f t="shared" si="361"/>
        <v>#N/A</v>
      </c>
      <c r="S710" s="21" t="e">
        <f t="shared" si="362"/>
        <v>#N/A</v>
      </c>
      <c r="T710" s="29" t="e">
        <f t="shared" si="355"/>
        <v>#N/A</v>
      </c>
      <c r="U710" s="34">
        <f t="shared" si="363"/>
        <v>0</v>
      </c>
      <c r="V710" s="35">
        <f t="shared" ca="1" si="366"/>
        <v>44139</v>
      </c>
      <c r="W710" s="54">
        <f t="shared" ca="1" si="367"/>
        <v>10</v>
      </c>
      <c r="X710" s="54">
        <f t="shared" ca="1" si="368"/>
        <v>2020</v>
      </c>
      <c r="Y710" s="55" t="str">
        <f t="shared" ca="1" si="369"/>
        <v>10-2020</v>
      </c>
      <c r="Z710" s="51">
        <f ca="1">IFERROR(VLOOKUP(Y710,IPC!$E$2:$F$1745,2,0),IPC!$H$1)</f>
        <v>138.32155800000001</v>
      </c>
      <c r="AA710" s="48">
        <f t="shared" si="364"/>
        <v>1</v>
      </c>
      <c r="AB710" s="48">
        <f t="shared" si="365"/>
        <v>1900</v>
      </c>
      <c r="AC710" s="32" t="str">
        <f t="shared" si="370"/>
        <v>1-1900</v>
      </c>
      <c r="AD710" s="50">
        <f>IFERROR(VLOOKUP(AC710,IPC!$E$2:$F$1745,2,0),IPC!$H$1)</f>
        <v>138.32155800000001</v>
      </c>
    </row>
    <row r="711" spans="10:30" x14ac:dyDescent="0.25">
      <c r="J711" s="44" t="str">
        <f t="shared" si="353"/>
        <v/>
      </c>
      <c r="K711" s="33" t="str">
        <f t="shared" ca="1" si="357"/>
        <v/>
      </c>
      <c r="L711" s="108">
        <f t="shared" ca="1" si="356"/>
        <v>0</v>
      </c>
      <c r="M711" s="44" t="str">
        <f t="shared" si="354"/>
        <v/>
      </c>
      <c r="N711" s="45" t="str">
        <f t="shared" ca="1" si="358"/>
        <v/>
      </c>
      <c r="O711" s="108">
        <f t="shared" si="352"/>
        <v>0</v>
      </c>
      <c r="P711" s="21" t="e">
        <f t="shared" si="359"/>
        <v>#N/A</v>
      </c>
      <c r="Q711" s="21" t="e">
        <f t="shared" si="360"/>
        <v>#N/A</v>
      </c>
      <c r="R711" s="21" t="e">
        <f t="shared" si="361"/>
        <v>#N/A</v>
      </c>
      <c r="S711" s="21" t="e">
        <f t="shared" si="362"/>
        <v>#N/A</v>
      </c>
      <c r="T711" s="29" t="e">
        <f t="shared" si="355"/>
        <v>#N/A</v>
      </c>
      <c r="U711" s="34">
        <f t="shared" si="363"/>
        <v>0</v>
      </c>
      <c r="V711" s="35">
        <f t="shared" ca="1" si="366"/>
        <v>44139</v>
      </c>
      <c r="W711" s="54">
        <f t="shared" ca="1" si="367"/>
        <v>10</v>
      </c>
      <c r="X711" s="54">
        <f t="shared" ca="1" si="368"/>
        <v>2020</v>
      </c>
      <c r="Y711" s="55" t="str">
        <f t="shared" ca="1" si="369"/>
        <v>10-2020</v>
      </c>
      <c r="Z711" s="51">
        <f ca="1">IFERROR(VLOOKUP(Y711,IPC!$E$2:$F$1745,2,0),IPC!$H$1)</f>
        <v>138.32155800000001</v>
      </c>
      <c r="AA711" s="48">
        <f t="shared" si="364"/>
        <v>1</v>
      </c>
      <c r="AB711" s="48">
        <f t="shared" si="365"/>
        <v>1900</v>
      </c>
      <c r="AC711" s="32" t="str">
        <f t="shared" si="370"/>
        <v>1-1900</v>
      </c>
      <c r="AD711" s="50">
        <f>IFERROR(VLOOKUP(AC711,IPC!$E$2:$F$1745,2,0),IPC!$H$1)</f>
        <v>138.32155800000001</v>
      </c>
    </row>
    <row r="712" spans="10:30" x14ac:dyDescent="0.25">
      <c r="J712" s="44" t="str">
        <f t="shared" si="353"/>
        <v/>
      </c>
      <c r="K712" s="33" t="str">
        <f t="shared" ca="1" si="357"/>
        <v/>
      </c>
      <c r="L712" s="108">
        <f t="shared" ca="1" si="356"/>
        <v>0</v>
      </c>
      <c r="M712" s="44" t="str">
        <f t="shared" si="354"/>
        <v/>
      </c>
      <c r="N712" s="45" t="str">
        <f t="shared" ca="1" si="358"/>
        <v/>
      </c>
      <c r="O712" s="108">
        <f t="shared" si="352"/>
        <v>0</v>
      </c>
      <c r="P712" s="21" t="e">
        <f t="shared" si="359"/>
        <v>#N/A</v>
      </c>
      <c r="Q712" s="21" t="e">
        <f t="shared" si="360"/>
        <v>#N/A</v>
      </c>
      <c r="R712" s="21" t="e">
        <f t="shared" si="361"/>
        <v>#N/A</v>
      </c>
      <c r="S712" s="21" t="e">
        <f t="shared" si="362"/>
        <v>#N/A</v>
      </c>
      <c r="T712" s="29" t="e">
        <f t="shared" si="355"/>
        <v>#N/A</v>
      </c>
      <c r="U712" s="34">
        <f t="shared" si="363"/>
        <v>0</v>
      </c>
      <c r="V712" s="35">
        <f t="shared" ca="1" si="366"/>
        <v>44139</v>
      </c>
      <c r="W712" s="54">
        <f t="shared" ca="1" si="367"/>
        <v>10</v>
      </c>
      <c r="X712" s="54">
        <f t="shared" ca="1" si="368"/>
        <v>2020</v>
      </c>
      <c r="Y712" s="55" t="str">
        <f t="shared" ca="1" si="369"/>
        <v>10-2020</v>
      </c>
      <c r="Z712" s="51">
        <f ca="1">IFERROR(VLOOKUP(Y712,IPC!$E$2:$F$1745,2,0),IPC!$H$1)</f>
        <v>138.32155800000001</v>
      </c>
      <c r="AA712" s="48">
        <f t="shared" si="364"/>
        <v>1</v>
      </c>
      <c r="AB712" s="48">
        <f t="shared" si="365"/>
        <v>1900</v>
      </c>
      <c r="AC712" s="32" t="str">
        <f t="shared" si="370"/>
        <v>1-1900</v>
      </c>
      <c r="AD712" s="50">
        <f>IFERROR(VLOOKUP(AC712,IPC!$E$2:$F$1745,2,0),IPC!$H$1)</f>
        <v>138.32155800000001</v>
      </c>
    </row>
    <row r="713" spans="10:30" x14ac:dyDescent="0.25">
      <c r="J713" s="44" t="str">
        <f t="shared" si="353"/>
        <v/>
      </c>
      <c r="K713" s="33" t="str">
        <f t="shared" ca="1" si="357"/>
        <v/>
      </c>
      <c r="L713" s="108">
        <f t="shared" ca="1" si="356"/>
        <v>0</v>
      </c>
      <c r="M713" s="44" t="str">
        <f t="shared" si="354"/>
        <v/>
      </c>
      <c r="N713" s="45" t="str">
        <f t="shared" ca="1" si="358"/>
        <v/>
      </c>
      <c r="O713" s="108">
        <f t="shared" si="352"/>
        <v>0</v>
      </c>
      <c r="P713" s="21" t="e">
        <f t="shared" si="359"/>
        <v>#N/A</v>
      </c>
      <c r="Q713" s="21" t="e">
        <f t="shared" si="360"/>
        <v>#N/A</v>
      </c>
      <c r="R713" s="21" t="e">
        <f t="shared" si="361"/>
        <v>#N/A</v>
      </c>
      <c r="S713" s="21" t="e">
        <f t="shared" si="362"/>
        <v>#N/A</v>
      </c>
      <c r="T713" s="29" t="e">
        <f t="shared" si="355"/>
        <v>#N/A</v>
      </c>
      <c r="U713" s="34">
        <f t="shared" si="363"/>
        <v>0</v>
      </c>
      <c r="V713" s="35">
        <f t="shared" ca="1" si="366"/>
        <v>44139</v>
      </c>
      <c r="W713" s="54">
        <f t="shared" ca="1" si="367"/>
        <v>10</v>
      </c>
      <c r="X713" s="54">
        <f t="shared" ca="1" si="368"/>
        <v>2020</v>
      </c>
      <c r="Y713" s="55" t="str">
        <f t="shared" ca="1" si="369"/>
        <v>10-2020</v>
      </c>
      <c r="Z713" s="51">
        <f ca="1">IFERROR(VLOOKUP(Y713,IPC!$E$2:$F$1745,2,0),IPC!$H$1)</f>
        <v>138.32155800000001</v>
      </c>
      <c r="AA713" s="48">
        <f t="shared" si="364"/>
        <v>1</v>
      </c>
      <c r="AB713" s="48">
        <f t="shared" si="365"/>
        <v>1900</v>
      </c>
      <c r="AC713" s="32" t="str">
        <f t="shared" si="370"/>
        <v>1-1900</v>
      </c>
      <c r="AD713" s="50">
        <f>IFERROR(VLOOKUP(AC713,IPC!$E$2:$F$1745,2,0),IPC!$H$1)</f>
        <v>138.32155800000001</v>
      </c>
    </row>
    <row r="714" spans="10:30" x14ac:dyDescent="0.25">
      <c r="J714" s="44" t="str">
        <f t="shared" si="353"/>
        <v/>
      </c>
      <c r="K714" s="33" t="str">
        <f t="shared" ca="1" si="357"/>
        <v/>
      </c>
      <c r="L714" s="108">
        <f t="shared" ca="1" si="356"/>
        <v>0</v>
      </c>
      <c r="M714" s="44" t="str">
        <f t="shared" si="354"/>
        <v/>
      </c>
      <c r="N714" s="45" t="str">
        <f t="shared" ca="1" si="358"/>
        <v/>
      </c>
      <c r="O714" s="108">
        <f t="shared" si="352"/>
        <v>0</v>
      </c>
      <c r="P714" s="21" t="e">
        <f t="shared" si="359"/>
        <v>#N/A</v>
      </c>
      <c r="Q714" s="21" t="e">
        <f t="shared" si="360"/>
        <v>#N/A</v>
      </c>
      <c r="R714" s="21" t="e">
        <f t="shared" si="361"/>
        <v>#N/A</v>
      </c>
      <c r="S714" s="21" t="e">
        <f t="shared" si="362"/>
        <v>#N/A</v>
      </c>
      <c r="T714" s="29" t="e">
        <f t="shared" si="355"/>
        <v>#N/A</v>
      </c>
      <c r="U714" s="34">
        <f t="shared" si="363"/>
        <v>0</v>
      </c>
      <c r="V714" s="35">
        <f t="shared" ca="1" si="366"/>
        <v>44139</v>
      </c>
      <c r="W714" s="54">
        <f t="shared" ca="1" si="367"/>
        <v>10</v>
      </c>
      <c r="X714" s="54">
        <f t="shared" ca="1" si="368"/>
        <v>2020</v>
      </c>
      <c r="Y714" s="55" t="str">
        <f t="shared" ca="1" si="369"/>
        <v>10-2020</v>
      </c>
      <c r="Z714" s="51">
        <f ca="1">IFERROR(VLOOKUP(Y714,IPC!$E$2:$F$1745,2,0),IPC!$H$1)</f>
        <v>138.32155800000001</v>
      </c>
      <c r="AA714" s="48">
        <f t="shared" si="364"/>
        <v>1</v>
      </c>
      <c r="AB714" s="48">
        <f t="shared" si="365"/>
        <v>1900</v>
      </c>
      <c r="AC714" s="32" t="str">
        <f t="shared" si="370"/>
        <v>1-1900</v>
      </c>
      <c r="AD714" s="50">
        <f>IFERROR(VLOOKUP(AC714,IPC!$E$2:$F$1745,2,0),IPC!$H$1)</f>
        <v>138.32155800000001</v>
      </c>
    </row>
    <row r="715" spans="10:30" x14ac:dyDescent="0.25">
      <c r="J715" s="44" t="str">
        <f t="shared" si="353"/>
        <v/>
      </c>
      <c r="K715" s="33" t="str">
        <f t="shared" ca="1" si="357"/>
        <v/>
      </c>
      <c r="L715" s="108">
        <f t="shared" ca="1" si="356"/>
        <v>0</v>
      </c>
      <c r="M715" s="44" t="str">
        <f t="shared" si="354"/>
        <v/>
      </c>
      <c r="N715" s="45" t="str">
        <f t="shared" ca="1" si="358"/>
        <v/>
      </c>
      <c r="O715" s="108">
        <f t="shared" si="352"/>
        <v>0</v>
      </c>
      <c r="P715" s="21" t="e">
        <f t="shared" si="359"/>
        <v>#N/A</v>
      </c>
      <c r="Q715" s="21" t="e">
        <f t="shared" si="360"/>
        <v>#N/A</v>
      </c>
      <c r="R715" s="21" t="e">
        <f t="shared" si="361"/>
        <v>#N/A</v>
      </c>
      <c r="S715" s="21" t="e">
        <f t="shared" si="362"/>
        <v>#N/A</v>
      </c>
      <c r="T715" s="29" t="e">
        <f t="shared" si="355"/>
        <v>#N/A</v>
      </c>
      <c r="U715" s="34">
        <f t="shared" si="363"/>
        <v>0</v>
      </c>
      <c r="V715" s="35">
        <f t="shared" ca="1" si="366"/>
        <v>44139</v>
      </c>
      <c r="W715" s="54">
        <f t="shared" ca="1" si="367"/>
        <v>10</v>
      </c>
      <c r="X715" s="54">
        <f t="shared" ca="1" si="368"/>
        <v>2020</v>
      </c>
      <c r="Y715" s="55" t="str">
        <f t="shared" ca="1" si="369"/>
        <v>10-2020</v>
      </c>
      <c r="Z715" s="51">
        <f ca="1">IFERROR(VLOOKUP(Y715,IPC!$E$2:$F$1745,2,0),IPC!$H$1)</f>
        <v>138.32155800000001</v>
      </c>
      <c r="AA715" s="48">
        <f t="shared" si="364"/>
        <v>1</v>
      </c>
      <c r="AB715" s="48">
        <f t="shared" si="365"/>
        <v>1900</v>
      </c>
      <c r="AC715" s="32" t="str">
        <f t="shared" si="370"/>
        <v>1-1900</v>
      </c>
      <c r="AD715" s="50">
        <f>IFERROR(VLOOKUP(AC715,IPC!$E$2:$F$1745,2,0),IPC!$H$1)</f>
        <v>138.32155800000001</v>
      </c>
    </row>
    <row r="716" spans="10:30" x14ac:dyDescent="0.25">
      <c r="J716" s="44" t="str">
        <f t="shared" si="353"/>
        <v/>
      </c>
      <c r="K716" s="33" t="str">
        <f t="shared" ca="1" si="357"/>
        <v/>
      </c>
      <c r="L716" s="108">
        <f t="shared" ca="1" si="356"/>
        <v>0</v>
      </c>
      <c r="M716" s="44" t="str">
        <f t="shared" si="354"/>
        <v/>
      </c>
      <c r="N716" s="45" t="str">
        <f t="shared" ca="1" si="358"/>
        <v/>
      </c>
      <c r="O716" s="108">
        <f t="shared" si="352"/>
        <v>0</v>
      </c>
      <c r="P716" s="21" t="e">
        <f t="shared" si="359"/>
        <v>#N/A</v>
      </c>
      <c r="Q716" s="21" t="e">
        <f t="shared" si="360"/>
        <v>#N/A</v>
      </c>
      <c r="R716" s="21" t="e">
        <f t="shared" si="361"/>
        <v>#N/A</v>
      </c>
      <c r="S716" s="21" t="e">
        <f t="shared" si="362"/>
        <v>#N/A</v>
      </c>
      <c r="T716" s="29" t="e">
        <f t="shared" si="355"/>
        <v>#N/A</v>
      </c>
      <c r="U716" s="34">
        <f t="shared" si="363"/>
        <v>0</v>
      </c>
      <c r="V716" s="35">
        <f t="shared" ca="1" si="366"/>
        <v>44139</v>
      </c>
      <c r="W716" s="54">
        <f t="shared" ca="1" si="367"/>
        <v>10</v>
      </c>
      <c r="X716" s="54">
        <f t="shared" ca="1" si="368"/>
        <v>2020</v>
      </c>
      <c r="Y716" s="55" t="str">
        <f t="shared" ca="1" si="369"/>
        <v>10-2020</v>
      </c>
      <c r="Z716" s="51">
        <f ca="1">IFERROR(VLOOKUP(Y716,IPC!$E$2:$F$1745,2,0),IPC!$H$1)</f>
        <v>138.32155800000001</v>
      </c>
      <c r="AA716" s="48">
        <f t="shared" si="364"/>
        <v>1</v>
      </c>
      <c r="AB716" s="48">
        <f t="shared" si="365"/>
        <v>1900</v>
      </c>
      <c r="AC716" s="32" t="str">
        <f t="shared" si="370"/>
        <v>1-1900</v>
      </c>
      <c r="AD716" s="50">
        <f>IFERROR(VLOOKUP(AC716,IPC!$E$2:$F$1745,2,0),IPC!$H$1)</f>
        <v>138.32155800000001</v>
      </c>
    </row>
    <row r="717" spans="10:30" x14ac:dyDescent="0.25">
      <c r="J717" s="44" t="str">
        <f t="shared" si="353"/>
        <v/>
      </c>
      <c r="K717" s="33" t="str">
        <f t="shared" ca="1" si="357"/>
        <v/>
      </c>
      <c r="L717" s="108">
        <f t="shared" ca="1" si="356"/>
        <v>0</v>
      </c>
      <c r="M717" s="44" t="str">
        <f t="shared" si="354"/>
        <v/>
      </c>
      <c r="N717" s="45" t="str">
        <f t="shared" ca="1" si="358"/>
        <v/>
      </c>
      <c r="O717" s="108">
        <f t="shared" si="352"/>
        <v>0</v>
      </c>
      <c r="P717" s="21" t="e">
        <f t="shared" si="359"/>
        <v>#N/A</v>
      </c>
      <c r="Q717" s="21" t="e">
        <f t="shared" si="360"/>
        <v>#N/A</v>
      </c>
      <c r="R717" s="21" t="e">
        <f t="shared" si="361"/>
        <v>#N/A</v>
      </c>
      <c r="S717" s="21" t="e">
        <f t="shared" si="362"/>
        <v>#N/A</v>
      </c>
      <c r="T717" s="29" t="e">
        <f t="shared" si="355"/>
        <v>#N/A</v>
      </c>
      <c r="U717" s="34">
        <f t="shared" si="363"/>
        <v>0</v>
      </c>
      <c r="V717" s="35">
        <f t="shared" ca="1" si="366"/>
        <v>44139</v>
      </c>
      <c r="W717" s="54">
        <f t="shared" ca="1" si="367"/>
        <v>10</v>
      </c>
      <c r="X717" s="54">
        <f t="shared" ca="1" si="368"/>
        <v>2020</v>
      </c>
      <c r="Y717" s="55" t="str">
        <f t="shared" ca="1" si="369"/>
        <v>10-2020</v>
      </c>
      <c r="Z717" s="51">
        <f ca="1">IFERROR(VLOOKUP(Y717,IPC!$E$2:$F$1745,2,0),IPC!$H$1)</f>
        <v>138.32155800000001</v>
      </c>
      <c r="AA717" s="48">
        <f t="shared" si="364"/>
        <v>1</v>
      </c>
      <c r="AB717" s="48">
        <f t="shared" si="365"/>
        <v>1900</v>
      </c>
      <c r="AC717" s="32" t="str">
        <f t="shared" si="370"/>
        <v>1-1900</v>
      </c>
      <c r="AD717" s="50">
        <f>IFERROR(VLOOKUP(AC717,IPC!$E$2:$F$1745,2,0),IPC!$H$1)</f>
        <v>138.32155800000001</v>
      </c>
    </row>
    <row r="718" spans="10:30" x14ac:dyDescent="0.25">
      <c r="J718" s="44" t="str">
        <f t="shared" si="353"/>
        <v/>
      </c>
      <c r="K718" s="33" t="str">
        <f t="shared" ca="1" si="357"/>
        <v/>
      </c>
      <c r="L718" s="108">
        <f t="shared" ca="1" si="356"/>
        <v>0</v>
      </c>
      <c r="M718" s="44" t="str">
        <f t="shared" si="354"/>
        <v/>
      </c>
      <c r="N718" s="45" t="str">
        <f t="shared" ca="1" si="358"/>
        <v/>
      </c>
      <c r="O718" s="108">
        <f t="shared" si="352"/>
        <v>0</v>
      </c>
      <c r="P718" s="21" t="e">
        <f t="shared" si="359"/>
        <v>#N/A</v>
      </c>
      <c r="Q718" s="21" t="e">
        <f t="shared" si="360"/>
        <v>#N/A</v>
      </c>
      <c r="R718" s="21" t="e">
        <f t="shared" si="361"/>
        <v>#N/A</v>
      </c>
      <c r="S718" s="21" t="e">
        <f t="shared" si="362"/>
        <v>#N/A</v>
      </c>
      <c r="T718" s="29" t="e">
        <f t="shared" si="355"/>
        <v>#N/A</v>
      </c>
      <c r="U718" s="34">
        <f t="shared" si="363"/>
        <v>0</v>
      </c>
      <c r="V718" s="35">
        <f t="shared" ca="1" si="366"/>
        <v>44139</v>
      </c>
      <c r="W718" s="54">
        <f t="shared" ca="1" si="367"/>
        <v>10</v>
      </c>
      <c r="X718" s="54">
        <f t="shared" ca="1" si="368"/>
        <v>2020</v>
      </c>
      <c r="Y718" s="55" t="str">
        <f t="shared" ca="1" si="369"/>
        <v>10-2020</v>
      </c>
      <c r="Z718" s="51">
        <f ca="1">IFERROR(VLOOKUP(Y718,IPC!$E$2:$F$1745,2,0),IPC!$H$1)</f>
        <v>138.32155800000001</v>
      </c>
      <c r="AA718" s="48">
        <f t="shared" si="364"/>
        <v>1</v>
      </c>
      <c r="AB718" s="48">
        <f t="shared" si="365"/>
        <v>1900</v>
      </c>
      <c r="AC718" s="32" t="str">
        <f t="shared" si="370"/>
        <v>1-1900</v>
      </c>
      <c r="AD718" s="50">
        <f>IFERROR(VLOOKUP(AC718,IPC!$E$2:$F$1745,2,0),IPC!$H$1)</f>
        <v>138.32155800000001</v>
      </c>
    </row>
    <row r="719" spans="10:30" x14ac:dyDescent="0.25">
      <c r="J719" s="44" t="str">
        <f t="shared" si="353"/>
        <v/>
      </c>
      <c r="K719" s="33" t="str">
        <f t="shared" ca="1" si="357"/>
        <v/>
      </c>
      <c r="L719" s="108">
        <f t="shared" ca="1" si="356"/>
        <v>0</v>
      </c>
      <c r="M719" s="44" t="str">
        <f t="shared" si="354"/>
        <v/>
      </c>
      <c r="N719" s="45" t="str">
        <f t="shared" ca="1" si="358"/>
        <v/>
      </c>
      <c r="O719" s="108">
        <f t="shared" si="352"/>
        <v>0</v>
      </c>
      <c r="P719" s="21" t="e">
        <f t="shared" si="359"/>
        <v>#N/A</v>
      </c>
      <c r="Q719" s="21" t="e">
        <f t="shared" si="360"/>
        <v>#N/A</v>
      </c>
      <c r="R719" s="21" t="e">
        <f t="shared" si="361"/>
        <v>#N/A</v>
      </c>
      <c r="S719" s="21" t="e">
        <f t="shared" si="362"/>
        <v>#N/A</v>
      </c>
      <c r="T719" s="29" t="e">
        <f t="shared" si="355"/>
        <v>#N/A</v>
      </c>
      <c r="U719" s="34">
        <f t="shared" si="363"/>
        <v>0</v>
      </c>
      <c r="V719" s="35">
        <f t="shared" ca="1" si="366"/>
        <v>44139</v>
      </c>
      <c r="W719" s="54">
        <f t="shared" ca="1" si="367"/>
        <v>10</v>
      </c>
      <c r="X719" s="54">
        <f t="shared" ca="1" si="368"/>
        <v>2020</v>
      </c>
      <c r="Y719" s="55" t="str">
        <f t="shared" ca="1" si="369"/>
        <v>10-2020</v>
      </c>
      <c r="Z719" s="51">
        <f ca="1">IFERROR(VLOOKUP(Y719,IPC!$E$2:$F$1745,2,0),IPC!$H$1)</f>
        <v>138.32155800000001</v>
      </c>
      <c r="AA719" s="48">
        <f t="shared" si="364"/>
        <v>1</v>
      </c>
      <c r="AB719" s="48">
        <f t="shared" si="365"/>
        <v>1900</v>
      </c>
      <c r="AC719" s="32" t="str">
        <f t="shared" si="370"/>
        <v>1-1900</v>
      </c>
      <c r="AD719" s="50">
        <f>IFERROR(VLOOKUP(AC719,IPC!$E$2:$F$1745,2,0),IPC!$H$1)</f>
        <v>138.32155800000001</v>
      </c>
    </row>
    <row r="720" spans="10:30" x14ac:dyDescent="0.25">
      <c r="J720" s="44" t="str">
        <f t="shared" si="353"/>
        <v/>
      </c>
      <c r="K720" s="33" t="str">
        <f t="shared" ca="1" si="357"/>
        <v/>
      </c>
      <c r="L720" s="108">
        <f t="shared" ca="1" si="356"/>
        <v>0</v>
      </c>
      <c r="M720" s="44" t="str">
        <f t="shared" si="354"/>
        <v/>
      </c>
      <c r="N720" s="45" t="str">
        <f t="shared" ca="1" si="358"/>
        <v/>
      </c>
      <c r="O720" s="108">
        <f t="shared" si="352"/>
        <v>0</v>
      </c>
      <c r="P720" s="21" t="e">
        <f t="shared" si="359"/>
        <v>#N/A</v>
      </c>
      <c r="Q720" s="21" t="e">
        <f t="shared" si="360"/>
        <v>#N/A</v>
      </c>
      <c r="R720" s="21" t="e">
        <f t="shared" si="361"/>
        <v>#N/A</v>
      </c>
      <c r="S720" s="21" t="e">
        <f t="shared" si="362"/>
        <v>#N/A</v>
      </c>
      <c r="T720" s="29" t="e">
        <f t="shared" si="355"/>
        <v>#N/A</v>
      </c>
      <c r="U720" s="34">
        <f t="shared" si="363"/>
        <v>0</v>
      </c>
      <c r="V720" s="35">
        <f t="shared" ca="1" si="366"/>
        <v>44139</v>
      </c>
      <c r="W720" s="54">
        <f t="shared" ca="1" si="367"/>
        <v>10</v>
      </c>
      <c r="X720" s="54">
        <f t="shared" ca="1" si="368"/>
        <v>2020</v>
      </c>
      <c r="Y720" s="55" t="str">
        <f t="shared" ca="1" si="369"/>
        <v>10-2020</v>
      </c>
      <c r="Z720" s="51">
        <f ca="1">IFERROR(VLOOKUP(Y720,IPC!$E$2:$F$1745,2,0),IPC!$H$1)</f>
        <v>138.32155800000001</v>
      </c>
      <c r="AA720" s="48">
        <f t="shared" si="364"/>
        <v>1</v>
      </c>
      <c r="AB720" s="48">
        <f t="shared" si="365"/>
        <v>1900</v>
      </c>
      <c r="AC720" s="32" t="str">
        <f t="shared" si="370"/>
        <v>1-1900</v>
      </c>
      <c r="AD720" s="50">
        <f>IFERROR(VLOOKUP(AC720,IPC!$E$2:$F$1745,2,0),IPC!$H$1)</f>
        <v>138.32155800000001</v>
      </c>
    </row>
    <row r="721" spans="10:30" x14ac:dyDescent="0.25">
      <c r="J721" s="44" t="str">
        <f t="shared" si="353"/>
        <v/>
      </c>
      <c r="K721" s="33" t="str">
        <f t="shared" ca="1" si="357"/>
        <v/>
      </c>
      <c r="L721" s="108">
        <f t="shared" ca="1" si="356"/>
        <v>0</v>
      </c>
      <c r="M721" s="44" t="str">
        <f t="shared" si="354"/>
        <v/>
      </c>
      <c r="N721" s="45" t="str">
        <f t="shared" ca="1" si="358"/>
        <v/>
      </c>
      <c r="O721" s="108">
        <f t="shared" si="352"/>
        <v>0</v>
      </c>
      <c r="P721" s="21" t="e">
        <f t="shared" si="359"/>
        <v>#N/A</v>
      </c>
      <c r="Q721" s="21" t="e">
        <f t="shared" si="360"/>
        <v>#N/A</v>
      </c>
      <c r="R721" s="21" t="e">
        <f t="shared" si="361"/>
        <v>#N/A</v>
      </c>
      <c r="S721" s="21" t="e">
        <f t="shared" si="362"/>
        <v>#N/A</v>
      </c>
      <c r="T721" s="29" t="e">
        <f t="shared" si="355"/>
        <v>#N/A</v>
      </c>
      <c r="U721" s="34">
        <f t="shared" si="363"/>
        <v>0</v>
      </c>
      <c r="V721" s="35">
        <f t="shared" ca="1" si="366"/>
        <v>44139</v>
      </c>
      <c r="W721" s="54">
        <f t="shared" ca="1" si="367"/>
        <v>10</v>
      </c>
      <c r="X721" s="54">
        <f t="shared" ca="1" si="368"/>
        <v>2020</v>
      </c>
      <c r="Y721" s="55" t="str">
        <f t="shared" ca="1" si="369"/>
        <v>10-2020</v>
      </c>
      <c r="Z721" s="51">
        <f ca="1">IFERROR(VLOOKUP(Y721,IPC!$E$2:$F$1745,2,0),IPC!$H$1)</f>
        <v>138.32155800000001</v>
      </c>
      <c r="AA721" s="48">
        <f t="shared" si="364"/>
        <v>1</v>
      </c>
      <c r="AB721" s="48">
        <f t="shared" si="365"/>
        <v>1900</v>
      </c>
      <c r="AC721" s="32" t="str">
        <f t="shared" si="370"/>
        <v>1-1900</v>
      </c>
      <c r="AD721" s="50">
        <f>IFERROR(VLOOKUP(AC721,IPC!$E$2:$F$1745,2,0),IPC!$H$1)</f>
        <v>138.32155800000001</v>
      </c>
    </row>
    <row r="722" spans="10:30" x14ac:dyDescent="0.25">
      <c r="J722" s="44" t="str">
        <f t="shared" si="353"/>
        <v/>
      </c>
      <c r="K722" s="33" t="str">
        <f t="shared" ca="1" si="357"/>
        <v/>
      </c>
      <c r="L722" s="108">
        <f t="shared" ca="1" si="356"/>
        <v>0</v>
      </c>
      <c r="M722" s="44" t="str">
        <f t="shared" si="354"/>
        <v/>
      </c>
      <c r="N722" s="45" t="str">
        <f t="shared" ca="1" si="358"/>
        <v/>
      </c>
      <c r="O722" s="108">
        <f t="shared" si="352"/>
        <v>0</v>
      </c>
      <c r="P722" s="21" t="e">
        <f t="shared" si="359"/>
        <v>#N/A</v>
      </c>
      <c r="Q722" s="21" t="e">
        <f t="shared" si="360"/>
        <v>#N/A</v>
      </c>
      <c r="R722" s="21" t="e">
        <f t="shared" si="361"/>
        <v>#N/A</v>
      </c>
      <c r="S722" s="21" t="e">
        <f t="shared" si="362"/>
        <v>#N/A</v>
      </c>
      <c r="T722" s="29" t="e">
        <f t="shared" si="355"/>
        <v>#N/A</v>
      </c>
      <c r="U722" s="34">
        <f t="shared" si="363"/>
        <v>0</v>
      </c>
      <c r="V722" s="35">
        <f t="shared" ca="1" si="366"/>
        <v>44139</v>
      </c>
      <c r="W722" s="54">
        <f t="shared" ca="1" si="367"/>
        <v>10</v>
      </c>
      <c r="X722" s="54">
        <f t="shared" ca="1" si="368"/>
        <v>2020</v>
      </c>
      <c r="Y722" s="55" t="str">
        <f t="shared" ca="1" si="369"/>
        <v>10-2020</v>
      </c>
      <c r="Z722" s="51">
        <f ca="1">IFERROR(VLOOKUP(Y722,IPC!$E$2:$F$1745,2,0),IPC!$H$1)</f>
        <v>138.32155800000001</v>
      </c>
      <c r="AA722" s="48">
        <f t="shared" si="364"/>
        <v>1</v>
      </c>
      <c r="AB722" s="48">
        <f t="shared" si="365"/>
        <v>1900</v>
      </c>
      <c r="AC722" s="32" t="str">
        <f t="shared" si="370"/>
        <v>1-1900</v>
      </c>
      <c r="AD722" s="50">
        <f>IFERROR(VLOOKUP(AC722,IPC!$E$2:$F$1745,2,0),IPC!$H$1)</f>
        <v>138.32155800000001</v>
      </c>
    </row>
    <row r="723" spans="10:30" x14ac:dyDescent="0.25">
      <c r="J723" s="44" t="str">
        <f t="shared" si="353"/>
        <v/>
      </c>
      <c r="K723" s="33" t="str">
        <f t="shared" ca="1" si="357"/>
        <v/>
      </c>
      <c r="L723" s="108">
        <f t="shared" ca="1" si="356"/>
        <v>0</v>
      </c>
      <c r="M723" s="44" t="str">
        <f t="shared" si="354"/>
        <v/>
      </c>
      <c r="N723" s="45" t="str">
        <f t="shared" ca="1" si="358"/>
        <v/>
      </c>
      <c r="O723" s="108">
        <f t="shared" si="352"/>
        <v>0</v>
      </c>
      <c r="P723" s="21" t="e">
        <f t="shared" si="359"/>
        <v>#N/A</v>
      </c>
      <c r="Q723" s="21" t="e">
        <f t="shared" si="360"/>
        <v>#N/A</v>
      </c>
      <c r="R723" s="21" t="e">
        <f t="shared" si="361"/>
        <v>#N/A</v>
      </c>
      <c r="S723" s="21" t="e">
        <f t="shared" si="362"/>
        <v>#N/A</v>
      </c>
      <c r="T723" s="29" t="e">
        <f t="shared" si="355"/>
        <v>#N/A</v>
      </c>
      <c r="U723" s="34">
        <f t="shared" si="363"/>
        <v>0</v>
      </c>
      <c r="V723" s="35">
        <f t="shared" ca="1" si="366"/>
        <v>44139</v>
      </c>
      <c r="W723" s="54">
        <f t="shared" ca="1" si="367"/>
        <v>10</v>
      </c>
      <c r="X723" s="54">
        <f t="shared" ca="1" si="368"/>
        <v>2020</v>
      </c>
      <c r="Y723" s="55" t="str">
        <f t="shared" ca="1" si="369"/>
        <v>10-2020</v>
      </c>
      <c r="Z723" s="51">
        <f ca="1">IFERROR(VLOOKUP(Y723,IPC!$E$2:$F$1745,2,0),IPC!$H$1)</f>
        <v>138.32155800000001</v>
      </c>
      <c r="AA723" s="48">
        <f t="shared" si="364"/>
        <v>1</v>
      </c>
      <c r="AB723" s="48">
        <f t="shared" si="365"/>
        <v>1900</v>
      </c>
      <c r="AC723" s="32" t="str">
        <f t="shared" si="370"/>
        <v>1-1900</v>
      </c>
      <c r="AD723" s="50">
        <f>IFERROR(VLOOKUP(AC723,IPC!$E$2:$F$1745,2,0),IPC!$H$1)</f>
        <v>138.32155800000001</v>
      </c>
    </row>
    <row r="724" spans="10:30" x14ac:dyDescent="0.25">
      <c r="J724" s="44" t="str">
        <f t="shared" si="353"/>
        <v/>
      </c>
      <c r="K724" s="33" t="str">
        <f t="shared" ca="1" si="357"/>
        <v/>
      </c>
      <c r="L724" s="108">
        <f t="shared" ca="1" si="356"/>
        <v>0</v>
      </c>
      <c r="M724" s="44" t="str">
        <f t="shared" si="354"/>
        <v/>
      </c>
      <c r="N724" s="45" t="str">
        <f t="shared" ca="1" si="358"/>
        <v/>
      </c>
      <c r="O724" s="108">
        <f t="shared" ref="O724:O787" si="371">+IF(M724="Provisión contable",N724,0)</f>
        <v>0</v>
      </c>
      <c r="P724" s="21" t="e">
        <f t="shared" si="359"/>
        <v>#N/A</v>
      </c>
      <c r="Q724" s="21" t="e">
        <f t="shared" si="360"/>
        <v>#N/A</v>
      </c>
      <c r="R724" s="21" t="e">
        <f t="shared" si="361"/>
        <v>#N/A</v>
      </c>
      <c r="S724" s="21" t="e">
        <f t="shared" si="362"/>
        <v>#N/A</v>
      </c>
      <c r="T724" s="29" t="e">
        <f t="shared" si="355"/>
        <v>#N/A</v>
      </c>
      <c r="U724" s="34">
        <f t="shared" si="363"/>
        <v>0</v>
      </c>
      <c r="V724" s="35">
        <f t="shared" ca="1" si="366"/>
        <v>44139</v>
      </c>
      <c r="W724" s="54">
        <f t="shared" ca="1" si="367"/>
        <v>10</v>
      </c>
      <c r="X724" s="54">
        <f t="shared" ca="1" si="368"/>
        <v>2020</v>
      </c>
      <c r="Y724" s="55" t="str">
        <f t="shared" ca="1" si="369"/>
        <v>10-2020</v>
      </c>
      <c r="Z724" s="51">
        <f ca="1">IFERROR(VLOOKUP(Y724,IPC!$E$2:$F$1745,2,0),IPC!$H$1)</f>
        <v>138.32155800000001</v>
      </c>
      <c r="AA724" s="48">
        <f t="shared" si="364"/>
        <v>1</v>
      </c>
      <c r="AB724" s="48">
        <f t="shared" si="365"/>
        <v>1900</v>
      </c>
      <c r="AC724" s="32" t="str">
        <f t="shared" si="370"/>
        <v>1-1900</v>
      </c>
      <c r="AD724" s="50">
        <f>IFERROR(VLOOKUP(AC724,IPC!$E$2:$F$1745,2,0),IPC!$H$1)</f>
        <v>138.32155800000001</v>
      </c>
    </row>
    <row r="725" spans="10:30" x14ac:dyDescent="0.25">
      <c r="J725" s="44" t="str">
        <f t="shared" si="353"/>
        <v/>
      </c>
      <c r="K725" s="33" t="str">
        <f t="shared" ca="1" si="357"/>
        <v/>
      </c>
      <c r="L725" s="108">
        <f t="shared" ca="1" si="356"/>
        <v>0</v>
      </c>
      <c r="M725" s="44" t="str">
        <f t="shared" si="354"/>
        <v/>
      </c>
      <c r="N725" s="45" t="str">
        <f t="shared" ca="1" si="358"/>
        <v/>
      </c>
      <c r="O725" s="108">
        <f t="shared" si="371"/>
        <v>0</v>
      </c>
      <c r="P725" s="21" t="e">
        <f t="shared" si="359"/>
        <v>#N/A</v>
      </c>
      <c r="Q725" s="21" t="e">
        <f t="shared" si="360"/>
        <v>#N/A</v>
      </c>
      <c r="R725" s="21" t="e">
        <f t="shared" si="361"/>
        <v>#N/A</v>
      </c>
      <c r="S725" s="21" t="e">
        <f t="shared" si="362"/>
        <v>#N/A</v>
      </c>
      <c r="T725" s="29" t="e">
        <f t="shared" si="355"/>
        <v>#N/A</v>
      </c>
      <c r="U725" s="34">
        <f t="shared" si="363"/>
        <v>0</v>
      </c>
      <c r="V725" s="35">
        <f t="shared" ca="1" si="366"/>
        <v>44139</v>
      </c>
      <c r="W725" s="54">
        <f t="shared" ca="1" si="367"/>
        <v>10</v>
      </c>
      <c r="X725" s="54">
        <f t="shared" ca="1" si="368"/>
        <v>2020</v>
      </c>
      <c r="Y725" s="55" t="str">
        <f t="shared" ca="1" si="369"/>
        <v>10-2020</v>
      </c>
      <c r="Z725" s="51">
        <f ca="1">IFERROR(VLOOKUP(Y725,IPC!$E$2:$F$1745,2,0),IPC!$H$1)</f>
        <v>138.32155800000001</v>
      </c>
      <c r="AA725" s="48">
        <f t="shared" si="364"/>
        <v>1</v>
      </c>
      <c r="AB725" s="48">
        <f t="shared" si="365"/>
        <v>1900</v>
      </c>
      <c r="AC725" s="32" t="str">
        <f t="shared" si="370"/>
        <v>1-1900</v>
      </c>
      <c r="AD725" s="50">
        <f>IFERROR(VLOOKUP(AC725,IPC!$E$2:$F$1745,2,0),IPC!$H$1)</f>
        <v>138.32155800000001</v>
      </c>
    </row>
    <row r="726" spans="10:30" x14ac:dyDescent="0.25">
      <c r="J726" s="44" t="str">
        <f t="shared" si="353"/>
        <v/>
      </c>
      <c r="K726" s="33" t="str">
        <f t="shared" ca="1" si="357"/>
        <v/>
      </c>
      <c r="L726" s="108">
        <f t="shared" ca="1" si="356"/>
        <v>0</v>
      </c>
      <c r="M726" s="44" t="str">
        <f t="shared" si="354"/>
        <v/>
      </c>
      <c r="N726" s="45" t="str">
        <f t="shared" ca="1" si="358"/>
        <v/>
      </c>
      <c r="O726" s="108">
        <f t="shared" si="371"/>
        <v>0</v>
      </c>
      <c r="P726" s="21" t="e">
        <f t="shared" si="359"/>
        <v>#N/A</v>
      </c>
      <c r="Q726" s="21" t="e">
        <f t="shared" si="360"/>
        <v>#N/A</v>
      </c>
      <c r="R726" s="21" t="e">
        <f t="shared" si="361"/>
        <v>#N/A</v>
      </c>
      <c r="S726" s="21" t="e">
        <f t="shared" si="362"/>
        <v>#N/A</v>
      </c>
      <c r="T726" s="29" t="e">
        <f t="shared" si="355"/>
        <v>#N/A</v>
      </c>
      <c r="U726" s="34">
        <f t="shared" si="363"/>
        <v>0</v>
      </c>
      <c r="V726" s="35">
        <f t="shared" ca="1" si="366"/>
        <v>44139</v>
      </c>
      <c r="W726" s="54">
        <f t="shared" ca="1" si="367"/>
        <v>10</v>
      </c>
      <c r="X726" s="54">
        <f t="shared" ca="1" si="368"/>
        <v>2020</v>
      </c>
      <c r="Y726" s="55" t="str">
        <f t="shared" ca="1" si="369"/>
        <v>10-2020</v>
      </c>
      <c r="Z726" s="51">
        <f ca="1">IFERROR(VLOOKUP(Y726,IPC!$E$2:$F$1745,2,0),IPC!$H$1)</f>
        <v>138.32155800000001</v>
      </c>
      <c r="AA726" s="48">
        <f t="shared" si="364"/>
        <v>1</v>
      </c>
      <c r="AB726" s="48">
        <f t="shared" si="365"/>
        <v>1900</v>
      </c>
      <c r="AC726" s="32" t="str">
        <f t="shared" si="370"/>
        <v>1-1900</v>
      </c>
      <c r="AD726" s="50">
        <f>IFERROR(VLOOKUP(AC726,IPC!$E$2:$F$1745,2,0),IPC!$H$1)</f>
        <v>138.32155800000001</v>
      </c>
    </row>
    <row r="727" spans="10:30" x14ac:dyDescent="0.25">
      <c r="J727" s="44" t="str">
        <f t="shared" si="353"/>
        <v/>
      </c>
      <c r="K727" s="33" t="str">
        <f t="shared" ca="1" si="357"/>
        <v/>
      </c>
      <c r="L727" s="108">
        <f t="shared" ca="1" si="356"/>
        <v>0</v>
      </c>
      <c r="M727" s="44" t="str">
        <f t="shared" si="354"/>
        <v/>
      </c>
      <c r="N727" s="45" t="str">
        <f t="shared" ca="1" si="358"/>
        <v/>
      </c>
      <c r="O727" s="108">
        <f t="shared" si="371"/>
        <v>0</v>
      </c>
      <c r="P727" s="21" t="e">
        <f t="shared" si="359"/>
        <v>#N/A</v>
      </c>
      <c r="Q727" s="21" t="e">
        <f t="shared" si="360"/>
        <v>#N/A</v>
      </c>
      <c r="R727" s="21" t="e">
        <f t="shared" si="361"/>
        <v>#N/A</v>
      </c>
      <c r="S727" s="21" t="e">
        <f t="shared" si="362"/>
        <v>#N/A</v>
      </c>
      <c r="T727" s="29" t="e">
        <f t="shared" si="355"/>
        <v>#N/A</v>
      </c>
      <c r="U727" s="34">
        <f t="shared" si="363"/>
        <v>0</v>
      </c>
      <c r="V727" s="35">
        <f t="shared" ca="1" si="366"/>
        <v>44139</v>
      </c>
      <c r="W727" s="54">
        <f t="shared" ca="1" si="367"/>
        <v>10</v>
      </c>
      <c r="X727" s="54">
        <f t="shared" ca="1" si="368"/>
        <v>2020</v>
      </c>
      <c r="Y727" s="55" t="str">
        <f t="shared" ca="1" si="369"/>
        <v>10-2020</v>
      </c>
      <c r="Z727" s="51">
        <f ca="1">IFERROR(VLOOKUP(Y727,IPC!$E$2:$F$1745,2,0),IPC!$H$1)</f>
        <v>138.32155800000001</v>
      </c>
      <c r="AA727" s="48">
        <f t="shared" si="364"/>
        <v>1</v>
      </c>
      <c r="AB727" s="48">
        <f t="shared" si="365"/>
        <v>1900</v>
      </c>
      <c r="AC727" s="32" t="str">
        <f t="shared" si="370"/>
        <v>1-1900</v>
      </c>
      <c r="AD727" s="50">
        <f>IFERROR(VLOOKUP(AC727,IPC!$E$2:$F$1745,2,0),IPC!$H$1)</f>
        <v>138.32155800000001</v>
      </c>
    </row>
    <row r="728" spans="10:30" x14ac:dyDescent="0.25">
      <c r="J728" s="44" t="str">
        <f t="shared" ref="J728:J791" si="372">IFERROR(IF(T740&gt;0.5,"ALTA",IF(AND(T740&gt;0.25,T740&lt;=0.5),"MEDIA",IF(AND(T740&gt;=0.1,T740&lt;=0.25),"BAJA",IF(AND(T740&lt;0.1),"REMOTA")))),"")</f>
        <v/>
      </c>
      <c r="K728" s="33" t="str">
        <f t="shared" ca="1" si="357"/>
        <v/>
      </c>
      <c r="L728" s="108">
        <f t="shared" ca="1" si="356"/>
        <v>0</v>
      </c>
      <c r="M728" s="44" t="str">
        <f t="shared" ref="M728:M791" si="373">IFERROR(IF(T740&gt;50%,"Provisión contable",IF(T740&lt;=10%,"No se registra","Cuentas de orden")),"")</f>
        <v/>
      </c>
      <c r="N728" s="45" t="str">
        <f t="shared" ca="1" si="358"/>
        <v/>
      </c>
      <c r="O728" s="108">
        <f t="shared" si="371"/>
        <v>0</v>
      </c>
      <c r="P728" s="21" t="e">
        <f t="shared" si="359"/>
        <v>#N/A</v>
      </c>
      <c r="Q728" s="21" t="e">
        <f t="shared" si="360"/>
        <v>#N/A</v>
      </c>
      <c r="R728" s="21" t="e">
        <f t="shared" si="361"/>
        <v>#N/A</v>
      </c>
      <c r="S728" s="21" t="e">
        <f t="shared" si="362"/>
        <v>#N/A</v>
      </c>
      <c r="T728" s="29" t="e">
        <f t="shared" si="355"/>
        <v>#N/A</v>
      </c>
      <c r="U728" s="34">
        <f t="shared" si="363"/>
        <v>0</v>
      </c>
      <c r="V728" s="35">
        <f t="shared" ca="1" si="366"/>
        <v>44139</v>
      </c>
      <c r="W728" s="54">
        <f t="shared" ca="1" si="367"/>
        <v>10</v>
      </c>
      <c r="X728" s="54">
        <f t="shared" ca="1" si="368"/>
        <v>2020</v>
      </c>
      <c r="Y728" s="55" t="str">
        <f t="shared" ca="1" si="369"/>
        <v>10-2020</v>
      </c>
      <c r="Z728" s="51">
        <f ca="1">IFERROR(VLOOKUP(Y728,IPC!$E$2:$F$1745,2,0),IPC!$H$1)</f>
        <v>138.32155800000001</v>
      </c>
      <c r="AA728" s="48">
        <f t="shared" si="364"/>
        <v>1</v>
      </c>
      <c r="AB728" s="48">
        <f t="shared" si="365"/>
        <v>1900</v>
      </c>
      <c r="AC728" s="32" t="str">
        <f t="shared" si="370"/>
        <v>1-1900</v>
      </c>
      <c r="AD728" s="50">
        <f>IFERROR(VLOOKUP(AC728,IPC!$E$2:$F$1745,2,0),IPC!$H$1)</f>
        <v>138.32155800000001</v>
      </c>
    </row>
    <row r="729" spans="10:30" x14ac:dyDescent="0.25">
      <c r="J729" s="44" t="str">
        <f t="shared" si="372"/>
        <v/>
      </c>
      <c r="K729" s="33" t="str">
        <f t="shared" ca="1" si="357"/>
        <v/>
      </c>
      <c r="L729" s="108">
        <f t="shared" ca="1" si="356"/>
        <v>0</v>
      </c>
      <c r="M729" s="44" t="str">
        <f t="shared" si="373"/>
        <v/>
      </c>
      <c r="N729" s="45" t="str">
        <f t="shared" ca="1" si="358"/>
        <v/>
      </c>
      <c r="O729" s="108">
        <f t="shared" si="371"/>
        <v>0</v>
      </c>
      <c r="P729" s="21" t="e">
        <f t="shared" si="359"/>
        <v>#N/A</v>
      </c>
      <c r="Q729" s="21" t="e">
        <f t="shared" si="360"/>
        <v>#N/A</v>
      </c>
      <c r="R729" s="21" t="e">
        <f t="shared" si="361"/>
        <v>#N/A</v>
      </c>
      <c r="S729" s="21" t="e">
        <f t="shared" si="362"/>
        <v>#N/A</v>
      </c>
      <c r="T729" s="29" t="e">
        <f t="shared" si="355"/>
        <v>#N/A</v>
      </c>
      <c r="U729" s="34">
        <f t="shared" si="363"/>
        <v>0</v>
      </c>
      <c r="V729" s="35">
        <f t="shared" ca="1" si="366"/>
        <v>44139</v>
      </c>
      <c r="W729" s="54">
        <f t="shared" ca="1" si="367"/>
        <v>10</v>
      </c>
      <c r="X729" s="54">
        <f t="shared" ca="1" si="368"/>
        <v>2020</v>
      </c>
      <c r="Y729" s="55" t="str">
        <f t="shared" ca="1" si="369"/>
        <v>10-2020</v>
      </c>
      <c r="Z729" s="51">
        <f ca="1">IFERROR(VLOOKUP(Y729,IPC!$E$2:$F$1745,2,0),IPC!$H$1)</f>
        <v>138.32155800000001</v>
      </c>
      <c r="AA729" s="48">
        <f t="shared" si="364"/>
        <v>1</v>
      </c>
      <c r="AB729" s="48">
        <f t="shared" si="365"/>
        <v>1900</v>
      </c>
      <c r="AC729" s="32" t="str">
        <f t="shared" si="370"/>
        <v>1-1900</v>
      </c>
      <c r="AD729" s="50">
        <f>IFERROR(VLOOKUP(AC729,IPC!$E$2:$F$1745,2,0),IPC!$H$1)</f>
        <v>138.32155800000001</v>
      </c>
    </row>
    <row r="730" spans="10:30" x14ac:dyDescent="0.25">
      <c r="J730" s="44" t="str">
        <f t="shared" si="372"/>
        <v/>
      </c>
      <c r="K730" s="33" t="str">
        <f t="shared" ca="1" si="357"/>
        <v/>
      </c>
      <c r="L730" s="108">
        <f t="shared" ca="1" si="356"/>
        <v>0</v>
      </c>
      <c r="M730" s="44" t="str">
        <f t="shared" si="373"/>
        <v/>
      </c>
      <c r="N730" s="45" t="str">
        <f t="shared" ca="1" si="358"/>
        <v/>
      </c>
      <c r="O730" s="108">
        <f t="shared" si="371"/>
        <v>0</v>
      </c>
      <c r="P730" s="21" t="e">
        <f t="shared" si="359"/>
        <v>#N/A</v>
      </c>
      <c r="Q730" s="21" t="e">
        <f t="shared" si="360"/>
        <v>#N/A</v>
      </c>
      <c r="R730" s="21" t="e">
        <f t="shared" si="361"/>
        <v>#N/A</v>
      </c>
      <c r="S730" s="21" t="e">
        <f t="shared" si="362"/>
        <v>#N/A</v>
      </c>
      <c r="T730" s="29" t="e">
        <f t="shared" si="355"/>
        <v>#N/A</v>
      </c>
      <c r="U730" s="34">
        <f t="shared" si="363"/>
        <v>0</v>
      </c>
      <c r="V730" s="35">
        <f t="shared" ca="1" si="366"/>
        <v>44139</v>
      </c>
      <c r="W730" s="54">
        <f t="shared" ca="1" si="367"/>
        <v>10</v>
      </c>
      <c r="X730" s="54">
        <f t="shared" ca="1" si="368"/>
        <v>2020</v>
      </c>
      <c r="Y730" s="55" t="str">
        <f t="shared" ca="1" si="369"/>
        <v>10-2020</v>
      </c>
      <c r="Z730" s="51">
        <f ca="1">IFERROR(VLOOKUP(Y730,IPC!$E$2:$F$1745,2,0),IPC!$H$1)</f>
        <v>138.32155800000001</v>
      </c>
      <c r="AA730" s="48">
        <f t="shared" si="364"/>
        <v>1</v>
      </c>
      <c r="AB730" s="48">
        <f t="shared" si="365"/>
        <v>1900</v>
      </c>
      <c r="AC730" s="32" t="str">
        <f t="shared" si="370"/>
        <v>1-1900</v>
      </c>
      <c r="AD730" s="50">
        <f>IFERROR(VLOOKUP(AC730,IPC!$E$2:$F$1745,2,0),IPC!$H$1)</f>
        <v>138.32155800000001</v>
      </c>
    </row>
    <row r="731" spans="10:30" x14ac:dyDescent="0.25">
      <c r="J731" s="44" t="str">
        <f t="shared" si="372"/>
        <v/>
      </c>
      <c r="K731" s="33" t="str">
        <f t="shared" ca="1" si="357"/>
        <v/>
      </c>
      <c r="L731" s="108">
        <f t="shared" ca="1" si="356"/>
        <v>0</v>
      </c>
      <c r="M731" s="44" t="str">
        <f t="shared" si="373"/>
        <v/>
      </c>
      <c r="N731" s="45" t="str">
        <f t="shared" ca="1" si="358"/>
        <v/>
      </c>
      <c r="O731" s="108">
        <f t="shared" si="371"/>
        <v>0</v>
      </c>
      <c r="P731" s="21" t="e">
        <f t="shared" si="359"/>
        <v>#N/A</v>
      </c>
      <c r="Q731" s="21" t="e">
        <f t="shared" si="360"/>
        <v>#N/A</v>
      </c>
      <c r="R731" s="21" t="e">
        <f t="shared" si="361"/>
        <v>#N/A</v>
      </c>
      <c r="S731" s="21" t="e">
        <f t="shared" si="362"/>
        <v>#N/A</v>
      </c>
      <c r="T731" s="29" t="e">
        <f t="shared" si="355"/>
        <v>#N/A</v>
      </c>
      <c r="U731" s="34">
        <f t="shared" si="363"/>
        <v>0</v>
      </c>
      <c r="V731" s="35">
        <f t="shared" ca="1" si="366"/>
        <v>44139</v>
      </c>
      <c r="W731" s="54">
        <f t="shared" ca="1" si="367"/>
        <v>10</v>
      </c>
      <c r="X731" s="54">
        <f t="shared" ca="1" si="368"/>
        <v>2020</v>
      </c>
      <c r="Y731" s="55" t="str">
        <f t="shared" ca="1" si="369"/>
        <v>10-2020</v>
      </c>
      <c r="Z731" s="51">
        <f ca="1">IFERROR(VLOOKUP(Y731,IPC!$E$2:$F$1745,2,0),IPC!$H$1)</f>
        <v>138.32155800000001</v>
      </c>
      <c r="AA731" s="48">
        <f t="shared" si="364"/>
        <v>1</v>
      </c>
      <c r="AB731" s="48">
        <f t="shared" si="365"/>
        <v>1900</v>
      </c>
      <c r="AC731" s="32" t="str">
        <f t="shared" si="370"/>
        <v>1-1900</v>
      </c>
      <c r="AD731" s="50">
        <f>IFERROR(VLOOKUP(AC731,IPC!$E$2:$F$1745,2,0),IPC!$H$1)</f>
        <v>138.32155800000001</v>
      </c>
    </row>
    <row r="732" spans="10:30" x14ac:dyDescent="0.25">
      <c r="J732" s="44" t="str">
        <f t="shared" si="372"/>
        <v/>
      </c>
      <c r="K732" s="33" t="str">
        <f t="shared" ca="1" si="357"/>
        <v/>
      </c>
      <c r="L732" s="108">
        <f t="shared" ca="1" si="356"/>
        <v>0</v>
      </c>
      <c r="M732" s="44" t="str">
        <f t="shared" si="373"/>
        <v/>
      </c>
      <c r="N732" s="45" t="str">
        <f t="shared" ca="1" si="358"/>
        <v/>
      </c>
      <c r="O732" s="108">
        <f t="shared" si="371"/>
        <v>0</v>
      </c>
      <c r="P732" s="21" t="e">
        <f t="shared" si="359"/>
        <v>#N/A</v>
      </c>
      <c r="Q732" s="21" t="e">
        <f t="shared" si="360"/>
        <v>#N/A</v>
      </c>
      <c r="R732" s="21" t="e">
        <f t="shared" si="361"/>
        <v>#N/A</v>
      </c>
      <c r="S732" s="21" t="e">
        <f t="shared" si="362"/>
        <v>#N/A</v>
      </c>
      <c r="T732" s="29" t="e">
        <f t="shared" si="355"/>
        <v>#N/A</v>
      </c>
      <c r="U732" s="34">
        <f t="shared" si="363"/>
        <v>0</v>
      </c>
      <c r="V732" s="35">
        <f t="shared" ca="1" si="366"/>
        <v>44139</v>
      </c>
      <c r="W732" s="54">
        <f t="shared" ca="1" si="367"/>
        <v>10</v>
      </c>
      <c r="X732" s="54">
        <f t="shared" ca="1" si="368"/>
        <v>2020</v>
      </c>
      <c r="Y732" s="55" t="str">
        <f t="shared" ca="1" si="369"/>
        <v>10-2020</v>
      </c>
      <c r="Z732" s="51">
        <f ca="1">IFERROR(VLOOKUP(Y732,IPC!$E$2:$F$1745,2,0),IPC!$H$1)</f>
        <v>138.32155800000001</v>
      </c>
      <c r="AA732" s="48">
        <f t="shared" si="364"/>
        <v>1</v>
      </c>
      <c r="AB732" s="48">
        <f t="shared" si="365"/>
        <v>1900</v>
      </c>
      <c r="AC732" s="32" t="str">
        <f t="shared" si="370"/>
        <v>1-1900</v>
      </c>
      <c r="AD732" s="50">
        <f>IFERROR(VLOOKUP(AC732,IPC!$E$2:$F$1745,2,0),IPC!$H$1)</f>
        <v>138.32155800000001</v>
      </c>
    </row>
    <row r="733" spans="10:30" x14ac:dyDescent="0.25">
      <c r="J733" s="44" t="str">
        <f t="shared" si="372"/>
        <v/>
      </c>
      <c r="K733" s="33" t="str">
        <f t="shared" ca="1" si="357"/>
        <v/>
      </c>
      <c r="L733" s="108">
        <f t="shared" ca="1" si="356"/>
        <v>0</v>
      </c>
      <c r="M733" s="44" t="str">
        <f t="shared" si="373"/>
        <v/>
      </c>
      <c r="N733" s="45" t="str">
        <f t="shared" ca="1" si="358"/>
        <v/>
      </c>
      <c r="O733" s="108">
        <f t="shared" si="371"/>
        <v>0</v>
      </c>
      <c r="P733" s="21" t="e">
        <f t="shared" si="359"/>
        <v>#N/A</v>
      </c>
      <c r="Q733" s="21" t="e">
        <f t="shared" si="360"/>
        <v>#N/A</v>
      </c>
      <c r="R733" s="21" t="e">
        <f t="shared" si="361"/>
        <v>#N/A</v>
      </c>
      <c r="S733" s="21" t="e">
        <f t="shared" si="362"/>
        <v>#N/A</v>
      </c>
      <c r="T733" s="29" t="e">
        <f t="shared" si="355"/>
        <v>#N/A</v>
      </c>
      <c r="U733" s="34">
        <f t="shared" si="363"/>
        <v>0</v>
      </c>
      <c r="V733" s="35">
        <f t="shared" ca="1" si="366"/>
        <v>44139</v>
      </c>
      <c r="W733" s="54">
        <f t="shared" ca="1" si="367"/>
        <v>10</v>
      </c>
      <c r="X733" s="54">
        <f t="shared" ca="1" si="368"/>
        <v>2020</v>
      </c>
      <c r="Y733" s="55" t="str">
        <f t="shared" ca="1" si="369"/>
        <v>10-2020</v>
      </c>
      <c r="Z733" s="51">
        <f ca="1">IFERROR(VLOOKUP(Y733,IPC!$E$2:$F$1745,2,0),IPC!$H$1)</f>
        <v>138.32155800000001</v>
      </c>
      <c r="AA733" s="48">
        <f t="shared" si="364"/>
        <v>1</v>
      </c>
      <c r="AB733" s="48">
        <f t="shared" si="365"/>
        <v>1900</v>
      </c>
      <c r="AC733" s="32" t="str">
        <f t="shared" si="370"/>
        <v>1-1900</v>
      </c>
      <c r="AD733" s="50">
        <f>IFERROR(VLOOKUP(AC733,IPC!$E$2:$F$1745,2,0),IPC!$H$1)</f>
        <v>138.32155800000001</v>
      </c>
    </row>
    <row r="734" spans="10:30" x14ac:dyDescent="0.25">
      <c r="J734" s="44" t="str">
        <f t="shared" si="372"/>
        <v/>
      </c>
      <c r="K734" s="33" t="str">
        <f t="shared" ca="1" si="357"/>
        <v/>
      </c>
      <c r="L734" s="108">
        <f t="shared" ca="1" si="356"/>
        <v>0</v>
      </c>
      <c r="M734" s="44" t="str">
        <f t="shared" si="373"/>
        <v/>
      </c>
      <c r="N734" s="45" t="str">
        <f t="shared" ca="1" si="358"/>
        <v/>
      </c>
      <c r="O734" s="108">
        <f t="shared" si="371"/>
        <v>0</v>
      </c>
      <c r="P734" s="21" t="e">
        <f t="shared" si="359"/>
        <v>#N/A</v>
      </c>
      <c r="Q734" s="21" t="e">
        <f t="shared" si="360"/>
        <v>#N/A</v>
      </c>
      <c r="R734" s="21" t="e">
        <f t="shared" si="361"/>
        <v>#N/A</v>
      </c>
      <c r="S734" s="21" t="e">
        <f t="shared" si="362"/>
        <v>#N/A</v>
      </c>
      <c r="T734" s="29" t="e">
        <f t="shared" si="355"/>
        <v>#N/A</v>
      </c>
      <c r="U734" s="34">
        <f t="shared" si="363"/>
        <v>0</v>
      </c>
      <c r="V734" s="35">
        <f t="shared" ca="1" si="366"/>
        <v>44139</v>
      </c>
      <c r="W734" s="54">
        <f t="shared" ca="1" si="367"/>
        <v>10</v>
      </c>
      <c r="X734" s="54">
        <f t="shared" ca="1" si="368"/>
        <v>2020</v>
      </c>
      <c r="Y734" s="55" t="str">
        <f t="shared" ca="1" si="369"/>
        <v>10-2020</v>
      </c>
      <c r="Z734" s="51">
        <f ca="1">IFERROR(VLOOKUP(Y734,IPC!$E$2:$F$1745,2,0),IPC!$H$1)</f>
        <v>138.32155800000001</v>
      </c>
      <c r="AA734" s="48">
        <f t="shared" si="364"/>
        <v>1</v>
      </c>
      <c r="AB734" s="48">
        <f t="shared" si="365"/>
        <v>1900</v>
      </c>
      <c r="AC734" s="32" t="str">
        <f t="shared" si="370"/>
        <v>1-1900</v>
      </c>
      <c r="AD734" s="50">
        <f>IFERROR(VLOOKUP(AC734,IPC!$E$2:$F$1745,2,0),IPC!$H$1)</f>
        <v>138.32155800000001</v>
      </c>
    </row>
    <row r="735" spans="10:30" x14ac:dyDescent="0.25">
      <c r="J735" s="44" t="str">
        <f t="shared" si="372"/>
        <v/>
      </c>
      <c r="K735" s="33" t="str">
        <f t="shared" ca="1" si="357"/>
        <v/>
      </c>
      <c r="L735" s="108">
        <f t="shared" ca="1" si="356"/>
        <v>0</v>
      </c>
      <c r="M735" s="44" t="str">
        <f t="shared" si="373"/>
        <v/>
      </c>
      <c r="N735" s="45" t="str">
        <f t="shared" ca="1" si="358"/>
        <v/>
      </c>
      <c r="O735" s="108">
        <f t="shared" si="371"/>
        <v>0</v>
      </c>
      <c r="P735" s="21" t="e">
        <f t="shared" si="359"/>
        <v>#N/A</v>
      </c>
      <c r="Q735" s="21" t="e">
        <f t="shared" si="360"/>
        <v>#N/A</v>
      </c>
      <c r="R735" s="21" t="e">
        <f t="shared" si="361"/>
        <v>#N/A</v>
      </c>
      <c r="S735" s="21" t="e">
        <f t="shared" si="362"/>
        <v>#N/A</v>
      </c>
      <c r="T735" s="29" t="e">
        <f t="shared" si="355"/>
        <v>#N/A</v>
      </c>
      <c r="U735" s="34">
        <f t="shared" si="363"/>
        <v>0</v>
      </c>
      <c r="V735" s="35">
        <f t="shared" ca="1" si="366"/>
        <v>44139</v>
      </c>
      <c r="W735" s="54">
        <f t="shared" ca="1" si="367"/>
        <v>10</v>
      </c>
      <c r="X735" s="54">
        <f t="shared" ca="1" si="368"/>
        <v>2020</v>
      </c>
      <c r="Y735" s="55" t="str">
        <f t="shared" ca="1" si="369"/>
        <v>10-2020</v>
      </c>
      <c r="Z735" s="51">
        <f ca="1">IFERROR(VLOOKUP(Y735,IPC!$E$2:$F$1745,2,0),IPC!$H$1)</f>
        <v>138.32155800000001</v>
      </c>
      <c r="AA735" s="48">
        <f t="shared" si="364"/>
        <v>1</v>
      </c>
      <c r="AB735" s="48">
        <f t="shared" si="365"/>
        <v>1900</v>
      </c>
      <c r="AC735" s="32" t="str">
        <f t="shared" si="370"/>
        <v>1-1900</v>
      </c>
      <c r="AD735" s="50">
        <f>IFERROR(VLOOKUP(AC735,IPC!$E$2:$F$1745,2,0),IPC!$H$1)</f>
        <v>138.32155800000001</v>
      </c>
    </row>
    <row r="736" spans="10:30" x14ac:dyDescent="0.25">
      <c r="J736" s="44" t="str">
        <f t="shared" si="372"/>
        <v/>
      </c>
      <c r="K736" s="33" t="str">
        <f t="shared" ca="1" si="357"/>
        <v/>
      </c>
      <c r="L736" s="108">
        <f t="shared" ca="1" si="356"/>
        <v>0</v>
      </c>
      <c r="M736" s="44" t="str">
        <f t="shared" si="373"/>
        <v/>
      </c>
      <c r="N736" s="45" t="str">
        <f t="shared" ca="1" si="358"/>
        <v/>
      </c>
      <c r="O736" s="108">
        <f t="shared" si="371"/>
        <v>0</v>
      </c>
      <c r="P736" s="21" t="e">
        <f t="shared" si="359"/>
        <v>#N/A</v>
      </c>
      <c r="Q736" s="21" t="e">
        <f t="shared" si="360"/>
        <v>#N/A</v>
      </c>
      <c r="R736" s="21" t="e">
        <f t="shared" si="361"/>
        <v>#N/A</v>
      </c>
      <c r="S736" s="21" t="e">
        <f t="shared" si="362"/>
        <v>#N/A</v>
      </c>
      <c r="T736" s="29" t="e">
        <f t="shared" ref="T736:T799" si="374">+SUMPRODUCT(P736:S736,$P$7:$S$7)/100</f>
        <v>#N/A</v>
      </c>
      <c r="U736" s="34">
        <f t="shared" si="363"/>
        <v>0</v>
      </c>
      <c r="V736" s="35">
        <f t="shared" ca="1" si="366"/>
        <v>44139</v>
      </c>
      <c r="W736" s="54">
        <f t="shared" ca="1" si="367"/>
        <v>10</v>
      </c>
      <c r="X736" s="54">
        <f t="shared" ca="1" si="368"/>
        <v>2020</v>
      </c>
      <c r="Y736" s="55" t="str">
        <f t="shared" ca="1" si="369"/>
        <v>10-2020</v>
      </c>
      <c r="Z736" s="51">
        <f ca="1">IFERROR(VLOOKUP(Y736,IPC!$E$2:$F$1745,2,0),IPC!$H$1)</f>
        <v>138.32155800000001</v>
      </c>
      <c r="AA736" s="48">
        <f t="shared" si="364"/>
        <v>1</v>
      </c>
      <c r="AB736" s="48">
        <f t="shared" si="365"/>
        <v>1900</v>
      </c>
      <c r="AC736" s="32" t="str">
        <f t="shared" si="370"/>
        <v>1-1900</v>
      </c>
      <c r="AD736" s="50">
        <f>IFERROR(VLOOKUP(AC736,IPC!$E$2:$F$1745,2,0),IPC!$H$1)</f>
        <v>138.32155800000001</v>
      </c>
    </row>
    <row r="737" spans="10:30" x14ac:dyDescent="0.25">
      <c r="J737" s="44" t="str">
        <f t="shared" si="372"/>
        <v/>
      </c>
      <c r="K737" s="33" t="str">
        <f t="shared" ca="1" si="357"/>
        <v/>
      </c>
      <c r="L737" s="108">
        <f t="shared" ca="1" si="356"/>
        <v>0</v>
      </c>
      <c r="M737" s="44" t="str">
        <f t="shared" si="373"/>
        <v/>
      </c>
      <c r="N737" s="45" t="str">
        <f t="shared" ca="1" si="358"/>
        <v/>
      </c>
      <c r="O737" s="108">
        <f t="shared" si="371"/>
        <v>0</v>
      </c>
      <c r="P737" s="21" t="e">
        <f t="shared" si="359"/>
        <v>#N/A</v>
      </c>
      <c r="Q737" s="21" t="e">
        <f t="shared" si="360"/>
        <v>#N/A</v>
      </c>
      <c r="R737" s="21" t="e">
        <f t="shared" si="361"/>
        <v>#N/A</v>
      </c>
      <c r="S737" s="21" t="e">
        <f t="shared" si="362"/>
        <v>#N/A</v>
      </c>
      <c r="T737" s="29" t="e">
        <f t="shared" si="374"/>
        <v>#N/A</v>
      </c>
      <c r="U737" s="34">
        <f t="shared" si="363"/>
        <v>0</v>
      </c>
      <c r="V737" s="35">
        <f t="shared" ca="1" si="366"/>
        <v>44139</v>
      </c>
      <c r="W737" s="54">
        <f t="shared" ca="1" si="367"/>
        <v>10</v>
      </c>
      <c r="X737" s="54">
        <f t="shared" ca="1" si="368"/>
        <v>2020</v>
      </c>
      <c r="Y737" s="55" t="str">
        <f t="shared" ca="1" si="369"/>
        <v>10-2020</v>
      </c>
      <c r="Z737" s="51">
        <f ca="1">IFERROR(VLOOKUP(Y737,IPC!$E$2:$F$1745,2,0),IPC!$H$1)</f>
        <v>138.32155800000001</v>
      </c>
      <c r="AA737" s="48">
        <f t="shared" si="364"/>
        <v>1</v>
      </c>
      <c r="AB737" s="48">
        <f t="shared" si="365"/>
        <v>1900</v>
      </c>
      <c r="AC737" s="32" t="str">
        <f t="shared" si="370"/>
        <v>1-1900</v>
      </c>
      <c r="AD737" s="50">
        <f>IFERROR(VLOOKUP(AC737,IPC!$E$2:$F$1745,2,0),IPC!$H$1)</f>
        <v>138.32155800000001</v>
      </c>
    </row>
    <row r="738" spans="10:30" x14ac:dyDescent="0.25">
      <c r="J738" s="44" t="str">
        <f t="shared" si="372"/>
        <v/>
      </c>
      <c r="K738" s="33" t="str">
        <f t="shared" ca="1" si="357"/>
        <v/>
      </c>
      <c r="L738" s="108">
        <f t="shared" ca="1" si="356"/>
        <v>0</v>
      </c>
      <c r="M738" s="44" t="str">
        <f t="shared" si="373"/>
        <v/>
      </c>
      <c r="N738" s="45" t="str">
        <f t="shared" ca="1" si="358"/>
        <v/>
      </c>
      <c r="O738" s="108">
        <f t="shared" si="371"/>
        <v>0</v>
      </c>
      <c r="P738" s="21" t="e">
        <f t="shared" si="359"/>
        <v>#N/A</v>
      </c>
      <c r="Q738" s="21" t="e">
        <f t="shared" si="360"/>
        <v>#N/A</v>
      </c>
      <c r="R738" s="21" t="e">
        <f t="shared" si="361"/>
        <v>#N/A</v>
      </c>
      <c r="S738" s="21" t="e">
        <f t="shared" si="362"/>
        <v>#N/A</v>
      </c>
      <c r="T738" s="29" t="e">
        <f t="shared" si="374"/>
        <v>#N/A</v>
      </c>
      <c r="U738" s="34">
        <f t="shared" si="363"/>
        <v>0</v>
      </c>
      <c r="V738" s="16">
        <f t="shared" ca="1" si="366"/>
        <v>44139</v>
      </c>
      <c r="W738" s="56">
        <f t="shared" ca="1" si="367"/>
        <v>10</v>
      </c>
      <c r="X738" s="56">
        <f t="shared" ca="1" si="368"/>
        <v>2020</v>
      </c>
      <c r="Y738" s="55" t="str">
        <f t="shared" ca="1" si="369"/>
        <v>10-2020</v>
      </c>
      <c r="Z738" s="51">
        <f ca="1">IFERROR(VLOOKUP(Y738,IPC!$E$2:$F$1745,2,0),IPC!$H$1)</f>
        <v>138.32155800000001</v>
      </c>
      <c r="AA738" s="48">
        <f t="shared" si="364"/>
        <v>1</v>
      </c>
      <c r="AB738" s="48">
        <f t="shared" si="365"/>
        <v>1900</v>
      </c>
      <c r="AC738" s="32" t="str">
        <f t="shared" si="370"/>
        <v>1-1900</v>
      </c>
      <c r="AD738" s="50">
        <f>IFERROR(VLOOKUP(AC738,IPC!$E$2:$F$1745,2,0),IPC!$H$1)</f>
        <v>138.32155800000001</v>
      </c>
    </row>
    <row r="739" spans="10:30" x14ac:dyDescent="0.25">
      <c r="J739" s="44" t="str">
        <f t="shared" si="372"/>
        <v/>
      </c>
      <c r="K739" s="33" t="str">
        <f t="shared" ca="1" si="357"/>
        <v/>
      </c>
      <c r="L739" s="108">
        <f t="shared" ca="1" si="356"/>
        <v>0</v>
      </c>
      <c r="M739" s="44" t="str">
        <f t="shared" si="373"/>
        <v/>
      </c>
      <c r="N739" s="45" t="str">
        <f t="shared" ca="1" si="358"/>
        <v/>
      </c>
      <c r="O739" s="108">
        <f t="shared" si="371"/>
        <v>0</v>
      </c>
      <c r="P739" s="21" t="e">
        <f t="shared" si="359"/>
        <v>#N/A</v>
      </c>
      <c r="Q739" s="21" t="e">
        <f t="shared" si="360"/>
        <v>#N/A</v>
      </c>
      <c r="R739" s="21" t="e">
        <f t="shared" si="361"/>
        <v>#N/A</v>
      </c>
      <c r="S739" s="21" t="e">
        <f t="shared" si="362"/>
        <v>#N/A</v>
      </c>
      <c r="T739" s="29" t="e">
        <f t="shared" si="374"/>
        <v>#N/A</v>
      </c>
      <c r="U739" s="34">
        <f t="shared" si="363"/>
        <v>0</v>
      </c>
      <c r="V739" s="16">
        <f t="shared" ca="1" si="366"/>
        <v>44139</v>
      </c>
      <c r="W739" s="56">
        <f t="shared" ca="1" si="367"/>
        <v>10</v>
      </c>
      <c r="X739" s="56">
        <f t="shared" ca="1" si="368"/>
        <v>2020</v>
      </c>
      <c r="Y739" s="55" t="str">
        <f t="shared" ca="1" si="369"/>
        <v>10-2020</v>
      </c>
      <c r="Z739" s="51">
        <f ca="1">IFERROR(VLOOKUP(Y739,IPC!$E$2:$F$1745,2,0),IPC!$H$1)</f>
        <v>138.32155800000001</v>
      </c>
      <c r="AA739" s="48">
        <f t="shared" si="364"/>
        <v>1</v>
      </c>
      <c r="AB739" s="48">
        <f t="shared" si="365"/>
        <v>1900</v>
      </c>
      <c r="AC739" s="32" t="str">
        <f t="shared" si="370"/>
        <v>1-1900</v>
      </c>
      <c r="AD739" s="50">
        <f>IFERROR(VLOOKUP(AC739,IPC!$E$2:$F$1745,2,0),IPC!$H$1)</f>
        <v>138.32155800000001</v>
      </c>
    </row>
    <row r="740" spans="10:30" x14ac:dyDescent="0.25">
      <c r="J740" s="44" t="str">
        <f t="shared" si="372"/>
        <v/>
      </c>
      <c r="K740" s="33" t="str">
        <f t="shared" ca="1" si="357"/>
        <v/>
      </c>
      <c r="L740" s="108">
        <f t="shared" ca="1" si="356"/>
        <v>0</v>
      </c>
      <c r="M740" s="44" t="str">
        <f t="shared" si="373"/>
        <v/>
      </c>
      <c r="N740" s="45" t="str">
        <f t="shared" ca="1" si="358"/>
        <v/>
      </c>
      <c r="O740" s="108">
        <f t="shared" si="371"/>
        <v>0</v>
      </c>
      <c r="P740" s="21" t="e">
        <f t="shared" si="359"/>
        <v>#N/A</v>
      </c>
      <c r="Q740" s="21" t="e">
        <f t="shared" si="360"/>
        <v>#N/A</v>
      </c>
      <c r="R740" s="21" t="e">
        <f t="shared" si="361"/>
        <v>#N/A</v>
      </c>
      <c r="S740" s="21" t="e">
        <f t="shared" si="362"/>
        <v>#N/A</v>
      </c>
      <c r="T740" s="29" t="e">
        <f t="shared" si="374"/>
        <v>#N/A</v>
      </c>
      <c r="U740" s="34">
        <f t="shared" si="363"/>
        <v>0</v>
      </c>
      <c r="V740" s="16">
        <f t="shared" ca="1" si="366"/>
        <v>44139</v>
      </c>
      <c r="W740" s="56">
        <f t="shared" ca="1" si="367"/>
        <v>10</v>
      </c>
      <c r="X740" s="56">
        <f t="shared" ca="1" si="368"/>
        <v>2020</v>
      </c>
      <c r="Y740" s="55" t="str">
        <f t="shared" ca="1" si="369"/>
        <v>10-2020</v>
      </c>
      <c r="Z740" s="51">
        <f ca="1">IFERROR(VLOOKUP(Y740,IPC!$E$2:$F$1745,2,0),IPC!$H$1)</f>
        <v>138.32155800000001</v>
      </c>
      <c r="AA740" s="48">
        <f t="shared" si="364"/>
        <v>1</v>
      </c>
      <c r="AB740" s="48">
        <f t="shared" si="365"/>
        <v>1900</v>
      </c>
      <c r="AC740" s="32" t="str">
        <f t="shared" si="370"/>
        <v>1-1900</v>
      </c>
      <c r="AD740" s="50">
        <f>IFERROR(VLOOKUP(AC740,IPC!$E$2:$F$1745,2,0),IPC!$H$1)</f>
        <v>138.32155800000001</v>
      </c>
    </row>
    <row r="741" spans="10:30" x14ac:dyDescent="0.25">
      <c r="J741" s="44" t="str">
        <f t="shared" si="372"/>
        <v/>
      </c>
      <c r="K741" s="33" t="str">
        <f t="shared" ca="1" si="357"/>
        <v/>
      </c>
      <c r="L741" s="108">
        <f t="shared" ca="1" si="356"/>
        <v>0</v>
      </c>
      <c r="M741" s="44" t="str">
        <f t="shared" si="373"/>
        <v/>
      </c>
      <c r="N741" s="45" t="str">
        <f t="shared" ca="1" si="358"/>
        <v/>
      </c>
      <c r="O741" s="108">
        <f t="shared" si="371"/>
        <v>0</v>
      </c>
      <c r="P741" s="21" t="e">
        <f t="shared" si="359"/>
        <v>#N/A</v>
      </c>
      <c r="Q741" s="21" t="e">
        <f t="shared" si="360"/>
        <v>#N/A</v>
      </c>
      <c r="R741" s="21" t="e">
        <f t="shared" si="361"/>
        <v>#N/A</v>
      </c>
      <c r="S741" s="21" t="e">
        <f t="shared" si="362"/>
        <v>#N/A</v>
      </c>
      <c r="T741" s="29" t="e">
        <f t="shared" si="374"/>
        <v>#N/A</v>
      </c>
      <c r="U741" s="34">
        <f t="shared" si="363"/>
        <v>0</v>
      </c>
      <c r="V741" s="16">
        <f t="shared" ca="1" si="366"/>
        <v>44139</v>
      </c>
      <c r="W741" s="56">
        <f t="shared" ca="1" si="367"/>
        <v>10</v>
      </c>
      <c r="X741" s="56">
        <f t="shared" ca="1" si="368"/>
        <v>2020</v>
      </c>
      <c r="Y741" s="55" t="str">
        <f t="shared" ca="1" si="369"/>
        <v>10-2020</v>
      </c>
      <c r="Z741" s="51">
        <f ca="1">IFERROR(VLOOKUP(Y741,IPC!$E$2:$F$1745,2,0),IPC!$H$1)</f>
        <v>138.32155800000001</v>
      </c>
      <c r="AA741" s="48">
        <f t="shared" si="364"/>
        <v>1</v>
      </c>
      <c r="AB741" s="48">
        <f t="shared" si="365"/>
        <v>1900</v>
      </c>
      <c r="AC741" s="32" t="str">
        <f t="shared" si="370"/>
        <v>1-1900</v>
      </c>
      <c r="AD741" s="50">
        <f>IFERROR(VLOOKUP(AC741,IPC!$E$2:$F$1745,2,0),IPC!$H$1)</f>
        <v>138.32155800000001</v>
      </c>
    </row>
    <row r="742" spans="10:30" x14ac:dyDescent="0.25">
      <c r="J742" s="44" t="str">
        <f t="shared" si="372"/>
        <v/>
      </c>
      <c r="K742" s="33" t="str">
        <f t="shared" ca="1" si="357"/>
        <v/>
      </c>
      <c r="L742" s="108">
        <f t="shared" ref="L742:L805" ca="1" si="375">IFERROR(B742*C742*Z754/AD754,"")</f>
        <v>0</v>
      </c>
      <c r="M742" s="44" t="str">
        <f t="shared" si="373"/>
        <v/>
      </c>
      <c r="N742" s="45" t="str">
        <f t="shared" ca="1" si="358"/>
        <v/>
      </c>
      <c r="O742" s="108">
        <f t="shared" si="371"/>
        <v>0</v>
      </c>
      <c r="P742" s="21" t="e">
        <f t="shared" si="359"/>
        <v>#N/A</v>
      </c>
      <c r="Q742" s="21" t="e">
        <f t="shared" si="360"/>
        <v>#N/A</v>
      </c>
      <c r="R742" s="21" t="e">
        <f t="shared" si="361"/>
        <v>#N/A</v>
      </c>
      <c r="S742" s="21" t="e">
        <f t="shared" si="362"/>
        <v>#N/A</v>
      </c>
      <c r="T742" s="29" t="e">
        <f t="shared" si="374"/>
        <v>#N/A</v>
      </c>
      <c r="U742" s="34">
        <f t="shared" si="363"/>
        <v>0</v>
      </c>
      <c r="V742" s="16">
        <f t="shared" ca="1" si="366"/>
        <v>44139</v>
      </c>
      <c r="W742" s="56">
        <f t="shared" ca="1" si="367"/>
        <v>10</v>
      </c>
      <c r="X742" s="56">
        <f t="shared" ca="1" si="368"/>
        <v>2020</v>
      </c>
      <c r="Y742" s="55" t="str">
        <f t="shared" ca="1" si="369"/>
        <v>10-2020</v>
      </c>
      <c r="Z742" s="51">
        <f ca="1">IFERROR(VLOOKUP(Y742,IPC!$E$2:$F$1745,2,0),IPC!$H$1)</f>
        <v>138.32155800000001</v>
      </c>
      <c r="AA742" s="48">
        <f t="shared" si="364"/>
        <v>1</v>
      </c>
      <c r="AB742" s="48">
        <f t="shared" si="365"/>
        <v>1900</v>
      </c>
      <c r="AC742" s="32" t="str">
        <f t="shared" si="370"/>
        <v>1-1900</v>
      </c>
      <c r="AD742" s="50">
        <f>IFERROR(VLOOKUP(AC742,IPC!$E$2:$F$1745,2,0),IPC!$H$1)</f>
        <v>138.32155800000001</v>
      </c>
    </row>
    <row r="743" spans="10:30" x14ac:dyDescent="0.25">
      <c r="J743" s="44" t="str">
        <f t="shared" si="372"/>
        <v/>
      </c>
      <c r="K743" s="33" t="str">
        <f t="shared" ca="1" si="357"/>
        <v/>
      </c>
      <c r="L743" s="108">
        <f t="shared" ca="1" si="375"/>
        <v>0</v>
      </c>
      <c r="M743" s="44" t="str">
        <f t="shared" si="373"/>
        <v/>
      </c>
      <c r="N743" s="45" t="str">
        <f t="shared" ca="1" si="358"/>
        <v/>
      </c>
      <c r="O743" s="108">
        <f t="shared" si="371"/>
        <v>0</v>
      </c>
      <c r="P743" s="21" t="e">
        <f t="shared" si="359"/>
        <v>#N/A</v>
      </c>
      <c r="Q743" s="21" t="e">
        <f t="shared" si="360"/>
        <v>#N/A</v>
      </c>
      <c r="R743" s="21" t="e">
        <f t="shared" si="361"/>
        <v>#N/A</v>
      </c>
      <c r="S743" s="21" t="e">
        <f t="shared" si="362"/>
        <v>#N/A</v>
      </c>
      <c r="T743" s="29" t="e">
        <f t="shared" si="374"/>
        <v>#N/A</v>
      </c>
      <c r="U743" s="34">
        <f t="shared" si="363"/>
        <v>0</v>
      </c>
      <c r="V743" s="16">
        <f t="shared" ca="1" si="366"/>
        <v>44139</v>
      </c>
      <c r="W743" s="56">
        <f t="shared" ca="1" si="367"/>
        <v>10</v>
      </c>
      <c r="X743" s="56">
        <f t="shared" ca="1" si="368"/>
        <v>2020</v>
      </c>
      <c r="Y743" s="55" t="str">
        <f t="shared" ca="1" si="369"/>
        <v>10-2020</v>
      </c>
      <c r="Z743" s="51">
        <f ca="1">IFERROR(VLOOKUP(Y743,IPC!$E$2:$F$1745,2,0),IPC!$H$1)</f>
        <v>138.32155800000001</v>
      </c>
      <c r="AA743" s="48">
        <f t="shared" si="364"/>
        <v>1</v>
      </c>
      <c r="AB743" s="48">
        <f t="shared" si="365"/>
        <v>1900</v>
      </c>
      <c r="AC743" s="32" t="str">
        <f t="shared" si="370"/>
        <v>1-1900</v>
      </c>
      <c r="AD743" s="50">
        <f>IFERROR(VLOOKUP(AC743,IPC!$E$2:$F$1745,2,0),IPC!$H$1)</f>
        <v>138.32155800000001</v>
      </c>
    </row>
    <row r="744" spans="10:30" x14ac:dyDescent="0.25">
      <c r="J744" s="44" t="str">
        <f t="shared" si="372"/>
        <v/>
      </c>
      <c r="K744" s="33" t="str">
        <f t="shared" ca="1" si="357"/>
        <v/>
      </c>
      <c r="L744" s="108">
        <f t="shared" ca="1" si="375"/>
        <v>0</v>
      </c>
      <c r="M744" s="44" t="str">
        <f t="shared" si="373"/>
        <v/>
      </c>
      <c r="N744" s="45" t="str">
        <f t="shared" ca="1" si="358"/>
        <v/>
      </c>
      <c r="O744" s="108">
        <f t="shared" si="371"/>
        <v>0</v>
      </c>
      <c r="P744" s="21" t="e">
        <f t="shared" si="359"/>
        <v>#N/A</v>
      </c>
      <c r="Q744" s="21" t="e">
        <f t="shared" si="360"/>
        <v>#N/A</v>
      </c>
      <c r="R744" s="21" t="e">
        <f t="shared" si="361"/>
        <v>#N/A</v>
      </c>
      <c r="S744" s="21" t="e">
        <f t="shared" si="362"/>
        <v>#N/A</v>
      </c>
      <c r="T744" s="29" t="e">
        <f t="shared" si="374"/>
        <v>#N/A</v>
      </c>
      <c r="U744" s="34">
        <f t="shared" si="363"/>
        <v>0</v>
      </c>
      <c r="V744" s="16">
        <f t="shared" ca="1" si="366"/>
        <v>44139</v>
      </c>
      <c r="W744" s="56">
        <f t="shared" ca="1" si="367"/>
        <v>10</v>
      </c>
      <c r="X744" s="56">
        <f t="shared" ca="1" si="368"/>
        <v>2020</v>
      </c>
      <c r="Y744" s="55" t="str">
        <f t="shared" ca="1" si="369"/>
        <v>10-2020</v>
      </c>
      <c r="Z744" s="51">
        <f ca="1">IFERROR(VLOOKUP(Y744,IPC!$E$2:$F$1745,2,0),IPC!$H$1)</f>
        <v>138.32155800000001</v>
      </c>
      <c r="AA744" s="48">
        <f t="shared" si="364"/>
        <v>1</v>
      </c>
      <c r="AB744" s="48">
        <f t="shared" si="365"/>
        <v>1900</v>
      </c>
      <c r="AC744" s="32" t="str">
        <f t="shared" si="370"/>
        <v>1-1900</v>
      </c>
      <c r="AD744" s="50">
        <f>IFERROR(VLOOKUP(AC744,IPC!$E$2:$F$1745,2,0),IPC!$H$1)</f>
        <v>138.32155800000001</v>
      </c>
    </row>
    <row r="745" spans="10:30" x14ac:dyDescent="0.25">
      <c r="J745" s="44" t="str">
        <f t="shared" si="372"/>
        <v/>
      </c>
      <c r="K745" s="33" t="str">
        <f t="shared" ca="1" si="357"/>
        <v/>
      </c>
      <c r="L745" s="108">
        <f t="shared" ca="1" si="375"/>
        <v>0</v>
      </c>
      <c r="M745" s="44" t="str">
        <f t="shared" si="373"/>
        <v/>
      </c>
      <c r="N745" s="45" t="str">
        <f t="shared" ca="1" si="358"/>
        <v/>
      </c>
      <c r="O745" s="108">
        <f t="shared" si="371"/>
        <v>0</v>
      </c>
      <c r="P745" s="21" t="e">
        <f t="shared" si="359"/>
        <v>#N/A</v>
      </c>
      <c r="Q745" s="21" t="e">
        <f t="shared" si="360"/>
        <v>#N/A</v>
      </c>
      <c r="R745" s="21" t="e">
        <f t="shared" si="361"/>
        <v>#N/A</v>
      </c>
      <c r="S745" s="21" t="e">
        <f t="shared" si="362"/>
        <v>#N/A</v>
      </c>
      <c r="T745" s="29" t="e">
        <f t="shared" si="374"/>
        <v>#N/A</v>
      </c>
      <c r="U745" s="34">
        <f t="shared" si="363"/>
        <v>0</v>
      </c>
      <c r="V745" s="16">
        <f t="shared" ca="1" si="366"/>
        <v>44139</v>
      </c>
      <c r="W745" s="56">
        <f t="shared" ca="1" si="367"/>
        <v>10</v>
      </c>
      <c r="X745" s="56">
        <f t="shared" ca="1" si="368"/>
        <v>2020</v>
      </c>
      <c r="Y745" s="55" t="str">
        <f t="shared" ca="1" si="369"/>
        <v>10-2020</v>
      </c>
      <c r="Z745" s="51">
        <f ca="1">IFERROR(VLOOKUP(Y745,IPC!$E$2:$F$1745,2,0),IPC!$H$1)</f>
        <v>138.32155800000001</v>
      </c>
      <c r="AA745" s="48">
        <f t="shared" si="364"/>
        <v>1</v>
      </c>
      <c r="AB745" s="48">
        <f t="shared" si="365"/>
        <v>1900</v>
      </c>
      <c r="AC745" s="32" t="str">
        <f t="shared" si="370"/>
        <v>1-1900</v>
      </c>
      <c r="AD745" s="50">
        <f>IFERROR(VLOOKUP(AC745,IPC!$E$2:$F$1745,2,0),IPC!$H$1)</f>
        <v>138.32155800000001</v>
      </c>
    </row>
    <row r="746" spans="10:30" x14ac:dyDescent="0.25">
      <c r="J746" s="44" t="str">
        <f t="shared" si="372"/>
        <v/>
      </c>
      <c r="K746" s="33" t="str">
        <f t="shared" ca="1" si="357"/>
        <v/>
      </c>
      <c r="L746" s="108">
        <f t="shared" ca="1" si="375"/>
        <v>0</v>
      </c>
      <c r="M746" s="44" t="str">
        <f t="shared" si="373"/>
        <v/>
      </c>
      <c r="N746" s="45" t="str">
        <f t="shared" ca="1" si="358"/>
        <v/>
      </c>
      <c r="O746" s="108">
        <f t="shared" si="371"/>
        <v>0</v>
      </c>
      <c r="P746" s="21" t="e">
        <f t="shared" si="359"/>
        <v>#N/A</v>
      </c>
      <c r="Q746" s="21" t="e">
        <f t="shared" si="360"/>
        <v>#N/A</v>
      </c>
      <c r="R746" s="21" t="e">
        <f t="shared" si="361"/>
        <v>#N/A</v>
      </c>
      <c r="S746" s="21" t="e">
        <f t="shared" si="362"/>
        <v>#N/A</v>
      </c>
      <c r="T746" s="29" t="e">
        <f t="shared" si="374"/>
        <v>#N/A</v>
      </c>
      <c r="U746" s="34">
        <f t="shared" si="363"/>
        <v>0</v>
      </c>
      <c r="V746" s="16">
        <f t="shared" ca="1" si="366"/>
        <v>44139</v>
      </c>
      <c r="W746" s="56">
        <f t="shared" ca="1" si="367"/>
        <v>10</v>
      </c>
      <c r="X746" s="56">
        <f t="shared" ca="1" si="368"/>
        <v>2020</v>
      </c>
      <c r="Y746" s="55" t="str">
        <f t="shared" ca="1" si="369"/>
        <v>10-2020</v>
      </c>
      <c r="Z746" s="51">
        <f ca="1">IFERROR(VLOOKUP(Y746,IPC!$E$2:$F$1745,2,0),IPC!$H$1)</f>
        <v>138.32155800000001</v>
      </c>
      <c r="AA746" s="48">
        <f t="shared" si="364"/>
        <v>1</v>
      </c>
      <c r="AB746" s="48">
        <f t="shared" si="365"/>
        <v>1900</v>
      </c>
      <c r="AC746" s="32" t="str">
        <f t="shared" si="370"/>
        <v>1-1900</v>
      </c>
      <c r="AD746" s="50">
        <f>IFERROR(VLOOKUP(AC746,IPC!$E$2:$F$1745,2,0),IPC!$H$1)</f>
        <v>138.32155800000001</v>
      </c>
    </row>
    <row r="747" spans="10:30" x14ac:dyDescent="0.25">
      <c r="J747" s="44" t="str">
        <f t="shared" si="372"/>
        <v/>
      </c>
      <c r="K747" s="33" t="str">
        <f t="shared" ca="1" si="357"/>
        <v/>
      </c>
      <c r="L747" s="108">
        <f t="shared" ca="1" si="375"/>
        <v>0</v>
      </c>
      <c r="M747" s="44" t="str">
        <f t="shared" si="373"/>
        <v/>
      </c>
      <c r="N747" s="45" t="str">
        <f t="shared" ca="1" si="358"/>
        <v/>
      </c>
      <c r="O747" s="108">
        <f t="shared" si="371"/>
        <v>0</v>
      </c>
      <c r="P747" s="21" t="e">
        <f t="shared" si="359"/>
        <v>#N/A</v>
      </c>
      <c r="Q747" s="21" t="e">
        <f t="shared" si="360"/>
        <v>#N/A</v>
      </c>
      <c r="R747" s="21" t="e">
        <f t="shared" si="361"/>
        <v>#N/A</v>
      </c>
      <c r="S747" s="21" t="e">
        <f t="shared" si="362"/>
        <v>#N/A</v>
      </c>
      <c r="T747" s="29" t="e">
        <f t="shared" si="374"/>
        <v>#N/A</v>
      </c>
      <c r="U747" s="34">
        <f t="shared" si="363"/>
        <v>0</v>
      </c>
      <c r="V747" s="16">
        <f t="shared" ca="1" si="366"/>
        <v>44139</v>
      </c>
      <c r="W747" s="56">
        <f t="shared" ca="1" si="367"/>
        <v>10</v>
      </c>
      <c r="X747" s="56">
        <f t="shared" ca="1" si="368"/>
        <v>2020</v>
      </c>
      <c r="Y747" s="55" t="str">
        <f t="shared" ca="1" si="369"/>
        <v>10-2020</v>
      </c>
      <c r="Z747" s="51">
        <f ca="1">IFERROR(VLOOKUP(Y747,IPC!$E$2:$F$1745,2,0),IPC!$H$1)</f>
        <v>138.32155800000001</v>
      </c>
      <c r="AA747" s="48">
        <f t="shared" si="364"/>
        <v>1</v>
      </c>
      <c r="AB747" s="48">
        <f t="shared" si="365"/>
        <v>1900</v>
      </c>
      <c r="AC747" s="32" t="str">
        <f t="shared" si="370"/>
        <v>1-1900</v>
      </c>
      <c r="AD747" s="50">
        <f>IFERROR(VLOOKUP(AC747,IPC!$E$2:$F$1745,2,0),IPC!$H$1)</f>
        <v>138.32155800000001</v>
      </c>
    </row>
    <row r="748" spans="10:30" x14ac:dyDescent="0.25">
      <c r="J748" s="44" t="str">
        <f t="shared" si="372"/>
        <v/>
      </c>
      <c r="K748" s="33" t="str">
        <f t="shared" ca="1" si="357"/>
        <v/>
      </c>
      <c r="L748" s="108">
        <f t="shared" ca="1" si="375"/>
        <v>0</v>
      </c>
      <c r="M748" s="44" t="str">
        <f t="shared" si="373"/>
        <v/>
      </c>
      <c r="N748" s="45" t="str">
        <f t="shared" ca="1" si="358"/>
        <v/>
      </c>
      <c r="O748" s="108">
        <f t="shared" si="371"/>
        <v>0</v>
      </c>
      <c r="P748" s="21" t="e">
        <f t="shared" si="359"/>
        <v>#N/A</v>
      </c>
      <c r="Q748" s="21" t="e">
        <f t="shared" si="360"/>
        <v>#N/A</v>
      </c>
      <c r="R748" s="21" t="e">
        <f t="shared" si="361"/>
        <v>#N/A</v>
      </c>
      <c r="S748" s="21" t="e">
        <f t="shared" si="362"/>
        <v>#N/A</v>
      </c>
      <c r="T748" s="29" t="e">
        <f t="shared" si="374"/>
        <v>#N/A</v>
      </c>
      <c r="U748" s="34">
        <f t="shared" si="363"/>
        <v>0</v>
      </c>
      <c r="V748" s="16">
        <f t="shared" ca="1" si="366"/>
        <v>44139</v>
      </c>
      <c r="W748" s="56">
        <f t="shared" ca="1" si="367"/>
        <v>10</v>
      </c>
      <c r="X748" s="56">
        <f t="shared" ca="1" si="368"/>
        <v>2020</v>
      </c>
      <c r="Y748" s="55" t="str">
        <f t="shared" ca="1" si="369"/>
        <v>10-2020</v>
      </c>
      <c r="Z748" s="51">
        <f ca="1">IFERROR(VLOOKUP(Y748,IPC!$E$2:$F$1745,2,0),IPC!$H$1)</f>
        <v>138.32155800000001</v>
      </c>
      <c r="AA748" s="48">
        <f t="shared" si="364"/>
        <v>1</v>
      </c>
      <c r="AB748" s="48">
        <f t="shared" si="365"/>
        <v>1900</v>
      </c>
      <c r="AC748" s="32" t="str">
        <f t="shared" si="370"/>
        <v>1-1900</v>
      </c>
      <c r="AD748" s="50">
        <f>IFERROR(VLOOKUP(AC748,IPC!$E$2:$F$1745,2,0),IPC!$H$1)</f>
        <v>138.32155800000001</v>
      </c>
    </row>
    <row r="749" spans="10:30" x14ac:dyDescent="0.25">
      <c r="J749" s="44" t="str">
        <f t="shared" si="372"/>
        <v/>
      </c>
      <c r="K749" s="33" t="str">
        <f t="shared" ca="1" si="357"/>
        <v/>
      </c>
      <c r="L749" s="108">
        <f t="shared" ca="1" si="375"/>
        <v>0</v>
      </c>
      <c r="M749" s="44" t="str">
        <f t="shared" si="373"/>
        <v/>
      </c>
      <c r="N749" s="45" t="str">
        <f t="shared" ca="1" si="358"/>
        <v/>
      </c>
      <c r="O749" s="108">
        <f t="shared" si="371"/>
        <v>0</v>
      </c>
      <c r="P749" s="21" t="e">
        <f t="shared" si="359"/>
        <v>#N/A</v>
      </c>
      <c r="Q749" s="21" t="e">
        <f t="shared" si="360"/>
        <v>#N/A</v>
      </c>
      <c r="R749" s="21" t="e">
        <f t="shared" si="361"/>
        <v>#N/A</v>
      </c>
      <c r="S749" s="21" t="e">
        <f t="shared" si="362"/>
        <v>#N/A</v>
      </c>
      <c r="T749" s="29" t="e">
        <f t="shared" si="374"/>
        <v>#N/A</v>
      </c>
      <c r="U749" s="34">
        <f t="shared" si="363"/>
        <v>0</v>
      </c>
      <c r="V749" s="16">
        <f t="shared" ca="1" si="366"/>
        <v>44139</v>
      </c>
      <c r="W749" s="56">
        <f t="shared" ca="1" si="367"/>
        <v>10</v>
      </c>
      <c r="X749" s="56">
        <f t="shared" ca="1" si="368"/>
        <v>2020</v>
      </c>
      <c r="Y749" s="55" t="str">
        <f t="shared" ca="1" si="369"/>
        <v>10-2020</v>
      </c>
      <c r="Z749" s="51">
        <f ca="1">IFERROR(VLOOKUP(Y749,IPC!$E$2:$F$1745,2,0),IPC!$H$1)</f>
        <v>138.32155800000001</v>
      </c>
      <c r="AA749" s="48">
        <f t="shared" si="364"/>
        <v>1</v>
      </c>
      <c r="AB749" s="48">
        <f t="shared" si="365"/>
        <v>1900</v>
      </c>
      <c r="AC749" s="32" t="str">
        <f t="shared" si="370"/>
        <v>1-1900</v>
      </c>
      <c r="AD749" s="50">
        <f>IFERROR(VLOOKUP(AC749,IPC!$E$2:$F$1745,2,0),IPC!$H$1)</f>
        <v>138.32155800000001</v>
      </c>
    </row>
    <row r="750" spans="10:30" x14ac:dyDescent="0.25">
      <c r="J750" s="44" t="str">
        <f t="shared" si="372"/>
        <v/>
      </c>
      <c r="K750" s="33" t="str">
        <f t="shared" ref="K750:K813" ca="1" si="376">IFERROR(IF((U762-V762)/365&lt;0,"",(U762-V762)/365),"")</f>
        <v/>
      </c>
      <c r="L750" s="108">
        <f t="shared" ca="1" si="375"/>
        <v>0</v>
      </c>
      <c r="M750" s="44" t="str">
        <f t="shared" si="373"/>
        <v/>
      </c>
      <c r="N750" s="45" t="str">
        <f t="shared" ref="N750:N813" ca="1" si="377">IFERROR(L750*((1+$M$7)^K750)/((1+$N$7)^K750),"")</f>
        <v/>
      </c>
      <c r="O750" s="108">
        <f t="shared" si="371"/>
        <v>0</v>
      </c>
      <c r="P750" s="21" t="e">
        <f t="shared" si="359"/>
        <v>#N/A</v>
      </c>
      <c r="Q750" s="21" t="e">
        <f t="shared" si="360"/>
        <v>#N/A</v>
      </c>
      <c r="R750" s="21" t="e">
        <f t="shared" si="361"/>
        <v>#N/A</v>
      </c>
      <c r="S750" s="21" t="e">
        <f t="shared" si="362"/>
        <v>#N/A</v>
      </c>
      <c r="T750" s="29" t="e">
        <f t="shared" si="374"/>
        <v>#N/A</v>
      </c>
      <c r="U750" s="34">
        <f t="shared" si="363"/>
        <v>0</v>
      </c>
      <c r="V750" s="16">
        <f t="shared" ca="1" si="366"/>
        <v>44139</v>
      </c>
      <c r="W750" s="56">
        <f t="shared" ca="1" si="367"/>
        <v>10</v>
      </c>
      <c r="X750" s="56">
        <f t="shared" ca="1" si="368"/>
        <v>2020</v>
      </c>
      <c r="Y750" s="55" t="str">
        <f t="shared" ca="1" si="369"/>
        <v>10-2020</v>
      </c>
      <c r="Z750" s="51">
        <f ca="1">IFERROR(VLOOKUP(Y750,IPC!$E$2:$F$1745,2,0),IPC!$H$1)</f>
        <v>138.32155800000001</v>
      </c>
      <c r="AA750" s="48">
        <f t="shared" si="364"/>
        <v>1</v>
      </c>
      <c r="AB750" s="48">
        <f t="shared" si="365"/>
        <v>1900</v>
      </c>
      <c r="AC750" s="32" t="str">
        <f t="shared" si="370"/>
        <v>1-1900</v>
      </c>
      <c r="AD750" s="50">
        <f>IFERROR(VLOOKUP(AC750,IPC!$E$2:$F$1745,2,0),IPC!$H$1)</f>
        <v>138.32155800000001</v>
      </c>
    </row>
    <row r="751" spans="10:30" x14ac:dyDescent="0.25">
      <c r="J751" s="44" t="str">
        <f t="shared" si="372"/>
        <v/>
      </c>
      <c r="K751" s="33" t="str">
        <f t="shared" ca="1" si="376"/>
        <v/>
      </c>
      <c r="L751" s="108">
        <f t="shared" ca="1" si="375"/>
        <v>0</v>
      </c>
      <c r="M751" s="44" t="str">
        <f t="shared" si="373"/>
        <v/>
      </c>
      <c r="N751" s="45" t="str">
        <f t="shared" ca="1" si="377"/>
        <v/>
      </c>
      <c r="O751" s="108">
        <f t="shared" si="371"/>
        <v>0</v>
      </c>
      <c r="P751" s="21" t="e">
        <f t="shared" si="359"/>
        <v>#N/A</v>
      </c>
      <c r="Q751" s="21" t="e">
        <f t="shared" si="360"/>
        <v>#N/A</v>
      </c>
      <c r="R751" s="21" t="e">
        <f t="shared" si="361"/>
        <v>#N/A</v>
      </c>
      <c r="S751" s="21" t="e">
        <f t="shared" si="362"/>
        <v>#N/A</v>
      </c>
      <c r="T751" s="29" t="e">
        <f t="shared" si="374"/>
        <v>#N/A</v>
      </c>
      <c r="U751" s="34">
        <f t="shared" si="363"/>
        <v>0</v>
      </c>
      <c r="V751" s="16">
        <f t="shared" ca="1" si="366"/>
        <v>44139</v>
      </c>
      <c r="W751" s="56">
        <f t="shared" ca="1" si="367"/>
        <v>10</v>
      </c>
      <c r="X751" s="56">
        <f t="shared" ca="1" si="368"/>
        <v>2020</v>
      </c>
      <c r="Y751" s="55" t="str">
        <f t="shared" ca="1" si="369"/>
        <v>10-2020</v>
      </c>
      <c r="Z751" s="51">
        <f ca="1">IFERROR(VLOOKUP(Y751,IPC!$E$2:$F$1745,2,0),IPC!$H$1)</f>
        <v>138.32155800000001</v>
      </c>
      <c r="AA751" s="48">
        <f t="shared" si="364"/>
        <v>1</v>
      </c>
      <c r="AB751" s="48">
        <f t="shared" si="365"/>
        <v>1900</v>
      </c>
      <c r="AC751" s="32" t="str">
        <f t="shared" si="370"/>
        <v>1-1900</v>
      </c>
      <c r="AD751" s="50">
        <f>IFERROR(VLOOKUP(AC751,IPC!$E$2:$F$1745,2,0),IPC!$H$1)</f>
        <v>138.32155800000001</v>
      </c>
    </row>
    <row r="752" spans="10:30" x14ac:dyDescent="0.25">
      <c r="J752" s="44" t="str">
        <f t="shared" si="372"/>
        <v/>
      </c>
      <c r="K752" s="33" t="str">
        <f t="shared" ca="1" si="376"/>
        <v/>
      </c>
      <c r="L752" s="108">
        <f t="shared" ca="1" si="375"/>
        <v>0</v>
      </c>
      <c r="M752" s="44" t="str">
        <f t="shared" si="373"/>
        <v/>
      </c>
      <c r="N752" s="45" t="str">
        <f t="shared" ca="1" si="377"/>
        <v/>
      </c>
      <c r="O752" s="108">
        <f t="shared" si="371"/>
        <v>0</v>
      </c>
      <c r="P752" s="21" t="e">
        <f t="shared" si="359"/>
        <v>#N/A</v>
      </c>
      <c r="Q752" s="21" t="e">
        <f t="shared" si="360"/>
        <v>#N/A</v>
      </c>
      <c r="R752" s="21" t="e">
        <f t="shared" si="361"/>
        <v>#N/A</v>
      </c>
      <c r="S752" s="21" t="e">
        <f t="shared" si="362"/>
        <v>#N/A</v>
      </c>
      <c r="T752" s="29" t="e">
        <f t="shared" si="374"/>
        <v>#N/A</v>
      </c>
      <c r="U752" s="34">
        <f t="shared" si="363"/>
        <v>0</v>
      </c>
      <c r="V752" s="16">
        <f t="shared" ca="1" si="366"/>
        <v>44139</v>
      </c>
      <c r="W752" s="56">
        <f t="shared" ca="1" si="367"/>
        <v>10</v>
      </c>
      <c r="X752" s="56">
        <f t="shared" ca="1" si="368"/>
        <v>2020</v>
      </c>
      <c r="Y752" s="55" t="str">
        <f t="shared" ca="1" si="369"/>
        <v>10-2020</v>
      </c>
      <c r="Z752" s="51">
        <f ca="1">IFERROR(VLOOKUP(Y752,IPC!$E$2:$F$1745,2,0),IPC!$H$1)</f>
        <v>138.32155800000001</v>
      </c>
      <c r="AA752" s="48">
        <f t="shared" si="364"/>
        <v>1</v>
      </c>
      <c r="AB752" s="48">
        <f t="shared" si="365"/>
        <v>1900</v>
      </c>
      <c r="AC752" s="32" t="str">
        <f t="shared" si="370"/>
        <v>1-1900</v>
      </c>
      <c r="AD752" s="50">
        <f>IFERROR(VLOOKUP(AC752,IPC!$E$2:$F$1745,2,0),IPC!$H$1)</f>
        <v>138.32155800000001</v>
      </c>
    </row>
    <row r="753" spans="10:30" x14ac:dyDescent="0.25">
      <c r="J753" s="44" t="str">
        <f t="shared" si="372"/>
        <v/>
      </c>
      <c r="K753" s="33" t="str">
        <f t="shared" ca="1" si="376"/>
        <v/>
      </c>
      <c r="L753" s="108">
        <f t="shared" ca="1" si="375"/>
        <v>0</v>
      </c>
      <c r="M753" s="44" t="str">
        <f t="shared" si="373"/>
        <v/>
      </c>
      <c r="N753" s="45" t="str">
        <f t="shared" ca="1" si="377"/>
        <v/>
      </c>
      <c r="O753" s="108">
        <f t="shared" si="371"/>
        <v>0</v>
      </c>
      <c r="P753" s="21" t="e">
        <f t="shared" si="359"/>
        <v>#N/A</v>
      </c>
      <c r="Q753" s="21" t="e">
        <f t="shared" si="360"/>
        <v>#N/A</v>
      </c>
      <c r="R753" s="21" t="e">
        <f t="shared" si="361"/>
        <v>#N/A</v>
      </c>
      <c r="S753" s="21" t="e">
        <f t="shared" si="362"/>
        <v>#N/A</v>
      </c>
      <c r="T753" s="29" t="e">
        <f t="shared" si="374"/>
        <v>#N/A</v>
      </c>
      <c r="U753" s="34">
        <f t="shared" si="363"/>
        <v>0</v>
      </c>
      <c r="V753" s="16">
        <f t="shared" ca="1" si="366"/>
        <v>44139</v>
      </c>
      <c r="W753" s="56">
        <f t="shared" ca="1" si="367"/>
        <v>10</v>
      </c>
      <c r="X753" s="56">
        <f t="shared" ca="1" si="368"/>
        <v>2020</v>
      </c>
      <c r="Y753" s="55" t="str">
        <f t="shared" ca="1" si="369"/>
        <v>10-2020</v>
      </c>
      <c r="Z753" s="51">
        <f ca="1">IFERROR(VLOOKUP(Y753,IPC!$E$2:$F$1745,2,0),IPC!$H$1)</f>
        <v>138.32155800000001</v>
      </c>
      <c r="AA753" s="48">
        <f t="shared" si="364"/>
        <v>1</v>
      </c>
      <c r="AB753" s="48">
        <f t="shared" si="365"/>
        <v>1900</v>
      </c>
      <c r="AC753" s="32" t="str">
        <f t="shared" si="370"/>
        <v>1-1900</v>
      </c>
      <c r="AD753" s="50">
        <f>IFERROR(VLOOKUP(AC753,IPC!$E$2:$F$1745,2,0),IPC!$H$1)</f>
        <v>138.32155800000001</v>
      </c>
    </row>
    <row r="754" spans="10:30" x14ac:dyDescent="0.25">
      <c r="J754" s="44" t="str">
        <f t="shared" si="372"/>
        <v/>
      </c>
      <c r="K754" s="33" t="str">
        <f t="shared" ca="1" si="376"/>
        <v/>
      </c>
      <c r="L754" s="108">
        <f t="shared" ca="1" si="375"/>
        <v>0</v>
      </c>
      <c r="M754" s="44" t="str">
        <f t="shared" si="373"/>
        <v/>
      </c>
      <c r="N754" s="45" t="str">
        <f t="shared" ca="1" si="377"/>
        <v/>
      </c>
      <c r="O754" s="108">
        <f t="shared" si="371"/>
        <v>0</v>
      </c>
      <c r="P754" s="21" t="e">
        <f t="shared" ref="P754:P817" si="378">+VLOOKUP(D742,$E$2:$F$5,2,0)</f>
        <v>#N/A</v>
      </c>
      <c r="Q754" s="21" t="e">
        <f t="shared" ref="Q754:Q817" si="379">+VLOOKUP(E742,$E$2:$F$5,2,0)</f>
        <v>#N/A</v>
      </c>
      <c r="R754" s="21" t="e">
        <f t="shared" ref="R754:R817" si="380">+VLOOKUP(F742,$E$2:$F$5,2,0)</f>
        <v>#N/A</v>
      </c>
      <c r="S754" s="21" t="e">
        <f t="shared" ref="S754:S817" si="381">+VLOOKUP(G742,$E$2:$F$5,2,0)</f>
        <v>#N/A</v>
      </c>
      <c r="T754" s="29" t="e">
        <f t="shared" si="374"/>
        <v>#N/A</v>
      </c>
      <c r="U754" s="34">
        <f t="shared" ref="U754:U817" si="382">+H742+365*I742</f>
        <v>0</v>
      </c>
      <c r="V754" s="16">
        <f t="shared" ca="1" si="366"/>
        <v>44139</v>
      </c>
      <c r="W754" s="56">
        <f t="shared" ca="1" si="367"/>
        <v>10</v>
      </c>
      <c r="X754" s="56">
        <f t="shared" ca="1" si="368"/>
        <v>2020</v>
      </c>
      <c r="Y754" s="55" t="str">
        <f t="shared" ca="1" si="369"/>
        <v>10-2020</v>
      </c>
      <c r="Z754" s="51">
        <f ca="1">IFERROR(VLOOKUP(Y754,IPC!$E$2:$F$1745,2,0),IPC!$H$1)</f>
        <v>138.32155800000001</v>
      </c>
      <c r="AA754" s="48">
        <f t="shared" ref="AA754:AA817" si="383">+MONTH(H742)</f>
        <v>1</v>
      </c>
      <c r="AB754" s="48">
        <f t="shared" ref="AB754:AB817" si="384">+YEAR(H742)</f>
        <v>1900</v>
      </c>
      <c r="AC754" s="32" t="str">
        <f t="shared" si="370"/>
        <v>1-1900</v>
      </c>
      <c r="AD754" s="50">
        <f>IFERROR(VLOOKUP(AC754,IPC!$E$2:$F$1745,2,0),IPC!$H$1)</f>
        <v>138.32155800000001</v>
      </c>
    </row>
    <row r="755" spans="10:30" x14ac:dyDescent="0.25">
      <c r="J755" s="44" t="str">
        <f t="shared" si="372"/>
        <v/>
      </c>
      <c r="K755" s="33" t="str">
        <f t="shared" ca="1" si="376"/>
        <v/>
      </c>
      <c r="L755" s="108">
        <f t="shared" ca="1" si="375"/>
        <v>0</v>
      </c>
      <c r="M755" s="44" t="str">
        <f t="shared" si="373"/>
        <v/>
      </c>
      <c r="N755" s="45" t="str">
        <f t="shared" ca="1" si="377"/>
        <v/>
      </c>
      <c r="O755" s="108">
        <f t="shared" si="371"/>
        <v>0</v>
      </c>
      <c r="P755" s="21" t="e">
        <f t="shared" si="378"/>
        <v>#N/A</v>
      </c>
      <c r="Q755" s="21" t="e">
        <f t="shared" si="379"/>
        <v>#N/A</v>
      </c>
      <c r="R755" s="21" t="e">
        <f t="shared" si="380"/>
        <v>#N/A</v>
      </c>
      <c r="S755" s="21" t="e">
        <f t="shared" si="381"/>
        <v>#N/A</v>
      </c>
      <c r="T755" s="29" t="e">
        <f t="shared" si="374"/>
        <v>#N/A</v>
      </c>
      <c r="U755" s="34">
        <f t="shared" si="382"/>
        <v>0</v>
      </c>
      <c r="V755" s="16">
        <f t="shared" ca="1" si="366"/>
        <v>44139</v>
      </c>
      <c r="W755" s="56">
        <f t="shared" ca="1" si="367"/>
        <v>10</v>
      </c>
      <c r="X755" s="56">
        <f t="shared" ca="1" si="368"/>
        <v>2020</v>
      </c>
      <c r="Y755" s="55" t="str">
        <f t="shared" ca="1" si="369"/>
        <v>10-2020</v>
      </c>
      <c r="Z755" s="51">
        <f ca="1">IFERROR(VLOOKUP(Y755,IPC!$E$2:$F$1745,2,0),IPC!$H$1)</f>
        <v>138.32155800000001</v>
      </c>
      <c r="AA755" s="48">
        <f t="shared" si="383"/>
        <v>1</v>
      </c>
      <c r="AB755" s="48">
        <f t="shared" si="384"/>
        <v>1900</v>
      </c>
      <c r="AC755" s="32" t="str">
        <f t="shared" si="370"/>
        <v>1-1900</v>
      </c>
      <c r="AD755" s="50">
        <f>IFERROR(VLOOKUP(AC755,IPC!$E$2:$F$1745,2,0),IPC!$H$1)</f>
        <v>138.32155800000001</v>
      </c>
    </row>
    <row r="756" spans="10:30" x14ac:dyDescent="0.25">
      <c r="J756" s="44" t="str">
        <f t="shared" si="372"/>
        <v/>
      </c>
      <c r="K756" s="33" t="str">
        <f t="shared" ca="1" si="376"/>
        <v/>
      </c>
      <c r="L756" s="108">
        <f t="shared" ca="1" si="375"/>
        <v>0</v>
      </c>
      <c r="M756" s="44" t="str">
        <f t="shared" si="373"/>
        <v/>
      </c>
      <c r="N756" s="45" t="str">
        <f t="shared" ca="1" si="377"/>
        <v/>
      </c>
      <c r="O756" s="108">
        <f t="shared" si="371"/>
        <v>0</v>
      </c>
      <c r="P756" s="21" t="e">
        <f t="shared" si="378"/>
        <v>#N/A</v>
      </c>
      <c r="Q756" s="21" t="e">
        <f t="shared" si="379"/>
        <v>#N/A</v>
      </c>
      <c r="R756" s="21" t="e">
        <f t="shared" si="380"/>
        <v>#N/A</v>
      </c>
      <c r="S756" s="21" t="e">
        <f t="shared" si="381"/>
        <v>#N/A</v>
      </c>
      <c r="T756" s="29" t="e">
        <f t="shared" si="374"/>
        <v>#N/A</v>
      </c>
      <c r="U756" s="34">
        <f t="shared" si="382"/>
        <v>0</v>
      </c>
      <c r="V756" s="16">
        <f t="shared" ca="1" si="366"/>
        <v>44139</v>
      </c>
      <c r="W756" s="56">
        <f t="shared" ca="1" si="367"/>
        <v>10</v>
      </c>
      <c r="X756" s="56">
        <f t="shared" ca="1" si="368"/>
        <v>2020</v>
      </c>
      <c r="Y756" s="55" t="str">
        <f t="shared" ca="1" si="369"/>
        <v>10-2020</v>
      </c>
      <c r="Z756" s="51">
        <f ca="1">IFERROR(VLOOKUP(Y756,IPC!$E$2:$F$1745,2,0),IPC!$H$1)</f>
        <v>138.32155800000001</v>
      </c>
      <c r="AA756" s="48">
        <f t="shared" si="383"/>
        <v>1</v>
      </c>
      <c r="AB756" s="48">
        <f t="shared" si="384"/>
        <v>1900</v>
      </c>
      <c r="AC756" s="32" t="str">
        <f t="shared" si="370"/>
        <v>1-1900</v>
      </c>
      <c r="AD756" s="50">
        <f>IFERROR(VLOOKUP(AC756,IPC!$E$2:$F$1745,2,0),IPC!$H$1)</f>
        <v>138.32155800000001</v>
      </c>
    </row>
    <row r="757" spans="10:30" x14ac:dyDescent="0.25">
      <c r="J757" s="44" t="str">
        <f t="shared" si="372"/>
        <v/>
      </c>
      <c r="K757" s="33" t="str">
        <f t="shared" ca="1" si="376"/>
        <v/>
      </c>
      <c r="L757" s="108">
        <f t="shared" ca="1" si="375"/>
        <v>0</v>
      </c>
      <c r="M757" s="44" t="str">
        <f t="shared" si="373"/>
        <v/>
      </c>
      <c r="N757" s="45" t="str">
        <f t="shared" ca="1" si="377"/>
        <v/>
      </c>
      <c r="O757" s="108">
        <f t="shared" si="371"/>
        <v>0</v>
      </c>
      <c r="P757" s="21" t="e">
        <f t="shared" si="378"/>
        <v>#N/A</v>
      </c>
      <c r="Q757" s="21" t="e">
        <f t="shared" si="379"/>
        <v>#N/A</v>
      </c>
      <c r="R757" s="21" t="e">
        <f t="shared" si="380"/>
        <v>#N/A</v>
      </c>
      <c r="S757" s="21" t="e">
        <f t="shared" si="381"/>
        <v>#N/A</v>
      </c>
      <c r="T757" s="29" t="e">
        <f t="shared" si="374"/>
        <v>#N/A</v>
      </c>
      <c r="U757" s="34">
        <f t="shared" si="382"/>
        <v>0</v>
      </c>
      <c r="V757" s="16">
        <f t="shared" ca="1" si="366"/>
        <v>44139</v>
      </c>
      <c r="W757" s="56">
        <f t="shared" ca="1" si="367"/>
        <v>10</v>
      </c>
      <c r="X757" s="56">
        <f t="shared" ca="1" si="368"/>
        <v>2020</v>
      </c>
      <c r="Y757" s="55" t="str">
        <f t="shared" ca="1" si="369"/>
        <v>10-2020</v>
      </c>
      <c r="Z757" s="51">
        <f ca="1">IFERROR(VLOOKUP(Y757,IPC!$E$2:$F$1745,2,0),IPC!$H$1)</f>
        <v>138.32155800000001</v>
      </c>
      <c r="AA757" s="48">
        <f t="shared" si="383"/>
        <v>1</v>
      </c>
      <c r="AB757" s="48">
        <f t="shared" si="384"/>
        <v>1900</v>
      </c>
      <c r="AC757" s="32" t="str">
        <f t="shared" si="370"/>
        <v>1-1900</v>
      </c>
      <c r="AD757" s="50">
        <f>IFERROR(VLOOKUP(AC757,IPC!$E$2:$F$1745,2,0),IPC!$H$1)</f>
        <v>138.32155800000001</v>
      </c>
    </row>
    <row r="758" spans="10:30" x14ac:dyDescent="0.25">
      <c r="J758" s="44" t="str">
        <f t="shared" si="372"/>
        <v/>
      </c>
      <c r="K758" s="33" t="str">
        <f t="shared" ca="1" si="376"/>
        <v/>
      </c>
      <c r="L758" s="108">
        <f t="shared" ca="1" si="375"/>
        <v>0</v>
      </c>
      <c r="M758" s="44" t="str">
        <f t="shared" si="373"/>
        <v/>
      </c>
      <c r="N758" s="45" t="str">
        <f t="shared" ca="1" si="377"/>
        <v/>
      </c>
      <c r="O758" s="108">
        <f t="shared" si="371"/>
        <v>0</v>
      </c>
      <c r="P758" s="21" t="e">
        <f t="shared" si="378"/>
        <v>#N/A</v>
      </c>
      <c r="Q758" s="21" t="e">
        <f t="shared" si="379"/>
        <v>#N/A</v>
      </c>
      <c r="R758" s="21" t="e">
        <f t="shared" si="380"/>
        <v>#N/A</v>
      </c>
      <c r="S758" s="21" t="e">
        <f t="shared" si="381"/>
        <v>#N/A</v>
      </c>
      <c r="T758" s="29" t="e">
        <f t="shared" si="374"/>
        <v>#N/A</v>
      </c>
      <c r="U758" s="34">
        <f t="shared" si="382"/>
        <v>0</v>
      </c>
      <c r="V758" s="16">
        <f t="shared" ca="1" si="366"/>
        <v>44139</v>
      </c>
      <c r="W758" s="56">
        <f t="shared" ca="1" si="367"/>
        <v>10</v>
      </c>
      <c r="X758" s="56">
        <f t="shared" ca="1" si="368"/>
        <v>2020</v>
      </c>
      <c r="Y758" s="55" t="str">
        <f t="shared" ca="1" si="369"/>
        <v>10-2020</v>
      </c>
      <c r="Z758" s="51">
        <f ca="1">IFERROR(VLOOKUP(Y758,IPC!$E$2:$F$1745,2,0),IPC!$H$1)</f>
        <v>138.32155800000001</v>
      </c>
      <c r="AA758" s="48">
        <f t="shared" si="383"/>
        <v>1</v>
      </c>
      <c r="AB758" s="48">
        <f t="shared" si="384"/>
        <v>1900</v>
      </c>
      <c r="AC758" s="32" t="str">
        <f t="shared" si="370"/>
        <v>1-1900</v>
      </c>
      <c r="AD758" s="50">
        <f>IFERROR(VLOOKUP(AC758,IPC!$E$2:$F$1745,2,0),IPC!$H$1)</f>
        <v>138.32155800000001</v>
      </c>
    </row>
    <row r="759" spans="10:30" x14ac:dyDescent="0.25">
      <c r="J759" s="44" t="str">
        <f t="shared" si="372"/>
        <v/>
      </c>
      <c r="K759" s="33" t="str">
        <f t="shared" ca="1" si="376"/>
        <v/>
      </c>
      <c r="L759" s="108">
        <f t="shared" ca="1" si="375"/>
        <v>0</v>
      </c>
      <c r="M759" s="44" t="str">
        <f t="shared" si="373"/>
        <v/>
      </c>
      <c r="N759" s="45" t="str">
        <f t="shared" ca="1" si="377"/>
        <v/>
      </c>
      <c r="O759" s="108">
        <f t="shared" si="371"/>
        <v>0</v>
      </c>
      <c r="P759" s="21" t="e">
        <f t="shared" si="378"/>
        <v>#N/A</v>
      </c>
      <c r="Q759" s="21" t="e">
        <f t="shared" si="379"/>
        <v>#N/A</v>
      </c>
      <c r="R759" s="21" t="e">
        <f t="shared" si="380"/>
        <v>#N/A</v>
      </c>
      <c r="S759" s="21" t="e">
        <f t="shared" si="381"/>
        <v>#N/A</v>
      </c>
      <c r="T759" s="29" t="e">
        <f t="shared" si="374"/>
        <v>#N/A</v>
      </c>
      <c r="U759" s="34">
        <f t="shared" si="382"/>
        <v>0</v>
      </c>
      <c r="V759" s="16">
        <f t="shared" ca="1" si="366"/>
        <v>44139</v>
      </c>
      <c r="W759" s="56">
        <f t="shared" ca="1" si="367"/>
        <v>10</v>
      </c>
      <c r="X759" s="56">
        <f t="shared" ca="1" si="368"/>
        <v>2020</v>
      </c>
      <c r="Y759" s="55" t="str">
        <f t="shared" ca="1" si="369"/>
        <v>10-2020</v>
      </c>
      <c r="Z759" s="51">
        <f ca="1">IFERROR(VLOOKUP(Y759,IPC!$E$2:$F$1745,2,0),IPC!$H$1)</f>
        <v>138.32155800000001</v>
      </c>
      <c r="AA759" s="48">
        <f t="shared" si="383"/>
        <v>1</v>
      </c>
      <c r="AB759" s="48">
        <f t="shared" si="384"/>
        <v>1900</v>
      </c>
      <c r="AC759" s="32" t="str">
        <f t="shared" si="370"/>
        <v>1-1900</v>
      </c>
      <c r="AD759" s="50">
        <f>IFERROR(VLOOKUP(AC759,IPC!$E$2:$F$1745,2,0),IPC!$H$1)</f>
        <v>138.32155800000001</v>
      </c>
    </row>
    <row r="760" spans="10:30" x14ac:dyDescent="0.25">
      <c r="J760" s="44" t="str">
        <f t="shared" si="372"/>
        <v/>
      </c>
      <c r="K760" s="33" t="str">
        <f t="shared" ca="1" si="376"/>
        <v/>
      </c>
      <c r="L760" s="108">
        <f t="shared" ca="1" si="375"/>
        <v>0</v>
      </c>
      <c r="M760" s="44" t="str">
        <f t="shared" si="373"/>
        <v/>
      </c>
      <c r="N760" s="45" t="str">
        <f t="shared" ca="1" si="377"/>
        <v/>
      </c>
      <c r="O760" s="108">
        <f t="shared" si="371"/>
        <v>0</v>
      </c>
      <c r="P760" s="21" t="e">
        <f t="shared" si="378"/>
        <v>#N/A</v>
      </c>
      <c r="Q760" s="21" t="e">
        <f t="shared" si="379"/>
        <v>#N/A</v>
      </c>
      <c r="R760" s="21" t="e">
        <f t="shared" si="380"/>
        <v>#N/A</v>
      </c>
      <c r="S760" s="21" t="e">
        <f t="shared" si="381"/>
        <v>#N/A</v>
      </c>
      <c r="T760" s="29" t="e">
        <f t="shared" si="374"/>
        <v>#N/A</v>
      </c>
      <c r="U760" s="34">
        <f t="shared" si="382"/>
        <v>0</v>
      </c>
      <c r="V760" s="16">
        <f t="shared" ca="1" si="366"/>
        <v>44139</v>
      </c>
      <c r="W760" s="56">
        <f t="shared" ca="1" si="367"/>
        <v>10</v>
      </c>
      <c r="X760" s="56">
        <f t="shared" ca="1" si="368"/>
        <v>2020</v>
      </c>
      <c r="Y760" s="55" t="str">
        <f t="shared" ca="1" si="369"/>
        <v>10-2020</v>
      </c>
      <c r="Z760" s="51">
        <f ca="1">IFERROR(VLOOKUP(Y760,IPC!$E$2:$F$1745,2,0),IPC!$H$1)</f>
        <v>138.32155800000001</v>
      </c>
      <c r="AA760" s="48">
        <f t="shared" si="383"/>
        <v>1</v>
      </c>
      <c r="AB760" s="48">
        <f t="shared" si="384"/>
        <v>1900</v>
      </c>
      <c r="AC760" s="32" t="str">
        <f t="shared" si="370"/>
        <v>1-1900</v>
      </c>
      <c r="AD760" s="50">
        <f>IFERROR(VLOOKUP(AC760,IPC!$E$2:$F$1745,2,0),IPC!$H$1)</f>
        <v>138.32155800000001</v>
      </c>
    </row>
    <row r="761" spans="10:30" x14ac:dyDescent="0.25">
      <c r="J761" s="44" t="str">
        <f t="shared" si="372"/>
        <v/>
      </c>
      <c r="K761" s="33" t="str">
        <f t="shared" ca="1" si="376"/>
        <v/>
      </c>
      <c r="L761" s="108">
        <f t="shared" ca="1" si="375"/>
        <v>0</v>
      </c>
      <c r="M761" s="44" t="str">
        <f t="shared" si="373"/>
        <v/>
      </c>
      <c r="N761" s="45" t="str">
        <f t="shared" ca="1" si="377"/>
        <v/>
      </c>
      <c r="O761" s="108">
        <f t="shared" si="371"/>
        <v>0</v>
      </c>
      <c r="P761" s="21" t="e">
        <f t="shared" si="378"/>
        <v>#N/A</v>
      </c>
      <c r="Q761" s="21" t="e">
        <f t="shared" si="379"/>
        <v>#N/A</v>
      </c>
      <c r="R761" s="21" t="e">
        <f t="shared" si="380"/>
        <v>#N/A</v>
      </c>
      <c r="S761" s="21" t="e">
        <f t="shared" si="381"/>
        <v>#N/A</v>
      </c>
      <c r="T761" s="29" t="e">
        <f t="shared" si="374"/>
        <v>#N/A</v>
      </c>
      <c r="U761" s="34">
        <f t="shared" si="382"/>
        <v>0</v>
      </c>
      <c r="V761" s="16">
        <f t="shared" ca="1" si="366"/>
        <v>44139</v>
      </c>
      <c r="W761" s="56">
        <f t="shared" ca="1" si="367"/>
        <v>10</v>
      </c>
      <c r="X761" s="56">
        <f t="shared" ca="1" si="368"/>
        <v>2020</v>
      </c>
      <c r="Y761" s="55" t="str">
        <f t="shared" ca="1" si="369"/>
        <v>10-2020</v>
      </c>
      <c r="Z761" s="51">
        <f ca="1">IFERROR(VLOOKUP(Y761,IPC!$E$2:$F$1745,2,0),IPC!$H$1)</f>
        <v>138.32155800000001</v>
      </c>
      <c r="AA761" s="48">
        <f t="shared" si="383"/>
        <v>1</v>
      </c>
      <c r="AB761" s="48">
        <f t="shared" si="384"/>
        <v>1900</v>
      </c>
      <c r="AC761" s="32" t="str">
        <f t="shared" si="370"/>
        <v>1-1900</v>
      </c>
      <c r="AD761" s="50">
        <f>IFERROR(VLOOKUP(AC761,IPC!$E$2:$F$1745,2,0),IPC!$H$1)</f>
        <v>138.32155800000001</v>
      </c>
    </row>
    <row r="762" spans="10:30" x14ac:dyDescent="0.25">
      <c r="J762" s="44" t="str">
        <f t="shared" si="372"/>
        <v/>
      </c>
      <c r="K762" s="33" t="str">
        <f t="shared" ca="1" si="376"/>
        <v/>
      </c>
      <c r="L762" s="108">
        <f t="shared" ca="1" si="375"/>
        <v>0</v>
      </c>
      <c r="M762" s="44" t="str">
        <f t="shared" si="373"/>
        <v/>
      </c>
      <c r="N762" s="45" t="str">
        <f t="shared" ca="1" si="377"/>
        <v/>
      </c>
      <c r="O762" s="108">
        <f t="shared" si="371"/>
        <v>0</v>
      </c>
      <c r="P762" s="21" t="e">
        <f t="shared" si="378"/>
        <v>#N/A</v>
      </c>
      <c r="Q762" s="21" t="e">
        <f t="shared" si="379"/>
        <v>#N/A</v>
      </c>
      <c r="R762" s="21" t="e">
        <f t="shared" si="380"/>
        <v>#N/A</v>
      </c>
      <c r="S762" s="21" t="e">
        <f t="shared" si="381"/>
        <v>#N/A</v>
      </c>
      <c r="T762" s="29" t="e">
        <f t="shared" si="374"/>
        <v>#N/A</v>
      </c>
      <c r="U762" s="34">
        <f t="shared" si="382"/>
        <v>0</v>
      </c>
      <c r="V762" s="16">
        <f t="shared" ref="V762:V825" ca="1" si="385">+TODAY()</f>
        <v>44139</v>
      </c>
      <c r="W762" s="56">
        <f t="shared" ref="W762:W825" ca="1" si="386">+MONTH(V762)-1</f>
        <v>10</v>
      </c>
      <c r="X762" s="56">
        <f t="shared" ref="X762:X825" ca="1" si="387">+YEAR(V762)</f>
        <v>2020</v>
      </c>
      <c r="Y762" s="55" t="str">
        <f t="shared" ref="Y762:Y825" ca="1" si="388">+W762&amp;"-"&amp;X762</f>
        <v>10-2020</v>
      </c>
      <c r="Z762" s="51">
        <f ca="1">IFERROR(VLOOKUP(Y762,IPC!$E$2:$F$1745,2,0),IPC!$H$1)</f>
        <v>138.32155800000001</v>
      </c>
      <c r="AA762" s="48">
        <f t="shared" si="383"/>
        <v>1</v>
      </c>
      <c r="AB762" s="48">
        <f t="shared" si="384"/>
        <v>1900</v>
      </c>
      <c r="AC762" s="32" t="str">
        <f t="shared" si="370"/>
        <v>1-1900</v>
      </c>
      <c r="AD762" s="50">
        <f>IFERROR(VLOOKUP(AC762,IPC!$E$2:$F$1745,2,0),IPC!$H$1)</f>
        <v>138.32155800000001</v>
      </c>
    </row>
    <row r="763" spans="10:30" x14ac:dyDescent="0.25">
      <c r="J763" s="44" t="str">
        <f t="shared" si="372"/>
        <v/>
      </c>
      <c r="K763" s="33" t="str">
        <f t="shared" ca="1" si="376"/>
        <v/>
      </c>
      <c r="L763" s="108">
        <f t="shared" ca="1" si="375"/>
        <v>0</v>
      </c>
      <c r="M763" s="44" t="str">
        <f t="shared" si="373"/>
        <v/>
      </c>
      <c r="N763" s="45" t="str">
        <f t="shared" ca="1" si="377"/>
        <v/>
      </c>
      <c r="O763" s="108">
        <f t="shared" si="371"/>
        <v>0</v>
      </c>
      <c r="P763" s="21" t="e">
        <f t="shared" si="378"/>
        <v>#N/A</v>
      </c>
      <c r="Q763" s="21" t="e">
        <f t="shared" si="379"/>
        <v>#N/A</v>
      </c>
      <c r="R763" s="21" t="e">
        <f t="shared" si="380"/>
        <v>#N/A</v>
      </c>
      <c r="S763" s="21" t="e">
        <f t="shared" si="381"/>
        <v>#N/A</v>
      </c>
      <c r="T763" s="29" t="e">
        <f t="shared" si="374"/>
        <v>#N/A</v>
      </c>
      <c r="U763" s="34">
        <f t="shared" si="382"/>
        <v>0</v>
      </c>
      <c r="V763" s="16">
        <f t="shared" ca="1" si="385"/>
        <v>44139</v>
      </c>
      <c r="W763" s="56">
        <f t="shared" ca="1" si="386"/>
        <v>10</v>
      </c>
      <c r="X763" s="56">
        <f t="shared" ca="1" si="387"/>
        <v>2020</v>
      </c>
      <c r="Y763" s="55" t="str">
        <f t="shared" ca="1" si="388"/>
        <v>10-2020</v>
      </c>
      <c r="Z763" s="51">
        <f ca="1">IFERROR(VLOOKUP(Y763,IPC!$E$2:$F$1745,2,0),IPC!$H$1)</f>
        <v>138.32155800000001</v>
      </c>
      <c r="AA763" s="48">
        <f t="shared" si="383"/>
        <v>1</v>
      </c>
      <c r="AB763" s="48">
        <f t="shared" si="384"/>
        <v>1900</v>
      </c>
      <c r="AC763" s="32" t="str">
        <f t="shared" si="370"/>
        <v>1-1900</v>
      </c>
      <c r="AD763" s="50">
        <f>IFERROR(VLOOKUP(AC763,IPC!$E$2:$F$1745,2,0),IPC!$H$1)</f>
        <v>138.32155800000001</v>
      </c>
    </row>
    <row r="764" spans="10:30" x14ac:dyDescent="0.25">
      <c r="J764" s="44" t="str">
        <f t="shared" si="372"/>
        <v/>
      </c>
      <c r="K764" s="33" t="str">
        <f t="shared" ca="1" si="376"/>
        <v/>
      </c>
      <c r="L764" s="108">
        <f t="shared" ca="1" si="375"/>
        <v>0</v>
      </c>
      <c r="M764" s="44" t="str">
        <f t="shared" si="373"/>
        <v/>
      </c>
      <c r="N764" s="45" t="str">
        <f t="shared" ca="1" si="377"/>
        <v/>
      </c>
      <c r="O764" s="108">
        <f t="shared" si="371"/>
        <v>0</v>
      </c>
      <c r="P764" s="21" t="e">
        <f t="shared" si="378"/>
        <v>#N/A</v>
      </c>
      <c r="Q764" s="21" t="e">
        <f t="shared" si="379"/>
        <v>#N/A</v>
      </c>
      <c r="R764" s="21" t="e">
        <f t="shared" si="380"/>
        <v>#N/A</v>
      </c>
      <c r="S764" s="21" t="e">
        <f t="shared" si="381"/>
        <v>#N/A</v>
      </c>
      <c r="T764" s="29" t="e">
        <f t="shared" si="374"/>
        <v>#N/A</v>
      </c>
      <c r="U764" s="34">
        <f t="shared" si="382"/>
        <v>0</v>
      </c>
      <c r="V764" s="16">
        <f t="shared" ca="1" si="385"/>
        <v>44139</v>
      </c>
      <c r="W764" s="56">
        <f t="shared" ca="1" si="386"/>
        <v>10</v>
      </c>
      <c r="X764" s="56">
        <f t="shared" ca="1" si="387"/>
        <v>2020</v>
      </c>
      <c r="Y764" s="55" t="str">
        <f t="shared" ca="1" si="388"/>
        <v>10-2020</v>
      </c>
      <c r="Z764" s="51">
        <f ca="1">IFERROR(VLOOKUP(Y764,IPC!$E$2:$F$1745,2,0),IPC!$H$1)</f>
        <v>138.32155800000001</v>
      </c>
      <c r="AA764" s="48">
        <f t="shared" si="383"/>
        <v>1</v>
      </c>
      <c r="AB764" s="48">
        <f t="shared" si="384"/>
        <v>1900</v>
      </c>
      <c r="AC764" s="32" t="str">
        <f t="shared" si="370"/>
        <v>1-1900</v>
      </c>
      <c r="AD764" s="50">
        <f>IFERROR(VLOOKUP(AC764,IPC!$E$2:$F$1745,2,0),IPC!$H$1)</f>
        <v>138.32155800000001</v>
      </c>
    </row>
    <row r="765" spans="10:30" x14ac:dyDescent="0.25">
      <c r="J765" s="44" t="str">
        <f t="shared" si="372"/>
        <v/>
      </c>
      <c r="K765" s="33" t="str">
        <f t="shared" ca="1" si="376"/>
        <v/>
      </c>
      <c r="L765" s="108">
        <f t="shared" ca="1" si="375"/>
        <v>0</v>
      </c>
      <c r="M765" s="44" t="str">
        <f t="shared" si="373"/>
        <v/>
      </c>
      <c r="N765" s="45" t="str">
        <f t="shared" ca="1" si="377"/>
        <v/>
      </c>
      <c r="O765" s="108">
        <f t="shared" si="371"/>
        <v>0</v>
      </c>
      <c r="P765" s="21" t="e">
        <f t="shared" si="378"/>
        <v>#N/A</v>
      </c>
      <c r="Q765" s="21" t="e">
        <f t="shared" si="379"/>
        <v>#N/A</v>
      </c>
      <c r="R765" s="21" t="e">
        <f t="shared" si="380"/>
        <v>#N/A</v>
      </c>
      <c r="S765" s="21" t="e">
        <f t="shared" si="381"/>
        <v>#N/A</v>
      </c>
      <c r="T765" s="29" t="e">
        <f t="shared" si="374"/>
        <v>#N/A</v>
      </c>
      <c r="U765" s="34">
        <f t="shared" si="382"/>
        <v>0</v>
      </c>
      <c r="V765" s="16">
        <f t="shared" ca="1" si="385"/>
        <v>44139</v>
      </c>
      <c r="W765" s="56">
        <f t="shared" ca="1" si="386"/>
        <v>10</v>
      </c>
      <c r="X765" s="56">
        <f t="shared" ca="1" si="387"/>
        <v>2020</v>
      </c>
      <c r="Y765" s="55" t="str">
        <f t="shared" ca="1" si="388"/>
        <v>10-2020</v>
      </c>
      <c r="Z765" s="51">
        <f ca="1">IFERROR(VLOOKUP(Y765,IPC!$E$2:$F$1745,2,0),IPC!$H$1)</f>
        <v>138.32155800000001</v>
      </c>
      <c r="AA765" s="48">
        <f t="shared" si="383"/>
        <v>1</v>
      </c>
      <c r="AB765" s="48">
        <f t="shared" si="384"/>
        <v>1900</v>
      </c>
      <c r="AC765" s="32" t="str">
        <f t="shared" si="370"/>
        <v>1-1900</v>
      </c>
      <c r="AD765" s="50">
        <f>IFERROR(VLOOKUP(AC765,IPC!$E$2:$F$1745,2,0),IPC!$H$1)</f>
        <v>138.32155800000001</v>
      </c>
    </row>
    <row r="766" spans="10:30" x14ac:dyDescent="0.25">
      <c r="J766" s="44" t="str">
        <f t="shared" si="372"/>
        <v/>
      </c>
      <c r="K766" s="33" t="str">
        <f t="shared" ca="1" si="376"/>
        <v/>
      </c>
      <c r="L766" s="108">
        <f t="shared" ca="1" si="375"/>
        <v>0</v>
      </c>
      <c r="M766" s="44" t="str">
        <f t="shared" si="373"/>
        <v/>
      </c>
      <c r="N766" s="45" t="str">
        <f t="shared" ca="1" si="377"/>
        <v/>
      </c>
      <c r="O766" s="108">
        <f t="shared" si="371"/>
        <v>0</v>
      </c>
      <c r="P766" s="21" t="e">
        <f t="shared" si="378"/>
        <v>#N/A</v>
      </c>
      <c r="Q766" s="21" t="e">
        <f t="shared" si="379"/>
        <v>#N/A</v>
      </c>
      <c r="R766" s="21" t="e">
        <f t="shared" si="380"/>
        <v>#N/A</v>
      </c>
      <c r="S766" s="21" t="e">
        <f t="shared" si="381"/>
        <v>#N/A</v>
      </c>
      <c r="T766" s="29" t="e">
        <f t="shared" si="374"/>
        <v>#N/A</v>
      </c>
      <c r="U766" s="34">
        <f t="shared" si="382"/>
        <v>0</v>
      </c>
      <c r="V766" s="16">
        <f t="shared" ca="1" si="385"/>
        <v>44139</v>
      </c>
      <c r="W766" s="56">
        <f t="shared" ca="1" si="386"/>
        <v>10</v>
      </c>
      <c r="X766" s="56">
        <f t="shared" ca="1" si="387"/>
        <v>2020</v>
      </c>
      <c r="Y766" s="55" t="str">
        <f t="shared" ca="1" si="388"/>
        <v>10-2020</v>
      </c>
      <c r="Z766" s="51">
        <f ca="1">IFERROR(VLOOKUP(Y766,IPC!$E$2:$F$1745,2,0),IPC!$H$1)</f>
        <v>138.32155800000001</v>
      </c>
      <c r="AA766" s="48">
        <f t="shared" si="383"/>
        <v>1</v>
      </c>
      <c r="AB766" s="48">
        <f t="shared" si="384"/>
        <v>1900</v>
      </c>
      <c r="AC766" s="32" t="str">
        <f t="shared" si="370"/>
        <v>1-1900</v>
      </c>
      <c r="AD766" s="50">
        <f>IFERROR(VLOOKUP(AC766,IPC!$E$2:$F$1745,2,0),IPC!$H$1)</f>
        <v>138.32155800000001</v>
      </c>
    </row>
    <row r="767" spans="10:30" x14ac:dyDescent="0.25">
      <c r="J767" s="44" t="str">
        <f t="shared" si="372"/>
        <v/>
      </c>
      <c r="K767" s="33" t="str">
        <f t="shared" ca="1" si="376"/>
        <v/>
      </c>
      <c r="L767" s="108">
        <f t="shared" ca="1" si="375"/>
        <v>0</v>
      </c>
      <c r="M767" s="44" t="str">
        <f t="shared" si="373"/>
        <v/>
      </c>
      <c r="N767" s="45" t="str">
        <f t="shared" ca="1" si="377"/>
        <v/>
      </c>
      <c r="O767" s="108">
        <f t="shared" si="371"/>
        <v>0</v>
      </c>
      <c r="P767" s="21" t="e">
        <f t="shared" si="378"/>
        <v>#N/A</v>
      </c>
      <c r="Q767" s="21" t="e">
        <f t="shared" si="379"/>
        <v>#N/A</v>
      </c>
      <c r="R767" s="21" t="e">
        <f t="shared" si="380"/>
        <v>#N/A</v>
      </c>
      <c r="S767" s="21" t="e">
        <f t="shared" si="381"/>
        <v>#N/A</v>
      </c>
      <c r="T767" s="29" t="e">
        <f t="shared" si="374"/>
        <v>#N/A</v>
      </c>
      <c r="U767" s="34">
        <f t="shared" si="382"/>
        <v>0</v>
      </c>
      <c r="V767" s="16">
        <f t="shared" ca="1" si="385"/>
        <v>44139</v>
      </c>
      <c r="W767" s="56">
        <f t="shared" ca="1" si="386"/>
        <v>10</v>
      </c>
      <c r="X767" s="56">
        <f t="shared" ca="1" si="387"/>
        <v>2020</v>
      </c>
      <c r="Y767" s="55" t="str">
        <f t="shared" ca="1" si="388"/>
        <v>10-2020</v>
      </c>
      <c r="Z767" s="51">
        <f ca="1">IFERROR(VLOOKUP(Y767,IPC!$E$2:$F$1745,2,0),IPC!$H$1)</f>
        <v>138.32155800000001</v>
      </c>
      <c r="AA767" s="48">
        <f t="shared" si="383"/>
        <v>1</v>
      </c>
      <c r="AB767" s="48">
        <f t="shared" si="384"/>
        <v>1900</v>
      </c>
      <c r="AC767" s="32" t="str">
        <f t="shared" ref="AC767:AC830" si="389">+AA767&amp;"-"&amp;AB767</f>
        <v>1-1900</v>
      </c>
      <c r="AD767" s="50">
        <f>IFERROR(VLOOKUP(AC767,IPC!$E$2:$F$1745,2,0),IPC!$H$1)</f>
        <v>138.32155800000001</v>
      </c>
    </row>
    <row r="768" spans="10:30" x14ac:dyDescent="0.25">
      <c r="J768" s="44" t="str">
        <f t="shared" si="372"/>
        <v/>
      </c>
      <c r="K768" s="33" t="str">
        <f t="shared" ca="1" si="376"/>
        <v/>
      </c>
      <c r="L768" s="108">
        <f t="shared" ca="1" si="375"/>
        <v>0</v>
      </c>
      <c r="M768" s="44" t="str">
        <f t="shared" si="373"/>
        <v/>
      </c>
      <c r="N768" s="45" t="str">
        <f t="shared" ca="1" si="377"/>
        <v/>
      </c>
      <c r="O768" s="108">
        <f t="shared" si="371"/>
        <v>0</v>
      </c>
      <c r="P768" s="21" t="e">
        <f t="shared" si="378"/>
        <v>#N/A</v>
      </c>
      <c r="Q768" s="21" t="e">
        <f t="shared" si="379"/>
        <v>#N/A</v>
      </c>
      <c r="R768" s="21" t="e">
        <f t="shared" si="380"/>
        <v>#N/A</v>
      </c>
      <c r="S768" s="21" t="e">
        <f t="shared" si="381"/>
        <v>#N/A</v>
      </c>
      <c r="T768" s="29" t="e">
        <f t="shared" si="374"/>
        <v>#N/A</v>
      </c>
      <c r="U768" s="34">
        <f t="shared" si="382"/>
        <v>0</v>
      </c>
      <c r="V768" s="16">
        <f t="shared" ca="1" si="385"/>
        <v>44139</v>
      </c>
      <c r="W768" s="56">
        <f t="shared" ca="1" si="386"/>
        <v>10</v>
      </c>
      <c r="X768" s="56">
        <f t="shared" ca="1" si="387"/>
        <v>2020</v>
      </c>
      <c r="Y768" s="55" t="str">
        <f t="shared" ca="1" si="388"/>
        <v>10-2020</v>
      </c>
      <c r="Z768" s="51">
        <f ca="1">IFERROR(VLOOKUP(Y768,IPC!$E$2:$F$1745,2,0),IPC!$H$1)</f>
        <v>138.32155800000001</v>
      </c>
      <c r="AA768" s="48">
        <f t="shared" si="383"/>
        <v>1</v>
      </c>
      <c r="AB768" s="48">
        <f t="shared" si="384"/>
        <v>1900</v>
      </c>
      <c r="AC768" s="32" t="str">
        <f t="shared" si="389"/>
        <v>1-1900</v>
      </c>
      <c r="AD768" s="50">
        <f>IFERROR(VLOOKUP(AC768,IPC!$E$2:$F$1745,2,0),IPC!$H$1)</f>
        <v>138.32155800000001</v>
      </c>
    </row>
    <row r="769" spans="10:30" x14ac:dyDescent="0.25">
      <c r="J769" s="44" t="str">
        <f t="shared" si="372"/>
        <v/>
      </c>
      <c r="K769" s="33" t="str">
        <f t="shared" ca="1" si="376"/>
        <v/>
      </c>
      <c r="L769" s="108">
        <f t="shared" ca="1" si="375"/>
        <v>0</v>
      </c>
      <c r="M769" s="44" t="str">
        <f t="shared" si="373"/>
        <v/>
      </c>
      <c r="N769" s="45" t="str">
        <f t="shared" ca="1" si="377"/>
        <v/>
      </c>
      <c r="O769" s="108">
        <f t="shared" si="371"/>
        <v>0</v>
      </c>
      <c r="P769" s="21" t="e">
        <f t="shared" si="378"/>
        <v>#N/A</v>
      </c>
      <c r="Q769" s="21" t="e">
        <f t="shared" si="379"/>
        <v>#N/A</v>
      </c>
      <c r="R769" s="21" t="e">
        <f t="shared" si="380"/>
        <v>#N/A</v>
      </c>
      <c r="S769" s="21" t="e">
        <f t="shared" si="381"/>
        <v>#N/A</v>
      </c>
      <c r="T769" s="29" t="e">
        <f t="shared" si="374"/>
        <v>#N/A</v>
      </c>
      <c r="U769" s="34">
        <f t="shared" si="382"/>
        <v>0</v>
      </c>
      <c r="V769" s="16">
        <f t="shared" ca="1" si="385"/>
        <v>44139</v>
      </c>
      <c r="W769" s="56">
        <f t="shared" ca="1" si="386"/>
        <v>10</v>
      </c>
      <c r="X769" s="56">
        <f t="shared" ca="1" si="387"/>
        <v>2020</v>
      </c>
      <c r="Y769" s="55" t="str">
        <f t="shared" ca="1" si="388"/>
        <v>10-2020</v>
      </c>
      <c r="Z769" s="51">
        <f ca="1">IFERROR(VLOOKUP(Y769,IPC!$E$2:$F$1745,2,0),IPC!$H$1)</f>
        <v>138.32155800000001</v>
      </c>
      <c r="AA769" s="48">
        <f t="shared" si="383"/>
        <v>1</v>
      </c>
      <c r="AB769" s="48">
        <f t="shared" si="384"/>
        <v>1900</v>
      </c>
      <c r="AC769" s="32" t="str">
        <f t="shared" si="389"/>
        <v>1-1900</v>
      </c>
      <c r="AD769" s="50">
        <f>IFERROR(VLOOKUP(AC769,IPC!$E$2:$F$1745,2,0),IPC!$H$1)</f>
        <v>138.32155800000001</v>
      </c>
    </row>
    <row r="770" spans="10:30" x14ac:dyDescent="0.25">
      <c r="J770" s="44" t="str">
        <f t="shared" si="372"/>
        <v/>
      </c>
      <c r="K770" s="33" t="str">
        <f t="shared" ca="1" si="376"/>
        <v/>
      </c>
      <c r="L770" s="108">
        <f t="shared" ca="1" si="375"/>
        <v>0</v>
      </c>
      <c r="M770" s="44" t="str">
        <f t="shared" si="373"/>
        <v/>
      </c>
      <c r="N770" s="45" t="str">
        <f t="shared" ca="1" si="377"/>
        <v/>
      </c>
      <c r="O770" s="108">
        <f t="shared" si="371"/>
        <v>0</v>
      </c>
      <c r="P770" s="21" t="e">
        <f t="shared" si="378"/>
        <v>#N/A</v>
      </c>
      <c r="Q770" s="21" t="e">
        <f t="shared" si="379"/>
        <v>#N/A</v>
      </c>
      <c r="R770" s="21" t="e">
        <f t="shared" si="380"/>
        <v>#N/A</v>
      </c>
      <c r="S770" s="21" t="e">
        <f t="shared" si="381"/>
        <v>#N/A</v>
      </c>
      <c r="T770" s="29" t="e">
        <f t="shared" si="374"/>
        <v>#N/A</v>
      </c>
      <c r="U770" s="34">
        <f t="shared" si="382"/>
        <v>0</v>
      </c>
      <c r="V770" s="16">
        <f t="shared" ca="1" si="385"/>
        <v>44139</v>
      </c>
      <c r="W770" s="56">
        <f t="shared" ca="1" si="386"/>
        <v>10</v>
      </c>
      <c r="X770" s="56">
        <f t="shared" ca="1" si="387"/>
        <v>2020</v>
      </c>
      <c r="Y770" s="55" t="str">
        <f t="shared" ca="1" si="388"/>
        <v>10-2020</v>
      </c>
      <c r="Z770" s="51">
        <f ca="1">IFERROR(VLOOKUP(Y770,IPC!$E$2:$F$1745,2,0),IPC!$H$1)</f>
        <v>138.32155800000001</v>
      </c>
      <c r="AA770" s="48">
        <f t="shared" si="383"/>
        <v>1</v>
      </c>
      <c r="AB770" s="48">
        <f t="shared" si="384"/>
        <v>1900</v>
      </c>
      <c r="AC770" s="32" t="str">
        <f t="shared" si="389"/>
        <v>1-1900</v>
      </c>
      <c r="AD770" s="50">
        <f>IFERROR(VLOOKUP(AC770,IPC!$E$2:$F$1745,2,0),IPC!$H$1)</f>
        <v>138.32155800000001</v>
      </c>
    </row>
    <row r="771" spans="10:30" x14ac:dyDescent="0.25">
      <c r="J771" s="44" t="str">
        <f t="shared" si="372"/>
        <v/>
      </c>
      <c r="K771" s="33" t="str">
        <f t="shared" ca="1" si="376"/>
        <v/>
      </c>
      <c r="L771" s="108">
        <f t="shared" ca="1" si="375"/>
        <v>0</v>
      </c>
      <c r="M771" s="44" t="str">
        <f t="shared" si="373"/>
        <v/>
      </c>
      <c r="N771" s="45" t="str">
        <f t="shared" ca="1" si="377"/>
        <v/>
      </c>
      <c r="O771" s="108">
        <f t="shared" si="371"/>
        <v>0</v>
      </c>
      <c r="P771" s="21" t="e">
        <f t="shared" si="378"/>
        <v>#N/A</v>
      </c>
      <c r="Q771" s="21" t="e">
        <f t="shared" si="379"/>
        <v>#N/A</v>
      </c>
      <c r="R771" s="21" t="e">
        <f t="shared" si="380"/>
        <v>#N/A</v>
      </c>
      <c r="S771" s="21" t="e">
        <f t="shared" si="381"/>
        <v>#N/A</v>
      </c>
      <c r="T771" s="29" t="e">
        <f t="shared" si="374"/>
        <v>#N/A</v>
      </c>
      <c r="U771" s="34">
        <f t="shared" si="382"/>
        <v>0</v>
      </c>
      <c r="V771" s="16">
        <f t="shared" ca="1" si="385"/>
        <v>44139</v>
      </c>
      <c r="W771" s="56">
        <f t="shared" ca="1" si="386"/>
        <v>10</v>
      </c>
      <c r="X771" s="56">
        <f t="shared" ca="1" si="387"/>
        <v>2020</v>
      </c>
      <c r="Y771" s="55" t="str">
        <f t="shared" ca="1" si="388"/>
        <v>10-2020</v>
      </c>
      <c r="Z771" s="51">
        <f ca="1">IFERROR(VLOOKUP(Y771,IPC!$E$2:$F$1745,2,0),IPC!$H$1)</f>
        <v>138.32155800000001</v>
      </c>
      <c r="AA771" s="48">
        <f t="shared" si="383"/>
        <v>1</v>
      </c>
      <c r="AB771" s="48">
        <f t="shared" si="384"/>
        <v>1900</v>
      </c>
      <c r="AC771" s="32" t="str">
        <f t="shared" si="389"/>
        <v>1-1900</v>
      </c>
      <c r="AD771" s="50">
        <f>IFERROR(VLOOKUP(AC771,IPC!$E$2:$F$1745,2,0),IPC!$H$1)</f>
        <v>138.32155800000001</v>
      </c>
    </row>
    <row r="772" spans="10:30" x14ac:dyDescent="0.25">
      <c r="J772" s="44" t="str">
        <f t="shared" si="372"/>
        <v/>
      </c>
      <c r="K772" s="33" t="str">
        <f t="shared" ca="1" si="376"/>
        <v/>
      </c>
      <c r="L772" s="108">
        <f t="shared" ca="1" si="375"/>
        <v>0</v>
      </c>
      <c r="M772" s="44" t="str">
        <f t="shared" si="373"/>
        <v/>
      </c>
      <c r="N772" s="45" t="str">
        <f t="shared" ca="1" si="377"/>
        <v/>
      </c>
      <c r="O772" s="108">
        <f t="shared" si="371"/>
        <v>0</v>
      </c>
      <c r="P772" s="21" t="e">
        <f t="shared" si="378"/>
        <v>#N/A</v>
      </c>
      <c r="Q772" s="21" t="e">
        <f t="shared" si="379"/>
        <v>#N/A</v>
      </c>
      <c r="R772" s="21" t="e">
        <f t="shared" si="380"/>
        <v>#N/A</v>
      </c>
      <c r="S772" s="21" t="e">
        <f t="shared" si="381"/>
        <v>#N/A</v>
      </c>
      <c r="T772" s="29" t="e">
        <f t="shared" si="374"/>
        <v>#N/A</v>
      </c>
      <c r="U772" s="34">
        <f t="shared" si="382"/>
        <v>0</v>
      </c>
      <c r="V772" s="16">
        <f t="shared" ca="1" si="385"/>
        <v>44139</v>
      </c>
      <c r="W772" s="56">
        <f t="shared" ca="1" si="386"/>
        <v>10</v>
      </c>
      <c r="X772" s="56">
        <f t="shared" ca="1" si="387"/>
        <v>2020</v>
      </c>
      <c r="Y772" s="55" t="str">
        <f t="shared" ca="1" si="388"/>
        <v>10-2020</v>
      </c>
      <c r="Z772" s="51">
        <f ca="1">IFERROR(VLOOKUP(Y772,IPC!$E$2:$F$1745,2,0),IPC!$H$1)</f>
        <v>138.32155800000001</v>
      </c>
      <c r="AA772" s="48">
        <f t="shared" si="383"/>
        <v>1</v>
      </c>
      <c r="AB772" s="48">
        <f t="shared" si="384"/>
        <v>1900</v>
      </c>
      <c r="AC772" s="32" t="str">
        <f t="shared" si="389"/>
        <v>1-1900</v>
      </c>
      <c r="AD772" s="50">
        <f>IFERROR(VLOOKUP(AC772,IPC!$E$2:$F$1745,2,0),IPC!$H$1)</f>
        <v>138.32155800000001</v>
      </c>
    </row>
    <row r="773" spans="10:30" x14ac:dyDescent="0.25">
      <c r="J773" s="44" t="str">
        <f t="shared" si="372"/>
        <v/>
      </c>
      <c r="K773" s="33" t="str">
        <f t="shared" ca="1" si="376"/>
        <v/>
      </c>
      <c r="L773" s="108">
        <f t="shared" ca="1" si="375"/>
        <v>0</v>
      </c>
      <c r="M773" s="44" t="str">
        <f t="shared" si="373"/>
        <v/>
      </c>
      <c r="N773" s="45" t="str">
        <f t="shared" ca="1" si="377"/>
        <v/>
      </c>
      <c r="O773" s="108">
        <f t="shared" si="371"/>
        <v>0</v>
      </c>
      <c r="P773" s="21" t="e">
        <f t="shared" si="378"/>
        <v>#N/A</v>
      </c>
      <c r="Q773" s="21" t="e">
        <f t="shared" si="379"/>
        <v>#N/A</v>
      </c>
      <c r="R773" s="21" t="e">
        <f t="shared" si="380"/>
        <v>#N/A</v>
      </c>
      <c r="S773" s="21" t="e">
        <f t="shared" si="381"/>
        <v>#N/A</v>
      </c>
      <c r="T773" s="29" t="e">
        <f t="shared" si="374"/>
        <v>#N/A</v>
      </c>
      <c r="U773" s="34">
        <f t="shared" si="382"/>
        <v>0</v>
      </c>
      <c r="V773" s="16">
        <f t="shared" ca="1" si="385"/>
        <v>44139</v>
      </c>
      <c r="W773" s="56">
        <f t="shared" ca="1" si="386"/>
        <v>10</v>
      </c>
      <c r="X773" s="56">
        <f t="shared" ca="1" si="387"/>
        <v>2020</v>
      </c>
      <c r="Y773" s="55" t="str">
        <f t="shared" ca="1" si="388"/>
        <v>10-2020</v>
      </c>
      <c r="Z773" s="51">
        <f ca="1">IFERROR(VLOOKUP(Y773,IPC!$E$2:$F$1745,2,0),IPC!$H$1)</f>
        <v>138.32155800000001</v>
      </c>
      <c r="AA773" s="48">
        <f t="shared" si="383"/>
        <v>1</v>
      </c>
      <c r="AB773" s="48">
        <f t="shared" si="384"/>
        <v>1900</v>
      </c>
      <c r="AC773" s="32" t="str">
        <f t="shared" si="389"/>
        <v>1-1900</v>
      </c>
      <c r="AD773" s="50">
        <f>IFERROR(VLOOKUP(AC773,IPC!$E$2:$F$1745,2,0),IPC!$H$1)</f>
        <v>138.32155800000001</v>
      </c>
    </row>
    <row r="774" spans="10:30" x14ac:dyDescent="0.25">
      <c r="J774" s="44" t="str">
        <f t="shared" si="372"/>
        <v/>
      </c>
      <c r="K774" s="33" t="str">
        <f t="shared" ca="1" si="376"/>
        <v/>
      </c>
      <c r="L774" s="108">
        <f t="shared" ca="1" si="375"/>
        <v>0</v>
      </c>
      <c r="M774" s="44" t="str">
        <f t="shared" si="373"/>
        <v/>
      </c>
      <c r="N774" s="45" t="str">
        <f t="shared" ca="1" si="377"/>
        <v/>
      </c>
      <c r="O774" s="108">
        <f t="shared" si="371"/>
        <v>0</v>
      </c>
      <c r="P774" s="21" t="e">
        <f t="shared" si="378"/>
        <v>#N/A</v>
      </c>
      <c r="Q774" s="21" t="e">
        <f t="shared" si="379"/>
        <v>#N/A</v>
      </c>
      <c r="R774" s="21" t="e">
        <f t="shared" si="380"/>
        <v>#N/A</v>
      </c>
      <c r="S774" s="21" t="e">
        <f t="shared" si="381"/>
        <v>#N/A</v>
      </c>
      <c r="T774" s="29" t="e">
        <f t="shared" si="374"/>
        <v>#N/A</v>
      </c>
      <c r="U774" s="34">
        <f t="shared" si="382"/>
        <v>0</v>
      </c>
      <c r="V774" s="16">
        <f t="shared" ca="1" si="385"/>
        <v>44139</v>
      </c>
      <c r="W774" s="56">
        <f t="shared" ca="1" si="386"/>
        <v>10</v>
      </c>
      <c r="X774" s="56">
        <f t="shared" ca="1" si="387"/>
        <v>2020</v>
      </c>
      <c r="Y774" s="55" t="str">
        <f t="shared" ca="1" si="388"/>
        <v>10-2020</v>
      </c>
      <c r="Z774" s="51">
        <f ca="1">IFERROR(VLOOKUP(Y774,IPC!$E$2:$F$1745,2,0),IPC!$H$1)</f>
        <v>138.32155800000001</v>
      </c>
      <c r="AA774" s="48">
        <f t="shared" si="383"/>
        <v>1</v>
      </c>
      <c r="AB774" s="48">
        <f t="shared" si="384"/>
        <v>1900</v>
      </c>
      <c r="AC774" s="32" t="str">
        <f t="shared" si="389"/>
        <v>1-1900</v>
      </c>
      <c r="AD774" s="50">
        <f>IFERROR(VLOOKUP(AC774,IPC!$E$2:$F$1745,2,0),IPC!$H$1)</f>
        <v>138.32155800000001</v>
      </c>
    </row>
    <row r="775" spans="10:30" x14ac:dyDescent="0.25">
      <c r="J775" s="44" t="str">
        <f t="shared" si="372"/>
        <v/>
      </c>
      <c r="K775" s="33" t="str">
        <f t="shared" ca="1" si="376"/>
        <v/>
      </c>
      <c r="L775" s="108">
        <f t="shared" ca="1" si="375"/>
        <v>0</v>
      </c>
      <c r="M775" s="44" t="str">
        <f t="shared" si="373"/>
        <v/>
      </c>
      <c r="N775" s="45" t="str">
        <f t="shared" ca="1" si="377"/>
        <v/>
      </c>
      <c r="O775" s="108">
        <f t="shared" si="371"/>
        <v>0</v>
      </c>
      <c r="P775" s="21" t="e">
        <f t="shared" si="378"/>
        <v>#N/A</v>
      </c>
      <c r="Q775" s="21" t="e">
        <f t="shared" si="379"/>
        <v>#N/A</v>
      </c>
      <c r="R775" s="21" t="e">
        <f t="shared" si="380"/>
        <v>#N/A</v>
      </c>
      <c r="S775" s="21" t="e">
        <f t="shared" si="381"/>
        <v>#N/A</v>
      </c>
      <c r="T775" s="29" t="e">
        <f t="shared" si="374"/>
        <v>#N/A</v>
      </c>
      <c r="U775" s="34">
        <f t="shared" si="382"/>
        <v>0</v>
      </c>
      <c r="V775" s="16">
        <f t="shared" ca="1" si="385"/>
        <v>44139</v>
      </c>
      <c r="W775" s="56">
        <f t="shared" ca="1" si="386"/>
        <v>10</v>
      </c>
      <c r="X775" s="56">
        <f t="shared" ca="1" si="387"/>
        <v>2020</v>
      </c>
      <c r="Y775" s="55" t="str">
        <f t="shared" ca="1" si="388"/>
        <v>10-2020</v>
      </c>
      <c r="Z775" s="51">
        <f ca="1">IFERROR(VLOOKUP(Y775,IPC!$E$2:$F$1745,2,0),IPC!$H$1)</f>
        <v>138.32155800000001</v>
      </c>
      <c r="AA775" s="48">
        <f t="shared" si="383"/>
        <v>1</v>
      </c>
      <c r="AB775" s="48">
        <f t="shared" si="384"/>
        <v>1900</v>
      </c>
      <c r="AC775" s="32" t="str">
        <f t="shared" si="389"/>
        <v>1-1900</v>
      </c>
      <c r="AD775" s="50">
        <f>IFERROR(VLOOKUP(AC775,IPC!$E$2:$F$1745,2,0),IPC!$H$1)</f>
        <v>138.32155800000001</v>
      </c>
    </row>
    <row r="776" spans="10:30" x14ac:dyDescent="0.25">
      <c r="J776" s="44" t="str">
        <f t="shared" si="372"/>
        <v/>
      </c>
      <c r="K776" s="33" t="str">
        <f t="shared" ca="1" si="376"/>
        <v/>
      </c>
      <c r="L776" s="108">
        <f t="shared" ca="1" si="375"/>
        <v>0</v>
      </c>
      <c r="M776" s="44" t="str">
        <f t="shared" si="373"/>
        <v/>
      </c>
      <c r="N776" s="45" t="str">
        <f t="shared" ca="1" si="377"/>
        <v/>
      </c>
      <c r="O776" s="108">
        <f t="shared" si="371"/>
        <v>0</v>
      </c>
      <c r="P776" s="21" t="e">
        <f t="shared" si="378"/>
        <v>#N/A</v>
      </c>
      <c r="Q776" s="21" t="e">
        <f t="shared" si="379"/>
        <v>#N/A</v>
      </c>
      <c r="R776" s="21" t="e">
        <f t="shared" si="380"/>
        <v>#N/A</v>
      </c>
      <c r="S776" s="21" t="e">
        <f t="shared" si="381"/>
        <v>#N/A</v>
      </c>
      <c r="T776" s="29" t="e">
        <f t="shared" si="374"/>
        <v>#N/A</v>
      </c>
      <c r="U776" s="34">
        <f t="shared" si="382"/>
        <v>0</v>
      </c>
      <c r="V776" s="16">
        <f t="shared" ca="1" si="385"/>
        <v>44139</v>
      </c>
      <c r="W776" s="56">
        <f t="shared" ca="1" si="386"/>
        <v>10</v>
      </c>
      <c r="X776" s="56">
        <f t="shared" ca="1" si="387"/>
        <v>2020</v>
      </c>
      <c r="Y776" s="55" t="str">
        <f t="shared" ca="1" si="388"/>
        <v>10-2020</v>
      </c>
      <c r="Z776" s="51">
        <f ca="1">IFERROR(VLOOKUP(Y776,IPC!$E$2:$F$1745,2,0),IPC!$H$1)</f>
        <v>138.32155800000001</v>
      </c>
      <c r="AA776" s="48">
        <f t="shared" si="383"/>
        <v>1</v>
      </c>
      <c r="AB776" s="48">
        <f t="shared" si="384"/>
        <v>1900</v>
      </c>
      <c r="AC776" s="32" t="str">
        <f t="shared" si="389"/>
        <v>1-1900</v>
      </c>
      <c r="AD776" s="50">
        <f>IFERROR(VLOOKUP(AC776,IPC!$E$2:$F$1745,2,0),IPC!$H$1)</f>
        <v>138.32155800000001</v>
      </c>
    </row>
    <row r="777" spans="10:30" x14ac:dyDescent="0.25">
      <c r="J777" s="44" t="str">
        <f t="shared" si="372"/>
        <v/>
      </c>
      <c r="K777" s="33" t="str">
        <f t="shared" ca="1" si="376"/>
        <v/>
      </c>
      <c r="L777" s="108">
        <f t="shared" ca="1" si="375"/>
        <v>0</v>
      </c>
      <c r="M777" s="44" t="str">
        <f t="shared" si="373"/>
        <v/>
      </c>
      <c r="N777" s="45" t="str">
        <f t="shared" ca="1" si="377"/>
        <v/>
      </c>
      <c r="O777" s="108">
        <f t="shared" si="371"/>
        <v>0</v>
      </c>
      <c r="P777" s="21" t="e">
        <f t="shared" si="378"/>
        <v>#N/A</v>
      </c>
      <c r="Q777" s="21" t="e">
        <f t="shared" si="379"/>
        <v>#N/A</v>
      </c>
      <c r="R777" s="21" t="e">
        <f t="shared" si="380"/>
        <v>#N/A</v>
      </c>
      <c r="S777" s="21" t="e">
        <f t="shared" si="381"/>
        <v>#N/A</v>
      </c>
      <c r="T777" s="29" t="e">
        <f t="shared" si="374"/>
        <v>#N/A</v>
      </c>
      <c r="U777" s="34">
        <f t="shared" si="382"/>
        <v>0</v>
      </c>
      <c r="V777" s="16">
        <f t="shared" ca="1" si="385"/>
        <v>44139</v>
      </c>
      <c r="W777" s="56">
        <f t="shared" ca="1" si="386"/>
        <v>10</v>
      </c>
      <c r="X777" s="56">
        <f t="shared" ca="1" si="387"/>
        <v>2020</v>
      </c>
      <c r="Y777" s="55" t="str">
        <f t="shared" ca="1" si="388"/>
        <v>10-2020</v>
      </c>
      <c r="Z777" s="51">
        <f ca="1">IFERROR(VLOOKUP(Y777,IPC!$E$2:$F$1745,2,0),IPC!$H$1)</f>
        <v>138.32155800000001</v>
      </c>
      <c r="AA777" s="48">
        <f t="shared" si="383"/>
        <v>1</v>
      </c>
      <c r="AB777" s="48">
        <f t="shared" si="384"/>
        <v>1900</v>
      </c>
      <c r="AC777" s="32" t="str">
        <f t="shared" si="389"/>
        <v>1-1900</v>
      </c>
      <c r="AD777" s="50">
        <f>IFERROR(VLOOKUP(AC777,IPC!$E$2:$F$1745,2,0),IPC!$H$1)</f>
        <v>138.32155800000001</v>
      </c>
    </row>
    <row r="778" spans="10:30" x14ac:dyDescent="0.25">
      <c r="J778" s="44" t="str">
        <f t="shared" si="372"/>
        <v/>
      </c>
      <c r="K778" s="33" t="str">
        <f t="shared" ca="1" si="376"/>
        <v/>
      </c>
      <c r="L778" s="108">
        <f t="shared" ca="1" si="375"/>
        <v>0</v>
      </c>
      <c r="M778" s="44" t="str">
        <f t="shared" si="373"/>
        <v/>
      </c>
      <c r="N778" s="45" t="str">
        <f t="shared" ca="1" si="377"/>
        <v/>
      </c>
      <c r="O778" s="108">
        <f t="shared" si="371"/>
        <v>0</v>
      </c>
      <c r="P778" s="21" t="e">
        <f t="shared" si="378"/>
        <v>#N/A</v>
      </c>
      <c r="Q778" s="21" t="e">
        <f t="shared" si="379"/>
        <v>#N/A</v>
      </c>
      <c r="R778" s="21" t="e">
        <f t="shared" si="380"/>
        <v>#N/A</v>
      </c>
      <c r="S778" s="21" t="e">
        <f t="shared" si="381"/>
        <v>#N/A</v>
      </c>
      <c r="T778" s="29" t="e">
        <f t="shared" si="374"/>
        <v>#N/A</v>
      </c>
      <c r="U778" s="34">
        <f t="shared" si="382"/>
        <v>0</v>
      </c>
      <c r="V778" s="16">
        <f t="shared" ca="1" si="385"/>
        <v>44139</v>
      </c>
      <c r="W778" s="56">
        <f t="shared" ca="1" si="386"/>
        <v>10</v>
      </c>
      <c r="X778" s="56">
        <f t="shared" ca="1" si="387"/>
        <v>2020</v>
      </c>
      <c r="Y778" s="55" t="str">
        <f t="shared" ca="1" si="388"/>
        <v>10-2020</v>
      </c>
      <c r="Z778" s="51">
        <f ca="1">IFERROR(VLOOKUP(Y778,IPC!$E$2:$F$1745,2,0),IPC!$H$1)</f>
        <v>138.32155800000001</v>
      </c>
      <c r="AA778" s="48">
        <f t="shared" si="383"/>
        <v>1</v>
      </c>
      <c r="AB778" s="48">
        <f t="shared" si="384"/>
        <v>1900</v>
      </c>
      <c r="AC778" s="32" t="str">
        <f t="shared" si="389"/>
        <v>1-1900</v>
      </c>
      <c r="AD778" s="50">
        <f>IFERROR(VLOOKUP(AC778,IPC!$E$2:$F$1745,2,0),IPC!$H$1)</f>
        <v>138.32155800000001</v>
      </c>
    </row>
    <row r="779" spans="10:30" x14ac:dyDescent="0.25">
      <c r="J779" s="44" t="str">
        <f t="shared" si="372"/>
        <v/>
      </c>
      <c r="K779" s="33" t="str">
        <f t="shared" ca="1" si="376"/>
        <v/>
      </c>
      <c r="L779" s="108">
        <f t="shared" ca="1" si="375"/>
        <v>0</v>
      </c>
      <c r="M779" s="44" t="str">
        <f t="shared" si="373"/>
        <v/>
      </c>
      <c r="N779" s="45" t="str">
        <f t="shared" ca="1" si="377"/>
        <v/>
      </c>
      <c r="O779" s="108">
        <f t="shared" si="371"/>
        <v>0</v>
      </c>
      <c r="P779" s="21" t="e">
        <f t="shared" si="378"/>
        <v>#N/A</v>
      </c>
      <c r="Q779" s="21" t="e">
        <f t="shared" si="379"/>
        <v>#N/A</v>
      </c>
      <c r="R779" s="21" t="e">
        <f t="shared" si="380"/>
        <v>#N/A</v>
      </c>
      <c r="S779" s="21" t="e">
        <f t="shared" si="381"/>
        <v>#N/A</v>
      </c>
      <c r="T779" s="29" t="e">
        <f t="shared" si="374"/>
        <v>#N/A</v>
      </c>
      <c r="U779" s="34">
        <f t="shared" si="382"/>
        <v>0</v>
      </c>
      <c r="V779" s="16">
        <f t="shared" ca="1" si="385"/>
        <v>44139</v>
      </c>
      <c r="W779" s="56">
        <f t="shared" ca="1" si="386"/>
        <v>10</v>
      </c>
      <c r="X779" s="56">
        <f t="shared" ca="1" si="387"/>
        <v>2020</v>
      </c>
      <c r="Y779" s="55" t="str">
        <f t="shared" ca="1" si="388"/>
        <v>10-2020</v>
      </c>
      <c r="Z779" s="51">
        <f ca="1">IFERROR(VLOOKUP(Y779,IPC!$E$2:$F$1745,2,0),IPC!$H$1)</f>
        <v>138.32155800000001</v>
      </c>
      <c r="AA779" s="48">
        <f t="shared" si="383"/>
        <v>1</v>
      </c>
      <c r="AB779" s="48">
        <f t="shared" si="384"/>
        <v>1900</v>
      </c>
      <c r="AC779" s="32" t="str">
        <f t="shared" si="389"/>
        <v>1-1900</v>
      </c>
      <c r="AD779" s="50">
        <f>IFERROR(VLOOKUP(AC779,IPC!$E$2:$F$1745,2,0),IPC!$H$1)</f>
        <v>138.32155800000001</v>
      </c>
    </row>
    <row r="780" spans="10:30" x14ac:dyDescent="0.25">
      <c r="J780" s="44" t="str">
        <f t="shared" si="372"/>
        <v/>
      </c>
      <c r="K780" s="33" t="str">
        <f t="shared" ca="1" si="376"/>
        <v/>
      </c>
      <c r="L780" s="108">
        <f t="shared" ca="1" si="375"/>
        <v>0</v>
      </c>
      <c r="M780" s="44" t="str">
        <f t="shared" si="373"/>
        <v/>
      </c>
      <c r="N780" s="45" t="str">
        <f t="shared" ca="1" si="377"/>
        <v/>
      </c>
      <c r="O780" s="108">
        <f t="shared" si="371"/>
        <v>0</v>
      </c>
      <c r="P780" s="21" t="e">
        <f t="shared" si="378"/>
        <v>#N/A</v>
      </c>
      <c r="Q780" s="21" t="e">
        <f t="shared" si="379"/>
        <v>#N/A</v>
      </c>
      <c r="R780" s="21" t="e">
        <f t="shared" si="380"/>
        <v>#N/A</v>
      </c>
      <c r="S780" s="21" t="e">
        <f t="shared" si="381"/>
        <v>#N/A</v>
      </c>
      <c r="T780" s="29" t="e">
        <f t="shared" si="374"/>
        <v>#N/A</v>
      </c>
      <c r="U780" s="34">
        <f t="shared" si="382"/>
        <v>0</v>
      </c>
      <c r="V780" s="16">
        <f t="shared" ca="1" si="385"/>
        <v>44139</v>
      </c>
      <c r="W780" s="56">
        <f t="shared" ca="1" si="386"/>
        <v>10</v>
      </c>
      <c r="X780" s="56">
        <f t="shared" ca="1" si="387"/>
        <v>2020</v>
      </c>
      <c r="Y780" s="55" t="str">
        <f t="shared" ca="1" si="388"/>
        <v>10-2020</v>
      </c>
      <c r="Z780" s="51">
        <f ca="1">IFERROR(VLOOKUP(Y780,IPC!$E$2:$F$1745,2,0),IPC!$H$1)</f>
        <v>138.32155800000001</v>
      </c>
      <c r="AA780" s="48">
        <f t="shared" si="383"/>
        <v>1</v>
      </c>
      <c r="AB780" s="48">
        <f t="shared" si="384"/>
        <v>1900</v>
      </c>
      <c r="AC780" s="32" t="str">
        <f t="shared" si="389"/>
        <v>1-1900</v>
      </c>
      <c r="AD780" s="50">
        <f>IFERROR(VLOOKUP(AC780,IPC!$E$2:$F$1745,2,0),IPC!$H$1)</f>
        <v>138.32155800000001</v>
      </c>
    </row>
    <row r="781" spans="10:30" x14ac:dyDescent="0.25">
      <c r="J781" s="44" t="str">
        <f t="shared" si="372"/>
        <v/>
      </c>
      <c r="K781" s="33" t="str">
        <f t="shared" ca="1" si="376"/>
        <v/>
      </c>
      <c r="L781" s="108">
        <f t="shared" ca="1" si="375"/>
        <v>0</v>
      </c>
      <c r="M781" s="44" t="str">
        <f t="shared" si="373"/>
        <v/>
      </c>
      <c r="N781" s="45" t="str">
        <f t="shared" ca="1" si="377"/>
        <v/>
      </c>
      <c r="O781" s="108">
        <f t="shared" si="371"/>
        <v>0</v>
      </c>
      <c r="P781" s="21" t="e">
        <f t="shared" si="378"/>
        <v>#N/A</v>
      </c>
      <c r="Q781" s="21" t="e">
        <f t="shared" si="379"/>
        <v>#N/A</v>
      </c>
      <c r="R781" s="21" t="e">
        <f t="shared" si="380"/>
        <v>#N/A</v>
      </c>
      <c r="S781" s="21" t="e">
        <f t="shared" si="381"/>
        <v>#N/A</v>
      </c>
      <c r="T781" s="29" t="e">
        <f t="shared" si="374"/>
        <v>#N/A</v>
      </c>
      <c r="U781" s="34">
        <f t="shared" si="382"/>
        <v>0</v>
      </c>
      <c r="V781" s="16">
        <f t="shared" ca="1" si="385"/>
        <v>44139</v>
      </c>
      <c r="W781" s="56">
        <f t="shared" ca="1" si="386"/>
        <v>10</v>
      </c>
      <c r="X781" s="56">
        <f t="shared" ca="1" si="387"/>
        <v>2020</v>
      </c>
      <c r="Y781" s="55" t="str">
        <f t="shared" ca="1" si="388"/>
        <v>10-2020</v>
      </c>
      <c r="Z781" s="51">
        <f ca="1">IFERROR(VLOOKUP(Y781,IPC!$E$2:$F$1745,2,0),IPC!$H$1)</f>
        <v>138.32155800000001</v>
      </c>
      <c r="AA781" s="48">
        <f t="shared" si="383"/>
        <v>1</v>
      </c>
      <c r="AB781" s="48">
        <f t="shared" si="384"/>
        <v>1900</v>
      </c>
      <c r="AC781" s="32" t="str">
        <f t="shared" si="389"/>
        <v>1-1900</v>
      </c>
      <c r="AD781" s="50">
        <f>IFERROR(VLOOKUP(AC781,IPC!$E$2:$F$1745,2,0),IPC!$H$1)</f>
        <v>138.32155800000001</v>
      </c>
    </row>
    <row r="782" spans="10:30" x14ac:dyDescent="0.25">
      <c r="J782" s="44" t="str">
        <f t="shared" si="372"/>
        <v/>
      </c>
      <c r="K782" s="33" t="str">
        <f t="shared" ca="1" si="376"/>
        <v/>
      </c>
      <c r="L782" s="108">
        <f t="shared" ca="1" si="375"/>
        <v>0</v>
      </c>
      <c r="M782" s="44" t="str">
        <f t="shared" si="373"/>
        <v/>
      </c>
      <c r="N782" s="45" t="str">
        <f t="shared" ca="1" si="377"/>
        <v/>
      </c>
      <c r="O782" s="108">
        <f t="shared" si="371"/>
        <v>0</v>
      </c>
      <c r="P782" s="21" t="e">
        <f t="shared" si="378"/>
        <v>#N/A</v>
      </c>
      <c r="Q782" s="21" t="e">
        <f t="shared" si="379"/>
        <v>#N/A</v>
      </c>
      <c r="R782" s="21" t="e">
        <f t="shared" si="380"/>
        <v>#N/A</v>
      </c>
      <c r="S782" s="21" t="e">
        <f t="shared" si="381"/>
        <v>#N/A</v>
      </c>
      <c r="T782" s="29" t="e">
        <f t="shared" si="374"/>
        <v>#N/A</v>
      </c>
      <c r="U782" s="34">
        <f t="shared" si="382"/>
        <v>0</v>
      </c>
      <c r="V782" s="16">
        <f t="shared" ca="1" si="385"/>
        <v>44139</v>
      </c>
      <c r="W782" s="56">
        <f t="shared" ca="1" si="386"/>
        <v>10</v>
      </c>
      <c r="X782" s="56">
        <f t="shared" ca="1" si="387"/>
        <v>2020</v>
      </c>
      <c r="Y782" s="55" t="str">
        <f t="shared" ca="1" si="388"/>
        <v>10-2020</v>
      </c>
      <c r="Z782" s="51">
        <f ca="1">IFERROR(VLOOKUP(Y782,IPC!$E$2:$F$1745,2,0),IPC!$H$1)</f>
        <v>138.32155800000001</v>
      </c>
      <c r="AA782" s="48">
        <f t="shared" si="383"/>
        <v>1</v>
      </c>
      <c r="AB782" s="48">
        <f t="shared" si="384"/>
        <v>1900</v>
      </c>
      <c r="AC782" s="32" t="str">
        <f t="shared" si="389"/>
        <v>1-1900</v>
      </c>
      <c r="AD782" s="50">
        <f>IFERROR(VLOOKUP(AC782,IPC!$E$2:$F$1745,2,0),IPC!$H$1)</f>
        <v>138.32155800000001</v>
      </c>
    </row>
    <row r="783" spans="10:30" x14ac:dyDescent="0.25">
      <c r="J783" s="44" t="str">
        <f t="shared" si="372"/>
        <v/>
      </c>
      <c r="K783" s="33" t="str">
        <f t="shared" ca="1" si="376"/>
        <v/>
      </c>
      <c r="L783" s="108">
        <f t="shared" ca="1" si="375"/>
        <v>0</v>
      </c>
      <c r="M783" s="44" t="str">
        <f t="shared" si="373"/>
        <v/>
      </c>
      <c r="N783" s="45" t="str">
        <f t="shared" ca="1" si="377"/>
        <v/>
      </c>
      <c r="O783" s="108">
        <f t="shared" si="371"/>
        <v>0</v>
      </c>
      <c r="P783" s="21" t="e">
        <f t="shared" si="378"/>
        <v>#N/A</v>
      </c>
      <c r="Q783" s="21" t="e">
        <f t="shared" si="379"/>
        <v>#N/A</v>
      </c>
      <c r="R783" s="21" t="e">
        <f t="shared" si="380"/>
        <v>#N/A</v>
      </c>
      <c r="S783" s="21" t="e">
        <f t="shared" si="381"/>
        <v>#N/A</v>
      </c>
      <c r="T783" s="29" t="e">
        <f t="shared" si="374"/>
        <v>#N/A</v>
      </c>
      <c r="U783" s="34">
        <f t="shared" si="382"/>
        <v>0</v>
      </c>
      <c r="V783" s="16">
        <f t="shared" ca="1" si="385"/>
        <v>44139</v>
      </c>
      <c r="W783" s="56">
        <f t="shared" ca="1" si="386"/>
        <v>10</v>
      </c>
      <c r="X783" s="56">
        <f t="shared" ca="1" si="387"/>
        <v>2020</v>
      </c>
      <c r="Y783" s="55" t="str">
        <f t="shared" ca="1" si="388"/>
        <v>10-2020</v>
      </c>
      <c r="Z783" s="51">
        <f ca="1">IFERROR(VLOOKUP(Y783,IPC!$E$2:$F$1745,2,0),IPC!$H$1)</f>
        <v>138.32155800000001</v>
      </c>
      <c r="AA783" s="48">
        <f t="shared" si="383"/>
        <v>1</v>
      </c>
      <c r="AB783" s="48">
        <f t="shared" si="384"/>
        <v>1900</v>
      </c>
      <c r="AC783" s="32" t="str">
        <f t="shared" si="389"/>
        <v>1-1900</v>
      </c>
      <c r="AD783" s="50">
        <f>IFERROR(VLOOKUP(AC783,IPC!$E$2:$F$1745,2,0),IPC!$H$1)</f>
        <v>138.32155800000001</v>
      </c>
    </row>
    <row r="784" spans="10:30" x14ac:dyDescent="0.25">
      <c r="J784" s="44" t="str">
        <f t="shared" si="372"/>
        <v/>
      </c>
      <c r="K784" s="33" t="str">
        <f t="shared" ca="1" si="376"/>
        <v/>
      </c>
      <c r="L784" s="108">
        <f t="shared" ca="1" si="375"/>
        <v>0</v>
      </c>
      <c r="M784" s="44" t="str">
        <f t="shared" si="373"/>
        <v/>
      </c>
      <c r="N784" s="45" t="str">
        <f t="shared" ca="1" si="377"/>
        <v/>
      </c>
      <c r="O784" s="108">
        <f t="shared" si="371"/>
        <v>0</v>
      </c>
      <c r="P784" s="21" t="e">
        <f t="shared" si="378"/>
        <v>#N/A</v>
      </c>
      <c r="Q784" s="21" t="e">
        <f t="shared" si="379"/>
        <v>#N/A</v>
      </c>
      <c r="R784" s="21" t="e">
        <f t="shared" si="380"/>
        <v>#N/A</v>
      </c>
      <c r="S784" s="21" t="e">
        <f t="shared" si="381"/>
        <v>#N/A</v>
      </c>
      <c r="T784" s="29" t="e">
        <f t="shared" si="374"/>
        <v>#N/A</v>
      </c>
      <c r="U784" s="34">
        <f t="shared" si="382"/>
        <v>0</v>
      </c>
      <c r="V784" s="16">
        <f t="shared" ca="1" si="385"/>
        <v>44139</v>
      </c>
      <c r="W784" s="56">
        <f t="shared" ca="1" si="386"/>
        <v>10</v>
      </c>
      <c r="X784" s="56">
        <f t="shared" ca="1" si="387"/>
        <v>2020</v>
      </c>
      <c r="Y784" s="55" t="str">
        <f t="shared" ca="1" si="388"/>
        <v>10-2020</v>
      </c>
      <c r="Z784" s="51">
        <f ca="1">IFERROR(VLOOKUP(Y784,IPC!$E$2:$F$1745,2,0),IPC!$H$1)</f>
        <v>138.32155800000001</v>
      </c>
      <c r="AA784" s="48">
        <f t="shared" si="383"/>
        <v>1</v>
      </c>
      <c r="AB784" s="48">
        <f t="shared" si="384"/>
        <v>1900</v>
      </c>
      <c r="AC784" s="32" t="str">
        <f t="shared" si="389"/>
        <v>1-1900</v>
      </c>
      <c r="AD784" s="50">
        <f>IFERROR(VLOOKUP(AC784,IPC!$E$2:$F$1745,2,0),IPC!$H$1)</f>
        <v>138.32155800000001</v>
      </c>
    </row>
    <row r="785" spans="10:30" x14ac:dyDescent="0.25">
      <c r="J785" s="44" t="str">
        <f t="shared" si="372"/>
        <v/>
      </c>
      <c r="K785" s="33" t="str">
        <f t="shared" ca="1" si="376"/>
        <v/>
      </c>
      <c r="L785" s="108">
        <f t="shared" ca="1" si="375"/>
        <v>0</v>
      </c>
      <c r="M785" s="44" t="str">
        <f t="shared" si="373"/>
        <v/>
      </c>
      <c r="N785" s="45" t="str">
        <f t="shared" ca="1" si="377"/>
        <v/>
      </c>
      <c r="O785" s="108">
        <f t="shared" si="371"/>
        <v>0</v>
      </c>
      <c r="P785" s="21" t="e">
        <f t="shared" si="378"/>
        <v>#N/A</v>
      </c>
      <c r="Q785" s="21" t="e">
        <f t="shared" si="379"/>
        <v>#N/A</v>
      </c>
      <c r="R785" s="21" t="e">
        <f t="shared" si="380"/>
        <v>#N/A</v>
      </c>
      <c r="S785" s="21" t="e">
        <f t="shared" si="381"/>
        <v>#N/A</v>
      </c>
      <c r="T785" s="29" t="e">
        <f t="shared" si="374"/>
        <v>#N/A</v>
      </c>
      <c r="U785" s="34">
        <f t="shared" si="382"/>
        <v>0</v>
      </c>
      <c r="V785" s="16">
        <f t="shared" ca="1" si="385"/>
        <v>44139</v>
      </c>
      <c r="W785" s="56">
        <f t="shared" ca="1" si="386"/>
        <v>10</v>
      </c>
      <c r="X785" s="56">
        <f t="shared" ca="1" si="387"/>
        <v>2020</v>
      </c>
      <c r="Y785" s="55" t="str">
        <f t="shared" ca="1" si="388"/>
        <v>10-2020</v>
      </c>
      <c r="Z785" s="51">
        <f ca="1">IFERROR(VLOOKUP(Y785,IPC!$E$2:$F$1745,2,0),IPC!$H$1)</f>
        <v>138.32155800000001</v>
      </c>
      <c r="AA785" s="48">
        <f t="shared" si="383"/>
        <v>1</v>
      </c>
      <c r="AB785" s="48">
        <f t="shared" si="384"/>
        <v>1900</v>
      </c>
      <c r="AC785" s="32" t="str">
        <f t="shared" si="389"/>
        <v>1-1900</v>
      </c>
      <c r="AD785" s="50">
        <f>IFERROR(VLOOKUP(AC785,IPC!$E$2:$F$1745,2,0),IPC!$H$1)</f>
        <v>138.32155800000001</v>
      </c>
    </row>
    <row r="786" spans="10:30" x14ac:dyDescent="0.25">
      <c r="J786" s="44" t="str">
        <f t="shared" si="372"/>
        <v/>
      </c>
      <c r="K786" s="33" t="str">
        <f t="shared" ca="1" si="376"/>
        <v/>
      </c>
      <c r="L786" s="108">
        <f t="shared" ca="1" si="375"/>
        <v>0</v>
      </c>
      <c r="M786" s="44" t="str">
        <f t="shared" si="373"/>
        <v/>
      </c>
      <c r="N786" s="45" t="str">
        <f t="shared" ca="1" si="377"/>
        <v/>
      </c>
      <c r="O786" s="108">
        <f t="shared" si="371"/>
        <v>0</v>
      </c>
      <c r="P786" s="21" t="e">
        <f t="shared" si="378"/>
        <v>#N/A</v>
      </c>
      <c r="Q786" s="21" t="e">
        <f t="shared" si="379"/>
        <v>#N/A</v>
      </c>
      <c r="R786" s="21" t="e">
        <f t="shared" si="380"/>
        <v>#N/A</v>
      </c>
      <c r="S786" s="21" t="e">
        <f t="shared" si="381"/>
        <v>#N/A</v>
      </c>
      <c r="T786" s="29" t="e">
        <f t="shared" si="374"/>
        <v>#N/A</v>
      </c>
      <c r="U786" s="34">
        <f t="shared" si="382"/>
        <v>0</v>
      </c>
      <c r="V786" s="16">
        <f t="shared" ca="1" si="385"/>
        <v>44139</v>
      </c>
      <c r="W786" s="56">
        <f t="shared" ca="1" si="386"/>
        <v>10</v>
      </c>
      <c r="X786" s="56">
        <f t="shared" ca="1" si="387"/>
        <v>2020</v>
      </c>
      <c r="Y786" s="55" t="str">
        <f t="shared" ca="1" si="388"/>
        <v>10-2020</v>
      </c>
      <c r="Z786" s="51">
        <f ca="1">IFERROR(VLOOKUP(Y786,IPC!$E$2:$F$1745,2,0),IPC!$H$1)</f>
        <v>138.32155800000001</v>
      </c>
      <c r="AA786" s="48">
        <f t="shared" si="383"/>
        <v>1</v>
      </c>
      <c r="AB786" s="48">
        <f t="shared" si="384"/>
        <v>1900</v>
      </c>
      <c r="AC786" s="32" t="str">
        <f t="shared" si="389"/>
        <v>1-1900</v>
      </c>
      <c r="AD786" s="50">
        <f>IFERROR(VLOOKUP(AC786,IPC!$E$2:$F$1745,2,0),IPC!$H$1)</f>
        <v>138.32155800000001</v>
      </c>
    </row>
    <row r="787" spans="10:30" x14ac:dyDescent="0.25">
      <c r="J787" s="44" t="str">
        <f t="shared" si="372"/>
        <v/>
      </c>
      <c r="K787" s="33" t="str">
        <f t="shared" ca="1" si="376"/>
        <v/>
      </c>
      <c r="L787" s="108">
        <f t="shared" ca="1" si="375"/>
        <v>0</v>
      </c>
      <c r="M787" s="44" t="str">
        <f t="shared" si="373"/>
        <v/>
      </c>
      <c r="N787" s="45" t="str">
        <f t="shared" ca="1" si="377"/>
        <v/>
      </c>
      <c r="O787" s="108">
        <f t="shared" si="371"/>
        <v>0</v>
      </c>
      <c r="P787" s="21" t="e">
        <f t="shared" si="378"/>
        <v>#N/A</v>
      </c>
      <c r="Q787" s="21" t="e">
        <f t="shared" si="379"/>
        <v>#N/A</v>
      </c>
      <c r="R787" s="21" t="e">
        <f t="shared" si="380"/>
        <v>#N/A</v>
      </c>
      <c r="S787" s="21" t="e">
        <f t="shared" si="381"/>
        <v>#N/A</v>
      </c>
      <c r="T787" s="29" t="e">
        <f t="shared" si="374"/>
        <v>#N/A</v>
      </c>
      <c r="U787" s="34">
        <f t="shared" si="382"/>
        <v>0</v>
      </c>
      <c r="V787" s="16">
        <f t="shared" ca="1" si="385"/>
        <v>44139</v>
      </c>
      <c r="W787" s="56">
        <f t="shared" ca="1" si="386"/>
        <v>10</v>
      </c>
      <c r="X787" s="56">
        <f t="shared" ca="1" si="387"/>
        <v>2020</v>
      </c>
      <c r="Y787" s="55" t="str">
        <f t="shared" ca="1" si="388"/>
        <v>10-2020</v>
      </c>
      <c r="Z787" s="51">
        <f ca="1">IFERROR(VLOOKUP(Y787,IPC!$E$2:$F$1745,2,0),IPC!$H$1)</f>
        <v>138.32155800000001</v>
      </c>
      <c r="AA787" s="48">
        <f t="shared" si="383"/>
        <v>1</v>
      </c>
      <c r="AB787" s="48">
        <f t="shared" si="384"/>
        <v>1900</v>
      </c>
      <c r="AC787" s="32" t="str">
        <f t="shared" si="389"/>
        <v>1-1900</v>
      </c>
      <c r="AD787" s="50">
        <f>IFERROR(VLOOKUP(AC787,IPC!$E$2:$F$1745,2,0),IPC!$H$1)</f>
        <v>138.32155800000001</v>
      </c>
    </row>
    <row r="788" spans="10:30" x14ac:dyDescent="0.25">
      <c r="J788" s="44" t="str">
        <f t="shared" si="372"/>
        <v/>
      </c>
      <c r="K788" s="33" t="str">
        <f t="shared" ca="1" si="376"/>
        <v/>
      </c>
      <c r="L788" s="108">
        <f t="shared" ca="1" si="375"/>
        <v>0</v>
      </c>
      <c r="M788" s="44" t="str">
        <f t="shared" si="373"/>
        <v/>
      </c>
      <c r="N788" s="45" t="str">
        <f t="shared" ca="1" si="377"/>
        <v/>
      </c>
      <c r="O788" s="108">
        <f t="shared" ref="O788:O851" si="390">+IF(M788="Provisión contable",N788,0)</f>
        <v>0</v>
      </c>
      <c r="P788" s="21" t="e">
        <f t="shared" si="378"/>
        <v>#N/A</v>
      </c>
      <c r="Q788" s="21" t="e">
        <f t="shared" si="379"/>
        <v>#N/A</v>
      </c>
      <c r="R788" s="21" t="e">
        <f t="shared" si="380"/>
        <v>#N/A</v>
      </c>
      <c r="S788" s="21" t="e">
        <f t="shared" si="381"/>
        <v>#N/A</v>
      </c>
      <c r="T788" s="29" t="e">
        <f t="shared" si="374"/>
        <v>#N/A</v>
      </c>
      <c r="U788" s="34">
        <f t="shared" si="382"/>
        <v>0</v>
      </c>
      <c r="V788" s="16">
        <f t="shared" ca="1" si="385"/>
        <v>44139</v>
      </c>
      <c r="W788" s="56">
        <f t="shared" ca="1" si="386"/>
        <v>10</v>
      </c>
      <c r="X788" s="56">
        <f t="shared" ca="1" si="387"/>
        <v>2020</v>
      </c>
      <c r="Y788" s="55" t="str">
        <f t="shared" ca="1" si="388"/>
        <v>10-2020</v>
      </c>
      <c r="Z788" s="51">
        <f ca="1">IFERROR(VLOOKUP(Y788,IPC!$E$2:$F$1745,2,0),IPC!$H$1)</f>
        <v>138.32155800000001</v>
      </c>
      <c r="AA788" s="48">
        <f t="shared" si="383"/>
        <v>1</v>
      </c>
      <c r="AB788" s="48">
        <f t="shared" si="384"/>
        <v>1900</v>
      </c>
      <c r="AC788" s="32" t="str">
        <f t="shared" si="389"/>
        <v>1-1900</v>
      </c>
      <c r="AD788" s="50">
        <f>IFERROR(VLOOKUP(AC788,IPC!$E$2:$F$1745,2,0),IPC!$H$1)</f>
        <v>138.32155800000001</v>
      </c>
    </row>
    <row r="789" spans="10:30" x14ac:dyDescent="0.25">
      <c r="J789" s="44" t="str">
        <f t="shared" si="372"/>
        <v/>
      </c>
      <c r="K789" s="33" t="str">
        <f t="shared" ca="1" si="376"/>
        <v/>
      </c>
      <c r="L789" s="108">
        <f t="shared" ca="1" si="375"/>
        <v>0</v>
      </c>
      <c r="M789" s="44" t="str">
        <f t="shared" si="373"/>
        <v/>
      </c>
      <c r="N789" s="45" t="str">
        <f t="shared" ca="1" si="377"/>
        <v/>
      </c>
      <c r="O789" s="108">
        <f t="shared" si="390"/>
        <v>0</v>
      </c>
      <c r="P789" s="21" t="e">
        <f t="shared" si="378"/>
        <v>#N/A</v>
      </c>
      <c r="Q789" s="21" t="e">
        <f t="shared" si="379"/>
        <v>#N/A</v>
      </c>
      <c r="R789" s="21" t="e">
        <f t="shared" si="380"/>
        <v>#N/A</v>
      </c>
      <c r="S789" s="21" t="e">
        <f t="shared" si="381"/>
        <v>#N/A</v>
      </c>
      <c r="T789" s="29" t="e">
        <f t="shared" si="374"/>
        <v>#N/A</v>
      </c>
      <c r="U789" s="34">
        <f t="shared" si="382"/>
        <v>0</v>
      </c>
      <c r="V789" s="16">
        <f t="shared" ca="1" si="385"/>
        <v>44139</v>
      </c>
      <c r="W789" s="56">
        <f t="shared" ca="1" si="386"/>
        <v>10</v>
      </c>
      <c r="X789" s="56">
        <f t="shared" ca="1" si="387"/>
        <v>2020</v>
      </c>
      <c r="Y789" s="55" t="str">
        <f t="shared" ca="1" si="388"/>
        <v>10-2020</v>
      </c>
      <c r="Z789" s="51">
        <f ca="1">IFERROR(VLOOKUP(Y789,IPC!$E$2:$F$1745,2,0),IPC!$H$1)</f>
        <v>138.32155800000001</v>
      </c>
      <c r="AA789" s="48">
        <f t="shared" si="383"/>
        <v>1</v>
      </c>
      <c r="AB789" s="48">
        <f t="shared" si="384"/>
        <v>1900</v>
      </c>
      <c r="AC789" s="32" t="str">
        <f t="shared" si="389"/>
        <v>1-1900</v>
      </c>
      <c r="AD789" s="50">
        <f>IFERROR(VLOOKUP(AC789,IPC!$E$2:$F$1745,2,0),IPC!$H$1)</f>
        <v>138.32155800000001</v>
      </c>
    </row>
    <row r="790" spans="10:30" x14ac:dyDescent="0.25">
      <c r="J790" s="44" t="str">
        <f t="shared" si="372"/>
        <v/>
      </c>
      <c r="K790" s="33" t="str">
        <f t="shared" ca="1" si="376"/>
        <v/>
      </c>
      <c r="L790" s="108">
        <f t="shared" ca="1" si="375"/>
        <v>0</v>
      </c>
      <c r="M790" s="44" t="str">
        <f t="shared" si="373"/>
        <v/>
      </c>
      <c r="N790" s="45" t="str">
        <f t="shared" ca="1" si="377"/>
        <v/>
      </c>
      <c r="O790" s="108">
        <f t="shared" si="390"/>
        <v>0</v>
      </c>
      <c r="P790" s="21" t="e">
        <f t="shared" si="378"/>
        <v>#N/A</v>
      </c>
      <c r="Q790" s="21" t="e">
        <f t="shared" si="379"/>
        <v>#N/A</v>
      </c>
      <c r="R790" s="21" t="e">
        <f t="shared" si="380"/>
        <v>#N/A</v>
      </c>
      <c r="S790" s="21" t="e">
        <f t="shared" si="381"/>
        <v>#N/A</v>
      </c>
      <c r="T790" s="29" t="e">
        <f t="shared" si="374"/>
        <v>#N/A</v>
      </c>
      <c r="U790" s="34">
        <f t="shared" si="382"/>
        <v>0</v>
      </c>
      <c r="V790" s="16">
        <f t="shared" ca="1" si="385"/>
        <v>44139</v>
      </c>
      <c r="W790" s="56">
        <f t="shared" ca="1" si="386"/>
        <v>10</v>
      </c>
      <c r="X790" s="56">
        <f t="shared" ca="1" si="387"/>
        <v>2020</v>
      </c>
      <c r="Y790" s="55" t="str">
        <f t="shared" ca="1" si="388"/>
        <v>10-2020</v>
      </c>
      <c r="Z790" s="51">
        <f ca="1">IFERROR(VLOOKUP(Y790,IPC!$E$2:$F$1745,2,0),IPC!$H$1)</f>
        <v>138.32155800000001</v>
      </c>
      <c r="AA790" s="48">
        <f t="shared" si="383"/>
        <v>1</v>
      </c>
      <c r="AB790" s="48">
        <f t="shared" si="384"/>
        <v>1900</v>
      </c>
      <c r="AC790" s="32" t="str">
        <f t="shared" si="389"/>
        <v>1-1900</v>
      </c>
      <c r="AD790" s="50">
        <f>IFERROR(VLOOKUP(AC790,IPC!$E$2:$F$1745,2,0),IPC!$H$1)</f>
        <v>138.32155800000001</v>
      </c>
    </row>
    <row r="791" spans="10:30" x14ac:dyDescent="0.25">
      <c r="J791" s="44" t="str">
        <f t="shared" si="372"/>
        <v/>
      </c>
      <c r="K791" s="33" t="str">
        <f t="shared" ca="1" si="376"/>
        <v/>
      </c>
      <c r="L791" s="108">
        <f t="shared" ca="1" si="375"/>
        <v>0</v>
      </c>
      <c r="M791" s="44" t="str">
        <f t="shared" si="373"/>
        <v/>
      </c>
      <c r="N791" s="45" t="str">
        <f t="shared" ca="1" si="377"/>
        <v/>
      </c>
      <c r="O791" s="108">
        <f t="shared" si="390"/>
        <v>0</v>
      </c>
      <c r="P791" s="21" t="e">
        <f t="shared" si="378"/>
        <v>#N/A</v>
      </c>
      <c r="Q791" s="21" t="e">
        <f t="shared" si="379"/>
        <v>#N/A</v>
      </c>
      <c r="R791" s="21" t="e">
        <f t="shared" si="380"/>
        <v>#N/A</v>
      </c>
      <c r="S791" s="21" t="e">
        <f t="shared" si="381"/>
        <v>#N/A</v>
      </c>
      <c r="T791" s="29" t="e">
        <f t="shared" si="374"/>
        <v>#N/A</v>
      </c>
      <c r="U791" s="34">
        <f t="shared" si="382"/>
        <v>0</v>
      </c>
      <c r="V791" s="16">
        <f t="shared" ca="1" si="385"/>
        <v>44139</v>
      </c>
      <c r="W791" s="56">
        <f t="shared" ca="1" si="386"/>
        <v>10</v>
      </c>
      <c r="X791" s="56">
        <f t="shared" ca="1" si="387"/>
        <v>2020</v>
      </c>
      <c r="Y791" s="55" t="str">
        <f t="shared" ca="1" si="388"/>
        <v>10-2020</v>
      </c>
      <c r="Z791" s="51">
        <f ca="1">IFERROR(VLOOKUP(Y791,IPC!$E$2:$F$1745,2,0),IPC!$H$1)</f>
        <v>138.32155800000001</v>
      </c>
      <c r="AA791" s="48">
        <f t="shared" si="383"/>
        <v>1</v>
      </c>
      <c r="AB791" s="48">
        <f t="shared" si="384"/>
        <v>1900</v>
      </c>
      <c r="AC791" s="32" t="str">
        <f t="shared" si="389"/>
        <v>1-1900</v>
      </c>
      <c r="AD791" s="50">
        <f>IFERROR(VLOOKUP(AC791,IPC!$E$2:$F$1745,2,0),IPC!$H$1)</f>
        <v>138.32155800000001</v>
      </c>
    </row>
    <row r="792" spans="10:30" x14ac:dyDescent="0.25">
      <c r="J792" s="44" t="str">
        <f t="shared" ref="J792:J855" si="391">IFERROR(IF(T804&gt;0.5,"ALTA",IF(AND(T804&gt;0.25,T804&lt;=0.5),"MEDIA",IF(AND(T804&gt;=0.1,T804&lt;=0.25),"BAJA",IF(AND(T804&lt;0.1),"REMOTA")))),"")</f>
        <v/>
      </c>
      <c r="K792" s="33" t="str">
        <f t="shared" ca="1" si="376"/>
        <v/>
      </c>
      <c r="L792" s="108">
        <f t="shared" ca="1" si="375"/>
        <v>0</v>
      </c>
      <c r="M792" s="44" t="str">
        <f t="shared" ref="M792:M855" si="392">IFERROR(IF(T804&gt;50%,"Provisión contable",IF(T804&lt;=10%,"No se registra","Cuentas de orden")),"")</f>
        <v/>
      </c>
      <c r="N792" s="45" t="str">
        <f t="shared" ca="1" si="377"/>
        <v/>
      </c>
      <c r="O792" s="108">
        <f t="shared" si="390"/>
        <v>0</v>
      </c>
      <c r="P792" s="21" t="e">
        <f t="shared" si="378"/>
        <v>#N/A</v>
      </c>
      <c r="Q792" s="21" t="e">
        <f t="shared" si="379"/>
        <v>#N/A</v>
      </c>
      <c r="R792" s="21" t="e">
        <f t="shared" si="380"/>
        <v>#N/A</v>
      </c>
      <c r="S792" s="21" t="e">
        <f t="shared" si="381"/>
        <v>#N/A</v>
      </c>
      <c r="T792" s="29" t="e">
        <f t="shared" si="374"/>
        <v>#N/A</v>
      </c>
      <c r="U792" s="34">
        <f t="shared" si="382"/>
        <v>0</v>
      </c>
      <c r="V792" s="16">
        <f t="shared" ca="1" si="385"/>
        <v>44139</v>
      </c>
      <c r="W792" s="56">
        <f t="shared" ca="1" si="386"/>
        <v>10</v>
      </c>
      <c r="X792" s="56">
        <f t="shared" ca="1" si="387"/>
        <v>2020</v>
      </c>
      <c r="Y792" s="55" t="str">
        <f t="shared" ca="1" si="388"/>
        <v>10-2020</v>
      </c>
      <c r="Z792" s="51">
        <f ca="1">IFERROR(VLOOKUP(Y792,IPC!$E$2:$F$1745,2,0),IPC!$H$1)</f>
        <v>138.32155800000001</v>
      </c>
      <c r="AA792" s="48">
        <f t="shared" si="383"/>
        <v>1</v>
      </c>
      <c r="AB792" s="48">
        <f t="shared" si="384"/>
        <v>1900</v>
      </c>
      <c r="AC792" s="32" t="str">
        <f t="shared" si="389"/>
        <v>1-1900</v>
      </c>
      <c r="AD792" s="50">
        <f>IFERROR(VLOOKUP(AC792,IPC!$E$2:$F$1745,2,0),IPC!$H$1)</f>
        <v>138.32155800000001</v>
      </c>
    </row>
    <row r="793" spans="10:30" x14ac:dyDescent="0.25">
      <c r="J793" s="44" t="str">
        <f t="shared" si="391"/>
        <v/>
      </c>
      <c r="K793" s="33" t="str">
        <f t="shared" ca="1" si="376"/>
        <v/>
      </c>
      <c r="L793" s="108">
        <f t="shared" ca="1" si="375"/>
        <v>0</v>
      </c>
      <c r="M793" s="44" t="str">
        <f t="shared" si="392"/>
        <v/>
      </c>
      <c r="N793" s="45" t="str">
        <f t="shared" ca="1" si="377"/>
        <v/>
      </c>
      <c r="O793" s="108">
        <f t="shared" si="390"/>
        <v>0</v>
      </c>
      <c r="P793" s="21" t="e">
        <f t="shared" si="378"/>
        <v>#N/A</v>
      </c>
      <c r="Q793" s="21" t="e">
        <f t="shared" si="379"/>
        <v>#N/A</v>
      </c>
      <c r="R793" s="21" t="e">
        <f t="shared" si="380"/>
        <v>#N/A</v>
      </c>
      <c r="S793" s="21" t="e">
        <f t="shared" si="381"/>
        <v>#N/A</v>
      </c>
      <c r="T793" s="29" t="e">
        <f t="shared" si="374"/>
        <v>#N/A</v>
      </c>
      <c r="U793" s="34">
        <f t="shared" si="382"/>
        <v>0</v>
      </c>
      <c r="V793" s="16">
        <f t="shared" ca="1" si="385"/>
        <v>44139</v>
      </c>
      <c r="W793" s="56">
        <f t="shared" ca="1" si="386"/>
        <v>10</v>
      </c>
      <c r="X793" s="56">
        <f t="shared" ca="1" si="387"/>
        <v>2020</v>
      </c>
      <c r="Y793" s="55" t="str">
        <f t="shared" ca="1" si="388"/>
        <v>10-2020</v>
      </c>
      <c r="Z793" s="51">
        <f ca="1">IFERROR(VLOOKUP(Y793,IPC!$E$2:$F$1745,2,0),IPC!$H$1)</f>
        <v>138.32155800000001</v>
      </c>
      <c r="AA793" s="48">
        <f t="shared" si="383"/>
        <v>1</v>
      </c>
      <c r="AB793" s="48">
        <f t="shared" si="384"/>
        <v>1900</v>
      </c>
      <c r="AC793" s="32" t="str">
        <f t="shared" si="389"/>
        <v>1-1900</v>
      </c>
      <c r="AD793" s="50">
        <f>IFERROR(VLOOKUP(AC793,IPC!$E$2:$F$1745,2,0),IPC!$H$1)</f>
        <v>138.32155800000001</v>
      </c>
    </row>
    <row r="794" spans="10:30" x14ac:dyDescent="0.25">
      <c r="J794" s="44" t="str">
        <f t="shared" si="391"/>
        <v/>
      </c>
      <c r="K794" s="33" t="str">
        <f t="shared" ca="1" si="376"/>
        <v/>
      </c>
      <c r="L794" s="108">
        <f t="shared" ca="1" si="375"/>
        <v>0</v>
      </c>
      <c r="M794" s="44" t="str">
        <f t="shared" si="392"/>
        <v/>
      </c>
      <c r="N794" s="45" t="str">
        <f t="shared" ca="1" si="377"/>
        <v/>
      </c>
      <c r="O794" s="108">
        <f t="shared" si="390"/>
        <v>0</v>
      </c>
      <c r="P794" s="21" t="e">
        <f t="shared" si="378"/>
        <v>#N/A</v>
      </c>
      <c r="Q794" s="21" t="e">
        <f t="shared" si="379"/>
        <v>#N/A</v>
      </c>
      <c r="R794" s="21" t="e">
        <f t="shared" si="380"/>
        <v>#N/A</v>
      </c>
      <c r="S794" s="21" t="e">
        <f t="shared" si="381"/>
        <v>#N/A</v>
      </c>
      <c r="T794" s="29" t="e">
        <f t="shared" si="374"/>
        <v>#N/A</v>
      </c>
      <c r="U794" s="34">
        <f t="shared" si="382"/>
        <v>0</v>
      </c>
      <c r="V794" s="16">
        <f t="shared" ca="1" si="385"/>
        <v>44139</v>
      </c>
      <c r="W794" s="56">
        <f t="shared" ca="1" si="386"/>
        <v>10</v>
      </c>
      <c r="X794" s="56">
        <f t="shared" ca="1" si="387"/>
        <v>2020</v>
      </c>
      <c r="Y794" s="55" t="str">
        <f t="shared" ca="1" si="388"/>
        <v>10-2020</v>
      </c>
      <c r="Z794" s="51">
        <f ca="1">IFERROR(VLOOKUP(Y794,IPC!$E$2:$F$1745,2,0),IPC!$H$1)</f>
        <v>138.32155800000001</v>
      </c>
      <c r="AA794" s="48">
        <f t="shared" si="383"/>
        <v>1</v>
      </c>
      <c r="AB794" s="48">
        <f t="shared" si="384"/>
        <v>1900</v>
      </c>
      <c r="AC794" s="32" t="str">
        <f t="shared" si="389"/>
        <v>1-1900</v>
      </c>
      <c r="AD794" s="50">
        <f>IFERROR(VLOOKUP(AC794,IPC!$E$2:$F$1745,2,0),IPC!$H$1)</f>
        <v>138.32155800000001</v>
      </c>
    </row>
    <row r="795" spans="10:30" x14ac:dyDescent="0.25">
      <c r="J795" s="44" t="str">
        <f t="shared" si="391"/>
        <v/>
      </c>
      <c r="K795" s="33" t="str">
        <f t="shared" ca="1" si="376"/>
        <v/>
      </c>
      <c r="L795" s="108">
        <f t="shared" ca="1" si="375"/>
        <v>0</v>
      </c>
      <c r="M795" s="44" t="str">
        <f t="shared" si="392"/>
        <v/>
      </c>
      <c r="N795" s="45" t="str">
        <f t="shared" ca="1" si="377"/>
        <v/>
      </c>
      <c r="O795" s="108">
        <f t="shared" si="390"/>
        <v>0</v>
      </c>
      <c r="P795" s="21" t="e">
        <f t="shared" si="378"/>
        <v>#N/A</v>
      </c>
      <c r="Q795" s="21" t="e">
        <f t="shared" si="379"/>
        <v>#N/A</v>
      </c>
      <c r="R795" s="21" t="e">
        <f t="shared" si="380"/>
        <v>#N/A</v>
      </c>
      <c r="S795" s="21" t="e">
        <f t="shared" si="381"/>
        <v>#N/A</v>
      </c>
      <c r="T795" s="29" t="e">
        <f t="shared" si="374"/>
        <v>#N/A</v>
      </c>
      <c r="U795" s="34">
        <f t="shared" si="382"/>
        <v>0</v>
      </c>
      <c r="V795" s="16">
        <f t="shared" ca="1" si="385"/>
        <v>44139</v>
      </c>
      <c r="W795" s="56">
        <f t="shared" ca="1" si="386"/>
        <v>10</v>
      </c>
      <c r="X795" s="56">
        <f t="shared" ca="1" si="387"/>
        <v>2020</v>
      </c>
      <c r="Y795" s="55" t="str">
        <f t="shared" ca="1" si="388"/>
        <v>10-2020</v>
      </c>
      <c r="Z795" s="51">
        <f ca="1">IFERROR(VLOOKUP(Y795,IPC!$E$2:$F$1745,2,0),IPC!$H$1)</f>
        <v>138.32155800000001</v>
      </c>
      <c r="AA795" s="48">
        <f t="shared" si="383"/>
        <v>1</v>
      </c>
      <c r="AB795" s="48">
        <f t="shared" si="384"/>
        <v>1900</v>
      </c>
      <c r="AC795" s="32" t="str">
        <f t="shared" si="389"/>
        <v>1-1900</v>
      </c>
      <c r="AD795" s="50">
        <f>IFERROR(VLOOKUP(AC795,IPC!$E$2:$F$1745,2,0),IPC!$H$1)</f>
        <v>138.32155800000001</v>
      </c>
    </row>
    <row r="796" spans="10:30" x14ac:dyDescent="0.25">
      <c r="J796" s="44" t="str">
        <f t="shared" si="391"/>
        <v/>
      </c>
      <c r="K796" s="33" t="str">
        <f t="shared" ca="1" si="376"/>
        <v/>
      </c>
      <c r="L796" s="108">
        <f t="shared" ca="1" si="375"/>
        <v>0</v>
      </c>
      <c r="M796" s="44" t="str">
        <f t="shared" si="392"/>
        <v/>
      </c>
      <c r="N796" s="45" t="str">
        <f t="shared" ca="1" si="377"/>
        <v/>
      </c>
      <c r="O796" s="108">
        <f t="shared" si="390"/>
        <v>0</v>
      </c>
      <c r="P796" s="21" t="e">
        <f t="shared" si="378"/>
        <v>#N/A</v>
      </c>
      <c r="Q796" s="21" t="e">
        <f t="shared" si="379"/>
        <v>#N/A</v>
      </c>
      <c r="R796" s="21" t="e">
        <f t="shared" si="380"/>
        <v>#N/A</v>
      </c>
      <c r="S796" s="21" t="e">
        <f t="shared" si="381"/>
        <v>#N/A</v>
      </c>
      <c r="T796" s="29" t="e">
        <f t="shared" si="374"/>
        <v>#N/A</v>
      </c>
      <c r="U796" s="34">
        <f t="shared" si="382"/>
        <v>0</v>
      </c>
      <c r="V796" s="16">
        <f t="shared" ca="1" si="385"/>
        <v>44139</v>
      </c>
      <c r="W796" s="56">
        <f t="shared" ca="1" si="386"/>
        <v>10</v>
      </c>
      <c r="X796" s="56">
        <f t="shared" ca="1" si="387"/>
        <v>2020</v>
      </c>
      <c r="Y796" s="55" t="str">
        <f t="shared" ca="1" si="388"/>
        <v>10-2020</v>
      </c>
      <c r="Z796" s="51">
        <f ca="1">IFERROR(VLOOKUP(Y796,IPC!$E$2:$F$1745,2,0),IPC!$H$1)</f>
        <v>138.32155800000001</v>
      </c>
      <c r="AA796" s="48">
        <f t="shared" si="383"/>
        <v>1</v>
      </c>
      <c r="AB796" s="48">
        <f t="shared" si="384"/>
        <v>1900</v>
      </c>
      <c r="AC796" s="32" t="str">
        <f t="shared" si="389"/>
        <v>1-1900</v>
      </c>
      <c r="AD796" s="50">
        <f>IFERROR(VLOOKUP(AC796,IPC!$E$2:$F$1745,2,0),IPC!$H$1)</f>
        <v>138.32155800000001</v>
      </c>
    </row>
    <row r="797" spans="10:30" x14ac:dyDescent="0.25">
      <c r="J797" s="44" t="str">
        <f t="shared" si="391"/>
        <v/>
      </c>
      <c r="K797" s="33" t="str">
        <f t="shared" ca="1" si="376"/>
        <v/>
      </c>
      <c r="L797" s="108">
        <f t="shared" ca="1" si="375"/>
        <v>0</v>
      </c>
      <c r="M797" s="44" t="str">
        <f t="shared" si="392"/>
        <v/>
      </c>
      <c r="N797" s="45" t="str">
        <f t="shared" ca="1" si="377"/>
        <v/>
      </c>
      <c r="O797" s="108">
        <f t="shared" si="390"/>
        <v>0</v>
      </c>
      <c r="P797" s="21" t="e">
        <f t="shared" si="378"/>
        <v>#N/A</v>
      </c>
      <c r="Q797" s="21" t="e">
        <f t="shared" si="379"/>
        <v>#N/A</v>
      </c>
      <c r="R797" s="21" t="e">
        <f t="shared" si="380"/>
        <v>#N/A</v>
      </c>
      <c r="S797" s="21" t="e">
        <f t="shared" si="381"/>
        <v>#N/A</v>
      </c>
      <c r="T797" s="29" t="e">
        <f t="shared" si="374"/>
        <v>#N/A</v>
      </c>
      <c r="U797" s="34">
        <f t="shared" si="382"/>
        <v>0</v>
      </c>
      <c r="V797" s="16">
        <f t="shared" ca="1" si="385"/>
        <v>44139</v>
      </c>
      <c r="W797" s="56">
        <f t="shared" ca="1" si="386"/>
        <v>10</v>
      </c>
      <c r="X797" s="56">
        <f t="shared" ca="1" si="387"/>
        <v>2020</v>
      </c>
      <c r="Y797" s="55" t="str">
        <f t="shared" ca="1" si="388"/>
        <v>10-2020</v>
      </c>
      <c r="Z797" s="51">
        <f ca="1">IFERROR(VLOOKUP(Y797,IPC!$E$2:$F$1745,2,0),IPC!$H$1)</f>
        <v>138.32155800000001</v>
      </c>
      <c r="AA797" s="48">
        <f t="shared" si="383"/>
        <v>1</v>
      </c>
      <c r="AB797" s="48">
        <f t="shared" si="384"/>
        <v>1900</v>
      </c>
      <c r="AC797" s="32" t="str">
        <f t="shared" si="389"/>
        <v>1-1900</v>
      </c>
      <c r="AD797" s="50">
        <f>IFERROR(VLOOKUP(AC797,IPC!$E$2:$F$1745,2,0),IPC!$H$1)</f>
        <v>138.32155800000001</v>
      </c>
    </row>
    <row r="798" spans="10:30" x14ac:dyDescent="0.25">
      <c r="J798" s="44" t="str">
        <f t="shared" si="391"/>
        <v/>
      </c>
      <c r="K798" s="33" t="str">
        <f t="shared" ca="1" si="376"/>
        <v/>
      </c>
      <c r="L798" s="108">
        <f t="shared" ca="1" si="375"/>
        <v>0</v>
      </c>
      <c r="M798" s="44" t="str">
        <f t="shared" si="392"/>
        <v/>
      </c>
      <c r="N798" s="45" t="str">
        <f t="shared" ca="1" si="377"/>
        <v/>
      </c>
      <c r="O798" s="108">
        <f t="shared" si="390"/>
        <v>0</v>
      </c>
      <c r="P798" s="21" t="e">
        <f t="shared" si="378"/>
        <v>#N/A</v>
      </c>
      <c r="Q798" s="21" t="e">
        <f t="shared" si="379"/>
        <v>#N/A</v>
      </c>
      <c r="R798" s="21" t="e">
        <f t="shared" si="380"/>
        <v>#N/A</v>
      </c>
      <c r="S798" s="21" t="e">
        <f t="shared" si="381"/>
        <v>#N/A</v>
      </c>
      <c r="T798" s="29" t="e">
        <f t="shared" si="374"/>
        <v>#N/A</v>
      </c>
      <c r="U798" s="34">
        <f t="shared" si="382"/>
        <v>0</v>
      </c>
      <c r="V798" s="16">
        <f t="shared" ca="1" si="385"/>
        <v>44139</v>
      </c>
      <c r="W798" s="56">
        <f t="shared" ca="1" si="386"/>
        <v>10</v>
      </c>
      <c r="X798" s="56">
        <f t="shared" ca="1" si="387"/>
        <v>2020</v>
      </c>
      <c r="Y798" s="55" t="str">
        <f t="shared" ca="1" si="388"/>
        <v>10-2020</v>
      </c>
      <c r="Z798" s="51">
        <f ca="1">IFERROR(VLOOKUP(Y798,IPC!$E$2:$F$1745,2,0),IPC!$H$1)</f>
        <v>138.32155800000001</v>
      </c>
      <c r="AA798" s="48">
        <f t="shared" si="383"/>
        <v>1</v>
      </c>
      <c r="AB798" s="48">
        <f t="shared" si="384"/>
        <v>1900</v>
      </c>
      <c r="AC798" s="32" t="str">
        <f t="shared" si="389"/>
        <v>1-1900</v>
      </c>
      <c r="AD798" s="50">
        <f>IFERROR(VLOOKUP(AC798,IPC!$E$2:$F$1745,2,0),IPC!$H$1)</f>
        <v>138.32155800000001</v>
      </c>
    </row>
    <row r="799" spans="10:30" x14ac:dyDescent="0.25">
      <c r="J799" s="44" t="str">
        <f t="shared" si="391"/>
        <v/>
      </c>
      <c r="K799" s="33" t="str">
        <f t="shared" ca="1" si="376"/>
        <v/>
      </c>
      <c r="L799" s="108">
        <f t="shared" ca="1" si="375"/>
        <v>0</v>
      </c>
      <c r="M799" s="44" t="str">
        <f t="shared" si="392"/>
        <v/>
      </c>
      <c r="N799" s="45" t="str">
        <f t="shared" ca="1" si="377"/>
        <v/>
      </c>
      <c r="O799" s="108">
        <f t="shared" si="390"/>
        <v>0</v>
      </c>
      <c r="P799" s="21" t="e">
        <f t="shared" si="378"/>
        <v>#N/A</v>
      </c>
      <c r="Q799" s="21" t="e">
        <f t="shared" si="379"/>
        <v>#N/A</v>
      </c>
      <c r="R799" s="21" t="e">
        <f t="shared" si="380"/>
        <v>#N/A</v>
      </c>
      <c r="S799" s="21" t="e">
        <f t="shared" si="381"/>
        <v>#N/A</v>
      </c>
      <c r="T799" s="29" t="e">
        <f t="shared" si="374"/>
        <v>#N/A</v>
      </c>
      <c r="U799" s="34">
        <f t="shared" si="382"/>
        <v>0</v>
      </c>
      <c r="V799" s="16">
        <f t="shared" ca="1" si="385"/>
        <v>44139</v>
      </c>
      <c r="W799" s="56">
        <f t="shared" ca="1" si="386"/>
        <v>10</v>
      </c>
      <c r="X799" s="56">
        <f t="shared" ca="1" si="387"/>
        <v>2020</v>
      </c>
      <c r="Y799" s="55" t="str">
        <f t="shared" ca="1" si="388"/>
        <v>10-2020</v>
      </c>
      <c r="Z799" s="51">
        <f ca="1">IFERROR(VLOOKUP(Y799,IPC!$E$2:$F$1745,2,0),IPC!$H$1)</f>
        <v>138.32155800000001</v>
      </c>
      <c r="AA799" s="48">
        <f t="shared" si="383"/>
        <v>1</v>
      </c>
      <c r="AB799" s="48">
        <f t="shared" si="384"/>
        <v>1900</v>
      </c>
      <c r="AC799" s="32" t="str">
        <f t="shared" si="389"/>
        <v>1-1900</v>
      </c>
      <c r="AD799" s="50">
        <f>IFERROR(VLOOKUP(AC799,IPC!$E$2:$F$1745,2,0),IPC!$H$1)</f>
        <v>138.32155800000001</v>
      </c>
    </row>
    <row r="800" spans="10:30" x14ac:dyDescent="0.25">
      <c r="J800" s="44" t="str">
        <f t="shared" si="391"/>
        <v/>
      </c>
      <c r="K800" s="33" t="str">
        <f t="shared" ca="1" si="376"/>
        <v/>
      </c>
      <c r="L800" s="108">
        <f t="shared" ca="1" si="375"/>
        <v>0</v>
      </c>
      <c r="M800" s="44" t="str">
        <f t="shared" si="392"/>
        <v/>
      </c>
      <c r="N800" s="45" t="str">
        <f t="shared" ca="1" si="377"/>
        <v/>
      </c>
      <c r="O800" s="108">
        <f t="shared" si="390"/>
        <v>0</v>
      </c>
      <c r="P800" s="21" t="e">
        <f t="shared" si="378"/>
        <v>#N/A</v>
      </c>
      <c r="Q800" s="21" t="e">
        <f t="shared" si="379"/>
        <v>#N/A</v>
      </c>
      <c r="R800" s="21" t="e">
        <f t="shared" si="380"/>
        <v>#N/A</v>
      </c>
      <c r="S800" s="21" t="e">
        <f t="shared" si="381"/>
        <v>#N/A</v>
      </c>
      <c r="T800" s="29" t="e">
        <f t="shared" ref="T800:T863" si="393">+SUMPRODUCT(P800:S800,$P$7:$S$7)/100</f>
        <v>#N/A</v>
      </c>
      <c r="U800" s="34">
        <f t="shared" si="382"/>
        <v>0</v>
      </c>
      <c r="V800" s="16">
        <f t="shared" ca="1" si="385"/>
        <v>44139</v>
      </c>
      <c r="W800" s="56">
        <f t="shared" ca="1" si="386"/>
        <v>10</v>
      </c>
      <c r="X800" s="56">
        <f t="shared" ca="1" si="387"/>
        <v>2020</v>
      </c>
      <c r="Y800" s="55" t="str">
        <f t="shared" ca="1" si="388"/>
        <v>10-2020</v>
      </c>
      <c r="Z800" s="51">
        <f ca="1">IFERROR(VLOOKUP(Y800,IPC!$E$2:$F$1745,2,0),IPC!$H$1)</f>
        <v>138.32155800000001</v>
      </c>
      <c r="AA800" s="48">
        <f t="shared" si="383"/>
        <v>1</v>
      </c>
      <c r="AB800" s="48">
        <f t="shared" si="384"/>
        <v>1900</v>
      </c>
      <c r="AC800" s="32" t="str">
        <f t="shared" si="389"/>
        <v>1-1900</v>
      </c>
      <c r="AD800" s="50">
        <f>IFERROR(VLOOKUP(AC800,IPC!$E$2:$F$1745,2,0),IPC!$H$1)</f>
        <v>138.32155800000001</v>
      </c>
    </row>
    <row r="801" spans="10:30" x14ac:dyDescent="0.25">
      <c r="J801" s="44" t="str">
        <f t="shared" si="391"/>
        <v/>
      </c>
      <c r="K801" s="33" t="str">
        <f t="shared" ca="1" si="376"/>
        <v/>
      </c>
      <c r="L801" s="108">
        <f t="shared" ca="1" si="375"/>
        <v>0</v>
      </c>
      <c r="M801" s="44" t="str">
        <f t="shared" si="392"/>
        <v/>
      </c>
      <c r="N801" s="45" t="str">
        <f t="shared" ca="1" si="377"/>
        <v/>
      </c>
      <c r="O801" s="108">
        <f t="shared" si="390"/>
        <v>0</v>
      </c>
      <c r="P801" s="21" t="e">
        <f t="shared" si="378"/>
        <v>#N/A</v>
      </c>
      <c r="Q801" s="21" t="e">
        <f t="shared" si="379"/>
        <v>#N/A</v>
      </c>
      <c r="R801" s="21" t="e">
        <f t="shared" si="380"/>
        <v>#N/A</v>
      </c>
      <c r="S801" s="21" t="e">
        <f t="shared" si="381"/>
        <v>#N/A</v>
      </c>
      <c r="T801" s="29" t="e">
        <f t="shared" si="393"/>
        <v>#N/A</v>
      </c>
      <c r="U801" s="34">
        <f t="shared" si="382"/>
        <v>0</v>
      </c>
      <c r="V801" s="16">
        <f t="shared" ca="1" si="385"/>
        <v>44139</v>
      </c>
      <c r="W801" s="56">
        <f t="shared" ca="1" si="386"/>
        <v>10</v>
      </c>
      <c r="X801" s="56">
        <f t="shared" ca="1" si="387"/>
        <v>2020</v>
      </c>
      <c r="Y801" s="55" t="str">
        <f t="shared" ca="1" si="388"/>
        <v>10-2020</v>
      </c>
      <c r="Z801" s="51">
        <f ca="1">IFERROR(VLOOKUP(Y801,IPC!$E$2:$F$1745,2,0),IPC!$H$1)</f>
        <v>138.32155800000001</v>
      </c>
      <c r="AA801" s="48">
        <f t="shared" si="383"/>
        <v>1</v>
      </c>
      <c r="AB801" s="48">
        <f t="shared" si="384"/>
        <v>1900</v>
      </c>
      <c r="AC801" s="32" t="str">
        <f t="shared" si="389"/>
        <v>1-1900</v>
      </c>
      <c r="AD801" s="50">
        <f>IFERROR(VLOOKUP(AC801,IPC!$E$2:$F$1745,2,0),IPC!$H$1)</f>
        <v>138.32155800000001</v>
      </c>
    </row>
    <row r="802" spans="10:30" x14ac:dyDescent="0.25">
      <c r="J802" s="44" t="str">
        <f t="shared" si="391"/>
        <v/>
      </c>
      <c r="K802" s="33" t="str">
        <f t="shared" ca="1" si="376"/>
        <v/>
      </c>
      <c r="L802" s="108">
        <f t="shared" ca="1" si="375"/>
        <v>0</v>
      </c>
      <c r="M802" s="44" t="str">
        <f t="shared" si="392"/>
        <v/>
      </c>
      <c r="N802" s="45" t="str">
        <f t="shared" ca="1" si="377"/>
        <v/>
      </c>
      <c r="O802" s="108">
        <f t="shared" si="390"/>
        <v>0</v>
      </c>
      <c r="P802" s="21" t="e">
        <f t="shared" si="378"/>
        <v>#N/A</v>
      </c>
      <c r="Q802" s="21" t="e">
        <f t="shared" si="379"/>
        <v>#N/A</v>
      </c>
      <c r="R802" s="21" t="e">
        <f t="shared" si="380"/>
        <v>#N/A</v>
      </c>
      <c r="S802" s="21" t="e">
        <f t="shared" si="381"/>
        <v>#N/A</v>
      </c>
      <c r="T802" s="29" t="e">
        <f t="shared" si="393"/>
        <v>#N/A</v>
      </c>
      <c r="U802" s="34">
        <f t="shared" si="382"/>
        <v>0</v>
      </c>
      <c r="V802" s="16">
        <f t="shared" ca="1" si="385"/>
        <v>44139</v>
      </c>
      <c r="W802" s="56">
        <f t="shared" ca="1" si="386"/>
        <v>10</v>
      </c>
      <c r="X802" s="56">
        <f t="shared" ca="1" si="387"/>
        <v>2020</v>
      </c>
      <c r="Y802" s="55" t="str">
        <f t="shared" ca="1" si="388"/>
        <v>10-2020</v>
      </c>
      <c r="Z802" s="51">
        <f ca="1">IFERROR(VLOOKUP(Y802,IPC!$E$2:$F$1745,2,0),IPC!$H$1)</f>
        <v>138.32155800000001</v>
      </c>
      <c r="AA802" s="48">
        <f t="shared" si="383"/>
        <v>1</v>
      </c>
      <c r="AB802" s="48">
        <f t="shared" si="384"/>
        <v>1900</v>
      </c>
      <c r="AC802" s="32" t="str">
        <f t="shared" si="389"/>
        <v>1-1900</v>
      </c>
      <c r="AD802" s="50">
        <f>IFERROR(VLOOKUP(AC802,IPC!$E$2:$F$1745,2,0),IPC!$H$1)</f>
        <v>138.32155800000001</v>
      </c>
    </row>
    <row r="803" spans="10:30" x14ac:dyDescent="0.25">
      <c r="J803" s="44" t="str">
        <f t="shared" si="391"/>
        <v/>
      </c>
      <c r="K803" s="33" t="str">
        <f t="shared" ca="1" si="376"/>
        <v/>
      </c>
      <c r="L803" s="108">
        <f t="shared" ca="1" si="375"/>
        <v>0</v>
      </c>
      <c r="M803" s="44" t="str">
        <f t="shared" si="392"/>
        <v/>
      </c>
      <c r="N803" s="45" t="str">
        <f t="shared" ca="1" si="377"/>
        <v/>
      </c>
      <c r="O803" s="108">
        <f t="shared" si="390"/>
        <v>0</v>
      </c>
      <c r="P803" s="21" t="e">
        <f t="shared" si="378"/>
        <v>#N/A</v>
      </c>
      <c r="Q803" s="21" t="e">
        <f t="shared" si="379"/>
        <v>#N/A</v>
      </c>
      <c r="R803" s="21" t="e">
        <f t="shared" si="380"/>
        <v>#N/A</v>
      </c>
      <c r="S803" s="21" t="e">
        <f t="shared" si="381"/>
        <v>#N/A</v>
      </c>
      <c r="T803" s="29" t="e">
        <f t="shared" si="393"/>
        <v>#N/A</v>
      </c>
      <c r="U803" s="34">
        <f t="shared" si="382"/>
        <v>0</v>
      </c>
      <c r="V803" s="16">
        <f t="shared" ca="1" si="385"/>
        <v>44139</v>
      </c>
      <c r="W803" s="56">
        <f t="shared" ca="1" si="386"/>
        <v>10</v>
      </c>
      <c r="X803" s="56">
        <f t="shared" ca="1" si="387"/>
        <v>2020</v>
      </c>
      <c r="Y803" s="55" t="str">
        <f t="shared" ca="1" si="388"/>
        <v>10-2020</v>
      </c>
      <c r="Z803" s="51">
        <f ca="1">IFERROR(VLOOKUP(Y803,IPC!$E$2:$F$1745,2,0),IPC!$H$1)</f>
        <v>138.32155800000001</v>
      </c>
      <c r="AA803" s="48">
        <f t="shared" si="383"/>
        <v>1</v>
      </c>
      <c r="AB803" s="48">
        <f t="shared" si="384"/>
        <v>1900</v>
      </c>
      <c r="AC803" s="32" t="str">
        <f t="shared" si="389"/>
        <v>1-1900</v>
      </c>
      <c r="AD803" s="50">
        <f>IFERROR(VLOOKUP(AC803,IPC!$E$2:$F$1745,2,0),IPC!$H$1)</f>
        <v>138.32155800000001</v>
      </c>
    </row>
    <row r="804" spans="10:30" x14ac:dyDescent="0.25">
      <c r="J804" s="44" t="str">
        <f t="shared" si="391"/>
        <v/>
      </c>
      <c r="K804" s="33" t="str">
        <f t="shared" ca="1" si="376"/>
        <v/>
      </c>
      <c r="L804" s="108">
        <f t="shared" ca="1" si="375"/>
        <v>0</v>
      </c>
      <c r="M804" s="44" t="str">
        <f t="shared" si="392"/>
        <v/>
      </c>
      <c r="N804" s="45" t="str">
        <f t="shared" ca="1" si="377"/>
        <v/>
      </c>
      <c r="O804" s="108">
        <f t="shared" si="390"/>
        <v>0</v>
      </c>
      <c r="P804" s="21" t="e">
        <f t="shared" si="378"/>
        <v>#N/A</v>
      </c>
      <c r="Q804" s="21" t="e">
        <f t="shared" si="379"/>
        <v>#N/A</v>
      </c>
      <c r="R804" s="21" t="e">
        <f t="shared" si="380"/>
        <v>#N/A</v>
      </c>
      <c r="S804" s="21" t="e">
        <f t="shared" si="381"/>
        <v>#N/A</v>
      </c>
      <c r="T804" s="29" t="e">
        <f t="shared" si="393"/>
        <v>#N/A</v>
      </c>
      <c r="U804" s="34">
        <f t="shared" si="382"/>
        <v>0</v>
      </c>
      <c r="V804" s="16">
        <f t="shared" ca="1" si="385"/>
        <v>44139</v>
      </c>
      <c r="W804" s="56">
        <f t="shared" ca="1" si="386"/>
        <v>10</v>
      </c>
      <c r="X804" s="56">
        <f t="shared" ca="1" si="387"/>
        <v>2020</v>
      </c>
      <c r="Y804" s="55" t="str">
        <f t="shared" ca="1" si="388"/>
        <v>10-2020</v>
      </c>
      <c r="Z804" s="51">
        <f ca="1">IFERROR(VLOOKUP(Y804,IPC!$E$2:$F$1745,2,0),IPC!$H$1)</f>
        <v>138.32155800000001</v>
      </c>
      <c r="AA804" s="48">
        <f t="shared" si="383"/>
        <v>1</v>
      </c>
      <c r="AB804" s="48">
        <f t="shared" si="384"/>
        <v>1900</v>
      </c>
      <c r="AC804" s="32" t="str">
        <f t="shared" si="389"/>
        <v>1-1900</v>
      </c>
      <c r="AD804" s="50">
        <f>IFERROR(VLOOKUP(AC804,IPC!$E$2:$F$1745,2,0),IPC!$H$1)</f>
        <v>138.32155800000001</v>
      </c>
    </row>
    <row r="805" spans="10:30" x14ac:dyDescent="0.25">
      <c r="J805" s="44" t="str">
        <f t="shared" si="391"/>
        <v/>
      </c>
      <c r="K805" s="33" t="str">
        <f t="shared" ca="1" si="376"/>
        <v/>
      </c>
      <c r="L805" s="108">
        <f t="shared" ca="1" si="375"/>
        <v>0</v>
      </c>
      <c r="M805" s="44" t="str">
        <f t="shared" si="392"/>
        <v/>
      </c>
      <c r="N805" s="45" t="str">
        <f t="shared" ca="1" si="377"/>
        <v/>
      </c>
      <c r="O805" s="108">
        <f t="shared" si="390"/>
        <v>0</v>
      </c>
      <c r="P805" s="21" t="e">
        <f t="shared" si="378"/>
        <v>#N/A</v>
      </c>
      <c r="Q805" s="21" t="e">
        <f t="shared" si="379"/>
        <v>#N/A</v>
      </c>
      <c r="R805" s="21" t="e">
        <f t="shared" si="380"/>
        <v>#N/A</v>
      </c>
      <c r="S805" s="21" t="e">
        <f t="shared" si="381"/>
        <v>#N/A</v>
      </c>
      <c r="T805" s="29" t="e">
        <f t="shared" si="393"/>
        <v>#N/A</v>
      </c>
      <c r="U805" s="34">
        <f t="shared" si="382"/>
        <v>0</v>
      </c>
      <c r="V805" s="16">
        <f t="shared" ca="1" si="385"/>
        <v>44139</v>
      </c>
      <c r="W805" s="56">
        <f t="shared" ca="1" si="386"/>
        <v>10</v>
      </c>
      <c r="X805" s="56">
        <f t="shared" ca="1" si="387"/>
        <v>2020</v>
      </c>
      <c r="Y805" s="55" t="str">
        <f t="shared" ca="1" si="388"/>
        <v>10-2020</v>
      </c>
      <c r="Z805" s="51">
        <f ca="1">IFERROR(VLOOKUP(Y805,IPC!$E$2:$F$1745,2,0),IPC!$H$1)</f>
        <v>138.32155800000001</v>
      </c>
      <c r="AA805" s="48">
        <f t="shared" si="383"/>
        <v>1</v>
      </c>
      <c r="AB805" s="48">
        <f t="shared" si="384"/>
        <v>1900</v>
      </c>
      <c r="AC805" s="32" t="str">
        <f t="shared" si="389"/>
        <v>1-1900</v>
      </c>
      <c r="AD805" s="50">
        <f>IFERROR(VLOOKUP(AC805,IPC!$E$2:$F$1745,2,0),IPC!$H$1)</f>
        <v>138.32155800000001</v>
      </c>
    </row>
    <row r="806" spans="10:30" x14ac:dyDescent="0.25">
      <c r="J806" s="44" t="str">
        <f t="shared" si="391"/>
        <v/>
      </c>
      <c r="K806" s="33" t="str">
        <f t="shared" ca="1" si="376"/>
        <v/>
      </c>
      <c r="L806" s="108">
        <f t="shared" ref="L806:L869" ca="1" si="394">IFERROR(B806*C806*Z818/AD818,"")</f>
        <v>0</v>
      </c>
      <c r="M806" s="44" t="str">
        <f t="shared" si="392"/>
        <v/>
      </c>
      <c r="N806" s="45" t="str">
        <f t="shared" ca="1" si="377"/>
        <v/>
      </c>
      <c r="O806" s="108">
        <f t="shared" si="390"/>
        <v>0</v>
      </c>
      <c r="P806" s="21" t="e">
        <f t="shared" si="378"/>
        <v>#N/A</v>
      </c>
      <c r="Q806" s="21" t="e">
        <f t="shared" si="379"/>
        <v>#N/A</v>
      </c>
      <c r="R806" s="21" t="e">
        <f t="shared" si="380"/>
        <v>#N/A</v>
      </c>
      <c r="S806" s="21" t="e">
        <f t="shared" si="381"/>
        <v>#N/A</v>
      </c>
      <c r="T806" s="29" t="e">
        <f t="shared" si="393"/>
        <v>#N/A</v>
      </c>
      <c r="U806" s="34">
        <f t="shared" si="382"/>
        <v>0</v>
      </c>
      <c r="V806" s="16">
        <f t="shared" ca="1" si="385"/>
        <v>44139</v>
      </c>
      <c r="W806" s="56">
        <f t="shared" ca="1" si="386"/>
        <v>10</v>
      </c>
      <c r="X806" s="56">
        <f t="shared" ca="1" si="387"/>
        <v>2020</v>
      </c>
      <c r="Y806" s="55" t="str">
        <f t="shared" ca="1" si="388"/>
        <v>10-2020</v>
      </c>
      <c r="Z806" s="51">
        <f ca="1">IFERROR(VLOOKUP(Y806,IPC!$E$2:$F$1745,2,0),IPC!$H$1)</f>
        <v>138.32155800000001</v>
      </c>
      <c r="AA806" s="48">
        <f t="shared" si="383"/>
        <v>1</v>
      </c>
      <c r="AB806" s="48">
        <f t="shared" si="384"/>
        <v>1900</v>
      </c>
      <c r="AC806" s="32" t="str">
        <f t="shared" si="389"/>
        <v>1-1900</v>
      </c>
      <c r="AD806" s="50">
        <f>IFERROR(VLOOKUP(AC806,IPC!$E$2:$F$1745,2,0),IPC!$H$1)</f>
        <v>138.32155800000001</v>
      </c>
    </row>
    <row r="807" spans="10:30" x14ac:dyDescent="0.25">
      <c r="J807" s="44" t="str">
        <f t="shared" si="391"/>
        <v/>
      </c>
      <c r="K807" s="33" t="str">
        <f t="shared" ca="1" si="376"/>
        <v/>
      </c>
      <c r="L807" s="108">
        <f t="shared" ca="1" si="394"/>
        <v>0</v>
      </c>
      <c r="M807" s="44" t="str">
        <f t="shared" si="392"/>
        <v/>
      </c>
      <c r="N807" s="45" t="str">
        <f t="shared" ca="1" si="377"/>
        <v/>
      </c>
      <c r="O807" s="108">
        <f t="shared" si="390"/>
        <v>0</v>
      </c>
      <c r="P807" s="21" t="e">
        <f t="shared" si="378"/>
        <v>#N/A</v>
      </c>
      <c r="Q807" s="21" t="e">
        <f t="shared" si="379"/>
        <v>#N/A</v>
      </c>
      <c r="R807" s="21" t="e">
        <f t="shared" si="380"/>
        <v>#N/A</v>
      </c>
      <c r="S807" s="21" t="e">
        <f t="shared" si="381"/>
        <v>#N/A</v>
      </c>
      <c r="T807" s="29" t="e">
        <f t="shared" si="393"/>
        <v>#N/A</v>
      </c>
      <c r="U807" s="34">
        <f t="shared" si="382"/>
        <v>0</v>
      </c>
      <c r="V807" s="16">
        <f t="shared" ca="1" si="385"/>
        <v>44139</v>
      </c>
      <c r="W807" s="56">
        <f t="shared" ca="1" si="386"/>
        <v>10</v>
      </c>
      <c r="X807" s="56">
        <f t="shared" ca="1" si="387"/>
        <v>2020</v>
      </c>
      <c r="Y807" s="55" t="str">
        <f t="shared" ca="1" si="388"/>
        <v>10-2020</v>
      </c>
      <c r="Z807" s="51">
        <f ca="1">IFERROR(VLOOKUP(Y807,IPC!$E$2:$F$1745,2,0),IPC!$H$1)</f>
        <v>138.32155800000001</v>
      </c>
      <c r="AA807" s="48">
        <f t="shared" si="383"/>
        <v>1</v>
      </c>
      <c r="AB807" s="48">
        <f t="shared" si="384"/>
        <v>1900</v>
      </c>
      <c r="AC807" s="32" t="str">
        <f t="shared" si="389"/>
        <v>1-1900</v>
      </c>
      <c r="AD807" s="50">
        <f>IFERROR(VLOOKUP(AC807,IPC!$E$2:$F$1745,2,0),IPC!$H$1)</f>
        <v>138.32155800000001</v>
      </c>
    </row>
    <row r="808" spans="10:30" x14ac:dyDescent="0.25">
      <c r="J808" s="44" t="str">
        <f t="shared" si="391"/>
        <v/>
      </c>
      <c r="K808" s="33" t="str">
        <f t="shared" ca="1" si="376"/>
        <v/>
      </c>
      <c r="L808" s="108">
        <f t="shared" ca="1" si="394"/>
        <v>0</v>
      </c>
      <c r="M808" s="44" t="str">
        <f t="shared" si="392"/>
        <v/>
      </c>
      <c r="N808" s="45" t="str">
        <f t="shared" ca="1" si="377"/>
        <v/>
      </c>
      <c r="O808" s="108">
        <f t="shared" si="390"/>
        <v>0</v>
      </c>
      <c r="P808" s="21" t="e">
        <f t="shared" si="378"/>
        <v>#N/A</v>
      </c>
      <c r="Q808" s="21" t="e">
        <f t="shared" si="379"/>
        <v>#N/A</v>
      </c>
      <c r="R808" s="21" t="e">
        <f t="shared" si="380"/>
        <v>#N/A</v>
      </c>
      <c r="S808" s="21" t="e">
        <f t="shared" si="381"/>
        <v>#N/A</v>
      </c>
      <c r="T808" s="29" t="e">
        <f t="shared" si="393"/>
        <v>#N/A</v>
      </c>
      <c r="U808" s="34">
        <f t="shared" si="382"/>
        <v>0</v>
      </c>
      <c r="V808" s="16">
        <f t="shared" ca="1" si="385"/>
        <v>44139</v>
      </c>
      <c r="W808" s="56">
        <f t="shared" ca="1" si="386"/>
        <v>10</v>
      </c>
      <c r="X808" s="56">
        <f t="shared" ca="1" si="387"/>
        <v>2020</v>
      </c>
      <c r="Y808" s="55" t="str">
        <f t="shared" ca="1" si="388"/>
        <v>10-2020</v>
      </c>
      <c r="Z808" s="51">
        <f ca="1">IFERROR(VLOOKUP(Y808,IPC!$E$2:$F$1745,2,0),IPC!$H$1)</f>
        <v>138.32155800000001</v>
      </c>
      <c r="AA808" s="48">
        <f t="shared" si="383"/>
        <v>1</v>
      </c>
      <c r="AB808" s="48">
        <f t="shared" si="384"/>
        <v>1900</v>
      </c>
      <c r="AC808" s="32" t="str">
        <f t="shared" si="389"/>
        <v>1-1900</v>
      </c>
      <c r="AD808" s="50">
        <f>IFERROR(VLOOKUP(AC808,IPC!$E$2:$F$1745,2,0),IPC!$H$1)</f>
        <v>138.32155800000001</v>
      </c>
    </row>
    <row r="809" spans="10:30" x14ac:dyDescent="0.25">
      <c r="J809" s="44" t="str">
        <f t="shared" si="391"/>
        <v/>
      </c>
      <c r="K809" s="33" t="str">
        <f t="shared" ca="1" si="376"/>
        <v/>
      </c>
      <c r="L809" s="108">
        <f t="shared" ca="1" si="394"/>
        <v>0</v>
      </c>
      <c r="M809" s="44" t="str">
        <f t="shared" si="392"/>
        <v/>
      </c>
      <c r="N809" s="45" t="str">
        <f t="shared" ca="1" si="377"/>
        <v/>
      </c>
      <c r="O809" s="108">
        <f t="shared" si="390"/>
        <v>0</v>
      </c>
      <c r="P809" s="21" t="e">
        <f t="shared" si="378"/>
        <v>#N/A</v>
      </c>
      <c r="Q809" s="21" t="e">
        <f t="shared" si="379"/>
        <v>#N/A</v>
      </c>
      <c r="R809" s="21" t="e">
        <f t="shared" si="380"/>
        <v>#N/A</v>
      </c>
      <c r="S809" s="21" t="e">
        <f t="shared" si="381"/>
        <v>#N/A</v>
      </c>
      <c r="T809" s="29" t="e">
        <f t="shared" si="393"/>
        <v>#N/A</v>
      </c>
      <c r="U809" s="34">
        <f t="shared" si="382"/>
        <v>0</v>
      </c>
      <c r="V809" s="16">
        <f t="shared" ca="1" si="385"/>
        <v>44139</v>
      </c>
      <c r="W809" s="56">
        <f t="shared" ca="1" si="386"/>
        <v>10</v>
      </c>
      <c r="X809" s="56">
        <f t="shared" ca="1" si="387"/>
        <v>2020</v>
      </c>
      <c r="Y809" s="55" t="str">
        <f t="shared" ca="1" si="388"/>
        <v>10-2020</v>
      </c>
      <c r="Z809" s="51">
        <f ca="1">IFERROR(VLOOKUP(Y809,IPC!$E$2:$F$1745,2,0),IPC!$H$1)</f>
        <v>138.32155800000001</v>
      </c>
      <c r="AA809" s="48">
        <f t="shared" si="383"/>
        <v>1</v>
      </c>
      <c r="AB809" s="48">
        <f t="shared" si="384"/>
        <v>1900</v>
      </c>
      <c r="AC809" s="32" t="str">
        <f t="shared" si="389"/>
        <v>1-1900</v>
      </c>
      <c r="AD809" s="50">
        <f>IFERROR(VLOOKUP(AC809,IPC!$E$2:$F$1745,2,0),IPC!$H$1)</f>
        <v>138.32155800000001</v>
      </c>
    </row>
    <row r="810" spans="10:30" x14ac:dyDescent="0.25">
      <c r="J810" s="44" t="str">
        <f t="shared" si="391"/>
        <v/>
      </c>
      <c r="K810" s="33" t="str">
        <f t="shared" ca="1" si="376"/>
        <v/>
      </c>
      <c r="L810" s="108">
        <f t="shared" ca="1" si="394"/>
        <v>0</v>
      </c>
      <c r="M810" s="44" t="str">
        <f t="shared" si="392"/>
        <v/>
      </c>
      <c r="N810" s="45" t="str">
        <f t="shared" ca="1" si="377"/>
        <v/>
      </c>
      <c r="O810" s="108">
        <f t="shared" si="390"/>
        <v>0</v>
      </c>
      <c r="P810" s="21" t="e">
        <f t="shared" si="378"/>
        <v>#N/A</v>
      </c>
      <c r="Q810" s="21" t="e">
        <f t="shared" si="379"/>
        <v>#N/A</v>
      </c>
      <c r="R810" s="21" t="e">
        <f t="shared" si="380"/>
        <v>#N/A</v>
      </c>
      <c r="S810" s="21" t="e">
        <f t="shared" si="381"/>
        <v>#N/A</v>
      </c>
      <c r="T810" s="29" t="e">
        <f t="shared" si="393"/>
        <v>#N/A</v>
      </c>
      <c r="U810" s="34">
        <f t="shared" si="382"/>
        <v>0</v>
      </c>
      <c r="V810" s="16">
        <f t="shared" ca="1" si="385"/>
        <v>44139</v>
      </c>
      <c r="W810" s="56">
        <f t="shared" ca="1" si="386"/>
        <v>10</v>
      </c>
      <c r="X810" s="56">
        <f t="shared" ca="1" si="387"/>
        <v>2020</v>
      </c>
      <c r="Y810" s="55" t="str">
        <f t="shared" ca="1" si="388"/>
        <v>10-2020</v>
      </c>
      <c r="Z810" s="51">
        <f ca="1">IFERROR(VLOOKUP(Y810,IPC!$E$2:$F$1745,2,0),IPC!$H$1)</f>
        <v>138.32155800000001</v>
      </c>
      <c r="AA810" s="48">
        <f t="shared" si="383"/>
        <v>1</v>
      </c>
      <c r="AB810" s="48">
        <f t="shared" si="384"/>
        <v>1900</v>
      </c>
      <c r="AC810" s="32" t="str">
        <f t="shared" si="389"/>
        <v>1-1900</v>
      </c>
      <c r="AD810" s="50">
        <f>IFERROR(VLOOKUP(AC810,IPC!$E$2:$F$1745,2,0),IPC!$H$1)</f>
        <v>138.32155800000001</v>
      </c>
    </row>
    <row r="811" spans="10:30" x14ac:dyDescent="0.25">
      <c r="J811" s="44" t="str">
        <f t="shared" si="391"/>
        <v/>
      </c>
      <c r="K811" s="33" t="str">
        <f t="shared" ca="1" si="376"/>
        <v/>
      </c>
      <c r="L811" s="108">
        <f t="shared" ca="1" si="394"/>
        <v>0</v>
      </c>
      <c r="M811" s="44" t="str">
        <f t="shared" si="392"/>
        <v/>
      </c>
      <c r="N811" s="45" t="str">
        <f t="shared" ca="1" si="377"/>
        <v/>
      </c>
      <c r="O811" s="108">
        <f t="shared" si="390"/>
        <v>0</v>
      </c>
      <c r="P811" s="21" t="e">
        <f t="shared" si="378"/>
        <v>#N/A</v>
      </c>
      <c r="Q811" s="21" t="e">
        <f t="shared" si="379"/>
        <v>#N/A</v>
      </c>
      <c r="R811" s="21" t="e">
        <f t="shared" si="380"/>
        <v>#N/A</v>
      </c>
      <c r="S811" s="21" t="e">
        <f t="shared" si="381"/>
        <v>#N/A</v>
      </c>
      <c r="T811" s="29" t="e">
        <f t="shared" si="393"/>
        <v>#N/A</v>
      </c>
      <c r="U811" s="34">
        <f t="shared" si="382"/>
        <v>0</v>
      </c>
      <c r="V811" s="16">
        <f t="shared" ca="1" si="385"/>
        <v>44139</v>
      </c>
      <c r="W811" s="56">
        <f t="shared" ca="1" si="386"/>
        <v>10</v>
      </c>
      <c r="X811" s="56">
        <f t="shared" ca="1" si="387"/>
        <v>2020</v>
      </c>
      <c r="Y811" s="55" t="str">
        <f t="shared" ca="1" si="388"/>
        <v>10-2020</v>
      </c>
      <c r="Z811" s="51">
        <f ca="1">IFERROR(VLOOKUP(Y811,IPC!$E$2:$F$1745,2,0),IPC!$H$1)</f>
        <v>138.32155800000001</v>
      </c>
      <c r="AA811" s="48">
        <f t="shared" si="383"/>
        <v>1</v>
      </c>
      <c r="AB811" s="48">
        <f t="shared" si="384"/>
        <v>1900</v>
      </c>
      <c r="AC811" s="32" t="str">
        <f t="shared" si="389"/>
        <v>1-1900</v>
      </c>
      <c r="AD811" s="50">
        <f>IFERROR(VLOOKUP(AC811,IPC!$E$2:$F$1745,2,0),IPC!$H$1)</f>
        <v>138.32155800000001</v>
      </c>
    </row>
    <row r="812" spans="10:30" x14ac:dyDescent="0.25">
      <c r="J812" s="44" t="str">
        <f t="shared" si="391"/>
        <v/>
      </c>
      <c r="K812" s="33" t="str">
        <f t="shared" ca="1" si="376"/>
        <v/>
      </c>
      <c r="L812" s="108">
        <f t="shared" ca="1" si="394"/>
        <v>0</v>
      </c>
      <c r="M812" s="44" t="str">
        <f t="shared" si="392"/>
        <v/>
      </c>
      <c r="N812" s="45" t="str">
        <f t="shared" ca="1" si="377"/>
        <v/>
      </c>
      <c r="O812" s="108">
        <f t="shared" si="390"/>
        <v>0</v>
      </c>
      <c r="P812" s="21" t="e">
        <f t="shared" si="378"/>
        <v>#N/A</v>
      </c>
      <c r="Q812" s="21" t="e">
        <f t="shared" si="379"/>
        <v>#N/A</v>
      </c>
      <c r="R812" s="21" t="e">
        <f t="shared" si="380"/>
        <v>#N/A</v>
      </c>
      <c r="S812" s="21" t="e">
        <f t="shared" si="381"/>
        <v>#N/A</v>
      </c>
      <c r="T812" s="29" t="e">
        <f t="shared" si="393"/>
        <v>#N/A</v>
      </c>
      <c r="U812" s="34">
        <f t="shared" si="382"/>
        <v>0</v>
      </c>
      <c r="V812" s="16">
        <f t="shared" ca="1" si="385"/>
        <v>44139</v>
      </c>
      <c r="W812" s="56">
        <f t="shared" ca="1" si="386"/>
        <v>10</v>
      </c>
      <c r="X812" s="56">
        <f t="shared" ca="1" si="387"/>
        <v>2020</v>
      </c>
      <c r="Y812" s="55" t="str">
        <f t="shared" ca="1" si="388"/>
        <v>10-2020</v>
      </c>
      <c r="Z812" s="51">
        <f ca="1">IFERROR(VLOOKUP(Y812,IPC!$E$2:$F$1745,2,0),IPC!$H$1)</f>
        <v>138.32155800000001</v>
      </c>
      <c r="AA812" s="48">
        <f t="shared" si="383"/>
        <v>1</v>
      </c>
      <c r="AB812" s="48">
        <f t="shared" si="384"/>
        <v>1900</v>
      </c>
      <c r="AC812" s="32" t="str">
        <f t="shared" si="389"/>
        <v>1-1900</v>
      </c>
      <c r="AD812" s="50">
        <f>IFERROR(VLOOKUP(AC812,IPC!$E$2:$F$1745,2,0),IPC!$H$1)</f>
        <v>138.32155800000001</v>
      </c>
    </row>
    <row r="813" spans="10:30" x14ac:dyDescent="0.25">
      <c r="J813" s="44" t="str">
        <f t="shared" si="391"/>
        <v/>
      </c>
      <c r="K813" s="33" t="str">
        <f t="shared" ca="1" si="376"/>
        <v/>
      </c>
      <c r="L813" s="108">
        <f t="shared" ca="1" si="394"/>
        <v>0</v>
      </c>
      <c r="M813" s="44" t="str">
        <f t="shared" si="392"/>
        <v/>
      </c>
      <c r="N813" s="45" t="str">
        <f t="shared" ca="1" si="377"/>
        <v/>
      </c>
      <c r="O813" s="108">
        <f t="shared" si="390"/>
        <v>0</v>
      </c>
      <c r="P813" s="21" t="e">
        <f t="shared" si="378"/>
        <v>#N/A</v>
      </c>
      <c r="Q813" s="21" t="e">
        <f t="shared" si="379"/>
        <v>#N/A</v>
      </c>
      <c r="R813" s="21" t="e">
        <f t="shared" si="380"/>
        <v>#N/A</v>
      </c>
      <c r="S813" s="21" t="e">
        <f t="shared" si="381"/>
        <v>#N/A</v>
      </c>
      <c r="T813" s="29" t="e">
        <f t="shared" si="393"/>
        <v>#N/A</v>
      </c>
      <c r="U813" s="34">
        <f t="shared" si="382"/>
        <v>0</v>
      </c>
      <c r="V813" s="16">
        <f t="shared" ca="1" si="385"/>
        <v>44139</v>
      </c>
      <c r="W813" s="56">
        <f t="shared" ca="1" si="386"/>
        <v>10</v>
      </c>
      <c r="X813" s="56">
        <f t="shared" ca="1" si="387"/>
        <v>2020</v>
      </c>
      <c r="Y813" s="55" t="str">
        <f t="shared" ca="1" si="388"/>
        <v>10-2020</v>
      </c>
      <c r="Z813" s="51">
        <f ca="1">IFERROR(VLOOKUP(Y813,IPC!$E$2:$F$1745,2,0),IPC!$H$1)</f>
        <v>138.32155800000001</v>
      </c>
      <c r="AA813" s="48">
        <f t="shared" si="383"/>
        <v>1</v>
      </c>
      <c r="AB813" s="48">
        <f t="shared" si="384"/>
        <v>1900</v>
      </c>
      <c r="AC813" s="32" t="str">
        <f t="shared" si="389"/>
        <v>1-1900</v>
      </c>
      <c r="AD813" s="50">
        <f>IFERROR(VLOOKUP(AC813,IPC!$E$2:$F$1745,2,0),IPC!$H$1)</f>
        <v>138.32155800000001</v>
      </c>
    </row>
    <row r="814" spans="10:30" x14ac:dyDescent="0.25">
      <c r="J814" s="44" t="str">
        <f t="shared" si="391"/>
        <v/>
      </c>
      <c r="K814" s="33" t="str">
        <f t="shared" ref="K814:K877" ca="1" si="395">IFERROR(IF((U826-V826)/365&lt;0,"",(U826-V826)/365),"")</f>
        <v/>
      </c>
      <c r="L814" s="108">
        <f t="shared" ca="1" si="394"/>
        <v>0</v>
      </c>
      <c r="M814" s="44" t="str">
        <f t="shared" si="392"/>
        <v/>
      </c>
      <c r="N814" s="45" t="str">
        <f t="shared" ref="N814:N877" ca="1" si="396">IFERROR(L814*((1+$M$7)^K814)/((1+$N$7)^K814),"")</f>
        <v/>
      </c>
      <c r="O814" s="108">
        <f t="shared" si="390"/>
        <v>0</v>
      </c>
      <c r="P814" s="21" t="e">
        <f t="shared" si="378"/>
        <v>#N/A</v>
      </c>
      <c r="Q814" s="21" t="e">
        <f t="shared" si="379"/>
        <v>#N/A</v>
      </c>
      <c r="R814" s="21" t="e">
        <f t="shared" si="380"/>
        <v>#N/A</v>
      </c>
      <c r="S814" s="21" t="e">
        <f t="shared" si="381"/>
        <v>#N/A</v>
      </c>
      <c r="T814" s="29" t="e">
        <f t="shared" si="393"/>
        <v>#N/A</v>
      </c>
      <c r="U814" s="34">
        <f t="shared" si="382"/>
        <v>0</v>
      </c>
      <c r="V814" s="16">
        <f t="shared" ca="1" si="385"/>
        <v>44139</v>
      </c>
      <c r="W814" s="56">
        <f t="shared" ca="1" si="386"/>
        <v>10</v>
      </c>
      <c r="X814" s="56">
        <f t="shared" ca="1" si="387"/>
        <v>2020</v>
      </c>
      <c r="Y814" s="55" t="str">
        <f t="shared" ca="1" si="388"/>
        <v>10-2020</v>
      </c>
      <c r="Z814" s="51">
        <f ca="1">IFERROR(VLOOKUP(Y814,IPC!$E$2:$F$1745,2,0),IPC!$H$1)</f>
        <v>138.32155800000001</v>
      </c>
      <c r="AA814" s="48">
        <f t="shared" si="383"/>
        <v>1</v>
      </c>
      <c r="AB814" s="48">
        <f t="shared" si="384"/>
        <v>1900</v>
      </c>
      <c r="AC814" s="32" t="str">
        <f t="shared" si="389"/>
        <v>1-1900</v>
      </c>
      <c r="AD814" s="50">
        <f>IFERROR(VLOOKUP(AC814,IPC!$E$2:$F$1745,2,0),IPC!$H$1)</f>
        <v>138.32155800000001</v>
      </c>
    </row>
    <row r="815" spans="10:30" x14ac:dyDescent="0.25">
      <c r="J815" s="44" t="str">
        <f t="shared" si="391"/>
        <v/>
      </c>
      <c r="K815" s="33" t="str">
        <f t="shared" ca="1" si="395"/>
        <v/>
      </c>
      <c r="L815" s="108">
        <f t="shared" ca="1" si="394"/>
        <v>0</v>
      </c>
      <c r="M815" s="44" t="str">
        <f t="shared" si="392"/>
        <v/>
      </c>
      <c r="N815" s="45" t="str">
        <f t="shared" ca="1" si="396"/>
        <v/>
      </c>
      <c r="O815" s="108">
        <f t="shared" si="390"/>
        <v>0</v>
      </c>
      <c r="P815" s="21" t="e">
        <f t="shared" si="378"/>
        <v>#N/A</v>
      </c>
      <c r="Q815" s="21" t="e">
        <f t="shared" si="379"/>
        <v>#N/A</v>
      </c>
      <c r="R815" s="21" t="e">
        <f t="shared" si="380"/>
        <v>#N/A</v>
      </c>
      <c r="S815" s="21" t="e">
        <f t="shared" si="381"/>
        <v>#N/A</v>
      </c>
      <c r="T815" s="29" t="e">
        <f t="shared" si="393"/>
        <v>#N/A</v>
      </c>
      <c r="U815" s="34">
        <f t="shared" si="382"/>
        <v>0</v>
      </c>
      <c r="V815" s="16">
        <f t="shared" ca="1" si="385"/>
        <v>44139</v>
      </c>
      <c r="W815" s="56">
        <f t="shared" ca="1" si="386"/>
        <v>10</v>
      </c>
      <c r="X815" s="56">
        <f t="shared" ca="1" si="387"/>
        <v>2020</v>
      </c>
      <c r="Y815" s="55" t="str">
        <f t="shared" ca="1" si="388"/>
        <v>10-2020</v>
      </c>
      <c r="Z815" s="51">
        <f ca="1">IFERROR(VLOOKUP(Y815,IPC!$E$2:$F$1745,2,0),IPC!$H$1)</f>
        <v>138.32155800000001</v>
      </c>
      <c r="AA815" s="48">
        <f t="shared" si="383"/>
        <v>1</v>
      </c>
      <c r="AB815" s="48">
        <f t="shared" si="384"/>
        <v>1900</v>
      </c>
      <c r="AC815" s="32" t="str">
        <f t="shared" si="389"/>
        <v>1-1900</v>
      </c>
      <c r="AD815" s="50">
        <f>IFERROR(VLOOKUP(AC815,IPC!$E$2:$F$1745,2,0),IPC!$H$1)</f>
        <v>138.32155800000001</v>
      </c>
    </row>
    <row r="816" spans="10:30" x14ac:dyDescent="0.25">
      <c r="J816" s="44" t="str">
        <f t="shared" si="391"/>
        <v/>
      </c>
      <c r="K816" s="33" t="str">
        <f t="shared" ca="1" si="395"/>
        <v/>
      </c>
      <c r="L816" s="108">
        <f t="shared" ca="1" si="394"/>
        <v>0</v>
      </c>
      <c r="M816" s="44" t="str">
        <f t="shared" si="392"/>
        <v/>
      </c>
      <c r="N816" s="45" t="str">
        <f t="shared" ca="1" si="396"/>
        <v/>
      </c>
      <c r="O816" s="108">
        <f t="shared" si="390"/>
        <v>0</v>
      </c>
      <c r="P816" s="21" t="e">
        <f t="shared" si="378"/>
        <v>#N/A</v>
      </c>
      <c r="Q816" s="21" t="e">
        <f t="shared" si="379"/>
        <v>#N/A</v>
      </c>
      <c r="R816" s="21" t="e">
        <f t="shared" si="380"/>
        <v>#N/A</v>
      </c>
      <c r="S816" s="21" t="e">
        <f t="shared" si="381"/>
        <v>#N/A</v>
      </c>
      <c r="T816" s="29" t="e">
        <f t="shared" si="393"/>
        <v>#N/A</v>
      </c>
      <c r="U816" s="34">
        <f t="shared" si="382"/>
        <v>0</v>
      </c>
      <c r="V816" s="16">
        <f t="shared" ca="1" si="385"/>
        <v>44139</v>
      </c>
      <c r="W816" s="56">
        <f t="shared" ca="1" si="386"/>
        <v>10</v>
      </c>
      <c r="X816" s="56">
        <f t="shared" ca="1" si="387"/>
        <v>2020</v>
      </c>
      <c r="Y816" s="55" t="str">
        <f t="shared" ca="1" si="388"/>
        <v>10-2020</v>
      </c>
      <c r="Z816" s="51">
        <f ca="1">IFERROR(VLOOKUP(Y816,IPC!$E$2:$F$1745,2,0),IPC!$H$1)</f>
        <v>138.32155800000001</v>
      </c>
      <c r="AA816" s="48">
        <f t="shared" si="383"/>
        <v>1</v>
      </c>
      <c r="AB816" s="48">
        <f t="shared" si="384"/>
        <v>1900</v>
      </c>
      <c r="AC816" s="32" t="str">
        <f t="shared" si="389"/>
        <v>1-1900</v>
      </c>
      <c r="AD816" s="50">
        <f>IFERROR(VLOOKUP(AC816,IPC!$E$2:$F$1745,2,0),IPC!$H$1)</f>
        <v>138.32155800000001</v>
      </c>
    </row>
    <row r="817" spans="10:30" x14ac:dyDescent="0.25">
      <c r="J817" s="44" t="str">
        <f t="shared" si="391"/>
        <v/>
      </c>
      <c r="K817" s="33" t="str">
        <f t="shared" ca="1" si="395"/>
        <v/>
      </c>
      <c r="L817" s="108">
        <f t="shared" ca="1" si="394"/>
        <v>0</v>
      </c>
      <c r="M817" s="44" t="str">
        <f t="shared" si="392"/>
        <v/>
      </c>
      <c r="N817" s="45" t="str">
        <f t="shared" ca="1" si="396"/>
        <v/>
      </c>
      <c r="O817" s="108">
        <f t="shared" si="390"/>
        <v>0</v>
      </c>
      <c r="P817" s="21" t="e">
        <f t="shared" si="378"/>
        <v>#N/A</v>
      </c>
      <c r="Q817" s="21" t="e">
        <f t="shared" si="379"/>
        <v>#N/A</v>
      </c>
      <c r="R817" s="21" t="e">
        <f t="shared" si="380"/>
        <v>#N/A</v>
      </c>
      <c r="S817" s="21" t="e">
        <f t="shared" si="381"/>
        <v>#N/A</v>
      </c>
      <c r="T817" s="29" t="e">
        <f t="shared" si="393"/>
        <v>#N/A</v>
      </c>
      <c r="U817" s="34">
        <f t="shared" si="382"/>
        <v>0</v>
      </c>
      <c r="V817" s="16">
        <f t="shared" ca="1" si="385"/>
        <v>44139</v>
      </c>
      <c r="W817" s="56">
        <f t="shared" ca="1" si="386"/>
        <v>10</v>
      </c>
      <c r="X817" s="56">
        <f t="shared" ca="1" si="387"/>
        <v>2020</v>
      </c>
      <c r="Y817" s="55" t="str">
        <f t="shared" ca="1" si="388"/>
        <v>10-2020</v>
      </c>
      <c r="Z817" s="51">
        <f ca="1">IFERROR(VLOOKUP(Y817,IPC!$E$2:$F$1745,2,0),IPC!$H$1)</f>
        <v>138.32155800000001</v>
      </c>
      <c r="AA817" s="48">
        <f t="shared" si="383"/>
        <v>1</v>
      </c>
      <c r="AB817" s="48">
        <f t="shared" si="384"/>
        <v>1900</v>
      </c>
      <c r="AC817" s="32" t="str">
        <f t="shared" si="389"/>
        <v>1-1900</v>
      </c>
      <c r="AD817" s="50">
        <f>IFERROR(VLOOKUP(AC817,IPC!$E$2:$F$1745,2,0),IPC!$H$1)</f>
        <v>138.32155800000001</v>
      </c>
    </row>
    <row r="818" spans="10:30" x14ac:dyDescent="0.25">
      <c r="J818" s="44" t="str">
        <f t="shared" si="391"/>
        <v/>
      </c>
      <c r="K818" s="33" t="str">
        <f t="shared" ca="1" si="395"/>
        <v/>
      </c>
      <c r="L818" s="108">
        <f t="shared" ca="1" si="394"/>
        <v>0</v>
      </c>
      <c r="M818" s="44" t="str">
        <f t="shared" si="392"/>
        <v/>
      </c>
      <c r="N818" s="45" t="str">
        <f t="shared" ca="1" si="396"/>
        <v/>
      </c>
      <c r="O818" s="108">
        <f t="shared" si="390"/>
        <v>0</v>
      </c>
      <c r="P818" s="21" t="e">
        <f t="shared" ref="P818:P881" si="397">+VLOOKUP(D806,$E$2:$F$5,2,0)</f>
        <v>#N/A</v>
      </c>
      <c r="Q818" s="21" t="e">
        <f t="shared" ref="Q818:Q881" si="398">+VLOOKUP(E806,$E$2:$F$5,2,0)</f>
        <v>#N/A</v>
      </c>
      <c r="R818" s="21" t="e">
        <f t="shared" ref="R818:R881" si="399">+VLOOKUP(F806,$E$2:$F$5,2,0)</f>
        <v>#N/A</v>
      </c>
      <c r="S818" s="21" t="e">
        <f t="shared" ref="S818:S881" si="400">+VLOOKUP(G806,$E$2:$F$5,2,0)</f>
        <v>#N/A</v>
      </c>
      <c r="T818" s="29" t="e">
        <f t="shared" si="393"/>
        <v>#N/A</v>
      </c>
      <c r="U818" s="34">
        <f t="shared" ref="U818:U881" si="401">+H806+365*I806</f>
        <v>0</v>
      </c>
      <c r="V818" s="16">
        <f t="shared" ca="1" si="385"/>
        <v>44139</v>
      </c>
      <c r="W818" s="56">
        <f t="shared" ca="1" si="386"/>
        <v>10</v>
      </c>
      <c r="X818" s="56">
        <f t="shared" ca="1" si="387"/>
        <v>2020</v>
      </c>
      <c r="Y818" s="55" t="str">
        <f t="shared" ca="1" si="388"/>
        <v>10-2020</v>
      </c>
      <c r="Z818" s="51">
        <f ca="1">IFERROR(VLOOKUP(Y818,IPC!$E$2:$F$1745,2,0),IPC!$H$1)</f>
        <v>138.32155800000001</v>
      </c>
      <c r="AA818" s="48">
        <f t="shared" ref="AA818:AA881" si="402">+MONTH(H806)</f>
        <v>1</v>
      </c>
      <c r="AB818" s="48">
        <f t="shared" ref="AB818:AB881" si="403">+YEAR(H806)</f>
        <v>1900</v>
      </c>
      <c r="AC818" s="32" t="str">
        <f t="shared" si="389"/>
        <v>1-1900</v>
      </c>
      <c r="AD818" s="50">
        <f>IFERROR(VLOOKUP(AC818,IPC!$E$2:$F$1745,2,0),IPC!$H$1)</f>
        <v>138.32155800000001</v>
      </c>
    </row>
    <row r="819" spans="10:30" x14ac:dyDescent="0.25">
      <c r="J819" s="44" t="str">
        <f t="shared" si="391"/>
        <v/>
      </c>
      <c r="K819" s="33" t="str">
        <f t="shared" ca="1" si="395"/>
        <v/>
      </c>
      <c r="L819" s="108">
        <f t="shared" ca="1" si="394"/>
        <v>0</v>
      </c>
      <c r="M819" s="44" t="str">
        <f t="shared" si="392"/>
        <v/>
      </c>
      <c r="N819" s="45" t="str">
        <f t="shared" ca="1" si="396"/>
        <v/>
      </c>
      <c r="O819" s="108">
        <f t="shared" si="390"/>
        <v>0</v>
      </c>
      <c r="P819" s="21" t="e">
        <f t="shared" si="397"/>
        <v>#N/A</v>
      </c>
      <c r="Q819" s="21" t="e">
        <f t="shared" si="398"/>
        <v>#N/A</v>
      </c>
      <c r="R819" s="21" t="e">
        <f t="shared" si="399"/>
        <v>#N/A</v>
      </c>
      <c r="S819" s="21" t="e">
        <f t="shared" si="400"/>
        <v>#N/A</v>
      </c>
      <c r="T819" s="29" t="e">
        <f t="shared" si="393"/>
        <v>#N/A</v>
      </c>
      <c r="U819" s="34">
        <f t="shared" si="401"/>
        <v>0</v>
      </c>
      <c r="V819" s="16">
        <f t="shared" ca="1" si="385"/>
        <v>44139</v>
      </c>
      <c r="W819" s="56">
        <f t="shared" ca="1" si="386"/>
        <v>10</v>
      </c>
      <c r="X819" s="56">
        <f t="shared" ca="1" si="387"/>
        <v>2020</v>
      </c>
      <c r="Y819" s="55" t="str">
        <f t="shared" ca="1" si="388"/>
        <v>10-2020</v>
      </c>
      <c r="Z819" s="51">
        <f ca="1">IFERROR(VLOOKUP(Y819,IPC!$E$2:$F$1745,2,0),IPC!$H$1)</f>
        <v>138.32155800000001</v>
      </c>
      <c r="AA819" s="48">
        <f t="shared" si="402"/>
        <v>1</v>
      </c>
      <c r="AB819" s="48">
        <f t="shared" si="403"/>
        <v>1900</v>
      </c>
      <c r="AC819" s="32" t="str">
        <f t="shared" si="389"/>
        <v>1-1900</v>
      </c>
      <c r="AD819" s="50">
        <f>IFERROR(VLOOKUP(AC819,IPC!$E$2:$F$1745,2,0),IPC!$H$1)</f>
        <v>138.32155800000001</v>
      </c>
    </row>
    <row r="820" spans="10:30" x14ac:dyDescent="0.25">
      <c r="J820" s="44" t="str">
        <f t="shared" si="391"/>
        <v/>
      </c>
      <c r="K820" s="33" t="str">
        <f t="shared" ca="1" si="395"/>
        <v/>
      </c>
      <c r="L820" s="108">
        <f t="shared" ca="1" si="394"/>
        <v>0</v>
      </c>
      <c r="M820" s="44" t="str">
        <f t="shared" si="392"/>
        <v/>
      </c>
      <c r="N820" s="45" t="str">
        <f t="shared" ca="1" si="396"/>
        <v/>
      </c>
      <c r="O820" s="108">
        <f t="shared" si="390"/>
        <v>0</v>
      </c>
      <c r="P820" s="21" t="e">
        <f t="shared" si="397"/>
        <v>#N/A</v>
      </c>
      <c r="Q820" s="21" t="e">
        <f t="shared" si="398"/>
        <v>#N/A</v>
      </c>
      <c r="R820" s="21" t="e">
        <f t="shared" si="399"/>
        <v>#N/A</v>
      </c>
      <c r="S820" s="21" t="e">
        <f t="shared" si="400"/>
        <v>#N/A</v>
      </c>
      <c r="T820" s="29" t="e">
        <f t="shared" si="393"/>
        <v>#N/A</v>
      </c>
      <c r="U820" s="34">
        <f t="shared" si="401"/>
        <v>0</v>
      </c>
      <c r="V820" s="16">
        <f t="shared" ca="1" si="385"/>
        <v>44139</v>
      </c>
      <c r="W820" s="56">
        <f t="shared" ca="1" si="386"/>
        <v>10</v>
      </c>
      <c r="X820" s="56">
        <f t="shared" ca="1" si="387"/>
        <v>2020</v>
      </c>
      <c r="Y820" s="55" t="str">
        <f t="shared" ca="1" si="388"/>
        <v>10-2020</v>
      </c>
      <c r="Z820" s="51">
        <f ca="1">IFERROR(VLOOKUP(Y820,IPC!$E$2:$F$1745,2,0),IPC!$H$1)</f>
        <v>138.32155800000001</v>
      </c>
      <c r="AA820" s="48">
        <f t="shared" si="402"/>
        <v>1</v>
      </c>
      <c r="AB820" s="48">
        <f t="shared" si="403"/>
        <v>1900</v>
      </c>
      <c r="AC820" s="32" t="str">
        <f t="shared" si="389"/>
        <v>1-1900</v>
      </c>
      <c r="AD820" s="50">
        <f>IFERROR(VLOOKUP(AC820,IPC!$E$2:$F$1745,2,0),IPC!$H$1)</f>
        <v>138.32155800000001</v>
      </c>
    </row>
    <row r="821" spans="10:30" x14ac:dyDescent="0.25">
      <c r="J821" s="44" t="str">
        <f t="shared" si="391"/>
        <v/>
      </c>
      <c r="K821" s="33" t="str">
        <f t="shared" ca="1" si="395"/>
        <v/>
      </c>
      <c r="L821" s="108">
        <f t="shared" ca="1" si="394"/>
        <v>0</v>
      </c>
      <c r="M821" s="44" t="str">
        <f t="shared" si="392"/>
        <v/>
      </c>
      <c r="N821" s="45" t="str">
        <f t="shared" ca="1" si="396"/>
        <v/>
      </c>
      <c r="O821" s="108">
        <f t="shared" si="390"/>
        <v>0</v>
      </c>
      <c r="P821" s="21" t="e">
        <f t="shared" si="397"/>
        <v>#N/A</v>
      </c>
      <c r="Q821" s="21" t="e">
        <f t="shared" si="398"/>
        <v>#N/A</v>
      </c>
      <c r="R821" s="21" t="e">
        <f t="shared" si="399"/>
        <v>#N/A</v>
      </c>
      <c r="S821" s="21" t="e">
        <f t="shared" si="400"/>
        <v>#N/A</v>
      </c>
      <c r="T821" s="29" t="e">
        <f t="shared" si="393"/>
        <v>#N/A</v>
      </c>
      <c r="U821" s="34">
        <f t="shared" si="401"/>
        <v>0</v>
      </c>
      <c r="V821" s="16">
        <f t="shared" ca="1" si="385"/>
        <v>44139</v>
      </c>
      <c r="W821" s="56">
        <f t="shared" ca="1" si="386"/>
        <v>10</v>
      </c>
      <c r="X821" s="56">
        <f t="shared" ca="1" si="387"/>
        <v>2020</v>
      </c>
      <c r="Y821" s="55" t="str">
        <f t="shared" ca="1" si="388"/>
        <v>10-2020</v>
      </c>
      <c r="Z821" s="51">
        <f ca="1">IFERROR(VLOOKUP(Y821,IPC!$E$2:$F$1745,2,0),IPC!$H$1)</f>
        <v>138.32155800000001</v>
      </c>
      <c r="AA821" s="48">
        <f t="shared" si="402"/>
        <v>1</v>
      </c>
      <c r="AB821" s="48">
        <f t="shared" si="403"/>
        <v>1900</v>
      </c>
      <c r="AC821" s="32" t="str">
        <f t="shared" si="389"/>
        <v>1-1900</v>
      </c>
      <c r="AD821" s="50">
        <f>IFERROR(VLOOKUP(AC821,IPC!$E$2:$F$1745,2,0),IPC!$H$1)</f>
        <v>138.32155800000001</v>
      </c>
    </row>
    <row r="822" spans="10:30" x14ac:dyDescent="0.25">
      <c r="J822" s="44" t="str">
        <f t="shared" si="391"/>
        <v/>
      </c>
      <c r="K822" s="33" t="str">
        <f t="shared" ca="1" si="395"/>
        <v/>
      </c>
      <c r="L822" s="108">
        <f t="shared" ca="1" si="394"/>
        <v>0</v>
      </c>
      <c r="M822" s="44" t="str">
        <f t="shared" si="392"/>
        <v/>
      </c>
      <c r="N822" s="45" t="str">
        <f t="shared" ca="1" si="396"/>
        <v/>
      </c>
      <c r="O822" s="108">
        <f t="shared" si="390"/>
        <v>0</v>
      </c>
      <c r="P822" s="21" t="e">
        <f t="shared" si="397"/>
        <v>#N/A</v>
      </c>
      <c r="Q822" s="21" t="e">
        <f t="shared" si="398"/>
        <v>#N/A</v>
      </c>
      <c r="R822" s="21" t="e">
        <f t="shared" si="399"/>
        <v>#N/A</v>
      </c>
      <c r="S822" s="21" t="e">
        <f t="shared" si="400"/>
        <v>#N/A</v>
      </c>
      <c r="T822" s="29" t="e">
        <f t="shared" si="393"/>
        <v>#N/A</v>
      </c>
      <c r="U822" s="34">
        <f t="shared" si="401"/>
        <v>0</v>
      </c>
      <c r="V822" s="16">
        <f t="shared" ca="1" si="385"/>
        <v>44139</v>
      </c>
      <c r="W822" s="56">
        <f t="shared" ca="1" si="386"/>
        <v>10</v>
      </c>
      <c r="X822" s="56">
        <f t="shared" ca="1" si="387"/>
        <v>2020</v>
      </c>
      <c r="Y822" s="55" t="str">
        <f t="shared" ca="1" si="388"/>
        <v>10-2020</v>
      </c>
      <c r="Z822" s="51">
        <f ca="1">IFERROR(VLOOKUP(Y822,IPC!$E$2:$F$1745,2,0),IPC!$H$1)</f>
        <v>138.32155800000001</v>
      </c>
      <c r="AA822" s="48">
        <f t="shared" si="402"/>
        <v>1</v>
      </c>
      <c r="AB822" s="48">
        <f t="shared" si="403"/>
        <v>1900</v>
      </c>
      <c r="AC822" s="32" t="str">
        <f t="shared" si="389"/>
        <v>1-1900</v>
      </c>
      <c r="AD822" s="50">
        <f>IFERROR(VLOOKUP(AC822,IPC!$E$2:$F$1745,2,0),IPC!$H$1)</f>
        <v>138.32155800000001</v>
      </c>
    </row>
    <row r="823" spans="10:30" x14ac:dyDescent="0.25">
      <c r="J823" s="44" t="str">
        <f t="shared" si="391"/>
        <v/>
      </c>
      <c r="K823" s="33" t="str">
        <f t="shared" ca="1" si="395"/>
        <v/>
      </c>
      <c r="L823" s="108">
        <f t="shared" ca="1" si="394"/>
        <v>0</v>
      </c>
      <c r="M823" s="44" t="str">
        <f t="shared" si="392"/>
        <v/>
      </c>
      <c r="N823" s="45" t="str">
        <f t="shared" ca="1" si="396"/>
        <v/>
      </c>
      <c r="O823" s="108">
        <f t="shared" si="390"/>
        <v>0</v>
      </c>
      <c r="P823" s="21" t="e">
        <f t="shared" si="397"/>
        <v>#N/A</v>
      </c>
      <c r="Q823" s="21" t="e">
        <f t="shared" si="398"/>
        <v>#N/A</v>
      </c>
      <c r="R823" s="21" t="e">
        <f t="shared" si="399"/>
        <v>#N/A</v>
      </c>
      <c r="S823" s="21" t="e">
        <f t="shared" si="400"/>
        <v>#N/A</v>
      </c>
      <c r="T823" s="29" t="e">
        <f t="shared" si="393"/>
        <v>#N/A</v>
      </c>
      <c r="U823" s="34">
        <f t="shared" si="401"/>
        <v>0</v>
      </c>
      <c r="V823" s="16">
        <f t="shared" ca="1" si="385"/>
        <v>44139</v>
      </c>
      <c r="W823" s="56">
        <f t="shared" ca="1" si="386"/>
        <v>10</v>
      </c>
      <c r="X823" s="56">
        <f t="shared" ca="1" si="387"/>
        <v>2020</v>
      </c>
      <c r="Y823" s="55" t="str">
        <f t="shared" ca="1" si="388"/>
        <v>10-2020</v>
      </c>
      <c r="Z823" s="51">
        <f ca="1">IFERROR(VLOOKUP(Y823,IPC!$E$2:$F$1745,2,0),IPC!$H$1)</f>
        <v>138.32155800000001</v>
      </c>
      <c r="AA823" s="48">
        <f t="shared" si="402"/>
        <v>1</v>
      </c>
      <c r="AB823" s="48">
        <f t="shared" si="403"/>
        <v>1900</v>
      </c>
      <c r="AC823" s="32" t="str">
        <f t="shared" si="389"/>
        <v>1-1900</v>
      </c>
      <c r="AD823" s="50">
        <f>IFERROR(VLOOKUP(AC823,IPC!$E$2:$F$1745,2,0),IPC!$H$1)</f>
        <v>138.32155800000001</v>
      </c>
    </row>
    <row r="824" spans="10:30" x14ac:dyDescent="0.25">
      <c r="J824" s="44" t="str">
        <f t="shared" si="391"/>
        <v/>
      </c>
      <c r="K824" s="33" t="str">
        <f t="shared" ca="1" si="395"/>
        <v/>
      </c>
      <c r="L824" s="108">
        <f t="shared" ca="1" si="394"/>
        <v>0</v>
      </c>
      <c r="M824" s="44" t="str">
        <f t="shared" si="392"/>
        <v/>
      </c>
      <c r="N824" s="45" t="str">
        <f t="shared" ca="1" si="396"/>
        <v/>
      </c>
      <c r="O824" s="108">
        <f t="shared" si="390"/>
        <v>0</v>
      </c>
      <c r="P824" s="21" t="e">
        <f t="shared" si="397"/>
        <v>#N/A</v>
      </c>
      <c r="Q824" s="21" t="e">
        <f t="shared" si="398"/>
        <v>#N/A</v>
      </c>
      <c r="R824" s="21" t="e">
        <f t="shared" si="399"/>
        <v>#N/A</v>
      </c>
      <c r="S824" s="21" t="e">
        <f t="shared" si="400"/>
        <v>#N/A</v>
      </c>
      <c r="T824" s="29" t="e">
        <f t="shared" si="393"/>
        <v>#N/A</v>
      </c>
      <c r="U824" s="34">
        <f t="shared" si="401"/>
        <v>0</v>
      </c>
      <c r="V824" s="16">
        <f t="shared" ca="1" si="385"/>
        <v>44139</v>
      </c>
      <c r="W824" s="56">
        <f t="shared" ca="1" si="386"/>
        <v>10</v>
      </c>
      <c r="X824" s="56">
        <f t="shared" ca="1" si="387"/>
        <v>2020</v>
      </c>
      <c r="Y824" s="55" t="str">
        <f t="shared" ca="1" si="388"/>
        <v>10-2020</v>
      </c>
      <c r="Z824" s="51">
        <f ca="1">IFERROR(VLOOKUP(Y824,IPC!$E$2:$F$1745,2,0),IPC!$H$1)</f>
        <v>138.32155800000001</v>
      </c>
      <c r="AA824" s="48">
        <f t="shared" si="402"/>
        <v>1</v>
      </c>
      <c r="AB824" s="48">
        <f t="shared" si="403"/>
        <v>1900</v>
      </c>
      <c r="AC824" s="32" t="str">
        <f t="shared" si="389"/>
        <v>1-1900</v>
      </c>
      <c r="AD824" s="50">
        <f>IFERROR(VLOOKUP(AC824,IPC!$E$2:$F$1745,2,0),IPC!$H$1)</f>
        <v>138.32155800000001</v>
      </c>
    </row>
    <row r="825" spans="10:30" x14ac:dyDescent="0.25">
      <c r="J825" s="44" t="str">
        <f t="shared" si="391"/>
        <v/>
      </c>
      <c r="K825" s="33" t="str">
        <f t="shared" ca="1" si="395"/>
        <v/>
      </c>
      <c r="L825" s="108">
        <f t="shared" ca="1" si="394"/>
        <v>0</v>
      </c>
      <c r="M825" s="44" t="str">
        <f t="shared" si="392"/>
        <v/>
      </c>
      <c r="N825" s="45" t="str">
        <f t="shared" ca="1" si="396"/>
        <v/>
      </c>
      <c r="O825" s="108">
        <f t="shared" si="390"/>
        <v>0</v>
      </c>
      <c r="P825" s="21" t="e">
        <f t="shared" si="397"/>
        <v>#N/A</v>
      </c>
      <c r="Q825" s="21" t="e">
        <f t="shared" si="398"/>
        <v>#N/A</v>
      </c>
      <c r="R825" s="21" t="e">
        <f t="shared" si="399"/>
        <v>#N/A</v>
      </c>
      <c r="S825" s="21" t="e">
        <f t="shared" si="400"/>
        <v>#N/A</v>
      </c>
      <c r="T825" s="29" t="e">
        <f t="shared" si="393"/>
        <v>#N/A</v>
      </c>
      <c r="U825" s="34">
        <f t="shared" si="401"/>
        <v>0</v>
      </c>
      <c r="V825" s="16">
        <f t="shared" ca="1" si="385"/>
        <v>44139</v>
      </c>
      <c r="W825" s="56">
        <f t="shared" ca="1" si="386"/>
        <v>10</v>
      </c>
      <c r="X825" s="56">
        <f t="shared" ca="1" si="387"/>
        <v>2020</v>
      </c>
      <c r="Y825" s="55" t="str">
        <f t="shared" ca="1" si="388"/>
        <v>10-2020</v>
      </c>
      <c r="Z825" s="51">
        <f ca="1">IFERROR(VLOOKUP(Y825,IPC!$E$2:$F$1745,2,0),IPC!$H$1)</f>
        <v>138.32155800000001</v>
      </c>
      <c r="AA825" s="48">
        <f t="shared" si="402"/>
        <v>1</v>
      </c>
      <c r="AB825" s="48">
        <f t="shared" si="403"/>
        <v>1900</v>
      </c>
      <c r="AC825" s="32" t="str">
        <f t="shared" si="389"/>
        <v>1-1900</v>
      </c>
      <c r="AD825" s="50">
        <f>IFERROR(VLOOKUP(AC825,IPC!$E$2:$F$1745,2,0),IPC!$H$1)</f>
        <v>138.32155800000001</v>
      </c>
    </row>
    <row r="826" spans="10:30" x14ac:dyDescent="0.25">
      <c r="J826" s="44" t="str">
        <f t="shared" si="391"/>
        <v/>
      </c>
      <c r="K826" s="33" t="str">
        <f t="shared" ca="1" si="395"/>
        <v/>
      </c>
      <c r="L826" s="108">
        <f t="shared" ca="1" si="394"/>
        <v>0</v>
      </c>
      <c r="M826" s="44" t="str">
        <f t="shared" si="392"/>
        <v/>
      </c>
      <c r="N826" s="45" t="str">
        <f t="shared" ca="1" si="396"/>
        <v/>
      </c>
      <c r="O826" s="108">
        <f t="shared" si="390"/>
        <v>0</v>
      </c>
      <c r="P826" s="21" t="e">
        <f t="shared" si="397"/>
        <v>#N/A</v>
      </c>
      <c r="Q826" s="21" t="e">
        <f t="shared" si="398"/>
        <v>#N/A</v>
      </c>
      <c r="R826" s="21" t="e">
        <f t="shared" si="399"/>
        <v>#N/A</v>
      </c>
      <c r="S826" s="21" t="e">
        <f t="shared" si="400"/>
        <v>#N/A</v>
      </c>
      <c r="T826" s="29" t="e">
        <f t="shared" si="393"/>
        <v>#N/A</v>
      </c>
      <c r="U826" s="34">
        <f t="shared" si="401"/>
        <v>0</v>
      </c>
      <c r="V826" s="16">
        <f t="shared" ref="V826:V889" ca="1" si="404">+TODAY()</f>
        <v>44139</v>
      </c>
      <c r="W826" s="56">
        <f t="shared" ref="W826:W889" ca="1" si="405">+MONTH(V826)-1</f>
        <v>10</v>
      </c>
      <c r="X826" s="56">
        <f t="shared" ref="X826:X889" ca="1" si="406">+YEAR(V826)</f>
        <v>2020</v>
      </c>
      <c r="Y826" s="55" t="str">
        <f t="shared" ref="Y826:Y889" ca="1" si="407">+W826&amp;"-"&amp;X826</f>
        <v>10-2020</v>
      </c>
      <c r="Z826" s="51">
        <f ca="1">IFERROR(VLOOKUP(Y826,IPC!$E$2:$F$1745,2,0),IPC!$H$1)</f>
        <v>138.32155800000001</v>
      </c>
      <c r="AA826" s="48">
        <f t="shared" si="402"/>
        <v>1</v>
      </c>
      <c r="AB826" s="48">
        <f t="shared" si="403"/>
        <v>1900</v>
      </c>
      <c r="AC826" s="32" t="str">
        <f t="shared" si="389"/>
        <v>1-1900</v>
      </c>
      <c r="AD826" s="50">
        <f>IFERROR(VLOOKUP(AC826,IPC!$E$2:$F$1745,2,0),IPC!$H$1)</f>
        <v>138.32155800000001</v>
      </c>
    </row>
    <row r="827" spans="10:30" x14ac:dyDescent="0.25">
      <c r="J827" s="44" t="str">
        <f t="shared" si="391"/>
        <v/>
      </c>
      <c r="K827" s="33" t="str">
        <f t="shared" ca="1" si="395"/>
        <v/>
      </c>
      <c r="L827" s="108">
        <f t="shared" ca="1" si="394"/>
        <v>0</v>
      </c>
      <c r="M827" s="44" t="str">
        <f t="shared" si="392"/>
        <v/>
      </c>
      <c r="N827" s="45" t="str">
        <f t="shared" ca="1" si="396"/>
        <v/>
      </c>
      <c r="O827" s="108">
        <f t="shared" si="390"/>
        <v>0</v>
      </c>
      <c r="P827" s="21" t="e">
        <f t="shared" si="397"/>
        <v>#N/A</v>
      </c>
      <c r="Q827" s="21" t="e">
        <f t="shared" si="398"/>
        <v>#N/A</v>
      </c>
      <c r="R827" s="21" t="e">
        <f t="shared" si="399"/>
        <v>#N/A</v>
      </c>
      <c r="S827" s="21" t="e">
        <f t="shared" si="400"/>
        <v>#N/A</v>
      </c>
      <c r="T827" s="29" t="e">
        <f t="shared" si="393"/>
        <v>#N/A</v>
      </c>
      <c r="U827" s="34">
        <f t="shared" si="401"/>
        <v>0</v>
      </c>
      <c r="V827" s="16">
        <f t="shared" ca="1" si="404"/>
        <v>44139</v>
      </c>
      <c r="W827" s="56">
        <f t="shared" ca="1" si="405"/>
        <v>10</v>
      </c>
      <c r="X827" s="56">
        <f t="shared" ca="1" si="406"/>
        <v>2020</v>
      </c>
      <c r="Y827" s="55" t="str">
        <f t="shared" ca="1" si="407"/>
        <v>10-2020</v>
      </c>
      <c r="Z827" s="51">
        <f ca="1">IFERROR(VLOOKUP(Y827,IPC!$E$2:$F$1745,2,0),IPC!$H$1)</f>
        <v>138.32155800000001</v>
      </c>
      <c r="AA827" s="48">
        <f t="shared" si="402"/>
        <v>1</v>
      </c>
      <c r="AB827" s="48">
        <f t="shared" si="403"/>
        <v>1900</v>
      </c>
      <c r="AC827" s="32" t="str">
        <f t="shared" si="389"/>
        <v>1-1900</v>
      </c>
      <c r="AD827" s="50">
        <f>IFERROR(VLOOKUP(AC827,IPC!$E$2:$F$1745,2,0),IPC!$H$1)</f>
        <v>138.32155800000001</v>
      </c>
    </row>
    <row r="828" spans="10:30" x14ac:dyDescent="0.25">
      <c r="J828" s="44" t="str">
        <f t="shared" si="391"/>
        <v/>
      </c>
      <c r="K828" s="33" t="str">
        <f t="shared" ca="1" si="395"/>
        <v/>
      </c>
      <c r="L828" s="108">
        <f t="shared" ca="1" si="394"/>
        <v>0</v>
      </c>
      <c r="M828" s="44" t="str">
        <f t="shared" si="392"/>
        <v/>
      </c>
      <c r="N828" s="45" t="str">
        <f t="shared" ca="1" si="396"/>
        <v/>
      </c>
      <c r="O828" s="108">
        <f t="shared" si="390"/>
        <v>0</v>
      </c>
      <c r="P828" s="21" t="e">
        <f t="shared" si="397"/>
        <v>#N/A</v>
      </c>
      <c r="Q828" s="21" t="e">
        <f t="shared" si="398"/>
        <v>#N/A</v>
      </c>
      <c r="R828" s="21" t="e">
        <f t="shared" si="399"/>
        <v>#N/A</v>
      </c>
      <c r="S828" s="21" t="e">
        <f t="shared" si="400"/>
        <v>#N/A</v>
      </c>
      <c r="T828" s="29" t="e">
        <f t="shared" si="393"/>
        <v>#N/A</v>
      </c>
      <c r="U828" s="34">
        <f t="shared" si="401"/>
        <v>0</v>
      </c>
      <c r="V828" s="16">
        <f t="shared" ca="1" si="404"/>
        <v>44139</v>
      </c>
      <c r="W828" s="56">
        <f t="shared" ca="1" si="405"/>
        <v>10</v>
      </c>
      <c r="X828" s="56">
        <f t="shared" ca="1" si="406"/>
        <v>2020</v>
      </c>
      <c r="Y828" s="55" t="str">
        <f t="shared" ca="1" si="407"/>
        <v>10-2020</v>
      </c>
      <c r="Z828" s="51">
        <f ca="1">IFERROR(VLOOKUP(Y828,IPC!$E$2:$F$1745,2,0),IPC!$H$1)</f>
        <v>138.32155800000001</v>
      </c>
      <c r="AA828" s="48">
        <f t="shared" si="402"/>
        <v>1</v>
      </c>
      <c r="AB828" s="48">
        <f t="shared" si="403"/>
        <v>1900</v>
      </c>
      <c r="AC828" s="32" t="str">
        <f t="shared" si="389"/>
        <v>1-1900</v>
      </c>
      <c r="AD828" s="50">
        <f>IFERROR(VLOOKUP(AC828,IPC!$E$2:$F$1745,2,0),IPC!$H$1)</f>
        <v>138.32155800000001</v>
      </c>
    </row>
    <row r="829" spans="10:30" x14ac:dyDescent="0.25">
      <c r="J829" s="44" t="str">
        <f t="shared" si="391"/>
        <v/>
      </c>
      <c r="K829" s="33" t="str">
        <f t="shared" ca="1" si="395"/>
        <v/>
      </c>
      <c r="L829" s="108">
        <f t="shared" ca="1" si="394"/>
        <v>0</v>
      </c>
      <c r="M829" s="44" t="str">
        <f t="shared" si="392"/>
        <v/>
      </c>
      <c r="N829" s="45" t="str">
        <f t="shared" ca="1" si="396"/>
        <v/>
      </c>
      <c r="O829" s="108">
        <f t="shared" si="390"/>
        <v>0</v>
      </c>
      <c r="P829" s="21" t="e">
        <f t="shared" si="397"/>
        <v>#N/A</v>
      </c>
      <c r="Q829" s="21" t="e">
        <f t="shared" si="398"/>
        <v>#N/A</v>
      </c>
      <c r="R829" s="21" t="e">
        <f t="shared" si="399"/>
        <v>#N/A</v>
      </c>
      <c r="S829" s="21" t="e">
        <f t="shared" si="400"/>
        <v>#N/A</v>
      </c>
      <c r="T829" s="29" t="e">
        <f t="shared" si="393"/>
        <v>#N/A</v>
      </c>
      <c r="U829" s="34">
        <f t="shared" si="401"/>
        <v>0</v>
      </c>
      <c r="V829" s="16">
        <f t="shared" ca="1" si="404"/>
        <v>44139</v>
      </c>
      <c r="W829" s="56">
        <f t="shared" ca="1" si="405"/>
        <v>10</v>
      </c>
      <c r="X829" s="56">
        <f t="shared" ca="1" si="406"/>
        <v>2020</v>
      </c>
      <c r="Y829" s="55" t="str">
        <f t="shared" ca="1" si="407"/>
        <v>10-2020</v>
      </c>
      <c r="Z829" s="51">
        <f ca="1">IFERROR(VLOOKUP(Y829,IPC!$E$2:$F$1745,2,0),IPC!$H$1)</f>
        <v>138.32155800000001</v>
      </c>
      <c r="AA829" s="48">
        <f t="shared" si="402"/>
        <v>1</v>
      </c>
      <c r="AB829" s="48">
        <f t="shared" si="403"/>
        <v>1900</v>
      </c>
      <c r="AC829" s="32" t="str">
        <f t="shared" si="389"/>
        <v>1-1900</v>
      </c>
      <c r="AD829" s="50">
        <f>IFERROR(VLOOKUP(AC829,IPC!$E$2:$F$1745,2,0),IPC!$H$1)</f>
        <v>138.32155800000001</v>
      </c>
    </row>
    <row r="830" spans="10:30" x14ac:dyDescent="0.25">
      <c r="J830" s="44" t="str">
        <f t="shared" si="391"/>
        <v/>
      </c>
      <c r="K830" s="33" t="str">
        <f t="shared" ca="1" si="395"/>
        <v/>
      </c>
      <c r="L830" s="108">
        <f t="shared" ca="1" si="394"/>
        <v>0</v>
      </c>
      <c r="M830" s="44" t="str">
        <f t="shared" si="392"/>
        <v/>
      </c>
      <c r="N830" s="45" t="str">
        <f t="shared" ca="1" si="396"/>
        <v/>
      </c>
      <c r="O830" s="108">
        <f t="shared" si="390"/>
        <v>0</v>
      </c>
      <c r="P830" s="21" t="e">
        <f t="shared" si="397"/>
        <v>#N/A</v>
      </c>
      <c r="Q830" s="21" t="e">
        <f t="shared" si="398"/>
        <v>#N/A</v>
      </c>
      <c r="R830" s="21" t="e">
        <f t="shared" si="399"/>
        <v>#N/A</v>
      </c>
      <c r="S830" s="21" t="e">
        <f t="shared" si="400"/>
        <v>#N/A</v>
      </c>
      <c r="T830" s="29" t="e">
        <f t="shared" si="393"/>
        <v>#N/A</v>
      </c>
      <c r="U830" s="34">
        <f t="shared" si="401"/>
        <v>0</v>
      </c>
      <c r="V830" s="16">
        <f t="shared" ca="1" si="404"/>
        <v>44139</v>
      </c>
      <c r="W830" s="56">
        <f t="shared" ca="1" si="405"/>
        <v>10</v>
      </c>
      <c r="X830" s="56">
        <f t="shared" ca="1" si="406"/>
        <v>2020</v>
      </c>
      <c r="Y830" s="55" t="str">
        <f t="shared" ca="1" si="407"/>
        <v>10-2020</v>
      </c>
      <c r="Z830" s="51">
        <f ca="1">IFERROR(VLOOKUP(Y830,IPC!$E$2:$F$1745,2,0),IPC!$H$1)</f>
        <v>138.32155800000001</v>
      </c>
      <c r="AA830" s="48">
        <f t="shared" si="402"/>
        <v>1</v>
      </c>
      <c r="AB830" s="48">
        <f t="shared" si="403"/>
        <v>1900</v>
      </c>
      <c r="AC830" s="32" t="str">
        <f t="shared" si="389"/>
        <v>1-1900</v>
      </c>
      <c r="AD830" s="50">
        <f>IFERROR(VLOOKUP(AC830,IPC!$E$2:$F$1745,2,0),IPC!$H$1)</f>
        <v>138.32155800000001</v>
      </c>
    </row>
    <row r="831" spans="10:30" x14ac:dyDescent="0.25">
      <c r="J831" s="44" t="str">
        <f t="shared" si="391"/>
        <v/>
      </c>
      <c r="K831" s="33" t="str">
        <f t="shared" ca="1" si="395"/>
        <v/>
      </c>
      <c r="L831" s="108">
        <f t="shared" ca="1" si="394"/>
        <v>0</v>
      </c>
      <c r="M831" s="44" t="str">
        <f t="shared" si="392"/>
        <v/>
      </c>
      <c r="N831" s="45" t="str">
        <f t="shared" ca="1" si="396"/>
        <v/>
      </c>
      <c r="O831" s="108">
        <f t="shared" si="390"/>
        <v>0</v>
      </c>
      <c r="P831" s="21" t="e">
        <f t="shared" si="397"/>
        <v>#N/A</v>
      </c>
      <c r="Q831" s="21" t="e">
        <f t="shared" si="398"/>
        <v>#N/A</v>
      </c>
      <c r="R831" s="21" t="e">
        <f t="shared" si="399"/>
        <v>#N/A</v>
      </c>
      <c r="S831" s="21" t="e">
        <f t="shared" si="400"/>
        <v>#N/A</v>
      </c>
      <c r="T831" s="29" t="e">
        <f t="shared" si="393"/>
        <v>#N/A</v>
      </c>
      <c r="U831" s="34">
        <f t="shared" si="401"/>
        <v>0</v>
      </c>
      <c r="V831" s="16">
        <f t="shared" ca="1" si="404"/>
        <v>44139</v>
      </c>
      <c r="W831" s="56">
        <f t="shared" ca="1" si="405"/>
        <v>10</v>
      </c>
      <c r="X831" s="56">
        <f t="shared" ca="1" si="406"/>
        <v>2020</v>
      </c>
      <c r="Y831" s="55" t="str">
        <f t="shared" ca="1" si="407"/>
        <v>10-2020</v>
      </c>
      <c r="Z831" s="51">
        <f ca="1">IFERROR(VLOOKUP(Y831,IPC!$E$2:$F$1745,2,0),IPC!$H$1)</f>
        <v>138.32155800000001</v>
      </c>
      <c r="AA831" s="48">
        <f t="shared" si="402"/>
        <v>1</v>
      </c>
      <c r="AB831" s="48">
        <f t="shared" si="403"/>
        <v>1900</v>
      </c>
      <c r="AC831" s="32" t="str">
        <f t="shared" ref="AC831:AC894" si="408">+AA831&amp;"-"&amp;AB831</f>
        <v>1-1900</v>
      </c>
      <c r="AD831" s="50">
        <f>IFERROR(VLOOKUP(AC831,IPC!$E$2:$F$1745,2,0),IPC!$H$1)</f>
        <v>138.32155800000001</v>
      </c>
    </row>
    <row r="832" spans="10:30" x14ac:dyDescent="0.25">
      <c r="J832" s="44" t="str">
        <f t="shared" si="391"/>
        <v/>
      </c>
      <c r="K832" s="33" t="str">
        <f t="shared" ca="1" si="395"/>
        <v/>
      </c>
      <c r="L832" s="108">
        <f t="shared" ca="1" si="394"/>
        <v>0</v>
      </c>
      <c r="M832" s="44" t="str">
        <f t="shared" si="392"/>
        <v/>
      </c>
      <c r="N832" s="45" t="str">
        <f t="shared" ca="1" si="396"/>
        <v/>
      </c>
      <c r="O832" s="108">
        <f t="shared" si="390"/>
        <v>0</v>
      </c>
      <c r="P832" s="21" t="e">
        <f t="shared" si="397"/>
        <v>#N/A</v>
      </c>
      <c r="Q832" s="21" t="e">
        <f t="shared" si="398"/>
        <v>#N/A</v>
      </c>
      <c r="R832" s="21" t="e">
        <f t="shared" si="399"/>
        <v>#N/A</v>
      </c>
      <c r="S832" s="21" t="e">
        <f t="shared" si="400"/>
        <v>#N/A</v>
      </c>
      <c r="T832" s="29" t="e">
        <f t="shared" si="393"/>
        <v>#N/A</v>
      </c>
      <c r="U832" s="34">
        <f t="shared" si="401"/>
        <v>0</v>
      </c>
      <c r="V832" s="16">
        <f t="shared" ca="1" si="404"/>
        <v>44139</v>
      </c>
      <c r="W832" s="56">
        <f t="shared" ca="1" si="405"/>
        <v>10</v>
      </c>
      <c r="X832" s="56">
        <f t="shared" ca="1" si="406"/>
        <v>2020</v>
      </c>
      <c r="Y832" s="55" t="str">
        <f t="shared" ca="1" si="407"/>
        <v>10-2020</v>
      </c>
      <c r="Z832" s="51">
        <f ca="1">IFERROR(VLOOKUP(Y832,IPC!$E$2:$F$1745,2,0),IPC!$H$1)</f>
        <v>138.32155800000001</v>
      </c>
      <c r="AA832" s="48">
        <f t="shared" si="402"/>
        <v>1</v>
      </c>
      <c r="AB832" s="48">
        <f t="shared" si="403"/>
        <v>1900</v>
      </c>
      <c r="AC832" s="32" t="str">
        <f t="shared" si="408"/>
        <v>1-1900</v>
      </c>
      <c r="AD832" s="50">
        <f>IFERROR(VLOOKUP(AC832,IPC!$E$2:$F$1745,2,0),IPC!$H$1)</f>
        <v>138.32155800000001</v>
      </c>
    </row>
    <row r="833" spans="10:30" x14ac:dyDescent="0.25">
      <c r="J833" s="44" t="str">
        <f t="shared" si="391"/>
        <v/>
      </c>
      <c r="K833" s="33" t="str">
        <f t="shared" ca="1" si="395"/>
        <v/>
      </c>
      <c r="L833" s="108">
        <f t="shared" ca="1" si="394"/>
        <v>0</v>
      </c>
      <c r="M833" s="44" t="str">
        <f t="shared" si="392"/>
        <v/>
      </c>
      <c r="N833" s="45" t="str">
        <f t="shared" ca="1" si="396"/>
        <v/>
      </c>
      <c r="O833" s="108">
        <f t="shared" si="390"/>
        <v>0</v>
      </c>
      <c r="P833" s="21" t="e">
        <f t="shared" si="397"/>
        <v>#N/A</v>
      </c>
      <c r="Q833" s="21" t="e">
        <f t="shared" si="398"/>
        <v>#N/A</v>
      </c>
      <c r="R833" s="21" t="e">
        <f t="shared" si="399"/>
        <v>#N/A</v>
      </c>
      <c r="S833" s="21" t="e">
        <f t="shared" si="400"/>
        <v>#N/A</v>
      </c>
      <c r="T833" s="29" t="e">
        <f t="shared" si="393"/>
        <v>#N/A</v>
      </c>
      <c r="U833" s="34">
        <f t="shared" si="401"/>
        <v>0</v>
      </c>
      <c r="V833" s="16">
        <f t="shared" ca="1" si="404"/>
        <v>44139</v>
      </c>
      <c r="W833" s="56">
        <f t="shared" ca="1" si="405"/>
        <v>10</v>
      </c>
      <c r="X833" s="56">
        <f t="shared" ca="1" si="406"/>
        <v>2020</v>
      </c>
      <c r="Y833" s="55" t="str">
        <f t="shared" ca="1" si="407"/>
        <v>10-2020</v>
      </c>
      <c r="Z833" s="51">
        <f ca="1">IFERROR(VLOOKUP(Y833,IPC!$E$2:$F$1745,2,0),IPC!$H$1)</f>
        <v>138.32155800000001</v>
      </c>
      <c r="AA833" s="48">
        <f t="shared" si="402"/>
        <v>1</v>
      </c>
      <c r="AB833" s="48">
        <f t="shared" si="403"/>
        <v>1900</v>
      </c>
      <c r="AC833" s="32" t="str">
        <f t="shared" si="408"/>
        <v>1-1900</v>
      </c>
      <c r="AD833" s="50">
        <f>IFERROR(VLOOKUP(AC833,IPC!$E$2:$F$1745,2,0),IPC!$H$1)</f>
        <v>138.32155800000001</v>
      </c>
    </row>
    <row r="834" spans="10:30" x14ac:dyDescent="0.25">
      <c r="J834" s="44" t="str">
        <f t="shared" si="391"/>
        <v/>
      </c>
      <c r="K834" s="33" t="str">
        <f t="shared" ca="1" si="395"/>
        <v/>
      </c>
      <c r="L834" s="108">
        <f t="shared" ca="1" si="394"/>
        <v>0</v>
      </c>
      <c r="M834" s="44" t="str">
        <f t="shared" si="392"/>
        <v/>
      </c>
      <c r="N834" s="45" t="str">
        <f t="shared" ca="1" si="396"/>
        <v/>
      </c>
      <c r="O834" s="108">
        <f t="shared" si="390"/>
        <v>0</v>
      </c>
      <c r="P834" s="21" t="e">
        <f t="shared" si="397"/>
        <v>#N/A</v>
      </c>
      <c r="Q834" s="21" t="e">
        <f t="shared" si="398"/>
        <v>#N/A</v>
      </c>
      <c r="R834" s="21" t="e">
        <f t="shared" si="399"/>
        <v>#N/A</v>
      </c>
      <c r="S834" s="21" t="e">
        <f t="shared" si="400"/>
        <v>#N/A</v>
      </c>
      <c r="T834" s="29" t="e">
        <f t="shared" si="393"/>
        <v>#N/A</v>
      </c>
      <c r="U834" s="34">
        <f t="shared" si="401"/>
        <v>0</v>
      </c>
      <c r="V834" s="16">
        <f t="shared" ca="1" si="404"/>
        <v>44139</v>
      </c>
      <c r="W834" s="56">
        <f t="shared" ca="1" si="405"/>
        <v>10</v>
      </c>
      <c r="X834" s="56">
        <f t="shared" ca="1" si="406"/>
        <v>2020</v>
      </c>
      <c r="Y834" s="55" t="str">
        <f t="shared" ca="1" si="407"/>
        <v>10-2020</v>
      </c>
      <c r="Z834" s="51">
        <f ca="1">IFERROR(VLOOKUP(Y834,IPC!$E$2:$F$1745,2,0),IPC!$H$1)</f>
        <v>138.32155800000001</v>
      </c>
      <c r="AA834" s="48">
        <f t="shared" si="402"/>
        <v>1</v>
      </c>
      <c r="AB834" s="48">
        <f t="shared" si="403"/>
        <v>1900</v>
      </c>
      <c r="AC834" s="32" t="str">
        <f t="shared" si="408"/>
        <v>1-1900</v>
      </c>
      <c r="AD834" s="50">
        <f>IFERROR(VLOOKUP(AC834,IPC!$E$2:$F$1745,2,0),IPC!$H$1)</f>
        <v>138.32155800000001</v>
      </c>
    </row>
    <row r="835" spans="10:30" x14ac:dyDescent="0.25">
      <c r="J835" s="44" t="str">
        <f t="shared" si="391"/>
        <v/>
      </c>
      <c r="K835" s="33" t="str">
        <f t="shared" ca="1" si="395"/>
        <v/>
      </c>
      <c r="L835" s="108">
        <f t="shared" ca="1" si="394"/>
        <v>0</v>
      </c>
      <c r="M835" s="44" t="str">
        <f t="shared" si="392"/>
        <v/>
      </c>
      <c r="N835" s="45" t="str">
        <f t="shared" ca="1" si="396"/>
        <v/>
      </c>
      <c r="O835" s="108">
        <f t="shared" si="390"/>
        <v>0</v>
      </c>
      <c r="P835" s="21" t="e">
        <f t="shared" si="397"/>
        <v>#N/A</v>
      </c>
      <c r="Q835" s="21" t="e">
        <f t="shared" si="398"/>
        <v>#N/A</v>
      </c>
      <c r="R835" s="21" t="e">
        <f t="shared" si="399"/>
        <v>#N/A</v>
      </c>
      <c r="S835" s="21" t="e">
        <f t="shared" si="400"/>
        <v>#N/A</v>
      </c>
      <c r="T835" s="29" t="e">
        <f t="shared" si="393"/>
        <v>#N/A</v>
      </c>
      <c r="U835" s="34">
        <f t="shared" si="401"/>
        <v>0</v>
      </c>
      <c r="V835" s="16">
        <f t="shared" ca="1" si="404"/>
        <v>44139</v>
      </c>
      <c r="W835" s="56">
        <f t="shared" ca="1" si="405"/>
        <v>10</v>
      </c>
      <c r="X835" s="56">
        <f t="shared" ca="1" si="406"/>
        <v>2020</v>
      </c>
      <c r="Y835" s="55" t="str">
        <f t="shared" ca="1" si="407"/>
        <v>10-2020</v>
      </c>
      <c r="Z835" s="51">
        <f ca="1">IFERROR(VLOOKUP(Y835,IPC!$E$2:$F$1745,2,0),IPC!$H$1)</f>
        <v>138.32155800000001</v>
      </c>
      <c r="AA835" s="48">
        <f t="shared" si="402"/>
        <v>1</v>
      </c>
      <c r="AB835" s="48">
        <f t="shared" si="403"/>
        <v>1900</v>
      </c>
      <c r="AC835" s="32" t="str">
        <f t="shared" si="408"/>
        <v>1-1900</v>
      </c>
      <c r="AD835" s="50">
        <f>IFERROR(VLOOKUP(AC835,IPC!$E$2:$F$1745,2,0),IPC!$H$1)</f>
        <v>138.32155800000001</v>
      </c>
    </row>
    <row r="836" spans="10:30" x14ac:dyDescent="0.25">
      <c r="J836" s="44" t="str">
        <f t="shared" si="391"/>
        <v/>
      </c>
      <c r="K836" s="33" t="str">
        <f t="shared" ca="1" si="395"/>
        <v/>
      </c>
      <c r="L836" s="108">
        <f t="shared" ca="1" si="394"/>
        <v>0</v>
      </c>
      <c r="M836" s="44" t="str">
        <f t="shared" si="392"/>
        <v/>
      </c>
      <c r="N836" s="45" t="str">
        <f t="shared" ca="1" si="396"/>
        <v/>
      </c>
      <c r="O836" s="108">
        <f t="shared" si="390"/>
        <v>0</v>
      </c>
      <c r="P836" s="21" t="e">
        <f t="shared" si="397"/>
        <v>#N/A</v>
      </c>
      <c r="Q836" s="21" t="e">
        <f t="shared" si="398"/>
        <v>#N/A</v>
      </c>
      <c r="R836" s="21" t="e">
        <f t="shared" si="399"/>
        <v>#N/A</v>
      </c>
      <c r="S836" s="21" t="e">
        <f t="shared" si="400"/>
        <v>#N/A</v>
      </c>
      <c r="T836" s="29" t="e">
        <f t="shared" si="393"/>
        <v>#N/A</v>
      </c>
      <c r="U836" s="34">
        <f t="shared" si="401"/>
        <v>0</v>
      </c>
      <c r="V836" s="16">
        <f t="shared" ca="1" si="404"/>
        <v>44139</v>
      </c>
      <c r="W836" s="56">
        <f t="shared" ca="1" si="405"/>
        <v>10</v>
      </c>
      <c r="X836" s="56">
        <f t="shared" ca="1" si="406"/>
        <v>2020</v>
      </c>
      <c r="Y836" s="55" t="str">
        <f t="shared" ca="1" si="407"/>
        <v>10-2020</v>
      </c>
      <c r="Z836" s="51">
        <f ca="1">IFERROR(VLOOKUP(Y836,IPC!$E$2:$F$1745,2,0),IPC!$H$1)</f>
        <v>138.32155800000001</v>
      </c>
      <c r="AA836" s="48">
        <f t="shared" si="402"/>
        <v>1</v>
      </c>
      <c r="AB836" s="48">
        <f t="shared" si="403"/>
        <v>1900</v>
      </c>
      <c r="AC836" s="32" t="str">
        <f t="shared" si="408"/>
        <v>1-1900</v>
      </c>
      <c r="AD836" s="50">
        <f>IFERROR(VLOOKUP(AC836,IPC!$E$2:$F$1745,2,0),IPC!$H$1)</f>
        <v>138.32155800000001</v>
      </c>
    </row>
    <row r="837" spans="10:30" x14ac:dyDescent="0.25">
      <c r="J837" s="44" t="str">
        <f t="shared" si="391"/>
        <v/>
      </c>
      <c r="K837" s="33" t="str">
        <f t="shared" ca="1" si="395"/>
        <v/>
      </c>
      <c r="L837" s="108">
        <f t="shared" ca="1" si="394"/>
        <v>0</v>
      </c>
      <c r="M837" s="44" t="str">
        <f t="shared" si="392"/>
        <v/>
      </c>
      <c r="N837" s="45" t="str">
        <f t="shared" ca="1" si="396"/>
        <v/>
      </c>
      <c r="O837" s="108">
        <f t="shared" si="390"/>
        <v>0</v>
      </c>
      <c r="P837" s="21" t="e">
        <f t="shared" si="397"/>
        <v>#N/A</v>
      </c>
      <c r="Q837" s="21" t="e">
        <f t="shared" si="398"/>
        <v>#N/A</v>
      </c>
      <c r="R837" s="21" t="e">
        <f t="shared" si="399"/>
        <v>#N/A</v>
      </c>
      <c r="S837" s="21" t="e">
        <f t="shared" si="400"/>
        <v>#N/A</v>
      </c>
      <c r="T837" s="29" t="e">
        <f t="shared" si="393"/>
        <v>#N/A</v>
      </c>
      <c r="U837" s="34">
        <f t="shared" si="401"/>
        <v>0</v>
      </c>
      <c r="V837" s="16">
        <f t="shared" ca="1" si="404"/>
        <v>44139</v>
      </c>
      <c r="W837" s="56">
        <f t="shared" ca="1" si="405"/>
        <v>10</v>
      </c>
      <c r="X837" s="56">
        <f t="shared" ca="1" si="406"/>
        <v>2020</v>
      </c>
      <c r="Y837" s="55" t="str">
        <f t="shared" ca="1" si="407"/>
        <v>10-2020</v>
      </c>
      <c r="Z837" s="51">
        <f ca="1">IFERROR(VLOOKUP(Y837,IPC!$E$2:$F$1745,2,0),IPC!$H$1)</f>
        <v>138.32155800000001</v>
      </c>
      <c r="AA837" s="48">
        <f t="shared" si="402"/>
        <v>1</v>
      </c>
      <c r="AB837" s="48">
        <f t="shared" si="403"/>
        <v>1900</v>
      </c>
      <c r="AC837" s="32" t="str">
        <f t="shared" si="408"/>
        <v>1-1900</v>
      </c>
      <c r="AD837" s="50">
        <f>IFERROR(VLOOKUP(AC837,IPC!$E$2:$F$1745,2,0),IPC!$H$1)</f>
        <v>138.32155800000001</v>
      </c>
    </row>
    <row r="838" spans="10:30" x14ac:dyDescent="0.25">
      <c r="J838" s="44" t="str">
        <f t="shared" si="391"/>
        <v/>
      </c>
      <c r="K838" s="33" t="str">
        <f t="shared" ca="1" si="395"/>
        <v/>
      </c>
      <c r="L838" s="108">
        <f t="shared" ca="1" si="394"/>
        <v>0</v>
      </c>
      <c r="M838" s="44" t="str">
        <f t="shared" si="392"/>
        <v/>
      </c>
      <c r="N838" s="45" t="str">
        <f t="shared" ca="1" si="396"/>
        <v/>
      </c>
      <c r="O838" s="108">
        <f t="shared" si="390"/>
        <v>0</v>
      </c>
      <c r="P838" s="21" t="e">
        <f t="shared" si="397"/>
        <v>#N/A</v>
      </c>
      <c r="Q838" s="21" t="e">
        <f t="shared" si="398"/>
        <v>#N/A</v>
      </c>
      <c r="R838" s="21" t="e">
        <f t="shared" si="399"/>
        <v>#N/A</v>
      </c>
      <c r="S838" s="21" t="e">
        <f t="shared" si="400"/>
        <v>#N/A</v>
      </c>
      <c r="T838" s="29" t="e">
        <f t="shared" si="393"/>
        <v>#N/A</v>
      </c>
      <c r="U838" s="34">
        <f t="shared" si="401"/>
        <v>0</v>
      </c>
      <c r="V838" s="16">
        <f t="shared" ca="1" si="404"/>
        <v>44139</v>
      </c>
      <c r="W838" s="56">
        <f t="shared" ca="1" si="405"/>
        <v>10</v>
      </c>
      <c r="X838" s="56">
        <f t="shared" ca="1" si="406"/>
        <v>2020</v>
      </c>
      <c r="Y838" s="55" t="str">
        <f t="shared" ca="1" si="407"/>
        <v>10-2020</v>
      </c>
      <c r="Z838" s="51">
        <f ca="1">IFERROR(VLOOKUP(Y838,IPC!$E$2:$F$1745,2,0),IPC!$H$1)</f>
        <v>138.32155800000001</v>
      </c>
      <c r="AA838" s="48">
        <f t="shared" si="402"/>
        <v>1</v>
      </c>
      <c r="AB838" s="48">
        <f t="shared" si="403"/>
        <v>1900</v>
      </c>
      <c r="AC838" s="32" t="str">
        <f t="shared" si="408"/>
        <v>1-1900</v>
      </c>
      <c r="AD838" s="50">
        <f>IFERROR(VLOOKUP(AC838,IPC!$E$2:$F$1745,2,0),IPC!$H$1)</f>
        <v>138.32155800000001</v>
      </c>
    </row>
    <row r="839" spans="10:30" x14ac:dyDescent="0.25">
      <c r="J839" s="44" t="str">
        <f t="shared" si="391"/>
        <v/>
      </c>
      <c r="K839" s="33" t="str">
        <f t="shared" ca="1" si="395"/>
        <v/>
      </c>
      <c r="L839" s="108">
        <f t="shared" ca="1" si="394"/>
        <v>0</v>
      </c>
      <c r="M839" s="44" t="str">
        <f t="shared" si="392"/>
        <v/>
      </c>
      <c r="N839" s="45" t="str">
        <f t="shared" ca="1" si="396"/>
        <v/>
      </c>
      <c r="O839" s="108">
        <f t="shared" si="390"/>
        <v>0</v>
      </c>
      <c r="P839" s="21" t="e">
        <f t="shared" si="397"/>
        <v>#N/A</v>
      </c>
      <c r="Q839" s="21" t="e">
        <f t="shared" si="398"/>
        <v>#N/A</v>
      </c>
      <c r="R839" s="21" t="e">
        <f t="shared" si="399"/>
        <v>#N/A</v>
      </c>
      <c r="S839" s="21" t="e">
        <f t="shared" si="400"/>
        <v>#N/A</v>
      </c>
      <c r="T839" s="29" t="e">
        <f t="shared" si="393"/>
        <v>#N/A</v>
      </c>
      <c r="U839" s="34">
        <f t="shared" si="401"/>
        <v>0</v>
      </c>
      <c r="V839" s="16">
        <f t="shared" ca="1" si="404"/>
        <v>44139</v>
      </c>
      <c r="W839" s="56">
        <f t="shared" ca="1" si="405"/>
        <v>10</v>
      </c>
      <c r="X839" s="56">
        <f t="shared" ca="1" si="406"/>
        <v>2020</v>
      </c>
      <c r="Y839" s="55" t="str">
        <f t="shared" ca="1" si="407"/>
        <v>10-2020</v>
      </c>
      <c r="Z839" s="51">
        <f ca="1">IFERROR(VLOOKUP(Y839,IPC!$E$2:$F$1745,2,0),IPC!$H$1)</f>
        <v>138.32155800000001</v>
      </c>
      <c r="AA839" s="48">
        <f t="shared" si="402"/>
        <v>1</v>
      </c>
      <c r="AB839" s="48">
        <f t="shared" si="403"/>
        <v>1900</v>
      </c>
      <c r="AC839" s="32" t="str">
        <f t="shared" si="408"/>
        <v>1-1900</v>
      </c>
      <c r="AD839" s="50">
        <f>IFERROR(VLOOKUP(AC839,IPC!$E$2:$F$1745,2,0),IPC!$H$1)</f>
        <v>138.32155800000001</v>
      </c>
    </row>
    <row r="840" spans="10:30" x14ac:dyDescent="0.25">
      <c r="J840" s="44" t="str">
        <f t="shared" si="391"/>
        <v/>
      </c>
      <c r="K840" s="33" t="str">
        <f t="shared" ca="1" si="395"/>
        <v/>
      </c>
      <c r="L840" s="108">
        <f t="shared" ca="1" si="394"/>
        <v>0</v>
      </c>
      <c r="M840" s="44" t="str">
        <f t="shared" si="392"/>
        <v/>
      </c>
      <c r="N840" s="45" t="str">
        <f t="shared" ca="1" si="396"/>
        <v/>
      </c>
      <c r="O840" s="108">
        <f t="shared" si="390"/>
        <v>0</v>
      </c>
      <c r="P840" s="21" t="e">
        <f t="shared" si="397"/>
        <v>#N/A</v>
      </c>
      <c r="Q840" s="21" t="e">
        <f t="shared" si="398"/>
        <v>#N/A</v>
      </c>
      <c r="R840" s="21" t="e">
        <f t="shared" si="399"/>
        <v>#N/A</v>
      </c>
      <c r="S840" s="21" t="e">
        <f t="shared" si="400"/>
        <v>#N/A</v>
      </c>
      <c r="T840" s="29" t="e">
        <f t="shared" si="393"/>
        <v>#N/A</v>
      </c>
      <c r="U840" s="34">
        <f t="shared" si="401"/>
        <v>0</v>
      </c>
      <c r="V840" s="16">
        <f t="shared" ca="1" si="404"/>
        <v>44139</v>
      </c>
      <c r="W840" s="56">
        <f t="shared" ca="1" si="405"/>
        <v>10</v>
      </c>
      <c r="X840" s="56">
        <f t="shared" ca="1" si="406"/>
        <v>2020</v>
      </c>
      <c r="Y840" s="55" t="str">
        <f t="shared" ca="1" si="407"/>
        <v>10-2020</v>
      </c>
      <c r="Z840" s="51">
        <f ca="1">IFERROR(VLOOKUP(Y840,IPC!$E$2:$F$1745,2,0),IPC!$H$1)</f>
        <v>138.32155800000001</v>
      </c>
      <c r="AA840" s="48">
        <f t="shared" si="402"/>
        <v>1</v>
      </c>
      <c r="AB840" s="48">
        <f t="shared" si="403"/>
        <v>1900</v>
      </c>
      <c r="AC840" s="32" t="str">
        <f t="shared" si="408"/>
        <v>1-1900</v>
      </c>
      <c r="AD840" s="50">
        <f>IFERROR(VLOOKUP(AC840,IPC!$E$2:$F$1745,2,0),IPC!$H$1)</f>
        <v>138.32155800000001</v>
      </c>
    </row>
    <row r="841" spans="10:30" x14ac:dyDescent="0.25">
      <c r="J841" s="44" t="str">
        <f t="shared" si="391"/>
        <v/>
      </c>
      <c r="K841" s="33" t="str">
        <f t="shared" ca="1" si="395"/>
        <v/>
      </c>
      <c r="L841" s="108">
        <f t="shared" ca="1" si="394"/>
        <v>0</v>
      </c>
      <c r="M841" s="44" t="str">
        <f t="shared" si="392"/>
        <v/>
      </c>
      <c r="N841" s="45" t="str">
        <f t="shared" ca="1" si="396"/>
        <v/>
      </c>
      <c r="O841" s="108">
        <f t="shared" si="390"/>
        <v>0</v>
      </c>
      <c r="P841" s="21" t="e">
        <f t="shared" si="397"/>
        <v>#N/A</v>
      </c>
      <c r="Q841" s="21" t="e">
        <f t="shared" si="398"/>
        <v>#N/A</v>
      </c>
      <c r="R841" s="21" t="e">
        <f t="shared" si="399"/>
        <v>#N/A</v>
      </c>
      <c r="S841" s="21" t="e">
        <f t="shared" si="400"/>
        <v>#N/A</v>
      </c>
      <c r="T841" s="29" t="e">
        <f t="shared" si="393"/>
        <v>#N/A</v>
      </c>
      <c r="U841" s="34">
        <f t="shared" si="401"/>
        <v>0</v>
      </c>
      <c r="V841" s="16">
        <f t="shared" ca="1" si="404"/>
        <v>44139</v>
      </c>
      <c r="W841" s="56">
        <f t="shared" ca="1" si="405"/>
        <v>10</v>
      </c>
      <c r="X841" s="56">
        <f t="shared" ca="1" si="406"/>
        <v>2020</v>
      </c>
      <c r="Y841" s="55" t="str">
        <f t="shared" ca="1" si="407"/>
        <v>10-2020</v>
      </c>
      <c r="Z841" s="51">
        <f ca="1">IFERROR(VLOOKUP(Y841,IPC!$E$2:$F$1745,2,0),IPC!$H$1)</f>
        <v>138.32155800000001</v>
      </c>
      <c r="AA841" s="48">
        <f t="shared" si="402"/>
        <v>1</v>
      </c>
      <c r="AB841" s="48">
        <f t="shared" si="403"/>
        <v>1900</v>
      </c>
      <c r="AC841" s="32" t="str">
        <f t="shared" si="408"/>
        <v>1-1900</v>
      </c>
      <c r="AD841" s="50">
        <f>IFERROR(VLOOKUP(AC841,IPC!$E$2:$F$1745,2,0),IPC!$H$1)</f>
        <v>138.32155800000001</v>
      </c>
    </row>
    <row r="842" spans="10:30" x14ac:dyDescent="0.25">
      <c r="J842" s="44" t="str">
        <f t="shared" si="391"/>
        <v/>
      </c>
      <c r="K842" s="33" t="str">
        <f t="shared" ca="1" si="395"/>
        <v/>
      </c>
      <c r="L842" s="108">
        <f t="shared" ca="1" si="394"/>
        <v>0</v>
      </c>
      <c r="M842" s="44" t="str">
        <f t="shared" si="392"/>
        <v/>
      </c>
      <c r="N842" s="45" t="str">
        <f t="shared" ca="1" si="396"/>
        <v/>
      </c>
      <c r="O842" s="108">
        <f t="shared" si="390"/>
        <v>0</v>
      </c>
      <c r="P842" s="21" t="e">
        <f t="shared" si="397"/>
        <v>#N/A</v>
      </c>
      <c r="Q842" s="21" t="e">
        <f t="shared" si="398"/>
        <v>#N/A</v>
      </c>
      <c r="R842" s="21" t="e">
        <f t="shared" si="399"/>
        <v>#N/A</v>
      </c>
      <c r="S842" s="21" t="e">
        <f t="shared" si="400"/>
        <v>#N/A</v>
      </c>
      <c r="T842" s="29" t="e">
        <f t="shared" si="393"/>
        <v>#N/A</v>
      </c>
      <c r="U842" s="34">
        <f t="shared" si="401"/>
        <v>0</v>
      </c>
      <c r="V842" s="16">
        <f t="shared" ca="1" si="404"/>
        <v>44139</v>
      </c>
      <c r="W842" s="56">
        <f t="shared" ca="1" si="405"/>
        <v>10</v>
      </c>
      <c r="X842" s="56">
        <f t="shared" ca="1" si="406"/>
        <v>2020</v>
      </c>
      <c r="Y842" s="55" t="str">
        <f t="shared" ca="1" si="407"/>
        <v>10-2020</v>
      </c>
      <c r="Z842" s="51">
        <f ca="1">IFERROR(VLOOKUP(Y842,IPC!$E$2:$F$1745,2,0),IPC!$H$1)</f>
        <v>138.32155800000001</v>
      </c>
      <c r="AA842" s="48">
        <f t="shared" si="402"/>
        <v>1</v>
      </c>
      <c r="AB842" s="48">
        <f t="shared" si="403"/>
        <v>1900</v>
      </c>
      <c r="AC842" s="32" t="str">
        <f t="shared" si="408"/>
        <v>1-1900</v>
      </c>
      <c r="AD842" s="50">
        <f>IFERROR(VLOOKUP(AC842,IPC!$E$2:$F$1745,2,0),IPC!$H$1)</f>
        <v>138.32155800000001</v>
      </c>
    </row>
    <row r="843" spans="10:30" x14ac:dyDescent="0.25">
      <c r="J843" s="44" t="str">
        <f t="shared" si="391"/>
        <v/>
      </c>
      <c r="K843" s="33" t="str">
        <f t="shared" ca="1" si="395"/>
        <v/>
      </c>
      <c r="L843" s="108">
        <f t="shared" ca="1" si="394"/>
        <v>0</v>
      </c>
      <c r="M843" s="44" t="str">
        <f t="shared" si="392"/>
        <v/>
      </c>
      <c r="N843" s="45" t="str">
        <f t="shared" ca="1" si="396"/>
        <v/>
      </c>
      <c r="O843" s="108">
        <f t="shared" si="390"/>
        <v>0</v>
      </c>
      <c r="P843" s="21" t="e">
        <f t="shared" si="397"/>
        <v>#N/A</v>
      </c>
      <c r="Q843" s="21" t="e">
        <f t="shared" si="398"/>
        <v>#N/A</v>
      </c>
      <c r="R843" s="21" t="e">
        <f t="shared" si="399"/>
        <v>#N/A</v>
      </c>
      <c r="S843" s="21" t="e">
        <f t="shared" si="400"/>
        <v>#N/A</v>
      </c>
      <c r="T843" s="29" t="e">
        <f t="shared" si="393"/>
        <v>#N/A</v>
      </c>
      <c r="U843" s="34">
        <f t="shared" si="401"/>
        <v>0</v>
      </c>
      <c r="V843" s="16">
        <f t="shared" ca="1" si="404"/>
        <v>44139</v>
      </c>
      <c r="W843" s="56">
        <f t="shared" ca="1" si="405"/>
        <v>10</v>
      </c>
      <c r="X843" s="56">
        <f t="shared" ca="1" si="406"/>
        <v>2020</v>
      </c>
      <c r="Y843" s="55" t="str">
        <f t="shared" ca="1" si="407"/>
        <v>10-2020</v>
      </c>
      <c r="Z843" s="51">
        <f ca="1">IFERROR(VLOOKUP(Y843,IPC!$E$2:$F$1745,2,0),IPC!$H$1)</f>
        <v>138.32155800000001</v>
      </c>
      <c r="AA843" s="48">
        <f t="shared" si="402"/>
        <v>1</v>
      </c>
      <c r="AB843" s="48">
        <f t="shared" si="403"/>
        <v>1900</v>
      </c>
      <c r="AC843" s="32" t="str">
        <f t="shared" si="408"/>
        <v>1-1900</v>
      </c>
      <c r="AD843" s="50">
        <f>IFERROR(VLOOKUP(AC843,IPC!$E$2:$F$1745,2,0),IPC!$H$1)</f>
        <v>138.32155800000001</v>
      </c>
    </row>
    <row r="844" spans="10:30" x14ac:dyDescent="0.25">
      <c r="J844" s="44" t="str">
        <f t="shared" si="391"/>
        <v/>
      </c>
      <c r="K844" s="33" t="str">
        <f t="shared" ca="1" si="395"/>
        <v/>
      </c>
      <c r="L844" s="108">
        <f t="shared" ca="1" si="394"/>
        <v>0</v>
      </c>
      <c r="M844" s="44" t="str">
        <f t="shared" si="392"/>
        <v/>
      </c>
      <c r="N844" s="45" t="str">
        <f t="shared" ca="1" si="396"/>
        <v/>
      </c>
      <c r="O844" s="108">
        <f t="shared" si="390"/>
        <v>0</v>
      </c>
      <c r="P844" s="21" t="e">
        <f t="shared" si="397"/>
        <v>#N/A</v>
      </c>
      <c r="Q844" s="21" t="e">
        <f t="shared" si="398"/>
        <v>#N/A</v>
      </c>
      <c r="R844" s="21" t="e">
        <f t="shared" si="399"/>
        <v>#N/A</v>
      </c>
      <c r="S844" s="21" t="e">
        <f t="shared" si="400"/>
        <v>#N/A</v>
      </c>
      <c r="T844" s="29" t="e">
        <f t="shared" si="393"/>
        <v>#N/A</v>
      </c>
      <c r="U844" s="34">
        <f t="shared" si="401"/>
        <v>0</v>
      </c>
      <c r="V844" s="16">
        <f t="shared" ca="1" si="404"/>
        <v>44139</v>
      </c>
      <c r="W844" s="56">
        <f t="shared" ca="1" si="405"/>
        <v>10</v>
      </c>
      <c r="X844" s="56">
        <f t="shared" ca="1" si="406"/>
        <v>2020</v>
      </c>
      <c r="Y844" s="55" t="str">
        <f t="shared" ca="1" si="407"/>
        <v>10-2020</v>
      </c>
      <c r="Z844" s="51">
        <f ca="1">IFERROR(VLOOKUP(Y844,IPC!$E$2:$F$1745,2,0),IPC!$H$1)</f>
        <v>138.32155800000001</v>
      </c>
      <c r="AA844" s="48">
        <f t="shared" si="402"/>
        <v>1</v>
      </c>
      <c r="AB844" s="48">
        <f t="shared" si="403"/>
        <v>1900</v>
      </c>
      <c r="AC844" s="32" t="str">
        <f t="shared" si="408"/>
        <v>1-1900</v>
      </c>
      <c r="AD844" s="50">
        <f>IFERROR(VLOOKUP(AC844,IPC!$E$2:$F$1745,2,0),IPC!$H$1)</f>
        <v>138.32155800000001</v>
      </c>
    </row>
    <row r="845" spans="10:30" x14ac:dyDescent="0.25">
      <c r="J845" s="44" t="str">
        <f t="shared" si="391"/>
        <v/>
      </c>
      <c r="K845" s="33" t="str">
        <f t="shared" ca="1" si="395"/>
        <v/>
      </c>
      <c r="L845" s="108">
        <f t="shared" ca="1" si="394"/>
        <v>0</v>
      </c>
      <c r="M845" s="44" t="str">
        <f t="shared" si="392"/>
        <v/>
      </c>
      <c r="N845" s="45" t="str">
        <f t="shared" ca="1" si="396"/>
        <v/>
      </c>
      <c r="O845" s="108">
        <f t="shared" si="390"/>
        <v>0</v>
      </c>
      <c r="P845" s="21" t="e">
        <f t="shared" si="397"/>
        <v>#N/A</v>
      </c>
      <c r="Q845" s="21" t="e">
        <f t="shared" si="398"/>
        <v>#N/A</v>
      </c>
      <c r="R845" s="21" t="e">
        <f t="shared" si="399"/>
        <v>#N/A</v>
      </c>
      <c r="S845" s="21" t="e">
        <f t="shared" si="400"/>
        <v>#N/A</v>
      </c>
      <c r="T845" s="29" t="e">
        <f t="shared" si="393"/>
        <v>#N/A</v>
      </c>
      <c r="U845" s="34">
        <f t="shared" si="401"/>
        <v>0</v>
      </c>
      <c r="V845" s="16">
        <f t="shared" ca="1" si="404"/>
        <v>44139</v>
      </c>
      <c r="W845" s="56">
        <f t="shared" ca="1" si="405"/>
        <v>10</v>
      </c>
      <c r="X845" s="56">
        <f t="shared" ca="1" si="406"/>
        <v>2020</v>
      </c>
      <c r="Y845" s="55" t="str">
        <f t="shared" ca="1" si="407"/>
        <v>10-2020</v>
      </c>
      <c r="Z845" s="51">
        <f ca="1">IFERROR(VLOOKUP(Y845,IPC!$E$2:$F$1745,2,0),IPC!$H$1)</f>
        <v>138.32155800000001</v>
      </c>
      <c r="AA845" s="48">
        <f t="shared" si="402"/>
        <v>1</v>
      </c>
      <c r="AB845" s="48">
        <f t="shared" si="403"/>
        <v>1900</v>
      </c>
      <c r="AC845" s="32" t="str">
        <f t="shared" si="408"/>
        <v>1-1900</v>
      </c>
      <c r="AD845" s="50">
        <f>IFERROR(VLOOKUP(AC845,IPC!$E$2:$F$1745,2,0),IPC!$H$1)</f>
        <v>138.32155800000001</v>
      </c>
    </row>
    <row r="846" spans="10:30" x14ac:dyDescent="0.25">
      <c r="J846" s="44" t="str">
        <f t="shared" si="391"/>
        <v/>
      </c>
      <c r="K846" s="33" t="str">
        <f t="shared" ca="1" si="395"/>
        <v/>
      </c>
      <c r="L846" s="108">
        <f t="shared" ca="1" si="394"/>
        <v>0</v>
      </c>
      <c r="M846" s="44" t="str">
        <f t="shared" si="392"/>
        <v/>
      </c>
      <c r="N846" s="45" t="str">
        <f t="shared" ca="1" si="396"/>
        <v/>
      </c>
      <c r="O846" s="108">
        <f t="shared" si="390"/>
        <v>0</v>
      </c>
      <c r="P846" s="21" t="e">
        <f t="shared" si="397"/>
        <v>#N/A</v>
      </c>
      <c r="Q846" s="21" t="e">
        <f t="shared" si="398"/>
        <v>#N/A</v>
      </c>
      <c r="R846" s="21" t="e">
        <f t="shared" si="399"/>
        <v>#N/A</v>
      </c>
      <c r="S846" s="21" t="e">
        <f t="shared" si="400"/>
        <v>#N/A</v>
      </c>
      <c r="T846" s="29" t="e">
        <f t="shared" si="393"/>
        <v>#N/A</v>
      </c>
      <c r="U846" s="34">
        <f t="shared" si="401"/>
        <v>0</v>
      </c>
      <c r="V846" s="16">
        <f t="shared" ca="1" si="404"/>
        <v>44139</v>
      </c>
      <c r="W846" s="56">
        <f t="shared" ca="1" si="405"/>
        <v>10</v>
      </c>
      <c r="X846" s="56">
        <f t="shared" ca="1" si="406"/>
        <v>2020</v>
      </c>
      <c r="Y846" s="55" t="str">
        <f t="shared" ca="1" si="407"/>
        <v>10-2020</v>
      </c>
      <c r="Z846" s="51">
        <f ca="1">IFERROR(VLOOKUP(Y846,IPC!$E$2:$F$1745,2,0),IPC!$H$1)</f>
        <v>138.32155800000001</v>
      </c>
      <c r="AA846" s="48">
        <f t="shared" si="402"/>
        <v>1</v>
      </c>
      <c r="AB846" s="48">
        <f t="shared" si="403"/>
        <v>1900</v>
      </c>
      <c r="AC846" s="32" t="str">
        <f t="shared" si="408"/>
        <v>1-1900</v>
      </c>
      <c r="AD846" s="50">
        <f>IFERROR(VLOOKUP(AC846,IPC!$E$2:$F$1745,2,0),IPC!$H$1)</f>
        <v>138.32155800000001</v>
      </c>
    </row>
    <row r="847" spans="10:30" x14ac:dyDescent="0.25">
      <c r="J847" s="44" t="str">
        <f t="shared" si="391"/>
        <v/>
      </c>
      <c r="K847" s="33" t="str">
        <f t="shared" ca="1" si="395"/>
        <v/>
      </c>
      <c r="L847" s="108">
        <f t="shared" ca="1" si="394"/>
        <v>0</v>
      </c>
      <c r="M847" s="44" t="str">
        <f t="shared" si="392"/>
        <v/>
      </c>
      <c r="N847" s="45" t="str">
        <f t="shared" ca="1" si="396"/>
        <v/>
      </c>
      <c r="O847" s="108">
        <f t="shared" si="390"/>
        <v>0</v>
      </c>
      <c r="P847" s="21" t="e">
        <f t="shared" si="397"/>
        <v>#N/A</v>
      </c>
      <c r="Q847" s="21" t="e">
        <f t="shared" si="398"/>
        <v>#N/A</v>
      </c>
      <c r="R847" s="21" t="e">
        <f t="shared" si="399"/>
        <v>#N/A</v>
      </c>
      <c r="S847" s="21" t="e">
        <f t="shared" si="400"/>
        <v>#N/A</v>
      </c>
      <c r="T847" s="29" t="e">
        <f t="shared" si="393"/>
        <v>#N/A</v>
      </c>
      <c r="U847" s="34">
        <f t="shared" si="401"/>
        <v>0</v>
      </c>
      <c r="V847" s="16">
        <f t="shared" ca="1" si="404"/>
        <v>44139</v>
      </c>
      <c r="W847" s="56">
        <f t="shared" ca="1" si="405"/>
        <v>10</v>
      </c>
      <c r="X847" s="56">
        <f t="shared" ca="1" si="406"/>
        <v>2020</v>
      </c>
      <c r="Y847" s="55" t="str">
        <f t="shared" ca="1" si="407"/>
        <v>10-2020</v>
      </c>
      <c r="Z847" s="51">
        <f ca="1">IFERROR(VLOOKUP(Y847,IPC!$E$2:$F$1745,2,0),IPC!$H$1)</f>
        <v>138.32155800000001</v>
      </c>
      <c r="AA847" s="48">
        <f t="shared" si="402"/>
        <v>1</v>
      </c>
      <c r="AB847" s="48">
        <f t="shared" si="403"/>
        <v>1900</v>
      </c>
      <c r="AC847" s="32" t="str">
        <f t="shared" si="408"/>
        <v>1-1900</v>
      </c>
      <c r="AD847" s="50">
        <f>IFERROR(VLOOKUP(AC847,IPC!$E$2:$F$1745,2,0),IPC!$H$1)</f>
        <v>138.32155800000001</v>
      </c>
    </row>
    <row r="848" spans="10:30" x14ac:dyDescent="0.25">
      <c r="J848" s="44" t="str">
        <f t="shared" si="391"/>
        <v/>
      </c>
      <c r="K848" s="33" t="str">
        <f t="shared" ca="1" si="395"/>
        <v/>
      </c>
      <c r="L848" s="108">
        <f t="shared" ca="1" si="394"/>
        <v>0</v>
      </c>
      <c r="M848" s="44" t="str">
        <f t="shared" si="392"/>
        <v/>
      </c>
      <c r="N848" s="45" t="str">
        <f t="shared" ca="1" si="396"/>
        <v/>
      </c>
      <c r="O848" s="108">
        <f t="shared" si="390"/>
        <v>0</v>
      </c>
      <c r="P848" s="21" t="e">
        <f t="shared" si="397"/>
        <v>#N/A</v>
      </c>
      <c r="Q848" s="21" t="e">
        <f t="shared" si="398"/>
        <v>#N/A</v>
      </c>
      <c r="R848" s="21" t="e">
        <f t="shared" si="399"/>
        <v>#N/A</v>
      </c>
      <c r="S848" s="21" t="e">
        <f t="shared" si="400"/>
        <v>#N/A</v>
      </c>
      <c r="T848" s="29" t="e">
        <f t="shared" si="393"/>
        <v>#N/A</v>
      </c>
      <c r="U848" s="34">
        <f t="shared" si="401"/>
        <v>0</v>
      </c>
      <c r="V848" s="16">
        <f t="shared" ca="1" si="404"/>
        <v>44139</v>
      </c>
      <c r="W848" s="56">
        <f t="shared" ca="1" si="405"/>
        <v>10</v>
      </c>
      <c r="X848" s="56">
        <f t="shared" ca="1" si="406"/>
        <v>2020</v>
      </c>
      <c r="Y848" s="55" t="str">
        <f t="shared" ca="1" si="407"/>
        <v>10-2020</v>
      </c>
      <c r="Z848" s="51">
        <f ca="1">IFERROR(VLOOKUP(Y848,IPC!$E$2:$F$1745,2,0),IPC!$H$1)</f>
        <v>138.32155800000001</v>
      </c>
      <c r="AA848" s="48">
        <f t="shared" si="402"/>
        <v>1</v>
      </c>
      <c r="AB848" s="48">
        <f t="shared" si="403"/>
        <v>1900</v>
      </c>
      <c r="AC848" s="32" t="str">
        <f t="shared" si="408"/>
        <v>1-1900</v>
      </c>
      <c r="AD848" s="50">
        <f>IFERROR(VLOOKUP(AC848,IPC!$E$2:$F$1745,2,0),IPC!$H$1)</f>
        <v>138.32155800000001</v>
      </c>
    </row>
    <row r="849" spans="10:30" x14ac:dyDescent="0.25">
      <c r="J849" s="44" t="str">
        <f t="shared" si="391"/>
        <v/>
      </c>
      <c r="K849" s="33" t="str">
        <f t="shared" ca="1" si="395"/>
        <v/>
      </c>
      <c r="L849" s="108">
        <f t="shared" ca="1" si="394"/>
        <v>0</v>
      </c>
      <c r="M849" s="44" t="str">
        <f t="shared" si="392"/>
        <v/>
      </c>
      <c r="N849" s="45" t="str">
        <f t="shared" ca="1" si="396"/>
        <v/>
      </c>
      <c r="O849" s="108">
        <f t="shared" si="390"/>
        <v>0</v>
      </c>
      <c r="P849" s="21" t="e">
        <f t="shared" si="397"/>
        <v>#N/A</v>
      </c>
      <c r="Q849" s="21" t="e">
        <f t="shared" si="398"/>
        <v>#N/A</v>
      </c>
      <c r="R849" s="21" t="e">
        <f t="shared" si="399"/>
        <v>#N/A</v>
      </c>
      <c r="S849" s="21" t="e">
        <f t="shared" si="400"/>
        <v>#N/A</v>
      </c>
      <c r="T849" s="29" t="e">
        <f t="shared" si="393"/>
        <v>#N/A</v>
      </c>
      <c r="U849" s="34">
        <f t="shared" si="401"/>
        <v>0</v>
      </c>
      <c r="V849" s="16">
        <f t="shared" ca="1" si="404"/>
        <v>44139</v>
      </c>
      <c r="W849" s="56">
        <f t="shared" ca="1" si="405"/>
        <v>10</v>
      </c>
      <c r="X849" s="56">
        <f t="shared" ca="1" si="406"/>
        <v>2020</v>
      </c>
      <c r="Y849" s="55" t="str">
        <f t="shared" ca="1" si="407"/>
        <v>10-2020</v>
      </c>
      <c r="Z849" s="51">
        <f ca="1">IFERROR(VLOOKUP(Y849,IPC!$E$2:$F$1745,2,0),IPC!$H$1)</f>
        <v>138.32155800000001</v>
      </c>
      <c r="AA849" s="48">
        <f t="shared" si="402"/>
        <v>1</v>
      </c>
      <c r="AB849" s="48">
        <f t="shared" si="403"/>
        <v>1900</v>
      </c>
      <c r="AC849" s="32" t="str">
        <f t="shared" si="408"/>
        <v>1-1900</v>
      </c>
      <c r="AD849" s="50">
        <f>IFERROR(VLOOKUP(AC849,IPC!$E$2:$F$1745,2,0),IPC!$H$1)</f>
        <v>138.32155800000001</v>
      </c>
    </row>
    <row r="850" spans="10:30" x14ac:dyDescent="0.25">
      <c r="J850" s="44" t="str">
        <f t="shared" si="391"/>
        <v/>
      </c>
      <c r="K850" s="33" t="str">
        <f t="shared" ca="1" si="395"/>
        <v/>
      </c>
      <c r="L850" s="108">
        <f t="shared" ca="1" si="394"/>
        <v>0</v>
      </c>
      <c r="M850" s="44" t="str">
        <f t="shared" si="392"/>
        <v/>
      </c>
      <c r="N850" s="45" t="str">
        <f t="shared" ca="1" si="396"/>
        <v/>
      </c>
      <c r="O850" s="108">
        <f t="shared" si="390"/>
        <v>0</v>
      </c>
      <c r="P850" s="21" t="e">
        <f t="shared" si="397"/>
        <v>#N/A</v>
      </c>
      <c r="Q850" s="21" t="e">
        <f t="shared" si="398"/>
        <v>#N/A</v>
      </c>
      <c r="R850" s="21" t="e">
        <f t="shared" si="399"/>
        <v>#N/A</v>
      </c>
      <c r="S850" s="21" t="e">
        <f t="shared" si="400"/>
        <v>#N/A</v>
      </c>
      <c r="T850" s="29" t="e">
        <f t="shared" si="393"/>
        <v>#N/A</v>
      </c>
      <c r="U850" s="34">
        <f t="shared" si="401"/>
        <v>0</v>
      </c>
      <c r="V850" s="16">
        <f t="shared" ca="1" si="404"/>
        <v>44139</v>
      </c>
      <c r="W850" s="56">
        <f t="shared" ca="1" si="405"/>
        <v>10</v>
      </c>
      <c r="X850" s="56">
        <f t="shared" ca="1" si="406"/>
        <v>2020</v>
      </c>
      <c r="Y850" s="55" t="str">
        <f t="shared" ca="1" si="407"/>
        <v>10-2020</v>
      </c>
      <c r="Z850" s="51">
        <f ca="1">IFERROR(VLOOKUP(Y850,IPC!$E$2:$F$1745,2,0),IPC!$H$1)</f>
        <v>138.32155800000001</v>
      </c>
      <c r="AA850" s="48">
        <f t="shared" si="402"/>
        <v>1</v>
      </c>
      <c r="AB850" s="48">
        <f t="shared" si="403"/>
        <v>1900</v>
      </c>
      <c r="AC850" s="32" t="str">
        <f t="shared" si="408"/>
        <v>1-1900</v>
      </c>
      <c r="AD850" s="50">
        <f>IFERROR(VLOOKUP(AC850,IPC!$E$2:$F$1745,2,0),IPC!$H$1)</f>
        <v>138.32155800000001</v>
      </c>
    </row>
    <row r="851" spans="10:30" x14ac:dyDescent="0.25">
      <c r="J851" s="44" t="str">
        <f t="shared" si="391"/>
        <v/>
      </c>
      <c r="K851" s="33" t="str">
        <f t="shared" ca="1" si="395"/>
        <v/>
      </c>
      <c r="L851" s="108">
        <f t="shared" ca="1" si="394"/>
        <v>0</v>
      </c>
      <c r="M851" s="44" t="str">
        <f t="shared" si="392"/>
        <v/>
      </c>
      <c r="N851" s="45" t="str">
        <f t="shared" ca="1" si="396"/>
        <v/>
      </c>
      <c r="O851" s="108">
        <f t="shared" si="390"/>
        <v>0</v>
      </c>
      <c r="P851" s="21" t="e">
        <f t="shared" si="397"/>
        <v>#N/A</v>
      </c>
      <c r="Q851" s="21" t="e">
        <f t="shared" si="398"/>
        <v>#N/A</v>
      </c>
      <c r="R851" s="21" t="e">
        <f t="shared" si="399"/>
        <v>#N/A</v>
      </c>
      <c r="S851" s="21" t="e">
        <f t="shared" si="400"/>
        <v>#N/A</v>
      </c>
      <c r="T851" s="29" t="e">
        <f t="shared" si="393"/>
        <v>#N/A</v>
      </c>
      <c r="U851" s="34">
        <f t="shared" si="401"/>
        <v>0</v>
      </c>
      <c r="V851" s="16">
        <f t="shared" ca="1" si="404"/>
        <v>44139</v>
      </c>
      <c r="W851" s="56">
        <f t="shared" ca="1" si="405"/>
        <v>10</v>
      </c>
      <c r="X851" s="56">
        <f t="shared" ca="1" si="406"/>
        <v>2020</v>
      </c>
      <c r="Y851" s="55" t="str">
        <f t="shared" ca="1" si="407"/>
        <v>10-2020</v>
      </c>
      <c r="Z851" s="51">
        <f ca="1">IFERROR(VLOOKUP(Y851,IPC!$E$2:$F$1745,2,0),IPC!$H$1)</f>
        <v>138.32155800000001</v>
      </c>
      <c r="AA851" s="48">
        <f t="shared" si="402"/>
        <v>1</v>
      </c>
      <c r="AB851" s="48">
        <f t="shared" si="403"/>
        <v>1900</v>
      </c>
      <c r="AC851" s="32" t="str">
        <f t="shared" si="408"/>
        <v>1-1900</v>
      </c>
      <c r="AD851" s="50">
        <f>IFERROR(VLOOKUP(AC851,IPC!$E$2:$F$1745,2,0),IPC!$H$1)</f>
        <v>138.32155800000001</v>
      </c>
    </row>
    <row r="852" spans="10:30" x14ac:dyDescent="0.25">
      <c r="J852" s="44" t="str">
        <f t="shared" si="391"/>
        <v/>
      </c>
      <c r="K852" s="33" t="str">
        <f t="shared" ca="1" si="395"/>
        <v/>
      </c>
      <c r="L852" s="108">
        <f t="shared" ca="1" si="394"/>
        <v>0</v>
      </c>
      <c r="M852" s="44" t="str">
        <f t="shared" si="392"/>
        <v/>
      </c>
      <c r="N852" s="45" t="str">
        <f t="shared" ca="1" si="396"/>
        <v/>
      </c>
      <c r="O852" s="108">
        <f t="shared" ref="O852:O915" si="409">+IF(M852="Provisión contable",N852,0)</f>
        <v>0</v>
      </c>
      <c r="P852" s="21" t="e">
        <f t="shared" si="397"/>
        <v>#N/A</v>
      </c>
      <c r="Q852" s="21" t="e">
        <f t="shared" si="398"/>
        <v>#N/A</v>
      </c>
      <c r="R852" s="21" t="e">
        <f t="shared" si="399"/>
        <v>#N/A</v>
      </c>
      <c r="S852" s="21" t="e">
        <f t="shared" si="400"/>
        <v>#N/A</v>
      </c>
      <c r="T852" s="29" t="e">
        <f t="shared" si="393"/>
        <v>#N/A</v>
      </c>
      <c r="U852" s="34">
        <f t="shared" si="401"/>
        <v>0</v>
      </c>
      <c r="V852" s="16">
        <f t="shared" ca="1" si="404"/>
        <v>44139</v>
      </c>
      <c r="W852" s="56">
        <f t="shared" ca="1" si="405"/>
        <v>10</v>
      </c>
      <c r="X852" s="56">
        <f t="shared" ca="1" si="406"/>
        <v>2020</v>
      </c>
      <c r="Y852" s="55" t="str">
        <f t="shared" ca="1" si="407"/>
        <v>10-2020</v>
      </c>
      <c r="Z852" s="51">
        <f ca="1">IFERROR(VLOOKUP(Y852,IPC!$E$2:$F$1745,2,0),IPC!$H$1)</f>
        <v>138.32155800000001</v>
      </c>
      <c r="AA852" s="48">
        <f t="shared" si="402"/>
        <v>1</v>
      </c>
      <c r="AB852" s="48">
        <f t="shared" si="403"/>
        <v>1900</v>
      </c>
      <c r="AC852" s="32" t="str">
        <f t="shared" si="408"/>
        <v>1-1900</v>
      </c>
      <c r="AD852" s="50">
        <f>IFERROR(VLOOKUP(AC852,IPC!$E$2:$F$1745,2,0),IPC!$H$1)</f>
        <v>138.32155800000001</v>
      </c>
    </row>
    <row r="853" spans="10:30" x14ac:dyDescent="0.25">
      <c r="J853" s="44" t="str">
        <f t="shared" si="391"/>
        <v/>
      </c>
      <c r="K853" s="33" t="str">
        <f t="shared" ca="1" si="395"/>
        <v/>
      </c>
      <c r="L853" s="108">
        <f t="shared" ca="1" si="394"/>
        <v>0</v>
      </c>
      <c r="M853" s="44" t="str">
        <f t="shared" si="392"/>
        <v/>
      </c>
      <c r="N853" s="45" t="str">
        <f t="shared" ca="1" si="396"/>
        <v/>
      </c>
      <c r="O853" s="108">
        <f t="shared" si="409"/>
        <v>0</v>
      </c>
      <c r="P853" s="21" t="e">
        <f t="shared" si="397"/>
        <v>#N/A</v>
      </c>
      <c r="Q853" s="21" t="e">
        <f t="shared" si="398"/>
        <v>#N/A</v>
      </c>
      <c r="R853" s="21" t="e">
        <f t="shared" si="399"/>
        <v>#N/A</v>
      </c>
      <c r="S853" s="21" t="e">
        <f t="shared" si="400"/>
        <v>#N/A</v>
      </c>
      <c r="T853" s="29" t="e">
        <f t="shared" si="393"/>
        <v>#N/A</v>
      </c>
      <c r="U853" s="34">
        <f t="shared" si="401"/>
        <v>0</v>
      </c>
      <c r="V853" s="16">
        <f t="shared" ca="1" si="404"/>
        <v>44139</v>
      </c>
      <c r="W853" s="56">
        <f t="shared" ca="1" si="405"/>
        <v>10</v>
      </c>
      <c r="X853" s="56">
        <f t="shared" ca="1" si="406"/>
        <v>2020</v>
      </c>
      <c r="Y853" s="55" t="str">
        <f t="shared" ca="1" si="407"/>
        <v>10-2020</v>
      </c>
      <c r="Z853" s="51">
        <f ca="1">IFERROR(VLOOKUP(Y853,IPC!$E$2:$F$1745,2,0),IPC!$H$1)</f>
        <v>138.32155800000001</v>
      </c>
      <c r="AA853" s="48">
        <f t="shared" si="402"/>
        <v>1</v>
      </c>
      <c r="AB853" s="48">
        <f t="shared" si="403"/>
        <v>1900</v>
      </c>
      <c r="AC853" s="32" t="str">
        <f t="shared" si="408"/>
        <v>1-1900</v>
      </c>
      <c r="AD853" s="50">
        <f>IFERROR(VLOOKUP(AC853,IPC!$E$2:$F$1745,2,0),IPC!$H$1)</f>
        <v>138.32155800000001</v>
      </c>
    </row>
    <row r="854" spans="10:30" x14ac:dyDescent="0.25">
      <c r="J854" s="44" t="str">
        <f t="shared" si="391"/>
        <v/>
      </c>
      <c r="K854" s="33" t="str">
        <f t="shared" ca="1" si="395"/>
        <v/>
      </c>
      <c r="L854" s="108">
        <f t="shared" ca="1" si="394"/>
        <v>0</v>
      </c>
      <c r="M854" s="44" t="str">
        <f t="shared" si="392"/>
        <v/>
      </c>
      <c r="N854" s="45" t="str">
        <f t="shared" ca="1" si="396"/>
        <v/>
      </c>
      <c r="O854" s="108">
        <f t="shared" si="409"/>
        <v>0</v>
      </c>
      <c r="P854" s="21" t="e">
        <f t="shared" si="397"/>
        <v>#N/A</v>
      </c>
      <c r="Q854" s="21" t="e">
        <f t="shared" si="398"/>
        <v>#N/A</v>
      </c>
      <c r="R854" s="21" t="e">
        <f t="shared" si="399"/>
        <v>#N/A</v>
      </c>
      <c r="S854" s="21" t="e">
        <f t="shared" si="400"/>
        <v>#N/A</v>
      </c>
      <c r="T854" s="29" t="e">
        <f t="shared" si="393"/>
        <v>#N/A</v>
      </c>
      <c r="U854" s="34">
        <f t="shared" si="401"/>
        <v>0</v>
      </c>
      <c r="V854" s="16">
        <f t="shared" ca="1" si="404"/>
        <v>44139</v>
      </c>
      <c r="W854" s="56">
        <f t="shared" ca="1" si="405"/>
        <v>10</v>
      </c>
      <c r="X854" s="56">
        <f t="shared" ca="1" si="406"/>
        <v>2020</v>
      </c>
      <c r="Y854" s="55" t="str">
        <f t="shared" ca="1" si="407"/>
        <v>10-2020</v>
      </c>
      <c r="Z854" s="51">
        <f ca="1">IFERROR(VLOOKUP(Y854,IPC!$E$2:$F$1745,2,0),IPC!$H$1)</f>
        <v>138.32155800000001</v>
      </c>
      <c r="AA854" s="48">
        <f t="shared" si="402"/>
        <v>1</v>
      </c>
      <c r="AB854" s="48">
        <f t="shared" si="403"/>
        <v>1900</v>
      </c>
      <c r="AC854" s="32" t="str">
        <f t="shared" si="408"/>
        <v>1-1900</v>
      </c>
      <c r="AD854" s="50">
        <f>IFERROR(VLOOKUP(AC854,IPC!$E$2:$F$1745,2,0),IPC!$H$1)</f>
        <v>138.32155800000001</v>
      </c>
    </row>
    <row r="855" spans="10:30" x14ac:dyDescent="0.25">
      <c r="J855" s="44" t="str">
        <f t="shared" si="391"/>
        <v/>
      </c>
      <c r="K855" s="33" t="str">
        <f t="shared" ca="1" si="395"/>
        <v/>
      </c>
      <c r="L855" s="108">
        <f t="shared" ca="1" si="394"/>
        <v>0</v>
      </c>
      <c r="M855" s="44" t="str">
        <f t="shared" si="392"/>
        <v/>
      </c>
      <c r="N855" s="45" t="str">
        <f t="shared" ca="1" si="396"/>
        <v/>
      </c>
      <c r="O855" s="108">
        <f t="shared" si="409"/>
        <v>0</v>
      </c>
      <c r="P855" s="21" t="e">
        <f t="shared" si="397"/>
        <v>#N/A</v>
      </c>
      <c r="Q855" s="21" t="e">
        <f t="shared" si="398"/>
        <v>#N/A</v>
      </c>
      <c r="R855" s="21" t="e">
        <f t="shared" si="399"/>
        <v>#N/A</v>
      </c>
      <c r="S855" s="21" t="e">
        <f t="shared" si="400"/>
        <v>#N/A</v>
      </c>
      <c r="T855" s="29" t="e">
        <f t="shared" si="393"/>
        <v>#N/A</v>
      </c>
      <c r="U855" s="34">
        <f t="shared" si="401"/>
        <v>0</v>
      </c>
      <c r="V855" s="16">
        <f t="shared" ca="1" si="404"/>
        <v>44139</v>
      </c>
      <c r="W855" s="56">
        <f t="shared" ca="1" si="405"/>
        <v>10</v>
      </c>
      <c r="X855" s="56">
        <f t="shared" ca="1" si="406"/>
        <v>2020</v>
      </c>
      <c r="Y855" s="55" t="str">
        <f t="shared" ca="1" si="407"/>
        <v>10-2020</v>
      </c>
      <c r="Z855" s="51">
        <f ca="1">IFERROR(VLOOKUP(Y855,IPC!$E$2:$F$1745,2,0),IPC!$H$1)</f>
        <v>138.32155800000001</v>
      </c>
      <c r="AA855" s="48">
        <f t="shared" si="402"/>
        <v>1</v>
      </c>
      <c r="AB855" s="48">
        <f t="shared" si="403"/>
        <v>1900</v>
      </c>
      <c r="AC855" s="32" t="str">
        <f t="shared" si="408"/>
        <v>1-1900</v>
      </c>
      <c r="AD855" s="50">
        <f>IFERROR(VLOOKUP(AC855,IPC!$E$2:$F$1745,2,0),IPC!$H$1)</f>
        <v>138.32155800000001</v>
      </c>
    </row>
    <row r="856" spans="10:30" x14ac:dyDescent="0.25">
      <c r="J856" s="44" t="str">
        <f t="shared" ref="J856:J919" si="410">IFERROR(IF(T868&gt;0.5,"ALTA",IF(AND(T868&gt;0.25,T868&lt;=0.5),"MEDIA",IF(AND(T868&gt;=0.1,T868&lt;=0.25),"BAJA",IF(AND(T868&lt;0.1),"REMOTA")))),"")</f>
        <v/>
      </c>
      <c r="K856" s="33" t="str">
        <f t="shared" ca="1" si="395"/>
        <v/>
      </c>
      <c r="L856" s="108">
        <f t="shared" ca="1" si="394"/>
        <v>0</v>
      </c>
      <c r="M856" s="44" t="str">
        <f t="shared" ref="M856:M919" si="411">IFERROR(IF(T868&gt;50%,"Provisión contable",IF(T868&lt;=10%,"No se registra","Cuentas de orden")),"")</f>
        <v/>
      </c>
      <c r="N856" s="45" t="str">
        <f t="shared" ca="1" si="396"/>
        <v/>
      </c>
      <c r="O856" s="108">
        <f t="shared" si="409"/>
        <v>0</v>
      </c>
      <c r="P856" s="21" t="e">
        <f t="shared" si="397"/>
        <v>#N/A</v>
      </c>
      <c r="Q856" s="21" t="e">
        <f t="shared" si="398"/>
        <v>#N/A</v>
      </c>
      <c r="R856" s="21" t="e">
        <f t="shared" si="399"/>
        <v>#N/A</v>
      </c>
      <c r="S856" s="21" t="e">
        <f t="shared" si="400"/>
        <v>#N/A</v>
      </c>
      <c r="T856" s="29" t="e">
        <f t="shared" si="393"/>
        <v>#N/A</v>
      </c>
      <c r="U856" s="34">
        <f t="shared" si="401"/>
        <v>0</v>
      </c>
      <c r="V856" s="16">
        <f t="shared" ca="1" si="404"/>
        <v>44139</v>
      </c>
      <c r="W856" s="56">
        <f t="shared" ca="1" si="405"/>
        <v>10</v>
      </c>
      <c r="X856" s="56">
        <f t="shared" ca="1" si="406"/>
        <v>2020</v>
      </c>
      <c r="Y856" s="55" t="str">
        <f t="shared" ca="1" si="407"/>
        <v>10-2020</v>
      </c>
      <c r="Z856" s="51">
        <f ca="1">IFERROR(VLOOKUP(Y856,IPC!$E$2:$F$1745,2,0),IPC!$H$1)</f>
        <v>138.32155800000001</v>
      </c>
      <c r="AA856" s="48">
        <f t="shared" si="402"/>
        <v>1</v>
      </c>
      <c r="AB856" s="48">
        <f t="shared" si="403"/>
        <v>1900</v>
      </c>
      <c r="AC856" s="32" t="str">
        <f t="shared" si="408"/>
        <v>1-1900</v>
      </c>
      <c r="AD856" s="50">
        <f>IFERROR(VLOOKUP(AC856,IPC!$E$2:$F$1745,2,0),IPC!$H$1)</f>
        <v>138.32155800000001</v>
      </c>
    </row>
    <row r="857" spans="10:30" x14ac:dyDescent="0.25">
      <c r="J857" s="44" t="str">
        <f t="shared" si="410"/>
        <v/>
      </c>
      <c r="K857" s="33" t="str">
        <f t="shared" ca="1" si="395"/>
        <v/>
      </c>
      <c r="L857" s="108">
        <f t="shared" ca="1" si="394"/>
        <v>0</v>
      </c>
      <c r="M857" s="44" t="str">
        <f t="shared" si="411"/>
        <v/>
      </c>
      <c r="N857" s="45" t="str">
        <f t="shared" ca="1" si="396"/>
        <v/>
      </c>
      <c r="O857" s="108">
        <f t="shared" si="409"/>
        <v>0</v>
      </c>
      <c r="P857" s="21" t="e">
        <f t="shared" si="397"/>
        <v>#N/A</v>
      </c>
      <c r="Q857" s="21" t="e">
        <f t="shared" si="398"/>
        <v>#N/A</v>
      </c>
      <c r="R857" s="21" t="e">
        <f t="shared" si="399"/>
        <v>#N/A</v>
      </c>
      <c r="S857" s="21" t="e">
        <f t="shared" si="400"/>
        <v>#N/A</v>
      </c>
      <c r="T857" s="29" t="e">
        <f t="shared" si="393"/>
        <v>#N/A</v>
      </c>
      <c r="U857" s="34">
        <f t="shared" si="401"/>
        <v>0</v>
      </c>
      <c r="V857" s="16">
        <f t="shared" ca="1" si="404"/>
        <v>44139</v>
      </c>
      <c r="W857" s="56">
        <f t="shared" ca="1" si="405"/>
        <v>10</v>
      </c>
      <c r="X857" s="56">
        <f t="shared" ca="1" si="406"/>
        <v>2020</v>
      </c>
      <c r="Y857" s="55" t="str">
        <f t="shared" ca="1" si="407"/>
        <v>10-2020</v>
      </c>
      <c r="Z857" s="51">
        <f ca="1">IFERROR(VLOOKUP(Y857,IPC!$E$2:$F$1745,2,0),IPC!$H$1)</f>
        <v>138.32155800000001</v>
      </c>
      <c r="AA857" s="48">
        <f t="shared" si="402"/>
        <v>1</v>
      </c>
      <c r="AB857" s="48">
        <f t="shared" si="403"/>
        <v>1900</v>
      </c>
      <c r="AC857" s="32" t="str">
        <f t="shared" si="408"/>
        <v>1-1900</v>
      </c>
      <c r="AD857" s="50">
        <f>IFERROR(VLOOKUP(AC857,IPC!$E$2:$F$1745,2,0),IPC!$H$1)</f>
        <v>138.32155800000001</v>
      </c>
    </row>
    <row r="858" spans="10:30" x14ac:dyDescent="0.25">
      <c r="J858" s="44" t="str">
        <f t="shared" si="410"/>
        <v/>
      </c>
      <c r="K858" s="33" t="str">
        <f t="shared" ca="1" si="395"/>
        <v/>
      </c>
      <c r="L858" s="108">
        <f t="shared" ca="1" si="394"/>
        <v>0</v>
      </c>
      <c r="M858" s="44" t="str">
        <f t="shared" si="411"/>
        <v/>
      </c>
      <c r="N858" s="45" t="str">
        <f t="shared" ca="1" si="396"/>
        <v/>
      </c>
      <c r="O858" s="108">
        <f t="shared" si="409"/>
        <v>0</v>
      </c>
      <c r="P858" s="21" t="e">
        <f t="shared" si="397"/>
        <v>#N/A</v>
      </c>
      <c r="Q858" s="21" t="e">
        <f t="shared" si="398"/>
        <v>#N/A</v>
      </c>
      <c r="R858" s="21" t="e">
        <f t="shared" si="399"/>
        <v>#N/A</v>
      </c>
      <c r="S858" s="21" t="e">
        <f t="shared" si="400"/>
        <v>#N/A</v>
      </c>
      <c r="T858" s="29" t="e">
        <f t="shared" si="393"/>
        <v>#N/A</v>
      </c>
      <c r="U858" s="34">
        <f t="shared" si="401"/>
        <v>0</v>
      </c>
      <c r="V858" s="16">
        <f t="shared" ca="1" si="404"/>
        <v>44139</v>
      </c>
      <c r="W858" s="56">
        <f t="shared" ca="1" si="405"/>
        <v>10</v>
      </c>
      <c r="X858" s="56">
        <f t="shared" ca="1" si="406"/>
        <v>2020</v>
      </c>
      <c r="Y858" s="55" t="str">
        <f t="shared" ca="1" si="407"/>
        <v>10-2020</v>
      </c>
      <c r="Z858" s="51">
        <f ca="1">IFERROR(VLOOKUP(Y858,IPC!$E$2:$F$1745,2,0),IPC!$H$1)</f>
        <v>138.32155800000001</v>
      </c>
      <c r="AA858" s="48">
        <f t="shared" si="402"/>
        <v>1</v>
      </c>
      <c r="AB858" s="48">
        <f t="shared" si="403"/>
        <v>1900</v>
      </c>
      <c r="AC858" s="32" t="str">
        <f t="shared" si="408"/>
        <v>1-1900</v>
      </c>
      <c r="AD858" s="50">
        <f>IFERROR(VLOOKUP(AC858,IPC!$E$2:$F$1745,2,0),IPC!$H$1)</f>
        <v>138.32155800000001</v>
      </c>
    </row>
    <row r="859" spans="10:30" x14ac:dyDescent="0.25">
      <c r="J859" s="44" t="str">
        <f t="shared" si="410"/>
        <v/>
      </c>
      <c r="K859" s="33" t="str">
        <f t="shared" ca="1" si="395"/>
        <v/>
      </c>
      <c r="L859" s="108">
        <f t="shared" ca="1" si="394"/>
        <v>0</v>
      </c>
      <c r="M859" s="44" t="str">
        <f t="shared" si="411"/>
        <v/>
      </c>
      <c r="N859" s="45" t="str">
        <f t="shared" ca="1" si="396"/>
        <v/>
      </c>
      <c r="O859" s="108">
        <f t="shared" si="409"/>
        <v>0</v>
      </c>
      <c r="P859" s="21" t="e">
        <f t="shared" si="397"/>
        <v>#N/A</v>
      </c>
      <c r="Q859" s="21" t="e">
        <f t="shared" si="398"/>
        <v>#N/A</v>
      </c>
      <c r="R859" s="21" t="e">
        <f t="shared" si="399"/>
        <v>#N/A</v>
      </c>
      <c r="S859" s="21" t="e">
        <f t="shared" si="400"/>
        <v>#N/A</v>
      </c>
      <c r="T859" s="29" t="e">
        <f t="shared" si="393"/>
        <v>#N/A</v>
      </c>
      <c r="U859" s="34">
        <f t="shared" si="401"/>
        <v>0</v>
      </c>
      <c r="V859" s="16">
        <f t="shared" ca="1" si="404"/>
        <v>44139</v>
      </c>
      <c r="W859" s="56">
        <f t="shared" ca="1" si="405"/>
        <v>10</v>
      </c>
      <c r="X859" s="56">
        <f t="shared" ca="1" si="406"/>
        <v>2020</v>
      </c>
      <c r="Y859" s="55" t="str">
        <f t="shared" ca="1" si="407"/>
        <v>10-2020</v>
      </c>
      <c r="Z859" s="51">
        <f ca="1">IFERROR(VLOOKUP(Y859,IPC!$E$2:$F$1745,2,0),IPC!$H$1)</f>
        <v>138.32155800000001</v>
      </c>
      <c r="AA859" s="48">
        <f t="shared" si="402"/>
        <v>1</v>
      </c>
      <c r="AB859" s="48">
        <f t="shared" si="403"/>
        <v>1900</v>
      </c>
      <c r="AC859" s="32" t="str">
        <f t="shared" si="408"/>
        <v>1-1900</v>
      </c>
      <c r="AD859" s="50">
        <f>IFERROR(VLOOKUP(AC859,IPC!$E$2:$F$1745,2,0),IPC!$H$1)</f>
        <v>138.32155800000001</v>
      </c>
    </row>
    <row r="860" spans="10:30" x14ac:dyDescent="0.25">
      <c r="J860" s="44" t="str">
        <f t="shared" si="410"/>
        <v/>
      </c>
      <c r="K860" s="33" t="str">
        <f t="shared" ca="1" si="395"/>
        <v/>
      </c>
      <c r="L860" s="108">
        <f t="shared" ca="1" si="394"/>
        <v>0</v>
      </c>
      <c r="M860" s="44" t="str">
        <f t="shared" si="411"/>
        <v/>
      </c>
      <c r="N860" s="45" t="str">
        <f t="shared" ca="1" si="396"/>
        <v/>
      </c>
      <c r="O860" s="108">
        <f t="shared" si="409"/>
        <v>0</v>
      </c>
      <c r="P860" s="21" t="e">
        <f t="shared" si="397"/>
        <v>#N/A</v>
      </c>
      <c r="Q860" s="21" t="e">
        <f t="shared" si="398"/>
        <v>#N/A</v>
      </c>
      <c r="R860" s="21" t="e">
        <f t="shared" si="399"/>
        <v>#N/A</v>
      </c>
      <c r="S860" s="21" t="e">
        <f t="shared" si="400"/>
        <v>#N/A</v>
      </c>
      <c r="T860" s="29" t="e">
        <f t="shared" si="393"/>
        <v>#N/A</v>
      </c>
      <c r="U860" s="34">
        <f t="shared" si="401"/>
        <v>0</v>
      </c>
      <c r="V860" s="16">
        <f t="shared" ca="1" si="404"/>
        <v>44139</v>
      </c>
      <c r="W860" s="56">
        <f t="shared" ca="1" si="405"/>
        <v>10</v>
      </c>
      <c r="X860" s="56">
        <f t="shared" ca="1" si="406"/>
        <v>2020</v>
      </c>
      <c r="Y860" s="55" t="str">
        <f t="shared" ca="1" si="407"/>
        <v>10-2020</v>
      </c>
      <c r="Z860" s="51">
        <f ca="1">IFERROR(VLOOKUP(Y860,IPC!$E$2:$F$1745,2,0),IPC!$H$1)</f>
        <v>138.32155800000001</v>
      </c>
      <c r="AA860" s="48">
        <f t="shared" si="402"/>
        <v>1</v>
      </c>
      <c r="AB860" s="48">
        <f t="shared" si="403"/>
        <v>1900</v>
      </c>
      <c r="AC860" s="32" t="str">
        <f t="shared" si="408"/>
        <v>1-1900</v>
      </c>
      <c r="AD860" s="50">
        <f>IFERROR(VLOOKUP(AC860,IPC!$E$2:$F$1745,2,0),IPC!$H$1)</f>
        <v>138.32155800000001</v>
      </c>
    </row>
    <row r="861" spans="10:30" x14ac:dyDescent="0.25">
      <c r="J861" s="44" t="str">
        <f t="shared" si="410"/>
        <v/>
      </c>
      <c r="K861" s="33" t="str">
        <f t="shared" ca="1" si="395"/>
        <v/>
      </c>
      <c r="L861" s="108">
        <f t="shared" ca="1" si="394"/>
        <v>0</v>
      </c>
      <c r="M861" s="44" t="str">
        <f t="shared" si="411"/>
        <v/>
      </c>
      <c r="N861" s="45" t="str">
        <f t="shared" ca="1" si="396"/>
        <v/>
      </c>
      <c r="O861" s="108">
        <f t="shared" si="409"/>
        <v>0</v>
      </c>
      <c r="P861" s="21" t="e">
        <f t="shared" si="397"/>
        <v>#N/A</v>
      </c>
      <c r="Q861" s="21" t="e">
        <f t="shared" si="398"/>
        <v>#N/A</v>
      </c>
      <c r="R861" s="21" t="e">
        <f t="shared" si="399"/>
        <v>#N/A</v>
      </c>
      <c r="S861" s="21" t="e">
        <f t="shared" si="400"/>
        <v>#N/A</v>
      </c>
      <c r="T861" s="29" t="e">
        <f t="shared" si="393"/>
        <v>#N/A</v>
      </c>
      <c r="U861" s="34">
        <f t="shared" si="401"/>
        <v>0</v>
      </c>
      <c r="V861" s="16">
        <f t="shared" ca="1" si="404"/>
        <v>44139</v>
      </c>
      <c r="W861" s="56">
        <f t="shared" ca="1" si="405"/>
        <v>10</v>
      </c>
      <c r="X861" s="56">
        <f t="shared" ca="1" si="406"/>
        <v>2020</v>
      </c>
      <c r="Y861" s="55" t="str">
        <f t="shared" ca="1" si="407"/>
        <v>10-2020</v>
      </c>
      <c r="Z861" s="51">
        <f ca="1">IFERROR(VLOOKUP(Y861,IPC!$E$2:$F$1745,2,0),IPC!$H$1)</f>
        <v>138.32155800000001</v>
      </c>
      <c r="AA861" s="48">
        <f t="shared" si="402"/>
        <v>1</v>
      </c>
      <c r="AB861" s="48">
        <f t="shared" si="403"/>
        <v>1900</v>
      </c>
      <c r="AC861" s="32" t="str">
        <f t="shared" si="408"/>
        <v>1-1900</v>
      </c>
      <c r="AD861" s="50">
        <f>IFERROR(VLOOKUP(AC861,IPC!$E$2:$F$1745,2,0),IPC!$H$1)</f>
        <v>138.32155800000001</v>
      </c>
    </row>
    <row r="862" spans="10:30" x14ac:dyDescent="0.25">
      <c r="J862" s="44" t="str">
        <f t="shared" si="410"/>
        <v/>
      </c>
      <c r="K862" s="33" t="str">
        <f t="shared" ca="1" si="395"/>
        <v/>
      </c>
      <c r="L862" s="108">
        <f t="shared" ca="1" si="394"/>
        <v>0</v>
      </c>
      <c r="M862" s="44" t="str">
        <f t="shared" si="411"/>
        <v/>
      </c>
      <c r="N862" s="45" t="str">
        <f t="shared" ca="1" si="396"/>
        <v/>
      </c>
      <c r="O862" s="108">
        <f t="shared" si="409"/>
        <v>0</v>
      </c>
      <c r="P862" s="21" t="e">
        <f t="shared" si="397"/>
        <v>#N/A</v>
      </c>
      <c r="Q862" s="21" t="e">
        <f t="shared" si="398"/>
        <v>#N/A</v>
      </c>
      <c r="R862" s="21" t="e">
        <f t="shared" si="399"/>
        <v>#N/A</v>
      </c>
      <c r="S862" s="21" t="e">
        <f t="shared" si="400"/>
        <v>#N/A</v>
      </c>
      <c r="T862" s="29" t="e">
        <f t="shared" si="393"/>
        <v>#N/A</v>
      </c>
      <c r="U862" s="34">
        <f t="shared" si="401"/>
        <v>0</v>
      </c>
      <c r="V862" s="16">
        <f t="shared" ca="1" si="404"/>
        <v>44139</v>
      </c>
      <c r="W862" s="56">
        <f t="shared" ca="1" si="405"/>
        <v>10</v>
      </c>
      <c r="X862" s="56">
        <f t="shared" ca="1" si="406"/>
        <v>2020</v>
      </c>
      <c r="Y862" s="55" t="str">
        <f t="shared" ca="1" si="407"/>
        <v>10-2020</v>
      </c>
      <c r="Z862" s="51">
        <f ca="1">IFERROR(VLOOKUP(Y862,IPC!$E$2:$F$1745,2,0),IPC!$H$1)</f>
        <v>138.32155800000001</v>
      </c>
      <c r="AA862" s="48">
        <f t="shared" si="402"/>
        <v>1</v>
      </c>
      <c r="AB862" s="48">
        <f t="shared" si="403"/>
        <v>1900</v>
      </c>
      <c r="AC862" s="32" t="str">
        <f t="shared" si="408"/>
        <v>1-1900</v>
      </c>
      <c r="AD862" s="50">
        <f>IFERROR(VLOOKUP(AC862,IPC!$E$2:$F$1745,2,0),IPC!$H$1)</f>
        <v>138.32155800000001</v>
      </c>
    </row>
    <row r="863" spans="10:30" x14ac:dyDescent="0.25">
      <c r="J863" s="44" t="str">
        <f t="shared" si="410"/>
        <v/>
      </c>
      <c r="K863" s="33" t="str">
        <f t="shared" ca="1" si="395"/>
        <v/>
      </c>
      <c r="L863" s="108">
        <f t="shared" ca="1" si="394"/>
        <v>0</v>
      </c>
      <c r="M863" s="44" t="str">
        <f t="shared" si="411"/>
        <v/>
      </c>
      <c r="N863" s="45" t="str">
        <f t="shared" ca="1" si="396"/>
        <v/>
      </c>
      <c r="O863" s="108">
        <f t="shared" si="409"/>
        <v>0</v>
      </c>
      <c r="P863" s="21" t="e">
        <f t="shared" si="397"/>
        <v>#N/A</v>
      </c>
      <c r="Q863" s="21" t="e">
        <f t="shared" si="398"/>
        <v>#N/A</v>
      </c>
      <c r="R863" s="21" t="e">
        <f t="shared" si="399"/>
        <v>#N/A</v>
      </c>
      <c r="S863" s="21" t="e">
        <f t="shared" si="400"/>
        <v>#N/A</v>
      </c>
      <c r="T863" s="29" t="e">
        <f t="shared" si="393"/>
        <v>#N/A</v>
      </c>
      <c r="U863" s="34">
        <f t="shared" si="401"/>
        <v>0</v>
      </c>
      <c r="V863" s="16">
        <f t="shared" ca="1" si="404"/>
        <v>44139</v>
      </c>
      <c r="W863" s="56">
        <f t="shared" ca="1" si="405"/>
        <v>10</v>
      </c>
      <c r="X863" s="56">
        <f t="shared" ca="1" si="406"/>
        <v>2020</v>
      </c>
      <c r="Y863" s="55" t="str">
        <f t="shared" ca="1" si="407"/>
        <v>10-2020</v>
      </c>
      <c r="Z863" s="51">
        <f ca="1">IFERROR(VLOOKUP(Y863,IPC!$E$2:$F$1745,2,0),IPC!$H$1)</f>
        <v>138.32155800000001</v>
      </c>
      <c r="AA863" s="48">
        <f t="shared" si="402"/>
        <v>1</v>
      </c>
      <c r="AB863" s="48">
        <f t="shared" si="403"/>
        <v>1900</v>
      </c>
      <c r="AC863" s="32" t="str">
        <f t="shared" si="408"/>
        <v>1-1900</v>
      </c>
      <c r="AD863" s="50">
        <f>IFERROR(VLOOKUP(AC863,IPC!$E$2:$F$1745,2,0),IPC!$H$1)</f>
        <v>138.32155800000001</v>
      </c>
    </row>
    <row r="864" spans="10:30" x14ac:dyDescent="0.25">
      <c r="J864" s="44" t="str">
        <f t="shared" si="410"/>
        <v/>
      </c>
      <c r="K864" s="33" t="str">
        <f t="shared" ca="1" si="395"/>
        <v/>
      </c>
      <c r="L864" s="108">
        <f t="shared" ca="1" si="394"/>
        <v>0</v>
      </c>
      <c r="M864" s="44" t="str">
        <f t="shared" si="411"/>
        <v/>
      </c>
      <c r="N864" s="45" t="str">
        <f t="shared" ca="1" si="396"/>
        <v/>
      </c>
      <c r="O864" s="108">
        <f t="shared" si="409"/>
        <v>0</v>
      </c>
      <c r="P864" s="21" t="e">
        <f t="shared" si="397"/>
        <v>#N/A</v>
      </c>
      <c r="Q864" s="21" t="e">
        <f t="shared" si="398"/>
        <v>#N/A</v>
      </c>
      <c r="R864" s="21" t="e">
        <f t="shared" si="399"/>
        <v>#N/A</v>
      </c>
      <c r="S864" s="21" t="e">
        <f t="shared" si="400"/>
        <v>#N/A</v>
      </c>
      <c r="T864" s="29" t="e">
        <f t="shared" ref="T864:T927" si="412">+SUMPRODUCT(P864:S864,$P$7:$S$7)/100</f>
        <v>#N/A</v>
      </c>
      <c r="U864" s="34">
        <f t="shared" si="401"/>
        <v>0</v>
      </c>
      <c r="V864" s="16">
        <f t="shared" ca="1" si="404"/>
        <v>44139</v>
      </c>
      <c r="W864" s="56">
        <f t="shared" ca="1" si="405"/>
        <v>10</v>
      </c>
      <c r="X864" s="56">
        <f t="shared" ca="1" si="406"/>
        <v>2020</v>
      </c>
      <c r="Y864" s="55" t="str">
        <f t="shared" ca="1" si="407"/>
        <v>10-2020</v>
      </c>
      <c r="Z864" s="51">
        <f ca="1">IFERROR(VLOOKUP(Y864,IPC!$E$2:$F$1745,2,0),IPC!$H$1)</f>
        <v>138.32155800000001</v>
      </c>
      <c r="AA864" s="48">
        <f t="shared" si="402"/>
        <v>1</v>
      </c>
      <c r="AB864" s="48">
        <f t="shared" si="403"/>
        <v>1900</v>
      </c>
      <c r="AC864" s="32" t="str">
        <f t="shared" si="408"/>
        <v>1-1900</v>
      </c>
      <c r="AD864" s="50">
        <f>IFERROR(VLOOKUP(AC864,IPC!$E$2:$F$1745,2,0),IPC!$H$1)</f>
        <v>138.32155800000001</v>
      </c>
    </row>
    <row r="865" spans="10:30" x14ac:dyDescent="0.25">
      <c r="J865" s="44" t="str">
        <f t="shared" si="410"/>
        <v/>
      </c>
      <c r="K865" s="33" t="str">
        <f t="shared" ca="1" si="395"/>
        <v/>
      </c>
      <c r="L865" s="108">
        <f t="shared" ca="1" si="394"/>
        <v>0</v>
      </c>
      <c r="M865" s="44" t="str">
        <f t="shared" si="411"/>
        <v/>
      </c>
      <c r="N865" s="45" t="str">
        <f t="shared" ca="1" si="396"/>
        <v/>
      </c>
      <c r="O865" s="108">
        <f t="shared" si="409"/>
        <v>0</v>
      </c>
      <c r="P865" s="21" t="e">
        <f t="shared" si="397"/>
        <v>#N/A</v>
      </c>
      <c r="Q865" s="21" t="e">
        <f t="shared" si="398"/>
        <v>#N/A</v>
      </c>
      <c r="R865" s="21" t="e">
        <f t="shared" si="399"/>
        <v>#N/A</v>
      </c>
      <c r="S865" s="21" t="e">
        <f t="shared" si="400"/>
        <v>#N/A</v>
      </c>
      <c r="T865" s="29" t="e">
        <f t="shared" si="412"/>
        <v>#N/A</v>
      </c>
      <c r="U865" s="34">
        <f t="shared" si="401"/>
        <v>0</v>
      </c>
      <c r="V865" s="16">
        <f t="shared" ca="1" si="404"/>
        <v>44139</v>
      </c>
      <c r="W865" s="56">
        <f t="shared" ca="1" si="405"/>
        <v>10</v>
      </c>
      <c r="X865" s="56">
        <f t="shared" ca="1" si="406"/>
        <v>2020</v>
      </c>
      <c r="Y865" s="55" t="str">
        <f t="shared" ca="1" si="407"/>
        <v>10-2020</v>
      </c>
      <c r="Z865" s="51">
        <f ca="1">IFERROR(VLOOKUP(Y865,IPC!$E$2:$F$1745,2,0),IPC!$H$1)</f>
        <v>138.32155800000001</v>
      </c>
      <c r="AA865" s="48">
        <f t="shared" si="402"/>
        <v>1</v>
      </c>
      <c r="AB865" s="48">
        <f t="shared" si="403"/>
        <v>1900</v>
      </c>
      <c r="AC865" s="32" t="str">
        <f t="shared" si="408"/>
        <v>1-1900</v>
      </c>
      <c r="AD865" s="50">
        <f>IFERROR(VLOOKUP(AC865,IPC!$E$2:$F$1745,2,0),IPC!$H$1)</f>
        <v>138.32155800000001</v>
      </c>
    </row>
    <row r="866" spans="10:30" x14ac:dyDescent="0.25">
      <c r="J866" s="44" t="str">
        <f t="shared" si="410"/>
        <v/>
      </c>
      <c r="K866" s="33" t="str">
        <f t="shared" ca="1" si="395"/>
        <v/>
      </c>
      <c r="L866" s="108">
        <f t="shared" ca="1" si="394"/>
        <v>0</v>
      </c>
      <c r="M866" s="44" t="str">
        <f t="shared" si="411"/>
        <v/>
      </c>
      <c r="N866" s="45" t="str">
        <f t="shared" ca="1" si="396"/>
        <v/>
      </c>
      <c r="O866" s="108">
        <f t="shared" si="409"/>
        <v>0</v>
      </c>
      <c r="P866" s="21" t="e">
        <f t="shared" si="397"/>
        <v>#N/A</v>
      </c>
      <c r="Q866" s="21" t="e">
        <f t="shared" si="398"/>
        <v>#N/A</v>
      </c>
      <c r="R866" s="21" t="e">
        <f t="shared" si="399"/>
        <v>#N/A</v>
      </c>
      <c r="S866" s="21" t="e">
        <f t="shared" si="400"/>
        <v>#N/A</v>
      </c>
      <c r="T866" s="29" t="e">
        <f t="shared" si="412"/>
        <v>#N/A</v>
      </c>
      <c r="U866" s="34">
        <f t="shared" si="401"/>
        <v>0</v>
      </c>
      <c r="V866" s="16">
        <f t="shared" ca="1" si="404"/>
        <v>44139</v>
      </c>
      <c r="W866" s="56">
        <f t="shared" ca="1" si="405"/>
        <v>10</v>
      </c>
      <c r="X866" s="56">
        <f t="shared" ca="1" si="406"/>
        <v>2020</v>
      </c>
      <c r="Y866" s="55" t="str">
        <f t="shared" ca="1" si="407"/>
        <v>10-2020</v>
      </c>
      <c r="Z866" s="51">
        <f ca="1">IFERROR(VLOOKUP(Y866,IPC!$E$2:$F$1745,2,0),IPC!$H$1)</f>
        <v>138.32155800000001</v>
      </c>
      <c r="AA866" s="48">
        <f t="shared" si="402"/>
        <v>1</v>
      </c>
      <c r="AB866" s="48">
        <f t="shared" si="403"/>
        <v>1900</v>
      </c>
      <c r="AC866" s="32" t="str">
        <f t="shared" si="408"/>
        <v>1-1900</v>
      </c>
      <c r="AD866" s="50">
        <f>IFERROR(VLOOKUP(AC866,IPC!$E$2:$F$1745,2,0),IPC!$H$1)</f>
        <v>138.32155800000001</v>
      </c>
    </row>
    <row r="867" spans="10:30" x14ac:dyDescent="0.25">
      <c r="J867" s="44" t="str">
        <f t="shared" si="410"/>
        <v/>
      </c>
      <c r="K867" s="33" t="str">
        <f t="shared" ca="1" si="395"/>
        <v/>
      </c>
      <c r="L867" s="108">
        <f t="shared" ca="1" si="394"/>
        <v>0</v>
      </c>
      <c r="M867" s="44" t="str">
        <f t="shared" si="411"/>
        <v/>
      </c>
      <c r="N867" s="45" t="str">
        <f t="shared" ca="1" si="396"/>
        <v/>
      </c>
      <c r="O867" s="108">
        <f t="shared" si="409"/>
        <v>0</v>
      </c>
      <c r="P867" s="21" t="e">
        <f t="shared" si="397"/>
        <v>#N/A</v>
      </c>
      <c r="Q867" s="21" t="e">
        <f t="shared" si="398"/>
        <v>#N/A</v>
      </c>
      <c r="R867" s="21" t="e">
        <f t="shared" si="399"/>
        <v>#N/A</v>
      </c>
      <c r="S867" s="21" t="e">
        <f t="shared" si="400"/>
        <v>#N/A</v>
      </c>
      <c r="T867" s="29" t="e">
        <f t="shared" si="412"/>
        <v>#N/A</v>
      </c>
      <c r="U867" s="34">
        <f t="shared" si="401"/>
        <v>0</v>
      </c>
      <c r="V867" s="16">
        <f t="shared" ca="1" si="404"/>
        <v>44139</v>
      </c>
      <c r="W867" s="56">
        <f t="shared" ca="1" si="405"/>
        <v>10</v>
      </c>
      <c r="X867" s="56">
        <f t="shared" ca="1" si="406"/>
        <v>2020</v>
      </c>
      <c r="Y867" s="55" t="str">
        <f t="shared" ca="1" si="407"/>
        <v>10-2020</v>
      </c>
      <c r="Z867" s="51">
        <f ca="1">IFERROR(VLOOKUP(Y867,IPC!$E$2:$F$1745,2,0),IPC!$H$1)</f>
        <v>138.32155800000001</v>
      </c>
      <c r="AA867" s="48">
        <f t="shared" si="402"/>
        <v>1</v>
      </c>
      <c r="AB867" s="48">
        <f t="shared" si="403"/>
        <v>1900</v>
      </c>
      <c r="AC867" s="32" t="str">
        <f t="shared" si="408"/>
        <v>1-1900</v>
      </c>
      <c r="AD867" s="50">
        <f>IFERROR(VLOOKUP(AC867,IPC!$E$2:$F$1745,2,0),IPC!$H$1)</f>
        <v>138.32155800000001</v>
      </c>
    </row>
    <row r="868" spans="10:30" x14ac:dyDescent="0.25">
      <c r="J868" s="44" t="str">
        <f t="shared" si="410"/>
        <v/>
      </c>
      <c r="K868" s="33" t="str">
        <f t="shared" ca="1" si="395"/>
        <v/>
      </c>
      <c r="L868" s="108">
        <f t="shared" ca="1" si="394"/>
        <v>0</v>
      </c>
      <c r="M868" s="44" t="str">
        <f t="shared" si="411"/>
        <v/>
      </c>
      <c r="N868" s="45" t="str">
        <f t="shared" ca="1" si="396"/>
        <v/>
      </c>
      <c r="O868" s="108">
        <f t="shared" si="409"/>
        <v>0</v>
      </c>
      <c r="P868" s="21" t="e">
        <f t="shared" si="397"/>
        <v>#N/A</v>
      </c>
      <c r="Q868" s="21" t="e">
        <f t="shared" si="398"/>
        <v>#N/A</v>
      </c>
      <c r="R868" s="21" t="e">
        <f t="shared" si="399"/>
        <v>#N/A</v>
      </c>
      <c r="S868" s="21" t="e">
        <f t="shared" si="400"/>
        <v>#N/A</v>
      </c>
      <c r="T868" s="29" t="e">
        <f t="shared" si="412"/>
        <v>#N/A</v>
      </c>
      <c r="U868" s="34">
        <f t="shared" si="401"/>
        <v>0</v>
      </c>
      <c r="V868" s="16">
        <f t="shared" ca="1" si="404"/>
        <v>44139</v>
      </c>
      <c r="W868" s="56">
        <f t="shared" ca="1" si="405"/>
        <v>10</v>
      </c>
      <c r="X868" s="56">
        <f t="shared" ca="1" si="406"/>
        <v>2020</v>
      </c>
      <c r="Y868" s="55" t="str">
        <f t="shared" ca="1" si="407"/>
        <v>10-2020</v>
      </c>
      <c r="Z868" s="51">
        <f ca="1">IFERROR(VLOOKUP(Y868,IPC!$E$2:$F$1745,2,0),IPC!$H$1)</f>
        <v>138.32155800000001</v>
      </c>
      <c r="AA868" s="48">
        <f t="shared" si="402"/>
        <v>1</v>
      </c>
      <c r="AB868" s="48">
        <f t="shared" si="403"/>
        <v>1900</v>
      </c>
      <c r="AC868" s="32" t="str">
        <f t="shared" si="408"/>
        <v>1-1900</v>
      </c>
      <c r="AD868" s="50">
        <f>IFERROR(VLOOKUP(AC868,IPC!$E$2:$F$1745,2,0),IPC!$H$1)</f>
        <v>138.32155800000001</v>
      </c>
    </row>
    <row r="869" spans="10:30" x14ac:dyDescent="0.25">
      <c r="J869" s="44" t="str">
        <f t="shared" si="410"/>
        <v/>
      </c>
      <c r="K869" s="33" t="str">
        <f t="shared" ca="1" si="395"/>
        <v/>
      </c>
      <c r="L869" s="108">
        <f t="shared" ca="1" si="394"/>
        <v>0</v>
      </c>
      <c r="M869" s="44" t="str">
        <f t="shared" si="411"/>
        <v/>
      </c>
      <c r="N869" s="45" t="str">
        <f t="shared" ca="1" si="396"/>
        <v/>
      </c>
      <c r="O869" s="108">
        <f t="shared" si="409"/>
        <v>0</v>
      </c>
      <c r="P869" s="21" t="e">
        <f t="shared" si="397"/>
        <v>#N/A</v>
      </c>
      <c r="Q869" s="21" t="e">
        <f t="shared" si="398"/>
        <v>#N/A</v>
      </c>
      <c r="R869" s="21" t="e">
        <f t="shared" si="399"/>
        <v>#N/A</v>
      </c>
      <c r="S869" s="21" t="e">
        <f t="shared" si="400"/>
        <v>#N/A</v>
      </c>
      <c r="T869" s="29" t="e">
        <f t="shared" si="412"/>
        <v>#N/A</v>
      </c>
      <c r="U869" s="34">
        <f t="shared" si="401"/>
        <v>0</v>
      </c>
      <c r="V869" s="16">
        <f t="shared" ca="1" si="404"/>
        <v>44139</v>
      </c>
      <c r="W869" s="56">
        <f t="shared" ca="1" si="405"/>
        <v>10</v>
      </c>
      <c r="X869" s="56">
        <f t="shared" ca="1" si="406"/>
        <v>2020</v>
      </c>
      <c r="Y869" s="55" t="str">
        <f t="shared" ca="1" si="407"/>
        <v>10-2020</v>
      </c>
      <c r="Z869" s="51">
        <f ca="1">IFERROR(VLOOKUP(Y869,IPC!$E$2:$F$1745,2,0),IPC!$H$1)</f>
        <v>138.32155800000001</v>
      </c>
      <c r="AA869" s="48">
        <f t="shared" si="402"/>
        <v>1</v>
      </c>
      <c r="AB869" s="48">
        <f t="shared" si="403"/>
        <v>1900</v>
      </c>
      <c r="AC869" s="32" t="str">
        <f t="shared" si="408"/>
        <v>1-1900</v>
      </c>
      <c r="AD869" s="50">
        <f>IFERROR(VLOOKUP(AC869,IPC!$E$2:$F$1745,2,0),IPC!$H$1)</f>
        <v>138.32155800000001</v>
      </c>
    </row>
    <row r="870" spans="10:30" x14ac:dyDescent="0.25">
      <c r="J870" s="44" t="str">
        <f t="shared" si="410"/>
        <v/>
      </c>
      <c r="K870" s="33" t="str">
        <f t="shared" ca="1" si="395"/>
        <v/>
      </c>
      <c r="L870" s="108">
        <f t="shared" ref="L870:L933" ca="1" si="413">IFERROR(B870*C870*Z882/AD882,"")</f>
        <v>0</v>
      </c>
      <c r="M870" s="44" t="str">
        <f t="shared" si="411"/>
        <v/>
      </c>
      <c r="N870" s="45" t="str">
        <f t="shared" ca="1" si="396"/>
        <v/>
      </c>
      <c r="O870" s="108">
        <f t="shared" si="409"/>
        <v>0</v>
      </c>
      <c r="P870" s="21" t="e">
        <f t="shared" si="397"/>
        <v>#N/A</v>
      </c>
      <c r="Q870" s="21" t="e">
        <f t="shared" si="398"/>
        <v>#N/A</v>
      </c>
      <c r="R870" s="21" t="e">
        <f t="shared" si="399"/>
        <v>#N/A</v>
      </c>
      <c r="S870" s="21" t="e">
        <f t="shared" si="400"/>
        <v>#N/A</v>
      </c>
      <c r="T870" s="29" t="e">
        <f t="shared" si="412"/>
        <v>#N/A</v>
      </c>
      <c r="U870" s="34">
        <f t="shared" si="401"/>
        <v>0</v>
      </c>
      <c r="V870" s="16">
        <f t="shared" ca="1" si="404"/>
        <v>44139</v>
      </c>
      <c r="W870" s="56">
        <f t="shared" ca="1" si="405"/>
        <v>10</v>
      </c>
      <c r="X870" s="56">
        <f t="shared" ca="1" si="406"/>
        <v>2020</v>
      </c>
      <c r="Y870" s="55" t="str">
        <f t="shared" ca="1" si="407"/>
        <v>10-2020</v>
      </c>
      <c r="Z870" s="51">
        <f ca="1">IFERROR(VLOOKUP(Y870,IPC!$E$2:$F$1745,2,0),IPC!$H$1)</f>
        <v>138.32155800000001</v>
      </c>
      <c r="AA870" s="48">
        <f t="shared" si="402"/>
        <v>1</v>
      </c>
      <c r="AB870" s="48">
        <f t="shared" si="403"/>
        <v>1900</v>
      </c>
      <c r="AC870" s="32" t="str">
        <f t="shared" si="408"/>
        <v>1-1900</v>
      </c>
      <c r="AD870" s="50">
        <f>IFERROR(VLOOKUP(AC870,IPC!$E$2:$F$1745,2,0),IPC!$H$1)</f>
        <v>138.32155800000001</v>
      </c>
    </row>
    <row r="871" spans="10:30" x14ac:dyDescent="0.25">
      <c r="J871" s="44" t="str">
        <f t="shared" si="410"/>
        <v/>
      </c>
      <c r="K871" s="33" t="str">
        <f t="shared" ca="1" si="395"/>
        <v/>
      </c>
      <c r="L871" s="108">
        <f t="shared" ca="1" si="413"/>
        <v>0</v>
      </c>
      <c r="M871" s="44" t="str">
        <f t="shared" si="411"/>
        <v/>
      </c>
      <c r="N871" s="45" t="str">
        <f t="shared" ca="1" si="396"/>
        <v/>
      </c>
      <c r="O871" s="108">
        <f t="shared" si="409"/>
        <v>0</v>
      </c>
      <c r="P871" s="21" t="e">
        <f t="shared" si="397"/>
        <v>#N/A</v>
      </c>
      <c r="Q871" s="21" t="e">
        <f t="shared" si="398"/>
        <v>#N/A</v>
      </c>
      <c r="R871" s="21" t="e">
        <f t="shared" si="399"/>
        <v>#N/A</v>
      </c>
      <c r="S871" s="21" t="e">
        <f t="shared" si="400"/>
        <v>#N/A</v>
      </c>
      <c r="T871" s="29" t="e">
        <f t="shared" si="412"/>
        <v>#N/A</v>
      </c>
      <c r="U871" s="34">
        <f t="shared" si="401"/>
        <v>0</v>
      </c>
      <c r="V871" s="16">
        <f t="shared" ca="1" si="404"/>
        <v>44139</v>
      </c>
      <c r="W871" s="56">
        <f t="shared" ca="1" si="405"/>
        <v>10</v>
      </c>
      <c r="X871" s="56">
        <f t="shared" ca="1" si="406"/>
        <v>2020</v>
      </c>
      <c r="Y871" s="55" t="str">
        <f t="shared" ca="1" si="407"/>
        <v>10-2020</v>
      </c>
      <c r="Z871" s="51">
        <f ca="1">IFERROR(VLOOKUP(Y871,IPC!$E$2:$F$1745,2,0),IPC!$H$1)</f>
        <v>138.32155800000001</v>
      </c>
      <c r="AA871" s="48">
        <f t="shared" si="402"/>
        <v>1</v>
      </c>
      <c r="AB871" s="48">
        <f t="shared" si="403"/>
        <v>1900</v>
      </c>
      <c r="AC871" s="32" t="str">
        <f t="shared" si="408"/>
        <v>1-1900</v>
      </c>
      <c r="AD871" s="50">
        <f>IFERROR(VLOOKUP(AC871,IPC!$E$2:$F$1745,2,0),IPC!$H$1)</f>
        <v>138.32155800000001</v>
      </c>
    </row>
    <row r="872" spans="10:30" x14ac:dyDescent="0.25">
      <c r="J872" s="44" t="str">
        <f t="shared" si="410"/>
        <v/>
      </c>
      <c r="K872" s="33" t="str">
        <f t="shared" ca="1" si="395"/>
        <v/>
      </c>
      <c r="L872" s="108">
        <f t="shared" ca="1" si="413"/>
        <v>0</v>
      </c>
      <c r="M872" s="44" t="str">
        <f t="shared" si="411"/>
        <v/>
      </c>
      <c r="N872" s="45" t="str">
        <f t="shared" ca="1" si="396"/>
        <v/>
      </c>
      <c r="O872" s="108">
        <f t="shared" si="409"/>
        <v>0</v>
      </c>
      <c r="P872" s="21" t="e">
        <f t="shared" si="397"/>
        <v>#N/A</v>
      </c>
      <c r="Q872" s="21" t="e">
        <f t="shared" si="398"/>
        <v>#N/A</v>
      </c>
      <c r="R872" s="21" t="e">
        <f t="shared" si="399"/>
        <v>#N/A</v>
      </c>
      <c r="S872" s="21" t="e">
        <f t="shared" si="400"/>
        <v>#N/A</v>
      </c>
      <c r="T872" s="29" t="e">
        <f t="shared" si="412"/>
        <v>#N/A</v>
      </c>
      <c r="U872" s="34">
        <f t="shared" si="401"/>
        <v>0</v>
      </c>
      <c r="V872" s="16">
        <f t="shared" ca="1" si="404"/>
        <v>44139</v>
      </c>
      <c r="W872" s="56">
        <f t="shared" ca="1" si="405"/>
        <v>10</v>
      </c>
      <c r="X872" s="56">
        <f t="shared" ca="1" si="406"/>
        <v>2020</v>
      </c>
      <c r="Y872" s="55" t="str">
        <f t="shared" ca="1" si="407"/>
        <v>10-2020</v>
      </c>
      <c r="Z872" s="51">
        <f ca="1">IFERROR(VLOOKUP(Y872,IPC!$E$2:$F$1745,2,0),IPC!$H$1)</f>
        <v>138.32155800000001</v>
      </c>
      <c r="AA872" s="48">
        <f t="shared" si="402"/>
        <v>1</v>
      </c>
      <c r="AB872" s="48">
        <f t="shared" si="403"/>
        <v>1900</v>
      </c>
      <c r="AC872" s="32" t="str">
        <f t="shared" si="408"/>
        <v>1-1900</v>
      </c>
      <c r="AD872" s="50">
        <f>IFERROR(VLOOKUP(AC872,IPC!$E$2:$F$1745,2,0),IPC!$H$1)</f>
        <v>138.32155800000001</v>
      </c>
    </row>
    <row r="873" spans="10:30" x14ac:dyDescent="0.25">
      <c r="J873" s="44" t="str">
        <f t="shared" si="410"/>
        <v/>
      </c>
      <c r="K873" s="33" t="str">
        <f t="shared" ca="1" si="395"/>
        <v/>
      </c>
      <c r="L873" s="108">
        <f t="shared" ca="1" si="413"/>
        <v>0</v>
      </c>
      <c r="M873" s="44" t="str">
        <f t="shared" si="411"/>
        <v/>
      </c>
      <c r="N873" s="45" t="str">
        <f t="shared" ca="1" si="396"/>
        <v/>
      </c>
      <c r="O873" s="108">
        <f t="shared" si="409"/>
        <v>0</v>
      </c>
      <c r="P873" s="21" t="e">
        <f t="shared" si="397"/>
        <v>#N/A</v>
      </c>
      <c r="Q873" s="21" t="e">
        <f t="shared" si="398"/>
        <v>#N/A</v>
      </c>
      <c r="R873" s="21" t="e">
        <f t="shared" si="399"/>
        <v>#N/A</v>
      </c>
      <c r="S873" s="21" t="e">
        <f t="shared" si="400"/>
        <v>#N/A</v>
      </c>
      <c r="T873" s="29" t="e">
        <f t="shared" si="412"/>
        <v>#N/A</v>
      </c>
      <c r="U873" s="34">
        <f t="shared" si="401"/>
        <v>0</v>
      </c>
      <c r="V873" s="16">
        <f t="shared" ca="1" si="404"/>
        <v>44139</v>
      </c>
      <c r="W873" s="56">
        <f t="shared" ca="1" si="405"/>
        <v>10</v>
      </c>
      <c r="X873" s="56">
        <f t="shared" ca="1" si="406"/>
        <v>2020</v>
      </c>
      <c r="Y873" s="55" t="str">
        <f t="shared" ca="1" si="407"/>
        <v>10-2020</v>
      </c>
      <c r="Z873" s="51">
        <f ca="1">IFERROR(VLOOKUP(Y873,IPC!$E$2:$F$1745,2,0),IPC!$H$1)</f>
        <v>138.32155800000001</v>
      </c>
      <c r="AA873" s="48">
        <f t="shared" si="402"/>
        <v>1</v>
      </c>
      <c r="AB873" s="48">
        <f t="shared" si="403"/>
        <v>1900</v>
      </c>
      <c r="AC873" s="32" t="str">
        <f t="shared" si="408"/>
        <v>1-1900</v>
      </c>
      <c r="AD873" s="50">
        <f>IFERROR(VLOOKUP(AC873,IPC!$E$2:$F$1745,2,0),IPC!$H$1)</f>
        <v>138.32155800000001</v>
      </c>
    </row>
    <row r="874" spans="10:30" x14ac:dyDescent="0.25">
      <c r="J874" s="44" t="str">
        <f t="shared" si="410"/>
        <v/>
      </c>
      <c r="K874" s="33" t="str">
        <f t="shared" ca="1" si="395"/>
        <v/>
      </c>
      <c r="L874" s="108">
        <f t="shared" ca="1" si="413"/>
        <v>0</v>
      </c>
      <c r="M874" s="44" t="str">
        <f t="shared" si="411"/>
        <v/>
      </c>
      <c r="N874" s="45" t="str">
        <f t="shared" ca="1" si="396"/>
        <v/>
      </c>
      <c r="O874" s="108">
        <f t="shared" si="409"/>
        <v>0</v>
      </c>
      <c r="P874" s="21" t="e">
        <f t="shared" si="397"/>
        <v>#N/A</v>
      </c>
      <c r="Q874" s="21" t="e">
        <f t="shared" si="398"/>
        <v>#N/A</v>
      </c>
      <c r="R874" s="21" t="e">
        <f t="shared" si="399"/>
        <v>#N/A</v>
      </c>
      <c r="S874" s="21" t="e">
        <f t="shared" si="400"/>
        <v>#N/A</v>
      </c>
      <c r="T874" s="29" t="e">
        <f t="shared" si="412"/>
        <v>#N/A</v>
      </c>
      <c r="U874" s="34">
        <f t="shared" si="401"/>
        <v>0</v>
      </c>
      <c r="V874" s="16">
        <f t="shared" ca="1" si="404"/>
        <v>44139</v>
      </c>
      <c r="W874" s="56">
        <f t="shared" ca="1" si="405"/>
        <v>10</v>
      </c>
      <c r="X874" s="56">
        <f t="shared" ca="1" si="406"/>
        <v>2020</v>
      </c>
      <c r="Y874" s="55" t="str">
        <f t="shared" ca="1" si="407"/>
        <v>10-2020</v>
      </c>
      <c r="Z874" s="51">
        <f ca="1">IFERROR(VLOOKUP(Y874,IPC!$E$2:$F$1745,2,0),IPC!$H$1)</f>
        <v>138.32155800000001</v>
      </c>
      <c r="AA874" s="48">
        <f t="shared" si="402"/>
        <v>1</v>
      </c>
      <c r="AB874" s="48">
        <f t="shared" si="403"/>
        <v>1900</v>
      </c>
      <c r="AC874" s="32" t="str">
        <f t="shared" si="408"/>
        <v>1-1900</v>
      </c>
      <c r="AD874" s="50">
        <f>IFERROR(VLOOKUP(AC874,IPC!$E$2:$F$1745,2,0),IPC!$H$1)</f>
        <v>138.32155800000001</v>
      </c>
    </row>
    <row r="875" spans="10:30" x14ac:dyDescent="0.25">
      <c r="J875" s="44" t="str">
        <f t="shared" si="410"/>
        <v/>
      </c>
      <c r="K875" s="33" t="str">
        <f t="shared" ca="1" si="395"/>
        <v/>
      </c>
      <c r="L875" s="108">
        <f t="shared" ca="1" si="413"/>
        <v>0</v>
      </c>
      <c r="M875" s="44" t="str">
        <f t="shared" si="411"/>
        <v/>
      </c>
      <c r="N875" s="45" t="str">
        <f t="shared" ca="1" si="396"/>
        <v/>
      </c>
      <c r="O875" s="108">
        <f t="shared" si="409"/>
        <v>0</v>
      </c>
      <c r="P875" s="21" t="e">
        <f t="shared" si="397"/>
        <v>#N/A</v>
      </c>
      <c r="Q875" s="21" t="e">
        <f t="shared" si="398"/>
        <v>#N/A</v>
      </c>
      <c r="R875" s="21" t="e">
        <f t="shared" si="399"/>
        <v>#N/A</v>
      </c>
      <c r="S875" s="21" t="e">
        <f t="shared" si="400"/>
        <v>#N/A</v>
      </c>
      <c r="T875" s="29" t="e">
        <f t="shared" si="412"/>
        <v>#N/A</v>
      </c>
      <c r="U875" s="34">
        <f t="shared" si="401"/>
        <v>0</v>
      </c>
      <c r="V875" s="16">
        <f t="shared" ca="1" si="404"/>
        <v>44139</v>
      </c>
      <c r="W875" s="56">
        <f t="shared" ca="1" si="405"/>
        <v>10</v>
      </c>
      <c r="X875" s="56">
        <f t="shared" ca="1" si="406"/>
        <v>2020</v>
      </c>
      <c r="Y875" s="55" t="str">
        <f t="shared" ca="1" si="407"/>
        <v>10-2020</v>
      </c>
      <c r="Z875" s="51">
        <f ca="1">IFERROR(VLOOKUP(Y875,IPC!$E$2:$F$1745,2,0),IPC!$H$1)</f>
        <v>138.32155800000001</v>
      </c>
      <c r="AA875" s="48">
        <f t="shared" si="402"/>
        <v>1</v>
      </c>
      <c r="AB875" s="48">
        <f t="shared" si="403"/>
        <v>1900</v>
      </c>
      <c r="AC875" s="32" t="str">
        <f t="shared" si="408"/>
        <v>1-1900</v>
      </c>
      <c r="AD875" s="50">
        <f>IFERROR(VLOOKUP(AC875,IPC!$E$2:$F$1745,2,0),IPC!$H$1)</f>
        <v>138.32155800000001</v>
      </c>
    </row>
    <row r="876" spans="10:30" x14ac:dyDescent="0.25">
      <c r="J876" s="44" t="str">
        <f t="shared" si="410"/>
        <v/>
      </c>
      <c r="K876" s="33" t="str">
        <f t="shared" ca="1" si="395"/>
        <v/>
      </c>
      <c r="L876" s="108">
        <f t="shared" ca="1" si="413"/>
        <v>0</v>
      </c>
      <c r="M876" s="44" t="str">
        <f t="shared" si="411"/>
        <v/>
      </c>
      <c r="N876" s="45" t="str">
        <f t="shared" ca="1" si="396"/>
        <v/>
      </c>
      <c r="O876" s="108">
        <f t="shared" si="409"/>
        <v>0</v>
      </c>
      <c r="P876" s="21" t="e">
        <f t="shared" si="397"/>
        <v>#N/A</v>
      </c>
      <c r="Q876" s="21" t="e">
        <f t="shared" si="398"/>
        <v>#N/A</v>
      </c>
      <c r="R876" s="21" t="e">
        <f t="shared" si="399"/>
        <v>#N/A</v>
      </c>
      <c r="S876" s="21" t="e">
        <f t="shared" si="400"/>
        <v>#N/A</v>
      </c>
      <c r="T876" s="29" t="e">
        <f t="shared" si="412"/>
        <v>#N/A</v>
      </c>
      <c r="U876" s="34">
        <f t="shared" si="401"/>
        <v>0</v>
      </c>
      <c r="V876" s="16">
        <f t="shared" ca="1" si="404"/>
        <v>44139</v>
      </c>
      <c r="W876" s="56">
        <f t="shared" ca="1" si="405"/>
        <v>10</v>
      </c>
      <c r="X876" s="56">
        <f t="shared" ca="1" si="406"/>
        <v>2020</v>
      </c>
      <c r="Y876" s="55" t="str">
        <f t="shared" ca="1" si="407"/>
        <v>10-2020</v>
      </c>
      <c r="Z876" s="51">
        <f ca="1">IFERROR(VLOOKUP(Y876,IPC!$E$2:$F$1745,2,0),IPC!$H$1)</f>
        <v>138.32155800000001</v>
      </c>
      <c r="AA876" s="48">
        <f t="shared" si="402"/>
        <v>1</v>
      </c>
      <c r="AB876" s="48">
        <f t="shared" si="403"/>
        <v>1900</v>
      </c>
      <c r="AC876" s="32" t="str">
        <f t="shared" si="408"/>
        <v>1-1900</v>
      </c>
      <c r="AD876" s="50">
        <f>IFERROR(VLOOKUP(AC876,IPC!$E$2:$F$1745,2,0),IPC!$H$1)</f>
        <v>138.32155800000001</v>
      </c>
    </row>
    <row r="877" spans="10:30" x14ac:dyDescent="0.25">
      <c r="J877" s="44" t="str">
        <f t="shared" si="410"/>
        <v/>
      </c>
      <c r="K877" s="33" t="str">
        <f t="shared" ca="1" si="395"/>
        <v/>
      </c>
      <c r="L877" s="108">
        <f t="shared" ca="1" si="413"/>
        <v>0</v>
      </c>
      <c r="M877" s="44" t="str">
        <f t="shared" si="411"/>
        <v/>
      </c>
      <c r="N877" s="45" t="str">
        <f t="shared" ca="1" si="396"/>
        <v/>
      </c>
      <c r="O877" s="108">
        <f t="shared" si="409"/>
        <v>0</v>
      </c>
      <c r="P877" s="21" t="e">
        <f t="shared" si="397"/>
        <v>#N/A</v>
      </c>
      <c r="Q877" s="21" t="e">
        <f t="shared" si="398"/>
        <v>#N/A</v>
      </c>
      <c r="R877" s="21" t="e">
        <f t="shared" si="399"/>
        <v>#N/A</v>
      </c>
      <c r="S877" s="21" t="e">
        <f t="shared" si="400"/>
        <v>#N/A</v>
      </c>
      <c r="T877" s="29" t="e">
        <f t="shared" si="412"/>
        <v>#N/A</v>
      </c>
      <c r="U877" s="34">
        <f t="shared" si="401"/>
        <v>0</v>
      </c>
      <c r="V877" s="16">
        <f t="shared" ca="1" si="404"/>
        <v>44139</v>
      </c>
      <c r="W877" s="56">
        <f t="shared" ca="1" si="405"/>
        <v>10</v>
      </c>
      <c r="X877" s="56">
        <f t="shared" ca="1" si="406"/>
        <v>2020</v>
      </c>
      <c r="Y877" s="55" t="str">
        <f t="shared" ca="1" si="407"/>
        <v>10-2020</v>
      </c>
      <c r="Z877" s="51">
        <f ca="1">IFERROR(VLOOKUP(Y877,IPC!$E$2:$F$1745,2,0),IPC!$H$1)</f>
        <v>138.32155800000001</v>
      </c>
      <c r="AA877" s="48">
        <f t="shared" si="402"/>
        <v>1</v>
      </c>
      <c r="AB877" s="48">
        <f t="shared" si="403"/>
        <v>1900</v>
      </c>
      <c r="AC877" s="32" t="str">
        <f t="shared" si="408"/>
        <v>1-1900</v>
      </c>
      <c r="AD877" s="50">
        <f>IFERROR(VLOOKUP(AC877,IPC!$E$2:$F$1745,2,0),IPC!$H$1)</f>
        <v>138.32155800000001</v>
      </c>
    </row>
    <row r="878" spans="10:30" x14ac:dyDescent="0.25">
      <c r="J878" s="44" t="str">
        <f t="shared" si="410"/>
        <v/>
      </c>
      <c r="K878" s="33" t="str">
        <f t="shared" ref="K878:K941" ca="1" si="414">IFERROR(IF((U890-V890)/365&lt;0,"",(U890-V890)/365),"")</f>
        <v/>
      </c>
      <c r="L878" s="108">
        <f t="shared" ca="1" si="413"/>
        <v>0</v>
      </c>
      <c r="M878" s="44" t="str">
        <f t="shared" si="411"/>
        <v/>
      </c>
      <c r="N878" s="45" t="str">
        <f t="shared" ref="N878:N941" ca="1" si="415">IFERROR(L878*((1+$M$7)^K878)/((1+$N$7)^K878),"")</f>
        <v/>
      </c>
      <c r="O878" s="108">
        <f t="shared" si="409"/>
        <v>0</v>
      </c>
      <c r="P878" s="21" t="e">
        <f t="shared" si="397"/>
        <v>#N/A</v>
      </c>
      <c r="Q878" s="21" t="e">
        <f t="shared" si="398"/>
        <v>#N/A</v>
      </c>
      <c r="R878" s="21" t="e">
        <f t="shared" si="399"/>
        <v>#N/A</v>
      </c>
      <c r="S878" s="21" t="e">
        <f t="shared" si="400"/>
        <v>#N/A</v>
      </c>
      <c r="T878" s="29" t="e">
        <f t="shared" si="412"/>
        <v>#N/A</v>
      </c>
      <c r="U878" s="34">
        <f t="shared" si="401"/>
        <v>0</v>
      </c>
      <c r="V878" s="16">
        <f t="shared" ca="1" si="404"/>
        <v>44139</v>
      </c>
      <c r="W878" s="56">
        <f t="shared" ca="1" si="405"/>
        <v>10</v>
      </c>
      <c r="X878" s="56">
        <f t="shared" ca="1" si="406"/>
        <v>2020</v>
      </c>
      <c r="Y878" s="55" t="str">
        <f t="shared" ca="1" si="407"/>
        <v>10-2020</v>
      </c>
      <c r="Z878" s="51">
        <f ca="1">IFERROR(VLOOKUP(Y878,IPC!$E$2:$F$1745,2,0),IPC!$H$1)</f>
        <v>138.32155800000001</v>
      </c>
      <c r="AA878" s="48">
        <f t="shared" si="402"/>
        <v>1</v>
      </c>
      <c r="AB878" s="48">
        <f t="shared" si="403"/>
        <v>1900</v>
      </c>
      <c r="AC878" s="32" t="str">
        <f t="shared" si="408"/>
        <v>1-1900</v>
      </c>
      <c r="AD878" s="50">
        <f>IFERROR(VLOOKUP(AC878,IPC!$E$2:$F$1745,2,0),IPC!$H$1)</f>
        <v>138.32155800000001</v>
      </c>
    </row>
    <row r="879" spans="10:30" x14ac:dyDescent="0.25">
      <c r="J879" s="44" t="str">
        <f t="shared" si="410"/>
        <v/>
      </c>
      <c r="K879" s="33" t="str">
        <f t="shared" ca="1" si="414"/>
        <v/>
      </c>
      <c r="L879" s="108">
        <f t="shared" ca="1" si="413"/>
        <v>0</v>
      </c>
      <c r="M879" s="44" t="str">
        <f t="shared" si="411"/>
        <v/>
      </c>
      <c r="N879" s="45" t="str">
        <f t="shared" ca="1" si="415"/>
        <v/>
      </c>
      <c r="O879" s="108">
        <f t="shared" si="409"/>
        <v>0</v>
      </c>
      <c r="P879" s="21" t="e">
        <f t="shared" si="397"/>
        <v>#N/A</v>
      </c>
      <c r="Q879" s="21" t="e">
        <f t="shared" si="398"/>
        <v>#N/A</v>
      </c>
      <c r="R879" s="21" t="e">
        <f t="shared" si="399"/>
        <v>#N/A</v>
      </c>
      <c r="S879" s="21" t="e">
        <f t="shared" si="400"/>
        <v>#N/A</v>
      </c>
      <c r="T879" s="29" t="e">
        <f t="shared" si="412"/>
        <v>#N/A</v>
      </c>
      <c r="U879" s="34">
        <f t="shared" si="401"/>
        <v>0</v>
      </c>
      <c r="V879" s="16">
        <f t="shared" ca="1" si="404"/>
        <v>44139</v>
      </c>
      <c r="W879" s="56">
        <f t="shared" ca="1" si="405"/>
        <v>10</v>
      </c>
      <c r="X879" s="56">
        <f t="shared" ca="1" si="406"/>
        <v>2020</v>
      </c>
      <c r="Y879" s="55" t="str">
        <f t="shared" ca="1" si="407"/>
        <v>10-2020</v>
      </c>
      <c r="Z879" s="51">
        <f ca="1">IFERROR(VLOOKUP(Y879,IPC!$E$2:$F$1745,2,0),IPC!$H$1)</f>
        <v>138.32155800000001</v>
      </c>
      <c r="AA879" s="48">
        <f t="shared" si="402"/>
        <v>1</v>
      </c>
      <c r="AB879" s="48">
        <f t="shared" si="403"/>
        <v>1900</v>
      </c>
      <c r="AC879" s="32" t="str">
        <f t="shared" si="408"/>
        <v>1-1900</v>
      </c>
      <c r="AD879" s="50">
        <f>IFERROR(VLOOKUP(AC879,IPC!$E$2:$F$1745,2,0),IPC!$H$1)</f>
        <v>138.32155800000001</v>
      </c>
    </row>
    <row r="880" spans="10:30" x14ac:dyDescent="0.25">
      <c r="J880" s="44" t="str">
        <f t="shared" si="410"/>
        <v/>
      </c>
      <c r="K880" s="33" t="str">
        <f t="shared" ca="1" si="414"/>
        <v/>
      </c>
      <c r="L880" s="108">
        <f t="shared" ca="1" si="413"/>
        <v>0</v>
      </c>
      <c r="M880" s="44" t="str">
        <f t="shared" si="411"/>
        <v/>
      </c>
      <c r="N880" s="45" t="str">
        <f t="shared" ca="1" si="415"/>
        <v/>
      </c>
      <c r="O880" s="108">
        <f t="shared" si="409"/>
        <v>0</v>
      </c>
      <c r="P880" s="21" t="e">
        <f t="shared" si="397"/>
        <v>#N/A</v>
      </c>
      <c r="Q880" s="21" t="e">
        <f t="shared" si="398"/>
        <v>#N/A</v>
      </c>
      <c r="R880" s="21" t="e">
        <f t="shared" si="399"/>
        <v>#N/A</v>
      </c>
      <c r="S880" s="21" t="e">
        <f t="shared" si="400"/>
        <v>#N/A</v>
      </c>
      <c r="T880" s="29" t="e">
        <f t="shared" si="412"/>
        <v>#N/A</v>
      </c>
      <c r="U880" s="34">
        <f t="shared" si="401"/>
        <v>0</v>
      </c>
      <c r="V880" s="16">
        <f t="shared" ca="1" si="404"/>
        <v>44139</v>
      </c>
      <c r="W880" s="56">
        <f t="shared" ca="1" si="405"/>
        <v>10</v>
      </c>
      <c r="X880" s="56">
        <f t="shared" ca="1" si="406"/>
        <v>2020</v>
      </c>
      <c r="Y880" s="55" t="str">
        <f t="shared" ca="1" si="407"/>
        <v>10-2020</v>
      </c>
      <c r="Z880" s="51">
        <f ca="1">IFERROR(VLOOKUP(Y880,IPC!$E$2:$F$1745,2,0),IPC!$H$1)</f>
        <v>138.32155800000001</v>
      </c>
      <c r="AA880" s="48">
        <f t="shared" si="402"/>
        <v>1</v>
      </c>
      <c r="AB880" s="48">
        <f t="shared" si="403"/>
        <v>1900</v>
      </c>
      <c r="AC880" s="32" t="str">
        <f t="shared" si="408"/>
        <v>1-1900</v>
      </c>
      <c r="AD880" s="50">
        <f>IFERROR(VLOOKUP(AC880,IPC!$E$2:$F$1745,2,0),IPC!$H$1)</f>
        <v>138.32155800000001</v>
      </c>
    </row>
    <row r="881" spans="10:30" x14ac:dyDescent="0.25">
      <c r="J881" s="44" t="str">
        <f t="shared" si="410"/>
        <v/>
      </c>
      <c r="K881" s="33" t="str">
        <f t="shared" ca="1" si="414"/>
        <v/>
      </c>
      <c r="L881" s="108">
        <f t="shared" ca="1" si="413"/>
        <v>0</v>
      </c>
      <c r="M881" s="44" t="str">
        <f t="shared" si="411"/>
        <v/>
      </c>
      <c r="N881" s="45" t="str">
        <f t="shared" ca="1" si="415"/>
        <v/>
      </c>
      <c r="O881" s="108">
        <f t="shared" si="409"/>
        <v>0</v>
      </c>
      <c r="P881" s="21" t="e">
        <f t="shared" si="397"/>
        <v>#N/A</v>
      </c>
      <c r="Q881" s="21" t="e">
        <f t="shared" si="398"/>
        <v>#N/A</v>
      </c>
      <c r="R881" s="21" t="e">
        <f t="shared" si="399"/>
        <v>#N/A</v>
      </c>
      <c r="S881" s="21" t="e">
        <f t="shared" si="400"/>
        <v>#N/A</v>
      </c>
      <c r="T881" s="29" t="e">
        <f t="shared" si="412"/>
        <v>#N/A</v>
      </c>
      <c r="U881" s="34">
        <f t="shared" si="401"/>
        <v>0</v>
      </c>
      <c r="V881" s="16">
        <f t="shared" ca="1" si="404"/>
        <v>44139</v>
      </c>
      <c r="W881" s="56">
        <f t="shared" ca="1" si="405"/>
        <v>10</v>
      </c>
      <c r="X881" s="56">
        <f t="shared" ca="1" si="406"/>
        <v>2020</v>
      </c>
      <c r="Y881" s="55" t="str">
        <f t="shared" ca="1" si="407"/>
        <v>10-2020</v>
      </c>
      <c r="Z881" s="51">
        <f ca="1">IFERROR(VLOOKUP(Y881,IPC!$E$2:$F$1745,2,0),IPC!$H$1)</f>
        <v>138.32155800000001</v>
      </c>
      <c r="AA881" s="48">
        <f t="shared" si="402"/>
        <v>1</v>
      </c>
      <c r="AB881" s="48">
        <f t="shared" si="403"/>
        <v>1900</v>
      </c>
      <c r="AC881" s="32" t="str">
        <f t="shared" si="408"/>
        <v>1-1900</v>
      </c>
      <c r="AD881" s="50">
        <f>IFERROR(VLOOKUP(AC881,IPC!$E$2:$F$1745,2,0),IPC!$H$1)</f>
        <v>138.32155800000001</v>
      </c>
    </row>
    <row r="882" spans="10:30" x14ac:dyDescent="0.25">
      <c r="J882" s="44" t="str">
        <f t="shared" si="410"/>
        <v/>
      </c>
      <c r="K882" s="33" t="str">
        <f t="shared" ca="1" si="414"/>
        <v/>
      </c>
      <c r="L882" s="108">
        <f t="shared" ca="1" si="413"/>
        <v>0</v>
      </c>
      <c r="M882" s="44" t="str">
        <f t="shared" si="411"/>
        <v/>
      </c>
      <c r="N882" s="45" t="str">
        <f t="shared" ca="1" si="415"/>
        <v/>
      </c>
      <c r="O882" s="108">
        <f t="shared" si="409"/>
        <v>0</v>
      </c>
      <c r="P882" s="21" t="e">
        <f t="shared" ref="P882:P945" si="416">+VLOOKUP(D870,$E$2:$F$5,2,0)</f>
        <v>#N/A</v>
      </c>
      <c r="Q882" s="21" t="e">
        <f t="shared" ref="Q882:Q945" si="417">+VLOOKUP(E870,$E$2:$F$5,2,0)</f>
        <v>#N/A</v>
      </c>
      <c r="R882" s="21" t="e">
        <f t="shared" ref="R882:R945" si="418">+VLOOKUP(F870,$E$2:$F$5,2,0)</f>
        <v>#N/A</v>
      </c>
      <c r="S882" s="21" t="e">
        <f t="shared" ref="S882:S945" si="419">+VLOOKUP(G870,$E$2:$F$5,2,0)</f>
        <v>#N/A</v>
      </c>
      <c r="T882" s="29" t="e">
        <f t="shared" si="412"/>
        <v>#N/A</v>
      </c>
      <c r="U882" s="34">
        <f t="shared" ref="U882:U945" si="420">+H870+365*I870</f>
        <v>0</v>
      </c>
      <c r="V882" s="16">
        <f t="shared" ca="1" si="404"/>
        <v>44139</v>
      </c>
      <c r="W882" s="56">
        <f t="shared" ca="1" si="405"/>
        <v>10</v>
      </c>
      <c r="X882" s="56">
        <f t="shared" ca="1" si="406"/>
        <v>2020</v>
      </c>
      <c r="Y882" s="55" t="str">
        <f t="shared" ca="1" si="407"/>
        <v>10-2020</v>
      </c>
      <c r="Z882" s="51">
        <f ca="1">IFERROR(VLOOKUP(Y882,IPC!$E$2:$F$1745,2,0),IPC!$H$1)</f>
        <v>138.32155800000001</v>
      </c>
      <c r="AA882" s="48">
        <f t="shared" ref="AA882:AA945" si="421">+MONTH(H870)</f>
        <v>1</v>
      </c>
      <c r="AB882" s="48">
        <f t="shared" ref="AB882:AB945" si="422">+YEAR(H870)</f>
        <v>1900</v>
      </c>
      <c r="AC882" s="32" t="str">
        <f t="shared" si="408"/>
        <v>1-1900</v>
      </c>
      <c r="AD882" s="50">
        <f>IFERROR(VLOOKUP(AC882,IPC!$E$2:$F$1745,2,0),IPC!$H$1)</f>
        <v>138.32155800000001</v>
      </c>
    </row>
    <row r="883" spans="10:30" x14ac:dyDescent="0.25">
      <c r="J883" s="44" t="str">
        <f t="shared" si="410"/>
        <v/>
      </c>
      <c r="K883" s="33" t="str">
        <f t="shared" ca="1" si="414"/>
        <v/>
      </c>
      <c r="L883" s="108">
        <f t="shared" ca="1" si="413"/>
        <v>0</v>
      </c>
      <c r="M883" s="44" t="str">
        <f t="shared" si="411"/>
        <v/>
      </c>
      <c r="N883" s="45" t="str">
        <f t="shared" ca="1" si="415"/>
        <v/>
      </c>
      <c r="O883" s="108">
        <f t="shared" si="409"/>
        <v>0</v>
      </c>
      <c r="P883" s="21" t="e">
        <f t="shared" si="416"/>
        <v>#N/A</v>
      </c>
      <c r="Q883" s="21" t="e">
        <f t="shared" si="417"/>
        <v>#N/A</v>
      </c>
      <c r="R883" s="21" t="e">
        <f t="shared" si="418"/>
        <v>#N/A</v>
      </c>
      <c r="S883" s="21" t="e">
        <f t="shared" si="419"/>
        <v>#N/A</v>
      </c>
      <c r="T883" s="29" t="e">
        <f t="shared" si="412"/>
        <v>#N/A</v>
      </c>
      <c r="U883" s="34">
        <f t="shared" si="420"/>
        <v>0</v>
      </c>
      <c r="V883" s="16">
        <f t="shared" ca="1" si="404"/>
        <v>44139</v>
      </c>
      <c r="W883" s="56">
        <f t="shared" ca="1" si="405"/>
        <v>10</v>
      </c>
      <c r="X883" s="56">
        <f t="shared" ca="1" si="406"/>
        <v>2020</v>
      </c>
      <c r="Y883" s="55" t="str">
        <f t="shared" ca="1" si="407"/>
        <v>10-2020</v>
      </c>
      <c r="Z883" s="51">
        <f ca="1">IFERROR(VLOOKUP(Y883,IPC!$E$2:$F$1745,2,0),IPC!$H$1)</f>
        <v>138.32155800000001</v>
      </c>
      <c r="AA883" s="48">
        <f t="shared" si="421"/>
        <v>1</v>
      </c>
      <c r="AB883" s="48">
        <f t="shared" si="422"/>
        <v>1900</v>
      </c>
      <c r="AC883" s="32" t="str">
        <f t="shared" si="408"/>
        <v>1-1900</v>
      </c>
      <c r="AD883" s="50">
        <f>IFERROR(VLOOKUP(AC883,IPC!$E$2:$F$1745,2,0),IPC!$H$1)</f>
        <v>138.32155800000001</v>
      </c>
    </row>
    <row r="884" spans="10:30" x14ac:dyDescent="0.25">
      <c r="J884" s="44" t="str">
        <f t="shared" si="410"/>
        <v/>
      </c>
      <c r="K884" s="33" t="str">
        <f t="shared" ca="1" si="414"/>
        <v/>
      </c>
      <c r="L884" s="108">
        <f t="shared" ca="1" si="413"/>
        <v>0</v>
      </c>
      <c r="M884" s="44" t="str">
        <f t="shared" si="411"/>
        <v/>
      </c>
      <c r="N884" s="45" t="str">
        <f t="shared" ca="1" si="415"/>
        <v/>
      </c>
      <c r="O884" s="108">
        <f t="shared" si="409"/>
        <v>0</v>
      </c>
      <c r="P884" s="21" t="e">
        <f t="shared" si="416"/>
        <v>#N/A</v>
      </c>
      <c r="Q884" s="21" t="e">
        <f t="shared" si="417"/>
        <v>#N/A</v>
      </c>
      <c r="R884" s="21" t="e">
        <f t="shared" si="418"/>
        <v>#N/A</v>
      </c>
      <c r="S884" s="21" t="e">
        <f t="shared" si="419"/>
        <v>#N/A</v>
      </c>
      <c r="T884" s="29" t="e">
        <f t="shared" si="412"/>
        <v>#N/A</v>
      </c>
      <c r="U884" s="34">
        <f t="shared" si="420"/>
        <v>0</v>
      </c>
      <c r="V884" s="16">
        <f t="shared" ca="1" si="404"/>
        <v>44139</v>
      </c>
      <c r="W884" s="56">
        <f t="shared" ca="1" si="405"/>
        <v>10</v>
      </c>
      <c r="X884" s="56">
        <f t="shared" ca="1" si="406"/>
        <v>2020</v>
      </c>
      <c r="Y884" s="55" t="str">
        <f t="shared" ca="1" si="407"/>
        <v>10-2020</v>
      </c>
      <c r="Z884" s="51">
        <f ca="1">IFERROR(VLOOKUP(Y884,IPC!$E$2:$F$1745,2,0),IPC!$H$1)</f>
        <v>138.32155800000001</v>
      </c>
      <c r="AA884" s="48">
        <f t="shared" si="421"/>
        <v>1</v>
      </c>
      <c r="AB884" s="48">
        <f t="shared" si="422"/>
        <v>1900</v>
      </c>
      <c r="AC884" s="32" t="str">
        <f t="shared" si="408"/>
        <v>1-1900</v>
      </c>
      <c r="AD884" s="50">
        <f>IFERROR(VLOOKUP(AC884,IPC!$E$2:$F$1745,2,0),IPC!$H$1)</f>
        <v>138.32155800000001</v>
      </c>
    </row>
    <row r="885" spans="10:30" x14ac:dyDescent="0.25">
      <c r="J885" s="44" t="str">
        <f t="shared" si="410"/>
        <v/>
      </c>
      <c r="K885" s="33" t="str">
        <f t="shared" ca="1" si="414"/>
        <v/>
      </c>
      <c r="L885" s="108">
        <f t="shared" ca="1" si="413"/>
        <v>0</v>
      </c>
      <c r="M885" s="44" t="str">
        <f t="shared" si="411"/>
        <v/>
      </c>
      <c r="N885" s="45" t="str">
        <f t="shared" ca="1" si="415"/>
        <v/>
      </c>
      <c r="O885" s="108">
        <f t="shared" si="409"/>
        <v>0</v>
      </c>
      <c r="P885" s="21" t="e">
        <f t="shared" si="416"/>
        <v>#N/A</v>
      </c>
      <c r="Q885" s="21" t="e">
        <f t="shared" si="417"/>
        <v>#N/A</v>
      </c>
      <c r="R885" s="21" t="e">
        <f t="shared" si="418"/>
        <v>#N/A</v>
      </c>
      <c r="S885" s="21" t="e">
        <f t="shared" si="419"/>
        <v>#N/A</v>
      </c>
      <c r="T885" s="29" t="e">
        <f t="shared" si="412"/>
        <v>#N/A</v>
      </c>
      <c r="U885" s="34">
        <f t="shared" si="420"/>
        <v>0</v>
      </c>
      <c r="V885" s="16">
        <f t="shared" ca="1" si="404"/>
        <v>44139</v>
      </c>
      <c r="W885" s="56">
        <f t="shared" ca="1" si="405"/>
        <v>10</v>
      </c>
      <c r="X885" s="56">
        <f t="shared" ca="1" si="406"/>
        <v>2020</v>
      </c>
      <c r="Y885" s="55" t="str">
        <f t="shared" ca="1" si="407"/>
        <v>10-2020</v>
      </c>
      <c r="Z885" s="51">
        <f ca="1">IFERROR(VLOOKUP(Y885,IPC!$E$2:$F$1745,2,0),IPC!$H$1)</f>
        <v>138.32155800000001</v>
      </c>
      <c r="AA885" s="48">
        <f t="shared" si="421"/>
        <v>1</v>
      </c>
      <c r="AB885" s="48">
        <f t="shared" si="422"/>
        <v>1900</v>
      </c>
      <c r="AC885" s="32" t="str">
        <f t="shared" si="408"/>
        <v>1-1900</v>
      </c>
      <c r="AD885" s="50">
        <f>IFERROR(VLOOKUP(AC885,IPC!$E$2:$F$1745,2,0),IPC!$H$1)</f>
        <v>138.32155800000001</v>
      </c>
    </row>
    <row r="886" spans="10:30" x14ac:dyDescent="0.25">
      <c r="J886" s="44" t="str">
        <f t="shared" si="410"/>
        <v/>
      </c>
      <c r="K886" s="33" t="str">
        <f t="shared" ca="1" si="414"/>
        <v/>
      </c>
      <c r="L886" s="108">
        <f t="shared" ca="1" si="413"/>
        <v>0</v>
      </c>
      <c r="M886" s="44" t="str">
        <f t="shared" si="411"/>
        <v/>
      </c>
      <c r="N886" s="45" t="str">
        <f t="shared" ca="1" si="415"/>
        <v/>
      </c>
      <c r="O886" s="108">
        <f t="shared" si="409"/>
        <v>0</v>
      </c>
      <c r="P886" s="21" t="e">
        <f t="shared" si="416"/>
        <v>#N/A</v>
      </c>
      <c r="Q886" s="21" t="e">
        <f t="shared" si="417"/>
        <v>#N/A</v>
      </c>
      <c r="R886" s="21" t="e">
        <f t="shared" si="418"/>
        <v>#N/A</v>
      </c>
      <c r="S886" s="21" t="e">
        <f t="shared" si="419"/>
        <v>#N/A</v>
      </c>
      <c r="T886" s="29" t="e">
        <f t="shared" si="412"/>
        <v>#N/A</v>
      </c>
      <c r="U886" s="34">
        <f t="shared" si="420"/>
        <v>0</v>
      </c>
      <c r="V886" s="16">
        <f t="shared" ca="1" si="404"/>
        <v>44139</v>
      </c>
      <c r="W886" s="56">
        <f t="shared" ca="1" si="405"/>
        <v>10</v>
      </c>
      <c r="X886" s="56">
        <f t="shared" ca="1" si="406"/>
        <v>2020</v>
      </c>
      <c r="Y886" s="55" t="str">
        <f t="shared" ca="1" si="407"/>
        <v>10-2020</v>
      </c>
      <c r="Z886" s="51">
        <f ca="1">IFERROR(VLOOKUP(Y886,IPC!$E$2:$F$1745,2,0),IPC!$H$1)</f>
        <v>138.32155800000001</v>
      </c>
      <c r="AA886" s="48">
        <f t="shared" si="421"/>
        <v>1</v>
      </c>
      <c r="AB886" s="48">
        <f t="shared" si="422"/>
        <v>1900</v>
      </c>
      <c r="AC886" s="32" t="str">
        <f t="shared" si="408"/>
        <v>1-1900</v>
      </c>
      <c r="AD886" s="50">
        <f>IFERROR(VLOOKUP(AC886,IPC!$E$2:$F$1745,2,0),IPC!$H$1)</f>
        <v>138.32155800000001</v>
      </c>
    </row>
    <row r="887" spans="10:30" x14ac:dyDescent="0.25">
      <c r="J887" s="44" t="str">
        <f t="shared" si="410"/>
        <v/>
      </c>
      <c r="K887" s="33" t="str">
        <f t="shared" ca="1" si="414"/>
        <v/>
      </c>
      <c r="L887" s="108">
        <f t="shared" ca="1" si="413"/>
        <v>0</v>
      </c>
      <c r="M887" s="44" t="str">
        <f t="shared" si="411"/>
        <v/>
      </c>
      <c r="N887" s="45" t="str">
        <f t="shared" ca="1" si="415"/>
        <v/>
      </c>
      <c r="O887" s="108">
        <f t="shared" si="409"/>
        <v>0</v>
      </c>
      <c r="P887" s="21" t="e">
        <f t="shared" si="416"/>
        <v>#N/A</v>
      </c>
      <c r="Q887" s="21" t="e">
        <f t="shared" si="417"/>
        <v>#N/A</v>
      </c>
      <c r="R887" s="21" t="e">
        <f t="shared" si="418"/>
        <v>#N/A</v>
      </c>
      <c r="S887" s="21" t="e">
        <f t="shared" si="419"/>
        <v>#N/A</v>
      </c>
      <c r="T887" s="29" t="e">
        <f t="shared" si="412"/>
        <v>#N/A</v>
      </c>
      <c r="U887" s="34">
        <f t="shared" si="420"/>
        <v>0</v>
      </c>
      <c r="V887" s="16">
        <f t="shared" ca="1" si="404"/>
        <v>44139</v>
      </c>
      <c r="W887" s="56">
        <f t="shared" ca="1" si="405"/>
        <v>10</v>
      </c>
      <c r="X887" s="56">
        <f t="shared" ca="1" si="406"/>
        <v>2020</v>
      </c>
      <c r="Y887" s="55" t="str">
        <f t="shared" ca="1" si="407"/>
        <v>10-2020</v>
      </c>
      <c r="Z887" s="51">
        <f ca="1">IFERROR(VLOOKUP(Y887,IPC!$E$2:$F$1745,2,0),IPC!$H$1)</f>
        <v>138.32155800000001</v>
      </c>
      <c r="AA887" s="48">
        <f t="shared" si="421"/>
        <v>1</v>
      </c>
      <c r="AB887" s="48">
        <f t="shared" si="422"/>
        <v>1900</v>
      </c>
      <c r="AC887" s="32" t="str">
        <f t="shared" si="408"/>
        <v>1-1900</v>
      </c>
      <c r="AD887" s="50">
        <f>IFERROR(VLOOKUP(AC887,IPC!$E$2:$F$1745,2,0),IPC!$H$1)</f>
        <v>138.32155800000001</v>
      </c>
    </row>
    <row r="888" spans="10:30" x14ac:dyDescent="0.25">
      <c r="J888" s="44" t="str">
        <f t="shared" si="410"/>
        <v/>
      </c>
      <c r="K888" s="33" t="str">
        <f t="shared" ca="1" si="414"/>
        <v/>
      </c>
      <c r="L888" s="108">
        <f t="shared" ca="1" si="413"/>
        <v>0</v>
      </c>
      <c r="M888" s="44" t="str">
        <f t="shared" si="411"/>
        <v/>
      </c>
      <c r="N888" s="45" t="str">
        <f t="shared" ca="1" si="415"/>
        <v/>
      </c>
      <c r="O888" s="108">
        <f t="shared" si="409"/>
        <v>0</v>
      </c>
      <c r="P888" s="21" t="e">
        <f t="shared" si="416"/>
        <v>#N/A</v>
      </c>
      <c r="Q888" s="21" t="e">
        <f t="shared" si="417"/>
        <v>#N/A</v>
      </c>
      <c r="R888" s="21" t="e">
        <f t="shared" si="418"/>
        <v>#N/A</v>
      </c>
      <c r="S888" s="21" t="e">
        <f t="shared" si="419"/>
        <v>#N/A</v>
      </c>
      <c r="T888" s="29" t="e">
        <f t="shared" si="412"/>
        <v>#N/A</v>
      </c>
      <c r="U888" s="34">
        <f t="shared" si="420"/>
        <v>0</v>
      </c>
      <c r="V888" s="16">
        <f t="shared" ca="1" si="404"/>
        <v>44139</v>
      </c>
      <c r="W888" s="56">
        <f t="shared" ca="1" si="405"/>
        <v>10</v>
      </c>
      <c r="X888" s="56">
        <f t="shared" ca="1" si="406"/>
        <v>2020</v>
      </c>
      <c r="Y888" s="55" t="str">
        <f t="shared" ca="1" si="407"/>
        <v>10-2020</v>
      </c>
      <c r="Z888" s="51">
        <f ca="1">IFERROR(VLOOKUP(Y888,IPC!$E$2:$F$1745,2,0),IPC!$H$1)</f>
        <v>138.32155800000001</v>
      </c>
      <c r="AA888" s="48">
        <f t="shared" si="421"/>
        <v>1</v>
      </c>
      <c r="AB888" s="48">
        <f t="shared" si="422"/>
        <v>1900</v>
      </c>
      <c r="AC888" s="32" t="str">
        <f t="shared" si="408"/>
        <v>1-1900</v>
      </c>
      <c r="AD888" s="50">
        <f>IFERROR(VLOOKUP(AC888,IPC!$E$2:$F$1745,2,0),IPC!$H$1)</f>
        <v>138.32155800000001</v>
      </c>
    </row>
    <row r="889" spans="10:30" x14ac:dyDescent="0.25">
      <c r="J889" s="44" t="str">
        <f t="shared" si="410"/>
        <v/>
      </c>
      <c r="K889" s="33" t="str">
        <f t="shared" ca="1" si="414"/>
        <v/>
      </c>
      <c r="L889" s="108">
        <f t="shared" ca="1" si="413"/>
        <v>0</v>
      </c>
      <c r="M889" s="44" t="str">
        <f t="shared" si="411"/>
        <v/>
      </c>
      <c r="N889" s="45" t="str">
        <f t="shared" ca="1" si="415"/>
        <v/>
      </c>
      <c r="O889" s="108">
        <f t="shared" si="409"/>
        <v>0</v>
      </c>
      <c r="P889" s="21" t="e">
        <f t="shared" si="416"/>
        <v>#N/A</v>
      </c>
      <c r="Q889" s="21" t="e">
        <f t="shared" si="417"/>
        <v>#N/A</v>
      </c>
      <c r="R889" s="21" t="e">
        <f t="shared" si="418"/>
        <v>#N/A</v>
      </c>
      <c r="S889" s="21" t="e">
        <f t="shared" si="419"/>
        <v>#N/A</v>
      </c>
      <c r="T889" s="29" t="e">
        <f t="shared" si="412"/>
        <v>#N/A</v>
      </c>
      <c r="U889" s="34">
        <f t="shared" si="420"/>
        <v>0</v>
      </c>
      <c r="V889" s="16">
        <f t="shared" ca="1" si="404"/>
        <v>44139</v>
      </c>
      <c r="W889" s="56">
        <f t="shared" ca="1" si="405"/>
        <v>10</v>
      </c>
      <c r="X889" s="56">
        <f t="shared" ca="1" si="406"/>
        <v>2020</v>
      </c>
      <c r="Y889" s="55" t="str">
        <f t="shared" ca="1" si="407"/>
        <v>10-2020</v>
      </c>
      <c r="Z889" s="51">
        <f ca="1">IFERROR(VLOOKUP(Y889,IPC!$E$2:$F$1745,2,0),IPC!$H$1)</f>
        <v>138.32155800000001</v>
      </c>
      <c r="AA889" s="48">
        <f t="shared" si="421"/>
        <v>1</v>
      </c>
      <c r="AB889" s="48">
        <f t="shared" si="422"/>
        <v>1900</v>
      </c>
      <c r="AC889" s="32" t="str">
        <f t="shared" si="408"/>
        <v>1-1900</v>
      </c>
      <c r="AD889" s="50">
        <f>IFERROR(VLOOKUP(AC889,IPC!$E$2:$F$1745,2,0),IPC!$H$1)</f>
        <v>138.32155800000001</v>
      </c>
    </row>
    <row r="890" spans="10:30" x14ac:dyDescent="0.25">
      <c r="J890" s="44" t="str">
        <f t="shared" si="410"/>
        <v/>
      </c>
      <c r="K890" s="33" t="str">
        <f t="shared" ca="1" si="414"/>
        <v/>
      </c>
      <c r="L890" s="108">
        <f t="shared" ca="1" si="413"/>
        <v>0</v>
      </c>
      <c r="M890" s="44" t="str">
        <f t="shared" si="411"/>
        <v/>
      </c>
      <c r="N890" s="45" t="str">
        <f t="shared" ca="1" si="415"/>
        <v/>
      </c>
      <c r="O890" s="108">
        <f t="shared" si="409"/>
        <v>0</v>
      </c>
      <c r="P890" s="21" t="e">
        <f t="shared" si="416"/>
        <v>#N/A</v>
      </c>
      <c r="Q890" s="21" t="e">
        <f t="shared" si="417"/>
        <v>#N/A</v>
      </c>
      <c r="R890" s="21" t="e">
        <f t="shared" si="418"/>
        <v>#N/A</v>
      </c>
      <c r="S890" s="21" t="e">
        <f t="shared" si="419"/>
        <v>#N/A</v>
      </c>
      <c r="T890" s="29" t="e">
        <f t="shared" si="412"/>
        <v>#N/A</v>
      </c>
      <c r="U890" s="34">
        <f t="shared" si="420"/>
        <v>0</v>
      </c>
      <c r="V890" s="16">
        <f t="shared" ref="V890:V953" ca="1" si="423">+TODAY()</f>
        <v>44139</v>
      </c>
      <c r="W890" s="56">
        <f t="shared" ref="W890:W953" ca="1" si="424">+MONTH(V890)-1</f>
        <v>10</v>
      </c>
      <c r="X890" s="56">
        <f t="shared" ref="X890:X953" ca="1" si="425">+YEAR(V890)</f>
        <v>2020</v>
      </c>
      <c r="Y890" s="55" t="str">
        <f t="shared" ref="Y890:Y953" ca="1" si="426">+W890&amp;"-"&amp;X890</f>
        <v>10-2020</v>
      </c>
      <c r="Z890" s="51">
        <f ca="1">IFERROR(VLOOKUP(Y890,IPC!$E$2:$F$1745,2,0),IPC!$H$1)</f>
        <v>138.32155800000001</v>
      </c>
      <c r="AA890" s="48">
        <f t="shared" si="421"/>
        <v>1</v>
      </c>
      <c r="AB890" s="48">
        <f t="shared" si="422"/>
        <v>1900</v>
      </c>
      <c r="AC890" s="32" t="str">
        <f t="shared" si="408"/>
        <v>1-1900</v>
      </c>
      <c r="AD890" s="50">
        <f>IFERROR(VLOOKUP(AC890,IPC!$E$2:$F$1745,2,0),IPC!$H$1)</f>
        <v>138.32155800000001</v>
      </c>
    </row>
    <row r="891" spans="10:30" x14ac:dyDescent="0.25">
      <c r="J891" s="44" t="str">
        <f t="shared" si="410"/>
        <v/>
      </c>
      <c r="K891" s="33" t="str">
        <f t="shared" ca="1" si="414"/>
        <v/>
      </c>
      <c r="L891" s="108">
        <f t="shared" ca="1" si="413"/>
        <v>0</v>
      </c>
      <c r="M891" s="44" t="str">
        <f t="shared" si="411"/>
        <v/>
      </c>
      <c r="N891" s="45" t="str">
        <f t="shared" ca="1" si="415"/>
        <v/>
      </c>
      <c r="O891" s="108">
        <f t="shared" si="409"/>
        <v>0</v>
      </c>
      <c r="P891" s="21" t="e">
        <f t="shared" si="416"/>
        <v>#N/A</v>
      </c>
      <c r="Q891" s="21" t="e">
        <f t="shared" si="417"/>
        <v>#N/A</v>
      </c>
      <c r="R891" s="21" t="e">
        <f t="shared" si="418"/>
        <v>#N/A</v>
      </c>
      <c r="S891" s="21" t="e">
        <f t="shared" si="419"/>
        <v>#N/A</v>
      </c>
      <c r="T891" s="29" t="e">
        <f t="shared" si="412"/>
        <v>#N/A</v>
      </c>
      <c r="U891" s="34">
        <f t="shared" si="420"/>
        <v>0</v>
      </c>
      <c r="V891" s="16">
        <f t="shared" ca="1" si="423"/>
        <v>44139</v>
      </c>
      <c r="W891" s="56">
        <f t="shared" ca="1" si="424"/>
        <v>10</v>
      </c>
      <c r="X891" s="56">
        <f t="shared" ca="1" si="425"/>
        <v>2020</v>
      </c>
      <c r="Y891" s="55" t="str">
        <f t="shared" ca="1" si="426"/>
        <v>10-2020</v>
      </c>
      <c r="Z891" s="51">
        <f ca="1">IFERROR(VLOOKUP(Y891,IPC!$E$2:$F$1745,2,0),IPC!$H$1)</f>
        <v>138.32155800000001</v>
      </c>
      <c r="AA891" s="48">
        <f t="shared" si="421"/>
        <v>1</v>
      </c>
      <c r="AB891" s="48">
        <f t="shared" si="422"/>
        <v>1900</v>
      </c>
      <c r="AC891" s="32" t="str">
        <f t="shared" si="408"/>
        <v>1-1900</v>
      </c>
      <c r="AD891" s="50">
        <f>IFERROR(VLOOKUP(AC891,IPC!$E$2:$F$1745,2,0),IPC!$H$1)</f>
        <v>138.32155800000001</v>
      </c>
    </row>
    <row r="892" spans="10:30" x14ac:dyDescent="0.25">
      <c r="J892" s="44" t="str">
        <f t="shared" si="410"/>
        <v/>
      </c>
      <c r="K892" s="33" t="str">
        <f t="shared" ca="1" si="414"/>
        <v/>
      </c>
      <c r="L892" s="108">
        <f t="shared" ca="1" si="413"/>
        <v>0</v>
      </c>
      <c r="M892" s="44" t="str">
        <f t="shared" si="411"/>
        <v/>
      </c>
      <c r="N892" s="45" t="str">
        <f t="shared" ca="1" si="415"/>
        <v/>
      </c>
      <c r="O892" s="108">
        <f t="shared" si="409"/>
        <v>0</v>
      </c>
      <c r="P892" s="21" t="e">
        <f t="shared" si="416"/>
        <v>#N/A</v>
      </c>
      <c r="Q892" s="21" t="e">
        <f t="shared" si="417"/>
        <v>#N/A</v>
      </c>
      <c r="R892" s="21" t="e">
        <f t="shared" si="418"/>
        <v>#N/A</v>
      </c>
      <c r="S892" s="21" t="e">
        <f t="shared" si="419"/>
        <v>#N/A</v>
      </c>
      <c r="T892" s="29" t="e">
        <f t="shared" si="412"/>
        <v>#N/A</v>
      </c>
      <c r="U892" s="34">
        <f t="shared" si="420"/>
        <v>0</v>
      </c>
      <c r="V892" s="16">
        <f t="shared" ca="1" si="423"/>
        <v>44139</v>
      </c>
      <c r="W892" s="56">
        <f t="shared" ca="1" si="424"/>
        <v>10</v>
      </c>
      <c r="X892" s="56">
        <f t="shared" ca="1" si="425"/>
        <v>2020</v>
      </c>
      <c r="Y892" s="55" t="str">
        <f t="shared" ca="1" si="426"/>
        <v>10-2020</v>
      </c>
      <c r="Z892" s="51">
        <f ca="1">IFERROR(VLOOKUP(Y892,IPC!$E$2:$F$1745,2,0),IPC!$H$1)</f>
        <v>138.32155800000001</v>
      </c>
      <c r="AA892" s="48">
        <f t="shared" si="421"/>
        <v>1</v>
      </c>
      <c r="AB892" s="48">
        <f t="shared" si="422"/>
        <v>1900</v>
      </c>
      <c r="AC892" s="32" t="str">
        <f t="shared" si="408"/>
        <v>1-1900</v>
      </c>
      <c r="AD892" s="50">
        <f>IFERROR(VLOOKUP(AC892,IPC!$E$2:$F$1745,2,0),IPC!$H$1)</f>
        <v>138.32155800000001</v>
      </c>
    </row>
    <row r="893" spans="10:30" x14ac:dyDescent="0.25">
      <c r="J893" s="44" t="str">
        <f t="shared" si="410"/>
        <v/>
      </c>
      <c r="K893" s="33" t="str">
        <f t="shared" ca="1" si="414"/>
        <v/>
      </c>
      <c r="L893" s="108">
        <f t="shared" ca="1" si="413"/>
        <v>0</v>
      </c>
      <c r="M893" s="44" t="str">
        <f t="shared" si="411"/>
        <v/>
      </c>
      <c r="N893" s="45" t="str">
        <f t="shared" ca="1" si="415"/>
        <v/>
      </c>
      <c r="O893" s="108">
        <f t="shared" si="409"/>
        <v>0</v>
      </c>
      <c r="P893" s="21" t="e">
        <f t="shared" si="416"/>
        <v>#N/A</v>
      </c>
      <c r="Q893" s="21" t="e">
        <f t="shared" si="417"/>
        <v>#N/A</v>
      </c>
      <c r="R893" s="21" t="e">
        <f t="shared" si="418"/>
        <v>#N/A</v>
      </c>
      <c r="S893" s="21" t="e">
        <f t="shared" si="419"/>
        <v>#N/A</v>
      </c>
      <c r="T893" s="29" t="e">
        <f t="shared" si="412"/>
        <v>#N/A</v>
      </c>
      <c r="U893" s="34">
        <f t="shared" si="420"/>
        <v>0</v>
      </c>
      <c r="V893" s="16">
        <f t="shared" ca="1" si="423"/>
        <v>44139</v>
      </c>
      <c r="W893" s="56">
        <f t="shared" ca="1" si="424"/>
        <v>10</v>
      </c>
      <c r="X893" s="56">
        <f t="shared" ca="1" si="425"/>
        <v>2020</v>
      </c>
      <c r="Y893" s="55" t="str">
        <f t="shared" ca="1" si="426"/>
        <v>10-2020</v>
      </c>
      <c r="Z893" s="51">
        <f ca="1">IFERROR(VLOOKUP(Y893,IPC!$E$2:$F$1745,2,0),IPC!$H$1)</f>
        <v>138.32155800000001</v>
      </c>
      <c r="AA893" s="48">
        <f t="shared" si="421"/>
        <v>1</v>
      </c>
      <c r="AB893" s="48">
        <f t="shared" si="422"/>
        <v>1900</v>
      </c>
      <c r="AC893" s="32" t="str">
        <f t="shared" si="408"/>
        <v>1-1900</v>
      </c>
      <c r="AD893" s="50">
        <f>IFERROR(VLOOKUP(AC893,IPC!$E$2:$F$1745,2,0),IPC!$H$1)</f>
        <v>138.32155800000001</v>
      </c>
    </row>
    <row r="894" spans="10:30" x14ac:dyDescent="0.25">
      <c r="J894" s="44" t="str">
        <f t="shared" si="410"/>
        <v/>
      </c>
      <c r="K894" s="33" t="str">
        <f t="shared" ca="1" si="414"/>
        <v/>
      </c>
      <c r="L894" s="108">
        <f t="shared" ca="1" si="413"/>
        <v>0</v>
      </c>
      <c r="M894" s="44" t="str">
        <f t="shared" si="411"/>
        <v/>
      </c>
      <c r="N894" s="45" t="str">
        <f t="shared" ca="1" si="415"/>
        <v/>
      </c>
      <c r="O894" s="108">
        <f t="shared" si="409"/>
        <v>0</v>
      </c>
      <c r="P894" s="21" t="e">
        <f t="shared" si="416"/>
        <v>#N/A</v>
      </c>
      <c r="Q894" s="21" t="e">
        <f t="shared" si="417"/>
        <v>#N/A</v>
      </c>
      <c r="R894" s="21" t="e">
        <f t="shared" si="418"/>
        <v>#N/A</v>
      </c>
      <c r="S894" s="21" t="e">
        <f t="shared" si="419"/>
        <v>#N/A</v>
      </c>
      <c r="T894" s="29" t="e">
        <f t="shared" si="412"/>
        <v>#N/A</v>
      </c>
      <c r="U894" s="34">
        <f t="shared" si="420"/>
        <v>0</v>
      </c>
      <c r="V894" s="16">
        <f t="shared" ca="1" si="423"/>
        <v>44139</v>
      </c>
      <c r="W894" s="56">
        <f t="shared" ca="1" si="424"/>
        <v>10</v>
      </c>
      <c r="X894" s="56">
        <f t="shared" ca="1" si="425"/>
        <v>2020</v>
      </c>
      <c r="Y894" s="55" t="str">
        <f t="shared" ca="1" si="426"/>
        <v>10-2020</v>
      </c>
      <c r="Z894" s="51">
        <f ca="1">IFERROR(VLOOKUP(Y894,IPC!$E$2:$F$1745,2,0),IPC!$H$1)</f>
        <v>138.32155800000001</v>
      </c>
      <c r="AA894" s="48">
        <f t="shared" si="421"/>
        <v>1</v>
      </c>
      <c r="AB894" s="48">
        <f t="shared" si="422"/>
        <v>1900</v>
      </c>
      <c r="AC894" s="32" t="str">
        <f t="shared" si="408"/>
        <v>1-1900</v>
      </c>
      <c r="AD894" s="50">
        <f>IFERROR(VLOOKUP(AC894,IPC!$E$2:$F$1745,2,0),IPC!$H$1)</f>
        <v>138.32155800000001</v>
      </c>
    </row>
    <row r="895" spans="10:30" x14ac:dyDescent="0.25">
      <c r="J895" s="44" t="str">
        <f t="shared" si="410"/>
        <v/>
      </c>
      <c r="K895" s="33" t="str">
        <f t="shared" ca="1" si="414"/>
        <v/>
      </c>
      <c r="L895" s="108">
        <f t="shared" ca="1" si="413"/>
        <v>0</v>
      </c>
      <c r="M895" s="44" t="str">
        <f t="shared" si="411"/>
        <v/>
      </c>
      <c r="N895" s="45" t="str">
        <f t="shared" ca="1" si="415"/>
        <v/>
      </c>
      <c r="O895" s="108">
        <f t="shared" si="409"/>
        <v>0</v>
      </c>
      <c r="P895" s="21" t="e">
        <f t="shared" si="416"/>
        <v>#N/A</v>
      </c>
      <c r="Q895" s="21" t="e">
        <f t="shared" si="417"/>
        <v>#N/A</v>
      </c>
      <c r="R895" s="21" t="e">
        <f t="shared" si="418"/>
        <v>#N/A</v>
      </c>
      <c r="S895" s="21" t="e">
        <f t="shared" si="419"/>
        <v>#N/A</v>
      </c>
      <c r="T895" s="29" t="e">
        <f t="shared" si="412"/>
        <v>#N/A</v>
      </c>
      <c r="U895" s="34">
        <f t="shared" si="420"/>
        <v>0</v>
      </c>
      <c r="V895" s="16">
        <f t="shared" ca="1" si="423"/>
        <v>44139</v>
      </c>
      <c r="W895" s="56">
        <f t="shared" ca="1" si="424"/>
        <v>10</v>
      </c>
      <c r="X895" s="56">
        <f t="shared" ca="1" si="425"/>
        <v>2020</v>
      </c>
      <c r="Y895" s="55" t="str">
        <f t="shared" ca="1" si="426"/>
        <v>10-2020</v>
      </c>
      <c r="Z895" s="51">
        <f ca="1">IFERROR(VLOOKUP(Y895,IPC!$E$2:$F$1745,2,0),IPC!$H$1)</f>
        <v>138.32155800000001</v>
      </c>
      <c r="AA895" s="48">
        <f t="shared" si="421"/>
        <v>1</v>
      </c>
      <c r="AB895" s="48">
        <f t="shared" si="422"/>
        <v>1900</v>
      </c>
      <c r="AC895" s="32" t="str">
        <f t="shared" ref="AC895:AC958" si="427">+AA895&amp;"-"&amp;AB895</f>
        <v>1-1900</v>
      </c>
      <c r="AD895" s="50">
        <f>IFERROR(VLOOKUP(AC895,IPC!$E$2:$F$1745,2,0),IPC!$H$1)</f>
        <v>138.32155800000001</v>
      </c>
    </row>
    <row r="896" spans="10:30" x14ac:dyDescent="0.25">
      <c r="J896" s="44" t="str">
        <f t="shared" si="410"/>
        <v/>
      </c>
      <c r="K896" s="33" t="str">
        <f t="shared" ca="1" si="414"/>
        <v/>
      </c>
      <c r="L896" s="108">
        <f t="shared" ca="1" si="413"/>
        <v>0</v>
      </c>
      <c r="M896" s="44" t="str">
        <f t="shared" si="411"/>
        <v/>
      </c>
      <c r="N896" s="45" t="str">
        <f t="shared" ca="1" si="415"/>
        <v/>
      </c>
      <c r="O896" s="108">
        <f t="shared" si="409"/>
        <v>0</v>
      </c>
      <c r="P896" s="21" t="e">
        <f t="shared" si="416"/>
        <v>#N/A</v>
      </c>
      <c r="Q896" s="21" t="e">
        <f t="shared" si="417"/>
        <v>#N/A</v>
      </c>
      <c r="R896" s="21" t="e">
        <f t="shared" si="418"/>
        <v>#N/A</v>
      </c>
      <c r="S896" s="21" t="e">
        <f t="shared" si="419"/>
        <v>#N/A</v>
      </c>
      <c r="T896" s="29" t="e">
        <f t="shared" si="412"/>
        <v>#N/A</v>
      </c>
      <c r="U896" s="34">
        <f t="shared" si="420"/>
        <v>0</v>
      </c>
      <c r="V896" s="16">
        <f t="shared" ca="1" si="423"/>
        <v>44139</v>
      </c>
      <c r="W896" s="56">
        <f t="shared" ca="1" si="424"/>
        <v>10</v>
      </c>
      <c r="X896" s="56">
        <f t="shared" ca="1" si="425"/>
        <v>2020</v>
      </c>
      <c r="Y896" s="55" t="str">
        <f t="shared" ca="1" si="426"/>
        <v>10-2020</v>
      </c>
      <c r="Z896" s="51">
        <f ca="1">IFERROR(VLOOKUP(Y896,IPC!$E$2:$F$1745,2,0),IPC!$H$1)</f>
        <v>138.32155800000001</v>
      </c>
      <c r="AA896" s="48">
        <f t="shared" si="421"/>
        <v>1</v>
      </c>
      <c r="AB896" s="48">
        <f t="shared" si="422"/>
        <v>1900</v>
      </c>
      <c r="AC896" s="32" t="str">
        <f t="shared" si="427"/>
        <v>1-1900</v>
      </c>
      <c r="AD896" s="50">
        <f>IFERROR(VLOOKUP(AC896,IPC!$E$2:$F$1745,2,0),IPC!$H$1)</f>
        <v>138.32155800000001</v>
      </c>
    </row>
    <row r="897" spans="10:30" x14ac:dyDescent="0.25">
      <c r="J897" s="44" t="str">
        <f t="shared" si="410"/>
        <v/>
      </c>
      <c r="K897" s="33" t="str">
        <f t="shared" ca="1" si="414"/>
        <v/>
      </c>
      <c r="L897" s="108">
        <f t="shared" ca="1" si="413"/>
        <v>0</v>
      </c>
      <c r="M897" s="44" t="str">
        <f t="shared" si="411"/>
        <v/>
      </c>
      <c r="N897" s="45" t="str">
        <f t="shared" ca="1" si="415"/>
        <v/>
      </c>
      <c r="O897" s="108">
        <f t="shared" si="409"/>
        <v>0</v>
      </c>
      <c r="P897" s="21" t="e">
        <f t="shared" si="416"/>
        <v>#N/A</v>
      </c>
      <c r="Q897" s="21" t="e">
        <f t="shared" si="417"/>
        <v>#N/A</v>
      </c>
      <c r="R897" s="21" t="e">
        <f t="shared" si="418"/>
        <v>#N/A</v>
      </c>
      <c r="S897" s="21" t="e">
        <f t="shared" si="419"/>
        <v>#N/A</v>
      </c>
      <c r="T897" s="29" t="e">
        <f t="shared" si="412"/>
        <v>#N/A</v>
      </c>
      <c r="U897" s="34">
        <f t="shared" si="420"/>
        <v>0</v>
      </c>
      <c r="V897" s="16">
        <f t="shared" ca="1" si="423"/>
        <v>44139</v>
      </c>
      <c r="W897" s="56">
        <f t="shared" ca="1" si="424"/>
        <v>10</v>
      </c>
      <c r="X897" s="56">
        <f t="shared" ca="1" si="425"/>
        <v>2020</v>
      </c>
      <c r="Y897" s="55" t="str">
        <f t="shared" ca="1" si="426"/>
        <v>10-2020</v>
      </c>
      <c r="Z897" s="51">
        <f ca="1">IFERROR(VLOOKUP(Y897,IPC!$E$2:$F$1745,2,0),IPC!$H$1)</f>
        <v>138.32155800000001</v>
      </c>
      <c r="AA897" s="48">
        <f t="shared" si="421"/>
        <v>1</v>
      </c>
      <c r="AB897" s="48">
        <f t="shared" si="422"/>
        <v>1900</v>
      </c>
      <c r="AC897" s="32" t="str">
        <f t="shared" si="427"/>
        <v>1-1900</v>
      </c>
      <c r="AD897" s="50">
        <f>IFERROR(VLOOKUP(AC897,IPC!$E$2:$F$1745,2,0),IPC!$H$1)</f>
        <v>138.32155800000001</v>
      </c>
    </row>
    <row r="898" spans="10:30" x14ac:dyDescent="0.25">
      <c r="J898" s="44" t="str">
        <f t="shared" si="410"/>
        <v/>
      </c>
      <c r="K898" s="33" t="str">
        <f t="shared" ca="1" si="414"/>
        <v/>
      </c>
      <c r="L898" s="108">
        <f t="shared" ca="1" si="413"/>
        <v>0</v>
      </c>
      <c r="M898" s="44" t="str">
        <f t="shared" si="411"/>
        <v/>
      </c>
      <c r="N898" s="45" t="str">
        <f t="shared" ca="1" si="415"/>
        <v/>
      </c>
      <c r="O898" s="108">
        <f t="shared" si="409"/>
        <v>0</v>
      </c>
      <c r="P898" s="21" t="e">
        <f t="shared" si="416"/>
        <v>#N/A</v>
      </c>
      <c r="Q898" s="21" t="e">
        <f t="shared" si="417"/>
        <v>#N/A</v>
      </c>
      <c r="R898" s="21" t="e">
        <f t="shared" si="418"/>
        <v>#N/A</v>
      </c>
      <c r="S898" s="21" t="e">
        <f t="shared" si="419"/>
        <v>#N/A</v>
      </c>
      <c r="T898" s="29" t="e">
        <f t="shared" si="412"/>
        <v>#N/A</v>
      </c>
      <c r="U898" s="34">
        <f t="shared" si="420"/>
        <v>0</v>
      </c>
      <c r="V898" s="16">
        <f t="shared" ca="1" si="423"/>
        <v>44139</v>
      </c>
      <c r="W898" s="56">
        <f t="shared" ca="1" si="424"/>
        <v>10</v>
      </c>
      <c r="X898" s="56">
        <f t="shared" ca="1" si="425"/>
        <v>2020</v>
      </c>
      <c r="Y898" s="55" t="str">
        <f t="shared" ca="1" si="426"/>
        <v>10-2020</v>
      </c>
      <c r="Z898" s="51">
        <f ca="1">IFERROR(VLOOKUP(Y898,IPC!$E$2:$F$1745,2,0),IPC!$H$1)</f>
        <v>138.32155800000001</v>
      </c>
      <c r="AA898" s="48">
        <f t="shared" si="421"/>
        <v>1</v>
      </c>
      <c r="AB898" s="48">
        <f t="shared" si="422"/>
        <v>1900</v>
      </c>
      <c r="AC898" s="32" t="str">
        <f t="shared" si="427"/>
        <v>1-1900</v>
      </c>
      <c r="AD898" s="50">
        <f>IFERROR(VLOOKUP(AC898,IPC!$E$2:$F$1745,2,0),IPC!$H$1)</f>
        <v>138.32155800000001</v>
      </c>
    </row>
    <row r="899" spans="10:30" x14ac:dyDescent="0.25">
      <c r="J899" s="44" t="str">
        <f t="shared" si="410"/>
        <v/>
      </c>
      <c r="K899" s="33" t="str">
        <f t="shared" ca="1" si="414"/>
        <v/>
      </c>
      <c r="L899" s="108">
        <f t="shared" ca="1" si="413"/>
        <v>0</v>
      </c>
      <c r="M899" s="44" t="str">
        <f t="shared" si="411"/>
        <v/>
      </c>
      <c r="N899" s="45" t="str">
        <f t="shared" ca="1" si="415"/>
        <v/>
      </c>
      <c r="O899" s="108">
        <f t="shared" si="409"/>
        <v>0</v>
      </c>
      <c r="P899" s="21" t="e">
        <f t="shared" si="416"/>
        <v>#N/A</v>
      </c>
      <c r="Q899" s="21" t="e">
        <f t="shared" si="417"/>
        <v>#N/A</v>
      </c>
      <c r="R899" s="21" t="e">
        <f t="shared" si="418"/>
        <v>#N/A</v>
      </c>
      <c r="S899" s="21" t="e">
        <f t="shared" si="419"/>
        <v>#N/A</v>
      </c>
      <c r="T899" s="29" t="e">
        <f t="shared" si="412"/>
        <v>#N/A</v>
      </c>
      <c r="U899" s="34">
        <f t="shared" si="420"/>
        <v>0</v>
      </c>
      <c r="V899" s="16">
        <f t="shared" ca="1" si="423"/>
        <v>44139</v>
      </c>
      <c r="W899" s="56">
        <f t="shared" ca="1" si="424"/>
        <v>10</v>
      </c>
      <c r="X899" s="56">
        <f t="shared" ca="1" si="425"/>
        <v>2020</v>
      </c>
      <c r="Y899" s="55" t="str">
        <f t="shared" ca="1" si="426"/>
        <v>10-2020</v>
      </c>
      <c r="Z899" s="51">
        <f ca="1">IFERROR(VLOOKUP(Y899,IPC!$E$2:$F$1745,2,0),IPC!$H$1)</f>
        <v>138.32155800000001</v>
      </c>
      <c r="AA899" s="48">
        <f t="shared" si="421"/>
        <v>1</v>
      </c>
      <c r="AB899" s="48">
        <f t="shared" si="422"/>
        <v>1900</v>
      </c>
      <c r="AC899" s="32" t="str">
        <f t="shared" si="427"/>
        <v>1-1900</v>
      </c>
      <c r="AD899" s="50">
        <f>IFERROR(VLOOKUP(AC899,IPC!$E$2:$F$1745,2,0),IPC!$H$1)</f>
        <v>138.32155800000001</v>
      </c>
    </row>
    <row r="900" spans="10:30" x14ac:dyDescent="0.25">
      <c r="J900" s="44" t="str">
        <f t="shared" si="410"/>
        <v/>
      </c>
      <c r="K900" s="33" t="str">
        <f t="shared" ca="1" si="414"/>
        <v/>
      </c>
      <c r="L900" s="108">
        <f t="shared" ca="1" si="413"/>
        <v>0</v>
      </c>
      <c r="M900" s="44" t="str">
        <f t="shared" si="411"/>
        <v/>
      </c>
      <c r="N900" s="45" t="str">
        <f t="shared" ca="1" si="415"/>
        <v/>
      </c>
      <c r="O900" s="108">
        <f t="shared" si="409"/>
        <v>0</v>
      </c>
      <c r="P900" s="21" t="e">
        <f t="shared" si="416"/>
        <v>#N/A</v>
      </c>
      <c r="Q900" s="21" t="e">
        <f t="shared" si="417"/>
        <v>#N/A</v>
      </c>
      <c r="R900" s="21" t="e">
        <f t="shared" si="418"/>
        <v>#N/A</v>
      </c>
      <c r="S900" s="21" t="e">
        <f t="shared" si="419"/>
        <v>#N/A</v>
      </c>
      <c r="T900" s="29" t="e">
        <f t="shared" si="412"/>
        <v>#N/A</v>
      </c>
      <c r="U900" s="34">
        <f t="shared" si="420"/>
        <v>0</v>
      </c>
      <c r="V900" s="16">
        <f t="shared" ca="1" si="423"/>
        <v>44139</v>
      </c>
      <c r="W900" s="56">
        <f t="shared" ca="1" si="424"/>
        <v>10</v>
      </c>
      <c r="X900" s="56">
        <f t="shared" ca="1" si="425"/>
        <v>2020</v>
      </c>
      <c r="Y900" s="55" t="str">
        <f t="shared" ca="1" si="426"/>
        <v>10-2020</v>
      </c>
      <c r="Z900" s="51">
        <f ca="1">IFERROR(VLOOKUP(Y900,IPC!$E$2:$F$1745,2,0),IPC!$H$1)</f>
        <v>138.32155800000001</v>
      </c>
      <c r="AA900" s="48">
        <f t="shared" si="421"/>
        <v>1</v>
      </c>
      <c r="AB900" s="48">
        <f t="shared" si="422"/>
        <v>1900</v>
      </c>
      <c r="AC900" s="32" t="str">
        <f t="shared" si="427"/>
        <v>1-1900</v>
      </c>
      <c r="AD900" s="50">
        <f>IFERROR(VLOOKUP(AC900,IPC!$E$2:$F$1745,2,0),IPC!$H$1)</f>
        <v>138.32155800000001</v>
      </c>
    </row>
    <row r="901" spans="10:30" x14ac:dyDescent="0.25">
      <c r="J901" s="44" t="str">
        <f t="shared" si="410"/>
        <v/>
      </c>
      <c r="K901" s="33" t="str">
        <f t="shared" ca="1" si="414"/>
        <v/>
      </c>
      <c r="L901" s="108">
        <f t="shared" ca="1" si="413"/>
        <v>0</v>
      </c>
      <c r="M901" s="44" t="str">
        <f t="shared" si="411"/>
        <v/>
      </c>
      <c r="N901" s="45" t="str">
        <f t="shared" ca="1" si="415"/>
        <v/>
      </c>
      <c r="O901" s="108">
        <f t="shared" si="409"/>
        <v>0</v>
      </c>
      <c r="P901" s="21" t="e">
        <f t="shared" si="416"/>
        <v>#N/A</v>
      </c>
      <c r="Q901" s="21" t="e">
        <f t="shared" si="417"/>
        <v>#N/A</v>
      </c>
      <c r="R901" s="21" t="e">
        <f t="shared" si="418"/>
        <v>#N/A</v>
      </c>
      <c r="S901" s="21" t="e">
        <f t="shared" si="419"/>
        <v>#N/A</v>
      </c>
      <c r="T901" s="29" t="e">
        <f t="shared" si="412"/>
        <v>#N/A</v>
      </c>
      <c r="U901" s="34">
        <f t="shared" si="420"/>
        <v>0</v>
      </c>
      <c r="V901" s="16">
        <f t="shared" ca="1" si="423"/>
        <v>44139</v>
      </c>
      <c r="W901" s="56">
        <f t="shared" ca="1" si="424"/>
        <v>10</v>
      </c>
      <c r="X901" s="56">
        <f t="shared" ca="1" si="425"/>
        <v>2020</v>
      </c>
      <c r="Y901" s="55" t="str">
        <f t="shared" ca="1" si="426"/>
        <v>10-2020</v>
      </c>
      <c r="Z901" s="51">
        <f ca="1">IFERROR(VLOOKUP(Y901,IPC!$E$2:$F$1745,2,0),IPC!$H$1)</f>
        <v>138.32155800000001</v>
      </c>
      <c r="AA901" s="48">
        <f t="shared" si="421"/>
        <v>1</v>
      </c>
      <c r="AB901" s="48">
        <f t="shared" si="422"/>
        <v>1900</v>
      </c>
      <c r="AC901" s="32" t="str">
        <f t="shared" si="427"/>
        <v>1-1900</v>
      </c>
      <c r="AD901" s="50">
        <f>IFERROR(VLOOKUP(AC901,IPC!$E$2:$F$1745,2,0),IPC!$H$1)</f>
        <v>138.32155800000001</v>
      </c>
    </row>
    <row r="902" spans="10:30" x14ac:dyDescent="0.25">
      <c r="J902" s="44" t="str">
        <f t="shared" si="410"/>
        <v/>
      </c>
      <c r="K902" s="33" t="str">
        <f t="shared" ca="1" si="414"/>
        <v/>
      </c>
      <c r="L902" s="108">
        <f t="shared" ca="1" si="413"/>
        <v>0</v>
      </c>
      <c r="M902" s="44" t="str">
        <f t="shared" si="411"/>
        <v/>
      </c>
      <c r="N902" s="45" t="str">
        <f t="shared" ca="1" si="415"/>
        <v/>
      </c>
      <c r="O902" s="108">
        <f t="shared" si="409"/>
        <v>0</v>
      </c>
      <c r="P902" s="21" t="e">
        <f t="shared" si="416"/>
        <v>#N/A</v>
      </c>
      <c r="Q902" s="21" t="e">
        <f t="shared" si="417"/>
        <v>#N/A</v>
      </c>
      <c r="R902" s="21" t="e">
        <f t="shared" si="418"/>
        <v>#N/A</v>
      </c>
      <c r="S902" s="21" t="e">
        <f t="shared" si="419"/>
        <v>#N/A</v>
      </c>
      <c r="T902" s="29" t="e">
        <f t="shared" si="412"/>
        <v>#N/A</v>
      </c>
      <c r="U902" s="34">
        <f t="shared" si="420"/>
        <v>0</v>
      </c>
      <c r="V902" s="16">
        <f t="shared" ca="1" si="423"/>
        <v>44139</v>
      </c>
      <c r="W902" s="56">
        <f t="shared" ca="1" si="424"/>
        <v>10</v>
      </c>
      <c r="X902" s="56">
        <f t="shared" ca="1" si="425"/>
        <v>2020</v>
      </c>
      <c r="Y902" s="55" t="str">
        <f t="shared" ca="1" si="426"/>
        <v>10-2020</v>
      </c>
      <c r="Z902" s="51">
        <f ca="1">IFERROR(VLOOKUP(Y902,IPC!$E$2:$F$1745,2,0),IPC!$H$1)</f>
        <v>138.32155800000001</v>
      </c>
      <c r="AA902" s="48">
        <f t="shared" si="421"/>
        <v>1</v>
      </c>
      <c r="AB902" s="48">
        <f t="shared" si="422"/>
        <v>1900</v>
      </c>
      <c r="AC902" s="32" t="str">
        <f t="shared" si="427"/>
        <v>1-1900</v>
      </c>
      <c r="AD902" s="50">
        <f>IFERROR(VLOOKUP(AC902,IPC!$E$2:$F$1745,2,0),IPC!$H$1)</f>
        <v>138.32155800000001</v>
      </c>
    </row>
    <row r="903" spans="10:30" x14ac:dyDescent="0.25">
      <c r="J903" s="44" t="str">
        <f t="shared" si="410"/>
        <v/>
      </c>
      <c r="K903" s="33" t="str">
        <f t="shared" ca="1" si="414"/>
        <v/>
      </c>
      <c r="L903" s="108">
        <f t="shared" ca="1" si="413"/>
        <v>0</v>
      </c>
      <c r="M903" s="44" t="str">
        <f t="shared" si="411"/>
        <v/>
      </c>
      <c r="N903" s="45" t="str">
        <f t="shared" ca="1" si="415"/>
        <v/>
      </c>
      <c r="O903" s="108">
        <f t="shared" si="409"/>
        <v>0</v>
      </c>
      <c r="P903" s="21" t="e">
        <f t="shared" si="416"/>
        <v>#N/A</v>
      </c>
      <c r="Q903" s="21" t="e">
        <f t="shared" si="417"/>
        <v>#N/A</v>
      </c>
      <c r="R903" s="21" t="e">
        <f t="shared" si="418"/>
        <v>#N/A</v>
      </c>
      <c r="S903" s="21" t="e">
        <f t="shared" si="419"/>
        <v>#N/A</v>
      </c>
      <c r="T903" s="29" t="e">
        <f t="shared" si="412"/>
        <v>#N/A</v>
      </c>
      <c r="U903" s="34">
        <f t="shared" si="420"/>
        <v>0</v>
      </c>
      <c r="V903" s="16">
        <f t="shared" ca="1" si="423"/>
        <v>44139</v>
      </c>
      <c r="W903" s="56">
        <f t="shared" ca="1" si="424"/>
        <v>10</v>
      </c>
      <c r="X903" s="56">
        <f t="shared" ca="1" si="425"/>
        <v>2020</v>
      </c>
      <c r="Y903" s="55" t="str">
        <f t="shared" ca="1" si="426"/>
        <v>10-2020</v>
      </c>
      <c r="Z903" s="51">
        <f ca="1">IFERROR(VLOOKUP(Y903,IPC!$E$2:$F$1745,2,0),IPC!$H$1)</f>
        <v>138.32155800000001</v>
      </c>
      <c r="AA903" s="48">
        <f t="shared" si="421"/>
        <v>1</v>
      </c>
      <c r="AB903" s="48">
        <f t="shared" si="422"/>
        <v>1900</v>
      </c>
      <c r="AC903" s="32" t="str">
        <f t="shared" si="427"/>
        <v>1-1900</v>
      </c>
      <c r="AD903" s="50">
        <f>IFERROR(VLOOKUP(AC903,IPC!$E$2:$F$1745,2,0),IPC!$H$1)</f>
        <v>138.32155800000001</v>
      </c>
    </row>
    <row r="904" spans="10:30" x14ac:dyDescent="0.25">
      <c r="J904" s="44" t="str">
        <f t="shared" si="410"/>
        <v/>
      </c>
      <c r="K904" s="33" t="str">
        <f t="shared" ca="1" si="414"/>
        <v/>
      </c>
      <c r="L904" s="108">
        <f t="shared" ca="1" si="413"/>
        <v>0</v>
      </c>
      <c r="M904" s="44" t="str">
        <f t="shared" si="411"/>
        <v/>
      </c>
      <c r="N904" s="45" t="str">
        <f t="shared" ca="1" si="415"/>
        <v/>
      </c>
      <c r="O904" s="108">
        <f t="shared" si="409"/>
        <v>0</v>
      </c>
      <c r="P904" s="21" t="e">
        <f t="shared" si="416"/>
        <v>#N/A</v>
      </c>
      <c r="Q904" s="21" t="e">
        <f t="shared" si="417"/>
        <v>#N/A</v>
      </c>
      <c r="R904" s="21" t="e">
        <f t="shared" si="418"/>
        <v>#N/A</v>
      </c>
      <c r="S904" s="21" t="e">
        <f t="shared" si="419"/>
        <v>#N/A</v>
      </c>
      <c r="T904" s="29" t="e">
        <f t="shared" si="412"/>
        <v>#N/A</v>
      </c>
      <c r="U904" s="34">
        <f t="shared" si="420"/>
        <v>0</v>
      </c>
      <c r="V904" s="16">
        <f t="shared" ca="1" si="423"/>
        <v>44139</v>
      </c>
      <c r="W904" s="56">
        <f t="shared" ca="1" si="424"/>
        <v>10</v>
      </c>
      <c r="X904" s="56">
        <f t="shared" ca="1" si="425"/>
        <v>2020</v>
      </c>
      <c r="Y904" s="55" t="str">
        <f t="shared" ca="1" si="426"/>
        <v>10-2020</v>
      </c>
      <c r="Z904" s="51">
        <f ca="1">IFERROR(VLOOKUP(Y904,IPC!$E$2:$F$1745,2,0),IPC!$H$1)</f>
        <v>138.32155800000001</v>
      </c>
      <c r="AA904" s="48">
        <f t="shared" si="421"/>
        <v>1</v>
      </c>
      <c r="AB904" s="48">
        <f t="shared" si="422"/>
        <v>1900</v>
      </c>
      <c r="AC904" s="32" t="str">
        <f t="shared" si="427"/>
        <v>1-1900</v>
      </c>
      <c r="AD904" s="50">
        <f>IFERROR(VLOOKUP(AC904,IPC!$E$2:$F$1745,2,0),IPC!$H$1)</f>
        <v>138.32155800000001</v>
      </c>
    </row>
    <row r="905" spans="10:30" x14ac:dyDescent="0.25">
      <c r="J905" s="44" t="str">
        <f t="shared" si="410"/>
        <v/>
      </c>
      <c r="K905" s="33" t="str">
        <f t="shared" ca="1" si="414"/>
        <v/>
      </c>
      <c r="L905" s="108">
        <f t="shared" ca="1" si="413"/>
        <v>0</v>
      </c>
      <c r="M905" s="44" t="str">
        <f t="shared" si="411"/>
        <v/>
      </c>
      <c r="N905" s="45" t="str">
        <f t="shared" ca="1" si="415"/>
        <v/>
      </c>
      <c r="O905" s="108">
        <f t="shared" si="409"/>
        <v>0</v>
      </c>
      <c r="P905" s="21" t="e">
        <f t="shared" si="416"/>
        <v>#N/A</v>
      </c>
      <c r="Q905" s="21" t="e">
        <f t="shared" si="417"/>
        <v>#N/A</v>
      </c>
      <c r="R905" s="21" t="e">
        <f t="shared" si="418"/>
        <v>#N/A</v>
      </c>
      <c r="S905" s="21" t="e">
        <f t="shared" si="419"/>
        <v>#N/A</v>
      </c>
      <c r="T905" s="29" t="e">
        <f t="shared" si="412"/>
        <v>#N/A</v>
      </c>
      <c r="U905" s="34">
        <f t="shared" si="420"/>
        <v>0</v>
      </c>
      <c r="V905" s="16">
        <f t="shared" ca="1" si="423"/>
        <v>44139</v>
      </c>
      <c r="W905" s="56">
        <f t="shared" ca="1" si="424"/>
        <v>10</v>
      </c>
      <c r="X905" s="56">
        <f t="shared" ca="1" si="425"/>
        <v>2020</v>
      </c>
      <c r="Y905" s="55" t="str">
        <f t="shared" ca="1" si="426"/>
        <v>10-2020</v>
      </c>
      <c r="Z905" s="51">
        <f ca="1">IFERROR(VLOOKUP(Y905,IPC!$E$2:$F$1745,2,0),IPC!$H$1)</f>
        <v>138.32155800000001</v>
      </c>
      <c r="AA905" s="48">
        <f t="shared" si="421"/>
        <v>1</v>
      </c>
      <c r="AB905" s="48">
        <f t="shared" si="422"/>
        <v>1900</v>
      </c>
      <c r="AC905" s="32" t="str">
        <f t="shared" si="427"/>
        <v>1-1900</v>
      </c>
      <c r="AD905" s="50">
        <f>IFERROR(VLOOKUP(AC905,IPC!$E$2:$F$1745,2,0),IPC!$H$1)</f>
        <v>138.32155800000001</v>
      </c>
    </row>
    <row r="906" spans="10:30" x14ac:dyDescent="0.25">
      <c r="J906" s="44" t="str">
        <f t="shared" si="410"/>
        <v/>
      </c>
      <c r="K906" s="33" t="str">
        <f t="shared" ca="1" si="414"/>
        <v/>
      </c>
      <c r="L906" s="108">
        <f t="shared" ca="1" si="413"/>
        <v>0</v>
      </c>
      <c r="M906" s="44" t="str">
        <f t="shared" si="411"/>
        <v/>
      </c>
      <c r="N906" s="45" t="str">
        <f t="shared" ca="1" si="415"/>
        <v/>
      </c>
      <c r="O906" s="108">
        <f t="shared" si="409"/>
        <v>0</v>
      </c>
      <c r="P906" s="21" t="e">
        <f t="shared" si="416"/>
        <v>#N/A</v>
      </c>
      <c r="Q906" s="21" t="e">
        <f t="shared" si="417"/>
        <v>#N/A</v>
      </c>
      <c r="R906" s="21" t="e">
        <f t="shared" si="418"/>
        <v>#N/A</v>
      </c>
      <c r="S906" s="21" t="e">
        <f t="shared" si="419"/>
        <v>#N/A</v>
      </c>
      <c r="T906" s="29" t="e">
        <f t="shared" si="412"/>
        <v>#N/A</v>
      </c>
      <c r="U906" s="34">
        <f t="shared" si="420"/>
        <v>0</v>
      </c>
      <c r="V906" s="16">
        <f t="shared" ca="1" si="423"/>
        <v>44139</v>
      </c>
      <c r="W906" s="56">
        <f t="shared" ca="1" si="424"/>
        <v>10</v>
      </c>
      <c r="X906" s="56">
        <f t="shared" ca="1" si="425"/>
        <v>2020</v>
      </c>
      <c r="Y906" s="55" t="str">
        <f t="shared" ca="1" si="426"/>
        <v>10-2020</v>
      </c>
      <c r="Z906" s="51">
        <f ca="1">IFERROR(VLOOKUP(Y906,IPC!$E$2:$F$1745,2,0),IPC!$H$1)</f>
        <v>138.32155800000001</v>
      </c>
      <c r="AA906" s="48">
        <f t="shared" si="421"/>
        <v>1</v>
      </c>
      <c r="AB906" s="48">
        <f t="shared" si="422"/>
        <v>1900</v>
      </c>
      <c r="AC906" s="32" t="str">
        <f t="shared" si="427"/>
        <v>1-1900</v>
      </c>
      <c r="AD906" s="50">
        <f>IFERROR(VLOOKUP(AC906,IPC!$E$2:$F$1745,2,0),IPC!$H$1)</f>
        <v>138.32155800000001</v>
      </c>
    </row>
    <row r="907" spans="10:30" x14ac:dyDescent="0.25">
      <c r="J907" s="44" t="str">
        <f t="shared" si="410"/>
        <v/>
      </c>
      <c r="K907" s="33" t="str">
        <f t="shared" ca="1" si="414"/>
        <v/>
      </c>
      <c r="L907" s="108">
        <f t="shared" ca="1" si="413"/>
        <v>0</v>
      </c>
      <c r="M907" s="44" t="str">
        <f t="shared" si="411"/>
        <v/>
      </c>
      <c r="N907" s="45" t="str">
        <f t="shared" ca="1" si="415"/>
        <v/>
      </c>
      <c r="O907" s="108">
        <f t="shared" si="409"/>
        <v>0</v>
      </c>
      <c r="P907" s="21" t="e">
        <f t="shared" si="416"/>
        <v>#N/A</v>
      </c>
      <c r="Q907" s="21" t="e">
        <f t="shared" si="417"/>
        <v>#N/A</v>
      </c>
      <c r="R907" s="21" t="e">
        <f t="shared" si="418"/>
        <v>#N/A</v>
      </c>
      <c r="S907" s="21" t="e">
        <f t="shared" si="419"/>
        <v>#N/A</v>
      </c>
      <c r="T907" s="29" t="e">
        <f t="shared" si="412"/>
        <v>#N/A</v>
      </c>
      <c r="U907" s="34">
        <f t="shared" si="420"/>
        <v>0</v>
      </c>
      <c r="V907" s="16">
        <f t="shared" ca="1" si="423"/>
        <v>44139</v>
      </c>
      <c r="W907" s="56">
        <f t="shared" ca="1" si="424"/>
        <v>10</v>
      </c>
      <c r="X907" s="56">
        <f t="shared" ca="1" si="425"/>
        <v>2020</v>
      </c>
      <c r="Y907" s="55" t="str">
        <f t="shared" ca="1" si="426"/>
        <v>10-2020</v>
      </c>
      <c r="Z907" s="51">
        <f ca="1">IFERROR(VLOOKUP(Y907,IPC!$E$2:$F$1745,2,0),IPC!$H$1)</f>
        <v>138.32155800000001</v>
      </c>
      <c r="AA907" s="48">
        <f t="shared" si="421"/>
        <v>1</v>
      </c>
      <c r="AB907" s="48">
        <f t="shared" si="422"/>
        <v>1900</v>
      </c>
      <c r="AC907" s="32" t="str">
        <f t="shared" si="427"/>
        <v>1-1900</v>
      </c>
      <c r="AD907" s="50">
        <f>IFERROR(VLOOKUP(AC907,IPC!$E$2:$F$1745,2,0),IPC!$H$1)</f>
        <v>138.32155800000001</v>
      </c>
    </row>
    <row r="908" spans="10:30" x14ac:dyDescent="0.25">
      <c r="J908" s="44" t="str">
        <f t="shared" si="410"/>
        <v/>
      </c>
      <c r="K908" s="33" t="str">
        <f t="shared" ca="1" si="414"/>
        <v/>
      </c>
      <c r="L908" s="108">
        <f t="shared" ca="1" si="413"/>
        <v>0</v>
      </c>
      <c r="M908" s="44" t="str">
        <f t="shared" si="411"/>
        <v/>
      </c>
      <c r="N908" s="45" t="str">
        <f t="shared" ca="1" si="415"/>
        <v/>
      </c>
      <c r="O908" s="108">
        <f t="shared" si="409"/>
        <v>0</v>
      </c>
      <c r="P908" s="21" t="e">
        <f t="shared" si="416"/>
        <v>#N/A</v>
      </c>
      <c r="Q908" s="21" t="e">
        <f t="shared" si="417"/>
        <v>#N/A</v>
      </c>
      <c r="R908" s="21" t="e">
        <f t="shared" si="418"/>
        <v>#N/A</v>
      </c>
      <c r="S908" s="21" t="e">
        <f t="shared" si="419"/>
        <v>#N/A</v>
      </c>
      <c r="T908" s="29" t="e">
        <f t="shared" si="412"/>
        <v>#N/A</v>
      </c>
      <c r="U908" s="34">
        <f t="shared" si="420"/>
        <v>0</v>
      </c>
      <c r="V908" s="16">
        <f t="shared" ca="1" si="423"/>
        <v>44139</v>
      </c>
      <c r="W908" s="56">
        <f t="shared" ca="1" si="424"/>
        <v>10</v>
      </c>
      <c r="X908" s="56">
        <f t="shared" ca="1" si="425"/>
        <v>2020</v>
      </c>
      <c r="Y908" s="55" t="str">
        <f t="shared" ca="1" si="426"/>
        <v>10-2020</v>
      </c>
      <c r="Z908" s="51">
        <f ca="1">IFERROR(VLOOKUP(Y908,IPC!$E$2:$F$1745,2,0),IPC!$H$1)</f>
        <v>138.32155800000001</v>
      </c>
      <c r="AA908" s="48">
        <f t="shared" si="421"/>
        <v>1</v>
      </c>
      <c r="AB908" s="48">
        <f t="shared" si="422"/>
        <v>1900</v>
      </c>
      <c r="AC908" s="32" t="str">
        <f t="shared" si="427"/>
        <v>1-1900</v>
      </c>
      <c r="AD908" s="50">
        <f>IFERROR(VLOOKUP(AC908,IPC!$E$2:$F$1745,2,0),IPC!$H$1)</f>
        <v>138.32155800000001</v>
      </c>
    </row>
    <row r="909" spans="10:30" x14ac:dyDescent="0.25">
      <c r="J909" s="44" t="str">
        <f t="shared" si="410"/>
        <v/>
      </c>
      <c r="K909" s="33" t="str">
        <f t="shared" ca="1" si="414"/>
        <v/>
      </c>
      <c r="L909" s="108">
        <f t="shared" ca="1" si="413"/>
        <v>0</v>
      </c>
      <c r="M909" s="44" t="str">
        <f t="shared" si="411"/>
        <v/>
      </c>
      <c r="N909" s="45" t="str">
        <f t="shared" ca="1" si="415"/>
        <v/>
      </c>
      <c r="O909" s="108">
        <f t="shared" si="409"/>
        <v>0</v>
      </c>
      <c r="P909" s="21" t="e">
        <f t="shared" si="416"/>
        <v>#N/A</v>
      </c>
      <c r="Q909" s="21" t="e">
        <f t="shared" si="417"/>
        <v>#N/A</v>
      </c>
      <c r="R909" s="21" t="e">
        <f t="shared" si="418"/>
        <v>#N/A</v>
      </c>
      <c r="S909" s="21" t="e">
        <f t="shared" si="419"/>
        <v>#N/A</v>
      </c>
      <c r="T909" s="29" t="e">
        <f t="shared" si="412"/>
        <v>#N/A</v>
      </c>
      <c r="U909" s="34">
        <f t="shared" si="420"/>
        <v>0</v>
      </c>
      <c r="V909" s="16">
        <f t="shared" ca="1" si="423"/>
        <v>44139</v>
      </c>
      <c r="W909" s="56">
        <f t="shared" ca="1" si="424"/>
        <v>10</v>
      </c>
      <c r="X909" s="56">
        <f t="shared" ca="1" si="425"/>
        <v>2020</v>
      </c>
      <c r="Y909" s="55" t="str">
        <f t="shared" ca="1" si="426"/>
        <v>10-2020</v>
      </c>
      <c r="Z909" s="51">
        <f ca="1">IFERROR(VLOOKUP(Y909,IPC!$E$2:$F$1745,2,0),IPC!$H$1)</f>
        <v>138.32155800000001</v>
      </c>
      <c r="AA909" s="48">
        <f t="shared" si="421"/>
        <v>1</v>
      </c>
      <c r="AB909" s="48">
        <f t="shared" si="422"/>
        <v>1900</v>
      </c>
      <c r="AC909" s="32" t="str">
        <f t="shared" si="427"/>
        <v>1-1900</v>
      </c>
      <c r="AD909" s="50">
        <f>IFERROR(VLOOKUP(AC909,IPC!$E$2:$F$1745,2,0),IPC!$H$1)</f>
        <v>138.32155800000001</v>
      </c>
    </row>
    <row r="910" spans="10:30" x14ac:dyDescent="0.25">
      <c r="J910" s="44" t="str">
        <f t="shared" si="410"/>
        <v/>
      </c>
      <c r="K910" s="33" t="str">
        <f t="shared" ca="1" si="414"/>
        <v/>
      </c>
      <c r="L910" s="108">
        <f t="shared" ca="1" si="413"/>
        <v>0</v>
      </c>
      <c r="M910" s="44" t="str">
        <f t="shared" si="411"/>
        <v/>
      </c>
      <c r="N910" s="45" t="str">
        <f t="shared" ca="1" si="415"/>
        <v/>
      </c>
      <c r="O910" s="108">
        <f t="shared" si="409"/>
        <v>0</v>
      </c>
      <c r="P910" s="21" t="e">
        <f t="shared" si="416"/>
        <v>#N/A</v>
      </c>
      <c r="Q910" s="21" t="e">
        <f t="shared" si="417"/>
        <v>#N/A</v>
      </c>
      <c r="R910" s="21" t="e">
        <f t="shared" si="418"/>
        <v>#N/A</v>
      </c>
      <c r="S910" s="21" t="e">
        <f t="shared" si="419"/>
        <v>#N/A</v>
      </c>
      <c r="T910" s="29" t="e">
        <f t="shared" si="412"/>
        <v>#N/A</v>
      </c>
      <c r="U910" s="34">
        <f t="shared" si="420"/>
        <v>0</v>
      </c>
      <c r="V910" s="16">
        <f t="shared" ca="1" si="423"/>
        <v>44139</v>
      </c>
      <c r="W910" s="56">
        <f t="shared" ca="1" si="424"/>
        <v>10</v>
      </c>
      <c r="X910" s="56">
        <f t="shared" ca="1" si="425"/>
        <v>2020</v>
      </c>
      <c r="Y910" s="55" t="str">
        <f t="shared" ca="1" si="426"/>
        <v>10-2020</v>
      </c>
      <c r="Z910" s="51">
        <f ca="1">IFERROR(VLOOKUP(Y910,IPC!$E$2:$F$1745,2,0),IPC!$H$1)</f>
        <v>138.32155800000001</v>
      </c>
      <c r="AA910" s="48">
        <f t="shared" si="421"/>
        <v>1</v>
      </c>
      <c r="AB910" s="48">
        <f t="shared" si="422"/>
        <v>1900</v>
      </c>
      <c r="AC910" s="32" t="str">
        <f t="shared" si="427"/>
        <v>1-1900</v>
      </c>
      <c r="AD910" s="50">
        <f>IFERROR(VLOOKUP(AC910,IPC!$E$2:$F$1745,2,0),IPC!$H$1)</f>
        <v>138.32155800000001</v>
      </c>
    </row>
    <row r="911" spans="10:30" x14ac:dyDescent="0.25">
      <c r="J911" s="44" t="str">
        <f t="shared" si="410"/>
        <v/>
      </c>
      <c r="K911" s="33" t="str">
        <f t="shared" ca="1" si="414"/>
        <v/>
      </c>
      <c r="L911" s="108">
        <f t="shared" ca="1" si="413"/>
        <v>0</v>
      </c>
      <c r="M911" s="44" t="str">
        <f t="shared" si="411"/>
        <v/>
      </c>
      <c r="N911" s="45" t="str">
        <f t="shared" ca="1" si="415"/>
        <v/>
      </c>
      <c r="O911" s="108">
        <f t="shared" si="409"/>
        <v>0</v>
      </c>
      <c r="P911" s="21" t="e">
        <f t="shared" si="416"/>
        <v>#N/A</v>
      </c>
      <c r="Q911" s="21" t="e">
        <f t="shared" si="417"/>
        <v>#N/A</v>
      </c>
      <c r="R911" s="21" t="e">
        <f t="shared" si="418"/>
        <v>#N/A</v>
      </c>
      <c r="S911" s="21" t="e">
        <f t="shared" si="419"/>
        <v>#N/A</v>
      </c>
      <c r="T911" s="29" t="e">
        <f t="shared" si="412"/>
        <v>#N/A</v>
      </c>
      <c r="U911" s="34">
        <f t="shared" si="420"/>
        <v>0</v>
      </c>
      <c r="V911" s="16">
        <f t="shared" ca="1" si="423"/>
        <v>44139</v>
      </c>
      <c r="W911" s="56">
        <f t="shared" ca="1" si="424"/>
        <v>10</v>
      </c>
      <c r="X911" s="56">
        <f t="shared" ca="1" si="425"/>
        <v>2020</v>
      </c>
      <c r="Y911" s="55" t="str">
        <f t="shared" ca="1" si="426"/>
        <v>10-2020</v>
      </c>
      <c r="Z911" s="51">
        <f ca="1">IFERROR(VLOOKUP(Y911,IPC!$E$2:$F$1745,2,0),IPC!$H$1)</f>
        <v>138.32155800000001</v>
      </c>
      <c r="AA911" s="48">
        <f t="shared" si="421"/>
        <v>1</v>
      </c>
      <c r="AB911" s="48">
        <f t="shared" si="422"/>
        <v>1900</v>
      </c>
      <c r="AC911" s="32" t="str">
        <f t="shared" si="427"/>
        <v>1-1900</v>
      </c>
      <c r="AD911" s="50">
        <f>IFERROR(VLOOKUP(AC911,IPC!$E$2:$F$1745,2,0),IPC!$H$1)</f>
        <v>138.32155800000001</v>
      </c>
    </row>
    <row r="912" spans="10:30" x14ac:dyDescent="0.25">
      <c r="J912" s="44" t="str">
        <f t="shared" si="410"/>
        <v/>
      </c>
      <c r="K912" s="33" t="str">
        <f t="shared" ca="1" si="414"/>
        <v/>
      </c>
      <c r="L912" s="108">
        <f t="shared" ca="1" si="413"/>
        <v>0</v>
      </c>
      <c r="M912" s="44" t="str">
        <f t="shared" si="411"/>
        <v/>
      </c>
      <c r="N912" s="45" t="str">
        <f t="shared" ca="1" si="415"/>
        <v/>
      </c>
      <c r="O912" s="108">
        <f t="shared" si="409"/>
        <v>0</v>
      </c>
      <c r="P912" s="21" t="e">
        <f t="shared" si="416"/>
        <v>#N/A</v>
      </c>
      <c r="Q912" s="21" t="e">
        <f t="shared" si="417"/>
        <v>#N/A</v>
      </c>
      <c r="R912" s="21" t="e">
        <f t="shared" si="418"/>
        <v>#N/A</v>
      </c>
      <c r="S912" s="21" t="e">
        <f t="shared" si="419"/>
        <v>#N/A</v>
      </c>
      <c r="T912" s="29" t="e">
        <f t="shared" si="412"/>
        <v>#N/A</v>
      </c>
      <c r="U912" s="34">
        <f t="shared" si="420"/>
        <v>0</v>
      </c>
      <c r="V912" s="16">
        <f t="shared" ca="1" si="423"/>
        <v>44139</v>
      </c>
      <c r="W912" s="56">
        <f t="shared" ca="1" si="424"/>
        <v>10</v>
      </c>
      <c r="X912" s="56">
        <f t="shared" ca="1" si="425"/>
        <v>2020</v>
      </c>
      <c r="Y912" s="55" t="str">
        <f t="shared" ca="1" si="426"/>
        <v>10-2020</v>
      </c>
      <c r="Z912" s="51">
        <f ca="1">IFERROR(VLOOKUP(Y912,IPC!$E$2:$F$1745,2,0),IPC!$H$1)</f>
        <v>138.32155800000001</v>
      </c>
      <c r="AA912" s="48">
        <f t="shared" si="421"/>
        <v>1</v>
      </c>
      <c r="AB912" s="48">
        <f t="shared" si="422"/>
        <v>1900</v>
      </c>
      <c r="AC912" s="32" t="str">
        <f t="shared" si="427"/>
        <v>1-1900</v>
      </c>
      <c r="AD912" s="50">
        <f>IFERROR(VLOOKUP(AC912,IPC!$E$2:$F$1745,2,0),IPC!$H$1)</f>
        <v>138.32155800000001</v>
      </c>
    </row>
    <row r="913" spans="10:30" x14ac:dyDescent="0.25">
      <c r="J913" s="44" t="str">
        <f t="shared" si="410"/>
        <v/>
      </c>
      <c r="K913" s="33" t="str">
        <f t="shared" ca="1" si="414"/>
        <v/>
      </c>
      <c r="L913" s="108">
        <f t="shared" ca="1" si="413"/>
        <v>0</v>
      </c>
      <c r="M913" s="44" t="str">
        <f t="shared" si="411"/>
        <v/>
      </c>
      <c r="N913" s="45" t="str">
        <f t="shared" ca="1" si="415"/>
        <v/>
      </c>
      <c r="O913" s="108">
        <f t="shared" si="409"/>
        <v>0</v>
      </c>
      <c r="P913" s="21" t="e">
        <f t="shared" si="416"/>
        <v>#N/A</v>
      </c>
      <c r="Q913" s="21" t="e">
        <f t="shared" si="417"/>
        <v>#N/A</v>
      </c>
      <c r="R913" s="21" t="e">
        <f t="shared" si="418"/>
        <v>#N/A</v>
      </c>
      <c r="S913" s="21" t="e">
        <f t="shared" si="419"/>
        <v>#N/A</v>
      </c>
      <c r="T913" s="29" t="e">
        <f t="shared" si="412"/>
        <v>#N/A</v>
      </c>
      <c r="U913" s="34">
        <f t="shared" si="420"/>
        <v>0</v>
      </c>
      <c r="V913" s="16">
        <f t="shared" ca="1" si="423"/>
        <v>44139</v>
      </c>
      <c r="W913" s="56">
        <f t="shared" ca="1" si="424"/>
        <v>10</v>
      </c>
      <c r="X913" s="56">
        <f t="shared" ca="1" si="425"/>
        <v>2020</v>
      </c>
      <c r="Y913" s="55" t="str">
        <f t="shared" ca="1" si="426"/>
        <v>10-2020</v>
      </c>
      <c r="Z913" s="51">
        <f ca="1">IFERROR(VLOOKUP(Y913,IPC!$E$2:$F$1745,2,0),IPC!$H$1)</f>
        <v>138.32155800000001</v>
      </c>
      <c r="AA913" s="48">
        <f t="shared" si="421"/>
        <v>1</v>
      </c>
      <c r="AB913" s="48">
        <f t="shared" si="422"/>
        <v>1900</v>
      </c>
      <c r="AC913" s="32" t="str">
        <f t="shared" si="427"/>
        <v>1-1900</v>
      </c>
      <c r="AD913" s="50">
        <f>IFERROR(VLOOKUP(AC913,IPC!$E$2:$F$1745,2,0),IPC!$H$1)</f>
        <v>138.32155800000001</v>
      </c>
    </row>
    <row r="914" spans="10:30" x14ac:dyDescent="0.25">
      <c r="J914" s="44" t="str">
        <f t="shared" si="410"/>
        <v/>
      </c>
      <c r="K914" s="33" t="str">
        <f t="shared" ca="1" si="414"/>
        <v/>
      </c>
      <c r="L914" s="108">
        <f t="shared" ca="1" si="413"/>
        <v>0</v>
      </c>
      <c r="M914" s="44" t="str">
        <f t="shared" si="411"/>
        <v/>
      </c>
      <c r="N914" s="45" t="str">
        <f t="shared" ca="1" si="415"/>
        <v/>
      </c>
      <c r="O914" s="108">
        <f t="shared" si="409"/>
        <v>0</v>
      </c>
      <c r="P914" s="21" t="e">
        <f t="shared" si="416"/>
        <v>#N/A</v>
      </c>
      <c r="Q914" s="21" t="e">
        <f t="shared" si="417"/>
        <v>#N/A</v>
      </c>
      <c r="R914" s="21" t="e">
        <f t="shared" si="418"/>
        <v>#N/A</v>
      </c>
      <c r="S914" s="21" t="e">
        <f t="shared" si="419"/>
        <v>#N/A</v>
      </c>
      <c r="T914" s="29" t="e">
        <f t="shared" si="412"/>
        <v>#N/A</v>
      </c>
      <c r="U914" s="34">
        <f t="shared" si="420"/>
        <v>0</v>
      </c>
      <c r="V914" s="16">
        <f t="shared" ca="1" si="423"/>
        <v>44139</v>
      </c>
      <c r="W914" s="56">
        <f t="shared" ca="1" si="424"/>
        <v>10</v>
      </c>
      <c r="X914" s="56">
        <f t="shared" ca="1" si="425"/>
        <v>2020</v>
      </c>
      <c r="Y914" s="55" t="str">
        <f t="shared" ca="1" si="426"/>
        <v>10-2020</v>
      </c>
      <c r="Z914" s="51">
        <f ca="1">IFERROR(VLOOKUP(Y914,IPC!$E$2:$F$1745,2,0),IPC!$H$1)</f>
        <v>138.32155800000001</v>
      </c>
      <c r="AA914" s="48">
        <f t="shared" si="421"/>
        <v>1</v>
      </c>
      <c r="AB914" s="48">
        <f t="shared" si="422"/>
        <v>1900</v>
      </c>
      <c r="AC914" s="32" t="str">
        <f t="shared" si="427"/>
        <v>1-1900</v>
      </c>
      <c r="AD914" s="50">
        <f>IFERROR(VLOOKUP(AC914,IPC!$E$2:$F$1745,2,0),IPC!$H$1)</f>
        <v>138.32155800000001</v>
      </c>
    </row>
    <row r="915" spans="10:30" x14ac:dyDescent="0.25">
      <c r="J915" s="44" t="str">
        <f t="shared" si="410"/>
        <v/>
      </c>
      <c r="K915" s="33" t="str">
        <f t="shared" ca="1" si="414"/>
        <v/>
      </c>
      <c r="L915" s="108">
        <f t="shared" ca="1" si="413"/>
        <v>0</v>
      </c>
      <c r="M915" s="44" t="str">
        <f t="shared" si="411"/>
        <v/>
      </c>
      <c r="N915" s="45" t="str">
        <f t="shared" ca="1" si="415"/>
        <v/>
      </c>
      <c r="O915" s="108">
        <f t="shared" si="409"/>
        <v>0</v>
      </c>
      <c r="P915" s="21" t="e">
        <f t="shared" si="416"/>
        <v>#N/A</v>
      </c>
      <c r="Q915" s="21" t="e">
        <f t="shared" si="417"/>
        <v>#N/A</v>
      </c>
      <c r="R915" s="21" t="e">
        <f t="shared" si="418"/>
        <v>#N/A</v>
      </c>
      <c r="S915" s="21" t="e">
        <f t="shared" si="419"/>
        <v>#N/A</v>
      </c>
      <c r="T915" s="29" t="e">
        <f t="shared" si="412"/>
        <v>#N/A</v>
      </c>
      <c r="U915" s="34">
        <f t="shared" si="420"/>
        <v>0</v>
      </c>
      <c r="V915" s="16">
        <f t="shared" ca="1" si="423"/>
        <v>44139</v>
      </c>
      <c r="W915" s="56">
        <f t="shared" ca="1" si="424"/>
        <v>10</v>
      </c>
      <c r="X915" s="56">
        <f t="shared" ca="1" si="425"/>
        <v>2020</v>
      </c>
      <c r="Y915" s="55" t="str">
        <f t="shared" ca="1" si="426"/>
        <v>10-2020</v>
      </c>
      <c r="Z915" s="51">
        <f ca="1">IFERROR(VLOOKUP(Y915,IPC!$E$2:$F$1745,2,0),IPC!$H$1)</f>
        <v>138.32155800000001</v>
      </c>
      <c r="AA915" s="48">
        <f t="shared" si="421"/>
        <v>1</v>
      </c>
      <c r="AB915" s="48">
        <f t="shared" si="422"/>
        <v>1900</v>
      </c>
      <c r="AC915" s="32" t="str">
        <f t="shared" si="427"/>
        <v>1-1900</v>
      </c>
      <c r="AD915" s="50">
        <f>IFERROR(VLOOKUP(AC915,IPC!$E$2:$F$1745,2,0),IPC!$H$1)</f>
        <v>138.32155800000001</v>
      </c>
    </row>
    <row r="916" spans="10:30" x14ac:dyDescent="0.25">
      <c r="J916" s="44" t="str">
        <f t="shared" si="410"/>
        <v/>
      </c>
      <c r="K916" s="33" t="str">
        <f t="shared" ca="1" si="414"/>
        <v/>
      </c>
      <c r="L916" s="108">
        <f t="shared" ca="1" si="413"/>
        <v>0</v>
      </c>
      <c r="M916" s="44" t="str">
        <f t="shared" si="411"/>
        <v/>
      </c>
      <c r="N916" s="45" t="str">
        <f t="shared" ca="1" si="415"/>
        <v/>
      </c>
      <c r="O916" s="108">
        <f t="shared" ref="O916:O979" si="428">+IF(M916="Provisión contable",N916,0)</f>
        <v>0</v>
      </c>
      <c r="P916" s="21" t="e">
        <f t="shared" si="416"/>
        <v>#N/A</v>
      </c>
      <c r="Q916" s="21" t="e">
        <f t="shared" si="417"/>
        <v>#N/A</v>
      </c>
      <c r="R916" s="21" t="e">
        <f t="shared" si="418"/>
        <v>#N/A</v>
      </c>
      <c r="S916" s="21" t="e">
        <f t="shared" si="419"/>
        <v>#N/A</v>
      </c>
      <c r="T916" s="29" t="e">
        <f t="shared" si="412"/>
        <v>#N/A</v>
      </c>
      <c r="U916" s="34">
        <f t="shared" si="420"/>
        <v>0</v>
      </c>
      <c r="V916" s="16">
        <f t="shared" ca="1" si="423"/>
        <v>44139</v>
      </c>
      <c r="W916" s="56">
        <f t="shared" ca="1" si="424"/>
        <v>10</v>
      </c>
      <c r="X916" s="56">
        <f t="shared" ca="1" si="425"/>
        <v>2020</v>
      </c>
      <c r="Y916" s="55" t="str">
        <f t="shared" ca="1" si="426"/>
        <v>10-2020</v>
      </c>
      <c r="Z916" s="51">
        <f ca="1">IFERROR(VLOOKUP(Y916,IPC!$E$2:$F$1745,2,0),IPC!$H$1)</f>
        <v>138.32155800000001</v>
      </c>
      <c r="AA916" s="48">
        <f t="shared" si="421"/>
        <v>1</v>
      </c>
      <c r="AB916" s="48">
        <f t="shared" si="422"/>
        <v>1900</v>
      </c>
      <c r="AC916" s="32" t="str">
        <f t="shared" si="427"/>
        <v>1-1900</v>
      </c>
      <c r="AD916" s="50">
        <f>IFERROR(VLOOKUP(AC916,IPC!$E$2:$F$1745,2,0),IPC!$H$1)</f>
        <v>138.32155800000001</v>
      </c>
    </row>
    <row r="917" spans="10:30" x14ac:dyDescent="0.25">
      <c r="J917" s="44" t="str">
        <f t="shared" si="410"/>
        <v/>
      </c>
      <c r="K917" s="33" t="str">
        <f t="shared" ca="1" si="414"/>
        <v/>
      </c>
      <c r="L917" s="108">
        <f t="shared" ca="1" si="413"/>
        <v>0</v>
      </c>
      <c r="M917" s="44" t="str">
        <f t="shared" si="411"/>
        <v/>
      </c>
      <c r="N917" s="45" t="str">
        <f t="shared" ca="1" si="415"/>
        <v/>
      </c>
      <c r="O917" s="108">
        <f t="shared" si="428"/>
        <v>0</v>
      </c>
      <c r="P917" s="21" t="e">
        <f t="shared" si="416"/>
        <v>#N/A</v>
      </c>
      <c r="Q917" s="21" t="e">
        <f t="shared" si="417"/>
        <v>#N/A</v>
      </c>
      <c r="R917" s="21" t="e">
        <f t="shared" si="418"/>
        <v>#N/A</v>
      </c>
      <c r="S917" s="21" t="e">
        <f t="shared" si="419"/>
        <v>#N/A</v>
      </c>
      <c r="T917" s="29" t="e">
        <f t="shared" si="412"/>
        <v>#N/A</v>
      </c>
      <c r="U917" s="34">
        <f t="shared" si="420"/>
        <v>0</v>
      </c>
      <c r="V917" s="16">
        <f t="shared" ca="1" si="423"/>
        <v>44139</v>
      </c>
      <c r="W917" s="56">
        <f t="shared" ca="1" si="424"/>
        <v>10</v>
      </c>
      <c r="X917" s="56">
        <f t="shared" ca="1" si="425"/>
        <v>2020</v>
      </c>
      <c r="Y917" s="55" t="str">
        <f t="shared" ca="1" si="426"/>
        <v>10-2020</v>
      </c>
      <c r="Z917" s="51">
        <f ca="1">IFERROR(VLOOKUP(Y917,IPC!$E$2:$F$1745,2,0),IPC!$H$1)</f>
        <v>138.32155800000001</v>
      </c>
      <c r="AA917" s="48">
        <f t="shared" si="421"/>
        <v>1</v>
      </c>
      <c r="AB917" s="48">
        <f t="shared" si="422"/>
        <v>1900</v>
      </c>
      <c r="AC917" s="32" t="str">
        <f t="shared" si="427"/>
        <v>1-1900</v>
      </c>
      <c r="AD917" s="50">
        <f>IFERROR(VLOOKUP(AC917,IPC!$E$2:$F$1745,2,0),IPC!$H$1)</f>
        <v>138.32155800000001</v>
      </c>
    </row>
    <row r="918" spans="10:30" x14ac:dyDescent="0.25">
      <c r="J918" s="44" t="str">
        <f t="shared" si="410"/>
        <v/>
      </c>
      <c r="K918" s="33" t="str">
        <f t="shared" ca="1" si="414"/>
        <v/>
      </c>
      <c r="L918" s="108">
        <f t="shared" ca="1" si="413"/>
        <v>0</v>
      </c>
      <c r="M918" s="44" t="str">
        <f t="shared" si="411"/>
        <v/>
      </c>
      <c r="N918" s="45" t="str">
        <f t="shared" ca="1" si="415"/>
        <v/>
      </c>
      <c r="O918" s="108">
        <f t="shared" si="428"/>
        <v>0</v>
      </c>
      <c r="P918" s="21" t="e">
        <f t="shared" si="416"/>
        <v>#N/A</v>
      </c>
      <c r="Q918" s="21" t="e">
        <f t="shared" si="417"/>
        <v>#N/A</v>
      </c>
      <c r="R918" s="21" t="e">
        <f t="shared" si="418"/>
        <v>#N/A</v>
      </c>
      <c r="S918" s="21" t="e">
        <f t="shared" si="419"/>
        <v>#N/A</v>
      </c>
      <c r="T918" s="29" t="e">
        <f t="shared" si="412"/>
        <v>#N/A</v>
      </c>
      <c r="U918" s="34">
        <f t="shared" si="420"/>
        <v>0</v>
      </c>
      <c r="V918" s="16">
        <f t="shared" ca="1" si="423"/>
        <v>44139</v>
      </c>
      <c r="W918" s="56">
        <f t="shared" ca="1" si="424"/>
        <v>10</v>
      </c>
      <c r="X918" s="56">
        <f t="shared" ca="1" si="425"/>
        <v>2020</v>
      </c>
      <c r="Y918" s="55" t="str">
        <f t="shared" ca="1" si="426"/>
        <v>10-2020</v>
      </c>
      <c r="Z918" s="51">
        <f ca="1">IFERROR(VLOOKUP(Y918,IPC!$E$2:$F$1745,2,0),IPC!$H$1)</f>
        <v>138.32155800000001</v>
      </c>
      <c r="AA918" s="48">
        <f t="shared" si="421"/>
        <v>1</v>
      </c>
      <c r="AB918" s="48">
        <f t="shared" si="422"/>
        <v>1900</v>
      </c>
      <c r="AC918" s="32" t="str">
        <f t="shared" si="427"/>
        <v>1-1900</v>
      </c>
      <c r="AD918" s="50">
        <f>IFERROR(VLOOKUP(AC918,IPC!$E$2:$F$1745,2,0),IPC!$H$1)</f>
        <v>138.32155800000001</v>
      </c>
    </row>
    <row r="919" spans="10:30" x14ac:dyDescent="0.25">
      <c r="J919" s="44" t="str">
        <f t="shared" si="410"/>
        <v/>
      </c>
      <c r="K919" s="33" t="str">
        <f t="shared" ca="1" si="414"/>
        <v/>
      </c>
      <c r="L919" s="108">
        <f t="shared" ca="1" si="413"/>
        <v>0</v>
      </c>
      <c r="M919" s="44" t="str">
        <f t="shared" si="411"/>
        <v/>
      </c>
      <c r="N919" s="45" t="str">
        <f t="shared" ca="1" si="415"/>
        <v/>
      </c>
      <c r="O919" s="108">
        <f t="shared" si="428"/>
        <v>0</v>
      </c>
      <c r="P919" s="21" t="e">
        <f t="shared" si="416"/>
        <v>#N/A</v>
      </c>
      <c r="Q919" s="21" t="e">
        <f t="shared" si="417"/>
        <v>#N/A</v>
      </c>
      <c r="R919" s="21" t="e">
        <f t="shared" si="418"/>
        <v>#N/A</v>
      </c>
      <c r="S919" s="21" t="e">
        <f t="shared" si="419"/>
        <v>#N/A</v>
      </c>
      <c r="T919" s="29" t="e">
        <f t="shared" si="412"/>
        <v>#N/A</v>
      </c>
      <c r="U919" s="34">
        <f t="shared" si="420"/>
        <v>0</v>
      </c>
      <c r="V919" s="16">
        <f t="shared" ca="1" si="423"/>
        <v>44139</v>
      </c>
      <c r="W919" s="56">
        <f t="shared" ca="1" si="424"/>
        <v>10</v>
      </c>
      <c r="X919" s="56">
        <f t="shared" ca="1" si="425"/>
        <v>2020</v>
      </c>
      <c r="Y919" s="55" t="str">
        <f t="shared" ca="1" si="426"/>
        <v>10-2020</v>
      </c>
      <c r="Z919" s="51">
        <f ca="1">IFERROR(VLOOKUP(Y919,IPC!$E$2:$F$1745,2,0),IPC!$H$1)</f>
        <v>138.32155800000001</v>
      </c>
      <c r="AA919" s="48">
        <f t="shared" si="421"/>
        <v>1</v>
      </c>
      <c r="AB919" s="48">
        <f t="shared" si="422"/>
        <v>1900</v>
      </c>
      <c r="AC919" s="32" t="str">
        <f t="shared" si="427"/>
        <v>1-1900</v>
      </c>
      <c r="AD919" s="50">
        <f>IFERROR(VLOOKUP(AC919,IPC!$E$2:$F$1745,2,0),IPC!$H$1)</f>
        <v>138.32155800000001</v>
      </c>
    </row>
    <row r="920" spans="10:30" x14ac:dyDescent="0.25">
      <c r="J920" s="44" t="str">
        <f t="shared" ref="J920:J983" si="429">IFERROR(IF(T932&gt;0.5,"ALTA",IF(AND(T932&gt;0.25,T932&lt;=0.5),"MEDIA",IF(AND(T932&gt;=0.1,T932&lt;=0.25),"BAJA",IF(AND(T932&lt;0.1),"REMOTA")))),"")</f>
        <v/>
      </c>
      <c r="K920" s="33" t="str">
        <f t="shared" ca="1" si="414"/>
        <v/>
      </c>
      <c r="L920" s="108">
        <f t="shared" ca="1" si="413"/>
        <v>0</v>
      </c>
      <c r="M920" s="44" t="str">
        <f t="shared" ref="M920:M983" si="430">IFERROR(IF(T932&gt;50%,"Provisión contable",IF(T932&lt;=10%,"No se registra","Cuentas de orden")),"")</f>
        <v/>
      </c>
      <c r="N920" s="45" t="str">
        <f t="shared" ca="1" si="415"/>
        <v/>
      </c>
      <c r="O920" s="108">
        <f t="shared" si="428"/>
        <v>0</v>
      </c>
      <c r="P920" s="21" t="e">
        <f t="shared" si="416"/>
        <v>#N/A</v>
      </c>
      <c r="Q920" s="21" t="e">
        <f t="shared" si="417"/>
        <v>#N/A</v>
      </c>
      <c r="R920" s="21" t="e">
        <f t="shared" si="418"/>
        <v>#N/A</v>
      </c>
      <c r="S920" s="21" t="e">
        <f t="shared" si="419"/>
        <v>#N/A</v>
      </c>
      <c r="T920" s="29" t="e">
        <f t="shared" si="412"/>
        <v>#N/A</v>
      </c>
      <c r="U920" s="34">
        <f t="shared" si="420"/>
        <v>0</v>
      </c>
      <c r="V920" s="16">
        <f t="shared" ca="1" si="423"/>
        <v>44139</v>
      </c>
      <c r="W920" s="56">
        <f t="shared" ca="1" si="424"/>
        <v>10</v>
      </c>
      <c r="X920" s="56">
        <f t="shared" ca="1" si="425"/>
        <v>2020</v>
      </c>
      <c r="Y920" s="55" t="str">
        <f t="shared" ca="1" si="426"/>
        <v>10-2020</v>
      </c>
      <c r="Z920" s="51">
        <f ca="1">IFERROR(VLOOKUP(Y920,IPC!$E$2:$F$1745,2,0),IPC!$H$1)</f>
        <v>138.32155800000001</v>
      </c>
      <c r="AA920" s="48">
        <f t="shared" si="421"/>
        <v>1</v>
      </c>
      <c r="AB920" s="48">
        <f t="shared" si="422"/>
        <v>1900</v>
      </c>
      <c r="AC920" s="32" t="str">
        <f t="shared" si="427"/>
        <v>1-1900</v>
      </c>
      <c r="AD920" s="50">
        <f>IFERROR(VLOOKUP(AC920,IPC!$E$2:$F$1745,2,0),IPC!$H$1)</f>
        <v>138.32155800000001</v>
      </c>
    </row>
    <row r="921" spans="10:30" x14ac:dyDescent="0.25">
      <c r="J921" s="44" t="str">
        <f t="shared" si="429"/>
        <v/>
      </c>
      <c r="K921" s="33" t="str">
        <f t="shared" ca="1" si="414"/>
        <v/>
      </c>
      <c r="L921" s="108">
        <f t="shared" ca="1" si="413"/>
        <v>0</v>
      </c>
      <c r="M921" s="44" t="str">
        <f t="shared" si="430"/>
        <v/>
      </c>
      <c r="N921" s="45" t="str">
        <f t="shared" ca="1" si="415"/>
        <v/>
      </c>
      <c r="O921" s="108">
        <f t="shared" si="428"/>
        <v>0</v>
      </c>
      <c r="P921" s="21" t="e">
        <f t="shared" si="416"/>
        <v>#N/A</v>
      </c>
      <c r="Q921" s="21" t="e">
        <f t="shared" si="417"/>
        <v>#N/A</v>
      </c>
      <c r="R921" s="21" t="e">
        <f t="shared" si="418"/>
        <v>#N/A</v>
      </c>
      <c r="S921" s="21" t="e">
        <f t="shared" si="419"/>
        <v>#N/A</v>
      </c>
      <c r="T921" s="29" t="e">
        <f t="shared" si="412"/>
        <v>#N/A</v>
      </c>
      <c r="U921" s="34">
        <f t="shared" si="420"/>
        <v>0</v>
      </c>
      <c r="V921" s="16">
        <f t="shared" ca="1" si="423"/>
        <v>44139</v>
      </c>
      <c r="W921" s="56">
        <f t="shared" ca="1" si="424"/>
        <v>10</v>
      </c>
      <c r="X921" s="56">
        <f t="shared" ca="1" si="425"/>
        <v>2020</v>
      </c>
      <c r="Y921" s="55" t="str">
        <f t="shared" ca="1" si="426"/>
        <v>10-2020</v>
      </c>
      <c r="Z921" s="51">
        <f ca="1">IFERROR(VLOOKUP(Y921,IPC!$E$2:$F$1745,2,0),IPC!$H$1)</f>
        <v>138.32155800000001</v>
      </c>
      <c r="AA921" s="48">
        <f t="shared" si="421"/>
        <v>1</v>
      </c>
      <c r="AB921" s="48">
        <f t="shared" si="422"/>
        <v>1900</v>
      </c>
      <c r="AC921" s="32" t="str">
        <f t="shared" si="427"/>
        <v>1-1900</v>
      </c>
      <c r="AD921" s="50">
        <f>IFERROR(VLOOKUP(AC921,IPC!$E$2:$F$1745,2,0),IPC!$H$1)</f>
        <v>138.32155800000001</v>
      </c>
    </row>
    <row r="922" spans="10:30" x14ac:dyDescent="0.25">
      <c r="J922" s="44" t="str">
        <f t="shared" si="429"/>
        <v/>
      </c>
      <c r="K922" s="33" t="str">
        <f t="shared" ca="1" si="414"/>
        <v/>
      </c>
      <c r="L922" s="108">
        <f t="shared" ca="1" si="413"/>
        <v>0</v>
      </c>
      <c r="M922" s="44" t="str">
        <f t="shared" si="430"/>
        <v/>
      </c>
      <c r="N922" s="45" t="str">
        <f t="shared" ca="1" si="415"/>
        <v/>
      </c>
      <c r="O922" s="108">
        <f t="shared" si="428"/>
        <v>0</v>
      </c>
      <c r="P922" s="21" t="e">
        <f t="shared" si="416"/>
        <v>#N/A</v>
      </c>
      <c r="Q922" s="21" t="e">
        <f t="shared" si="417"/>
        <v>#N/A</v>
      </c>
      <c r="R922" s="21" t="e">
        <f t="shared" si="418"/>
        <v>#N/A</v>
      </c>
      <c r="S922" s="21" t="e">
        <f t="shared" si="419"/>
        <v>#N/A</v>
      </c>
      <c r="T922" s="29" t="e">
        <f t="shared" si="412"/>
        <v>#N/A</v>
      </c>
      <c r="U922" s="34">
        <f t="shared" si="420"/>
        <v>0</v>
      </c>
      <c r="V922" s="16">
        <f t="shared" ca="1" si="423"/>
        <v>44139</v>
      </c>
      <c r="W922" s="56">
        <f t="shared" ca="1" si="424"/>
        <v>10</v>
      </c>
      <c r="X922" s="56">
        <f t="shared" ca="1" si="425"/>
        <v>2020</v>
      </c>
      <c r="Y922" s="55" t="str">
        <f t="shared" ca="1" si="426"/>
        <v>10-2020</v>
      </c>
      <c r="Z922" s="51">
        <f ca="1">IFERROR(VLOOKUP(Y922,IPC!$E$2:$F$1745,2,0),IPC!$H$1)</f>
        <v>138.32155800000001</v>
      </c>
      <c r="AA922" s="48">
        <f t="shared" si="421"/>
        <v>1</v>
      </c>
      <c r="AB922" s="48">
        <f t="shared" si="422"/>
        <v>1900</v>
      </c>
      <c r="AC922" s="32" t="str">
        <f t="shared" si="427"/>
        <v>1-1900</v>
      </c>
      <c r="AD922" s="50">
        <f>IFERROR(VLOOKUP(AC922,IPC!$E$2:$F$1745,2,0),IPC!$H$1)</f>
        <v>138.32155800000001</v>
      </c>
    </row>
    <row r="923" spans="10:30" x14ac:dyDescent="0.25">
      <c r="J923" s="44" t="str">
        <f t="shared" si="429"/>
        <v/>
      </c>
      <c r="K923" s="33" t="str">
        <f t="shared" ca="1" si="414"/>
        <v/>
      </c>
      <c r="L923" s="108">
        <f t="shared" ca="1" si="413"/>
        <v>0</v>
      </c>
      <c r="M923" s="44" t="str">
        <f t="shared" si="430"/>
        <v/>
      </c>
      <c r="N923" s="45" t="str">
        <f t="shared" ca="1" si="415"/>
        <v/>
      </c>
      <c r="O923" s="108">
        <f t="shared" si="428"/>
        <v>0</v>
      </c>
      <c r="P923" s="21" t="e">
        <f t="shared" si="416"/>
        <v>#N/A</v>
      </c>
      <c r="Q923" s="21" t="e">
        <f t="shared" si="417"/>
        <v>#N/A</v>
      </c>
      <c r="R923" s="21" t="e">
        <f t="shared" si="418"/>
        <v>#N/A</v>
      </c>
      <c r="S923" s="21" t="e">
        <f t="shared" si="419"/>
        <v>#N/A</v>
      </c>
      <c r="T923" s="29" t="e">
        <f t="shared" si="412"/>
        <v>#N/A</v>
      </c>
      <c r="U923" s="34">
        <f t="shared" si="420"/>
        <v>0</v>
      </c>
      <c r="V923" s="16">
        <f t="shared" ca="1" si="423"/>
        <v>44139</v>
      </c>
      <c r="W923" s="56">
        <f t="shared" ca="1" si="424"/>
        <v>10</v>
      </c>
      <c r="X923" s="56">
        <f t="shared" ca="1" si="425"/>
        <v>2020</v>
      </c>
      <c r="Y923" s="55" t="str">
        <f t="shared" ca="1" si="426"/>
        <v>10-2020</v>
      </c>
      <c r="Z923" s="51">
        <f ca="1">IFERROR(VLOOKUP(Y923,IPC!$E$2:$F$1745,2,0),IPC!$H$1)</f>
        <v>138.32155800000001</v>
      </c>
      <c r="AA923" s="48">
        <f t="shared" si="421"/>
        <v>1</v>
      </c>
      <c r="AB923" s="48">
        <f t="shared" si="422"/>
        <v>1900</v>
      </c>
      <c r="AC923" s="32" t="str">
        <f t="shared" si="427"/>
        <v>1-1900</v>
      </c>
      <c r="AD923" s="50">
        <f>IFERROR(VLOOKUP(AC923,IPC!$E$2:$F$1745,2,0),IPC!$H$1)</f>
        <v>138.32155800000001</v>
      </c>
    </row>
    <row r="924" spans="10:30" x14ac:dyDescent="0.25">
      <c r="J924" s="44" t="str">
        <f t="shared" si="429"/>
        <v/>
      </c>
      <c r="K924" s="33" t="str">
        <f t="shared" ca="1" si="414"/>
        <v/>
      </c>
      <c r="L924" s="108">
        <f t="shared" ca="1" si="413"/>
        <v>0</v>
      </c>
      <c r="M924" s="44" t="str">
        <f t="shared" si="430"/>
        <v/>
      </c>
      <c r="N924" s="45" t="str">
        <f t="shared" ca="1" si="415"/>
        <v/>
      </c>
      <c r="O924" s="108">
        <f t="shared" si="428"/>
        <v>0</v>
      </c>
      <c r="P924" s="21" t="e">
        <f t="shared" si="416"/>
        <v>#N/A</v>
      </c>
      <c r="Q924" s="21" t="e">
        <f t="shared" si="417"/>
        <v>#N/A</v>
      </c>
      <c r="R924" s="21" t="e">
        <f t="shared" si="418"/>
        <v>#N/A</v>
      </c>
      <c r="S924" s="21" t="e">
        <f t="shared" si="419"/>
        <v>#N/A</v>
      </c>
      <c r="T924" s="29" t="e">
        <f t="shared" si="412"/>
        <v>#N/A</v>
      </c>
      <c r="U924" s="34">
        <f t="shared" si="420"/>
        <v>0</v>
      </c>
      <c r="V924" s="16">
        <f t="shared" ca="1" si="423"/>
        <v>44139</v>
      </c>
      <c r="W924" s="56">
        <f t="shared" ca="1" si="424"/>
        <v>10</v>
      </c>
      <c r="X924" s="56">
        <f t="shared" ca="1" si="425"/>
        <v>2020</v>
      </c>
      <c r="Y924" s="55" t="str">
        <f t="shared" ca="1" si="426"/>
        <v>10-2020</v>
      </c>
      <c r="Z924" s="51">
        <f ca="1">IFERROR(VLOOKUP(Y924,IPC!$E$2:$F$1745,2,0),IPC!$H$1)</f>
        <v>138.32155800000001</v>
      </c>
      <c r="AA924" s="48">
        <f t="shared" si="421"/>
        <v>1</v>
      </c>
      <c r="AB924" s="48">
        <f t="shared" si="422"/>
        <v>1900</v>
      </c>
      <c r="AC924" s="32" t="str">
        <f t="shared" si="427"/>
        <v>1-1900</v>
      </c>
      <c r="AD924" s="50">
        <f>IFERROR(VLOOKUP(AC924,IPC!$E$2:$F$1745,2,0),IPC!$H$1)</f>
        <v>138.32155800000001</v>
      </c>
    </row>
    <row r="925" spans="10:30" x14ac:dyDescent="0.25">
      <c r="J925" s="44" t="str">
        <f t="shared" si="429"/>
        <v/>
      </c>
      <c r="K925" s="33" t="str">
        <f t="shared" ca="1" si="414"/>
        <v/>
      </c>
      <c r="L925" s="108">
        <f t="shared" ca="1" si="413"/>
        <v>0</v>
      </c>
      <c r="M925" s="44" t="str">
        <f t="shared" si="430"/>
        <v/>
      </c>
      <c r="N925" s="45" t="str">
        <f t="shared" ca="1" si="415"/>
        <v/>
      </c>
      <c r="O925" s="108">
        <f t="shared" si="428"/>
        <v>0</v>
      </c>
      <c r="P925" s="21" t="e">
        <f t="shared" si="416"/>
        <v>#N/A</v>
      </c>
      <c r="Q925" s="21" t="e">
        <f t="shared" si="417"/>
        <v>#N/A</v>
      </c>
      <c r="R925" s="21" t="e">
        <f t="shared" si="418"/>
        <v>#N/A</v>
      </c>
      <c r="S925" s="21" t="e">
        <f t="shared" si="419"/>
        <v>#N/A</v>
      </c>
      <c r="T925" s="29" t="e">
        <f t="shared" si="412"/>
        <v>#N/A</v>
      </c>
      <c r="U925" s="34">
        <f t="shared" si="420"/>
        <v>0</v>
      </c>
      <c r="V925" s="16">
        <f t="shared" ca="1" si="423"/>
        <v>44139</v>
      </c>
      <c r="W925" s="56">
        <f t="shared" ca="1" si="424"/>
        <v>10</v>
      </c>
      <c r="X925" s="56">
        <f t="shared" ca="1" si="425"/>
        <v>2020</v>
      </c>
      <c r="Y925" s="55" t="str">
        <f t="shared" ca="1" si="426"/>
        <v>10-2020</v>
      </c>
      <c r="Z925" s="51">
        <f ca="1">IFERROR(VLOOKUP(Y925,IPC!$E$2:$F$1745,2,0),IPC!$H$1)</f>
        <v>138.32155800000001</v>
      </c>
      <c r="AA925" s="48">
        <f t="shared" si="421"/>
        <v>1</v>
      </c>
      <c r="AB925" s="48">
        <f t="shared" si="422"/>
        <v>1900</v>
      </c>
      <c r="AC925" s="32" t="str">
        <f t="shared" si="427"/>
        <v>1-1900</v>
      </c>
      <c r="AD925" s="50">
        <f>IFERROR(VLOOKUP(AC925,IPC!$E$2:$F$1745,2,0),IPC!$H$1)</f>
        <v>138.32155800000001</v>
      </c>
    </row>
    <row r="926" spans="10:30" x14ac:dyDescent="0.25">
      <c r="J926" s="44" t="str">
        <f t="shared" si="429"/>
        <v/>
      </c>
      <c r="K926" s="33" t="str">
        <f t="shared" ca="1" si="414"/>
        <v/>
      </c>
      <c r="L926" s="108">
        <f t="shared" ca="1" si="413"/>
        <v>0</v>
      </c>
      <c r="M926" s="44" t="str">
        <f t="shared" si="430"/>
        <v/>
      </c>
      <c r="N926" s="45" t="str">
        <f t="shared" ca="1" si="415"/>
        <v/>
      </c>
      <c r="O926" s="108">
        <f t="shared" si="428"/>
        <v>0</v>
      </c>
      <c r="P926" s="21" t="e">
        <f t="shared" si="416"/>
        <v>#N/A</v>
      </c>
      <c r="Q926" s="21" t="e">
        <f t="shared" si="417"/>
        <v>#N/A</v>
      </c>
      <c r="R926" s="21" t="e">
        <f t="shared" si="418"/>
        <v>#N/A</v>
      </c>
      <c r="S926" s="21" t="e">
        <f t="shared" si="419"/>
        <v>#N/A</v>
      </c>
      <c r="T926" s="29" t="e">
        <f t="shared" si="412"/>
        <v>#N/A</v>
      </c>
      <c r="U926" s="34">
        <f t="shared" si="420"/>
        <v>0</v>
      </c>
      <c r="V926" s="16">
        <f t="shared" ca="1" si="423"/>
        <v>44139</v>
      </c>
      <c r="W926" s="56">
        <f t="shared" ca="1" si="424"/>
        <v>10</v>
      </c>
      <c r="X926" s="56">
        <f t="shared" ca="1" si="425"/>
        <v>2020</v>
      </c>
      <c r="Y926" s="55" t="str">
        <f t="shared" ca="1" si="426"/>
        <v>10-2020</v>
      </c>
      <c r="Z926" s="51">
        <f ca="1">IFERROR(VLOOKUP(Y926,IPC!$E$2:$F$1745,2,0),IPC!$H$1)</f>
        <v>138.32155800000001</v>
      </c>
      <c r="AA926" s="48">
        <f t="shared" si="421"/>
        <v>1</v>
      </c>
      <c r="AB926" s="48">
        <f t="shared" si="422"/>
        <v>1900</v>
      </c>
      <c r="AC926" s="32" t="str">
        <f t="shared" si="427"/>
        <v>1-1900</v>
      </c>
      <c r="AD926" s="50">
        <f>IFERROR(VLOOKUP(AC926,IPC!$E$2:$F$1745,2,0),IPC!$H$1)</f>
        <v>138.32155800000001</v>
      </c>
    </row>
    <row r="927" spans="10:30" x14ac:dyDescent="0.25">
      <c r="J927" s="44" t="str">
        <f t="shared" si="429"/>
        <v/>
      </c>
      <c r="K927" s="33" t="str">
        <f t="shared" ca="1" si="414"/>
        <v/>
      </c>
      <c r="L927" s="108">
        <f t="shared" ca="1" si="413"/>
        <v>0</v>
      </c>
      <c r="M927" s="44" t="str">
        <f t="shared" si="430"/>
        <v/>
      </c>
      <c r="N927" s="45" t="str">
        <f t="shared" ca="1" si="415"/>
        <v/>
      </c>
      <c r="O927" s="108">
        <f t="shared" si="428"/>
        <v>0</v>
      </c>
      <c r="P927" s="21" t="e">
        <f t="shared" si="416"/>
        <v>#N/A</v>
      </c>
      <c r="Q927" s="21" t="e">
        <f t="shared" si="417"/>
        <v>#N/A</v>
      </c>
      <c r="R927" s="21" t="e">
        <f t="shared" si="418"/>
        <v>#N/A</v>
      </c>
      <c r="S927" s="21" t="e">
        <f t="shared" si="419"/>
        <v>#N/A</v>
      </c>
      <c r="T927" s="29" t="e">
        <f t="shared" si="412"/>
        <v>#N/A</v>
      </c>
      <c r="U927" s="34">
        <f t="shared" si="420"/>
        <v>0</v>
      </c>
      <c r="V927" s="16">
        <f t="shared" ca="1" si="423"/>
        <v>44139</v>
      </c>
      <c r="W927" s="56">
        <f t="shared" ca="1" si="424"/>
        <v>10</v>
      </c>
      <c r="X927" s="56">
        <f t="shared" ca="1" si="425"/>
        <v>2020</v>
      </c>
      <c r="Y927" s="55" t="str">
        <f t="shared" ca="1" si="426"/>
        <v>10-2020</v>
      </c>
      <c r="Z927" s="51">
        <f ca="1">IFERROR(VLOOKUP(Y927,IPC!$E$2:$F$1745,2,0),IPC!$H$1)</f>
        <v>138.32155800000001</v>
      </c>
      <c r="AA927" s="48">
        <f t="shared" si="421"/>
        <v>1</v>
      </c>
      <c r="AB927" s="48">
        <f t="shared" si="422"/>
        <v>1900</v>
      </c>
      <c r="AC927" s="32" t="str">
        <f t="shared" si="427"/>
        <v>1-1900</v>
      </c>
      <c r="AD927" s="50">
        <f>IFERROR(VLOOKUP(AC927,IPC!$E$2:$F$1745,2,0),IPC!$H$1)</f>
        <v>138.32155800000001</v>
      </c>
    </row>
    <row r="928" spans="10:30" x14ac:dyDescent="0.25">
      <c r="J928" s="44" t="str">
        <f t="shared" si="429"/>
        <v/>
      </c>
      <c r="K928" s="33" t="str">
        <f t="shared" ca="1" si="414"/>
        <v/>
      </c>
      <c r="L928" s="108">
        <f t="shared" ca="1" si="413"/>
        <v>0</v>
      </c>
      <c r="M928" s="44" t="str">
        <f t="shared" si="430"/>
        <v/>
      </c>
      <c r="N928" s="45" t="str">
        <f t="shared" ca="1" si="415"/>
        <v/>
      </c>
      <c r="O928" s="108">
        <f t="shared" si="428"/>
        <v>0</v>
      </c>
      <c r="P928" s="21" t="e">
        <f t="shared" si="416"/>
        <v>#N/A</v>
      </c>
      <c r="Q928" s="21" t="e">
        <f t="shared" si="417"/>
        <v>#N/A</v>
      </c>
      <c r="R928" s="21" t="e">
        <f t="shared" si="418"/>
        <v>#N/A</v>
      </c>
      <c r="S928" s="21" t="e">
        <f t="shared" si="419"/>
        <v>#N/A</v>
      </c>
      <c r="T928" s="29" t="e">
        <f t="shared" ref="T928:T991" si="431">+SUMPRODUCT(P928:S928,$P$7:$S$7)/100</f>
        <v>#N/A</v>
      </c>
      <c r="U928" s="34">
        <f t="shared" si="420"/>
        <v>0</v>
      </c>
      <c r="V928" s="16">
        <f t="shared" ca="1" si="423"/>
        <v>44139</v>
      </c>
      <c r="W928" s="56">
        <f t="shared" ca="1" si="424"/>
        <v>10</v>
      </c>
      <c r="X928" s="56">
        <f t="shared" ca="1" si="425"/>
        <v>2020</v>
      </c>
      <c r="Y928" s="55" t="str">
        <f t="shared" ca="1" si="426"/>
        <v>10-2020</v>
      </c>
      <c r="Z928" s="51">
        <f ca="1">IFERROR(VLOOKUP(Y928,IPC!$E$2:$F$1745,2,0),IPC!$H$1)</f>
        <v>138.32155800000001</v>
      </c>
      <c r="AA928" s="48">
        <f t="shared" si="421"/>
        <v>1</v>
      </c>
      <c r="AB928" s="48">
        <f t="shared" si="422"/>
        <v>1900</v>
      </c>
      <c r="AC928" s="32" t="str">
        <f t="shared" si="427"/>
        <v>1-1900</v>
      </c>
      <c r="AD928" s="50">
        <f>IFERROR(VLOOKUP(AC928,IPC!$E$2:$F$1745,2,0),IPC!$H$1)</f>
        <v>138.32155800000001</v>
      </c>
    </row>
    <row r="929" spans="10:30" x14ac:dyDescent="0.25">
      <c r="J929" s="44" t="str">
        <f t="shared" si="429"/>
        <v/>
      </c>
      <c r="K929" s="33" t="str">
        <f t="shared" ca="1" si="414"/>
        <v/>
      </c>
      <c r="L929" s="108">
        <f t="shared" ca="1" si="413"/>
        <v>0</v>
      </c>
      <c r="M929" s="44" t="str">
        <f t="shared" si="430"/>
        <v/>
      </c>
      <c r="N929" s="45" t="str">
        <f t="shared" ca="1" si="415"/>
        <v/>
      </c>
      <c r="O929" s="108">
        <f t="shared" si="428"/>
        <v>0</v>
      </c>
      <c r="P929" s="21" t="e">
        <f t="shared" si="416"/>
        <v>#N/A</v>
      </c>
      <c r="Q929" s="21" t="e">
        <f t="shared" si="417"/>
        <v>#N/A</v>
      </c>
      <c r="R929" s="21" t="e">
        <f t="shared" si="418"/>
        <v>#N/A</v>
      </c>
      <c r="S929" s="21" t="e">
        <f t="shared" si="419"/>
        <v>#N/A</v>
      </c>
      <c r="T929" s="29" t="e">
        <f t="shared" si="431"/>
        <v>#N/A</v>
      </c>
      <c r="U929" s="34">
        <f t="shared" si="420"/>
        <v>0</v>
      </c>
      <c r="V929" s="16">
        <f t="shared" ca="1" si="423"/>
        <v>44139</v>
      </c>
      <c r="W929" s="56">
        <f t="shared" ca="1" si="424"/>
        <v>10</v>
      </c>
      <c r="X929" s="56">
        <f t="shared" ca="1" si="425"/>
        <v>2020</v>
      </c>
      <c r="Y929" s="55" t="str">
        <f t="shared" ca="1" si="426"/>
        <v>10-2020</v>
      </c>
      <c r="Z929" s="51">
        <f ca="1">IFERROR(VLOOKUP(Y929,IPC!$E$2:$F$1745,2,0),IPC!$H$1)</f>
        <v>138.32155800000001</v>
      </c>
      <c r="AA929" s="48">
        <f t="shared" si="421"/>
        <v>1</v>
      </c>
      <c r="AB929" s="48">
        <f t="shared" si="422"/>
        <v>1900</v>
      </c>
      <c r="AC929" s="32" t="str">
        <f t="shared" si="427"/>
        <v>1-1900</v>
      </c>
      <c r="AD929" s="50">
        <f>IFERROR(VLOOKUP(AC929,IPC!$E$2:$F$1745,2,0),IPC!$H$1)</f>
        <v>138.32155800000001</v>
      </c>
    </row>
    <row r="930" spans="10:30" x14ac:dyDescent="0.25">
      <c r="J930" s="44" t="str">
        <f t="shared" si="429"/>
        <v/>
      </c>
      <c r="K930" s="33" t="str">
        <f t="shared" ca="1" si="414"/>
        <v/>
      </c>
      <c r="L930" s="108">
        <f t="shared" ca="1" si="413"/>
        <v>0</v>
      </c>
      <c r="M930" s="44" t="str">
        <f t="shared" si="430"/>
        <v/>
      </c>
      <c r="N930" s="45" t="str">
        <f t="shared" ca="1" si="415"/>
        <v/>
      </c>
      <c r="O930" s="108">
        <f t="shared" si="428"/>
        <v>0</v>
      </c>
      <c r="P930" s="21" t="e">
        <f t="shared" si="416"/>
        <v>#N/A</v>
      </c>
      <c r="Q930" s="21" t="e">
        <f t="shared" si="417"/>
        <v>#N/A</v>
      </c>
      <c r="R930" s="21" t="e">
        <f t="shared" si="418"/>
        <v>#N/A</v>
      </c>
      <c r="S930" s="21" t="e">
        <f t="shared" si="419"/>
        <v>#N/A</v>
      </c>
      <c r="T930" s="29" t="e">
        <f t="shared" si="431"/>
        <v>#N/A</v>
      </c>
      <c r="U930" s="34">
        <f t="shared" si="420"/>
        <v>0</v>
      </c>
      <c r="V930" s="16">
        <f t="shared" ca="1" si="423"/>
        <v>44139</v>
      </c>
      <c r="W930" s="56">
        <f t="shared" ca="1" si="424"/>
        <v>10</v>
      </c>
      <c r="X930" s="56">
        <f t="shared" ca="1" si="425"/>
        <v>2020</v>
      </c>
      <c r="Y930" s="55" t="str">
        <f t="shared" ca="1" si="426"/>
        <v>10-2020</v>
      </c>
      <c r="Z930" s="51">
        <f ca="1">IFERROR(VLOOKUP(Y930,IPC!$E$2:$F$1745,2,0),IPC!$H$1)</f>
        <v>138.32155800000001</v>
      </c>
      <c r="AA930" s="48">
        <f t="shared" si="421"/>
        <v>1</v>
      </c>
      <c r="AB930" s="48">
        <f t="shared" si="422"/>
        <v>1900</v>
      </c>
      <c r="AC930" s="32" t="str">
        <f t="shared" si="427"/>
        <v>1-1900</v>
      </c>
      <c r="AD930" s="50">
        <f>IFERROR(VLOOKUP(AC930,IPC!$E$2:$F$1745,2,0),IPC!$H$1)</f>
        <v>138.32155800000001</v>
      </c>
    </row>
    <row r="931" spans="10:30" x14ac:dyDescent="0.25">
      <c r="J931" s="44" t="str">
        <f t="shared" si="429"/>
        <v/>
      </c>
      <c r="K931" s="33" t="str">
        <f t="shared" ca="1" si="414"/>
        <v/>
      </c>
      <c r="L931" s="108">
        <f t="shared" ca="1" si="413"/>
        <v>0</v>
      </c>
      <c r="M931" s="44" t="str">
        <f t="shared" si="430"/>
        <v/>
      </c>
      <c r="N931" s="45" t="str">
        <f t="shared" ca="1" si="415"/>
        <v/>
      </c>
      <c r="O931" s="108">
        <f t="shared" si="428"/>
        <v>0</v>
      </c>
      <c r="P931" s="21" t="e">
        <f t="shared" si="416"/>
        <v>#N/A</v>
      </c>
      <c r="Q931" s="21" t="e">
        <f t="shared" si="417"/>
        <v>#N/A</v>
      </c>
      <c r="R931" s="21" t="e">
        <f t="shared" si="418"/>
        <v>#N/A</v>
      </c>
      <c r="S931" s="21" t="e">
        <f t="shared" si="419"/>
        <v>#N/A</v>
      </c>
      <c r="T931" s="29" t="e">
        <f t="shared" si="431"/>
        <v>#N/A</v>
      </c>
      <c r="U931" s="34">
        <f t="shared" si="420"/>
        <v>0</v>
      </c>
      <c r="V931" s="16">
        <f t="shared" ca="1" si="423"/>
        <v>44139</v>
      </c>
      <c r="W931" s="56">
        <f t="shared" ca="1" si="424"/>
        <v>10</v>
      </c>
      <c r="X931" s="56">
        <f t="shared" ca="1" si="425"/>
        <v>2020</v>
      </c>
      <c r="Y931" s="55" t="str">
        <f t="shared" ca="1" si="426"/>
        <v>10-2020</v>
      </c>
      <c r="Z931" s="51">
        <f ca="1">IFERROR(VLOOKUP(Y931,IPC!$E$2:$F$1745,2,0),IPC!$H$1)</f>
        <v>138.32155800000001</v>
      </c>
      <c r="AA931" s="48">
        <f t="shared" si="421"/>
        <v>1</v>
      </c>
      <c r="AB931" s="48">
        <f t="shared" si="422"/>
        <v>1900</v>
      </c>
      <c r="AC931" s="32" t="str">
        <f t="shared" si="427"/>
        <v>1-1900</v>
      </c>
      <c r="AD931" s="50">
        <f>IFERROR(VLOOKUP(AC931,IPC!$E$2:$F$1745,2,0),IPC!$H$1)</f>
        <v>138.32155800000001</v>
      </c>
    </row>
    <row r="932" spans="10:30" x14ac:dyDescent="0.25">
      <c r="J932" s="44" t="str">
        <f t="shared" si="429"/>
        <v/>
      </c>
      <c r="K932" s="33" t="str">
        <f t="shared" ca="1" si="414"/>
        <v/>
      </c>
      <c r="L932" s="108">
        <f t="shared" ca="1" si="413"/>
        <v>0</v>
      </c>
      <c r="M932" s="44" t="str">
        <f t="shared" si="430"/>
        <v/>
      </c>
      <c r="N932" s="45" t="str">
        <f t="shared" ca="1" si="415"/>
        <v/>
      </c>
      <c r="O932" s="108">
        <f t="shared" si="428"/>
        <v>0</v>
      </c>
      <c r="P932" s="21" t="e">
        <f t="shared" si="416"/>
        <v>#N/A</v>
      </c>
      <c r="Q932" s="21" t="e">
        <f t="shared" si="417"/>
        <v>#N/A</v>
      </c>
      <c r="R932" s="21" t="e">
        <f t="shared" si="418"/>
        <v>#N/A</v>
      </c>
      <c r="S932" s="21" t="e">
        <f t="shared" si="419"/>
        <v>#N/A</v>
      </c>
      <c r="T932" s="29" t="e">
        <f t="shared" si="431"/>
        <v>#N/A</v>
      </c>
      <c r="U932" s="34">
        <f t="shared" si="420"/>
        <v>0</v>
      </c>
      <c r="V932" s="16">
        <f t="shared" ca="1" si="423"/>
        <v>44139</v>
      </c>
      <c r="W932" s="56">
        <f t="shared" ca="1" si="424"/>
        <v>10</v>
      </c>
      <c r="X932" s="56">
        <f t="shared" ca="1" si="425"/>
        <v>2020</v>
      </c>
      <c r="Y932" s="55" t="str">
        <f t="shared" ca="1" si="426"/>
        <v>10-2020</v>
      </c>
      <c r="Z932" s="51">
        <f ca="1">IFERROR(VLOOKUP(Y932,IPC!$E$2:$F$1745,2,0),IPC!$H$1)</f>
        <v>138.32155800000001</v>
      </c>
      <c r="AA932" s="48">
        <f t="shared" si="421"/>
        <v>1</v>
      </c>
      <c r="AB932" s="48">
        <f t="shared" si="422"/>
        <v>1900</v>
      </c>
      <c r="AC932" s="32" t="str">
        <f t="shared" si="427"/>
        <v>1-1900</v>
      </c>
      <c r="AD932" s="50">
        <f>IFERROR(VLOOKUP(AC932,IPC!$E$2:$F$1745,2,0),IPC!$H$1)</f>
        <v>138.32155800000001</v>
      </c>
    </row>
    <row r="933" spans="10:30" x14ac:dyDescent="0.25">
      <c r="J933" s="44" t="str">
        <f t="shared" si="429"/>
        <v/>
      </c>
      <c r="K933" s="33" t="str">
        <f t="shared" ca="1" si="414"/>
        <v/>
      </c>
      <c r="L933" s="108">
        <f t="shared" ca="1" si="413"/>
        <v>0</v>
      </c>
      <c r="M933" s="44" t="str">
        <f t="shared" si="430"/>
        <v/>
      </c>
      <c r="N933" s="45" t="str">
        <f t="shared" ca="1" si="415"/>
        <v/>
      </c>
      <c r="O933" s="108">
        <f t="shared" si="428"/>
        <v>0</v>
      </c>
      <c r="P933" s="21" t="e">
        <f t="shared" si="416"/>
        <v>#N/A</v>
      </c>
      <c r="Q933" s="21" t="e">
        <f t="shared" si="417"/>
        <v>#N/A</v>
      </c>
      <c r="R933" s="21" t="e">
        <f t="shared" si="418"/>
        <v>#N/A</v>
      </c>
      <c r="S933" s="21" t="e">
        <f t="shared" si="419"/>
        <v>#N/A</v>
      </c>
      <c r="T933" s="29" t="e">
        <f t="shared" si="431"/>
        <v>#N/A</v>
      </c>
      <c r="U933" s="34">
        <f t="shared" si="420"/>
        <v>0</v>
      </c>
      <c r="V933" s="16">
        <f t="shared" ca="1" si="423"/>
        <v>44139</v>
      </c>
      <c r="W933" s="56">
        <f t="shared" ca="1" si="424"/>
        <v>10</v>
      </c>
      <c r="X933" s="56">
        <f t="shared" ca="1" si="425"/>
        <v>2020</v>
      </c>
      <c r="Y933" s="55" t="str">
        <f t="shared" ca="1" si="426"/>
        <v>10-2020</v>
      </c>
      <c r="Z933" s="51">
        <f ca="1">IFERROR(VLOOKUP(Y933,IPC!$E$2:$F$1745,2,0),IPC!$H$1)</f>
        <v>138.32155800000001</v>
      </c>
      <c r="AA933" s="48">
        <f t="shared" si="421"/>
        <v>1</v>
      </c>
      <c r="AB933" s="48">
        <f t="shared" si="422"/>
        <v>1900</v>
      </c>
      <c r="AC933" s="32" t="str">
        <f t="shared" si="427"/>
        <v>1-1900</v>
      </c>
      <c r="AD933" s="50">
        <f>IFERROR(VLOOKUP(AC933,IPC!$E$2:$F$1745,2,0),IPC!$H$1)</f>
        <v>138.32155800000001</v>
      </c>
    </row>
    <row r="934" spans="10:30" x14ac:dyDescent="0.25">
      <c r="J934" s="44" t="str">
        <f t="shared" si="429"/>
        <v/>
      </c>
      <c r="K934" s="33" t="str">
        <f t="shared" ca="1" si="414"/>
        <v/>
      </c>
      <c r="L934" s="108">
        <f t="shared" ref="L934:L997" ca="1" si="432">IFERROR(B934*C934*Z946/AD946,"")</f>
        <v>0</v>
      </c>
      <c r="M934" s="44" t="str">
        <f t="shared" si="430"/>
        <v/>
      </c>
      <c r="N934" s="45" t="str">
        <f t="shared" ca="1" si="415"/>
        <v/>
      </c>
      <c r="O934" s="108">
        <f t="shared" si="428"/>
        <v>0</v>
      </c>
      <c r="P934" s="21" t="e">
        <f t="shared" si="416"/>
        <v>#N/A</v>
      </c>
      <c r="Q934" s="21" t="e">
        <f t="shared" si="417"/>
        <v>#N/A</v>
      </c>
      <c r="R934" s="21" t="e">
        <f t="shared" si="418"/>
        <v>#N/A</v>
      </c>
      <c r="S934" s="21" t="e">
        <f t="shared" si="419"/>
        <v>#N/A</v>
      </c>
      <c r="T934" s="29" t="e">
        <f t="shared" si="431"/>
        <v>#N/A</v>
      </c>
      <c r="U934" s="34">
        <f t="shared" si="420"/>
        <v>0</v>
      </c>
      <c r="V934" s="16">
        <f t="shared" ca="1" si="423"/>
        <v>44139</v>
      </c>
      <c r="W934" s="56">
        <f t="shared" ca="1" si="424"/>
        <v>10</v>
      </c>
      <c r="X934" s="56">
        <f t="shared" ca="1" si="425"/>
        <v>2020</v>
      </c>
      <c r="Y934" s="55" t="str">
        <f t="shared" ca="1" si="426"/>
        <v>10-2020</v>
      </c>
      <c r="Z934" s="51">
        <f ca="1">IFERROR(VLOOKUP(Y934,IPC!$E$2:$F$1745,2,0),IPC!$H$1)</f>
        <v>138.32155800000001</v>
      </c>
      <c r="AA934" s="48">
        <f t="shared" si="421"/>
        <v>1</v>
      </c>
      <c r="AB934" s="48">
        <f t="shared" si="422"/>
        <v>1900</v>
      </c>
      <c r="AC934" s="32" t="str">
        <f t="shared" si="427"/>
        <v>1-1900</v>
      </c>
      <c r="AD934" s="50">
        <f>IFERROR(VLOOKUP(AC934,IPC!$E$2:$F$1745,2,0),IPC!$H$1)</f>
        <v>138.32155800000001</v>
      </c>
    </row>
    <row r="935" spans="10:30" x14ac:dyDescent="0.25">
      <c r="J935" s="44" t="str">
        <f t="shared" si="429"/>
        <v/>
      </c>
      <c r="K935" s="33" t="str">
        <f t="shared" ca="1" si="414"/>
        <v/>
      </c>
      <c r="L935" s="108">
        <f t="shared" ca="1" si="432"/>
        <v>0</v>
      </c>
      <c r="M935" s="44" t="str">
        <f t="shared" si="430"/>
        <v/>
      </c>
      <c r="N935" s="45" t="str">
        <f t="shared" ca="1" si="415"/>
        <v/>
      </c>
      <c r="O935" s="108">
        <f t="shared" si="428"/>
        <v>0</v>
      </c>
      <c r="P935" s="21" t="e">
        <f t="shared" si="416"/>
        <v>#N/A</v>
      </c>
      <c r="Q935" s="21" t="e">
        <f t="shared" si="417"/>
        <v>#N/A</v>
      </c>
      <c r="R935" s="21" t="e">
        <f t="shared" si="418"/>
        <v>#N/A</v>
      </c>
      <c r="S935" s="21" t="e">
        <f t="shared" si="419"/>
        <v>#N/A</v>
      </c>
      <c r="T935" s="29" t="e">
        <f t="shared" si="431"/>
        <v>#N/A</v>
      </c>
      <c r="U935" s="34">
        <f t="shared" si="420"/>
        <v>0</v>
      </c>
      <c r="V935" s="16">
        <f t="shared" ca="1" si="423"/>
        <v>44139</v>
      </c>
      <c r="W935" s="56">
        <f t="shared" ca="1" si="424"/>
        <v>10</v>
      </c>
      <c r="X935" s="56">
        <f t="shared" ca="1" si="425"/>
        <v>2020</v>
      </c>
      <c r="Y935" s="55" t="str">
        <f t="shared" ca="1" si="426"/>
        <v>10-2020</v>
      </c>
      <c r="Z935" s="51">
        <f ca="1">IFERROR(VLOOKUP(Y935,IPC!$E$2:$F$1745,2,0),IPC!$H$1)</f>
        <v>138.32155800000001</v>
      </c>
      <c r="AA935" s="48">
        <f t="shared" si="421"/>
        <v>1</v>
      </c>
      <c r="AB935" s="48">
        <f t="shared" si="422"/>
        <v>1900</v>
      </c>
      <c r="AC935" s="32" t="str">
        <f t="shared" si="427"/>
        <v>1-1900</v>
      </c>
      <c r="AD935" s="50">
        <f>IFERROR(VLOOKUP(AC935,IPC!$E$2:$F$1745,2,0),IPC!$H$1)</f>
        <v>138.32155800000001</v>
      </c>
    </row>
    <row r="936" spans="10:30" x14ac:dyDescent="0.25">
      <c r="J936" s="44" t="str">
        <f t="shared" si="429"/>
        <v/>
      </c>
      <c r="K936" s="33" t="str">
        <f t="shared" ca="1" si="414"/>
        <v/>
      </c>
      <c r="L936" s="108">
        <f t="shared" ca="1" si="432"/>
        <v>0</v>
      </c>
      <c r="M936" s="44" t="str">
        <f t="shared" si="430"/>
        <v/>
      </c>
      <c r="N936" s="45" t="str">
        <f t="shared" ca="1" si="415"/>
        <v/>
      </c>
      <c r="O936" s="108">
        <f t="shared" si="428"/>
        <v>0</v>
      </c>
      <c r="P936" s="21" t="e">
        <f t="shared" si="416"/>
        <v>#N/A</v>
      </c>
      <c r="Q936" s="21" t="e">
        <f t="shared" si="417"/>
        <v>#N/A</v>
      </c>
      <c r="R936" s="21" t="e">
        <f t="shared" si="418"/>
        <v>#N/A</v>
      </c>
      <c r="S936" s="21" t="e">
        <f t="shared" si="419"/>
        <v>#N/A</v>
      </c>
      <c r="T936" s="29" t="e">
        <f t="shared" si="431"/>
        <v>#N/A</v>
      </c>
      <c r="U936" s="34">
        <f t="shared" si="420"/>
        <v>0</v>
      </c>
      <c r="V936" s="16">
        <f t="shared" ca="1" si="423"/>
        <v>44139</v>
      </c>
      <c r="W936" s="56">
        <f t="shared" ca="1" si="424"/>
        <v>10</v>
      </c>
      <c r="X936" s="56">
        <f t="shared" ca="1" si="425"/>
        <v>2020</v>
      </c>
      <c r="Y936" s="55" t="str">
        <f t="shared" ca="1" si="426"/>
        <v>10-2020</v>
      </c>
      <c r="Z936" s="51">
        <f ca="1">IFERROR(VLOOKUP(Y936,IPC!$E$2:$F$1745,2,0),IPC!$H$1)</f>
        <v>138.32155800000001</v>
      </c>
      <c r="AA936" s="48">
        <f t="shared" si="421"/>
        <v>1</v>
      </c>
      <c r="AB936" s="48">
        <f t="shared" si="422"/>
        <v>1900</v>
      </c>
      <c r="AC936" s="32" t="str">
        <f t="shared" si="427"/>
        <v>1-1900</v>
      </c>
      <c r="AD936" s="50">
        <f>IFERROR(VLOOKUP(AC936,IPC!$E$2:$F$1745,2,0),IPC!$H$1)</f>
        <v>138.32155800000001</v>
      </c>
    </row>
    <row r="937" spans="10:30" x14ac:dyDescent="0.25">
      <c r="J937" s="44" t="str">
        <f t="shared" si="429"/>
        <v/>
      </c>
      <c r="K937" s="33" t="str">
        <f t="shared" ca="1" si="414"/>
        <v/>
      </c>
      <c r="L937" s="108">
        <f t="shared" ca="1" si="432"/>
        <v>0</v>
      </c>
      <c r="M937" s="44" t="str">
        <f t="shared" si="430"/>
        <v/>
      </c>
      <c r="N937" s="45" t="str">
        <f t="shared" ca="1" si="415"/>
        <v/>
      </c>
      <c r="O937" s="108">
        <f t="shared" si="428"/>
        <v>0</v>
      </c>
      <c r="P937" s="21" t="e">
        <f t="shared" si="416"/>
        <v>#N/A</v>
      </c>
      <c r="Q937" s="21" t="e">
        <f t="shared" si="417"/>
        <v>#N/A</v>
      </c>
      <c r="R937" s="21" t="e">
        <f t="shared" si="418"/>
        <v>#N/A</v>
      </c>
      <c r="S937" s="21" t="e">
        <f t="shared" si="419"/>
        <v>#N/A</v>
      </c>
      <c r="T937" s="29" t="e">
        <f t="shared" si="431"/>
        <v>#N/A</v>
      </c>
      <c r="U937" s="34">
        <f t="shared" si="420"/>
        <v>0</v>
      </c>
      <c r="V937" s="16">
        <f t="shared" ca="1" si="423"/>
        <v>44139</v>
      </c>
      <c r="W937" s="56">
        <f t="shared" ca="1" si="424"/>
        <v>10</v>
      </c>
      <c r="X937" s="56">
        <f t="shared" ca="1" si="425"/>
        <v>2020</v>
      </c>
      <c r="Y937" s="55" t="str">
        <f t="shared" ca="1" si="426"/>
        <v>10-2020</v>
      </c>
      <c r="Z937" s="51">
        <f ca="1">IFERROR(VLOOKUP(Y937,IPC!$E$2:$F$1745,2,0),IPC!$H$1)</f>
        <v>138.32155800000001</v>
      </c>
      <c r="AA937" s="48">
        <f t="shared" si="421"/>
        <v>1</v>
      </c>
      <c r="AB937" s="48">
        <f t="shared" si="422"/>
        <v>1900</v>
      </c>
      <c r="AC937" s="32" t="str">
        <f t="shared" si="427"/>
        <v>1-1900</v>
      </c>
      <c r="AD937" s="50">
        <f>IFERROR(VLOOKUP(AC937,IPC!$E$2:$F$1745,2,0),IPC!$H$1)</f>
        <v>138.32155800000001</v>
      </c>
    </row>
    <row r="938" spans="10:30" x14ac:dyDescent="0.25">
      <c r="J938" s="44" t="str">
        <f t="shared" si="429"/>
        <v/>
      </c>
      <c r="K938" s="33" t="str">
        <f t="shared" ca="1" si="414"/>
        <v/>
      </c>
      <c r="L938" s="108">
        <f t="shared" ca="1" si="432"/>
        <v>0</v>
      </c>
      <c r="M938" s="44" t="str">
        <f t="shared" si="430"/>
        <v/>
      </c>
      <c r="N938" s="45" t="str">
        <f t="shared" ca="1" si="415"/>
        <v/>
      </c>
      <c r="O938" s="108">
        <f t="shared" si="428"/>
        <v>0</v>
      </c>
      <c r="P938" s="21" t="e">
        <f t="shared" si="416"/>
        <v>#N/A</v>
      </c>
      <c r="Q938" s="21" t="e">
        <f t="shared" si="417"/>
        <v>#N/A</v>
      </c>
      <c r="R938" s="21" t="e">
        <f t="shared" si="418"/>
        <v>#N/A</v>
      </c>
      <c r="S938" s="21" t="e">
        <f t="shared" si="419"/>
        <v>#N/A</v>
      </c>
      <c r="T938" s="29" t="e">
        <f t="shared" si="431"/>
        <v>#N/A</v>
      </c>
      <c r="U938" s="34">
        <f t="shared" si="420"/>
        <v>0</v>
      </c>
      <c r="V938" s="16">
        <f t="shared" ca="1" si="423"/>
        <v>44139</v>
      </c>
      <c r="W938" s="56">
        <f t="shared" ca="1" si="424"/>
        <v>10</v>
      </c>
      <c r="X938" s="56">
        <f t="shared" ca="1" si="425"/>
        <v>2020</v>
      </c>
      <c r="Y938" s="55" t="str">
        <f t="shared" ca="1" si="426"/>
        <v>10-2020</v>
      </c>
      <c r="Z938" s="51">
        <f ca="1">IFERROR(VLOOKUP(Y938,IPC!$E$2:$F$1745,2,0),IPC!$H$1)</f>
        <v>138.32155800000001</v>
      </c>
      <c r="AA938" s="48">
        <f t="shared" si="421"/>
        <v>1</v>
      </c>
      <c r="AB938" s="48">
        <f t="shared" si="422"/>
        <v>1900</v>
      </c>
      <c r="AC938" s="32" t="str">
        <f t="shared" si="427"/>
        <v>1-1900</v>
      </c>
      <c r="AD938" s="50">
        <f>IFERROR(VLOOKUP(AC938,IPC!$E$2:$F$1745,2,0),IPC!$H$1)</f>
        <v>138.32155800000001</v>
      </c>
    </row>
    <row r="939" spans="10:30" x14ac:dyDescent="0.25">
      <c r="J939" s="44" t="str">
        <f t="shared" si="429"/>
        <v/>
      </c>
      <c r="K939" s="33" t="str">
        <f t="shared" ca="1" si="414"/>
        <v/>
      </c>
      <c r="L939" s="108">
        <f t="shared" ca="1" si="432"/>
        <v>0</v>
      </c>
      <c r="M939" s="44" t="str">
        <f t="shared" si="430"/>
        <v/>
      </c>
      <c r="N939" s="45" t="str">
        <f t="shared" ca="1" si="415"/>
        <v/>
      </c>
      <c r="O939" s="108">
        <f t="shared" si="428"/>
        <v>0</v>
      </c>
      <c r="P939" s="21" t="e">
        <f t="shared" si="416"/>
        <v>#N/A</v>
      </c>
      <c r="Q939" s="21" t="e">
        <f t="shared" si="417"/>
        <v>#N/A</v>
      </c>
      <c r="R939" s="21" t="e">
        <f t="shared" si="418"/>
        <v>#N/A</v>
      </c>
      <c r="S939" s="21" t="e">
        <f t="shared" si="419"/>
        <v>#N/A</v>
      </c>
      <c r="T939" s="29" t="e">
        <f t="shared" si="431"/>
        <v>#N/A</v>
      </c>
      <c r="U939" s="34">
        <f t="shared" si="420"/>
        <v>0</v>
      </c>
      <c r="V939" s="16">
        <f t="shared" ca="1" si="423"/>
        <v>44139</v>
      </c>
      <c r="W939" s="56">
        <f t="shared" ca="1" si="424"/>
        <v>10</v>
      </c>
      <c r="X939" s="56">
        <f t="shared" ca="1" si="425"/>
        <v>2020</v>
      </c>
      <c r="Y939" s="55" t="str">
        <f t="shared" ca="1" si="426"/>
        <v>10-2020</v>
      </c>
      <c r="Z939" s="51">
        <f ca="1">IFERROR(VLOOKUP(Y939,IPC!$E$2:$F$1745,2,0),IPC!$H$1)</f>
        <v>138.32155800000001</v>
      </c>
      <c r="AA939" s="48">
        <f t="shared" si="421"/>
        <v>1</v>
      </c>
      <c r="AB939" s="48">
        <f t="shared" si="422"/>
        <v>1900</v>
      </c>
      <c r="AC939" s="32" t="str">
        <f t="shared" si="427"/>
        <v>1-1900</v>
      </c>
      <c r="AD939" s="50">
        <f>IFERROR(VLOOKUP(AC939,IPC!$E$2:$F$1745,2,0),IPC!$H$1)</f>
        <v>138.32155800000001</v>
      </c>
    </row>
    <row r="940" spans="10:30" x14ac:dyDescent="0.25">
      <c r="J940" s="44" t="str">
        <f t="shared" si="429"/>
        <v/>
      </c>
      <c r="K940" s="33" t="str">
        <f t="shared" ca="1" si="414"/>
        <v/>
      </c>
      <c r="L940" s="108">
        <f t="shared" ca="1" si="432"/>
        <v>0</v>
      </c>
      <c r="M940" s="44" t="str">
        <f t="shared" si="430"/>
        <v/>
      </c>
      <c r="N940" s="45" t="str">
        <f t="shared" ca="1" si="415"/>
        <v/>
      </c>
      <c r="O940" s="108">
        <f t="shared" si="428"/>
        <v>0</v>
      </c>
      <c r="P940" s="21" t="e">
        <f t="shared" si="416"/>
        <v>#N/A</v>
      </c>
      <c r="Q940" s="21" t="e">
        <f t="shared" si="417"/>
        <v>#N/A</v>
      </c>
      <c r="R940" s="21" t="e">
        <f t="shared" si="418"/>
        <v>#N/A</v>
      </c>
      <c r="S940" s="21" t="e">
        <f t="shared" si="419"/>
        <v>#N/A</v>
      </c>
      <c r="T940" s="29" t="e">
        <f t="shared" si="431"/>
        <v>#N/A</v>
      </c>
      <c r="U940" s="34">
        <f t="shared" si="420"/>
        <v>0</v>
      </c>
      <c r="V940" s="16">
        <f t="shared" ca="1" si="423"/>
        <v>44139</v>
      </c>
      <c r="W940" s="56">
        <f t="shared" ca="1" si="424"/>
        <v>10</v>
      </c>
      <c r="X940" s="56">
        <f t="shared" ca="1" si="425"/>
        <v>2020</v>
      </c>
      <c r="Y940" s="55" t="str">
        <f t="shared" ca="1" si="426"/>
        <v>10-2020</v>
      </c>
      <c r="Z940" s="51">
        <f ca="1">IFERROR(VLOOKUP(Y940,IPC!$E$2:$F$1745,2,0),IPC!$H$1)</f>
        <v>138.32155800000001</v>
      </c>
      <c r="AA940" s="48">
        <f t="shared" si="421"/>
        <v>1</v>
      </c>
      <c r="AB940" s="48">
        <f t="shared" si="422"/>
        <v>1900</v>
      </c>
      <c r="AC940" s="32" t="str">
        <f t="shared" si="427"/>
        <v>1-1900</v>
      </c>
      <c r="AD940" s="50">
        <f>IFERROR(VLOOKUP(AC940,IPC!$E$2:$F$1745,2,0),IPC!$H$1)</f>
        <v>138.32155800000001</v>
      </c>
    </row>
    <row r="941" spans="10:30" x14ac:dyDescent="0.25">
      <c r="J941" s="44" t="str">
        <f t="shared" si="429"/>
        <v/>
      </c>
      <c r="K941" s="33" t="str">
        <f t="shared" ca="1" si="414"/>
        <v/>
      </c>
      <c r="L941" s="108">
        <f t="shared" ca="1" si="432"/>
        <v>0</v>
      </c>
      <c r="M941" s="44" t="str">
        <f t="shared" si="430"/>
        <v/>
      </c>
      <c r="N941" s="45" t="str">
        <f t="shared" ca="1" si="415"/>
        <v/>
      </c>
      <c r="O941" s="108">
        <f t="shared" si="428"/>
        <v>0</v>
      </c>
      <c r="P941" s="21" t="e">
        <f t="shared" si="416"/>
        <v>#N/A</v>
      </c>
      <c r="Q941" s="21" t="e">
        <f t="shared" si="417"/>
        <v>#N/A</v>
      </c>
      <c r="R941" s="21" t="e">
        <f t="shared" si="418"/>
        <v>#N/A</v>
      </c>
      <c r="S941" s="21" t="e">
        <f t="shared" si="419"/>
        <v>#N/A</v>
      </c>
      <c r="T941" s="29" t="e">
        <f t="shared" si="431"/>
        <v>#N/A</v>
      </c>
      <c r="U941" s="34">
        <f t="shared" si="420"/>
        <v>0</v>
      </c>
      <c r="V941" s="16">
        <f t="shared" ca="1" si="423"/>
        <v>44139</v>
      </c>
      <c r="W941" s="56">
        <f t="shared" ca="1" si="424"/>
        <v>10</v>
      </c>
      <c r="X941" s="56">
        <f t="shared" ca="1" si="425"/>
        <v>2020</v>
      </c>
      <c r="Y941" s="55" t="str">
        <f t="shared" ca="1" si="426"/>
        <v>10-2020</v>
      </c>
      <c r="Z941" s="51">
        <f ca="1">IFERROR(VLOOKUP(Y941,IPC!$E$2:$F$1745,2,0),IPC!$H$1)</f>
        <v>138.32155800000001</v>
      </c>
      <c r="AA941" s="48">
        <f t="shared" si="421"/>
        <v>1</v>
      </c>
      <c r="AB941" s="48">
        <f t="shared" si="422"/>
        <v>1900</v>
      </c>
      <c r="AC941" s="32" t="str">
        <f t="shared" si="427"/>
        <v>1-1900</v>
      </c>
      <c r="AD941" s="50">
        <f>IFERROR(VLOOKUP(AC941,IPC!$E$2:$F$1745,2,0),IPC!$H$1)</f>
        <v>138.32155800000001</v>
      </c>
    </row>
    <row r="942" spans="10:30" x14ac:dyDescent="0.25">
      <c r="J942" s="44" t="str">
        <f t="shared" si="429"/>
        <v/>
      </c>
      <c r="K942" s="33" t="str">
        <f t="shared" ref="K942:K1005" ca="1" si="433">IFERROR(IF((U954-V954)/365&lt;0,"",(U954-V954)/365),"")</f>
        <v/>
      </c>
      <c r="L942" s="108">
        <f t="shared" ca="1" si="432"/>
        <v>0</v>
      </c>
      <c r="M942" s="44" t="str">
        <f t="shared" si="430"/>
        <v/>
      </c>
      <c r="N942" s="45" t="str">
        <f t="shared" ref="N942:N1005" ca="1" si="434">IFERROR(L942*((1+$M$7)^K942)/((1+$N$7)^K942),"")</f>
        <v/>
      </c>
      <c r="O942" s="108">
        <f t="shared" si="428"/>
        <v>0</v>
      </c>
      <c r="P942" s="21" t="e">
        <f t="shared" si="416"/>
        <v>#N/A</v>
      </c>
      <c r="Q942" s="21" t="e">
        <f t="shared" si="417"/>
        <v>#N/A</v>
      </c>
      <c r="R942" s="21" t="e">
        <f t="shared" si="418"/>
        <v>#N/A</v>
      </c>
      <c r="S942" s="21" t="e">
        <f t="shared" si="419"/>
        <v>#N/A</v>
      </c>
      <c r="T942" s="29" t="e">
        <f t="shared" si="431"/>
        <v>#N/A</v>
      </c>
      <c r="U942" s="34">
        <f t="shared" si="420"/>
        <v>0</v>
      </c>
      <c r="V942" s="16">
        <f t="shared" ca="1" si="423"/>
        <v>44139</v>
      </c>
      <c r="W942" s="56">
        <f t="shared" ca="1" si="424"/>
        <v>10</v>
      </c>
      <c r="X942" s="56">
        <f t="shared" ca="1" si="425"/>
        <v>2020</v>
      </c>
      <c r="Y942" s="55" t="str">
        <f t="shared" ca="1" si="426"/>
        <v>10-2020</v>
      </c>
      <c r="Z942" s="51">
        <f ca="1">IFERROR(VLOOKUP(Y942,IPC!$E$2:$F$1745,2,0),IPC!$H$1)</f>
        <v>138.32155800000001</v>
      </c>
      <c r="AA942" s="48">
        <f t="shared" si="421"/>
        <v>1</v>
      </c>
      <c r="AB942" s="48">
        <f t="shared" si="422"/>
        <v>1900</v>
      </c>
      <c r="AC942" s="32" t="str">
        <f t="shared" si="427"/>
        <v>1-1900</v>
      </c>
      <c r="AD942" s="50">
        <f>IFERROR(VLOOKUP(AC942,IPC!$E$2:$F$1745,2,0),IPC!$H$1)</f>
        <v>138.32155800000001</v>
      </c>
    </row>
    <row r="943" spans="10:30" x14ac:dyDescent="0.25">
      <c r="J943" s="44" t="str">
        <f t="shared" si="429"/>
        <v/>
      </c>
      <c r="K943" s="33" t="str">
        <f t="shared" ca="1" si="433"/>
        <v/>
      </c>
      <c r="L943" s="108">
        <f t="shared" ca="1" si="432"/>
        <v>0</v>
      </c>
      <c r="M943" s="44" t="str">
        <f t="shared" si="430"/>
        <v/>
      </c>
      <c r="N943" s="45" t="str">
        <f t="shared" ca="1" si="434"/>
        <v/>
      </c>
      <c r="O943" s="108">
        <f t="shared" si="428"/>
        <v>0</v>
      </c>
      <c r="P943" s="21" t="e">
        <f t="shared" si="416"/>
        <v>#N/A</v>
      </c>
      <c r="Q943" s="21" t="e">
        <f t="shared" si="417"/>
        <v>#N/A</v>
      </c>
      <c r="R943" s="21" t="e">
        <f t="shared" si="418"/>
        <v>#N/A</v>
      </c>
      <c r="S943" s="21" t="e">
        <f t="shared" si="419"/>
        <v>#N/A</v>
      </c>
      <c r="T943" s="29" t="e">
        <f t="shared" si="431"/>
        <v>#N/A</v>
      </c>
      <c r="U943" s="34">
        <f t="shared" si="420"/>
        <v>0</v>
      </c>
      <c r="V943" s="16">
        <f t="shared" ca="1" si="423"/>
        <v>44139</v>
      </c>
      <c r="W943" s="56">
        <f t="shared" ca="1" si="424"/>
        <v>10</v>
      </c>
      <c r="X943" s="56">
        <f t="shared" ca="1" si="425"/>
        <v>2020</v>
      </c>
      <c r="Y943" s="55" t="str">
        <f t="shared" ca="1" si="426"/>
        <v>10-2020</v>
      </c>
      <c r="Z943" s="51">
        <f ca="1">IFERROR(VLOOKUP(Y943,IPC!$E$2:$F$1745,2,0),IPC!$H$1)</f>
        <v>138.32155800000001</v>
      </c>
      <c r="AA943" s="48">
        <f t="shared" si="421"/>
        <v>1</v>
      </c>
      <c r="AB943" s="48">
        <f t="shared" si="422"/>
        <v>1900</v>
      </c>
      <c r="AC943" s="32" t="str">
        <f t="shared" si="427"/>
        <v>1-1900</v>
      </c>
      <c r="AD943" s="50">
        <f>IFERROR(VLOOKUP(AC943,IPC!$E$2:$F$1745,2,0),IPC!$H$1)</f>
        <v>138.32155800000001</v>
      </c>
    </row>
    <row r="944" spans="10:30" x14ac:dyDescent="0.25">
      <c r="J944" s="44" t="str">
        <f t="shared" si="429"/>
        <v/>
      </c>
      <c r="K944" s="33" t="str">
        <f t="shared" ca="1" si="433"/>
        <v/>
      </c>
      <c r="L944" s="108">
        <f t="shared" ca="1" si="432"/>
        <v>0</v>
      </c>
      <c r="M944" s="44" t="str">
        <f t="shared" si="430"/>
        <v/>
      </c>
      <c r="N944" s="45" t="str">
        <f t="shared" ca="1" si="434"/>
        <v/>
      </c>
      <c r="O944" s="108">
        <f t="shared" si="428"/>
        <v>0</v>
      </c>
      <c r="P944" s="21" t="e">
        <f t="shared" si="416"/>
        <v>#N/A</v>
      </c>
      <c r="Q944" s="21" t="e">
        <f t="shared" si="417"/>
        <v>#N/A</v>
      </c>
      <c r="R944" s="21" t="e">
        <f t="shared" si="418"/>
        <v>#N/A</v>
      </c>
      <c r="S944" s="21" t="e">
        <f t="shared" si="419"/>
        <v>#N/A</v>
      </c>
      <c r="T944" s="29" t="e">
        <f t="shared" si="431"/>
        <v>#N/A</v>
      </c>
      <c r="U944" s="34">
        <f t="shared" si="420"/>
        <v>0</v>
      </c>
      <c r="V944" s="16">
        <f t="shared" ca="1" si="423"/>
        <v>44139</v>
      </c>
      <c r="W944" s="56">
        <f t="shared" ca="1" si="424"/>
        <v>10</v>
      </c>
      <c r="X944" s="56">
        <f t="shared" ca="1" si="425"/>
        <v>2020</v>
      </c>
      <c r="Y944" s="55" t="str">
        <f t="shared" ca="1" si="426"/>
        <v>10-2020</v>
      </c>
      <c r="Z944" s="51">
        <f ca="1">IFERROR(VLOOKUP(Y944,IPC!$E$2:$F$1745,2,0),IPC!$H$1)</f>
        <v>138.32155800000001</v>
      </c>
      <c r="AA944" s="48">
        <f t="shared" si="421"/>
        <v>1</v>
      </c>
      <c r="AB944" s="48">
        <f t="shared" si="422"/>
        <v>1900</v>
      </c>
      <c r="AC944" s="32" t="str">
        <f t="shared" si="427"/>
        <v>1-1900</v>
      </c>
      <c r="AD944" s="50">
        <f>IFERROR(VLOOKUP(AC944,IPC!$E$2:$F$1745,2,0),IPC!$H$1)</f>
        <v>138.32155800000001</v>
      </c>
    </row>
    <row r="945" spans="10:30" x14ac:dyDescent="0.25">
      <c r="J945" s="44" t="str">
        <f t="shared" si="429"/>
        <v/>
      </c>
      <c r="K945" s="33" t="str">
        <f t="shared" ca="1" si="433"/>
        <v/>
      </c>
      <c r="L945" s="108">
        <f t="shared" ca="1" si="432"/>
        <v>0</v>
      </c>
      <c r="M945" s="44" t="str">
        <f t="shared" si="430"/>
        <v/>
      </c>
      <c r="N945" s="45" t="str">
        <f t="shared" ca="1" si="434"/>
        <v/>
      </c>
      <c r="O945" s="108">
        <f t="shared" si="428"/>
        <v>0</v>
      </c>
      <c r="P945" s="21" t="e">
        <f t="shared" si="416"/>
        <v>#N/A</v>
      </c>
      <c r="Q945" s="21" t="e">
        <f t="shared" si="417"/>
        <v>#N/A</v>
      </c>
      <c r="R945" s="21" t="e">
        <f t="shared" si="418"/>
        <v>#N/A</v>
      </c>
      <c r="S945" s="21" t="e">
        <f t="shared" si="419"/>
        <v>#N/A</v>
      </c>
      <c r="T945" s="29" t="e">
        <f t="shared" si="431"/>
        <v>#N/A</v>
      </c>
      <c r="U945" s="34">
        <f t="shared" si="420"/>
        <v>0</v>
      </c>
      <c r="V945" s="16">
        <f t="shared" ca="1" si="423"/>
        <v>44139</v>
      </c>
      <c r="W945" s="56">
        <f t="shared" ca="1" si="424"/>
        <v>10</v>
      </c>
      <c r="X945" s="56">
        <f t="shared" ca="1" si="425"/>
        <v>2020</v>
      </c>
      <c r="Y945" s="55" t="str">
        <f t="shared" ca="1" si="426"/>
        <v>10-2020</v>
      </c>
      <c r="Z945" s="51">
        <f ca="1">IFERROR(VLOOKUP(Y945,IPC!$E$2:$F$1745,2,0),IPC!$H$1)</f>
        <v>138.32155800000001</v>
      </c>
      <c r="AA945" s="48">
        <f t="shared" si="421"/>
        <v>1</v>
      </c>
      <c r="AB945" s="48">
        <f t="shared" si="422"/>
        <v>1900</v>
      </c>
      <c r="AC945" s="32" t="str">
        <f t="shared" si="427"/>
        <v>1-1900</v>
      </c>
      <c r="AD945" s="50">
        <f>IFERROR(VLOOKUP(AC945,IPC!$E$2:$F$1745,2,0),IPC!$H$1)</f>
        <v>138.32155800000001</v>
      </c>
    </row>
    <row r="946" spans="10:30" x14ac:dyDescent="0.25">
      <c r="J946" s="44" t="str">
        <f t="shared" si="429"/>
        <v/>
      </c>
      <c r="K946" s="33" t="str">
        <f t="shared" ca="1" si="433"/>
        <v/>
      </c>
      <c r="L946" s="108">
        <f t="shared" ca="1" si="432"/>
        <v>0</v>
      </c>
      <c r="M946" s="44" t="str">
        <f t="shared" si="430"/>
        <v/>
      </c>
      <c r="N946" s="45" t="str">
        <f t="shared" ca="1" si="434"/>
        <v/>
      </c>
      <c r="O946" s="108">
        <f t="shared" si="428"/>
        <v>0</v>
      </c>
      <c r="P946" s="21" t="e">
        <f t="shared" ref="P946:P1009" si="435">+VLOOKUP(D934,$E$2:$F$5,2,0)</f>
        <v>#N/A</v>
      </c>
      <c r="Q946" s="21" t="e">
        <f t="shared" ref="Q946:Q1009" si="436">+VLOOKUP(E934,$E$2:$F$5,2,0)</f>
        <v>#N/A</v>
      </c>
      <c r="R946" s="21" t="e">
        <f t="shared" ref="R946:R1009" si="437">+VLOOKUP(F934,$E$2:$F$5,2,0)</f>
        <v>#N/A</v>
      </c>
      <c r="S946" s="21" t="e">
        <f t="shared" ref="S946:S1009" si="438">+VLOOKUP(G934,$E$2:$F$5,2,0)</f>
        <v>#N/A</v>
      </c>
      <c r="T946" s="29" t="e">
        <f t="shared" si="431"/>
        <v>#N/A</v>
      </c>
      <c r="U946" s="34">
        <f t="shared" ref="U946:U1009" si="439">+H934+365*I934</f>
        <v>0</v>
      </c>
      <c r="V946" s="16">
        <f t="shared" ca="1" si="423"/>
        <v>44139</v>
      </c>
      <c r="W946" s="56">
        <f t="shared" ca="1" si="424"/>
        <v>10</v>
      </c>
      <c r="X946" s="56">
        <f t="shared" ca="1" si="425"/>
        <v>2020</v>
      </c>
      <c r="Y946" s="55" t="str">
        <f t="shared" ca="1" si="426"/>
        <v>10-2020</v>
      </c>
      <c r="Z946" s="51">
        <f ca="1">IFERROR(VLOOKUP(Y946,IPC!$E$2:$F$1745,2,0),IPC!$H$1)</f>
        <v>138.32155800000001</v>
      </c>
      <c r="AA946" s="48">
        <f t="shared" ref="AA946:AA1009" si="440">+MONTH(H934)</f>
        <v>1</v>
      </c>
      <c r="AB946" s="48">
        <f t="shared" ref="AB946:AB1009" si="441">+YEAR(H934)</f>
        <v>1900</v>
      </c>
      <c r="AC946" s="32" t="str">
        <f t="shared" si="427"/>
        <v>1-1900</v>
      </c>
      <c r="AD946" s="50">
        <f>IFERROR(VLOOKUP(AC946,IPC!$E$2:$F$1745,2,0),IPC!$H$1)</f>
        <v>138.32155800000001</v>
      </c>
    </row>
    <row r="947" spans="10:30" x14ac:dyDescent="0.25">
      <c r="J947" s="44" t="str">
        <f t="shared" si="429"/>
        <v/>
      </c>
      <c r="K947" s="33" t="str">
        <f t="shared" ca="1" si="433"/>
        <v/>
      </c>
      <c r="L947" s="108">
        <f t="shared" ca="1" si="432"/>
        <v>0</v>
      </c>
      <c r="M947" s="44" t="str">
        <f t="shared" si="430"/>
        <v/>
      </c>
      <c r="N947" s="45" t="str">
        <f t="shared" ca="1" si="434"/>
        <v/>
      </c>
      <c r="O947" s="108">
        <f t="shared" si="428"/>
        <v>0</v>
      </c>
      <c r="P947" s="21" t="e">
        <f t="shared" si="435"/>
        <v>#N/A</v>
      </c>
      <c r="Q947" s="21" t="e">
        <f t="shared" si="436"/>
        <v>#N/A</v>
      </c>
      <c r="R947" s="21" t="e">
        <f t="shared" si="437"/>
        <v>#N/A</v>
      </c>
      <c r="S947" s="21" t="e">
        <f t="shared" si="438"/>
        <v>#N/A</v>
      </c>
      <c r="T947" s="29" t="e">
        <f t="shared" si="431"/>
        <v>#N/A</v>
      </c>
      <c r="U947" s="34">
        <f t="shared" si="439"/>
        <v>0</v>
      </c>
      <c r="V947" s="16">
        <f t="shared" ca="1" si="423"/>
        <v>44139</v>
      </c>
      <c r="W947" s="56">
        <f t="shared" ca="1" si="424"/>
        <v>10</v>
      </c>
      <c r="X947" s="56">
        <f t="shared" ca="1" si="425"/>
        <v>2020</v>
      </c>
      <c r="Y947" s="55" t="str">
        <f t="shared" ca="1" si="426"/>
        <v>10-2020</v>
      </c>
      <c r="Z947" s="51">
        <f ca="1">IFERROR(VLOOKUP(Y947,IPC!$E$2:$F$1745,2,0),IPC!$H$1)</f>
        <v>138.32155800000001</v>
      </c>
      <c r="AA947" s="48">
        <f t="shared" si="440"/>
        <v>1</v>
      </c>
      <c r="AB947" s="48">
        <f t="shared" si="441"/>
        <v>1900</v>
      </c>
      <c r="AC947" s="32" t="str">
        <f t="shared" si="427"/>
        <v>1-1900</v>
      </c>
      <c r="AD947" s="50">
        <f>IFERROR(VLOOKUP(AC947,IPC!$E$2:$F$1745,2,0),IPC!$H$1)</f>
        <v>138.32155800000001</v>
      </c>
    </row>
    <row r="948" spans="10:30" x14ac:dyDescent="0.25">
      <c r="J948" s="44" t="str">
        <f t="shared" si="429"/>
        <v/>
      </c>
      <c r="K948" s="33" t="str">
        <f t="shared" ca="1" si="433"/>
        <v/>
      </c>
      <c r="L948" s="108">
        <f t="shared" ca="1" si="432"/>
        <v>0</v>
      </c>
      <c r="M948" s="44" t="str">
        <f t="shared" si="430"/>
        <v/>
      </c>
      <c r="N948" s="45" t="str">
        <f t="shared" ca="1" si="434"/>
        <v/>
      </c>
      <c r="O948" s="108">
        <f t="shared" si="428"/>
        <v>0</v>
      </c>
      <c r="P948" s="21" t="e">
        <f t="shared" si="435"/>
        <v>#N/A</v>
      </c>
      <c r="Q948" s="21" t="e">
        <f t="shared" si="436"/>
        <v>#N/A</v>
      </c>
      <c r="R948" s="21" t="e">
        <f t="shared" si="437"/>
        <v>#N/A</v>
      </c>
      <c r="S948" s="21" t="e">
        <f t="shared" si="438"/>
        <v>#N/A</v>
      </c>
      <c r="T948" s="29" t="e">
        <f t="shared" si="431"/>
        <v>#N/A</v>
      </c>
      <c r="U948" s="34">
        <f t="shared" si="439"/>
        <v>0</v>
      </c>
      <c r="V948" s="16">
        <f t="shared" ca="1" si="423"/>
        <v>44139</v>
      </c>
      <c r="W948" s="56">
        <f t="shared" ca="1" si="424"/>
        <v>10</v>
      </c>
      <c r="X948" s="56">
        <f t="shared" ca="1" si="425"/>
        <v>2020</v>
      </c>
      <c r="Y948" s="55" t="str">
        <f t="shared" ca="1" si="426"/>
        <v>10-2020</v>
      </c>
      <c r="Z948" s="51">
        <f ca="1">IFERROR(VLOOKUP(Y948,IPC!$E$2:$F$1745,2,0),IPC!$H$1)</f>
        <v>138.32155800000001</v>
      </c>
      <c r="AA948" s="48">
        <f t="shared" si="440"/>
        <v>1</v>
      </c>
      <c r="AB948" s="48">
        <f t="shared" si="441"/>
        <v>1900</v>
      </c>
      <c r="AC948" s="32" t="str">
        <f t="shared" si="427"/>
        <v>1-1900</v>
      </c>
      <c r="AD948" s="50">
        <f>IFERROR(VLOOKUP(AC948,IPC!$E$2:$F$1745,2,0),IPC!$H$1)</f>
        <v>138.32155800000001</v>
      </c>
    </row>
    <row r="949" spans="10:30" x14ac:dyDescent="0.25">
      <c r="J949" s="44" t="str">
        <f t="shared" si="429"/>
        <v/>
      </c>
      <c r="K949" s="33" t="str">
        <f t="shared" ca="1" si="433"/>
        <v/>
      </c>
      <c r="L949" s="108">
        <f t="shared" ca="1" si="432"/>
        <v>0</v>
      </c>
      <c r="M949" s="44" t="str">
        <f t="shared" si="430"/>
        <v/>
      </c>
      <c r="N949" s="45" t="str">
        <f t="shared" ca="1" si="434"/>
        <v/>
      </c>
      <c r="O949" s="108">
        <f t="shared" si="428"/>
        <v>0</v>
      </c>
      <c r="P949" s="21" t="e">
        <f t="shared" si="435"/>
        <v>#N/A</v>
      </c>
      <c r="Q949" s="21" t="e">
        <f t="shared" si="436"/>
        <v>#N/A</v>
      </c>
      <c r="R949" s="21" t="e">
        <f t="shared" si="437"/>
        <v>#N/A</v>
      </c>
      <c r="S949" s="21" t="e">
        <f t="shared" si="438"/>
        <v>#N/A</v>
      </c>
      <c r="T949" s="29" t="e">
        <f t="shared" si="431"/>
        <v>#N/A</v>
      </c>
      <c r="U949" s="34">
        <f t="shared" si="439"/>
        <v>0</v>
      </c>
      <c r="V949" s="16">
        <f t="shared" ca="1" si="423"/>
        <v>44139</v>
      </c>
      <c r="W949" s="56">
        <f t="shared" ca="1" si="424"/>
        <v>10</v>
      </c>
      <c r="X949" s="56">
        <f t="shared" ca="1" si="425"/>
        <v>2020</v>
      </c>
      <c r="Y949" s="55" t="str">
        <f t="shared" ca="1" si="426"/>
        <v>10-2020</v>
      </c>
      <c r="Z949" s="51">
        <f ca="1">IFERROR(VLOOKUP(Y949,IPC!$E$2:$F$1745,2,0),IPC!$H$1)</f>
        <v>138.32155800000001</v>
      </c>
      <c r="AA949" s="48">
        <f t="shared" si="440"/>
        <v>1</v>
      </c>
      <c r="AB949" s="48">
        <f t="shared" si="441"/>
        <v>1900</v>
      </c>
      <c r="AC949" s="32" t="str">
        <f t="shared" si="427"/>
        <v>1-1900</v>
      </c>
      <c r="AD949" s="50">
        <f>IFERROR(VLOOKUP(AC949,IPC!$E$2:$F$1745,2,0),IPC!$H$1)</f>
        <v>138.32155800000001</v>
      </c>
    </row>
    <row r="950" spans="10:30" x14ac:dyDescent="0.25">
      <c r="J950" s="44" t="str">
        <f t="shared" si="429"/>
        <v/>
      </c>
      <c r="K950" s="33" t="str">
        <f t="shared" ca="1" si="433"/>
        <v/>
      </c>
      <c r="L950" s="108">
        <f t="shared" ca="1" si="432"/>
        <v>0</v>
      </c>
      <c r="M950" s="44" t="str">
        <f t="shared" si="430"/>
        <v/>
      </c>
      <c r="N950" s="45" t="str">
        <f t="shared" ca="1" si="434"/>
        <v/>
      </c>
      <c r="O950" s="108">
        <f t="shared" si="428"/>
        <v>0</v>
      </c>
      <c r="P950" s="21" t="e">
        <f t="shared" si="435"/>
        <v>#N/A</v>
      </c>
      <c r="Q950" s="21" t="e">
        <f t="shared" si="436"/>
        <v>#N/A</v>
      </c>
      <c r="R950" s="21" t="e">
        <f t="shared" si="437"/>
        <v>#N/A</v>
      </c>
      <c r="S950" s="21" t="e">
        <f t="shared" si="438"/>
        <v>#N/A</v>
      </c>
      <c r="T950" s="29" t="e">
        <f t="shared" si="431"/>
        <v>#N/A</v>
      </c>
      <c r="U950" s="34">
        <f t="shared" si="439"/>
        <v>0</v>
      </c>
      <c r="V950" s="16">
        <f t="shared" ca="1" si="423"/>
        <v>44139</v>
      </c>
      <c r="W950" s="56">
        <f t="shared" ca="1" si="424"/>
        <v>10</v>
      </c>
      <c r="X950" s="56">
        <f t="shared" ca="1" si="425"/>
        <v>2020</v>
      </c>
      <c r="Y950" s="55" t="str">
        <f t="shared" ca="1" si="426"/>
        <v>10-2020</v>
      </c>
      <c r="Z950" s="51">
        <f ca="1">IFERROR(VLOOKUP(Y950,IPC!$E$2:$F$1745,2,0),IPC!$H$1)</f>
        <v>138.32155800000001</v>
      </c>
      <c r="AA950" s="48">
        <f t="shared" si="440"/>
        <v>1</v>
      </c>
      <c r="AB950" s="48">
        <f t="shared" si="441"/>
        <v>1900</v>
      </c>
      <c r="AC950" s="32" t="str">
        <f t="shared" si="427"/>
        <v>1-1900</v>
      </c>
      <c r="AD950" s="50">
        <f>IFERROR(VLOOKUP(AC950,IPC!$E$2:$F$1745,2,0),IPC!$H$1)</f>
        <v>138.32155800000001</v>
      </c>
    </row>
    <row r="951" spans="10:30" x14ac:dyDescent="0.25">
      <c r="J951" s="44" t="str">
        <f t="shared" si="429"/>
        <v/>
      </c>
      <c r="K951" s="33" t="str">
        <f t="shared" ca="1" si="433"/>
        <v/>
      </c>
      <c r="L951" s="108">
        <f t="shared" ca="1" si="432"/>
        <v>0</v>
      </c>
      <c r="M951" s="44" t="str">
        <f t="shared" si="430"/>
        <v/>
      </c>
      <c r="N951" s="45" t="str">
        <f t="shared" ca="1" si="434"/>
        <v/>
      </c>
      <c r="O951" s="108">
        <f t="shared" si="428"/>
        <v>0</v>
      </c>
      <c r="P951" s="21" t="e">
        <f t="shared" si="435"/>
        <v>#N/A</v>
      </c>
      <c r="Q951" s="21" t="e">
        <f t="shared" si="436"/>
        <v>#N/A</v>
      </c>
      <c r="R951" s="21" t="e">
        <f t="shared" si="437"/>
        <v>#N/A</v>
      </c>
      <c r="S951" s="21" t="e">
        <f t="shared" si="438"/>
        <v>#N/A</v>
      </c>
      <c r="T951" s="29" t="e">
        <f t="shared" si="431"/>
        <v>#N/A</v>
      </c>
      <c r="U951" s="34">
        <f t="shared" si="439"/>
        <v>0</v>
      </c>
      <c r="V951" s="16">
        <f t="shared" ca="1" si="423"/>
        <v>44139</v>
      </c>
      <c r="W951" s="56">
        <f t="shared" ca="1" si="424"/>
        <v>10</v>
      </c>
      <c r="X951" s="56">
        <f t="shared" ca="1" si="425"/>
        <v>2020</v>
      </c>
      <c r="Y951" s="55" t="str">
        <f t="shared" ca="1" si="426"/>
        <v>10-2020</v>
      </c>
      <c r="Z951" s="51">
        <f ca="1">IFERROR(VLOOKUP(Y951,IPC!$E$2:$F$1745,2,0),IPC!$H$1)</f>
        <v>138.32155800000001</v>
      </c>
      <c r="AA951" s="48">
        <f t="shared" si="440"/>
        <v>1</v>
      </c>
      <c r="AB951" s="48">
        <f t="shared" si="441"/>
        <v>1900</v>
      </c>
      <c r="AC951" s="32" t="str">
        <f t="shared" si="427"/>
        <v>1-1900</v>
      </c>
      <c r="AD951" s="50">
        <f>IFERROR(VLOOKUP(AC951,IPC!$E$2:$F$1745,2,0),IPC!$H$1)</f>
        <v>138.32155800000001</v>
      </c>
    </row>
    <row r="952" spans="10:30" x14ac:dyDescent="0.25">
      <c r="J952" s="44" t="str">
        <f t="shared" si="429"/>
        <v/>
      </c>
      <c r="K952" s="33" t="str">
        <f t="shared" ca="1" si="433"/>
        <v/>
      </c>
      <c r="L952" s="108">
        <f t="shared" ca="1" si="432"/>
        <v>0</v>
      </c>
      <c r="M952" s="44" t="str">
        <f t="shared" si="430"/>
        <v/>
      </c>
      <c r="N952" s="45" t="str">
        <f t="shared" ca="1" si="434"/>
        <v/>
      </c>
      <c r="O952" s="108">
        <f t="shared" si="428"/>
        <v>0</v>
      </c>
      <c r="P952" s="21" t="e">
        <f t="shared" si="435"/>
        <v>#N/A</v>
      </c>
      <c r="Q952" s="21" t="e">
        <f t="shared" si="436"/>
        <v>#N/A</v>
      </c>
      <c r="R952" s="21" t="e">
        <f t="shared" si="437"/>
        <v>#N/A</v>
      </c>
      <c r="S952" s="21" t="e">
        <f t="shared" si="438"/>
        <v>#N/A</v>
      </c>
      <c r="T952" s="29" t="e">
        <f t="shared" si="431"/>
        <v>#N/A</v>
      </c>
      <c r="U952" s="34">
        <f t="shared" si="439"/>
        <v>0</v>
      </c>
      <c r="V952" s="16">
        <f t="shared" ca="1" si="423"/>
        <v>44139</v>
      </c>
      <c r="W952" s="56">
        <f t="shared" ca="1" si="424"/>
        <v>10</v>
      </c>
      <c r="X952" s="56">
        <f t="shared" ca="1" si="425"/>
        <v>2020</v>
      </c>
      <c r="Y952" s="55" t="str">
        <f t="shared" ca="1" si="426"/>
        <v>10-2020</v>
      </c>
      <c r="Z952" s="51">
        <f ca="1">IFERROR(VLOOKUP(Y952,IPC!$E$2:$F$1745,2,0),IPC!$H$1)</f>
        <v>138.32155800000001</v>
      </c>
      <c r="AA952" s="48">
        <f t="shared" si="440"/>
        <v>1</v>
      </c>
      <c r="AB952" s="48">
        <f t="shared" si="441"/>
        <v>1900</v>
      </c>
      <c r="AC952" s="32" t="str">
        <f t="shared" si="427"/>
        <v>1-1900</v>
      </c>
      <c r="AD952" s="50">
        <f>IFERROR(VLOOKUP(AC952,IPC!$E$2:$F$1745,2,0),IPC!$H$1)</f>
        <v>138.32155800000001</v>
      </c>
    </row>
    <row r="953" spans="10:30" x14ac:dyDescent="0.25">
      <c r="J953" s="44" t="str">
        <f t="shared" si="429"/>
        <v/>
      </c>
      <c r="K953" s="33" t="str">
        <f t="shared" ca="1" si="433"/>
        <v/>
      </c>
      <c r="L953" s="108">
        <f t="shared" ca="1" si="432"/>
        <v>0</v>
      </c>
      <c r="M953" s="44" t="str">
        <f t="shared" si="430"/>
        <v/>
      </c>
      <c r="N953" s="45" t="str">
        <f t="shared" ca="1" si="434"/>
        <v/>
      </c>
      <c r="O953" s="108">
        <f t="shared" si="428"/>
        <v>0</v>
      </c>
      <c r="P953" s="21" t="e">
        <f t="shared" si="435"/>
        <v>#N/A</v>
      </c>
      <c r="Q953" s="21" t="e">
        <f t="shared" si="436"/>
        <v>#N/A</v>
      </c>
      <c r="R953" s="21" t="e">
        <f t="shared" si="437"/>
        <v>#N/A</v>
      </c>
      <c r="S953" s="21" t="e">
        <f t="shared" si="438"/>
        <v>#N/A</v>
      </c>
      <c r="T953" s="29" t="e">
        <f t="shared" si="431"/>
        <v>#N/A</v>
      </c>
      <c r="U953" s="34">
        <f t="shared" si="439"/>
        <v>0</v>
      </c>
      <c r="V953" s="16">
        <f t="shared" ca="1" si="423"/>
        <v>44139</v>
      </c>
      <c r="W953" s="56">
        <f t="shared" ca="1" si="424"/>
        <v>10</v>
      </c>
      <c r="X953" s="56">
        <f t="shared" ca="1" si="425"/>
        <v>2020</v>
      </c>
      <c r="Y953" s="55" t="str">
        <f t="shared" ca="1" si="426"/>
        <v>10-2020</v>
      </c>
      <c r="Z953" s="51">
        <f ca="1">IFERROR(VLOOKUP(Y953,IPC!$E$2:$F$1745,2,0),IPC!$H$1)</f>
        <v>138.32155800000001</v>
      </c>
      <c r="AA953" s="48">
        <f t="shared" si="440"/>
        <v>1</v>
      </c>
      <c r="AB953" s="48">
        <f t="shared" si="441"/>
        <v>1900</v>
      </c>
      <c r="AC953" s="32" t="str">
        <f t="shared" si="427"/>
        <v>1-1900</v>
      </c>
      <c r="AD953" s="50">
        <f>IFERROR(VLOOKUP(AC953,IPC!$E$2:$F$1745,2,0),IPC!$H$1)</f>
        <v>138.32155800000001</v>
      </c>
    </row>
    <row r="954" spans="10:30" x14ac:dyDescent="0.25">
      <c r="J954" s="44" t="str">
        <f t="shared" si="429"/>
        <v/>
      </c>
      <c r="K954" s="33" t="str">
        <f t="shared" ca="1" si="433"/>
        <v/>
      </c>
      <c r="L954" s="108">
        <f t="shared" ca="1" si="432"/>
        <v>0</v>
      </c>
      <c r="M954" s="44" t="str">
        <f t="shared" si="430"/>
        <v/>
      </c>
      <c r="N954" s="45" t="str">
        <f t="shared" ca="1" si="434"/>
        <v/>
      </c>
      <c r="O954" s="108">
        <f t="shared" si="428"/>
        <v>0</v>
      </c>
      <c r="P954" s="21" t="e">
        <f t="shared" si="435"/>
        <v>#N/A</v>
      </c>
      <c r="Q954" s="21" t="e">
        <f t="shared" si="436"/>
        <v>#N/A</v>
      </c>
      <c r="R954" s="21" t="e">
        <f t="shared" si="437"/>
        <v>#N/A</v>
      </c>
      <c r="S954" s="21" t="e">
        <f t="shared" si="438"/>
        <v>#N/A</v>
      </c>
      <c r="T954" s="29" t="e">
        <f t="shared" si="431"/>
        <v>#N/A</v>
      </c>
      <c r="U954" s="34">
        <f t="shared" si="439"/>
        <v>0</v>
      </c>
      <c r="V954" s="16">
        <f t="shared" ref="V954:V1017" ca="1" si="442">+TODAY()</f>
        <v>44139</v>
      </c>
      <c r="W954" s="56">
        <f t="shared" ref="W954:W1017" ca="1" si="443">+MONTH(V954)-1</f>
        <v>10</v>
      </c>
      <c r="X954" s="56">
        <f t="shared" ref="X954:X1017" ca="1" si="444">+YEAR(V954)</f>
        <v>2020</v>
      </c>
      <c r="Y954" s="55" t="str">
        <f t="shared" ref="Y954:Y1017" ca="1" si="445">+W954&amp;"-"&amp;X954</f>
        <v>10-2020</v>
      </c>
      <c r="Z954" s="51">
        <f ca="1">IFERROR(VLOOKUP(Y954,IPC!$E$2:$F$1745,2,0),IPC!$H$1)</f>
        <v>138.32155800000001</v>
      </c>
      <c r="AA954" s="48">
        <f t="shared" si="440"/>
        <v>1</v>
      </c>
      <c r="AB954" s="48">
        <f t="shared" si="441"/>
        <v>1900</v>
      </c>
      <c r="AC954" s="32" t="str">
        <f t="shared" si="427"/>
        <v>1-1900</v>
      </c>
      <c r="AD954" s="50">
        <f>IFERROR(VLOOKUP(AC954,IPC!$E$2:$F$1745,2,0),IPC!$H$1)</f>
        <v>138.32155800000001</v>
      </c>
    </row>
    <row r="955" spans="10:30" x14ac:dyDescent="0.25">
      <c r="J955" s="44" t="str">
        <f t="shared" si="429"/>
        <v/>
      </c>
      <c r="K955" s="33" t="str">
        <f t="shared" ca="1" si="433"/>
        <v/>
      </c>
      <c r="L955" s="108">
        <f t="shared" ca="1" si="432"/>
        <v>0</v>
      </c>
      <c r="M955" s="44" t="str">
        <f t="shared" si="430"/>
        <v/>
      </c>
      <c r="N955" s="45" t="str">
        <f t="shared" ca="1" si="434"/>
        <v/>
      </c>
      <c r="O955" s="108">
        <f t="shared" si="428"/>
        <v>0</v>
      </c>
      <c r="P955" s="21" t="e">
        <f t="shared" si="435"/>
        <v>#N/A</v>
      </c>
      <c r="Q955" s="21" t="e">
        <f t="shared" si="436"/>
        <v>#N/A</v>
      </c>
      <c r="R955" s="21" t="e">
        <f t="shared" si="437"/>
        <v>#N/A</v>
      </c>
      <c r="S955" s="21" t="e">
        <f t="shared" si="438"/>
        <v>#N/A</v>
      </c>
      <c r="T955" s="29" t="e">
        <f t="shared" si="431"/>
        <v>#N/A</v>
      </c>
      <c r="U955" s="34">
        <f t="shared" si="439"/>
        <v>0</v>
      </c>
      <c r="V955" s="16">
        <f t="shared" ca="1" si="442"/>
        <v>44139</v>
      </c>
      <c r="W955" s="56">
        <f t="shared" ca="1" si="443"/>
        <v>10</v>
      </c>
      <c r="X955" s="56">
        <f t="shared" ca="1" si="444"/>
        <v>2020</v>
      </c>
      <c r="Y955" s="55" t="str">
        <f t="shared" ca="1" si="445"/>
        <v>10-2020</v>
      </c>
      <c r="Z955" s="51">
        <f ca="1">IFERROR(VLOOKUP(Y955,IPC!$E$2:$F$1745,2,0),IPC!$H$1)</f>
        <v>138.32155800000001</v>
      </c>
      <c r="AA955" s="48">
        <f t="shared" si="440"/>
        <v>1</v>
      </c>
      <c r="AB955" s="48">
        <f t="shared" si="441"/>
        <v>1900</v>
      </c>
      <c r="AC955" s="32" t="str">
        <f t="shared" si="427"/>
        <v>1-1900</v>
      </c>
      <c r="AD955" s="50">
        <f>IFERROR(VLOOKUP(AC955,IPC!$E$2:$F$1745,2,0),IPC!$H$1)</f>
        <v>138.32155800000001</v>
      </c>
    </row>
    <row r="956" spans="10:30" x14ac:dyDescent="0.25">
      <c r="J956" s="44" t="str">
        <f t="shared" si="429"/>
        <v/>
      </c>
      <c r="K956" s="33" t="str">
        <f t="shared" ca="1" si="433"/>
        <v/>
      </c>
      <c r="L956" s="108">
        <f t="shared" ca="1" si="432"/>
        <v>0</v>
      </c>
      <c r="M956" s="44" t="str">
        <f t="shared" si="430"/>
        <v/>
      </c>
      <c r="N956" s="45" t="str">
        <f t="shared" ca="1" si="434"/>
        <v/>
      </c>
      <c r="O956" s="108">
        <f t="shared" si="428"/>
        <v>0</v>
      </c>
      <c r="P956" s="21" t="e">
        <f t="shared" si="435"/>
        <v>#N/A</v>
      </c>
      <c r="Q956" s="21" t="e">
        <f t="shared" si="436"/>
        <v>#N/A</v>
      </c>
      <c r="R956" s="21" t="e">
        <f t="shared" si="437"/>
        <v>#N/A</v>
      </c>
      <c r="S956" s="21" t="e">
        <f t="shared" si="438"/>
        <v>#N/A</v>
      </c>
      <c r="T956" s="29" t="e">
        <f t="shared" si="431"/>
        <v>#N/A</v>
      </c>
      <c r="U956" s="34">
        <f t="shared" si="439"/>
        <v>0</v>
      </c>
      <c r="V956" s="16">
        <f t="shared" ca="1" si="442"/>
        <v>44139</v>
      </c>
      <c r="W956" s="56">
        <f t="shared" ca="1" si="443"/>
        <v>10</v>
      </c>
      <c r="X956" s="56">
        <f t="shared" ca="1" si="444"/>
        <v>2020</v>
      </c>
      <c r="Y956" s="55" t="str">
        <f t="shared" ca="1" si="445"/>
        <v>10-2020</v>
      </c>
      <c r="Z956" s="51">
        <f ca="1">IFERROR(VLOOKUP(Y956,IPC!$E$2:$F$1745,2,0),IPC!$H$1)</f>
        <v>138.32155800000001</v>
      </c>
      <c r="AA956" s="48">
        <f t="shared" si="440"/>
        <v>1</v>
      </c>
      <c r="AB956" s="48">
        <f t="shared" si="441"/>
        <v>1900</v>
      </c>
      <c r="AC956" s="32" t="str">
        <f t="shared" si="427"/>
        <v>1-1900</v>
      </c>
      <c r="AD956" s="50">
        <f>IFERROR(VLOOKUP(AC956,IPC!$E$2:$F$1745,2,0),IPC!$H$1)</f>
        <v>138.32155800000001</v>
      </c>
    </row>
    <row r="957" spans="10:30" x14ac:dyDescent="0.25">
      <c r="J957" s="44" t="str">
        <f t="shared" si="429"/>
        <v/>
      </c>
      <c r="K957" s="33" t="str">
        <f t="shared" ca="1" si="433"/>
        <v/>
      </c>
      <c r="L957" s="108">
        <f t="shared" ca="1" si="432"/>
        <v>0</v>
      </c>
      <c r="M957" s="44" t="str">
        <f t="shared" si="430"/>
        <v/>
      </c>
      <c r="N957" s="45" t="str">
        <f t="shared" ca="1" si="434"/>
        <v/>
      </c>
      <c r="O957" s="108">
        <f t="shared" si="428"/>
        <v>0</v>
      </c>
      <c r="P957" s="21" t="e">
        <f t="shared" si="435"/>
        <v>#N/A</v>
      </c>
      <c r="Q957" s="21" t="e">
        <f t="shared" si="436"/>
        <v>#N/A</v>
      </c>
      <c r="R957" s="21" t="e">
        <f t="shared" si="437"/>
        <v>#N/A</v>
      </c>
      <c r="S957" s="21" t="e">
        <f t="shared" si="438"/>
        <v>#N/A</v>
      </c>
      <c r="T957" s="29" t="e">
        <f t="shared" si="431"/>
        <v>#N/A</v>
      </c>
      <c r="U957" s="34">
        <f t="shared" si="439"/>
        <v>0</v>
      </c>
      <c r="V957" s="16">
        <f t="shared" ca="1" si="442"/>
        <v>44139</v>
      </c>
      <c r="W957" s="56">
        <f t="shared" ca="1" si="443"/>
        <v>10</v>
      </c>
      <c r="X957" s="56">
        <f t="shared" ca="1" si="444"/>
        <v>2020</v>
      </c>
      <c r="Y957" s="55" t="str">
        <f t="shared" ca="1" si="445"/>
        <v>10-2020</v>
      </c>
      <c r="Z957" s="51">
        <f ca="1">IFERROR(VLOOKUP(Y957,IPC!$E$2:$F$1745,2,0),IPC!$H$1)</f>
        <v>138.32155800000001</v>
      </c>
      <c r="AA957" s="48">
        <f t="shared" si="440"/>
        <v>1</v>
      </c>
      <c r="AB957" s="48">
        <f t="shared" si="441"/>
        <v>1900</v>
      </c>
      <c r="AC957" s="32" t="str">
        <f t="shared" si="427"/>
        <v>1-1900</v>
      </c>
      <c r="AD957" s="50">
        <f>IFERROR(VLOOKUP(AC957,IPC!$E$2:$F$1745,2,0),IPC!$H$1)</f>
        <v>138.32155800000001</v>
      </c>
    </row>
    <row r="958" spans="10:30" x14ac:dyDescent="0.25">
      <c r="J958" s="44" t="str">
        <f t="shared" si="429"/>
        <v/>
      </c>
      <c r="K958" s="33" t="str">
        <f t="shared" ca="1" si="433"/>
        <v/>
      </c>
      <c r="L958" s="108">
        <f t="shared" ca="1" si="432"/>
        <v>0</v>
      </c>
      <c r="M958" s="44" t="str">
        <f t="shared" si="430"/>
        <v/>
      </c>
      <c r="N958" s="45" t="str">
        <f t="shared" ca="1" si="434"/>
        <v/>
      </c>
      <c r="O958" s="108">
        <f t="shared" si="428"/>
        <v>0</v>
      </c>
      <c r="P958" s="21" t="e">
        <f t="shared" si="435"/>
        <v>#N/A</v>
      </c>
      <c r="Q958" s="21" t="e">
        <f t="shared" si="436"/>
        <v>#N/A</v>
      </c>
      <c r="R958" s="21" t="e">
        <f t="shared" si="437"/>
        <v>#N/A</v>
      </c>
      <c r="S958" s="21" t="e">
        <f t="shared" si="438"/>
        <v>#N/A</v>
      </c>
      <c r="T958" s="29" t="e">
        <f t="shared" si="431"/>
        <v>#N/A</v>
      </c>
      <c r="U958" s="34">
        <f t="shared" si="439"/>
        <v>0</v>
      </c>
      <c r="V958" s="16">
        <f t="shared" ca="1" si="442"/>
        <v>44139</v>
      </c>
      <c r="W958" s="56">
        <f t="shared" ca="1" si="443"/>
        <v>10</v>
      </c>
      <c r="X958" s="56">
        <f t="shared" ca="1" si="444"/>
        <v>2020</v>
      </c>
      <c r="Y958" s="55" t="str">
        <f t="shared" ca="1" si="445"/>
        <v>10-2020</v>
      </c>
      <c r="Z958" s="51">
        <f ca="1">IFERROR(VLOOKUP(Y958,IPC!$E$2:$F$1745,2,0),IPC!$H$1)</f>
        <v>138.32155800000001</v>
      </c>
      <c r="AA958" s="48">
        <f t="shared" si="440"/>
        <v>1</v>
      </c>
      <c r="AB958" s="48">
        <f t="shared" si="441"/>
        <v>1900</v>
      </c>
      <c r="AC958" s="32" t="str">
        <f t="shared" si="427"/>
        <v>1-1900</v>
      </c>
      <c r="AD958" s="50">
        <f>IFERROR(VLOOKUP(AC958,IPC!$E$2:$F$1745,2,0),IPC!$H$1)</f>
        <v>138.32155800000001</v>
      </c>
    </row>
    <row r="959" spans="10:30" x14ac:dyDescent="0.25">
      <c r="J959" s="44" t="str">
        <f t="shared" si="429"/>
        <v/>
      </c>
      <c r="K959" s="33" t="str">
        <f t="shared" ca="1" si="433"/>
        <v/>
      </c>
      <c r="L959" s="108">
        <f t="shared" ca="1" si="432"/>
        <v>0</v>
      </c>
      <c r="M959" s="44" t="str">
        <f t="shared" si="430"/>
        <v/>
      </c>
      <c r="N959" s="45" t="str">
        <f t="shared" ca="1" si="434"/>
        <v/>
      </c>
      <c r="O959" s="108">
        <f t="shared" si="428"/>
        <v>0</v>
      </c>
      <c r="P959" s="21" t="e">
        <f t="shared" si="435"/>
        <v>#N/A</v>
      </c>
      <c r="Q959" s="21" t="e">
        <f t="shared" si="436"/>
        <v>#N/A</v>
      </c>
      <c r="R959" s="21" t="e">
        <f t="shared" si="437"/>
        <v>#N/A</v>
      </c>
      <c r="S959" s="21" t="e">
        <f t="shared" si="438"/>
        <v>#N/A</v>
      </c>
      <c r="T959" s="29" t="e">
        <f t="shared" si="431"/>
        <v>#N/A</v>
      </c>
      <c r="U959" s="34">
        <f t="shared" si="439"/>
        <v>0</v>
      </c>
      <c r="V959" s="16">
        <f t="shared" ca="1" si="442"/>
        <v>44139</v>
      </c>
      <c r="W959" s="56">
        <f t="shared" ca="1" si="443"/>
        <v>10</v>
      </c>
      <c r="X959" s="56">
        <f t="shared" ca="1" si="444"/>
        <v>2020</v>
      </c>
      <c r="Y959" s="55" t="str">
        <f t="shared" ca="1" si="445"/>
        <v>10-2020</v>
      </c>
      <c r="Z959" s="51">
        <f ca="1">IFERROR(VLOOKUP(Y959,IPC!$E$2:$F$1745,2,0),IPC!$H$1)</f>
        <v>138.32155800000001</v>
      </c>
      <c r="AA959" s="48">
        <f t="shared" si="440"/>
        <v>1</v>
      </c>
      <c r="AB959" s="48">
        <f t="shared" si="441"/>
        <v>1900</v>
      </c>
      <c r="AC959" s="32" t="str">
        <f t="shared" ref="AC959:AC1006" si="446">+AA959&amp;"-"&amp;AB959</f>
        <v>1-1900</v>
      </c>
      <c r="AD959" s="50">
        <f>IFERROR(VLOOKUP(AC959,IPC!$E$2:$F$1745,2,0),IPC!$H$1)</f>
        <v>138.32155800000001</v>
      </c>
    </row>
    <row r="960" spans="10:30" x14ac:dyDescent="0.25">
      <c r="J960" s="44" t="str">
        <f t="shared" si="429"/>
        <v/>
      </c>
      <c r="K960" s="33" t="str">
        <f t="shared" ca="1" si="433"/>
        <v/>
      </c>
      <c r="L960" s="108">
        <f t="shared" ca="1" si="432"/>
        <v>0</v>
      </c>
      <c r="M960" s="44" t="str">
        <f t="shared" si="430"/>
        <v/>
      </c>
      <c r="N960" s="45" t="str">
        <f t="shared" ca="1" si="434"/>
        <v/>
      </c>
      <c r="O960" s="108">
        <f t="shared" si="428"/>
        <v>0</v>
      </c>
      <c r="P960" s="21" t="e">
        <f t="shared" si="435"/>
        <v>#N/A</v>
      </c>
      <c r="Q960" s="21" t="e">
        <f t="shared" si="436"/>
        <v>#N/A</v>
      </c>
      <c r="R960" s="21" t="e">
        <f t="shared" si="437"/>
        <v>#N/A</v>
      </c>
      <c r="S960" s="21" t="e">
        <f t="shared" si="438"/>
        <v>#N/A</v>
      </c>
      <c r="T960" s="29" t="e">
        <f t="shared" si="431"/>
        <v>#N/A</v>
      </c>
      <c r="U960" s="34">
        <f t="shared" si="439"/>
        <v>0</v>
      </c>
      <c r="V960" s="16">
        <f t="shared" ca="1" si="442"/>
        <v>44139</v>
      </c>
      <c r="W960" s="56">
        <f t="shared" ca="1" si="443"/>
        <v>10</v>
      </c>
      <c r="X960" s="56">
        <f t="shared" ca="1" si="444"/>
        <v>2020</v>
      </c>
      <c r="Y960" s="55" t="str">
        <f t="shared" ca="1" si="445"/>
        <v>10-2020</v>
      </c>
      <c r="Z960" s="51">
        <f ca="1">IFERROR(VLOOKUP(Y960,IPC!$E$2:$F$1745,2,0),IPC!$H$1)</f>
        <v>138.32155800000001</v>
      </c>
      <c r="AA960" s="48">
        <f t="shared" si="440"/>
        <v>1</v>
      </c>
      <c r="AB960" s="48">
        <f t="shared" si="441"/>
        <v>1900</v>
      </c>
      <c r="AC960" s="32" t="str">
        <f t="shared" si="446"/>
        <v>1-1900</v>
      </c>
      <c r="AD960" s="50">
        <f>IFERROR(VLOOKUP(AC960,IPC!$E$2:$F$1745,2,0),IPC!$H$1)</f>
        <v>138.32155800000001</v>
      </c>
    </row>
    <row r="961" spans="10:30" x14ac:dyDescent="0.25">
      <c r="J961" s="44" t="str">
        <f t="shared" si="429"/>
        <v/>
      </c>
      <c r="K961" s="33" t="str">
        <f t="shared" ca="1" si="433"/>
        <v/>
      </c>
      <c r="L961" s="108">
        <f t="shared" ca="1" si="432"/>
        <v>0</v>
      </c>
      <c r="M961" s="44" t="str">
        <f t="shared" si="430"/>
        <v/>
      </c>
      <c r="N961" s="45" t="str">
        <f t="shared" ca="1" si="434"/>
        <v/>
      </c>
      <c r="O961" s="108">
        <f t="shared" si="428"/>
        <v>0</v>
      </c>
      <c r="P961" s="21" t="e">
        <f t="shared" si="435"/>
        <v>#N/A</v>
      </c>
      <c r="Q961" s="21" t="e">
        <f t="shared" si="436"/>
        <v>#N/A</v>
      </c>
      <c r="R961" s="21" t="e">
        <f t="shared" si="437"/>
        <v>#N/A</v>
      </c>
      <c r="S961" s="21" t="e">
        <f t="shared" si="438"/>
        <v>#N/A</v>
      </c>
      <c r="T961" s="29" t="e">
        <f t="shared" si="431"/>
        <v>#N/A</v>
      </c>
      <c r="U961" s="34">
        <f t="shared" si="439"/>
        <v>0</v>
      </c>
      <c r="V961" s="16">
        <f t="shared" ca="1" si="442"/>
        <v>44139</v>
      </c>
      <c r="W961" s="56">
        <f t="shared" ca="1" si="443"/>
        <v>10</v>
      </c>
      <c r="X961" s="56">
        <f t="shared" ca="1" si="444"/>
        <v>2020</v>
      </c>
      <c r="Y961" s="55" t="str">
        <f t="shared" ca="1" si="445"/>
        <v>10-2020</v>
      </c>
      <c r="Z961" s="51">
        <f ca="1">IFERROR(VLOOKUP(Y961,IPC!$E$2:$F$1745,2,0),IPC!$H$1)</f>
        <v>138.32155800000001</v>
      </c>
      <c r="AA961" s="48">
        <f t="shared" si="440"/>
        <v>1</v>
      </c>
      <c r="AB961" s="48">
        <f t="shared" si="441"/>
        <v>1900</v>
      </c>
      <c r="AC961" s="32" t="str">
        <f t="shared" si="446"/>
        <v>1-1900</v>
      </c>
      <c r="AD961" s="50">
        <f>IFERROR(VLOOKUP(AC961,IPC!$E$2:$F$1745,2,0),IPC!$H$1)</f>
        <v>138.32155800000001</v>
      </c>
    </row>
    <row r="962" spans="10:30" x14ac:dyDescent="0.25">
      <c r="J962" s="44" t="str">
        <f t="shared" si="429"/>
        <v/>
      </c>
      <c r="K962" s="33" t="str">
        <f t="shared" ca="1" si="433"/>
        <v/>
      </c>
      <c r="L962" s="108">
        <f t="shared" ca="1" si="432"/>
        <v>0</v>
      </c>
      <c r="M962" s="44" t="str">
        <f t="shared" si="430"/>
        <v/>
      </c>
      <c r="N962" s="45" t="str">
        <f t="shared" ca="1" si="434"/>
        <v/>
      </c>
      <c r="O962" s="108">
        <f t="shared" si="428"/>
        <v>0</v>
      </c>
      <c r="P962" s="21" t="e">
        <f t="shared" si="435"/>
        <v>#N/A</v>
      </c>
      <c r="Q962" s="21" t="e">
        <f t="shared" si="436"/>
        <v>#N/A</v>
      </c>
      <c r="R962" s="21" t="e">
        <f t="shared" si="437"/>
        <v>#N/A</v>
      </c>
      <c r="S962" s="21" t="e">
        <f t="shared" si="438"/>
        <v>#N/A</v>
      </c>
      <c r="T962" s="29" t="e">
        <f t="shared" si="431"/>
        <v>#N/A</v>
      </c>
      <c r="U962" s="34">
        <f t="shared" si="439"/>
        <v>0</v>
      </c>
      <c r="V962" s="16">
        <f t="shared" ca="1" si="442"/>
        <v>44139</v>
      </c>
      <c r="W962" s="56">
        <f t="shared" ca="1" si="443"/>
        <v>10</v>
      </c>
      <c r="X962" s="56">
        <f t="shared" ca="1" si="444"/>
        <v>2020</v>
      </c>
      <c r="Y962" s="55" t="str">
        <f t="shared" ca="1" si="445"/>
        <v>10-2020</v>
      </c>
      <c r="Z962" s="51">
        <f ca="1">IFERROR(VLOOKUP(Y962,IPC!$E$2:$F$1745,2,0),IPC!$H$1)</f>
        <v>138.32155800000001</v>
      </c>
      <c r="AA962" s="48">
        <f t="shared" si="440"/>
        <v>1</v>
      </c>
      <c r="AB962" s="48">
        <f t="shared" si="441"/>
        <v>1900</v>
      </c>
      <c r="AC962" s="32" t="str">
        <f t="shared" si="446"/>
        <v>1-1900</v>
      </c>
      <c r="AD962" s="50">
        <f>IFERROR(VLOOKUP(AC962,IPC!$E$2:$F$1745,2,0),IPC!$H$1)</f>
        <v>138.32155800000001</v>
      </c>
    </row>
    <row r="963" spans="10:30" x14ac:dyDescent="0.25">
      <c r="J963" s="44" t="str">
        <f t="shared" si="429"/>
        <v/>
      </c>
      <c r="K963" s="33" t="str">
        <f t="shared" ca="1" si="433"/>
        <v/>
      </c>
      <c r="L963" s="108">
        <f t="shared" ca="1" si="432"/>
        <v>0</v>
      </c>
      <c r="M963" s="44" t="str">
        <f t="shared" si="430"/>
        <v/>
      </c>
      <c r="N963" s="45" t="str">
        <f t="shared" ca="1" si="434"/>
        <v/>
      </c>
      <c r="O963" s="108">
        <f t="shared" si="428"/>
        <v>0</v>
      </c>
      <c r="P963" s="21" t="e">
        <f t="shared" si="435"/>
        <v>#N/A</v>
      </c>
      <c r="Q963" s="21" t="e">
        <f t="shared" si="436"/>
        <v>#N/A</v>
      </c>
      <c r="R963" s="21" t="e">
        <f t="shared" si="437"/>
        <v>#N/A</v>
      </c>
      <c r="S963" s="21" t="e">
        <f t="shared" si="438"/>
        <v>#N/A</v>
      </c>
      <c r="T963" s="29" t="e">
        <f t="shared" si="431"/>
        <v>#N/A</v>
      </c>
      <c r="U963" s="34">
        <f t="shared" si="439"/>
        <v>0</v>
      </c>
      <c r="V963" s="16">
        <f t="shared" ca="1" si="442"/>
        <v>44139</v>
      </c>
      <c r="W963" s="56">
        <f t="shared" ca="1" si="443"/>
        <v>10</v>
      </c>
      <c r="X963" s="56">
        <f t="shared" ca="1" si="444"/>
        <v>2020</v>
      </c>
      <c r="Y963" s="55" t="str">
        <f t="shared" ca="1" si="445"/>
        <v>10-2020</v>
      </c>
      <c r="Z963" s="51">
        <f ca="1">IFERROR(VLOOKUP(Y963,IPC!$E$2:$F$1745,2,0),IPC!$H$1)</f>
        <v>138.32155800000001</v>
      </c>
      <c r="AA963" s="48">
        <f t="shared" si="440"/>
        <v>1</v>
      </c>
      <c r="AB963" s="48">
        <f t="shared" si="441"/>
        <v>1900</v>
      </c>
      <c r="AC963" s="32" t="str">
        <f t="shared" si="446"/>
        <v>1-1900</v>
      </c>
      <c r="AD963" s="50">
        <f>IFERROR(VLOOKUP(AC963,IPC!$E$2:$F$1745,2,0),IPC!$H$1)</f>
        <v>138.32155800000001</v>
      </c>
    </row>
    <row r="964" spans="10:30" x14ac:dyDescent="0.25">
      <c r="J964" s="44" t="str">
        <f t="shared" si="429"/>
        <v/>
      </c>
      <c r="K964" s="33" t="str">
        <f t="shared" ca="1" si="433"/>
        <v/>
      </c>
      <c r="L964" s="108">
        <f t="shared" ca="1" si="432"/>
        <v>0</v>
      </c>
      <c r="M964" s="44" t="str">
        <f t="shared" si="430"/>
        <v/>
      </c>
      <c r="N964" s="45" t="str">
        <f t="shared" ca="1" si="434"/>
        <v/>
      </c>
      <c r="O964" s="108">
        <f t="shared" si="428"/>
        <v>0</v>
      </c>
      <c r="P964" s="21" t="e">
        <f t="shared" si="435"/>
        <v>#N/A</v>
      </c>
      <c r="Q964" s="21" t="e">
        <f t="shared" si="436"/>
        <v>#N/A</v>
      </c>
      <c r="R964" s="21" t="e">
        <f t="shared" si="437"/>
        <v>#N/A</v>
      </c>
      <c r="S964" s="21" t="e">
        <f t="shared" si="438"/>
        <v>#N/A</v>
      </c>
      <c r="T964" s="29" t="e">
        <f t="shared" si="431"/>
        <v>#N/A</v>
      </c>
      <c r="U964" s="34">
        <f t="shared" si="439"/>
        <v>0</v>
      </c>
      <c r="V964" s="16">
        <f t="shared" ca="1" si="442"/>
        <v>44139</v>
      </c>
      <c r="W964" s="56">
        <f t="shared" ca="1" si="443"/>
        <v>10</v>
      </c>
      <c r="X964" s="56">
        <f t="shared" ca="1" si="444"/>
        <v>2020</v>
      </c>
      <c r="Y964" s="55" t="str">
        <f t="shared" ca="1" si="445"/>
        <v>10-2020</v>
      </c>
      <c r="Z964" s="51">
        <f ca="1">IFERROR(VLOOKUP(Y964,IPC!$E$2:$F$1745,2,0),IPC!$H$1)</f>
        <v>138.32155800000001</v>
      </c>
      <c r="AA964" s="48">
        <f t="shared" si="440"/>
        <v>1</v>
      </c>
      <c r="AB964" s="48">
        <f t="shared" si="441"/>
        <v>1900</v>
      </c>
      <c r="AC964" s="32" t="str">
        <f t="shared" si="446"/>
        <v>1-1900</v>
      </c>
      <c r="AD964" s="50">
        <f>IFERROR(VLOOKUP(AC964,IPC!$E$2:$F$1745,2,0),IPC!$H$1)</f>
        <v>138.32155800000001</v>
      </c>
    </row>
    <row r="965" spans="10:30" x14ac:dyDescent="0.25">
      <c r="J965" s="44" t="str">
        <f t="shared" si="429"/>
        <v/>
      </c>
      <c r="K965" s="33" t="str">
        <f t="shared" ca="1" si="433"/>
        <v/>
      </c>
      <c r="L965" s="108">
        <f t="shared" ca="1" si="432"/>
        <v>0</v>
      </c>
      <c r="M965" s="44" t="str">
        <f t="shared" si="430"/>
        <v/>
      </c>
      <c r="N965" s="45" t="str">
        <f t="shared" ca="1" si="434"/>
        <v/>
      </c>
      <c r="O965" s="108">
        <f t="shared" si="428"/>
        <v>0</v>
      </c>
      <c r="P965" s="21" t="e">
        <f t="shared" si="435"/>
        <v>#N/A</v>
      </c>
      <c r="Q965" s="21" t="e">
        <f t="shared" si="436"/>
        <v>#N/A</v>
      </c>
      <c r="R965" s="21" t="e">
        <f t="shared" si="437"/>
        <v>#N/A</v>
      </c>
      <c r="S965" s="21" t="e">
        <f t="shared" si="438"/>
        <v>#N/A</v>
      </c>
      <c r="T965" s="29" t="e">
        <f t="shared" si="431"/>
        <v>#N/A</v>
      </c>
      <c r="U965" s="34">
        <f t="shared" si="439"/>
        <v>0</v>
      </c>
      <c r="V965" s="16">
        <f t="shared" ca="1" si="442"/>
        <v>44139</v>
      </c>
      <c r="W965" s="56">
        <f t="shared" ca="1" si="443"/>
        <v>10</v>
      </c>
      <c r="X965" s="56">
        <f t="shared" ca="1" si="444"/>
        <v>2020</v>
      </c>
      <c r="Y965" s="55" t="str">
        <f t="shared" ca="1" si="445"/>
        <v>10-2020</v>
      </c>
      <c r="Z965" s="51">
        <f ca="1">IFERROR(VLOOKUP(Y965,IPC!$E$2:$F$1745,2,0),IPC!$H$1)</f>
        <v>138.32155800000001</v>
      </c>
      <c r="AA965" s="48">
        <f t="shared" si="440"/>
        <v>1</v>
      </c>
      <c r="AB965" s="48">
        <f t="shared" si="441"/>
        <v>1900</v>
      </c>
      <c r="AC965" s="32" t="str">
        <f t="shared" si="446"/>
        <v>1-1900</v>
      </c>
      <c r="AD965" s="50">
        <f>IFERROR(VLOOKUP(AC965,IPC!$E$2:$F$1745,2,0),IPC!$H$1)</f>
        <v>138.32155800000001</v>
      </c>
    </row>
    <row r="966" spans="10:30" x14ac:dyDescent="0.25">
      <c r="J966" s="44" t="str">
        <f t="shared" si="429"/>
        <v/>
      </c>
      <c r="K966" s="33" t="str">
        <f t="shared" ca="1" si="433"/>
        <v/>
      </c>
      <c r="L966" s="108">
        <f t="shared" ca="1" si="432"/>
        <v>0</v>
      </c>
      <c r="M966" s="44" t="str">
        <f t="shared" si="430"/>
        <v/>
      </c>
      <c r="N966" s="45" t="str">
        <f t="shared" ca="1" si="434"/>
        <v/>
      </c>
      <c r="O966" s="108">
        <f t="shared" si="428"/>
        <v>0</v>
      </c>
      <c r="P966" s="21" t="e">
        <f t="shared" si="435"/>
        <v>#N/A</v>
      </c>
      <c r="Q966" s="21" t="e">
        <f t="shared" si="436"/>
        <v>#N/A</v>
      </c>
      <c r="R966" s="21" t="e">
        <f t="shared" si="437"/>
        <v>#N/A</v>
      </c>
      <c r="S966" s="21" t="e">
        <f t="shared" si="438"/>
        <v>#N/A</v>
      </c>
      <c r="T966" s="29" t="e">
        <f t="shared" si="431"/>
        <v>#N/A</v>
      </c>
      <c r="U966" s="34">
        <f t="shared" si="439"/>
        <v>0</v>
      </c>
      <c r="V966" s="16">
        <f t="shared" ca="1" si="442"/>
        <v>44139</v>
      </c>
      <c r="W966" s="56">
        <f t="shared" ca="1" si="443"/>
        <v>10</v>
      </c>
      <c r="X966" s="56">
        <f t="shared" ca="1" si="444"/>
        <v>2020</v>
      </c>
      <c r="Y966" s="55" t="str">
        <f t="shared" ca="1" si="445"/>
        <v>10-2020</v>
      </c>
      <c r="Z966" s="51">
        <f ca="1">IFERROR(VLOOKUP(Y966,IPC!$E$2:$F$1745,2,0),IPC!$H$1)</f>
        <v>138.32155800000001</v>
      </c>
      <c r="AA966" s="48">
        <f t="shared" si="440"/>
        <v>1</v>
      </c>
      <c r="AB966" s="48">
        <f t="shared" si="441"/>
        <v>1900</v>
      </c>
      <c r="AC966" s="32" t="str">
        <f t="shared" si="446"/>
        <v>1-1900</v>
      </c>
      <c r="AD966" s="50">
        <f>IFERROR(VLOOKUP(AC966,IPC!$E$2:$F$1745,2,0),IPC!$H$1)</f>
        <v>138.32155800000001</v>
      </c>
    </row>
    <row r="967" spans="10:30" x14ac:dyDescent="0.25">
      <c r="J967" s="44" t="str">
        <f t="shared" si="429"/>
        <v/>
      </c>
      <c r="K967" s="33" t="str">
        <f t="shared" ca="1" si="433"/>
        <v/>
      </c>
      <c r="L967" s="108">
        <f t="shared" ca="1" si="432"/>
        <v>0</v>
      </c>
      <c r="M967" s="44" t="str">
        <f t="shared" si="430"/>
        <v/>
      </c>
      <c r="N967" s="45" t="str">
        <f t="shared" ca="1" si="434"/>
        <v/>
      </c>
      <c r="O967" s="108">
        <f t="shared" si="428"/>
        <v>0</v>
      </c>
      <c r="P967" s="21" t="e">
        <f t="shared" si="435"/>
        <v>#N/A</v>
      </c>
      <c r="Q967" s="21" t="e">
        <f t="shared" si="436"/>
        <v>#N/A</v>
      </c>
      <c r="R967" s="21" t="e">
        <f t="shared" si="437"/>
        <v>#N/A</v>
      </c>
      <c r="S967" s="21" t="e">
        <f t="shared" si="438"/>
        <v>#N/A</v>
      </c>
      <c r="T967" s="29" t="e">
        <f t="shared" si="431"/>
        <v>#N/A</v>
      </c>
      <c r="U967" s="34">
        <f t="shared" si="439"/>
        <v>0</v>
      </c>
      <c r="V967" s="16">
        <f t="shared" ca="1" si="442"/>
        <v>44139</v>
      </c>
      <c r="W967" s="56">
        <f t="shared" ca="1" si="443"/>
        <v>10</v>
      </c>
      <c r="X967" s="56">
        <f t="shared" ca="1" si="444"/>
        <v>2020</v>
      </c>
      <c r="Y967" s="55" t="str">
        <f t="shared" ca="1" si="445"/>
        <v>10-2020</v>
      </c>
      <c r="Z967" s="51">
        <f ca="1">IFERROR(VLOOKUP(Y967,IPC!$E$2:$F$1745,2,0),IPC!$H$1)</f>
        <v>138.32155800000001</v>
      </c>
      <c r="AA967" s="48">
        <f t="shared" si="440"/>
        <v>1</v>
      </c>
      <c r="AB967" s="48">
        <f t="shared" si="441"/>
        <v>1900</v>
      </c>
      <c r="AC967" s="32" t="str">
        <f t="shared" si="446"/>
        <v>1-1900</v>
      </c>
      <c r="AD967" s="50">
        <f>IFERROR(VLOOKUP(AC967,IPC!$E$2:$F$1745,2,0),IPC!$H$1)</f>
        <v>138.32155800000001</v>
      </c>
    </row>
    <row r="968" spans="10:30" x14ac:dyDescent="0.25">
      <c r="J968" s="44" t="str">
        <f t="shared" si="429"/>
        <v/>
      </c>
      <c r="K968" s="33" t="str">
        <f t="shared" ca="1" si="433"/>
        <v/>
      </c>
      <c r="L968" s="108">
        <f t="shared" ca="1" si="432"/>
        <v>0</v>
      </c>
      <c r="M968" s="44" t="str">
        <f t="shared" si="430"/>
        <v/>
      </c>
      <c r="N968" s="45" t="str">
        <f t="shared" ca="1" si="434"/>
        <v/>
      </c>
      <c r="O968" s="108">
        <f t="shared" si="428"/>
        <v>0</v>
      </c>
      <c r="P968" s="21" t="e">
        <f t="shared" si="435"/>
        <v>#N/A</v>
      </c>
      <c r="Q968" s="21" t="e">
        <f t="shared" si="436"/>
        <v>#N/A</v>
      </c>
      <c r="R968" s="21" t="e">
        <f t="shared" si="437"/>
        <v>#N/A</v>
      </c>
      <c r="S968" s="21" t="e">
        <f t="shared" si="438"/>
        <v>#N/A</v>
      </c>
      <c r="T968" s="29" t="e">
        <f t="shared" si="431"/>
        <v>#N/A</v>
      </c>
      <c r="U968" s="34">
        <f t="shared" si="439"/>
        <v>0</v>
      </c>
      <c r="V968" s="16">
        <f t="shared" ca="1" si="442"/>
        <v>44139</v>
      </c>
      <c r="W968" s="56">
        <f t="shared" ca="1" si="443"/>
        <v>10</v>
      </c>
      <c r="X968" s="56">
        <f t="shared" ca="1" si="444"/>
        <v>2020</v>
      </c>
      <c r="Y968" s="55" t="str">
        <f t="shared" ca="1" si="445"/>
        <v>10-2020</v>
      </c>
      <c r="Z968" s="51">
        <f ca="1">IFERROR(VLOOKUP(Y968,IPC!$E$2:$F$1745,2,0),IPC!$H$1)</f>
        <v>138.32155800000001</v>
      </c>
      <c r="AA968" s="48">
        <f t="shared" si="440"/>
        <v>1</v>
      </c>
      <c r="AB968" s="48">
        <f t="shared" si="441"/>
        <v>1900</v>
      </c>
      <c r="AC968" s="32" t="str">
        <f t="shared" si="446"/>
        <v>1-1900</v>
      </c>
      <c r="AD968" s="50">
        <f>IFERROR(VLOOKUP(AC968,IPC!$E$2:$F$1745,2,0),IPC!$H$1)</f>
        <v>138.32155800000001</v>
      </c>
    </row>
    <row r="969" spans="10:30" x14ac:dyDescent="0.25">
      <c r="J969" s="44" t="str">
        <f t="shared" si="429"/>
        <v/>
      </c>
      <c r="K969" s="33" t="str">
        <f t="shared" ca="1" si="433"/>
        <v/>
      </c>
      <c r="L969" s="108">
        <f t="shared" ca="1" si="432"/>
        <v>0</v>
      </c>
      <c r="M969" s="44" t="str">
        <f t="shared" si="430"/>
        <v/>
      </c>
      <c r="N969" s="45" t="str">
        <f t="shared" ca="1" si="434"/>
        <v/>
      </c>
      <c r="O969" s="108">
        <f t="shared" si="428"/>
        <v>0</v>
      </c>
      <c r="P969" s="21" t="e">
        <f t="shared" si="435"/>
        <v>#N/A</v>
      </c>
      <c r="Q969" s="21" t="e">
        <f t="shared" si="436"/>
        <v>#N/A</v>
      </c>
      <c r="R969" s="21" t="e">
        <f t="shared" si="437"/>
        <v>#N/A</v>
      </c>
      <c r="S969" s="21" t="e">
        <f t="shared" si="438"/>
        <v>#N/A</v>
      </c>
      <c r="T969" s="29" t="e">
        <f t="shared" si="431"/>
        <v>#N/A</v>
      </c>
      <c r="U969" s="34">
        <f t="shared" si="439"/>
        <v>0</v>
      </c>
      <c r="V969" s="16">
        <f t="shared" ca="1" si="442"/>
        <v>44139</v>
      </c>
      <c r="W969" s="56">
        <f t="shared" ca="1" si="443"/>
        <v>10</v>
      </c>
      <c r="X969" s="56">
        <f t="shared" ca="1" si="444"/>
        <v>2020</v>
      </c>
      <c r="Y969" s="55" t="str">
        <f t="shared" ca="1" si="445"/>
        <v>10-2020</v>
      </c>
      <c r="Z969" s="51">
        <f ca="1">IFERROR(VLOOKUP(Y969,IPC!$E$2:$F$1745,2,0),IPC!$H$1)</f>
        <v>138.32155800000001</v>
      </c>
      <c r="AA969" s="48">
        <f t="shared" si="440"/>
        <v>1</v>
      </c>
      <c r="AB969" s="48">
        <f t="shared" si="441"/>
        <v>1900</v>
      </c>
      <c r="AC969" s="32" t="str">
        <f t="shared" si="446"/>
        <v>1-1900</v>
      </c>
      <c r="AD969" s="50">
        <f>IFERROR(VLOOKUP(AC969,IPC!$E$2:$F$1745,2,0),IPC!$H$1)</f>
        <v>138.32155800000001</v>
      </c>
    </row>
    <row r="970" spans="10:30" x14ac:dyDescent="0.25">
      <c r="J970" s="44" t="str">
        <f t="shared" si="429"/>
        <v/>
      </c>
      <c r="K970" s="33" t="str">
        <f t="shared" ca="1" si="433"/>
        <v/>
      </c>
      <c r="L970" s="108">
        <f t="shared" ca="1" si="432"/>
        <v>0</v>
      </c>
      <c r="M970" s="44" t="str">
        <f t="shared" si="430"/>
        <v/>
      </c>
      <c r="N970" s="45" t="str">
        <f t="shared" ca="1" si="434"/>
        <v/>
      </c>
      <c r="O970" s="108">
        <f t="shared" si="428"/>
        <v>0</v>
      </c>
      <c r="P970" s="21" t="e">
        <f t="shared" si="435"/>
        <v>#N/A</v>
      </c>
      <c r="Q970" s="21" t="e">
        <f t="shared" si="436"/>
        <v>#N/A</v>
      </c>
      <c r="R970" s="21" t="e">
        <f t="shared" si="437"/>
        <v>#N/A</v>
      </c>
      <c r="S970" s="21" t="e">
        <f t="shared" si="438"/>
        <v>#N/A</v>
      </c>
      <c r="T970" s="29" t="e">
        <f t="shared" si="431"/>
        <v>#N/A</v>
      </c>
      <c r="U970" s="34">
        <f t="shared" si="439"/>
        <v>0</v>
      </c>
      <c r="V970" s="16">
        <f t="shared" ca="1" si="442"/>
        <v>44139</v>
      </c>
      <c r="W970" s="56">
        <f t="shared" ca="1" si="443"/>
        <v>10</v>
      </c>
      <c r="X970" s="56">
        <f t="shared" ca="1" si="444"/>
        <v>2020</v>
      </c>
      <c r="Y970" s="55" t="str">
        <f t="shared" ca="1" si="445"/>
        <v>10-2020</v>
      </c>
      <c r="Z970" s="51">
        <f ca="1">IFERROR(VLOOKUP(Y970,IPC!$E$2:$F$1745,2,0),IPC!$H$1)</f>
        <v>138.32155800000001</v>
      </c>
      <c r="AA970" s="48">
        <f t="shared" si="440"/>
        <v>1</v>
      </c>
      <c r="AB970" s="48">
        <f t="shared" si="441"/>
        <v>1900</v>
      </c>
      <c r="AC970" s="32" t="str">
        <f t="shared" si="446"/>
        <v>1-1900</v>
      </c>
      <c r="AD970" s="50">
        <f>IFERROR(VLOOKUP(AC970,IPC!$E$2:$F$1745,2,0),IPC!$H$1)</f>
        <v>138.32155800000001</v>
      </c>
    </row>
    <row r="971" spans="10:30" x14ac:dyDescent="0.25">
      <c r="J971" s="44" t="str">
        <f t="shared" si="429"/>
        <v/>
      </c>
      <c r="K971" s="33" t="str">
        <f t="shared" ca="1" si="433"/>
        <v/>
      </c>
      <c r="L971" s="108">
        <f t="shared" ca="1" si="432"/>
        <v>0</v>
      </c>
      <c r="M971" s="44" t="str">
        <f t="shared" si="430"/>
        <v/>
      </c>
      <c r="N971" s="45" t="str">
        <f t="shared" ca="1" si="434"/>
        <v/>
      </c>
      <c r="O971" s="108">
        <f t="shared" si="428"/>
        <v>0</v>
      </c>
      <c r="P971" s="21" t="e">
        <f t="shared" si="435"/>
        <v>#N/A</v>
      </c>
      <c r="Q971" s="21" t="e">
        <f t="shared" si="436"/>
        <v>#N/A</v>
      </c>
      <c r="R971" s="21" t="e">
        <f t="shared" si="437"/>
        <v>#N/A</v>
      </c>
      <c r="S971" s="21" t="e">
        <f t="shared" si="438"/>
        <v>#N/A</v>
      </c>
      <c r="T971" s="29" t="e">
        <f t="shared" si="431"/>
        <v>#N/A</v>
      </c>
      <c r="U971" s="34">
        <f t="shared" si="439"/>
        <v>0</v>
      </c>
      <c r="V971" s="16">
        <f t="shared" ca="1" si="442"/>
        <v>44139</v>
      </c>
      <c r="W971" s="56">
        <f t="shared" ca="1" si="443"/>
        <v>10</v>
      </c>
      <c r="X971" s="56">
        <f t="shared" ca="1" si="444"/>
        <v>2020</v>
      </c>
      <c r="Y971" s="55" t="str">
        <f t="shared" ca="1" si="445"/>
        <v>10-2020</v>
      </c>
      <c r="Z971" s="51">
        <f ca="1">IFERROR(VLOOKUP(Y971,IPC!$E$2:$F$1745,2,0),IPC!$H$1)</f>
        <v>138.32155800000001</v>
      </c>
      <c r="AA971" s="48">
        <f t="shared" si="440"/>
        <v>1</v>
      </c>
      <c r="AB971" s="48">
        <f t="shared" si="441"/>
        <v>1900</v>
      </c>
      <c r="AC971" s="32" t="str">
        <f t="shared" si="446"/>
        <v>1-1900</v>
      </c>
      <c r="AD971" s="50">
        <f>IFERROR(VLOOKUP(AC971,IPC!$E$2:$F$1745,2,0),IPC!$H$1)</f>
        <v>138.32155800000001</v>
      </c>
    </row>
    <row r="972" spans="10:30" x14ac:dyDescent="0.25">
      <c r="J972" s="44" t="str">
        <f t="shared" si="429"/>
        <v/>
      </c>
      <c r="K972" s="33" t="str">
        <f t="shared" ca="1" si="433"/>
        <v/>
      </c>
      <c r="L972" s="108">
        <f t="shared" ca="1" si="432"/>
        <v>0</v>
      </c>
      <c r="M972" s="44" t="str">
        <f t="shared" si="430"/>
        <v/>
      </c>
      <c r="N972" s="45" t="str">
        <f t="shared" ca="1" si="434"/>
        <v/>
      </c>
      <c r="O972" s="108">
        <f t="shared" si="428"/>
        <v>0</v>
      </c>
      <c r="P972" s="21" t="e">
        <f t="shared" si="435"/>
        <v>#N/A</v>
      </c>
      <c r="Q972" s="21" t="e">
        <f t="shared" si="436"/>
        <v>#N/A</v>
      </c>
      <c r="R972" s="21" t="e">
        <f t="shared" si="437"/>
        <v>#N/A</v>
      </c>
      <c r="S972" s="21" t="e">
        <f t="shared" si="438"/>
        <v>#N/A</v>
      </c>
      <c r="T972" s="29" t="e">
        <f t="shared" si="431"/>
        <v>#N/A</v>
      </c>
      <c r="U972" s="34">
        <f t="shared" si="439"/>
        <v>0</v>
      </c>
      <c r="V972" s="16">
        <f t="shared" ca="1" si="442"/>
        <v>44139</v>
      </c>
      <c r="W972" s="56">
        <f t="shared" ca="1" si="443"/>
        <v>10</v>
      </c>
      <c r="X972" s="56">
        <f t="shared" ca="1" si="444"/>
        <v>2020</v>
      </c>
      <c r="Y972" s="55" t="str">
        <f t="shared" ca="1" si="445"/>
        <v>10-2020</v>
      </c>
      <c r="Z972" s="51">
        <f ca="1">IFERROR(VLOOKUP(Y972,IPC!$E$2:$F$1745,2,0),IPC!$H$1)</f>
        <v>138.32155800000001</v>
      </c>
      <c r="AA972" s="48">
        <f t="shared" si="440"/>
        <v>1</v>
      </c>
      <c r="AB972" s="48">
        <f t="shared" si="441"/>
        <v>1900</v>
      </c>
      <c r="AC972" s="32" t="str">
        <f t="shared" si="446"/>
        <v>1-1900</v>
      </c>
      <c r="AD972" s="50">
        <f>IFERROR(VLOOKUP(AC972,IPC!$E$2:$F$1745,2,0),IPC!$H$1)</f>
        <v>138.32155800000001</v>
      </c>
    </row>
    <row r="973" spans="10:30" x14ac:dyDescent="0.25">
      <c r="J973" s="44" t="str">
        <f t="shared" si="429"/>
        <v/>
      </c>
      <c r="K973" s="33" t="str">
        <f t="shared" ca="1" si="433"/>
        <v/>
      </c>
      <c r="L973" s="108">
        <f t="shared" ca="1" si="432"/>
        <v>0</v>
      </c>
      <c r="M973" s="44" t="str">
        <f t="shared" si="430"/>
        <v/>
      </c>
      <c r="N973" s="45" t="str">
        <f t="shared" ca="1" si="434"/>
        <v/>
      </c>
      <c r="O973" s="108">
        <f t="shared" si="428"/>
        <v>0</v>
      </c>
      <c r="P973" s="21" t="e">
        <f t="shared" si="435"/>
        <v>#N/A</v>
      </c>
      <c r="Q973" s="21" t="e">
        <f t="shared" si="436"/>
        <v>#N/A</v>
      </c>
      <c r="R973" s="21" t="e">
        <f t="shared" si="437"/>
        <v>#N/A</v>
      </c>
      <c r="S973" s="21" t="e">
        <f t="shared" si="438"/>
        <v>#N/A</v>
      </c>
      <c r="T973" s="29" t="e">
        <f t="shared" si="431"/>
        <v>#N/A</v>
      </c>
      <c r="U973" s="34">
        <f t="shared" si="439"/>
        <v>0</v>
      </c>
      <c r="V973" s="16">
        <f t="shared" ca="1" si="442"/>
        <v>44139</v>
      </c>
      <c r="W973" s="56">
        <f t="shared" ca="1" si="443"/>
        <v>10</v>
      </c>
      <c r="X973" s="56">
        <f t="shared" ca="1" si="444"/>
        <v>2020</v>
      </c>
      <c r="Y973" s="55" t="str">
        <f t="shared" ca="1" si="445"/>
        <v>10-2020</v>
      </c>
      <c r="Z973" s="51">
        <f ca="1">IFERROR(VLOOKUP(Y973,IPC!$E$2:$F$1745,2,0),IPC!$H$1)</f>
        <v>138.32155800000001</v>
      </c>
      <c r="AA973" s="48">
        <f t="shared" si="440"/>
        <v>1</v>
      </c>
      <c r="AB973" s="48">
        <f t="shared" si="441"/>
        <v>1900</v>
      </c>
      <c r="AC973" s="32" t="str">
        <f t="shared" si="446"/>
        <v>1-1900</v>
      </c>
      <c r="AD973" s="50">
        <f>IFERROR(VLOOKUP(AC973,IPC!$E$2:$F$1745,2,0),IPC!$H$1)</f>
        <v>138.32155800000001</v>
      </c>
    </row>
    <row r="974" spans="10:30" x14ac:dyDescent="0.25">
      <c r="J974" s="44" t="str">
        <f t="shared" si="429"/>
        <v/>
      </c>
      <c r="K974" s="33" t="str">
        <f t="shared" ca="1" si="433"/>
        <v/>
      </c>
      <c r="L974" s="108">
        <f t="shared" ca="1" si="432"/>
        <v>0</v>
      </c>
      <c r="M974" s="44" t="str">
        <f t="shared" si="430"/>
        <v/>
      </c>
      <c r="N974" s="45" t="str">
        <f t="shared" ca="1" si="434"/>
        <v/>
      </c>
      <c r="O974" s="108">
        <f t="shared" si="428"/>
        <v>0</v>
      </c>
      <c r="P974" s="21" t="e">
        <f t="shared" si="435"/>
        <v>#N/A</v>
      </c>
      <c r="Q974" s="21" t="e">
        <f t="shared" si="436"/>
        <v>#N/A</v>
      </c>
      <c r="R974" s="21" t="e">
        <f t="shared" si="437"/>
        <v>#N/A</v>
      </c>
      <c r="S974" s="21" t="e">
        <f t="shared" si="438"/>
        <v>#N/A</v>
      </c>
      <c r="T974" s="29" t="e">
        <f t="shared" si="431"/>
        <v>#N/A</v>
      </c>
      <c r="U974" s="34">
        <f t="shared" si="439"/>
        <v>0</v>
      </c>
      <c r="V974" s="16">
        <f t="shared" ca="1" si="442"/>
        <v>44139</v>
      </c>
      <c r="W974" s="56">
        <f t="shared" ca="1" si="443"/>
        <v>10</v>
      </c>
      <c r="X974" s="56">
        <f t="shared" ca="1" si="444"/>
        <v>2020</v>
      </c>
      <c r="Y974" s="55" t="str">
        <f t="shared" ca="1" si="445"/>
        <v>10-2020</v>
      </c>
      <c r="Z974" s="51">
        <f ca="1">IFERROR(VLOOKUP(Y974,IPC!$E$2:$F$1745,2,0),IPC!$H$1)</f>
        <v>138.32155800000001</v>
      </c>
      <c r="AA974" s="48">
        <f t="shared" si="440"/>
        <v>1</v>
      </c>
      <c r="AB974" s="48">
        <f t="shared" si="441"/>
        <v>1900</v>
      </c>
      <c r="AC974" s="32" t="str">
        <f t="shared" si="446"/>
        <v>1-1900</v>
      </c>
      <c r="AD974" s="50">
        <f>IFERROR(VLOOKUP(AC974,IPC!$E$2:$F$1745,2,0),IPC!$H$1)</f>
        <v>138.32155800000001</v>
      </c>
    </row>
    <row r="975" spans="10:30" x14ac:dyDescent="0.25">
      <c r="J975" s="44" t="str">
        <f t="shared" si="429"/>
        <v/>
      </c>
      <c r="K975" s="33" t="str">
        <f t="shared" ca="1" si="433"/>
        <v/>
      </c>
      <c r="L975" s="108">
        <f t="shared" ca="1" si="432"/>
        <v>0</v>
      </c>
      <c r="M975" s="44" t="str">
        <f t="shared" si="430"/>
        <v/>
      </c>
      <c r="N975" s="45" t="str">
        <f t="shared" ca="1" si="434"/>
        <v/>
      </c>
      <c r="O975" s="108">
        <f t="shared" si="428"/>
        <v>0</v>
      </c>
      <c r="P975" s="21" t="e">
        <f t="shared" si="435"/>
        <v>#N/A</v>
      </c>
      <c r="Q975" s="21" t="e">
        <f t="shared" si="436"/>
        <v>#N/A</v>
      </c>
      <c r="R975" s="21" t="e">
        <f t="shared" si="437"/>
        <v>#N/A</v>
      </c>
      <c r="S975" s="21" t="e">
        <f t="shared" si="438"/>
        <v>#N/A</v>
      </c>
      <c r="T975" s="29" t="e">
        <f t="shared" si="431"/>
        <v>#N/A</v>
      </c>
      <c r="U975" s="34">
        <f t="shared" si="439"/>
        <v>0</v>
      </c>
      <c r="V975" s="16">
        <f t="shared" ca="1" si="442"/>
        <v>44139</v>
      </c>
      <c r="W975" s="56">
        <f t="shared" ca="1" si="443"/>
        <v>10</v>
      </c>
      <c r="X975" s="56">
        <f t="shared" ca="1" si="444"/>
        <v>2020</v>
      </c>
      <c r="Y975" s="55" t="str">
        <f t="shared" ca="1" si="445"/>
        <v>10-2020</v>
      </c>
      <c r="Z975" s="51">
        <f ca="1">IFERROR(VLOOKUP(Y975,IPC!$E$2:$F$1745,2,0),IPC!$H$1)</f>
        <v>138.32155800000001</v>
      </c>
      <c r="AA975" s="48">
        <f t="shared" si="440"/>
        <v>1</v>
      </c>
      <c r="AB975" s="48">
        <f t="shared" si="441"/>
        <v>1900</v>
      </c>
      <c r="AC975" s="32" t="str">
        <f t="shared" si="446"/>
        <v>1-1900</v>
      </c>
      <c r="AD975" s="50">
        <f>IFERROR(VLOOKUP(AC975,IPC!$E$2:$F$1745,2,0),IPC!$H$1)</f>
        <v>138.32155800000001</v>
      </c>
    </row>
    <row r="976" spans="10:30" x14ac:dyDescent="0.25">
      <c r="J976" s="44" t="str">
        <f t="shared" si="429"/>
        <v/>
      </c>
      <c r="K976" s="33" t="str">
        <f t="shared" ca="1" si="433"/>
        <v/>
      </c>
      <c r="L976" s="108">
        <f t="shared" ca="1" si="432"/>
        <v>0</v>
      </c>
      <c r="M976" s="44" t="str">
        <f t="shared" si="430"/>
        <v/>
      </c>
      <c r="N976" s="45" t="str">
        <f t="shared" ca="1" si="434"/>
        <v/>
      </c>
      <c r="O976" s="108">
        <f t="shared" si="428"/>
        <v>0</v>
      </c>
      <c r="P976" s="21" t="e">
        <f t="shared" si="435"/>
        <v>#N/A</v>
      </c>
      <c r="Q976" s="21" t="e">
        <f t="shared" si="436"/>
        <v>#N/A</v>
      </c>
      <c r="R976" s="21" t="e">
        <f t="shared" si="437"/>
        <v>#N/A</v>
      </c>
      <c r="S976" s="21" t="e">
        <f t="shared" si="438"/>
        <v>#N/A</v>
      </c>
      <c r="T976" s="29" t="e">
        <f t="shared" si="431"/>
        <v>#N/A</v>
      </c>
      <c r="U976" s="34">
        <f t="shared" si="439"/>
        <v>0</v>
      </c>
      <c r="V976" s="16">
        <f t="shared" ca="1" si="442"/>
        <v>44139</v>
      </c>
      <c r="W976" s="56">
        <f t="shared" ca="1" si="443"/>
        <v>10</v>
      </c>
      <c r="X976" s="56">
        <f t="shared" ca="1" si="444"/>
        <v>2020</v>
      </c>
      <c r="Y976" s="55" t="str">
        <f t="shared" ca="1" si="445"/>
        <v>10-2020</v>
      </c>
      <c r="Z976" s="51">
        <f ca="1">IFERROR(VLOOKUP(Y976,IPC!$E$2:$F$1745,2,0),IPC!$H$1)</f>
        <v>138.32155800000001</v>
      </c>
      <c r="AA976" s="48">
        <f t="shared" si="440"/>
        <v>1</v>
      </c>
      <c r="AB976" s="48">
        <f t="shared" si="441"/>
        <v>1900</v>
      </c>
      <c r="AC976" s="32" t="str">
        <f t="shared" si="446"/>
        <v>1-1900</v>
      </c>
      <c r="AD976" s="50">
        <f>IFERROR(VLOOKUP(AC976,IPC!$E$2:$F$1745,2,0),IPC!$H$1)</f>
        <v>138.32155800000001</v>
      </c>
    </row>
    <row r="977" spans="10:30" x14ac:dyDescent="0.25">
      <c r="J977" s="44" t="str">
        <f t="shared" si="429"/>
        <v/>
      </c>
      <c r="K977" s="33" t="str">
        <f t="shared" ca="1" si="433"/>
        <v/>
      </c>
      <c r="L977" s="108">
        <f t="shared" ca="1" si="432"/>
        <v>0</v>
      </c>
      <c r="M977" s="44" t="str">
        <f t="shared" si="430"/>
        <v/>
      </c>
      <c r="N977" s="45" t="str">
        <f t="shared" ca="1" si="434"/>
        <v/>
      </c>
      <c r="O977" s="108">
        <f t="shared" si="428"/>
        <v>0</v>
      </c>
      <c r="P977" s="21" t="e">
        <f t="shared" si="435"/>
        <v>#N/A</v>
      </c>
      <c r="Q977" s="21" t="e">
        <f t="shared" si="436"/>
        <v>#N/A</v>
      </c>
      <c r="R977" s="21" t="e">
        <f t="shared" si="437"/>
        <v>#N/A</v>
      </c>
      <c r="S977" s="21" t="e">
        <f t="shared" si="438"/>
        <v>#N/A</v>
      </c>
      <c r="T977" s="29" t="e">
        <f t="shared" si="431"/>
        <v>#N/A</v>
      </c>
      <c r="U977" s="34">
        <f t="shared" si="439"/>
        <v>0</v>
      </c>
      <c r="V977" s="16">
        <f t="shared" ca="1" si="442"/>
        <v>44139</v>
      </c>
      <c r="W977" s="56">
        <f t="shared" ca="1" si="443"/>
        <v>10</v>
      </c>
      <c r="X977" s="56">
        <f t="shared" ca="1" si="444"/>
        <v>2020</v>
      </c>
      <c r="Y977" s="55" t="str">
        <f t="shared" ca="1" si="445"/>
        <v>10-2020</v>
      </c>
      <c r="Z977" s="51">
        <f ca="1">IFERROR(VLOOKUP(Y977,IPC!$E$2:$F$1745,2,0),IPC!$H$1)</f>
        <v>138.32155800000001</v>
      </c>
      <c r="AA977" s="48">
        <f t="shared" si="440"/>
        <v>1</v>
      </c>
      <c r="AB977" s="48">
        <f t="shared" si="441"/>
        <v>1900</v>
      </c>
      <c r="AC977" s="32" t="str">
        <f t="shared" si="446"/>
        <v>1-1900</v>
      </c>
      <c r="AD977" s="50">
        <f>IFERROR(VLOOKUP(AC977,IPC!$E$2:$F$1745,2,0),IPC!$H$1)</f>
        <v>138.32155800000001</v>
      </c>
    </row>
    <row r="978" spans="10:30" x14ac:dyDescent="0.25">
      <c r="J978" s="44" t="str">
        <f t="shared" si="429"/>
        <v/>
      </c>
      <c r="K978" s="33" t="str">
        <f t="shared" ca="1" si="433"/>
        <v/>
      </c>
      <c r="L978" s="108">
        <f t="shared" ca="1" si="432"/>
        <v>0</v>
      </c>
      <c r="M978" s="44" t="str">
        <f t="shared" si="430"/>
        <v/>
      </c>
      <c r="N978" s="45" t="str">
        <f t="shared" ca="1" si="434"/>
        <v/>
      </c>
      <c r="O978" s="108">
        <f t="shared" si="428"/>
        <v>0</v>
      </c>
      <c r="P978" s="21" t="e">
        <f t="shared" si="435"/>
        <v>#N/A</v>
      </c>
      <c r="Q978" s="21" t="e">
        <f t="shared" si="436"/>
        <v>#N/A</v>
      </c>
      <c r="R978" s="21" t="e">
        <f t="shared" si="437"/>
        <v>#N/A</v>
      </c>
      <c r="S978" s="21" t="e">
        <f t="shared" si="438"/>
        <v>#N/A</v>
      </c>
      <c r="T978" s="29" t="e">
        <f t="shared" si="431"/>
        <v>#N/A</v>
      </c>
      <c r="U978" s="34">
        <f t="shared" si="439"/>
        <v>0</v>
      </c>
      <c r="V978" s="16">
        <f t="shared" ca="1" si="442"/>
        <v>44139</v>
      </c>
      <c r="W978" s="56">
        <f t="shared" ca="1" si="443"/>
        <v>10</v>
      </c>
      <c r="X978" s="56">
        <f t="shared" ca="1" si="444"/>
        <v>2020</v>
      </c>
      <c r="Y978" s="55" t="str">
        <f t="shared" ca="1" si="445"/>
        <v>10-2020</v>
      </c>
      <c r="Z978" s="51">
        <f ca="1">IFERROR(VLOOKUP(Y978,IPC!$E$2:$F$1745,2,0),IPC!$H$1)</f>
        <v>138.32155800000001</v>
      </c>
      <c r="AA978" s="48">
        <f t="shared" si="440"/>
        <v>1</v>
      </c>
      <c r="AB978" s="48">
        <f t="shared" si="441"/>
        <v>1900</v>
      </c>
      <c r="AC978" s="32" t="str">
        <f t="shared" si="446"/>
        <v>1-1900</v>
      </c>
      <c r="AD978" s="50">
        <f>IFERROR(VLOOKUP(AC978,IPC!$E$2:$F$1745,2,0),IPC!$H$1)</f>
        <v>138.32155800000001</v>
      </c>
    </row>
    <row r="979" spans="10:30" x14ac:dyDescent="0.25">
      <c r="J979" s="44" t="str">
        <f t="shared" si="429"/>
        <v/>
      </c>
      <c r="K979" s="33" t="str">
        <f t="shared" ca="1" si="433"/>
        <v/>
      </c>
      <c r="L979" s="108">
        <f t="shared" ca="1" si="432"/>
        <v>0</v>
      </c>
      <c r="M979" s="44" t="str">
        <f t="shared" si="430"/>
        <v/>
      </c>
      <c r="N979" s="45" t="str">
        <f t="shared" ca="1" si="434"/>
        <v/>
      </c>
      <c r="O979" s="108">
        <f t="shared" si="428"/>
        <v>0</v>
      </c>
      <c r="P979" s="21" t="e">
        <f t="shared" si="435"/>
        <v>#N/A</v>
      </c>
      <c r="Q979" s="21" t="e">
        <f t="shared" si="436"/>
        <v>#N/A</v>
      </c>
      <c r="R979" s="21" t="e">
        <f t="shared" si="437"/>
        <v>#N/A</v>
      </c>
      <c r="S979" s="21" t="e">
        <f t="shared" si="438"/>
        <v>#N/A</v>
      </c>
      <c r="T979" s="29" t="e">
        <f t="shared" si="431"/>
        <v>#N/A</v>
      </c>
      <c r="U979" s="34">
        <f t="shared" si="439"/>
        <v>0</v>
      </c>
      <c r="V979" s="16">
        <f t="shared" ca="1" si="442"/>
        <v>44139</v>
      </c>
      <c r="W979" s="56">
        <f t="shared" ca="1" si="443"/>
        <v>10</v>
      </c>
      <c r="X979" s="56">
        <f t="shared" ca="1" si="444"/>
        <v>2020</v>
      </c>
      <c r="Y979" s="55" t="str">
        <f t="shared" ca="1" si="445"/>
        <v>10-2020</v>
      </c>
      <c r="Z979" s="51">
        <f ca="1">IFERROR(VLOOKUP(Y979,IPC!$E$2:$F$1745,2,0),IPC!$H$1)</f>
        <v>138.32155800000001</v>
      </c>
      <c r="AA979" s="48">
        <f t="shared" si="440"/>
        <v>1</v>
      </c>
      <c r="AB979" s="48">
        <f t="shared" si="441"/>
        <v>1900</v>
      </c>
      <c r="AC979" s="32" t="str">
        <f t="shared" si="446"/>
        <v>1-1900</v>
      </c>
      <c r="AD979" s="50">
        <f>IFERROR(VLOOKUP(AC979,IPC!$E$2:$F$1745,2,0),IPC!$H$1)</f>
        <v>138.32155800000001</v>
      </c>
    </row>
    <row r="980" spans="10:30" x14ac:dyDescent="0.25">
      <c r="J980" s="44" t="str">
        <f t="shared" si="429"/>
        <v/>
      </c>
      <c r="K980" s="33" t="str">
        <f t="shared" ca="1" si="433"/>
        <v/>
      </c>
      <c r="L980" s="108">
        <f t="shared" ca="1" si="432"/>
        <v>0</v>
      </c>
      <c r="M980" s="44" t="str">
        <f t="shared" si="430"/>
        <v/>
      </c>
      <c r="N980" s="45" t="str">
        <f t="shared" ca="1" si="434"/>
        <v/>
      </c>
      <c r="O980" s="108">
        <f t="shared" ref="O980:O1043" si="447">+IF(M980="Provisión contable",N980,0)</f>
        <v>0</v>
      </c>
      <c r="P980" s="21" t="e">
        <f t="shared" si="435"/>
        <v>#N/A</v>
      </c>
      <c r="Q980" s="21" t="e">
        <f t="shared" si="436"/>
        <v>#N/A</v>
      </c>
      <c r="R980" s="21" t="e">
        <f t="shared" si="437"/>
        <v>#N/A</v>
      </c>
      <c r="S980" s="21" t="e">
        <f t="shared" si="438"/>
        <v>#N/A</v>
      </c>
      <c r="T980" s="29" t="e">
        <f t="shared" si="431"/>
        <v>#N/A</v>
      </c>
      <c r="U980" s="34">
        <f t="shared" si="439"/>
        <v>0</v>
      </c>
      <c r="V980" s="16">
        <f t="shared" ca="1" si="442"/>
        <v>44139</v>
      </c>
      <c r="W980" s="56">
        <f t="shared" ca="1" si="443"/>
        <v>10</v>
      </c>
      <c r="X980" s="56">
        <f t="shared" ca="1" si="444"/>
        <v>2020</v>
      </c>
      <c r="Y980" s="55" t="str">
        <f t="shared" ca="1" si="445"/>
        <v>10-2020</v>
      </c>
      <c r="Z980" s="51">
        <f ca="1">IFERROR(VLOOKUP(Y980,IPC!$E$2:$F$1745,2,0),IPC!$H$1)</f>
        <v>138.32155800000001</v>
      </c>
      <c r="AA980" s="48">
        <f t="shared" si="440"/>
        <v>1</v>
      </c>
      <c r="AB980" s="48">
        <f t="shared" si="441"/>
        <v>1900</v>
      </c>
      <c r="AC980" s="32" t="str">
        <f t="shared" si="446"/>
        <v>1-1900</v>
      </c>
      <c r="AD980" s="50">
        <f>IFERROR(VLOOKUP(AC980,IPC!$E$2:$F$1745,2,0),IPC!$H$1)</f>
        <v>138.32155800000001</v>
      </c>
    </row>
    <row r="981" spans="10:30" x14ac:dyDescent="0.25">
      <c r="J981" s="44" t="str">
        <f t="shared" si="429"/>
        <v/>
      </c>
      <c r="K981" s="33" t="str">
        <f t="shared" ca="1" si="433"/>
        <v/>
      </c>
      <c r="L981" s="108">
        <f t="shared" ca="1" si="432"/>
        <v>0</v>
      </c>
      <c r="M981" s="44" t="str">
        <f t="shared" si="430"/>
        <v/>
      </c>
      <c r="N981" s="45" t="str">
        <f t="shared" ca="1" si="434"/>
        <v/>
      </c>
      <c r="O981" s="108">
        <f t="shared" si="447"/>
        <v>0</v>
      </c>
      <c r="P981" s="21" t="e">
        <f t="shared" si="435"/>
        <v>#N/A</v>
      </c>
      <c r="Q981" s="21" t="e">
        <f t="shared" si="436"/>
        <v>#N/A</v>
      </c>
      <c r="R981" s="21" t="e">
        <f t="shared" si="437"/>
        <v>#N/A</v>
      </c>
      <c r="S981" s="21" t="e">
        <f t="shared" si="438"/>
        <v>#N/A</v>
      </c>
      <c r="T981" s="29" t="e">
        <f t="shared" si="431"/>
        <v>#N/A</v>
      </c>
      <c r="U981" s="34">
        <f t="shared" si="439"/>
        <v>0</v>
      </c>
      <c r="V981" s="16">
        <f t="shared" ca="1" si="442"/>
        <v>44139</v>
      </c>
      <c r="W981" s="56">
        <f t="shared" ca="1" si="443"/>
        <v>10</v>
      </c>
      <c r="X981" s="56">
        <f t="shared" ca="1" si="444"/>
        <v>2020</v>
      </c>
      <c r="Y981" s="55" t="str">
        <f t="shared" ca="1" si="445"/>
        <v>10-2020</v>
      </c>
      <c r="Z981" s="51">
        <f ca="1">IFERROR(VLOOKUP(Y981,IPC!$E$2:$F$1745,2,0),IPC!$H$1)</f>
        <v>138.32155800000001</v>
      </c>
      <c r="AA981" s="48">
        <f t="shared" si="440"/>
        <v>1</v>
      </c>
      <c r="AB981" s="48">
        <f t="shared" si="441"/>
        <v>1900</v>
      </c>
      <c r="AC981" s="32" t="str">
        <f t="shared" si="446"/>
        <v>1-1900</v>
      </c>
      <c r="AD981" s="50">
        <f>IFERROR(VLOOKUP(AC981,IPC!$E$2:$F$1745,2,0),IPC!$H$1)</f>
        <v>138.32155800000001</v>
      </c>
    </row>
    <row r="982" spans="10:30" x14ac:dyDescent="0.25">
      <c r="J982" s="44" t="str">
        <f t="shared" si="429"/>
        <v/>
      </c>
      <c r="K982" s="33" t="str">
        <f t="shared" ca="1" si="433"/>
        <v/>
      </c>
      <c r="L982" s="108">
        <f t="shared" ca="1" si="432"/>
        <v>0</v>
      </c>
      <c r="M982" s="44" t="str">
        <f t="shared" si="430"/>
        <v/>
      </c>
      <c r="N982" s="45" t="str">
        <f t="shared" ca="1" si="434"/>
        <v/>
      </c>
      <c r="O982" s="108">
        <f t="shared" si="447"/>
        <v>0</v>
      </c>
      <c r="P982" s="21" t="e">
        <f t="shared" si="435"/>
        <v>#N/A</v>
      </c>
      <c r="Q982" s="21" t="e">
        <f t="shared" si="436"/>
        <v>#N/A</v>
      </c>
      <c r="R982" s="21" t="e">
        <f t="shared" si="437"/>
        <v>#N/A</v>
      </c>
      <c r="S982" s="21" t="e">
        <f t="shared" si="438"/>
        <v>#N/A</v>
      </c>
      <c r="T982" s="29" t="e">
        <f t="shared" si="431"/>
        <v>#N/A</v>
      </c>
      <c r="U982" s="34">
        <f t="shared" si="439"/>
        <v>0</v>
      </c>
      <c r="V982" s="16">
        <f t="shared" ca="1" si="442"/>
        <v>44139</v>
      </c>
      <c r="W982" s="56">
        <f t="shared" ca="1" si="443"/>
        <v>10</v>
      </c>
      <c r="X982" s="56">
        <f t="shared" ca="1" si="444"/>
        <v>2020</v>
      </c>
      <c r="Y982" s="55" t="str">
        <f t="shared" ca="1" si="445"/>
        <v>10-2020</v>
      </c>
      <c r="Z982" s="51">
        <f ca="1">IFERROR(VLOOKUP(Y982,IPC!$E$2:$F$1745,2,0),IPC!$H$1)</f>
        <v>138.32155800000001</v>
      </c>
      <c r="AA982" s="48">
        <f t="shared" si="440"/>
        <v>1</v>
      </c>
      <c r="AB982" s="48">
        <f t="shared" si="441"/>
        <v>1900</v>
      </c>
      <c r="AC982" s="32" t="str">
        <f t="shared" si="446"/>
        <v>1-1900</v>
      </c>
      <c r="AD982" s="50">
        <f>IFERROR(VLOOKUP(AC982,IPC!$E$2:$F$1745,2,0),IPC!$H$1)</f>
        <v>138.32155800000001</v>
      </c>
    </row>
    <row r="983" spans="10:30" x14ac:dyDescent="0.25">
      <c r="J983" s="44" t="str">
        <f t="shared" si="429"/>
        <v/>
      </c>
      <c r="K983" s="33" t="str">
        <f t="shared" ca="1" si="433"/>
        <v/>
      </c>
      <c r="L983" s="108">
        <f t="shared" ca="1" si="432"/>
        <v>0</v>
      </c>
      <c r="M983" s="44" t="str">
        <f t="shared" si="430"/>
        <v/>
      </c>
      <c r="N983" s="45" t="str">
        <f t="shared" ca="1" si="434"/>
        <v/>
      </c>
      <c r="O983" s="108">
        <f t="shared" si="447"/>
        <v>0</v>
      </c>
      <c r="P983" s="21" t="e">
        <f t="shared" si="435"/>
        <v>#N/A</v>
      </c>
      <c r="Q983" s="21" t="e">
        <f t="shared" si="436"/>
        <v>#N/A</v>
      </c>
      <c r="R983" s="21" t="e">
        <f t="shared" si="437"/>
        <v>#N/A</v>
      </c>
      <c r="S983" s="21" t="e">
        <f t="shared" si="438"/>
        <v>#N/A</v>
      </c>
      <c r="T983" s="29" t="e">
        <f t="shared" si="431"/>
        <v>#N/A</v>
      </c>
      <c r="U983" s="34">
        <f t="shared" si="439"/>
        <v>0</v>
      </c>
      <c r="V983" s="16">
        <f t="shared" ca="1" si="442"/>
        <v>44139</v>
      </c>
      <c r="W983" s="56">
        <f t="shared" ca="1" si="443"/>
        <v>10</v>
      </c>
      <c r="X983" s="56">
        <f t="shared" ca="1" si="444"/>
        <v>2020</v>
      </c>
      <c r="Y983" s="55" t="str">
        <f t="shared" ca="1" si="445"/>
        <v>10-2020</v>
      </c>
      <c r="Z983" s="51">
        <f ca="1">IFERROR(VLOOKUP(Y983,IPC!$E$2:$F$1745,2,0),IPC!$H$1)</f>
        <v>138.32155800000001</v>
      </c>
      <c r="AA983" s="48">
        <f t="shared" si="440"/>
        <v>1</v>
      </c>
      <c r="AB983" s="48">
        <f t="shared" si="441"/>
        <v>1900</v>
      </c>
      <c r="AC983" s="32" t="str">
        <f t="shared" si="446"/>
        <v>1-1900</v>
      </c>
      <c r="AD983" s="50">
        <f>IFERROR(VLOOKUP(AC983,IPC!$E$2:$F$1745,2,0),IPC!$H$1)</f>
        <v>138.32155800000001</v>
      </c>
    </row>
    <row r="984" spans="10:30" x14ac:dyDescent="0.25">
      <c r="J984" s="44" t="str">
        <f t="shared" ref="J984:J1047" si="448">IFERROR(IF(T996&gt;0.5,"ALTA",IF(AND(T996&gt;0.25,T996&lt;=0.5),"MEDIA",IF(AND(T996&gt;=0.1,T996&lt;=0.25),"BAJA",IF(AND(T996&lt;0.1),"REMOTA")))),"")</f>
        <v/>
      </c>
      <c r="K984" s="33" t="str">
        <f t="shared" ca="1" si="433"/>
        <v/>
      </c>
      <c r="L984" s="108">
        <f t="shared" ca="1" si="432"/>
        <v>0</v>
      </c>
      <c r="M984" s="44" t="str">
        <f t="shared" ref="M984:M1047" si="449">IFERROR(IF(T996&gt;50%,"Provisión contable",IF(T996&lt;=10%,"No se registra","Cuentas de orden")),"")</f>
        <v/>
      </c>
      <c r="N984" s="45" t="str">
        <f t="shared" ca="1" si="434"/>
        <v/>
      </c>
      <c r="O984" s="108">
        <f t="shared" si="447"/>
        <v>0</v>
      </c>
      <c r="P984" s="21" t="e">
        <f t="shared" si="435"/>
        <v>#N/A</v>
      </c>
      <c r="Q984" s="21" t="e">
        <f t="shared" si="436"/>
        <v>#N/A</v>
      </c>
      <c r="R984" s="21" t="e">
        <f t="shared" si="437"/>
        <v>#N/A</v>
      </c>
      <c r="S984" s="21" t="e">
        <f t="shared" si="438"/>
        <v>#N/A</v>
      </c>
      <c r="T984" s="29" t="e">
        <f t="shared" si="431"/>
        <v>#N/A</v>
      </c>
      <c r="U984" s="34">
        <f t="shared" si="439"/>
        <v>0</v>
      </c>
      <c r="V984" s="16">
        <f t="shared" ca="1" si="442"/>
        <v>44139</v>
      </c>
      <c r="W984" s="56">
        <f t="shared" ca="1" si="443"/>
        <v>10</v>
      </c>
      <c r="X984" s="56">
        <f t="shared" ca="1" si="444"/>
        <v>2020</v>
      </c>
      <c r="Y984" s="55" t="str">
        <f t="shared" ca="1" si="445"/>
        <v>10-2020</v>
      </c>
      <c r="Z984" s="51">
        <f ca="1">IFERROR(VLOOKUP(Y984,IPC!$E$2:$F$1745,2,0),IPC!$H$1)</f>
        <v>138.32155800000001</v>
      </c>
      <c r="AA984" s="48">
        <f t="shared" si="440"/>
        <v>1</v>
      </c>
      <c r="AB984" s="48">
        <f t="shared" si="441"/>
        <v>1900</v>
      </c>
      <c r="AC984" s="32" t="str">
        <f t="shared" si="446"/>
        <v>1-1900</v>
      </c>
      <c r="AD984" s="50">
        <f>IFERROR(VLOOKUP(AC984,IPC!$E$2:$F$1745,2,0),IPC!$H$1)</f>
        <v>138.32155800000001</v>
      </c>
    </row>
    <row r="985" spans="10:30" x14ac:dyDescent="0.25">
      <c r="J985" s="44" t="str">
        <f t="shared" si="448"/>
        <v/>
      </c>
      <c r="K985" s="33" t="str">
        <f t="shared" ca="1" si="433"/>
        <v/>
      </c>
      <c r="L985" s="108">
        <f t="shared" ca="1" si="432"/>
        <v>0</v>
      </c>
      <c r="M985" s="44" t="str">
        <f t="shared" si="449"/>
        <v/>
      </c>
      <c r="N985" s="45" t="str">
        <f t="shared" ca="1" si="434"/>
        <v/>
      </c>
      <c r="O985" s="108">
        <f t="shared" si="447"/>
        <v>0</v>
      </c>
      <c r="P985" s="21" t="e">
        <f t="shared" si="435"/>
        <v>#N/A</v>
      </c>
      <c r="Q985" s="21" t="e">
        <f t="shared" si="436"/>
        <v>#N/A</v>
      </c>
      <c r="R985" s="21" t="e">
        <f t="shared" si="437"/>
        <v>#N/A</v>
      </c>
      <c r="S985" s="21" t="e">
        <f t="shared" si="438"/>
        <v>#N/A</v>
      </c>
      <c r="T985" s="29" t="e">
        <f t="shared" si="431"/>
        <v>#N/A</v>
      </c>
      <c r="U985" s="34">
        <f t="shared" si="439"/>
        <v>0</v>
      </c>
      <c r="V985" s="16">
        <f t="shared" ca="1" si="442"/>
        <v>44139</v>
      </c>
      <c r="W985" s="56">
        <f t="shared" ca="1" si="443"/>
        <v>10</v>
      </c>
      <c r="X985" s="56">
        <f t="shared" ca="1" si="444"/>
        <v>2020</v>
      </c>
      <c r="Y985" s="55" t="str">
        <f t="shared" ca="1" si="445"/>
        <v>10-2020</v>
      </c>
      <c r="Z985" s="51">
        <f ca="1">IFERROR(VLOOKUP(Y985,IPC!$E$2:$F$1745,2,0),IPC!$H$1)</f>
        <v>138.32155800000001</v>
      </c>
      <c r="AA985" s="48">
        <f t="shared" si="440"/>
        <v>1</v>
      </c>
      <c r="AB985" s="48">
        <f t="shared" si="441"/>
        <v>1900</v>
      </c>
      <c r="AC985" s="32" t="str">
        <f t="shared" si="446"/>
        <v>1-1900</v>
      </c>
      <c r="AD985" s="50">
        <f>IFERROR(VLOOKUP(AC985,IPC!$E$2:$F$1745,2,0),IPC!$H$1)</f>
        <v>138.32155800000001</v>
      </c>
    </row>
    <row r="986" spans="10:30" x14ac:dyDescent="0.25">
      <c r="J986" s="44" t="str">
        <f t="shared" si="448"/>
        <v/>
      </c>
      <c r="K986" s="33" t="str">
        <f t="shared" ca="1" si="433"/>
        <v/>
      </c>
      <c r="L986" s="108">
        <f t="shared" ca="1" si="432"/>
        <v>0</v>
      </c>
      <c r="M986" s="44" t="str">
        <f t="shared" si="449"/>
        <v/>
      </c>
      <c r="N986" s="45" t="str">
        <f t="shared" ca="1" si="434"/>
        <v/>
      </c>
      <c r="O986" s="108">
        <f t="shared" si="447"/>
        <v>0</v>
      </c>
      <c r="P986" s="21" t="e">
        <f t="shared" si="435"/>
        <v>#N/A</v>
      </c>
      <c r="Q986" s="21" t="e">
        <f t="shared" si="436"/>
        <v>#N/A</v>
      </c>
      <c r="R986" s="21" t="e">
        <f t="shared" si="437"/>
        <v>#N/A</v>
      </c>
      <c r="S986" s="21" t="e">
        <f t="shared" si="438"/>
        <v>#N/A</v>
      </c>
      <c r="T986" s="29" t="e">
        <f t="shared" si="431"/>
        <v>#N/A</v>
      </c>
      <c r="U986" s="34">
        <f t="shared" si="439"/>
        <v>0</v>
      </c>
      <c r="V986" s="16">
        <f t="shared" ca="1" si="442"/>
        <v>44139</v>
      </c>
      <c r="W986" s="56">
        <f t="shared" ca="1" si="443"/>
        <v>10</v>
      </c>
      <c r="X986" s="56">
        <f t="shared" ca="1" si="444"/>
        <v>2020</v>
      </c>
      <c r="Y986" s="55" t="str">
        <f t="shared" ca="1" si="445"/>
        <v>10-2020</v>
      </c>
      <c r="Z986" s="51">
        <f ca="1">IFERROR(VLOOKUP(Y986,IPC!$E$2:$F$1745,2,0),IPC!$H$1)</f>
        <v>138.32155800000001</v>
      </c>
      <c r="AA986" s="48">
        <f t="shared" si="440"/>
        <v>1</v>
      </c>
      <c r="AB986" s="48">
        <f t="shared" si="441"/>
        <v>1900</v>
      </c>
      <c r="AC986" s="32" t="str">
        <f t="shared" si="446"/>
        <v>1-1900</v>
      </c>
      <c r="AD986" s="50">
        <f>IFERROR(VLOOKUP(AC986,IPC!$E$2:$F$1745,2,0),IPC!$H$1)</f>
        <v>138.32155800000001</v>
      </c>
    </row>
    <row r="987" spans="10:30" x14ac:dyDescent="0.25">
      <c r="J987" s="44" t="str">
        <f t="shared" si="448"/>
        <v/>
      </c>
      <c r="K987" s="33" t="str">
        <f t="shared" ca="1" si="433"/>
        <v/>
      </c>
      <c r="L987" s="108">
        <f t="shared" ca="1" si="432"/>
        <v>0</v>
      </c>
      <c r="M987" s="44" t="str">
        <f t="shared" si="449"/>
        <v/>
      </c>
      <c r="N987" s="45" t="str">
        <f t="shared" ca="1" si="434"/>
        <v/>
      </c>
      <c r="O987" s="108">
        <f t="shared" si="447"/>
        <v>0</v>
      </c>
      <c r="P987" s="21" t="e">
        <f t="shared" si="435"/>
        <v>#N/A</v>
      </c>
      <c r="Q987" s="21" t="e">
        <f t="shared" si="436"/>
        <v>#N/A</v>
      </c>
      <c r="R987" s="21" t="e">
        <f t="shared" si="437"/>
        <v>#N/A</v>
      </c>
      <c r="S987" s="21" t="e">
        <f t="shared" si="438"/>
        <v>#N/A</v>
      </c>
      <c r="T987" s="29" t="e">
        <f t="shared" si="431"/>
        <v>#N/A</v>
      </c>
      <c r="U987" s="34">
        <f t="shared" si="439"/>
        <v>0</v>
      </c>
      <c r="V987" s="16">
        <f t="shared" ca="1" si="442"/>
        <v>44139</v>
      </c>
      <c r="W987" s="56">
        <f t="shared" ca="1" si="443"/>
        <v>10</v>
      </c>
      <c r="X987" s="56">
        <f t="shared" ca="1" si="444"/>
        <v>2020</v>
      </c>
      <c r="Y987" s="55" t="str">
        <f t="shared" ca="1" si="445"/>
        <v>10-2020</v>
      </c>
      <c r="Z987" s="51">
        <f ca="1">IFERROR(VLOOKUP(Y987,IPC!$E$2:$F$1745,2,0),IPC!$H$1)</f>
        <v>138.32155800000001</v>
      </c>
      <c r="AA987" s="48">
        <f t="shared" si="440"/>
        <v>1</v>
      </c>
      <c r="AB987" s="48">
        <f t="shared" si="441"/>
        <v>1900</v>
      </c>
      <c r="AC987" s="32" t="str">
        <f t="shared" si="446"/>
        <v>1-1900</v>
      </c>
      <c r="AD987" s="50">
        <f>IFERROR(VLOOKUP(AC987,IPC!$E$2:$F$1745,2,0),IPC!$H$1)</f>
        <v>138.32155800000001</v>
      </c>
    </row>
    <row r="988" spans="10:30" x14ac:dyDescent="0.25">
      <c r="J988" s="44" t="str">
        <f t="shared" si="448"/>
        <v/>
      </c>
      <c r="K988" s="33" t="str">
        <f t="shared" ca="1" si="433"/>
        <v/>
      </c>
      <c r="L988" s="108">
        <f t="shared" ca="1" si="432"/>
        <v>0</v>
      </c>
      <c r="M988" s="44" t="str">
        <f t="shared" si="449"/>
        <v/>
      </c>
      <c r="N988" s="45" t="str">
        <f t="shared" ca="1" si="434"/>
        <v/>
      </c>
      <c r="O988" s="108">
        <f t="shared" si="447"/>
        <v>0</v>
      </c>
      <c r="P988" s="21" t="e">
        <f t="shared" si="435"/>
        <v>#N/A</v>
      </c>
      <c r="Q988" s="21" t="e">
        <f t="shared" si="436"/>
        <v>#N/A</v>
      </c>
      <c r="R988" s="21" t="e">
        <f t="shared" si="437"/>
        <v>#N/A</v>
      </c>
      <c r="S988" s="21" t="e">
        <f t="shared" si="438"/>
        <v>#N/A</v>
      </c>
      <c r="T988" s="29" t="e">
        <f t="shared" si="431"/>
        <v>#N/A</v>
      </c>
      <c r="U988" s="34">
        <f t="shared" si="439"/>
        <v>0</v>
      </c>
      <c r="V988" s="16">
        <f t="shared" ca="1" si="442"/>
        <v>44139</v>
      </c>
      <c r="W988" s="56">
        <f t="shared" ca="1" si="443"/>
        <v>10</v>
      </c>
      <c r="X988" s="56">
        <f t="shared" ca="1" si="444"/>
        <v>2020</v>
      </c>
      <c r="Y988" s="55" t="str">
        <f t="shared" ca="1" si="445"/>
        <v>10-2020</v>
      </c>
      <c r="Z988" s="51">
        <f ca="1">IFERROR(VLOOKUP(Y988,IPC!$E$2:$F$1745,2,0),IPC!$H$1)</f>
        <v>138.32155800000001</v>
      </c>
      <c r="AA988" s="48">
        <f t="shared" si="440"/>
        <v>1</v>
      </c>
      <c r="AB988" s="48">
        <f t="shared" si="441"/>
        <v>1900</v>
      </c>
      <c r="AC988" s="32" t="str">
        <f t="shared" si="446"/>
        <v>1-1900</v>
      </c>
      <c r="AD988" s="50">
        <f>IFERROR(VLOOKUP(AC988,IPC!$E$2:$F$1745,2,0),IPC!$H$1)</f>
        <v>138.32155800000001</v>
      </c>
    </row>
    <row r="989" spans="10:30" x14ac:dyDescent="0.25">
      <c r="J989" s="44" t="str">
        <f t="shared" si="448"/>
        <v/>
      </c>
      <c r="K989" s="33" t="str">
        <f t="shared" ca="1" si="433"/>
        <v/>
      </c>
      <c r="L989" s="108">
        <f t="shared" ca="1" si="432"/>
        <v>0</v>
      </c>
      <c r="M989" s="44" t="str">
        <f t="shared" si="449"/>
        <v/>
      </c>
      <c r="N989" s="45" t="str">
        <f t="shared" ca="1" si="434"/>
        <v/>
      </c>
      <c r="O989" s="108">
        <f t="shared" si="447"/>
        <v>0</v>
      </c>
      <c r="P989" s="21" t="e">
        <f t="shared" si="435"/>
        <v>#N/A</v>
      </c>
      <c r="Q989" s="21" t="e">
        <f t="shared" si="436"/>
        <v>#N/A</v>
      </c>
      <c r="R989" s="21" t="e">
        <f t="shared" si="437"/>
        <v>#N/A</v>
      </c>
      <c r="S989" s="21" t="e">
        <f t="shared" si="438"/>
        <v>#N/A</v>
      </c>
      <c r="T989" s="29" t="e">
        <f t="shared" si="431"/>
        <v>#N/A</v>
      </c>
      <c r="U989" s="34">
        <f t="shared" si="439"/>
        <v>0</v>
      </c>
      <c r="V989" s="16">
        <f t="shared" ca="1" si="442"/>
        <v>44139</v>
      </c>
      <c r="W989" s="56">
        <f t="shared" ca="1" si="443"/>
        <v>10</v>
      </c>
      <c r="X989" s="56">
        <f t="shared" ca="1" si="444"/>
        <v>2020</v>
      </c>
      <c r="Y989" s="55" t="str">
        <f t="shared" ca="1" si="445"/>
        <v>10-2020</v>
      </c>
      <c r="Z989" s="51">
        <f ca="1">IFERROR(VLOOKUP(Y989,IPC!$E$2:$F$1745,2,0),IPC!$H$1)</f>
        <v>138.32155800000001</v>
      </c>
      <c r="AA989" s="48">
        <f t="shared" si="440"/>
        <v>1</v>
      </c>
      <c r="AB989" s="48">
        <f t="shared" si="441"/>
        <v>1900</v>
      </c>
      <c r="AC989" s="32" t="str">
        <f t="shared" si="446"/>
        <v>1-1900</v>
      </c>
      <c r="AD989" s="50">
        <f>IFERROR(VLOOKUP(AC989,IPC!$E$2:$F$1745,2,0),IPC!$H$1)</f>
        <v>138.32155800000001</v>
      </c>
    </row>
    <row r="990" spans="10:30" x14ac:dyDescent="0.25">
      <c r="J990" s="44" t="str">
        <f t="shared" si="448"/>
        <v/>
      </c>
      <c r="K990" s="33" t="str">
        <f t="shared" ca="1" si="433"/>
        <v/>
      </c>
      <c r="L990" s="108">
        <f t="shared" ca="1" si="432"/>
        <v>0</v>
      </c>
      <c r="M990" s="44" t="str">
        <f t="shared" si="449"/>
        <v/>
      </c>
      <c r="N990" s="45" t="str">
        <f t="shared" ca="1" si="434"/>
        <v/>
      </c>
      <c r="O990" s="108">
        <f t="shared" si="447"/>
        <v>0</v>
      </c>
      <c r="P990" s="21" t="e">
        <f t="shared" si="435"/>
        <v>#N/A</v>
      </c>
      <c r="Q990" s="21" t="e">
        <f t="shared" si="436"/>
        <v>#N/A</v>
      </c>
      <c r="R990" s="21" t="e">
        <f t="shared" si="437"/>
        <v>#N/A</v>
      </c>
      <c r="S990" s="21" t="e">
        <f t="shared" si="438"/>
        <v>#N/A</v>
      </c>
      <c r="T990" s="29" t="e">
        <f t="shared" si="431"/>
        <v>#N/A</v>
      </c>
      <c r="U990" s="34">
        <f t="shared" si="439"/>
        <v>0</v>
      </c>
      <c r="V990" s="16">
        <f t="shared" ca="1" si="442"/>
        <v>44139</v>
      </c>
      <c r="W990" s="56">
        <f t="shared" ca="1" si="443"/>
        <v>10</v>
      </c>
      <c r="X990" s="56">
        <f t="shared" ca="1" si="444"/>
        <v>2020</v>
      </c>
      <c r="Y990" s="55" t="str">
        <f t="shared" ca="1" si="445"/>
        <v>10-2020</v>
      </c>
      <c r="Z990" s="51">
        <f ca="1">IFERROR(VLOOKUP(Y990,IPC!$E$2:$F$1745,2,0),IPC!$H$1)</f>
        <v>138.32155800000001</v>
      </c>
      <c r="AA990" s="48">
        <f t="shared" si="440"/>
        <v>1</v>
      </c>
      <c r="AB990" s="48">
        <f t="shared" si="441"/>
        <v>1900</v>
      </c>
      <c r="AC990" s="32" t="str">
        <f t="shared" si="446"/>
        <v>1-1900</v>
      </c>
      <c r="AD990" s="50">
        <f>IFERROR(VLOOKUP(AC990,IPC!$E$2:$F$1745,2,0),IPC!$H$1)</f>
        <v>138.32155800000001</v>
      </c>
    </row>
    <row r="991" spans="10:30" x14ac:dyDescent="0.25">
      <c r="J991" s="44" t="str">
        <f t="shared" si="448"/>
        <v/>
      </c>
      <c r="K991" s="33" t="str">
        <f t="shared" ca="1" si="433"/>
        <v/>
      </c>
      <c r="L991" s="108">
        <f t="shared" ca="1" si="432"/>
        <v>0</v>
      </c>
      <c r="M991" s="44" t="str">
        <f t="shared" si="449"/>
        <v/>
      </c>
      <c r="N991" s="45" t="str">
        <f t="shared" ca="1" si="434"/>
        <v/>
      </c>
      <c r="O991" s="108">
        <f t="shared" si="447"/>
        <v>0</v>
      </c>
      <c r="P991" s="21" t="e">
        <f t="shared" si="435"/>
        <v>#N/A</v>
      </c>
      <c r="Q991" s="21" t="e">
        <f t="shared" si="436"/>
        <v>#N/A</v>
      </c>
      <c r="R991" s="21" t="e">
        <f t="shared" si="437"/>
        <v>#N/A</v>
      </c>
      <c r="S991" s="21" t="e">
        <f t="shared" si="438"/>
        <v>#N/A</v>
      </c>
      <c r="T991" s="29" t="e">
        <f t="shared" si="431"/>
        <v>#N/A</v>
      </c>
      <c r="U991" s="34">
        <f t="shared" si="439"/>
        <v>0</v>
      </c>
      <c r="V991" s="16">
        <f t="shared" ca="1" si="442"/>
        <v>44139</v>
      </c>
      <c r="W991" s="56">
        <f t="shared" ca="1" si="443"/>
        <v>10</v>
      </c>
      <c r="X991" s="56">
        <f t="shared" ca="1" si="444"/>
        <v>2020</v>
      </c>
      <c r="Y991" s="55" t="str">
        <f t="shared" ca="1" si="445"/>
        <v>10-2020</v>
      </c>
      <c r="Z991" s="51">
        <f ca="1">IFERROR(VLOOKUP(Y991,IPC!$E$2:$F$1745,2,0),IPC!$H$1)</f>
        <v>138.32155800000001</v>
      </c>
      <c r="AA991" s="48">
        <f t="shared" si="440"/>
        <v>1</v>
      </c>
      <c r="AB991" s="48">
        <f t="shared" si="441"/>
        <v>1900</v>
      </c>
      <c r="AC991" s="32" t="str">
        <f t="shared" si="446"/>
        <v>1-1900</v>
      </c>
      <c r="AD991" s="50">
        <f>IFERROR(VLOOKUP(AC991,IPC!$E$2:$F$1745,2,0),IPC!$H$1)</f>
        <v>138.32155800000001</v>
      </c>
    </row>
    <row r="992" spans="10:30" x14ac:dyDescent="0.25">
      <c r="J992" s="44" t="str">
        <f t="shared" si="448"/>
        <v/>
      </c>
      <c r="K992" s="33" t="str">
        <f t="shared" ca="1" si="433"/>
        <v/>
      </c>
      <c r="L992" s="108">
        <f t="shared" ca="1" si="432"/>
        <v>0</v>
      </c>
      <c r="M992" s="44" t="str">
        <f t="shared" si="449"/>
        <v/>
      </c>
      <c r="N992" s="45" t="str">
        <f t="shared" ca="1" si="434"/>
        <v/>
      </c>
      <c r="O992" s="108">
        <f t="shared" si="447"/>
        <v>0</v>
      </c>
      <c r="P992" s="21" t="e">
        <f t="shared" si="435"/>
        <v>#N/A</v>
      </c>
      <c r="Q992" s="21" t="e">
        <f t="shared" si="436"/>
        <v>#N/A</v>
      </c>
      <c r="R992" s="21" t="e">
        <f t="shared" si="437"/>
        <v>#N/A</v>
      </c>
      <c r="S992" s="21" t="e">
        <f t="shared" si="438"/>
        <v>#N/A</v>
      </c>
      <c r="T992" s="29" t="e">
        <f t="shared" ref="T992:T1055" si="450">+SUMPRODUCT(P992:S992,$P$7:$S$7)/100</f>
        <v>#N/A</v>
      </c>
      <c r="U992" s="34">
        <f t="shared" si="439"/>
        <v>0</v>
      </c>
      <c r="V992" s="16">
        <f t="shared" ca="1" si="442"/>
        <v>44139</v>
      </c>
      <c r="W992" s="56">
        <f t="shared" ca="1" si="443"/>
        <v>10</v>
      </c>
      <c r="X992" s="56">
        <f t="shared" ca="1" si="444"/>
        <v>2020</v>
      </c>
      <c r="Y992" s="55" t="str">
        <f t="shared" ca="1" si="445"/>
        <v>10-2020</v>
      </c>
      <c r="Z992" s="51">
        <f ca="1">IFERROR(VLOOKUP(Y992,IPC!$E$2:$F$1745,2,0),IPC!$H$1)</f>
        <v>138.32155800000001</v>
      </c>
      <c r="AA992" s="48">
        <f t="shared" si="440"/>
        <v>1</v>
      </c>
      <c r="AB992" s="48">
        <f t="shared" si="441"/>
        <v>1900</v>
      </c>
      <c r="AC992" s="32" t="str">
        <f t="shared" si="446"/>
        <v>1-1900</v>
      </c>
      <c r="AD992" s="50">
        <f>IFERROR(VLOOKUP(AC992,IPC!$E$2:$F$1745,2,0),IPC!$H$1)</f>
        <v>138.32155800000001</v>
      </c>
    </row>
    <row r="993" spans="10:30" x14ac:dyDescent="0.25">
      <c r="J993" s="44" t="str">
        <f t="shared" si="448"/>
        <v/>
      </c>
      <c r="K993" s="33" t="str">
        <f t="shared" ca="1" si="433"/>
        <v/>
      </c>
      <c r="L993" s="108">
        <f t="shared" ca="1" si="432"/>
        <v>0</v>
      </c>
      <c r="M993" s="44" t="str">
        <f t="shared" si="449"/>
        <v/>
      </c>
      <c r="N993" s="45" t="str">
        <f t="shared" ca="1" si="434"/>
        <v/>
      </c>
      <c r="O993" s="108">
        <f t="shared" si="447"/>
        <v>0</v>
      </c>
      <c r="P993" s="21" t="e">
        <f t="shared" si="435"/>
        <v>#N/A</v>
      </c>
      <c r="Q993" s="21" t="e">
        <f t="shared" si="436"/>
        <v>#N/A</v>
      </c>
      <c r="R993" s="21" t="e">
        <f t="shared" si="437"/>
        <v>#N/A</v>
      </c>
      <c r="S993" s="21" t="e">
        <f t="shared" si="438"/>
        <v>#N/A</v>
      </c>
      <c r="T993" s="29" t="e">
        <f t="shared" si="450"/>
        <v>#N/A</v>
      </c>
      <c r="U993" s="34">
        <f t="shared" si="439"/>
        <v>0</v>
      </c>
      <c r="V993" s="16">
        <f t="shared" ca="1" si="442"/>
        <v>44139</v>
      </c>
      <c r="W993" s="56">
        <f t="shared" ca="1" si="443"/>
        <v>10</v>
      </c>
      <c r="X993" s="56">
        <f t="shared" ca="1" si="444"/>
        <v>2020</v>
      </c>
      <c r="Y993" s="55" t="str">
        <f t="shared" ca="1" si="445"/>
        <v>10-2020</v>
      </c>
      <c r="Z993" s="51">
        <f ca="1">IFERROR(VLOOKUP(Y993,IPC!$E$2:$F$1745,2,0),IPC!$H$1)</f>
        <v>138.32155800000001</v>
      </c>
      <c r="AA993" s="48">
        <f t="shared" si="440"/>
        <v>1</v>
      </c>
      <c r="AB993" s="48">
        <f t="shared" si="441"/>
        <v>1900</v>
      </c>
      <c r="AC993" s="32" t="str">
        <f t="shared" si="446"/>
        <v>1-1900</v>
      </c>
      <c r="AD993" s="50">
        <f>IFERROR(VLOOKUP(AC993,IPC!$E$2:$F$1745,2,0),IPC!$H$1)</f>
        <v>138.32155800000001</v>
      </c>
    </row>
    <row r="994" spans="10:30" x14ac:dyDescent="0.25">
      <c r="J994" s="44" t="str">
        <f t="shared" si="448"/>
        <v/>
      </c>
      <c r="K994" s="33" t="str">
        <f t="shared" ca="1" si="433"/>
        <v/>
      </c>
      <c r="L994" s="108">
        <f t="shared" ca="1" si="432"/>
        <v>0</v>
      </c>
      <c r="M994" s="44" t="str">
        <f t="shared" si="449"/>
        <v/>
      </c>
      <c r="N994" s="45" t="str">
        <f t="shared" ca="1" si="434"/>
        <v/>
      </c>
      <c r="O994" s="108">
        <f t="shared" si="447"/>
        <v>0</v>
      </c>
      <c r="P994" s="21" t="e">
        <f t="shared" si="435"/>
        <v>#N/A</v>
      </c>
      <c r="Q994" s="21" t="e">
        <f t="shared" si="436"/>
        <v>#N/A</v>
      </c>
      <c r="R994" s="21" t="e">
        <f t="shared" si="437"/>
        <v>#N/A</v>
      </c>
      <c r="S994" s="21" t="e">
        <f t="shared" si="438"/>
        <v>#N/A</v>
      </c>
      <c r="T994" s="29" t="e">
        <f t="shared" si="450"/>
        <v>#N/A</v>
      </c>
      <c r="U994" s="34">
        <f t="shared" si="439"/>
        <v>0</v>
      </c>
      <c r="V994" s="16">
        <f t="shared" ca="1" si="442"/>
        <v>44139</v>
      </c>
      <c r="W994" s="56">
        <f t="shared" ca="1" si="443"/>
        <v>10</v>
      </c>
      <c r="X994" s="56">
        <f t="shared" ca="1" si="444"/>
        <v>2020</v>
      </c>
      <c r="Y994" s="55" t="str">
        <f t="shared" ca="1" si="445"/>
        <v>10-2020</v>
      </c>
      <c r="Z994" s="51">
        <f ca="1">IFERROR(VLOOKUP(Y994,IPC!$E$2:$F$1745,2,0),IPC!$H$1)</f>
        <v>138.32155800000001</v>
      </c>
      <c r="AA994" s="48">
        <f t="shared" si="440"/>
        <v>1</v>
      </c>
      <c r="AB994" s="48">
        <f t="shared" si="441"/>
        <v>1900</v>
      </c>
      <c r="AC994" s="32" t="str">
        <f t="shared" si="446"/>
        <v>1-1900</v>
      </c>
      <c r="AD994" s="50">
        <f>IFERROR(VLOOKUP(AC994,IPC!$E$2:$F$1745,2,0),IPC!$H$1)</f>
        <v>138.32155800000001</v>
      </c>
    </row>
    <row r="995" spans="10:30" x14ac:dyDescent="0.25">
      <c r="J995" s="44" t="str">
        <f t="shared" si="448"/>
        <v/>
      </c>
      <c r="K995" s="33" t="str">
        <f t="shared" ca="1" si="433"/>
        <v/>
      </c>
      <c r="L995" s="108">
        <f t="shared" ca="1" si="432"/>
        <v>0</v>
      </c>
      <c r="M995" s="44" t="str">
        <f t="shared" si="449"/>
        <v/>
      </c>
      <c r="N995" s="45" t="str">
        <f t="shared" ca="1" si="434"/>
        <v/>
      </c>
      <c r="O995" s="108">
        <f t="shared" si="447"/>
        <v>0</v>
      </c>
      <c r="P995" s="21" t="e">
        <f t="shared" si="435"/>
        <v>#N/A</v>
      </c>
      <c r="Q995" s="21" t="e">
        <f t="shared" si="436"/>
        <v>#N/A</v>
      </c>
      <c r="R995" s="21" t="e">
        <f t="shared" si="437"/>
        <v>#N/A</v>
      </c>
      <c r="S995" s="21" t="e">
        <f t="shared" si="438"/>
        <v>#N/A</v>
      </c>
      <c r="T995" s="29" t="e">
        <f t="shared" si="450"/>
        <v>#N/A</v>
      </c>
      <c r="U995" s="34">
        <f t="shared" si="439"/>
        <v>0</v>
      </c>
      <c r="V995" s="16">
        <f t="shared" ca="1" si="442"/>
        <v>44139</v>
      </c>
      <c r="W995" s="56">
        <f t="shared" ca="1" si="443"/>
        <v>10</v>
      </c>
      <c r="X995" s="56">
        <f t="shared" ca="1" si="444"/>
        <v>2020</v>
      </c>
      <c r="Y995" s="55" t="str">
        <f t="shared" ca="1" si="445"/>
        <v>10-2020</v>
      </c>
      <c r="Z995" s="51">
        <f ca="1">IFERROR(VLOOKUP(Y995,IPC!$E$2:$F$1745,2,0),IPC!$H$1)</f>
        <v>138.32155800000001</v>
      </c>
      <c r="AA995" s="48">
        <f t="shared" si="440"/>
        <v>1</v>
      </c>
      <c r="AB995" s="48">
        <f t="shared" si="441"/>
        <v>1900</v>
      </c>
      <c r="AC995" s="32" t="str">
        <f t="shared" si="446"/>
        <v>1-1900</v>
      </c>
      <c r="AD995" s="50">
        <f>IFERROR(VLOOKUP(AC995,IPC!$E$2:$F$1745,2,0),IPC!$H$1)</f>
        <v>138.32155800000001</v>
      </c>
    </row>
    <row r="996" spans="10:30" x14ac:dyDescent="0.25">
      <c r="J996" s="44" t="str">
        <f t="shared" si="448"/>
        <v/>
      </c>
      <c r="K996" s="33" t="str">
        <f t="shared" ca="1" si="433"/>
        <v/>
      </c>
      <c r="L996" s="108">
        <f t="shared" ca="1" si="432"/>
        <v>0</v>
      </c>
      <c r="M996" s="44" t="str">
        <f t="shared" si="449"/>
        <v/>
      </c>
      <c r="N996" s="45" t="str">
        <f t="shared" ca="1" si="434"/>
        <v/>
      </c>
      <c r="O996" s="108">
        <f t="shared" si="447"/>
        <v>0</v>
      </c>
      <c r="P996" s="21" t="e">
        <f t="shared" si="435"/>
        <v>#N/A</v>
      </c>
      <c r="Q996" s="21" t="e">
        <f t="shared" si="436"/>
        <v>#N/A</v>
      </c>
      <c r="R996" s="21" t="e">
        <f t="shared" si="437"/>
        <v>#N/A</v>
      </c>
      <c r="S996" s="21" t="e">
        <f t="shared" si="438"/>
        <v>#N/A</v>
      </c>
      <c r="T996" s="29" t="e">
        <f t="shared" si="450"/>
        <v>#N/A</v>
      </c>
      <c r="U996" s="34">
        <f t="shared" si="439"/>
        <v>0</v>
      </c>
      <c r="V996" s="16">
        <f t="shared" ca="1" si="442"/>
        <v>44139</v>
      </c>
      <c r="W996" s="56">
        <f t="shared" ca="1" si="443"/>
        <v>10</v>
      </c>
      <c r="X996" s="56">
        <f t="shared" ca="1" si="444"/>
        <v>2020</v>
      </c>
      <c r="Y996" s="55" t="str">
        <f t="shared" ca="1" si="445"/>
        <v>10-2020</v>
      </c>
      <c r="Z996" s="51">
        <f ca="1">IFERROR(VLOOKUP(Y996,IPC!$E$2:$F$1745,2,0),IPC!$H$1)</f>
        <v>138.32155800000001</v>
      </c>
      <c r="AA996" s="48">
        <f t="shared" si="440"/>
        <v>1</v>
      </c>
      <c r="AB996" s="48">
        <f t="shared" si="441"/>
        <v>1900</v>
      </c>
      <c r="AC996" s="32" t="str">
        <f t="shared" si="446"/>
        <v>1-1900</v>
      </c>
      <c r="AD996" s="50">
        <f>IFERROR(VLOOKUP(AC996,IPC!$E$2:$F$1745,2,0),IPC!$H$1)</f>
        <v>138.32155800000001</v>
      </c>
    </row>
    <row r="997" spans="10:30" x14ac:dyDescent="0.25">
      <c r="J997" s="44" t="str">
        <f t="shared" si="448"/>
        <v/>
      </c>
      <c r="K997" s="33" t="str">
        <f t="shared" ca="1" si="433"/>
        <v/>
      </c>
      <c r="L997" s="108">
        <f t="shared" ca="1" si="432"/>
        <v>0</v>
      </c>
      <c r="M997" s="44" t="str">
        <f t="shared" si="449"/>
        <v/>
      </c>
      <c r="N997" s="45" t="str">
        <f t="shared" ca="1" si="434"/>
        <v/>
      </c>
      <c r="O997" s="108">
        <f t="shared" si="447"/>
        <v>0</v>
      </c>
      <c r="P997" s="21" t="e">
        <f t="shared" si="435"/>
        <v>#N/A</v>
      </c>
      <c r="Q997" s="21" t="e">
        <f t="shared" si="436"/>
        <v>#N/A</v>
      </c>
      <c r="R997" s="21" t="e">
        <f t="shared" si="437"/>
        <v>#N/A</v>
      </c>
      <c r="S997" s="21" t="e">
        <f t="shared" si="438"/>
        <v>#N/A</v>
      </c>
      <c r="T997" s="29" t="e">
        <f t="shared" si="450"/>
        <v>#N/A</v>
      </c>
      <c r="U997" s="34">
        <f t="shared" si="439"/>
        <v>0</v>
      </c>
      <c r="V997" s="16">
        <f t="shared" ca="1" si="442"/>
        <v>44139</v>
      </c>
      <c r="W997" s="56">
        <f t="shared" ca="1" si="443"/>
        <v>10</v>
      </c>
      <c r="X997" s="56">
        <f t="shared" ca="1" si="444"/>
        <v>2020</v>
      </c>
      <c r="Y997" s="55" t="str">
        <f t="shared" ca="1" si="445"/>
        <v>10-2020</v>
      </c>
      <c r="Z997" s="51">
        <f ca="1">IFERROR(VLOOKUP(Y997,IPC!$E$2:$F$1745,2,0),IPC!$H$1)</f>
        <v>138.32155800000001</v>
      </c>
      <c r="AA997" s="48">
        <f t="shared" si="440"/>
        <v>1</v>
      </c>
      <c r="AB997" s="48">
        <f t="shared" si="441"/>
        <v>1900</v>
      </c>
      <c r="AC997" s="32" t="str">
        <f t="shared" si="446"/>
        <v>1-1900</v>
      </c>
      <c r="AD997" s="50">
        <f>IFERROR(VLOOKUP(AC997,IPC!$E$2:$F$1745,2,0),IPC!$H$1)</f>
        <v>138.32155800000001</v>
      </c>
    </row>
    <row r="998" spans="10:30" x14ac:dyDescent="0.25">
      <c r="J998" s="44" t="str">
        <f t="shared" si="448"/>
        <v/>
      </c>
      <c r="K998" s="33" t="str">
        <f t="shared" ca="1" si="433"/>
        <v/>
      </c>
      <c r="L998" s="108">
        <f t="shared" ref="L998:L1061" ca="1" si="451">IFERROR(B998*C998*Z1010/AD1010,"")</f>
        <v>0</v>
      </c>
      <c r="M998" s="44" t="str">
        <f t="shared" si="449"/>
        <v/>
      </c>
      <c r="N998" s="45" t="str">
        <f t="shared" ca="1" si="434"/>
        <v/>
      </c>
      <c r="O998" s="108">
        <f t="shared" si="447"/>
        <v>0</v>
      </c>
      <c r="P998" s="21" t="e">
        <f t="shared" si="435"/>
        <v>#N/A</v>
      </c>
      <c r="Q998" s="21" t="e">
        <f t="shared" si="436"/>
        <v>#N/A</v>
      </c>
      <c r="R998" s="21" t="e">
        <f t="shared" si="437"/>
        <v>#N/A</v>
      </c>
      <c r="S998" s="21" t="e">
        <f t="shared" si="438"/>
        <v>#N/A</v>
      </c>
      <c r="T998" s="29" t="e">
        <f t="shared" si="450"/>
        <v>#N/A</v>
      </c>
      <c r="U998" s="34">
        <f t="shared" si="439"/>
        <v>0</v>
      </c>
      <c r="V998" s="16">
        <f t="shared" ca="1" si="442"/>
        <v>44139</v>
      </c>
      <c r="W998" s="56">
        <f t="shared" ca="1" si="443"/>
        <v>10</v>
      </c>
      <c r="X998" s="56">
        <f t="shared" ca="1" si="444"/>
        <v>2020</v>
      </c>
      <c r="Y998" s="55" t="str">
        <f t="shared" ca="1" si="445"/>
        <v>10-2020</v>
      </c>
      <c r="Z998" s="51">
        <f ca="1">IFERROR(VLOOKUP(Y998,IPC!$E$2:$F$1745,2,0),IPC!$H$1)</f>
        <v>138.32155800000001</v>
      </c>
      <c r="AA998" s="48">
        <f t="shared" si="440"/>
        <v>1</v>
      </c>
      <c r="AB998" s="48">
        <f t="shared" si="441"/>
        <v>1900</v>
      </c>
      <c r="AC998" s="32" t="str">
        <f t="shared" si="446"/>
        <v>1-1900</v>
      </c>
      <c r="AD998" s="50">
        <f>IFERROR(VLOOKUP(AC998,IPC!$E$2:$F$1745,2,0),IPC!$H$1)</f>
        <v>138.32155800000001</v>
      </c>
    </row>
    <row r="999" spans="10:30" x14ac:dyDescent="0.25">
      <c r="J999" s="44" t="str">
        <f t="shared" si="448"/>
        <v/>
      </c>
      <c r="K999" s="33" t="str">
        <f t="shared" ca="1" si="433"/>
        <v/>
      </c>
      <c r="L999" s="108">
        <f t="shared" ca="1" si="451"/>
        <v>0</v>
      </c>
      <c r="M999" s="44" t="str">
        <f t="shared" si="449"/>
        <v/>
      </c>
      <c r="N999" s="45" t="str">
        <f t="shared" ca="1" si="434"/>
        <v/>
      </c>
      <c r="O999" s="108">
        <f t="shared" si="447"/>
        <v>0</v>
      </c>
      <c r="P999" s="21" t="e">
        <f t="shared" si="435"/>
        <v>#N/A</v>
      </c>
      <c r="Q999" s="21" t="e">
        <f t="shared" si="436"/>
        <v>#N/A</v>
      </c>
      <c r="R999" s="21" t="e">
        <f t="shared" si="437"/>
        <v>#N/A</v>
      </c>
      <c r="S999" s="21" t="e">
        <f t="shared" si="438"/>
        <v>#N/A</v>
      </c>
      <c r="T999" s="29" t="e">
        <f t="shared" si="450"/>
        <v>#N/A</v>
      </c>
      <c r="U999" s="34">
        <f t="shared" si="439"/>
        <v>0</v>
      </c>
      <c r="V999" s="16">
        <f t="shared" ca="1" si="442"/>
        <v>44139</v>
      </c>
      <c r="W999" s="56">
        <f t="shared" ca="1" si="443"/>
        <v>10</v>
      </c>
      <c r="X999" s="56">
        <f t="shared" ca="1" si="444"/>
        <v>2020</v>
      </c>
      <c r="Y999" s="55" t="str">
        <f t="shared" ca="1" si="445"/>
        <v>10-2020</v>
      </c>
      <c r="Z999" s="51">
        <f ca="1">IFERROR(VLOOKUP(Y999,IPC!$E$2:$F$1745,2,0),IPC!$H$1)</f>
        <v>138.32155800000001</v>
      </c>
      <c r="AA999" s="48">
        <f t="shared" si="440"/>
        <v>1</v>
      </c>
      <c r="AB999" s="48">
        <f t="shared" si="441"/>
        <v>1900</v>
      </c>
      <c r="AC999" s="32" t="str">
        <f t="shared" si="446"/>
        <v>1-1900</v>
      </c>
      <c r="AD999" s="50">
        <f>IFERROR(VLOOKUP(AC999,IPC!$E$2:$F$1745,2,0),IPC!$H$1)</f>
        <v>138.32155800000001</v>
      </c>
    </row>
    <row r="1000" spans="10:30" x14ac:dyDescent="0.25">
      <c r="J1000" s="44" t="str">
        <f t="shared" si="448"/>
        <v/>
      </c>
      <c r="K1000" s="33" t="str">
        <f t="shared" ca="1" si="433"/>
        <v/>
      </c>
      <c r="L1000" s="108">
        <f t="shared" ca="1" si="451"/>
        <v>0</v>
      </c>
      <c r="M1000" s="44" t="str">
        <f t="shared" si="449"/>
        <v/>
      </c>
      <c r="N1000" s="45" t="str">
        <f t="shared" ca="1" si="434"/>
        <v/>
      </c>
      <c r="O1000" s="108">
        <f t="shared" si="447"/>
        <v>0</v>
      </c>
      <c r="P1000" s="21" t="e">
        <f t="shared" si="435"/>
        <v>#N/A</v>
      </c>
      <c r="Q1000" s="21" t="e">
        <f t="shared" si="436"/>
        <v>#N/A</v>
      </c>
      <c r="R1000" s="21" t="e">
        <f t="shared" si="437"/>
        <v>#N/A</v>
      </c>
      <c r="S1000" s="21" t="e">
        <f t="shared" si="438"/>
        <v>#N/A</v>
      </c>
      <c r="T1000" s="29" t="e">
        <f t="shared" si="450"/>
        <v>#N/A</v>
      </c>
      <c r="U1000" s="34">
        <f t="shared" si="439"/>
        <v>0</v>
      </c>
      <c r="V1000" s="16">
        <f t="shared" ca="1" si="442"/>
        <v>44139</v>
      </c>
      <c r="W1000" s="56">
        <f t="shared" ca="1" si="443"/>
        <v>10</v>
      </c>
      <c r="X1000" s="56">
        <f t="shared" ca="1" si="444"/>
        <v>2020</v>
      </c>
      <c r="Y1000" s="55" t="str">
        <f t="shared" ca="1" si="445"/>
        <v>10-2020</v>
      </c>
      <c r="Z1000" s="51">
        <f ca="1">IFERROR(VLOOKUP(Y1000,IPC!$E$2:$F$1745,2,0),IPC!$H$1)</f>
        <v>138.32155800000001</v>
      </c>
      <c r="AA1000" s="48">
        <f t="shared" si="440"/>
        <v>1</v>
      </c>
      <c r="AB1000" s="48">
        <f t="shared" si="441"/>
        <v>1900</v>
      </c>
      <c r="AC1000" s="32" t="str">
        <f t="shared" si="446"/>
        <v>1-1900</v>
      </c>
      <c r="AD1000" s="50">
        <f>IFERROR(VLOOKUP(AC1000,IPC!$E$2:$F$1745,2,0),IPC!$H$1)</f>
        <v>138.32155800000001</v>
      </c>
    </row>
    <row r="1001" spans="10:30" x14ac:dyDescent="0.25">
      <c r="J1001" s="44" t="str">
        <f t="shared" si="448"/>
        <v/>
      </c>
      <c r="K1001" s="33" t="str">
        <f t="shared" ca="1" si="433"/>
        <v/>
      </c>
      <c r="L1001" s="108">
        <f t="shared" ca="1" si="451"/>
        <v>0</v>
      </c>
      <c r="M1001" s="44" t="str">
        <f t="shared" si="449"/>
        <v/>
      </c>
      <c r="N1001" s="45" t="str">
        <f t="shared" ca="1" si="434"/>
        <v/>
      </c>
      <c r="O1001" s="108">
        <f t="shared" si="447"/>
        <v>0</v>
      </c>
      <c r="P1001" s="21" t="e">
        <f t="shared" si="435"/>
        <v>#N/A</v>
      </c>
      <c r="Q1001" s="21" t="e">
        <f t="shared" si="436"/>
        <v>#N/A</v>
      </c>
      <c r="R1001" s="21" t="e">
        <f t="shared" si="437"/>
        <v>#N/A</v>
      </c>
      <c r="S1001" s="21" t="e">
        <f t="shared" si="438"/>
        <v>#N/A</v>
      </c>
      <c r="T1001" s="29" t="e">
        <f t="shared" si="450"/>
        <v>#N/A</v>
      </c>
      <c r="U1001" s="34">
        <f t="shared" si="439"/>
        <v>0</v>
      </c>
      <c r="V1001" s="16">
        <f t="shared" ca="1" si="442"/>
        <v>44139</v>
      </c>
      <c r="W1001" s="56">
        <f t="shared" ca="1" si="443"/>
        <v>10</v>
      </c>
      <c r="X1001" s="56">
        <f t="shared" ca="1" si="444"/>
        <v>2020</v>
      </c>
      <c r="Y1001" s="55" t="str">
        <f t="shared" ca="1" si="445"/>
        <v>10-2020</v>
      </c>
      <c r="Z1001" s="51">
        <f ca="1">IFERROR(VLOOKUP(Y1001,IPC!$E$2:$F$1745,2,0),IPC!$H$1)</f>
        <v>138.32155800000001</v>
      </c>
      <c r="AA1001" s="48">
        <f t="shared" si="440"/>
        <v>1</v>
      </c>
      <c r="AB1001" s="48">
        <f t="shared" si="441"/>
        <v>1900</v>
      </c>
      <c r="AC1001" s="32" t="str">
        <f t="shared" si="446"/>
        <v>1-1900</v>
      </c>
      <c r="AD1001" s="50">
        <f>IFERROR(VLOOKUP(AC1001,IPC!$E$2:$F$1745,2,0),IPC!$H$1)</f>
        <v>138.32155800000001</v>
      </c>
    </row>
    <row r="1002" spans="10:30" x14ac:dyDescent="0.25">
      <c r="J1002" s="44" t="str">
        <f t="shared" si="448"/>
        <v/>
      </c>
      <c r="K1002" s="33" t="str">
        <f t="shared" ca="1" si="433"/>
        <v/>
      </c>
      <c r="L1002" s="108">
        <f t="shared" ca="1" si="451"/>
        <v>0</v>
      </c>
      <c r="M1002" s="44" t="str">
        <f t="shared" si="449"/>
        <v/>
      </c>
      <c r="N1002" s="45" t="str">
        <f t="shared" ca="1" si="434"/>
        <v/>
      </c>
      <c r="O1002" s="108">
        <f t="shared" si="447"/>
        <v>0</v>
      </c>
      <c r="P1002" s="21" t="e">
        <f t="shared" si="435"/>
        <v>#N/A</v>
      </c>
      <c r="Q1002" s="21" t="e">
        <f t="shared" si="436"/>
        <v>#N/A</v>
      </c>
      <c r="R1002" s="21" t="e">
        <f t="shared" si="437"/>
        <v>#N/A</v>
      </c>
      <c r="S1002" s="21" t="e">
        <f t="shared" si="438"/>
        <v>#N/A</v>
      </c>
      <c r="T1002" s="29" t="e">
        <f t="shared" si="450"/>
        <v>#N/A</v>
      </c>
      <c r="U1002" s="34">
        <f t="shared" si="439"/>
        <v>0</v>
      </c>
      <c r="V1002" s="16">
        <f t="shared" ca="1" si="442"/>
        <v>44139</v>
      </c>
      <c r="W1002" s="56">
        <f t="shared" ca="1" si="443"/>
        <v>10</v>
      </c>
      <c r="X1002" s="56">
        <f t="shared" ca="1" si="444"/>
        <v>2020</v>
      </c>
      <c r="Y1002" s="55" t="str">
        <f t="shared" ca="1" si="445"/>
        <v>10-2020</v>
      </c>
      <c r="Z1002" s="51">
        <f ca="1">IFERROR(VLOOKUP(Y1002,IPC!$E$2:$F$1745,2,0),IPC!$H$1)</f>
        <v>138.32155800000001</v>
      </c>
      <c r="AA1002" s="48">
        <f t="shared" si="440"/>
        <v>1</v>
      </c>
      <c r="AB1002" s="48">
        <f t="shared" si="441"/>
        <v>1900</v>
      </c>
      <c r="AC1002" s="32" t="str">
        <f t="shared" si="446"/>
        <v>1-1900</v>
      </c>
      <c r="AD1002" s="50">
        <f>IFERROR(VLOOKUP(AC1002,IPC!$E$2:$F$1745,2,0),IPC!$H$1)</f>
        <v>138.32155800000001</v>
      </c>
    </row>
    <row r="1003" spans="10:30" x14ac:dyDescent="0.25">
      <c r="J1003" s="44" t="str">
        <f t="shared" si="448"/>
        <v/>
      </c>
      <c r="K1003" s="33" t="str">
        <f t="shared" ca="1" si="433"/>
        <v/>
      </c>
      <c r="L1003" s="108">
        <f t="shared" ca="1" si="451"/>
        <v>0</v>
      </c>
      <c r="M1003" s="44" t="str">
        <f t="shared" si="449"/>
        <v/>
      </c>
      <c r="N1003" s="45" t="str">
        <f t="shared" ca="1" si="434"/>
        <v/>
      </c>
      <c r="O1003" s="108">
        <f t="shared" si="447"/>
        <v>0</v>
      </c>
      <c r="P1003" s="21" t="e">
        <f t="shared" si="435"/>
        <v>#N/A</v>
      </c>
      <c r="Q1003" s="21" t="e">
        <f t="shared" si="436"/>
        <v>#N/A</v>
      </c>
      <c r="R1003" s="21" t="e">
        <f t="shared" si="437"/>
        <v>#N/A</v>
      </c>
      <c r="S1003" s="21" t="e">
        <f t="shared" si="438"/>
        <v>#N/A</v>
      </c>
      <c r="T1003" s="29" t="e">
        <f t="shared" si="450"/>
        <v>#N/A</v>
      </c>
      <c r="U1003" s="34">
        <f t="shared" si="439"/>
        <v>0</v>
      </c>
      <c r="V1003" s="16">
        <f t="shared" ca="1" si="442"/>
        <v>44139</v>
      </c>
      <c r="W1003" s="56">
        <f t="shared" ca="1" si="443"/>
        <v>10</v>
      </c>
      <c r="X1003" s="56">
        <f t="shared" ca="1" si="444"/>
        <v>2020</v>
      </c>
      <c r="Y1003" s="55" t="str">
        <f t="shared" ca="1" si="445"/>
        <v>10-2020</v>
      </c>
      <c r="Z1003" s="51">
        <f ca="1">IFERROR(VLOOKUP(Y1003,IPC!$E$2:$F$1745,2,0),IPC!$H$1)</f>
        <v>138.32155800000001</v>
      </c>
      <c r="AA1003" s="48">
        <f t="shared" si="440"/>
        <v>1</v>
      </c>
      <c r="AB1003" s="48">
        <f t="shared" si="441"/>
        <v>1900</v>
      </c>
      <c r="AC1003" s="32" t="str">
        <f t="shared" si="446"/>
        <v>1-1900</v>
      </c>
      <c r="AD1003" s="50">
        <f>IFERROR(VLOOKUP(AC1003,IPC!$E$2:$F$1745,2,0),IPC!$H$1)</f>
        <v>138.32155800000001</v>
      </c>
    </row>
    <row r="1004" spans="10:30" x14ac:dyDescent="0.25">
      <c r="J1004" s="44" t="str">
        <f t="shared" si="448"/>
        <v/>
      </c>
      <c r="K1004" s="33" t="str">
        <f t="shared" ca="1" si="433"/>
        <v/>
      </c>
      <c r="L1004" s="108">
        <f t="shared" ca="1" si="451"/>
        <v>0</v>
      </c>
      <c r="M1004" s="44" t="str">
        <f t="shared" si="449"/>
        <v/>
      </c>
      <c r="N1004" s="45" t="str">
        <f t="shared" ca="1" si="434"/>
        <v/>
      </c>
      <c r="O1004" s="108">
        <f t="shared" si="447"/>
        <v>0</v>
      </c>
      <c r="P1004" s="21" t="e">
        <f t="shared" si="435"/>
        <v>#N/A</v>
      </c>
      <c r="Q1004" s="21" t="e">
        <f t="shared" si="436"/>
        <v>#N/A</v>
      </c>
      <c r="R1004" s="21" t="e">
        <f t="shared" si="437"/>
        <v>#N/A</v>
      </c>
      <c r="S1004" s="21" t="e">
        <f t="shared" si="438"/>
        <v>#N/A</v>
      </c>
      <c r="T1004" s="29" t="e">
        <f t="shared" si="450"/>
        <v>#N/A</v>
      </c>
      <c r="U1004" s="34">
        <f t="shared" si="439"/>
        <v>0</v>
      </c>
      <c r="V1004" s="16">
        <f t="shared" ca="1" si="442"/>
        <v>44139</v>
      </c>
      <c r="W1004" s="56">
        <f t="shared" ca="1" si="443"/>
        <v>10</v>
      </c>
      <c r="X1004" s="56">
        <f t="shared" ca="1" si="444"/>
        <v>2020</v>
      </c>
      <c r="Y1004" s="55" t="str">
        <f t="shared" ca="1" si="445"/>
        <v>10-2020</v>
      </c>
      <c r="Z1004" s="51">
        <f ca="1">IFERROR(VLOOKUP(Y1004,IPC!$E$2:$F$1745,2,0),IPC!$H$1)</f>
        <v>138.32155800000001</v>
      </c>
      <c r="AA1004" s="48">
        <f t="shared" si="440"/>
        <v>1</v>
      </c>
      <c r="AB1004" s="48">
        <f t="shared" si="441"/>
        <v>1900</v>
      </c>
      <c r="AC1004" s="32" t="str">
        <f t="shared" si="446"/>
        <v>1-1900</v>
      </c>
      <c r="AD1004" s="50">
        <f>IFERROR(VLOOKUP(AC1004,IPC!$E$2:$F$1745,2,0),IPC!$H$1)</f>
        <v>138.32155800000001</v>
      </c>
    </row>
    <row r="1005" spans="10:30" x14ac:dyDescent="0.25">
      <c r="J1005" s="44" t="str">
        <f t="shared" si="448"/>
        <v/>
      </c>
      <c r="K1005" s="33" t="str">
        <f t="shared" ca="1" si="433"/>
        <v/>
      </c>
      <c r="L1005" s="108">
        <f t="shared" ca="1" si="451"/>
        <v>0</v>
      </c>
      <c r="M1005" s="44" t="str">
        <f t="shared" si="449"/>
        <v/>
      </c>
      <c r="N1005" s="45" t="str">
        <f t="shared" ca="1" si="434"/>
        <v/>
      </c>
      <c r="O1005" s="108">
        <f t="shared" si="447"/>
        <v>0</v>
      </c>
      <c r="P1005" s="21" t="e">
        <f t="shared" si="435"/>
        <v>#N/A</v>
      </c>
      <c r="Q1005" s="21" t="e">
        <f t="shared" si="436"/>
        <v>#N/A</v>
      </c>
      <c r="R1005" s="21" t="e">
        <f t="shared" si="437"/>
        <v>#N/A</v>
      </c>
      <c r="S1005" s="21" t="e">
        <f t="shared" si="438"/>
        <v>#N/A</v>
      </c>
      <c r="T1005" s="29" t="e">
        <f t="shared" si="450"/>
        <v>#N/A</v>
      </c>
      <c r="U1005" s="34">
        <f t="shared" si="439"/>
        <v>0</v>
      </c>
      <c r="V1005" s="16">
        <f t="shared" ca="1" si="442"/>
        <v>44139</v>
      </c>
      <c r="W1005" s="56">
        <f t="shared" ca="1" si="443"/>
        <v>10</v>
      </c>
      <c r="X1005" s="56">
        <f t="shared" ca="1" si="444"/>
        <v>2020</v>
      </c>
      <c r="Y1005" s="55" t="str">
        <f t="shared" ca="1" si="445"/>
        <v>10-2020</v>
      </c>
      <c r="Z1005" s="51">
        <f ca="1">IFERROR(VLOOKUP(Y1005,IPC!$E$2:$F$1745,2,0),IPC!$H$1)</f>
        <v>138.32155800000001</v>
      </c>
      <c r="AA1005" s="48">
        <f t="shared" si="440"/>
        <v>1</v>
      </c>
      <c r="AB1005" s="48">
        <f t="shared" si="441"/>
        <v>1900</v>
      </c>
      <c r="AC1005" s="32" t="str">
        <f t="shared" si="446"/>
        <v>1-1900</v>
      </c>
      <c r="AD1005" s="50">
        <f>IFERROR(VLOOKUP(AC1005,IPC!$E$2:$F$1745,2,0),IPC!$H$1)</f>
        <v>138.32155800000001</v>
      </c>
    </row>
    <row r="1006" spans="10:30" x14ac:dyDescent="0.25">
      <c r="J1006" s="44" t="str">
        <f t="shared" si="448"/>
        <v/>
      </c>
      <c r="K1006" s="33" t="str">
        <f t="shared" ref="K1006:K1069" ca="1" si="452">IFERROR(IF((U1018-V1018)/365&lt;0,"",(U1018-V1018)/365),"")</f>
        <v/>
      </c>
      <c r="L1006" s="108">
        <f t="shared" ca="1" si="451"/>
        <v>0</v>
      </c>
      <c r="M1006" s="44" t="str">
        <f t="shared" si="449"/>
        <v/>
      </c>
      <c r="N1006" s="45" t="str">
        <f t="shared" ref="N1006:N1069" ca="1" si="453">IFERROR(L1006*((1+$M$7)^K1006)/((1+$N$7)^K1006),"")</f>
        <v/>
      </c>
      <c r="O1006" s="108">
        <f t="shared" si="447"/>
        <v>0</v>
      </c>
      <c r="P1006" s="21" t="e">
        <f t="shared" si="435"/>
        <v>#N/A</v>
      </c>
      <c r="Q1006" s="21" t="e">
        <f t="shared" si="436"/>
        <v>#N/A</v>
      </c>
      <c r="R1006" s="21" t="e">
        <f t="shared" si="437"/>
        <v>#N/A</v>
      </c>
      <c r="S1006" s="21" t="e">
        <f t="shared" si="438"/>
        <v>#N/A</v>
      </c>
      <c r="T1006" s="29" t="e">
        <f t="shared" si="450"/>
        <v>#N/A</v>
      </c>
      <c r="U1006" s="34">
        <f t="shared" si="439"/>
        <v>0</v>
      </c>
      <c r="V1006" s="16">
        <f t="shared" ca="1" si="442"/>
        <v>44139</v>
      </c>
      <c r="W1006" s="56">
        <f t="shared" ca="1" si="443"/>
        <v>10</v>
      </c>
      <c r="X1006" s="56">
        <f t="shared" ca="1" si="444"/>
        <v>2020</v>
      </c>
      <c r="Y1006" s="55" t="str">
        <f t="shared" ca="1" si="445"/>
        <v>10-2020</v>
      </c>
      <c r="Z1006" s="51">
        <f ca="1">IFERROR(VLOOKUP(Y1006,IPC!$E$2:$F$1745,2,0),IPC!$H$1)</f>
        <v>138.32155800000001</v>
      </c>
      <c r="AA1006" s="48">
        <f t="shared" si="440"/>
        <v>1</v>
      </c>
      <c r="AB1006" s="48">
        <f t="shared" si="441"/>
        <v>1900</v>
      </c>
      <c r="AC1006" s="32" t="str">
        <f t="shared" si="446"/>
        <v>1-1900</v>
      </c>
      <c r="AD1006" s="50">
        <f>IFERROR(VLOOKUP(AC1006,IPC!$E$2:$F$1745,2,0),IPC!$H$1)</f>
        <v>138.32155800000001</v>
      </c>
    </row>
    <row r="1007" spans="10:30" x14ac:dyDescent="0.25">
      <c r="J1007" s="44" t="str">
        <f t="shared" si="448"/>
        <v/>
      </c>
      <c r="K1007" s="33" t="str">
        <f t="shared" ca="1" si="452"/>
        <v/>
      </c>
      <c r="L1007" s="108">
        <f t="shared" ca="1" si="451"/>
        <v>0</v>
      </c>
      <c r="M1007" s="44" t="str">
        <f t="shared" si="449"/>
        <v/>
      </c>
      <c r="N1007" s="45" t="str">
        <f t="shared" ca="1" si="453"/>
        <v/>
      </c>
      <c r="O1007" s="108">
        <f t="shared" si="447"/>
        <v>0</v>
      </c>
      <c r="P1007" s="21" t="e">
        <f t="shared" si="435"/>
        <v>#N/A</v>
      </c>
      <c r="Q1007" s="21" t="e">
        <f t="shared" si="436"/>
        <v>#N/A</v>
      </c>
      <c r="R1007" s="21" t="e">
        <f t="shared" si="437"/>
        <v>#N/A</v>
      </c>
      <c r="S1007" s="21" t="e">
        <f t="shared" si="438"/>
        <v>#N/A</v>
      </c>
      <c r="T1007" s="29" t="e">
        <f t="shared" si="450"/>
        <v>#N/A</v>
      </c>
      <c r="U1007" s="34">
        <f t="shared" si="439"/>
        <v>0</v>
      </c>
      <c r="V1007" s="16">
        <f t="shared" ca="1" si="442"/>
        <v>44139</v>
      </c>
      <c r="W1007" s="56">
        <f t="shared" ca="1" si="443"/>
        <v>10</v>
      </c>
      <c r="X1007" s="56">
        <f t="shared" ca="1" si="444"/>
        <v>2020</v>
      </c>
      <c r="Y1007" s="55" t="str">
        <f t="shared" ca="1" si="445"/>
        <v>10-2020</v>
      </c>
      <c r="Z1007" s="51">
        <f ca="1">IFERROR(VLOOKUP(Y1007,IPC!$E$2:$F$1745,2,0),IPC!$H$1)</f>
        <v>138.32155800000001</v>
      </c>
      <c r="AA1007" s="48">
        <f t="shared" si="440"/>
        <v>1</v>
      </c>
      <c r="AB1007" s="48">
        <f t="shared" si="441"/>
        <v>1900</v>
      </c>
      <c r="AC1007" s="32" t="str">
        <f t="shared" ref="AC1007:AC1070" si="454">+AA1007&amp;"-"&amp;AB1007</f>
        <v>1-1900</v>
      </c>
      <c r="AD1007" s="50">
        <f>IFERROR(VLOOKUP(AC1007,IPC!$E$2:$F$1745,2,0),IPC!$H$1)</f>
        <v>138.32155800000001</v>
      </c>
    </row>
    <row r="1008" spans="10:30" x14ac:dyDescent="0.25">
      <c r="J1008" s="44" t="str">
        <f t="shared" si="448"/>
        <v/>
      </c>
      <c r="K1008" s="33" t="str">
        <f t="shared" ca="1" si="452"/>
        <v/>
      </c>
      <c r="L1008" s="108">
        <f t="shared" ca="1" si="451"/>
        <v>0</v>
      </c>
      <c r="M1008" s="44" t="str">
        <f t="shared" si="449"/>
        <v/>
      </c>
      <c r="N1008" s="45" t="str">
        <f t="shared" ca="1" si="453"/>
        <v/>
      </c>
      <c r="O1008" s="108">
        <f t="shared" si="447"/>
        <v>0</v>
      </c>
      <c r="P1008" s="21" t="e">
        <f t="shared" si="435"/>
        <v>#N/A</v>
      </c>
      <c r="Q1008" s="21" t="e">
        <f t="shared" si="436"/>
        <v>#N/A</v>
      </c>
      <c r="R1008" s="21" t="e">
        <f t="shared" si="437"/>
        <v>#N/A</v>
      </c>
      <c r="S1008" s="21" t="e">
        <f t="shared" si="438"/>
        <v>#N/A</v>
      </c>
      <c r="T1008" s="29" t="e">
        <f t="shared" si="450"/>
        <v>#N/A</v>
      </c>
      <c r="U1008" s="34">
        <f t="shared" si="439"/>
        <v>0</v>
      </c>
      <c r="V1008" s="16">
        <f t="shared" ca="1" si="442"/>
        <v>44139</v>
      </c>
      <c r="W1008" s="56">
        <f t="shared" ca="1" si="443"/>
        <v>10</v>
      </c>
      <c r="X1008" s="56">
        <f t="shared" ca="1" si="444"/>
        <v>2020</v>
      </c>
      <c r="Y1008" s="55" t="str">
        <f t="shared" ca="1" si="445"/>
        <v>10-2020</v>
      </c>
      <c r="Z1008" s="51">
        <f ca="1">IFERROR(VLOOKUP(Y1008,IPC!$E$2:$F$1745,2,0),IPC!$H$1)</f>
        <v>138.32155800000001</v>
      </c>
      <c r="AA1008" s="48">
        <f t="shared" si="440"/>
        <v>1</v>
      </c>
      <c r="AB1008" s="48">
        <f t="shared" si="441"/>
        <v>1900</v>
      </c>
      <c r="AC1008" s="32" t="str">
        <f t="shared" si="454"/>
        <v>1-1900</v>
      </c>
      <c r="AD1008" s="50">
        <f>IFERROR(VLOOKUP(AC1008,IPC!$E$2:$F$1745,2,0),IPC!$H$1)</f>
        <v>138.32155800000001</v>
      </c>
    </row>
    <row r="1009" spans="10:30" x14ac:dyDescent="0.25">
      <c r="J1009" s="44" t="str">
        <f t="shared" si="448"/>
        <v/>
      </c>
      <c r="K1009" s="33" t="str">
        <f t="shared" ca="1" si="452"/>
        <v/>
      </c>
      <c r="L1009" s="108">
        <f t="shared" ca="1" si="451"/>
        <v>0</v>
      </c>
      <c r="M1009" s="44" t="str">
        <f t="shared" si="449"/>
        <v/>
      </c>
      <c r="N1009" s="45" t="str">
        <f t="shared" ca="1" si="453"/>
        <v/>
      </c>
      <c r="O1009" s="108">
        <f t="shared" si="447"/>
        <v>0</v>
      </c>
      <c r="P1009" s="21" t="e">
        <f t="shared" si="435"/>
        <v>#N/A</v>
      </c>
      <c r="Q1009" s="21" t="e">
        <f t="shared" si="436"/>
        <v>#N/A</v>
      </c>
      <c r="R1009" s="21" t="e">
        <f t="shared" si="437"/>
        <v>#N/A</v>
      </c>
      <c r="S1009" s="21" t="e">
        <f t="shared" si="438"/>
        <v>#N/A</v>
      </c>
      <c r="T1009" s="29" t="e">
        <f t="shared" si="450"/>
        <v>#N/A</v>
      </c>
      <c r="U1009" s="34">
        <f t="shared" si="439"/>
        <v>0</v>
      </c>
      <c r="V1009" s="16">
        <f t="shared" ca="1" si="442"/>
        <v>44139</v>
      </c>
      <c r="W1009" s="56">
        <f t="shared" ca="1" si="443"/>
        <v>10</v>
      </c>
      <c r="X1009" s="56">
        <f t="shared" ca="1" si="444"/>
        <v>2020</v>
      </c>
      <c r="Y1009" s="55" t="str">
        <f t="shared" ca="1" si="445"/>
        <v>10-2020</v>
      </c>
      <c r="Z1009" s="51">
        <f ca="1">IFERROR(VLOOKUP(Y1009,IPC!$E$2:$F$1745,2,0),IPC!$H$1)</f>
        <v>138.32155800000001</v>
      </c>
      <c r="AA1009" s="48">
        <f t="shared" si="440"/>
        <v>1</v>
      </c>
      <c r="AB1009" s="48">
        <f t="shared" si="441"/>
        <v>1900</v>
      </c>
      <c r="AC1009" s="32" t="str">
        <f t="shared" si="454"/>
        <v>1-1900</v>
      </c>
      <c r="AD1009" s="50">
        <f>IFERROR(VLOOKUP(AC1009,IPC!$E$2:$F$1745,2,0),IPC!$H$1)</f>
        <v>138.32155800000001</v>
      </c>
    </row>
    <row r="1010" spans="10:30" x14ac:dyDescent="0.25">
      <c r="J1010" s="44" t="str">
        <f t="shared" si="448"/>
        <v/>
      </c>
      <c r="K1010" s="33" t="str">
        <f t="shared" ca="1" si="452"/>
        <v/>
      </c>
      <c r="L1010" s="108">
        <f t="shared" ca="1" si="451"/>
        <v>0</v>
      </c>
      <c r="M1010" s="44" t="str">
        <f t="shared" si="449"/>
        <v/>
      </c>
      <c r="N1010" s="45" t="str">
        <f t="shared" ca="1" si="453"/>
        <v/>
      </c>
      <c r="O1010" s="108">
        <f t="shared" si="447"/>
        <v>0</v>
      </c>
      <c r="P1010" s="21" t="e">
        <f t="shared" ref="P1010:P1073" si="455">+VLOOKUP(D998,$E$2:$F$5,2,0)</f>
        <v>#N/A</v>
      </c>
      <c r="Q1010" s="21" t="e">
        <f t="shared" ref="Q1010:Q1073" si="456">+VLOOKUP(E998,$E$2:$F$5,2,0)</f>
        <v>#N/A</v>
      </c>
      <c r="R1010" s="21" t="e">
        <f t="shared" ref="R1010:R1073" si="457">+VLOOKUP(F998,$E$2:$F$5,2,0)</f>
        <v>#N/A</v>
      </c>
      <c r="S1010" s="21" t="e">
        <f t="shared" ref="S1010:S1073" si="458">+VLOOKUP(G998,$E$2:$F$5,2,0)</f>
        <v>#N/A</v>
      </c>
      <c r="T1010" s="29" t="e">
        <f t="shared" si="450"/>
        <v>#N/A</v>
      </c>
      <c r="U1010" s="34">
        <f t="shared" ref="U1010:U1073" si="459">+H998+365*I998</f>
        <v>0</v>
      </c>
      <c r="V1010" s="16">
        <f t="shared" ca="1" si="442"/>
        <v>44139</v>
      </c>
      <c r="W1010" s="56">
        <f t="shared" ca="1" si="443"/>
        <v>10</v>
      </c>
      <c r="X1010" s="56">
        <f t="shared" ca="1" si="444"/>
        <v>2020</v>
      </c>
      <c r="Y1010" s="55" t="str">
        <f t="shared" ca="1" si="445"/>
        <v>10-2020</v>
      </c>
      <c r="Z1010" s="51">
        <f ca="1">IFERROR(VLOOKUP(Y1010,IPC!$E$2:$F$1745,2,0),IPC!$H$1)</f>
        <v>138.32155800000001</v>
      </c>
      <c r="AA1010" s="48">
        <f t="shared" ref="AA1010:AA1073" si="460">+MONTH(H998)</f>
        <v>1</v>
      </c>
      <c r="AB1010" s="48">
        <f t="shared" ref="AB1010:AB1073" si="461">+YEAR(H998)</f>
        <v>1900</v>
      </c>
      <c r="AC1010" s="32" t="str">
        <f t="shared" si="454"/>
        <v>1-1900</v>
      </c>
      <c r="AD1010" s="50">
        <f>IFERROR(VLOOKUP(AC1010,IPC!$E$2:$F$1745,2,0),IPC!$H$1)</f>
        <v>138.32155800000001</v>
      </c>
    </row>
    <row r="1011" spans="10:30" x14ac:dyDescent="0.25">
      <c r="J1011" s="44" t="str">
        <f t="shared" si="448"/>
        <v/>
      </c>
      <c r="K1011" s="33" t="str">
        <f t="shared" ca="1" si="452"/>
        <v/>
      </c>
      <c r="L1011" s="108">
        <f t="shared" ca="1" si="451"/>
        <v>0</v>
      </c>
      <c r="M1011" s="44" t="str">
        <f t="shared" si="449"/>
        <v/>
      </c>
      <c r="N1011" s="45" t="str">
        <f t="shared" ca="1" si="453"/>
        <v/>
      </c>
      <c r="O1011" s="108">
        <f t="shared" si="447"/>
        <v>0</v>
      </c>
      <c r="P1011" s="21" t="e">
        <f t="shared" si="455"/>
        <v>#N/A</v>
      </c>
      <c r="Q1011" s="21" t="e">
        <f t="shared" si="456"/>
        <v>#N/A</v>
      </c>
      <c r="R1011" s="21" t="e">
        <f t="shared" si="457"/>
        <v>#N/A</v>
      </c>
      <c r="S1011" s="21" t="e">
        <f t="shared" si="458"/>
        <v>#N/A</v>
      </c>
      <c r="T1011" s="29" t="e">
        <f t="shared" si="450"/>
        <v>#N/A</v>
      </c>
      <c r="U1011" s="34">
        <f t="shared" si="459"/>
        <v>0</v>
      </c>
      <c r="V1011" s="16">
        <f t="shared" ca="1" si="442"/>
        <v>44139</v>
      </c>
      <c r="W1011" s="56">
        <f t="shared" ca="1" si="443"/>
        <v>10</v>
      </c>
      <c r="X1011" s="56">
        <f t="shared" ca="1" si="444"/>
        <v>2020</v>
      </c>
      <c r="Y1011" s="55" t="str">
        <f t="shared" ca="1" si="445"/>
        <v>10-2020</v>
      </c>
      <c r="Z1011" s="51">
        <f ca="1">IFERROR(VLOOKUP(Y1011,IPC!$E$2:$F$1745,2,0),IPC!$H$1)</f>
        <v>138.32155800000001</v>
      </c>
      <c r="AA1011" s="48">
        <f t="shared" si="460"/>
        <v>1</v>
      </c>
      <c r="AB1011" s="48">
        <f t="shared" si="461"/>
        <v>1900</v>
      </c>
      <c r="AC1011" s="32" t="str">
        <f t="shared" si="454"/>
        <v>1-1900</v>
      </c>
      <c r="AD1011" s="50">
        <f>IFERROR(VLOOKUP(AC1011,IPC!$E$2:$F$1745,2,0),IPC!$H$1)</f>
        <v>138.32155800000001</v>
      </c>
    </row>
    <row r="1012" spans="10:30" x14ac:dyDescent="0.25">
      <c r="J1012" s="44" t="str">
        <f t="shared" si="448"/>
        <v/>
      </c>
      <c r="K1012" s="33" t="str">
        <f t="shared" ca="1" si="452"/>
        <v/>
      </c>
      <c r="L1012" s="108">
        <f t="shared" ca="1" si="451"/>
        <v>0</v>
      </c>
      <c r="M1012" s="44" t="str">
        <f t="shared" si="449"/>
        <v/>
      </c>
      <c r="N1012" s="45" t="str">
        <f t="shared" ca="1" si="453"/>
        <v/>
      </c>
      <c r="O1012" s="108">
        <f t="shared" si="447"/>
        <v>0</v>
      </c>
      <c r="P1012" s="21" t="e">
        <f t="shared" si="455"/>
        <v>#N/A</v>
      </c>
      <c r="Q1012" s="21" t="e">
        <f t="shared" si="456"/>
        <v>#N/A</v>
      </c>
      <c r="R1012" s="21" t="e">
        <f t="shared" si="457"/>
        <v>#N/A</v>
      </c>
      <c r="S1012" s="21" t="e">
        <f t="shared" si="458"/>
        <v>#N/A</v>
      </c>
      <c r="T1012" s="29" t="e">
        <f t="shared" si="450"/>
        <v>#N/A</v>
      </c>
      <c r="U1012" s="34">
        <f t="shared" si="459"/>
        <v>0</v>
      </c>
      <c r="V1012" s="16">
        <f t="shared" ca="1" si="442"/>
        <v>44139</v>
      </c>
      <c r="W1012" s="56">
        <f t="shared" ca="1" si="443"/>
        <v>10</v>
      </c>
      <c r="X1012" s="56">
        <f t="shared" ca="1" si="444"/>
        <v>2020</v>
      </c>
      <c r="Y1012" s="55" t="str">
        <f t="shared" ca="1" si="445"/>
        <v>10-2020</v>
      </c>
      <c r="Z1012" s="51">
        <f ca="1">IFERROR(VLOOKUP(Y1012,IPC!$E$2:$F$1745,2,0),IPC!$H$1)</f>
        <v>138.32155800000001</v>
      </c>
      <c r="AA1012" s="48">
        <f t="shared" si="460"/>
        <v>1</v>
      </c>
      <c r="AB1012" s="48">
        <f t="shared" si="461"/>
        <v>1900</v>
      </c>
      <c r="AC1012" s="32" t="str">
        <f t="shared" si="454"/>
        <v>1-1900</v>
      </c>
      <c r="AD1012" s="50">
        <f>IFERROR(VLOOKUP(AC1012,IPC!$E$2:$F$1745,2,0),IPC!$H$1)</f>
        <v>138.32155800000001</v>
      </c>
    </row>
    <row r="1013" spans="10:30" x14ac:dyDescent="0.25">
      <c r="J1013" s="44" t="str">
        <f t="shared" si="448"/>
        <v/>
      </c>
      <c r="K1013" s="33" t="str">
        <f t="shared" ca="1" si="452"/>
        <v/>
      </c>
      <c r="L1013" s="108">
        <f t="shared" ca="1" si="451"/>
        <v>0</v>
      </c>
      <c r="M1013" s="44" t="str">
        <f t="shared" si="449"/>
        <v/>
      </c>
      <c r="N1013" s="45" t="str">
        <f t="shared" ca="1" si="453"/>
        <v/>
      </c>
      <c r="O1013" s="108">
        <f t="shared" si="447"/>
        <v>0</v>
      </c>
      <c r="P1013" s="21" t="e">
        <f t="shared" si="455"/>
        <v>#N/A</v>
      </c>
      <c r="Q1013" s="21" t="e">
        <f t="shared" si="456"/>
        <v>#N/A</v>
      </c>
      <c r="R1013" s="21" t="e">
        <f t="shared" si="457"/>
        <v>#N/A</v>
      </c>
      <c r="S1013" s="21" t="e">
        <f t="shared" si="458"/>
        <v>#N/A</v>
      </c>
      <c r="T1013" s="29" t="e">
        <f t="shared" si="450"/>
        <v>#N/A</v>
      </c>
      <c r="U1013" s="34">
        <f t="shared" si="459"/>
        <v>0</v>
      </c>
      <c r="V1013" s="16">
        <f t="shared" ca="1" si="442"/>
        <v>44139</v>
      </c>
      <c r="W1013" s="56">
        <f t="shared" ca="1" si="443"/>
        <v>10</v>
      </c>
      <c r="X1013" s="56">
        <f t="shared" ca="1" si="444"/>
        <v>2020</v>
      </c>
      <c r="Y1013" s="55" t="str">
        <f t="shared" ca="1" si="445"/>
        <v>10-2020</v>
      </c>
      <c r="Z1013" s="51">
        <f ca="1">IFERROR(VLOOKUP(Y1013,IPC!$E$2:$F$1745,2,0),IPC!$H$1)</f>
        <v>138.32155800000001</v>
      </c>
      <c r="AA1013" s="48">
        <f t="shared" si="460"/>
        <v>1</v>
      </c>
      <c r="AB1013" s="48">
        <f t="shared" si="461"/>
        <v>1900</v>
      </c>
      <c r="AC1013" s="32" t="str">
        <f t="shared" si="454"/>
        <v>1-1900</v>
      </c>
      <c r="AD1013" s="50">
        <f>IFERROR(VLOOKUP(AC1013,IPC!$E$2:$F$1745,2,0),IPC!$H$1)</f>
        <v>138.32155800000001</v>
      </c>
    </row>
    <row r="1014" spans="10:30" x14ac:dyDescent="0.25">
      <c r="J1014" s="44" t="str">
        <f t="shared" si="448"/>
        <v/>
      </c>
      <c r="K1014" s="33" t="str">
        <f t="shared" ca="1" si="452"/>
        <v/>
      </c>
      <c r="L1014" s="108">
        <f t="shared" ca="1" si="451"/>
        <v>0</v>
      </c>
      <c r="M1014" s="44" t="str">
        <f t="shared" si="449"/>
        <v/>
      </c>
      <c r="N1014" s="45" t="str">
        <f t="shared" ca="1" si="453"/>
        <v/>
      </c>
      <c r="O1014" s="108">
        <f t="shared" si="447"/>
        <v>0</v>
      </c>
      <c r="P1014" s="21" t="e">
        <f t="shared" si="455"/>
        <v>#N/A</v>
      </c>
      <c r="Q1014" s="21" t="e">
        <f t="shared" si="456"/>
        <v>#N/A</v>
      </c>
      <c r="R1014" s="21" t="e">
        <f t="shared" si="457"/>
        <v>#N/A</v>
      </c>
      <c r="S1014" s="21" t="e">
        <f t="shared" si="458"/>
        <v>#N/A</v>
      </c>
      <c r="T1014" s="29" t="e">
        <f t="shared" si="450"/>
        <v>#N/A</v>
      </c>
      <c r="U1014" s="34">
        <f t="shared" si="459"/>
        <v>0</v>
      </c>
      <c r="V1014" s="16">
        <f t="shared" ca="1" si="442"/>
        <v>44139</v>
      </c>
      <c r="W1014" s="56">
        <f t="shared" ca="1" si="443"/>
        <v>10</v>
      </c>
      <c r="X1014" s="56">
        <f t="shared" ca="1" si="444"/>
        <v>2020</v>
      </c>
      <c r="Y1014" s="55" t="str">
        <f t="shared" ca="1" si="445"/>
        <v>10-2020</v>
      </c>
      <c r="Z1014" s="51">
        <f ca="1">IFERROR(VLOOKUP(Y1014,IPC!$E$2:$F$1745,2,0),IPC!$H$1)</f>
        <v>138.32155800000001</v>
      </c>
      <c r="AA1014" s="48">
        <f t="shared" si="460"/>
        <v>1</v>
      </c>
      <c r="AB1014" s="48">
        <f t="shared" si="461"/>
        <v>1900</v>
      </c>
      <c r="AC1014" s="32" t="str">
        <f t="shared" si="454"/>
        <v>1-1900</v>
      </c>
      <c r="AD1014" s="50">
        <f>IFERROR(VLOOKUP(AC1014,IPC!$E$2:$F$1745,2,0),IPC!$H$1)</f>
        <v>138.32155800000001</v>
      </c>
    </row>
    <row r="1015" spans="10:30" x14ac:dyDescent="0.25">
      <c r="J1015" s="44" t="str">
        <f t="shared" si="448"/>
        <v/>
      </c>
      <c r="K1015" s="33" t="str">
        <f t="shared" ca="1" si="452"/>
        <v/>
      </c>
      <c r="L1015" s="108">
        <f t="shared" ca="1" si="451"/>
        <v>0</v>
      </c>
      <c r="M1015" s="44" t="str">
        <f t="shared" si="449"/>
        <v/>
      </c>
      <c r="N1015" s="45" t="str">
        <f t="shared" ca="1" si="453"/>
        <v/>
      </c>
      <c r="O1015" s="108">
        <f t="shared" si="447"/>
        <v>0</v>
      </c>
      <c r="P1015" s="21" t="e">
        <f t="shared" si="455"/>
        <v>#N/A</v>
      </c>
      <c r="Q1015" s="21" t="e">
        <f t="shared" si="456"/>
        <v>#N/A</v>
      </c>
      <c r="R1015" s="21" t="e">
        <f t="shared" si="457"/>
        <v>#N/A</v>
      </c>
      <c r="S1015" s="21" t="e">
        <f t="shared" si="458"/>
        <v>#N/A</v>
      </c>
      <c r="T1015" s="29" t="e">
        <f t="shared" si="450"/>
        <v>#N/A</v>
      </c>
      <c r="U1015" s="34">
        <f t="shared" si="459"/>
        <v>0</v>
      </c>
      <c r="V1015" s="16">
        <f t="shared" ca="1" si="442"/>
        <v>44139</v>
      </c>
      <c r="W1015" s="56">
        <f t="shared" ca="1" si="443"/>
        <v>10</v>
      </c>
      <c r="X1015" s="56">
        <f t="shared" ca="1" si="444"/>
        <v>2020</v>
      </c>
      <c r="Y1015" s="55" t="str">
        <f t="shared" ca="1" si="445"/>
        <v>10-2020</v>
      </c>
      <c r="Z1015" s="51">
        <f ca="1">IFERROR(VLOOKUP(Y1015,IPC!$E$2:$F$1745,2,0),IPC!$H$1)</f>
        <v>138.32155800000001</v>
      </c>
      <c r="AA1015" s="48">
        <f t="shared" si="460"/>
        <v>1</v>
      </c>
      <c r="AB1015" s="48">
        <f t="shared" si="461"/>
        <v>1900</v>
      </c>
      <c r="AC1015" s="32" t="str">
        <f t="shared" si="454"/>
        <v>1-1900</v>
      </c>
      <c r="AD1015" s="50">
        <f>IFERROR(VLOOKUP(AC1015,IPC!$E$2:$F$1745,2,0),IPC!$H$1)</f>
        <v>138.32155800000001</v>
      </c>
    </row>
    <row r="1016" spans="10:30" x14ac:dyDescent="0.25">
      <c r="J1016" s="44" t="str">
        <f t="shared" si="448"/>
        <v/>
      </c>
      <c r="K1016" s="33" t="str">
        <f t="shared" ca="1" si="452"/>
        <v/>
      </c>
      <c r="L1016" s="108">
        <f t="shared" ca="1" si="451"/>
        <v>0</v>
      </c>
      <c r="M1016" s="44" t="str">
        <f t="shared" si="449"/>
        <v/>
      </c>
      <c r="N1016" s="45" t="str">
        <f t="shared" ca="1" si="453"/>
        <v/>
      </c>
      <c r="O1016" s="108">
        <f t="shared" si="447"/>
        <v>0</v>
      </c>
      <c r="P1016" s="21" t="e">
        <f t="shared" si="455"/>
        <v>#N/A</v>
      </c>
      <c r="Q1016" s="21" t="e">
        <f t="shared" si="456"/>
        <v>#N/A</v>
      </c>
      <c r="R1016" s="21" t="e">
        <f t="shared" si="457"/>
        <v>#N/A</v>
      </c>
      <c r="S1016" s="21" t="e">
        <f t="shared" si="458"/>
        <v>#N/A</v>
      </c>
      <c r="T1016" s="29" t="e">
        <f t="shared" si="450"/>
        <v>#N/A</v>
      </c>
      <c r="U1016" s="34">
        <f t="shared" si="459"/>
        <v>0</v>
      </c>
      <c r="V1016" s="16">
        <f t="shared" ca="1" si="442"/>
        <v>44139</v>
      </c>
      <c r="W1016" s="56">
        <f t="shared" ca="1" si="443"/>
        <v>10</v>
      </c>
      <c r="X1016" s="56">
        <f t="shared" ca="1" si="444"/>
        <v>2020</v>
      </c>
      <c r="Y1016" s="55" t="str">
        <f t="shared" ca="1" si="445"/>
        <v>10-2020</v>
      </c>
      <c r="Z1016" s="51">
        <f ca="1">IFERROR(VLOOKUP(Y1016,IPC!$E$2:$F$1745,2,0),IPC!$H$1)</f>
        <v>138.32155800000001</v>
      </c>
      <c r="AA1016" s="48">
        <f t="shared" si="460"/>
        <v>1</v>
      </c>
      <c r="AB1016" s="48">
        <f t="shared" si="461"/>
        <v>1900</v>
      </c>
      <c r="AC1016" s="32" t="str">
        <f t="shared" si="454"/>
        <v>1-1900</v>
      </c>
      <c r="AD1016" s="50">
        <f>IFERROR(VLOOKUP(AC1016,IPC!$E$2:$F$1745,2,0),IPC!$H$1)</f>
        <v>138.32155800000001</v>
      </c>
    </row>
    <row r="1017" spans="10:30" x14ac:dyDescent="0.25">
      <c r="J1017" s="44" t="str">
        <f t="shared" si="448"/>
        <v/>
      </c>
      <c r="K1017" s="33" t="str">
        <f t="shared" ca="1" si="452"/>
        <v/>
      </c>
      <c r="L1017" s="108">
        <f t="shared" ca="1" si="451"/>
        <v>0</v>
      </c>
      <c r="M1017" s="44" t="str">
        <f t="shared" si="449"/>
        <v/>
      </c>
      <c r="N1017" s="45" t="str">
        <f t="shared" ca="1" si="453"/>
        <v/>
      </c>
      <c r="O1017" s="108">
        <f t="shared" si="447"/>
        <v>0</v>
      </c>
      <c r="P1017" s="21" t="e">
        <f t="shared" si="455"/>
        <v>#N/A</v>
      </c>
      <c r="Q1017" s="21" t="e">
        <f t="shared" si="456"/>
        <v>#N/A</v>
      </c>
      <c r="R1017" s="21" t="e">
        <f t="shared" si="457"/>
        <v>#N/A</v>
      </c>
      <c r="S1017" s="21" t="e">
        <f t="shared" si="458"/>
        <v>#N/A</v>
      </c>
      <c r="T1017" s="29" t="e">
        <f t="shared" si="450"/>
        <v>#N/A</v>
      </c>
      <c r="U1017" s="34">
        <f t="shared" si="459"/>
        <v>0</v>
      </c>
      <c r="V1017" s="16">
        <f t="shared" ca="1" si="442"/>
        <v>44139</v>
      </c>
      <c r="W1017" s="56">
        <f t="shared" ca="1" si="443"/>
        <v>10</v>
      </c>
      <c r="X1017" s="56">
        <f t="shared" ca="1" si="444"/>
        <v>2020</v>
      </c>
      <c r="Y1017" s="55" t="str">
        <f t="shared" ca="1" si="445"/>
        <v>10-2020</v>
      </c>
      <c r="Z1017" s="51">
        <f ca="1">IFERROR(VLOOKUP(Y1017,IPC!$E$2:$F$1745,2,0),IPC!$H$1)</f>
        <v>138.32155800000001</v>
      </c>
      <c r="AA1017" s="48">
        <f t="shared" si="460"/>
        <v>1</v>
      </c>
      <c r="AB1017" s="48">
        <f t="shared" si="461"/>
        <v>1900</v>
      </c>
      <c r="AC1017" s="32" t="str">
        <f t="shared" si="454"/>
        <v>1-1900</v>
      </c>
      <c r="AD1017" s="50">
        <f>IFERROR(VLOOKUP(AC1017,IPC!$E$2:$F$1745,2,0),IPC!$H$1)</f>
        <v>138.32155800000001</v>
      </c>
    </row>
    <row r="1018" spans="10:30" x14ac:dyDescent="0.25">
      <c r="J1018" s="44" t="str">
        <f t="shared" si="448"/>
        <v/>
      </c>
      <c r="K1018" s="33" t="str">
        <f t="shared" ca="1" si="452"/>
        <v/>
      </c>
      <c r="L1018" s="108">
        <f t="shared" ca="1" si="451"/>
        <v>0</v>
      </c>
      <c r="M1018" s="44" t="str">
        <f t="shared" si="449"/>
        <v/>
      </c>
      <c r="N1018" s="45" t="str">
        <f t="shared" ca="1" si="453"/>
        <v/>
      </c>
      <c r="O1018" s="108">
        <f t="shared" si="447"/>
        <v>0</v>
      </c>
      <c r="P1018" s="21" t="e">
        <f t="shared" si="455"/>
        <v>#N/A</v>
      </c>
      <c r="Q1018" s="21" t="e">
        <f t="shared" si="456"/>
        <v>#N/A</v>
      </c>
      <c r="R1018" s="21" t="e">
        <f t="shared" si="457"/>
        <v>#N/A</v>
      </c>
      <c r="S1018" s="21" t="e">
        <f t="shared" si="458"/>
        <v>#N/A</v>
      </c>
      <c r="T1018" s="29" t="e">
        <f t="shared" si="450"/>
        <v>#N/A</v>
      </c>
      <c r="U1018" s="34">
        <f t="shared" si="459"/>
        <v>0</v>
      </c>
      <c r="V1018" s="16">
        <f t="shared" ref="V1018:V1081" ca="1" si="462">+TODAY()</f>
        <v>44139</v>
      </c>
      <c r="W1018" s="56">
        <f t="shared" ref="W1018:W1081" ca="1" si="463">+MONTH(V1018)-1</f>
        <v>10</v>
      </c>
      <c r="X1018" s="56">
        <f t="shared" ref="X1018:X1081" ca="1" si="464">+YEAR(V1018)</f>
        <v>2020</v>
      </c>
      <c r="Y1018" s="55" t="str">
        <f t="shared" ref="Y1018:Y1081" ca="1" si="465">+W1018&amp;"-"&amp;X1018</f>
        <v>10-2020</v>
      </c>
      <c r="Z1018" s="51">
        <f ca="1">IFERROR(VLOOKUP(Y1018,IPC!$E$2:$F$1745,2,0),IPC!$H$1)</f>
        <v>138.32155800000001</v>
      </c>
      <c r="AA1018" s="48">
        <f t="shared" si="460"/>
        <v>1</v>
      </c>
      <c r="AB1018" s="48">
        <f t="shared" si="461"/>
        <v>1900</v>
      </c>
      <c r="AC1018" s="32" t="str">
        <f t="shared" si="454"/>
        <v>1-1900</v>
      </c>
      <c r="AD1018" s="50">
        <f>IFERROR(VLOOKUP(AC1018,IPC!$E$2:$F$1745,2,0),IPC!$H$1)</f>
        <v>138.32155800000001</v>
      </c>
    </row>
    <row r="1019" spans="10:30" x14ac:dyDescent="0.25">
      <c r="J1019" s="44" t="str">
        <f t="shared" si="448"/>
        <v/>
      </c>
      <c r="K1019" s="33" t="str">
        <f t="shared" ca="1" si="452"/>
        <v/>
      </c>
      <c r="L1019" s="108">
        <f t="shared" ca="1" si="451"/>
        <v>0</v>
      </c>
      <c r="M1019" s="44" t="str">
        <f t="shared" si="449"/>
        <v/>
      </c>
      <c r="N1019" s="45" t="str">
        <f t="shared" ca="1" si="453"/>
        <v/>
      </c>
      <c r="O1019" s="108">
        <f t="shared" si="447"/>
        <v>0</v>
      </c>
      <c r="P1019" s="21" t="e">
        <f t="shared" si="455"/>
        <v>#N/A</v>
      </c>
      <c r="Q1019" s="21" t="e">
        <f t="shared" si="456"/>
        <v>#N/A</v>
      </c>
      <c r="R1019" s="21" t="e">
        <f t="shared" si="457"/>
        <v>#N/A</v>
      </c>
      <c r="S1019" s="21" t="e">
        <f t="shared" si="458"/>
        <v>#N/A</v>
      </c>
      <c r="T1019" s="29" t="e">
        <f t="shared" si="450"/>
        <v>#N/A</v>
      </c>
      <c r="U1019" s="34">
        <f t="shared" si="459"/>
        <v>0</v>
      </c>
      <c r="V1019" s="16">
        <f t="shared" ca="1" si="462"/>
        <v>44139</v>
      </c>
      <c r="W1019" s="56">
        <f t="shared" ca="1" si="463"/>
        <v>10</v>
      </c>
      <c r="X1019" s="56">
        <f t="shared" ca="1" si="464"/>
        <v>2020</v>
      </c>
      <c r="Y1019" s="55" t="str">
        <f t="shared" ca="1" si="465"/>
        <v>10-2020</v>
      </c>
      <c r="Z1019" s="51">
        <f ca="1">IFERROR(VLOOKUP(Y1019,IPC!$E$2:$F$1745,2,0),IPC!$H$1)</f>
        <v>138.32155800000001</v>
      </c>
      <c r="AA1019" s="48">
        <f t="shared" si="460"/>
        <v>1</v>
      </c>
      <c r="AB1019" s="48">
        <f t="shared" si="461"/>
        <v>1900</v>
      </c>
      <c r="AC1019" s="32" t="str">
        <f t="shared" si="454"/>
        <v>1-1900</v>
      </c>
      <c r="AD1019" s="50">
        <f>IFERROR(VLOOKUP(AC1019,IPC!$E$2:$F$1745,2,0),IPC!$H$1)</f>
        <v>138.32155800000001</v>
      </c>
    </row>
    <row r="1020" spans="10:30" x14ac:dyDescent="0.25">
      <c r="J1020" s="44" t="str">
        <f t="shared" si="448"/>
        <v/>
      </c>
      <c r="K1020" s="33" t="str">
        <f t="shared" ca="1" si="452"/>
        <v/>
      </c>
      <c r="L1020" s="108">
        <f t="shared" ca="1" si="451"/>
        <v>0</v>
      </c>
      <c r="M1020" s="44" t="str">
        <f t="shared" si="449"/>
        <v/>
      </c>
      <c r="N1020" s="45" t="str">
        <f t="shared" ca="1" si="453"/>
        <v/>
      </c>
      <c r="O1020" s="108">
        <f t="shared" si="447"/>
        <v>0</v>
      </c>
      <c r="P1020" s="21" t="e">
        <f t="shared" si="455"/>
        <v>#N/A</v>
      </c>
      <c r="Q1020" s="21" t="e">
        <f t="shared" si="456"/>
        <v>#N/A</v>
      </c>
      <c r="R1020" s="21" t="e">
        <f t="shared" si="457"/>
        <v>#N/A</v>
      </c>
      <c r="S1020" s="21" t="e">
        <f t="shared" si="458"/>
        <v>#N/A</v>
      </c>
      <c r="T1020" s="29" t="e">
        <f t="shared" si="450"/>
        <v>#N/A</v>
      </c>
      <c r="U1020" s="34">
        <f t="shared" si="459"/>
        <v>0</v>
      </c>
      <c r="V1020" s="16">
        <f t="shared" ca="1" si="462"/>
        <v>44139</v>
      </c>
      <c r="W1020" s="56">
        <f t="shared" ca="1" si="463"/>
        <v>10</v>
      </c>
      <c r="X1020" s="56">
        <f t="shared" ca="1" si="464"/>
        <v>2020</v>
      </c>
      <c r="Y1020" s="55" t="str">
        <f t="shared" ca="1" si="465"/>
        <v>10-2020</v>
      </c>
      <c r="Z1020" s="51">
        <f ca="1">IFERROR(VLOOKUP(Y1020,IPC!$E$2:$F$1745,2,0),IPC!$H$1)</f>
        <v>138.32155800000001</v>
      </c>
      <c r="AA1020" s="48">
        <f t="shared" si="460"/>
        <v>1</v>
      </c>
      <c r="AB1020" s="48">
        <f t="shared" si="461"/>
        <v>1900</v>
      </c>
      <c r="AC1020" s="32" t="str">
        <f t="shared" si="454"/>
        <v>1-1900</v>
      </c>
      <c r="AD1020" s="50">
        <f>IFERROR(VLOOKUP(AC1020,IPC!$E$2:$F$1745,2,0),IPC!$H$1)</f>
        <v>138.32155800000001</v>
      </c>
    </row>
    <row r="1021" spans="10:30" x14ac:dyDescent="0.25">
      <c r="J1021" s="44" t="str">
        <f t="shared" si="448"/>
        <v/>
      </c>
      <c r="K1021" s="33" t="str">
        <f t="shared" ca="1" si="452"/>
        <v/>
      </c>
      <c r="L1021" s="108">
        <f t="shared" ca="1" si="451"/>
        <v>0</v>
      </c>
      <c r="M1021" s="44" t="str">
        <f t="shared" si="449"/>
        <v/>
      </c>
      <c r="N1021" s="45" t="str">
        <f t="shared" ca="1" si="453"/>
        <v/>
      </c>
      <c r="O1021" s="108">
        <f t="shared" si="447"/>
        <v>0</v>
      </c>
      <c r="P1021" s="21" t="e">
        <f t="shared" si="455"/>
        <v>#N/A</v>
      </c>
      <c r="Q1021" s="21" t="e">
        <f t="shared" si="456"/>
        <v>#N/A</v>
      </c>
      <c r="R1021" s="21" t="e">
        <f t="shared" si="457"/>
        <v>#N/A</v>
      </c>
      <c r="S1021" s="21" t="e">
        <f t="shared" si="458"/>
        <v>#N/A</v>
      </c>
      <c r="T1021" s="29" t="e">
        <f t="shared" si="450"/>
        <v>#N/A</v>
      </c>
      <c r="U1021" s="34">
        <f t="shared" si="459"/>
        <v>0</v>
      </c>
      <c r="V1021" s="16">
        <f t="shared" ca="1" si="462"/>
        <v>44139</v>
      </c>
      <c r="W1021" s="56">
        <f t="shared" ca="1" si="463"/>
        <v>10</v>
      </c>
      <c r="X1021" s="56">
        <f t="shared" ca="1" si="464"/>
        <v>2020</v>
      </c>
      <c r="Y1021" s="55" t="str">
        <f t="shared" ca="1" si="465"/>
        <v>10-2020</v>
      </c>
      <c r="Z1021" s="51">
        <f ca="1">IFERROR(VLOOKUP(Y1021,IPC!$E$2:$F$1745,2,0),IPC!$H$1)</f>
        <v>138.32155800000001</v>
      </c>
      <c r="AA1021" s="48">
        <f t="shared" si="460"/>
        <v>1</v>
      </c>
      <c r="AB1021" s="48">
        <f t="shared" si="461"/>
        <v>1900</v>
      </c>
      <c r="AC1021" s="32" t="str">
        <f t="shared" si="454"/>
        <v>1-1900</v>
      </c>
      <c r="AD1021" s="50">
        <f>IFERROR(VLOOKUP(AC1021,IPC!$E$2:$F$1745,2,0),IPC!$H$1)</f>
        <v>138.32155800000001</v>
      </c>
    </row>
    <row r="1022" spans="10:30" x14ac:dyDescent="0.25">
      <c r="J1022" s="44" t="str">
        <f t="shared" si="448"/>
        <v/>
      </c>
      <c r="K1022" s="33" t="str">
        <f t="shared" ca="1" si="452"/>
        <v/>
      </c>
      <c r="L1022" s="108">
        <f t="shared" ca="1" si="451"/>
        <v>0</v>
      </c>
      <c r="M1022" s="44" t="str">
        <f t="shared" si="449"/>
        <v/>
      </c>
      <c r="N1022" s="45" t="str">
        <f t="shared" ca="1" si="453"/>
        <v/>
      </c>
      <c r="O1022" s="108">
        <f t="shared" si="447"/>
        <v>0</v>
      </c>
      <c r="P1022" s="21" t="e">
        <f t="shared" si="455"/>
        <v>#N/A</v>
      </c>
      <c r="Q1022" s="21" t="e">
        <f t="shared" si="456"/>
        <v>#N/A</v>
      </c>
      <c r="R1022" s="21" t="e">
        <f t="shared" si="457"/>
        <v>#N/A</v>
      </c>
      <c r="S1022" s="21" t="e">
        <f t="shared" si="458"/>
        <v>#N/A</v>
      </c>
      <c r="T1022" s="29" t="e">
        <f t="shared" si="450"/>
        <v>#N/A</v>
      </c>
      <c r="U1022" s="34">
        <f t="shared" si="459"/>
        <v>0</v>
      </c>
      <c r="V1022" s="16">
        <f t="shared" ca="1" si="462"/>
        <v>44139</v>
      </c>
      <c r="W1022" s="56">
        <f t="shared" ca="1" si="463"/>
        <v>10</v>
      </c>
      <c r="X1022" s="56">
        <f t="shared" ca="1" si="464"/>
        <v>2020</v>
      </c>
      <c r="Y1022" s="55" t="str">
        <f t="shared" ca="1" si="465"/>
        <v>10-2020</v>
      </c>
      <c r="Z1022" s="51">
        <f ca="1">IFERROR(VLOOKUP(Y1022,IPC!$E$2:$F$1745,2,0),IPC!$H$1)</f>
        <v>138.32155800000001</v>
      </c>
      <c r="AA1022" s="48">
        <f t="shared" si="460"/>
        <v>1</v>
      </c>
      <c r="AB1022" s="48">
        <f t="shared" si="461"/>
        <v>1900</v>
      </c>
      <c r="AC1022" s="32" t="str">
        <f t="shared" si="454"/>
        <v>1-1900</v>
      </c>
      <c r="AD1022" s="50">
        <f>IFERROR(VLOOKUP(AC1022,IPC!$E$2:$F$1745,2,0),IPC!$H$1)</f>
        <v>138.32155800000001</v>
      </c>
    </row>
    <row r="1023" spans="10:30" x14ac:dyDescent="0.25">
      <c r="J1023" s="44" t="str">
        <f t="shared" si="448"/>
        <v/>
      </c>
      <c r="K1023" s="33" t="str">
        <f t="shared" ca="1" si="452"/>
        <v/>
      </c>
      <c r="L1023" s="108">
        <f t="shared" ca="1" si="451"/>
        <v>0</v>
      </c>
      <c r="M1023" s="44" t="str">
        <f t="shared" si="449"/>
        <v/>
      </c>
      <c r="N1023" s="45" t="str">
        <f t="shared" ca="1" si="453"/>
        <v/>
      </c>
      <c r="O1023" s="108">
        <f t="shared" si="447"/>
        <v>0</v>
      </c>
      <c r="P1023" s="21" t="e">
        <f t="shared" si="455"/>
        <v>#N/A</v>
      </c>
      <c r="Q1023" s="21" t="e">
        <f t="shared" si="456"/>
        <v>#N/A</v>
      </c>
      <c r="R1023" s="21" t="e">
        <f t="shared" si="457"/>
        <v>#N/A</v>
      </c>
      <c r="S1023" s="21" t="e">
        <f t="shared" si="458"/>
        <v>#N/A</v>
      </c>
      <c r="T1023" s="29" t="e">
        <f t="shared" si="450"/>
        <v>#N/A</v>
      </c>
      <c r="U1023" s="34">
        <f t="shared" si="459"/>
        <v>0</v>
      </c>
      <c r="V1023" s="16">
        <f t="shared" ca="1" si="462"/>
        <v>44139</v>
      </c>
      <c r="W1023" s="56">
        <f t="shared" ca="1" si="463"/>
        <v>10</v>
      </c>
      <c r="X1023" s="56">
        <f t="shared" ca="1" si="464"/>
        <v>2020</v>
      </c>
      <c r="Y1023" s="55" t="str">
        <f t="shared" ca="1" si="465"/>
        <v>10-2020</v>
      </c>
      <c r="Z1023" s="51">
        <f ca="1">IFERROR(VLOOKUP(Y1023,IPC!$E$2:$F$1745,2,0),IPC!$H$1)</f>
        <v>138.32155800000001</v>
      </c>
      <c r="AA1023" s="48">
        <f t="shared" si="460"/>
        <v>1</v>
      </c>
      <c r="AB1023" s="48">
        <f t="shared" si="461"/>
        <v>1900</v>
      </c>
      <c r="AC1023" s="32" t="str">
        <f t="shared" si="454"/>
        <v>1-1900</v>
      </c>
      <c r="AD1023" s="50">
        <f>IFERROR(VLOOKUP(AC1023,IPC!$E$2:$F$1745,2,0),IPC!$H$1)</f>
        <v>138.32155800000001</v>
      </c>
    </row>
    <row r="1024" spans="10:30" x14ac:dyDescent="0.25">
      <c r="J1024" s="44" t="str">
        <f t="shared" si="448"/>
        <v/>
      </c>
      <c r="K1024" s="33" t="str">
        <f t="shared" ca="1" si="452"/>
        <v/>
      </c>
      <c r="L1024" s="108">
        <f t="shared" ca="1" si="451"/>
        <v>0</v>
      </c>
      <c r="M1024" s="44" t="str">
        <f t="shared" si="449"/>
        <v/>
      </c>
      <c r="N1024" s="45" t="str">
        <f t="shared" ca="1" si="453"/>
        <v/>
      </c>
      <c r="O1024" s="108">
        <f t="shared" si="447"/>
        <v>0</v>
      </c>
      <c r="P1024" s="21" t="e">
        <f t="shared" si="455"/>
        <v>#N/A</v>
      </c>
      <c r="Q1024" s="21" t="e">
        <f t="shared" si="456"/>
        <v>#N/A</v>
      </c>
      <c r="R1024" s="21" t="e">
        <f t="shared" si="457"/>
        <v>#N/A</v>
      </c>
      <c r="S1024" s="21" t="e">
        <f t="shared" si="458"/>
        <v>#N/A</v>
      </c>
      <c r="T1024" s="29" t="e">
        <f t="shared" si="450"/>
        <v>#N/A</v>
      </c>
      <c r="U1024" s="34">
        <f t="shared" si="459"/>
        <v>0</v>
      </c>
      <c r="V1024" s="16">
        <f t="shared" ca="1" si="462"/>
        <v>44139</v>
      </c>
      <c r="W1024" s="56">
        <f t="shared" ca="1" si="463"/>
        <v>10</v>
      </c>
      <c r="X1024" s="56">
        <f t="shared" ca="1" si="464"/>
        <v>2020</v>
      </c>
      <c r="Y1024" s="55" t="str">
        <f t="shared" ca="1" si="465"/>
        <v>10-2020</v>
      </c>
      <c r="Z1024" s="51">
        <f ca="1">IFERROR(VLOOKUP(Y1024,IPC!$E$2:$F$1745,2,0),IPC!$H$1)</f>
        <v>138.32155800000001</v>
      </c>
      <c r="AA1024" s="48">
        <f t="shared" si="460"/>
        <v>1</v>
      </c>
      <c r="AB1024" s="48">
        <f t="shared" si="461"/>
        <v>1900</v>
      </c>
      <c r="AC1024" s="32" t="str">
        <f t="shared" si="454"/>
        <v>1-1900</v>
      </c>
      <c r="AD1024" s="50">
        <f>IFERROR(VLOOKUP(AC1024,IPC!$E$2:$F$1745,2,0),IPC!$H$1)</f>
        <v>138.32155800000001</v>
      </c>
    </row>
    <row r="1025" spans="10:30" x14ac:dyDescent="0.25">
      <c r="J1025" s="44" t="str">
        <f t="shared" si="448"/>
        <v/>
      </c>
      <c r="K1025" s="33" t="str">
        <f t="shared" ca="1" si="452"/>
        <v/>
      </c>
      <c r="L1025" s="108">
        <f t="shared" ca="1" si="451"/>
        <v>0</v>
      </c>
      <c r="M1025" s="44" t="str">
        <f t="shared" si="449"/>
        <v/>
      </c>
      <c r="N1025" s="45" t="str">
        <f t="shared" ca="1" si="453"/>
        <v/>
      </c>
      <c r="O1025" s="108">
        <f t="shared" si="447"/>
        <v>0</v>
      </c>
      <c r="P1025" s="21" t="e">
        <f t="shared" si="455"/>
        <v>#N/A</v>
      </c>
      <c r="Q1025" s="21" t="e">
        <f t="shared" si="456"/>
        <v>#N/A</v>
      </c>
      <c r="R1025" s="21" t="e">
        <f t="shared" si="457"/>
        <v>#N/A</v>
      </c>
      <c r="S1025" s="21" t="e">
        <f t="shared" si="458"/>
        <v>#N/A</v>
      </c>
      <c r="T1025" s="29" t="e">
        <f t="shared" si="450"/>
        <v>#N/A</v>
      </c>
      <c r="U1025" s="34">
        <f t="shared" si="459"/>
        <v>0</v>
      </c>
      <c r="V1025" s="16">
        <f t="shared" ca="1" si="462"/>
        <v>44139</v>
      </c>
      <c r="W1025" s="56">
        <f t="shared" ca="1" si="463"/>
        <v>10</v>
      </c>
      <c r="X1025" s="56">
        <f t="shared" ca="1" si="464"/>
        <v>2020</v>
      </c>
      <c r="Y1025" s="55" t="str">
        <f t="shared" ca="1" si="465"/>
        <v>10-2020</v>
      </c>
      <c r="Z1025" s="51">
        <f ca="1">IFERROR(VLOOKUP(Y1025,IPC!$E$2:$F$1745,2,0),IPC!$H$1)</f>
        <v>138.32155800000001</v>
      </c>
      <c r="AA1025" s="48">
        <f t="shared" si="460"/>
        <v>1</v>
      </c>
      <c r="AB1025" s="48">
        <f t="shared" si="461"/>
        <v>1900</v>
      </c>
      <c r="AC1025" s="32" t="str">
        <f t="shared" si="454"/>
        <v>1-1900</v>
      </c>
      <c r="AD1025" s="50">
        <f>IFERROR(VLOOKUP(AC1025,IPC!$E$2:$F$1745,2,0),IPC!$H$1)</f>
        <v>138.32155800000001</v>
      </c>
    </row>
    <row r="1026" spans="10:30" x14ac:dyDescent="0.25">
      <c r="J1026" s="44" t="str">
        <f t="shared" si="448"/>
        <v/>
      </c>
      <c r="K1026" s="33" t="str">
        <f t="shared" ca="1" si="452"/>
        <v/>
      </c>
      <c r="L1026" s="108">
        <f t="shared" ca="1" si="451"/>
        <v>0</v>
      </c>
      <c r="M1026" s="44" t="str">
        <f t="shared" si="449"/>
        <v/>
      </c>
      <c r="N1026" s="45" t="str">
        <f t="shared" ca="1" si="453"/>
        <v/>
      </c>
      <c r="O1026" s="108">
        <f t="shared" si="447"/>
        <v>0</v>
      </c>
      <c r="P1026" s="21" t="e">
        <f t="shared" si="455"/>
        <v>#N/A</v>
      </c>
      <c r="Q1026" s="21" t="e">
        <f t="shared" si="456"/>
        <v>#N/A</v>
      </c>
      <c r="R1026" s="21" t="e">
        <f t="shared" si="457"/>
        <v>#N/A</v>
      </c>
      <c r="S1026" s="21" t="e">
        <f t="shared" si="458"/>
        <v>#N/A</v>
      </c>
      <c r="T1026" s="29" t="e">
        <f t="shared" si="450"/>
        <v>#N/A</v>
      </c>
      <c r="U1026" s="34">
        <f t="shared" si="459"/>
        <v>0</v>
      </c>
      <c r="V1026" s="16">
        <f t="shared" ca="1" si="462"/>
        <v>44139</v>
      </c>
      <c r="W1026" s="56">
        <f t="shared" ca="1" si="463"/>
        <v>10</v>
      </c>
      <c r="X1026" s="56">
        <f t="shared" ca="1" si="464"/>
        <v>2020</v>
      </c>
      <c r="Y1026" s="55" t="str">
        <f t="shared" ca="1" si="465"/>
        <v>10-2020</v>
      </c>
      <c r="Z1026" s="51">
        <f ca="1">IFERROR(VLOOKUP(Y1026,IPC!$E$2:$F$1745,2,0),IPC!$H$1)</f>
        <v>138.32155800000001</v>
      </c>
      <c r="AA1026" s="48">
        <f t="shared" si="460"/>
        <v>1</v>
      </c>
      <c r="AB1026" s="48">
        <f t="shared" si="461"/>
        <v>1900</v>
      </c>
      <c r="AC1026" s="32" t="str">
        <f t="shared" si="454"/>
        <v>1-1900</v>
      </c>
      <c r="AD1026" s="50">
        <f>IFERROR(VLOOKUP(AC1026,IPC!$E$2:$F$1745,2,0),IPC!$H$1)</f>
        <v>138.32155800000001</v>
      </c>
    </row>
    <row r="1027" spans="10:30" x14ac:dyDescent="0.25">
      <c r="J1027" s="44" t="str">
        <f t="shared" si="448"/>
        <v/>
      </c>
      <c r="K1027" s="33" t="str">
        <f t="shared" ca="1" si="452"/>
        <v/>
      </c>
      <c r="L1027" s="108">
        <f t="shared" ca="1" si="451"/>
        <v>0</v>
      </c>
      <c r="M1027" s="44" t="str">
        <f t="shared" si="449"/>
        <v/>
      </c>
      <c r="N1027" s="45" t="str">
        <f t="shared" ca="1" si="453"/>
        <v/>
      </c>
      <c r="O1027" s="108">
        <f t="shared" si="447"/>
        <v>0</v>
      </c>
      <c r="P1027" s="21" t="e">
        <f t="shared" si="455"/>
        <v>#N/A</v>
      </c>
      <c r="Q1027" s="21" t="e">
        <f t="shared" si="456"/>
        <v>#N/A</v>
      </c>
      <c r="R1027" s="21" t="e">
        <f t="shared" si="457"/>
        <v>#N/A</v>
      </c>
      <c r="S1027" s="21" t="e">
        <f t="shared" si="458"/>
        <v>#N/A</v>
      </c>
      <c r="T1027" s="29" t="e">
        <f t="shared" si="450"/>
        <v>#N/A</v>
      </c>
      <c r="U1027" s="34">
        <f t="shared" si="459"/>
        <v>0</v>
      </c>
      <c r="V1027" s="16">
        <f t="shared" ca="1" si="462"/>
        <v>44139</v>
      </c>
      <c r="W1027" s="56">
        <f t="shared" ca="1" si="463"/>
        <v>10</v>
      </c>
      <c r="X1027" s="56">
        <f t="shared" ca="1" si="464"/>
        <v>2020</v>
      </c>
      <c r="Y1027" s="55" t="str">
        <f t="shared" ca="1" si="465"/>
        <v>10-2020</v>
      </c>
      <c r="Z1027" s="51">
        <f ca="1">IFERROR(VLOOKUP(Y1027,IPC!$E$2:$F$1745,2,0),IPC!$H$1)</f>
        <v>138.32155800000001</v>
      </c>
      <c r="AA1027" s="48">
        <f t="shared" si="460"/>
        <v>1</v>
      </c>
      <c r="AB1027" s="48">
        <f t="shared" si="461"/>
        <v>1900</v>
      </c>
      <c r="AC1027" s="32" t="str">
        <f t="shared" si="454"/>
        <v>1-1900</v>
      </c>
      <c r="AD1027" s="50">
        <f>IFERROR(VLOOKUP(AC1027,IPC!$E$2:$F$1745,2,0),IPC!$H$1)</f>
        <v>138.32155800000001</v>
      </c>
    </row>
    <row r="1028" spans="10:30" x14ac:dyDescent="0.25">
      <c r="J1028" s="44" t="str">
        <f t="shared" si="448"/>
        <v/>
      </c>
      <c r="K1028" s="33" t="str">
        <f t="shared" ca="1" si="452"/>
        <v/>
      </c>
      <c r="L1028" s="108">
        <f t="shared" ca="1" si="451"/>
        <v>0</v>
      </c>
      <c r="M1028" s="44" t="str">
        <f t="shared" si="449"/>
        <v/>
      </c>
      <c r="N1028" s="45" t="str">
        <f t="shared" ca="1" si="453"/>
        <v/>
      </c>
      <c r="O1028" s="108">
        <f t="shared" si="447"/>
        <v>0</v>
      </c>
      <c r="P1028" s="21" t="e">
        <f t="shared" si="455"/>
        <v>#N/A</v>
      </c>
      <c r="Q1028" s="21" t="e">
        <f t="shared" si="456"/>
        <v>#N/A</v>
      </c>
      <c r="R1028" s="21" t="e">
        <f t="shared" si="457"/>
        <v>#N/A</v>
      </c>
      <c r="S1028" s="21" t="e">
        <f t="shared" si="458"/>
        <v>#N/A</v>
      </c>
      <c r="T1028" s="29" t="e">
        <f t="shared" si="450"/>
        <v>#N/A</v>
      </c>
      <c r="U1028" s="34">
        <f t="shared" si="459"/>
        <v>0</v>
      </c>
      <c r="V1028" s="16">
        <f t="shared" ca="1" si="462"/>
        <v>44139</v>
      </c>
      <c r="W1028" s="56">
        <f t="shared" ca="1" si="463"/>
        <v>10</v>
      </c>
      <c r="X1028" s="56">
        <f t="shared" ca="1" si="464"/>
        <v>2020</v>
      </c>
      <c r="Y1028" s="55" t="str">
        <f t="shared" ca="1" si="465"/>
        <v>10-2020</v>
      </c>
      <c r="Z1028" s="51">
        <f ca="1">IFERROR(VLOOKUP(Y1028,IPC!$E$2:$F$1745,2,0),IPC!$H$1)</f>
        <v>138.32155800000001</v>
      </c>
      <c r="AA1028" s="48">
        <f t="shared" si="460"/>
        <v>1</v>
      </c>
      <c r="AB1028" s="48">
        <f t="shared" si="461"/>
        <v>1900</v>
      </c>
      <c r="AC1028" s="32" t="str">
        <f t="shared" si="454"/>
        <v>1-1900</v>
      </c>
      <c r="AD1028" s="50">
        <f>IFERROR(VLOOKUP(AC1028,IPC!$E$2:$F$1745,2,0),IPC!$H$1)</f>
        <v>138.32155800000001</v>
      </c>
    </row>
    <row r="1029" spans="10:30" x14ac:dyDescent="0.25">
      <c r="J1029" s="44" t="str">
        <f t="shared" si="448"/>
        <v/>
      </c>
      <c r="K1029" s="33" t="str">
        <f t="shared" ca="1" si="452"/>
        <v/>
      </c>
      <c r="L1029" s="108">
        <f t="shared" ca="1" si="451"/>
        <v>0</v>
      </c>
      <c r="M1029" s="44" t="str">
        <f t="shared" si="449"/>
        <v/>
      </c>
      <c r="N1029" s="45" t="str">
        <f t="shared" ca="1" si="453"/>
        <v/>
      </c>
      <c r="O1029" s="108">
        <f t="shared" si="447"/>
        <v>0</v>
      </c>
      <c r="P1029" s="21" t="e">
        <f t="shared" si="455"/>
        <v>#N/A</v>
      </c>
      <c r="Q1029" s="21" t="e">
        <f t="shared" si="456"/>
        <v>#N/A</v>
      </c>
      <c r="R1029" s="21" t="e">
        <f t="shared" si="457"/>
        <v>#N/A</v>
      </c>
      <c r="S1029" s="21" t="e">
        <f t="shared" si="458"/>
        <v>#N/A</v>
      </c>
      <c r="T1029" s="29" t="e">
        <f t="shared" si="450"/>
        <v>#N/A</v>
      </c>
      <c r="U1029" s="34">
        <f t="shared" si="459"/>
        <v>0</v>
      </c>
      <c r="V1029" s="16">
        <f t="shared" ca="1" si="462"/>
        <v>44139</v>
      </c>
      <c r="W1029" s="56">
        <f t="shared" ca="1" si="463"/>
        <v>10</v>
      </c>
      <c r="X1029" s="56">
        <f t="shared" ca="1" si="464"/>
        <v>2020</v>
      </c>
      <c r="Y1029" s="55" t="str">
        <f t="shared" ca="1" si="465"/>
        <v>10-2020</v>
      </c>
      <c r="Z1029" s="51">
        <f ca="1">IFERROR(VLOOKUP(Y1029,IPC!$E$2:$F$1745,2,0),IPC!$H$1)</f>
        <v>138.32155800000001</v>
      </c>
      <c r="AA1029" s="48">
        <f t="shared" si="460"/>
        <v>1</v>
      </c>
      <c r="AB1029" s="48">
        <f t="shared" si="461"/>
        <v>1900</v>
      </c>
      <c r="AC1029" s="32" t="str">
        <f t="shared" si="454"/>
        <v>1-1900</v>
      </c>
      <c r="AD1029" s="50">
        <f>IFERROR(VLOOKUP(AC1029,IPC!$E$2:$F$1745,2,0),IPC!$H$1)</f>
        <v>138.32155800000001</v>
      </c>
    </row>
    <row r="1030" spans="10:30" x14ac:dyDescent="0.25">
      <c r="J1030" s="44" t="str">
        <f t="shared" si="448"/>
        <v/>
      </c>
      <c r="K1030" s="33" t="str">
        <f t="shared" ca="1" si="452"/>
        <v/>
      </c>
      <c r="L1030" s="108">
        <f t="shared" ca="1" si="451"/>
        <v>0</v>
      </c>
      <c r="M1030" s="44" t="str">
        <f t="shared" si="449"/>
        <v/>
      </c>
      <c r="N1030" s="45" t="str">
        <f t="shared" ca="1" si="453"/>
        <v/>
      </c>
      <c r="O1030" s="108">
        <f t="shared" si="447"/>
        <v>0</v>
      </c>
      <c r="P1030" s="21" t="e">
        <f t="shared" si="455"/>
        <v>#N/A</v>
      </c>
      <c r="Q1030" s="21" t="e">
        <f t="shared" si="456"/>
        <v>#N/A</v>
      </c>
      <c r="R1030" s="21" t="e">
        <f t="shared" si="457"/>
        <v>#N/A</v>
      </c>
      <c r="S1030" s="21" t="e">
        <f t="shared" si="458"/>
        <v>#N/A</v>
      </c>
      <c r="T1030" s="29" t="e">
        <f t="shared" si="450"/>
        <v>#N/A</v>
      </c>
      <c r="U1030" s="34">
        <f t="shared" si="459"/>
        <v>0</v>
      </c>
      <c r="V1030" s="16">
        <f t="shared" ca="1" si="462"/>
        <v>44139</v>
      </c>
      <c r="W1030" s="56">
        <f t="shared" ca="1" si="463"/>
        <v>10</v>
      </c>
      <c r="X1030" s="56">
        <f t="shared" ca="1" si="464"/>
        <v>2020</v>
      </c>
      <c r="Y1030" s="55" t="str">
        <f t="shared" ca="1" si="465"/>
        <v>10-2020</v>
      </c>
      <c r="Z1030" s="51">
        <f ca="1">IFERROR(VLOOKUP(Y1030,IPC!$E$2:$F$1745,2,0),IPC!$H$1)</f>
        <v>138.32155800000001</v>
      </c>
      <c r="AA1030" s="48">
        <f t="shared" si="460"/>
        <v>1</v>
      </c>
      <c r="AB1030" s="48">
        <f t="shared" si="461"/>
        <v>1900</v>
      </c>
      <c r="AC1030" s="32" t="str">
        <f t="shared" si="454"/>
        <v>1-1900</v>
      </c>
      <c r="AD1030" s="50">
        <f>IFERROR(VLOOKUP(AC1030,IPC!$E$2:$F$1745,2,0),IPC!$H$1)</f>
        <v>138.32155800000001</v>
      </c>
    </row>
    <row r="1031" spans="10:30" x14ac:dyDescent="0.25">
      <c r="J1031" s="44" t="str">
        <f t="shared" si="448"/>
        <v/>
      </c>
      <c r="K1031" s="33" t="str">
        <f t="shared" ca="1" si="452"/>
        <v/>
      </c>
      <c r="L1031" s="108">
        <f t="shared" ca="1" si="451"/>
        <v>0</v>
      </c>
      <c r="M1031" s="44" t="str">
        <f t="shared" si="449"/>
        <v/>
      </c>
      <c r="N1031" s="45" t="str">
        <f t="shared" ca="1" si="453"/>
        <v/>
      </c>
      <c r="O1031" s="108">
        <f t="shared" si="447"/>
        <v>0</v>
      </c>
      <c r="P1031" s="21" t="e">
        <f t="shared" si="455"/>
        <v>#N/A</v>
      </c>
      <c r="Q1031" s="21" t="e">
        <f t="shared" si="456"/>
        <v>#N/A</v>
      </c>
      <c r="R1031" s="21" t="e">
        <f t="shared" si="457"/>
        <v>#N/A</v>
      </c>
      <c r="S1031" s="21" t="e">
        <f t="shared" si="458"/>
        <v>#N/A</v>
      </c>
      <c r="T1031" s="29" t="e">
        <f t="shared" si="450"/>
        <v>#N/A</v>
      </c>
      <c r="U1031" s="34">
        <f t="shared" si="459"/>
        <v>0</v>
      </c>
      <c r="V1031" s="16">
        <f t="shared" ca="1" si="462"/>
        <v>44139</v>
      </c>
      <c r="W1031" s="56">
        <f t="shared" ca="1" si="463"/>
        <v>10</v>
      </c>
      <c r="X1031" s="56">
        <f t="shared" ca="1" si="464"/>
        <v>2020</v>
      </c>
      <c r="Y1031" s="55" t="str">
        <f t="shared" ca="1" si="465"/>
        <v>10-2020</v>
      </c>
      <c r="Z1031" s="51">
        <f ca="1">IFERROR(VLOOKUP(Y1031,IPC!$E$2:$F$1745,2,0),IPC!$H$1)</f>
        <v>138.32155800000001</v>
      </c>
      <c r="AA1031" s="48">
        <f t="shared" si="460"/>
        <v>1</v>
      </c>
      <c r="AB1031" s="48">
        <f t="shared" si="461"/>
        <v>1900</v>
      </c>
      <c r="AC1031" s="32" t="str">
        <f t="shared" si="454"/>
        <v>1-1900</v>
      </c>
      <c r="AD1031" s="50">
        <f>IFERROR(VLOOKUP(AC1031,IPC!$E$2:$F$1745,2,0),IPC!$H$1)</f>
        <v>138.32155800000001</v>
      </c>
    </row>
    <row r="1032" spans="10:30" x14ac:dyDescent="0.25">
      <c r="J1032" s="44" t="str">
        <f t="shared" si="448"/>
        <v/>
      </c>
      <c r="K1032" s="33" t="str">
        <f t="shared" ca="1" si="452"/>
        <v/>
      </c>
      <c r="L1032" s="108">
        <f t="shared" ca="1" si="451"/>
        <v>0</v>
      </c>
      <c r="M1032" s="44" t="str">
        <f t="shared" si="449"/>
        <v/>
      </c>
      <c r="N1032" s="45" t="str">
        <f t="shared" ca="1" si="453"/>
        <v/>
      </c>
      <c r="O1032" s="108">
        <f t="shared" si="447"/>
        <v>0</v>
      </c>
      <c r="P1032" s="21" t="e">
        <f t="shared" si="455"/>
        <v>#N/A</v>
      </c>
      <c r="Q1032" s="21" t="e">
        <f t="shared" si="456"/>
        <v>#N/A</v>
      </c>
      <c r="R1032" s="21" t="e">
        <f t="shared" si="457"/>
        <v>#N/A</v>
      </c>
      <c r="S1032" s="21" t="e">
        <f t="shared" si="458"/>
        <v>#N/A</v>
      </c>
      <c r="T1032" s="29" t="e">
        <f t="shared" si="450"/>
        <v>#N/A</v>
      </c>
      <c r="U1032" s="34">
        <f t="shared" si="459"/>
        <v>0</v>
      </c>
      <c r="V1032" s="16">
        <f t="shared" ca="1" si="462"/>
        <v>44139</v>
      </c>
      <c r="W1032" s="56">
        <f t="shared" ca="1" si="463"/>
        <v>10</v>
      </c>
      <c r="X1032" s="56">
        <f t="shared" ca="1" si="464"/>
        <v>2020</v>
      </c>
      <c r="Y1032" s="55" t="str">
        <f t="shared" ca="1" si="465"/>
        <v>10-2020</v>
      </c>
      <c r="Z1032" s="51">
        <f ca="1">IFERROR(VLOOKUP(Y1032,IPC!$E$2:$F$1745,2,0),IPC!$H$1)</f>
        <v>138.32155800000001</v>
      </c>
      <c r="AA1032" s="48">
        <f t="shared" si="460"/>
        <v>1</v>
      </c>
      <c r="AB1032" s="48">
        <f t="shared" si="461"/>
        <v>1900</v>
      </c>
      <c r="AC1032" s="32" t="str">
        <f t="shared" si="454"/>
        <v>1-1900</v>
      </c>
      <c r="AD1032" s="50">
        <f>IFERROR(VLOOKUP(AC1032,IPC!$E$2:$F$1745,2,0),IPC!$H$1)</f>
        <v>138.32155800000001</v>
      </c>
    </row>
    <row r="1033" spans="10:30" x14ac:dyDescent="0.25">
      <c r="J1033" s="44" t="str">
        <f t="shared" si="448"/>
        <v/>
      </c>
      <c r="K1033" s="33" t="str">
        <f t="shared" ca="1" si="452"/>
        <v/>
      </c>
      <c r="L1033" s="108">
        <f t="shared" ca="1" si="451"/>
        <v>0</v>
      </c>
      <c r="M1033" s="44" t="str">
        <f t="shared" si="449"/>
        <v/>
      </c>
      <c r="N1033" s="45" t="str">
        <f t="shared" ca="1" si="453"/>
        <v/>
      </c>
      <c r="O1033" s="108">
        <f t="shared" si="447"/>
        <v>0</v>
      </c>
      <c r="P1033" s="21" t="e">
        <f t="shared" si="455"/>
        <v>#N/A</v>
      </c>
      <c r="Q1033" s="21" t="e">
        <f t="shared" si="456"/>
        <v>#N/A</v>
      </c>
      <c r="R1033" s="21" t="e">
        <f t="shared" si="457"/>
        <v>#N/A</v>
      </c>
      <c r="S1033" s="21" t="e">
        <f t="shared" si="458"/>
        <v>#N/A</v>
      </c>
      <c r="T1033" s="29" t="e">
        <f t="shared" si="450"/>
        <v>#N/A</v>
      </c>
      <c r="U1033" s="34">
        <f t="shared" si="459"/>
        <v>0</v>
      </c>
      <c r="V1033" s="16">
        <f t="shared" ca="1" si="462"/>
        <v>44139</v>
      </c>
      <c r="W1033" s="56">
        <f t="shared" ca="1" si="463"/>
        <v>10</v>
      </c>
      <c r="X1033" s="56">
        <f t="shared" ca="1" si="464"/>
        <v>2020</v>
      </c>
      <c r="Y1033" s="55" t="str">
        <f t="shared" ca="1" si="465"/>
        <v>10-2020</v>
      </c>
      <c r="Z1033" s="51">
        <f ca="1">IFERROR(VLOOKUP(Y1033,IPC!$E$2:$F$1745,2,0),IPC!$H$1)</f>
        <v>138.32155800000001</v>
      </c>
      <c r="AA1033" s="48">
        <f t="shared" si="460"/>
        <v>1</v>
      </c>
      <c r="AB1033" s="48">
        <f t="shared" si="461"/>
        <v>1900</v>
      </c>
      <c r="AC1033" s="32" t="str">
        <f t="shared" si="454"/>
        <v>1-1900</v>
      </c>
      <c r="AD1033" s="50">
        <f>IFERROR(VLOOKUP(AC1033,IPC!$E$2:$F$1745,2,0),IPC!$H$1)</f>
        <v>138.32155800000001</v>
      </c>
    </row>
    <row r="1034" spans="10:30" x14ac:dyDescent="0.25">
      <c r="J1034" s="44" t="str">
        <f t="shared" si="448"/>
        <v/>
      </c>
      <c r="K1034" s="33" t="str">
        <f t="shared" ca="1" si="452"/>
        <v/>
      </c>
      <c r="L1034" s="108">
        <f t="shared" ca="1" si="451"/>
        <v>0</v>
      </c>
      <c r="M1034" s="44" t="str">
        <f t="shared" si="449"/>
        <v/>
      </c>
      <c r="N1034" s="45" t="str">
        <f t="shared" ca="1" si="453"/>
        <v/>
      </c>
      <c r="O1034" s="108">
        <f t="shared" si="447"/>
        <v>0</v>
      </c>
      <c r="P1034" s="21" t="e">
        <f t="shared" si="455"/>
        <v>#N/A</v>
      </c>
      <c r="Q1034" s="21" t="e">
        <f t="shared" si="456"/>
        <v>#N/A</v>
      </c>
      <c r="R1034" s="21" t="e">
        <f t="shared" si="457"/>
        <v>#N/A</v>
      </c>
      <c r="S1034" s="21" t="e">
        <f t="shared" si="458"/>
        <v>#N/A</v>
      </c>
      <c r="T1034" s="29" t="e">
        <f t="shared" si="450"/>
        <v>#N/A</v>
      </c>
      <c r="U1034" s="34">
        <f t="shared" si="459"/>
        <v>0</v>
      </c>
      <c r="V1034" s="16">
        <f t="shared" ca="1" si="462"/>
        <v>44139</v>
      </c>
      <c r="W1034" s="56">
        <f t="shared" ca="1" si="463"/>
        <v>10</v>
      </c>
      <c r="X1034" s="56">
        <f t="shared" ca="1" si="464"/>
        <v>2020</v>
      </c>
      <c r="Y1034" s="55" t="str">
        <f t="shared" ca="1" si="465"/>
        <v>10-2020</v>
      </c>
      <c r="Z1034" s="51">
        <f ca="1">IFERROR(VLOOKUP(Y1034,IPC!$E$2:$F$1745,2,0),IPC!$H$1)</f>
        <v>138.32155800000001</v>
      </c>
      <c r="AA1034" s="48">
        <f t="shared" si="460"/>
        <v>1</v>
      </c>
      <c r="AB1034" s="48">
        <f t="shared" si="461"/>
        <v>1900</v>
      </c>
      <c r="AC1034" s="32" t="str">
        <f t="shared" si="454"/>
        <v>1-1900</v>
      </c>
      <c r="AD1034" s="50">
        <f>IFERROR(VLOOKUP(AC1034,IPC!$E$2:$F$1745,2,0),IPC!$H$1)</f>
        <v>138.32155800000001</v>
      </c>
    </row>
    <row r="1035" spans="10:30" x14ac:dyDescent="0.25">
      <c r="J1035" s="44" t="str">
        <f t="shared" si="448"/>
        <v/>
      </c>
      <c r="K1035" s="33" t="str">
        <f t="shared" ca="1" si="452"/>
        <v/>
      </c>
      <c r="L1035" s="108">
        <f t="shared" ca="1" si="451"/>
        <v>0</v>
      </c>
      <c r="M1035" s="44" t="str">
        <f t="shared" si="449"/>
        <v/>
      </c>
      <c r="N1035" s="45" t="str">
        <f t="shared" ca="1" si="453"/>
        <v/>
      </c>
      <c r="O1035" s="108">
        <f t="shared" si="447"/>
        <v>0</v>
      </c>
      <c r="P1035" s="21" t="e">
        <f t="shared" si="455"/>
        <v>#N/A</v>
      </c>
      <c r="Q1035" s="21" t="e">
        <f t="shared" si="456"/>
        <v>#N/A</v>
      </c>
      <c r="R1035" s="21" t="e">
        <f t="shared" si="457"/>
        <v>#N/A</v>
      </c>
      <c r="S1035" s="21" t="e">
        <f t="shared" si="458"/>
        <v>#N/A</v>
      </c>
      <c r="T1035" s="29" t="e">
        <f t="shared" si="450"/>
        <v>#N/A</v>
      </c>
      <c r="U1035" s="34">
        <f t="shared" si="459"/>
        <v>0</v>
      </c>
      <c r="V1035" s="16">
        <f t="shared" ca="1" si="462"/>
        <v>44139</v>
      </c>
      <c r="W1035" s="56">
        <f t="shared" ca="1" si="463"/>
        <v>10</v>
      </c>
      <c r="X1035" s="56">
        <f t="shared" ca="1" si="464"/>
        <v>2020</v>
      </c>
      <c r="Y1035" s="55" t="str">
        <f t="shared" ca="1" si="465"/>
        <v>10-2020</v>
      </c>
      <c r="Z1035" s="51">
        <f ca="1">IFERROR(VLOOKUP(Y1035,IPC!$E$2:$F$1745,2,0),IPC!$H$1)</f>
        <v>138.32155800000001</v>
      </c>
      <c r="AA1035" s="48">
        <f t="shared" si="460"/>
        <v>1</v>
      </c>
      <c r="AB1035" s="48">
        <f t="shared" si="461"/>
        <v>1900</v>
      </c>
      <c r="AC1035" s="32" t="str">
        <f t="shared" si="454"/>
        <v>1-1900</v>
      </c>
      <c r="AD1035" s="50">
        <f>IFERROR(VLOOKUP(AC1035,IPC!$E$2:$F$1745,2,0),IPC!$H$1)</f>
        <v>138.32155800000001</v>
      </c>
    </row>
    <row r="1036" spans="10:30" x14ac:dyDescent="0.25">
      <c r="J1036" s="44" t="str">
        <f t="shared" si="448"/>
        <v/>
      </c>
      <c r="K1036" s="33" t="str">
        <f t="shared" ca="1" si="452"/>
        <v/>
      </c>
      <c r="L1036" s="108">
        <f t="shared" ca="1" si="451"/>
        <v>0</v>
      </c>
      <c r="M1036" s="44" t="str">
        <f t="shared" si="449"/>
        <v/>
      </c>
      <c r="N1036" s="45" t="str">
        <f t="shared" ca="1" si="453"/>
        <v/>
      </c>
      <c r="O1036" s="108">
        <f t="shared" si="447"/>
        <v>0</v>
      </c>
      <c r="P1036" s="21" t="e">
        <f t="shared" si="455"/>
        <v>#N/A</v>
      </c>
      <c r="Q1036" s="21" t="e">
        <f t="shared" si="456"/>
        <v>#N/A</v>
      </c>
      <c r="R1036" s="21" t="e">
        <f t="shared" si="457"/>
        <v>#N/A</v>
      </c>
      <c r="S1036" s="21" t="e">
        <f t="shared" si="458"/>
        <v>#N/A</v>
      </c>
      <c r="T1036" s="29" t="e">
        <f t="shared" si="450"/>
        <v>#N/A</v>
      </c>
      <c r="U1036" s="34">
        <f t="shared" si="459"/>
        <v>0</v>
      </c>
      <c r="V1036" s="16">
        <f t="shared" ca="1" si="462"/>
        <v>44139</v>
      </c>
      <c r="W1036" s="56">
        <f t="shared" ca="1" si="463"/>
        <v>10</v>
      </c>
      <c r="X1036" s="56">
        <f t="shared" ca="1" si="464"/>
        <v>2020</v>
      </c>
      <c r="Y1036" s="55" t="str">
        <f t="shared" ca="1" si="465"/>
        <v>10-2020</v>
      </c>
      <c r="Z1036" s="51">
        <f ca="1">IFERROR(VLOOKUP(Y1036,IPC!$E$2:$F$1745,2,0),IPC!$H$1)</f>
        <v>138.32155800000001</v>
      </c>
      <c r="AA1036" s="48">
        <f t="shared" si="460"/>
        <v>1</v>
      </c>
      <c r="AB1036" s="48">
        <f t="shared" si="461"/>
        <v>1900</v>
      </c>
      <c r="AC1036" s="32" t="str">
        <f t="shared" si="454"/>
        <v>1-1900</v>
      </c>
      <c r="AD1036" s="50">
        <f>IFERROR(VLOOKUP(AC1036,IPC!$E$2:$F$1745,2,0),IPC!$H$1)</f>
        <v>138.32155800000001</v>
      </c>
    </row>
    <row r="1037" spans="10:30" x14ac:dyDescent="0.25">
      <c r="J1037" s="44" t="str">
        <f t="shared" si="448"/>
        <v/>
      </c>
      <c r="K1037" s="33" t="str">
        <f t="shared" ca="1" si="452"/>
        <v/>
      </c>
      <c r="L1037" s="108">
        <f t="shared" ca="1" si="451"/>
        <v>0</v>
      </c>
      <c r="M1037" s="44" t="str">
        <f t="shared" si="449"/>
        <v/>
      </c>
      <c r="N1037" s="45" t="str">
        <f t="shared" ca="1" si="453"/>
        <v/>
      </c>
      <c r="O1037" s="108">
        <f t="shared" si="447"/>
        <v>0</v>
      </c>
      <c r="P1037" s="21" t="e">
        <f t="shared" si="455"/>
        <v>#N/A</v>
      </c>
      <c r="Q1037" s="21" t="e">
        <f t="shared" si="456"/>
        <v>#N/A</v>
      </c>
      <c r="R1037" s="21" t="e">
        <f t="shared" si="457"/>
        <v>#N/A</v>
      </c>
      <c r="S1037" s="21" t="e">
        <f t="shared" si="458"/>
        <v>#N/A</v>
      </c>
      <c r="T1037" s="29" t="e">
        <f t="shared" si="450"/>
        <v>#N/A</v>
      </c>
      <c r="U1037" s="34">
        <f t="shared" si="459"/>
        <v>0</v>
      </c>
      <c r="V1037" s="16">
        <f t="shared" ca="1" si="462"/>
        <v>44139</v>
      </c>
      <c r="W1037" s="56">
        <f t="shared" ca="1" si="463"/>
        <v>10</v>
      </c>
      <c r="X1037" s="56">
        <f t="shared" ca="1" si="464"/>
        <v>2020</v>
      </c>
      <c r="Y1037" s="55" t="str">
        <f t="shared" ca="1" si="465"/>
        <v>10-2020</v>
      </c>
      <c r="Z1037" s="51">
        <f ca="1">IFERROR(VLOOKUP(Y1037,IPC!$E$2:$F$1745,2,0),IPC!$H$1)</f>
        <v>138.32155800000001</v>
      </c>
      <c r="AA1037" s="48">
        <f t="shared" si="460"/>
        <v>1</v>
      </c>
      <c r="AB1037" s="48">
        <f t="shared" si="461"/>
        <v>1900</v>
      </c>
      <c r="AC1037" s="32" t="str">
        <f t="shared" si="454"/>
        <v>1-1900</v>
      </c>
      <c r="AD1037" s="50">
        <f>IFERROR(VLOOKUP(AC1037,IPC!$E$2:$F$1745,2,0),IPC!$H$1)</f>
        <v>138.32155800000001</v>
      </c>
    </row>
    <row r="1038" spans="10:30" x14ac:dyDescent="0.25">
      <c r="J1038" s="44" t="str">
        <f t="shared" si="448"/>
        <v/>
      </c>
      <c r="K1038" s="33" t="str">
        <f t="shared" ca="1" si="452"/>
        <v/>
      </c>
      <c r="L1038" s="108">
        <f t="shared" ca="1" si="451"/>
        <v>0</v>
      </c>
      <c r="M1038" s="44" t="str">
        <f t="shared" si="449"/>
        <v/>
      </c>
      <c r="N1038" s="45" t="str">
        <f t="shared" ca="1" si="453"/>
        <v/>
      </c>
      <c r="O1038" s="108">
        <f t="shared" si="447"/>
        <v>0</v>
      </c>
      <c r="P1038" s="21" t="e">
        <f t="shared" si="455"/>
        <v>#N/A</v>
      </c>
      <c r="Q1038" s="21" t="e">
        <f t="shared" si="456"/>
        <v>#N/A</v>
      </c>
      <c r="R1038" s="21" t="e">
        <f t="shared" si="457"/>
        <v>#N/A</v>
      </c>
      <c r="S1038" s="21" t="e">
        <f t="shared" si="458"/>
        <v>#N/A</v>
      </c>
      <c r="T1038" s="29" t="e">
        <f t="shared" si="450"/>
        <v>#N/A</v>
      </c>
      <c r="U1038" s="34">
        <f t="shared" si="459"/>
        <v>0</v>
      </c>
      <c r="V1038" s="16">
        <f t="shared" ca="1" si="462"/>
        <v>44139</v>
      </c>
      <c r="W1038" s="56">
        <f t="shared" ca="1" si="463"/>
        <v>10</v>
      </c>
      <c r="X1038" s="56">
        <f t="shared" ca="1" si="464"/>
        <v>2020</v>
      </c>
      <c r="Y1038" s="55" t="str">
        <f t="shared" ca="1" si="465"/>
        <v>10-2020</v>
      </c>
      <c r="Z1038" s="51">
        <f ca="1">IFERROR(VLOOKUP(Y1038,IPC!$E$2:$F$1745,2,0),IPC!$H$1)</f>
        <v>138.32155800000001</v>
      </c>
      <c r="AA1038" s="48">
        <f t="shared" si="460"/>
        <v>1</v>
      </c>
      <c r="AB1038" s="48">
        <f t="shared" si="461"/>
        <v>1900</v>
      </c>
      <c r="AC1038" s="32" t="str">
        <f t="shared" si="454"/>
        <v>1-1900</v>
      </c>
      <c r="AD1038" s="50">
        <f>IFERROR(VLOOKUP(AC1038,IPC!$E$2:$F$1745,2,0),IPC!$H$1)</f>
        <v>138.32155800000001</v>
      </c>
    </row>
    <row r="1039" spans="10:30" x14ac:dyDescent="0.25">
      <c r="J1039" s="44" t="str">
        <f t="shared" si="448"/>
        <v/>
      </c>
      <c r="K1039" s="33" t="str">
        <f t="shared" ca="1" si="452"/>
        <v/>
      </c>
      <c r="L1039" s="108">
        <f t="shared" ca="1" si="451"/>
        <v>0</v>
      </c>
      <c r="M1039" s="44" t="str">
        <f t="shared" si="449"/>
        <v/>
      </c>
      <c r="N1039" s="45" t="str">
        <f t="shared" ca="1" si="453"/>
        <v/>
      </c>
      <c r="O1039" s="108">
        <f t="shared" si="447"/>
        <v>0</v>
      </c>
      <c r="P1039" s="21" t="e">
        <f t="shared" si="455"/>
        <v>#N/A</v>
      </c>
      <c r="Q1039" s="21" t="e">
        <f t="shared" si="456"/>
        <v>#N/A</v>
      </c>
      <c r="R1039" s="21" t="e">
        <f t="shared" si="457"/>
        <v>#N/A</v>
      </c>
      <c r="S1039" s="21" t="e">
        <f t="shared" si="458"/>
        <v>#N/A</v>
      </c>
      <c r="T1039" s="29" t="e">
        <f t="shared" si="450"/>
        <v>#N/A</v>
      </c>
      <c r="U1039" s="34">
        <f t="shared" si="459"/>
        <v>0</v>
      </c>
      <c r="V1039" s="16">
        <f t="shared" ca="1" si="462"/>
        <v>44139</v>
      </c>
      <c r="W1039" s="56">
        <f t="shared" ca="1" si="463"/>
        <v>10</v>
      </c>
      <c r="X1039" s="56">
        <f t="shared" ca="1" si="464"/>
        <v>2020</v>
      </c>
      <c r="Y1039" s="55" t="str">
        <f t="shared" ca="1" si="465"/>
        <v>10-2020</v>
      </c>
      <c r="Z1039" s="51">
        <f ca="1">IFERROR(VLOOKUP(Y1039,IPC!$E$2:$F$1745,2,0),IPC!$H$1)</f>
        <v>138.32155800000001</v>
      </c>
      <c r="AA1039" s="48">
        <f t="shared" si="460"/>
        <v>1</v>
      </c>
      <c r="AB1039" s="48">
        <f t="shared" si="461"/>
        <v>1900</v>
      </c>
      <c r="AC1039" s="32" t="str">
        <f t="shared" si="454"/>
        <v>1-1900</v>
      </c>
      <c r="AD1039" s="50">
        <f>IFERROR(VLOOKUP(AC1039,IPC!$E$2:$F$1745,2,0),IPC!$H$1)</f>
        <v>138.32155800000001</v>
      </c>
    </row>
    <row r="1040" spans="10:30" x14ac:dyDescent="0.25">
      <c r="J1040" s="44" t="str">
        <f t="shared" si="448"/>
        <v/>
      </c>
      <c r="K1040" s="33" t="str">
        <f t="shared" ca="1" si="452"/>
        <v/>
      </c>
      <c r="L1040" s="108">
        <f t="shared" ca="1" si="451"/>
        <v>0</v>
      </c>
      <c r="M1040" s="44" t="str">
        <f t="shared" si="449"/>
        <v/>
      </c>
      <c r="N1040" s="45" t="str">
        <f t="shared" ca="1" si="453"/>
        <v/>
      </c>
      <c r="O1040" s="108">
        <f t="shared" si="447"/>
        <v>0</v>
      </c>
      <c r="P1040" s="21" t="e">
        <f t="shared" si="455"/>
        <v>#N/A</v>
      </c>
      <c r="Q1040" s="21" t="e">
        <f t="shared" si="456"/>
        <v>#N/A</v>
      </c>
      <c r="R1040" s="21" t="e">
        <f t="shared" si="457"/>
        <v>#N/A</v>
      </c>
      <c r="S1040" s="21" t="e">
        <f t="shared" si="458"/>
        <v>#N/A</v>
      </c>
      <c r="T1040" s="29" t="e">
        <f t="shared" si="450"/>
        <v>#N/A</v>
      </c>
      <c r="U1040" s="34">
        <f t="shared" si="459"/>
        <v>0</v>
      </c>
      <c r="V1040" s="16">
        <f t="shared" ca="1" si="462"/>
        <v>44139</v>
      </c>
      <c r="W1040" s="56">
        <f t="shared" ca="1" si="463"/>
        <v>10</v>
      </c>
      <c r="X1040" s="56">
        <f t="shared" ca="1" si="464"/>
        <v>2020</v>
      </c>
      <c r="Y1040" s="55" t="str">
        <f t="shared" ca="1" si="465"/>
        <v>10-2020</v>
      </c>
      <c r="Z1040" s="51">
        <f ca="1">IFERROR(VLOOKUP(Y1040,IPC!$E$2:$F$1745,2,0),IPC!$H$1)</f>
        <v>138.32155800000001</v>
      </c>
      <c r="AA1040" s="48">
        <f t="shared" si="460"/>
        <v>1</v>
      </c>
      <c r="AB1040" s="48">
        <f t="shared" si="461"/>
        <v>1900</v>
      </c>
      <c r="AC1040" s="32" t="str">
        <f t="shared" si="454"/>
        <v>1-1900</v>
      </c>
      <c r="AD1040" s="50">
        <f>IFERROR(VLOOKUP(AC1040,IPC!$E$2:$F$1745,2,0),IPC!$H$1)</f>
        <v>138.32155800000001</v>
      </c>
    </row>
    <row r="1041" spans="10:30" x14ac:dyDescent="0.25">
      <c r="J1041" s="44" t="str">
        <f t="shared" si="448"/>
        <v/>
      </c>
      <c r="K1041" s="33" t="str">
        <f t="shared" ca="1" si="452"/>
        <v/>
      </c>
      <c r="L1041" s="108">
        <f t="shared" ca="1" si="451"/>
        <v>0</v>
      </c>
      <c r="M1041" s="44" t="str">
        <f t="shared" si="449"/>
        <v/>
      </c>
      <c r="N1041" s="45" t="str">
        <f t="shared" ca="1" si="453"/>
        <v/>
      </c>
      <c r="O1041" s="108">
        <f t="shared" si="447"/>
        <v>0</v>
      </c>
      <c r="P1041" s="21" t="e">
        <f t="shared" si="455"/>
        <v>#N/A</v>
      </c>
      <c r="Q1041" s="21" t="e">
        <f t="shared" si="456"/>
        <v>#N/A</v>
      </c>
      <c r="R1041" s="21" t="e">
        <f t="shared" si="457"/>
        <v>#N/A</v>
      </c>
      <c r="S1041" s="21" t="e">
        <f t="shared" si="458"/>
        <v>#N/A</v>
      </c>
      <c r="T1041" s="29" t="e">
        <f t="shared" si="450"/>
        <v>#N/A</v>
      </c>
      <c r="U1041" s="34">
        <f t="shared" si="459"/>
        <v>0</v>
      </c>
      <c r="V1041" s="16">
        <f t="shared" ca="1" si="462"/>
        <v>44139</v>
      </c>
      <c r="W1041" s="56">
        <f t="shared" ca="1" si="463"/>
        <v>10</v>
      </c>
      <c r="X1041" s="56">
        <f t="shared" ca="1" si="464"/>
        <v>2020</v>
      </c>
      <c r="Y1041" s="55" t="str">
        <f t="shared" ca="1" si="465"/>
        <v>10-2020</v>
      </c>
      <c r="Z1041" s="51">
        <f ca="1">IFERROR(VLOOKUP(Y1041,IPC!$E$2:$F$1745,2,0),IPC!$H$1)</f>
        <v>138.32155800000001</v>
      </c>
      <c r="AA1041" s="48">
        <f t="shared" si="460"/>
        <v>1</v>
      </c>
      <c r="AB1041" s="48">
        <f t="shared" si="461"/>
        <v>1900</v>
      </c>
      <c r="AC1041" s="32" t="str">
        <f t="shared" si="454"/>
        <v>1-1900</v>
      </c>
      <c r="AD1041" s="50">
        <f>IFERROR(VLOOKUP(AC1041,IPC!$E$2:$F$1745,2,0),IPC!$H$1)</f>
        <v>138.32155800000001</v>
      </c>
    </row>
    <row r="1042" spans="10:30" x14ac:dyDescent="0.25">
      <c r="J1042" s="44" t="str">
        <f t="shared" si="448"/>
        <v/>
      </c>
      <c r="K1042" s="33" t="str">
        <f t="shared" ca="1" si="452"/>
        <v/>
      </c>
      <c r="L1042" s="108">
        <f t="shared" ca="1" si="451"/>
        <v>0</v>
      </c>
      <c r="M1042" s="44" t="str">
        <f t="shared" si="449"/>
        <v/>
      </c>
      <c r="N1042" s="45" t="str">
        <f t="shared" ca="1" si="453"/>
        <v/>
      </c>
      <c r="O1042" s="108">
        <f t="shared" si="447"/>
        <v>0</v>
      </c>
      <c r="P1042" s="21" t="e">
        <f t="shared" si="455"/>
        <v>#N/A</v>
      </c>
      <c r="Q1042" s="21" t="e">
        <f t="shared" si="456"/>
        <v>#N/A</v>
      </c>
      <c r="R1042" s="21" t="e">
        <f t="shared" si="457"/>
        <v>#N/A</v>
      </c>
      <c r="S1042" s="21" t="e">
        <f t="shared" si="458"/>
        <v>#N/A</v>
      </c>
      <c r="T1042" s="29" t="e">
        <f t="shared" si="450"/>
        <v>#N/A</v>
      </c>
      <c r="U1042" s="34">
        <f t="shared" si="459"/>
        <v>0</v>
      </c>
      <c r="V1042" s="16">
        <f t="shared" ca="1" si="462"/>
        <v>44139</v>
      </c>
      <c r="W1042" s="56">
        <f t="shared" ca="1" si="463"/>
        <v>10</v>
      </c>
      <c r="X1042" s="56">
        <f t="shared" ca="1" si="464"/>
        <v>2020</v>
      </c>
      <c r="Y1042" s="55" t="str">
        <f t="shared" ca="1" si="465"/>
        <v>10-2020</v>
      </c>
      <c r="Z1042" s="51">
        <f ca="1">IFERROR(VLOOKUP(Y1042,IPC!$E$2:$F$1745,2,0),IPC!$H$1)</f>
        <v>138.32155800000001</v>
      </c>
      <c r="AA1042" s="48">
        <f t="shared" si="460"/>
        <v>1</v>
      </c>
      <c r="AB1042" s="48">
        <f t="shared" si="461"/>
        <v>1900</v>
      </c>
      <c r="AC1042" s="32" t="str">
        <f t="shared" si="454"/>
        <v>1-1900</v>
      </c>
      <c r="AD1042" s="50">
        <f>IFERROR(VLOOKUP(AC1042,IPC!$E$2:$F$1745,2,0),IPC!$H$1)</f>
        <v>138.32155800000001</v>
      </c>
    </row>
    <row r="1043" spans="10:30" x14ac:dyDescent="0.25">
      <c r="J1043" s="44" t="str">
        <f t="shared" si="448"/>
        <v/>
      </c>
      <c r="K1043" s="33" t="str">
        <f t="shared" ca="1" si="452"/>
        <v/>
      </c>
      <c r="L1043" s="108">
        <f t="shared" ca="1" si="451"/>
        <v>0</v>
      </c>
      <c r="M1043" s="44" t="str">
        <f t="shared" si="449"/>
        <v/>
      </c>
      <c r="N1043" s="45" t="str">
        <f t="shared" ca="1" si="453"/>
        <v/>
      </c>
      <c r="O1043" s="108">
        <f t="shared" si="447"/>
        <v>0</v>
      </c>
      <c r="P1043" s="21" t="e">
        <f t="shared" si="455"/>
        <v>#N/A</v>
      </c>
      <c r="Q1043" s="21" t="e">
        <f t="shared" si="456"/>
        <v>#N/A</v>
      </c>
      <c r="R1043" s="21" t="e">
        <f t="shared" si="457"/>
        <v>#N/A</v>
      </c>
      <c r="S1043" s="21" t="e">
        <f t="shared" si="458"/>
        <v>#N/A</v>
      </c>
      <c r="T1043" s="29" t="e">
        <f t="shared" si="450"/>
        <v>#N/A</v>
      </c>
      <c r="U1043" s="34">
        <f t="shared" si="459"/>
        <v>0</v>
      </c>
      <c r="V1043" s="16">
        <f t="shared" ca="1" si="462"/>
        <v>44139</v>
      </c>
      <c r="W1043" s="56">
        <f t="shared" ca="1" si="463"/>
        <v>10</v>
      </c>
      <c r="X1043" s="56">
        <f t="shared" ca="1" si="464"/>
        <v>2020</v>
      </c>
      <c r="Y1043" s="55" t="str">
        <f t="shared" ca="1" si="465"/>
        <v>10-2020</v>
      </c>
      <c r="Z1043" s="51">
        <f ca="1">IFERROR(VLOOKUP(Y1043,IPC!$E$2:$F$1745,2,0),IPC!$H$1)</f>
        <v>138.32155800000001</v>
      </c>
      <c r="AA1043" s="48">
        <f t="shared" si="460"/>
        <v>1</v>
      </c>
      <c r="AB1043" s="48">
        <f t="shared" si="461"/>
        <v>1900</v>
      </c>
      <c r="AC1043" s="32" t="str">
        <f t="shared" si="454"/>
        <v>1-1900</v>
      </c>
      <c r="AD1043" s="50">
        <f>IFERROR(VLOOKUP(AC1043,IPC!$E$2:$F$1745,2,0),IPC!$H$1)</f>
        <v>138.32155800000001</v>
      </c>
    </row>
    <row r="1044" spans="10:30" x14ac:dyDescent="0.25">
      <c r="J1044" s="44" t="str">
        <f t="shared" si="448"/>
        <v/>
      </c>
      <c r="K1044" s="33" t="str">
        <f t="shared" ca="1" si="452"/>
        <v/>
      </c>
      <c r="L1044" s="108">
        <f t="shared" ca="1" si="451"/>
        <v>0</v>
      </c>
      <c r="M1044" s="44" t="str">
        <f t="shared" si="449"/>
        <v/>
      </c>
      <c r="N1044" s="45" t="str">
        <f t="shared" ca="1" si="453"/>
        <v/>
      </c>
      <c r="O1044" s="108">
        <f t="shared" ref="O1044:O1107" si="466">+IF(M1044="Provisión contable",N1044,0)</f>
        <v>0</v>
      </c>
      <c r="P1044" s="21" t="e">
        <f t="shared" si="455"/>
        <v>#N/A</v>
      </c>
      <c r="Q1044" s="21" t="e">
        <f t="shared" si="456"/>
        <v>#N/A</v>
      </c>
      <c r="R1044" s="21" t="e">
        <f t="shared" si="457"/>
        <v>#N/A</v>
      </c>
      <c r="S1044" s="21" t="e">
        <f t="shared" si="458"/>
        <v>#N/A</v>
      </c>
      <c r="T1044" s="29" t="e">
        <f t="shared" si="450"/>
        <v>#N/A</v>
      </c>
      <c r="U1044" s="34">
        <f t="shared" si="459"/>
        <v>0</v>
      </c>
      <c r="V1044" s="16">
        <f t="shared" ca="1" si="462"/>
        <v>44139</v>
      </c>
      <c r="W1044" s="56">
        <f t="shared" ca="1" si="463"/>
        <v>10</v>
      </c>
      <c r="X1044" s="56">
        <f t="shared" ca="1" si="464"/>
        <v>2020</v>
      </c>
      <c r="Y1044" s="55" t="str">
        <f t="shared" ca="1" si="465"/>
        <v>10-2020</v>
      </c>
      <c r="Z1044" s="51">
        <f ca="1">IFERROR(VLOOKUP(Y1044,IPC!$E$2:$F$1745,2,0),IPC!$H$1)</f>
        <v>138.32155800000001</v>
      </c>
      <c r="AA1044" s="48">
        <f t="shared" si="460"/>
        <v>1</v>
      </c>
      <c r="AB1044" s="48">
        <f t="shared" si="461"/>
        <v>1900</v>
      </c>
      <c r="AC1044" s="32" t="str">
        <f t="shared" si="454"/>
        <v>1-1900</v>
      </c>
      <c r="AD1044" s="50">
        <f>IFERROR(VLOOKUP(AC1044,IPC!$E$2:$F$1745,2,0),IPC!$H$1)</f>
        <v>138.32155800000001</v>
      </c>
    </row>
    <row r="1045" spans="10:30" x14ac:dyDescent="0.25">
      <c r="J1045" s="44" t="str">
        <f t="shared" si="448"/>
        <v/>
      </c>
      <c r="K1045" s="33" t="str">
        <f t="shared" ca="1" si="452"/>
        <v/>
      </c>
      <c r="L1045" s="108">
        <f t="shared" ca="1" si="451"/>
        <v>0</v>
      </c>
      <c r="M1045" s="44" t="str">
        <f t="shared" si="449"/>
        <v/>
      </c>
      <c r="N1045" s="45" t="str">
        <f t="shared" ca="1" si="453"/>
        <v/>
      </c>
      <c r="O1045" s="108">
        <f t="shared" si="466"/>
        <v>0</v>
      </c>
      <c r="P1045" s="21" t="e">
        <f t="shared" si="455"/>
        <v>#N/A</v>
      </c>
      <c r="Q1045" s="21" t="e">
        <f t="shared" si="456"/>
        <v>#N/A</v>
      </c>
      <c r="R1045" s="21" t="e">
        <f t="shared" si="457"/>
        <v>#N/A</v>
      </c>
      <c r="S1045" s="21" t="e">
        <f t="shared" si="458"/>
        <v>#N/A</v>
      </c>
      <c r="T1045" s="29" t="e">
        <f t="shared" si="450"/>
        <v>#N/A</v>
      </c>
      <c r="U1045" s="34">
        <f t="shared" si="459"/>
        <v>0</v>
      </c>
      <c r="V1045" s="16">
        <f t="shared" ca="1" si="462"/>
        <v>44139</v>
      </c>
      <c r="W1045" s="56">
        <f t="shared" ca="1" si="463"/>
        <v>10</v>
      </c>
      <c r="X1045" s="56">
        <f t="shared" ca="1" si="464"/>
        <v>2020</v>
      </c>
      <c r="Y1045" s="55" t="str">
        <f t="shared" ca="1" si="465"/>
        <v>10-2020</v>
      </c>
      <c r="Z1045" s="51">
        <f ca="1">IFERROR(VLOOKUP(Y1045,IPC!$E$2:$F$1745,2,0),IPC!$H$1)</f>
        <v>138.32155800000001</v>
      </c>
      <c r="AA1045" s="48">
        <f t="shared" si="460"/>
        <v>1</v>
      </c>
      <c r="AB1045" s="48">
        <f t="shared" si="461"/>
        <v>1900</v>
      </c>
      <c r="AC1045" s="32" t="str">
        <f t="shared" si="454"/>
        <v>1-1900</v>
      </c>
      <c r="AD1045" s="50">
        <f>IFERROR(VLOOKUP(AC1045,IPC!$E$2:$F$1745,2,0),IPC!$H$1)</f>
        <v>138.32155800000001</v>
      </c>
    </row>
    <row r="1046" spans="10:30" x14ac:dyDescent="0.25">
      <c r="J1046" s="44" t="str">
        <f t="shared" si="448"/>
        <v/>
      </c>
      <c r="K1046" s="33" t="str">
        <f t="shared" ca="1" si="452"/>
        <v/>
      </c>
      <c r="L1046" s="108">
        <f t="shared" ca="1" si="451"/>
        <v>0</v>
      </c>
      <c r="M1046" s="44" t="str">
        <f t="shared" si="449"/>
        <v/>
      </c>
      <c r="N1046" s="45" t="str">
        <f t="shared" ca="1" si="453"/>
        <v/>
      </c>
      <c r="O1046" s="108">
        <f t="shared" si="466"/>
        <v>0</v>
      </c>
      <c r="P1046" s="21" t="e">
        <f t="shared" si="455"/>
        <v>#N/A</v>
      </c>
      <c r="Q1046" s="21" t="e">
        <f t="shared" si="456"/>
        <v>#N/A</v>
      </c>
      <c r="R1046" s="21" t="e">
        <f t="shared" si="457"/>
        <v>#N/A</v>
      </c>
      <c r="S1046" s="21" t="e">
        <f t="shared" si="458"/>
        <v>#N/A</v>
      </c>
      <c r="T1046" s="29" t="e">
        <f t="shared" si="450"/>
        <v>#N/A</v>
      </c>
      <c r="U1046" s="34">
        <f t="shared" si="459"/>
        <v>0</v>
      </c>
      <c r="V1046" s="16">
        <f t="shared" ca="1" si="462"/>
        <v>44139</v>
      </c>
      <c r="W1046" s="56">
        <f t="shared" ca="1" si="463"/>
        <v>10</v>
      </c>
      <c r="X1046" s="56">
        <f t="shared" ca="1" si="464"/>
        <v>2020</v>
      </c>
      <c r="Y1046" s="55" t="str">
        <f t="shared" ca="1" si="465"/>
        <v>10-2020</v>
      </c>
      <c r="Z1046" s="51">
        <f ca="1">IFERROR(VLOOKUP(Y1046,IPC!$E$2:$F$1745,2,0),IPC!$H$1)</f>
        <v>138.32155800000001</v>
      </c>
      <c r="AA1046" s="48">
        <f t="shared" si="460"/>
        <v>1</v>
      </c>
      <c r="AB1046" s="48">
        <f t="shared" si="461"/>
        <v>1900</v>
      </c>
      <c r="AC1046" s="32" t="str">
        <f t="shared" si="454"/>
        <v>1-1900</v>
      </c>
      <c r="AD1046" s="50">
        <f>IFERROR(VLOOKUP(AC1046,IPC!$E$2:$F$1745,2,0),IPC!$H$1)</f>
        <v>138.32155800000001</v>
      </c>
    </row>
    <row r="1047" spans="10:30" x14ac:dyDescent="0.25">
      <c r="J1047" s="44" t="str">
        <f t="shared" si="448"/>
        <v/>
      </c>
      <c r="K1047" s="33" t="str">
        <f t="shared" ca="1" si="452"/>
        <v/>
      </c>
      <c r="L1047" s="108">
        <f t="shared" ca="1" si="451"/>
        <v>0</v>
      </c>
      <c r="M1047" s="44" t="str">
        <f t="shared" si="449"/>
        <v/>
      </c>
      <c r="N1047" s="45" t="str">
        <f t="shared" ca="1" si="453"/>
        <v/>
      </c>
      <c r="O1047" s="108">
        <f t="shared" si="466"/>
        <v>0</v>
      </c>
      <c r="P1047" s="21" t="e">
        <f t="shared" si="455"/>
        <v>#N/A</v>
      </c>
      <c r="Q1047" s="21" t="e">
        <f t="shared" si="456"/>
        <v>#N/A</v>
      </c>
      <c r="R1047" s="21" t="e">
        <f t="shared" si="457"/>
        <v>#N/A</v>
      </c>
      <c r="S1047" s="21" t="e">
        <f t="shared" si="458"/>
        <v>#N/A</v>
      </c>
      <c r="T1047" s="29" t="e">
        <f t="shared" si="450"/>
        <v>#N/A</v>
      </c>
      <c r="U1047" s="34">
        <f t="shared" si="459"/>
        <v>0</v>
      </c>
      <c r="V1047" s="16">
        <f t="shared" ca="1" si="462"/>
        <v>44139</v>
      </c>
      <c r="W1047" s="56">
        <f t="shared" ca="1" si="463"/>
        <v>10</v>
      </c>
      <c r="X1047" s="56">
        <f t="shared" ca="1" si="464"/>
        <v>2020</v>
      </c>
      <c r="Y1047" s="55" t="str">
        <f t="shared" ca="1" si="465"/>
        <v>10-2020</v>
      </c>
      <c r="Z1047" s="51">
        <f ca="1">IFERROR(VLOOKUP(Y1047,IPC!$E$2:$F$1745,2,0),IPC!$H$1)</f>
        <v>138.32155800000001</v>
      </c>
      <c r="AA1047" s="48">
        <f t="shared" si="460"/>
        <v>1</v>
      </c>
      <c r="AB1047" s="48">
        <f t="shared" si="461"/>
        <v>1900</v>
      </c>
      <c r="AC1047" s="32" t="str">
        <f t="shared" si="454"/>
        <v>1-1900</v>
      </c>
      <c r="AD1047" s="50">
        <f>IFERROR(VLOOKUP(AC1047,IPC!$E$2:$F$1745,2,0),IPC!$H$1)</f>
        <v>138.32155800000001</v>
      </c>
    </row>
    <row r="1048" spans="10:30" x14ac:dyDescent="0.25">
      <c r="J1048" s="44" t="str">
        <f t="shared" ref="J1048:J1111" si="467">IFERROR(IF(T1060&gt;0.5,"ALTA",IF(AND(T1060&gt;0.25,T1060&lt;=0.5),"MEDIA",IF(AND(T1060&gt;=0.1,T1060&lt;=0.25),"BAJA",IF(AND(T1060&lt;0.1),"REMOTA")))),"")</f>
        <v/>
      </c>
      <c r="K1048" s="33" t="str">
        <f t="shared" ca="1" si="452"/>
        <v/>
      </c>
      <c r="L1048" s="108">
        <f t="shared" ca="1" si="451"/>
        <v>0</v>
      </c>
      <c r="M1048" s="44" t="str">
        <f t="shared" ref="M1048:M1111" si="468">IFERROR(IF(T1060&gt;50%,"Provisión contable",IF(T1060&lt;=10%,"No se registra","Cuentas de orden")),"")</f>
        <v/>
      </c>
      <c r="N1048" s="45" t="str">
        <f t="shared" ca="1" si="453"/>
        <v/>
      </c>
      <c r="O1048" s="108">
        <f t="shared" si="466"/>
        <v>0</v>
      </c>
      <c r="P1048" s="21" t="e">
        <f t="shared" si="455"/>
        <v>#N/A</v>
      </c>
      <c r="Q1048" s="21" t="e">
        <f t="shared" si="456"/>
        <v>#N/A</v>
      </c>
      <c r="R1048" s="21" t="e">
        <f t="shared" si="457"/>
        <v>#N/A</v>
      </c>
      <c r="S1048" s="21" t="e">
        <f t="shared" si="458"/>
        <v>#N/A</v>
      </c>
      <c r="T1048" s="29" t="e">
        <f t="shared" si="450"/>
        <v>#N/A</v>
      </c>
      <c r="U1048" s="34">
        <f t="shared" si="459"/>
        <v>0</v>
      </c>
      <c r="V1048" s="16">
        <f t="shared" ca="1" si="462"/>
        <v>44139</v>
      </c>
      <c r="W1048" s="56">
        <f t="shared" ca="1" si="463"/>
        <v>10</v>
      </c>
      <c r="X1048" s="56">
        <f t="shared" ca="1" si="464"/>
        <v>2020</v>
      </c>
      <c r="Y1048" s="55" t="str">
        <f t="shared" ca="1" si="465"/>
        <v>10-2020</v>
      </c>
      <c r="Z1048" s="51">
        <f ca="1">IFERROR(VLOOKUP(Y1048,IPC!$E$2:$F$1745,2,0),IPC!$H$1)</f>
        <v>138.32155800000001</v>
      </c>
      <c r="AA1048" s="48">
        <f t="shared" si="460"/>
        <v>1</v>
      </c>
      <c r="AB1048" s="48">
        <f t="shared" si="461"/>
        <v>1900</v>
      </c>
      <c r="AC1048" s="32" t="str">
        <f t="shared" si="454"/>
        <v>1-1900</v>
      </c>
      <c r="AD1048" s="50">
        <f>IFERROR(VLOOKUP(AC1048,IPC!$E$2:$F$1745,2,0),IPC!$H$1)</f>
        <v>138.32155800000001</v>
      </c>
    </row>
    <row r="1049" spans="10:30" x14ac:dyDescent="0.25">
      <c r="J1049" s="44" t="str">
        <f t="shared" si="467"/>
        <v/>
      </c>
      <c r="K1049" s="33" t="str">
        <f t="shared" ca="1" si="452"/>
        <v/>
      </c>
      <c r="L1049" s="108">
        <f t="shared" ca="1" si="451"/>
        <v>0</v>
      </c>
      <c r="M1049" s="44" t="str">
        <f t="shared" si="468"/>
        <v/>
      </c>
      <c r="N1049" s="45" t="str">
        <f t="shared" ca="1" si="453"/>
        <v/>
      </c>
      <c r="O1049" s="108">
        <f t="shared" si="466"/>
        <v>0</v>
      </c>
      <c r="P1049" s="21" t="e">
        <f t="shared" si="455"/>
        <v>#N/A</v>
      </c>
      <c r="Q1049" s="21" t="e">
        <f t="shared" si="456"/>
        <v>#N/A</v>
      </c>
      <c r="R1049" s="21" t="e">
        <f t="shared" si="457"/>
        <v>#N/A</v>
      </c>
      <c r="S1049" s="21" t="e">
        <f t="shared" si="458"/>
        <v>#N/A</v>
      </c>
      <c r="T1049" s="29" t="e">
        <f t="shared" si="450"/>
        <v>#N/A</v>
      </c>
      <c r="U1049" s="34">
        <f t="shared" si="459"/>
        <v>0</v>
      </c>
      <c r="V1049" s="16">
        <f t="shared" ca="1" si="462"/>
        <v>44139</v>
      </c>
      <c r="W1049" s="56">
        <f t="shared" ca="1" si="463"/>
        <v>10</v>
      </c>
      <c r="X1049" s="56">
        <f t="shared" ca="1" si="464"/>
        <v>2020</v>
      </c>
      <c r="Y1049" s="55" t="str">
        <f t="shared" ca="1" si="465"/>
        <v>10-2020</v>
      </c>
      <c r="Z1049" s="51">
        <f ca="1">IFERROR(VLOOKUP(Y1049,IPC!$E$2:$F$1745,2,0),IPC!$H$1)</f>
        <v>138.32155800000001</v>
      </c>
      <c r="AA1049" s="48">
        <f t="shared" si="460"/>
        <v>1</v>
      </c>
      <c r="AB1049" s="48">
        <f t="shared" si="461"/>
        <v>1900</v>
      </c>
      <c r="AC1049" s="32" t="str">
        <f t="shared" si="454"/>
        <v>1-1900</v>
      </c>
      <c r="AD1049" s="50">
        <f>IFERROR(VLOOKUP(AC1049,IPC!$E$2:$F$1745,2,0),IPC!$H$1)</f>
        <v>138.32155800000001</v>
      </c>
    </row>
    <row r="1050" spans="10:30" x14ac:dyDescent="0.25">
      <c r="J1050" s="44" t="str">
        <f t="shared" si="467"/>
        <v/>
      </c>
      <c r="K1050" s="33" t="str">
        <f t="shared" ca="1" si="452"/>
        <v/>
      </c>
      <c r="L1050" s="108">
        <f t="shared" ca="1" si="451"/>
        <v>0</v>
      </c>
      <c r="M1050" s="44" t="str">
        <f t="shared" si="468"/>
        <v/>
      </c>
      <c r="N1050" s="45" t="str">
        <f t="shared" ca="1" si="453"/>
        <v/>
      </c>
      <c r="O1050" s="108">
        <f t="shared" si="466"/>
        <v>0</v>
      </c>
      <c r="P1050" s="21" t="e">
        <f t="shared" si="455"/>
        <v>#N/A</v>
      </c>
      <c r="Q1050" s="21" t="e">
        <f t="shared" si="456"/>
        <v>#N/A</v>
      </c>
      <c r="R1050" s="21" t="e">
        <f t="shared" si="457"/>
        <v>#N/A</v>
      </c>
      <c r="S1050" s="21" t="e">
        <f t="shared" si="458"/>
        <v>#N/A</v>
      </c>
      <c r="T1050" s="29" t="e">
        <f t="shared" si="450"/>
        <v>#N/A</v>
      </c>
      <c r="U1050" s="34">
        <f t="shared" si="459"/>
        <v>0</v>
      </c>
      <c r="V1050" s="16">
        <f t="shared" ca="1" si="462"/>
        <v>44139</v>
      </c>
      <c r="W1050" s="56">
        <f t="shared" ca="1" si="463"/>
        <v>10</v>
      </c>
      <c r="X1050" s="56">
        <f t="shared" ca="1" si="464"/>
        <v>2020</v>
      </c>
      <c r="Y1050" s="55" t="str">
        <f t="shared" ca="1" si="465"/>
        <v>10-2020</v>
      </c>
      <c r="Z1050" s="51">
        <f ca="1">IFERROR(VLOOKUP(Y1050,IPC!$E$2:$F$1745,2,0),IPC!$H$1)</f>
        <v>138.32155800000001</v>
      </c>
      <c r="AA1050" s="48">
        <f t="shared" si="460"/>
        <v>1</v>
      </c>
      <c r="AB1050" s="48">
        <f t="shared" si="461"/>
        <v>1900</v>
      </c>
      <c r="AC1050" s="32" t="str">
        <f t="shared" si="454"/>
        <v>1-1900</v>
      </c>
      <c r="AD1050" s="50">
        <f>IFERROR(VLOOKUP(AC1050,IPC!$E$2:$F$1745,2,0),IPC!$H$1)</f>
        <v>138.32155800000001</v>
      </c>
    </row>
    <row r="1051" spans="10:30" x14ac:dyDescent="0.25">
      <c r="J1051" s="44" t="str">
        <f t="shared" si="467"/>
        <v/>
      </c>
      <c r="K1051" s="33" t="str">
        <f t="shared" ca="1" si="452"/>
        <v/>
      </c>
      <c r="L1051" s="108">
        <f t="shared" ca="1" si="451"/>
        <v>0</v>
      </c>
      <c r="M1051" s="44" t="str">
        <f t="shared" si="468"/>
        <v/>
      </c>
      <c r="N1051" s="45" t="str">
        <f t="shared" ca="1" si="453"/>
        <v/>
      </c>
      <c r="O1051" s="108">
        <f t="shared" si="466"/>
        <v>0</v>
      </c>
      <c r="P1051" s="21" t="e">
        <f t="shared" si="455"/>
        <v>#N/A</v>
      </c>
      <c r="Q1051" s="21" t="e">
        <f t="shared" si="456"/>
        <v>#N/A</v>
      </c>
      <c r="R1051" s="21" t="e">
        <f t="shared" si="457"/>
        <v>#N/A</v>
      </c>
      <c r="S1051" s="21" t="e">
        <f t="shared" si="458"/>
        <v>#N/A</v>
      </c>
      <c r="T1051" s="29" t="e">
        <f t="shared" si="450"/>
        <v>#N/A</v>
      </c>
      <c r="U1051" s="34">
        <f t="shared" si="459"/>
        <v>0</v>
      </c>
      <c r="V1051" s="16">
        <f t="shared" ca="1" si="462"/>
        <v>44139</v>
      </c>
      <c r="W1051" s="56">
        <f t="shared" ca="1" si="463"/>
        <v>10</v>
      </c>
      <c r="X1051" s="56">
        <f t="shared" ca="1" si="464"/>
        <v>2020</v>
      </c>
      <c r="Y1051" s="55" t="str">
        <f t="shared" ca="1" si="465"/>
        <v>10-2020</v>
      </c>
      <c r="Z1051" s="51">
        <f ca="1">IFERROR(VLOOKUP(Y1051,IPC!$E$2:$F$1745,2,0),IPC!$H$1)</f>
        <v>138.32155800000001</v>
      </c>
      <c r="AA1051" s="48">
        <f t="shared" si="460"/>
        <v>1</v>
      </c>
      <c r="AB1051" s="48">
        <f t="shared" si="461"/>
        <v>1900</v>
      </c>
      <c r="AC1051" s="32" t="str">
        <f t="shared" si="454"/>
        <v>1-1900</v>
      </c>
      <c r="AD1051" s="50">
        <f>IFERROR(VLOOKUP(AC1051,IPC!$E$2:$F$1745,2,0),IPC!$H$1)</f>
        <v>138.32155800000001</v>
      </c>
    </row>
    <row r="1052" spans="10:30" x14ac:dyDescent="0.25">
      <c r="J1052" s="44" t="str">
        <f t="shared" si="467"/>
        <v/>
      </c>
      <c r="K1052" s="33" t="str">
        <f t="shared" ca="1" si="452"/>
        <v/>
      </c>
      <c r="L1052" s="108">
        <f t="shared" ca="1" si="451"/>
        <v>0</v>
      </c>
      <c r="M1052" s="44" t="str">
        <f t="shared" si="468"/>
        <v/>
      </c>
      <c r="N1052" s="45" t="str">
        <f t="shared" ca="1" si="453"/>
        <v/>
      </c>
      <c r="O1052" s="108">
        <f t="shared" si="466"/>
        <v>0</v>
      </c>
      <c r="P1052" s="21" t="e">
        <f t="shared" si="455"/>
        <v>#N/A</v>
      </c>
      <c r="Q1052" s="21" t="e">
        <f t="shared" si="456"/>
        <v>#N/A</v>
      </c>
      <c r="R1052" s="21" t="e">
        <f t="shared" si="457"/>
        <v>#N/A</v>
      </c>
      <c r="S1052" s="21" t="e">
        <f t="shared" si="458"/>
        <v>#N/A</v>
      </c>
      <c r="T1052" s="29" t="e">
        <f t="shared" si="450"/>
        <v>#N/A</v>
      </c>
      <c r="U1052" s="34">
        <f t="shared" si="459"/>
        <v>0</v>
      </c>
      <c r="V1052" s="16">
        <f t="shared" ca="1" si="462"/>
        <v>44139</v>
      </c>
      <c r="W1052" s="56">
        <f t="shared" ca="1" si="463"/>
        <v>10</v>
      </c>
      <c r="X1052" s="56">
        <f t="shared" ca="1" si="464"/>
        <v>2020</v>
      </c>
      <c r="Y1052" s="55" t="str">
        <f t="shared" ca="1" si="465"/>
        <v>10-2020</v>
      </c>
      <c r="Z1052" s="51">
        <f ca="1">IFERROR(VLOOKUP(Y1052,IPC!$E$2:$F$1745,2,0),IPC!$H$1)</f>
        <v>138.32155800000001</v>
      </c>
      <c r="AA1052" s="48">
        <f t="shared" si="460"/>
        <v>1</v>
      </c>
      <c r="AB1052" s="48">
        <f t="shared" si="461"/>
        <v>1900</v>
      </c>
      <c r="AC1052" s="32" t="str">
        <f t="shared" si="454"/>
        <v>1-1900</v>
      </c>
      <c r="AD1052" s="50">
        <f>IFERROR(VLOOKUP(AC1052,IPC!$E$2:$F$1745,2,0),IPC!$H$1)</f>
        <v>138.32155800000001</v>
      </c>
    </row>
    <row r="1053" spans="10:30" x14ac:dyDescent="0.25">
      <c r="J1053" s="44" t="str">
        <f t="shared" si="467"/>
        <v/>
      </c>
      <c r="K1053" s="33" t="str">
        <f t="shared" ca="1" si="452"/>
        <v/>
      </c>
      <c r="L1053" s="108">
        <f t="shared" ca="1" si="451"/>
        <v>0</v>
      </c>
      <c r="M1053" s="44" t="str">
        <f t="shared" si="468"/>
        <v/>
      </c>
      <c r="N1053" s="45" t="str">
        <f t="shared" ca="1" si="453"/>
        <v/>
      </c>
      <c r="O1053" s="108">
        <f t="shared" si="466"/>
        <v>0</v>
      </c>
      <c r="P1053" s="21" t="e">
        <f t="shared" si="455"/>
        <v>#N/A</v>
      </c>
      <c r="Q1053" s="21" t="e">
        <f t="shared" si="456"/>
        <v>#N/A</v>
      </c>
      <c r="R1053" s="21" t="e">
        <f t="shared" si="457"/>
        <v>#N/A</v>
      </c>
      <c r="S1053" s="21" t="e">
        <f t="shared" si="458"/>
        <v>#N/A</v>
      </c>
      <c r="T1053" s="29" t="e">
        <f t="shared" si="450"/>
        <v>#N/A</v>
      </c>
      <c r="U1053" s="34">
        <f t="shared" si="459"/>
        <v>0</v>
      </c>
      <c r="V1053" s="16">
        <f t="shared" ca="1" si="462"/>
        <v>44139</v>
      </c>
      <c r="W1053" s="56">
        <f t="shared" ca="1" si="463"/>
        <v>10</v>
      </c>
      <c r="X1053" s="56">
        <f t="shared" ca="1" si="464"/>
        <v>2020</v>
      </c>
      <c r="Y1053" s="55" t="str">
        <f t="shared" ca="1" si="465"/>
        <v>10-2020</v>
      </c>
      <c r="Z1053" s="51">
        <f ca="1">IFERROR(VLOOKUP(Y1053,IPC!$E$2:$F$1745,2,0),IPC!$H$1)</f>
        <v>138.32155800000001</v>
      </c>
      <c r="AA1053" s="48">
        <f t="shared" si="460"/>
        <v>1</v>
      </c>
      <c r="AB1053" s="48">
        <f t="shared" si="461"/>
        <v>1900</v>
      </c>
      <c r="AC1053" s="32" t="str">
        <f t="shared" si="454"/>
        <v>1-1900</v>
      </c>
      <c r="AD1053" s="50">
        <f>IFERROR(VLOOKUP(AC1053,IPC!$E$2:$F$1745,2,0),IPC!$H$1)</f>
        <v>138.32155800000001</v>
      </c>
    </row>
    <row r="1054" spans="10:30" x14ac:dyDescent="0.25">
      <c r="J1054" s="44" t="str">
        <f t="shared" si="467"/>
        <v/>
      </c>
      <c r="K1054" s="33" t="str">
        <f t="shared" ca="1" si="452"/>
        <v/>
      </c>
      <c r="L1054" s="108">
        <f t="shared" ca="1" si="451"/>
        <v>0</v>
      </c>
      <c r="M1054" s="44" t="str">
        <f t="shared" si="468"/>
        <v/>
      </c>
      <c r="N1054" s="45" t="str">
        <f t="shared" ca="1" si="453"/>
        <v/>
      </c>
      <c r="O1054" s="108">
        <f t="shared" si="466"/>
        <v>0</v>
      </c>
      <c r="P1054" s="21" t="e">
        <f t="shared" si="455"/>
        <v>#N/A</v>
      </c>
      <c r="Q1054" s="21" t="e">
        <f t="shared" si="456"/>
        <v>#N/A</v>
      </c>
      <c r="R1054" s="21" t="e">
        <f t="shared" si="457"/>
        <v>#N/A</v>
      </c>
      <c r="S1054" s="21" t="e">
        <f t="shared" si="458"/>
        <v>#N/A</v>
      </c>
      <c r="T1054" s="29" t="e">
        <f t="shared" si="450"/>
        <v>#N/A</v>
      </c>
      <c r="U1054" s="34">
        <f t="shared" si="459"/>
        <v>0</v>
      </c>
      <c r="V1054" s="16">
        <f t="shared" ca="1" si="462"/>
        <v>44139</v>
      </c>
      <c r="W1054" s="56">
        <f t="shared" ca="1" si="463"/>
        <v>10</v>
      </c>
      <c r="X1054" s="56">
        <f t="shared" ca="1" si="464"/>
        <v>2020</v>
      </c>
      <c r="Y1054" s="55" t="str">
        <f t="shared" ca="1" si="465"/>
        <v>10-2020</v>
      </c>
      <c r="Z1054" s="51">
        <f ca="1">IFERROR(VLOOKUP(Y1054,IPC!$E$2:$F$1745,2,0),IPC!$H$1)</f>
        <v>138.32155800000001</v>
      </c>
      <c r="AA1054" s="48">
        <f t="shared" si="460"/>
        <v>1</v>
      </c>
      <c r="AB1054" s="48">
        <f t="shared" si="461"/>
        <v>1900</v>
      </c>
      <c r="AC1054" s="32" t="str">
        <f t="shared" si="454"/>
        <v>1-1900</v>
      </c>
      <c r="AD1054" s="50">
        <f>IFERROR(VLOOKUP(AC1054,IPC!$E$2:$F$1745,2,0),IPC!$H$1)</f>
        <v>138.32155800000001</v>
      </c>
    </row>
    <row r="1055" spans="10:30" x14ac:dyDescent="0.25">
      <c r="J1055" s="44" t="str">
        <f t="shared" si="467"/>
        <v/>
      </c>
      <c r="K1055" s="33" t="str">
        <f t="shared" ca="1" si="452"/>
        <v/>
      </c>
      <c r="L1055" s="108">
        <f t="shared" ca="1" si="451"/>
        <v>0</v>
      </c>
      <c r="M1055" s="44" t="str">
        <f t="shared" si="468"/>
        <v/>
      </c>
      <c r="N1055" s="45" t="str">
        <f t="shared" ca="1" si="453"/>
        <v/>
      </c>
      <c r="O1055" s="108">
        <f t="shared" si="466"/>
        <v>0</v>
      </c>
      <c r="P1055" s="21" t="e">
        <f t="shared" si="455"/>
        <v>#N/A</v>
      </c>
      <c r="Q1055" s="21" t="e">
        <f t="shared" si="456"/>
        <v>#N/A</v>
      </c>
      <c r="R1055" s="21" t="e">
        <f t="shared" si="457"/>
        <v>#N/A</v>
      </c>
      <c r="S1055" s="21" t="e">
        <f t="shared" si="458"/>
        <v>#N/A</v>
      </c>
      <c r="T1055" s="29" t="e">
        <f t="shared" si="450"/>
        <v>#N/A</v>
      </c>
      <c r="U1055" s="34">
        <f t="shared" si="459"/>
        <v>0</v>
      </c>
      <c r="V1055" s="16">
        <f t="shared" ca="1" si="462"/>
        <v>44139</v>
      </c>
      <c r="W1055" s="56">
        <f t="shared" ca="1" si="463"/>
        <v>10</v>
      </c>
      <c r="X1055" s="56">
        <f t="shared" ca="1" si="464"/>
        <v>2020</v>
      </c>
      <c r="Y1055" s="55" t="str">
        <f t="shared" ca="1" si="465"/>
        <v>10-2020</v>
      </c>
      <c r="Z1055" s="51">
        <f ca="1">IFERROR(VLOOKUP(Y1055,IPC!$E$2:$F$1745,2,0),IPC!$H$1)</f>
        <v>138.32155800000001</v>
      </c>
      <c r="AA1055" s="48">
        <f t="shared" si="460"/>
        <v>1</v>
      </c>
      <c r="AB1055" s="48">
        <f t="shared" si="461"/>
        <v>1900</v>
      </c>
      <c r="AC1055" s="32" t="str">
        <f t="shared" si="454"/>
        <v>1-1900</v>
      </c>
      <c r="AD1055" s="50">
        <f>IFERROR(VLOOKUP(AC1055,IPC!$E$2:$F$1745,2,0),IPC!$H$1)</f>
        <v>138.32155800000001</v>
      </c>
    </row>
    <row r="1056" spans="10:30" x14ac:dyDescent="0.25">
      <c r="J1056" s="44" t="str">
        <f t="shared" si="467"/>
        <v/>
      </c>
      <c r="K1056" s="33" t="str">
        <f t="shared" ca="1" si="452"/>
        <v/>
      </c>
      <c r="L1056" s="108">
        <f t="shared" ca="1" si="451"/>
        <v>0</v>
      </c>
      <c r="M1056" s="44" t="str">
        <f t="shared" si="468"/>
        <v/>
      </c>
      <c r="N1056" s="45" t="str">
        <f t="shared" ca="1" si="453"/>
        <v/>
      </c>
      <c r="O1056" s="108">
        <f t="shared" si="466"/>
        <v>0</v>
      </c>
      <c r="P1056" s="21" t="e">
        <f t="shared" si="455"/>
        <v>#N/A</v>
      </c>
      <c r="Q1056" s="21" t="e">
        <f t="shared" si="456"/>
        <v>#N/A</v>
      </c>
      <c r="R1056" s="21" t="e">
        <f t="shared" si="457"/>
        <v>#N/A</v>
      </c>
      <c r="S1056" s="21" t="e">
        <f t="shared" si="458"/>
        <v>#N/A</v>
      </c>
      <c r="T1056" s="29" t="e">
        <f t="shared" ref="T1056:T1119" si="469">+SUMPRODUCT(P1056:S1056,$P$7:$S$7)/100</f>
        <v>#N/A</v>
      </c>
      <c r="U1056" s="34">
        <f t="shared" si="459"/>
        <v>0</v>
      </c>
      <c r="V1056" s="16">
        <f t="shared" ca="1" si="462"/>
        <v>44139</v>
      </c>
      <c r="W1056" s="56">
        <f t="shared" ca="1" si="463"/>
        <v>10</v>
      </c>
      <c r="X1056" s="56">
        <f t="shared" ca="1" si="464"/>
        <v>2020</v>
      </c>
      <c r="Y1056" s="55" t="str">
        <f t="shared" ca="1" si="465"/>
        <v>10-2020</v>
      </c>
      <c r="Z1056" s="51">
        <f ca="1">IFERROR(VLOOKUP(Y1056,IPC!$E$2:$F$1745,2,0),IPC!$H$1)</f>
        <v>138.32155800000001</v>
      </c>
      <c r="AA1056" s="48">
        <f t="shared" si="460"/>
        <v>1</v>
      </c>
      <c r="AB1056" s="48">
        <f t="shared" si="461"/>
        <v>1900</v>
      </c>
      <c r="AC1056" s="32" t="str">
        <f t="shared" si="454"/>
        <v>1-1900</v>
      </c>
      <c r="AD1056" s="50">
        <f>IFERROR(VLOOKUP(AC1056,IPC!$E$2:$F$1745,2,0),IPC!$H$1)</f>
        <v>138.32155800000001</v>
      </c>
    </row>
    <row r="1057" spans="10:30" x14ac:dyDescent="0.25">
      <c r="J1057" s="44" t="str">
        <f t="shared" si="467"/>
        <v/>
      </c>
      <c r="K1057" s="33" t="str">
        <f t="shared" ca="1" si="452"/>
        <v/>
      </c>
      <c r="L1057" s="108">
        <f t="shared" ca="1" si="451"/>
        <v>0</v>
      </c>
      <c r="M1057" s="44" t="str">
        <f t="shared" si="468"/>
        <v/>
      </c>
      <c r="N1057" s="45" t="str">
        <f t="shared" ca="1" si="453"/>
        <v/>
      </c>
      <c r="O1057" s="108">
        <f t="shared" si="466"/>
        <v>0</v>
      </c>
      <c r="P1057" s="21" t="e">
        <f t="shared" si="455"/>
        <v>#N/A</v>
      </c>
      <c r="Q1057" s="21" t="e">
        <f t="shared" si="456"/>
        <v>#N/A</v>
      </c>
      <c r="R1057" s="21" t="e">
        <f t="shared" si="457"/>
        <v>#N/A</v>
      </c>
      <c r="S1057" s="21" t="e">
        <f t="shared" si="458"/>
        <v>#N/A</v>
      </c>
      <c r="T1057" s="29" t="e">
        <f t="shared" si="469"/>
        <v>#N/A</v>
      </c>
      <c r="U1057" s="34">
        <f t="shared" si="459"/>
        <v>0</v>
      </c>
      <c r="V1057" s="16">
        <f t="shared" ca="1" si="462"/>
        <v>44139</v>
      </c>
      <c r="W1057" s="56">
        <f t="shared" ca="1" si="463"/>
        <v>10</v>
      </c>
      <c r="X1057" s="56">
        <f t="shared" ca="1" si="464"/>
        <v>2020</v>
      </c>
      <c r="Y1057" s="55" t="str">
        <f t="shared" ca="1" si="465"/>
        <v>10-2020</v>
      </c>
      <c r="Z1057" s="51">
        <f ca="1">IFERROR(VLOOKUP(Y1057,IPC!$E$2:$F$1745,2,0),IPC!$H$1)</f>
        <v>138.32155800000001</v>
      </c>
      <c r="AA1057" s="48">
        <f t="shared" si="460"/>
        <v>1</v>
      </c>
      <c r="AB1057" s="48">
        <f t="shared" si="461"/>
        <v>1900</v>
      </c>
      <c r="AC1057" s="32" t="str">
        <f t="shared" si="454"/>
        <v>1-1900</v>
      </c>
      <c r="AD1057" s="50">
        <f>IFERROR(VLOOKUP(AC1057,IPC!$E$2:$F$1745,2,0),IPC!$H$1)</f>
        <v>138.32155800000001</v>
      </c>
    </row>
    <row r="1058" spans="10:30" x14ac:dyDescent="0.25">
      <c r="J1058" s="44" t="str">
        <f t="shared" si="467"/>
        <v/>
      </c>
      <c r="K1058" s="33" t="str">
        <f t="shared" ca="1" si="452"/>
        <v/>
      </c>
      <c r="L1058" s="108">
        <f t="shared" ca="1" si="451"/>
        <v>0</v>
      </c>
      <c r="M1058" s="44" t="str">
        <f t="shared" si="468"/>
        <v/>
      </c>
      <c r="N1058" s="45" t="str">
        <f t="shared" ca="1" si="453"/>
        <v/>
      </c>
      <c r="O1058" s="108">
        <f t="shared" si="466"/>
        <v>0</v>
      </c>
      <c r="P1058" s="21" t="e">
        <f t="shared" si="455"/>
        <v>#N/A</v>
      </c>
      <c r="Q1058" s="21" t="e">
        <f t="shared" si="456"/>
        <v>#N/A</v>
      </c>
      <c r="R1058" s="21" t="e">
        <f t="shared" si="457"/>
        <v>#N/A</v>
      </c>
      <c r="S1058" s="21" t="e">
        <f t="shared" si="458"/>
        <v>#N/A</v>
      </c>
      <c r="T1058" s="29" t="e">
        <f t="shared" si="469"/>
        <v>#N/A</v>
      </c>
      <c r="U1058" s="34">
        <f t="shared" si="459"/>
        <v>0</v>
      </c>
      <c r="V1058" s="16">
        <f t="shared" ca="1" si="462"/>
        <v>44139</v>
      </c>
      <c r="W1058" s="56">
        <f t="shared" ca="1" si="463"/>
        <v>10</v>
      </c>
      <c r="X1058" s="56">
        <f t="shared" ca="1" si="464"/>
        <v>2020</v>
      </c>
      <c r="Y1058" s="55" t="str">
        <f t="shared" ca="1" si="465"/>
        <v>10-2020</v>
      </c>
      <c r="Z1058" s="51">
        <f ca="1">IFERROR(VLOOKUP(Y1058,IPC!$E$2:$F$1745,2,0),IPC!$H$1)</f>
        <v>138.32155800000001</v>
      </c>
      <c r="AA1058" s="48">
        <f t="shared" si="460"/>
        <v>1</v>
      </c>
      <c r="AB1058" s="48">
        <f t="shared" si="461"/>
        <v>1900</v>
      </c>
      <c r="AC1058" s="32" t="str">
        <f t="shared" si="454"/>
        <v>1-1900</v>
      </c>
      <c r="AD1058" s="50">
        <f>IFERROR(VLOOKUP(AC1058,IPC!$E$2:$F$1745,2,0),IPC!$H$1)</f>
        <v>138.32155800000001</v>
      </c>
    </row>
    <row r="1059" spans="10:30" x14ac:dyDescent="0.25">
      <c r="J1059" s="44" t="str">
        <f t="shared" si="467"/>
        <v/>
      </c>
      <c r="K1059" s="33" t="str">
        <f t="shared" ca="1" si="452"/>
        <v/>
      </c>
      <c r="L1059" s="108">
        <f t="shared" ca="1" si="451"/>
        <v>0</v>
      </c>
      <c r="M1059" s="44" t="str">
        <f t="shared" si="468"/>
        <v/>
      </c>
      <c r="N1059" s="45" t="str">
        <f t="shared" ca="1" si="453"/>
        <v/>
      </c>
      <c r="O1059" s="108">
        <f t="shared" si="466"/>
        <v>0</v>
      </c>
      <c r="P1059" s="21" t="e">
        <f t="shared" si="455"/>
        <v>#N/A</v>
      </c>
      <c r="Q1059" s="21" t="e">
        <f t="shared" si="456"/>
        <v>#N/A</v>
      </c>
      <c r="R1059" s="21" t="e">
        <f t="shared" si="457"/>
        <v>#N/A</v>
      </c>
      <c r="S1059" s="21" t="e">
        <f t="shared" si="458"/>
        <v>#N/A</v>
      </c>
      <c r="T1059" s="29" t="e">
        <f t="shared" si="469"/>
        <v>#N/A</v>
      </c>
      <c r="U1059" s="34">
        <f t="shared" si="459"/>
        <v>0</v>
      </c>
      <c r="V1059" s="16">
        <f t="shared" ca="1" si="462"/>
        <v>44139</v>
      </c>
      <c r="W1059" s="56">
        <f t="shared" ca="1" si="463"/>
        <v>10</v>
      </c>
      <c r="X1059" s="56">
        <f t="shared" ca="1" si="464"/>
        <v>2020</v>
      </c>
      <c r="Y1059" s="55" t="str">
        <f t="shared" ca="1" si="465"/>
        <v>10-2020</v>
      </c>
      <c r="Z1059" s="51">
        <f ca="1">IFERROR(VLOOKUP(Y1059,IPC!$E$2:$F$1745,2,0),IPC!$H$1)</f>
        <v>138.32155800000001</v>
      </c>
      <c r="AA1059" s="48">
        <f t="shared" si="460"/>
        <v>1</v>
      </c>
      <c r="AB1059" s="48">
        <f t="shared" si="461"/>
        <v>1900</v>
      </c>
      <c r="AC1059" s="32" t="str">
        <f t="shared" si="454"/>
        <v>1-1900</v>
      </c>
      <c r="AD1059" s="50">
        <f>IFERROR(VLOOKUP(AC1059,IPC!$E$2:$F$1745,2,0),IPC!$H$1)</f>
        <v>138.32155800000001</v>
      </c>
    </row>
    <row r="1060" spans="10:30" x14ac:dyDescent="0.25">
      <c r="J1060" s="44" t="str">
        <f t="shared" si="467"/>
        <v/>
      </c>
      <c r="K1060" s="33" t="str">
        <f t="shared" ca="1" si="452"/>
        <v/>
      </c>
      <c r="L1060" s="108">
        <f t="shared" ca="1" si="451"/>
        <v>0</v>
      </c>
      <c r="M1060" s="44" t="str">
        <f t="shared" si="468"/>
        <v/>
      </c>
      <c r="N1060" s="45" t="str">
        <f t="shared" ca="1" si="453"/>
        <v/>
      </c>
      <c r="O1060" s="108">
        <f t="shared" si="466"/>
        <v>0</v>
      </c>
      <c r="P1060" s="21" t="e">
        <f t="shared" si="455"/>
        <v>#N/A</v>
      </c>
      <c r="Q1060" s="21" t="e">
        <f t="shared" si="456"/>
        <v>#N/A</v>
      </c>
      <c r="R1060" s="21" t="e">
        <f t="shared" si="457"/>
        <v>#N/A</v>
      </c>
      <c r="S1060" s="21" t="e">
        <f t="shared" si="458"/>
        <v>#N/A</v>
      </c>
      <c r="T1060" s="29" t="e">
        <f t="shared" si="469"/>
        <v>#N/A</v>
      </c>
      <c r="U1060" s="34">
        <f t="shared" si="459"/>
        <v>0</v>
      </c>
      <c r="V1060" s="16">
        <f t="shared" ca="1" si="462"/>
        <v>44139</v>
      </c>
      <c r="W1060" s="56">
        <f t="shared" ca="1" si="463"/>
        <v>10</v>
      </c>
      <c r="X1060" s="56">
        <f t="shared" ca="1" si="464"/>
        <v>2020</v>
      </c>
      <c r="Y1060" s="55" t="str">
        <f t="shared" ca="1" si="465"/>
        <v>10-2020</v>
      </c>
      <c r="Z1060" s="51">
        <f ca="1">IFERROR(VLOOKUP(Y1060,IPC!$E$2:$F$1745,2,0),IPC!$H$1)</f>
        <v>138.32155800000001</v>
      </c>
      <c r="AA1060" s="48">
        <f t="shared" si="460"/>
        <v>1</v>
      </c>
      <c r="AB1060" s="48">
        <f t="shared" si="461"/>
        <v>1900</v>
      </c>
      <c r="AC1060" s="32" t="str">
        <f t="shared" si="454"/>
        <v>1-1900</v>
      </c>
      <c r="AD1060" s="50">
        <f>IFERROR(VLOOKUP(AC1060,IPC!$E$2:$F$1745,2,0),IPC!$H$1)</f>
        <v>138.32155800000001</v>
      </c>
    </row>
    <row r="1061" spans="10:30" x14ac:dyDescent="0.25">
      <c r="J1061" s="44" t="str">
        <f t="shared" si="467"/>
        <v/>
      </c>
      <c r="K1061" s="33" t="str">
        <f t="shared" ca="1" si="452"/>
        <v/>
      </c>
      <c r="L1061" s="108">
        <f t="shared" ca="1" si="451"/>
        <v>0</v>
      </c>
      <c r="M1061" s="44" t="str">
        <f t="shared" si="468"/>
        <v/>
      </c>
      <c r="N1061" s="45" t="str">
        <f t="shared" ca="1" si="453"/>
        <v/>
      </c>
      <c r="O1061" s="108">
        <f t="shared" si="466"/>
        <v>0</v>
      </c>
      <c r="P1061" s="21" t="e">
        <f t="shared" si="455"/>
        <v>#N/A</v>
      </c>
      <c r="Q1061" s="21" t="e">
        <f t="shared" si="456"/>
        <v>#N/A</v>
      </c>
      <c r="R1061" s="21" t="e">
        <f t="shared" si="457"/>
        <v>#N/A</v>
      </c>
      <c r="S1061" s="21" t="e">
        <f t="shared" si="458"/>
        <v>#N/A</v>
      </c>
      <c r="T1061" s="29" t="e">
        <f t="shared" si="469"/>
        <v>#N/A</v>
      </c>
      <c r="U1061" s="34">
        <f t="shared" si="459"/>
        <v>0</v>
      </c>
      <c r="V1061" s="16">
        <f t="shared" ca="1" si="462"/>
        <v>44139</v>
      </c>
      <c r="W1061" s="56">
        <f t="shared" ca="1" si="463"/>
        <v>10</v>
      </c>
      <c r="X1061" s="56">
        <f t="shared" ca="1" si="464"/>
        <v>2020</v>
      </c>
      <c r="Y1061" s="55" t="str">
        <f t="shared" ca="1" si="465"/>
        <v>10-2020</v>
      </c>
      <c r="Z1061" s="51">
        <f ca="1">IFERROR(VLOOKUP(Y1061,IPC!$E$2:$F$1745,2,0),IPC!$H$1)</f>
        <v>138.32155800000001</v>
      </c>
      <c r="AA1061" s="48">
        <f t="shared" si="460"/>
        <v>1</v>
      </c>
      <c r="AB1061" s="48">
        <f t="shared" si="461"/>
        <v>1900</v>
      </c>
      <c r="AC1061" s="32" t="str">
        <f t="shared" si="454"/>
        <v>1-1900</v>
      </c>
      <c r="AD1061" s="50">
        <f>IFERROR(VLOOKUP(AC1061,IPC!$E$2:$F$1745,2,0),IPC!$H$1)</f>
        <v>138.32155800000001</v>
      </c>
    </row>
    <row r="1062" spans="10:30" x14ac:dyDescent="0.25">
      <c r="J1062" s="44" t="str">
        <f t="shared" si="467"/>
        <v/>
      </c>
      <c r="K1062" s="33" t="str">
        <f t="shared" ca="1" si="452"/>
        <v/>
      </c>
      <c r="L1062" s="108">
        <f t="shared" ref="L1062:L1125" ca="1" si="470">IFERROR(B1062*C1062*Z1074/AD1074,"")</f>
        <v>0</v>
      </c>
      <c r="M1062" s="44" t="str">
        <f t="shared" si="468"/>
        <v/>
      </c>
      <c r="N1062" s="45" t="str">
        <f t="shared" ca="1" si="453"/>
        <v/>
      </c>
      <c r="O1062" s="108">
        <f t="shared" si="466"/>
        <v>0</v>
      </c>
      <c r="P1062" s="21" t="e">
        <f t="shared" si="455"/>
        <v>#N/A</v>
      </c>
      <c r="Q1062" s="21" t="e">
        <f t="shared" si="456"/>
        <v>#N/A</v>
      </c>
      <c r="R1062" s="21" t="e">
        <f t="shared" si="457"/>
        <v>#N/A</v>
      </c>
      <c r="S1062" s="21" t="e">
        <f t="shared" si="458"/>
        <v>#N/A</v>
      </c>
      <c r="T1062" s="29" t="e">
        <f t="shared" si="469"/>
        <v>#N/A</v>
      </c>
      <c r="U1062" s="34">
        <f t="shared" si="459"/>
        <v>0</v>
      </c>
      <c r="V1062" s="16">
        <f t="shared" ca="1" si="462"/>
        <v>44139</v>
      </c>
      <c r="W1062" s="56">
        <f t="shared" ca="1" si="463"/>
        <v>10</v>
      </c>
      <c r="X1062" s="56">
        <f t="shared" ca="1" si="464"/>
        <v>2020</v>
      </c>
      <c r="Y1062" s="55" t="str">
        <f t="shared" ca="1" si="465"/>
        <v>10-2020</v>
      </c>
      <c r="Z1062" s="51">
        <f ca="1">IFERROR(VLOOKUP(Y1062,IPC!$E$2:$F$1745,2,0),IPC!$H$1)</f>
        <v>138.32155800000001</v>
      </c>
      <c r="AA1062" s="48">
        <f t="shared" si="460"/>
        <v>1</v>
      </c>
      <c r="AB1062" s="48">
        <f t="shared" si="461"/>
        <v>1900</v>
      </c>
      <c r="AC1062" s="32" t="str">
        <f t="shared" si="454"/>
        <v>1-1900</v>
      </c>
      <c r="AD1062" s="50">
        <f>IFERROR(VLOOKUP(AC1062,IPC!$E$2:$F$1745,2,0),IPC!$H$1)</f>
        <v>138.32155800000001</v>
      </c>
    </row>
    <row r="1063" spans="10:30" x14ac:dyDescent="0.25">
      <c r="J1063" s="44" t="str">
        <f t="shared" si="467"/>
        <v/>
      </c>
      <c r="K1063" s="33" t="str">
        <f t="shared" ca="1" si="452"/>
        <v/>
      </c>
      <c r="L1063" s="108">
        <f t="shared" ca="1" si="470"/>
        <v>0</v>
      </c>
      <c r="M1063" s="44" t="str">
        <f t="shared" si="468"/>
        <v/>
      </c>
      <c r="N1063" s="45" t="str">
        <f t="shared" ca="1" si="453"/>
        <v/>
      </c>
      <c r="O1063" s="108">
        <f t="shared" si="466"/>
        <v>0</v>
      </c>
      <c r="P1063" s="21" t="e">
        <f t="shared" si="455"/>
        <v>#N/A</v>
      </c>
      <c r="Q1063" s="21" t="e">
        <f t="shared" si="456"/>
        <v>#N/A</v>
      </c>
      <c r="R1063" s="21" t="e">
        <f t="shared" si="457"/>
        <v>#N/A</v>
      </c>
      <c r="S1063" s="21" t="e">
        <f t="shared" si="458"/>
        <v>#N/A</v>
      </c>
      <c r="T1063" s="29" t="e">
        <f t="shared" si="469"/>
        <v>#N/A</v>
      </c>
      <c r="U1063" s="34">
        <f t="shared" si="459"/>
        <v>0</v>
      </c>
      <c r="V1063" s="16">
        <f t="shared" ca="1" si="462"/>
        <v>44139</v>
      </c>
      <c r="W1063" s="56">
        <f t="shared" ca="1" si="463"/>
        <v>10</v>
      </c>
      <c r="X1063" s="56">
        <f t="shared" ca="1" si="464"/>
        <v>2020</v>
      </c>
      <c r="Y1063" s="55" t="str">
        <f t="shared" ca="1" si="465"/>
        <v>10-2020</v>
      </c>
      <c r="Z1063" s="51">
        <f ca="1">IFERROR(VLOOKUP(Y1063,IPC!$E$2:$F$1745,2,0),IPC!$H$1)</f>
        <v>138.32155800000001</v>
      </c>
      <c r="AA1063" s="48">
        <f t="shared" si="460"/>
        <v>1</v>
      </c>
      <c r="AB1063" s="48">
        <f t="shared" si="461"/>
        <v>1900</v>
      </c>
      <c r="AC1063" s="32" t="str">
        <f t="shared" si="454"/>
        <v>1-1900</v>
      </c>
      <c r="AD1063" s="50">
        <f>IFERROR(VLOOKUP(AC1063,IPC!$E$2:$F$1745,2,0),IPC!$H$1)</f>
        <v>138.32155800000001</v>
      </c>
    </row>
    <row r="1064" spans="10:30" x14ac:dyDescent="0.25">
      <c r="J1064" s="44" t="str">
        <f t="shared" si="467"/>
        <v/>
      </c>
      <c r="K1064" s="33" t="str">
        <f t="shared" ca="1" si="452"/>
        <v/>
      </c>
      <c r="L1064" s="108">
        <f t="shared" ca="1" si="470"/>
        <v>0</v>
      </c>
      <c r="M1064" s="44" t="str">
        <f t="shared" si="468"/>
        <v/>
      </c>
      <c r="N1064" s="45" t="str">
        <f t="shared" ca="1" si="453"/>
        <v/>
      </c>
      <c r="O1064" s="108">
        <f t="shared" si="466"/>
        <v>0</v>
      </c>
      <c r="P1064" s="21" t="e">
        <f t="shared" si="455"/>
        <v>#N/A</v>
      </c>
      <c r="Q1064" s="21" t="e">
        <f t="shared" si="456"/>
        <v>#N/A</v>
      </c>
      <c r="R1064" s="21" t="e">
        <f t="shared" si="457"/>
        <v>#N/A</v>
      </c>
      <c r="S1064" s="21" t="e">
        <f t="shared" si="458"/>
        <v>#N/A</v>
      </c>
      <c r="T1064" s="29" t="e">
        <f t="shared" si="469"/>
        <v>#N/A</v>
      </c>
      <c r="U1064" s="34">
        <f t="shared" si="459"/>
        <v>0</v>
      </c>
      <c r="V1064" s="16">
        <f t="shared" ca="1" si="462"/>
        <v>44139</v>
      </c>
      <c r="W1064" s="56">
        <f t="shared" ca="1" si="463"/>
        <v>10</v>
      </c>
      <c r="X1064" s="56">
        <f t="shared" ca="1" si="464"/>
        <v>2020</v>
      </c>
      <c r="Y1064" s="55" t="str">
        <f t="shared" ca="1" si="465"/>
        <v>10-2020</v>
      </c>
      <c r="Z1064" s="51">
        <f ca="1">IFERROR(VLOOKUP(Y1064,IPC!$E$2:$F$1745,2,0),IPC!$H$1)</f>
        <v>138.32155800000001</v>
      </c>
      <c r="AA1064" s="48">
        <f t="shared" si="460"/>
        <v>1</v>
      </c>
      <c r="AB1064" s="48">
        <f t="shared" si="461"/>
        <v>1900</v>
      </c>
      <c r="AC1064" s="32" t="str">
        <f t="shared" si="454"/>
        <v>1-1900</v>
      </c>
      <c r="AD1064" s="50">
        <f>IFERROR(VLOOKUP(AC1064,IPC!$E$2:$F$1745,2,0),IPC!$H$1)</f>
        <v>138.32155800000001</v>
      </c>
    </row>
    <row r="1065" spans="10:30" x14ac:dyDescent="0.25">
      <c r="J1065" s="44" t="str">
        <f t="shared" si="467"/>
        <v/>
      </c>
      <c r="K1065" s="33" t="str">
        <f t="shared" ca="1" si="452"/>
        <v/>
      </c>
      <c r="L1065" s="108">
        <f t="shared" ca="1" si="470"/>
        <v>0</v>
      </c>
      <c r="M1065" s="44" t="str">
        <f t="shared" si="468"/>
        <v/>
      </c>
      <c r="N1065" s="45" t="str">
        <f t="shared" ca="1" si="453"/>
        <v/>
      </c>
      <c r="O1065" s="108">
        <f t="shared" si="466"/>
        <v>0</v>
      </c>
      <c r="P1065" s="21" t="e">
        <f t="shared" si="455"/>
        <v>#N/A</v>
      </c>
      <c r="Q1065" s="21" t="e">
        <f t="shared" si="456"/>
        <v>#N/A</v>
      </c>
      <c r="R1065" s="21" t="e">
        <f t="shared" si="457"/>
        <v>#N/A</v>
      </c>
      <c r="S1065" s="21" t="e">
        <f t="shared" si="458"/>
        <v>#N/A</v>
      </c>
      <c r="T1065" s="29" t="e">
        <f t="shared" si="469"/>
        <v>#N/A</v>
      </c>
      <c r="U1065" s="34">
        <f t="shared" si="459"/>
        <v>0</v>
      </c>
      <c r="V1065" s="16">
        <f t="shared" ca="1" si="462"/>
        <v>44139</v>
      </c>
      <c r="W1065" s="56">
        <f t="shared" ca="1" si="463"/>
        <v>10</v>
      </c>
      <c r="X1065" s="56">
        <f t="shared" ca="1" si="464"/>
        <v>2020</v>
      </c>
      <c r="Y1065" s="55" t="str">
        <f t="shared" ca="1" si="465"/>
        <v>10-2020</v>
      </c>
      <c r="Z1065" s="51">
        <f ca="1">IFERROR(VLOOKUP(Y1065,IPC!$E$2:$F$1745,2,0),IPC!$H$1)</f>
        <v>138.32155800000001</v>
      </c>
      <c r="AA1065" s="48">
        <f t="shared" si="460"/>
        <v>1</v>
      </c>
      <c r="AB1065" s="48">
        <f t="shared" si="461"/>
        <v>1900</v>
      </c>
      <c r="AC1065" s="32" t="str">
        <f t="shared" si="454"/>
        <v>1-1900</v>
      </c>
      <c r="AD1065" s="50">
        <f>IFERROR(VLOOKUP(AC1065,IPC!$E$2:$F$1745,2,0),IPC!$H$1)</f>
        <v>138.32155800000001</v>
      </c>
    </row>
    <row r="1066" spans="10:30" x14ac:dyDescent="0.25">
      <c r="J1066" s="44" t="str">
        <f t="shared" si="467"/>
        <v/>
      </c>
      <c r="K1066" s="33" t="str">
        <f t="shared" ca="1" si="452"/>
        <v/>
      </c>
      <c r="L1066" s="108">
        <f t="shared" ca="1" si="470"/>
        <v>0</v>
      </c>
      <c r="M1066" s="44" t="str">
        <f t="shared" si="468"/>
        <v/>
      </c>
      <c r="N1066" s="45" t="str">
        <f t="shared" ca="1" si="453"/>
        <v/>
      </c>
      <c r="O1066" s="108">
        <f t="shared" si="466"/>
        <v>0</v>
      </c>
      <c r="P1066" s="21" t="e">
        <f t="shared" si="455"/>
        <v>#N/A</v>
      </c>
      <c r="Q1066" s="21" t="e">
        <f t="shared" si="456"/>
        <v>#N/A</v>
      </c>
      <c r="R1066" s="21" t="e">
        <f t="shared" si="457"/>
        <v>#N/A</v>
      </c>
      <c r="S1066" s="21" t="e">
        <f t="shared" si="458"/>
        <v>#N/A</v>
      </c>
      <c r="T1066" s="29" t="e">
        <f t="shared" si="469"/>
        <v>#N/A</v>
      </c>
      <c r="U1066" s="34">
        <f t="shared" si="459"/>
        <v>0</v>
      </c>
      <c r="V1066" s="16">
        <f t="shared" ca="1" si="462"/>
        <v>44139</v>
      </c>
      <c r="W1066" s="56">
        <f t="shared" ca="1" si="463"/>
        <v>10</v>
      </c>
      <c r="X1066" s="56">
        <f t="shared" ca="1" si="464"/>
        <v>2020</v>
      </c>
      <c r="Y1066" s="55" t="str">
        <f t="shared" ca="1" si="465"/>
        <v>10-2020</v>
      </c>
      <c r="Z1066" s="51">
        <f ca="1">IFERROR(VLOOKUP(Y1066,IPC!$E$2:$F$1745,2,0),IPC!$H$1)</f>
        <v>138.32155800000001</v>
      </c>
      <c r="AA1066" s="48">
        <f t="shared" si="460"/>
        <v>1</v>
      </c>
      <c r="AB1066" s="48">
        <f t="shared" si="461"/>
        <v>1900</v>
      </c>
      <c r="AC1066" s="32" t="str">
        <f t="shared" si="454"/>
        <v>1-1900</v>
      </c>
      <c r="AD1066" s="50">
        <f>IFERROR(VLOOKUP(AC1066,IPC!$E$2:$F$1745,2,0),IPC!$H$1)</f>
        <v>138.32155800000001</v>
      </c>
    </row>
    <row r="1067" spans="10:30" x14ac:dyDescent="0.25">
      <c r="J1067" s="44" t="str">
        <f t="shared" si="467"/>
        <v/>
      </c>
      <c r="K1067" s="33" t="str">
        <f t="shared" ca="1" si="452"/>
        <v/>
      </c>
      <c r="L1067" s="108">
        <f t="shared" ca="1" si="470"/>
        <v>0</v>
      </c>
      <c r="M1067" s="44" t="str">
        <f t="shared" si="468"/>
        <v/>
      </c>
      <c r="N1067" s="45" t="str">
        <f t="shared" ca="1" si="453"/>
        <v/>
      </c>
      <c r="O1067" s="108">
        <f t="shared" si="466"/>
        <v>0</v>
      </c>
      <c r="P1067" s="21" t="e">
        <f t="shared" si="455"/>
        <v>#N/A</v>
      </c>
      <c r="Q1067" s="21" t="e">
        <f t="shared" si="456"/>
        <v>#N/A</v>
      </c>
      <c r="R1067" s="21" t="e">
        <f t="shared" si="457"/>
        <v>#N/A</v>
      </c>
      <c r="S1067" s="21" t="e">
        <f t="shared" si="458"/>
        <v>#N/A</v>
      </c>
      <c r="T1067" s="29" t="e">
        <f t="shared" si="469"/>
        <v>#N/A</v>
      </c>
      <c r="U1067" s="34">
        <f t="shared" si="459"/>
        <v>0</v>
      </c>
      <c r="V1067" s="16">
        <f t="shared" ca="1" si="462"/>
        <v>44139</v>
      </c>
      <c r="W1067" s="56">
        <f t="shared" ca="1" si="463"/>
        <v>10</v>
      </c>
      <c r="X1067" s="56">
        <f t="shared" ca="1" si="464"/>
        <v>2020</v>
      </c>
      <c r="Y1067" s="55" t="str">
        <f t="shared" ca="1" si="465"/>
        <v>10-2020</v>
      </c>
      <c r="Z1067" s="51">
        <f ca="1">IFERROR(VLOOKUP(Y1067,IPC!$E$2:$F$1745,2,0),IPC!$H$1)</f>
        <v>138.32155800000001</v>
      </c>
      <c r="AA1067" s="48">
        <f t="shared" si="460"/>
        <v>1</v>
      </c>
      <c r="AB1067" s="48">
        <f t="shared" si="461"/>
        <v>1900</v>
      </c>
      <c r="AC1067" s="32" t="str">
        <f t="shared" si="454"/>
        <v>1-1900</v>
      </c>
      <c r="AD1067" s="50">
        <f>IFERROR(VLOOKUP(AC1067,IPC!$E$2:$F$1745,2,0),IPC!$H$1)</f>
        <v>138.32155800000001</v>
      </c>
    </row>
    <row r="1068" spans="10:30" x14ac:dyDescent="0.25">
      <c r="J1068" s="44" t="str">
        <f t="shared" si="467"/>
        <v/>
      </c>
      <c r="K1068" s="33" t="str">
        <f t="shared" ca="1" si="452"/>
        <v/>
      </c>
      <c r="L1068" s="108">
        <f t="shared" ca="1" si="470"/>
        <v>0</v>
      </c>
      <c r="M1068" s="44" t="str">
        <f t="shared" si="468"/>
        <v/>
      </c>
      <c r="N1068" s="45" t="str">
        <f t="shared" ca="1" si="453"/>
        <v/>
      </c>
      <c r="O1068" s="108">
        <f t="shared" si="466"/>
        <v>0</v>
      </c>
      <c r="P1068" s="21" t="e">
        <f t="shared" si="455"/>
        <v>#N/A</v>
      </c>
      <c r="Q1068" s="21" t="e">
        <f t="shared" si="456"/>
        <v>#N/A</v>
      </c>
      <c r="R1068" s="21" t="e">
        <f t="shared" si="457"/>
        <v>#N/A</v>
      </c>
      <c r="S1068" s="21" t="e">
        <f t="shared" si="458"/>
        <v>#N/A</v>
      </c>
      <c r="T1068" s="29" t="e">
        <f t="shared" si="469"/>
        <v>#N/A</v>
      </c>
      <c r="U1068" s="34">
        <f t="shared" si="459"/>
        <v>0</v>
      </c>
      <c r="V1068" s="16">
        <f t="shared" ca="1" si="462"/>
        <v>44139</v>
      </c>
      <c r="W1068" s="56">
        <f t="shared" ca="1" si="463"/>
        <v>10</v>
      </c>
      <c r="X1068" s="56">
        <f t="shared" ca="1" si="464"/>
        <v>2020</v>
      </c>
      <c r="Y1068" s="55" t="str">
        <f t="shared" ca="1" si="465"/>
        <v>10-2020</v>
      </c>
      <c r="Z1068" s="51">
        <f ca="1">IFERROR(VLOOKUP(Y1068,IPC!$E$2:$F$1745,2,0),IPC!$H$1)</f>
        <v>138.32155800000001</v>
      </c>
      <c r="AA1068" s="48">
        <f t="shared" si="460"/>
        <v>1</v>
      </c>
      <c r="AB1068" s="48">
        <f t="shared" si="461"/>
        <v>1900</v>
      </c>
      <c r="AC1068" s="32" t="str">
        <f t="shared" si="454"/>
        <v>1-1900</v>
      </c>
      <c r="AD1068" s="50">
        <f>IFERROR(VLOOKUP(AC1068,IPC!$E$2:$F$1745,2,0),IPC!$H$1)</f>
        <v>138.32155800000001</v>
      </c>
    </row>
    <row r="1069" spans="10:30" x14ac:dyDescent="0.25">
      <c r="J1069" s="44" t="str">
        <f t="shared" si="467"/>
        <v/>
      </c>
      <c r="K1069" s="33" t="str">
        <f t="shared" ca="1" si="452"/>
        <v/>
      </c>
      <c r="L1069" s="108">
        <f t="shared" ca="1" si="470"/>
        <v>0</v>
      </c>
      <c r="M1069" s="44" t="str">
        <f t="shared" si="468"/>
        <v/>
      </c>
      <c r="N1069" s="45" t="str">
        <f t="shared" ca="1" si="453"/>
        <v/>
      </c>
      <c r="O1069" s="108">
        <f t="shared" si="466"/>
        <v>0</v>
      </c>
      <c r="P1069" s="21" t="e">
        <f t="shared" si="455"/>
        <v>#N/A</v>
      </c>
      <c r="Q1069" s="21" t="e">
        <f t="shared" si="456"/>
        <v>#N/A</v>
      </c>
      <c r="R1069" s="21" t="e">
        <f t="shared" si="457"/>
        <v>#N/A</v>
      </c>
      <c r="S1069" s="21" t="e">
        <f t="shared" si="458"/>
        <v>#N/A</v>
      </c>
      <c r="T1069" s="29" t="e">
        <f t="shared" si="469"/>
        <v>#N/A</v>
      </c>
      <c r="U1069" s="34">
        <f t="shared" si="459"/>
        <v>0</v>
      </c>
      <c r="V1069" s="16">
        <f t="shared" ca="1" si="462"/>
        <v>44139</v>
      </c>
      <c r="W1069" s="56">
        <f t="shared" ca="1" si="463"/>
        <v>10</v>
      </c>
      <c r="X1069" s="56">
        <f t="shared" ca="1" si="464"/>
        <v>2020</v>
      </c>
      <c r="Y1069" s="55" t="str">
        <f t="shared" ca="1" si="465"/>
        <v>10-2020</v>
      </c>
      <c r="Z1069" s="51">
        <f ca="1">IFERROR(VLOOKUP(Y1069,IPC!$E$2:$F$1745,2,0),IPC!$H$1)</f>
        <v>138.32155800000001</v>
      </c>
      <c r="AA1069" s="48">
        <f t="shared" si="460"/>
        <v>1</v>
      </c>
      <c r="AB1069" s="48">
        <f t="shared" si="461"/>
        <v>1900</v>
      </c>
      <c r="AC1069" s="32" t="str">
        <f t="shared" si="454"/>
        <v>1-1900</v>
      </c>
      <c r="AD1069" s="50">
        <f>IFERROR(VLOOKUP(AC1069,IPC!$E$2:$F$1745,2,0),IPC!$H$1)</f>
        <v>138.32155800000001</v>
      </c>
    </row>
    <row r="1070" spans="10:30" x14ac:dyDescent="0.25">
      <c r="J1070" s="44" t="str">
        <f t="shared" si="467"/>
        <v/>
      </c>
      <c r="K1070" s="33" t="str">
        <f t="shared" ref="K1070:K1133" ca="1" si="471">IFERROR(IF((U1082-V1082)/365&lt;0,"",(U1082-V1082)/365),"")</f>
        <v/>
      </c>
      <c r="L1070" s="108">
        <f t="shared" ca="1" si="470"/>
        <v>0</v>
      </c>
      <c r="M1070" s="44" t="str">
        <f t="shared" si="468"/>
        <v/>
      </c>
      <c r="N1070" s="45" t="str">
        <f t="shared" ref="N1070:N1133" ca="1" si="472">IFERROR(L1070*((1+$M$7)^K1070)/((1+$N$7)^K1070),"")</f>
        <v/>
      </c>
      <c r="O1070" s="108">
        <f t="shared" si="466"/>
        <v>0</v>
      </c>
      <c r="P1070" s="21" t="e">
        <f t="shared" si="455"/>
        <v>#N/A</v>
      </c>
      <c r="Q1070" s="21" t="e">
        <f t="shared" si="456"/>
        <v>#N/A</v>
      </c>
      <c r="R1070" s="21" t="e">
        <f t="shared" si="457"/>
        <v>#N/A</v>
      </c>
      <c r="S1070" s="21" t="e">
        <f t="shared" si="458"/>
        <v>#N/A</v>
      </c>
      <c r="T1070" s="29" t="e">
        <f t="shared" si="469"/>
        <v>#N/A</v>
      </c>
      <c r="U1070" s="34">
        <f t="shared" si="459"/>
        <v>0</v>
      </c>
      <c r="V1070" s="16">
        <f t="shared" ca="1" si="462"/>
        <v>44139</v>
      </c>
      <c r="W1070" s="56">
        <f t="shared" ca="1" si="463"/>
        <v>10</v>
      </c>
      <c r="X1070" s="56">
        <f t="shared" ca="1" si="464"/>
        <v>2020</v>
      </c>
      <c r="Y1070" s="55" t="str">
        <f t="shared" ca="1" si="465"/>
        <v>10-2020</v>
      </c>
      <c r="Z1070" s="51">
        <f ca="1">IFERROR(VLOOKUP(Y1070,IPC!$E$2:$F$1745,2,0),IPC!$H$1)</f>
        <v>138.32155800000001</v>
      </c>
      <c r="AA1070" s="48">
        <f t="shared" si="460"/>
        <v>1</v>
      </c>
      <c r="AB1070" s="48">
        <f t="shared" si="461"/>
        <v>1900</v>
      </c>
      <c r="AC1070" s="32" t="str">
        <f t="shared" si="454"/>
        <v>1-1900</v>
      </c>
      <c r="AD1070" s="50">
        <f>IFERROR(VLOOKUP(AC1070,IPC!$E$2:$F$1745,2,0),IPC!$H$1)</f>
        <v>138.32155800000001</v>
      </c>
    </row>
    <row r="1071" spans="10:30" x14ac:dyDescent="0.25">
      <c r="J1071" s="44" t="str">
        <f t="shared" si="467"/>
        <v/>
      </c>
      <c r="K1071" s="33" t="str">
        <f t="shared" ca="1" si="471"/>
        <v/>
      </c>
      <c r="L1071" s="108">
        <f t="shared" ca="1" si="470"/>
        <v>0</v>
      </c>
      <c r="M1071" s="44" t="str">
        <f t="shared" si="468"/>
        <v/>
      </c>
      <c r="N1071" s="45" t="str">
        <f t="shared" ca="1" si="472"/>
        <v/>
      </c>
      <c r="O1071" s="108">
        <f t="shared" si="466"/>
        <v>0</v>
      </c>
      <c r="P1071" s="21" t="e">
        <f t="shared" si="455"/>
        <v>#N/A</v>
      </c>
      <c r="Q1071" s="21" t="e">
        <f t="shared" si="456"/>
        <v>#N/A</v>
      </c>
      <c r="R1071" s="21" t="e">
        <f t="shared" si="457"/>
        <v>#N/A</v>
      </c>
      <c r="S1071" s="21" t="e">
        <f t="shared" si="458"/>
        <v>#N/A</v>
      </c>
      <c r="T1071" s="29" t="e">
        <f t="shared" si="469"/>
        <v>#N/A</v>
      </c>
      <c r="U1071" s="34">
        <f t="shared" si="459"/>
        <v>0</v>
      </c>
      <c r="V1071" s="16">
        <f t="shared" ca="1" si="462"/>
        <v>44139</v>
      </c>
      <c r="W1071" s="56">
        <f t="shared" ca="1" si="463"/>
        <v>10</v>
      </c>
      <c r="X1071" s="56">
        <f t="shared" ca="1" si="464"/>
        <v>2020</v>
      </c>
      <c r="Y1071" s="55" t="str">
        <f t="shared" ca="1" si="465"/>
        <v>10-2020</v>
      </c>
      <c r="Z1071" s="51">
        <f ca="1">IFERROR(VLOOKUP(Y1071,IPC!$E$2:$F$1745,2,0),IPC!$H$1)</f>
        <v>138.32155800000001</v>
      </c>
      <c r="AA1071" s="48">
        <f t="shared" si="460"/>
        <v>1</v>
      </c>
      <c r="AB1071" s="48">
        <f t="shared" si="461"/>
        <v>1900</v>
      </c>
      <c r="AC1071" s="32" t="str">
        <f t="shared" ref="AC1071:AC1134" si="473">+AA1071&amp;"-"&amp;AB1071</f>
        <v>1-1900</v>
      </c>
      <c r="AD1071" s="50">
        <f>IFERROR(VLOOKUP(AC1071,IPC!$E$2:$F$1745,2,0),IPC!$H$1)</f>
        <v>138.32155800000001</v>
      </c>
    </row>
    <row r="1072" spans="10:30" x14ac:dyDescent="0.25">
      <c r="J1072" s="44" t="str">
        <f t="shared" si="467"/>
        <v/>
      </c>
      <c r="K1072" s="33" t="str">
        <f t="shared" ca="1" si="471"/>
        <v/>
      </c>
      <c r="L1072" s="108">
        <f t="shared" ca="1" si="470"/>
        <v>0</v>
      </c>
      <c r="M1072" s="44" t="str">
        <f t="shared" si="468"/>
        <v/>
      </c>
      <c r="N1072" s="45" t="str">
        <f t="shared" ca="1" si="472"/>
        <v/>
      </c>
      <c r="O1072" s="108">
        <f t="shared" si="466"/>
        <v>0</v>
      </c>
      <c r="P1072" s="21" t="e">
        <f t="shared" si="455"/>
        <v>#N/A</v>
      </c>
      <c r="Q1072" s="21" t="e">
        <f t="shared" si="456"/>
        <v>#N/A</v>
      </c>
      <c r="R1072" s="21" t="e">
        <f t="shared" si="457"/>
        <v>#N/A</v>
      </c>
      <c r="S1072" s="21" t="e">
        <f t="shared" si="458"/>
        <v>#N/A</v>
      </c>
      <c r="T1072" s="29" t="e">
        <f t="shared" si="469"/>
        <v>#N/A</v>
      </c>
      <c r="U1072" s="34">
        <f t="shared" si="459"/>
        <v>0</v>
      </c>
      <c r="V1072" s="16">
        <f t="shared" ca="1" si="462"/>
        <v>44139</v>
      </c>
      <c r="W1072" s="56">
        <f t="shared" ca="1" si="463"/>
        <v>10</v>
      </c>
      <c r="X1072" s="56">
        <f t="shared" ca="1" si="464"/>
        <v>2020</v>
      </c>
      <c r="Y1072" s="55" t="str">
        <f t="shared" ca="1" si="465"/>
        <v>10-2020</v>
      </c>
      <c r="Z1072" s="51">
        <f ca="1">IFERROR(VLOOKUP(Y1072,IPC!$E$2:$F$1745,2,0),IPC!$H$1)</f>
        <v>138.32155800000001</v>
      </c>
      <c r="AA1072" s="48">
        <f t="shared" si="460"/>
        <v>1</v>
      </c>
      <c r="AB1072" s="48">
        <f t="shared" si="461"/>
        <v>1900</v>
      </c>
      <c r="AC1072" s="32" t="str">
        <f t="shared" si="473"/>
        <v>1-1900</v>
      </c>
      <c r="AD1072" s="50">
        <f>IFERROR(VLOOKUP(AC1072,IPC!$E$2:$F$1745,2,0),IPC!$H$1)</f>
        <v>138.32155800000001</v>
      </c>
    </row>
    <row r="1073" spans="10:30" x14ac:dyDescent="0.25">
      <c r="J1073" s="44" t="str">
        <f t="shared" si="467"/>
        <v/>
      </c>
      <c r="K1073" s="33" t="str">
        <f t="shared" ca="1" si="471"/>
        <v/>
      </c>
      <c r="L1073" s="108">
        <f t="shared" ca="1" si="470"/>
        <v>0</v>
      </c>
      <c r="M1073" s="44" t="str">
        <f t="shared" si="468"/>
        <v/>
      </c>
      <c r="N1073" s="45" t="str">
        <f t="shared" ca="1" si="472"/>
        <v/>
      </c>
      <c r="O1073" s="108">
        <f t="shared" si="466"/>
        <v>0</v>
      </c>
      <c r="P1073" s="21" t="e">
        <f t="shared" si="455"/>
        <v>#N/A</v>
      </c>
      <c r="Q1073" s="21" t="e">
        <f t="shared" si="456"/>
        <v>#N/A</v>
      </c>
      <c r="R1073" s="21" t="e">
        <f t="shared" si="457"/>
        <v>#N/A</v>
      </c>
      <c r="S1073" s="21" t="e">
        <f t="shared" si="458"/>
        <v>#N/A</v>
      </c>
      <c r="T1073" s="29" t="e">
        <f t="shared" si="469"/>
        <v>#N/A</v>
      </c>
      <c r="U1073" s="34">
        <f t="shared" si="459"/>
        <v>0</v>
      </c>
      <c r="V1073" s="16">
        <f t="shared" ca="1" si="462"/>
        <v>44139</v>
      </c>
      <c r="W1073" s="56">
        <f t="shared" ca="1" si="463"/>
        <v>10</v>
      </c>
      <c r="X1073" s="56">
        <f t="shared" ca="1" si="464"/>
        <v>2020</v>
      </c>
      <c r="Y1073" s="55" t="str">
        <f t="shared" ca="1" si="465"/>
        <v>10-2020</v>
      </c>
      <c r="Z1073" s="51">
        <f ca="1">IFERROR(VLOOKUP(Y1073,IPC!$E$2:$F$1745,2,0),IPC!$H$1)</f>
        <v>138.32155800000001</v>
      </c>
      <c r="AA1073" s="48">
        <f t="shared" si="460"/>
        <v>1</v>
      </c>
      <c r="AB1073" s="48">
        <f t="shared" si="461"/>
        <v>1900</v>
      </c>
      <c r="AC1073" s="32" t="str">
        <f t="shared" si="473"/>
        <v>1-1900</v>
      </c>
      <c r="AD1073" s="50">
        <f>IFERROR(VLOOKUP(AC1073,IPC!$E$2:$F$1745,2,0),IPC!$H$1)</f>
        <v>138.32155800000001</v>
      </c>
    </row>
    <row r="1074" spans="10:30" x14ac:dyDescent="0.25">
      <c r="J1074" s="44" t="str">
        <f t="shared" si="467"/>
        <v/>
      </c>
      <c r="K1074" s="33" t="str">
        <f t="shared" ca="1" si="471"/>
        <v/>
      </c>
      <c r="L1074" s="108">
        <f t="shared" ca="1" si="470"/>
        <v>0</v>
      </c>
      <c r="M1074" s="44" t="str">
        <f t="shared" si="468"/>
        <v/>
      </c>
      <c r="N1074" s="45" t="str">
        <f t="shared" ca="1" si="472"/>
        <v/>
      </c>
      <c r="O1074" s="108">
        <f t="shared" si="466"/>
        <v>0</v>
      </c>
      <c r="P1074" s="21" t="e">
        <f t="shared" ref="P1074:P1137" si="474">+VLOOKUP(D1062,$E$2:$F$5,2,0)</f>
        <v>#N/A</v>
      </c>
      <c r="Q1074" s="21" t="e">
        <f t="shared" ref="Q1074:Q1137" si="475">+VLOOKUP(E1062,$E$2:$F$5,2,0)</f>
        <v>#N/A</v>
      </c>
      <c r="R1074" s="21" t="e">
        <f t="shared" ref="R1074:R1137" si="476">+VLOOKUP(F1062,$E$2:$F$5,2,0)</f>
        <v>#N/A</v>
      </c>
      <c r="S1074" s="21" t="e">
        <f t="shared" ref="S1074:S1137" si="477">+VLOOKUP(G1062,$E$2:$F$5,2,0)</f>
        <v>#N/A</v>
      </c>
      <c r="T1074" s="29" t="e">
        <f t="shared" si="469"/>
        <v>#N/A</v>
      </c>
      <c r="U1074" s="34">
        <f t="shared" ref="U1074:U1137" si="478">+H1062+365*I1062</f>
        <v>0</v>
      </c>
      <c r="V1074" s="16">
        <f t="shared" ca="1" si="462"/>
        <v>44139</v>
      </c>
      <c r="W1074" s="56">
        <f t="shared" ca="1" si="463"/>
        <v>10</v>
      </c>
      <c r="X1074" s="56">
        <f t="shared" ca="1" si="464"/>
        <v>2020</v>
      </c>
      <c r="Y1074" s="55" t="str">
        <f t="shared" ca="1" si="465"/>
        <v>10-2020</v>
      </c>
      <c r="Z1074" s="51">
        <f ca="1">IFERROR(VLOOKUP(Y1074,IPC!$E$2:$F$1745,2,0),IPC!$H$1)</f>
        <v>138.32155800000001</v>
      </c>
      <c r="AA1074" s="48">
        <f t="shared" ref="AA1074:AA1137" si="479">+MONTH(H1062)</f>
        <v>1</v>
      </c>
      <c r="AB1074" s="48">
        <f t="shared" ref="AB1074:AB1137" si="480">+YEAR(H1062)</f>
        <v>1900</v>
      </c>
      <c r="AC1074" s="32" t="str">
        <f t="shared" si="473"/>
        <v>1-1900</v>
      </c>
      <c r="AD1074" s="50">
        <f>IFERROR(VLOOKUP(AC1074,IPC!$E$2:$F$1745,2,0),IPC!$H$1)</f>
        <v>138.32155800000001</v>
      </c>
    </row>
    <row r="1075" spans="10:30" x14ac:dyDescent="0.25">
      <c r="J1075" s="44" t="str">
        <f t="shared" si="467"/>
        <v/>
      </c>
      <c r="K1075" s="33" t="str">
        <f t="shared" ca="1" si="471"/>
        <v/>
      </c>
      <c r="L1075" s="108">
        <f t="shared" ca="1" si="470"/>
        <v>0</v>
      </c>
      <c r="M1075" s="44" t="str">
        <f t="shared" si="468"/>
        <v/>
      </c>
      <c r="N1075" s="45" t="str">
        <f t="shared" ca="1" si="472"/>
        <v/>
      </c>
      <c r="O1075" s="108">
        <f t="shared" si="466"/>
        <v>0</v>
      </c>
      <c r="P1075" s="21" t="e">
        <f t="shared" si="474"/>
        <v>#N/A</v>
      </c>
      <c r="Q1075" s="21" t="e">
        <f t="shared" si="475"/>
        <v>#N/A</v>
      </c>
      <c r="R1075" s="21" t="e">
        <f t="shared" si="476"/>
        <v>#N/A</v>
      </c>
      <c r="S1075" s="21" t="e">
        <f t="shared" si="477"/>
        <v>#N/A</v>
      </c>
      <c r="T1075" s="29" t="e">
        <f t="shared" si="469"/>
        <v>#N/A</v>
      </c>
      <c r="U1075" s="34">
        <f t="shared" si="478"/>
        <v>0</v>
      </c>
      <c r="V1075" s="16">
        <f t="shared" ca="1" si="462"/>
        <v>44139</v>
      </c>
      <c r="W1075" s="56">
        <f t="shared" ca="1" si="463"/>
        <v>10</v>
      </c>
      <c r="X1075" s="56">
        <f t="shared" ca="1" si="464"/>
        <v>2020</v>
      </c>
      <c r="Y1075" s="55" t="str">
        <f t="shared" ca="1" si="465"/>
        <v>10-2020</v>
      </c>
      <c r="Z1075" s="51">
        <f ca="1">IFERROR(VLOOKUP(Y1075,IPC!$E$2:$F$1745,2,0),IPC!$H$1)</f>
        <v>138.32155800000001</v>
      </c>
      <c r="AA1075" s="48">
        <f t="shared" si="479"/>
        <v>1</v>
      </c>
      <c r="AB1075" s="48">
        <f t="shared" si="480"/>
        <v>1900</v>
      </c>
      <c r="AC1075" s="32" t="str">
        <f t="shared" si="473"/>
        <v>1-1900</v>
      </c>
      <c r="AD1075" s="50">
        <f>IFERROR(VLOOKUP(AC1075,IPC!$E$2:$F$1745,2,0),IPC!$H$1)</f>
        <v>138.32155800000001</v>
      </c>
    </row>
    <row r="1076" spans="10:30" x14ac:dyDescent="0.25">
      <c r="J1076" s="44" t="str">
        <f t="shared" si="467"/>
        <v/>
      </c>
      <c r="K1076" s="33" t="str">
        <f t="shared" ca="1" si="471"/>
        <v/>
      </c>
      <c r="L1076" s="108">
        <f t="shared" ca="1" si="470"/>
        <v>0</v>
      </c>
      <c r="M1076" s="44" t="str">
        <f t="shared" si="468"/>
        <v/>
      </c>
      <c r="N1076" s="45" t="str">
        <f t="shared" ca="1" si="472"/>
        <v/>
      </c>
      <c r="O1076" s="108">
        <f t="shared" si="466"/>
        <v>0</v>
      </c>
      <c r="P1076" s="21" t="e">
        <f t="shared" si="474"/>
        <v>#N/A</v>
      </c>
      <c r="Q1076" s="21" t="e">
        <f t="shared" si="475"/>
        <v>#N/A</v>
      </c>
      <c r="R1076" s="21" t="e">
        <f t="shared" si="476"/>
        <v>#N/A</v>
      </c>
      <c r="S1076" s="21" t="e">
        <f t="shared" si="477"/>
        <v>#N/A</v>
      </c>
      <c r="T1076" s="29" t="e">
        <f t="shared" si="469"/>
        <v>#N/A</v>
      </c>
      <c r="U1076" s="34">
        <f t="shared" si="478"/>
        <v>0</v>
      </c>
      <c r="V1076" s="16">
        <f t="shared" ca="1" si="462"/>
        <v>44139</v>
      </c>
      <c r="W1076" s="56">
        <f t="shared" ca="1" si="463"/>
        <v>10</v>
      </c>
      <c r="X1076" s="56">
        <f t="shared" ca="1" si="464"/>
        <v>2020</v>
      </c>
      <c r="Y1076" s="55" t="str">
        <f t="shared" ca="1" si="465"/>
        <v>10-2020</v>
      </c>
      <c r="Z1076" s="51">
        <f ca="1">IFERROR(VLOOKUP(Y1076,IPC!$E$2:$F$1745,2,0),IPC!$H$1)</f>
        <v>138.32155800000001</v>
      </c>
      <c r="AA1076" s="48">
        <f t="shared" si="479"/>
        <v>1</v>
      </c>
      <c r="AB1076" s="48">
        <f t="shared" si="480"/>
        <v>1900</v>
      </c>
      <c r="AC1076" s="32" t="str">
        <f t="shared" si="473"/>
        <v>1-1900</v>
      </c>
      <c r="AD1076" s="50">
        <f>IFERROR(VLOOKUP(AC1076,IPC!$E$2:$F$1745,2,0),IPC!$H$1)</f>
        <v>138.32155800000001</v>
      </c>
    </row>
    <row r="1077" spans="10:30" x14ac:dyDescent="0.25">
      <c r="J1077" s="44" t="str">
        <f t="shared" si="467"/>
        <v/>
      </c>
      <c r="K1077" s="33" t="str">
        <f t="shared" ca="1" si="471"/>
        <v/>
      </c>
      <c r="L1077" s="108">
        <f t="shared" ca="1" si="470"/>
        <v>0</v>
      </c>
      <c r="M1077" s="44" t="str">
        <f t="shared" si="468"/>
        <v/>
      </c>
      <c r="N1077" s="45" t="str">
        <f t="shared" ca="1" si="472"/>
        <v/>
      </c>
      <c r="O1077" s="108">
        <f t="shared" si="466"/>
        <v>0</v>
      </c>
      <c r="P1077" s="21" t="e">
        <f t="shared" si="474"/>
        <v>#N/A</v>
      </c>
      <c r="Q1077" s="21" t="e">
        <f t="shared" si="475"/>
        <v>#N/A</v>
      </c>
      <c r="R1077" s="21" t="e">
        <f t="shared" si="476"/>
        <v>#N/A</v>
      </c>
      <c r="S1077" s="21" t="e">
        <f t="shared" si="477"/>
        <v>#N/A</v>
      </c>
      <c r="T1077" s="29" t="e">
        <f t="shared" si="469"/>
        <v>#N/A</v>
      </c>
      <c r="U1077" s="34">
        <f t="shared" si="478"/>
        <v>0</v>
      </c>
      <c r="V1077" s="16">
        <f t="shared" ca="1" si="462"/>
        <v>44139</v>
      </c>
      <c r="W1077" s="56">
        <f t="shared" ca="1" si="463"/>
        <v>10</v>
      </c>
      <c r="X1077" s="56">
        <f t="shared" ca="1" si="464"/>
        <v>2020</v>
      </c>
      <c r="Y1077" s="55" t="str">
        <f t="shared" ca="1" si="465"/>
        <v>10-2020</v>
      </c>
      <c r="Z1077" s="51">
        <f ca="1">IFERROR(VLOOKUP(Y1077,IPC!$E$2:$F$1745,2,0),IPC!$H$1)</f>
        <v>138.32155800000001</v>
      </c>
      <c r="AA1077" s="48">
        <f t="shared" si="479"/>
        <v>1</v>
      </c>
      <c r="AB1077" s="48">
        <f t="shared" si="480"/>
        <v>1900</v>
      </c>
      <c r="AC1077" s="32" t="str">
        <f t="shared" si="473"/>
        <v>1-1900</v>
      </c>
      <c r="AD1077" s="50">
        <f>IFERROR(VLOOKUP(AC1077,IPC!$E$2:$F$1745,2,0),IPC!$H$1)</f>
        <v>138.32155800000001</v>
      </c>
    </row>
    <row r="1078" spans="10:30" x14ac:dyDescent="0.25">
      <c r="J1078" s="44" t="str">
        <f t="shared" si="467"/>
        <v/>
      </c>
      <c r="K1078" s="33" t="str">
        <f t="shared" ca="1" si="471"/>
        <v/>
      </c>
      <c r="L1078" s="108">
        <f t="shared" ca="1" si="470"/>
        <v>0</v>
      </c>
      <c r="M1078" s="44" t="str">
        <f t="shared" si="468"/>
        <v/>
      </c>
      <c r="N1078" s="45" t="str">
        <f t="shared" ca="1" si="472"/>
        <v/>
      </c>
      <c r="O1078" s="108">
        <f t="shared" si="466"/>
        <v>0</v>
      </c>
      <c r="P1078" s="21" t="e">
        <f t="shared" si="474"/>
        <v>#N/A</v>
      </c>
      <c r="Q1078" s="21" t="e">
        <f t="shared" si="475"/>
        <v>#N/A</v>
      </c>
      <c r="R1078" s="21" t="e">
        <f t="shared" si="476"/>
        <v>#N/A</v>
      </c>
      <c r="S1078" s="21" t="e">
        <f t="shared" si="477"/>
        <v>#N/A</v>
      </c>
      <c r="T1078" s="29" t="e">
        <f t="shared" si="469"/>
        <v>#N/A</v>
      </c>
      <c r="U1078" s="34">
        <f t="shared" si="478"/>
        <v>0</v>
      </c>
      <c r="V1078" s="16">
        <f t="shared" ca="1" si="462"/>
        <v>44139</v>
      </c>
      <c r="W1078" s="56">
        <f t="shared" ca="1" si="463"/>
        <v>10</v>
      </c>
      <c r="X1078" s="56">
        <f t="shared" ca="1" si="464"/>
        <v>2020</v>
      </c>
      <c r="Y1078" s="55" t="str">
        <f t="shared" ca="1" si="465"/>
        <v>10-2020</v>
      </c>
      <c r="Z1078" s="51">
        <f ca="1">IFERROR(VLOOKUP(Y1078,IPC!$E$2:$F$1745,2,0),IPC!$H$1)</f>
        <v>138.32155800000001</v>
      </c>
      <c r="AA1078" s="48">
        <f t="shared" si="479"/>
        <v>1</v>
      </c>
      <c r="AB1078" s="48">
        <f t="shared" si="480"/>
        <v>1900</v>
      </c>
      <c r="AC1078" s="32" t="str">
        <f t="shared" si="473"/>
        <v>1-1900</v>
      </c>
      <c r="AD1078" s="50">
        <f>IFERROR(VLOOKUP(AC1078,IPC!$E$2:$F$1745,2,0),IPC!$H$1)</f>
        <v>138.32155800000001</v>
      </c>
    </row>
    <row r="1079" spans="10:30" x14ac:dyDescent="0.25">
      <c r="J1079" s="44" t="str">
        <f t="shared" si="467"/>
        <v/>
      </c>
      <c r="K1079" s="33" t="str">
        <f t="shared" ca="1" si="471"/>
        <v/>
      </c>
      <c r="L1079" s="108">
        <f t="shared" ca="1" si="470"/>
        <v>0</v>
      </c>
      <c r="M1079" s="44" t="str">
        <f t="shared" si="468"/>
        <v/>
      </c>
      <c r="N1079" s="45" t="str">
        <f t="shared" ca="1" si="472"/>
        <v/>
      </c>
      <c r="O1079" s="108">
        <f t="shared" si="466"/>
        <v>0</v>
      </c>
      <c r="P1079" s="21" t="e">
        <f t="shared" si="474"/>
        <v>#N/A</v>
      </c>
      <c r="Q1079" s="21" t="e">
        <f t="shared" si="475"/>
        <v>#N/A</v>
      </c>
      <c r="R1079" s="21" t="e">
        <f t="shared" si="476"/>
        <v>#N/A</v>
      </c>
      <c r="S1079" s="21" t="e">
        <f t="shared" si="477"/>
        <v>#N/A</v>
      </c>
      <c r="T1079" s="29" t="e">
        <f t="shared" si="469"/>
        <v>#N/A</v>
      </c>
      <c r="U1079" s="34">
        <f t="shared" si="478"/>
        <v>0</v>
      </c>
      <c r="V1079" s="16">
        <f t="shared" ca="1" si="462"/>
        <v>44139</v>
      </c>
      <c r="W1079" s="56">
        <f t="shared" ca="1" si="463"/>
        <v>10</v>
      </c>
      <c r="X1079" s="56">
        <f t="shared" ca="1" si="464"/>
        <v>2020</v>
      </c>
      <c r="Y1079" s="55" t="str">
        <f t="shared" ca="1" si="465"/>
        <v>10-2020</v>
      </c>
      <c r="Z1079" s="51">
        <f ca="1">IFERROR(VLOOKUP(Y1079,IPC!$E$2:$F$1745,2,0),IPC!$H$1)</f>
        <v>138.32155800000001</v>
      </c>
      <c r="AA1079" s="48">
        <f t="shared" si="479"/>
        <v>1</v>
      </c>
      <c r="AB1079" s="48">
        <f t="shared" si="480"/>
        <v>1900</v>
      </c>
      <c r="AC1079" s="32" t="str">
        <f t="shared" si="473"/>
        <v>1-1900</v>
      </c>
      <c r="AD1079" s="50">
        <f>IFERROR(VLOOKUP(AC1079,IPC!$E$2:$F$1745,2,0),IPC!$H$1)</f>
        <v>138.32155800000001</v>
      </c>
    </row>
    <row r="1080" spans="10:30" x14ac:dyDescent="0.25">
      <c r="J1080" s="44" t="str">
        <f t="shared" si="467"/>
        <v/>
      </c>
      <c r="K1080" s="33" t="str">
        <f t="shared" ca="1" si="471"/>
        <v/>
      </c>
      <c r="L1080" s="108">
        <f t="shared" ca="1" si="470"/>
        <v>0</v>
      </c>
      <c r="M1080" s="44" t="str">
        <f t="shared" si="468"/>
        <v/>
      </c>
      <c r="N1080" s="45" t="str">
        <f t="shared" ca="1" si="472"/>
        <v/>
      </c>
      <c r="O1080" s="108">
        <f t="shared" si="466"/>
        <v>0</v>
      </c>
      <c r="P1080" s="21" t="e">
        <f t="shared" si="474"/>
        <v>#N/A</v>
      </c>
      <c r="Q1080" s="21" t="e">
        <f t="shared" si="475"/>
        <v>#N/A</v>
      </c>
      <c r="R1080" s="21" t="e">
        <f t="shared" si="476"/>
        <v>#N/A</v>
      </c>
      <c r="S1080" s="21" t="e">
        <f t="shared" si="477"/>
        <v>#N/A</v>
      </c>
      <c r="T1080" s="29" t="e">
        <f t="shared" si="469"/>
        <v>#N/A</v>
      </c>
      <c r="U1080" s="34">
        <f t="shared" si="478"/>
        <v>0</v>
      </c>
      <c r="V1080" s="16">
        <f t="shared" ca="1" si="462"/>
        <v>44139</v>
      </c>
      <c r="W1080" s="56">
        <f t="shared" ca="1" si="463"/>
        <v>10</v>
      </c>
      <c r="X1080" s="56">
        <f t="shared" ca="1" si="464"/>
        <v>2020</v>
      </c>
      <c r="Y1080" s="55" t="str">
        <f t="shared" ca="1" si="465"/>
        <v>10-2020</v>
      </c>
      <c r="Z1080" s="51">
        <f ca="1">IFERROR(VLOOKUP(Y1080,IPC!$E$2:$F$1745,2,0),IPC!$H$1)</f>
        <v>138.32155800000001</v>
      </c>
      <c r="AA1080" s="48">
        <f t="shared" si="479"/>
        <v>1</v>
      </c>
      <c r="AB1080" s="48">
        <f t="shared" si="480"/>
        <v>1900</v>
      </c>
      <c r="AC1080" s="32" t="str">
        <f t="shared" si="473"/>
        <v>1-1900</v>
      </c>
      <c r="AD1080" s="50">
        <f>IFERROR(VLOOKUP(AC1080,IPC!$E$2:$F$1745,2,0),IPC!$H$1)</f>
        <v>138.32155800000001</v>
      </c>
    </row>
    <row r="1081" spans="10:30" x14ac:dyDescent="0.25">
      <c r="J1081" s="44" t="str">
        <f t="shared" si="467"/>
        <v/>
      </c>
      <c r="K1081" s="33" t="str">
        <f t="shared" ca="1" si="471"/>
        <v/>
      </c>
      <c r="L1081" s="108">
        <f t="shared" ca="1" si="470"/>
        <v>0</v>
      </c>
      <c r="M1081" s="44" t="str">
        <f t="shared" si="468"/>
        <v/>
      </c>
      <c r="N1081" s="45" t="str">
        <f t="shared" ca="1" si="472"/>
        <v/>
      </c>
      <c r="O1081" s="108">
        <f t="shared" si="466"/>
        <v>0</v>
      </c>
      <c r="P1081" s="21" t="e">
        <f t="shared" si="474"/>
        <v>#N/A</v>
      </c>
      <c r="Q1081" s="21" t="e">
        <f t="shared" si="475"/>
        <v>#N/A</v>
      </c>
      <c r="R1081" s="21" t="e">
        <f t="shared" si="476"/>
        <v>#N/A</v>
      </c>
      <c r="S1081" s="21" t="e">
        <f t="shared" si="477"/>
        <v>#N/A</v>
      </c>
      <c r="T1081" s="29" t="e">
        <f t="shared" si="469"/>
        <v>#N/A</v>
      </c>
      <c r="U1081" s="34">
        <f t="shared" si="478"/>
        <v>0</v>
      </c>
      <c r="V1081" s="16">
        <f t="shared" ca="1" si="462"/>
        <v>44139</v>
      </c>
      <c r="W1081" s="56">
        <f t="shared" ca="1" si="463"/>
        <v>10</v>
      </c>
      <c r="X1081" s="56">
        <f t="shared" ca="1" si="464"/>
        <v>2020</v>
      </c>
      <c r="Y1081" s="55" t="str">
        <f t="shared" ca="1" si="465"/>
        <v>10-2020</v>
      </c>
      <c r="Z1081" s="51">
        <f ca="1">IFERROR(VLOOKUP(Y1081,IPC!$E$2:$F$1745,2,0),IPC!$H$1)</f>
        <v>138.32155800000001</v>
      </c>
      <c r="AA1081" s="48">
        <f t="shared" si="479"/>
        <v>1</v>
      </c>
      <c r="AB1081" s="48">
        <f t="shared" si="480"/>
        <v>1900</v>
      </c>
      <c r="AC1081" s="32" t="str">
        <f t="shared" si="473"/>
        <v>1-1900</v>
      </c>
      <c r="AD1081" s="50">
        <f>IFERROR(VLOOKUP(AC1081,IPC!$E$2:$F$1745,2,0),IPC!$H$1)</f>
        <v>138.32155800000001</v>
      </c>
    </row>
    <row r="1082" spans="10:30" x14ac:dyDescent="0.25">
      <c r="J1082" s="44" t="str">
        <f t="shared" si="467"/>
        <v/>
      </c>
      <c r="K1082" s="33" t="str">
        <f t="shared" ca="1" si="471"/>
        <v/>
      </c>
      <c r="L1082" s="108">
        <f t="shared" ca="1" si="470"/>
        <v>0</v>
      </c>
      <c r="M1082" s="44" t="str">
        <f t="shared" si="468"/>
        <v/>
      </c>
      <c r="N1082" s="45" t="str">
        <f t="shared" ca="1" si="472"/>
        <v/>
      </c>
      <c r="O1082" s="108">
        <f t="shared" si="466"/>
        <v>0</v>
      </c>
      <c r="P1082" s="21" t="e">
        <f t="shared" si="474"/>
        <v>#N/A</v>
      </c>
      <c r="Q1082" s="21" t="e">
        <f t="shared" si="475"/>
        <v>#N/A</v>
      </c>
      <c r="R1082" s="21" t="e">
        <f t="shared" si="476"/>
        <v>#N/A</v>
      </c>
      <c r="S1082" s="21" t="e">
        <f t="shared" si="477"/>
        <v>#N/A</v>
      </c>
      <c r="T1082" s="29" t="e">
        <f t="shared" si="469"/>
        <v>#N/A</v>
      </c>
      <c r="U1082" s="34">
        <f t="shared" si="478"/>
        <v>0</v>
      </c>
      <c r="V1082" s="16">
        <f t="shared" ref="V1082:V1145" ca="1" si="481">+TODAY()</f>
        <v>44139</v>
      </c>
      <c r="W1082" s="56">
        <f t="shared" ref="W1082:W1145" ca="1" si="482">+MONTH(V1082)-1</f>
        <v>10</v>
      </c>
      <c r="X1082" s="56">
        <f t="shared" ref="X1082:X1145" ca="1" si="483">+YEAR(V1082)</f>
        <v>2020</v>
      </c>
      <c r="Y1082" s="55" t="str">
        <f t="shared" ref="Y1082:Y1145" ca="1" si="484">+W1082&amp;"-"&amp;X1082</f>
        <v>10-2020</v>
      </c>
      <c r="Z1082" s="51">
        <f ca="1">IFERROR(VLOOKUP(Y1082,IPC!$E$2:$F$1745,2,0),IPC!$H$1)</f>
        <v>138.32155800000001</v>
      </c>
      <c r="AA1082" s="48">
        <f t="shared" si="479"/>
        <v>1</v>
      </c>
      <c r="AB1082" s="48">
        <f t="shared" si="480"/>
        <v>1900</v>
      </c>
      <c r="AC1082" s="32" t="str">
        <f t="shared" si="473"/>
        <v>1-1900</v>
      </c>
      <c r="AD1082" s="50">
        <f>IFERROR(VLOOKUP(AC1082,IPC!$E$2:$F$1745,2,0),IPC!$H$1)</f>
        <v>138.32155800000001</v>
      </c>
    </row>
    <row r="1083" spans="10:30" x14ac:dyDescent="0.25">
      <c r="J1083" s="44" t="str">
        <f t="shared" si="467"/>
        <v/>
      </c>
      <c r="K1083" s="33" t="str">
        <f t="shared" ca="1" si="471"/>
        <v/>
      </c>
      <c r="L1083" s="108">
        <f t="shared" ca="1" si="470"/>
        <v>0</v>
      </c>
      <c r="M1083" s="44" t="str">
        <f t="shared" si="468"/>
        <v/>
      </c>
      <c r="N1083" s="45" t="str">
        <f t="shared" ca="1" si="472"/>
        <v/>
      </c>
      <c r="O1083" s="108">
        <f t="shared" si="466"/>
        <v>0</v>
      </c>
      <c r="P1083" s="21" t="e">
        <f t="shared" si="474"/>
        <v>#N/A</v>
      </c>
      <c r="Q1083" s="21" t="e">
        <f t="shared" si="475"/>
        <v>#N/A</v>
      </c>
      <c r="R1083" s="21" t="e">
        <f t="shared" si="476"/>
        <v>#N/A</v>
      </c>
      <c r="S1083" s="21" t="e">
        <f t="shared" si="477"/>
        <v>#N/A</v>
      </c>
      <c r="T1083" s="29" t="e">
        <f t="shared" si="469"/>
        <v>#N/A</v>
      </c>
      <c r="U1083" s="34">
        <f t="shared" si="478"/>
        <v>0</v>
      </c>
      <c r="V1083" s="16">
        <f t="shared" ca="1" si="481"/>
        <v>44139</v>
      </c>
      <c r="W1083" s="56">
        <f t="shared" ca="1" si="482"/>
        <v>10</v>
      </c>
      <c r="X1083" s="56">
        <f t="shared" ca="1" si="483"/>
        <v>2020</v>
      </c>
      <c r="Y1083" s="55" t="str">
        <f t="shared" ca="1" si="484"/>
        <v>10-2020</v>
      </c>
      <c r="Z1083" s="51">
        <f ca="1">IFERROR(VLOOKUP(Y1083,IPC!$E$2:$F$1745,2,0),IPC!$H$1)</f>
        <v>138.32155800000001</v>
      </c>
      <c r="AA1083" s="48">
        <f t="shared" si="479"/>
        <v>1</v>
      </c>
      <c r="AB1083" s="48">
        <f t="shared" si="480"/>
        <v>1900</v>
      </c>
      <c r="AC1083" s="32" t="str">
        <f t="shared" si="473"/>
        <v>1-1900</v>
      </c>
      <c r="AD1083" s="50">
        <f>IFERROR(VLOOKUP(AC1083,IPC!$E$2:$F$1745,2,0),IPC!$H$1)</f>
        <v>138.32155800000001</v>
      </c>
    </row>
    <row r="1084" spans="10:30" x14ac:dyDescent="0.25">
      <c r="J1084" s="44" t="str">
        <f t="shared" si="467"/>
        <v/>
      </c>
      <c r="K1084" s="33" t="str">
        <f t="shared" ca="1" si="471"/>
        <v/>
      </c>
      <c r="L1084" s="108">
        <f t="shared" ca="1" si="470"/>
        <v>0</v>
      </c>
      <c r="M1084" s="44" t="str">
        <f t="shared" si="468"/>
        <v/>
      </c>
      <c r="N1084" s="45" t="str">
        <f t="shared" ca="1" si="472"/>
        <v/>
      </c>
      <c r="O1084" s="108">
        <f t="shared" si="466"/>
        <v>0</v>
      </c>
      <c r="P1084" s="21" t="e">
        <f t="shared" si="474"/>
        <v>#N/A</v>
      </c>
      <c r="Q1084" s="21" t="e">
        <f t="shared" si="475"/>
        <v>#N/A</v>
      </c>
      <c r="R1084" s="21" t="e">
        <f t="shared" si="476"/>
        <v>#N/A</v>
      </c>
      <c r="S1084" s="21" t="e">
        <f t="shared" si="477"/>
        <v>#N/A</v>
      </c>
      <c r="T1084" s="29" t="e">
        <f t="shared" si="469"/>
        <v>#N/A</v>
      </c>
      <c r="U1084" s="34">
        <f t="shared" si="478"/>
        <v>0</v>
      </c>
      <c r="V1084" s="16">
        <f t="shared" ca="1" si="481"/>
        <v>44139</v>
      </c>
      <c r="W1084" s="56">
        <f t="shared" ca="1" si="482"/>
        <v>10</v>
      </c>
      <c r="X1084" s="56">
        <f t="shared" ca="1" si="483"/>
        <v>2020</v>
      </c>
      <c r="Y1084" s="55" t="str">
        <f t="shared" ca="1" si="484"/>
        <v>10-2020</v>
      </c>
      <c r="Z1084" s="51">
        <f ca="1">IFERROR(VLOOKUP(Y1084,IPC!$E$2:$F$1745,2,0),IPC!$H$1)</f>
        <v>138.32155800000001</v>
      </c>
      <c r="AA1084" s="48">
        <f t="shared" si="479"/>
        <v>1</v>
      </c>
      <c r="AB1084" s="48">
        <f t="shared" si="480"/>
        <v>1900</v>
      </c>
      <c r="AC1084" s="32" t="str">
        <f t="shared" si="473"/>
        <v>1-1900</v>
      </c>
      <c r="AD1084" s="50">
        <f>IFERROR(VLOOKUP(AC1084,IPC!$E$2:$F$1745,2,0),IPC!$H$1)</f>
        <v>138.32155800000001</v>
      </c>
    </row>
    <row r="1085" spans="10:30" x14ac:dyDescent="0.25">
      <c r="J1085" s="44" t="str">
        <f t="shared" si="467"/>
        <v/>
      </c>
      <c r="K1085" s="33" t="str">
        <f t="shared" ca="1" si="471"/>
        <v/>
      </c>
      <c r="L1085" s="108">
        <f t="shared" ca="1" si="470"/>
        <v>0</v>
      </c>
      <c r="M1085" s="44" t="str">
        <f t="shared" si="468"/>
        <v/>
      </c>
      <c r="N1085" s="45" t="str">
        <f t="shared" ca="1" si="472"/>
        <v/>
      </c>
      <c r="O1085" s="108">
        <f t="shared" si="466"/>
        <v>0</v>
      </c>
      <c r="P1085" s="21" t="e">
        <f t="shared" si="474"/>
        <v>#N/A</v>
      </c>
      <c r="Q1085" s="21" t="e">
        <f t="shared" si="475"/>
        <v>#N/A</v>
      </c>
      <c r="R1085" s="21" t="e">
        <f t="shared" si="476"/>
        <v>#N/A</v>
      </c>
      <c r="S1085" s="21" t="e">
        <f t="shared" si="477"/>
        <v>#N/A</v>
      </c>
      <c r="T1085" s="29" t="e">
        <f t="shared" si="469"/>
        <v>#N/A</v>
      </c>
      <c r="U1085" s="34">
        <f t="shared" si="478"/>
        <v>0</v>
      </c>
      <c r="V1085" s="16">
        <f t="shared" ca="1" si="481"/>
        <v>44139</v>
      </c>
      <c r="W1085" s="56">
        <f t="shared" ca="1" si="482"/>
        <v>10</v>
      </c>
      <c r="X1085" s="56">
        <f t="shared" ca="1" si="483"/>
        <v>2020</v>
      </c>
      <c r="Y1085" s="55" t="str">
        <f t="shared" ca="1" si="484"/>
        <v>10-2020</v>
      </c>
      <c r="Z1085" s="51">
        <f ca="1">IFERROR(VLOOKUP(Y1085,IPC!$E$2:$F$1745,2,0),IPC!$H$1)</f>
        <v>138.32155800000001</v>
      </c>
      <c r="AA1085" s="48">
        <f t="shared" si="479"/>
        <v>1</v>
      </c>
      <c r="AB1085" s="48">
        <f t="shared" si="480"/>
        <v>1900</v>
      </c>
      <c r="AC1085" s="32" t="str">
        <f t="shared" si="473"/>
        <v>1-1900</v>
      </c>
      <c r="AD1085" s="50">
        <f>IFERROR(VLOOKUP(AC1085,IPC!$E$2:$F$1745,2,0),IPC!$H$1)</f>
        <v>138.32155800000001</v>
      </c>
    </row>
    <row r="1086" spans="10:30" x14ac:dyDescent="0.25">
      <c r="J1086" s="44" t="str">
        <f t="shared" si="467"/>
        <v/>
      </c>
      <c r="K1086" s="33" t="str">
        <f t="shared" ca="1" si="471"/>
        <v/>
      </c>
      <c r="L1086" s="108">
        <f t="shared" ca="1" si="470"/>
        <v>0</v>
      </c>
      <c r="M1086" s="44" t="str">
        <f t="shared" si="468"/>
        <v/>
      </c>
      <c r="N1086" s="45" t="str">
        <f t="shared" ca="1" si="472"/>
        <v/>
      </c>
      <c r="O1086" s="108">
        <f t="shared" si="466"/>
        <v>0</v>
      </c>
      <c r="P1086" s="21" t="e">
        <f t="shared" si="474"/>
        <v>#N/A</v>
      </c>
      <c r="Q1086" s="21" t="e">
        <f t="shared" si="475"/>
        <v>#N/A</v>
      </c>
      <c r="R1086" s="21" t="e">
        <f t="shared" si="476"/>
        <v>#N/A</v>
      </c>
      <c r="S1086" s="21" t="e">
        <f t="shared" si="477"/>
        <v>#N/A</v>
      </c>
      <c r="T1086" s="29" t="e">
        <f t="shared" si="469"/>
        <v>#N/A</v>
      </c>
      <c r="U1086" s="34">
        <f t="shared" si="478"/>
        <v>0</v>
      </c>
      <c r="V1086" s="16">
        <f t="shared" ca="1" si="481"/>
        <v>44139</v>
      </c>
      <c r="W1086" s="56">
        <f t="shared" ca="1" si="482"/>
        <v>10</v>
      </c>
      <c r="X1086" s="56">
        <f t="shared" ca="1" si="483"/>
        <v>2020</v>
      </c>
      <c r="Y1086" s="55" t="str">
        <f t="shared" ca="1" si="484"/>
        <v>10-2020</v>
      </c>
      <c r="Z1086" s="51">
        <f ca="1">IFERROR(VLOOKUP(Y1086,IPC!$E$2:$F$1745,2,0),IPC!$H$1)</f>
        <v>138.32155800000001</v>
      </c>
      <c r="AA1086" s="48">
        <f t="shared" si="479"/>
        <v>1</v>
      </c>
      <c r="AB1086" s="48">
        <f t="shared" si="480"/>
        <v>1900</v>
      </c>
      <c r="AC1086" s="32" t="str">
        <f t="shared" si="473"/>
        <v>1-1900</v>
      </c>
      <c r="AD1086" s="50">
        <f>IFERROR(VLOOKUP(AC1086,IPC!$E$2:$F$1745,2,0),IPC!$H$1)</f>
        <v>138.32155800000001</v>
      </c>
    </row>
    <row r="1087" spans="10:30" x14ac:dyDescent="0.25">
      <c r="J1087" s="44" t="str">
        <f t="shared" si="467"/>
        <v/>
      </c>
      <c r="K1087" s="33" t="str">
        <f t="shared" ca="1" si="471"/>
        <v/>
      </c>
      <c r="L1087" s="108">
        <f t="shared" ca="1" si="470"/>
        <v>0</v>
      </c>
      <c r="M1087" s="44" t="str">
        <f t="shared" si="468"/>
        <v/>
      </c>
      <c r="N1087" s="45" t="str">
        <f t="shared" ca="1" si="472"/>
        <v/>
      </c>
      <c r="O1087" s="108">
        <f t="shared" si="466"/>
        <v>0</v>
      </c>
      <c r="P1087" s="21" t="e">
        <f t="shared" si="474"/>
        <v>#N/A</v>
      </c>
      <c r="Q1087" s="21" t="e">
        <f t="shared" si="475"/>
        <v>#N/A</v>
      </c>
      <c r="R1087" s="21" t="e">
        <f t="shared" si="476"/>
        <v>#N/A</v>
      </c>
      <c r="S1087" s="21" t="e">
        <f t="shared" si="477"/>
        <v>#N/A</v>
      </c>
      <c r="T1087" s="29" t="e">
        <f t="shared" si="469"/>
        <v>#N/A</v>
      </c>
      <c r="U1087" s="34">
        <f t="shared" si="478"/>
        <v>0</v>
      </c>
      <c r="V1087" s="16">
        <f t="shared" ca="1" si="481"/>
        <v>44139</v>
      </c>
      <c r="W1087" s="56">
        <f t="shared" ca="1" si="482"/>
        <v>10</v>
      </c>
      <c r="X1087" s="56">
        <f t="shared" ca="1" si="483"/>
        <v>2020</v>
      </c>
      <c r="Y1087" s="55" t="str">
        <f t="shared" ca="1" si="484"/>
        <v>10-2020</v>
      </c>
      <c r="Z1087" s="51">
        <f ca="1">IFERROR(VLOOKUP(Y1087,IPC!$E$2:$F$1745,2,0),IPC!$H$1)</f>
        <v>138.32155800000001</v>
      </c>
      <c r="AA1087" s="48">
        <f t="shared" si="479"/>
        <v>1</v>
      </c>
      <c r="AB1087" s="48">
        <f t="shared" si="480"/>
        <v>1900</v>
      </c>
      <c r="AC1087" s="32" t="str">
        <f t="shared" si="473"/>
        <v>1-1900</v>
      </c>
      <c r="AD1087" s="50">
        <f>IFERROR(VLOOKUP(AC1087,IPC!$E$2:$F$1745,2,0),IPC!$H$1)</f>
        <v>138.32155800000001</v>
      </c>
    </row>
    <row r="1088" spans="10:30" x14ac:dyDescent="0.25">
      <c r="J1088" s="44" t="str">
        <f t="shared" si="467"/>
        <v/>
      </c>
      <c r="K1088" s="33" t="str">
        <f t="shared" ca="1" si="471"/>
        <v/>
      </c>
      <c r="L1088" s="108">
        <f t="shared" ca="1" si="470"/>
        <v>0</v>
      </c>
      <c r="M1088" s="44" t="str">
        <f t="shared" si="468"/>
        <v/>
      </c>
      <c r="N1088" s="45" t="str">
        <f t="shared" ca="1" si="472"/>
        <v/>
      </c>
      <c r="O1088" s="108">
        <f t="shared" si="466"/>
        <v>0</v>
      </c>
      <c r="P1088" s="21" t="e">
        <f t="shared" si="474"/>
        <v>#N/A</v>
      </c>
      <c r="Q1088" s="21" t="e">
        <f t="shared" si="475"/>
        <v>#N/A</v>
      </c>
      <c r="R1088" s="21" t="e">
        <f t="shared" si="476"/>
        <v>#N/A</v>
      </c>
      <c r="S1088" s="21" t="e">
        <f t="shared" si="477"/>
        <v>#N/A</v>
      </c>
      <c r="T1088" s="29" t="e">
        <f t="shared" si="469"/>
        <v>#N/A</v>
      </c>
      <c r="U1088" s="34">
        <f t="shared" si="478"/>
        <v>0</v>
      </c>
      <c r="V1088" s="16">
        <f t="shared" ca="1" si="481"/>
        <v>44139</v>
      </c>
      <c r="W1088" s="56">
        <f t="shared" ca="1" si="482"/>
        <v>10</v>
      </c>
      <c r="X1088" s="56">
        <f t="shared" ca="1" si="483"/>
        <v>2020</v>
      </c>
      <c r="Y1088" s="55" t="str">
        <f t="shared" ca="1" si="484"/>
        <v>10-2020</v>
      </c>
      <c r="Z1088" s="51">
        <f ca="1">IFERROR(VLOOKUP(Y1088,IPC!$E$2:$F$1745,2,0),IPC!$H$1)</f>
        <v>138.32155800000001</v>
      </c>
      <c r="AA1088" s="48">
        <f t="shared" si="479"/>
        <v>1</v>
      </c>
      <c r="AB1088" s="48">
        <f t="shared" si="480"/>
        <v>1900</v>
      </c>
      <c r="AC1088" s="32" t="str">
        <f t="shared" si="473"/>
        <v>1-1900</v>
      </c>
      <c r="AD1088" s="50">
        <f>IFERROR(VLOOKUP(AC1088,IPC!$E$2:$F$1745,2,0),IPC!$H$1)</f>
        <v>138.32155800000001</v>
      </c>
    </row>
    <row r="1089" spans="10:30" x14ac:dyDescent="0.25">
      <c r="J1089" s="44" t="str">
        <f t="shared" si="467"/>
        <v/>
      </c>
      <c r="K1089" s="33" t="str">
        <f t="shared" ca="1" si="471"/>
        <v/>
      </c>
      <c r="L1089" s="108">
        <f t="shared" ca="1" si="470"/>
        <v>0</v>
      </c>
      <c r="M1089" s="44" t="str">
        <f t="shared" si="468"/>
        <v/>
      </c>
      <c r="N1089" s="45" t="str">
        <f t="shared" ca="1" si="472"/>
        <v/>
      </c>
      <c r="O1089" s="108">
        <f t="shared" si="466"/>
        <v>0</v>
      </c>
      <c r="P1089" s="21" t="e">
        <f t="shared" si="474"/>
        <v>#N/A</v>
      </c>
      <c r="Q1089" s="21" t="e">
        <f t="shared" si="475"/>
        <v>#N/A</v>
      </c>
      <c r="R1089" s="21" t="e">
        <f t="shared" si="476"/>
        <v>#N/A</v>
      </c>
      <c r="S1089" s="21" t="e">
        <f t="shared" si="477"/>
        <v>#N/A</v>
      </c>
      <c r="T1089" s="29" t="e">
        <f t="shared" si="469"/>
        <v>#N/A</v>
      </c>
      <c r="U1089" s="34">
        <f t="shared" si="478"/>
        <v>0</v>
      </c>
      <c r="V1089" s="16">
        <f t="shared" ca="1" si="481"/>
        <v>44139</v>
      </c>
      <c r="W1089" s="56">
        <f t="shared" ca="1" si="482"/>
        <v>10</v>
      </c>
      <c r="X1089" s="56">
        <f t="shared" ca="1" si="483"/>
        <v>2020</v>
      </c>
      <c r="Y1089" s="55" t="str">
        <f t="shared" ca="1" si="484"/>
        <v>10-2020</v>
      </c>
      <c r="Z1089" s="51">
        <f ca="1">IFERROR(VLOOKUP(Y1089,IPC!$E$2:$F$1745,2,0),IPC!$H$1)</f>
        <v>138.32155800000001</v>
      </c>
      <c r="AA1089" s="48">
        <f t="shared" si="479"/>
        <v>1</v>
      </c>
      <c r="AB1089" s="48">
        <f t="shared" si="480"/>
        <v>1900</v>
      </c>
      <c r="AC1089" s="32" t="str">
        <f t="shared" si="473"/>
        <v>1-1900</v>
      </c>
      <c r="AD1089" s="50">
        <f>IFERROR(VLOOKUP(AC1089,IPC!$E$2:$F$1745,2,0),IPC!$H$1)</f>
        <v>138.32155800000001</v>
      </c>
    </row>
    <row r="1090" spans="10:30" x14ac:dyDescent="0.25">
      <c r="J1090" s="44" t="str">
        <f t="shared" si="467"/>
        <v/>
      </c>
      <c r="K1090" s="33" t="str">
        <f t="shared" ca="1" si="471"/>
        <v/>
      </c>
      <c r="L1090" s="108">
        <f t="shared" ca="1" si="470"/>
        <v>0</v>
      </c>
      <c r="M1090" s="44" t="str">
        <f t="shared" si="468"/>
        <v/>
      </c>
      <c r="N1090" s="45" t="str">
        <f t="shared" ca="1" si="472"/>
        <v/>
      </c>
      <c r="O1090" s="108">
        <f t="shared" si="466"/>
        <v>0</v>
      </c>
      <c r="P1090" s="21" t="e">
        <f t="shared" si="474"/>
        <v>#N/A</v>
      </c>
      <c r="Q1090" s="21" t="e">
        <f t="shared" si="475"/>
        <v>#N/A</v>
      </c>
      <c r="R1090" s="21" t="e">
        <f t="shared" si="476"/>
        <v>#N/A</v>
      </c>
      <c r="S1090" s="21" t="e">
        <f t="shared" si="477"/>
        <v>#N/A</v>
      </c>
      <c r="T1090" s="29" t="e">
        <f t="shared" si="469"/>
        <v>#N/A</v>
      </c>
      <c r="U1090" s="34">
        <f t="shared" si="478"/>
        <v>0</v>
      </c>
      <c r="V1090" s="16">
        <f t="shared" ca="1" si="481"/>
        <v>44139</v>
      </c>
      <c r="W1090" s="56">
        <f t="shared" ca="1" si="482"/>
        <v>10</v>
      </c>
      <c r="X1090" s="56">
        <f t="shared" ca="1" si="483"/>
        <v>2020</v>
      </c>
      <c r="Y1090" s="55" t="str">
        <f t="shared" ca="1" si="484"/>
        <v>10-2020</v>
      </c>
      <c r="Z1090" s="51">
        <f ca="1">IFERROR(VLOOKUP(Y1090,IPC!$E$2:$F$1745,2,0),IPC!$H$1)</f>
        <v>138.32155800000001</v>
      </c>
      <c r="AA1090" s="48">
        <f t="shared" si="479"/>
        <v>1</v>
      </c>
      <c r="AB1090" s="48">
        <f t="shared" si="480"/>
        <v>1900</v>
      </c>
      <c r="AC1090" s="32" t="str">
        <f t="shared" si="473"/>
        <v>1-1900</v>
      </c>
      <c r="AD1090" s="50">
        <f>IFERROR(VLOOKUP(AC1090,IPC!$E$2:$F$1745,2,0),IPC!$H$1)</f>
        <v>138.32155800000001</v>
      </c>
    </row>
    <row r="1091" spans="10:30" x14ac:dyDescent="0.25">
      <c r="J1091" s="44" t="str">
        <f t="shared" si="467"/>
        <v/>
      </c>
      <c r="K1091" s="33" t="str">
        <f t="shared" ca="1" si="471"/>
        <v/>
      </c>
      <c r="L1091" s="108">
        <f t="shared" ca="1" si="470"/>
        <v>0</v>
      </c>
      <c r="M1091" s="44" t="str">
        <f t="shared" si="468"/>
        <v/>
      </c>
      <c r="N1091" s="45" t="str">
        <f t="shared" ca="1" si="472"/>
        <v/>
      </c>
      <c r="O1091" s="108">
        <f t="shared" si="466"/>
        <v>0</v>
      </c>
      <c r="P1091" s="21" t="e">
        <f t="shared" si="474"/>
        <v>#N/A</v>
      </c>
      <c r="Q1091" s="21" t="e">
        <f t="shared" si="475"/>
        <v>#N/A</v>
      </c>
      <c r="R1091" s="21" t="e">
        <f t="shared" si="476"/>
        <v>#N/A</v>
      </c>
      <c r="S1091" s="21" t="e">
        <f t="shared" si="477"/>
        <v>#N/A</v>
      </c>
      <c r="T1091" s="29" t="e">
        <f t="shared" si="469"/>
        <v>#N/A</v>
      </c>
      <c r="U1091" s="34">
        <f t="shared" si="478"/>
        <v>0</v>
      </c>
      <c r="V1091" s="16">
        <f t="shared" ca="1" si="481"/>
        <v>44139</v>
      </c>
      <c r="W1091" s="56">
        <f t="shared" ca="1" si="482"/>
        <v>10</v>
      </c>
      <c r="X1091" s="56">
        <f t="shared" ca="1" si="483"/>
        <v>2020</v>
      </c>
      <c r="Y1091" s="55" t="str">
        <f t="shared" ca="1" si="484"/>
        <v>10-2020</v>
      </c>
      <c r="Z1091" s="51">
        <f ca="1">IFERROR(VLOOKUP(Y1091,IPC!$E$2:$F$1745,2,0),IPC!$H$1)</f>
        <v>138.32155800000001</v>
      </c>
      <c r="AA1091" s="48">
        <f t="shared" si="479"/>
        <v>1</v>
      </c>
      <c r="AB1091" s="48">
        <f t="shared" si="480"/>
        <v>1900</v>
      </c>
      <c r="AC1091" s="32" t="str">
        <f t="shared" si="473"/>
        <v>1-1900</v>
      </c>
      <c r="AD1091" s="50">
        <f>IFERROR(VLOOKUP(AC1091,IPC!$E$2:$F$1745,2,0),IPC!$H$1)</f>
        <v>138.32155800000001</v>
      </c>
    </row>
    <row r="1092" spans="10:30" x14ac:dyDescent="0.25">
      <c r="J1092" s="44" t="str">
        <f t="shared" si="467"/>
        <v/>
      </c>
      <c r="K1092" s="33" t="str">
        <f t="shared" ca="1" si="471"/>
        <v/>
      </c>
      <c r="L1092" s="108">
        <f t="shared" ca="1" si="470"/>
        <v>0</v>
      </c>
      <c r="M1092" s="44" t="str">
        <f t="shared" si="468"/>
        <v/>
      </c>
      <c r="N1092" s="45" t="str">
        <f t="shared" ca="1" si="472"/>
        <v/>
      </c>
      <c r="O1092" s="108">
        <f t="shared" si="466"/>
        <v>0</v>
      </c>
      <c r="P1092" s="21" t="e">
        <f t="shared" si="474"/>
        <v>#N/A</v>
      </c>
      <c r="Q1092" s="21" t="e">
        <f t="shared" si="475"/>
        <v>#N/A</v>
      </c>
      <c r="R1092" s="21" t="e">
        <f t="shared" si="476"/>
        <v>#N/A</v>
      </c>
      <c r="S1092" s="21" t="e">
        <f t="shared" si="477"/>
        <v>#N/A</v>
      </c>
      <c r="T1092" s="29" t="e">
        <f t="shared" si="469"/>
        <v>#N/A</v>
      </c>
      <c r="U1092" s="34">
        <f t="shared" si="478"/>
        <v>0</v>
      </c>
      <c r="V1092" s="16">
        <f t="shared" ca="1" si="481"/>
        <v>44139</v>
      </c>
      <c r="W1092" s="56">
        <f t="shared" ca="1" si="482"/>
        <v>10</v>
      </c>
      <c r="X1092" s="56">
        <f t="shared" ca="1" si="483"/>
        <v>2020</v>
      </c>
      <c r="Y1092" s="55" t="str">
        <f t="shared" ca="1" si="484"/>
        <v>10-2020</v>
      </c>
      <c r="Z1092" s="51">
        <f ca="1">IFERROR(VLOOKUP(Y1092,IPC!$E$2:$F$1745,2,0),IPC!$H$1)</f>
        <v>138.32155800000001</v>
      </c>
      <c r="AA1092" s="48">
        <f t="shared" si="479"/>
        <v>1</v>
      </c>
      <c r="AB1092" s="48">
        <f t="shared" si="480"/>
        <v>1900</v>
      </c>
      <c r="AC1092" s="32" t="str">
        <f t="shared" si="473"/>
        <v>1-1900</v>
      </c>
      <c r="AD1092" s="50">
        <f>IFERROR(VLOOKUP(AC1092,IPC!$E$2:$F$1745,2,0),IPC!$H$1)</f>
        <v>138.32155800000001</v>
      </c>
    </row>
    <row r="1093" spans="10:30" x14ac:dyDescent="0.25">
      <c r="J1093" s="44" t="str">
        <f t="shared" si="467"/>
        <v/>
      </c>
      <c r="K1093" s="33" t="str">
        <f t="shared" ca="1" si="471"/>
        <v/>
      </c>
      <c r="L1093" s="108">
        <f t="shared" ca="1" si="470"/>
        <v>0</v>
      </c>
      <c r="M1093" s="44" t="str">
        <f t="shared" si="468"/>
        <v/>
      </c>
      <c r="N1093" s="45" t="str">
        <f t="shared" ca="1" si="472"/>
        <v/>
      </c>
      <c r="O1093" s="108">
        <f t="shared" si="466"/>
        <v>0</v>
      </c>
      <c r="P1093" s="21" t="e">
        <f t="shared" si="474"/>
        <v>#N/A</v>
      </c>
      <c r="Q1093" s="21" t="e">
        <f t="shared" si="475"/>
        <v>#N/A</v>
      </c>
      <c r="R1093" s="21" t="e">
        <f t="shared" si="476"/>
        <v>#N/A</v>
      </c>
      <c r="S1093" s="21" t="e">
        <f t="shared" si="477"/>
        <v>#N/A</v>
      </c>
      <c r="T1093" s="29" t="e">
        <f t="shared" si="469"/>
        <v>#N/A</v>
      </c>
      <c r="U1093" s="34">
        <f t="shared" si="478"/>
        <v>0</v>
      </c>
      <c r="V1093" s="16">
        <f t="shared" ca="1" si="481"/>
        <v>44139</v>
      </c>
      <c r="W1093" s="56">
        <f t="shared" ca="1" si="482"/>
        <v>10</v>
      </c>
      <c r="X1093" s="56">
        <f t="shared" ca="1" si="483"/>
        <v>2020</v>
      </c>
      <c r="Y1093" s="55" t="str">
        <f t="shared" ca="1" si="484"/>
        <v>10-2020</v>
      </c>
      <c r="Z1093" s="51">
        <f ca="1">IFERROR(VLOOKUP(Y1093,IPC!$E$2:$F$1745,2,0),IPC!$H$1)</f>
        <v>138.32155800000001</v>
      </c>
      <c r="AA1093" s="48">
        <f t="shared" si="479"/>
        <v>1</v>
      </c>
      <c r="AB1093" s="48">
        <f t="shared" si="480"/>
        <v>1900</v>
      </c>
      <c r="AC1093" s="32" t="str">
        <f t="shared" si="473"/>
        <v>1-1900</v>
      </c>
      <c r="AD1093" s="50">
        <f>IFERROR(VLOOKUP(AC1093,IPC!$E$2:$F$1745,2,0),IPC!$H$1)</f>
        <v>138.32155800000001</v>
      </c>
    </row>
    <row r="1094" spans="10:30" x14ac:dyDescent="0.25">
      <c r="J1094" s="44" t="str">
        <f t="shared" si="467"/>
        <v/>
      </c>
      <c r="K1094" s="33" t="str">
        <f t="shared" ca="1" si="471"/>
        <v/>
      </c>
      <c r="L1094" s="108">
        <f t="shared" ca="1" si="470"/>
        <v>0</v>
      </c>
      <c r="M1094" s="44" t="str">
        <f t="shared" si="468"/>
        <v/>
      </c>
      <c r="N1094" s="45" t="str">
        <f t="shared" ca="1" si="472"/>
        <v/>
      </c>
      <c r="O1094" s="108">
        <f t="shared" si="466"/>
        <v>0</v>
      </c>
      <c r="P1094" s="21" t="e">
        <f t="shared" si="474"/>
        <v>#N/A</v>
      </c>
      <c r="Q1094" s="21" t="e">
        <f t="shared" si="475"/>
        <v>#N/A</v>
      </c>
      <c r="R1094" s="21" t="e">
        <f t="shared" si="476"/>
        <v>#N/A</v>
      </c>
      <c r="S1094" s="21" t="e">
        <f t="shared" si="477"/>
        <v>#N/A</v>
      </c>
      <c r="T1094" s="29" t="e">
        <f t="shared" si="469"/>
        <v>#N/A</v>
      </c>
      <c r="U1094" s="34">
        <f t="shared" si="478"/>
        <v>0</v>
      </c>
      <c r="V1094" s="16">
        <f t="shared" ca="1" si="481"/>
        <v>44139</v>
      </c>
      <c r="W1094" s="56">
        <f t="shared" ca="1" si="482"/>
        <v>10</v>
      </c>
      <c r="X1094" s="56">
        <f t="shared" ca="1" si="483"/>
        <v>2020</v>
      </c>
      <c r="Y1094" s="55" t="str">
        <f t="shared" ca="1" si="484"/>
        <v>10-2020</v>
      </c>
      <c r="Z1094" s="51">
        <f ca="1">IFERROR(VLOOKUP(Y1094,IPC!$E$2:$F$1745,2,0),IPC!$H$1)</f>
        <v>138.32155800000001</v>
      </c>
      <c r="AA1094" s="48">
        <f t="shared" si="479"/>
        <v>1</v>
      </c>
      <c r="AB1094" s="48">
        <f t="shared" si="480"/>
        <v>1900</v>
      </c>
      <c r="AC1094" s="32" t="str">
        <f t="shared" si="473"/>
        <v>1-1900</v>
      </c>
      <c r="AD1094" s="50">
        <f>IFERROR(VLOOKUP(AC1094,IPC!$E$2:$F$1745,2,0),IPC!$H$1)</f>
        <v>138.32155800000001</v>
      </c>
    </row>
    <row r="1095" spans="10:30" x14ac:dyDescent="0.25">
      <c r="J1095" s="44" t="str">
        <f t="shared" si="467"/>
        <v/>
      </c>
      <c r="K1095" s="33" t="str">
        <f t="shared" ca="1" si="471"/>
        <v/>
      </c>
      <c r="L1095" s="108">
        <f t="shared" ca="1" si="470"/>
        <v>0</v>
      </c>
      <c r="M1095" s="44" t="str">
        <f t="shared" si="468"/>
        <v/>
      </c>
      <c r="N1095" s="45" t="str">
        <f t="shared" ca="1" si="472"/>
        <v/>
      </c>
      <c r="O1095" s="108">
        <f t="shared" si="466"/>
        <v>0</v>
      </c>
      <c r="P1095" s="21" t="e">
        <f t="shared" si="474"/>
        <v>#N/A</v>
      </c>
      <c r="Q1095" s="21" t="e">
        <f t="shared" si="475"/>
        <v>#N/A</v>
      </c>
      <c r="R1095" s="21" t="e">
        <f t="shared" si="476"/>
        <v>#N/A</v>
      </c>
      <c r="S1095" s="21" t="e">
        <f t="shared" si="477"/>
        <v>#N/A</v>
      </c>
      <c r="T1095" s="29" t="e">
        <f t="shared" si="469"/>
        <v>#N/A</v>
      </c>
      <c r="U1095" s="34">
        <f t="shared" si="478"/>
        <v>0</v>
      </c>
      <c r="V1095" s="16">
        <f t="shared" ca="1" si="481"/>
        <v>44139</v>
      </c>
      <c r="W1095" s="56">
        <f t="shared" ca="1" si="482"/>
        <v>10</v>
      </c>
      <c r="X1095" s="56">
        <f t="shared" ca="1" si="483"/>
        <v>2020</v>
      </c>
      <c r="Y1095" s="55" t="str">
        <f t="shared" ca="1" si="484"/>
        <v>10-2020</v>
      </c>
      <c r="Z1095" s="51">
        <f ca="1">IFERROR(VLOOKUP(Y1095,IPC!$E$2:$F$1745,2,0),IPC!$H$1)</f>
        <v>138.32155800000001</v>
      </c>
      <c r="AA1095" s="48">
        <f t="shared" si="479"/>
        <v>1</v>
      </c>
      <c r="AB1095" s="48">
        <f t="shared" si="480"/>
        <v>1900</v>
      </c>
      <c r="AC1095" s="32" t="str">
        <f t="shared" si="473"/>
        <v>1-1900</v>
      </c>
      <c r="AD1095" s="50">
        <f>IFERROR(VLOOKUP(AC1095,IPC!$E$2:$F$1745,2,0),IPC!$H$1)</f>
        <v>138.32155800000001</v>
      </c>
    </row>
    <row r="1096" spans="10:30" x14ac:dyDescent="0.25">
      <c r="J1096" s="44" t="str">
        <f t="shared" si="467"/>
        <v/>
      </c>
      <c r="K1096" s="33" t="str">
        <f t="shared" ca="1" si="471"/>
        <v/>
      </c>
      <c r="L1096" s="108">
        <f t="shared" ca="1" si="470"/>
        <v>0</v>
      </c>
      <c r="M1096" s="44" t="str">
        <f t="shared" si="468"/>
        <v/>
      </c>
      <c r="N1096" s="45" t="str">
        <f t="shared" ca="1" si="472"/>
        <v/>
      </c>
      <c r="O1096" s="108">
        <f t="shared" si="466"/>
        <v>0</v>
      </c>
      <c r="P1096" s="21" t="e">
        <f t="shared" si="474"/>
        <v>#N/A</v>
      </c>
      <c r="Q1096" s="21" t="e">
        <f t="shared" si="475"/>
        <v>#N/A</v>
      </c>
      <c r="R1096" s="21" t="e">
        <f t="shared" si="476"/>
        <v>#N/A</v>
      </c>
      <c r="S1096" s="21" t="e">
        <f t="shared" si="477"/>
        <v>#N/A</v>
      </c>
      <c r="T1096" s="29" t="e">
        <f t="shared" si="469"/>
        <v>#N/A</v>
      </c>
      <c r="U1096" s="34">
        <f t="shared" si="478"/>
        <v>0</v>
      </c>
      <c r="V1096" s="16">
        <f t="shared" ca="1" si="481"/>
        <v>44139</v>
      </c>
      <c r="W1096" s="56">
        <f t="shared" ca="1" si="482"/>
        <v>10</v>
      </c>
      <c r="X1096" s="56">
        <f t="shared" ca="1" si="483"/>
        <v>2020</v>
      </c>
      <c r="Y1096" s="55" t="str">
        <f t="shared" ca="1" si="484"/>
        <v>10-2020</v>
      </c>
      <c r="Z1096" s="51">
        <f ca="1">IFERROR(VLOOKUP(Y1096,IPC!$E$2:$F$1745,2,0),IPC!$H$1)</f>
        <v>138.32155800000001</v>
      </c>
      <c r="AA1096" s="48">
        <f t="shared" si="479"/>
        <v>1</v>
      </c>
      <c r="AB1096" s="48">
        <f t="shared" si="480"/>
        <v>1900</v>
      </c>
      <c r="AC1096" s="32" t="str">
        <f t="shared" si="473"/>
        <v>1-1900</v>
      </c>
      <c r="AD1096" s="50">
        <f>IFERROR(VLOOKUP(AC1096,IPC!$E$2:$F$1745,2,0),IPC!$H$1)</f>
        <v>138.32155800000001</v>
      </c>
    </row>
    <row r="1097" spans="10:30" x14ac:dyDescent="0.25">
      <c r="J1097" s="44" t="str">
        <f t="shared" si="467"/>
        <v/>
      </c>
      <c r="K1097" s="33" t="str">
        <f t="shared" ca="1" si="471"/>
        <v/>
      </c>
      <c r="L1097" s="108">
        <f t="shared" ca="1" si="470"/>
        <v>0</v>
      </c>
      <c r="M1097" s="44" t="str">
        <f t="shared" si="468"/>
        <v/>
      </c>
      <c r="N1097" s="45" t="str">
        <f t="shared" ca="1" si="472"/>
        <v/>
      </c>
      <c r="O1097" s="108">
        <f t="shared" si="466"/>
        <v>0</v>
      </c>
      <c r="P1097" s="21" t="e">
        <f t="shared" si="474"/>
        <v>#N/A</v>
      </c>
      <c r="Q1097" s="21" t="e">
        <f t="shared" si="475"/>
        <v>#N/A</v>
      </c>
      <c r="R1097" s="21" t="e">
        <f t="shared" si="476"/>
        <v>#N/A</v>
      </c>
      <c r="S1097" s="21" t="e">
        <f t="shared" si="477"/>
        <v>#N/A</v>
      </c>
      <c r="T1097" s="29" t="e">
        <f t="shared" si="469"/>
        <v>#N/A</v>
      </c>
      <c r="U1097" s="34">
        <f t="shared" si="478"/>
        <v>0</v>
      </c>
      <c r="V1097" s="16">
        <f t="shared" ca="1" si="481"/>
        <v>44139</v>
      </c>
      <c r="W1097" s="56">
        <f t="shared" ca="1" si="482"/>
        <v>10</v>
      </c>
      <c r="X1097" s="56">
        <f t="shared" ca="1" si="483"/>
        <v>2020</v>
      </c>
      <c r="Y1097" s="55" t="str">
        <f t="shared" ca="1" si="484"/>
        <v>10-2020</v>
      </c>
      <c r="Z1097" s="51">
        <f ca="1">IFERROR(VLOOKUP(Y1097,IPC!$E$2:$F$1745,2,0),IPC!$H$1)</f>
        <v>138.32155800000001</v>
      </c>
      <c r="AA1097" s="48">
        <f t="shared" si="479"/>
        <v>1</v>
      </c>
      <c r="AB1097" s="48">
        <f t="shared" si="480"/>
        <v>1900</v>
      </c>
      <c r="AC1097" s="32" t="str">
        <f t="shared" si="473"/>
        <v>1-1900</v>
      </c>
      <c r="AD1097" s="50">
        <f>IFERROR(VLOOKUP(AC1097,IPC!$E$2:$F$1745,2,0),IPC!$H$1)</f>
        <v>138.32155800000001</v>
      </c>
    </row>
    <row r="1098" spans="10:30" x14ac:dyDescent="0.25">
      <c r="J1098" s="44" t="str">
        <f t="shared" si="467"/>
        <v/>
      </c>
      <c r="K1098" s="33" t="str">
        <f t="shared" ca="1" si="471"/>
        <v/>
      </c>
      <c r="L1098" s="108">
        <f t="shared" ca="1" si="470"/>
        <v>0</v>
      </c>
      <c r="M1098" s="44" t="str">
        <f t="shared" si="468"/>
        <v/>
      </c>
      <c r="N1098" s="45" t="str">
        <f t="shared" ca="1" si="472"/>
        <v/>
      </c>
      <c r="O1098" s="108">
        <f t="shared" si="466"/>
        <v>0</v>
      </c>
      <c r="P1098" s="21" t="e">
        <f t="shared" si="474"/>
        <v>#N/A</v>
      </c>
      <c r="Q1098" s="21" t="e">
        <f t="shared" si="475"/>
        <v>#N/A</v>
      </c>
      <c r="R1098" s="21" t="e">
        <f t="shared" si="476"/>
        <v>#N/A</v>
      </c>
      <c r="S1098" s="21" t="e">
        <f t="shared" si="477"/>
        <v>#N/A</v>
      </c>
      <c r="T1098" s="29" t="e">
        <f t="shared" si="469"/>
        <v>#N/A</v>
      </c>
      <c r="U1098" s="34">
        <f t="shared" si="478"/>
        <v>0</v>
      </c>
      <c r="V1098" s="16">
        <f t="shared" ca="1" si="481"/>
        <v>44139</v>
      </c>
      <c r="W1098" s="56">
        <f t="shared" ca="1" si="482"/>
        <v>10</v>
      </c>
      <c r="X1098" s="56">
        <f t="shared" ca="1" si="483"/>
        <v>2020</v>
      </c>
      <c r="Y1098" s="55" t="str">
        <f t="shared" ca="1" si="484"/>
        <v>10-2020</v>
      </c>
      <c r="Z1098" s="51">
        <f ca="1">IFERROR(VLOOKUP(Y1098,IPC!$E$2:$F$1745,2,0),IPC!$H$1)</f>
        <v>138.32155800000001</v>
      </c>
      <c r="AA1098" s="48">
        <f t="shared" si="479"/>
        <v>1</v>
      </c>
      <c r="AB1098" s="48">
        <f t="shared" si="480"/>
        <v>1900</v>
      </c>
      <c r="AC1098" s="32" t="str">
        <f t="shared" si="473"/>
        <v>1-1900</v>
      </c>
      <c r="AD1098" s="50">
        <f>IFERROR(VLOOKUP(AC1098,IPC!$E$2:$F$1745,2,0),IPC!$H$1)</f>
        <v>138.32155800000001</v>
      </c>
    </row>
    <row r="1099" spans="10:30" x14ac:dyDescent="0.25">
      <c r="J1099" s="44" t="str">
        <f t="shared" si="467"/>
        <v/>
      </c>
      <c r="K1099" s="33" t="str">
        <f t="shared" ca="1" si="471"/>
        <v/>
      </c>
      <c r="L1099" s="108">
        <f t="shared" ca="1" si="470"/>
        <v>0</v>
      </c>
      <c r="M1099" s="44" t="str">
        <f t="shared" si="468"/>
        <v/>
      </c>
      <c r="N1099" s="45" t="str">
        <f t="shared" ca="1" si="472"/>
        <v/>
      </c>
      <c r="O1099" s="108">
        <f t="shared" si="466"/>
        <v>0</v>
      </c>
      <c r="P1099" s="21" t="e">
        <f t="shared" si="474"/>
        <v>#N/A</v>
      </c>
      <c r="Q1099" s="21" t="e">
        <f t="shared" si="475"/>
        <v>#N/A</v>
      </c>
      <c r="R1099" s="21" t="e">
        <f t="shared" si="476"/>
        <v>#N/A</v>
      </c>
      <c r="S1099" s="21" t="e">
        <f t="shared" si="477"/>
        <v>#N/A</v>
      </c>
      <c r="T1099" s="29" t="e">
        <f t="shared" si="469"/>
        <v>#N/A</v>
      </c>
      <c r="U1099" s="34">
        <f t="shared" si="478"/>
        <v>0</v>
      </c>
      <c r="V1099" s="16">
        <f t="shared" ca="1" si="481"/>
        <v>44139</v>
      </c>
      <c r="W1099" s="56">
        <f t="shared" ca="1" si="482"/>
        <v>10</v>
      </c>
      <c r="X1099" s="56">
        <f t="shared" ca="1" si="483"/>
        <v>2020</v>
      </c>
      <c r="Y1099" s="55" t="str">
        <f t="shared" ca="1" si="484"/>
        <v>10-2020</v>
      </c>
      <c r="Z1099" s="51">
        <f ca="1">IFERROR(VLOOKUP(Y1099,IPC!$E$2:$F$1745,2,0),IPC!$H$1)</f>
        <v>138.32155800000001</v>
      </c>
      <c r="AA1099" s="48">
        <f t="shared" si="479"/>
        <v>1</v>
      </c>
      <c r="AB1099" s="48">
        <f t="shared" si="480"/>
        <v>1900</v>
      </c>
      <c r="AC1099" s="32" t="str">
        <f t="shared" si="473"/>
        <v>1-1900</v>
      </c>
      <c r="AD1099" s="50">
        <f>IFERROR(VLOOKUP(AC1099,IPC!$E$2:$F$1745,2,0),IPC!$H$1)</f>
        <v>138.32155800000001</v>
      </c>
    </row>
    <row r="1100" spans="10:30" x14ac:dyDescent="0.25">
      <c r="J1100" s="44" t="str">
        <f t="shared" si="467"/>
        <v/>
      </c>
      <c r="K1100" s="33" t="str">
        <f t="shared" ca="1" si="471"/>
        <v/>
      </c>
      <c r="L1100" s="108">
        <f t="shared" ca="1" si="470"/>
        <v>0</v>
      </c>
      <c r="M1100" s="44" t="str">
        <f t="shared" si="468"/>
        <v/>
      </c>
      <c r="N1100" s="45" t="str">
        <f t="shared" ca="1" si="472"/>
        <v/>
      </c>
      <c r="O1100" s="108">
        <f t="shared" si="466"/>
        <v>0</v>
      </c>
      <c r="P1100" s="21" t="e">
        <f t="shared" si="474"/>
        <v>#N/A</v>
      </c>
      <c r="Q1100" s="21" t="e">
        <f t="shared" si="475"/>
        <v>#N/A</v>
      </c>
      <c r="R1100" s="21" t="e">
        <f t="shared" si="476"/>
        <v>#N/A</v>
      </c>
      <c r="S1100" s="21" t="e">
        <f t="shared" si="477"/>
        <v>#N/A</v>
      </c>
      <c r="T1100" s="29" t="e">
        <f t="shared" si="469"/>
        <v>#N/A</v>
      </c>
      <c r="U1100" s="34">
        <f t="shared" si="478"/>
        <v>0</v>
      </c>
      <c r="V1100" s="16">
        <f t="shared" ca="1" si="481"/>
        <v>44139</v>
      </c>
      <c r="W1100" s="56">
        <f t="shared" ca="1" si="482"/>
        <v>10</v>
      </c>
      <c r="X1100" s="56">
        <f t="shared" ca="1" si="483"/>
        <v>2020</v>
      </c>
      <c r="Y1100" s="55" t="str">
        <f t="shared" ca="1" si="484"/>
        <v>10-2020</v>
      </c>
      <c r="Z1100" s="51">
        <f ca="1">IFERROR(VLOOKUP(Y1100,IPC!$E$2:$F$1745,2,0),IPC!$H$1)</f>
        <v>138.32155800000001</v>
      </c>
      <c r="AA1100" s="48">
        <f t="shared" si="479"/>
        <v>1</v>
      </c>
      <c r="AB1100" s="48">
        <f t="shared" si="480"/>
        <v>1900</v>
      </c>
      <c r="AC1100" s="32" t="str">
        <f t="shared" si="473"/>
        <v>1-1900</v>
      </c>
      <c r="AD1100" s="50">
        <f>IFERROR(VLOOKUP(AC1100,IPC!$E$2:$F$1745,2,0),IPC!$H$1)</f>
        <v>138.32155800000001</v>
      </c>
    </row>
    <row r="1101" spans="10:30" x14ac:dyDescent="0.25">
      <c r="J1101" s="44" t="str">
        <f t="shared" si="467"/>
        <v/>
      </c>
      <c r="K1101" s="33" t="str">
        <f t="shared" ca="1" si="471"/>
        <v/>
      </c>
      <c r="L1101" s="108">
        <f t="shared" ca="1" si="470"/>
        <v>0</v>
      </c>
      <c r="M1101" s="44" t="str">
        <f t="shared" si="468"/>
        <v/>
      </c>
      <c r="N1101" s="45" t="str">
        <f t="shared" ca="1" si="472"/>
        <v/>
      </c>
      <c r="O1101" s="108">
        <f t="shared" si="466"/>
        <v>0</v>
      </c>
      <c r="P1101" s="21" t="e">
        <f t="shared" si="474"/>
        <v>#N/A</v>
      </c>
      <c r="Q1101" s="21" t="e">
        <f t="shared" si="475"/>
        <v>#N/A</v>
      </c>
      <c r="R1101" s="21" t="e">
        <f t="shared" si="476"/>
        <v>#N/A</v>
      </c>
      <c r="S1101" s="21" t="e">
        <f t="shared" si="477"/>
        <v>#N/A</v>
      </c>
      <c r="T1101" s="29" t="e">
        <f t="shared" si="469"/>
        <v>#N/A</v>
      </c>
      <c r="U1101" s="34">
        <f t="shared" si="478"/>
        <v>0</v>
      </c>
      <c r="V1101" s="16">
        <f t="shared" ca="1" si="481"/>
        <v>44139</v>
      </c>
      <c r="W1101" s="56">
        <f t="shared" ca="1" si="482"/>
        <v>10</v>
      </c>
      <c r="X1101" s="56">
        <f t="shared" ca="1" si="483"/>
        <v>2020</v>
      </c>
      <c r="Y1101" s="55" t="str">
        <f t="shared" ca="1" si="484"/>
        <v>10-2020</v>
      </c>
      <c r="Z1101" s="51">
        <f ca="1">IFERROR(VLOOKUP(Y1101,IPC!$E$2:$F$1745,2,0),IPC!$H$1)</f>
        <v>138.32155800000001</v>
      </c>
      <c r="AA1101" s="48">
        <f t="shared" si="479"/>
        <v>1</v>
      </c>
      <c r="AB1101" s="48">
        <f t="shared" si="480"/>
        <v>1900</v>
      </c>
      <c r="AC1101" s="32" t="str">
        <f t="shared" si="473"/>
        <v>1-1900</v>
      </c>
      <c r="AD1101" s="50">
        <f>IFERROR(VLOOKUP(AC1101,IPC!$E$2:$F$1745,2,0),IPC!$H$1)</f>
        <v>138.32155800000001</v>
      </c>
    </row>
    <row r="1102" spans="10:30" x14ac:dyDescent="0.25">
      <c r="J1102" s="44" t="str">
        <f t="shared" si="467"/>
        <v/>
      </c>
      <c r="K1102" s="33" t="str">
        <f t="shared" ca="1" si="471"/>
        <v/>
      </c>
      <c r="L1102" s="108">
        <f t="shared" ca="1" si="470"/>
        <v>0</v>
      </c>
      <c r="M1102" s="44" t="str">
        <f t="shared" si="468"/>
        <v/>
      </c>
      <c r="N1102" s="45" t="str">
        <f t="shared" ca="1" si="472"/>
        <v/>
      </c>
      <c r="O1102" s="108">
        <f t="shared" si="466"/>
        <v>0</v>
      </c>
      <c r="P1102" s="21" t="e">
        <f t="shared" si="474"/>
        <v>#N/A</v>
      </c>
      <c r="Q1102" s="21" t="e">
        <f t="shared" si="475"/>
        <v>#N/A</v>
      </c>
      <c r="R1102" s="21" t="e">
        <f t="shared" si="476"/>
        <v>#N/A</v>
      </c>
      <c r="S1102" s="21" t="e">
        <f t="shared" si="477"/>
        <v>#N/A</v>
      </c>
      <c r="T1102" s="29" t="e">
        <f t="shared" si="469"/>
        <v>#N/A</v>
      </c>
      <c r="U1102" s="34">
        <f t="shared" si="478"/>
        <v>0</v>
      </c>
      <c r="V1102" s="16">
        <f t="shared" ca="1" si="481"/>
        <v>44139</v>
      </c>
      <c r="W1102" s="56">
        <f t="shared" ca="1" si="482"/>
        <v>10</v>
      </c>
      <c r="X1102" s="56">
        <f t="shared" ca="1" si="483"/>
        <v>2020</v>
      </c>
      <c r="Y1102" s="55" t="str">
        <f t="shared" ca="1" si="484"/>
        <v>10-2020</v>
      </c>
      <c r="Z1102" s="51">
        <f ca="1">IFERROR(VLOOKUP(Y1102,IPC!$E$2:$F$1745,2,0),IPC!$H$1)</f>
        <v>138.32155800000001</v>
      </c>
      <c r="AA1102" s="48">
        <f t="shared" si="479"/>
        <v>1</v>
      </c>
      <c r="AB1102" s="48">
        <f t="shared" si="480"/>
        <v>1900</v>
      </c>
      <c r="AC1102" s="32" t="str">
        <f t="shared" si="473"/>
        <v>1-1900</v>
      </c>
      <c r="AD1102" s="50">
        <f>IFERROR(VLOOKUP(AC1102,IPC!$E$2:$F$1745,2,0),IPC!$H$1)</f>
        <v>138.32155800000001</v>
      </c>
    </row>
    <row r="1103" spans="10:30" x14ac:dyDescent="0.25">
      <c r="J1103" s="44" t="str">
        <f t="shared" si="467"/>
        <v/>
      </c>
      <c r="K1103" s="33" t="str">
        <f t="shared" ca="1" si="471"/>
        <v/>
      </c>
      <c r="L1103" s="108">
        <f t="shared" ca="1" si="470"/>
        <v>0</v>
      </c>
      <c r="M1103" s="44" t="str">
        <f t="shared" si="468"/>
        <v/>
      </c>
      <c r="N1103" s="45" t="str">
        <f t="shared" ca="1" si="472"/>
        <v/>
      </c>
      <c r="O1103" s="108">
        <f t="shared" si="466"/>
        <v>0</v>
      </c>
      <c r="P1103" s="21" t="e">
        <f t="shared" si="474"/>
        <v>#N/A</v>
      </c>
      <c r="Q1103" s="21" t="e">
        <f t="shared" si="475"/>
        <v>#N/A</v>
      </c>
      <c r="R1103" s="21" t="e">
        <f t="shared" si="476"/>
        <v>#N/A</v>
      </c>
      <c r="S1103" s="21" t="e">
        <f t="shared" si="477"/>
        <v>#N/A</v>
      </c>
      <c r="T1103" s="29" t="e">
        <f t="shared" si="469"/>
        <v>#N/A</v>
      </c>
      <c r="U1103" s="34">
        <f t="shared" si="478"/>
        <v>0</v>
      </c>
      <c r="V1103" s="16">
        <f t="shared" ca="1" si="481"/>
        <v>44139</v>
      </c>
      <c r="W1103" s="56">
        <f t="shared" ca="1" si="482"/>
        <v>10</v>
      </c>
      <c r="X1103" s="56">
        <f t="shared" ca="1" si="483"/>
        <v>2020</v>
      </c>
      <c r="Y1103" s="55" t="str">
        <f t="shared" ca="1" si="484"/>
        <v>10-2020</v>
      </c>
      <c r="Z1103" s="51">
        <f ca="1">IFERROR(VLOOKUP(Y1103,IPC!$E$2:$F$1745,2,0),IPC!$H$1)</f>
        <v>138.32155800000001</v>
      </c>
      <c r="AA1103" s="48">
        <f t="shared" si="479"/>
        <v>1</v>
      </c>
      <c r="AB1103" s="48">
        <f t="shared" si="480"/>
        <v>1900</v>
      </c>
      <c r="AC1103" s="32" t="str">
        <f t="shared" si="473"/>
        <v>1-1900</v>
      </c>
      <c r="AD1103" s="50">
        <f>IFERROR(VLOOKUP(AC1103,IPC!$E$2:$F$1745,2,0),IPC!$H$1)</f>
        <v>138.32155800000001</v>
      </c>
    </row>
    <row r="1104" spans="10:30" x14ac:dyDescent="0.25">
      <c r="J1104" s="44" t="str">
        <f t="shared" si="467"/>
        <v/>
      </c>
      <c r="K1104" s="33" t="str">
        <f t="shared" ca="1" si="471"/>
        <v/>
      </c>
      <c r="L1104" s="108">
        <f t="shared" ca="1" si="470"/>
        <v>0</v>
      </c>
      <c r="M1104" s="44" t="str">
        <f t="shared" si="468"/>
        <v/>
      </c>
      <c r="N1104" s="45" t="str">
        <f t="shared" ca="1" si="472"/>
        <v/>
      </c>
      <c r="O1104" s="108">
        <f t="shared" si="466"/>
        <v>0</v>
      </c>
      <c r="P1104" s="21" t="e">
        <f t="shared" si="474"/>
        <v>#N/A</v>
      </c>
      <c r="Q1104" s="21" t="e">
        <f t="shared" si="475"/>
        <v>#N/A</v>
      </c>
      <c r="R1104" s="21" t="e">
        <f t="shared" si="476"/>
        <v>#N/A</v>
      </c>
      <c r="S1104" s="21" t="e">
        <f t="shared" si="477"/>
        <v>#N/A</v>
      </c>
      <c r="T1104" s="29" t="e">
        <f t="shared" si="469"/>
        <v>#N/A</v>
      </c>
      <c r="U1104" s="34">
        <f t="shared" si="478"/>
        <v>0</v>
      </c>
      <c r="V1104" s="16">
        <f t="shared" ca="1" si="481"/>
        <v>44139</v>
      </c>
      <c r="W1104" s="56">
        <f t="shared" ca="1" si="482"/>
        <v>10</v>
      </c>
      <c r="X1104" s="56">
        <f t="shared" ca="1" si="483"/>
        <v>2020</v>
      </c>
      <c r="Y1104" s="55" t="str">
        <f t="shared" ca="1" si="484"/>
        <v>10-2020</v>
      </c>
      <c r="Z1104" s="51">
        <f ca="1">IFERROR(VLOOKUP(Y1104,IPC!$E$2:$F$1745,2,0),IPC!$H$1)</f>
        <v>138.32155800000001</v>
      </c>
      <c r="AA1104" s="48">
        <f t="shared" si="479"/>
        <v>1</v>
      </c>
      <c r="AB1104" s="48">
        <f t="shared" si="480"/>
        <v>1900</v>
      </c>
      <c r="AC1104" s="32" t="str">
        <f t="shared" si="473"/>
        <v>1-1900</v>
      </c>
      <c r="AD1104" s="50">
        <f>IFERROR(VLOOKUP(AC1104,IPC!$E$2:$F$1745,2,0),IPC!$H$1)</f>
        <v>138.32155800000001</v>
      </c>
    </row>
    <row r="1105" spans="10:30" x14ac:dyDescent="0.25">
      <c r="J1105" s="44" t="str">
        <f t="shared" si="467"/>
        <v/>
      </c>
      <c r="K1105" s="33" t="str">
        <f t="shared" ca="1" si="471"/>
        <v/>
      </c>
      <c r="L1105" s="108">
        <f t="shared" ca="1" si="470"/>
        <v>0</v>
      </c>
      <c r="M1105" s="44" t="str">
        <f t="shared" si="468"/>
        <v/>
      </c>
      <c r="N1105" s="45" t="str">
        <f t="shared" ca="1" si="472"/>
        <v/>
      </c>
      <c r="O1105" s="108">
        <f t="shared" si="466"/>
        <v>0</v>
      </c>
      <c r="P1105" s="21" t="e">
        <f t="shared" si="474"/>
        <v>#N/A</v>
      </c>
      <c r="Q1105" s="21" t="e">
        <f t="shared" si="475"/>
        <v>#N/A</v>
      </c>
      <c r="R1105" s="21" t="e">
        <f t="shared" si="476"/>
        <v>#N/A</v>
      </c>
      <c r="S1105" s="21" t="e">
        <f t="shared" si="477"/>
        <v>#N/A</v>
      </c>
      <c r="T1105" s="29" t="e">
        <f t="shared" si="469"/>
        <v>#N/A</v>
      </c>
      <c r="U1105" s="34">
        <f t="shared" si="478"/>
        <v>0</v>
      </c>
      <c r="V1105" s="16">
        <f t="shared" ca="1" si="481"/>
        <v>44139</v>
      </c>
      <c r="W1105" s="56">
        <f t="shared" ca="1" si="482"/>
        <v>10</v>
      </c>
      <c r="X1105" s="56">
        <f t="shared" ca="1" si="483"/>
        <v>2020</v>
      </c>
      <c r="Y1105" s="55" t="str">
        <f t="shared" ca="1" si="484"/>
        <v>10-2020</v>
      </c>
      <c r="Z1105" s="51">
        <f ca="1">IFERROR(VLOOKUP(Y1105,IPC!$E$2:$F$1745,2,0),IPC!$H$1)</f>
        <v>138.32155800000001</v>
      </c>
      <c r="AA1105" s="48">
        <f t="shared" si="479"/>
        <v>1</v>
      </c>
      <c r="AB1105" s="48">
        <f t="shared" si="480"/>
        <v>1900</v>
      </c>
      <c r="AC1105" s="32" t="str">
        <f t="shared" si="473"/>
        <v>1-1900</v>
      </c>
      <c r="AD1105" s="50">
        <f>IFERROR(VLOOKUP(AC1105,IPC!$E$2:$F$1745,2,0),IPC!$H$1)</f>
        <v>138.32155800000001</v>
      </c>
    </row>
    <row r="1106" spans="10:30" x14ac:dyDescent="0.25">
      <c r="J1106" s="44" t="str">
        <f t="shared" si="467"/>
        <v/>
      </c>
      <c r="K1106" s="33" t="str">
        <f t="shared" ca="1" si="471"/>
        <v/>
      </c>
      <c r="L1106" s="108">
        <f t="shared" ca="1" si="470"/>
        <v>0</v>
      </c>
      <c r="M1106" s="44" t="str">
        <f t="shared" si="468"/>
        <v/>
      </c>
      <c r="N1106" s="45" t="str">
        <f t="shared" ca="1" si="472"/>
        <v/>
      </c>
      <c r="O1106" s="108">
        <f t="shared" si="466"/>
        <v>0</v>
      </c>
      <c r="P1106" s="21" t="e">
        <f t="shared" si="474"/>
        <v>#N/A</v>
      </c>
      <c r="Q1106" s="21" t="e">
        <f t="shared" si="475"/>
        <v>#N/A</v>
      </c>
      <c r="R1106" s="21" t="e">
        <f t="shared" si="476"/>
        <v>#N/A</v>
      </c>
      <c r="S1106" s="21" t="e">
        <f t="shared" si="477"/>
        <v>#N/A</v>
      </c>
      <c r="T1106" s="29" t="e">
        <f t="shared" si="469"/>
        <v>#N/A</v>
      </c>
      <c r="U1106" s="34">
        <f t="shared" si="478"/>
        <v>0</v>
      </c>
      <c r="V1106" s="16">
        <f t="shared" ca="1" si="481"/>
        <v>44139</v>
      </c>
      <c r="W1106" s="56">
        <f t="shared" ca="1" si="482"/>
        <v>10</v>
      </c>
      <c r="X1106" s="56">
        <f t="shared" ca="1" si="483"/>
        <v>2020</v>
      </c>
      <c r="Y1106" s="55" t="str">
        <f t="shared" ca="1" si="484"/>
        <v>10-2020</v>
      </c>
      <c r="Z1106" s="51">
        <f ca="1">IFERROR(VLOOKUP(Y1106,IPC!$E$2:$F$1745,2,0),IPC!$H$1)</f>
        <v>138.32155800000001</v>
      </c>
      <c r="AA1106" s="48">
        <f t="shared" si="479"/>
        <v>1</v>
      </c>
      <c r="AB1106" s="48">
        <f t="shared" si="480"/>
        <v>1900</v>
      </c>
      <c r="AC1106" s="32" t="str">
        <f t="shared" si="473"/>
        <v>1-1900</v>
      </c>
      <c r="AD1106" s="50">
        <f>IFERROR(VLOOKUP(AC1106,IPC!$E$2:$F$1745,2,0),IPC!$H$1)</f>
        <v>138.32155800000001</v>
      </c>
    </row>
    <row r="1107" spans="10:30" x14ac:dyDescent="0.25">
      <c r="J1107" s="44" t="str">
        <f t="shared" si="467"/>
        <v/>
      </c>
      <c r="K1107" s="33" t="str">
        <f t="shared" ca="1" si="471"/>
        <v/>
      </c>
      <c r="L1107" s="108">
        <f t="shared" ca="1" si="470"/>
        <v>0</v>
      </c>
      <c r="M1107" s="44" t="str">
        <f t="shared" si="468"/>
        <v/>
      </c>
      <c r="N1107" s="45" t="str">
        <f t="shared" ca="1" si="472"/>
        <v/>
      </c>
      <c r="O1107" s="108">
        <f t="shared" si="466"/>
        <v>0</v>
      </c>
      <c r="P1107" s="21" t="e">
        <f t="shared" si="474"/>
        <v>#N/A</v>
      </c>
      <c r="Q1107" s="21" t="e">
        <f t="shared" si="475"/>
        <v>#N/A</v>
      </c>
      <c r="R1107" s="21" t="e">
        <f t="shared" si="476"/>
        <v>#N/A</v>
      </c>
      <c r="S1107" s="21" t="e">
        <f t="shared" si="477"/>
        <v>#N/A</v>
      </c>
      <c r="T1107" s="29" t="e">
        <f t="shared" si="469"/>
        <v>#N/A</v>
      </c>
      <c r="U1107" s="34">
        <f t="shared" si="478"/>
        <v>0</v>
      </c>
      <c r="V1107" s="16">
        <f t="shared" ca="1" si="481"/>
        <v>44139</v>
      </c>
      <c r="W1107" s="56">
        <f t="shared" ca="1" si="482"/>
        <v>10</v>
      </c>
      <c r="X1107" s="56">
        <f t="shared" ca="1" si="483"/>
        <v>2020</v>
      </c>
      <c r="Y1107" s="55" t="str">
        <f t="shared" ca="1" si="484"/>
        <v>10-2020</v>
      </c>
      <c r="Z1107" s="51">
        <f ca="1">IFERROR(VLOOKUP(Y1107,IPC!$E$2:$F$1745,2,0),IPC!$H$1)</f>
        <v>138.32155800000001</v>
      </c>
      <c r="AA1107" s="48">
        <f t="shared" si="479"/>
        <v>1</v>
      </c>
      <c r="AB1107" s="48">
        <f t="shared" si="480"/>
        <v>1900</v>
      </c>
      <c r="AC1107" s="32" t="str">
        <f t="shared" si="473"/>
        <v>1-1900</v>
      </c>
      <c r="AD1107" s="50">
        <f>IFERROR(VLOOKUP(AC1107,IPC!$E$2:$F$1745,2,0),IPC!$H$1)</f>
        <v>138.32155800000001</v>
      </c>
    </row>
    <row r="1108" spans="10:30" x14ac:dyDescent="0.25">
      <c r="J1108" s="44" t="str">
        <f t="shared" si="467"/>
        <v/>
      </c>
      <c r="K1108" s="33" t="str">
        <f t="shared" ca="1" si="471"/>
        <v/>
      </c>
      <c r="L1108" s="108">
        <f t="shared" ca="1" si="470"/>
        <v>0</v>
      </c>
      <c r="M1108" s="44" t="str">
        <f t="shared" si="468"/>
        <v/>
      </c>
      <c r="N1108" s="45" t="str">
        <f t="shared" ca="1" si="472"/>
        <v/>
      </c>
      <c r="O1108" s="108">
        <f t="shared" ref="O1108:O1171" si="485">+IF(M1108="Provisión contable",N1108,0)</f>
        <v>0</v>
      </c>
      <c r="P1108" s="21" t="e">
        <f t="shared" si="474"/>
        <v>#N/A</v>
      </c>
      <c r="Q1108" s="21" t="e">
        <f t="shared" si="475"/>
        <v>#N/A</v>
      </c>
      <c r="R1108" s="21" t="e">
        <f t="shared" si="476"/>
        <v>#N/A</v>
      </c>
      <c r="S1108" s="21" t="e">
        <f t="shared" si="477"/>
        <v>#N/A</v>
      </c>
      <c r="T1108" s="29" t="e">
        <f t="shared" si="469"/>
        <v>#N/A</v>
      </c>
      <c r="U1108" s="34">
        <f t="shared" si="478"/>
        <v>0</v>
      </c>
      <c r="V1108" s="16">
        <f t="shared" ca="1" si="481"/>
        <v>44139</v>
      </c>
      <c r="W1108" s="56">
        <f t="shared" ca="1" si="482"/>
        <v>10</v>
      </c>
      <c r="X1108" s="56">
        <f t="shared" ca="1" si="483"/>
        <v>2020</v>
      </c>
      <c r="Y1108" s="55" t="str">
        <f t="shared" ca="1" si="484"/>
        <v>10-2020</v>
      </c>
      <c r="Z1108" s="51">
        <f ca="1">IFERROR(VLOOKUP(Y1108,IPC!$E$2:$F$1745,2,0),IPC!$H$1)</f>
        <v>138.32155800000001</v>
      </c>
      <c r="AA1108" s="48">
        <f t="shared" si="479"/>
        <v>1</v>
      </c>
      <c r="AB1108" s="48">
        <f t="shared" si="480"/>
        <v>1900</v>
      </c>
      <c r="AC1108" s="32" t="str">
        <f t="shared" si="473"/>
        <v>1-1900</v>
      </c>
      <c r="AD1108" s="50">
        <f>IFERROR(VLOOKUP(AC1108,IPC!$E$2:$F$1745,2,0),IPC!$H$1)</f>
        <v>138.32155800000001</v>
      </c>
    </row>
    <row r="1109" spans="10:30" x14ac:dyDescent="0.25">
      <c r="J1109" s="44" t="str">
        <f t="shared" si="467"/>
        <v/>
      </c>
      <c r="K1109" s="33" t="str">
        <f t="shared" ca="1" si="471"/>
        <v/>
      </c>
      <c r="L1109" s="108">
        <f t="shared" ca="1" si="470"/>
        <v>0</v>
      </c>
      <c r="M1109" s="44" t="str">
        <f t="shared" si="468"/>
        <v/>
      </c>
      <c r="N1109" s="45" t="str">
        <f t="shared" ca="1" si="472"/>
        <v/>
      </c>
      <c r="O1109" s="108">
        <f t="shared" si="485"/>
        <v>0</v>
      </c>
      <c r="P1109" s="21" t="e">
        <f t="shared" si="474"/>
        <v>#N/A</v>
      </c>
      <c r="Q1109" s="21" t="e">
        <f t="shared" si="475"/>
        <v>#N/A</v>
      </c>
      <c r="R1109" s="21" t="e">
        <f t="shared" si="476"/>
        <v>#N/A</v>
      </c>
      <c r="S1109" s="21" t="e">
        <f t="shared" si="477"/>
        <v>#N/A</v>
      </c>
      <c r="T1109" s="29" t="e">
        <f t="shared" si="469"/>
        <v>#N/A</v>
      </c>
      <c r="U1109" s="34">
        <f t="shared" si="478"/>
        <v>0</v>
      </c>
      <c r="V1109" s="16">
        <f t="shared" ca="1" si="481"/>
        <v>44139</v>
      </c>
      <c r="W1109" s="56">
        <f t="shared" ca="1" si="482"/>
        <v>10</v>
      </c>
      <c r="X1109" s="56">
        <f t="shared" ca="1" si="483"/>
        <v>2020</v>
      </c>
      <c r="Y1109" s="55" t="str">
        <f t="shared" ca="1" si="484"/>
        <v>10-2020</v>
      </c>
      <c r="Z1109" s="51">
        <f ca="1">IFERROR(VLOOKUP(Y1109,IPC!$E$2:$F$1745,2,0),IPC!$H$1)</f>
        <v>138.32155800000001</v>
      </c>
      <c r="AA1109" s="48">
        <f t="shared" si="479"/>
        <v>1</v>
      </c>
      <c r="AB1109" s="48">
        <f t="shared" si="480"/>
        <v>1900</v>
      </c>
      <c r="AC1109" s="32" t="str">
        <f t="shared" si="473"/>
        <v>1-1900</v>
      </c>
      <c r="AD1109" s="50">
        <f>IFERROR(VLOOKUP(AC1109,IPC!$E$2:$F$1745,2,0),IPC!$H$1)</f>
        <v>138.32155800000001</v>
      </c>
    </row>
    <row r="1110" spans="10:30" x14ac:dyDescent="0.25">
      <c r="J1110" s="44" t="str">
        <f t="shared" si="467"/>
        <v/>
      </c>
      <c r="K1110" s="33" t="str">
        <f t="shared" ca="1" si="471"/>
        <v/>
      </c>
      <c r="L1110" s="108">
        <f t="shared" ca="1" si="470"/>
        <v>0</v>
      </c>
      <c r="M1110" s="44" t="str">
        <f t="shared" si="468"/>
        <v/>
      </c>
      <c r="N1110" s="45" t="str">
        <f t="shared" ca="1" si="472"/>
        <v/>
      </c>
      <c r="O1110" s="108">
        <f t="shared" si="485"/>
        <v>0</v>
      </c>
      <c r="P1110" s="21" t="e">
        <f t="shared" si="474"/>
        <v>#N/A</v>
      </c>
      <c r="Q1110" s="21" t="e">
        <f t="shared" si="475"/>
        <v>#N/A</v>
      </c>
      <c r="R1110" s="21" t="e">
        <f t="shared" si="476"/>
        <v>#N/A</v>
      </c>
      <c r="S1110" s="21" t="e">
        <f t="shared" si="477"/>
        <v>#N/A</v>
      </c>
      <c r="T1110" s="29" t="e">
        <f t="shared" si="469"/>
        <v>#N/A</v>
      </c>
      <c r="U1110" s="34">
        <f t="shared" si="478"/>
        <v>0</v>
      </c>
      <c r="V1110" s="16">
        <f t="shared" ca="1" si="481"/>
        <v>44139</v>
      </c>
      <c r="W1110" s="56">
        <f t="shared" ca="1" si="482"/>
        <v>10</v>
      </c>
      <c r="X1110" s="56">
        <f t="shared" ca="1" si="483"/>
        <v>2020</v>
      </c>
      <c r="Y1110" s="55" t="str">
        <f t="shared" ca="1" si="484"/>
        <v>10-2020</v>
      </c>
      <c r="Z1110" s="51">
        <f ca="1">IFERROR(VLOOKUP(Y1110,IPC!$E$2:$F$1745,2,0),IPC!$H$1)</f>
        <v>138.32155800000001</v>
      </c>
      <c r="AA1110" s="48">
        <f t="shared" si="479"/>
        <v>1</v>
      </c>
      <c r="AB1110" s="48">
        <f t="shared" si="480"/>
        <v>1900</v>
      </c>
      <c r="AC1110" s="32" t="str">
        <f t="shared" si="473"/>
        <v>1-1900</v>
      </c>
      <c r="AD1110" s="50">
        <f>IFERROR(VLOOKUP(AC1110,IPC!$E$2:$F$1745,2,0),IPC!$H$1)</f>
        <v>138.32155800000001</v>
      </c>
    </row>
    <row r="1111" spans="10:30" x14ac:dyDescent="0.25">
      <c r="J1111" s="44" t="str">
        <f t="shared" si="467"/>
        <v/>
      </c>
      <c r="K1111" s="33" t="str">
        <f t="shared" ca="1" si="471"/>
        <v/>
      </c>
      <c r="L1111" s="108">
        <f t="shared" ca="1" si="470"/>
        <v>0</v>
      </c>
      <c r="M1111" s="44" t="str">
        <f t="shared" si="468"/>
        <v/>
      </c>
      <c r="N1111" s="45" t="str">
        <f t="shared" ca="1" si="472"/>
        <v/>
      </c>
      <c r="O1111" s="108">
        <f t="shared" si="485"/>
        <v>0</v>
      </c>
      <c r="P1111" s="21" t="e">
        <f t="shared" si="474"/>
        <v>#N/A</v>
      </c>
      <c r="Q1111" s="21" t="e">
        <f t="shared" si="475"/>
        <v>#N/A</v>
      </c>
      <c r="R1111" s="21" t="e">
        <f t="shared" si="476"/>
        <v>#N/A</v>
      </c>
      <c r="S1111" s="21" t="e">
        <f t="shared" si="477"/>
        <v>#N/A</v>
      </c>
      <c r="T1111" s="29" t="e">
        <f t="shared" si="469"/>
        <v>#N/A</v>
      </c>
      <c r="U1111" s="34">
        <f t="shared" si="478"/>
        <v>0</v>
      </c>
      <c r="V1111" s="16">
        <f t="shared" ca="1" si="481"/>
        <v>44139</v>
      </c>
      <c r="W1111" s="56">
        <f t="shared" ca="1" si="482"/>
        <v>10</v>
      </c>
      <c r="X1111" s="56">
        <f t="shared" ca="1" si="483"/>
        <v>2020</v>
      </c>
      <c r="Y1111" s="55" t="str">
        <f t="shared" ca="1" si="484"/>
        <v>10-2020</v>
      </c>
      <c r="Z1111" s="51">
        <f ca="1">IFERROR(VLOOKUP(Y1111,IPC!$E$2:$F$1745,2,0),IPC!$H$1)</f>
        <v>138.32155800000001</v>
      </c>
      <c r="AA1111" s="48">
        <f t="shared" si="479"/>
        <v>1</v>
      </c>
      <c r="AB1111" s="48">
        <f t="shared" si="480"/>
        <v>1900</v>
      </c>
      <c r="AC1111" s="32" t="str">
        <f t="shared" si="473"/>
        <v>1-1900</v>
      </c>
      <c r="AD1111" s="50">
        <f>IFERROR(VLOOKUP(AC1111,IPC!$E$2:$F$1745,2,0),IPC!$H$1)</f>
        <v>138.32155800000001</v>
      </c>
    </row>
    <row r="1112" spans="10:30" x14ac:dyDescent="0.25">
      <c r="J1112" s="44" t="str">
        <f t="shared" ref="J1112:J1175" si="486">IFERROR(IF(T1124&gt;0.5,"ALTA",IF(AND(T1124&gt;0.25,T1124&lt;=0.5),"MEDIA",IF(AND(T1124&gt;=0.1,T1124&lt;=0.25),"BAJA",IF(AND(T1124&lt;0.1),"REMOTA")))),"")</f>
        <v/>
      </c>
      <c r="K1112" s="33" t="str">
        <f t="shared" ca="1" si="471"/>
        <v/>
      </c>
      <c r="L1112" s="108">
        <f t="shared" ca="1" si="470"/>
        <v>0</v>
      </c>
      <c r="M1112" s="44" t="str">
        <f t="shared" ref="M1112:M1175" si="487">IFERROR(IF(T1124&gt;50%,"Provisión contable",IF(T1124&lt;=10%,"No se registra","Cuentas de orden")),"")</f>
        <v/>
      </c>
      <c r="N1112" s="45" t="str">
        <f t="shared" ca="1" si="472"/>
        <v/>
      </c>
      <c r="O1112" s="108">
        <f t="shared" si="485"/>
        <v>0</v>
      </c>
      <c r="P1112" s="21" t="e">
        <f t="shared" si="474"/>
        <v>#N/A</v>
      </c>
      <c r="Q1112" s="21" t="e">
        <f t="shared" si="475"/>
        <v>#N/A</v>
      </c>
      <c r="R1112" s="21" t="e">
        <f t="shared" si="476"/>
        <v>#N/A</v>
      </c>
      <c r="S1112" s="21" t="e">
        <f t="shared" si="477"/>
        <v>#N/A</v>
      </c>
      <c r="T1112" s="29" t="e">
        <f t="shared" si="469"/>
        <v>#N/A</v>
      </c>
      <c r="U1112" s="34">
        <f t="shared" si="478"/>
        <v>0</v>
      </c>
      <c r="V1112" s="16">
        <f t="shared" ca="1" si="481"/>
        <v>44139</v>
      </c>
      <c r="W1112" s="56">
        <f t="shared" ca="1" si="482"/>
        <v>10</v>
      </c>
      <c r="X1112" s="56">
        <f t="shared" ca="1" si="483"/>
        <v>2020</v>
      </c>
      <c r="Y1112" s="55" t="str">
        <f t="shared" ca="1" si="484"/>
        <v>10-2020</v>
      </c>
      <c r="Z1112" s="51">
        <f ca="1">IFERROR(VLOOKUP(Y1112,IPC!$E$2:$F$1745,2,0),IPC!$H$1)</f>
        <v>138.32155800000001</v>
      </c>
      <c r="AA1112" s="48">
        <f t="shared" si="479"/>
        <v>1</v>
      </c>
      <c r="AB1112" s="48">
        <f t="shared" si="480"/>
        <v>1900</v>
      </c>
      <c r="AC1112" s="32" t="str">
        <f t="shared" si="473"/>
        <v>1-1900</v>
      </c>
      <c r="AD1112" s="50">
        <f>IFERROR(VLOOKUP(AC1112,IPC!$E$2:$F$1745,2,0),IPC!$H$1)</f>
        <v>138.32155800000001</v>
      </c>
    </row>
    <row r="1113" spans="10:30" x14ac:dyDescent="0.25">
      <c r="J1113" s="44" t="str">
        <f t="shared" si="486"/>
        <v/>
      </c>
      <c r="K1113" s="33" t="str">
        <f t="shared" ca="1" si="471"/>
        <v/>
      </c>
      <c r="L1113" s="108">
        <f t="shared" ca="1" si="470"/>
        <v>0</v>
      </c>
      <c r="M1113" s="44" t="str">
        <f t="shared" si="487"/>
        <v/>
      </c>
      <c r="N1113" s="45" t="str">
        <f t="shared" ca="1" si="472"/>
        <v/>
      </c>
      <c r="O1113" s="108">
        <f t="shared" si="485"/>
        <v>0</v>
      </c>
      <c r="P1113" s="21" t="e">
        <f t="shared" si="474"/>
        <v>#N/A</v>
      </c>
      <c r="Q1113" s="21" t="e">
        <f t="shared" si="475"/>
        <v>#N/A</v>
      </c>
      <c r="R1113" s="21" t="e">
        <f t="shared" si="476"/>
        <v>#N/A</v>
      </c>
      <c r="S1113" s="21" t="e">
        <f t="shared" si="477"/>
        <v>#N/A</v>
      </c>
      <c r="T1113" s="29" t="e">
        <f t="shared" si="469"/>
        <v>#N/A</v>
      </c>
      <c r="U1113" s="34">
        <f t="shared" si="478"/>
        <v>0</v>
      </c>
      <c r="V1113" s="16">
        <f t="shared" ca="1" si="481"/>
        <v>44139</v>
      </c>
      <c r="W1113" s="56">
        <f t="shared" ca="1" si="482"/>
        <v>10</v>
      </c>
      <c r="X1113" s="56">
        <f t="shared" ca="1" si="483"/>
        <v>2020</v>
      </c>
      <c r="Y1113" s="55" t="str">
        <f t="shared" ca="1" si="484"/>
        <v>10-2020</v>
      </c>
      <c r="Z1113" s="51">
        <f ca="1">IFERROR(VLOOKUP(Y1113,IPC!$E$2:$F$1745,2,0),IPC!$H$1)</f>
        <v>138.32155800000001</v>
      </c>
      <c r="AA1113" s="48">
        <f t="shared" si="479"/>
        <v>1</v>
      </c>
      <c r="AB1113" s="48">
        <f t="shared" si="480"/>
        <v>1900</v>
      </c>
      <c r="AC1113" s="32" t="str">
        <f t="shared" si="473"/>
        <v>1-1900</v>
      </c>
      <c r="AD1113" s="50">
        <f>IFERROR(VLOOKUP(AC1113,IPC!$E$2:$F$1745,2,0),IPC!$H$1)</f>
        <v>138.32155800000001</v>
      </c>
    </row>
    <row r="1114" spans="10:30" x14ac:dyDescent="0.25">
      <c r="J1114" s="44" t="str">
        <f t="shared" si="486"/>
        <v/>
      </c>
      <c r="K1114" s="33" t="str">
        <f t="shared" ca="1" si="471"/>
        <v/>
      </c>
      <c r="L1114" s="108">
        <f t="shared" ca="1" si="470"/>
        <v>0</v>
      </c>
      <c r="M1114" s="44" t="str">
        <f t="shared" si="487"/>
        <v/>
      </c>
      <c r="N1114" s="45" t="str">
        <f t="shared" ca="1" si="472"/>
        <v/>
      </c>
      <c r="O1114" s="108">
        <f t="shared" si="485"/>
        <v>0</v>
      </c>
      <c r="P1114" s="21" t="e">
        <f t="shared" si="474"/>
        <v>#N/A</v>
      </c>
      <c r="Q1114" s="21" t="e">
        <f t="shared" si="475"/>
        <v>#N/A</v>
      </c>
      <c r="R1114" s="21" t="e">
        <f t="shared" si="476"/>
        <v>#N/A</v>
      </c>
      <c r="S1114" s="21" t="e">
        <f t="shared" si="477"/>
        <v>#N/A</v>
      </c>
      <c r="T1114" s="29" t="e">
        <f t="shared" si="469"/>
        <v>#N/A</v>
      </c>
      <c r="U1114" s="34">
        <f t="shared" si="478"/>
        <v>0</v>
      </c>
      <c r="V1114" s="16">
        <f t="shared" ca="1" si="481"/>
        <v>44139</v>
      </c>
      <c r="W1114" s="56">
        <f t="shared" ca="1" si="482"/>
        <v>10</v>
      </c>
      <c r="X1114" s="56">
        <f t="shared" ca="1" si="483"/>
        <v>2020</v>
      </c>
      <c r="Y1114" s="55" t="str">
        <f t="shared" ca="1" si="484"/>
        <v>10-2020</v>
      </c>
      <c r="Z1114" s="51">
        <f ca="1">IFERROR(VLOOKUP(Y1114,IPC!$E$2:$F$1745,2,0),IPC!$H$1)</f>
        <v>138.32155800000001</v>
      </c>
      <c r="AA1114" s="48">
        <f t="shared" si="479"/>
        <v>1</v>
      </c>
      <c r="AB1114" s="48">
        <f t="shared" si="480"/>
        <v>1900</v>
      </c>
      <c r="AC1114" s="32" t="str">
        <f t="shared" si="473"/>
        <v>1-1900</v>
      </c>
      <c r="AD1114" s="50">
        <f>IFERROR(VLOOKUP(AC1114,IPC!$E$2:$F$1745,2,0),IPC!$H$1)</f>
        <v>138.32155800000001</v>
      </c>
    </row>
    <row r="1115" spans="10:30" x14ac:dyDescent="0.25">
      <c r="J1115" s="44" t="str">
        <f t="shared" si="486"/>
        <v/>
      </c>
      <c r="K1115" s="33" t="str">
        <f t="shared" ca="1" si="471"/>
        <v/>
      </c>
      <c r="L1115" s="108">
        <f t="shared" ca="1" si="470"/>
        <v>0</v>
      </c>
      <c r="M1115" s="44" t="str">
        <f t="shared" si="487"/>
        <v/>
      </c>
      <c r="N1115" s="45" t="str">
        <f t="shared" ca="1" si="472"/>
        <v/>
      </c>
      <c r="O1115" s="108">
        <f t="shared" si="485"/>
        <v>0</v>
      </c>
      <c r="P1115" s="21" t="e">
        <f t="shared" si="474"/>
        <v>#N/A</v>
      </c>
      <c r="Q1115" s="21" t="e">
        <f t="shared" si="475"/>
        <v>#N/A</v>
      </c>
      <c r="R1115" s="21" t="e">
        <f t="shared" si="476"/>
        <v>#N/A</v>
      </c>
      <c r="S1115" s="21" t="e">
        <f t="shared" si="477"/>
        <v>#N/A</v>
      </c>
      <c r="T1115" s="29" t="e">
        <f t="shared" si="469"/>
        <v>#N/A</v>
      </c>
      <c r="U1115" s="34">
        <f t="shared" si="478"/>
        <v>0</v>
      </c>
      <c r="V1115" s="16">
        <f t="shared" ca="1" si="481"/>
        <v>44139</v>
      </c>
      <c r="W1115" s="56">
        <f t="shared" ca="1" si="482"/>
        <v>10</v>
      </c>
      <c r="X1115" s="56">
        <f t="shared" ca="1" si="483"/>
        <v>2020</v>
      </c>
      <c r="Y1115" s="55" t="str">
        <f t="shared" ca="1" si="484"/>
        <v>10-2020</v>
      </c>
      <c r="Z1115" s="51">
        <f ca="1">IFERROR(VLOOKUP(Y1115,IPC!$E$2:$F$1745,2,0),IPC!$H$1)</f>
        <v>138.32155800000001</v>
      </c>
      <c r="AA1115" s="48">
        <f t="shared" si="479"/>
        <v>1</v>
      </c>
      <c r="AB1115" s="48">
        <f t="shared" si="480"/>
        <v>1900</v>
      </c>
      <c r="AC1115" s="32" t="str">
        <f t="shared" si="473"/>
        <v>1-1900</v>
      </c>
      <c r="AD1115" s="50">
        <f>IFERROR(VLOOKUP(AC1115,IPC!$E$2:$F$1745,2,0),IPC!$H$1)</f>
        <v>138.32155800000001</v>
      </c>
    </row>
    <row r="1116" spans="10:30" x14ac:dyDescent="0.25">
      <c r="J1116" s="44" t="str">
        <f t="shared" si="486"/>
        <v/>
      </c>
      <c r="K1116" s="33" t="str">
        <f t="shared" ca="1" si="471"/>
        <v/>
      </c>
      <c r="L1116" s="108">
        <f t="shared" ca="1" si="470"/>
        <v>0</v>
      </c>
      <c r="M1116" s="44" t="str">
        <f t="shared" si="487"/>
        <v/>
      </c>
      <c r="N1116" s="45" t="str">
        <f t="shared" ca="1" si="472"/>
        <v/>
      </c>
      <c r="O1116" s="108">
        <f t="shared" si="485"/>
        <v>0</v>
      </c>
      <c r="P1116" s="21" t="e">
        <f t="shared" si="474"/>
        <v>#N/A</v>
      </c>
      <c r="Q1116" s="21" t="e">
        <f t="shared" si="475"/>
        <v>#N/A</v>
      </c>
      <c r="R1116" s="21" t="e">
        <f t="shared" si="476"/>
        <v>#N/A</v>
      </c>
      <c r="S1116" s="21" t="e">
        <f t="shared" si="477"/>
        <v>#N/A</v>
      </c>
      <c r="T1116" s="29" t="e">
        <f t="shared" si="469"/>
        <v>#N/A</v>
      </c>
      <c r="U1116" s="34">
        <f t="shared" si="478"/>
        <v>0</v>
      </c>
      <c r="V1116" s="16">
        <f t="shared" ca="1" si="481"/>
        <v>44139</v>
      </c>
      <c r="W1116" s="56">
        <f t="shared" ca="1" si="482"/>
        <v>10</v>
      </c>
      <c r="X1116" s="56">
        <f t="shared" ca="1" si="483"/>
        <v>2020</v>
      </c>
      <c r="Y1116" s="55" t="str">
        <f t="shared" ca="1" si="484"/>
        <v>10-2020</v>
      </c>
      <c r="Z1116" s="51">
        <f ca="1">IFERROR(VLOOKUP(Y1116,IPC!$E$2:$F$1745,2,0),IPC!$H$1)</f>
        <v>138.32155800000001</v>
      </c>
      <c r="AA1116" s="48">
        <f t="shared" si="479"/>
        <v>1</v>
      </c>
      <c r="AB1116" s="48">
        <f t="shared" si="480"/>
        <v>1900</v>
      </c>
      <c r="AC1116" s="32" t="str">
        <f t="shared" si="473"/>
        <v>1-1900</v>
      </c>
      <c r="AD1116" s="50">
        <f>IFERROR(VLOOKUP(AC1116,IPC!$E$2:$F$1745,2,0),IPC!$H$1)</f>
        <v>138.32155800000001</v>
      </c>
    </row>
    <row r="1117" spans="10:30" x14ac:dyDescent="0.25">
      <c r="J1117" s="44" t="str">
        <f t="shared" si="486"/>
        <v/>
      </c>
      <c r="K1117" s="33" t="str">
        <f t="shared" ca="1" si="471"/>
        <v/>
      </c>
      <c r="L1117" s="108">
        <f t="shared" ca="1" si="470"/>
        <v>0</v>
      </c>
      <c r="M1117" s="44" t="str">
        <f t="shared" si="487"/>
        <v/>
      </c>
      <c r="N1117" s="45" t="str">
        <f t="shared" ca="1" si="472"/>
        <v/>
      </c>
      <c r="O1117" s="108">
        <f t="shared" si="485"/>
        <v>0</v>
      </c>
      <c r="P1117" s="21" t="e">
        <f t="shared" si="474"/>
        <v>#N/A</v>
      </c>
      <c r="Q1117" s="21" t="e">
        <f t="shared" si="475"/>
        <v>#N/A</v>
      </c>
      <c r="R1117" s="21" t="e">
        <f t="shared" si="476"/>
        <v>#N/A</v>
      </c>
      <c r="S1117" s="21" t="e">
        <f t="shared" si="477"/>
        <v>#N/A</v>
      </c>
      <c r="T1117" s="29" t="e">
        <f t="shared" si="469"/>
        <v>#N/A</v>
      </c>
      <c r="U1117" s="34">
        <f t="shared" si="478"/>
        <v>0</v>
      </c>
      <c r="V1117" s="16">
        <f t="shared" ca="1" si="481"/>
        <v>44139</v>
      </c>
      <c r="W1117" s="56">
        <f t="shared" ca="1" si="482"/>
        <v>10</v>
      </c>
      <c r="X1117" s="56">
        <f t="shared" ca="1" si="483"/>
        <v>2020</v>
      </c>
      <c r="Y1117" s="55" t="str">
        <f t="shared" ca="1" si="484"/>
        <v>10-2020</v>
      </c>
      <c r="Z1117" s="51">
        <f ca="1">IFERROR(VLOOKUP(Y1117,IPC!$E$2:$F$1745,2,0),IPC!$H$1)</f>
        <v>138.32155800000001</v>
      </c>
      <c r="AA1117" s="48">
        <f t="shared" si="479"/>
        <v>1</v>
      </c>
      <c r="AB1117" s="48">
        <f t="shared" si="480"/>
        <v>1900</v>
      </c>
      <c r="AC1117" s="32" t="str">
        <f t="shared" si="473"/>
        <v>1-1900</v>
      </c>
      <c r="AD1117" s="50">
        <f>IFERROR(VLOOKUP(AC1117,IPC!$E$2:$F$1745,2,0),IPC!$H$1)</f>
        <v>138.32155800000001</v>
      </c>
    </row>
    <row r="1118" spans="10:30" x14ac:dyDescent="0.25">
      <c r="J1118" s="44" t="str">
        <f t="shared" si="486"/>
        <v/>
      </c>
      <c r="K1118" s="33" t="str">
        <f t="shared" ca="1" si="471"/>
        <v/>
      </c>
      <c r="L1118" s="108">
        <f t="shared" ca="1" si="470"/>
        <v>0</v>
      </c>
      <c r="M1118" s="44" t="str">
        <f t="shared" si="487"/>
        <v/>
      </c>
      <c r="N1118" s="45" t="str">
        <f t="shared" ca="1" si="472"/>
        <v/>
      </c>
      <c r="O1118" s="108">
        <f t="shared" si="485"/>
        <v>0</v>
      </c>
      <c r="P1118" s="21" t="e">
        <f t="shared" si="474"/>
        <v>#N/A</v>
      </c>
      <c r="Q1118" s="21" t="e">
        <f t="shared" si="475"/>
        <v>#N/A</v>
      </c>
      <c r="R1118" s="21" t="e">
        <f t="shared" si="476"/>
        <v>#N/A</v>
      </c>
      <c r="S1118" s="21" t="e">
        <f t="shared" si="477"/>
        <v>#N/A</v>
      </c>
      <c r="T1118" s="29" t="e">
        <f t="shared" si="469"/>
        <v>#N/A</v>
      </c>
      <c r="U1118" s="34">
        <f t="shared" si="478"/>
        <v>0</v>
      </c>
      <c r="V1118" s="16">
        <f t="shared" ca="1" si="481"/>
        <v>44139</v>
      </c>
      <c r="W1118" s="56">
        <f t="shared" ca="1" si="482"/>
        <v>10</v>
      </c>
      <c r="X1118" s="56">
        <f t="shared" ca="1" si="483"/>
        <v>2020</v>
      </c>
      <c r="Y1118" s="55" t="str">
        <f t="shared" ca="1" si="484"/>
        <v>10-2020</v>
      </c>
      <c r="Z1118" s="51">
        <f ca="1">IFERROR(VLOOKUP(Y1118,IPC!$E$2:$F$1745,2,0),IPC!$H$1)</f>
        <v>138.32155800000001</v>
      </c>
      <c r="AA1118" s="48">
        <f t="shared" si="479"/>
        <v>1</v>
      </c>
      <c r="AB1118" s="48">
        <f t="shared" si="480"/>
        <v>1900</v>
      </c>
      <c r="AC1118" s="32" t="str">
        <f t="shared" si="473"/>
        <v>1-1900</v>
      </c>
      <c r="AD1118" s="50">
        <f>IFERROR(VLOOKUP(AC1118,IPC!$E$2:$F$1745,2,0),IPC!$H$1)</f>
        <v>138.32155800000001</v>
      </c>
    </row>
    <row r="1119" spans="10:30" x14ac:dyDescent="0.25">
      <c r="J1119" s="44" t="str">
        <f t="shared" si="486"/>
        <v/>
      </c>
      <c r="K1119" s="33" t="str">
        <f t="shared" ca="1" si="471"/>
        <v/>
      </c>
      <c r="L1119" s="108">
        <f t="shared" ca="1" si="470"/>
        <v>0</v>
      </c>
      <c r="M1119" s="44" t="str">
        <f t="shared" si="487"/>
        <v/>
      </c>
      <c r="N1119" s="45" t="str">
        <f t="shared" ca="1" si="472"/>
        <v/>
      </c>
      <c r="O1119" s="108">
        <f t="shared" si="485"/>
        <v>0</v>
      </c>
      <c r="P1119" s="21" t="e">
        <f t="shared" si="474"/>
        <v>#N/A</v>
      </c>
      <c r="Q1119" s="21" t="e">
        <f t="shared" si="475"/>
        <v>#N/A</v>
      </c>
      <c r="R1119" s="21" t="e">
        <f t="shared" si="476"/>
        <v>#N/A</v>
      </c>
      <c r="S1119" s="21" t="e">
        <f t="shared" si="477"/>
        <v>#N/A</v>
      </c>
      <c r="T1119" s="29" t="e">
        <f t="shared" si="469"/>
        <v>#N/A</v>
      </c>
      <c r="U1119" s="34">
        <f t="shared" si="478"/>
        <v>0</v>
      </c>
      <c r="V1119" s="16">
        <f t="shared" ca="1" si="481"/>
        <v>44139</v>
      </c>
      <c r="W1119" s="56">
        <f t="shared" ca="1" si="482"/>
        <v>10</v>
      </c>
      <c r="X1119" s="56">
        <f t="shared" ca="1" si="483"/>
        <v>2020</v>
      </c>
      <c r="Y1119" s="55" t="str">
        <f t="shared" ca="1" si="484"/>
        <v>10-2020</v>
      </c>
      <c r="Z1119" s="51">
        <f ca="1">IFERROR(VLOOKUP(Y1119,IPC!$E$2:$F$1745,2,0),IPC!$H$1)</f>
        <v>138.32155800000001</v>
      </c>
      <c r="AA1119" s="48">
        <f t="shared" si="479"/>
        <v>1</v>
      </c>
      <c r="AB1119" s="48">
        <f t="shared" si="480"/>
        <v>1900</v>
      </c>
      <c r="AC1119" s="32" t="str">
        <f t="shared" si="473"/>
        <v>1-1900</v>
      </c>
      <c r="AD1119" s="50">
        <f>IFERROR(VLOOKUP(AC1119,IPC!$E$2:$F$1745,2,0),IPC!$H$1)</f>
        <v>138.32155800000001</v>
      </c>
    </row>
    <row r="1120" spans="10:30" x14ac:dyDescent="0.25">
      <c r="J1120" s="44" t="str">
        <f t="shared" si="486"/>
        <v/>
      </c>
      <c r="K1120" s="33" t="str">
        <f t="shared" ca="1" si="471"/>
        <v/>
      </c>
      <c r="L1120" s="108">
        <f t="shared" ca="1" si="470"/>
        <v>0</v>
      </c>
      <c r="M1120" s="44" t="str">
        <f t="shared" si="487"/>
        <v/>
      </c>
      <c r="N1120" s="45" t="str">
        <f t="shared" ca="1" si="472"/>
        <v/>
      </c>
      <c r="O1120" s="108">
        <f t="shared" si="485"/>
        <v>0</v>
      </c>
      <c r="P1120" s="21" t="e">
        <f t="shared" si="474"/>
        <v>#N/A</v>
      </c>
      <c r="Q1120" s="21" t="e">
        <f t="shared" si="475"/>
        <v>#N/A</v>
      </c>
      <c r="R1120" s="21" t="e">
        <f t="shared" si="476"/>
        <v>#N/A</v>
      </c>
      <c r="S1120" s="21" t="e">
        <f t="shared" si="477"/>
        <v>#N/A</v>
      </c>
      <c r="T1120" s="29" t="e">
        <f t="shared" ref="T1120:T1183" si="488">+SUMPRODUCT(P1120:S1120,$P$7:$S$7)/100</f>
        <v>#N/A</v>
      </c>
      <c r="U1120" s="34">
        <f t="shared" si="478"/>
        <v>0</v>
      </c>
      <c r="V1120" s="16">
        <f t="shared" ca="1" si="481"/>
        <v>44139</v>
      </c>
      <c r="W1120" s="56">
        <f t="shared" ca="1" si="482"/>
        <v>10</v>
      </c>
      <c r="X1120" s="56">
        <f t="shared" ca="1" si="483"/>
        <v>2020</v>
      </c>
      <c r="Y1120" s="55" t="str">
        <f t="shared" ca="1" si="484"/>
        <v>10-2020</v>
      </c>
      <c r="Z1120" s="51">
        <f ca="1">IFERROR(VLOOKUP(Y1120,IPC!$E$2:$F$1745,2,0),IPC!$H$1)</f>
        <v>138.32155800000001</v>
      </c>
      <c r="AA1120" s="48">
        <f t="shared" si="479"/>
        <v>1</v>
      </c>
      <c r="AB1120" s="48">
        <f t="shared" si="480"/>
        <v>1900</v>
      </c>
      <c r="AC1120" s="32" t="str">
        <f t="shared" si="473"/>
        <v>1-1900</v>
      </c>
      <c r="AD1120" s="50">
        <f>IFERROR(VLOOKUP(AC1120,IPC!$E$2:$F$1745,2,0),IPC!$H$1)</f>
        <v>138.32155800000001</v>
      </c>
    </row>
    <row r="1121" spans="10:30" x14ac:dyDescent="0.25">
      <c r="J1121" s="44" t="str">
        <f t="shared" si="486"/>
        <v/>
      </c>
      <c r="K1121" s="33" t="str">
        <f t="shared" ca="1" si="471"/>
        <v/>
      </c>
      <c r="L1121" s="108">
        <f t="shared" ca="1" si="470"/>
        <v>0</v>
      </c>
      <c r="M1121" s="44" t="str">
        <f t="shared" si="487"/>
        <v/>
      </c>
      <c r="N1121" s="45" t="str">
        <f t="shared" ca="1" si="472"/>
        <v/>
      </c>
      <c r="O1121" s="108">
        <f t="shared" si="485"/>
        <v>0</v>
      </c>
      <c r="P1121" s="21" t="e">
        <f t="shared" si="474"/>
        <v>#N/A</v>
      </c>
      <c r="Q1121" s="21" t="e">
        <f t="shared" si="475"/>
        <v>#N/A</v>
      </c>
      <c r="R1121" s="21" t="e">
        <f t="shared" si="476"/>
        <v>#N/A</v>
      </c>
      <c r="S1121" s="21" t="e">
        <f t="shared" si="477"/>
        <v>#N/A</v>
      </c>
      <c r="T1121" s="29" t="e">
        <f t="shared" si="488"/>
        <v>#N/A</v>
      </c>
      <c r="U1121" s="34">
        <f t="shared" si="478"/>
        <v>0</v>
      </c>
      <c r="V1121" s="16">
        <f t="shared" ca="1" si="481"/>
        <v>44139</v>
      </c>
      <c r="W1121" s="56">
        <f t="shared" ca="1" si="482"/>
        <v>10</v>
      </c>
      <c r="X1121" s="56">
        <f t="shared" ca="1" si="483"/>
        <v>2020</v>
      </c>
      <c r="Y1121" s="55" t="str">
        <f t="shared" ca="1" si="484"/>
        <v>10-2020</v>
      </c>
      <c r="Z1121" s="51">
        <f ca="1">IFERROR(VLOOKUP(Y1121,IPC!$E$2:$F$1745,2,0),IPC!$H$1)</f>
        <v>138.32155800000001</v>
      </c>
      <c r="AA1121" s="48">
        <f t="shared" si="479"/>
        <v>1</v>
      </c>
      <c r="AB1121" s="48">
        <f t="shared" si="480"/>
        <v>1900</v>
      </c>
      <c r="AC1121" s="32" t="str">
        <f t="shared" si="473"/>
        <v>1-1900</v>
      </c>
      <c r="AD1121" s="50">
        <f>IFERROR(VLOOKUP(AC1121,IPC!$E$2:$F$1745,2,0),IPC!$H$1)</f>
        <v>138.32155800000001</v>
      </c>
    </row>
    <row r="1122" spans="10:30" x14ac:dyDescent="0.25">
      <c r="J1122" s="44" t="str">
        <f t="shared" si="486"/>
        <v/>
      </c>
      <c r="K1122" s="33" t="str">
        <f t="shared" ca="1" si="471"/>
        <v/>
      </c>
      <c r="L1122" s="108">
        <f t="shared" ca="1" si="470"/>
        <v>0</v>
      </c>
      <c r="M1122" s="44" t="str">
        <f t="shared" si="487"/>
        <v/>
      </c>
      <c r="N1122" s="45" t="str">
        <f t="shared" ca="1" si="472"/>
        <v/>
      </c>
      <c r="O1122" s="108">
        <f t="shared" si="485"/>
        <v>0</v>
      </c>
      <c r="P1122" s="21" t="e">
        <f t="shared" si="474"/>
        <v>#N/A</v>
      </c>
      <c r="Q1122" s="21" t="e">
        <f t="shared" si="475"/>
        <v>#N/A</v>
      </c>
      <c r="R1122" s="21" t="e">
        <f t="shared" si="476"/>
        <v>#N/A</v>
      </c>
      <c r="S1122" s="21" t="e">
        <f t="shared" si="477"/>
        <v>#N/A</v>
      </c>
      <c r="T1122" s="29" t="e">
        <f t="shared" si="488"/>
        <v>#N/A</v>
      </c>
      <c r="U1122" s="34">
        <f t="shared" si="478"/>
        <v>0</v>
      </c>
      <c r="V1122" s="16">
        <f t="shared" ca="1" si="481"/>
        <v>44139</v>
      </c>
      <c r="W1122" s="56">
        <f t="shared" ca="1" si="482"/>
        <v>10</v>
      </c>
      <c r="X1122" s="56">
        <f t="shared" ca="1" si="483"/>
        <v>2020</v>
      </c>
      <c r="Y1122" s="55" t="str">
        <f t="shared" ca="1" si="484"/>
        <v>10-2020</v>
      </c>
      <c r="Z1122" s="51">
        <f ca="1">IFERROR(VLOOKUP(Y1122,IPC!$E$2:$F$1745,2,0),IPC!$H$1)</f>
        <v>138.32155800000001</v>
      </c>
      <c r="AA1122" s="48">
        <f t="shared" si="479"/>
        <v>1</v>
      </c>
      <c r="AB1122" s="48">
        <f t="shared" si="480"/>
        <v>1900</v>
      </c>
      <c r="AC1122" s="32" t="str">
        <f t="shared" si="473"/>
        <v>1-1900</v>
      </c>
      <c r="AD1122" s="50">
        <f>IFERROR(VLOOKUP(AC1122,IPC!$E$2:$F$1745,2,0),IPC!$H$1)</f>
        <v>138.32155800000001</v>
      </c>
    </row>
    <row r="1123" spans="10:30" x14ac:dyDescent="0.25">
      <c r="J1123" s="44" t="str">
        <f t="shared" si="486"/>
        <v/>
      </c>
      <c r="K1123" s="33" t="str">
        <f t="shared" ca="1" si="471"/>
        <v/>
      </c>
      <c r="L1123" s="108">
        <f t="shared" ca="1" si="470"/>
        <v>0</v>
      </c>
      <c r="M1123" s="44" t="str">
        <f t="shared" si="487"/>
        <v/>
      </c>
      <c r="N1123" s="45" t="str">
        <f t="shared" ca="1" si="472"/>
        <v/>
      </c>
      <c r="O1123" s="108">
        <f t="shared" si="485"/>
        <v>0</v>
      </c>
      <c r="P1123" s="21" t="e">
        <f t="shared" si="474"/>
        <v>#N/A</v>
      </c>
      <c r="Q1123" s="21" t="e">
        <f t="shared" si="475"/>
        <v>#N/A</v>
      </c>
      <c r="R1123" s="21" t="e">
        <f t="shared" si="476"/>
        <v>#N/A</v>
      </c>
      <c r="S1123" s="21" t="e">
        <f t="shared" si="477"/>
        <v>#N/A</v>
      </c>
      <c r="T1123" s="29" t="e">
        <f t="shared" si="488"/>
        <v>#N/A</v>
      </c>
      <c r="U1123" s="34">
        <f t="shared" si="478"/>
        <v>0</v>
      </c>
      <c r="V1123" s="16">
        <f t="shared" ca="1" si="481"/>
        <v>44139</v>
      </c>
      <c r="W1123" s="56">
        <f t="shared" ca="1" si="482"/>
        <v>10</v>
      </c>
      <c r="X1123" s="56">
        <f t="shared" ca="1" si="483"/>
        <v>2020</v>
      </c>
      <c r="Y1123" s="55" t="str">
        <f t="shared" ca="1" si="484"/>
        <v>10-2020</v>
      </c>
      <c r="Z1123" s="51">
        <f ca="1">IFERROR(VLOOKUP(Y1123,IPC!$E$2:$F$1745,2,0),IPC!$H$1)</f>
        <v>138.32155800000001</v>
      </c>
      <c r="AA1123" s="48">
        <f t="shared" si="479"/>
        <v>1</v>
      </c>
      <c r="AB1123" s="48">
        <f t="shared" si="480"/>
        <v>1900</v>
      </c>
      <c r="AC1123" s="32" t="str">
        <f t="shared" si="473"/>
        <v>1-1900</v>
      </c>
      <c r="AD1123" s="50">
        <f>IFERROR(VLOOKUP(AC1123,IPC!$E$2:$F$1745,2,0),IPC!$H$1)</f>
        <v>138.32155800000001</v>
      </c>
    </row>
    <row r="1124" spans="10:30" x14ac:dyDescent="0.25">
      <c r="J1124" s="44" t="str">
        <f t="shared" si="486"/>
        <v/>
      </c>
      <c r="K1124" s="33" t="str">
        <f t="shared" ca="1" si="471"/>
        <v/>
      </c>
      <c r="L1124" s="108">
        <f t="shared" ca="1" si="470"/>
        <v>0</v>
      </c>
      <c r="M1124" s="44" t="str">
        <f t="shared" si="487"/>
        <v/>
      </c>
      <c r="N1124" s="45" t="str">
        <f t="shared" ca="1" si="472"/>
        <v/>
      </c>
      <c r="O1124" s="108">
        <f t="shared" si="485"/>
        <v>0</v>
      </c>
      <c r="P1124" s="21" t="e">
        <f t="shared" si="474"/>
        <v>#N/A</v>
      </c>
      <c r="Q1124" s="21" t="e">
        <f t="shared" si="475"/>
        <v>#N/A</v>
      </c>
      <c r="R1124" s="21" t="e">
        <f t="shared" si="476"/>
        <v>#N/A</v>
      </c>
      <c r="S1124" s="21" t="e">
        <f t="shared" si="477"/>
        <v>#N/A</v>
      </c>
      <c r="T1124" s="29" t="e">
        <f t="shared" si="488"/>
        <v>#N/A</v>
      </c>
      <c r="U1124" s="34">
        <f t="shared" si="478"/>
        <v>0</v>
      </c>
      <c r="V1124" s="16">
        <f t="shared" ca="1" si="481"/>
        <v>44139</v>
      </c>
      <c r="W1124" s="56">
        <f t="shared" ca="1" si="482"/>
        <v>10</v>
      </c>
      <c r="X1124" s="56">
        <f t="shared" ca="1" si="483"/>
        <v>2020</v>
      </c>
      <c r="Y1124" s="55" t="str">
        <f t="shared" ca="1" si="484"/>
        <v>10-2020</v>
      </c>
      <c r="Z1124" s="51">
        <f ca="1">IFERROR(VLOOKUP(Y1124,IPC!$E$2:$F$1745,2,0),IPC!$H$1)</f>
        <v>138.32155800000001</v>
      </c>
      <c r="AA1124" s="48">
        <f t="shared" si="479"/>
        <v>1</v>
      </c>
      <c r="AB1124" s="48">
        <f t="shared" si="480"/>
        <v>1900</v>
      </c>
      <c r="AC1124" s="32" t="str">
        <f t="shared" si="473"/>
        <v>1-1900</v>
      </c>
      <c r="AD1124" s="50">
        <f>IFERROR(VLOOKUP(AC1124,IPC!$E$2:$F$1745,2,0),IPC!$H$1)</f>
        <v>138.32155800000001</v>
      </c>
    </row>
    <row r="1125" spans="10:30" x14ac:dyDescent="0.25">
      <c r="J1125" s="44" t="str">
        <f t="shared" si="486"/>
        <v/>
      </c>
      <c r="K1125" s="33" t="str">
        <f t="shared" ca="1" si="471"/>
        <v/>
      </c>
      <c r="L1125" s="108">
        <f t="shared" ca="1" si="470"/>
        <v>0</v>
      </c>
      <c r="M1125" s="44" t="str">
        <f t="shared" si="487"/>
        <v/>
      </c>
      <c r="N1125" s="45" t="str">
        <f t="shared" ca="1" si="472"/>
        <v/>
      </c>
      <c r="O1125" s="108">
        <f t="shared" si="485"/>
        <v>0</v>
      </c>
      <c r="P1125" s="21" t="e">
        <f t="shared" si="474"/>
        <v>#N/A</v>
      </c>
      <c r="Q1125" s="21" t="e">
        <f t="shared" si="475"/>
        <v>#N/A</v>
      </c>
      <c r="R1125" s="21" t="e">
        <f t="shared" si="476"/>
        <v>#N/A</v>
      </c>
      <c r="S1125" s="21" t="e">
        <f t="shared" si="477"/>
        <v>#N/A</v>
      </c>
      <c r="T1125" s="29" t="e">
        <f t="shared" si="488"/>
        <v>#N/A</v>
      </c>
      <c r="U1125" s="34">
        <f t="shared" si="478"/>
        <v>0</v>
      </c>
      <c r="V1125" s="16">
        <f t="shared" ca="1" si="481"/>
        <v>44139</v>
      </c>
      <c r="W1125" s="56">
        <f t="shared" ca="1" si="482"/>
        <v>10</v>
      </c>
      <c r="X1125" s="56">
        <f t="shared" ca="1" si="483"/>
        <v>2020</v>
      </c>
      <c r="Y1125" s="55" t="str">
        <f t="shared" ca="1" si="484"/>
        <v>10-2020</v>
      </c>
      <c r="Z1125" s="51">
        <f ca="1">IFERROR(VLOOKUP(Y1125,IPC!$E$2:$F$1745,2,0),IPC!$H$1)</f>
        <v>138.32155800000001</v>
      </c>
      <c r="AA1125" s="48">
        <f t="shared" si="479"/>
        <v>1</v>
      </c>
      <c r="AB1125" s="48">
        <f t="shared" si="480"/>
        <v>1900</v>
      </c>
      <c r="AC1125" s="32" t="str">
        <f t="shared" si="473"/>
        <v>1-1900</v>
      </c>
      <c r="AD1125" s="50">
        <f>IFERROR(VLOOKUP(AC1125,IPC!$E$2:$F$1745,2,0),IPC!$H$1)</f>
        <v>138.32155800000001</v>
      </c>
    </row>
    <row r="1126" spans="10:30" x14ac:dyDescent="0.25">
      <c r="J1126" s="44" t="str">
        <f t="shared" si="486"/>
        <v/>
      </c>
      <c r="K1126" s="33" t="str">
        <f t="shared" ca="1" si="471"/>
        <v/>
      </c>
      <c r="L1126" s="108">
        <f t="shared" ref="L1126:L1189" ca="1" si="489">IFERROR(B1126*C1126*Z1138/AD1138,"")</f>
        <v>0</v>
      </c>
      <c r="M1126" s="44" t="str">
        <f t="shared" si="487"/>
        <v/>
      </c>
      <c r="N1126" s="45" t="str">
        <f t="shared" ca="1" si="472"/>
        <v/>
      </c>
      <c r="O1126" s="108">
        <f t="shared" si="485"/>
        <v>0</v>
      </c>
      <c r="P1126" s="21" t="e">
        <f t="shared" si="474"/>
        <v>#N/A</v>
      </c>
      <c r="Q1126" s="21" t="e">
        <f t="shared" si="475"/>
        <v>#N/A</v>
      </c>
      <c r="R1126" s="21" t="e">
        <f t="shared" si="476"/>
        <v>#N/A</v>
      </c>
      <c r="S1126" s="21" t="e">
        <f t="shared" si="477"/>
        <v>#N/A</v>
      </c>
      <c r="T1126" s="29" t="e">
        <f t="shared" si="488"/>
        <v>#N/A</v>
      </c>
      <c r="U1126" s="34">
        <f t="shared" si="478"/>
        <v>0</v>
      </c>
      <c r="V1126" s="16">
        <f t="shared" ca="1" si="481"/>
        <v>44139</v>
      </c>
      <c r="W1126" s="56">
        <f t="shared" ca="1" si="482"/>
        <v>10</v>
      </c>
      <c r="X1126" s="56">
        <f t="shared" ca="1" si="483"/>
        <v>2020</v>
      </c>
      <c r="Y1126" s="55" t="str">
        <f t="shared" ca="1" si="484"/>
        <v>10-2020</v>
      </c>
      <c r="Z1126" s="51">
        <f ca="1">IFERROR(VLOOKUP(Y1126,IPC!$E$2:$F$1745,2,0),IPC!$H$1)</f>
        <v>138.32155800000001</v>
      </c>
      <c r="AA1126" s="48">
        <f t="shared" si="479"/>
        <v>1</v>
      </c>
      <c r="AB1126" s="48">
        <f t="shared" si="480"/>
        <v>1900</v>
      </c>
      <c r="AC1126" s="32" t="str">
        <f t="shared" si="473"/>
        <v>1-1900</v>
      </c>
      <c r="AD1126" s="50">
        <f>IFERROR(VLOOKUP(AC1126,IPC!$E$2:$F$1745,2,0),IPC!$H$1)</f>
        <v>138.32155800000001</v>
      </c>
    </row>
    <row r="1127" spans="10:30" x14ac:dyDescent="0.25">
      <c r="J1127" s="44" t="str">
        <f t="shared" si="486"/>
        <v/>
      </c>
      <c r="K1127" s="33" t="str">
        <f t="shared" ca="1" si="471"/>
        <v/>
      </c>
      <c r="L1127" s="108">
        <f t="shared" ca="1" si="489"/>
        <v>0</v>
      </c>
      <c r="M1127" s="44" t="str">
        <f t="shared" si="487"/>
        <v/>
      </c>
      <c r="N1127" s="45" t="str">
        <f t="shared" ca="1" si="472"/>
        <v/>
      </c>
      <c r="O1127" s="108">
        <f t="shared" si="485"/>
        <v>0</v>
      </c>
      <c r="P1127" s="21" t="e">
        <f t="shared" si="474"/>
        <v>#N/A</v>
      </c>
      <c r="Q1127" s="21" t="e">
        <f t="shared" si="475"/>
        <v>#N/A</v>
      </c>
      <c r="R1127" s="21" t="e">
        <f t="shared" si="476"/>
        <v>#N/A</v>
      </c>
      <c r="S1127" s="21" t="e">
        <f t="shared" si="477"/>
        <v>#N/A</v>
      </c>
      <c r="T1127" s="29" t="e">
        <f t="shared" si="488"/>
        <v>#N/A</v>
      </c>
      <c r="U1127" s="34">
        <f t="shared" si="478"/>
        <v>0</v>
      </c>
      <c r="V1127" s="16">
        <f t="shared" ca="1" si="481"/>
        <v>44139</v>
      </c>
      <c r="W1127" s="56">
        <f t="shared" ca="1" si="482"/>
        <v>10</v>
      </c>
      <c r="X1127" s="56">
        <f t="shared" ca="1" si="483"/>
        <v>2020</v>
      </c>
      <c r="Y1127" s="55" t="str">
        <f t="shared" ca="1" si="484"/>
        <v>10-2020</v>
      </c>
      <c r="Z1127" s="51">
        <f ca="1">IFERROR(VLOOKUP(Y1127,IPC!$E$2:$F$1745,2,0),IPC!$H$1)</f>
        <v>138.32155800000001</v>
      </c>
      <c r="AA1127" s="48">
        <f t="shared" si="479"/>
        <v>1</v>
      </c>
      <c r="AB1127" s="48">
        <f t="shared" si="480"/>
        <v>1900</v>
      </c>
      <c r="AC1127" s="32" t="str">
        <f t="shared" si="473"/>
        <v>1-1900</v>
      </c>
      <c r="AD1127" s="50">
        <f>IFERROR(VLOOKUP(AC1127,IPC!$E$2:$F$1745,2,0),IPC!$H$1)</f>
        <v>138.32155800000001</v>
      </c>
    </row>
    <row r="1128" spans="10:30" x14ac:dyDescent="0.25">
      <c r="J1128" s="44" t="str">
        <f t="shared" si="486"/>
        <v/>
      </c>
      <c r="K1128" s="33" t="str">
        <f t="shared" ca="1" si="471"/>
        <v/>
      </c>
      <c r="L1128" s="108">
        <f t="shared" ca="1" si="489"/>
        <v>0</v>
      </c>
      <c r="M1128" s="44" t="str">
        <f t="shared" si="487"/>
        <v/>
      </c>
      <c r="N1128" s="45" t="str">
        <f t="shared" ca="1" si="472"/>
        <v/>
      </c>
      <c r="O1128" s="108">
        <f t="shared" si="485"/>
        <v>0</v>
      </c>
      <c r="P1128" s="21" t="e">
        <f t="shared" si="474"/>
        <v>#N/A</v>
      </c>
      <c r="Q1128" s="21" t="e">
        <f t="shared" si="475"/>
        <v>#N/A</v>
      </c>
      <c r="R1128" s="21" t="e">
        <f t="shared" si="476"/>
        <v>#N/A</v>
      </c>
      <c r="S1128" s="21" t="e">
        <f t="shared" si="477"/>
        <v>#N/A</v>
      </c>
      <c r="T1128" s="29" t="e">
        <f t="shared" si="488"/>
        <v>#N/A</v>
      </c>
      <c r="U1128" s="34">
        <f t="shared" si="478"/>
        <v>0</v>
      </c>
      <c r="V1128" s="16">
        <f t="shared" ca="1" si="481"/>
        <v>44139</v>
      </c>
      <c r="W1128" s="56">
        <f t="shared" ca="1" si="482"/>
        <v>10</v>
      </c>
      <c r="X1128" s="56">
        <f t="shared" ca="1" si="483"/>
        <v>2020</v>
      </c>
      <c r="Y1128" s="55" t="str">
        <f t="shared" ca="1" si="484"/>
        <v>10-2020</v>
      </c>
      <c r="Z1128" s="51">
        <f ca="1">IFERROR(VLOOKUP(Y1128,IPC!$E$2:$F$1745,2,0),IPC!$H$1)</f>
        <v>138.32155800000001</v>
      </c>
      <c r="AA1128" s="48">
        <f t="shared" si="479"/>
        <v>1</v>
      </c>
      <c r="AB1128" s="48">
        <f t="shared" si="480"/>
        <v>1900</v>
      </c>
      <c r="AC1128" s="32" t="str">
        <f t="shared" si="473"/>
        <v>1-1900</v>
      </c>
      <c r="AD1128" s="50">
        <f>IFERROR(VLOOKUP(AC1128,IPC!$E$2:$F$1745,2,0),IPC!$H$1)</f>
        <v>138.32155800000001</v>
      </c>
    </row>
    <row r="1129" spans="10:30" x14ac:dyDescent="0.25">
      <c r="J1129" s="44" t="str">
        <f t="shared" si="486"/>
        <v/>
      </c>
      <c r="K1129" s="33" t="str">
        <f t="shared" ca="1" si="471"/>
        <v/>
      </c>
      <c r="L1129" s="108">
        <f t="shared" ca="1" si="489"/>
        <v>0</v>
      </c>
      <c r="M1129" s="44" t="str">
        <f t="shared" si="487"/>
        <v/>
      </c>
      <c r="N1129" s="45" t="str">
        <f t="shared" ca="1" si="472"/>
        <v/>
      </c>
      <c r="O1129" s="108">
        <f t="shared" si="485"/>
        <v>0</v>
      </c>
      <c r="P1129" s="21" t="e">
        <f t="shared" si="474"/>
        <v>#N/A</v>
      </c>
      <c r="Q1129" s="21" t="e">
        <f t="shared" si="475"/>
        <v>#N/A</v>
      </c>
      <c r="R1129" s="21" t="e">
        <f t="shared" si="476"/>
        <v>#N/A</v>
      </c>
      <c r="S1129" s="21" t="e">
        <f t="shared" si="477"/>
        <v>#N/A</v>
      </c>
      <c r="T1129" s="29" t="e">
        <f t="shared" si="488"/>
        <v>#N/A</v>
      </c>
      <c r="U1129" s="34">
        <f t="shared" si="478"/>
        <v>0</v>
      </c>
      <c r="V1129" s="16">
        <f t="shared" ca="1" si="481"/>
        <v>44139</v>
      </c>
      <c r="W1129" s="56">
        <f t="shared" ca="1" si="482"/>
        <v>10</v>
      </c>
      <c r="X1129" s="56">
        <f t="shared" ca="1" si="483"/>
        <v>2020</v>
      </c>
      <c r="Y1129" s="55" t="str">
        <f t="shared" ca="1" si="484"/>
        <v>10-2020</v>
      </c>
      <c r="Z1129" s="51">
        <f ca="1">IFERROR(VLOOKUP(Y1129,IPC!$E$2:$F$1745,2,0),IPC!$H$1)</f>
        <v>138.32155800000001</v>
      </c>
      <c r="AA1129" s="48">
        <f t="shared" si="479"/>
        <v>1</v>
      </c>
      <c r="AB1129" s="48">
        <f t="shared" si="480"/>
        <v>1900</v>
      </c>
      <c r="AC1129" s="32" t="str">
        <f t="shared" si="473"/>
        <v>1-1900</v>
      </c>
      <c r="AD1129" s="50">
        <f>IFERROR(VLOOKUP(AC1129,IPC!$E$2:$F$1745,2,0),IPC!$H$1)</f>
        <v>138.32155800000001</v>
      </c>
    </row>
    <row r="1130" spans="10:30" x14ac:dyDescent="0.25">
      <c r="J1130" s="44" t="str">
        <f t="shared" si="486"/>
        <v/>
      </c>
      <c r="K1130" s="33" t="str">
        <f t="shared" ca="1" si="471"/>
        <v/>
      </c>
      <c r="L1130" s="108">
        <f t="shared" ca="1" si="489"/>
        <v>0</v>
      </c>
      <c r="M1130" s="44" t="str">
        <f t="shared" si="487"/>
        <v/>
      </c>
      <c r="N1130" s="45" t="str">
        <f t="shared" ca="1" si="472"/>
        <v/>
      </c>
      <c r="O1130" s="108">
        <f t="shared" si="485"/>
        <v>0</v>
      </c>
      <c r="P1130" s="21" t="e">
        <f t="shared" si="474"/>
        <v>#N/A</v>
      </c>
      <c r="Q1130" s="21" t="e">
        <f t="shared" si="475"/>
        <v>#N/A</v>
      </c>
      <c r="R1130" s="21" t="e">
        <f t="shared" si="476"/>
        <v>#N/A</v>
      </c>
      <c r="S1130" s="21" t="e">
        <f t="shared" si="477"/>
        <v>#N/A</v>
      </c>
      <c r="T1130" s="29" t="e">
        <f t="shared" si="488"/>
        <v>#N/A</v>
      </c>
      <c r="U1130" s="34">
        <f t="shared" si="478"/>
        <v>0</v>
      </c>
      <c r="V1130" s="16">
        <f t="shared" ca="1" si="481"/>
        <v>44139</v>
      </c>
      <c r="W1130" s="56">
        <f t="shared" ca="1" si="482"/>
        <v>10</v>
      </c>
      <c r="X1130" s="56">
        <f t="shared" ca="1" si="483"/>
        <v>2020</v>
      </c>
      <c r="Y1130" s="55" t="str">
        <f t="shared" ca="1" si="484"/>
        <v>10-2020</v>
      </c>
      <c r="Z1130" s="51">
        <f ca="1">IFERROR(VLOOKUP(Y1130,IPC!$E$2:$F$1745,2,0),IPC!$H$1)</f>
        <v>138.32155800000001</v>
      </c>
      <c r="AA1130" s="48">
        <f t="shared" si="479"/>
        <v>1</v>
      </c>
      <c r="AB1130" s="48">
        <f t="shared" si="480"/>
        <v>1900</v>
      </c>
      <c r="AC1130" s="32" t="str">
        <f t="shared" si="473"/>
        <v>1-1900</v>
      </c>
      <c r="AD1130" s="50">
        <f>IFERROR(VLOOKUP(AC1130,IPC!$E$2:$F$1745,2,0),IPC!$H$1)</f>
        <v>138.32155800000001</v>
      </c>
    </row>
    <row r="1131" spans="10:30" x14ac:dyDescent="0.25">
      <c r="J1131" s="44" t="str">
        <f t="shared" si="486"/>
        <v/>
      </c>
      <c r="K1131" s="33" t="str">
        <f t="shared" ca="1" si="471"/>
        <v/>
      </c>
      <c r="L1131" s="108">
        <f t="shared" ca="1" si="489"/>
        <v>0</v>
      </c>
      <c r="M1131" s="44" t="str">
        <f t="shared" si="487"/>
        <v/>
      </c>
      <c r="N1131" s="45" t="str">
        <f t="shared" ca="1" si="472"/>
        <v/>
      </c>
      <c r="O1131" s="108">
        <f t="shared" si="485"/>
        <v>0</v>
      </c>
      <c r="P1131" s="21" t="e">
        <f t="shared" si="474"/>
        <v>#N/A</v>
      </c>
      <c r="Q1131" s="21" t="e">
        <f t="shared" si="475"/>
        <v>#N/A</v>
      </c>
      <c r="R1131" s="21" t="e">
        <f t="shared" si="476"/>
        <v>#N/A</v>
      </c>
      <c r="S1131" s="21" t="e">
        <f t="shared" si="477"/>
        <v>#N/A</v>
      </c>
      <c r="T1131" s="29" t="e">
        <f t="shared" si="488"/>
        <v>#N/A</v>
      </c>
      <c r="U1131" s="34">
        <f t="shared" si="478"/>
        <v>0</v>
      </c>
      <c r="V1131" s="16">
        <f t="shared" ca="1" si="481"/>
        <v>44139</v>
      </c>
      <c r="W1131" s="56">
        <f t="shared" ca="1" si="482"/>
        <v>10</v>
      </c>
      <c r="X1131" s="56">
        <f t="shared" ca="1" si="483"/>
        <v>2020</v>
      </c>
      <c r="Y1131" s="55" t="str">
        <f t="shared" ca="1" si="484"/>
        <v>10-2020</v>
      </c>
      <c r="Z1131" s="51">
        <f ca="1">IFERROR(VLOOKUP(Y1131,IPC!$E$2:$F$1745,2,0),IPC!$H$1)</f>
        <v>138.32155800000001</v>
      </c>
      <c r="AA1131" s="48">
        <f t="shared" si="479"/>
        <v>1</v>
      </c>
      <c r="AB1131" s="48">
        <f t="shared" si="480"/>
        <v>1900</v>
      </c>
      <c r="AC1131" s="32" t="str">
        <f t="shared" si="473"/>
        <v>1-1900</v>
      </c>
      <c r="AD1131" s="50">
        <f>IFERROR(VLOOKUP(AC1131,IPC!$E$2:$F$1745,2,0),IPC!$H$1)</f>
        <v>138.32155800000001</v>
      </c>
    </row>
    <row r="1132" spans="10:30" x14ac:dyDescent="0.25">
      <c r="J1132" s="44" t="str">
        <f t="shared" si="486"/>
        <v/>
      </c>
      <c r="K1132" s="33" t="str">
        <f t="shared" ca="1" si="471"/>
        <v/>
      </c>
      <c r="L1132" s="108">
        <f t="shared" ca="1" si="489"/>
        <v>0</v>
      </c>
      <c r="M1132" s="44" t="str">
        <f t="shared" si="487"/>
        <v/>
      </c>
      <c r="N1132" s="45" t="str">
        <f t="shared" ca="1" si="472"/>
        <v/>
      </c>
      <c r="O1132" s="108">
        <f t="shared" si="485"/>
        <v>0</v>
      </c>
      <c r="P1132" s="21" t="e">
        <f t="shared" si="474"/>
        <v>#N/A</v>
      </c>
      <c r="Q1132" s="21" t="e">
        <f t="shared" si="475"/>
        <v>#N/A</v>
      </c>
      <c r="R1132" s="21" t="e">
        <f t="shared" si="476"/>
        <v>#N/A</v>
      </c>
      <c r="S1132" s="21" t="e">
        <f t="shared" si="477"/>
        <v>#N/A</v>
      </c>
      <c r="T1132" s="29" t="e">
        <f t="shared" si="488"/>
        <v>#N/A</v>
      </c>
      <c r="U1132" s="34">
        <f t="shared" si="478"/>
        <v>0</v>
      </c>
      <c r="V1132" s="16">
        <f t="shared" ca="1" si="481"/>
        <v>44139</v>
      </c>
      <c r="W1132" s="56">
        <f t="shared" ca="1" si="482"/>
        <v>10</v>
      </c>
      <c r="X1132" s="56">
        <f t="shared" ca="1" si="483"/>
        <v>2020</v>
      </c>
      <c r="Y1132" s="55" t="str">
        <f t="shared" ca="1" si="484"/>
        <v>10-2020</v>
      </c>
      <c r="Z1132" s="51">
        <f ca="1">IFERROR(VLOOKUP(Y1132,IPC!$E$2:$F$1745,2,0),IPC!$H$1)</f>
        <v>138.32155800000001</v>
      </c>
      <c r="AA1132" s="48">
        <f t="shared" si="479"/>
        <v>1</v>
      </c>
      <c r="AB1132" s="48">
        <f t="shared" si="480"/>
        <v>1900</v>
      </c>
      <c r="AC1132" s="32" t="str">
        <f t="shared" si="473"/>
        <v>1-1900</v>
      </c>
      <c r="AD1132" s="50">
        <f>IFERROR(VLOOKUP(AC1132,IPC!$E$2:$F$1745,2,0),IPC!$H$1)</f>
        <v>138.32155800000001</v>
      </c>
    </row>
    <row r="1133" spans="10:30" x14ac:dyDescent="0.25">
      <c r="J1133" s="44" t="str">
        <f t="shared" si="486"/>
        <v/>
      </c>
      <c r="K1133" s="33" t="str">
        <f t="shared" ca="1" si="471"/>
        <v/>
      </c>
      <c r="L1133" s="108">
        <f t="shared" ca="1" si="489"/>
        <v>0</v>
      </c>
      <c r="M1133" s="44" t="str">
        <f t="shared" si="487"/>
        <v/>
      </c>
      <c r="N1133" s="45" t="str">
        <f t="shared" ca="1" si="472"/>
        <v/>
      </c>
      <c r="O1133" s="108">
        <f t="shared" si="485"/>
        <v>0</v>
      </c>
      <c r="P1133" s="21" t="e">
        <f t="shared" si="474"/>
        <v>#N/A</v>
      </c>
      <c r="Q1133" s="21" t="e">
        <f t="shared" si="475"/>
        <v>#N/A</v>
      </c>
      <c r="R1133" s="21" t="e">
        <f t="shared" si="476"/>
        <v>#N/A</v>
      </c>
      <c r="S1133" s="21" t="e">
        <f t="shared" si="477"/>
        <v>#N/A</v>
      </c>
      <c r="T1133" s="29" t="e">
        <f t="shared" si="488"/>
        <v>#N/A</v>
      </c>
      <c r="U1133" s="34">
        <f t="shared" si="478"/>
        <v>0</v>
      </c>
      <c r="V1133" s="16">
        <f t="shared" ca="1" si="481"/>
        <v>44139</v>
      </c>
      <c r="W1133" s="56">
        <f t="shared" ca="1" si="482"/>
        <v>10</v>
      </c>
      <c r="X1133" s="56">
        <f t="shared" ca="1" si="483"/>
        <v>2020</v>
      </c>
      <c r="Y1133" s="55" t="str">
        <f t="shared" ca="1" si="484"/>
        <v>10-2020</v>
      </c>
      <c r="Z1133" s="51">
        <f ca="1">IFERROR(VLOOKUP(Y1133,IPC!$E$2:$F$1745,2,0),IPC!$H$1)</f>
        <v>138.32155800000001</v>
      </c>
      <c r="AA1133" s="48">
        <f t="shared" si="479"/>
        <v>1</v>
      </c>
      <c r="AB1133" s="48">
        <f t="shared" si="480"/>
        <v>1900</v>
      </c>
      <c r="AC1133" s="32" t="str">
        <f t="shared" si="473"/>
        <v>1-1900</v>
      </c>
      <c r="AD1133" s="50">
        <f>IFERROR(VLOOKUP(AC1133,IPC!$E$2:$F$1745,2,0),IPC!$H$1)</f>
        <v>138.32155800000001</v>
      </c>
    </row>
    <row r="1134" spans="10:30" x14ac:dyDescent="0.25">
      <c r="J1134" s="44" t="str">
        <f t="shared" si="486"/>
        <v/>
      </c>
      <c r="K1134" s="33" t="str">
        <f t="shared" ref="K1134:K1197" ca="1" si="490">IFERROR(IF((U1146-V1146)/365&lt;0,"",(U1146-V1146)/365),"")</f>
        <v/>
      </c>
      <c r="L1134" s="108">
        <f t="shared" ca="1" si="489"/>
        <v>0</v>
      </c>
      <c r="M1134" s="44" t="str">
        <f t="shared" si="487"/>
        <v/>
      </c>
      <c r="N1134" s="45" t="str">
        <f t="shared" ref="N1134:N1197" ca="1" si="491">IFERROR(L1134*((1+$M$7)^K1134)/((1+$N$7)^K1134),"")</f>
        <v/>
      </c>
      <c r="O1134" s="108">
        <f t="shared" si="485"/>
        <v>0</v>
      </c>
      <c r="P1134" s="21" t="e">
        <f t="shared" si="474"/>
        <v>#N/A</v>
      </c>
      <c r="Q1134" s="21" t="e">
        <f t="shared" si="475"/>
        <v>#N/A</v>
      </c>
      <c r="R1134" s="21" t="e">
        <f t="shared" si="476"/>
        <v>#N/A</v>
      </c>
      <c r="S1134" s="21" t="e">
        <f t="shared" si="477"/>
        <v>#N/A</v>
      </c>
      <c r="T1134" s="29" t="e">
        <f t="shared" si="488"/>
        <v>#N/A</v>
      </c>
      <c r="U1134" s="34">
        <f t="shared" si="478"/>
        <v>0</v>
      </c>
      <c r="V1134" s="16">
        <f t="shared" ca="1" si="481"/>
        <v>44139</v>
      </c>
      <c r="W1134" s="56">
        <f t="shared" ca="1" si="482"/>
        <v>10</v>
      </c>
      <c r="X1134" s="56">
        <f t="shared" ca="1" si="483"/>
        <v>2020</v>
      </c>
      <c r="Y1134" s="55" t="str">
        <f t="shared" ca="1" si="484"/>
        <v>10-2020</v>
      </c>
      <c r="Z1134" s="51">
        <f ca="1">IFERROR(VLOOKUP(Y1134,IPC!$E$2:$F$1745,2,0),IPC!$H$1)</f>
        <v>138.32155800000001</v>
      </c>
      <c r="AA1134" s="48">
        <f t="shared" si="479"/>
        <v>1</v>
      </c>
      <c r="AB1134" s="48">
        <f t="shared" si="480"/>
        <v>1900</v>
      </c>
      <c r="AC1134" s="32" t="str">
        <f t="shared" si="473"/>
        <v>1-1900</v>
      </c>
      <c r="AD1134" s="50">
        <f>IFERROR(VLOOKUP(AC1134,IPC!$E$2:$F$1745,2,0),IPC!$H$1)</f>
        <v>138.32155800000001</v>
      </c>
    </row>
    <row r="1135" spans="10:30" x14ac:dyDescent="0.25">
      <c r="J1135" s="44" t="str">
        <f t="shared" si="486"/>
        <v/>
      </c>
      <c r="K1135" s="33" t="str">
        <f t="shared" ca="1" si="490"/>
        <v/>
      </c>
      <c r="L1135" s="108">
        <f t="shared" ca="1" si="489"/>
        <v>0</v>
      </c>
      <c r="M1135" s="44" t="str">
        <f t="shared" si="487"/>
        <v/>
      </c>
      <c r="N1135" s="45" t="str">
        <f t="shared" ca="1" si="491"/>
        <v/>
      </c>
      <c r="O1135" s="108">
        <f t="shared" si="485"/>
        <v>0</v>
      </c>
      <c r="P1135" s="21" t="e">
        <f t="shared" si="474"/>
        <v>#N/A</v>
      </c>
      <c r="Q1135" s="21" t="e">
        <f t="shared" si="475"/>
        <v>#N/A</v>
      </c>
      <c r="R1135" s="21" t="e">
        <f t="shared" si="476"/>
        <v>#N/A</v>
      </c>
      <c r="S1135" s="21" t="e">
        <f t="shared" si="477"/>
        <v>#N/A</v>
      </c>
      <c r="T1135" s="29" t="e">
        <f t="shared" si="488"/>
        <v>#N/A</v>
      </c>
      <c r="U1135" s="34">
        <f t="shared" si="478"/>
        <v>0</v>
      </c>
      <c r="V1135" s="16">
        <f t="shared" ca="1" si="481"/>
        <v>44139</v>
      </c>
      <c r="W1135" s="56">
        <f t="shared" ca="1" si="482"/>
        <v>10</v>
      </c>
      <c r="X1135" s="56">
        <f t="shared" ca="1" si="483"/>
        <v>2020</v>
      </c>
      <c r="Y1135" s="55" t="str">
        <f t="shared" ca="1" si="484"/>
        <v>10-2020</v>
      </c>
      <c r="Z1135" s="51">
        <f ca="1">IFERROR(VLOOKUP(Y1135,IPC!$E$2:$F$1745,2,0),IPC!$H$1)</f>
        <v>138.32155800000001</v>
      </c>
      <c r="AA1135" s="48">
        <f t="shared" si="479"/>
        <v>1</v>
      </c>
      <c r="AB1135" s="48">
        <f t="shared" si="480"/>
        <v>1900</v>
      </c>
      <c r="AC1135" s="32" t="str">
        <f t="shared" ref="AC1135:AC1198" si="492">+AA1135&amp;"-"&amp;AB1135</f>
        <v>1-1900</v>
      </c>
      <c r="AD1135" s="50">
        <f>IFERROR(VLOOKUP(AC1135,IPC!$E$2:$F$1745,2,0),IPC!$H$1)</f>
        <v>138.32155800000001</v>
      </c>
    </row>
    <row r="1136" spans="10:30" x14ac:dyDescent="0.25">
      <c r="J1136" s="44" t="str">
        <f t="shared" si="486"/>
        <v/>
      </c>
      <c r="K1136" s="33" t="str">
        <f t="shared" ca="1" si="490"/>
        <v/>
      </c>
      <c r="L1136" s="108">
        <f t="shared" ca="1" si="489"/>
        <v>0</v>
      </c>
      <c r="M1136" s="44" t="str">
        <f t="shared" si="487"/>
        <v/>
      </c>
      <c r="N1136" s="45" t="str">
        <f t="shared" ca="1" si="491"/>
        <v/>
      </c>
      <c r="O1136" s="108">
        <f t="shared" si="485"/>
        <v>0</v>
      </c>
      <c r="P1136" s="21" t="e">
        <f t="shared" si="474"/>
        <v>#N/A</v>
      </c>
      <c r="Q1136" s="21" t="e">
        <f t="shared" si="475"/>
        <v>#N/A</v>
      </c>
      <c r="R1136" s="21" t="e">
        <f t="shared" si="476"/>
        <v>#N/A</v>
      </c>
      <c r="S1136" s="21" t="e">
        <f t="shared" si="477"/>
        <v>#N/A</v>
      </c>
      <c r="T1136" s="29" t="e">
        <f t="shared" si="488"/>
        <v>#N/A</v>
      </c>
      <c r="U1136" s="34">
        <f t="shared" si="478"/>
        <v>0</v>
      </c>
      <c r="V1136" s="16">
        <f t="shared" ca="1" si="481"/>
        <v>44139</v>
      </c>
      <c r="W1136" s="56">
        <f t="shared" ca="1" si="482"/>
        <v>10</v>
      </c>
      <c r="X1136" s="56">
        <f t="shared" ca="1" si="483"/>
        <v>2020</v>
      </c>
      <c r="Y1136" s="55" t="str">
        <f t="shared" ca="1" si="484"/>
        <v>10-2020</v>
      </c>
      <c r="Z1136" s="51">
        <f ca="1">IFERROR(VLOOKUP(Y1136,IPC!$E$2:$F$1745,2,0),IPC!$H$1)</f>
        <v>138.32155800000001</v>
      </c>
      <c r="AA1136" s="48">
        <f t="shared" si="479"/>
        <v>1</v>
      </c>
      <c r="AB1136" s="48">
        <f t="shared" si="480"/>
        <v>1900</v>
      </c>
      <c r="AC1136" s="32" t="str">
        <f t="shared" si="492"/>
        <v>1-1900</v>
      </c>
      <c r="AD1136" s="50">
        <f>IFERROR(VLOOKUP(AC1136,IPC!$E$2:$F$1745,2,0),IPC!$H$1)</f>
        <v>138.32155800000001</v>
      </c>
    </row>
    <row r="1137" spans="10:30" x14ac:dyDescent="0.25">
      <c r="J1137" s="44" t="str">
        <f t="shared" si="486"/>
        <v/>
      </c>
      <c r="K1137" s="33" t="str">
        <f t="shared" ca="1" si="490"/>
        <v/>
      </c>
      <c r="L1137" s="108">
        <f t="shared" ca="1" si="489"/>
        <v>0</v>
      </c>
      <c r="M1137" s="44" t="str">
        <f t="shared" si="487"/>
        <v/>
      </c>
      <c r="N1137" s="45" t="str">
        <f t="shared" ca="1" si="491"/>
        <v/>
      </c>
      <c r="O1137" s="108">
        <f t="shared" si="485"/>
        <v>0</v>
      </c>
      <c r="P1137" s="21" t="e">
        <f t="shared" si="474"/>
        <v>#N/A</v>
      </c>
      <c r="Q1137" s="21" t="e">
        <f t="shared" si="475"/>
        <v>#N/A</v>
      </c>
      <c r="R1137" s="21" t="e">
        <f t="shared" si="476"/>
        <v>#N/A</v>
      </c>
      <c r="S1137" s="21" t="e">
        <f t="shared" si="477"/>
        <v>#N/A</v>
      </c>
      <c r="T1137" s="29" t="e">
        <f t="shared" si="488"/>
        <v>#N/A</v>
      </c>
      <c r="U1137" s="34">
        <f t="shared" si="478"/>
        <v>0</v>
      </c>
      <c r="V1137" s="16">
        <f t="shared" ca="1" si="481"/>
        <v>44139</v>
      </c>
      <c r="W1137" s="56">
        <f t="shared" ca="1" si="482"/>
        <v>10</v>
      </c>
      <c r="X1137" s="56">
        <f t="shared" ca="1" si="483"/>
        <v>2020</v>
      </c>
      <c r="Y1137" s="55" t="str">
        <f t="shared" ca="1" si="484"/>
        <v>10-2020</v>
      </c>
      <c r="Z1137" s="51">
        <f ca="1">IFERROR(VLOOKUP(Y1137,IPC!$E$2:$F$1745,2,0),IPC!$H$1)</f>
        <v>138.32155800000001</v>
      </c>
      <c r="AA1137" s="48">
        <f t="shared" si="479"/>
        <v>1</v>
      </c>
      <c r="AB1137" s="48">
        <f t="shared" si="480"/>
        <v>1900</v>
      </c>
      <c r="AC1137" s="32" t="str">
        <f t="shared" si="492"/>
        <v>1-1900</v>
      </c>
      <c r="AD1137" s="50">
        <f>IFERROR(VLOOKUP(AC1137,IPC!$E$2:$F$1745,2,0),IPC!$H$1)</f>
        <v>138.32155800000001</v>
      </c>
    </row>
    <row r="1138" spans="10:30" x14ac:dyDescent="0.25">
      <c r="J1138" s="44" t="str">
        <f t="shared" si="486"/>
        <v/>
      </c>
      <c r="K1138" s="33" t="str">
        <f t="shared" ca="1" si="490"/>
        <v/>
      </c>
      <c r="L1138" s="108">
        <f t="shared" ca="1" si="489"/>
        <v>0</v>
      </c>
      <c r="M1138" s="44" t="str">
        <f t="shared" si="487"/>
        <v/>
      </c>
      <c r="N1138" s="45" t="str">
        <f t="shared" ca="1" si="491"/>
        <v/>
      </c>
      <c r="O1138" s="108">
        <f t="shared" si="485"/>
        <v>0</v>
      </c>
      <c r="P1138" s="21" t="e">
        <f t="shared" ref="P1138:P1201" si="493">+VLOOKUP(D1126,$E$2:$F$5,2,0)</f>
        <v>#N/A</v>
      </c>
      <c r="Q1138" s="21" t="e">
        <f t="shared" ref="Q1138:Q1201" si="494">+VLOOKUP(E1126,$E$2:$F$5,2,0)</f>
        <v>#N/A</v>
      </c>
      <c r="R1138" s="21" t="e">
        <f t="shared" ref="R1138:R1201" si="495">+VLOOKUP(F1126,$E$2:$F$5,2,0)</f>
        <v>#N/A</v>
      </c>
      <c r="S1138" s="21" t="e">
        <f t="shared" ref="S1138:S1201" si="496">+VLOOKUP(G1126,$E$2:$F$5,2,0)</f>
        <v>#N/A</v>
      </c>
      <c r="T1138" s="29" t="e">
        <f t="shared" si="488"/>
        <v>#N/A</v>
      </c>
      <c r="U1138" s="34">
        <f t="shared" ref="U1138:U1201" si="497">+H1126+365*I1126</f>
        <v>0</v>
      </c>
      <c r="V1138" s="16">
        <f t="shared" ca="1" si="481"/>
        <v>44139</v>
      </c>
      <c r="W1138" s="56">
        <f t="shared" ca="1" si="482"/>
        <v>10</v>
      </c>
      <c r="X1138" s="56">
        <f t="shared" ca="1" si="483"/>
        <v>2020</v>
      </c>
      <c r="Y1138" s="55" t="str">
        <f t="shared" ca="1" si="484"/>
        <v>10-2020</v>
      </c>
      <c r="Z1138" s="51">
        <f ca="1">IFERROR(VLOOKUP(Y1138,IPC!$E$2:$F$1745,2,0),IPC!$H$1)</f>
        <v>138.32155800000001</v>
      </c>
      <c r="AA1138" s="48">
        <f t="shared" ref="AA1138:AA1201" si="498">+MONTH(H1126)</f>
        <v>1</v>
      </c>
      <c r="AB1138" s="48">
        <f t="shared" ref="AB1138:AB1201" si="499">+YEAR(H1126)</f>
        <v>1900</v>
      </c>
      <c r="AC1138" s="32" t="str">
        <f t="shared" si="492"/>
        <v>1-1900</v>
      </c>
      <c r="AD1138" s="50">
        <f>IFERROR(VLOOKUP(AC1138,IPC!$E$2:$F$1745,2,0),IPC!$H$1)</f>
        <v>138.32155800000001</v>
      </c>
    </row>
    <row r="1139" spans="10:30" x14ac:dyDescent="0.25">
      <c r="J1139" s="44" t="str">
        <f t="shared" si="486"/>
        <v/>
      </c>
      <c r="K1139" s="33" t="str">
        <f t="shared" ca="1" si="490"/>
        <v/>
      </c>
      <c r="L1139" s="108">
        <f t="shared" ca="1" si="489"/>
        <v>0</v>
      </c>
      <c r="M1139" s="44" t="str">
        <f t="shared" si="487"/>
        <v/>
      </c>
      <c r="N1139" s="45" t="str">
        <f t="shared" ca="1" si="491"/>
        <v/>
      </c>
      <c r="O1139" s="108">
        <f t="shared" si="485"/>
        <v>0</v>
      </c>
      <c r="P1139" s="21" t="e">
        <f t="shared" si="493"/>
        <v>#N/A</v>
      </c>
      <c r="Q1139" s="21" t="e">
        <f t="shared" si="494"/>
        <v>#N/A</v>
      </c>
      <c r="R1139" s="21" t="e">
        <f t="shared" si="495"/>
        <v>#N/A</v>
      </c>
      <c r="S1139" s="21" t="e">
        <f t="shared" si="496"/>
        <v>#N/A</v>
      </c>
      <c r="T1139" s="29" t="e">
        <f t="shared" si="488"/>
        <v>#N/A</v>
      </c>
      <c r="U1139" s="34">
        <f t="shared" si="497"/>
        <v>0</v>
      </c>
      <c r="V1139" s="16">
        <f t="shared" ca="1" si="481"/>
        <v>44139</v>
      </c>
      <c r="W1139" s="56">
        <f t="shared" ca="1" si="482"/>
        <v>10</v>
      </c>
      <c r="X1139" s="56">
        <f t="shared" ca="1" si="483"/>
        <v>2020</v>
      </c>
      <c r="Y1139" s="55" t="str">
        <f t="shared" ca="1" si="484"/>
        <v>10-2020</v>
      </c>
      <c r="Z1139" s="51">
        <f ca="1">IFERROR(VLOOKUP(Y1139,IPC!$E$2:$F$1745,2,0),IPC!$H$1)</f>
        <v>138.32155800000001</v>
      </c>
      <c r="AA1139" s="48">
        <f t="shared" si="498"/>
        <v>1</v>
      </c>
      <c r="AB1139" s="48">
        <f t="shared" si="499"/>
        <v>1900</v>
      </c>
      <c r="AC1139" s="32" t="str">
        <f t="shared" si="492"/>
        <v>1-1900</v>
      </c>
      <c r="AD1139" s="50">
        <f>IFERROR(VLOOKUP(AC1139,IPC!$E$2:$F$1745,2,0),IPC!$H$1)</f>
        <v>138.32155800000001</v>
      </c>
    </row>
    <row r="1140" spans="10:30" x14ac:dyDescent="0.25">
      <c r="J1140" s="44" t="str">
        <f t="shared" si="486"/>
        <v/>
      </c>
      <c r="K1140" s="33" t="str">
        <f t="shared" ca="1" si="490"/>
        <v/>
      </c>
      <c r="L1140" s="108">
        <f t="shared" ca="1" si="489"/>
        <v>0</v>
      </c>
      <c r="M1140" s="44" t="str">
        <f t="shared" si="487"/>
        <v/>
      </c>
      <c r="N1140" s="45" t="str">
        <f t="shared" ca="1" si="491"/>
        <v/>
      </c>
      <c r="O1140" s="108">
        <f t="shared" si="485"/>
        <v>0</v>
      </c>
      <c r="P1140" s="21" t="e">
        <f t="shared" si="493"/>
        <v>#N/A</v>
      </c>
      <c r="Q1140" s="21" t="e">
        <f t="shared" si="494"/>
        <v>#N/A</v>
      </c>
      <c r="R1140" s="21" t="e">
        <f t="shared" si="495"/>
        <v>#N/A</v>
      </c>
      <c r="S1140" s="21" t="e">
        <f t="shared" si="496"/>
        <v>#N/A</v>
      </c>
      <c r="T1140" s="29" t="e">
        <f t="shared" si="488"/>
        <v>#N/A</v>
      </c>
      <c r="U1140" s="34">
        <f t="shared" si="497"/>
        <v>0</v>
      </c>
      <c r="V1140" s="16">
        <f t="shared" ca="1" si="481"/>
        <v>44139</v>
      </c>
      <c r="W1140" s="56">
        <f t="shared" ca="1" si="482"/>
        <v>10</v>
      </c>
      <c r="X1140" s="56">
        <f t="shared" ca="1" si="483"/>
        <v>2020</v>
      </c>
      <c r="Y1140" s="55" t="str">
        <f t="shared" ca="1" si="484"/>
        <v>10-2020</v>
      </c>
      <c r="Z1140" s="51">
        <f ca="1">IFERROR(VLOOKUP(Y1140,IPC!$E$2:$F$1745,2,0),IPC!$H$1)</f>
        <v>138.32155800000001</v>
      </c>
      <c r="AA1140" s="48">
        <f t="shared" si="498"/>
        <v>1</v>
      </c>
      <c r="AB1140" s="48">
        <f t="shared" si="499"/>
        <v>1900</v>
      </c>
      <c r="AC1140" s="32" t="str">
        <f t="shared" si="492"/>
        <v>1-1900</v>
      </c>
      <c r="AD1140" s="50">
        <f>IFERROR(VLOOKUP(AC1140,IPC!$E$2:$F$1745,2,0),IPC!$H$1)</f>
        <v>138.32155800000001</v>
      </c>
    </row>
    <row r="1141" spans="10:30" x14ac:dyDescent="0.25">
      <c r="J1141" s="44" t="str">
        <f t="shared" si="486"/>
        <v/>
      </c>
      <c r="K1141" s="33" t="str">
        <f t="shared" ca="1" si="490"/>
        <v/>
      </c>
      <c r="L1141" s="108">
        <f t="shared" ca="1" si="489"/>
        <v>0</v>
      </c>
      <c r="M1141" s="44" t="str">
        <f t="shared" si="487"/>
        <v/>
      </c>
      <c r="N1141" s="45" t="str">
        <f t="shared" ca="1" si="491"/>
        <v/>
      </c>
      <c r="O1141" s="108">
        <f t="shared" si="485"/>
        <v>0</v>
      </c>
      <c r="P1141" s="21" t="e">
        <f t="shared" si="493"/>
        <v>#N/A</v>
      </c>
      <c r="Q1141" s="21" t="e">
        <f t="shared" si="494"/>
        <v>#N/A</v>
      </c>
      <c r="R1141" s="21" t="e">
        <f t="shared" si="495"/>
        <v>#N/A</v>
      </c>
      <c r="S1141" s="21" t="e">
        <f t="shared" si="496"/>
        <v>#N/A</v>
      </c>
      <c r="T1141" s="29" t="e">
        <f t="shared" si="488"/>
        <v>#N/A</v>
      </c>
      <c r="U1141" s="34">
        <f t="shared" si="497"/>
        <v>0</v>
      </c>
      <c r="V1141" s="16">
        <f t="shared" ca="1" si="481"/>
        <v>44139</v>
      </c>
      <c r="W1141" s="56">
        <f t="shared" ca="1" si="482"/>
        <v>10</v>
      </c>
      <c r="X1141" s="56">
        <f t="shared" ca="1" si="483"/>
        <v>2020</v>
      </c>
      <c r="Y1141" s="55" t="str">
        <f t="shared" ca="1" si="484"/>
        <v>10-2020</v>
      </c>
      <c r="Z1141" s="51">
        <f ca="1">IFERROR(VLOOKUP(Y1141,IPC!$E$2:$F$1745,2,0),IPC!$H$1)</f>
        <v>138.32155800000001</v>
      </c>
      <c r="AA1141" s="48">
        <f t="shared" si="498"/>
        <v>1</v>
      </c>
      <c r="AB1141" s="48">
        <f t="shared" si="499"/>
        <v>1900</v>
      </c>
      <c r="AC1141" s="32" t="str">
        <f t="shared" si="492"/>
        <v>1-1900</v>
      </c>
      <c r="AD1141" s="50">
        <f>IFERROR(VLOOKUP(AC1141,IPC!$E$2:$F$1745,2,0),IPC!$H$1)</f>
        <v>138.32155800000001</v>
      </c>
    </row>
    <row r="1142" spans="10:30" x14ac:dyDescent="0.25">
      <c r="J1142" s="44" t="str">
        <f t="shared" si="486"/>
        <v/>
      </c>
      <c r="K1142" s="33" t="str">
        <f t="shared" ca="1" si="490"/>
        <v/>
      </c>
      <c r="L1142" s="108">
        <f t="shared" ca="1" si="489"/>
        <v>0</v>
      </c>
      <c r="M1142" s="44" t="str">
        <f t="shared" si="487"/>
        <v/>
      </c>
      <c r="N1142" s="45" t="str">
        <f t="shared" ca="1" si="491"/>
        <v/>
      </c>
      <c r="O1142" s="108">
        <f t="shared" si="485"/>
        <v>0</v>
      </c>
      <c r="P1142" s="21" t="e">
        <f t="shared" si="493"/>
        <v>#N/A</v>
      </c>
      <c r="Q1142" s="21" t="e">
        <f t="shared" si="494"/>
        <v>#N/A</v>
      </c>
      <c r="R1142" s="21" t="e">
        <f t="shared" si="495"/>
        <v>#N/A</v>
      </c>
      <c r="S1142" s="21" t="e">
        <f t="shared" si="496"/>
        <v>#N/A</v>
      </c>
      <c r="T1142" s="29" t="e">
        <f t="shared" si="488"/>
        <v>#N/A</v>
      </c>
      <c r="U1142" s="34">
        <f t="shared" si="497"/>
        <v>0</v>
      </c>
      <c r="V1142" s="16">
        <f t="shared" ca="1" si="481"/>
        <v>44139</v>
      </c>
      <c r="W1142" s="56">
        <f t="shared" ca="1" si="482"/>
        <v>10</v>
      </c>
      <c r="X1142" s="56">
        <f t="shared" ca="1" si="483"/>
        <v>2020</v>
      </c>
      <c r="Y1142" s="55" t="str">
        <f t="shared" ca="1" si="484"/>
        <v>10-2020</v>
      </c>
      <c r="Z1142" s="51">
        <f ca="1">IFERROR(VLOOKUP(Y1142,IPC!$E$2:$F$1745,2,0),IPC!$H$1)</f>
        <v>138.32155800000001</v>
      </c>
      <c r="AA1142" s="48">
        <f t="shared" si="498"/>
        <v>1</v>
      </c>
      <c r="AB1142" s="48">
        <f t="shared" si="499"/>
        <v>1900</v>
      </c>
      <c r="AC1142" s="32" t="str">
        <f t="shared" si="492"/>
        <v>1-1900</v>
      </c>
      <c r="AD1142" s="50">
        <f>IFERROR(VLOOKUP(AC1142,IPC!$E$2:$F$1745,2,0),IPC!$H$1)</f>
        <v>138.32155800000001</v>
      </c>
    </row>
    <row r="1143" spans="10:30" x14ac:dyDescent="0.25">
      <c r="J1143" s="44" t="str">
        <f t="shared" si="486"/>
        <v/>
      </c>
      <c r="K1143" s="33" t="str">
        <f t="shared" ca="1" si="490"/>
        <v/>
      </c>
      <c r="L1143" s="108">
        <f t="shared" ca="1" si="489"/>
        <v>0</v>
      </c>
      <c r="M1143" s="44" t="str">
        <f t="shared" si="487"/>
        <v/>
      </c>
      <c r="N1143" s="45" t="str">
        <f t="shared" ca="1" si="491"/>
        <v/>
      </c>
      <c r="O1143" s="108">
        <f t="shared" si="485"/>
        <v>0</v>
      </c>
      <c r="P1143" s="21" t="e">
        <f t="shared" si="493"/>
        <v>#N/A</v>
      </c>
      <c r="Q1143" s="21" t="e">
        <f t="shared" si="494"/>
        <v>#N/A</v>
      </c>
      <c r="R1143" s="21" t="e">
        <f t="shared" si="495"/>
        <v>#N/A</v>
      </c>
      <c r="S1143" s="21" t="e">
        <f t="shared" si="496"/>
        <v>#N/A</v>
      </c>
      <c r="T1143" s="29" t="e">
        <f t="shared" si="488"/>
        <v>#N/A</v>
      </c>
      <c r="U1143" s="34">
        <f t="shared" si="497"/>
        <v>0</v>
      </c>
      <c r="V1143" s="16">
        <f t="shared" ca="1" si="481"/>
        <v>44139</v>
      </c>
      <c r="W1143" s="56">
        <f t="shared" ca="1" si="482"/>
        <v>10</v>
      </c>
      <c r="X1143" s="56">
        <f t="shared" ca="1" si="483"/>
        <v>2020</v>
      </c>
      <c r="Y1143" s="55" t="str">
        <f t="shared" ca="1" si="484"/>
        <v>10-2020</v>
      </c>
      <c r="Z1143" s="51">
        <f ca="1">IFERROR(VLOOKUP(Y1143,IPC!$E$2:$F$1745,2,0),IPC!$H$1)</f>
        <v>138.32155800000001</v>
      </c>
      <c r="AA1143" s="48">
        <f t="shared" si="498"/>
        <v>1</v>
      </c>
      <c r="AB1143" s="48">
        <f t="shared" si="499"/>
        <v>1900</v>
      </c>
      <c r="AC1143" s="32" t="str">
        <f t="shared" si="492"/>
        <v>1-1900</v>
      </c>
      <c r="AD1143" s="50">
        <f>IFERROR(VLOOKUP(AC1143,IPC!$E$2:$F$1745,2,0),IPC!$H$1)</f>
        <v>138.32155800000001</v>
      </c>
    </row>
    <row r="1144" spans="10:30" x14ac:dyDescent="0.25">
      <c r="J1144" s="44" t="str">
        <f t="shared" si="486"/>
        <v/>
      </c>
      <c r="K1144" s="33" t="str">
        <f t="shared" ca="1" si="490"/>
        <v/>
      </c>
      <c r="L1144" s="108">
        <f t="shared" ca="1" si="489"/>
        <v>0</v>
      </c>
      <c r="M1144" s="44" t="str">
        <f t="shared" si="487"/>
        <v/>
      </c>
      <c r="N1144" s="45" t="str">
        <f t="shared" ca="1" si="491"/>
        <v/>
      </c>
      <c r="O1144" s="108">
        <f t="shared" si="485"/>
        <v>0</v>
      </c>
      <c r="P1144" s="21" t="e">
        <f t="shared" si="493"/>
        <v>#N/A</v>
      </c>
      <c r="Q1144" s="21" t="e">
        <f t="shared" si="494"/>
        <v>#N/A</v>
      </c>
      <c r="R1144" s="21" t="e">
        <f t="shared" si="495"/>
        <v>#N/A</v>
      </c>
      <c r="S1144" s="21" t="e">
        <f t="shared" si="496"/>
        <v>#N/A</v>
      </c>
      <c r="T1144" s="29" t="e">
        <f t="shared" si="488"/>
        <v>#N/A</v>
      </c>
      <c r="U1144" s="34">
        <f t="shared" si="497"/>
        <v>0</v>
      </c>
      <c r="V1144" s="16">
        <f t="shared" ca="1" si="481"/>
        <v>44139</v>
      </c>
      <c r="W1144" s="56">
        <f t="shared" ca="1" si="482"/>
        <v>10</v>
      </c>
      <c r="X1144" s="56">
        <f t="shared" ca="1" si="483"/>
        <v>2020</v>
      </c>
      <c r="Y1144" s="55" t="str">
        <f t="shared" ca="1" si="484"/>
        <v>10-2020</v>
      </c>
      <c r="Z1144" s="51">
        <f ca="1">IFERROR(VLOOKUP(Y1144,IPC!$E$2:$F$1745,2,0),IPC!$H$1)</f>
        <v>138.32155800000001</v>
      </c>
      <c r="AA1144" s="48">
        <f t="shared" si="498"/>
        <v>1</v>
      </c>
      <c r="AB1144" s="48">
        <f t="shared" si="499"/>
        <v>1900</v>
      </c>
      <c r="AC1144" s="32" t="str">
        <f t="shared" si="492"/>
        <v>1-1900</v>
      </c>
      <c r="AD1144" s="50">
        <f>IFERROR(VLOOKUP(AC1144,IPC!$E$2:$F$1745,2,0),IPC!$H$1)</f>
        <v>138.32155800000001</v>
      </c>
    </row>
    <row r="1145" spans="10:30" x14ac:dyDescent="0.25">
      <c r="J1145" s="44" t="str">
        <f t="shared" si="486"/>
        <v/>
      </c>
      <c r="K1145" s="33" t="str">
        <f t="shared" ca="1" si="490"/>
        <v/>
      </c>
      <c r="L1145" s="108">
        <f t="shared" ca="1" si="489"/>
        <v>0</v>
      </c>
      <c r="M1145" s="44" t="str">
        <f t="shared" si="487"/>
        <v/>
      </c>
      <c r="N1145" s="45" t="str">
        <f t="shared" ca="1" si="491"/>
        <v/>
      </c>
      <c r="O1145" s="108">
        <f t="shared" si="485"/>
        <v>0</v>
      </c>
      <c r="P1145" s="21" t="e">
        <f t="shared" si="493"/>
        <v>#N/A</v>
      </c>
      <c r="Q1145" s="21" t="e">
        <f t="shared" si="494"/>
        <v>#N/A</v>
      </c>
      <c r="R1145" s="21" t="e">
        <f t="shared" si="495"/>
        <v>#N/A</v>
      </c>
      <c r="S1145" s="21" t="e">
        <f t="shared" si="496"/>
        <v>#N/A</v>
      </c>
      <c r="T1145" s="29" t="e">
        <f t="shared" si="488"/>
        <v>#N/A</v>
      </c>
      <c r="U1145" s="34">
        <f t="shared" si="497"/>
        <v>0</v>
      </c>
      <c r="V1145" s="16">
        <f t="shared" ca="1" si="481"/>
        <v>44139</v>
      </c>
      <c r="W1145" s="56">
        <f t="shared" ca="1" si="482"/>
        <v>10</v>
      </c>
      <c r="X1145" s="56">
        <f t="shared" ca="1" si="483"/>
        <v>2020</v>
      </c>
      <c r="Y1145" s="55" t="str">
        <f t="shared" ca="1" si="484"/>
        <v>10-2020</v>
      </c>
      <c r="Z1145" s="51">
        <f ca="1">IFERROR(VLOOKUP(Y1145,IPC!$E$2:$F$1745,2,0),IPC!$H$1)</f>
        <v>138.32155800000001</v>
      </c>
      <c r="AA1145" s="48">
        <f t="shared" si="498"/>
        <v>1</v>
      </c>
      <c r="AB1145" s="48">
        <f t="shared" si="499"/>
        <v>1900</v>
      </c>
      <c r="AC1145" s="32" t="str">
        <f t="shared" si="492"/>
        <v>1-1900</v>
      </c>
      <c r="AD1145" s="50">
        <f>IFERROR(VLOOKUP(AC1145,IPC!$E$2:$F$1745,2,0),IPC!$H$1)</f>
        <v>138.32155800000001</v>
      </c>
    </row>
    <row r="1146" spans="10:30" x14ac:dyDescent="0.25">
      <c r="J1146" s="44" t="str">
        <f t="shared" si="486"/>
        <v/>
      </c>
      <c r="K1146" s="33" t="str">
        <f t="shared" ca="1" si="490"/>
        <v/>
      </c>
      <c r="L1146" s="108">
        <f t="shared" ca="1" si="489"/>
        <v>0</v>
      </c>
      <c r="M1146" s="44" t="str">
        <f t="shared" si="487"/>
        <v/>
      </c>
      <c r="N1146" s="45" t="str">
        <f t="shared" ca="1" si="491"/>
        <v/>
      </c>
      <c r="O1146" s="108">
        <f t="shared" si="485"/>
        <v>0</v>
      </c>
      <c r="P1146" s="21" t="e">
        <f t="shared" si="493"/>
        <v>#N/A</v>
      </c>
      <c r="Q1146" s="21" t="e">
        <f t="shared" si="494"/>
        <v>#N/A</v>
      </c>
      <c r="R1146" s="21" t="e">
        <f t="shared" si="495"/>
        <v>#N/A</v>
      </c>
      <c r="S1146" s="21" t="e">
        <f t="shared" si="496"/>
        <v>#N/A</v>
      </c>
      <c r="T1146" s="29" t="e">
        <f t="shared" si="488"/>
        <v>#N/A</v>
      </c>
      <c r="U1146" s="34">
        <f t="shared" si="497"/>
        <v>0</v>
      </c>
      <c r="V1146" s="16">
        <f t="shared" ref="V1146:V1209" ca="1" si="500">+TODAY()</f>
        <v>44139</v>
      </c>
      <c r="W1146" s="56">
        <f t="shared" ref="W1146:W1209" ca="1" si="501">+MONTH(V1146)-1</f>
        <v>10</v>
      </c>
      <c r="X1146" s="56">
        <f t="shared" ref="X1146:X1209" ca="1" si="502">+YEAR(V1146)</f>
        <v>2020</v>
      </c>
      <c r="Y1146" s="55" t="str">
        <f t="shared" ref="Y1146:Y1209" ca="1" si="503">+W1146&amp;"-"&amp;X1146</f>
        <v>10-2020</v>
      </c>
      <c r="Z1146" s="51">
        <f ca="1">IFERROR(VLOOKUP(Y1146,IPC!$E$2:$F$1745,2,0),IPC!$H$1)</f>
        <v>138.32155800000001</v>
      </c>
      <c r="AA1146" s="48">
        <f t="shared" si="498"/>
        <v>1</v>
      </c>
      <c r="AB1146" s="48">
        <f t="shared" si="499"/>
        <v>1900</v>
      </c>
      <c r="AC1146" s="32" t="str">
        <f t="shared" si="492"/>
        <v>1-1900</v>
      </c>
      <c r="AD1146" s="50">
        <f>IFERROR(VLOOKUP(AC1146,IPC!$E$2:$F$1745,2,0),IPC!$H$1)</f>
        <v>138.32155800000001</v>
      </c>
    </row>
    <row r="1147" spans="10:30" x14ac:dyDescent="0.25">
      <c r="J1147" s="44" t="str">
        <f t="shared" si="486"/>
        <v/>
      </c>
      <c r="K1147" s="33" t="str">
        <f t="shared" ca="1" si="490"/>
        <v/>
      </c>
      <c r="L1147" s="108">
        <f t="shared" ca="1" si="489"/>
        <v>0</v>
      </c>
      <c r="M1147" s="44" t="str">
        <f t="shared" si="487"/>
        <v/>
      </c>
      <c r="N1147" s="45" t="str">
        <f t="shared" ca="1" si="491"/>
        <v/>
      </c>
      <c r="O1147" s="108">
        <f t="shared" si="485"/>
        <v>0</v>
      </c>
      <c r="P1147" s="21" t="e">
        <f t="shared" si="493"/>
        <v>#N/A</v>
      </c>
      <c r="Q1147" s="21" t="e">
        <f t="shared" si="494"/>
        <v>#N/A</v>
      </c>
      <c r="R1147" s="21" t="e">
        <f t="shared" si="495"/>
        <v>#N/A</v>
      </c>
      <c r="S1147" s="21" t="e">
        <f t="shared" si="496"/>
        <v>#N/A</v>
      </c>
      <c r="T1147" s="29" t="e">
        <f t="shared" si="488"/>
        <v>#N/A</v>
      </c>
      <c r="U1147" s="34">
        <f t="shared" si="497"/>
        <v>0</v>
      </c>
      <c r="V1147" s="16">
        <f t="shared" ca="1" si="500"/>
        <v>44139</v>
      </c>
      <c r="W1147" s="56">
        <f t="shared" ca="1" si="501"/>
        <v>10</v>
      </c>
      <c r="X1147" s="56">
        <f t="shared" ca="1" si="502"/>
        <v>2020</v>
      </c>
      <c r="Y1147" s="55" t="str">
        <f t="shared" ca="1" si="503"/>
        <v>10-2020</v>
      </c>
      <c r="Z1147" s="51">
        <f ca="1">IFERROR(VLOOKUP(Y1147,IPC!$E$2:$F$1745,2,0),IPC!$H$1)</f>
        <v>138.32155800000001</v>
      </c>
      <c r="AA1147" s="48">
        <f t="shared" si="498"/>
        <v>1</v>
      </c>
      <c r="AB1147" s="48">
        <f t="shared" si="499"/>
        <v>1900</v>
      </c>
      <c r="AC1147" s="32" t="str">
        <f t="shared" si="492"/>
        <v>1-1900</v>
      </c>
      <c r="AD1147" s="50">
        <f>IFERROR(VLOOKUP(AC1147,IPC!$E$2:$F$1745,2,0),IPC!$H$1)</f>
        <v>138.32155800000001</v>
      </c>
    </row>
    <row r="1148" spans="10:30" x14ac:dyDescent="0.25">
      <c r="J1148" s="44" t="str">
        <f t="shared" si="486"/>
        <v/>
      </c>
      <c r="K1148" s="33" t="str">
        <f t="shared" ca="1" si="490"/>
        <v/>
      </c>
      <c r="L1148" s="108">
        <f t="shared" ca="1" si="489"/>
        <v>0</v>
      </c>
      <c r="M1148" s="44" t="str">
        <f t="shared" si="487"/>
        <v/>
      </c>
      <c r="N1148" s="45" t="str">
        <f t="shared" ca="1" si="491"/>
        <v/>
      </c>
      <c r="O1148" s="108">
        <f t="shared" si="485"/>
        <v>0</v>
      </c>
      <c r="P1148" s="21" t="e">
        <f t="shared" si="493"/>
        <v>#N/A</v>
      </c>
      <c r="Q1148" s="21" t="e">
        <f t="shared" si="494"/>
        <v>#N/A</v>
      </c>
      <c r="R1148" s="21" t="e">
        <f t="shared" si="495"/>
        <v>#N/A</v>
      </c>
      <c r="S1148" s="21" t="e">
        <f t="shared" si="496"/>
        <v>#N/A</v>
      </c>
      <c r="T1148" s="29" t="e">
        <f t="shared" si="488"/>
        <v>#N/A</v>
      </c>
      <c r="U1148" s="34">
        <f t="shared" si="497"/>
        <v>0</v>
      </c>
      <c r="V1148" s="16">
        <f t="shared" ca="1" si="500"/>
        <v>44139</v>
      </c>
      <c r="W1148" s="56">
        <f t="shared" ca="1" si="501"/>
        <v>10</v>
      </c>
      <c r="X1148" s="56">
        <f t="shared" ca="1" si="502"/>
        <v>2020</v>
      </c>
      <c r="Y1148" s="55" t="str">
        <f t="shared" ca="1" si="503"/>
        <v>10-2020</v>
      </c>
      <c r="Z1148" s="51">
        <f ca="1">IFERROR(VLOOKUP(Y1148,IPC!$E$2:$F$1745,2,0),IPC!$H$1)</f>
        <v>138.32155800000001</v>
      </c>
      <c r="AA1148" s="48">
        <f t="shared" si="498"/>
        <v>1</v>
      </c>
      <c r="AB1148" s="48">
        <f t="shared" si="499"/>
        <v>1900</v>
      </c>
      <c r="AC1148" s="32" t="str">
        <f t="shared" si="492"/>
        <v>1-1900</v>
      </c>
      <c r="AD1148" s="50">
        <f>IFERROR(VLOOKUP(AC1148,IPC!$E$2:$F$1745,2,0),IPC!$H$1)</f>
        <v>138.32155800000001</v>
      </c>
    </row>
    <row r="1149" spans="10:30" x14ac:dyDescent="0.25">
      <c r="J1149" s="44" t="str">
        <f t="shared" si="486"/>
        <v/>
      </c>
      <c r="K1149" s="33" t="str">
        <f t="shared" ca="1" si="490"/>
        <v/>
      </c>
      <c r="L1149" s="108">
        <f t="shared" ca="1" si="489"/>
        <v>0</v>
      </c>
      <c r="M1149" s="44" t="str">
        <f t="shared" si="487"/>
        <v/>
      </c>
      <c r="N1149" s="45" t="str">
        <f t="shared" ca="1" si="491"/>
        <v/>
      </c>
      <c r="O1149" s="108">
        <f t="shared" si="485"/>
        <v>0</v>
      </c>
      <c r="P1149" s="21" t="e">
        <f t="shared" si="493"/>
        <v>#N/A</v>
      </c>
      <c r="Q1149" s="21" t="e">
        <f t="shared" si="494"/>
        <v>#N/A</v>
      </c>
      <c r="R1149" s="21" t="e">
        <f t="shared" si="495"/>
        <v>#N/A</v>
      </c>
      <c r="S1149" s="21" t="e">
        <f t="shared" si="496"/>
        <v>#N/A</v>
      </c>
      <c r="T1149" s="29" t="e">
        <f t="shared" si="488"/>
        <v>#N/A</v>
      </c>
      <c r="U1149" s="34">
        <f t="shared" si="497"/>
        <v>0</v>
      </c>
      <c r="V1149" s="16">
        <f t="shared" ca="1" si="500"/>
        <v>44139</v>
      </c>
      <c r="W1149" s="56">
        <f t="shared" ca="1" si="501"/>
        <v>10</v>
      </c>
      <c r="X1149" s="56">
        <f t="shared" ca="1" si="502"/>
        <v>2020</v>
      </c>
      <c r="Y1149" s="55" t="str">
        <f t="shared" ca="1" si="503"/>
        <v>10-2020</v>
      </c>
      <c r="Z1149" s="51">
        <f ca="1">IFERROR(VLOOKUP(Y1149,IPC!$E$2:$F$1745,2,0),IPC!$H$1)</f>
        <v>138.32155800000001</v>
      </c>
      <c r="AA1149" s="48">
        <f t="shared" si="498"/>
        <v>1</v>
      </c>
      <c r="AB1149" s="48">
        <f t="shared" si="499"/>
        <v>1900</v>
      </c>
      <c r="AC1149" s="32" t="str">
        <f t="shared" si="492"/>
        <v>1-1900</v>
      </c>
      <c r="AD1149" s="50">
        <f>IFERROR(VLOOKUP(AC1149,IPC!$E$2:$F$1745,2,0),IPC!$H$1)</f>
        <v>138.32155800000001</v>
      </c>
    </row>
    <row r="1150" spans="10:30" x14ac:dyDescent="0.25">
      <c r="J1150" s="44" t="str">
        <f t="shared" si="486"/>
        <v/>
      </c>
      <c r="K1150" s="33" t="str">
        <f t="shared" ca="1" si="490"/>
        <v/>
      </c>
      <c r="L1150" s="108">
        <f t="shared" ca="1" si="489"/>
        <v>0</v>
      </c>
      <c r="M1150" s="44" t="str">
        <f t="shared" si="487"/>
        <v/>
      </c>
      <c r="N1150" s="45" t="str">
        <f t="shared" ca="1" si="491"/>
        <v/>
      </c>
      <c r="O1150" s="108">
        <f t="shared" si="485"/>
        <v>0</v>
      </c>
      <c r="P1150" s="21" t="e">
        <f t="shared" si="493"/>
        <v>#N/A</v>
      </c>
      <c r="Q1150" s="21" t="e">
        <f t="shared" si="494"/>
        <v>#N/A</v>
      </c>
      <c r="R1150" s="21" t="e">
        <f t="shared" si="495"/>
        <v>#N/A</v>
      </c>
      <c r="S1150" s="21" t="e">
        <f t="shared" si="496"/>
        <v>#N/A</v>
      </c>
      <c r="T1150" s="29" t="e">
        <f t="shared" si="488"/>
        <v>#N/A</v>
      </c>
      <c r="U1150" s="34">
        <f t="shared" si="497"/>
        <v>0</v>
      </c>
      <c r="V1150" s="16">
        <f t="shared" ca="1" si="500"/>
        <v>44139</v>
      </c>
      <c r="W1150" s="56">
        <f t="shared" ca="1" si="501"/>
        <v>10</v>
      </c>
      <c r="X1150" s="56">
        <f t="shared" ca="1" si="502"/>
        <v>2020</v>
      </c>
      <c r="Y1150" s="55" t="str">
        <f t="shared" ca="1" si="503"/>
        <v>10-2020</v>
      </c>
      <c r="Z1150" s="51">
        <f ca="1">IFERROR(VLOOKUP(Y1150,IPC!$E$2:$F$1745,2,0),IPC!$H$1)</f>
        <v>138.32155800000001</v>
      </c>
      <c r="AA1150" s="48">
        <f t="shared" si="498"/>
        <v>1</v>
      </c>
      <c r="AB1150" s="48">
        <f t="shared" si="499"/>
        <v>1900</v>
      </c>
      <c r="AC1150" s="32" t="str">
        <f t="shared" si="492"/>
        <v>1-1900</v>
      </c>
      <c r="AD1150" s="50">
        <f>IFERROR(VLOOKUP(AC1150,IPC!$E$2:$F$1745,2,0),IPC!$H$1)</f>
        <v>138.32155800000001</v>
      </c>
    </row>
    <row r="1151" spans="10:30" x14ac:dyDescent="0.25">
      <c r="J1151" s="44" t="str">
        <f t="shared" si="486"/>
        <v/>
      </c>
      <c r="K1151" s="33" t="str">
        <f t="shared" ca="1" si="490"/>
        <v/>
      </c>
      <c r="L1151" s="108">
        <f t="shared" ca="1" si="489"/>
        <v>0</v>
      </c>
      <c r="M1151" s="44" t="str">
        <f t="shared" si="487"/>
        <v/>
      </c>
      <c r="N1151" s="45" t="str">
        <f t="shared" ca="1" si="491"/>
        <v/>
      </c>
      <c r="O1151" s="108">
        <f t="shared" si="485"/>
        <v>0</v>
      </c>
      <c r="P1151" s="21" t="e">
        <f t="shared" si="493"/>
        <v>#N/A</v>
      </c>
      <c r="Q1151" s="21" t="e">
        <f t="shared" si="494"/>
        <v>#N/A</v>
      </c>
      <c r="R1151" s="21" t="e">
        <f t="shared" si="495"/>
        <v>#N/A</v>
      </c>
      <c r="S1151" s="21" t="e">
        <f t="shared" si="496"/>
        <v>#N/A</v>
      </c>
      <c r="T1151" s="29" t="e">
        <f t="shared" si="488"/>
        <v>#N/A</v>
      </c>
      <c r="U1151" s="34">
        <f t="shared" si="497"/>
        <v>0</v>
      </c>
      <c r="V1151" s="16">
        <f t="shared" ca="1" si="500"/>
        <v>44139</v>
      </c>
      <c r="W1151" s="56">
        <f t="shared" ca="1" si="501"/>
        <v>10</v>
      </c>
      <c r="X1151" s="56">
        <f t="shared" ca="1" si="502"/>
        <v>2020</v>
      </c>
      <c r="Y1151" s="55" t="str">
        <f t="shared" ca="1" si="503"/>
        <v>10-2020</v>
      </c>
      <c r="Z1151" s="51">
        <f ca="1">IFERROR(VLOOKUP(Y1151,IPC!$E$2:$F$1745,2,0),IPC!$H$1)</f>
        <v>138.32155800000001</v>
      </c>
      <c r="AA1151" s="48">
        <f t="shared" si="498"/>
        <v>1</v>
      </c>
      <c r="AB1151" s="48">
        <f t="shared" si="499"/>
        <v>1900</v>
      </c>
      <c r="AC1151" s="32" t="str">
        <f t="shared" si="492"/>
        <v>1-1900</v>
      </c>
      <c r="AD1151" s="50">
        <f>IFERROR(VLOOKUP(AC1151,IPC!$E$2:$F$1745,2,0),IPC!$H$1)</f>
        <v>138.32155800000001</v>
      </c>
    </row>
    <row r="1152" spans="10:30" x14ac:dyDescent="0.25">
      <c r="J1152" s="44" t="str">
        <f t="shared" si="486"/>
        <v/>
      </c>
      <c r="K1152" s="33" t="str">
        <f t="shared" ca="1" si="490"/>
        <v/>
      </c>
      <c r="L1152" s="108">
        <f t="shared" ca="1" si="489"/>
        <v>0</v>
      </c>
      <c r="M1152" s="44" t="str">
        <f t="shared" si="487"/>
        <v/>
      </c>
      <c r="N1152" s="45" t="str">
        <f t="shared" ca="1" si="491"/>
        <v/>
      </c>
      <c r="O1152" s="108">
        <f t="shared" si="485"/>
        <v>0</v>
      </c>
      <c r="P1152" s="21" t="e">
        <f t="shared" si="493"/>
        <v>#N/A</v>
      </c>
      <c r="Q1152" s="21" t="e">
        <f t="shared" si="494"/>
        <v>#N/A</v>
      </c>
      <c r="R1152" s="21" t="e">
        <f t="shared" si="495"/>
        <v>#N/A</v>
      </c>
      <c r="S1152" s="21" t="e">
        <f t="shared" si="496"/>
        <v>#N/A</v>
      </c>
      <c r="T1152" s="29" t="e">
        <f t="shared" si="488"/>
        <v>#N/A</v>
      </c>
      <c r="U1152" s="34">
        <f t="shared" si="497"/>
        <v>0</v>
      </c>
      <c r="V1152" s="16">
        <f t="shared" ca="1" si="500"/>
        <v>44139</v>
      </c>
      <c r="W1152" s="56">
        <f t="shared" ca="1" si="501"/>
        <v>10</v>
      </c>
      <c r="X1152" s="56">
        <f t="shared" ca="1" si="502"/>
        <v>2020</v>
      </c>
      <c r="Y1152" s="55" t="str">
        <f t="shared" ca="1" si="503"/>
        <v>10-2020</v>
      </c>
      <c r="Z1152" s="51">
        <f ca="1">IFERROR(VLOOKUP(Y1152,IPC!$E$2:$F$1745,2,0),IPC!$H$1)</f>
        <v>138.32155800000001</v>
      </c>
      <c r="AA1152" s="48">
        <f t="shared" si="498"/>
        <v>1</v>
      </c>
      <c r="AB1152" s="48">
        <f t="shared" si="499"/>
        <v>1900</v>
      </c>
      <c r="AC1152" s="32" t="str">
        <f t="shared" si="492"/>
        <v>1-1900</v>
      </c>
      <c r="AD1152" s="50">
        <f>IFERROR(VLOOKUP(AC1152,IPC!$E$2:$F$1745,2,0),IPC!$H$1)</f>
        <v>138.32155800000001</v>
      </c>
    </row>
    <row r="1153" spans="10:30" x14ac:dyDescent="0.25">
      <c r="J1153" s="44" t="str">
        <f t="shared" si="486"/>
        <v/>
      </c>
      <c r="K1153" s="33" t="str">
        <f t="shared" ca="1" si="490"/>
        <v/>
      </c>
      <c r="L1153" s="108">
        <f t="shared" ca="1" si="489"/>
        <v>0</v>
      </c>
      <c r="M1153" s="44" t="str">
        <f t="shared" si="487"/>
        <v/>
      </c>
      <c r="N1153" s="45" t="str">
        <f t="shared" ca="1" si="491"/>
        <v/>
      </c>
      <c r="O1153" s="108">
        <f t="shared" si="485"/>
        <v>0</v>
      </c>
      <c r="P1153" s="21" t="e">
        <f t="shared" si="493"/>
        <v>#N/A</v>
      </c>
      <c r="Q1153" s="21" t="e">
        <f t="shared" si="494"/>
        <v>#N/A</v>
      </c>
      <c r="R1153" s="21" t="e">
        <f t="shared" si="495"/>
        <v>#N/A</v>
      </c>
      <c r="S1153" s="21" t="e">
        <f t="shared" si="496"/>
        <v>#N/A</v>
      </c>
      <c r="T1153" s="29" t="e">
        <f t="shared" si="488"/>
        <v>#N/A</v>
      </c>
      <c r="U1153" s="34">
        <f t="shared" si="497"/>
        <v>0</v>
      </c>
      <c r="V1153" s="16">
        <f t="shared" ca="1" si="500"/>
        <v>44139</v>
      </c>
      <c r="W1153" s="56">
        <f t="shared" ca="1" si="501"/>
        <v>10</v>
      </c>
      <c r="X1153" s="56">
        <f t="shared" ca="1" si="502"/>
        <v>2020</v>
      </c>
      <c r="Y1153" s="55" t="str">
        <f t="shared" ca="1" si="503"/>
        <v>10-2020</v>
      </c>
      <c r="Z1153" s="51">
        <f ca="1">IFERROR(VLOOKUP(Y1153,IPC!$E$2:$F$1745,2,0),IPC!$H$1)</f>
        <v>138.32155800000001</v>
      </c>
      <c r="AA1153" s="48">
        <f t="shared" si="498"/>
        <v>1</v>
      </c>
      <c r="AB1153" s="48">
        <f t="shared" si="499"/>
        <v>1900</v>
      </c>
      <c r="AC1153" s="32" t="str">
        <f t="shared" si="492"/>
        <v>1-1900</v>
      </c>
      <c r="AD1153" s="50">
        <f>IFERROR(VLOOKUP(AC1153,IPC!$E$2:$F$1745,2,0),IPC!$H$1)</f>
        <v>138.32155800000001</v>
      </c>
    </row>
    <row r="1154" spans="10:30" x14ac:dyDescent="0.25">
      <c r="J1154" s="44" t="str">
        <f t="shared" si="486"/>
        <v/>
      </c>
      <c r="K1154" s="33" t="str">
        <f t="shared" ca="1" si="490"/>
        <v/>
      </c>
      <c r="L1154" s="108">
        <f t="shared" ca="1" si="489"/>
        <v>0</v>
      </c>
      <c r="M1154" s="44" t="str">
        <f t="shared" si="487"/>
        <v/>
      </c>
      <c r="N1154" s="45" t="str">
        <f t="shared" ca="1" si="491"/>
        <v/>
      </c>
      <c r="O1154" s="108">
        <f t="shared" si="485"/>
        <v>0</v>
      </c>
      <c r="P1154" s="21" t="e">
        <f t="shared" si="493"/>
        <v>#N/A</v>
      </c>
      <c r="Q1154" s="21" t="e">
        <f t="shared" si="494"/>
        <v>#N/A</v>
      </c>
      <c r="R1154" s="21" t="e">
        <f t="shared" si="495"/>
        <v>#N/A</v>
      </c>
      <c r="S1154" s="21" t="e">
        <f t="shared" si="496"/>
        <v>#N/A</v>
      </c>
      <c r="T1154" s="29" t="e">
        <f t="shared" si="488"/>
        <v>#N/A</v>
      </c>
      <c r="U1154" s="34">
        <f t="shared" si="497"/>
        <v>0</v>
      </c>
      <c r="V1154" s="16">
        <f t="shared" ca="1" si="500"/>
        <v>44139</v>
      </c>
      <c r="W1154" s="56">
        <f t="shared" ca="1" si="501"/>
        <v>10</v>
      </c>
      <c r="X1154" s="56">
        <f t="shared" ca="1" si="502"/>
        <v>2020</v>
      </c>
      <c r="Y1154" s="55" t="str">
        <f t="shared" ca="1" si="503"/>
        <v>10-2020</v>
      </c>
      <c r="Z1154" s="51">
        <f ca="1">IFERROR(VLOOKUP(Y1154,IPC!$E$2:$F$1745,2,0),IPC!$H$1)</f>
        <v>138.32155800000001</v>
      </c>
      <c r="AA1154" s="48">
        <f t="shared" si="498"/>
        <v>1</v>
      </c>
      <c r="AB1154" s="48">
        <f t="shared" si="499"/>
        <v>1900</v>
      </c>
      <c r="AC1154" s="32" t="str">
        <f t="shared" si="492"/>
        <v>1-1900</v>
      </c>
      <c r="AD1154" s="50">
        <f>IFERROR(VLOOKUP(AC1154,IPC!$E$2:$F$1745,2,0),IPC!$H$1)</f>
        <v>138.32155800000001</v>
      </c>
    </row>
    <row r="1155" spans="10:30" x14ac:dyDescent="0.25">
      <c r="J1155" s="44" t="str">
        <f t="shared" si="486"/>
        <v/>
      </c>
      <c r="K1155" s="33" t="str">
        <f t="shared" ca="1" si="490"/>
        <v/>
      </c>
      <c r="L1155" s="108">
        <f t="shared" ca="1" si="489"/>
        <v>0</v>
      </c>
      <c r="M1155" s="44" t="str">
        <f t="shared" si="487"/>
        <v/>
      </c>
      <c r="N1155" s="45" t="str">
        <f t="shared" ca="1" si="491"/>
        <v/>
      </c>
      <c r="O1155" s="108">
        <f t="shared" si="485"/>
        <v>0</v>
      </c>
      <c r="P1155" s="21" t="e">
        <f t="shared" si="493"/>
        <v>#N/A</v>
      </c>
      <c r="Q1155" s="21" t="e">
        <f t="shared" si="494"/>
        <v>#N/A</v>
      </c>
      <c r="R1155" s="21" t="e">
        <f t="shared" si="495"/>
        <v>#N/A</v>
      </c>
      <c r="S1155" s="21" t="e">
        <f t="shared" si="496"/>
        <v>#N/A</v>
      </c>
      <c r="T1155" s="29" t="e">
        <f t="shared" si="488"/>
        <v>#N/A</v>
      </c>
      <c r="U1155" s="34">
        <f t="shared" si="497"/>
        <v>0</v>
      </c>
      <c r="V1155" s="16">
        <f t="shared" ca="1" si="500"/>
        <v>44139</v>
      </c>
      <c r="W1155" s="56">
        <f t="shared" ca="1" si="501"/>
        <v>10</v>
      </c>
      <c r="X1155" s="56">
        <f t="shared" ca="1" si="502"/>
        <v>2020</v>
      </c>
      <c r="Y1155" s="55" t="str">
        <f t="shared" ca="1" si="503"/>
        <v>10-2020</v>
      </c>
      <c r="Z1155" s="51">
        <f ca="1">IFERROR(VLOOKUP(Y1155,IPC!$E$2:$F$1745,2,0),IPC!$H$1)</f>
        <v>138.32155800000001</v>
      </c>
      <c r="AA1155" s="48">
        <f t="shared" si="498"/>
        <v>1</v>
      </c>
      <c r="AB1155" s="48">
        <f t="shared" si="499"/>
        <v>1900</v>
      </c>
      <c r="AC1155" s="32" t="str">
        <f t="shared" si="492"/>
        <v>1-1900</v>
      </c>
      <c r="AD1155" s="50">
        <f>IFERROR(VLOOKUP(AC1155,IPC!$E$2:$F$1745,2,0),IPC!$H$1)</f>
        <v>138.32155800000001</v>
      </c>
    </row>
    <row r="1156" spans="10:30" x14ac:dyDescent="0.25">
      <c r="J1156" s="44" t="str">
        <f t="shared" si="486"/>
        <v/>
      </c>
      <c r="K1156" s="33" t="str">
        <f t="shared" ca="1" si="490"/>
        <v/>
      </c>
      <c r="L1156" s="108">
        <f t="shared" ca="1" si="489"/>
        <v>0</v>
      </c>
      <c r="M1156" s="44" t="str">
        <f t="shared" si="487"/>
        <v/>
      </c>
      <c r="N1156" s="45" t="str">
        <f t="shared" ca="1" si="491"/>
        <v/>
      </c>
      <c r="O1156" s="108">
        <f t="shared" si="485"/>
        <v>0</v>
      </c>
      <c r="P1156" s="21" t="e">
        <f t="shared" si="493"/>
        <v>#N/A</v>
      </c>
      <c r="Q1156" s="21" t="e">
        <f t="shared" si="494"/>
        <v>#N/A</v>
      </c>
      <c r="R1156" s="21" t="e">
        <f t="shared" si="495"/>
        <v>#N/A</v>
      </c>
      <c r="S1156" s="21" t="e">
        <f t="shared" si="496"/>
        <v>#N/A</v>
      </c>
      <c r="T1156" s="29" t="e">
        <f t="shared" si="488"/>
        <v>#N/A</v>
      </c>
      <c r="U1156" s="34">
        <f t="shared" si="497"/>
        <v>0</v>
      </c>
      <c r="V1156" s="16">
        <f t="shared" ca="1" si="500"/>
        <v>44139</v>
      </c>
      <c r="W1156" s="56">
        <f t="shared" ca="1" si="501"/>
        <v>10</v>
      </c>
      <c r="X1156" s="56">
        <f t="shared" ca="1" si="502"/>
        <v>2020</v>
      </c>
      <c r="Y1156" s="55" t="str">
        <f t="shared" ca="1" si="503"/>
        <v>10-2020</v>
      </c>
      <c r="Z1156" s="51">
        <f ca="1">IFERROR(VLOOKUP(Y1156,IPC!$E$2:$F$1745,2,0),IPC!$H$1)</f>
        <v>138.32155800000001</v>
      </c>
      <c r="AA1156" s="48">
        <f t="shared" si="498"/>
        <v>1</v>
      </c>
      <c r="AB1156" s="48">
        <f t="shared" si="499"/>
        <v>1900</v>
      </c>
      <c r="AC1156" s="32" t="str">
        <f t="shared" si="492"/>
        <v>1-1900</v>
      </c>
      <c r="AD1156" s="50">
        <f>IFERROR(VLOOKUP(AC1156,IPC!$E$2:$F$1745,2,0),IPC!$H$1)</f>
        <v>138.32155800000001</v>
      </c>
    </row>
    <row r="1157" spans="10:30" x14ac:dyDescent="0.25">
      <c r="J1157" s="44" t="str">
        <f t="shared" si="486"/>
        <v/>
      </c>
      <c r="K1157" s="33" t="str">
        <f t="shared" ca="1" si="490"/>
        <v/>
      </c>
      <c r="L1157" s="108">
        <f t="shared" ca="1" si="489"/>
        <v>0</v>
      </c>
      <c r="M1157" s="44" t="str">
        <f t="shared" si="487"/>
        <v/>
      </c>
      <c r="N1157" s="45" t="str">
        <f t="shared" ca="1" si="491"/>
        <v/>
      </c>
      <c r="O1157" s="108">
        <f t="shared" si="485"/>
        <v>0</v>
      </c>
      <c r="P1157" s="21" t="e">
        <f t="shared" si="493"/>
        <v>#N/A</v>
      </c>
      <c r="Q1157" s="21" t="e">
        <f t="shared" si="494"/>
        <v>#N/A</v>
      </c>
      <c r="R1157" s="21" t="e">
        <f t="shared" si="495"/>
        <v>#N/A</v>
      </c>
      <c r="S1157" s="21" t="e">
        <f t="shared" si="496"/>
        <v>#N/A</v>
      </c>
      <c r="T1157" s="29" t="e">
        <f t="shared" si="488"/>
        <v>#N/A</v>
      </c>
      <c r="U1157" s="34">
        <f t="shared" si="497"/>
        <v>0</v>
      </c>
      <c r="V1157" s="16">
        <f t="shared" ca="1" si="500"/>
        <v>44139</v>
      </c>
      <c r="W1157" s="56">
        <f t="shared" ca="1" si="501"/>
        <v>10</v>
      </c>
      <c r="X1157" s="56">
        <f t="shared" ca="1" si="502"/>
        <v>2020</v>
      </c>
      <c r="Y1157" s="55" t="str">
        <f t="shared" ca="1" si="503"/>
        <v>10-2020</v>
      </c>
      <c r="Z1157" s="51">
        <f ca="1">IFERROR(VLOOKUP(Y1157,IPC!$E$2:$F$1745,2,0),IPC!$H$1)</f>
        <v>138.32155800000001</v>
      </c>
      <c r="AA1157" s="48">
        <f t="shared" si="498"/>
        <v>1</v>
      </c>
      <c r="AB1157" s="48">
        <f t="shared" si="499"/>
        <v>1900</v>
      </c>
      <c r="AC1157" s="32" t="str">
        <f t="shared" si="492"/>
        <v>1-1900</v>
      </c>
      <c r="AD1157" s="50">
        <f>IFERROR(VLOOKUP(AC1157,IPC!$E$2:$F$1745,2,0),IPC!$H$1)</f>
        <v>138.32155800000001</v>
      </c>
    </row>
    <row r="1158" spans="10:30" x14ac:dyDescent="0.25">
      <c r="J1158" s="44" t="str">
        <f t="shared" si="486"/>
        <v/>
      </c>
      <c r="K1158" s="33" t="str">
        <f t="shared" ca="1" si="490"/>
        <v/>
      </c>
      <c r="L1158" s="108">
        <f t="shared" ca="1" si="489"/>
        <v>0</v>
      </c>
      <c r="M1158" s="44" t="str">
        <f t="shared" si="487"/>
        <v/>
      </c>
      <c r="N1158" s="45" t="str">
        <f t="shared" ca="1" si="491"/>
        <v/>
      </c>
      <c r="O1158" s="108">
        <f t="shared" si="485"/>
        <v>0</v>
      </c>
      <c r="P1158" s="21" t="e">
        <f t="shared" si="493"/>
        <v>#N/A</v>
      </c>
      <c r="Q1158" s="21" t="e">
        <f t="shared" si="494"/>
        <v>#N/A</v>
      </c>
      <c r="R1158" s="21" t="e">
        <f t="shared" si="495"/>
        <v>#N/A</v>
      </c>
      <c r="S1158" s="21" t="e">
        <f t="shared" si="496"/>
        <v>#N/A</v>
      </c>
      <c r="T1158" s="29" t="e">
        <f t="shared" si="488"/>
        <v>#N/A</v>
      </c>
      <c r="U1158" s="34">
        <f t="shared" si="497"/>
        <v>0</v>
      </c>
      <c r="V1158" s="16">
        <f t="shared" ca="1" si="500"/>
        <v>44139</v>
      </c>
      <c r="W1158" s="56">
        <f t="shared" ca="1" si="501"/>
        <v>10</v>
      </c>
      <c r="X1158" s="56">
        <f t="shared" ca="1" si="502"/>
        <v>2020</v>
      </c>
      <c r="Y1158" s="55" t="str">
        <f t="shared" ca="1" si="503"/>
        <v>10-2020</v>
      </c>
      <c r="Z1158" s="51">
        <f ca="1">IFERROR(VLOOKUP(Y1158,IPC!$E$2:$F$1745,2,0),IPC!$H$1)</f>
        <v>138.32155800000001</v>
      </c>
      <c r="AA1158" s="48">
        <f t="shared" si="498"/>
        <v>1</v>
      </c>
      <c r="AB1158" s="48">
        <f t="shared" si="499"/>
        <v>1900</v>
      </c>
      <c r="AC1158" s="32" t="str">
        <f t="shared" si="492"/>
        <v>1-1900</v>
      </c>
      <c r="AD1158" s="50">
        <f>IFERROR(VLOOKUP(AC1158,IPC!$E$2:$F$1745,2,0),IPC!$H$1)</f>
        <v>138.32155800000001</v>
      </c>
    </row>
    <row r="1159" spans="10:30" x14ac:dyDescent="0.25">
      <c r="J1159" s="44" t="str">
        <f t="shared" si="486"/>
        <v/>
      </c>
      <c r="K1159" s="33" t="str">
        <f t="shared" ca="1" si="490"/>
        <v/>
      </c>
      <c r="L1159" s="108">
        <f t="shared" ca="1" si="489"/>
        <v>0</v>
      </c>
      <c r="M1159" s="44" t="str">
        <f t="shared" si="487"/>
        <v/>
      </c>
      <c r="N1159" s="45" t="str">
        <f t="shared" ca="1" si="491"/>
        <v/>
      </c>
      <c r="O1159" s="108">
        <f t="shared" si="485"/>
        <v>0</v>
      </c>
      <c r="P1159" s="21" t="e">
        <f t="shared" si="493"/>
        <v>#N/A</v>
      </c>
      <c r="Q1159" s="21" t="e">
        <f t="shared" si="494"/>
        <v>#N/A</v>
      </c>
      <c r="R1159" s="21" t="e">
        <f t="shared" si="495"/>
        <v>#N/A</v>
      </c>
      <c r="S1159" s="21" t="e">
        <f t="shared" si="496"/>
        <v>#N/A</v>
      </c>
      <c r="T1159" s="29" t="e">
        <f t="shared" si="488"/>
        <v>#N/A</v>
      </c>
      <c r="U1159" s="34">
        <f t="shared" si="497"/>
        <v>0</v>
      </c>
      <c r="V1159" s="16">
        <f t="shared" ca="1" si="500"/>
        <v>44139</v>
      </c>
      <c r="W1159" s="56">
        <f t="shared" ca="1" si="501"/>
        <v>10</v>
      </c>
      <c r="X1159" s="56">
        <f t="shared" ca="1" si="502"/>
        <v>2020</v>
      </c>
      <c r="Y1159" s="55" t="str">
        <f t="shared" ca="1" si="503"/>
        <v>10-2020</v>
      </c>
      <c r="Z1159" s="51">
        <f ca="1">IFERROR(VLOOKUP(Y1159,IPC!$E$2:$F$1745,2,0),IPC!$H$1)</f>
        <v>138.32155800000001</v>
      </c>
      <c r="AA1159" s="48">
        <f t="shared" si="498"/>
        <v>1</v>
      </c>
      <c r="AB1159" s="48">
        <f t="shared" si="499"/>
        <v>1900</v>
      </c>
      <c r="AC1159" s="32" t="str">
        <f t="shared" si="492"/>
        <v>1-1900</v>
      </c>
      <c r="AD1159" s="50">
        <f>IFERROR(VLOOKUP(AC1159,IPC!$E$2:$F$1745,2,0),IPC!$H$1)</f>
        <v>138.32155800000001</v>
      </c>
    </row>
    <row r="1160" spans="10:30" x14ac:dyDescent="0.25">
      <c r="J1160" s="44" t="str">
        <f t="shared" si="486"/>
        <v/>
      </c>
      <c r="K1160" s="33" t="str">
        <f t="shared" ca="1" si="490"/>
        <v/>
      </c>
      <c r="L1160" s="108">
        <f t="shared" ca="1" si="489"/>
        <v>0</v>
      </c>
      <c r="M1160" s="44" t="str">
        <f t="shared" si="487"/>
        <v/>
      </c>
      <c r="N1160" s="45" t="str">
        <f t="shared" ca="1" si="491"/>
        <v/>
      </c>
      <c r="O1160" s="108">
        <f t="shared" si="485"/>
        <v>0</v>
      </c>
      <c r="P1160" s="21" t="e">
        <f t="shared" si="493"/>
        <v>#N/A</v>
      </c>
      <c r="Q1160" s="21" t="e">
        <f t="shared" si="494"/>
        <v>#N/A</v>
      </c>
      <c r="R1160" s="21" t="e">
        <f t="shared" si="495"/>
        <v>#N/A</v>
      </c>
      <c r="S1160" s="21" t="e">
        <f t="shared" si="496"/>
        <v>#N/A</v>
      </c>
      <c r="T1160" s="29" t="e">
        <f t="shared" si="488"/>
        <v>#N/A</v>
      </c>
      <c r="U1160" s="34">
        <f t="shared" si="497"/>
        <v>0</v>
      </c>
      <c r="V1160" s="16">
        <f t="shared" ca="1" si="500"/>
        <v>44139</v>
      </c>
      <c r="W1160" s="56">
        <f t="shared" ca="1" si="501"/>
        <v>10</v>
      </c>
      <c r="X1160" s="56">
        <f t="shared" ca="1" si="502"/>
        <v>2020</v>
      </c>
      <c r="Y1160" s="55" t="str">
        <f t="shared" ca="1" si="503"/>
        <v>10-2020</v>
      </c>
      <c r="Z1160" s="51">
        <f ca="1">IFERROR(VLOOKUP(Y1160,IPC!$E$2:$F$1745,2,0),IPC!$H$1)</f>
        <v>138.32155800000001</v>
      </c>
      <c r="AA1160" s="48">
        <f t="shared" si="498"/>
        <v>1</v>
      </c>
      <c r="AB1160" s="48">
        <f t="shared" si="499"/>
        <v>1900</v>
      </c>
      <c r="AC1160" s="32" t="str">
        <f t="shared" si="492"/>
        <v>1-1900</v>
      </c>
      <c r="AD1160" s="50">
        <f>IFERROR(VLOOKUP(AC1160,IPC!$E$2:$F$1745,2,0),IPC!$H$1)</f>
        <v>138.32155800000001</v>
      </c>
    </row>
    <row r="1161" spans="10:30" x14ac:dyDescent="0.25">
      <c r="J1161" s="44" t="str">
        <f t="shared" si="486"/>
        <v/>
      </c>
      <c r="K1161" s="33" t="str">
        <f t="shared" ca="1" si="490"/>
        <v/>
      </c>
      <c r="L1161" s="108">
        <f t="shared" ca="1" si="489"/>
        <v>0</v>
      </c>
      <c r="M1161" s="44" t="str">
        <f t="shared" si="487"/>
        <v/>
      </c>
      <c r="N1161" s="45" t="str">
        <f t="shared" ca="1" si="491"/>
        <v/>
      </c>
      <c r="O1161" s="108">
        <f t="shared" si="485"/>
        <v>0</v>
      </c>
      <c r="P1161" s="21" t="e">
        <f t="shared" si="493"/>
        <v>#N/A</v>
      </c>
      <c r="Q1161" s="21" t="e">
        <f t="shared" si="494"/>
        <v>#N/A</v>
      </c>
      <c r="R1161" s="21" t="e">
        <f t="shared" si="495"/>
        <v>#N/A</v>
      </c>
      <c r="S1161" s="21" t="e">
        <f t="shared" si="496"/>
        <v>#N/A</v>
      </c>
      <c r="T1161" s="29" t="e">
        <f t="shared" si="488"/>
        <v>#N/A</v>
      </c>
      <c r="U1161" s="34">
        <f t="shared" si="497"/>
        <v>0</v>
      </c>
      <c r="V1161" s="16">
        <f t="shared" ca="1" si="500"/>
        <v>44139</v>
      </c>
      <c r="W1161" s="56">
        <f t="shared" ca="1" si="501"/>
        <v>10</v>
      </c>
      <c r="X1161" s="56">
        <f t="shared" ca="1" si="502"/>
        <v>2020</v>
      </c>
      <c r="Y1161" s="55" t="str">
        <f t="shared" ca="1" si="503"/>
        <v>10-2020</v>
      </c>
      <c r="Z1161" s="51">
        <f ca="1">IFERROR(VLOOKUP(Y1161,IPC!$E$2:$F$1745,2,0),IPC!$H$1)</f>
        <v>138.32155800000001</v>
      </c>
      <c r="AA1161" s="48">
        <f t="shared" si="498"/>
        <v>1</v>
      </c>
      <c r="AB1161" s="48">
        <f t="shared" si="499"/>
        <v>1900</v>
      </c>
      <c r="AC1161" s="32" t="str">
        <f t="shared" si="492"/>
        <v>1-1900</v>
      </c>
      <c r="AD1161" s="50">
        <f>IFERROR(VLOOKUP(AC1161,IPC!$E$2:$F$1745,2,0),IPC!$H$1)</f>
        <v>138.32155800000001</v>
      </c>
    </row>
    <row r="1162" spans="10:30" x14ac:dyDescent="0.25">
      <c r="J1162" s="44" t="str">
        <f t="shared" si="486"/>
        <v/>
      </c>
      <c r="K1162" s="33" t="str">
        <f t="shared" ca="1" si="490"/>
        <v/>
      </c>
      <c r="L1162" s="108">
        <f t="shared" ca="1" si="489"/>
        <v>0</v>
      </c>
      <c r="M1162" s="44" t="str">
        <f t="shared" si="487"/>
        <v/>
      </c>
      <c r="N1162" s="45" t="str">
        <f t="shared" ca="1" si="491"/>
        <v/>
      </c>
      <c r="O1162" s="108">
        <f t="shared" si="485"/>
        <v>0</v>
      </c>
      <c r="P1162" s="21" t="e">
        <f t="shared" si="493"/>
        <v>#N/A</v>
      </c>
      <c r="Q1162" s="21" t="e">
        <f t="shared" si="494"/>
        <v>#N/A</v>
      </c>
      <c r="R1162" s="21" t="e">
        <f t="shared" si="495"/>
        <v>#N/A</v>
      </c>
      <c r="S1162" s="21" t="e">
        <f t="shared" si="496"/>
        <v>#N/A</v>
      </c>
      <c r="T1162" s="29" t="e">
        <f t="shared" si="488"/>
        <v>#N/A</v>
      </c>
      <c r="U1162" s="34">
        <f t="shared" si="497"/>
        <v>0</v>
      </c>
      <c r="V1162" s="16">
        <f t="shared" ca="1" si="500"/>
        <v>44139</v>
      </c>
      <c r="W1162" s="56">
        <f t="shared" ca="1" si="501"/>
        <v>10</v>
      </c>
      <c r="X1162" s="56">
        <f t="shared" ca="1" si="502"/>
        <v>2020</v>
      </c>
      <c r="Y1162" s="55" t="str">
        <f t="shared" ca="1" si="503"/>
        <v>10-2020</v>
      </c>
      <c r="Z1162" s="51">
        <f ca="1">IFERROR(VLOOKUP(Y1162,IPC!$E$2:$F$1745,2,0),IPC!$H$1)</f>
        <v>138.32155800000001</v>
      </c>
      <c r="AA1162" s="48">
        <f t="shared" si="498"/>
        <v>1</v>
      </c>
      <c r="AB1162" s="48">
        <f t="shared" si="499"/>
        <v>1900</v>
      </c>
      <c r="AC1162" s="32" t="str">
        <f t="shared" si="492"/>
        <v>1-1900</v>
      </c>
      <c r="AD1162" s="50">
        <f>IFERROR(VLOOKUP(AC1162,IPC!$E$2:$F$1745,2,0),IPC!$H$1)</f>
        <v>138.32155800000001</v>
      </c>
    </row>
    <row r="1163" spans="10:30" x14ac:dyDescent="0.25">
      <c r="J1163" s="44" t="str">
        <f t="shared" si="486"/>
        <v/>
      </c>
      <c r="K1163" s="33" t="str">
        <f t="shared" ca="1" si="490"/>
        <v/>
      </c>
      <c r="L1163" s="108">
        <f t="shared" ca="1" si="489"/>
        <v>0</v>
      </c>
      <c r="M1163" s="44" t="str">
        <f t="shared" si="487"/>
        <v/>
      </c>
      <c r="N1163" s="45" t="str">
        <f t="shared" ca="1" si="491"/>
        <v/>
      </c>
      <c r="O1163" s="108">
        <f t="shared" si="485"/>
        <v>0</v>
      </c>
      <c r="P1163" s="21" t="e">
        <f t="shared" si="493"/>
        <v>#N/A</v>
      </c>
      <c r="Q1163" s="21" t="e">
        <f t="shared" si="494"/>
        <v>#N/A</v>
      </c>
      <c r="R1163" s="21" t="e">
        <f t="shared" si="495"/>
        <v>#N/A</v>
      </c>
      <c r="S1163" s="21" t="e">
        <f t="shared" si="496"/>
        <v>#N/A</v>
      </c>
      <c r="T1163" s="29" t="e">
        <f t="shared" si="488"/>
        <v>#N/A</v>
      </c>
      <c r="U1163" s="34">
        <f t="shared" si="497"/>
        <v>0</v>
      </c>
      <c r="V1163" s="16">
        <f t="shared" ca="1" si="500"/>
        <v>44139</v>
      </c>
      <c r="W1163" s="56">
        <f t="shared" ca="1" si="501"/>
        <v>10</v>
      </c>
      <c r="X1163" s="56">
        <f t="shared" ca="1" si="502"/>
        <v>2020</v>
      </c>
      <c r="Y1163" s="55" t="str">
        <f t="shared" ca="1" si="503"/>
        <v>10-2020</v>
      </c>
      <c r="Z1163" s="51">
        <f ca="1">IFERROR(VLOOKUP(Y1163,IPC!$E$2:$F$1745,2,0),IPC!$H$1)</f>
        <v>138.32155800000001</v>
      </c>
      <c r="AA1163" s="48">
        <f t="shared" si="498"/>
        <v>1</v>
      </c>
      <c r="AB1163" s="48">
        <f t="shared" si="499"/>
        <v>1900</v>
      </c>
      <c r="AC1163" s="32" t="str">
        <f t="shared" si="492"/>
        <v>1-1900</v>
      </c>
      <c r="AD1163" s="50">
        <f>IFERROR(VLOOKUP(AC1163,IPC!$E$2:$F$1745,2,0),IPC!$H$1)</f>
        <v>138.32155800000001</v>
      </c>
    </row>
    <row r="1164" spans="10:30" x14ac:dyDescent="0.25">
      <c r="J1164" s="44" t="str">
        <f t="shared" si="486"/>
        <v/>
      </c>
      <c r="K1164" s="33" t="str">
        <f t="shared" ca="1" si="490"/>
        <v/>
      </c>
      <c r="L1164" s="108">
        <f t="shared" ca="1" si="489"/>
        <v>0</v>
      </c>
      <c r="M1164" s="44" t="str">
        <f t="shared" si="487"/>
        <v/>
      </c>
      <c r="N1164" s="45" t="str">
        <f t="shared" ca="1" si="491"/>
        <v/>
      </c>
      <c r="O1164" s="108">
        <f t="shared" si="485"/>
        <v>0</v>
      </c>
      <c r="P1164" s="21" t="e">
        <f t="shared" si="493"/>
        <v>#N/A</v>
      </c>
      <c r="Q1164" s="21" t="e">
        <f t="shared" si="494"/>
        <v>#N/A</v>
      </c>
      <c r="R1164" s="21" t="e">
        <f t="shared" si="495"/>
        <v>#N/A</v>
      </c>
      <c r="S1164" s="21" t="e">
        <f t="shared" si="496"/>
        <v>#N/A</v>
      </c>
      <c r="T1164" s="29" t="e">
        <f t="shared" si="488"/>
        <v>#N/A</v>
      </c>
      <c r="U1164" s="34">
        <f t="shared" si="497"/>
        <v>0</v>
      </c>
      <c r="V1164" s="16">
        <f t="shared" ca="1" si="500"/>
        <v>44139</v>
      </c>
      <c r="W1164" s="56">
        <f t="shared" ca="1" si="501"/>
        <v>10</v>
      </c>
      <c r="X1164" s="56">
        <f t="shared" ca="1" si="502"/>
        <v>2020</v>
      </c>
      <c r="Y1164" s="55" t="str">
        <f t="shared" ca="1" si="503"/>
        <v>10-2020</v>
      </c>
      <c r="Z1164" s="51">
        <f ca="1">IFERROR(VLOOKUP(Y1164,IPC!$E$2:$F$1745,2,0),IPC!$H$1)</f>
        <v>138.32155800000001</v>
      </c>
      <c r="AA1164" s="48">
        <f t="shared" si="498"/>
        <v>1</v>
      </c>
      <c r="AB1164" s="48">
        <f t="shared" si="499"/>
        <v>1900</v>
      </c>
      <c r="AC1164" s="32" t="str">
        <f t="shared" si="492"/>
        <v>1-1900</v>
      </c>
      <c r="AD1164" s="50">
        <f>IFERROR(VLOOKUP(AC1164,IPC!$E$2:$F$1745,2,0),IPC!$H$1)</f>
        <v>138.32155800000001</v>
      </c>
    </row>
    <row r="1165" spans="10:30" x14ac:dyDescent="0.25">
      <c r="J1165" s="44" t="str">
        <f t="shared" si="486"/>
        <v/>
      </c>
      <c r="K1165" s="33" t="str">
        <f t="shared" ca="1" si="490"/>
        <v/>
      </c>
      <c r="L1165" s="108">
        <f t="shared" ca="1" si="489"/>
        <v>0</v>
      </c>
      <c r="M1165" s="44" t="str">
        <f t="shared" si="487"/>
        <v/>
      </c>
      <c r="N1165" s="45" t="str">
        <f t="shared" ca="1" si="491"/>
        <v/>
      </c>
      <c r="O1165" s="108">
        <f t="shared" si="485"/>
        <v>0</v>
      </c>
      <c r="P1165" s="21" t="e">
        <f t="shared" si="493"/>
        <v>#N/A</v>
      </c>
      <c r="Q1165" s="21" t="e">
        <f t="shared" si="494"/>
        <v>#N/A</v>
      </c>
      <c r="R1165" s="21" t="e">
        <f t="shared" si="495"/>
        <v>#N/A</v>
      </c>
      <c r="S1165" s="21" t="e">
        <f t="shared" si="496"/>
        <v>#N/A</v>
      </c>
      <c r="T1165" s="29" t="e">
        <f t="shared" si="488"/>
        <v>#N/A</v>
      </c>
      <c r="U1165" s="34">
        <f t="shared" si="497"/>
        <v>0</v>
      </c>
      <c r="V1165" s="16">
        <f t="shared" ca="1" si="500"/>
        <v>44139</v>
      </c>
      <c r="W1165" s="56">
        <f t="shared" ca="1" si="501"/>
        <v>10</v>
      </c>
      <c r="X1165" s="56">
        <f t="shared" ca="1" si="502"/>
        <v>2020</v>
      </c>
      <c r="Y1165" s="55" t="str">
        <f t="shared" ca="1" si="503"/>
        <v>10-2020</v>
      </c>
      <c r="Z1165" s="51">
        <f ca="1">IFERROR(VLOOKUP(Y1165,IPC!$E$2:$F$1745,2,0),IPC!$H$1)</f>
        <v>138.32155800000001</v>
      </c>
      <c r="AA1165" s="48">
        <f t="shared" si="498"/>
        <v>1</v>
      </c>
      <c r="AB1165" s="48">
        <f t="shared" si="499"/>
        <v>1900</v>
      </c>
      <c r="AC1165" s="32" t="str">
        <f t="shared" si="492"/>
        <v>1-1900</v>
      </c>
      <c r="AD1165" s="50">
        <f>IFERROR(VLOOKUP(AC1165,IPC!$E$2:$F$1745,2,0),IPC!$H$1)</f>
        <v>138.32155800000001</v>
      </c>
    </row>
    <row r="1166" spans="10:30" x14ac:dyDescent="0.25">
      <c r="J1166" s="44" t="str">
        <f t="shared" si="486"/>
        <v/>
      </c>
      <c r="K1166" s="33" t="str">
        <f t="shared" ca="1" si="490"/>
        <v/>
      </c>
      <c r="L1166" s="108">
        <f t="shared" ca="1" si="489"/>
        <v>0</v>
      </c>
      <c r="M1166" s="44" t="str">
        <f t="shared" si="487"/>
        <v/>
      </c>
      <c r="N1166" s="45" t="str">
        <f t="shared" ca="1" si="491"/>
        <v/>
      </c>
      <c r="O1166" s="108">
        <f t="shared" si="485"/>
        <v>0</v>
      </c>
      <c r="P1166" s="21" t="e">
        <f t="shared" si="493"/>
        <v>#N/A</v>
      </c>
      <c r="Q1166" s="21" t="e">
        <f t="shared" si="494"/>
        <v>#N/A</v>
      </c>
      <c r="R1166" s="21" t="e">
        <f t="shared" si="495"/>
        <v>#N/A</v>
      </c>
      <c r="S1166" s="21" t="e">
        <f t="shared" si="496"/>
        <v>#N/A</v>
      </c>
      <c r="T1166" s="29" t="e">
        <f t="shared" si="488"/>
        <v>#N/A</v>
      </c>
      <c r="U1166" s="34">
        <f t="shared" si="497"/>
        <v>0</v>
      </c>
      <c r="V1166" s="16">
        <f t="shared" ca="1" si="500"/>
        <v>44139</v>
      </c>
      <c r="W1166" s="56">
        <f t="shared" ca="1" si="501"/>
        <v>10</v>
      </c>
      <c r="X1166" s="56">
        <f t="shared" ca="1" si="502"/>
        <v>2020</v>
      </c>
      <c r="Y1166" s="55" t="str">
        <f t="shared" ca="1" si="503"/>
        <v>10-2020</v>
      </c>
      <c r="Z1166" s="51">
        <f ca="1">IFERROR(VLOOKUP(Y1166,IPC!$E$2:$F$1745,2,0),IPC!$H$1)</f>
        <v>138.32155800000001</v>
      </c>
      <c r="AA1166" s="48">
        <f t="shared" si="498"/>
        <v>1</v>
      </c>
      <c r="AB1166" s="48">
        <f t="shared" si="499"/>
        <v>1900</v>
      </c>
      <c r="AC1166" s="32" t="str">
        <f t="shared" si="492"/>
        <v>1-1900</v>
      </c>
      <c r="AD1166" s="50">
        <f>IFERROR(VLOOKUP(AC1166,IPC!$E$2:$F$1745,2,0),IPC!$H$1)</f>
        <v>138.32155800000001</v>
      </c>
    </row>
    <row r="1167" spans="10:30" x14ac:dyDescent="0.25">
      <c r="J1167" s="44" t="str">
        <f t="shared" si="486"/>
        <v/>
      </c>
      <c r="K1167" s="33" t="str">
        <f t="shared" ca="1" si="490"/>
        <v/>
      </c>
      <c r="L1167" s="108">
        <f t="shared" ca="1" si="489"/>
        <v>0</v>
      </c>
      <c r="M1167" s="44" t="str">
        <f t="shared" si="487"/>
        <v/>
      </c>
      <c r="N1167" s="45" t="str">
        <f t="shared" ca="1" si="491"/>
        <v/>
      </c>
      <c r="O1167" s="108">
        <f t="shared" si="485"/>
        <v>0</v>
      </c>
      <c r="P1167" s="21" t="e">
        <f t="shared" si="493"/>
        <v>#N/A</v>
      </c>
      <c r="Q1167" s="21" t="e">
        <f t="shared" si="494"/>
        <v>#N/A</v>
      </c>
      <c r="R1167" s="21" t="e">
        <f t="shared" si="495"/>
        <v>#N/A</v>
      </c>
      <c r="S1167" s="21" t="e">
        <f t="shared" si="496"/>
        <v>#N/A</v>
      </c>
      <c r="T1167" s="29" t="e">
        <f t="shared" si="488"/>
        <v>#N/A</v>
      </c>
      <c r="U1167" s="34">
        <f t="shared" si="497"/>
        <v>0</v>
      </c>
      <c r="V1167" s="16">
        <f t="shared" ca="1" si="500"/>
        <v>44139</v>
      </c>
      <c r="W1167" s="56">
        <f t="shared" ca="1" si="501"/>
        <v>10</v>
      </c>
      <c r="X1167" s="56">
        <f t="shared" ca="1" si="502"/>
        <v>2020</v>
      </c>
      <c r="Y1167" s="55" t="str">
        <f t="shared" ca="1" si="503"/>
        <v>10-2020</v>
      </c>
      <c r="Z1167" s="51">
        <f ca="1">IFERROR(VLOOKUP(Y1167,IPC!$E$2:$F$1745,2,0),IPC!$H$1)</f>
        <v>138.32155800000001</v>
      </c>
      <c r="AA1167" s="48">
        <f t="shared" si="498"/>
        <v>1</v>
      </c>
      <c r="AB1167" s="48">
        <f t="shared" si="499"/>
        <v>1900</v>
      </c>
      <c r="AC1167" s="32" t="str">
        <f t="shared" si="492"/>
        <v>1-1900</v>
      </c>
      <c r="AD1167" s="50">
        <f>IFERROR(VLOOKUP(AC1167,IPC!$E$2:$F$1745,2,0),IPC!$H$1)</f>
        <v>138.32155800000001</v>
      </c>
    </row>
    <row r="1168" spans="10:30" x14ac:dyDescent="0.25">
      <c r="J1168" s="44" t="str">
        <f t="shared" si="486"/>
        <v/>
      </c>
      <c r="K1168" s="33" t="str">
        <f t="shared" ca="1" si="490"/>
        <v/>
      </c>
      <c r="L1168" s="108">
        <f t="shared" ca="1" si="489"/>
        <v>0</v>
      </c>
      <c r="M1168" s="44" t="str">
        <f t="shared" si="487"/>
        <v/>
      </c>
      <c r="N1168" s="45" t="str">
        <f t="shared" ca="1" si="491"/>
        <v/>
      </c>
      <c r="O1168" s="108">
        <f t="shared" si="485"/>
        <v>0</v>
      </c>
      <c r="P1168" s="21" t="e">
        <f t="shared" si="493"/>
        <v>#N/A</v>
      </c>
      <c r="Q1168" s="21" t="e">
        <f t="shared" si="494"/>
        <v>#N/A</v>
      </c>
      <c r="R1168" s="21" t="e">
        <f t="shared" si="495"/>
        <v>#N/A</v>
      </c>
      <c r="S1168" s="21" t="e">
        <f t="shared" si="496"/>
        <v>#N/A</v>
      </c>
      <c r="T1168" s="29" t="e">
        <f t="shared" si="488"/>
        <v>#N/A</v>
      </c>
      <c r="U1168" s="34">
        <f t="shared" si="497"/>
        <v>0</v>
      </c>
      <c r="V1168" s="16">
        <f t="shared" ca="1" si="500"/>
        <v>44139</v>
      </c>
      <c r="W1168" s="56">
        <f t="shared" ca="1" si="501"/>
        <v>10</v>
      </c>
      <c r="X1168" s="56">
        <f t="shared" ca="1" si="502"/>
        <v>2020</v>
      </c>
      <c r="Y1168" s="55" t="str">
        <f t="shared" ca="1" si="503"/>
        <v>10-2020</v>
      </c>
      <c r="Z1168" s="51">
        <f ca="1">IFERROR(VLOOKUP(Y1168,IPC!$E$2:$F$1745,2,0),IPC!$H$1)</f>
        <v>138.32155800000001</v>
      </c>
      <c r="AA1168" s="48">
        <f t="shared" si="498"/>
        <v>1</v>
      </c>
      <c r="AB1168" s="48">
        <f t="shared" si="499"/>
        <v>1900</v>
      </c>
      <c r="AC1168" s="32" t="str">
        <f t="shared" si="492"/>
        <v>1-1900</v>
      </c>
      <c r="AD1168" s="50">
        <f>IFERROR(VLOOKUP(AC1168,IPC!$E$2:$F$1745,2,0),IPC!$H$1)</f>
        <v>138.32155800000001</v>
      </c>
    </row>
    <row r="1169" spans="10:30" x14ac:dyDescent="0.25">
      <c r="J1169" s="44" t="str">
        <f t="shared" si="486"/>
        <v/>
      </c>
      <c r="K1169" s="33" t="str">
        <f t="shared" ca="1" si="490"/>
        <v/>
      </c>
      <c r="L1169" s="108">
        <f t="shared" ca="1" si="489"/>
        <v>0</v>
      </c>
      <c r="M1169" s="44" t="str">
        <f t="shared" si="487"/>
        <v/>
      </c>
      <c r="N1169" s="45" t="str">
        <f t="shared" ca="1" si="491"/>
        <v/>
      </c>
      <c r="O1169" s="108">
        <f t="shared" si="485"/>
        <v>0</v>
      </c>
      <c r="P1169" s="21" t="e">
        <f t="shared" si="493"/>
        <v>#N/A</v>
      </c>
      <c r="Q1169" s="21" t="e">
        <f t="shared" si="494"/>
        <v>#N/A</v>
      </c>
      <c r="R1169" s="21" t="e">
        <f t="shared" si="495"/>
        <v>#N/A</v>
      </c>
      <c r="S1169" s="21" t="e">
        <f t="shared" si="496"/>
        <v>#N/A</v>
      </c>
      <c r="T1169" s="29" t="e">
        <f t="shared" si="488"/>
        <v>#N/A</v>
      </c>
      <c r="U1169" s="34">
        <f t="shared" si="497"/>
        <v>0</v>
      </c>
      <c r="V1169" s="16">
        <f t="shared" ca="1" si="500"/>
        <v>44139</v>
      </c>
      <c r="W1169" s="56">
        <f t="shared" ca="1" si="501"/>
        <v>10</v>
      </c>
      <c r="X1169" s="56">
        <f t="shared" ca="1" si="502"/>
        <v>2020</v>
      </c>
      <c r="Y1169" s="55" t="str">
        <f t="shared" ca="1" si="503"/>
        <v>10-2020</v>
      </c>
      <c r="Z1169" s="51">
        <f ca="1">IFERROR(VLOOKUP(Y1169,IPC!$E$2:$F$1745,2,0),IPC!$H$1)</f>
        <v>138.32155800000001</v>
      </c>
      <c r="AA1169" s="48">
        <f t="shared" si="498"/>
        <v>1</v>
      </c>
      <c r="AB1169" s="48">
        <f t="shared" si="499"/>
        <v>1900</v>
      </c>
      <c r="AC1169" s="32" t="str">
        <f t="shared" si="492"/>
        <v>1-1900</v>
      </c>
      <c r="AD1169" s="50">
        <f>IFERROR(VLOOKUP(AC1169,IPC!$E$2:$F$1745,2,0),IPC!$H$1)</f>
        <v>138.32155800000001</v>
      </c>
    </row>
    <row r="1170" spans="10:30" x14ac:dyDescent="0.25">
      <c r="J1170" s="44" t="str">
        <f t="shared" si="486"/>
        <v/>
      </c>
      <c r="K1170" s="33" t="str">
        <f t="shared" ca="1" si="490"/>
        <v/>
      </c>
      <c r="L1170" s="108">
        <f t="shared" ca="1" si="489"/>
        <v>0</v>
      </c>
      <c r="M1170" s="44" t="str">
        <f t="shared" si="487"/>
        <v/>
      </c>
      <c r="N1170" s="45" t="str">
        <f t="shared" ca="1" si="491"/>
        <v/>
      </c>
      <c r="O1170" s="108">
        <f t="shared" si="485"/>
        <v>0</v>
      </c>
      <c r="P1170" s="21" t="e">
        <f t="shared" si="493"/>
        <v>#N/A</v>
      </c>
      <c r="Q1170" s="21" t="e">
        <f t="shared" si="494"/>
        <v>#N/A</v>
      </c>
      <c r="R1170" s="21" t="e">
        <f t="shared" si="495"/>
        <v>#N/A</v>
      </c>
      <c r="S1170" s="21" t="e">
        <f t="shared" si="496"/>
        <v>#N/A</v>
      </c>
      <c r="T1170" s="29" t="e">
        <f t="shared" si="488"/>
        <v>#N/A</v>
      </c>
      <c r="U1170" s="34">
        <f t="shared" si="497"/>
        <v>0</v>
      </c>
      <c r="V1170" s="16">
        <f t="shared" ca="1" si="500"/>
        <v>44139</v>
      </c>
      <c r="W1170" s="56">
        <f t="shared" ca="1" si="501"/>
        <v>10</v>
      </c>
      <c r="X1170" s="56">
        <f t="shared" ca="1" si="502"/>
        <v>2020</v>
      </c>
      <c r="Y1170" s="55" t="str">
        <f t="shared" ca="1" si="503"/>
        <v>10-2020</v>
      </c>
      <c r="Z1170" s="51">
        <f ca="1">IFERROR(VLOOKUP(Y1170,IPC!$E$2:$F$1745,2,0),IPC!$H$1)</f>
        <v>138.32155800000001</v>
      </c>
      <c r="AA1170" s="48">
        <f t="shared" si="498"/>
        <v>1</v>
      </c>
      <c r="AB1170" s="48">
        <f t="shared" si="499"/>
        <v>1900</v>
      </c>
      <c r="AC1170" s="32" t="str">
        <f t="shared" si="492"/>
        <v>1-1900</v>
      </c>
      <c r="AD1170" s="50">
        <f>IFERROR(VLOOKUP(AC1170,IPC!$E$2:$F$1745,2,0),IPC!$H$1)</f>
        <v>138.32155800000001</v>
      </c>
    </row>
    <row r="1171" spans="10:30" x14ac:dyDescent="0.25">
      <c r="J1171" s="44" t="str">
        <f t="shared" si="486"/>
        <v/>
      </c>
      <c r="K1171" s="33" t="str">
        <f t="shared" ca="1" si="490"/>
        <v/>
      </c>
      <c r="L1171" s="108">
        <f t="shared" ca="1" si="489"/>
        <v>0</v>
      </c>
      <c r="M1171" s="44" t="str">
        <f t="shared" si="487"/>
        <v/>
      </c>
      <c r="N1171" s="45" t="str">
        <f t="shared" ca="1" si="491"/>
        <v/>
      </c>
      <c r="O1171" s="108">
        <f t="shared" si="485"/>
        <v>0</v>
      </c>
      <c r="P1171" s="21" t="e">
        <f t="shared" si="493"/>
        <v>#N/A</v>
      </c>
      <c r="Q1171" s="21" t="e">
        <f t="shared" si="494"/>
        <v>#N/A</v>
      </c>
      <c r="R1171" s="21" t="e">
        <f t="shared" si="495"/>
        <v>#N/A</v>
      </c>
      <c r="S1171" s="21" t="e">
        <f t="shared" si="496"/>
        <v>#N/A</v>
      </c>
      <c r="T1171" s="29" t="e">
        <f t="shared" si="488"/>
        <v>#N/A</v>
      </c>
      <c r="U1171" s="34">
        <f t="shared" si="497"/>
        <v>0</v>
      </c>
      <c r="V1171" s="16">
        <f t="shared" ca="1" si="500"/>
        <v>44139</v>
      </c>
      <c r="W1171" s="56">
        <f t="shared" ca="1" si="501"/>
        <v>10</v>
      </c>
      <c r="X1171" s="56">
        <f t="shared" ca="1" si="502"/>
        <v>2020</v>
      </c>
      <c r="Y1171" s="55" t="str">
        <f t="shared" ca="1" si="503"/>
        <v>10-2020</v>
      </c>
      <c r="Z1171" s="51">
        <f ca="1">IFERROR(VLOOKUP(Y1171,IPC!$E$2:$F$1745,2,0),IPC!$H$1)</f>
        <v>138.32155800000001</v>
      </c>
      <c r="AA1171" s="48">
        <f t="shared" si="498"/>
        <v>1</v>
      </c>
      <c r="AB1171" s="48">
        <f t="shared" si="499"/>
        <v>1900</v>
      </c>
      <c r="AC1171" s="32" t="str">
        <f t="shared" si="492"/>
        <v>1-1900</v>
      </c>
      <c r="AD1171" s="50">
        <f>IFERROR(VLOOKUP(AC1171,IPC!$E$2:$F$1745,2,0),IPC!$H$1)</f>
        <v>138.32155800000001</v>
      </c>
    </row>
    <row r="1172" spans="10:30" x14ac:dyDescent="0.25">
      <c r="J1172" s="44" t="str">
        <f t="shared" si="486"/>
        <v/>
      </c>
      <c r="K1172" s="33" t="str">
        <f t="shared" ca="1" si="490"/>
        <v/>
      </c>
      <c r="L1172" s="108">
        <f t="shared" ca="1" si="489"/>
        <v>0</v>
      </c>
      <c r="M1172" s="44" t="str">
        <f t="shared" si="487"/>
        <v/>
      </c>
      <c r="N1172" s="45" t="str">
        <f t="shared" ca="1" si="491"/>
        <v/>
      </c>
      <c r="O1172" s="108">
        <f t="shared" ref="O1172:O1235" si="504">+IF(M1172="Provisión contable",N1172,0)</f>
        <v>0</v>
      </c>
      <c r="P1172" s="21" t="e">
        <f t="shared" si="493"/>
        <v>#N/A</v>
      </c>
      <c r="Q1172" s="21" t="e">
        <f t="shared" si="494"/>
        <v>#N/A</v>
      </c>
      <c r="R1172" s="21" t="e">
        <f t="shared" si="495"/>
        <v>#N/A</v>
      </c>
      <c r="S1172" s="21" t="e">
        <f t="shared" si="496"/>
        <v>#N/A</v>
      </c>
      <c r="T1172" s="29" t="e">
        <f t="shared" si="488"/>
        <v>#N/A</v>
      </c>
      <c r="U1172" s="34">
        <f t="shared" si="497"/>
        <v>0</v>
      </c>
      <c r="V1172" s="16">
        <f t="shared" ca="1" si="500"/>
        <v>44139</v>
      </c>
      <c r="W1172" s="56">
        <f t="shared" ca="1" si="501"/>
        <v>10</v>
      </c>
      <c r="X1172" s="56">
        <f t="shared" ca="1" si="502"/>
        <v>2020</v>
      </c>
      <c r="Y1172" s="55" t="str">
        <f t="shared" ca="1" si="503"/>
        <v>10-2020</v>
      </c>
      <c r="Z1172" s="51">
        <f ca="1">IFERROR(VLOOKUP(Y1172,IPC!$E$2:$F$1745,2,0),IPC!$H$1)</f>
        <v>138.32155800000001</v>
      </c>
      <c r="AA1172" s="48">
        <f t="shared" si="498"/>
        <v>1</v>
      </c>
      <c r="AB1172" s="48">
        <f t="shared" si="499"/>
        <v>1900</v>
      </c>
      <c r="AC1172" s="32" t="str">
        <f t="shared" si="492"/>
        <v>1-1900</v>
      </c>
      <c r="AD1172" s="50">
        <f>IFERROR(VLOOKUP(AC1172,IPC!$E$2:$F$1745,2,0),IPC!$H$1)</f>
        <v>138.32155800000001</v>
      </c>
    </row>
    <row r="1173" spans="10:30" x14ac:dyDescent="0.25">
      <c r="J1173" s="44" t="str">
        <f t="shared" si="486"/>
        <v/>
      </c>
      <c r="K1173" s="33" t="str">
        <f t="shared" ca="1" si="490"/>
        <v/>
      </c>
      <c r="L1173" s="108">
        <f t="shared" ca="1" si="489"/>
        <v>0</v>
      </c>
      <c r="M1173" s="44" t="str">
        <f t="shared" si="487"/>
        <v/>
      </c>
      <c r="N1173" s="45" t="str">
        <f t="shared" ca="1" si="491"/>
        <v/>
      </c>
      <c r="O1173" s="108">
        <f t="shared" si="504"/>
        <v>0</v>
      </c>
      <c r="P1173" s="21" t="e">
        <f t="shared" si="493"/>
        <v>#N/A</v>
      </c>
      <c r="Q1173" s="21" t="e">
        <f t="shared" si="494"/>
        <v>#N/A</v>
      </c>
      <c r="R1173" s="21" t="e">
        <f t="shared" si="495"/>
        <v>#N/A</v>
      </c>
      <c r="S1173" s="21" t="e">
        <f t="shared" si="496"/>
        <v>#N/A</v>
      </c>
      <c r="T1173" s="29" t="e">
        <f t="shared" si="488"/>
        <v>#N/A</v>
      </c>
      <c r="U1173" s="34">
        <f t="shared" si="497"/>
        <v>0</v>
      </c>
      <c r="V1173" s="16">
        <f t="shared" ca="1" si="500"/>
        <v>44139</v>
      </c>
      <c r="W1173" s="56">
        <f t="shared" ca="1" si="501"/>
        <v>10</v>
      </c>
      <c r="X1173" s="56">
        <f t="shared" ca="1" si="502"/>
        <v>2020</v>
      </c>
      <c r="Y1173" s="55" t="str">
        <f t="shared" ca="1" si="503"/>
        <v>10-2020</v>
      </c>
      <c r="Z1173" s="51">
        <f ca="1">IFERROR(VLOOKUP(Y1173,IPC!$E$2:$F$1745,2,0),IPC!$H$1)</f>
        <v>138.32155800000001</v>
      </c>
      <c r="AA1173" s="48">
        <f t="shared" si="498"/>
        <v>1</v>
      </c>
      <c r="AB1173" s="48">
        <f t="shared" si="499"/>
        <v>1900</v>
      </c>
      <c r="AC1173" s="32" t="str">
        <f t="shared" si="492"/>
        <v>1-1900</v>
      </c>
      <c r="AD1173" s="50">
        <f>IFERROR(VLOOKUP(AC1173,IPC!$E$2:$F$1745,2,0),IPC!$H$1)</f>
        <v>138.32155800000001</v>
      </c>
    </row>
    <row r="1174" spans="10:30" x14ac:dyDescent="0.25">
      <c r="J1174" s="44" t="str">
        <f t="shared" si="486"/>
        <v/>
      </c>
      <c r="K1174" s="33" t="str">
        <f t="shared" ca="1" si="490"/>
        <v/>
      </c>
      <c r="L1174" s="108">
        <f t="shared" ca="1" si="489"/>
        <v>0</v>
      </c>
      <c r="M1174" s="44" t="str">
        <f t="shared" si="487"/>
        <v/>
      </c>
      <c r="N1174" s="45" t="str">
        <f t="shared" ca="1" si="491"/>
        <v/>
      </c>
      <c r="O1174" s="108">
        <f t="shared" si="504"/>
        <v>0</v>
      </c>
      <c r="P1174" s="21" t="e">
        <f t="shared" si="493"/>
        <v>#N/A</v>
      </c>
      <c r="Q1174" s="21" t="e">
        <f t="shared" si="494"/>
        <v>#N/A</v>
      </c>
      <c r="R1174" s="21" t="e">
        <f t="shared" si="495"/>
        <v>#N/A</v>
      </c>
      <c r="S1174" s="21" t="e">
        <f t="shared" si="496"/>
        <v>#N/A</v>
      </c>
      <c r="T1174" s="29" t="e">
        <f t="shared" si="488"/>
        <v>#N/A</v>
      </c>
      <c r="U1174" s="34">
        <f t="shared" si="497"/>
        <v>0</v>
      </c>
      <c r="V1174" s="16">
        <f t="shared" ca="1" si="500"/>
        <v>44139</v>
      </c>
      <c r="W1174" s="56">
        <f t="shared" ca="1" si="501"/>
        <v>10</v>
      </c>
      <c r="X1174" s="56">
        <f t="shared" ca="1" si="502"/>
        <v>2020</v>
      </c>
      <c r="Y1174" s="55" t="str">
        <f t="shared" ca="1" si="503"/>
        <v>10-2020</v>
      </c>
      <c r="Z1174" s="51">
        <f ca="1">IFERROR(VLOOKUP(Y1174,IPC!$E$2:$F$1745,2,0),IPC!$H$1)</f>
        <v>138.32155800000001</v>
      </c>
      <c r="AA1174" s="48">
        <f t="shared" si="498"/>
        <v>1</v>
      </c>
      <c r="AB1174" s="48">
        <f t="shared" si="499"/>
        <v>1900</v>
      </c>
      <c r="AC1174" s="32" t="str">
        <f t="shared" si="492"/>
        <v>1-1900</v>
      </c>
      <c r="AD1174" s="50">
        <f>IFERROR(VLOOKUP(AC1174,IPC!$E$2:$F$1745,2,0),IPC!$H$1)</f>
        <v>138.32155800000001</v>
      </c>
    </row>
    <row r="1175" spans="10:30" x14ac:dyDescent="0.25">
      <c r="J1175" s="44" t="str">
        <f t="shared" si="486"/>
        <v/>
      </c>
      <c r="K1175" s="33" t="str">
        <f t="shared" ca="1" si="490"/>
        <v/>
      </c>
      <c r="L1175" s="108">
        <f t="shared" ca="1" si="489"/>
        <v>0</v>
      </c>
      <c r="M1175" s="44" t="str">
        <f t="shared" si="487"/>
        <v/>
      </c>
      <c r="N1175" s="45" t="str">
        <f t="shared" ca="1" si="491"/>
        <v/>
      </c>
      <c r="O1175" s="108">
        <f t="shared" si="504"/>
        <v>0</v>
      </c>
      <c r="P1175" s="21" t="e">
        <f t="shared" si="493"/>
        <v>#N/A</v>
      </c>
      <c r="Q1175" s="21" t="e">
        <f t="shared" si="494"/>
        <v>#N/A</v>
      </c>
      <c r="R1175" s="21" t="e">
        <f t="shared" si="495"/>
        <v>#N/A</v>
      </c>
      <c r="S1175" s="21" t="e">
        <f t="shared" si="496"/>
        <v>#N/A</v>
      </c>
      <c r="T1175" s="29" t="e">
        <f t="shared" si="488"/>
        <v>#N/A</v>
      </c>
      <c r="U1175" s="34">
        <f t="shared" si="497"/>
        <v>0</v>
      </c>
      <c r="V1175" s="16">
        <f t="shared" ca="1" si="500"/>
        <v>44139</v>
      </c>
      <c r="W1175" s="56">
        <f t="shared" ca="1" si="501"/>
        <v>10</v>
      </c>
      <c r="X1175" s="56">
        <f t="shared" ca="1" si="502"/>
        <v>2020</v>
      </c>
      <c r="Y1175" s="55" t="str">
        <f t="shared" ca="1" si="503"/>
        <v>10-2020</v>
      </c>
      <c r="Z1175" s="51">
        <f ca="1">IFERROR(VLOOKUP(Y1175,IPC!$E$2:$F$1745,2,0),IPC!$H$1)</f>
        <v>138.32155800000001</v>
      </c>
      <c r="AA1175" s="48">
        <f t="shared" si="498"/>
        <v>1</v>
      </c>
      <c r="AB1175" s="48">
        <f t="shared" si="499"/>
        <v>1900</v>
      </c>
      <c r="AC1175" s="32" t="str">
        <f t="shared" si="492"/>
        <v>1-1900</v>
      </c>
      <c r="AD1175" s="50">
        <f>IFERROR(VLOOKUP(AC1175,IPC!$E$2:$F$1745,2,0),IPC!$H$1)</f>
        <v>138.32155800000001</v>
      </c>
    </row>
    <row r="1176" spans="10:30" x14ac:dyDescent="0.25">
      <c r="J1176" s="44" t="str">
        <f t="shared" ref="J1176:J1239" si="505">IFERROR(IF(T1188&gt;0.5,"ALTA",IF(AND(T1188&gt;0.25,T1188&lt;=0.5),"MEDIA",IF(AND(T1188&gt;=0.1,T1188&lt;=0.25),"BAJA",IF(AND(T1188&lt;0.1),"REMOTA")))),"")</f>
        <v/>
      </c>
      <c r="K1176" s="33" t="str">
        <f t="shared" ca="1" si="490"/>
        <v/>
      </c>
      <c r="L1176" s="108">
        <f t="shared" ca="1" si="489"/>
        <v>0</v>
      </c>
      <c r="M1176" s="44" t="str">
        <f t="shared" ref="M1176:M1239" si="506">IFERROR(IF(T1188&gt;50%,"Provisión contable",IF(T1188&lt;=10%,"No se registra","Cuentas de orden")),"")</f>
        <v/>
      </c>
      <c r="N1176" s="45" t="str">
        <f t="shared" ca="1" si="491"/>
        <v/>
      </c>
      <c r="O1176" s="108">
        <f t="shared" si="504"/>
        <v>0</v>
      </c>
      <c r="P1176" s="21" t="e">
        <f t="shared" si="493"/>
        <v>#N/A</v>
      </c>
      <c r="Q1176" s="21" t="e">
        <f t="shared" si="494"/>
        <v>#N/A</v>
      </c>
      <c r="R1176" s="21" t="e">
        <f t="shared" si="495"/>
        <v>#N/A</v>
      </c>
      <c r="S1176" s="21" t="e">
        <f t="shared" si="496"/>
        <v>#N/A</v>
      </c>
      <c r="T1176" s="29" t="e">
        <f t="shared" si="488"/>
        <v>#N/A</v>
      </c>
      <c r="U1176" s="34">
        <f t="shared" si="497"/>
        <v>0</v>
      </c>
      <c r="V1176" s="16">
        <f t="shared" ca="1" si="500"/>
        <v>44139</v>
      </c>
      <c r="W1176" s="56">
        <f t="shared" ca="1" si="501"/>
        <v>10</v>
      </c>
      <c r="X1176" s="56">
        <f t="shared" ca="1" si="502"/>
        <v>2020</v>
      </c>
      <c r="Y1176" s="55" t="str">
        <f t="shared" ca="1" si="503"/>
        <v>10-2020</v>
      </c>
      <c r="Z1176" s="51">
        <f ca="1">IFERROR(VLOOKUP(Y1176,IPC!$E$2:$F$1745,2,0),IPC!$H$1)</f>
        <v>138.32155800000001</v>
      </c>
      <c r="AA1176" s="48">
        <f t="shared" si="498"/>
        <v>1</v>
      </c>
      <c r="AB1176" s="48">
        <f t="shared" si="499"/>
        <v>1900</v>
      </c>
      <c r="AC1176" s="32" t="str">
        <f t="shared" si="492"/>
        <v>1-1900</v>
      </c>
      <c r="AD1176" s="50">
        <f>IFERROR(VLOOKUP(AC1176,IPC!$E$2:$F$1745,2,0),IPC!$H$1)</f>
        <v>138.32155800000001</v>
      </c>
    </row>
    <row r="1177" spans="10:30" x14ac:dyDescent="0.25">
      <c r="J1177" s="44" t="str">
        <f t="shared" si="505"/>
        <v/>
      </c>
      <c r="K1177" s="33" t="str">
        <f t="shared" ca="1" si="490"/>
        <v/>
      </c>
      <c r="L1177" s="108">
        <f t="shared" ca="1" si="489"/>
        <v>0</v>
      </c>
      <c r="M1177" s="44" t="str">
        <f t="shared" si="506"/>
        <v/>
      </c>
      <c r="N1177" s="45" t="str">
        <f t="shared" ca="1" si="491"/>
        <v/>
      </c>
      <c r="O1177" s="108">
        <f t="shared" si="504"/>
        <v>0</v>
      </c>
      <c r="P1177" s="21" t="e">
        <f t="shared" si="493"/>
        <v>#N/A</v>
      </c>
      <c r="Q1177" s="21" t="e">
        <f t="shared" si="494"/>
        <v>#N/A</v>
      </c>
      <c r="R1177" s="21" t="e">
        <f t="shared" si="495"/>
        <v>#N/A</v>
      </c>
      <c r="S1177" s="21" t="e">
        <f t="shared" si="496"/>
        <v>#N/A</v>
      </c>
      <c r="T1177" s="29" t="e">
        <f t="shared" si="488"/>
        <v>#N/A</v>
      </c>
      <c r="U1177" s="34">
        <f t="shared" si="497"/>
        <v>0</v>
      </c>
      <c r="V1177" s="16">
        <f t="shared" ca="1" si="500"/>
        <v>44139</v>
      </c>
      <c r="W1177" s="56">
        <f t="shared" ca="1" si="501"/>
        <v>10</v>
      </c>
      <c r="X1177" s="56">
        <f t="shared" ca="1" si="502"/>
        <v>2020</v>
      </c>
      <c r="Y1177" s="55" t="str">
        <f t="shared" ca="1" si="503"/>
        <v>10-2020</v>
      </c>
      <c r="Z1177" s="51">
        <f ca="1">IFERROR(VLOOKUP(Y1177,IPC!$E$2:$F$1745,2,0),IPC!$H$1)</f>
        <v>138.32155800000001</v>
      </c>
      <c r="AA1177" s="48">
        <f t="shared" si="498"/>
        <v>1</v>
      </c>
      <c r="AB1177" s="48">
        <f t="shared" si="499"/>
        <v>1900</v>
      </c>
      <c r="AC1177" s="32" t="str">
        <f t="shared" si="492"/>
        <v>1-1900</v>
      </c>
      <c r="AD1177" s="50">
        <f>IFERROR(VLOOKUP(AC1177,IPC!$E$2:$F$1745,2,0),IPC!$H$1)</f>
        <v>138.32155800000001</v>
      </c>
    </row>
    <row r="1178" spans="10:30" x14ac:dyDescent="0.25">
      <c r="J1178" s="44" t="str">
        <f t="shared" si="505"/>
        <v/>
      </c>
      <c r="K1178" s="33" t="str">
        <f t="shared" ca="1" si="490"/>
        <v/>
      </c>
      <c r="L1178" s="108">
        <f t="shared" ca="1" si="489"/>
        <v>0</v>
      </c>
      <c r="M1178" s="44" t="str">
        <f t="shared" si="506"/>
        <v/>
      </c>
      <c r="N1178" s="45" t="str">
        <f t="shared" ca="1" si="491"/>
        <v/>
      </c>
      <c r="O1178" s="108">
        <f t="shared" si="504"/>
        <v>0</v>
      </c>
      <c r="P1178" s="21" t="e">
        <f t="shared" si="493"/>
        <v>#N/A</v>
      </c>
      <c r="Q1178" s="21" t="e">
        <f t="shared" si="494"/>
        <v>#N/A</v>
      </c>
      <c r="R1178" s="21" t="e">
        <f t="shared" si="495"/>
        <v>#N/A</v>
      </c>
      <c r="S1178" s="21" t="e">
        <f t="shared" si="496"/>
        <v>#N/A</v>
      </c>
      <c r="T1178" s="29" t="e">
        <f t="shared" si="488"/>
        <v>#N/A</v>
      </c>
      <c r="U1178" s="34">
        <f t="shared" si="497"/>
        <v>0</v>
      </c>
      <c r="V1178" s="16">
        <f t="shared" ca="1" si="500"/>
        <v>44139</v>
      </c>
      <c r="W1178" s="56">
        <f t="shared" ca="1" si="501"/>
        <v>10</v>
      </c>
      <c r="X1178" s="56">
        <f t="shared" ca="1" si="502"/>
        <v>2020</v>
      </c>
      <c r="Y1178" s="55" t="str">
        <f t="shared" ca="1" si="503"/>
        <v>10-2020</v>
      </c>
      <c r="Z1178" s="51">
        <f ca="1">IFERROR(VLOOKUP(Y1178,IPC!$E$2:$F$1745,2,0),IPC!$H$1)</f>
        <v>138.32155800000001</v>
      </c>
      <c r="AA1178" s="48">
        <f t="shared" si="498"/>
        <v>1</v>
      </c>
      <c r="AB1178" s="48">
        <f t="shared" si="499"/>
        <v>1900</v>
      </c>
      <c r="AC1178" s="32" t="str">
        <f t="shared" si="492"/>
        <v>1-1900</v>
      </c>
      <c r="AD1178" s="50">
        <f>IFERROR(VLOOKUP(AC1178,IPC!$E$2:$F$1745,2,0),IPC!$H$1)</f>
        <v>138.32155800000001</v>
      </c>
    </row>
    <row r="1179" spans="10:30" x14ac:dyDescent="0.25">
      <c r="J1179" s="44" t="str">
        <f t="shared" si="505"/>
        <v/>
      </c>
      <c r="K1179" s="33" t="str">
        <f t="shared" ca="1" si="490"/>
        <v/>
      </c>
      <c r="L1179" s="108">
        <f t="shared" ca="1" si="489"/>
        <v>0</v>
      </c>
      <c r="M1179" s="44" t="str">
        <f t="shared" si="506"/>
        <v/>
      </c>
      <c r="N1179" s="45" t="str">
        <f t="shared" ca="1" si="491"/>
        <v/>
      </c>
      <c r="O1179" s="108">
        <f t="shared" si="504"/>
        <v>0</v>
      </c>
      <c r="P1179" s="21" t="e">
        <f t="shared" si="493"/>
        <v>#N/A</v>
      </c>
      <c r="Q1179" s="21" t="e">
        <f t="shared" si="494"/>
        <v>#N/A</v>
      </c>
      <c r="R1179" s="21" t="e">
        <f t="shared" si="495"/>
        <v>#N/A</v>
      </c>
      <c r="S1179" s="21" t="e">
        <f t="shared" si="496"/>
        <v>#N/A</v>
      </c>
      <c r="T1179" s="29" t="e">
        <f t="shared" si="488"/>
        <v>#N/A</v>
      </c>
      <c r="U1179" s="34">
        <f t="shared" si="497"/>
        <v>0</v>
      </c>
      <c r="V1179" s="16">
        <f t="shared" ca="1" si="500"/>
        <v>44139</v>
      </c>
      <c r="W1179" s="56">
        <f t="shared" ca="1" si="501"/>
        <v>10</v>
      </c>
      <c r="X1179" s="56">
        <f t="shared" ca="1" si="502"/>
        <v>2020</v>
      </c>
      <c r="Y1179" s="55" t="str">
        <f t="shared" ca="1" si="503"/>
        <v>10-2020</v>
      </c>
      <c r="Z1179" s="51">
        <f ca="1">IFERROR(VLOOKUP(Y1179,IPC!$E$2:$F$1745,2,0),IPC!$H$1)</f>
        <v>138.32155800000001</v>
      </c>
      <c r="AA1179" s="48">
        <f t="shared" si="498"/>
        <v>1</v>
      </c>
      <c r="AB1179" s="48">
        <f t="shared" si="499"/>
        <v>1900</v>
      </c>
      <c r="AC1179" s="32" t="str">
        <f t="shared" si="492"/>
        <v>1-1900</v>
      </c>
      <c r="AD1179" s="50">
        <f>IFERROR(VLOOKUP(AC1179,IPC!$E$2:$F$1745,2,0),IPC!$H$1)</f>
        <v>138.32155800000001</v>
      </c>
    </row>
    <row r="1180" spans="10:30" x14ac:dyDescent="0.25">
      <c r="J1180" s="44" t="str">
        <f t="shared" si="505"/>
        <v/>
      </c>
      <c r="K1180" s="33" t="str">
        <f t="shared" ca="1" si="490"/>
        <v/>
      </c>
      <c r="L1180" s="108">
        <f t="shared" ca="1" si="489"/>
        <v>0</v>
      </c>
      <c r="M1180" s="44" t="str">
        <f t="shared" si="506"/>
        <v/>
      </c>
      <c r="N1180" s="45" t="str">
        <f t="shared" ca="1" si="491"/>
        <v/>
      </c>
      <c r="O1180" s="108">
        <f t="shared" si="504"/>
        <v>0</v>
      </c>
      <c r="P1180" s="21" t="e">
        <f t="shared" si="493"/>
        <v>#N/A</v>
      </c>
      <c r="Q1180" s="21" t="e">
        <f t="shared" si="494"/>
        <v>#N/A</v>
      </c>
      <c r="R1180" s="21" t="e">
        <f t="shared" si="495"/>
        <v>#N/A</v>
      </c>
      <c r="S1180" s="21" t="e">
        <f t="shared" si="496"/>
        <v>#N/A</v>
      </c>
      <c r="T1180" s="29" t="e">
        <f t="shared" si="488"/>
        <v>#N/A</v>
      </c>
      <c r="U1180" s="34">
        <f t="shared" si="497"/>
        <v>0</v>
      </c>
      <c r="V1180" s="16">
        <f t="shared" ca="1" si="500"/>
        <v>44139</v>
      </c>
      <c r="W1180" s="56">
        <f t="shared" ca="1" si="501"/>
        <v>10</v>
      </c>
      <c r="X1180" s="56">
        <f t="shared" ca="1" si="502"/>
        <v>2020</v>
      </c>
      <c r="Y1180" s="55" t="str">
        <f t="shared" ca="1" si="503"/>
        <v>10-2020</v>
      </c>
      <c r="Z1180" s="51">
        <f ca="1">IFERROR(VLOOKUP(Y1180,IPC!$E$2:$F$1745,2,0),IPC!$H$1)</f>
        <v>138.32155800000001</v>
      </c>
      <c r="AA1180" s="48">
        <f t="shared" si="498"/>
        <v>1</v>
      </c>
      <c r="AB1180" s="48">
        <f t="shared" si="499"/>
        <v>1900</v>
      </c>
      <c r="AC1180" s="32" t="str">
        <f t="shared" si="492"/>
        <v>1-1900</v>
      </c>
      <c r="AD1180" s="50">
        <f>IFERROR(VLOOKUP(AC1180,IPC!$E$2:$F$1745,2,0),IPC!$H$1)</f>
        <v>138.32155800000001</v>
      </c>
    </row>
    <row r="1181" spans="10:30" x14ac:dyDescent="0.25">
      <c r="J1181" s="44" t="str">
        <f t="shared" si="505"/>
        <v/>
      </c>
      <c r="K1181" s="33" t="str">
        <f t="shared" ca="1" si="490"/>
        <v/>
      </c>
      <c r="L1181" s="108">
        <f t="shared" ca="1" si="489"/>
        <v>0</v>
      </c>
      <c r="M1181" s="44" t="str">
        <f t="shared" si="506"/>
        <v/>
      </c>
      <c r="N1181" s="45" t="str">
        <f t="shared" ca="1" si="491"/>
        <v/>
      </c>
      <c r="O1181" s="108">
        <f t="shared" si="504"/>
        <v>0</v>
      </c>
      <c r="P1181" s="21" t="e">
        <f t="shared" si="493"/>
        <v>#N/A</v>
      </c>
      <c r="Q1181" s="21" t="e">
        <f t="shared" si="494"/>
        <v>#N/A</v>
      </c>
      <c r="R1181" s="21" t="e">
        <f t="shared" si="495"/>
        <v>#N/A</v>
      </c>
      <c r="S1181" s="21" t="e">
        <f t="shared" si="496"/>
        <v>#N/A</v>
      </c>
      <c r="T1181" s="29" t="e">
        <f t="shared" si="488"/>
        <v>#N/A</v>
      </c>
      <c r="U1181" s="34">
        <f t="shared" si="497"/>
        <v>0</v>
      </c>
      <c r="V1181" s="16">
        <f t="shared" ca="1" si="500"/>
        <v>44139</v>
      </c>
      <c r="W1181" s="56">
        <f t="shared" ca="1" si="501"/>
        <v>10</v>
      </c>
      <c r="X1181" s="56">
        <f t="shared" ca="1" si="502"/>
        <v>2020</v>
      </c>
      <c r="Y1181" s="55" t="str">
        <f t="shared" ca="1" si="503"/>
        <v>10-2020</v>
      </c>
      <c r="Z1181" s="51">
        <f ca="1">IFERROR(VLOOKUP(Y1181,IPC!$E$2:$F$1745,2,0),IPC!$H$1)</f>
        <v>138.32155800000001</v>
      </c>
      <c r="AA1181" s="48">
        <f t="shared" si="498"/>
        <v>1</v>
      </c>
      <c r="AB1181" s="48">
        <f t="shared" si="499"/>
        <v>1900</v>
      </c>
      <c r="AC1181" s="32" t="str">
        <f t="shared" si="492"/>
        <v>1-1900</v>
      </c>
      <c r="AD1181" s="50">
        <f>IFERROR(VLOOKUP(AC1181,IPC!$E$2:$F$1745,2,0),IPC!$H$1)</f>
        <v>138.32155800000001</v>
      </c>
    </row>
    <row r="1182" spans="10:30" x14ac:dyDescent="0.25">
      <c r="J1182" s="44" t="str">
        <f t="shared" si="505"/>
        <v/>
      </c>
      <c r="K1182" s="33" t="str">
        <f t="shared" ca="1" si="490"/>
        <v/>
      </c>
      <c r="L1182" s="108">
        <f t="shared" ca="1" si="489"/>
        <v>0</v>
      </c>
      <c r="M1182" s="44" t="str">
        <f t="shared" si="506"/>
        <v/>
      </c>
      <c r="N1182" s="45" t="str">
        <f t="shared" ca="1" si="491"/>
        <v/>
      </c>
      <c r="O1182" s="108">
        <f t="shared" si="504"/>
        <v>0</v>
      </c>
      <c r="P1182" s="21" t="e">
        <f t="shared" si="493"/>
        <v>#N/A</v>
      </c>
      <c r="Q1182" s="21" t="e">
        <f t="shared" si="494"/>
        <v>#N/A</v>
      </c>
      <c r="R1182" s="21" t="e">
        <f t="shared" si="495"/>
        <v>#N/A</v>
      </c>
      <c r="S1182" s="21" t="e">
        <f t="shared" si="496"/>
        <v>#N/A</v>
      </c>
      <c r="T1182" s="29" t="e">
        <f t="shared" si="488"/>
        <v>#N/A</v>
      </c>
      <c r="U1182" s="34">
        <f t="shared" si="497"/>
        <v>0</v>
      </c>
      <c r="V1182" s="16">
        <f t="shared" ca="1" si="500"/>
        <v>44139</v>
      </c>
      <c r="W1182" s="56">
        <f t="shared" ca="1" si="501"/>
        <v>10</v>
      </c>
      <c r="X1182" s="56">
        <f t="shared" ca="1" si="502"/>
        <v>2020</v>
      </c>
      <c r="Y1182" s="55" t="str">
        <f t="shared" ca="1" si="503"/>
        <v>10-2020</v>
      </c>
      <c r="Z1182" s="51">
        <f ca="1">IFERROR(VLOOKUP(Y1182,IPC!$E$2:$F$1745,2,0),IPC!$H$1)</f>
        <v>138.32155800000001</v>
      </c>
      <c r="AA1182" s="48">
        <f t="shared" si="498"/>
        <v>1</v>
      </c>
      <c r="AB1182" s="48">
        <f t="shared" si="499"/>
        <v>1900</v>
      </c>
      <c r="AC1182" s="32" t="str">
        <f t="shared" si="492"/>
        <v>1-1900</v>
      </c>
      <c r="AD1182" s="50">
        <f>IFERROR(VLOOKUP(AC1182,IPC!$E$2:$F$1745,2,0),IPC!$H$1)</f>
        <v>138.32155800000001</v>
      </c>
    </row>
    <row r="1183" spans="10:30" x14ac:dyDescent="0.25">
      <c r="J1183" s="44" t="str">
        <f t="shared" si="505"/>
        <v/>
      </c>
      <c r="K1183" s="33" t="str">
        <f t="shared" ca="1" si="490"/>
        <v/>
      </c>
      <c r="L1183" s="108">
        <f t="shared" ca="1" si="489"/>
        <v>0</v>
      </c>
      <c r="M1183" s="44" t="str">
        <f t="shared" si="506"/>
        <v/>
      </c>
      <c r="N1183" s="45" t="str">
        <f t="shared" ca="1" si="491"/>
        <v/>
      </c>
      <c r="O1183" s="108">
        <f t="shared" si="504"/>
        <v>0</v>
      </c>
      <c r="P1183" s="21" t="e">
        <f t="shared" si="493"/>
        <v>#N/A</v>
      </c>
      <c r="Q1183" s="21" t="e">
        <f t="shared" si="494"/>
        <v>#N/A</v>
      </c>
      <c r="R1183" s="21" t="e">
        <f t="shared" si="495"/>
        <v>#N/A</v>
      </c>
      <c r="S1183" s="21" t="e">
        <f t="shared" si="496"/>
        <v>#N/A</v>
      </c>
      <c r="T1183" s="29" t="e">
        <f t="shared" si="488"/>
        <v>#N/A</v>
      </c>
      <c r="U1183" s="34">
        <f t="shared" si="497"/>
        <v>0</v>
      </c>
      <c r="V1183" s="16">
        <f t="shared" ca="1" si="500"/>
        <v>44139</v>
      </c>
      <c r="W1183" s="56">
        <f t="shared" ca="1" si="501"/>
        <v>10</v>
      </c>
      <c r="X1183" s="56">
        <f t="shared" ca="1" si="502"/>
        <v>2020</v>
      </c>
      <c r="Y1183" s="55" t="str">
        <f t="shared" ca="1" si="503"/>
        <v>10-2020</v>
      </c>
      <c r="Z1183" s="51">
        <f ca="1">IFERROR(VLOOKUP(Y1183,IPC!$E$2:$F$1745,2,0),IPC!$H$1)</f>
        <v>138.32155800000001</v>
      </c>
      <c r="AA1183" s="48">
        <f t="shared" si="498"/>
        <v>1</v>
      </c>
      <c r="AB1183" s="48">
        <f t="shared" si="499"/>
        <v>1900</v>
      </c>
      <c r="AC1183" s="32" t="str">
        <f t="shared" si="492"/>
        <v>1-1900</v>
      </c>
      <c r="AD1183" s="50">
        <f>IFERROR(VLOOKUP(AC1183,IPC!$E$2:$F$1745,2,0),IPC!$H$1)</f>
        <v>138.32155800000001</v>
      </c>
    </row>
    <row r="1184" spans="10:30" x14ac:dyDescent="0.25">
      <c r="J1184" s="44" t="str">
        <f t="shared" si="505"/>
        <v/>
      </c>
      <c r="K1184" s="33" t="str">
        <f t="shared" ca="1" si="490"/>
        <v/>
      </c>
      <c r="L1184" s="108">
        <f t="shared" ca="1" si="489"/>
        <v>0</v>
      </c>
      <c r="M1184" s="44" t="str">
        <f t="shared" si="506"/>
        <v/>
      </c>
      <c r="N1184" s="45" t="str">
        <f t="shared" ca="1" si="491"/>
        <v/>
      </c>
      <c r="O1184" s="108">
        <f t="shared" si="504"/>
        <v>0</v>
      </c>
      <c r="P1184" s="21" t="e">
        <f t="shared" si="493"/>
        <v>#N/A</v>
      </c>
      <c r="Q1184" s="21" t="e">
        <f t="shared" si="494"/>
        <v>#N/A</v>
      </c>
      <c r="R1184" s="21" t="e">
        <f t="shared" si="495"/>
        <v>#N/A</v>
      </c>
      <c r="S1184" s="21" t="e">
        <f t="shared" si="496"/>
        <v>#N/A</v>
      </c>
      <c r="T1184" s="29" t="e">
        <f t="shared" ref="T1184:T1247" si="507">+SUMPRODUCT(P1184:S1184,$P$7:$S$7)/100</f>
        <v>#N/A</v>
      </c>
      <c r="U1184" s="34">
        <f t="shared" si="497"/>
        <v>0</v>
      </c>
      <c r="V1184" s="16">
        <f t="shared" ca="1" si="500"/>
        <v>44139</v>
      </c>
      <c r="W1184" s="56">
        <f t="shared" ca="1" si="501"/>
        <v>10</v>
      </c>
      <c r="X1184" s="56">
        <f t="shared" ca="1" si="502"/>
        <v>2020</v>
      </c>
      <c r="Y1184" s="55" t="str">
        <f t="shared" ca="1" si="503"/>
        <v>10-2020</v>
      </c>
      <c r="Z1184" s="51">
        <f ca="1">IFERROR(VLOOKUP(Y1184,IPC!$E$2:$F$1745,2,0),IPC!$H$1)</f>
        <v>138.32155800000001</v>
      </c>
      <c r="AA1184" s="48">
        <f t="shared" si="498"/>
        <v>1</v>
      </c>
      <c r="AB1184" s="48">
        <f t="shared" si="499"/>
        <v>1900</v>
      </c>
      <c r="AC1184" s="32" t="str">
        <f t="shared" si="492"/>
        <v>1-1900</v>
      </c>
      <c r="AD1184" s="50">
        <f>IFERROR(VLOOKUP(AC1184,IPC!$E$2:$F$1745,2,0),IPC!$H$1)</f>
        <v>138.32155800000001</v>
      </c>
    </row>
    <row r="1185" spans="10:30" x14ac:dyDescent="0.25">
      <c r="J1185" s="44" t="str">
        <f t="shared" si="505"/>
        <v/>
      </c>
      <c r="K1185" s="33" t="str">
        <f t="shared" ca="1" si="490"/>
        <v/>
      </c>
      <c r="L1185" s="108">
        <f t="shared" ca="1" si="489"/>
        <v>0</v>
      </c>
      <c r="M1185" s="44" t="str">
        <f t="shared" si="506"/>
        <v/>
      </c>
      <c r="N1185" s="45" t="str">
        <f t="shared" ca="1" si="491"/>
        <v/>
      </c>
      <c r="O1185" s="108">
        <f t="shared" si="504"/>
        <v>0</v>
      </c>
      <c r="P1185" s="21" t="e">
        <f t="shared" si="493"/>
        <v>#N/A</v>
      </c>
      <c r="Q1185" s="21" t="e">
        <f t="shared" si="494"/>
        <v>#N/A</v>
      </c>
      <c r="R1185" s="21" t="e">
        <f t="shared" si="495"/>
        <v>#N/A</v>
      </c>
      <c r="S1185" s="21" t="e">
        <f t="shared" si="496"/>
        <v>#N/A</v>
      </c>
      <c r="T1185" s="29" t="e">
        <f t="shared" si="507"/>
        <v>#N/A</v>
      </c>
      <c r="U1185" s="34">
        <f t="shared" si="497"/>
        <v>0</v>
      </c>
      <c r="V1185" s="16">
        <f t="shared" ca="1" si="500"/>
        <v>44139</v>
      </c>
      <c r="W1185" s="56">
        <f t="shared" ca="1" si="501"/>
        <v>10</v>
      </c>
      <c r="X1185" s="56">
        <f t="shared" ca="1" si="502"/>
        <v>2020</v>
      </c>
      <c r="Y1185" s="55" t="str">
        <f t="shared" ca="1" si="503"/>
        <v>10-2020</v>
      </c>
      <c r="Z1185" s="51">
        <f ca="1">IFERROR(VLOOKUP(Y1185,IPC!$E$2:$F$1745,2,0),IPC!$H$1)</f>
        <v>138.32155800000001</v>
      </c>
      <c r="AA1185" s="48">
        <f t="shared" si="498"/>
        <v>1</v>
      </c>
      <c r="AB1185" s="48">
        <f t="shared" si="499"/>
        <v>1900</v>
      </c>
      <c r="AC1185" s="32" t="str">
        <f t="shared" si="492"/>
        <v>1-1900</v>
      </c>
      <c r="AD1185" s="50">
        <f>IFERROR(VLOOKUP(AC1185,IPC!$E$2:$F$1745,2,0),IPC!$H$1)</f>
        <v>138.32155800000001</v>
      </c>
    </row>
    <row r="1186" spans="10:30" x14ac:dyDescent="0.25">
      <c r="J1186" s="44" t="str">
        <f t="shared" si="505"/>
        <v/>
      </c>
      <c r="K1186" s="33" t="str">
        <f t="shared" ca="1" si="490"/>
        <v/>
      </c>
      <c r="L1186" s="108">
        <f t="shared" ca="1" si="489"/>
        <v>0</v>
      </c>
      <c r="M1186" s="44" t="str">
        <f t="shared" si="506"/>
        <v/>
      </c>
      <c r="N1186" s="45" t="str">
        <f t="shared" ca="1" si="491"/>
        <v/>
      </c>
      <c r="O1186" s="108">
        <f t="shared" si="504"/>
        <v>0</v>
      </c>
      <c r="P1186" s="21" t="e">
        <f t="shared" si="493"/>
        <v>#N/A</v>
      </c>
      <c r="Q1186" s="21" t="e">
        <f t="shared" si="494"/>
        <v>#N/A</v>
      </c>
      <c r="R1186" s="21" t="e">
        <f t="shared" si="495"/>
        <v>#N/A</v>
      </c>
      <c r="S1186" s="21" t="e">
        <f t="shared" si="496"/>
        <v>#N/A</v>
      </c>
      <c r="T1186" s="29" t="e">
        <f t="shared" si="507"/>
        <v>#N/A</v>
      </c>
      <c r="U1186" s="34">
        <f t="shared" si="497"/>
        <v>0</v>
      </c>
      <c r="V1186" s="16">
        <f t="shared" ca="1" si="500"/>
        <v>44139</v>
      </c>
      <c r="W1186" s="56">
        <f t="shared" ca="1" si="501"/>
        <v>10</v>
      </c>
      <c r="X1186" s="56">
        <f t="shared" ca="1" si="502"/>
        <v>2020</v>
      </c>
      <c r="Y1186" s="55" t="str">
        <f t="shared" ca="1" si="503"/>
        <v>10-2020</v>
      </c>
      <c r="Z1186" s="51">
        <f ca="1">IFERROR(VLOOKUP(Y1186,IPC!$E$2:$F$1745,2,0),IPC!$H$1)</f>
        <v>138.32155800000001</v>
      </c>
      <c r="AA1186" s="48">
        <f t="shared" si="498"/>
        <v>1</v>
      </c>
      <c r="AB1186" s="48">
        <f t="shared" si="499"/>
        <v>1900</v>
      </c>
      <c r="AC1186" s="32" t="str">
        <f t="shared" si="492"/>
        <v>1-1900</v>
      </c>
      <c r="AD1186" s="50">
        <f>IFERROR(VLOOKUP(AC1186,IPC!$E$2:$F$1745,2,0),IPC!$H$1)</f>
        <v>138.32155800000001</v>
      </c>
    </row>
    <row r="1187" spans="10:30" x14ac:dyDescent="0.25">
      <c r="J1187" s="44" t="str">
        <f t="shared" si="505"/>
        <v/>
      </c>
      <c r="K1187" s="33" t="str">
        <f t="shared" ca="1" si="490"/>
        <v/>
      </c>
      <c r="L1187" s="108">
        <f t="shared" ca="1" si="489"/>
        <v>0</v>
      </c>
      <c r="M1187" s="44" t="str">
        <f t="shared" si="506"/>
        <v/>
      </c>
      <c r="N1187" s="45" t="str">
        <f t="shared" ca="1" si="491"/>
        <v/>
      </c>
      <c r="O1187" s="108">
        <f t="shared" si="504"/>
        <v>0</v>
      </c>
      <c r="P1187" s="21" t="e">
        <f t="shared" si="493"/>
        <v>#N/A</v>
      </c>
      <c r="Q1187" s="21" t="e">
        <f t="shared" si="494"/>
        <v>#N/A</v>
      </c>
      <c r="R1187" s="21" t="e">
        <f t="shared" si="495"/>
        <v>#N/A</v>
      </c>
      <c r="S1187" s="21" t="e">
        <f t="shared" si="496"/>
        <v>#N/A</v>
      </c>
      <c r="T1187" s="29" t="e">
        <f t="shared" si="507"/>
        <v>#N/A</v>
      </c>
      <c r="U1187" s="34">
        <f t="shared" si="497"/>
        <v>0</v>
      </c>
      <c r="V1187" s="16">
        <f t="shared" ca="1" si="500"/>
        <v>44139</v>
      </c>
      <c r="W1187" s="56">
        <f t="shared" ca="1" si="501"/>
        <v>10</v>
      </c>
      <c r="X1187" s="56">
        <f t="shared" ca="1" si="502"/>
        <v>2020</v>
      </c>
      <c r="Y1187" s="55" t="str">
        <f t="shared" ca="1" si="503"/>
        <v>10-2020</v>
      </c>
      <c r="Z1187" s="51">
        <f ca="1">IFERROR(VLOOKUP(Y1187,IPC!$E$2:$F$1745,2,0),IPC!$H$1)</f>
        <v>138.32155800000001</v>
      </c>
      <c r="AA1187" s="48">
        <f t="shared" si="498"/>
        <v>1</v>
      </c>
      <c r="AB1187" s="48">
        <f t="shared" si="499"/>
        <v>1900</v>
      </c>
      <c r="AC1187" s="32" t="str">
        <f t="shared" si="492"/>
        <v>1-1900</v>
      </c>
      <c r="AD1187" s="50">
        <f>IFERROR(VLOOKUP(AC1187,IPC!$E$2:$F$1745,2,0),IPC!$H$1)</f>
        <v>138.32155800000001</v>
      </c>
    </row>
    <row r="1188" spans="10:30" x14ac:dyDescent="0.25">
      <c r="J1188" s="44" t="str">
        <f t="shared" si="505"/>
        <v/>
      </c>
      <c r="K1188" s="33" t="str">
        <f t="shared" ca="1" si="490"/>
        <v/>
      </c>
      <c r="L1188" s="108">
        <f t="shared" ca="1" si="489"/>
        <v>0</v>
      </c>
      <c r="M1188" s="44" t="str">
        <f t="shared" si="506"/>
        <v/>
      </c>
      <c r="N1188" s="45" t="str">
        <f t="shared" ca="1" si="491"/>
        <v/>
      </c>
      <c r="O1188" s="108">
        <f t="shared" si="504"/>
        <v>0</v>
      </c>
      <c r="P1188" s="21" t="e">
        <f t="shared" si="493"/>
        <v>#N/A</v>
      </c>
      <c r="Q1188" s="21" t="e">
        <f t="shared" si="494"/>
        <v>#N/A</v>
      </c>
      <c r="R1188" s="21" t="e">
        <f t="shared" si="495"/>
        <v>#N/A</v>
      </c>
      <c r="S1188" s="21" t="e">
        <f t="shared" si="496"/>
        <v>#N/A</v>
      </c>
      <c r="T1188" s="29" t="e">
        <f t="shared" si="507"/>
        <v>#N/A</v>
      </c>
      <c r="U1188" s="34">
        <f t="shared" si="497"/>
        <v>0</v>
      </c>
      <c r="V1188" s="16">
        <f t="shared" ca="1" si="500"/>
        <v>44139</v>
      </c>
      <c r="W1188" s="56">
        <f t="shared" ca="1" si="501"/>
        <v>10</v>
      </c>
      <c r="X1188" s="56">
        <f t="shared" ca="1" si="502"/>
        <v>2020</v>
      </c>
      <c r="Y1188" s="55" t="str">
        <f t="shared" ca="1" si="503"/>
        <v>10-2020</v>
      </c>
      <c r="Z1188" s="51">
        <f ca="1">IFERROR(VLOOKUP(Y1188,IPC!$E$2:$F$1745,2,0),IPC!$H$1)</f>
        <v>138.32155800000001</v>
      </c>
      <c r="AA1188" s="48">
        <f t="shared" si="498"/>
        <v>1</v>
      </c>
      <c r="AB1188" s="48">
        <f t="shared" si="499"/>
        <v>1900</v>
      </c>
      <c r="AC1188" s="32" t="str">
        <f t="shared" si="492"/>
        <v>1-1900</v>
      </c>
      <c r="AD1188" s="50">
        <f>IFERROR(VLOOKUP(AC1188,IPC!$E$2:$F$1745,2,0),IPC!$H$1)</f>
        <v>138.32155800000001</v>
      </c>
    </row>
    <row r="1189" spans="10:30" x14ac:dyDescent="0.25">
      <c r="J1189" s="44" t="str">
        <f t="shared" si="505"/>
        <v/>
      </c>
      <c r="K1189" s="33" t="str">
        <f t="shared" ca="1" si="490"/>
        <v/>
      </c>
      <c r="L1189" s="108">
        <f t="shared" ca="1" si="489"/>
        <v>0</v>
      </c>
      <c r="M1189" s="44" t="str">
        <f t="shared" si="506"/>
        <v/>
      </c>
      <c r="N1189" s="45" t="str">
        <f t="shared" ca="1" si="491"/>
        <v/>
      </c>
      <c r="O1189" s="108">
        <f t="shared" si="504"/>
        <v>0</v>
      </c>
      <c r="P1189" s="21" t="e">
        <f t="shared" si="493"/>
        <v>#N/A</v>
      </c>
      <c r="Q1189" s="21" t="e">
        <f t="shared" si="494"/>
        <v>#N/A</v>
      </c>
      <c r="R1189" s="21" t="e">
        <f t="shared" si="495"/>
        <v>#N/A</v>
      </c>
      <c r="S1189" s="21" t="e">
        <f t="shared" si="496"/>
        <v>#N/A</v>
      </c>
      <c r="T1189" s="29" t="e">
        <f t="shared" si="507"/>
        <v>#N/A</v>
      </c>
      <c r="U1189" s="34">
        <f t="shared" si="497"/>
        <v>0</v>
      </c>
      <c r="V1189" s="16">
        <f t="shared" ca="1" si="500"/>
        <v>44139</v>
      </c>
      <c r="W1189" s="56">
        <f t="shared" ca="1" si="501"/>
        <v>10</v>
      </c>
      <c r="X1189" s="56">
        <f t="shared" ca="1" si="502"/>
        <v>2020</v>
      </c>
      <c r="Y1189" s="55" t="str">
        <f t="shared" ca="1" si="503"/>
        <v>10-2020</v>
      </c>
      <c r="Z1189" s="51">
        <f ca="1">IFERROR(VLOOKUP(Y1189,IPC!$E$2:$F$1745,2,0),IPC!$H$1)</f>
        <v>138.32155800000001</v>
      </c>
      <c r="AA1189" s="48">
        <f t="shared" si="498"/>
        <v>1</v>
      </c>
      <c r="AB1189" s="48">
        <f t="shared" si="499"/>
        <v>1900</v>
      </c>
      <c r="AC1189" s="32" t="str">
        <f t="shared" si="492"/>
        <v>1-1900</v>
      </c>
      <c r="AD1189" s="50">
        <f>IFERROR(VLOOKUP(AC1189,IPC!$E$2:$F$1745,2,0),IPC!$H$1)</f>
        <v>138.32155800000001</v>
      </c>
    </row>
    <row r="1190" spans="10:30" x14ac:dyDescent="0.25">
      <c r="J1190" s="44" t="str">
        <f t="shared" si="505"/>
        <v/>
      </c>
      <c r="K1190" s="33" t="str">
        <f t="shared" ca="1" si="490"/>
        <v/>
      </c>
      <c r="L1190" s="108">
        <f t="shared" ref="L1190:L1253" ca="1" si="508">IFERROR(B1190*C1190*Z1202/AD1202,"")</f>
        <v>0</v>
      </c>
      <c r="M1190" s="44" t="str">
        <f t="shared" si="506"/>
        <v/>
      </c>
      <c r="N1190" s="45" t="str">
        <f t="shared" ca="1" si="491"/>
        <v/>
      </c>
      <c r="O1190" s="108">
        <f t="shared" si="504"/>
        <v>0</v>
      </c>
      <c r="P1190" s="21" t="e">
        <f t="shared" si="493"/>
        <v>#N/A</v>
      </c>
      <c r="Q1190" s="21" t="e">
        <f t="shared" si="494"/>
        <v>#N/A</v>
      </c>
      <c r="R1190" s="21" t="e">
        <f t="shared" si="495"/>
        <v>#N/A</v>
      </c>
      <c r="S1190" s="21" t="e">
        <f t="shared" si="496"/>
        <v>#N/A</v>
      </c>
      <c r="T1190" s="29" t="e">
        <f t="shared" si="507"/>
        <v>#N/A</v>
      </c>
      <c r="U1190" s="34">
        <f t="shared" si="497"/>
        <v>0</v>
      </c>
      <c r="V1190" s="16">
        <f t="shared" ca="1" si="500"/>
        <v>44139</v>
      </c>
      <c r="W1190" s="56">
        <f t="shared" ca="1" si="501"/>
        <v>10</v>
      </c>
      <c r="X1190" s="56">
        <f t="shared" ca="1" si="502"/>
        <v>2020</v>
      </c>
      <c r="Y1190" s="55" t="str">
        <f t="shared" ca="1" si="503"/>
        <v>10-2020</v>
      </c>
      <c r="Z1190" s="51">
        <f ca="1">IFERROR(VLOOKUP(Y1190,IPC!$E$2:$F$1745,2,0),IPC!$H$1)</f>
        <v>138.32155800000001</v>
      </c>
      <c r="AA1190" s="48">
        <f t="shared" si="498"/>
        <v>1</v>
      </c>
      <c r="AB1190" s="48">
        <f t="shared" si="499"/>
        <v>1900</v>
      </c>
      <c r="AC1190" s="32" t="str">
        <f t="shared" si="492"/>
        <v>1-1900</v>
      </c>
      <c r="AD1190" s="50">
        <f>IFERROR(VLOOKUP(AC1190,IPC!$E$2:$F$1745,2,0),IPC!$H$1)</f>
        <v>138.32155800000001</v>
      </c>
    </row>
    <row r="1191" spans="10:30" x14ac:dyDescent="0.25">
      <c r="J1191" s="44" t="str">
        <f t="shared" si="505"/>
        <v/>
      </c>
      <c r="K1191" s="33" t="str">
        <f t="shared" ca="1" si="490"/>
        <v/>
      </c>
      <c r="L1191" s="108">
        <f t="shared" ca="1" si="508"/>
        <v>0</v>
      </c>
      <c r="M1191" s="44" t="str">
        <f t="shared" si="506"/>
        <v/>
      </c>
      <c r="N1191" s="45" t="str">
        <f t="shared" ca="1" si="491"/>
        <v/>
      </c>
      <c r="O1191" s="108">
        <f t="shared" si="504"/>
        <v>0</v>
      </c>
      <c r="P1191" s="21" t="e">
        <f t="shared" si="493"/>
        <v>#N/A</v>
      </c>
      <c r="Q1191" s="21" t="e">
        <f t="shared" si="494"/>
        <v>#N/A</v>
      </c>
      <c r="R1191" s="21" t="e">
        <f t="shared" si="495"/>
        <v>#N/A</v>
      </c>
      <c r="S1191" s="21" t="e">
        <f t="shared" si="496"/>
        <v>#N/A</v>
      </c>
      <c r="T1191" s="29" t="e">
        <f t="shared" si="507"/>
        <v>#N/A</v>
      </c>
      <c r="U1191" s="34">
        <f t="shared" si="497"/>
        <v>0</v>
      </c>
      <c r="V1191" s="16">
        <f t="shared" ca="1" si="500"/>
        <v>44139</v>
      </c>
      <c r="W1191" s="56">
        <f t="shared" ca="1" si="501"/>
        <v>10</v>
      </c>
      <c r="X1191" s="56">
        <f t="shared" ca="1" si="502"/>
        <v>2020</v>
      </c>
      <c r="Y1191" s="55" t="str">
        <f t="shared" ca="1" si="503"/>
        <v>10-2020</v>
      </c>
      <c r="Z1191" s="51">
        <f ca="1">IFERROR(VLOOKUP(Y1191,IPC!$E$2:$F$1745,2,0),IPC!$H$1)</f>
        <v>138.32155800000001</v>
      </c>
      <c r="AA1191" s="48">
        <f t="shared" si="498"/>
        <v>1</v>
      </c>
      <c r="AB1191" s="48">
        <f t="shared" si="499"/>
        <v>1900</v>
      </c>
      <c r="AC1191" s="32" t="str">
        <f t="shared" si="492"/>
        <v>1-1900</v>
      </c>
      <c r="AD1191" s="50">
        <f>IFERROR(VLOOKUP(AC1191,IPC!$E$2:$F$1745,2,0),IPC!$H$1)</f>
        <v>138.32155800000001</v>
      </c>
    </row>
    <row r="1192" spans="10:30" x14ac:dyDescent="0.25">
      <c r="J1192" s="44" t="str">
        <f t="shared" si="505"/>
        <v/>
      </c>
      <c r="K1192" s="33" t="str">
        <f t="shared" ca="1" si="490"/>
        <v/>
      </c>
      <c r="L1192" s="108">
        <f t="shared" ca="1" si="508"/>
        <v>0</v>
      </c>
      <c r="M1192" s="44" t="str">
        <f t="shared" si="506"/>
        <v/>
      </c>
      <c r="N1192" s="45" t="str">
        <f t="shared" ca="1" si="491"/>
        <v/>
      </c>
      <c r="O1192" s="108">
        <f t="shared" si="504"/>
        <v>0</v>
      </c>
      <c r="P1192" s="21" t="e">
        <f t="shared" si="493"/>
        <v>#N/A</v>
      </c>
      <c r="Q1192" s="21" t="e">
        <f t="shared" si="494"/>
        <v>#N/A</v>
      </c>
      <c r="R1192" s="21" t="e">
        <f t="shared" si="495"/>
        <v>#N/A</v>
      </c>
      <c r="S1192" s="21" t="e">
        <f t="shared" si="496"/>
        <v>#N/A</v>
      </c>
      <c r="T1192" s="29" t="e">
        <f t="shared" si="507"/>
        <v>#N/A</v>
      </c>
      <c r="U1192" s="34">
        <f t="shared" si="497"/>
        <v>0</v>
      </c>
      <c r="V1192" s="16">
        <f t="shared" ca="1" si="500"/>
        <v>44139</v>
      </c>
      <c r="W1192" s="56">
        <f t="shared" ca="1" si="501"/>
        <v>10</v>
      </c>
      <c r="X1192" s="56">
        <f t="shared" ca="1" si="502"/>
        <v>2020</v>
      </c>
      <c r="Y1192" s="55" t="str">
        <f t="shared" ca="1" si="503"/>
        <v>10-2020</v>
      </c>
      <c r="Z1192" s="51">
        <f ca="1">IFERROR(VLOOKUP(Y1192,IPC!$E$2:$F$1745,2,0),IPC!$H$1)</f>
        <v>138.32155800000001</v>
      </c>
      <c r="AA1192" s="48">
        <f t="shared" si="498"/>
        <v>1</v>
      </c>
      <c r="AB1192" s="48">
        <f t="shared" si="499"/>
        <v>1900</v>
      </c>
      <c r="AC1192" s="32" t="str">
        <f t="shared" si="492"/>
        <v>1-1900</v>
      </c>
      <c r="AD1192" s="50">
        <f>IFERROR(VLOOKUP(AC1192,IPC!$E$2:$F$1745,2,0),IPC!$H$1)</f>
        <v>138.32155800000001</v>
      </c>
    </row>
    <row r="1193" spans="10:30" x14ac:dyDescent="0.25">
      <c r="J1193" s="44" t="str">
        <f t="shared" si="505"/>
        <v/>
      </c>
      <c r="K1193" s="33" t="str">
        <f t="shared" ca="1" si="490"/>
        <v/>
      </c>
      <c r="L1193" s="108">
        <f t="shared" ca="1" si="508"/>
        <v>0</v>
      </c>
      <c r="M1193" s="44" t="str">
        <f t="shared" si="506"/>
        <v/>
      </c>
      <c r="N1193" s="45" t="str">
        <f t="shared" ca="1" si="491"/>
        <v/>
      </c>
      <c r="O1193" s="108">
        <f t="shared" si="504"/>
        <v>0</v>
      </c>
      <c r="P1193" s="21" t="e">
        <f t="shared" si="493"/>
        <v>#N/A</v>
      </c>
      <c r="Q1193" s="21" t="e">
        <f t="shared" si="494"/>
        <v>#N/A</v>
      </c>
      <c r="R1193" s="21" t="e">
        <f t="shared" si="495"/>
        <v>#N/A</v>
      </c>
      <c r="S1193" s="21" t="e">
        <f t="shared" si="496"/>
        <v>#N/A</v>
      </c>
      <c r="T1193" s="29" t="e">
        <f t="shared" si="507"/>
        <v>#N/A</v>
      </c>
      <c r="U1193" s="34">
        <f t="shared" si="497"/>
        <v>0</v>
      </c>
      <c r="V1193" s="16">
        <f t="shared" ca="1" si="500"/>
        <v>44139</v>
      </c>
      <c r="W1193" s="56">
        <f t="shared" ca="1" si="501"/>
        <v>10</v>
      </c>
      <c r="X1193" s="56">
        <f t="shared" ca="1" si="502"/>
        <v>2020</v>
      </c>
      <c r="Y1193" s="55" t="str">
        <f t="shared" ca="1" si="503"/>
        <v>10-2020</v>
      </c>
      <c r="Z1193" s="51">
        <f ca="1">IFERROR(VLOOKUP(Y1193,IPC!$E$2:$F$1745,2,0),IPC!$H$1)</f>
        <v>138.32155800000001</v>
      </c>
      <c r="AA1193" s="48">
        <f t="shared" si="498"/>
        <v>1</v>
      </c>
      <c r="AB1193" s="48">
        <f t="shared" si="499"/>
        <v>1900</v>
      </c>
      <c r="AC1193" s="32" t="str">
        <f t="shared" si="492"/>
        <v>1-1900</v>
      </c>
      <c r="AD1193" s="50">
        <f>IFERROR(VLOOKUP(AC1193,IPC!$E$2:$F$1745,2,0),IPC!$H$1)</f>
        <v>138.32155800000001</v>
      </c>
    </row>
    <row r="1194" spans="10:30" x14ac:dyDescent="0.25">
      <c r="J1194" s="44" t="str">
        <f t="shared" si="505"/>
        <v/>
      </c>
      <c r="K1194" s="33" t="str">
        <f t="shared" ca="1" si="490"/>
        <v/>
      </c>
      <c r="L1194" s="108">
        <f t="shared" ca="1" si="508"/>
        <v>0</v>
      </c>
      <c r="M1194" s="44" t="str">
        <f t="shared" si="506"/>
        <v/>
      </c>
      <c r="N1194" s="45" t="str">
        <f t="shared" ca="1" si="491"/>
        <v/>
      </c>
      <c r="O1194" s="108">
        <f t="shared" si="504"/>
        <v>0</v>
      </c>
      <c r="P1194" s="21" t="e">
        <f t="shared" si="493"/>
        <v>#N/A</v>
      </c>
      <c r="Q1194" s="21" t="e">
        <f t="shared" si="494"/>
        <v>#N/A</v>
      </c>
      <c r="R1194" s="21" t="e">
        <f t="shared" si="495"/>
        <v>#N/A</v>
      </c>
      <c r="S1194" s="21" t="e">
        <f t="shared" si="496"/>
        <v>#N/A</v>
      </c>
      <c r="T1194" s="29" t="e">
        <f t="shared" si="507"/>
        <v>#N/A</v>
      </c>
      <c r="U1194" s="34">
        <f t="shared" si="497"/>
        <v>0</v>
      </c>
      <c r="V1194" s="16">
        <f t="shared" ca="1" si="500"/>
        <v>44139</v>
      </c>
      <c r="W1194" s="56">
        <f t="shared" ca="1" si="501"/>
        <v>10</v>
      </c>
      <c r="X1194" s="56">
        <f t="shared" ca="1" si="502"/>
        <v>2020</v>
      </c>
      <c r="Y1194" s="55" t="str">
        <f t="shared" ca="1" si="503"/>
        <v>10-2020</v>
      </c>
      <c r="Z1194" s="51">
        <f ca="1">IFERROR(VLOOKUP(Y1194,IPC!$E$2:$F$1745,2,0),IPC!$H$1)</f>
        <v>138.32155800000001</v>
      </c>
      <c r="AA1194" s="48">
        <f t="shared" si="498"/>
        <v>1</v>
      </c>
      <c r="AB1194" s="48">
        <f t="shared" si="499"/>
        <v>1900</v>
      </c>
      <c r="AC1194" s="32" t="str">
        <f t="shared" si="492"/>
        <v>1-1900</v>
      </c>
      <c r="AD1194" s="50">
        <f>IFERROR(VLOOKUP(AC1194,IPC!$E$2:$F$1745,2,0),IPC!$H$1)</f>
        <v>138.32155800000001</v>
      </c>
    </row>
    <row r="1195" spans="10:30" x14ac:dyDescent="0.25">
      <c r="J1195" s="44" t="str">
        <f t="shared" si="505"/>
        <v/>
      </c>
      <c r="K1195" s="33" t="str">
        <f t="shared" ca="1" si="490"/>
        <v/>
      </c>
      <c r="L1195" s="108">
        <f t="shared" ca="1" si="508"/>
        <v>0</v>
      </c>
      <c r="M1195" s="44" t="str">
        <f t="shared" si="506"/>
        <v/>
      </c>
      <c r="N1195" s="45" t="str">
        <f t="shared" ca="1" si="491"/>
        <v/>
      </c>
      <c r="O1195" s="108">
        <f t="shared" si="504"/>
        <v>0</v>
      </c>
      <c r="P1195" s="21" t="e">
        <f t="shared" si="493"/>
        <v>#N/A</v>
      </c>
      <c r="Q1195" s="21" t="e">
        <f t="shared" si="494"/>
        <v>#N/A</v>
      </c>
      <c r="R1195" s="21" t="e">
        <f t="shared" si="495"/>
        <v>#N/A</v>
      </c>
      <c r="S1195" s="21" t="e">
        <f t="shared" si="496"/>
        <v>#N/A</v>
      </c>
      <c r="T1195" s="29" t="e">
        <f t="shared" si="507"/>
        <v>#N/A</v>
      </c>
      <c r="U1195" s="34">
        <f t="shared" si="497"/>
        <v>0</v>
      </c>
      <c r="V1195" s="16">
        <f t="shared" ca="1" si="500"/>
        <v>44139</v>
      </c>
      <c r="W1195" s="56">
        <f t="shared" ca="1" si="501"/>
        <v>10</v>
      </c>
      <c r="X1195" s="56">
        <f t="shared" ca="1" si="502"/>
        <v>2020</v>
      </c>
      <c r="Y1195" s="55" t="str">
        <f t="shared" ca="1" si="503"/>
        <v>10-2020</v>
      </c>
      <c r="Z1195" s="51">
        <f ca="1">IFERROR(VLOOKUP(Y1195,IPC!$E$2:$F$1745,2,0),IPC!$H$1)</f>
        <v>138.32155800000001</v>
      </c>
      <c r="AA1195" s="48">
        <f t="shared" si="498"/>
        <v>1</v>
      </c>
      <c r="AB1195" s="48">
        <f t="shared" si="499"/>
        <v>1900</v>
      </c>
      <c r="AC1195" s="32" t="str">
        <f t="shared" si="492"/>
        <v>1-1900</v>
      </c>
      <c r="AD1195" s="50">
        <f>IFERROR(VLOOKUP(AC1195,IPC!$E$2:$F$1745,2,0),IPC!$H$1)</f>
        <v>138.32155800000001</v>
      </c>
    </row>
    <row r="1196" spans="10:30" x14ac:dyDescent="0.25">
      <c r="J1196" s="44" t="str">
        <f t="shared" si="505"/>
        <v/>
      </c>
      <c r="K1196" s="33" t="str">
        <f t="shared" ca="1" si="490"/>
        <v/>
      </c>
      <c r="L1196" s="108">
        <f t="shared" ca="1" si="508"/>
        <v>0</v>
      </c>
      <c r="M1196" s="44" t="str">
        <f t="shared" si="506"/>
        <v/>
      </c>
      <c r="N1196" s="45" t="str">
        <f t="shared" ca="1" si="491"/>
        <v/>
      </c>
      <c r="O1196" s="108">
        <f t="shared" si="504"/>
        <v>0</v>
      </c>
      <c r="P1196" s="21" t="e">
        <f t="shared" si="493"/>
        <v>#N/A</v>
      </c>
      <c r="Q1196" s="21" t="e">
        <f t="shared" si="494"/>
        <v>#N/A</v>
      </c>
      <c r="R1196" s="21" t="e">
        <f t="shared" si="495"/>
        <v>#N/A</v>
      </c>
      <c r="S1196" s="21" t="e">
        <f t="shared" si="496"/>
        <v>#N/A</v>
      </c>
      <c r="T1196" s="29" t="e">
        <f t="shared" si="507"/>
        <v>#N/A</v>
      </c>
      <c r="U1196" s="34">
        <f t="shared" si="497"/>
        <v>0</v>
      </c>
      <c r="V1196" s="16">
        <f t="shared" ca="1" si="500"/>
        <v>44139</v>
      </c>
      <c r="W1196" s="56">
        <f t="shared" ca="1" si="501"/>
        <v>10</v>
      </c>
      <c r="X1196" s="56">
        <f t="shared" ca="1" si="502"/>
        <v>2020</v>
      </c>
      <c r="Y1196" s="55" t="str">
        <f t="shared" ca="1" si="503"/>
        <v>10-2020</v>
      </c>
      <c r="Z1196" s="51">
        <f ca="1">IFERROR(VLOOKUP(Y1196,IPC!$E$2:$F$1745,2,0),IPC!$H$1)</f>
        <v>138.32155800000001</v>
      </c>
      <c r="AA1196" s="48">
        <f t="shared" si="498"/>
        <v>1</v>
      </c>
      <c r="AB1196" s="48">
        <f t="shared" si="499"/>
        <v>1900</v>
      </c>
      <c r="AC1196" s="32" t="str">
        <f t="shared" si="492"/>
        <v>1-1900</v>
      </c>
      <c r="AD1196" s="50">
        <f>IFERROR(VLOOKUP(AC1196,IPC!$E$2:$F$1745,2,0),IPC!$H$1)</f>
        <v>138.32155800000001</v>
      </c>
    </row>
    <row r="1197" spans="10:30" x14ac:dyDescent="0.25">
      <c r="J1197" s="44" t="str">
        <f t="shared" si="505"/>
        <v/>
      </c>
      <c r="K1197" s="33" t="str">
        <f t="shared" ca="1" si="490"/>
        <v/>
      </c>
      <c r="L1197" s="108">
        <f t="shared" ca="1" si="508"/>
        <v>0</v>
      </c>
      <c r="M1197" s="44" t="str">
        <f t="shared" si="506"/>
        <v/>
      </c>
      <c r="N1197" s="45" t="str">
        <f t="shared" ca="1" si="491"/>
        <v/>
      </c>
      <c r="O1197" s="108">
        <f t="shared" si="504"/>
        <v>0</v>
      </c>
      <c r="P1197" s="21" t="e">
        <f t="shared" si="493"/>
        <v>#N/A</v>
      </c>
      <c r="Q1197" s="21" t="e">
        <f t="shared" si="494"/>
        <v>#N/A</v>
      </c>
      <c r="R1197" s="21" t="e">
        <f t="shared" si="495"/>
        <v>#N/A</v>
      </c>
      <c r="S1197" s="21" t="e">
        <f t="shared" si="496"/>
        <v>#N/A</v>
      </c>
      <c r="T1197" s="29" t="e">
        <f t="shared" si="507"/>
        <v>#N/A</v>
      </c>
      <c r="U1197" s="34">
        <f t="shared" si="497"/>
        <v>0</v>
      </c>
      <c r="V1197" s="16">
        <f t="shared" ca="1" si="500"/>
        <v>44139</v>
      </c>
      <c r="W1197" s="56">
        <f t="shared" ca="1" si="501"/>
        <v>10</v>
      </c>
      <c r="X1197" s="56">
        <f t="shared" ca="1" si="502"/>
        <v>2020</v>
      </c>
      <c r="Y1197" s="55" t="str">
        <f t="shared" ca="1" si="503"/>
        <v>10-2020</v>
      </c>
      <c r="Z1197" s="51">
        <f ca="1">IFERROR(VLOOKUP(Y1197,IPC!$E$2:$F$1745,2,0),IPC!$H$1)</f>
        <v>138.32155800000001</v>
      </c>
      <c r="AA1197" s="48">
        <f t="shared" si="498"/>
        <v>1</v>
      </c>
      <c r="AB1197" s="48">
        <f t="shared" si="499"/>
        <v>1900</v>
      </c>
      <c r="AC1197" s="32" t="str">
        <f t="shared" si="492"/>
        <v>1-1900</v>
      </c>
      <c r="AD1197" s="50">
        <f>IFERROR(VLOOKUP(AC1197,IPC!$E$2:$F$1745,2,0),IPC!$H$1)</f>
        <v>138.32155800000001</v>
      </c>
    </row>
    <row r="1198" spans="10:30" x14ac:dyDescent="0.25">
      <c r="J1198" s="44" t="str">
        <f t="shared" si="505"/>
        <v/>
      </c>
      <c r="K1198" s="33" t="str">
        <f t="shared" ref="K1198:K1261" ca="1" si="509">IFERROR(IF((U1210-V1210)/365&lt;0,"",(U1210-V1210)/365),"")</f>
        <v/>
      </c>
      <c r="L1198" s="108">
        <f t="shared" ca="1" si="508"/>
        <v>0</v>
      </c>
      <c r="M1198" s="44" t="str">
        <f t="shared" si="506"/>
        <v/>
      </c>
      <c r="N1198" s="45" t="str">
        <f t="shared" ref="N1198:N1261" ca="1" si="510">IFERROR(L1198*((1+$M$7)^K1198)/((1+$N$7)^K1198),"")</f>
        <v/>
      </c>
      <c r="O1198" s="108">
        <f t="shared" si="504"/>
        <v>0</v>
      </c>
      <c r="P1198" s="21" t="e">
        <f t="shared" si="493"/>
        <v>#N/A</v>
      </c>
      <c r="Q1198" s="21" t="e">
        <f t="shared" si="494"/>
        <v>#N/A</v>
      </c>
      <c r="R1198" s="21" t="e">
        <f t="shared" si="495"/>
        <v>#N/A</v>
      </c>
      <c r="S1198" s="21" t="e">
        <f t="shared" si="496"/>
        <v>#N/A</v>
      </c>
      <c r="T1198" s="29" t="e">
        <f t="shared" si="507"/>
        <v>#N/A</v>
      </c>
      <c r="U1198" s="34">
        <f t="shared" si="497"/>
        <v>0</v>
      </c>
      <c r="V1198" s="16">
        <f t="shared" ca="1" si="500"/>
        <v>44139</v>
      </c>
      <c r="W1198" s="56">
        <f t="shared" ca="1" si="501"/>
        <v>10</v>
      </c>
      <c r="X1198" s="56">
        <f t="shared" ca="1" si="502"/>
        <v>2020</v>
      </c>
      <c r="Y1198" s="55" t="str">
        <f t="shared" ca="1" si="503"/>
        <v>10-2020</v>
      </c>
      <c r="Z1198" s="51">
        <f ca="1">IFERROR(VLOOKUP(Y1198,IPC!$E$2:$F$1745,2,0),IPC!$H$1)</f>
        <v>138.32155800000001</v>
      </c>
      <c r="AA1198" s="48">
        <f t="shared" si="498"/>
        <v>1</v>
      </c>
      <c r="AB1198" s="48">
        <f t="shared" si="499"/>
        <v>1900</v>
      </c>
      <c r="AC1198" s="32" t="str">
        <f t="shared" si="492"/>
        <v>1-1900</v>
      </c>
      <c r="AD1198" s="50">
        <f>IFERROR(VLOOKUP(AC1198,IPC!$E$2:$F$1745,2,0),IPC!$H$1)</f>
        <v>138.32155800000001</v>
      </c>
    </row>
    <row r="1199" spans="10:30" x14ac:dyDescent="0.25">
      <c r="J1199" s="44" t="str">
        <f t="shared" si="505"/>
        <v/>
      </c>
      <c r="K1199" s="33" t="str">
        <f t="shared" ca="1" si="509"/>
        <v/>
      </c>
      <c r="L1199" s="108">
        <f t="shared" ca="1" si="508"/>
        <v>0</v>
      </c>
      <c r="M1199" s="44" t="str">
        <f t="shared" si="506"/>
        <v/>
      </c>
      <c r="N1199" s="45" t="str">
        <f t="shared" ca="1" si="510"/>
        <v/>
      </c>
      <c r="O1199" s="108">
        <f t="shared" si="504"/>
        <v>0</v>
      </c>
      <c r="P1199" s="21" t="e">
        <f t="shared" si="493"/>
        <v>#N/A</v>
      </c>
      <c r="Q1199" s="21" t="e">
        <f t="shared" si="494"/>
        <v>#N/A</v>
      </c>
      <c r="R1199" s="21" t="e">
        <f t="shared" si="495"/>
        <v>#N/A</v>
      </c>
      <c r="S1199" s="21" t="e">
        <f t="shared" si="496"/>
        <v>#N/A</v>
      </c>
      <c r="T1199" s="29" t="e">
        <f t="shared" si="507"/>
        <v>#N/A</v>
      </c>
      <c r="U1199" s="34">
        <f t="shared" si="497"/>
        <v>0</v>
      </c>
      <c r="V1199" s="16">
        <f t="shared" ca="1" si="500"/>
        <v>44139</v>
      </c>
      <c r="W1199" s="56">
        <f t="shared" ca="1" si="501"/>
        <v>10</v>
      </c>
      <c r="X1199" s="56">
        <f t="shared" ca="1" si="502"/>
        <v>2020</v>
      </c>
      <c r="Y1199" s="55" t="str">
        <f t="shared" ca="1" si="503"/>
        <v>10-2020</v>
      </c>
      <c r="Z1199" s="51">
        <f ca="1">IFERROR(VLOOKUP(Y1199,IPC!$E$2:$F$1745,2,0),IPC!$H$1)</f>
        <v>138.32155800000001</v>
      </c>
      <c r="AA1199" s="48">
        <f t="shared" si="498"/>
        <v>1</v>
      </c>
      <c r="AB1199" s="48">
        <f t="shared" si="499"/>
        <v>1900</v>
      </c>
      <c r="AC1199" s="32" t="str">
        <f t="shared" ref="AC1199:AC1262" si="511">+AA1199&amp;"-"&amp;AB1199</f>
        <v>1-1900</v>
      </c>
      <c r="AD1199" s="50">
        <f>IFERROR(VLOOKUP(AC1199,IPC!$E$2:$F$1745,2,0),IPC!$H$1)</f>
        <v>138.32155800000001</v>
      </c>
    </row>
    <row r="1200" spans="10:30" x14ac:dyDescent="0.25">
      <c r="J1200" s="44" t="str">
        <f t="shared" si="505"/>
        <v/>
      </c>
      <c r="K1200" s="33" t="str">
        <f t="shared" ca="1" si="509"/>
        <v/>
      </c>
      <c r="L1200" s="108">
        <f t="shared" ca="1" si="508"/>
        <v>0</v>
      </c>
      <c r="M1200" s="44" t="str">
        <f t="shared" si="506"/>
        <v/>
      </c>
      <c r="N1200" s="45" t="str">
        <f t="shared" ca="1" si="510"/>
        <v/>
      </c>
      <c r="O1200" s="108">
        <f t="shared" si="504"/>
        <v>0</v>
      </c>
      <c r="P1200" s="21" t="e">
        <f t="shared" si="493"/>
        <v>#N/A</v>
      </c>
      <c r="Q1200" s="21" t="e">
        <f t="shared" si="494"/>
        <v>#N/A</v>
      </c>
      <c r="R1200" s="21" t="e">
        <f t="shared" si="495"/>
        <v>#N/A</v>
      </c>
      <c r="S1200" s="21" t="e">
        <f t="shared" si="496"/>
        <v>#N/A</v>
      </c>
      <c r="T1200" s="29" t="e">
        <f t="shared" si="507"/>
        <v>#N/A</v>
      </c>
      <c r="U1200" s="34">
        <f t="shared" si="497"/>
        <v>0</v>
      </c>
      <c r="V1200" s="16">
        <f t="shared" ca="1" si="500"/>
        <v>44139</v>
      </c>
      <c r="W1200" s="56">
        <f t="shared" ca="1" si="501"/>
        <v>10</v>
      </c>
      <c r="X1200" s="56">
        <f t="shared" ca="1" si="502"/>
        <v>2020</v>
      </c>
      <c r="Y1200" s="55" t="str">
        <f t="shared" ca="1" si="503"/>
        <v>10-2020</v>
      </c>
      <c r="Z1200" s="51">
        <f ca="1">IFERROR(VLOOKUP(Y1200,IPC!$E$2:$F$1745,2,0),IPC!$H$1)</f>
        <v>138.32155800000001</v>
      </c>
      <c r="AA1200" s="48">
        <f t="shared" si="498"/>
        <v>1</v>
      </c>
      <c r="AB1200" s="48">
        <f t="shared" si="499"/>
        <v>1900</v>
      </c>
      <c r="AC1200" s="32" t="str">
        <f t="shared" si="511"/>
        <v>1-1900</v>
      </c>
      <c r="AD1200" s="50">
        <f>IFERROR(VLOOKUP(AC1200,IPC!$E$2:$F$1745,2,0),IPC!$H$1)</f>
        <v>138.32155800000001</v>
      </c>
    </row>
    <row r="1201" spans="10:30" x14ac:dyDescent="0.25">
      <c r="J1201" s="44" t="str">
        <f t="shared" si="505"/>
        <v/>
      </c>
      <c r="K1201" s="33" t="str">
        <f t="shared" ca="1" si="509"/>
        <v/>
      </c>
      <c r="L1201" s="108">
        <f t="shared" ca="1" si="508"/>
        <v>0</v>
      </c>
      <c r="M1201" s="44" t="str">
        <f t="shared" si="506"/>
        <v/>
      </c>
      <c r="N1201" s="45" t="str">
        <f t="shared" ca="1" si="510"/>
        <v/>
      </c>
      <c r="O1201" s="108">
        <f t="shared" si="504"/>
        <v>0</v>
      </c>
      <c r="P1201" s="21" t="e">
        <f t="shared" si="493"/>
        <v>#N/A</v>
      </c>
      <c r="Q1201" s="21" t="e">
        <f t="shared" si="494"/>
        <v>#N/A</v>
      </c>
      <c r="R1201" s="21" t="e">
        <f t="shared" si="495"/>
        <v>#N/A</v>
      </c>
      <c r="S1201" s="21" t="e">
        <f t="shared" si="496"/>
        <v>#N/A</v>
      </c>
      <c r="T1201" s="29" t="e">
        <f t="shared" si="507"/>
        <v>#N/A</v>
      </c>
      <c r="U1201" s="34">
        <f t="shared" si="497"/>
        <v>0</v>
      </c>
      <c r="V1201" s="16">
        <f t="shared" ca="1" si="500"/>
        <v>44139</v>
      </c>
      <c r="W1201" s="56">
        <f t="shared" ca="1" si="501"/>
        <v>10</v>
      </c>
      <c r="X1201" s="56">
        <f t="shared" ca="1" si="502"/>
        <v>2020</v>
      </c>
      <c r="Y1201" s="55" t="str">
        <f t="shared" ca="1" si="503"/>
        <v>10-2020</v>
      </c>
      <c r="Z1201" s="51">
        <f ca="1">IFERROR(VLOOKUP(Y1201,IPC!$E$2:$F$1745,2,0),IPC!$H$1)</f>
        <v>138.32155800000001</v>
      </c>
      <c r="AA1201" s="48">
        <f t="shared" si="498"/>
        <v>1</v>
      </c>
      <c r="AB1201" s="48">
        <f t="shared" si="499"/>
        <v>1900</v>
      </c>
      <c r="AC1201" s="32" t="str">
        <f t="shared" si="511"/>
        <v>1-1900</v>
      </c>
      <c r="AD1201" s="50">
        <f>IFERROR(VLOOKUP(AC1201,IPC!$E$2:$F$1745,2,0),IPC!$H$1)</f>
        <v>138.32155800000001</v>
      </c>
    </row>
    <row r="1202" spans="10:30" x14ac:dyDescent="0.25">
      <c r="J1202" s="44" t="str">
        <f t="shared" si="505"/>
        <v/>
      </c>
      <c r="K1202" s="33" t="str">
        <f t="shared" ca="1" si="509"/>
        <v/>
      </c>
      <c r="L1202" s="108">
        <f t="shared" ca="1" si="508"/>
        <v>0</v>
      </c>
      <c r="M1202" s="44" t="str">
        <f t="shared" si="506"/>
        <v/>
      </c>
      <c r="N1202" s="45" t="str">
        <f t="shared" ca="1" si="510"/>
        <v/>
      </c>
      <c r="O1202" s="108">
        <f t="shared" si="504"/>
        <v>0</v>
      </c>
      <c r="P1202" s="21" t="e">
        <f t="shared" ref="P1202:P1265" si="512">+VLOOKUP(D1190,$E$2:$F$5,2,0)</f>
        <v>#N/A</v>
      </c>
      <c r="Q1202" s="21" t="e">
        <f t="shared" ref="Q1202:Q1265" si="513">+VLOOKUP(E1190,$E$2:$F$5,2,0)</f>
        <v>#N/A</v>
      </c>
      <c r="R1202" s="21" t="e">
        <f t="shared" ref="R1202:R1265" si="514">+VLOOKUP(F1190,$E$2:$F$5,2,0)</f>
        <v>#N/A</v>
      </c>
      <c r="S1202" s="21" t="e">
        <f t="shared" ref="S1202:S1265" si="515">+VLOOKUP(G1190,$E$2:$F$5,2,0)</f>
        <v>#N/A</v>
      </c>
      <c r="T1202" s="29" t="e">
        <f t="shared" si="507"/>
        <v>#N/A</v>
      </c>
      <c r="U1202" s="34">
        <f t="shared" ref="U1202:U1265" si="516">+H1190+365*I1190</f>
        <v>0</v>
      </c>
      <c r="V1202" s="16">
        <f t="shared" ca="1" si="500"/>
        <v>44139</v>
      </c>
      <c r="W1202" s="56">
        <f t="shared" ca="1" si="501"/>
        <v>10</v>
      </c>
      <c r="X1202" s="56">
        <f t="shared" ca="1" si="502"/>
        <v>2020</v>
      </c>
      <c r="Y1202" s="55" t="str">
        <f t="shared" ca="1" si="503"/>
        <v>10-2020</v>
      </c>
      <c r="Z1202" s="51">
        <f ca="1">IFERROR(VLOOKUP(Y1202,IPC!$E$2:$F$1745,2,0),IPC!$H$1)</f>
        <v>138.32155800000001</v>
      </c>
      <c r="AA1202" s="48">
        <f t="shared" ref="AA1202:AA1265" si="517">+MONTH(H1190)</f>
        <v>1</v>
      </c>
      <c r="AB1202" s="48">
        <f t="shared" ref="AB1202:AB1265" si="518">+YEAR(H1190)</f>
        <v>1900</v>
      </c>
      <c r="AC1202" s="32" t="str">
        <f t="shared" si="511"/>
        <v>1-1900</v>
      </c>
      <c r="AD1202" s="50">
        <f>IFERROR(VLOOKUP(AC1202,IPC!$E$2:$F$1745,2,0),IPC!$H$1)</f>
        <v>138.32155800000001</v>
      </c>
    </row>
    <row r="1203" spans="10:30" x14ac:dyDescent="0.25">
      <c r="J1203" s="44" t="str">
        <f t="shared" si="505"/>
        <v/>
      </c>
      <c r="K1203" s="33" t="str">
        <f t="shared" ca="1" si="509"/>
        <v/>
      </c>
      <c r="L1203" s="108">
        <f t="shared" ca="1" si="508"/>
        <v>0</v>
      </c>
      <c r="M1203" s="44" t="str">
        <f t="shared" si="506"/>
        <v/>
      </c>
      <c r="N1203" s="45" t="str">
        <f t="shared" ca="1" si="510"/>
        <v/>
      </c>
      <c r="O1203" s="108">
        <f t="shared" si="504"/>
        <v>0</v>
      </c>
      <c r="P1203" s="21" t="e">
        <f t="shared" si="512"/>
        <v>#N/A</v>
      </c>
      <c r="Q1203" s="21" t="e">
        <f t="shared" si="513"/>
        <v>#N/A</v>
      </c>
      <c r="R1203" s="21" t="e">
        <f t="shared" si="514"/>
        <v>#N/A</v>
      </c>
      <c r="S1203" s="21" t="e">
        <f t="shared" si="515"/>
        <v>#N/A</v>
      </c>
      <c r="T1203" s="29" t="e">
        <f t="shared" si="507"/>
        <v>#N/A</v>
      </c>
      <c r="U1203" s="34">
        <f t="shared" si="516"/>
        <v>0</v>
      </c>
      <c r="V1203" s="16">
        <f t="shared" ca="1" si="500"/>
        <v>44139</v>
      </c>
      <c r="W1203" s="56">
        <f t="shared" ca="1" si="501"/>
        <v>10</v>
      </c>
      <c r="X1203" s="56">
        <f t="shared" ca="1" si="502"/>
        <v>2020</v>
      </c>
      <c r="Y1203" s="55" t="str">
        <f t="shared" ca="1" si="503"/>
        <v>10-2020</v>
      </c>
      <c r="Z1203" s="51">
        <f ca="1">IFERROR(VLOOKUP(Y1203,IPC!$E$2:$F$1745,2,0),IPC!$H$1)</f>
        <v>138.32155800000001</v>
      </c>
      <c r="AA1203" s="48">
        <f t="shared" si="517"/>
        <v>1</v>
      </c>
      <c r="AB1203" s="48">
        <f t="shared" si="518"/>
        <v>1900</v>
      </c>
      <c r="AC1203" s="32" t="str">
        <f t="shared" si="511"/>
        <v>1-1900</v>
      </c>
      <c r="AD1203" s="50">
        <f>IFERROR(VLOOKUP(AC1203,IPC!$E$2:$F$1745,2,0),IPC!$H$1)</f>
        <v>138.32155800000001</v>
      </c>
    </row>
    <row r="1204" spans="10:30" x14ac:dyDescent="0.25">
      <c r="J1204" s="44" t="str">
        <f t="shared" si="505"/>
        <v/>
      </c>
      <c r="K1204" s="33" t="str">
        <f t="shared" ca="1" si="509"/>
        <v/>
      </c>
      <c r="L1204" s="108">
        <f t="shared" ca="1" si="508"/>
        <v>0</v>
      </c>
      <c r="M1204" s="44" t="str">
        <f t="shared" si="506"/>
        <v/>
      </c>
      <c r="N1204" s="45" t="str">
        <f t="shared" ca="1" si="510"/>
        <v/>
      </c>
      <c r="O1204" s="108">
        <f t="shared" si="504"/>
        <v>0</v>
      </c>
      <c r="P1204" s="21" t="e">
        <f t="shared" si="512"/>
        <v>#N/A</v>
      </c>
      <c r="Q1204" s="21" t="e">
        <f t="shared" si="513"/>
        <v>#N/A</v>
      </c>
      <c r="R1204" s="21" t="e">
        <f t="shared" si="514"/>
        <v>#N/A</v>
      </c>
      <c r="S1204" s="21" t="e">
        <f t="shared" si="515"/>
        <v>#N/A</v>
      </c>
      <c r="T1204" s="29" t="e">
        <f t="shared" si="507"/>
        <v>#N/A</v>
      </c>
      <c r="U1204" s="34">
        <f t="shared" si="516"/>
        <v>0</v>
      </c>
      <c r="V1204" s="16">
        <f t="shared" ca="1" si="500"/>
        <v>44139</v>
      </c>
      <c r="W1204" s="56">
        <f t="shared" ca="1" si="501"/>
        <v>10</v>
      </c>
      <c r="X1204" s="56">
        <f t="shared" ca="1" si="502"/>
        <v>2020</v>
      </c>
      <c r="Y1204" s="55" t="str">
        <f t="shared" ca="1" si="503"/>
        <v>10-2020</v>
      </c>
      <c r="Z1204" s="51">
        <f ca="1">IFERROR(VLOOKUP(Y1204,IPC!$E$2:$F$1745,2,0),IPC!$H$1)</f>
        <v>138.32155800000001</v>
      </c>
      <c r="AA1204" s="48">
        <f t="shared" si="517"/>
        <v>1</v>
      </c>
      <c r="AB1204" s="48">
        <f t="shared" si="518"/>
        <v>1900</v>
      </c>
      <c r="AC1204" s="32" t="str">
        <f t="shared" si="511"/>
        <v>1-1900</v>
      </c>
      <c r="AD1204" s="50">
        <f>IFERROR(VLOOKUP(AC1204,IPC!$E$2:$F$1745,2,0),IPC!$H$1)</f>
        <v>138.32155800000001</v>
      </c>
    </row>
    <row r="1205" spans="10:30" x14ac:dyDescent="0.25">
      <c r="J1205" s="44" t="str">
        <f t="shared" si="505"/>
        <v/>
      </c>
      <c r="K1205" s="33" t="str">
        <f t="shared" ca="1" si="509"/>
        <v/>
      </c>
      <c r="L1205" s="108">
        <f t="shared" ca="1" si="508"/>
        <v>0</v>
      </c>
      <c r="M1205" s="44" t="str">
        <f t="shared" si="506"/>
        <v/>
      </c>
      <c r="N1205" s="45" t="str">
        <f t="shared" ca="1" si="510"/>
        <v/>
      </c>
      <c r="O1205" s="108">
        <f t="shared" si="504"/>
        <v>0</v>
      </c>
      <c r="P1205" s="21" t="e">
        <f t="shared" si="512"/>
        <v>#N/A</v>
      </c>
      <c r="Q1205" s="21" t="e">
        <f t="shared" si="513"/>
        <v>#N/A</v>
      </c>
      <c r="R1205" s="21" t="e">
        <f t="shared" si="514"/>
        <v>#N/A</v>
      </c>
      <c r="S1205" s="21" t="e">
        <f t="shared" si="515"/>
        <v>#N/A</v>
      </c>
      <c r="T1205" s="29" t="e">
        <f t="shared" si="507"/>
        <v>#N/A</v>
      </c>
      <c r="U1205" s="34">
        <f t="shared" si="516"/>
        <v>0</v>
      </c>
      <c r="V1205" s="16">
        <f t="shared" ca="1" si="500"/>
        <v>44139</v>
      </c>
      <c r="W1205" s="56">
        <f t="shared" ca="1" si="501"/>
        <v>10</v>
      </c>
      <c r="X1205" s="56">
        <f t="shared" ca="1" si="502"/>
        <v>2020</v>
      </c>
      <c r="Y1205" s="55" t="str">
        <f t="shared" ca="1" si="503"/>
        <v>10-2020</v>
      </c>
      <c r="Z1205" s="51">
        <f ca="1">IFERROR(VLOOKUP(Y1205,IPC!$E$2:$F$1745,2,0),IPC!$H$1)</f>
        <v>138.32155800000001</v>
      </c>
      <c r="AA1205" s="48">
        <f t="shared" si="517"/>
        <v>1</v>
      </c>
      <c r="AB1205" s="48">
        <f t="shared" si="518"/>
        <v>1900</v>
      </c>
      <c r="AC1205" s="32" t="str">
        <f t="shared" si="511"/>
        <v>1-1900</v>
      </c>
      <c r="AD1205" s="50">
        <f>IFERROR(VLOOKUP(AC1205,IPC!$E$2:$F$1745,2,0),IPC!$H$1)</f>
        <v>138.32155800000001</v>
      </c>
    </row>
    <row r="1206" spans="10:30" x14ac:dyDescent="0.25">
      <c r="J1206" s="44" t="str">
        <f t="shared" si="505"/>
        <v/>
      </c>
      <c r="K1206" s="33" t="str">
        <f t="shared" ca="1" si="509"/>
        <v/>
      </c>
      <c r="L1206" s="108">
        <f t="shared" ca="1" si="508"/>
        <v>0</v>
      </c>
      <c r="M1206" s="44" t="str">
        <f t="shared" si="506"/>
        <v/>
      </c>
      <c r="N1206" s="45" t="str">
        <f t="shared" ca="1" si="510"/>
        <v/>
      </c>
      <c r="O1206" s="108">
        <f t="shared" si="504"/>
        <v>0</v>
      </c>
      <c r="P1206" s="21" t="e">
        <f t="shared" si="512"/>
        <v>#N/A</v>
      </c>
      <c r="Q1206" s="21" t="e">
        <f t="shared" si="513"/>
        <v>#N/A</v>
      </c>
      <c r="R1206" s="21" t="e">
        <f t="shared" si="514"/>
        <v>#N/A</v>
      </c>
      <c r="S1206" s="21" t="e">
        <f t="shared" si="515"/>
        <v>#N/A</v>
      </c>
      <c r="T1206" s="29" t="e">
        <f t="shared" si="507"/>
        <v>#N/A</v>
      </c>
      <c r="U1206" s="34">
        <f t="shared" si="516"/>
        <v>0</v>
      </c>
      <c r="V1206" s="16">
        <f t="shared" ca="1" si="500"/>
        <v>44139</v>
      </c>
      <c r="W1206" s="56">
        <f t="shared" ca="1" si="501"/>
        <v>10</v>
      </c>
      <c r="X1206" s="56">
        <f t="shared" ca="1" si="502"/>
        <v>2020</v>
      </c>
      <c r="Y1206" s="55" t="str">
        <f t="shared" ca="1" si="503"/>
        <v>10-2020</v>
      </c>
      <c r="Z1206" s="51">
        <f ca="1">IFERROR(VLOOKUP(Y1206,IPC!$E$2:$F$1745,2,0),IPC!$H$1)</f>
        <v>138.32155800000001</v>
      </c>
      <c r="AA1206" s="48">
        <f t="shared" si="517"/>
        <v>1</v>
      </c>
      <c r="AB1206" s="48">
        <f t="shared" si="518"/>
        <v>1900</v>
      </c>
      <c r="AC1206" s="32" t="str">
        <f t="shared" si="511"/>
        <v>1-1900</v>
      </c>
      <c r="AD1206" s="50">
        <f>IFERROR(VLOOKUP(AC1206,IPC!$E$2:$F$1745,2,0),IPC!$H$1)</f>
        <v>138.32155800000001</v>
      </c>
    </row>
    <row r="1207" spans="10:30" x14ac:dyDescent="0.25">
      <c r="J1207" s="44" t="str">
        <f t="shared" si="505"/>
        <v/>
      </c>
      <c r="K1207" s="33" t="str">
        <f t="shared" ca="1" si="509"/>
        <v/>
      </c>
      <c r="L1207" s="108">
        <f t="shared" ca="1" si="508"/>
        <v>0</v>
      </c>
      <c r="M1207" s="44" t="str">
        <f t="shared" si="506"/>
        <v/>
      </c>
      <c r="N1207" s="45" t="str">
        <f t="shared" ca="1" si="510"/>
        <v/>
      </c>
      <c r="O1207" s="108">
        <f t="shared" si="504"/>
        <v>0</v>
      </c>
      <c r="P1207" s="21" t="e">
        <f t="shared" si="512"/>
        <v>#N/A</v>
      </c>
      <c r="Q1207" s="21" t="e">
        <f t="shared" si="513"/>
        <v>#N/A</v>
      </c>
      <c r="R1207" s="21" t="e">
        <f t="shared" si="514"/>
        <v>#N/A</v>
      </c>
      <c r="S1207" s="21" t="e">
        <f t="shared" si="515"/>
        <v>#N/A</v>
      </c>
      <c r="T1207" s="29" t="e">
        <f t="shared" si="507"/>
        <v>#N/A</v>
      </c>
      <c r="U1207" s="34">
        <f t="shared" si="516"/>
        <v>0</v>
      </c>
      <c r="V1207" s="16">
        <f t="shared" ca="1" si="500"/>
        <v>44139</v>
      </c>
      <c r="W1207" s="56">
        <f t="shared" ca="1" si="501"/>
        <v>10</v>
      </c>
      <c r="X1207" s="56">
        <f t="shared" ca="1" si="502"/>
        <v>2020</v>
      </c>
      <c r="Y1207" s="55" t="str">
        <f t="shared" ca="1" si="503"/>
        <v>10-2020</v>
      </c>
      <c r="Z1207" s="51">
        <f ca="1">IFERROR(VLOOKUP(Y1207,IPC!$E$2:$F$1745,2,0),IPC!$H$1)</f>
        <v>138.32155800000001</v>
      </c>
      <c r="AA1207" s="48">
        <f t="shared" si="517"/>
        <v>1</v>
      </c>
      <c r="AB1207" s="48">
        <f t="shared" si="518"/>
        <v>1900</v>
      </c>
      <c r="AC1207" s="32" t="str">
        <f t="shared" si="511"/>
        <v>1-1900</v>
      </c>
      <c r="AD1207" s="50">
        <f>IFERROR(VLOOKUP(AC1207,IPC!$E$2:$F$1745,2,0),IPC!$H$1)</f>
        <v>138.32155800000001</v>
      </c>
    </row>
    <row r="1208" spans="10:30" x14ac:dyDescent="0.25">
      <c r="J1208" s="44" t="str">
        <f t="shared" si="505"/>
        <v/>
      </c>
      <c r="K1208" s="33" t="str">
        <f t="shared" ca="1" si="509"/>
        <v/>
      </c>
      <c r="L1208" s="108">
        <f t="shared" ca="1" si="508"/>
        <v>0</v>
      </c>
      <c r="M1208" s="44" t="str">
        <f t="shared" si="506"/>
        <v/>
      </c>
      <c r="N1208" s="45" t="str">
        <f t="shared" ca="1" si="510"/>
        <v/>
      </c>
      <c r="O1208" s="108">
        <f t="shared" si="504"/>
        <v>0</v>
      </c>
      <c r="P1208" s="21" t="e">
        <f t="shared" si="512"/>
        <v>#N/A</v>
      </c>
      <c r="Q1208" s="21" t="e">
        <f t="shared" si="513"/>
        <v>#N/A</v>
      </c>
      <c r="R1208" s="21" t="e">
        <f t="shared" si="514"/>
        <v>#N/A</v>
      </c>
      <c r="S1208" s="21" t="e">
        <f t="shared" si="515"/>
        <v>#N/A</v>
      </c>
      <c r="T1208" s="29" t="e">
        <f t="shared" si="507"/>
        <v>#N/A</v>
      </c>
      <c r="U1208" s="34">
        <f t="shared" si="516"/>
        <v>0</v>
      </c>
      <c r="V1208" s="16">
        <f t="shared" ca="1" si="500"/>
        <v>44139</v>
      </c>
      <c r="W1208" s="56">
        <f t="shared" ca="1" si="501"/>
        <v>10</v>
      </c>
      <c r="X1208" s="56">
        <f t="shared" ca="1" si="502"/>
        <v>2020</v>
      </c>
      <c r="Y1208" s="55" t="str">
        <f t="shared" ca="1" si="503"/>
        <v>10-2020</v>
      </c>
      <c r="Z1208" s="51">
        <f ca="1">IFERROR(VLOOKUP(Y1208,IPC!$E$2:$F$1745,2,0),IPC!$H$1)</f>
        <v>138.32155800000001</v>
      </c>
      <c r="AA1208" s="48">
        <f t="shared" si="517"/>
        <v>1</v>
      </c>
      <c r="AB1208" s="48">
        <f t="shared" si="518"/>
        <v>1900</v>
      </c>
      <c r="AC1208" s="32" t="str">
        <f t="shared" si="511"/>
        <v>1-1900</v>
      </c>
      <c r="AD1208" s="50">
        <f>IFERROR(VLOOKUP(AC1208,IPC!$E$2:$F$1745,2,0),IPC!$H$1)</f>
        <v>138.32155800000001</v>
      </c>
    </row>
    <row r="1209" spans="10:30" x14ac:dyDescent="0.25">
      <c r="J1209" s="44" t="str">
        <f t="shared" si="505"/>
        <v/>
      </c>
      <c r="K1209" s="33" t="str">
        <f t="shared" ca="1" si="509"/>
        <v/>
      </c>
      <c r="L1209" s="108">
        <f t="shared" ca="1" si="508"/>
        <v>0</v>
      </c>
      <c r="M1209" s="44" t="str">
        <f t="shared" si="506"/>
        <v/>
      </c>
      <c r="N1209" s="45" t="str">
        <f t="shared" ca="1" si="510"/>
        <v/>
      </c>
      <c r="O1209" s="108">
        <f t="shared" si="504"/>
        <v>0</v>
      </c>
      <c r="P1209" s="21" t="e">
        <f t="shared" si="512"/>
        <v>#N/A</v>
      </c>
      <c r="Q1209" s="21" t="e">
        <f t="shared" si="513"/>
        <v>#N/A</v>
      </c>
      <c r="R1209" s="21" t="e">
        <f t="shared" si="514"/>
        <v>#N/A</v>
      </c>
      <c r="S1209" s="21" t="e">
        <f t="shared" si="515"/>
        <v>#N/A</v>
      </c>
      <c r="T1209" s="29" t="e">
        <f t="shared" si="507"/>
        <v>#N/A</v>
      </c>
      <c r="U1209" s="34">
        <f t="shared" si="516"/>
        <v>0</v>
      </c>
      <c r="V1209" s="16">
        <f t="shared" ca="1" si="500"/>
        <v>44139</v>
      </c>
      <c r="W1209" s="56">
        <f t="shared" ca="1" si="501"/>
        <v>10</v>
      </c>
      <c r="X1209" s="56">
        <f t="shared" ca="1" si="502"/>
        <v>2020</v>
      </c>
      <c r="Y1209" s="55" t="str">
        <f t="shared" ca="1" si="503"/>
        <v>10-2020</v>
      </c>
      <c r="Z1209" s="51">
        <f ca="1">IFERROR(VLOOKUP(Y1209,IPC!$E$2:$F$1745,2,0),IPC!$H$1)</f>
        <v>138.32155800000001</v>
      </c>
      <c r="AA1209" s="48">
        <f t="shared" si="517"/>
        <v>1</v>
      </c>
      <c r="AB1209" s="48">
        <f t="shared" si="518"/>
        <v>1900</v>
      </c>
      <c r="AC1209" s="32" t="str">
        <f t="shared" si="511"/>
        <v>1-1900</v>
      </c>
      <c r="AD1209" s="50">
        <f>IFERROR(VLOOKUP(AC1209,IPC!$E$2:$F$1745,2,0),IPC!$H$1)</f>
        <v>138.32155800000001</v>
      </c>
    </row>
    <row r="1210" spans="10:30" x14ac:dyDescent="0.25">
      <c r="J1210" s="44" t="str">
        <f t="shared" si="505"/>
        <v/>
      </c>
      <c r="K1210" s="33" t="str">
        <f t="shared" ca="1" si="509"/>
        <v/>
      </c>
      <c r="L1210" s="108">
        <f t="shared" ca="1" si="508"/>
        <v>0</v>
      </c>
      <c r="M1210" s="44" t="str">
        <f t="shared" si="506"/>
        <v/>
      </c>
      <c r="N1210" s="45" t="str">
        <f t="shared" ca="1" si="510"/>
        <v/>
      </c>
      <c r="O1210" s="108">
        <f t="shared" si="504"/>
        <v>0</v>
      </c>
      <c r="P1210" s="21" t="e">
        <f t="shared" si="512"/>
        <v>#N/A</v>
      </c>
      <c r="Q1210" s="21" t="e">
        <f t="shared" si="513"/>
        <v>#N/A</v>
      </c>
      <c r="R1210" s="21" t="e">
        <f t="shared" si="514"/>
        <v>#N/A</v>
      </c>
      <c r="S1210" s="21" t="e">
        <f t="shared" si="515"/>
        <v>#N/A</v>
      </c>
      <c r="T1210" s="29" t="e">
        <f t="shared" si="507"/>
        <v>#N/A</v>
      </c>
      <c r="U1210" s="34">
        <f t="shared" si="516"/>
        <v>0</v>
      </c>
      <c r="V1210" s="16">
        <f t="shared" ref="V1210:V1273" ca="1" si="519">+TODAY()</f>
        <v>44139</v>
      </c>
      <c r="W1210" s="56">
        <f t="shared" ref="W1210:W1273" ca="1" si="520">+MONTH(V1210)-1</f>
        <v>10</v>
      </c>
      <c r="X1210" s="56">
        <f t="shared" ref="X1210:X1273" ca="1" si="521">+YEAR(V1210)</f>
        <v>2020</v>
      </c>
      <c r="Y1210" s="55" t="str">
        <f t="shared" ref="Y1210:Y1273" ca="1" si="522">+W1210&amp;"-"&amp;X1210</f>
        <v>10-2020</v>
      </c>
      <c r="Z1210" s="51">
        <f ca="1">IFERROR(VLOOKUP(Y1210,IPC!$E$2:$F$1745,2,0),IPC!$H$1)</f>
        <v>138.32155800000001</v>
      </c>
      <c r="AA1210" s="48">
        <f t="shared" si="517"/>
        <v>1</v>
      </c>
      <c r="AB1210" s="48">
        <f t="shared" si="518"/>
        <v>1900</v>
      </c>
      <c r="AC1210" s="32" t="str">
        <f t="shared" si="511"/>
        <v>1-1900</v>
      </c>
      <c r="AD1210" s="50">
        <f>IFERROR(VLOOKUP(AC1210,IPC!$E$2:$F$1745,2,0),IPC!$H$1)</f>
        <v>138.32155800000001</v>
      </c>
    </row>
    <row r="1211" spans="10:30" x14ac:dyDescent="0.25">
      <c r="J1211" s="44" t="str">
        <f t="shared" si="505"/>
        <v/>
      </c>
      <c r="K1211" s="33" t="str">
        <f t="shared" ca="1" si="509"/>
        <v/>
      </c>
      <c r="L1211" s="108">
        <f t="shared" ca="1" si="508"/>
        <v>0</v>
      </c>
      <c r="M1211" s="44" t="str">
        <f t="shared" si="506"/>
        <v/>
      </c>
      <c r="N1211" s="45" t="str">
        <f t="shared" ca="1" si="510"/>
        <v/>
      </c>
      <c r="O1211" s="108">
        <f t="shared" si="504"/>
        <v>0</v>
      </c>
      <c r="P1211" s="21" t="e">
        <f t="shared" si="512"/>
        <v>#N/A</v>
      </c>
      <c r="Q1211" s="21" t="e">
        <f t="shared" si="513"/>
        <v>#N/A</v>
      </c>
      <c r="R1211" s="21" t="e">
        <f t="shared" si="514"/>
        <v>#N/A</v>
      </c>
      <c r="S1211" s="21" t="e">
        <f t="shared" si="515"/>
        <v>#N/A</v>
      </c>
      <c r="T1211" s="29" t="e">
        <f t="shared" si="507"/>
        <v>#N/A</v>
      </c>
      <c r="U1211" s="34">
        <f t="shared" si="516"/>
        <v>0</v>
      </c>
      <c r="V1211" s="16">
        <f t="shared" ca="1" si="519"/>
        <v>44139</v>
      </c>
      <c r="W1211" s="56">
        <f t="shared" ca="1" si="520"/>
        <v>10</v>
      </c>
      <c r="X1211" s="56">
        <f t="shared" ca="1" si="521"/>
        <v>2020</v>
      </c>
      <c r="Y1211" s="55" t="str">
        <f t="shared" ca="1" si="522"/>
        <v>10-2020</v>
      </c>
      <c r="Z1211" s="51">
        <f ca="1">IFERROR(VLOOKUP(Y1211,IPC!$E$2:$F$1745,2,0),IPC!$H$1)</f>
        <v>138.32155800000001</v>
      </c>
      <c r="AA1211" s="48">
        <f t="shared" si="517"/>
        <v>1</v>
      </c>
      <c r="AB1211" s="48">
        <f t="shared" si="518"/>
        <v>1900</v>
      </c>
      <c r="AC1211" s="32" t="str">
        <f t="shared" si="511"/>
        <v>1-1900</v>
      </c>
      <c r="AD1211" s="50">
        <f>IFERROR(VLOOKUP(AC1211,IPC!$E$2:$F$1745,2,0),IPC!$H$1)</f>
        <v>138.32155800000001</v>
      </c>
    </row>
    <row r="1212" spans="10:30" x14ac:dyDescent="0.25">
      <c r="J1212" s="44" t="str">
        <f t="shared" si="505"/>
        <v/>
      </c>
      <c r="K1212" s="33" t="str">
        <f t="shared" ca="1" si="509"/>
        <v/>
      </c>
      <c r="L1212" s="108">
        <f t="shared" ca="1" si="508"/>
        <v>0</v>
      </c>
      <c r="M1212" s="44" t="str">
        <f t="shared" si="506"/>
        <v/>
      </c>
      <c r="N1212" s="45" t="str">
        <f t="shared" ca="1" si="510"/>
        <v/>
      </c>
      <c r="O1212" s="108">
        <f t="shared" si="504"/>
        <v>0</v>
      </c>
      <c r="P1212" s="21" t="e">
        <f t="shared" si="512"/>
        <v>#N/A</v>
      </c>
      <c r="Q1212" s="21" t="e">
        <f t="shared" si="513"/>
        <v>#N/A</v>
      </c>
      <c r="R1212" s="21" t="e">
        <f t="shared" si="514"/>
        <v>#N/A</v>
      </c>
      <c r="S1212" s="21" t="e">
        <f t="shared" si="515"/>
        <v>#N/A</v>
      </c>
      <c r="T1212" s="29" t="e">
        <f t="shared" si="507"/>
        <v>#N/A</v>
      </c>
      <c r="U1212" s="34">
        <f t="shared" si="516"/>
        <v>0</v>
      </c>
      <c r="V1212" s="16">
        <f t="shared" ca="1" si="519"/>
        <v>44139</v>
      </c>
      <c r="W1212" s="56">
        <f t="shared" ca="1" si="520"/>
        <v>10</v>
      </c>
      <c r="X1212" s="56">
        <f t="shared" ca="1" si="521"/>
        <v>2020</v>
      </c>
      <c r="Y1212" s="55" t="str">
        <f t="shared" ca="1" si="522"/>
        <v>10-2020</v>
      </c>
      <c r="Z1212" s="51">
        <f ca="1">IFERROR(VLOOKUP(Y1212,IPC!$E$2:$F$1745,2,0),IPC!$H$1)</f>
        <v>138.32155800000001</v>
      </c>
      <c r="AA1212" s="48">
        <f t="shared" si="517"/>
        <v>1</v>
      </c>
      <c r="AB1212" s="48">
        <f t="shared" si="518"/>
        <v>1900</v>
      </c>
      <c r="AC1212" s="32" t="str">
        <f t="shared" si="511"/>
        <v>1-1900</v>
      </c>
      <c r="AD1212" s="50">
        <f>IFERROR(VLOOKUP(AC1212,IPC!$E$2:$F$1745,2,0),IPC!$H$1)</f>
        <v>138.32155800000001</v>
      </c>
    </row>
    <row r="1213" spans="10:30" x14ac:dyDescent="0.25">
      <c r="J1213" s="44" t="str">
        <f t="shared" si="505"/>
        <v/>
      </c>
      <c r="K1213" s="33" t="str">
        <f t="shared" ca="1" si="509"/>
        <v/>
      </c>
      <c r="L1213" s="108">
        <f t="shared" ca="1" si="508"/>
        <v>0</v>
      </c>
      <c r="M1213" s="44" t="str">
        <f t="shared" si="506"/>
        <v/>
      </c>
      <c r="N1213" s="45" t="str">
        <f t="shared" ca="1" si="510"/>
        <v/>
      </c>
      <c r="O1213" s="108">
        <f t="shared" si="504"/>
        <v>0</v>
      </c>
      <c r="P1213" s="21" t="e">
        <f t="shared" si="512"/>
        <v>#N/A</v>
      </c>
      <c r="Q1213" s="21" t="e">
        <f t="shared" si="513"/>
        <v>#N/A</v>
      </c>
      <c r="R1213" s="21" t="e">
        <f t="shared" si="514"/>
        <v>#N/A</v>
      </c>
      <c r="S1213" s="21" t="e">
        <f t="shared" si="515"/>
        <v>#N/A</v>
      </c>
      <c r="T1213" s="29" t="e">
        <f t="shared" si="507"/>
        <v>#N/A</v>
      </c>
      <c r="U1213" s="34">
        <f t="shared" si="516"/>
        <v>0</v>
      </c>
      <c r="V1213" s="16">
        <f t="shared" ca="1" si="519"/>
        <v>44139</v>
      </c>
      <c r="W1213" s="56">
        <f t="shared" ca="1" si="520"/>
        <v>10</v>
      </c>
      <c r="X1213" s="56">
        <f t="shared" ca="1" si="521"/>
        <v>2020</v>
      </c>
      <c r="Y1213" s="55" t="str">
        <f t="shared" ca="1" si="522"/>
        <v>10-2020</v>
      </c>
      <c r="Z1213" s="51">
        <f ca="1">IFERROR(VLOOKUP(Y1213,IPC!$E$2:$F$1745,2,0),IPC!$H$1)</f>
        <v>138.32155800000001</v>
      </c>
      <c r="AA1213" s="48">
        <f t="shared" si="517"/>
        <v>1</v>
      </c>
      <c r="AB1213" s="48">
        <f t="shared" si="518"/>
        <v>1900</v>
      </c>
      <c r="AC1213" s="32" t="str">
        <f t="shared" si="511"/>
        <v>1-1900</v>
      </c>
      <c r="AD1213" s="50">
        <f>IFERROR(VLOOKUP(AC1213,IPC!$E$2:$F$1745,2,0),IPC!$H$1)</f>
        <v>138.32155800000001</v>
      </c>
    </row>
    <row r="1214" spans="10:30" x14ac:dyDescent="0.25">
      <c r="J1214" s="44" t="str">
        <f t="shared" si="505"/>
        <v/>
      </c>
      <c r="K1214" s="33" t="str">
        <f t="shared" ca="1" si="509"/>
        <v/>
      </c>
      <c r="L1214" s="108">
        <f t="shared" ca="1" si="508"/>
        <v>0</v>
      </c>
      <c r="M1214" s="44" t="str">
        <f t="shared" si="506"/>
        <v/>
      </c>
      <c r="N1214" s="45" t="str">
        <f t="shared" ca="1" si="510"/>
        <v/>
      </c>
      <c r="O1214" s="108">
        <f t="shared" si="504"/>
        <v>0</v>
      </c>
      <c r="P1214" s="21" t="e">
        <f t="shared" si="512"/>
        <v>#N/A</v>
      </c>
      <c r="Q1214" s="21" t="e">
        <f t="shared" si="513"/>
        <v>#N/A</v>
      </c>
      <c r="R1214" s="21" t="e">
        <f t="shared" si="514"/>
        <v>#N/A</v>
      </c>
      <c r="S1214" s="21" t="e">
        <f t="shared" si="515"/>
        <v>#N/A</v>
      </c>
      <c r="T1214" s="29" t="e">
        <f t="shared" si="507"/>
        <v>#N/A</v>
      </c>
      <c r="U1214" s="34">
        <f t="shared" si="516"/>
        <v>0</v>
      </c>
      <c r="V1214" s="16">
        <f t="shared" ca="1" si="519"/>
        <v>44139</v>
      </c>
      <c r="W1214" s="56">
        <f t="shared" ca="1" si="520"/>
        <v>10</v>
      </c>
      <c r="X1214" s="56">
        <f t="shared" ca="1" si="521"/>
        <v>2020</v>
      </c>
      <c r="Y1214" s="55" t="str">
        <f t="shared" ca="1" si="522"/>
        <v>10-2020</v>
      </c>
      <c r="Z1214" s="51">
        <f ca="1">IFERROR(VLOOKUP(Y1214,IPC!$E$2:$F$1745,2,0),IPC!$H$1)</f>
        <v>138.32155800000001</v>
      </c>
      <c r="AA1214" s="48">
        <f t="shared" si="517"/>
        <v>1</v>
      </c>
      <c r="AB1214" s="48">
        <f t="shared" si="518"/>
        <v>1900</v>
      </c>
      <c r="AC1214" s="32" t="str">
        <f t="shared" si="511"/>
        <v>1-1900</v>
      </c>
      <c r="AD1214" s="50">
        <f>IFERROR(VLOOKUP(AC1214,IPC!$E$2:$F$1745,2,0),IPC!$H$1)</f>
        <v>138.32155800000001</v>
      </c>
    </row>
    <row r="1215" spans="10:30" x14ac:dyDescent="0.25">
      <c r="J1215" s="44" t="str">
        <f t="shared" si="505"/>
        <v/>
      </c>
      <c r="K1215" s="33" t="str">
        <f t="shared" ca="1" si="509"/>
        <v/>
      </c>
      <c r="L1215" s="108">
        <f t="shared" ca="1" si="508"/>
        <v>0</v>
      </c>
      <c r="M1215" s="44" t="str">
        <f t="shared" si="506"/>
        <v/>
      </c>
      <c r="N1215" s="45" t="str">
        <f t="shared" ca="1" si="510"/>
        <v/>
      </c>
      <c r="O1215" s="108">
        <f t="shared" si="504"/>
        <v>0</v>
      </c>
      <c r="P1215" s="21" t="e">
        <f t="shared" si="512"/>
        <v>#N/A</v>
      </c>
      <c r="Q1215" s="21" t="e">
        <f t="shared" si="513"/>
        <v>#N/A</v>
      </c>
      <c r="R1215" s="21" t="e">
        <f t="shared" si="514"/>
        <v>#N/A</v>
      </c>
      <c r="S1215" s="21" t="e">
        <f t="shared" si="515"/>
        <v>#N/A</v>
      </c>
      <c r="T1215" s="29" t="e">
        <f t="shared" si="507"/>
        <v>#N/A</v>
      </c>
      <c r="U1215" s="34">
        <f t="shared" si="516"/>
        <v>0</v>
      </c>
      <c r="V1215" s="16">
        <f t="shared" ca="1" si="519"/>
        <v>44139</v>
      </c>
      <c r="W1215" s="56">
        <f t="shared" ca="1" si="520"/>
        <v>10</v>
      </c>
      <c r="X1215" s="56">
        <f t="shared" ca="1" si="521"/>
        <v>2020</v>
      </c>
      <c r="Y1215" s="55" t="str">
        <f t="shared" ca="1" si="522"/>
        <v>10-2020</v>
      </c>
      <c r="Z1215" s="51">
        <f ca="1">IFERROR(VLOOKUP(Y1215,IPC!$E$2:$F$1745,2,0),IPC!$H$1)</f>
        <v>138.32155800000001</v>
      </c>
      <c r="AA1215" s="48">
        <f t="shared" si="517"/>
        <v>1</v>
      </c>
      <c r="AB1215" s="48">
        <f t="shared" si="518"/>
        <v>1900</v>
      </c>
      <c r="AC1215" s="32" t="str">
        <f t="shared" si="511"/>
        <v>1-1900</v>
      </c>
      <c r="AD1215" s="50">
        <f>IFERROR(VLOOKUP(AC1215,IPC!$E$2:$F$1745,2,0),IPC!$H$1)</f>
        <v>138.32155800000001</v>
      </c>
    </row>
    <row r="1216" spans="10:30" x14ac:dyDescent="0.25">
      <c r="J1216" s="44" t="str">
        <f t="shared" si="505"/>
        <v/>
      </c>
      <c r="K1216" s="33" t="str">
        <f t="shared" ca="1" si="509"/>
        <v/>
      </c>
      <c r="L1216" s="108">
        <f t="shared" ca="1" si="508"/>
        <v>0</v>
      </c>
      <c r="M1216" s="44" t="str">
        <f t="shared" si="506"/>
        <v/>
      </c>
      <c r="N1216" s="45" t="str">
        <f t="shared" ca="1" si="510"/>
        <v/>
      </c>
      <c r="O1216" s="108">
        <f t="shared" si="504"/>
        <v>0</v>
      </c>
      <c r="P1216" s="21" t="e">
        <f t="shared" si="512"/>
        <v>#N/A</v>
      </c>
      <c r="Q1216" s="21" t="e">
        <f t="shared" si="513"/>
        <v>#N/A</v>
      </c>
      <c r="R1216" s="21" t="e">
        <f t="shared" si="514"/>
        <v>#N/A</v>
      </c>
      <c r="S1216" s="21" t="e">
        <f t="shared" si="515"/>
        <v>#N/A</v>
      </c>
      <c r="T1216" s="29" t="e">
        <f t="shared" si="507"/>
        <v>#N/A</v>
      </c>
      <c r="U1216" s="34">
        <f t="shared" si="516"/>
        <v>0</v>
      </c>
      <c r="V1216" s="16">
        <f t="shared" ca="1" si="519"/>
        <v>44139</v>
      </c>
      <c r="W1216" s="56">
        <f t="shared" ca="1" si="520"/>
        <v>10</v>
      </c>
      <c r="X1216" s="56">
        <f t="shared" ca="1" si="521"/>
        <v>2020</v>
      </c>
      <c r="Y1216" s="55" t="str">
        <f t="shared" ca="1" si="522"/>
        <v>10-2020</v>
      </c>
      <c r="Z1216" s="51">
        <f ca="1">IFERROR(VLOOKUP(Y1216,IPC!$E$2:$F$1745,2,0),IPC!$H$1)</f>
        <v>138.32155800000001</v>
      </c>
      <c r="AA1216" s="48">
        <f t="shared" si="517"/>
        <v>1</v>
      </c>
      <c r="AB1216" s="48">
        <f t="shared" si="518"/>
        <v>1900</v>
      </c>
      <c r="AC1216" s="32" t="str">
        <f t="shared" si="511"/>
        <v>1-1900</v>
      </c>
      <c r="AD1216" s="50">
        <f>IFERROR(VLOOKUP(AC1216,IPC!$E$2:$F$1745,2,0),IPC!$H$1)</f>
        <v>138.32155800000001</v>
      </c>
    </row>
    <row r="1217" spans="10:30" x14ac:dyDescent="0.25">
      <c r="J1217" s="44" t="str">
        <f t="shared" si="505"/>
        <v/>
      </c>
      <c r="K1217" s="33" t="str">
        <f t="shared" ca="1" si="509"/>
        <v/>
      </c>
      <c r="L1217" s="108">
        <f t="shared" ca="1" si="508"/>
        <v>0</v>
      </c>
      <c r="M1217" s="44" t="str">
        <f t="shared" si="506"/>
        <v/>
      </c>
      <c r="N1217" s="45" t="str">
        <f t="shared" ca="1" si="510"/>
        <v/>
      </c>
      <c r="O1217" s="108">
        <f t="shared" si="504"/>
        <v>0</v>
      </c>
      <c r="P1217" s="21" t="e">
        <f t="shared" si="512"/>
        <v>#N/A</v>
      </c>
      <c r="Q1217" s="21" t="e">
        <f t="shared" si="513"/>
        <v>#N/A</v>
      </c>
      <c r="R1217" s="21" t="e">
        <f t="shared" si="514"/>
        <v>#N/A</v>
      </c>
      <c r="S1217" s="21" t="e">
        <f t="shared" si="515"/>
        <v>#N/A</v>
      </c>
      <c r="T1217" s="29" t="e">
        <f t="shared" si="507"/>
        <v>#N/A</v>
      </c>
      <c r="U1217" s="34">
        <f t="shared" si="516"/>
        <v>0</v>
      </c>
      <c r="V1217" s="16">
        <f t="shared" ca="1" si="519"/>
        <v>44139</v>
      </c>
      <c r="W1217" s="56">
        <f t="shared" ca="1" si="520"/>
        <v>10</v>
      </c>
      <c r="X1217" s="56">
        <f t="shared" ca="1" si="521"/>
        <v>2020</v>
      </c>
      <c r="Y1217" s="55" t="str">
        <f t="shared" ca="1" si="522"/>
        <v>10-2020</v>
      </c>
      <c r="Z1217" s="51">
        <f ca="1">IFERROR(VLOOKUP(Y1217,IPC!$E$2:$F$1745,2,0),IPC!$H$1)</f>
        <v>138.32155800000001</v>
      </c>
      <c r="AA1217" s="48">
        <f t="shared" si="517"/>
        <v>1</v>
      </c>
      <c r="AB1217" s="48">
        <f t="shared" si="518"/>
        <v>1900</v>
      </c>
      <c r="AC1217" s="32" t="str">
        <f t="shared" si="511"/>
        <v>1-1900</v>
      </c>
      <c r="AD1217" s="50">
        <f>IFERROR(VLOOKUP(AC1217,IPC!$E$2:$F$1745,2,0),IPC!$H$1)</f>
        <v>138.32155800000001</v>
      </c>
    </row>
    <row r="1218" spans="10:30" x14ac:dyDescent="0.25">
      <c r="J1218" s="44" t="str">
        <f t="shared" si="505"/>
        <v/>
      </c>
      <c r="K1218" s="33" t="str">
        <f t="shared" ca="1" si="509"/>
        <v/>
      </c>
      <c r="L1218" s="108">
        <f t="shared" ca="1" si="508"/>
        <v>0</v>
      </c>
      <c r="M1218" s="44" t="str">
        <f t="shared" si="506"/>
        <v/>
      </c>
      <c r="N1218" s="45" t="str">
        <f t="shared" ca="1" si="510"/>
        <v/>
      </c>
      <c r="O1218" s="108">
        <f t="shared" si="504"/>
        <v>0</v>
      </c>
      <c r="P1218" s="21" t="e">
        <f t="shared" si="512"/>
        <v>#N/A</v>
      </c>
      <c r="Q1218" s="21" t="e">
        <f t="shared" si="513"/>
        <v>#N/A</v>
      </c>
      <c r="R1218" s="21" t="e">
        <f t="shared" si="514"/>
        <v>#N/A</v>
      </c>
      <c r="S1218" s="21" t="e">
        <f t="shared" si="515"/>
        <v>#N/A</v>
      </c>
      <c r="T1218" s="29" t="e">
        <f t="shared" si="507"/>
        <v>#N/A</v>
      </c>
      <c r="U1218" s="34">
        <f t="shared" si="516"/>
        <v>0</v>
      </c>
      <c r="V1218" s="16">
        <f t="shared" ca="1" si="519"/>
        <v>44139</v>
      </c>
      <c r="W1218" s="56">
        <f t="shared" ca="1" si="520"/>
        <v>10</v>
      </c>
      <c r="X1218" s="56">
        <f t="shared" ca="1" si="521"/>
        <v>2020</v>
      </c>
      <c r="Y1218" s="55" t="str">
        <f t="shared" ca="1" si="522"/>
        <v>10-2020</v>
      </c>
      <c r="Z1218" s="51">
        <f ca="1">IFERROR(VLOOKUP(Y1218,IPC!$E$2:$F$1745,2,0),IPC!$H$1)</f>
        <v>138.32155800000001</v>
      </c>
      <c r="AA1218" s="48">
        <f t="shared" si="517"/>
        <v>1</v>
      </c>
      <c r="AB1218" s="48">
        <f t="shared" si="518"/>
        <v>1900</v>
      </c>
      <c r="AC1218" s="32" t="str">
        <f t="shared" si="511"/>
        <v>1-1900</v>
      </c>
      <c r="AD1218" s="50">
        <f>IFERROR(VLOOKUP(AC1218,IPC!$E$2:$F$1745,2,0),IPC!$H$1)</f>
        <v>138.32155800000001</v>
      </c>
    </row>
    <row r="1219" spans="10:30" x14ac:dyDescent="0.25">
      <c r="J1219" s="44" t="str">
        <f t="shared" si="505"/>
        <v/>
      </c>
      <c r="K1219" s="33" t="str">
        <f t="shared" ca="1" si="509"/>
        <v/>
      </c>
      <c r="L1219" s="108">
        <f t="shared" ca="1" si="508"/>
        <v>0</v>
      </c>
      <c r="M1219" s="44" t="str">
        <f t="shared" si="506"/>
        <v/>
      </c>
      <c r="N1219" s="45" t="str">
        <f t="shared" ca="1" si="510"/>
        <v/>
      </c>
      <c r="O1219" s="108">
        <f t="shared" si="504"/>
        <v>0</v>
      </c>
      <c r="P1219" s="21" t="e">
        <f t="shared" si="512"/>
        <v>#N/A</v>
      </c>
      <c r="Q1219" s="21" t="e">
        <f t="shared" si="513"/>
        <v>#N/A</v>
      </c>
      <c r="R1219" s="21" t="e">
        <f t="shared" si="514"/>
        <v>#N/A</v>
      </c>
      <c r="S1219" s="21" t="e">
        <f t="shared" si="515"/>
        <v>#N/A</v>
      </c>
      <c r="T1219" s="29" t="e">
        <f t="shared" si="507"/>
        <v>#N/A</v>
      </c>
      <c r="U1219" s="34">
        <f t="shared" si="516"/>
        <v>0</v>
      </c>
      <c r="V1219" s="16">
        <f t="shared" ca="1" si="519"/>
        <v>44139</v>
      </c>
      <c r="W1219" s="56">
        <f t="shared" ca="1" si="520"/>
        <v>10</v>
      </c>
      <c r="X1219" s="56">
        <f t="shared" ca="1" si="521"/>
        <v>2020</v>
      </c>
      <c r="Y1219" s="55" t="str">
        <f t="shared" ca="1" si="522"/>
        <v>10-2020</v>
      </c>
      <c r="Z1219" s="51">
        <f ca="1">IFERROR(VLOOKUP(Y1219,IPC!$E$2:$F$1745,2,0),IPC!$H$1)</f>
        <v>138.32155800000001</v>
      </c>
      <c r="AA1219" s="48">
        <f t="shared" si="517"/>
        <v>1</v>
      </c>
      <c r="AB1219" s="48">
        <f t="shared" si="518"/>
        <v>1900</v>
      </c>
      <c r="AC1219" s="32" t="str">
        <f t="shared" si="511"/>
        <v>1-1900</v>
      </c>
      <c r="AD1219" s="50">
        <f>IFERROR(VLOOKUP(AC1219,IPC!$E$2:$F$1745,2,0),IPC!$H$1)</f>
        <v>138.32155800000001</v>
      </c>
    </row>
    <row r="1220" spans="10:30" x14ac:dyDescent="0.25">
      <c r="J1220" s="44" t="str">
        <f t="shared" si="505"/>
        <v/>
      </c>
      <c r="K1220" s="33" t="str">
        <f t="shared" ca="1" si="509"/>
        <v/>
      </c>
      <c r="L1220" s="108">
        <f t="shared" ca="1" si="508"/>
        <v>0</v>
      </c>
      <c r="M1220" s="44" t="str">
        <f t="shared" si="506"/>
        <v/>
      </c>
      <c r="N1220" s="45" t="str">
        <f t="shared" ca="1" si="510"/>
        <v/>
      </c>
      <c r="O1220" s="108">
        <f t="shared" si="504"/>
        <v>0</v>
      </c>
      <c r="P1220" s="21" t="e">
        <f t="shared" si="512"/>
        <v>#N/A</v>
      </c>
      <c r="Q1220" s="21" t="e">
        <f t="shared" si="513"/>
        <v>#N/A</v>
      </c>
      <c r="R1220" s="21" t="e">
        <f t="shared" si="514"/>
        <v>#N/A</v>
      </c>
      <c r="S1220" s="21" t="e">
        <f t="shared" si="515"/>
        <v>#N/A</v>
      </c>
      <c r="T1220" s="29" t="e">
        <f t="shared" si="507"/>
        <v>#N/A</v>
      </c>
      <c r="U1220" s="34">
        <f t="shared" si="516"/>
        <v>0</v>
      </c>
      <c r="V1220" s="16">
        <f t="shared" ca="1" si="519"/>
        <v>44139</v>
      </c>
      <c r="W1220" s="56">
        <f t="shared" ca="1" si="520"/>
        <v>10</v>
      </c>
      <c r="X1220" s="56">
        <f t="shared" ca="1" si="521"/>
        <v>2020</v>
      </c>
      <c r="Y1220" s="55" t="str">
        <f t="shared" ca="1" si="522"/>
        <v>10-2020</v>
      </c>
      <c r="Z1220" s="51">
        <f ca="1">IFERROR(VLOOKUP(Y1220,IPC!$E$2:$F$1745,2,0),IPC!$H$1)</f>
        <v>138.32155800000001</v>
      </c>
      <c r="AA1220" s="48">
        <f t="shared" si="517"/>
        <v>1</v>
      </c>
      <c r="AB1220" s="48">
        <f t="shared" si="518"/>
        <v>1900</v>
      </c>
      <c r="AC1220" s="32" t="str">
        <f t="shared" si="511"/>
        <v>1-1900</v>
      </c>
      <c r="AD1220" s="50">
        <f>IFERROR(VLOOKUP(AC1220,IPC!$E$2:$F$1745,2,0),IPC!$H$1)</f>
        <v>138.32155800000001</v>
      </c>
    </row>
    <row r="1221" spans="10:30" x14ac:dyDescent="0.25">
      <c r="J1221" s="44" t="str">
        <f t="shared" si="505"/>
        <v/>
      </c>
      <c r="K1221" s="33" t="str">
        <f t="shared" ca="1" si="509"/>
        <v/>
      </c>
      <c r="L1221" s="108">
        <f t="shared" ca="1" si="508"/>
        <v>0</v>
      </c>
      <c r="M1221" s="44" t="str">
        <f t="shared" si="506"/>
        <v/>
      </c>
      <c r="N1221" s="45" t="str">
        <f t="shared" ca="1" si="510"/>
        <v/>
      </c>
      <c r="O1221" s="108">
        <f t="shared" si="504"/>
        <v>0</v>
      </c>
      <c r="P1221" s="21" t="e">
        <f t="shared" si="512"/>
        <v>#N/A</v>
      </c>
      <c r="Q1221" s="21" t="e">
        <f t="shared" si="513"/>
        <v>#N/A</v>
      </c>
      <c r="R1221" s="21" t="e">
        <f t="shared" si="514"/>
        <v>#N/A</v>
      </c>
      <c r="S1221" s="21" t="e">
        <f t="shared" si="515"/>
        <v>#N/A</v>
      </c>
      <c r="T1221" s="29" t="e">
        <f t="shared" si="507"/>
        <v>#N/A</v>
      </c>
      <c r="U1221" s="34">
        <f t="shared" si="516"/>
        <v>0</v>
      </c>
      <c r="V1221" s="16">
        <f t="shared" ca="1" si="519"/>
        <v>44139</v>
      </c>
      <c r="W1221" s="56">
        <f t="shared" ca="1" si="520"/>
        <v>10</v>
      </c>
      <c r="X1221" s="56">
        <f t="shared" ca="1" si="521"/>
        <v>2020</v>
      </c>
      <c r="Y1221" s="55" t="str">
        <f t="shared" ca="1" si="522"/>
        <v>10-2020</v>
      </c>
      <c r="Z1221" s="51">
        <f ca="1">IFERROR(VLOOKUP(Y1221,IPC!$E$2:$F$1745,2,0),IPC!$H$1)</f>
        <v>138.32155800000001</v>
      </c>
      <c r="AA1221" s="48">
        <f t="shared" si="517"/>
        <v>1</v>
      </c>
      <c r="AB1221" s="48">
        <f t="shared" si="518"/>
        <v>1900</v>
      </c>
      <c r="AC1221" s="32" t="str">
        <f t="shared" si="511"/>
        <v>1-1900</v>
      </c>
      <c r="AD1221" s="50">
        <f>IFERROR(VLOOKUP(AC1221,IPC!$E$2:$F$1745,2,0),IPC!$H$1)</f>
        <v>138.32155800000001</v>
      </c>
    </row>
    <row r="1222" spans="10:30" x14ac:dyDescent="0.25">
      <c r="J1222" s="44" t="str">
        <f t="shared" si="505"/>
        <v/>
      </c>
      <c r="K1222" s="33" t="str">
        <f t="shared" ca="1" si="509"/>
        <v/>
      </c>
      <c r="L1222" s="108">
        <f t="shared" ca="1" si="508"/>
        <v>0</v>
      </c>
      <c r="M1222" s="44" t="str">
        <f t="shared" si="506"/>
        <v/>
      </c>
      <c r="N1222" s="45" t="str">
        <f t="shared" ca="1" si="510"/>
        <v/>
      </c>
      <c r="O1222" s="108">
        <f t="shared" si="504"/>
        <v>0</v>
      </c>
      <c r="P1222" s="21" t="e">
        <f t="shared" si="512"/>
        <v>#N/A</v>
      </c>
      <c r="Q1222" s="21" t="e">
        <f t="shared" si="513"/>
        <v>#N/A</v>
      </c>
      <c r="R1222" s="21" t="e">
        <f t="shared" si="514"/>
        <v>#N/A</v>
      </c>
      <c r="S1222" s="21" t="e">
        <f t="shared" si="515"/>
        <v>#N/A</v>
      </c>
      <c r="T1222" s="29" t="e">
        <f t="shared" si="507"/>
        <v>#N/A</v>
      </c>
      <c r="U1222" s="34">
        <f t="shared" si="516"/>
        <v>0</v>
      </c>
      <c r="V1222" s="16">
        <f t="shared" ca="1" si="519"/>
        <v>44139</v>
      </c>
      <c r="W1222" s="56">
        <f t="shared" ca="1" si="520"/>
        <v>10</v>
      </c>
      <c r="X1222" s="56">
        <f t="shared" ca="1" si="521"/>
        <v>2020</v>
      </c>
      <c r="Y1222" s="55" t="str">
        <f t="shared" ca="1" si="522"/>
        <v>10-2020</v>
      </c>
      <c r="Z1222" s="51">
        <f ca="1">IFERROR(VLOOKUP(Y1222,IPC!$E$2:$F$1745,2,0),IPC!$H$1)</f>
        <v>138.32155800000001</v>
      </c>
      <c r="AA1222" s="48">
        <f t="shared" si="517"/>
        <v>1</v>
      </c>
      <c r="AB1222" s="48">
        <f t="shared" si="518"/>
        <v>1900</v>
      </c>
      <c r="AC1222" s="32" t="str">
        <f t="shared" si="511"/>
        <v>1-1900</v>
      </c>
      <c r="AD1222" s="50">
        <f>IFERROR(VLOOKUP(AC1222,IPC!$E$2:$F$1745,2,0),IPC!$H$1)</f>
        <v>138.32155800000001</v>
      </c>
    </row>
    <row r="1223" spans="10:30" x14ac:dyDescent="0.25">
      <c r="J1223" s="44" t="str">
        <f t="shared" si="505"/>
        <v/>
      </c>
      <c r="K1223" s="33" t="str">
        <f t="shared" ca="1" si="509"/>
        <v/>
      </c>
      <c r="L1223" s="108">
        <f t="shared" ca="1" si="508"/>
        <v>0</v>
      </c>
      <c r="M1223" s="44" t="str">
        <f t="shared" si="506"/>
        <v/>
      </c>
      <c r="N1223" s="45" t="str">
        <f t="shared" ca="1" si="510"/>
        <v/>
      </c>
      <c r="O1223" s="108">
        <f t="shared" si="504"/>
        <v>0</v>
      </c>
      <c r="P1223" s="21" t="e">
        <f t="shared" si="512"/>
        <v>#N/A</v>
      </c>
      <c r="Q1223" s="21" t="e">
        <f t="shared" si="513"/>
        <v>#N/A</v>
      </c>
      <c r="R1223" s="21" t="e">
        <f t="shared" si="514"/>
        <v>#N/A</v>
      </c>
      <c r="S1223" s="21" t="e">
        <f t="shared" si="515"/>
        <v>#N/A</v>
      </c>
      <c r="T1223" s="29" t="e">
        <f t="shared" si="507"/>
        <v>#N/A</v>
      </c>
      <c r="U1223" s="34">
        <f t="shared" si="516"/>
        <v>0</v>
      </c>
      <c r="V1223" s="16">
        <f t="shared" ca="1" si="519"/>
        <v>44139</v>
      </c>
      <c r="W1223" s="56">
        <f t="shared" ca="1" si="520"/>
        <v>10</v>
      </c>
      <c r="X1223" s="56">
        <f t="shared" ca="1" si="521"/>
        <v>2020</v>
      </c>
      <c r="Y1223" s="55" t="str">
        <f t="shared" ca="1" si="522"/>
        <v>10-2020</v>
      </c>
      <c r="Z1223" s="51">
        <f ca="1">IFERROR(VLOOKUP(Y1223,IPC!$E$2:$F$1745,2,0),IPC!$H$1)</f>
        <v>138.32155800000001</v>
      </c>
      <c r="AA1223" s="48">
        <f t="shared" si="517"/>
        <v>1</v>
      </c>
      <c r="AB1223" s="48">
        <f t="shared" si="518"/>
        <v>1900</v>
      </c>
      <c r="AC1223" s="32" t="str">
        <f t="shared" si="511"/>
        <v>1-1900</v>
      </c>
      <c r="AD1223" s="50">
        <f>IFERROR(VLOOKUP(AC1223,IPC!$E$2:$F$1745,2,0),IPC!$H$1)</f>
        <v>138.32155800000001</v>
      </c>
    </row>
    <row r="1224" spans="10:30" x14ac:dyDescent="0.25">
      <c r="J1224" s="44" t="str">
        <f t="shared" si="505"/>
        <v/>
      </c>
      <c r="K1224" s="33" t="str">
        <f t="shared" ca="1" si="509"/>
        <v/>
      </c>
      <c r="L1224" s="108">
        <f t="shared" ca="1" si="508"/>
        <v>0</v>
      </c>
      <c r="M1224" s="44" t="str">
        <f t="shared" si="506"/>
        <v/>
      </c>
      <c r="N1224" s="45" t="str">
        <f t="shared" ca="1" si="510"/>
        <v/>
      </c>
      <c r="O1224" s="108">
        <f t="shared" si="504"/>
        <v>0</v>
      </c>
      <c r="P1224" s="21" t="e">
        <f t="shared" si="512"/>
        <v>#N/A</v>
      </c>
      <c r="Q1224" s="21" t="e">
        <f t="shared" si="513"/>
        <v>#N/A</v>
      </c>
      <c r="R1224" s="21" t="e">
        <f t="shared" si="514"/>
        <v>#N/A</v>
      </c>
      <c r="S1224" s="21" t="e">
        <f t="shared" si="515"/>
        <v>#N/A</v>
      </c>
      <c r="T1224" s="29" t="e">
        <f t="shared" si="507"/>
        <v>#N/A</v>
      </c>
      <c r="U1224" s="34">
        <f t="shared" si="516"/>
        <v>0</v>
      </c>
      <c r="V1224" s="16">
        <f t="shared" ca="1" si="519"/>
        <v>44139</v>
      </c>
      <c r="W1224" s="56">
        <f t="shared" ca="1" si="520"/>
        <v>10</v>
      </c>
      <c r="X1224" s="56">
        <f t="shared" ca="1" si="521"/>
        <v>2020</v>
      </c>
      <c r="Y1224" s="55" t="str">
        <f t="shared" ca="1" si="522"/>
        <v>10-2020</v>
      </c>
      <c r="Z1224" s="51">
        <f ca="1">IFERROR(VLOOKUP(Y1224,IPC!$E$2:$F$1745,2,0),IPC!$H$1)</f>
        <v>138.32155800000001</v>
      </c>
      <c r="AA1224" s="48">
        <f t="shared" si="517"/>
        <v>1</v>
      </c>
      <c r="AB1224" s="48">
        <f t="shared" si="518"/>
        <v>1900</v>
      </c>
      <c r="AC1224" s="32" t="str">
        <f t="shared" si="511"/>
        <v>1-1900</v>
      </c>
      <c r="AD1224" s="50">
        <f>IFERROR(VLOOKUP(AC1224,IPC!$E$2:$F$1745,2,0),IPC!$H$1)</f>
        <v>138.32155800000001</v>
      </c>
    </row>
    <row r="1225" spans="10:30" x14ac:dyDescent="0.25">
      <c r="J1225" s="44" t="str">
        <f t="shared" si="505"/>
        <v/>
      </c>
      <c r="K1225" s="33" t="str">
        <f t="shared" ca="1" si="509"/>
        <v/>
      </c>
      <c r="L1225" s="108">
        <f t="shared" ca="1" si="508"/>
        <v>0</v>
      </c>
      <c r="M1225" s="44" t="str">
        <f t="shared" si="506"/>
        <v/>
      </c>
      <c r="N1225" s="45" t="str">
        <f t="shared" ca="1" si="510"/>
        <v/>
      </c>
      <c r="O1225" s="108">
        <f t="shared" si="504"/>
        <v>0</v>
      </c>
      <c r="P1225" s="21" t="e">
        <f t="shared" si="512"/>
        <v>#N/A</v>
      </c>
      <c r="Q1225" s="21" t="e">
        <f t="shared" si="513"/>
        <v>#N/A</v>
      </c>
      <c r="R1225" s="21" t="e">
        <f t="shared" si="514"/>
        <v>#N/A</v>
      </c>
      <c r="S1225" s="21" t="e">
        <f t="shared" si="515"/>
        <v>#N/A</v>
      </c>
      <c r="T1225" s="29" t="e">
        <f t="shared" si="507"/>
        <v>#N/A</v>
      </c>
      <c r="U1225" s="34">
        <f t="shared" si="516"/>
        <v>0</v>
      </c>
      <c r="V1225" s="16">
        <f t="shared" ca="1" si="519"/>
        <v>44139</v>
      </c>
      <c r="W1225" s="56">
        <f t="shared" ca="1" si="520"/>
        <v>10</v>
      </c>
      <c r="X1225" s="56">
        <f t="shared" ca="1" si="521"/>
        <v>2020</v>
      </c>
      <c r="Y1225" s="55" t="str">
        <f t="shared" ca="1" si="522"/>
        <v>10-2020</v>
      </c>
      <c r="Z1225" s="51">
        <f ca="1">IFERROR(VLOOKUP(Y1225,IPC!$E$2:$F$1745,2,0),IPC!$H$1)</f>
        <v>138.32155800000001</v>
      </c>
      <c r="AA1225" s="48">
        <f t="shared" si="517"/>
        <v>1</v>
      </c>
      <c r="AB1225" s="48">
        <f t="shared" si="518"/>
        <v>1900</v>
      </c>
      <c r="AC1225" s="32" t="str">
        <f t="shared" si="511"/>
        <v>1-1900</v>
      </c>
      <c r="AD1225" s="50">
        <f>IFERROR(VLOOKUP(AC1225,IPC!$E$2:$F$1745,2,0),IPC!$H$1)</f>
        <v>138.32155800000001</v>
      </c>
    </row>
    <row r="1226" spans="10:30" x14ac:dyDescent="0.25">
      <c r="J1226" s="44" t="str">
        <f t="shared" si="505"/>
        <v/>
      </c>
      <c r="K1226" s="33" t="str">
        <f t="shared" ca="1" si="509"/>
        <v/>
      </c>
      <c r="L1226" s="108">
        <f t="shared" ca="1" si="508"/>
        <v>0</v>
      </c>
      <c r="M1226" s="44" t="str">
        <f t="shared" si="506"/>
        <v/>
      </c>
      <c r="N1226" s="45" t="str">
        <f t="shared" ca="1" si="510"/>
        <v/>
      </c>
      <c r="O1226" s="108">
        <f t="shared" si="504"/>
        <v>0</v>
      </c>
      <c r="P1226" s="21" t="e">
        <f t="shared" si="512"/>
        <v>#N/A</v>
      </c>
      <c r="Q1226" s="21" t="e">
        <f t="shared" si="513"/>
        <v>#N/A</v>
      </c>
      <c r="R1226" s="21" t="e">
        <f t="shared" si="514"/>
        <v>#N/A</v>
      </c>
      <c r="S1226" s="21" t="e">
        <f t="shared" si="515"/>
        <v>#N/A</v>
      </c>
      <c r="T1226" s="29" t="e">
        <f t="shared" si="507"/>
        <v>#N/A</v>
      </c>
      <c r="U1226" s="34">
        <f t="shared" si="516"/>
        <v>0</v>
      </c>
      <c r="V1226" s="16">
        <f t="shared" ca="1" si="519"/>
        <v>44139</v>
      </c>
      <c r="W1226" s="56">
        <f t="shared" ca="1" si="520"/>
        <v>10</v>
      </c>
      <c r="X1226" s="56">
        <f t="shared" ca="1" si="521"/>
        <v>2020</v>
      </c>
      <c r="Y1226" s="55" t="str">
        <f t="shared" ca="1" si="522"/>
        <v>10-2020</v>
      </c>
      <c r="Z1226" s="51">
        <f ca="1">IFERROR(VLOOKUP(Y1226,IPC!$E$2:$F$1745,2,0),IPC!$H$1)</f>
        <v>138.32155800000001</v>
      </c>
      <c r="AA1226" s="48">
        <f t="shared" si="517"/>
        <v>1</v>
      </c>
      <c r="AB1226" s="48">
        <f t="shared" si="518"/>
        <v>1900</v>
      </c>
      <c r="AC1226" s="32" t="str">
        <f t="shared" si="511"/>
        <v>1-1900</v>
      </c>
      <c r="AD1226" s="50">
        <f>IFERROR(VLOOKUP(AC1226,IPC!$E$2:$F$1745,2,0),IPC!$H$1)</f>
        <v>138.32155800000001</v>
      </c>
    </row>
    <row r="1227" spans="10:30" x14ac:dyDescent="0.25">
      <c r="J1227" s="44" t="str">
        <f t="shared" si="505"/>
        <v/>
      </c>
      <c r="K1227" s="33" t="str">
        <f t="shared" ca="1" si="509"/>
        <v/>
      </c>
      <c r="L1227" s="108">
        <f t="shared" ca="1" si="508"/>
        <v>0</v>
      </c>
      <c r="M1227" s="44" t="str">
        <f t="shared" si="506"/>
        <v/>
      </c>
      <c r="N1227" s="45" t="str">
        <f t="shared" ca="1" si="510"/>
        <v/>
      </c>
      <c r="O1227" s="108">
        <f t="shared" si="504"/>
        <v>0</v>
      </c>
      <c r="P1227" s="21" t="e">
        <f t="shared" si="512"/>
        <v>#N/A</v>
      </c>
      <c r="Q1227" s="21" t="e">
        <f t="shared" si="513"/>
        <v>#N/A</v>
      </c>
      <c r="R1227" s="21" t="e">
        <f t="shared" si="514"/>
        <v>#N/A</v>
      </c>
      <c r="S1227" s="21" t="e">
        <f t="shared" si="515"/>
        <v>#N/A</v>
      </c>
      <c r="T1227" s="29" t="e">
        <f t="shared" si="507"/>
        <v>#N/A</v>
      </c>
      <c r="U1227" s="34">
        <f t="shared" si="516"/>
        <v>0</v>
      </c>
      <c r="V1227" s="16">
        <f t="shared" ca="1" si="519"/>
        <v>44139</v>
      </c>
      <c r="W1227" s="56">
        <f t="shared" ca="1" si="520"/>
        <v>10</v>
      </c>
      <c r="X1227" s="56">
        <f t="shared" ca="1" si="521"/>
        <v>2020</v>
      </c>
      <c r="Y1227" s="55" t="str">
        <f t="shared" ca="1" si="522"/>
        <v>10-2020</v>
      </c>
      <c r="Z1227" s="51">
        <f ca="1">IFERROR(VLOOKUP(Y1227,IPC!$E$2:$F$1745,2,0),IPC!$H$1)</f>
        <v>138.32155800000001</v>
      </c>
      <c r="AA1227" s="48">
        <f t="shared" si="517"/>
        <v>1</v>
      </c>
      <c r="AB1227" s="48">
        <f t="shared" si="518"/>
        <v>1900</v>
      </c>
      <c r="AC1227" s="32" t="str">
        <f t="shared" si="511"/>
        <v>1-1900</v>
      </c>
      <c r="AD1227" s="50">
        <f>IFERROR(VLOOKUP(AC1227,IPC!$E$2:$F$1745,2,0),IPC!$H$1)</f>
        <v>138.32155800000001</v>
      </c>
    </row>
    <row r="1228" spans="10:30" x14ac:dyDescent="0.25">
      <c r="J1228" s="44" t="str">
        <f t="shared" si="505"/>
        <v/>
      </c>
      <c r="K1228" s="33" t="str">
        <f t="shared" ca="1" si="509"/>
        <v/>
      </c>
      <c r="L1228" s="108">
        <f t="shared" ca="1" si="508"/>
        <v>0</v>
      </c>
      <c r="M1228" s="44" t="str">
        <f t="shared" si="506"/>
        <v/>
      </c>
      <c r="N1228" s="45" t="str">
        <f t="shared" ca="1" si="510"/>
        <v/>
      </c>
      <c r="O1228" s="108">
        <f t="shared" si="504"/>
        <v>0</v>
      </c>
      <c r="P1228" s="21" t="e">
        <f t="shared" si="512"/>
        <v>#N/A</v>
      </c>
      <c r="Q1228" s="21" t="e">
        <f t="shared" si="513"/>
        <v>#N/A</v>
      </c>
      <c r="R1228" s="21" t="e">
        <f t="shared" si="514"/>
        <v>#N/A</v>
      </c>
      <c r="S1228" s="21" t="e">
        <f t="shared" si="515"/>
        <v>#N/A</v>
      </c>
      <c r="T1228" s="29" t="e">
        <f t="shared" si="507"/>
        <v>#N/A</v>
      </c>
      <c r="U1228" s="34">
        <f t="shared" si="516"/>
        <v>0</v>
      </c>
      <c r="V1228" s="16">
        <f t="shared" ca="1" si="519"/>
        <v>44139</v>
      </c>
      <c r="W1228" s="56">
        <f t="shared" ca="1" si="520"/>
        <v>10</v>
      </c>
      <c r="X1228" s="56">
        <f t="shared" ca="1" si="521"/>
        <v>2020</v>
      </c>
      <c r="Y1228" s="55" t="str">
        <f t="shared" ca="1" si="522"/>
        <v>10-2020</v>
      </c>
      <c r="Z1228" s="51">
        <f ca="1">IFERROR(VLOOKUP(Y1228,IPC!$E$2:$F$1745,2,0),IPC!$H$1)</f>
        <v>138.32155800000001</v>
      </c>
      <c r="AA1228" s="48">
        <f t="shared" si="517"/>
        <v>1</v>
      </c>
      <c r="AB1228" s="48">
        <f t="shared" si="518"/>
        <v>1900</v>
      </c>
      <c r="AC1228" s="32" t="str">
        <f t="shared" si="511"/>
        <v>1-1900</v>
      </c>
      <c r="AD1228" s="50">
        <f>IFERROR(VLOOKUP(AC1228,IPC!$E$2:$F$1745,2,0),IPC!$H$1)</f>
        <v>138.32155800000001</v>
      </c>
    </row>
    <row r="1229" spans="10:30" x14ac:dyDescent="0.25">
      <c r="J1229" s="44" t="str">
        <f t="shared" si="505"/>
        <v/>
      </c>
      <c r="K1229" s="33" t="str">
        <f t="shared" ca="1" si="509"/>
        <v/>
      </c>
      <c r="L1229" s="108">
        <f t="shared" ca="1" si="508"/>
        <v>0</v>
      </c>
      <c r="M1229" s="44" t="str">
        <f t="shared" si="506"/>
        <v/>
      </c>
      <c r="N1229" s="45" t="str">
        <f t="shared" ca="1" si="510"/>
        <v/>
      </c>
      <c r="O1229" s="108">
        <f t="shared" si="504"/>
        <v>0</v>
      </c>
      <c r="P1229" s="21" t="e">
        <f t="shared" si="512"/>
        <v>#N/A</v>
      </c>
      <c r="Q1229" s="21" t="e">
        <f t="shared" si="513"/>
        <v>#N/A</v>
      </c>
      <c r="R1229" s="21" t="e">
        <f t="shared" si="514"/>
        <v>#N/A</v>
      </c>
      <c r="S1229" s="21" t="e">
        <f t="shared" si="515"/>
        <v>#N/A</v>
      </c>
      <c r="T1229" s="29" t="e">
        <f t="shared" si="507"/>
        <v>#N/A</v>
      </c>
      <c r="U1229" s="34">
        <f t="shared" si="516"/>
        <v>0</v>
      </c>
      <c r="V1229" s="16">
        <f t="shared" ca="1" si="519"/>
        <v>44139</v>
      </c>
      <c r="W1229" s="56">
        <f t="shared" ca="1" si="520"/>
        <v>10</v>
      </c>
      <c r="X1229" s="56">
        <f t="shared" ca="1" si="521"/>
        <v>2020</v>
      </c>
      <c r="Y1229" s="55" t="str">
        <f t="shared" ca="1" si="522"/>
        <v>10-2020</v>
      </c>
      <c r="Z1229" s="51">
        <f ca="1">IFERROR(VLOOKUP(Y1229,IPC!$E$2:$F$1745,2,0),IPC!$H$1)</f>
        <v>138.32155800000001</v>
      </c>
      <c r="AA1229" s="48">
        <f t="shared" si="517"/>
        <v>1</v>
      </c>
      <c r="AB1229" s="48">
        <f t="shared" si="518"/>
        <v>1900</v>
      </c>
      <c r="AC1229" s="32" t="str">
        <f t="shared" si="511"/>
        <v>1-1900</v>
      </c>
      <c r="AD1229" s="50">
        <f>IFERROR(VLOOKUP(AC1229,IPC!$E$2:$F$1745,2,0),IPC!$H$1)</f>
        <v>138.32155800000001</v>
      </c>
    </row>
    <row r="1230" spans="10:30" x14ac:dyDescent="0.25">
      <c r="J1230" s="44" t="str">
        <f t="shared" si="505"/>
        <v/>
      </c>
      <c r="K1230" s="33" t="str">
        <f t="shared" ca="1" si="509"/>
        <v/>
      </c>
      <c r="L1230" s="108">
        <f t="shared" ca="1" si="508"/>
        <v>0</v>
      </c>
      <c r="M1230" s="44" t="str">
        <f t="shared" si="506"/>
        <v/>
      </c>
      <c r="N1230" s="45" t="str">
        <f t="shared" ca="1" si="510"/>
        <v/>
      </c>
      <c r="O1230" s="108">
        <f t="shared" si="504"/>
        <v>0</v>
      </c>
      <c r="P1230" s="21" t="e">
        <f t="shared" si="512"/>
        <v>#N/A</v>
      </c>
      <c r="Q1230" s="21" t="e">
        <f t="shared" si="513"/>
        <v>#N/A</v>
      </c>
      <c r="R1230" s="21" t="e">
        <f t="shared" si="514"/>
        <v>#N/A</v>
      </c>
      <c r="S1230" s="21" t="e">
        <f t="shared" si="515"/>
        <v>#N/A</v>
      </c>
      <c r="T1230" s="29" t="e">
        <f t="shared" si="507"/>
        <v>#N/A</v>
      </c>
      <c r="U1230" s="34">
        <f t="shared" si="516"/>
        <v>0</v>
      </c>
      <c r="V1230" s="16">
        <f t="shared" ca="1" si="519"/>
        <v>44139</v>
      </c>
      <c r="W1230" s="56">
        <f t="shared" ca="1" si="520"/>
        <v>10</v>
      </c>
      <c r="X1230" s="56">
        <f t="shared" ca="1" si="521"/>
        <v>2020</v>
      </c>
      <c r="Y1230" s="55" t="str">
        <f t="shared" ca="1" si="522"/>
        <v>10-2020</v>
      </c>
      <c r="Z1230" s="51">
        <f ca="1">IFERROR(VLOOKUP(Y1230,IPC!$E$2:$F$1745,2,0),IPC!$H$1)</f>
        <v>138.32155800000001</v>
      </c>
      <c r="AA1230" s="48">
        <f t="shared" si="517"/>
        <v>1</v>
      </c>
      <c r="AB1230" s="48">
        <f t="shared" si="518"/>
        <v>1900</v>
      </c>
      <c r="AC1230" s="32" t="str">
        <f t="shared" si="511"/>
        <v>1-1900</v>
      </c>
      <c r="AD1230" s="50">
        <f>IFERROR(VLOOKUP(AC1230,IPC!$E$2:$F$1745,2,0),IPC!$H$1)</f>
        <v>138.32155800000001</v>
      </c>
    </row>
    <row r="1231" spans="10:30" x14ac:dyDescent="0.25">
      <c r="J1231" s="44" t="str">
        <f t="shared" si="505"/>
        <v/>
      </c>
      <c r="K1231" s="33" t="str">
        <f t="shared" ca="1" si="509"/>
        <v/>
      </c>
      <c r="L1231" s="108">
        <f t="shared" ca="1" si="508"/>
        <v>0</v>
      </c>
      <c r="M1231" s="44" t="str">
        <f t="shared" si="506"/>
        <v/>
      </c>
      <c r="N1231" s="45" t="str">
        <f t="shared" ca="1" si="510"/>
        <v/>
      </c>
      <c r="O1231" s="108">
        <f t="shared" si="504"/>
        <v>0</v>
      </c>
      <c r="P1231" s="21" t="e">
        <f t="shared" si="512"/>
        <v>#N/A</v>
      </c>
      <c r="Q1231" s="21" t="e">
        <f t="shared" si="513"/>
        <v>#N/A</v>
      </c>
      <c r="R1231" s="21" t="e">
        <f t="shared" si="514"/>
        <v>#N/A</v>
      </c>
      <c r="S1231" s="21" t="e">
        <f t="shared" si="515"/>
        <v>#N/A</v>
      </c>
      <c r="T1231" s="29" t="e">
        <f t="shared" si="507"/>
        <v>#N/A</v>
      </c>
      <c r="U1231" s="34">
        <f t="shared" si="516"/>
        <v>0</v>
      </c>
      <c r="V1231" s="16">
        <f t="shared" ca="1" si="519"/>
        <v>44139</v>
      </c>
      <c r="W1231" s="56">
        <f t="shared" ca="1" si="520"/>
        <v>10</v>
      </c>
      <c r="X1231" s="56">
        <f t="shared" ca="1" si="521"/>
        <v>2020</v>
      </c>
      <c r="Y1231" s="55" t="str">
        <f t="shared" ca="1" si="522"/>
        <v>10-2020</v>
      </c>
      <c r="Z1231" s="51">
        <f ca="1">IFERROR(VLOOKUP(Y1231,IPC!$E$2:$F$1745,2,0),IPC!$H$1)</f>
        <v>138.32155800000001</v>
      </c>
      <c r="AA1231" s="48">
        <f t="shared" si="517"/>
        <v>1</v>
      </c>
      <c r="AB1231" s="48">
        <f t="shared" si="518"/>
        <v>1900</v>
      </c>
      <c r="AC1231" s="32" t="str">
        <f t="shared" si="511"/>
        <v>1-1900</v>
      </c>
      <c r="AD1231" s="50">
        <f>IFERROR(VLOOKUP(AC1231,IPC!$E$2:$F$1745,2,0),IPC!$H$1)</f>
        <v>138.32155800000001</v>
      </c>
    </row>
    <row r="1232" spans="10:30" x14ac:dyDescent="0.25">
      <c r="J1232" s="44" t="str">
        <f t="shared" si="505"/>
        <v/>
      </c>
      <c r="K1232" s="33" t="str">
        <f t="shared" ca="1" si="509"/>
        <v/>
      </c>
      <c r="L1232" s="108">
        <f t="shared" ca="1" si="508"/>
        <v>0</v>
      </c>
      <c r="M1232" s="44" t="str">
        <f t="shared" si="506"/>
        <v/>
      </c>
      <c r="N1232" s="45" t="str">
        <f t="shared" ca="1" si="510"/>
        <v/>
      </c>
      <c r="O1232" s="108">
        <f t="shared" si="504"/>
        <v>0</v>
      </c>
      <c r="P1232" s="21" t="e">
        <f t="shared" si="512"/>
        <v>#N/A</v>
      </c>
      <c r="Q1232" s="21" t="e">
        <f t="shared" si="513"/>
        <v>#N/A</v>
      </c>
      <c r="R1232" s="21" t="e">
        <f t="shared" si="514"/>
        <v>#N/A</v>
      </c>
      <c r="S1232" s="21" t="e">
        <f t="shared" si="515"/>
        <v>#N/A</v>
      </c>
      <c r="T1232" s="29" t="e">
        <f t="shared" si="507"/>
        <v>#N/A</v>
      </c>
      <c r="U1232" s="34">
        <f t="shared" si="516"/>
        <v>0</v>
      </c>
      <c r="V1232" s="16">
        <f t="shared" ca="1" si="519"/>
        <v>44139</v>
      </c>
      <c r="W1232" s="56">
        <f t="shared" ca="1" si="520"/>
        <v>10</v>
      </c>
      <c r="X1232" s="56">
        <f t="shared" ca="1" si="521"/>
        <v>2020</v>
      </c>
      <c r="Y1232" s="55" t="str">
        <f t="shared" ca="1" si="522"/>
        <v>10-2020</v>
      </c>
      <c r="Z1232" s="51">
        <f ca="1">IFERROR(VLOOKUP(Y1232,IPC!$E$2:$F$1745,2,0),IPC!$H$1)</f>
        <v>138.32155800000001</v>
      </c>
      <c r="AA1232" s="48">
        <f t="shared" si="517"/>
        <v>1</v>
      </c>
      <c r="AB1232" s="48">
        <f t="shared" si="518"/>
        <v>1900</v>
      </c>
      <c r="AC1232" s="32" t="str">
        <f t="shared" si="511"/>
        <v>1-1900</v>
      </c>
      <c r="AD1232" s="50">
        <f>IFERROR(VLOOKUP(AC1232,IPC!$E$2:$F$1745,2,0),IPC!$H$1)</f>
        <v>138.32155800000001</v>
      </c>
    </row>
    <row r="1233" spans="10:30" x14ac:dyDescent="0.25">
      <c r="J1233" s="44" t="str">
        <f t="shared" si="505"/>
        <v/>
      </c>
      <c r="K1233" s="33" t="str">
        <f t="shared" ca="1" si="509"/>
        <v/>
      </c>
      <c r="L1233" s="108">
        <f t="shared" ca="1" si="508"/>
        <v>0</v>
      </c>
      <c r="M1233" s="44" t="str">
        <f t="shared" si="506"/>
        <v/>
      </c>
      <c r="N1233" s="45" t="str">
        <f t="shared" ca="1" si="510"/>
        <v/>
      </c>
      <c r="O1233" s="108">
        <f t="shared" si="504"/>
        <v>0</v>
      </c>
      <c r="P1233" s="21" t="e">
        <f t="shared" si="512"/>
        <v>#N/A</v>
      </c>
      <c r="Q1233" s="21" t="e">
        <f t="shared" si="513"/>
        <v>#N/A</v>
      </c>
      <c r="R1233" s="21" t="e">
        <f t="shared" si="514"/>
        <v>#N/A</v>
      </c>
      <c r="S1233" s="21" t="e">
        <f t="shared" si="515"/>
        <v>#N/A</v>
      </c>
      <c r="T1233" s="29" t="e">
        <f t="shared" si="507"/>
        <v>#N/A</v>
      </c>
      <c r="U1233" s="34">
        <f t="shared" si="516"/>
        <v>0</v>
      </c>
      <c r="V1233" s="16">
        <f t="shared" ca="1" si="519"/>
        <v>44139</v>
      </c>
      <c r="W1233" s="56">
        <f t="shared" ca="1" si="520"/>
        <v>10</v>
      </c>
      <c r="X1233" s="56">
        <f t="shared" ca="1" si="521"/>
        <v>2020</v>
      </c>
      <c r="Y1233" s="55" t="str">
        <f t="shared" ca="1" si="522"/>
        <v>10-2020</v>
      </c>
      <c r="Z1233" s="51">
        <f ca="1">IFERROR(VLOOKUP(Y1233,IPC!$E$2:$F$1745,2,0),IPC!$H$1)</f>
        <v>138.32155800000001</v>
      </c>
      <c r="AA1233" s="48">
        <f t="shared" si="517"/>
        <v>1</v>
      </c>
      <c r="AB1233" s="48">
        <f t="shared" si="518"/>
        <v>1900</v>
      </c>
      <c r="AC1233" s="32" t="str">
        <f t="shared" si="511"/>
        <v>1-1900</v>
      </c>
      <c r="AD1233" s="50">
        <f>IFERROR(VLOOKUP(AC1233,IPC!$E$2:$F$1745,2,0),IPC!$H$1)</f>
        <v>138.32155800000001</v>
      </c>
    </row>
    <row r="1234" spans="10:30" x14ac:dyDescent="0.25">
      <c r="J1234" s="44" t="str">
        <f t="shared" si="505"/>
        <v/>
      </c>
      <c r="K1234" s="33" t="str">
        <f t="shared" ca="1" si="509"/>
        <v/>
      </c>
      <c r="L1234" s="108">
        <f t="shared" ca="1" si="508"/>
        <v>0</v>
      </c>
      <c r="M1234" s="44" t="str">
        <f t="shared" si="506"/>
        <v/>
      </c>
      <c r="N1234" s="45" t="str">
        <f t="shared" ca="1" si="510"/>
        <v/>
      </c>
      <c r="O1234" s="108">
        <f t="shared" si="504"/>
        <v>0</v>
      </c>
      <c r="P1234" s="21" t="e">
        <f t="shared" si="512"/>
        <v>#N/A</v>
      </c>
      <c r="Q1234" s="21" t="e">
        <f t="shared" si="513"/>
        <v>#N/A</v>
      </c>
      <c r="R1234" s="21" t="e">
        <f t="shared" si="514"/>
        <v>#N/A</v>
      </c>
      <c r="S1234" s="21" t="e">
        <f t="shared" si="515"/>
        <v>#N/A</v>
      </c>
      <c r="T1234" s="29" t="e">
        <f t="shared" si="507"/>
        <v>#N/A</v>
      </c>
      <c r="U1234" s="34">
        <f t="shared" si="516"/>
        <v>0</v>
      </c>
      <c r="V1234" s="16">
        <f t="shared" ca="1" si="519"/>
        <v>44139</v>
      </c>
      <c r="W1234" s="56">
        <f t="shared" ca="1" si="520"/>
        <v>10</v>
      </c>
      <c r="X1234" s="56">
        <f t="shared" ca="1" si="521"/>
        <v>2020</v>
      </c>
      <c r="Y1234" s="55" t="str">
        <f t="shared" ca="1" si="522"/>
        <v>10-2020</v>
      </c>
      <c r="Z1234" s="51">
        <f ca="1">IFERROR(VLOOKUP(Y1234,IPC!$E$2:$F$1745,2,0),IPC!$H$1)</f>
        <v>138.32155800000001</v>
      </c>
      <c r="AA1234" s="48">
        <f t="shared" si="517"/>
        <v>1</v>
      </c>
      <c r="AB1234" s="48">
        <f t="shared" si="518"/>
        <v>1900</v>
      </c>
      <c r="AC1234" s="32" t="str">
        <f t="shared" si="511"/>
        <v>1-1900</v>
      </c>
      <c r="AD1234" s="50">
        <f>IFERROR(VLOOKUP(AC1234,IPC!$E$2:$F$1745,2,0),IPC!$H$1)</f>
        <v>138.32155800000001</v>
      </c>
    </row>
    <row r="1235" spans="10:30" x14ac:dyDescent="0.25">
      <c r="J1235" s="44" t="str">
        <f t="shared" si="505"/>
        <v/>
      </c>
      <c r="K1235" s="33" t="str">
        <f t="shared" ca="1" si="509"/>
        <v/>
      </c>
      <c r="L1235" s="108">
        <f t="shared" ca="1" si="508"/>
        <v>0</v>
      </c>
      <c r="M1235" s="44" t="str">
        <f t="shared" si="506"/>
        <v/>
      </c>
      <c r="N1235" s="45" t="str">
        <f t="shared" ca="1" si="510"/>
        <v/>
      </c>
      <c r="O1235" s="108">
        <f t="shared" si="504"/>
        <v>0</v>
      </c>
      <c r="P1235" s="21" t="e">
        <f t="shared" si="512"/>
        <v>#N/A</v>
      </c>
      <c r="Q1235" s="21" t="e">
        <f t="shared" si="513"/>
        <v>#N/A</v>
      </c>
      <c r="R1235" s="21" t="e">
        <f t="shared" si="514"/>
        <v>#N/A</v>
      </c>
      <c r="S1235" s="21" t="e">
        <f t="shared" si="515"/>
        <v>#N/A</v>
      </c>
      <c r="T1235" s="29" t="e">
        <f t="shared" si="507"/>
        <v>#N/A</v>
      </c>
      <c r="U1235" s="34">
        <f t="shared" si="516"/>
        <v>0</v>
      </c>
      <c r="V1235" s="16">
        <f t="shared" ca="1" si="519"/>
        <v>44139</v>
      </c>
      <c r="W1235" s="56">
        <f t="shared" ca="1" si="520"/>
        <v>10</v>
      </c>
      <c r="X1235" s="56">
        <f t="shared" ca="1" si="521"/>
        <v>2020</v>
      </c>
      <c r="Y1235" s="55" t="str">
        <f t="shared" ca="1" si="522"/>
        <v>10-2020</v>
      </c>
      <c r="Z1235" s="51">
        <f ca="1">IFERROR(VLOOKUP(Y1235,IPC!$E$2:$F$1745,2,0),IPC!$H$1)</f>
        <v>138.32155800000001</v>
      </c>
      <c r="AA1235" s="48">
        <f t="shared" si="517"/>
        <v>1</v>
      </c>
      <c r="AB1235" s="48">
        <f t="shared" si="518"/>
        <v>1900</v>
      </c>
      <c r="AC1235" s="32" t="str">
        <f t="shared" si="511"/>
        <v>1-1900</v>
      </c>
      <c r="AD1235" s="50">
        <f>IFERROR(VLOOKUP(AC1235,IPC!$E$2:$F$1745,2,0),IPC!$H$1)</f>
        <v>138.32155800000001</v>
      </c>
    </row>
    <row r="1236" spans="10:30" x14ac:dyDescent="0.25">
      <c r="J1236" s="44" t="str">
        <f t="shared" si="505"/>
        <v/>
      </c>
      <c r="K1236" s="33" t="str">
        <f t="shared" ca="1" si="509"/>
        <v/>
      </c>
      <c r="L1236" s="108">
        <f t="shared" ca="1" si="508"/>
        <v>0</v>
      </c>
      <c r="M1236" s="44" t="str">
        <f t="shared" si="506"/>
        <v/>
      </c>
      <c r="N1236" s="45" t="str">
        <f t="shared" ca="1" si="510"/>
        <v/>
      </c>
      <c r="O1236" s="108">
        <f t="shared" ref="O1236:O1299" si="523">+IF(M1236="Provisión contable",N1236,0)</f>
        <v>0</v>
      </c>
      <c r="P1236" s="21" t="e">
        <f t="shared" si="512"/>
        <v>#N/A</v>
      </c>
      <c r="Q1236" s="21" t="e">
        <f t="shared" si="513"/>
        <v>#N/A</v>
      </c>
      <c r="R1236" s="21" t="e">
        <f t="shared" si="514"/>
        <v>#N/A</v>
      </c>
      <c r="S1236" s="21" t="e">
        <f t="shared" si="515"/>
        <v>#N/A</v>
      </c>
      <c r="T1236" s="29" t="e">
        <f t="shared" si="507"/>
        <v>#N/A</v>
      </c>
      <c r="U1236" s="34">
        <f t="shared" si="516"/>
        <v>0</v>
      </c>
      <c r="V1236" s="16">
        <f t="shared" ca="1" si="519"/>
        <v>44139</v>
      </c>
      <c r="W1236" s="56">
        <f t="shared" ca="1" si="520"/>
        <v>10</v>
      </c>
      <c r="X1236" s="56">
        <f t="shared" ca="1" si="521"/>
        <v>2020</v>
      </c>
      <c r="Y1236" s="55" t="str">
        <f t="shared" ca="1" si="522"/>
        <v>10-2020</v>
      </c>
      <c r="Z1236" s="51">
        <f ca="1">IFERROR(VLOOKUP(Y1236,IPC!$E$2:$F$1745,2,0),IPC!$H$1)</f>
        <v>138.32155800000001</v>
      </c>
      <c r="AA1236" s="48">
        <f t="shared" si="517"/>
        <v>1</v>
      </c>
      <c r="AB1236" s="48">
        <f t="shared" si="518"/>
        <v>1900</v>
      </c>
      <c r="AC1236" s="32" t="str">
        <f t="shared" si="511"/>
        <v>1-1900</v>
      </c>
      <c r="AD1236" s="50">
        <f>IFERROR(VLOOKUP(AC1236,IPC!$E$2:$F$1745,2,0),IPC!$H$1)</f>
        <v>138.32155800000001</v>
      </c>
    </row>
    <row r="1237" spans="10:30" x14ac:dyDescent="0.25">
      <c r="J1237" s="44" t="str">
        <f t="shared" si="505"/>
        <v/>
      </c>
      <c r="K1237" s="33" t="str">
        <f t="shared" ca="1" si="509"/>
        <v/>
      </c>
      <c r="L1237" s="108">
        <f t="shared" ca="1" si="508"/>
        <v>0</v>
      </c>
      <c r="M1237" s="44" t="str">
        <f t="shared" si="506"/>
        <v/>
      </c>
      <c r="N1237" s="45" t="str">
        <f t="shared" ca="1" si="510"/>
        <v/>
      </c>
      <c r="O1237" s="108">
        <f t="shared" si="523"/>
        <v>0</v>
      </c>
      <c r="P1237" s="21" t="e">
        <f t="shared" si="512"/>
        <v>#N/A</v>
      </c>
      <c r="Q1237" s="21" t="e">
        <f t="shared" si="513"/>
        <v>#N/A</v>
      </c>
      <c r="R1237" s="21" t="e">
        <f t="shared" si="514"/>
        <v>#N/A</v>
      </c>
      <c r="S1237" s="21" t="e">
        <f t="shared" si="515"/>
        <v>#N/A</v>
      </c>
      <c r="T1237" s="29" t="e">
        <f t="shared" si="507"/>
        <v>#N/A</v>
      </c>
      <c r="U1237" s="34">
        <f t="shared" si="516"/>
        <v>0</v>
      </c>
      <c r="V1237" s="16">
        <f t="shared" ca="1" si="519"/>
        <v>44139</v>
      </c>
      <c r="W1237" s="56">
        <f t="shared" ca="1" si="520"/>
        <v>10</v>
      </c>
      <c r="X1237" s="56">
        <f t="shared" ca="1" si="521"/>
        <v>2020</v>
      </c>
      <c r="Y1237" s="55" t="str">
        <f t="shared" ca="1" si="522"/>
        <v>10-2020</v>
      </c>
      <c r="Z1237" s="51">
        <f ca="1">IFERROR(VLOOKUP(Y1237,IPC!$E$2:$F$1745,2,0),IPC!$H$1)</f>
        <v>138.32155800000001</v>
      </c>
      <c r="AA1237" s="48">
        <f t="shared" si="517"/>
        <v>1</v>
      </c>
      <c r="AB1237" s="48">
        <f t="shared" si="518"/>
        <v>1900</v>
      </c>
      <c r="AC1237" s="32" t="str">
        <f t="shared" si="511"/>
        <v>1-1900</v>
      </c>
      <c r="AD1237" s="50">
        <f>IFERROR(VLOOKUP(AC1237,IPC!$E$2:$F$1745,2,0),IPC!$H$1)</f>
        <v>138.32155800000001</v>
      </c>
    </row>
    <row r="1238" spans="10:30" x14ac:dyDescent="0.25">
      <c r="J1238" s="44" t="str">
        <f t="shared" si="505"/>
        <v/>
      </c>
      <c r="K1238" s="33" t="str">
        <f t="shared" ca="1" si="509"/>
        <v/>
      </c>
      <c r="L1238" s="108">
        <f t="shared" ca="1" si="508"/>
        <v>0</v>
      </c>
      <c r="M1238" s="44" t="str">
        <f t="shared" si="506"/>
        <v/>
      </c>
      <c r="N1238" s="45" t="str">
        <f t="shared" ca="1" si="510"/>
        <v/>
      </c>
      <c r="O1238" s="108">
        <f t="shared" si="523"/>
        <v>0</v>
      </c>
      <c r="P1238" s="21" t="e">
        <f t="shared" si="512"/>
        <v>#N/A</v>
      </c>
      <c r="Q1238" s="21" t="e">
        <f t="shared" si="513"/>
        <v>#N/A</v>
      </c>
      <c r="R1238" s="21" t="e">
        <f t="shared" si="514"/>
        <v>#N/A</v>
      </c>
      <c r="S1238" s="21" t="e">
        <f t="shared" si="515"/>
        <v>#N/A</v>
      </c>
      <c r="T1238" s="29" t="e">
        <f t="shared" si="507"/>
        <v>#N/A</v>
      </c>
      <c r="U1238" s="34">
        <f t="shared" si="516"/>
        <v>0</v>
      </c>
      <c r="V1238" s="16">
        <f t="shared" ca="1" si="519"/>
        <v>44139</v>
      </c>
      <c r="W1238" s="56">
        <f t="shared" ca="1" si="520"/>
        <v>10</v>
      </c>
      <c r="X1238" s="56">
        <f t="shared" ca="1" si="521"/>
        <v>2020</v>
      </c>
      <c r="Y1238" s="55" t="str">
        <f t="shared" ca="1" si="522"/>
        <v>10-2020</v>
      </c>
      <c r="Z1238" s="51">
        <f ca="1">IFERROR(VLOOKUP(Y1238,IPC!$E$2:$F$1745,2,0),IPC!$H$1)</f>
        <v>138.32155800000001</v>
      </c>
      <c r="AA1238" s="48">
        <f t="shared" si="517"/>
        <v>1</v>
      </c>
      <c r="AB1238" s="48">
        <f t="shared" si="518"/>
        <v>1900</v>
      </c>
      <c r="AC1238" s="32" t="str">
        <f t="shared" si="511"/>
        <v>1-1900</v>
      </c>
      <c r="AD1238" s="50">
        <f>IFERROR(VLOOKUP(AC1238,IPC!$E$2:$F$1745,2,0),IPC!$H$1)</f>
        <v>138.32155800000001</v>
      </c>
    </row>
    <row r="1239" spans="10:30" x14ac:dyDescent="0.25">
      <c r="J1239" s="44" t="str">
        <f t="shared" si="505"/>
        <v/>
      </c>
      <c r="K1239" s="33" t="str">
        <f t="shared" ca="1" si="509"/>
        <v/>
      </c>
      <c r="L1239" s="108">
        <f t="shared" ca="1" si="508"/>
        <v>0</v>
      </c>
      <c r="M1239" s="44" t="str">
        <f t="shared" si="506"/>
        <v/>
      </c>
      <c r="N1239" s="45" t="str">
        <f t="shared" ca="1" si="510"/>
        <v/>
      </c>
      <c r="O1239" s="108">
        <f t="shared" si="523"/>
        <v>0</v>
      </c>
      <c r="P1239" s="21" t="e">
        <f t="shared" si="512"/>
        <v>#N/A</v>
      </c>
      <c r="Q1239" s="21" t="e">
        <f t="shared" si="513"/>
        <v>#N/A</v>
      </c>
      <c r="R1239" s="21" t="e">
        <f t="shared" si="514"/>
        <v>#N/A</v>
      </c>
      <c r="S1239" s="21" t="e">
        <f t="shared" si="515"/>
        <v>#N/A</v>
      </c>
      <c r="T1239" s="29" t="e">
        <f t="shared" si="507"/>
        <v>#N/A</v>
      </c>
      <c r="U1239" s="34">
        <f t="shared" si="516"/>
        <v>0</v>
      </c>
      <c r="V1239" s="16">
        <f t="shared" ca="1" si="519"/>
        <v>44139</v>
      </c>
      <c r="W1239" s="56">
        <f t="shared" ca="1" si="520"/>
        <v>10</v>
      </c>
      <c r="X1239" s="56">
        <f t="shared" ca="1" si="521"/>
        <v>2020</v>
      </c>
      <c r="Y1239" s="55" t="str">
        <f t="shared" ca="1" si="522"/>
        <v>10-2020</v>
      </c>
      <c r="Z1239" s="51">
        <f ca="1">IFERROR(VLOOKUP(Y1239,IPC!$E$2:$F$1745,2,0),IPC!$H$1)</f>
        <v>138.32155800000001</v>
      </c>
      <c r="AA1239" s="48">
        <f t="shared" si="517"/>
        <v>1</v>
      </c>
      <c r="AB1239" s="48">
        <f t="shared" si="518"/>
        <v>1900</v>
      </c>
      <c r="AC1239" s="32" t="str">
        <f t="shared" si="511"/>
        <v>1-1900</v>
      </c>
      <c r="AD1239" s="50">
        <f>IFERROR(VLOOKUP(AC1239,IPC!$E$2:$F$1745,2,0),IPC!$H$1)</f>
        <v>138.32155800000001</v>
      </c>
    </row>
    <row r="1240" spans="10:30" x14ac:dyDescent="0.25">
      <c r="J1240" s="44" t="str">
        <f t="shared" ref="J1240:J1303" si="524">IFERROR(IF(T1252&gt;0.5,"ALTA",IF(AND(T1252&gt;0.25,T1252&lt;=0.5),"MEDIA",IF(AND(T1252&gt;=0.1,T1252&lt;=0.25),"BAJA",IF(AND(T1252&lt;0.1),"REMOTA")))),"")</f>
        <v/>
      </c>
      <c r="K1240" s="33" t="str">
        <f t="shared" ca="1" si="509"/>
        <v/>
      </c>
      <c r="L1240" s="108">
        <f t="shared" ca="1" si="508"/>
        <v>0</v>
      </c>
      <c r="M1240" s="44" t="str">
        <f t="shared" ref="M1240:M1303" si="525">IFERROR(IF(T1252&gt;50%,"Provisión contable",IF(T1252&lt;=10%,"No se registra","Cuentas de orden")),"")</f>
        <v/>
      </c>
      <c r="N1240" s="45" t="str">
        <f t="shared" ca="1" si="510"/>
        <v/>
      </c>
      <c r="O1240" s="108">
        <f t="shared" si="523"/>
        <v>0</v>
      </c>
      <c r="P1240" s="21" t="e">
        <f t="shared" si="512"/>
        <v>#N/A</v>
      </c>
      <c r="Q1240" s="21" t="e">
        <f t="shared" si="513"/>
        <v>#N/A</v>
      </c>
      <c r="R1240" s="21" t="e">
        <f t="shared" si="514"/>
        <v>#N/A</v>
      </c>
      <c r="S1240" s="21" t="e">
        <f t="shared" si="515"/>
        <v>#N/A</v>
      </c>
      <c r="T1240" s="29" t="e">
        <f t="shared" si="507"/>
        <v>#N/A</v>
      </c>
      <c r="U1240" s="34">
        <f t="shared" si="516"/>
        <v>0</v>
      </c>
      <c r="V1240" s="16">
        <f t="shared" ca="1" si="519"/>
        <v>44139</v>
      </c>
      <c r="W1240" s="56">
        <f t="shared" ca="1" si="520"/>
        <v>10</v>
      </c>
      <c r="X1240" s="56">
        <f t="shared" ca="1" si="521"/>
        <v>2020</v>
      </c>
      <c r="Y1240" s="55" t="str">
        <f t="shared" ca="1" si="522"/>
        <v>10-2020</v>
      </c>
      <c r="Z1240" s="51">
        <f ca="1">IFERROR(VLOOKUP(Y1240,IPC!$E$2:$F$1745,2,0),IPC!$H$1)</f>
        <v>138.32155800000001</v>
      </c>
      <c r="AA1240" s="48">
        <f t="shared" si="517"/>
        <v>1</v>
      </c>
      <c r="AB1240" s="48">
        <f t="shared" si="518"/>
        <v>1900</v>
      </c>
      <c r="AC1240" s="32" t="str">
        <f t="shared" si="511"/>
        <v>1-1900</v>
      </c>
      <c r="AD1240" s="50">
        <f>IFERROR(VLOOKUP(AC1240,IPC!$E$2:$F$1745,2,0),IPC!$H$1)</f>
        <v>138.32155800000001</v>
      </c>
    </row>
    <row r="1241" spans="10:30" x14ac:dyDescent="0.25">
      <c r="J1241" s="44" t="str">
        <f t="shared" si="524"/>
        <v/>
      </c>
      <c r="K1241" s="33" t="str">
        <f t="shared" ca="1" si="509"/>
        <v/>
      </c>
      <c r="L1241" s="108">
        <f t="shared" ca="1" si="508"/>
        <v>0</v>
      </c>
      <c r="M1241" s="44" t="str">
        <f t="shared" si="525"/>
        <v/>
      </c>
      <c r="N1241" s="45" t="str">
        <f t="shared" ca="1" si="510"/>
        <v/>
      </c>
      <c r="O1241" s="108">
        <f t="shared" si="523"/>
        <v>0</v>
      </c>
      <c r="P1241" s="21" t="e">
        <f t="shared" si="512"/>
        <v>#N/A</v>
      </c>
      <c r="Q1241" s="21" t="e">
        <f t="shared" si="513"/>
        <v>#N/A</v>
      </c>
      <c r="R1241" s="21" t="e">
        <f t="shared" si="514"/>
        <v>#N/A</v>
      </c>
      <c r="S1241" s="21" t="e">
        <f t="shared" si="515"/>
        <v>#N/A</v>
      </c>
      <c r="T1241" s="29" t="e">
        <f t="shared" si="507"/>
        <v>#N/A</v>
      </c>
      <c r="U1241" s="34">
        <f t="shared" si="516"/>
        <v>0</v>
      </c>
      <c r="V1241" s="16">
        <f t="shared" ca="1" si="519"/>
        <v>44139</v>
      </c>
      <c r="W1241" s="56">
        <f t="shared" ca="1" si="520"/>
        <v>10</v>
      </c>
      <c r="X1241" s="56">
        <f t="shared" ca="1" si="521"/>
        <v>2020</v>
      </c>
      <c r="Y1241" s="55" t="str">
        <f t="shared" ca="1" si="522"/>
        <v>10-2020</v>
      </c>
      <c r="Z1241" s="51">
        <f ca="1">IFERROR(VLOOKUP(Y1241,IPC!$E$2:$F$1745,2,0),IPC!$H$1)</f>
        <v>138.32155800000001</v>
      </c>
      <c r="AA1241" s="48">
        <f t="shared" si="517"/>
        <v>1</v>
      </c>
      <c r="AB1241" s="48">
        <f t="shared" si="518"/>
        <v>1900</v>
      </c>
      <c r="AC1241" s="32" t="str">
        <f t="shared" si="511"/>
        <v>1-1900</v>
      </c>
      <c r="AD1241" s="50">
        <f>IFERROR(VLOOKUP(AC1241,IPC!$E$2:$F$1745,2,0),IPC!$H$1)</f>
        <v>138.32155800000001</v>
      </c>
    </row>
    <row r="1242" spans="10:30" x14ac:dyDescent="0.25">
      <c r="J1242" s="44" t="str">
        <f t="shared" si="524"/>
        <v/>
      </c>
      <c r="K1242" s="33" t="str">
        <f t="shared" ca="1" si="509"/>
        <v/>
      </c>
      <c r="L1242" s="108">
        <f t="shared" ca="1" si="508"/>
        <v>0</v>
      </c>
      <c r="M1242" s="44" t="str">
        <f t="shared" si="525"/>
        <v/>
      </c>
      <c r="N1242" s="45" t="str">
        <f t="shared" ca="1" si="510"/>
        <v/>
      </c>
      <c r="O1242" s="108">
        <f t="shared" si="523"/>
        <v>0</v>
      </c>
      <c r="P1242" s="21" t="e">
        <f t="shared" si="512"/>
        <v>#N/A</v>
      </c>
      <c r="Q1242" s="21" t="e">
        <f t="shared" si="513"/>
        <v>#N/A</v>
      </c>
      <c r="R1242" s="21" t="e">
        <f t="shared" si="514"/>
        <v>#N/A</v>
      </c>
      <c r="S1242" s="21" t="e">
        <f t="shared" si="515"/>
        <v>#N/A</v>
      </c>
      <c r="T1242" s="29" t="e">
        <f t="shared" si="507"/>
        <v>#N/A</v>
      </c>
      <c r="U1242" s="34">
        <f t="shared" si="516"/>
        <v>0</v>
      </c>
      <c r="V1242" s="16">
        <f t="shared" ca="1" si="519"/>
        <v>44139</v>
      </c>
      <c r="W1242" s="56">
        <f t="shared" ca="1" si="520"/>
        <v>10</v>
      </c>
      <c r="X1242" s="56">
        <f t="shared" ca="1" si="521"/>
        <v>2020</v>
      </c>
      <c r="Y1242" s="55" t="str">
        <f t="shared" ca="1" si="522"/>
        <v>10-2020</v>
      </c>
      <c r="Z1242" s="51">
        <f ca="1">IFERROR(VLOOKUP(Y1242,IPC!$E$2:$F$1745,2,0),IPC!$H$1)</f>
        <v>138.32155800000001</v>
      </c>
      <c r="AA1242" s="48">
        <f t="shared" si="517"/>
        <v>1</v>
      </c>
      <c r="AB1242" s="48">
        <f t="shared" si="518"/>
        <v>1900</v>
      </c>
      <c r="AC1242" s="32" t="str">
        <f t="shared" si="511"/>
        <v>1-1900</v>
      </c>
      <c r="AD1242" s="50">
        <f>IFERROR(VLOOKUP(AC1242,IPC!$E$2:$F$1745,2,0),IPC!$H$1)</f>
        <v>138.32155800000001</v>
      </c>
    </row>
    <row r="1243" spans="10:30" x14ac:dyDescent="0.25">
      <c r="J1243" s="44" t="str">
        <f t="shared" si="524"/>
        <v/>
      </c>
      <c r="K1243" s="33" t="str">
        <f t="shared" ca="1" si="509"/>
        <v/>
      </c>
      <c r="L1243" s="108">
        <f t="shared" ca="1" si="508"/>
        <v>0</v>
      </c>
      <c r="M1243" s="44" t="str">
        <f t="shared" si="525"/>
        <v/>
      </c>
      <c r="N1243" s="45" t="str">
        <f t="shared" ca="1" si="510"/>
        <v/>
      </c>
      <c r="O1243" s="108">
        <f t="shared" si="523"/>
        <v>0</v>
      </c>
      <c r="P1243" s="21" t="e">
        <f t="shared" si="512"/>
        <v>#N/A</v>
      </c>
      <c r="Q1243" s="21" t="e">
        <f t="shared" si="513"/>
        <v>#N/A</v>
      </c>
      <c r="R1243" s="21" t="e">
        <f t="shared" si="514"/>
        <v>#N/A</v>
      </c>
      <c r="S1243" s="21" t="e">
        <f t="shared" si="515"/>
        <v>#N/A</v>
      </c>
      <c r="T1243" s="29" t="e">
        <f t="shared" si="507"/>
        <v>#N/A</v>
      </c>
      <c r="U1243" s="34">
        <f t="shared" si="516"/>
        <v>0</v>
      </c>
      <c r="V1243" s="16">
        <f t="shared" ca="1" si="519"/>
        <v>44139</v>
      </c>
      <c r="W1243" s="56">
        <f t="shared" ca="1" si="520"/>
        <v>10</v>
      </c>
      <c r="X1243" s="56">
        <f t="shared" ca="1" si="521"/>
        <v>2020</v>
      </c>
      <c r="Y1243" s="55" t="str">
        <f t="shared" ca="1" si="522"/>
        <v>10-2020</v>
      </c>
      <c r="Z1243" s="51">
        <f ca="1">IFERROR(VLOOKUP(Y1243,IPC!$E$2:$F$1745,2,0),IPC!$H$1)</f>
        <v>138.32155800000001</v>
      </c>
      <c r="AA1243" s="48">
        <f t="shared" si="517"/>
        <v>1</v>
      </c>
      <c r="AB1243" s="48">
        <f t="shared" si="518"/>
        <v>1900</v>
      </c>
      <c r="AC1243" s="32" t="str">
        <f t="shared" si="511"/>
        <v>1-1900</v>
      </c>
      <c r="AD1243" s="50">
        <f>IFERROR(VLOOKUP(AC1243,IPC!$E$2:$F$1745,2,0),IPC!$H$1)</f>
        <v>138.32155800000001</v>
      </c>
    </row>
    <row r="1244" spans="10:30" x14ac:dyDescent="0.25">
      <c r="J1244" s="44" t="str">
        <f t="shared" si="524"/>
        <v/>
      </c>
      <c r="K1244" s="33" t="str">
        <f t="shared" ca="1" si="509"/>
        <v/>
      </c>
      <c r="L1244" s="108">
        <f t="shared" ca="1" si="508"/>
        <v>0</v>
      </c>
      <c r="M1244" s="44" t="str">
        <f t="shared" si="525"/>
        <v/>
      </c>
      <c r="N1244" s="45" t="str">
        <f t="shared" ca="1" si="510"/>
        <v/>
      </c>
      <c r="O1244" s="108">
        <f t="shared" si="523"/>
        <v>0</v>
      </c>
      <c r="P1244" s="21" t="e">
        <f t="shared" si="512"/>
        <v>#N/A</v>
      </c>
      <c r="Q1244" s="21" t="e">
        <f t="shared" si="513"/>
        <v>#N/A</v>
      </c>
      <c r="R1244" s="21" t="e">
        <f t="shared" si="514"/>
        <v>#N/A</v>
      </c>
      <c r="S1244" s="21" t="e">
        <f t="shared" si="515"/>
        <v>#N/A</v>
      </c>
      <c r="T1244" s="29" t="e">
        <f t="shared" si="507"/>
        <v>#N/A</v>
      </c>
      <c r="U1244" s="34">
        <f t="shared" si="516"/>
        <v>0</v>
      </c>
      <c r="V1244" s="16">
        <f t="shared" ca="1" si="519"/>
        <v>44139</v>
      </c>
      <c r="W1244" s="56">
        <f t="shared" ca="1" si="520"/>
        <v>10</v>
      </c>
      <c r="X1244" s="56">
        <f t="shared" ca="1" si="521"/>
        <v>2020</v>
      </c>
      <c r="Y1244" s="55" t="str">
        <f t="shared" ca="1" si="522"/>
        <v>10-2020</v>
      </c>
      <c r="Z1244" s="51">
        <f ca="1">IFERROR(VLOOKUP(Y1244,IPC!$E$2:$F$1745,2,0),IPC!$H$1)</f>
        <v>138.32155800000001</v>
      </c>
      <c r="AA1244" s="48">
        <f t="shared" si="517"/>
        <v>1</v>
      </c>
      <c r="AB1244" s="48">
        <f t="shared" si="518"/>
        <v>1900</v>
      </c>
      <c r="AC1244" s="32" t="str">
        <f t="shared" si="511"/>
        <v>1-1900</v>
      </c>
      <c r="AD1244" s="50">
        <f>IFERROR(VLOOKUP(AC1244,IPC!$E$2:$F$1745,2,0),IPC!$H$1)</f>
        <v>138.32155800000001</v>
      </c>
    </row>
    <row r="1245" spans="10:30" x14ac:dyDescent="0.25">
      <c r="J1245" s="44" t="str">
        <f t="shared" si="524"/>
        <v/>
      </c>
      <c r="K1245" s="33" t="str">
        <f t="shared" ca="1" si="509"/>
        <v/>
      </c>
      <c r="L1245" s="108">
        <f t="shared" ca="1" si="508"/>
        <v>0</v>
      </c>
      <c r="M1245" s="44" t="str">
        <f t="shared" si="525"/>
        <v/>
      </c>
      <c r="N1245" s="45" t="str">
        <f t="shared" ca="1" si="510"/>
        <v/>
      </c>
      <c r="O1245" s="108">
        <f t="shared" si="523"/>
        <v>0</v>
      </c>
      <c r="P1245" s="21" t="e">
        <f t="shared" si="512"/>
        <v>#N/A</v>
      </c>
      <c r="Q1245" s="21" t="e">
        <f t="shared" si="513"/>
        <v>#N/A</v>
      </c>
      <c r="R1245" s="21" t="e">
        <f t="shared" si="514"/>
        <v>#N/A</v>
      </c>
      <c r="S1245" s="21" t="e">
        <f t="shared" si="515"/>
        <v>#N/A</v>
      </c>
      <c r="T1245" s="29" t="e">
        <f t="shared" si="507"/>
        <v>#N/A</v>
      </c>
      <c r="U1245" s="34">
        <f t="shared" si="516"/>
        <v>0</v>
      </c>
      <c r="V1245" s="16">
        <f t="shared" ca="1" si="519"/>
        <v>44139</v>
      </c>
      <c r="W1245" s="56">
        <f t="shared" ca="1" si="520"/>
        <v>10</v>
      </c>
      <c r="X1245" s="56">
        <f t="shared" ca="1" si="521"/>
        <v>2020</v>
      </c>
      <c r="Y1245" s="55" t="str">
        <f t="shared" ca="1" si="522"/>
        <v>10-2020</v>
      </c>
      <c r="Z1245" s="51">
        <f ca="1">IFERROR(VLOOKUP(Y1245,IPC!$E$2:$F$1745,2,0),IPC!$H$1)</f>
        <v>138.32155800000001</v>
      </c>
      <c r="AA1245" s="48">
        <f t="shared" si="517"/>
        <v>1</v>
      </c>
      <c r="AB1245" s="48">
        <f t="shared" si="518"/>
        <v>1900</v>
      </c>
      <c r="AC1245" s="32" t="str">
        <f t="shared" si="511"/>
        <v>1-1900</v>
      </c>
      <c r="AD1245" s="50">
        <f>IFERROR(VLOOKUP(AC1245,IPC!$E$2:$F$1745,2,0),IPC!$H$1)</f>
        <v>138.32155800000001</v>
      </c>
    </row>
    <row r="1246" spans="10:30" x14ac:dyDescent="0.25">
      <c r="J1246" s="44" t="str">
        <f t="shared" si="524"/>
        <v/>
      </c>
      <c r="K1246" s="33" t="str">
        <f t="shared" ca="1" si="509"/>
        <v/>
      </c>
      <c r="L1246" s="108">
        <f t="shared" ca="1" si="508"/>
        <v>0</v>
      </c>
      <c r="M1246" s="44" t="str">
        <f t="shared" si="525"/>
        <v/>
      </c>
      <c r="N1246" s="45" t="str">
        <f t="shared" ca="1" si="510"/>
        <v/>
      </c>
      <c r="O1246" s="108">
        <f t="shared" si="523"/>
        <v>0</v>
      </c>
      <c r="P1246" s="21" t="e">
        <f t="shared" si="512"/>
        <v>#N/A</v>
      </c>
      <c r="Q1246" s="21" t="e">
        <f t="shared" si="513"/>
        <v>#N/A</v>
      </c>
      <c r="R1246" s="21" t="e">
        <f t="shared" si="514"/>
        <v>#N/A</v>
      </c>
      <c r="S1246" s="21" t="e">
        <f t="shared" si="515"/>
        <v>#N/A</v>
      </c>
      <c r="T1246" s="29" t="e">
        <f t="shared" si="507"/>
        <v>#N/A</v>
      </c>
      <c r="U1246" s="34">
        <f t="shared" si="516"/>
        <v>0</v>
      </c>
      <c r="V1246" s="16">
        <f t="shared" ca="1" si="519"/>
        <v>44139</v>
      </c>
      <c r="W1246" s="56">
        <f t="shared" ca="1" si="520"/>
        <v>10</v>
      </c>
      <c r="X1246" s="56">
        <f t="shared" ca="1" si="521"/>
        <v>2020</v>
      </c>
      <c r="Y1246" s="55" t="str">
        <f t="shared" ca="1" si="522"/>
        <v>10-2020</v>
      </c>
      <c r="Z1246" s="51">
        <f ca="1">IFERROR(VLOOKUP(Y1246,IPC!$E$2:$F$1745,2,0),IPC!$H$1)</f>
        <v>138.32155800000001</v>
      </c>
      <c r="AA1246" s="48">
        <f t="shared" si="517"/>
        <v>1</v>
      </c>
      <c r="AB1246" s="48">
        <f t="shared" si="518"/>
        <v>1900</v>
      </c>
      <c r="AC1246" s="32" t="str">
        <f t="shared" si="511"/>
        <v>1-1900</v>
      </c>
      <c r="AD1246" s="50">
        <f>IFERROR(VLOOKUP(AC1246,IPC!$E$2:$F$1745,2,0),IPC!$H$1)</f>
        <v>138.32155800000001</v>
      </c>
    </row>
    <row r="1247" spans="10:30" x14ac:dyDescent="0.25">
      <c r="J1247" s="44" t="str">
        <f t="shared" si="524"/>
        <v/>
      </c>
      <c r="K1247" s="33" t="str">
        <f t="shared" ca="1" si="509"/>
        <v/>
      </c>
      <c r="L1247" s="108">
        <f t="shared" ca="1" si="508"/>
        <v>0</v>
      </c>
      <c r="M1247" s="44" t="str">
        <f t="shared" si="525"/>
        <v/>
      </c>
      <c r="N1247" s="45" t="str">
        <f t="shared" ca="1" si="510"/>
        <v/>
      </c>
      <c r="O1247" s="108">
        <f t="shared" si="523"/>
        <v>0</v>
      </c>
      <c r="P1247" s="21" t="e">
        <f t="shared" si="512"/>
        <v>#N/A</v>
      </c>
      <c r="Q1247" s="21" t="e">
        <f t="shared" si="513"/>
        <v>#N/A</v>
      </c>
      <c r="R1247" s="21" t="e">
        <f t="shared" si="514"/>
        <v>#N/A</v>
      </c>
      <c r="S1247" s="21" t="e">
        <f t="shared" si="515"/>
        <v>#N/A</v>
      </c>
      <c r="T1247" s="29" t="e">
        <f t="shared" si="507"/>
        <v>#N/A</v>
      </c>
      <c r="U1247" s="34">
        <f t="shared" si="516"/>
        <v>0</v>
      </c>
      <c r="V1247" s="16">
        <f t="shared" ca="1" si="519"/>
        <v>44139</v>
      </c>
      <c r="W1247" s="56">
        <f t="shared" ca="1" si="520"/>
        <v>10</v>
      </c>
      <c r="X1247" s="56">
        <f t="shared" ca="1" si="521"/>
        <v>2020</v>
      </c>
      <c r="Y1247" s="55" t="str">
        <f t="shared" ca="1" si="522"/>
        <v>10-2020</v>
      </c>
      <c r="Z1247" s="51">
        <f ca="1">IFERROR(VLOOKUP(Y1247,IPC!$E$2:$F$1745,2,0),IPC!$H$1)</f>
        <v>138.32155800000001</v>
      </c>
      <c r="AA1247" s="48">
        <f t="shared" si="517"/>
        <v>1</v>
      </c>
      <c r="AB1247" s="48">
        <f t="shared" si="518"/>
        <v>1900</v>
      </c>
      <c r="AC1247" s="32" t="str">
        <f t="shared" si="511"/>
        <v>1-1900</v>
      </c>
      <c r="AD1247" s="50">
        <f>IFERROR(VLOOKUP(AC1247,IPC!$E$2:$F$1745,2,0),IPC!$H$1)</f>
        <v>138.32155800000001</v>
      </c>
    </row>
    <row r="1248" spans="10:30" x14ac:dyDescent="0.25">
      <c r="J1248" s="44" t="str">
        <f t="shared" si="524"/>
        <v/>
      </c>
      <c r="K1248" s="33" t="str">
        <f t="shared" ca="1" si="509"/>
        <v/>
      </c>
      <c r="L1248" s="108">
        <f t="shared" ca="1" si="508"/>
        <v>0</v>
      </c>
      <c r="M1248" s="44" t="str">
        <f t="shared" si="525"/>
        <v/>
      </c>
      <c r="N1248" s="45" t="str">
        <f t="shared" ca="1" si="510"/>
        <v/>
      </c>
      <c r="O1248" s="108">
        <f t="shared" si="523"/>
        <v>0</v>
      </c>
      <c r="P1248" s="21" t="e">
        <f t="shared" si="512"/>
        <v>#N/A</v>
      </c>
      <c r="Q1248" s="21" t="e">
        <f t="shared" si="513"/>
        <v>#N/A</v>
      </c>
      <c r="R1248" s="21" t="e">
        <f t="shared" si="514"/>
        <v>#N/A</v>
      </c>
      <c r="S1248" s="21" t="e">
        <f t="shared" si="515"/>
        <v>#N/A</v>
      </c>
      <c r="T1248" s="29" t="e">
        <f t="shared" ref="T1248:T1311" si="526">+SUMPRODUCT(P1248:S1248,$P$7:$S$7)/100</f>
        <v>#N/A</v>
      </c>
      <c r="U1248" s="34">
        <f t="shared" si="516"/>
        <v>0</v>
      </c>
      <c r="V1248" s="16">
        <f t="shared" ca="1" si="519"/>
        <v>44139</v>
      </c>
      <c r="W1248" s="56">
        <f t="shared" ca="1" si="520"/>
        <v>10</v>
      </c>
      <c r="X1248" s="56">
        <f t="shared" ca="1" si="521"/>
        <v>2020</v>
      </c>
      <c r="Y1248" s="55" t="str">
        <f t="shared" ca="1" si="522"/>
        <v>10-2020</v>
      </c>
      <c r="Z1248" s="51">
        <f ca="1">IFERROR(VLOOKUP(Y1248,IPC!$E$2:$F$1745,2,0),IPC!$H$1)</f>
        <v>138.32155800000001</v>
      </c>
      <c r="AA1248" s="48">
        <f t="shared" si="517"/>
        <v>1</v>
      </c>
      <c r="AB1248" s="48">
        <f t="shared" si="518"/>
        <v>1900</v>
      </c>
      <c r="AC1248" s="32" t="str">
        <f t="shared" si="511"/>
        <v>1-1900</v>
      </c>
      <c r="AD1248" s="50">
        <f>IFERROR(VLOOKUP(AC1248,IPC!$E$2:$F$1745,2,0),IPC!$H$1)</f>
        <v>138.32155800000001</v>
      </c>
    </row>
    <row r="1249" spans="10:30" x14ac:dyDescent="0.25">
      <c r="J1249" s="44" t="str">
        <f t="shared" si="524"/>
        <v/>
      </c>
      <c r="K1249" s="33" t="str">
        <f t="shared" ca="1" si="509"/>
        <v/>
      </c>
      <c r="L1249" s="108">
        <f t="shared" ca="1" si="508"/>
        <v>0</v>
      </c>
      <c r="M1249" s="44" t="str">
        <f t="shared" si="525"/>
        <v/>
      </c>
      <c r="N1249" s="45" t="str">
        <f t="shared" ca="1" si="510"/>
        <v/>
      </c>
      <c r="O1249" s="108">
        <f t="shared" si="523"/>
        <v>0</v>
      </c>
      <c r="P1249" s="21" t="e">
        <f t="shared" si="512"/>
        <v>#N/A</v>
      </c>
      <c r="Q1249" s="21" t="e">
        <f t="shared" si="513"/>
        <v>#N/A</v>
      </c>
      <c r="R1249" s="21" t="e">
        <f t="shared" si="514"/>
        <v>#N/A</v>
      </c>
      <c r="S1249" s="21" t="e">
        <f t="shared" si="515"/>
        <v>#N/A</v>
      </c>
      <c r="T1249" s="29" t="e">
        <f t="shared" si="526"/>
        <v>#N/A</v>
      </c>
      <c r="U1249" s="34">
        <f t="shared" si="516"/>
        <v>0</v>
      </c>
      <c r="V1249" s="16">
        <f t="shared" ca="1" si="519"/>
        <v>44139</v>
      </c>
      <c r="W1249" s="56">
        <f t="shared" ca="1" si="520"/>
        <v>10</v>
      </c>
      <c r="X1249" s="56">
        <f t="shared" ca="1" si="521"/>
        <v>2020</v>
      </c>
      <c r="Y1249" s="55" t="str">
        <f t="shared" ca="1" si="522"/>
        <v>10-2020</v>
      </c>
      <c r="Z1249" s="51">
        <f ca="1">IFERROR(VLOOKUP(Y1249,IPC!$E$2:$F$1745,2,0),IPC!$H$1)</f>
        <v>138.32155800000001</v>
      </c>
      <c r="AA1249" s="48">
        <f t="shared" si="517"/>
        <v>1</v>
      </c>
      <c r="AB1249" s="48">
        <f t="shared" si="518"/>
        <v>1900</v>
      </c>
      <c r="AC1249" s="32" t="str">
        <f t="shared" si="511"/>
        <v>1-1900</v>
      </c>
      <c r="AD1249" s="50">
        <f>IFERROR(VLOOKUP(AC1249,IPC!$E$2:$F$1745,2,0),IPC!$H$1)</f>
        <v>138.32155800000001</v>
      </c>
    </row>
    <row r="1250" spans="10:30" x14ac:dyDescent="0.25">
      <c r="J1250" s="44" t="str">
        <f t="shared" si="524"/>
        <v/>
      </c>
      <c r="K1250" s="33" t="str">
        <f t="shared" ca="1" si="509"/>
        <v/>
      </c>
      <c r="L1250" s="108">
        <f t="shared" ca="1" si="508"/>
        <v>0</v>
      </c>
      <c r="M1250" s="44" t="str">
        <f t="shared" si="525"/>
        <v/>
      </c>
      <c r="N1250" s="45" t="str">
        <f t="shared" ca="1" si="510"/>
        <v/>
      </c>
      <c r="O1250" s="108">
        <f t="shared" si="523"/>
        <v>0</v>
      </c>
      <c r="P1250" s="21" t="e">
        <f t="shared" si="512"/>
        <v>#N/A</v>
      </c>
      <c r="Q1250" s="21" t="e">
        <f t="shared" si="513"/>
        <v>#N/A</v>
      </c>
      <c r="R1250" s="21" t="e">
        <f t="shared" si="514"/>
        <v>#N/A</v>
      </c>
      <c r="S1250" s="21" t="e">
        <f t="shared" si="515"/>
        <v>#N/A</v>
      </c>
      <c r="T1250" s="29" t="e">
        <f t="shared" si="526"/>
        <v>#N/A</v>
      </c>
      <c r="U1250" s="34">
        <f t="shared" si="516"/>
        <v>0</v>
      </c>
      <c r="V1250" s="16">
        <f t="shared" ca="1" si="519"/>
        <v>44139</v>
      </c>
      <c r="W1250" s="56">
        <f t="shared" ca="1" si="520"/>
        <v>10</v>
      </c>
      <c r="X1250" s="56">
        <f t="shared" ca="1" si="521"/>
        <v>2020</v>
      </c>
      <c r="Y1250" s="55" t="str">
        <f t="shared" ca="1" si="522"/>
        <v>10-2020</v>
      </c>
      <c r="Z1250" s="51">
        <f ca="1">IFERROR(VLOOKUP(Y1250,IPC!$E$2:$F$1745,2,0),IPC!$H$1)</f>
        <v>138.32155800000001</v>
      </c>
      <c r="AA1250" s="48">
        <f t="shared" si="517"/>
        <v>1</v>
      </c>
      <c r="AB1250" s="48">
        <f t="shared" si="518"/>
        <v>1900</v>
      </c>
      <c r="AC1250" s="32" t="str">
        <f t="shared" si="511"/>
        <v>1-1900</v>
      </c>
      <c r="AD1250" s="50">
        <f>IFERROR(VLOOKUP(AC1250,IPC!$E$2:$F$1745,2,0),IPC!$H$1)</f>
        <v>138.32155800000001</v>
      </c>
    </row>
    <row r="1251" spans="10:30" x14ac:dyDescent="0.25">
      <c r="J1251" s="44" t="str">
        <f t="shared" si="524"/>
        <v/>
      </c>
      <c r="K1251" s="33" t="str">
        <f t="shared" ca="1" si="509"/>
        <v/>
      </c>
      <c r="L1251" s="108">
        <f t="shared" ca="1" si="508"/>
        <v>0</v>
      </c>
      <c r="M1251" s="44" t="str">
        <f t="shared" si="525"/>
        <v/>
      </c>
      <c r="N1251" s="45" t="str">
        <f t="shared" ca="1" si="510"/>
        <v/>
      </c>
      <c r="O1251" s="108">
        <f t="shared" si="523"/>
        <v>0</v>
      </c>
      <c r="P1251" s="21" t="e">
        <f t="shared" si="512"/>
        <v>#N/A</v>
      </c>
      <c r="Q1251" s="21" t="e">
        <f t="shared" si="513"/>
        <v>#N/A</v>
      </c>
      <c r="R1251" s="21" t="e">
        <f t="shared" si="514"/>
        <v>#N/A</v>
      </c>
      <c r="S1251" s="21" t="e">
        <f t="shared" si="515"/>
        <v>#N/A</v>
      </c>
      <c r="T1251" s="29" t="e">
        <f t="shared" si="526"/>
        <v>#N/A</v>
      </c>
      <c r="U1251" s="34">
        <f t="shared" si="516"/>
        <v>0</v>
      </c>
      <c r="V1251" s="16">
        <f t="shared" ca="1" si="519"/>
        <v>44139</v>
      </c>
      <c r="W1251" s="56">
        <f t="shared" ca="1" si="520"/>
        <v>10</v>
      </c>
      <c r="X1251" s="56">
        <f t="shared" ca="1" si="521"/>
        <v>2020</v>
      </c>
      <c r="Y1251" s="55" t="str">
        <f t="shared" ca="1" si="522"/>
        <v>10-2020</v>
      </c>
      <c r="Z1251" s="51">
        <f ca="1">IFERROR(VLOOKUP(Y1251,IPC!$E$2:$F$1745,2,0),IPC!$H$1)</f>
        <v>138.32155800000001</v>
      </c>
      <c r="AA1251" s="48">
        <f t="shared" si="517"/>
        <v>1</v>
      </c>
      <c r="AB1251" s="48">
        <f t="shared" si="518"/>
        <v>1900</v>
      </c>
      <c r="AC1251" s="32" t="str">
        <f t="shared" si="511"/>
        <v>1-1900</v>
      </c>
      <c r="AD1251" s="50">
        <f>IFERROR(VLOOKUP(AC1251,IPC!$E$2:$F$1745,2,0),IPC!$H$1)</f>
        <v>138.32155800000001</v>
      </c>
    </row>
    <row r="1252" spans="10:30" x14ac:dyDescent="0.25">
      <c r="J1252" s="44" t="str">
        <f t="shared" si="524"/>
        <v/>
      </c>
      <c r="K1252" s="33" t="str">
        <f t="shared" ca="1" si="509"/>
        <v/>
      </c>
      <c r="L1252" s="108">
        <f t="shared" ca="1" si="508"/>
        <v>0</v>
      </c>
      <c r="M1252" s="44" t="str">
        <f t="shared" si="525"/>
        <v/>
      </c>
      <c r="N1252" s="45" t="str">
        <f t="shared" ca="1" si="510"/>
        <v/>
      </c>
      <c r="O1252" s="108">
        <f t="shared" si="523"/>
        <v>0</v>
      </c>
      <c r="P1252" s="21" t="e">
        <f t="shared" si="512"/>
        <v>#N/A</v>
      </c>
      <c r="Q1252" s="21" t="e">
        <f t="shared" si="513"/>
        <v>#N/A</v>
      </c>
      <c r="R1252" s="21" t="e">
        <f t="shared" si="514"/>
        <v>#N/A</v>
      </c>
      <c r="S1252" s="21" t="e">
        <f t="shared" si="515"/>
        <v>#N/A</v>
      </c>
      <c r="T1252" s="29" t="e">
        <f t="shared" si="526"/>
        <v>#N/A</v>
      </c>
      <c r="U1252" s="34">
        <f t="shared" si="516"/>
        <v>0</v>
      </c>
      <c r="V1252" s="16">
        <f t="shared" ca="1" si="519"/>
        <v>44139</v>
      </c>
      <c r="W1252" s="56">
        <f t="shared" ca="1" si="520"/>
        <v>10</v>
      </c>
      <c r="X1252" s="56">
        <f t="shared" ca="1" si="521"/>
        <v>2020</v>
      </c>
      <c r="Y1252" s="55" t="str">
        <f t="shared" ca="1" si="522"/>
        <v>10-2020</v>
      </c>
      <c r="Z1252" s="51">
        <f ca="1">IFERROR(VLOOKUP(Y1252,IPC!$E$2:$F$1745,2,0),IPC!$H$1)</f>
        <v>138.32155800000001</v>
      </c>
      <c r="AA1252" s="48">
        <f t="shared" si="517"/>
        <v>1</v>
      </c>
      <c r="AB1252" s="48">
        <f t="shared" si="518"/>
        <v>1900</v>
      </c>
      <c r="AC1252" s="32" t="str">
        <f t="shared" si="511"/>
        <v>1-1900</v>
      </c>
      <c r="AD1252" s="50">
        <f>IFERROR(VLOOKUP(AC1252,IPC!$E$2:$F$1745,2,0),IPC!$H$1)</f>
        <v>138.32155800000001</v>
      </c>
    </row>
    <row r="1253" spans="10:30" x14ac:dyDescent="0.25">
      <c r="J1253" s="44" t="str">
        <f t="shared" si="524"/>
        <v/>
      </c>
      <c r="K1253" s="33" t="str">
        <f t="shared" ca="1" si="509"/>
        <v/>
      </c>
      <c r="L1253" s="108">
        <f t="shared" ca="1" si="508"/>
        <v>0</v>
      </c>
      <c r="M1253" s="44" t="str">
        <f t="shared" si="525"/>
        <v/>
      </c>
      <c r="N1253" s="45" t="str">
        <f t="shared" ca="1" si="510"/>
        <v/>
      </c>
      <c r="O1253" s="108">
        <f t="shared" si="523"/>
        <v>0</v>
      </c>
      <c r="P1253" s="21" t="e">
        <f t="shared" si="512"/>
        <v>#N/A</v>
      </c>
      <c r="Q1253" s="21" t="e">
        <f t="shared" si="513"/>
        <v>#N/A</v>
      </c>
      <c r="R1253" s="21" t="e">
        <f t="shared" si="514"/>
        <v>#N/A</v>
      </c>
      <c r="S1253" s="21" t="e">
        <f t="shared" si="515"/>
        <v>#N/A</v>
      </c>
      <c r="T1253" s="29" t="e">
        <f t="shared" si="526"/>
        <v>#N/A</v>
      </c>
      <c r="U1253" s="34">
        <f t="shared" si="516"/>
        <v>0</v>
      </c>
      <c r="V1253" s="16">
        <f t="shared" ca="1" si="519"/>
        <v>44139</v>
      </c>
      <c r="W1253" s="56">
        <f t="shared" ca="1" si="520"/>
        <v>10</v>
      </c>
      <c r="X1253" s="56">
        <f t="shared" ca="1" si="521"/>
        <v>2020</v>
      </c>
      <c r="Y1253" s="55" t="str">
        <f t="shared" ca="1" si="522"/>
        <v>10-2020</v>
      </c>
      <c r="Z1253" s="51">
        <f ca="1">IFERROR(VLOOKUP(Y1253,IPC!$E$2:$F$1745,2,0),IPC!$H$1)</f>
        <v>138.32155800000001</v>
      </c>
      <c r="AA1253" s="48">
        <f t="shared" si="517"/>
        <v>1</v>
      </c>
      <c r="AB1253" s="48">
        <f t="shared" si="518"/>
        <v>1900</v>
      </c>
      <c r="AC1253" s="32" t="str">
        <f t="shared" si="511"/>
        <v>1-1900</v>
      </c>
      <c r="AD1253" s="50">
        <f>IFERROR(VLOOKUP(AC1253,IPC!$E$2:$F$1745,2,0),IPC!$H$1)</f>
        <v>138.32155800000001</v>
      </c>
    </row>
    <row r="1254" spans="10:30" x14ac:dyDescent="0.25">
      <c r="J1254" s="44" t="str">
        <f t="shared" si="524"/>
        <v/>
      </c>
      <c r="K1254" s="33" t="str">
        <f t="shared" ca="1" si="509"/>
        <v/>
      </c>
      <c r="L1254" s="108">
        <f t="shared" ref="L1254:L1317" ca="1" si="527">IFERROR(B1254*C1254*Z1266/AD1266,"")</f>
        <v>0</v>
      </c>
      <c r="M1254" s="44" t="str">
        <f t="shared" si="525"/>
        <v/>
      </c>
      <c r="N1254" s="45" t="str">
        <f t="shared" ca="1" si="510"/>
        <v/>
      </c>
      <c r="O1254" s="108">
        <f t="shared" si="523"/>
        <v>0</v>
      </c>
      <c r="P1254" s="21" t="e">
        <f t="shared" si="512"/>
        <v>#N/A</v>
      </c>
      <c r="Q1254" s="21" t="e">
        <f t="shared" si="513"/>
        <v>#N/A</v>
      </c>
      <c r="R1254" s="21" t="e">
        <f t="shared" si="514"/>
        <v>#N/A</v>
      </c>
      <c r="S1254" s="21" t="e">
        <f t="shared" si="515"/>
        <v>#N/A</v>
      </c>
      <c r="T1254" s="29" t="e">
        <f t="shared" si="526"/>
        <v>#N/A</v>
      </c>
      <c r="U1254" s="34">
        <f t="shared" si="516"/>
        <v>0</v>
      </c>
      <c r="V1254" s="16">
        <f t="shared" ca="1" si="519"/>
        <v>44139</v>
      </c>
      <c r="W1254" s="56">
        <f t="shared" ca="1" si="520"/>
        <v>10</v>
      </c>
      <c r="X1254" s="56">
        <f t="shared" ca="1" si="521"/>
        <v>2020</v>
      </c>
      <c r="Y1254" s="55" t="str">
        <f t="shared" ca="1" si="522"/>
        <v>10-2020</v>
      </c>
      <c r="Z1254" s="51">
        <f ca="1">IFERROR(VLOOKUP(Y1254,IPC!$E$2:$F$1745,2,0),IPC!$H$1)</f>
        <v>138.32155800000001</v>
      </c>
      <c r="AA1254" s="48">
        <f t="shared" si="517"/>
        <v>1</v>
      </c>
      <c r="AB1254" s="48">
        <f t="shared" si="518"/>
        <v>1900</v>
      </c>
      <c r="AC1254" s="32" t="str">
        <f t="shared" si="511"/>
        <v>1-1900</v>
      </c>
      <c r="AD1254" s="50">
        <f>IFERROR(VLOOKUP(AC1254,IPC!$E$2:$F$1745,2,0),IPC!$H$1)</f>
        <v>138.32155800000001</v>
      </c>
    </row>
    <row r="1255" spans="10:30" x14ac:dyDescent="0.25">
      <c r="J1255" s="44" t="str">
        <f t="shared" si="524"/>
        <v/>
      </c>
      <c r="K1255" s="33" t="str">
        <f t="shared" ca="1" si="509"/>
        <v/>
      </c>
      <c r="L1255" s="108">
        <f t="shared" ca="1" si="527"/>
        <v>0</v>
      </c>
      <c r="M1255" s="44" t="str">
        <f t="shared" si="525"/>
        <v/>
      </c>
      <c r="N1255" s="45" t="str">
        <f t="shared" ca="1" si="510"/>
        <v/>
      </c>
      <c r="O1255" s="108">
        <f t="shared" si="523"/>
        <v>0</v>
      </c>
      <c r="P1255" s="21" t="e">
        <f t="shared" si="512"/>
        <v>#N/A</v>
      </c>
      <c r="Q1255" s="21" t="e">
        <f t="shared" si="513"/>
        <v>#N/A</v>
      </c>
      <c r="R1255" s="21" t="e">
        <f t="shared" si="514"/>
        <v>#N/A</v>
      </c>
      <c r="S1255" s="21" t="e">
        <f t="shared" si="515"/>
        <v>#N/A</v>
      </c>
      <c r="T1255" s="29" t="e">
        <f t="shared" si="526"/>
        <v>#N/A</v>
      </c>
      <c r="U1255" s="34">
        <f t="shared" si="516"/>
        <v>0</v>
      </c>
      <c r="V1255" s="16">
        <f t="shared" ca="1" si="519"/>
        <v>44139</v>
      </c>
      <c r="W1255" s="56">
        <f t="shared" ca="1" si="520"/>
        <v>10</v>
      </c>
      <c r="X1255" s="56">
        <f t="shared" ca="1" si="521"/>
        <v>2020</v>
      </c>
      <c r="Y1255" s="55" t="str">
        <f t="shared" ca="1" si="522"/>
        <v>10-2020</v>
      </c>
      <c r="Z1255" s="51">
        <f ca="1">IFERROR(VLOOKUP(Y1255,IPC!$E$2:$F$1745,2,0),IPC!$H$1)</f>
        <v>138.32155800000001</v>
      </c>
      <c r="AA1255" s="48">
        <f t="shared" si="517"/>
        <v>1</v>
      </c>
      <c r="AB1255" s="48">
        <f t="shared" si="518"/>
        <v>1900</v>
      </c>
      <c r="AC1255" s="32" t="str">
        <f t="shared" si="511"/>
        <v>1-1900</v>
      </c>
      <c r="AD1255" s="50">
        <f>IFERROR(VLOOKUP(AC1255,IPC!$E$2:$F$1745,2,0),IPC!$H$1)</f>
        <v>138.32155800000001</v>
      </c>
    </row>
    <row r="1256" spans="10:30" x14ac:dyDescent="0.25">
      <c r="J1256" s="44" t="str">
        <f t="shared" si="524"/>
        <v/>
      </c>
      <c r="K1256" s="33" t="str">
        <f t="shared" ca="1" si="509"/>
        <v/>
      </c>
      <c r="L1256" s="108">
        <f t="shared" ca="1" si="527"/>
        <v>0</v>
      </c>
      <c r="M1256" s="44" t="str">
        <f t="shared" si="525"/>
        <v/>
      </c>
      <c r="N1256" s="45" t="str">
        <f t="shared" ca="1" si="510"/>
        <v/>
      </c>
      <c r="O1256" s="108">
        <f t="shared" si="523"/>
        <v>0</v>
      </c>
      <c r="P1256" s="21" t="e">
        <f t="shared" si="512"/>
        <v>#N/A</v>
      </c>
      <c r="Q1256" s="21" t="e">
        <f t="shared" si="513"/>
        <v>#N/A</v>
      </c>
      <c r="R1256" s="21" t="e">
        <f t="shared" si="514"/>
        <v>#N/A</v>
      </c>
      <c r="S1256" s="21" t="e">
        <f t="shared" si="515"/>
        <v>#N/A</v>
      </c>
      <c r="T1256" s="29" t="e">
        <f t="shared" si="526"/>
        <v>#N/A</v>
      </c>
      <c r="U1256" s="34">
        <f t="shared" si="516"/>
        <v>0</v>
      </c>
      <c r="V1256" s="16">
        <f t="shared" ca="1" si="519"/>
        <v>44139</v>
      </c>
      <c r="W1256" s="56">
        <f t="shared" ca="1" si="520"/>
        <v>10</v>
      </c>
      <c r="X1256" s="56">
        <f t="shared" ca="1" si="521"/>
        <v>2020</v>
      </c>
      <c r="Y1256" s="55" t="str">
        <f t="shared" ca="1" si="522"/>
        <v>10-2020</v>
      </c>
      <c r="Z1256" s="51">
        <f ca="1">IFERROR(VLOOKUP(Y1256,IPC!$E$2:$F$1745,2,0),IPC!$H$1)</f>
        <v>138.32155800000001</v>
      </c>
      <c r="AA1256" s="48">
        <f t="shared" si="517"/>
        <v>1</v>
      </c>
      <c r="AB1256" s="48">
        <f t="shared" si="518"/>
        <v>1900</v>
      </c>
      <c r="AC1256" s="32" t="str">
        <f t="shared" si="511"/>
        <v>1-1900</v>
      </c>
      <c r="AD1256" s="50">
        <f>IFERROR(VLOOKUP(AC1256,IPC!$E$2:$F$1745,2,0),IPC!$H$1)</f>
        <v>138.32155800000001</v>
      </c>
    </row>
    <row r="1257" spans="10:30" x14ac:dyDescent="0.25">
      <c r="J1257" s="44" t="str">
        <f t="shared" si="524"/>
        <v/>
      </c>
      <c r="K1257" s="33" t="str">
        <f t="shared" ca="1" si="509"/>
        <v/>
      </c>
      <c r="L1257" s="108">
        <f t="shared" ca="1" si="527"/>
        <v>0</v>
      </c>
      <c r="M1257" s="44" t="str">
        <f t="shared" si="525"/>
        <v/>
      </c>
      <c r="N1257" s="45" t="str">
        <f t="shared" ca="1" si="510"/>
        <v/>
      </c>
      <c r="O1257" s="108">
        <f t="shared" si="523"/>
        <v>0</v>
      </c>
      <c r="P1257" s="21" t="e">
        <f t="shared" si="512"/>
        <v>#N/A</v>
      </c>
      <c r="Q1257" s="21" t="e">
        <f t="shared" si="513"/>
        <v>#N/A</v>
      </c>
      <c r="R1257" s="21" t="e">
        <f t="shared" si="514"/>
        <v>#N/A</v>
      </c>
      <c r="S1257" s="21" t="e">
        <f t="shared" si="515"/>
        <v>#N/A</v>
      </c>
      <c r="T1257" s="29" t="e">
        <f t="shared" si="526"/>
        <v>#N/A</v>
      </c>
      <c r="U1257" s="34">
        <f t="shared" si="516"/>
        <v>0</v>
      </c>
      <c r="V1257" s="16">
        <f t="shared" ca="1" si="519"/>
        <v>44139</v>
      </c>
      <c r="W1257" s="56">
        <f t="shared" ca="1" si="520"/>
        <v>10</v>
      </c>
      <c r="X1257" s="56">
        <f t="shared" ca="1" si="521"/>
        <v>2020</v>
      </c>
      <c r="Y1257" s="55" t="str">
        <f t="shared" ca="1" si="522"/>
        <v>10-2020</v>
      </c>
      <c r="Z1257" s="51">
        <f ca="1">IFERROR(VLOOKUP(Y1257,IPC!$E$2:$F$1745,2,0),IPC!$H$1)</f>
        <v>138.32155800000001</v>
      </c>
      <c r="AA1257" s="48">
        <f t="shared" si="517"/>
        <v>1</v>
      </c>
      <c r="AB1257" s="48">
        <f t="shared" si="518"/>
        <v>1900</v>
      </c>
      <c r="AC1257" s="32" t="str">
        <f t="shared" si="511"/>
        <v>1-1900</v>
      </c>
      <c r="AD1257" s="50">
        <f>IFERROR(VLOOKUP(AC1257,IPC!$E$2:$F$1745,2,0),IPC!$H$1)</f>
        <v>138.32155800000001</v>
      </c>
    </row>
    <row r="1258" spans="10:30" x14ac:dyDescent="0.25">
      <c r="J1258" s="44" t="str">
        <f t="shared" si="524"/>
        <v/>
      </c>
      <c r="K1258" s="33" t="str">
        <f t="shared" ca="1" si="509"/>
        <v/>
      </c>
      <c r="L1258" s="108">
        <f t="shared" ca="1" si="527"/>
        <v>0</v>
      </c>
      <c r="M1258" s="44" t="str">
        <f t="shared" si="525"/>
        <v/>
      </c>
      <c r="N1258" s="45" t="str">
        <f t="shared" ca="1" si="510"/>
        <v/>
      </c>
      <c r="O1258" s="108">
        <f t="shared" si="523"/>
        <v>0</v>
      </c>
      <c r="P1258" s="21" t="e">
        <f t="shared" si="512"/>
        <v>#N/A</v>
      </c>
      <c r="Q1258" s="21" t="e">
        <f t="shared" si="513"/>
        <v>#N/A</v>
      </c>
      <c r="R1258" s="21" t="e">
        <f t="shared" si="514"/>
        <v>#N/A</v>
      </c>
      <c r="S1258" s="21" t="e">
        <f t="shared" si="515"/>
        <v>#N/A</v>
      </c>
      <c r="T1258" s="29" t="e">
        <f t="shared" si="526"/>
        <v>#N/A</v>
      </c>
      <c r="U1258" s="34">
        <f t="shared" si="516"/>
        <v>0</v>
      </c>
      <c r="V1258" s="16">
        <f t="shared" ca="1" si="519"/>
        <v>44139</v>
      </c>
      <c r="W1258" s="56">
        <f t="shared" ca="1" si="520"/>
        <v>10</v>
      </c>
      <c r="X1258" s="56">
        <f t="shared" ca="1" si="521"/>
        <v>2020</v>
      </c>
      <c r="Y1258" s="55" t="str">
        <f t="shared" ca="1" si="522"/>
        <v>10-2020</v>
      </c>
      <c r="Z1258" s="51">
        <f ca="1">IFERROR(VLOOKUP(Y1258,IPC!$E$2:$F$1745,2,0),IPC!$H$1)</f>
        <v>138.32155800000001</v>
      </c>
      <c r="AA1258" s="48">
        <f t="shared" si="517"/>
        <v>1</v>
      </c>
      <c r="AB1258" s="48">
        <f t="shared" si="518"/>
        <v>1900</v>
      </c>
      <c r="AC1258" s="32" t="str">
        <f t="shared" si="511"/>
        <v>1-1900</v>
      </c>
      <c r="AD1258" s="50">
        <f>IFERROR(VLOOKUP(AC1258,IPC!$E$2:$F$1745,2,0),IPC!$H$1)</f>
        <v>138.32155800000001</v>
      </c>
    </row>
    <row r="1259" spans="10:30" x14ac:dyDescent="0.25">
      <c r="J1259" s="44" t="str">
        <f t="shared" si="524"/>
        <v/>
      </c>
      <c r="K1259" s="33" t="str">
        <f t="shared" ca="1" si="509"/>
        <v/>
      </c>
      <c r="L1259" s="108">
        <f t="shared" ca="1" si="527"/>
        <v>0</v>
      </c>
      <c r="M1259" s="44" t="str">
        <f t="shared" si="525"/>
        <v/>
      </c>
      <c r="N1259" s="45" t="str">
        <f t="shared" ca="1" si="510"/>
        <v/>
      </c>
      <c r="O1259" s="108">
        <f t="shared" si="523"/>
        <v>0</v>
      </c>
      <c r="P1259" s="21" t="e">
        <f t="shared" si="512"/>
        <v>#N/A</v>
      </c>
      <c r="Q1259" s="21" t="e">
        <f t="shared" si="513"/>
        <v>#N/A</v>
      </c>
      <c r="R1259" s="21" t="e">
        <f t="shared" si="514"/>
        <v>#N/A</v>
      </c>
      <c r="S1259" s="21" t="e">
        <f t="shared" si="515"/>
        <v>#N/A</v>
      </c>
      <c r="T1259" s="29" t="e">
        <f t="shared" si="526"/>
        <v>#N/A</v>
      </c>
      <c r="U1259" s="34">
        <f t="shared" si="516"/>
        <v>0</v>
      </c>
      <c r="V1259" s="16">
        <f t="shared" ca="1" si="519"/>
        <v>44139</v>
      </c>
      <c r="W1259" s="56">
        <f t="shared" ca="1" si="520"/>
        <v>10</v>
      </c>
      <c r="X1259" s="56">
        <f t="shared" ca="1" si="521"/>
        <v>2020</v>
      </c>
      <c r="Y1259" s="55" t="str">
        <f t="shared" ca="1" si="522"/>
        <v>10-2020</v>
      </c>
      <c r="Z1259" s="51">
        <f ca="1">IFERROR(VLOOKUP(Y1259,IPC!$E$2:$F$1745,2,0),IPC!$H$1)</f>
        <v>138.32155800000001</v>
      </c>
      <c r="AA1259" s="48">
        <f t="shared" si="517"/>
        <v>1</v>
      </c>
      <c r="AB1259" s="48">
        <f t="shared" si="518"/>
        <v>1900</v>
      </c>
      <c r="AC1259" s="32" t="str">
        <f t="shared" si="511"/>
        <v>1-1900</v>
      </c>
      <c r="AD1259" s="50">
        <f>IFERROR(VLOOKUP(AC1259,IPC!$E$2:$F$1745,2,0),IPC!$H$1)</f>
        <v>138.32155800000001</v>
      </c>
    </row>
    <row r="1260" spans="10:30" x14ac:dyDescent="0.25">
      <c r="J1260" s="44" t="str">
        <f t="shared" si="524"/>
        <v/>
      </c>
      <c r="K1260" s="33" t="str">
        <f t="shared" ca="1" si="509"/>
        <v/>
      </c>
      <c r="L1260" s="108">
        <f t="shared" ca="1" si="527"/>
        <v>0</v>
      </c>
      <c r="M1260" s="44" t="str">
        <f t="shared" si="525"/>
        <v/>
      </c>
      <c r="N1260" s="45" t="str">
        <f t="shared" ca="1" si="510"/>
        <v/>
      </c>
      <c r="O1260" s="108">
        <f t="shared" si="523"/>
        <v>0</v>
      </c>
      <c r="P1260" s="21" t="e">
        <f t="shared" si="512"/>
        <v>#N/A</v>
      </c>
      <c r="Q1260" s="21" t="e">
        <f t="shared" si="513"/>
        <v>#N/A</v>
      </c>
      <c r="R1260" s="21" t="e">
        <f t="shared" si="514"/>
        <v>#N/A</v>
      </c>
      <c r="S1260" s="21" t="e">
        <f t="shared" si="515"/>
        <v>#N/A</v>
      </c>
      <c r="T1260" s="29" t="e">
        <f t="shared" si="526"/>
        <v>#N/A</v>
      </c>
      <c r="U1260" s="34">
        <f t="shared" si="516"/>
        <v>0</v>
      </c>
      <c r="V1260" s="16">
        <f t="shared" ca="1" si="519"/>
        <v>44139</v>
      </c>
      <c r="W1260" s="56">
        <f t="shared" ca="1" si="520"/>
        <v>10</v>
      </c>
      <c r="X1260" s="56">
        <f t="shared" ca="1" si="521"/>
        <v>2020</v>
      </c>
      <c r="Y1260" s="55" t="str">
        <f t="shared" ca="1" si="522"/>
        <v>10-2020</v>
      </c>
      <c r="Z1260" s="51">
        <f ca="1">IFERROR(VLOOKUP(Y1260,IPC!$E$2:$F$1745,2,0),IPC!$H$1)</f>
        <v>138.32155800000001</v>
      </c>
      <c r="AA1260" s="48">
        <f t="shared" si="517"/>
        <v>1</v>
      </c>
      <c r="AB1260" s="48">
        <f t="shared" si="518"/>
        <v>1900</v>
      </c>
      <c r="AC1260" s="32" t="str">
        <f t="shared" si="511"/>
        <v>1-1900</v>
      </c>
      <c r="AD1260" s="50">
        <f>IFERROR(VLOOKUP(AC1260,IPC!$E$2:$F$1745,2,0),IPC!$H$1)</f>
        <v>138.32155800000001</v>
      </c>
    </row>
    <row r="1261" spans="10:30" x14ac:dyDescent="0.25">
      <c r="J1261" s="44" t="str">
        <f t="shared" si="524"/>
        <v/>
      </c>
      <c r="K1261" s="33" t="str">
        <f t="shared" ca="1" si="509"/>
        <v/>
      </c>
      <c r="L1261" s="108">
        <f t="shared" ca="1" si="527"/>
        <v>0</v>
      </c>
      <c r="M1261" s="44" t="str">
        <f t="shared" si="525"/>
        <v/>
      </c>
      <c r="N1261" s="45" t="str">
        <f t="shared" ca="1" si="510"/>
        <v/>
      </c>
      <c r="O1261" s="108">
        <f t="shared" si="523"/>
        <v>0</v>
      </c>
      <c r="P1261" s="21" t="e">
        <f t="shared" si="512"/>
        <v>#N/A</v>
      </c>
      <c r="Q1261" s="21" t="e">
        <f t="shared" si="513"/>
        <v>#N/A</v>
      </c>
      <c r="R1261" s="21" t="e">
        <f t="shared" si="514"/>
        <v>#N/A</v>
      </c>
      <c r="S1261" s="21" t="e">
        <f t="shared" si="515"/>
        <v>#N/A</v>
      </c>
      <c r="T1261" s="29" t="e">
        <f t="shared" si="526"/>
        <v>#N/A</v>
      </c>
      <c r="U1261" s="34">
        <f t="shared" si="516"/>
        <v>0</v>
      </c>
      <c r="V1261" s="16">
        <f t="shared" ca="1" si="519"/>
        <v>44139</v>
      </c>
      <c r="W1261" s="56">
        <f t="shared" ca="1" si="520"/>
        <v>10</v>
      </c>
      <c r="X1261" s="56">
        <f t="shared" ca="1" si="521"/>
        <v>2020</v>
      </c>
      <c r="Y1261" s="55" t="str">
        <f t="shared" ca="1" si="522"/>
        <v>10-2020</v>
      </c>
      <c r="Z1261" s="51">
        <f ca="1">IFERROR(VLOOKUP(Y1261,IPC!$E$2:$F$1745,2,0),IPC!$H$1)</f>
        <v>138.32155800000001</v>
      </c>
      <c r="AA1261" s="48">
        <f t="shared" si="517"/>
        <v>1</v>
      </c>
      <c r="AB1261" s="48">
        <f t="shared" si="518"/>
        <v>1900</v>
      </c>
      <c r="AC1261" s="32" t="str">
        <f t="shared" si="511"/>
        <v>1-1900</v>
      </c>
      <c r="AD1261" s="50">
        <f>IFERROR(VLOOKUP(AC1261,IPC!$E$2:$F$1745,2,0),IPC!$H$1)</f>
        <v>138.32155800000001</v>
      </c>
    </row>
    <row r="1262" spans="10:30" x14ac:dyDescent="0.25">
      <c r="J1262" s="44" t="str">
        <f t="shared" si="524"/>
        <v/>
      </c>
      <c r="K1262" s="33" t="str">
        <f t="shared" ref="K1262:K1325" ca="1" si="528">IFERROR(IF((U1274-V1274)/365&lt;0,"",(U1274-V1274)/365),"")</f>
        <v/>
      </c>
      <c r="L1262" s="108">
        <f t="shared" ca="1" si="527"/>
        <v>0</v>
      </c>
      <c r="M1262" s="44" t="str">
        <f t="shared" si="525"/>
        <v/>
      </c>
      <c r="N1262" s="45" t="str">
        <f t="shared" ref="N1262:N1325" ca="1" si="529">IFERROR(L1262*((1+$M$7)^K1262)/((1+$N$7)^K1262),"")</f>
        <v/>
      </c>
      <c r="O1262" s="108">
        <f t="shared" si="523"/>
        <v>0</v>
      </c>
      <c r="P1262" s="21" t="e">
        <f t="shared" si="512"/>
        <v>#N/A</v>
      </c>
      <c r="Q1262" s="21" t="e">
        <f t="shared" si="513"/>
        <v>#N/A</v>
      </c>
      <c r="R1262" s="21" t="e">
        <f t="shared" si="514"/>
        <v>#N/A</v>
      </c>
      <c r="S1262" s="21" t="e">
        <f t="shared" si="515"/>
        <v>#N/A</v>
      </c>
      <c r="T1262" s="29" t="e">
        <f t="shared" si="526"/>
        <v>#N/A</v>
      </c>
      <c r="U1262" s="34">
        <f t="shared" si="516"/>
        <v>0</v>
      </c>
      <c r="V1262" s="16">
        <f t="shared" ca="1" si="519"/>
        <v>44139</v>
      </c>
      <c r="W1262" s="56">
        <f t="shared" ca="1" si="520"/>
        <v>10</v>
      </c>
      <c r="X1262" s="56">
        <f t="shared" ca="1" si="521"/>
        <v>2020</v>
      </c>
      <c r="Y1262" s="55" t="str">
        <f t="shared" ca="1" si="522"/>
        <v>10-2020</v>
      </c>
      <c r="Z1262" s="51">
        <f ca="1">IFERROR(VLOOKUP(Y1262,IPC!$E$2:$F$1745,2,0),IPC!$H$1)</f>
        <v>138.32155800000001</v>
      </c>
      <c r="AA1262" s="48">
        <f t="shared" si="517"/>
        <v>1</v>
      </c>
      <c r="AB1262" s="48">
        <f t="shared" si="518"/>
        <v>1900</v>
      </c>
      <c r="AC1262" s="32" t="str">
        <f t="shared" si="511"/>
        <v>1-1900</v>
      </c>
      <c r="AD1262" s="50">
        <f>IFERROR(VLOOKUP(AC1262,IPC!$E$2:$F$1745,2,0),IPC!$H$1)</f>
        <v>138.32155800000001</v>
      </c>
    </row>
    <row r="1263" spans="10:30" x14ac:dyDescent="0.25">
      <c r="J1263" s="44" t="str">
        <f t="shared" si="524"/>
        <v/>
      </c>
      <c r="K1263" s="33" t="str">
        <f t="shared" ca="1" si="528"/>
        <v/>
      </c>
      <c r="L1263" s="108">
        <f t="shared" ca="1" si="527"/>
        <v>0</v>
      </c>
      <c r="M1263" s="44" t="str">
        <f t="shared" si="525"/>
        <v/>
      </c>
      <c r="N1263" s="45" t="str">
        <f t="shared" ca="1" si="529"/>
        <v/>
      </c>
      <c r="O1263" s="108">
        <f t="shared" si="523"/>
        <v>0</v>
      </c>
      <c r="P1263" s="21" t="e">
        <f t="shared" si="512"/>
        <v>#N/A</v>
      </c>
      <c r="Q1263" s="21" t="e">
        <f t="shared" si="513"/>
        <v>#N/A</v>
      </c>
      <c r="R1263" s="21" t="e">
        <f t="shared" si="514"/>
        <v>#N/A</v>
      </c>
      <c r="S1263" s="21" t="e">
        <f t="shared" si="515"/>
        <v>#N/A</v>
      </c>
      <c r="T1263" s="29" t="e">
        <f t="shared" si="526"/>
        <v>#N/A</v>
      </c>
      <c r="U1263" s="34">
        <f t="shared" si="516"/>
        <v>0</v>
      </c>
      <c r="V1263" s="16">
        <f t="shared" ca="1" si="519"/>
        <v>44139</v>
      </c>
      <c r="W1263" s="56">
        <f t="shared" ca="1" si="520"/>
        <v>10</v>
      </c>
      <c r="X1263" s="56">
        <f t="shared" ca="1" si="521"/>
        <v>2020</v>
      </c>
      <c r="Y1263" s="55" t="str">
        <f t="shared" ca="1" si="522"/>
        <v>10-2020</v>
      </c>
      <c r="Z1263" s="51">
        <f ca="1">IFERROR(VLOOKUP(Y1263,IPC!$E$2:$F$1745,2,0),IPC!$H$1)</f>
        <v>138.32155800000001</v>
      </c>
      <c r="AA1263" s="48">
        <f t="shared" si="517"/>
        <v>1</v>
      </c>
      <c r="AB1263" s="48">
        <f t="shared" si="518"/>
        <v>1900</v>
      </c>
      <c r="AC1263" s="32" t="str">
        <f t="shared" ref="AC1263:AC1326" si="530">+AA1263&amp;"-"&amp;AB1263</f>
        <v>1-1900</v>
      </c>
      <c r="AD1263" s="50">
        <f>IFERROR(VLOOKUP(AC1263,IPC!$E$2:$F$1745,2,0),IPC!$H$1)</f>
        <v>138.32155800000001</v>
      </c>
    </row>
    <row r="1264" spans="10:30" x14ac:dyDescent="0.25">
      <c r="J1264" s="44" t="str">
        <f t="shared" si="524"/>
        <v/>
      </c>
      <c r="K1264" s="33" t="str">
        <f t="shared" ca="1" si="528"/>
        <v/>
      </c>
      <c r="L1264" s="108">
        <f t="shared" ca="1" si="527"/>
        <v>0</v>
      </c>
      <c r="M1264" s="44" t="str">
        <f t="shared" si="525"/>
        <v/>
      </c>
      <c r="N1264" s="45" t="str">
        <f t="shared" ca="1" si="529"/>
        <v/>
      </c>
      <c r="O1264" s="108">
        <f t="shared" si="523"/>
        <v>0</v>
      </c>
      <c r="P1264" s="21" t="e">
        <f t="shared" si="512"/>
        <v>#N/A</v>
      </c>
      <c r="Q1264" s="21" t="e">
        <f t="shared" si="513"/>
        <v>#N/A</v>
      </c>
      <c r="R1264" s="21" t="e">
        <f t="shared" si="514"/>
        <v>#N/A</v>
      </c>
      <c r="S1264" s="21" t="e">
        <f t="shared" si="515"/>
        <v>#N/A</v>
      </c>
      <c r="T1264" s="29" t="e">
        <f t="shared" si="526"/>
        <v>#N/A</v>
      </c>
      <c r="U1264" s="34">
        <f t="shared" si="516"/>
        <v>0</v>
      </c>
      <c r="V1264" s="16">
        <f t="shared" ca="1" si="519"/>
        <v>44139</v>
      </c>
      <c r="W1264" s="56">
        <f t="shared" ca="1" si="520"/>
        <v>10</v>
      </c>
      <c r="X1264" s="56">
        <f t="shared" ca="1" si="521"/>
        <v>2020</v>
      </c>
      <c r="Y1264" s="55" t="str">
        <f t="shared" ca="1" si="522"/>
        <v>10-2020</v>
      </c>
      <c r="Z1264" s="51">
        <f ca="1">IFERROR(VLOOKUP(Y1264,IPC!$E$2:$F$1745,2,0),IPC!$H$1)</f>
        <v>138.32155800000001</v>
      </c>
      <c r="AA1264" s="48">
        <f t="shared" si="517"/>
        <v>1</v>
      </c>
      <c r="AB1264" s="48">
        <f t="shared" si="518"/>
        <v>1900</v>
      </c>
      <c r="AC1264" s="32" t="str">
        <f t="shared" si="530"/>
        <v>1-1900</v>
      </c>
      <c r="AD1264" s="50">
        <f>IFERROR(VLOOKUP(AC1264,IPC!$E$2:$F$1745,2,0),IPC!$H$1)</f>
        <v>138.32155800000001</v>
      </c>
    </row>
    <row r="1265" spans="10:30" x14ac:dyDescent="0.25">
      <c r="J1265" s="44" t="str">
        <f t="shared" si="524"/>
        <v/>
      </c>
      <c r="K1265" s="33" t="str">
        <f t="shared" ca="1" si="528"/>
        <v/>
      </c>
      <c r="L1265" s="108">
        <f t="shared" ca="1" si="527"/>
        <v>0</v>
      </c>
      <c r="M1265" s="44" t="str">
        <f t="shared" si="525"/>
        <v/>
      </c>
      <c r="N1265" s="45" t="str">
        <f t="shared" ca="1" si="529"/>
        <v/>
      </c>
      <c r="O1265" s="108">
        <f t="shared" si="523"/>
        <v>0</v>
      </c>
      <c r="P1265" s="21" t="e">
        <f t="shared" si="512"/>
        <v>#N/A</v>
      </c>
      <c r="Q1265" s="21" t="e">
        <f t="shared" si="513"/>
        <v>#N/A</v>
      </c>
      <c r="R1265" s="21" t="e">
        <f t="shared" si="514"/>
        <v>#N/A</v>
      </c>
      <c r="S1265" s="21" t="e">
        <f t="shared" si="515"/>
        <v>#N/A</v>
      </c>
      <c r="T1265" s="29" t="e">
        <f t="shared" si="526"/>
        <v>#N/A</v>
      </c>
      <c r="U1265" s="34">
        <f t="shared" si="516"/>
        <v>0</v>
      </c>
      <c r="V1265" s="16">
        <f t="shared" ca="1" si="519"/>
        <v>44139</v>
      </c>
      <c r="W1265" s="56">
        <f t="shared" ca="1" si="520"/>
        <v>10</v>
      </c>
      <c r="X1265" s="56">
        <f t="shared" ca="1" si="521"/>
        <v>2020</v>
      </c>
      <c r="Y1265" s="55" t="str">
        <f t="shared" ca="1" si="522"/>
        <v>10-2020</v>
      </c>
      <c r="Z1265" s="51">
        <f ca="1">IFERROR(VLOOKUP(Y1265,IPC!$E$2:$F$1745,2,0),IPC!$H$1)</f>
        <v>138.32155800000001</v>
      </c>
      <c r="AA1265" s="48">
        <f t="shared" si="517"/>
        <v>1</v>
      </c>
      <c r="AB1265" s="48">
        <f t="shared" si="518"/>
        <v>1900</v>
      </c>
      <c r="AC1265" s="32" t="str">
        <f t="shared" si="530"/>
        <v>1-1900</v>
      </c>
      <c r="AD1265" s="50">
        <f>IFERROR(VLOOKUP(AC1265,IPC!$E$2:$F$1745,2,0),IPC!$H$1)</f>
        <v>138.32155800000001</v>
      </c>
    </row>
    <row r="1266" spans="10:30" x14ac:dyDescent="0.25">
      <c r="J1266" s="44" t="str">
        <f t="shared" si="524"/>
        <v/>
      </c>
      <c r="K1266" s="33" t="str">
        <f t="shared" ca="1" si="528"/>
        <v/>
      </c>
      <c r="L1266" s="108">
        <f t="shared" ca="1" si="527"/>
        <v>0</v>
      </c>
      <c r="M1266" s="44" t="str">
        <f t="shared" si="525"/>
        <v/>
      </c>
      <c r="N1266" s="45" t="str">
        <f t="shared" ca="1" si="529"/>
        <v/>
      </c>
      <c r="O1266" s="108">
        <f t="shared" si="523"/>
        <v>0</v>
      </c>
      <c r="P1266" s="21" t="e">
        <f t="shared" ref="P1266:P1329" si="531">+VLOOKUP(D1254,$E$2:$F$5,2,0)</f>
        <v>#N/A</v>
      </c>
      <c r="Q1266" s="21" t="e">
        <f t="shared" ref="Q1266:Q1329" si="532">+VLOOKUP(E1254,$E$2:$F$5,2,0)</f>
        <v>#N/A</v>
      </c>
      <c r="R1266" s="21" t="e">
        <f t="shared" ref="R1266:R1329" si="533">+VLOOKUP(F1254,$E$2:$F$5,2,0)</f>
        <v>#N/A</v>
      </c>
      <c r="S1266" s="21" t="e">
        <f t="shared" ref="S1266:S1329" si="534">+VLOOKUP(G1254,$E$2:$F$5,2,0)</f>
        <v>#N/A</v>
      </c>
      <c r="T1266" s="29" t="e">
        <f t="shared" si="526"/>
        <v>#N/A</v>
      </c>
      <c r="U1266" s="34">
        <f t="shared" ref="U1266:U1329" si="535">+H1254+365*I1254</f>
        <v>0</v>
      </c>
      <c r="V1266" s="16">
        <f t="shared" ca="1" si="519"/>
        <v>44139</v>
      </c>
      <c r="W1266" s="56">
        <f t="shared" ca="1" si="520"/>
        <v>10</v>
      </c>
      <c r="X1266" s="56">
        <f t="shared" ca="1" si="521"/>
        <v>2020</v>
      </c>
      <c r="Y1266" s="55" t="str">
        <f t="shared" ca="1" si="522"/>
        <v>10-2020</v>
      </c>
      <c r="Z1266" s="51">
        <f ca="1">IFERROR(VLOOKUP(Y1266,IPC!$E$2:$F$1745,2,0),IPC!$H$1)</f>
        <v>138.32155800000001</v>
      </c>
      <c r="AA1266" s="48">
        <f t="shared" ref="AA1266:AA1329" si="536">+MONTH(H1254)</f>
        <v>1</v>
      </c>
      <c r="AB1266" s="48">
        <f t="shared" ref="AB1266:AB1329" si="537">+YEAR(H1254)</f>
        <v>1900</v>
      </c>
      <c r="AC1266" s="32" t="str">
        <f t="shared" si="530"/>
        <v>1-1900</v>
      </c>
      <c r="AD1266" s="50">
        <f>IFERROR(VLOOKUP(AC1266,IPC!$E$2:$F$1745,2,0),IPC!$H$1)</f>
        <v>138.32155800000001</v>
      </c>
    </row>
    <row r="1267" spans="10:30" x14ac:dyDescent="0.25">
      <c r="J1267" s="44" t="str">
        <f t="shared" si="524"/>
        <v/>
      </c>
      <c r="K1267" s="33" t="str">
        <f t="shared" ca="1" si="528"/>
        <v/>
      </c>
      <c r="L1267" s="108">
        <f t="shared" ca="1" si="527"/>
        <v>0</v>
      </c>
      <c r="M1267" s="44" t="str">
        <f t="shared" si="525"/>
        <v/>
      </c>
      <c r="N1267" s="45" t="str">
        <f t="shared" ca="1" si="529"/>
        <v/>
      </c>
      <c r="O1267" s="108">
        <f t="shared" si="523"/>
        <v>0</v>
      </c>
      <c r="P1267" s="21" t="e">
        <f t="shared" si="531"/>
        <v>#N/A</v>
      </c>
      <c r="Q1267" s="21" t="e">
        <f t="shared" si="532"/>
        <v>#N/A</v>
      </c>
      <c r="R1267" s="21" t="e">
        <f t="shared" si="533"/>
        <v>#N/A</v>
      </c>
      <c r="S1267" s="21" t="e">
        <f t="shared" si="534"/>
        <v>#N/A</v>
      </c>
      <c r="T1267" s="29" t="e">
        <f t="shared" si="526"/>
        <v>#N/A</v>
      </c>
      <c r="U1267" s="34">
        <f t="shared" si="535"/>
        <v>0</v>
      </c>
      <c r="V1267" s="16">
        <f t="shared" ca="1" si="519"/>
        <v>44139</v>
      </c>
      <c r="W1267" s="56">
        <f t="shared" ca="1" si="520"/>
        <v>10</v>
      </c>
      <c r="X1267" s="56">
        <f t="shared" ca="1" si="521"/>
        <v>2020</v>
      </c>
      <c r="Y1267" s="55" t="str">
        <f t="shared" ca="1" si="522"/>
        <v>10-2020</v>
      </c>
      <c r="Z1267" s="51">
        <f ca="1">IFERROR(VLOOKUP(Y1267,IPC!$E$2:$F$1745,2,0),IPC!$H$1)</f>
        <v>138.32155800000001</v>
      </c>
      <c r="AA1267" s="48">
        <f t="shared" si="536"/>
        <v>1</v>
      </c>
      <c r="AB1267" s="48">
        <f t="shared" si="537"/>
        <v>1900</v>
      </c>
      <c r="AC1267" s="32" t="str">
        <f t="shared" si="530"/>
        <v>1-1900</v>
      </c>
      <c r="AD1267" s="50">
        <f>IFERROR(VLOOKUP(AC1267,IPC!$E$2:$F$1745,2,0),IPC!$H$1)</f>
        <v>138.32155800000001</v>
      </c>
    </row>
    <row r="1268" spans="10:30" x14ac:dyDescent="0.25">
      <c r="J1268" s="44" t="str">
        <f t="shared" si="524"/>
        <v/>
      </c>
      <c r="K1268" s="33" t="str">
        <f t="shared" ca="1" si="528"/>
        <v/>
      </c>
      <c r="L1268" s="108">
        <f t="shared" ca="1" si="527"/>
        <v>0</v>
      </c>
      <c r="M1268" s="44" t="str">
        <f t="shared" si="525"/>
        <v/>
      </c>
      <c r="N1268" s="45" t="str">
        <f t="shared" ca="1" si="529"/>
        <v/>
      </c>
      <c r="O1268" s="108">
        <f t="shared" si="523"/>
        <v>0</v>
      </c>
      <c r="P1268" s="21" t="e">
        <f t="shared" si="531"/>
        <v>#N/A</v>
      </c>
      <c r="Q1268" s="21" t="e">
        <f t="shared" si="532"/>
        <v>#N/A</v>
      </c>
      <c r="R1268" s="21" t="e">
        <f t="shared" si="533"/>
        <v>#N/A</v>
      </c>
      <c r="S1268" s="21" t="e">
        <f t="shared" si="534"/>
        <v>#N/A</v>
      </c>
      <c r="T1268" s="29" t="e">
        <f t="shared" si="526"/>
        <v>#N/A</v>
      </c>
      <c r="U1268" s="34">
        <f t="shared" si="535"/>
        <v>0</v>
      </c>
      <c r="V1268" s="16">
        <f t="shared" ca="1" si="519"/>
        <v>44139</v>
      </c>
      <c r="W1268" s="56">
        <f t="shared" ca="1" si="520"/>
        <v>10</v>
      </c>
      <c r="X1268" s="56">
        <f t="shared" ca="1" si="521"/>
        <v>2020</v>
      </c>
      <c r="Y1268" s="55" t="str">
        <f t="shared" ca="1" si="522"/>
        <v>10-2020</v>
      </c>
      <c r="Z1268" s="51">
        <f ca="1">IFERROR(VLOOKUP(Y1268,IPC!$E$2:$F$1745,2,0),IPC!$H$1)</f>
        <v>138.32155800000001</v>
      </c>
      <c r="AA1268" s="48">
        <f t="shared" si="536"/>
        <v>1</v>
      </c>
      <c r="AB1268" s="48">
        <f t="shared" si="537"/>
        <v>1900</v>
      </c>
      <c r="AC1268" s="32" t="str">
        <f t="shared" si="530"/>
        <v>1-1900</v>
      </c>
      <c r="AD1268" s="50">
        <f>IFERROR(VLOOKUP(AC1268,IPC!$E$2:$F$1745,2,0),IPC!$H$1)</f>
        <v>138.32155800000001</v>
      </c>
    </row>
    <row r="1269" spans="10:30" x14ac:dyDescent="0.25">
      <c r="J1269" s="44" t="str">
        <f t="shared" si="524"/>
        <v/>
      </c>
      <c r="K1269" s="33" t="str">
        <f t="shared" ca="1" si="528"/>
        <v/>
      </c>
      <c r="L1269" s="108">
        <f t="shared" ca="1" si="527"/>
        <v>0</v>
      </c>
      <c r="M1269" s="44" t="str">
        <f t="shared" si="525"/>
        <v/>
      </c>
      <c r="N1269" s="45" t="str">
        <f t="shared" ca="1" si="529"/>
        <v/>
      </c>
      <c r="O1269" s="108">
        <f t="shared" si="523"/>
        <v>0</v>
      </c>
      <c r="P1269" s="21" t="e">
        <f t="shared" si="531"/>
        <v>#N/A</v>
      </c>
      <c r="Q1269" s="21" t="e">
        <f t="shared" si="532"/>
        <v>#N/A</v>
      </c>
      <c r="R1269" s="21" t="e">
        <f t="shared" si="533"/>
        <v>#N/A</v>
      </c>
      <c r="S1269" s="21" t="e">
        <f t="shared" si="534"/>
        <v>#N/A</v>
      </c>
      <c r="T1269" s="29" t="e">
        <f t="shared" si="526"/>
        <v>#N/A</v>
      </c>
      <c r="U1269" s="34">
        <f t="shared" si="535"/>
        <v>0</v>
      </c>
      <c r="V1269" s="16">
        <f t="shared" ca="1" si="519"/>
        <v>44139</v>
      </c>
      <c r="W1269" s="56">
        <f t="shared" ca="1" si="520"/>
        <v>10</v>
      </c>
      <c r="X1269" s="56">
        <f t="shared" ca="1" si="521"/>
        <v>2020</v>
      </c>
      <c r="Y1269" s="55" t="str">
        <f t="shared" ca="1" si="522"/>
        <v>10-2020</v>
      </c>
      <c r="Z1269" s="51">
        <f ca="1">IFERROR(VLOOKUP(Y1269,IPC!$E$2:$F$1745,2,0),IPC!$H$1)</f>
        <v>138.32155800000001</v>
      </c>
      <c r="AA1269" s="48">
        <f t="shared" si="536"/>
        <v>1</v>
      </c>
      <c r="AB1269" s="48">
        <f t="shared" si="537"/>
        <v>1900</v>
      </c>
      <c r="AC1269" s="32" t="str">
        <f t="shared" si="530"/>
        <v>1-1900</v>
      </c>
      <c r="AD1269" s="50">
        <f>IFERROR(VLOOKUP(AC1269,IPC!$E$2:$F$1745,2,0),IPC!$H$1)</f>
        <v>138.32155800000001</v>
      </c>
    </row>
    <row r="1270" spans="10:30" x14ac:dyDescent="0.25">
      <c r="J1270" s="44" t="str">
        <f t="shared" si="524"/>
        <v/>
      </c>
      <c r="K1270" s="33" t="str">
        <f t="shared" ca="1" si="528"/>
        <v/>
      </c>
      <c r="L1270" s="108">
        <f t="shared" ca="1" si="527"/>
        <v>0</v>
      </c>
      <c r="M1270" s="44" t="str">
        <f t="shared" si="525"/>
        <v/>
      </c>
      <c r="N1270" s="45" t="str">
        <f t="shared" ca="1" si="529"/>
        <v/>
      </c>
      <c r="O1270" s="108">
        <f t="shared" si="523"/>
        <v>0</v>
      </c>
      <c r="P1270" s="21" t="e">
        <f t="shared" si="531"/>
        <v>#N/A</v>
      </c>
      <c r="Q1270" s="21" t="e">
        <f t="shared" si="532"/>
        <v>#N/A</v>
      </c>
      <c r="R1270" s="21" t="e">
        <f t="shared" si="533"/>
        <v>#N/A</v>
      </c>
      <c r="S1270" s="21" t="e">
        <f t="shared" si="534"/>
        <v>#N/A</v>
      </c>
      <c r="T1270" s="29" t="e">
        <f t="shared" si="526"/>
        <v>#N/A</v>
      </c>
      <c r="U1270" s="34">
        <f t="shared" si="535"/>
        <v>0</v>
      </c>
      <c r="V1270" s="16">
        <f t="shared" ca="1" si="519"/>
        <v>44139</v>
      </c>
      <c r="W1270" s="56">
        <f t="shared" ca="1" si="520"/>
        <v>10</v>
      </c>
      <c r="X1270" s="56">
        <f t="shared" ca="1" si="521"/>
        <v>2020</v>
      </c>
      <c r="Y1270" s="55" t="str">
        <f t="shared" ca="1" si="522"/>
        <v>10-2020</v>
      </c>
      <c r="Z1270" s="51">
        <f ca="1">IFERROR(VLOOKUP(Y1270,IPC!$E$2:$F$1745,2,0),IPC!$H$1)</f>
        <v>138.32155800000001</v>
      </c>
      <c r="AA1270" s="48">
        <f t="shared" si="536"/>
        <v>1</v>
      </c>
      <c r="AB1270" s="48">
        <f t="shared" si="537"/>
        <v>1900</v>
      </c>
      <c r="AC1270" s="32" t="str">
        <f t="shared" si="530"/>
        <v>1-1900</v>
      </c>
      <c r="AD1270" s="50">
        <f>IFERROR(VLOOKUP(AC1270,IPC!$E$2:$F$1745,2,0),IPC!$H$1)</f>
        <v>138.32155800000001</v>
      </c>
    </row>
    <row r="1271" spans="10:30" x14ac:dyDescent="0.25">
      <c r="J1271" s="44" t="str">
        <f t="shared" si="524"/>
        <v/>
      </c>
      <c r="K1271" s="33" t="str">
        <f t="shared" ca="1" si="528"/>
        <v/>
      </c>
      <c r="L1271" s="108">
        <f t="shared" ca="1" si="527"/>
        <v>0</v>
      </c>
      <c r="M1271" s="44" t="str">
        <f t="shared" si="525"/>
        <v/>
      </c>
      <c r="N1271" s="45" t="str">
        <f t="shared" ca="1" si="529"/>
        <v/>
      </c>
      <c r="O1271" s="108">
        <f t="shared" si="523"/>
        <v>0</v>
      </c>
      <c r="P1271" s="21" t="e">
        <f t="shared" si="531"/>
        <v>#N/A</v>
      </c>
      <c r="Q1271" s="21" t="e">
        <f t="shared" si="532"/>
        <v>#N/A</v>
      </c>
      <c r="R1271" s="21" t="e">
        <f t="shared" si="533"/>
        <v>#N/A</v>
      </c>
      <c r="S1271" s="21" t="e">
        <f t="shared" si="534"/>
        <v>#N/A</v>
      </c>
      <c r="T1271" s="29" t="e">
        <f t="shared" si="526"/>
        <v>#N/A</v>
      </c>
      <c r="U1271" s="34">
        <f t="shared" si="535"/>
        <v>0</v>
      </c>
      <c r="V1271" s="16">
        <f t="shared" ca="1" si="519"/>
        <v>44139</v>
      </c>
      <c r="W1271" s="56">
        <f t="shared" ca="1" si="520"/>
        <v>10</v>
      </c>
      <c r="X1271" s="56">
        <f t="shared" ca="1" si="521"/>
        <v>2020</v>
      </c>
      <c r="Y1271" s="55" t="str">
        <f t="shared" ca="1" si="522"/>
        <v>10-2020</v>
      </c>
      <c r="Z1271" s="51">
        <f ca="1">IFERROR(VLOOKUP(Y1271,IPC!$E$2:$F$1745,2,0),IPC!$H$1)</f>
        <v>138.32155800000001</v>
      </c>
      <c r="AA1271" s="48">
        <f t="shared" si="536"/>
        <v>1</v>
      </c>
      <c r="AB1271" s="48">
        <f t="shared" si="537"/>
        <v>1900</v>
      </c>
      <c r="AC1271" s="32" t="str">
        <f t="shared" si="530"/>
        <v>1-1900</v>
      </c>
      <c r="AD1271" s="50">
        <f>IFERROR(VLOOKUP(AC1271,IPC!$E$2:$F$1745,2,0),IPC!$H$1)</f>
        <v>138.32155800000001</v>
      </c>
    </row>
    <row r="1272" spans="10:30" x14ac:dyDescent="0.25">
      <c r="J1272" s="44" t="str">
        <f t="shared" si="524"/>
        <v/>
      </c>
      <c r="K1272" s="33" t="str">
        <f t="shared" ca="1" si="528"/>
        <v/>
      </c>
      <c r="L1272" s="108">
        <f t="shared" ca="1" si="527"/>
        <v>0</v>
      </c>
      <c r="M1272" s="44" t="str">
        <f t="shared" si="525"/>
        <v/>
      </c>
      <c r="N1272" s="45" t="str">
        <f t="shared" ca="1" si="529"/>
        <v/>
      </c>
      <c r="O1272" s="108">
        <f t="shared" si="523"/>
        <v>0</v>
      </c>
      <c r="P1272" s="21" t="e">
        <f t="shared" si="531"/>
        <v>#N/A</v>
      </c>
      <c r="Q1272" s="21" t="e">
        <f t="shared" si="532"/>
        <v>#N/A</v>
      </c>
      <c r="R1272" s="21" t="e">
        <f t="shared" si="533"/>
        <v>#N/A</v>
      </c>
      <c r="S1272" s="21" t="e">
        <f t="shared" si="534"/>
        <v>#N/A</v>
      </c>
      <c r="T1272" s="29" t="e">
        <f t="shared" si="526"/>
        <v>#N/A</v>
      </c>
      <c r="U1272" s="34">
        <f t="shared" si="535"/>
        <v>0</v>
      </c>
      <c r="V1272" s="16">
        <f t="shared" ca="1" si="519"/>
        <v>44139</v>
      </c>
      <c r="W1272" s="56">
        <f t="shared" ca="1" si="520"/>
        <v>10</v>
      </c>
      <c r="X1272" s="56">
        <f t="shared" ca="1" si="521"/>
        <v>2020</v>
      </c>
      <c r="Y1272" s="55" t="str">
        <f t="shared" ca="1" si="522"/>
        <v>10-2020</v>
      </c>
      <c r="Z1272" s="51">
        <f ca="1">IFERROR(VLOOKUP(Y1272,IPC!$E$2:$F$1745,2,0),IPC!$H$1)</f>
        <v>138.32155800000001</v>
      </c>
      <c r="AA1272" s="48">
        <f t="shared" si="536"/>
        <v>1</v>
      </c>
      <c r="AB1272" s="48">
        <f t="shared" si="537"/>
        <v>1900</v>
      </c>
      <c r="AC1272" s="32" t="str">
        <f t="shared" si="530"/>
        <v>1-1900</v>
      </c>
      <c r="AD1272" s="50">
        <f>IFERROR(VLOOKUP(AC1272,IPC!$E$2:$F$1745,2,0),IPC!$H$1)</f>
        <v>138.32155800000001</v>
      </c>
    </row>
    <row r="1273" spans="10:30" x14ac:dyDescent="0.25">
      <c r="J1273" s="44" t="str">
        <f t="shared" si="524"/>
        <v/>
      </c>
      <c r="K1273" s="33" t="str">
        <f t="shared" ca="1" si="528"/>
        <v/>
      </c>
      <c r="L1273" s="108">
        <f t="shared" ca="1" si="527"/>
        <v>0</v>
      </c>
      <c r="M1273" s="44" t="str">
        <f t="shared" si="525"/>
        <v/>
      </c>
      <c r="N1273" s="45" t="str">
        <f t="shared" ca="1" si="529"/>
        <v/>
      </c>
      <c r="O1273" s="108">
        <f t="shared" si="523"/>
        <v>0</v>
      </c>
      <c r="P1273" s="21" t="e">
        <f t="shared" si="531"/>
        <v>#N/A</v>
      </c>
      <c r="Q1273" s="21" t="e">
        <f t="shared" si="532"/>
        <v>#N/A</v>
      </c>
      <c r="R1273" s="21" t="e">
        <f t="shared" si="533"/>
        <v>#N/A</v>
      </c>
      <c r="S1273" s="21" t="e">
        <f t="shared" si="534"/>
        <v>#N/A</v>
      </c>
      <c r="T1273" s="29" t="e">
        <f t="shared" si="526"/>
        <v>#N/A</v>
      </c>
      <c r="U1273" s="34">
        <f t="shared" si="535"/>
        <v>0</v>
      </c>
      <c r="V1273" s="16">
        <f t="shared" ca="1" si="519"/>
        <v>44139</v>
      </c>
      <c r="W1273" s="56">
        <f t="shared" ca="1" si="520"/>
        <v>10</v>
      </c>
      <c r="X1273" s="56">
        <f t="shared" ca="1" si="521"/>
        <v>2020</v>
      </c>
      <c r="Y1273" s="55" t="str">
        <f t="shared" ca="1" si="522"/>
        <v>10-2020</v>
      </c>
      <c r="Z1273" s="51">
        <f ca="1">IFERROR(VLOOKUP(Y1273,IPC!$E$2:$F$1745,2,0),IPC!$H$1)</f>
        <v>138.32155800000001</v>
      </c>
      <c r="AA1273" s="48">
        <f t="shared" si="536"/>
        <v>1</v>
      </c>
      <c r="AB1273" s="48">
        <f t="shared" si="537"/>
        <v>1900</v>
      </c>
      <c r="AC1273" s="32" t="str">
        <f t="shared" si="530"/>
        <v>1-1900</v>
      </c>
      <c r="AD1273" s="50">
        <f>IFERROR(VLOOKUP(AC1273,IPC!$E$2:$F$1745,2,0),IPC!$H$1)</f>
        <v>138.32155800000001</v>
      </c>
    </row>
    <row r="1274" spans="10:30" x14ac:dyDescent="0.25">
      <c r="J1274" s="44" t="str">
        <f t="shared" si="524"/>
        <v/>
      </c>
      <c r="K1274" s="33" t="str">
        <f t="shared" ca="1" si="528"/>
        <v/>
      </c>
      <c r="L1274" s="108">
        <f t="shared" ca="1" si="527"/>
        <v>0</v>
      </c>
      <c r="M1274" s="44" t="str">
        <f t="shared" si="525"/>
        <v/>
      </c>
      <c r="N1274" s="45" t="str">
        <f t="shared" ca="1" si="529"/>
        <v/>
      </c>
      <c r="O1274" s="108">
        <f t="shared" si="523"/>
        <v>0</v>
      </c>
      <c r="P1274" s="21" t="e">
        <f t="shared" si="531"/>
        <v>#N/A</v>
      </c>
      <c r="Q1274" s="21" t="e">
        <f t="shared" si="532"/>
        <v>#N/A</v>
      </c>
      <c r="R1274" s="21" t="e">
        <f t="shared" si="533"/>
        <v>#N/A</v>
      </c>
      <c r="S1274" s="21" t="e">
        <f t="shared" si="534"/>
        <v>#N/A</v>
      </c>
      <c r="T1274" s="29" t="e">
        <f t="shared" si="526"/>
        <v>#N/A</v>
      </c>
      <c r="U1274" s="34">
        <f t="shared" si="535"/>
        <v>0</v>
      </c>
      <c r="V1274" s="16">
        <f t="shared" ref="V1274:V1337" ca="1" si="538">+TODAY()</f>
        <v>44139</v>
      </c>
      <c r="W1274" s="56">
        <f t="shared" ref="W1274:W1337" ca="1" si="539">+MONTH(V1274)-1</f>
        <v>10</v>
      </c>
      <c r="X1274" s="56">
        <f t="shared" ref="X1274:X1337" ca="1" si="540">+YEAR(V1274)</f>
        <v>2020</v>
      </c>
      <c r="Y1274" s="55" t="str">
        <f t="shared" ref="Y1274:Y1337" ca="1" si="541">+W1274&amp;"-"&amp;X1274</f>
        <v>10-2020</v>
      </c>
      <c r="Z1274" s="51">
        <f ca="1">IFERROR(VLOOKUP(Y1274,IPC!$E$2:$F$1745,2,0),IPC!$H$1)</f>
        <v>138.32155800000001</v>
      </c>
      <c r="AA1274" s="48">
        <f t="shared" si="536"/>
        <v>1</v>
      </c>
      <c r="AB1274" s="48">
        <f t="shared" si="537"/>
        <v>1900</v>
      </c>
      <c r="AC1274" s="32" t="str">
        <f t="shared" si="530"/>
        <v>1-1900</v>
      </c>
      <c r="AD1274" s="50">
        <f>IFERROR(VLOOKUP(AC1274,IPC!$E$2:$F$1745,2,0),IPC!$H$1)</f>
        <v>138.32155800000001</v>
      </c>
    </row>
    <row r="1275" spans="10:30" x14ac:dyDescent="0.25">
      <c r="J1275" s="44" t="str">
        <f t="shared" si="524"/>
        <v/>
      </c>
      <c r="K1275" s="33" t="str">
        <f t="shared" ca="1" si="528"/>
        <v/>
      </c>
      <c r="L1275" s="108">
        <f t="shared" ca="1" si="527"/>
        <v>0</v>
      </c>
      <c r="M1275" s="44" t="str">
        <f t="shared" si="525"/>
        <v/>
      </c>
      <c r="N1275" s="45" t="str">
        <f t="shared" ca="1" si="529"/>
        <v/>
      </c>
      <c r="O1275" s="108">
        <f t="shared" si="523"/>
        <v>0</v>
      </c>
      <c r="P1275" s="21" t="e">
        <f t="shared" si="531"/>
        <v>#N/A</v>
      </c>
      <c r="Q1275" s="21" t="e">
        <f t="shared" si="532"/>
        <v>#N/A</v>
      </c>
      <c r="R1275" s="21" t="e">
        <f t="shared" si="533"/>
        <v>#N/A</v>
      </c>
      <c r="S1275" s="21" t="e">
        <f t="shared" si="534"/>
        <v>#N/A</v>
      </c>
      <c r="T1275" s="29" t="e">
        <f t="shared" si="526"/>
        <v>#N/A</v>
      </c>
      <c r="U1275" s="34">
        <f t="shared" si="535"/>
        <v>0</v>
      </c>
      <c r="V1275" s="16">
        <f t="shared" ca="1" si="538"/>
        <v>44139</v>
      </c>
      <c r="W1275" s="56">
        <f t="shared" ca="1" si="539"/>
        <v>10</v>
      </c>
      <c r="X1275" s="56">
        <f t="shared" ca="1" si="540"/>
        <v>2020</v>
      </c>
      <c r="Y1275" s="55" t="str">
        <f t="shared" ca="1" si="541"/>
        <v>10-2020</v>
      </c>
      <c r="Z1275" s="51">
        <f ca="1">IFERROR(VLOOKUP(Y1275,IPC!$E$2:$F$1745,2,0),IPC!$H$1)</f>
        <v>138.32155800000001</v>
      </c>
      <c r="AA1275" s="48">
        <f t="shared" si="536"/>
        <v>1</v>
      </c>
      <c r="AB1275" s="48">
        <f t="shared" si="537"/>
        <v>1900</v>
      </c>
      <c r="AC1275" s="32" t="str">
        <f t="shared" si="530"/>
        <v>1-1900</v>
      </c>
      <c r="AD1275" s="50">
        <f>IFERROR(VLOOKUP(AC1275,IPC!$E$2:$F$1745,2,0),IPC!$H$1)</f>
        <v>138.32155800000001</v>
      </c>
    </row>
    <row r="1276" spans="10:30" x14ac:dyDescent="0.25">
      <c r="J1276" s="44" t="str">
        <f t="shared" si="524"/>
        <v/>
      </c>
      <c r="K1276" s="33" t="str">
        <f t="shared" ca="1" si="528"/>
        <v/>
      </c>
      <c r="L1276" s="108">
        <f t="shared" ca="1" si="527"/>
        <v>0</v>
      </c>
      <c r="M1276" s="44" t="str">
        <f t="shared" si="525"/>
        <v/>
      </c>
      <c r="N1276" s="45" t="str">
        <f t="shared" ca="1" si="529"/>
        <v/>
      </c>
      <c r="O1276" s="108">
        <f t="shared" si="523"/>
        <v>0</v>
      </c>
      <c r="P1276" s="21" t="e">
        <f t="shared" si="531"/>
        <v>#N/A</v>
      </c>
      <c r="Q1276" s="21" t="e">
        <f t="shared" si="532"/>
        <v>#N/A</v>
      </c>
      <c r="R1276" s="21" t="e">
        <f t="shared" si="533"/>
        <v>#N/A</v>
      </c>
      <c r="S1276" s="21" t="e">
        <f t="shared" si="534"/>
        <v>#N/A</v>
      </c>
      <c r="T1276" s="29" t="e">
        <f t="shared" si="526"/>
        <v>#N/A</v>
      </c>
      <c r="U1276" s="34">
        <f t="shared" si="535"/>
        <v>0</v>
      </c>
      <c r="V1276" s="16">
        <f t="shared" ca="1" si="538"/>
        <v>44139</v>
      </c>
      <c r="W1276" s="56">
        <f t="shared" ca="1" si="539"/>
        <v>10</v>
      </c>
      <c r="X1276" s="56">
        <f t="shared" ca="1" si="540"/>
        <v>2020</v>
      </c>
      <c r="Y1276" s="55" t="str">
        <f t="shared" ca="1" si="541"/>
        <v>10-2020</v>
      </c>
      <c r="Z1276" s="51">
        <f ca="1">IFERROR(VLOOKUP(Y1276,IPC!$E$2:$F$1745,2,0),IPC!$H$1)</f>
        <v>138.32155800000001</v>
      </c>
      <c r="AA1276" s="48">
        <f t="shared" si="536"/>
        <v>1</v>
      </c>
      <c r="AB1276" s="48">
        <f t="shared" si="537"/>
        <v>1900</v>
      </c>
      <c r="AC1276" s="32" t="str">
        <f t="shared" si="530"/>
        <v>1-1900</v>
      </c>
      <c r="AD1276" s="50">
        <f>IFERROR(VLOOKUP(AC1276,IPC!$E$2:$F$1745,2,0),IPC!$H$1)</f>
        <v>138.32155800000001</v>
      </c>
    </row>
    <row r="1277" spans="10:30" x14ac:dyDescent="0.25">
      <c r="J1277" s="44" t="str">
        <f t="shared" si="524"/>
        <v/>
      </c>
      <c r="K1277" s="33" t="str">
        <f t="shared" ca="1" si="528"/>
        <v/>
      </c>
      <c r="L1277" s="108">
        <f t="shared" ca="1" si="527"/>
        <v>0</v>
      </c>
      <c r="M1277" s="44" t="str">
        <f t="shared" si="525"/>
        <v/>
      </c>
      <c r="N1277" s="45" t="str">
        <f t="shared" ca="1" si="529"/>
        <v/>
      </c>
      <c r="O1277" s="108">
        <f t="shared" si="523"/>
        <v>0</v>
      </c>
      <c r="P1277" s="21" t="e">
        <f t="shared" si="531"/>
        <v>#N/A</v>
      </c>
      <c r="Q1277" s="21" t="e">
        <f t="shared" si="532"/>
        <v>#N/A</v>
      </c>
      <c r="R1277" s="21" t="e">
        <f t="shared" si="533"/>
        <v>#N/A</v>
      </c>
      <c r="S1277" s="21" t="e">
        <f t="shared" si="534"/>
        <v>#N/A</v>
      </c>
      <c r="T1277" s="29" t="e">
        <f t="shared" si="526"/>
        <v>#N/A</v>
      </c>
      <c r="U1277" s="34">
        <f t="shared" si="535"/>
        <v>0</v>
      </c>
      <c r="V1277" s="16">
        <f t="shared" ca="1" si="538"/>
        <v>44139</v>
      </c>
      <c r="W1277" s="56">
        <f t="shared" ca="1" si="539"/>
        <v>10</v>
      </c>
      <c r="X1277" s="56">
        <f t="shared" ca="1" si="540"/>
        <v>2020</v>
      </c>
      <c r="Y1277" s="55" t="str">
        <f t="shared" ca="1" si="541"/>
        <v>10-2020</v>
      </c>
      <c r="Z1277" s="51">
        <f ca="1">IFERROR(VLOOKUP(Y1277,IPC!$E$2:$F$1745,2,0),IPC!$H$1)</f>
        <v>138.32155800000001</v>
      </c>
      <c r="AA1277" s="48">
        <f t="shared" si="536"/>
        <v>1</v>
      </c>
      <c r="AB1277" s="48">
        <f t="shared" si="537"/>
        <v>1900</v>
      </c>
      <c r="AC1277" s="32" t="str">
        <f t="shared" si="530"/>
        <v>1-1900</v>
      </c>
      <c r="AD1277" s="50">
        <f>IFERROR(VLOOKUP(AC1277,IPC!$E$2:$F$1745,2,0),IPC!$H$1)</f>
        <v>138.32155800000001</v>
      </c>
    </row>
    <row r="1278" spans="10:30" x14ac:dyDescent="0.25">
      <c r="J1278" s="44" t="str">
        <f t="shared" si="524"/>
        <v/>
      </c>
      <c r="K1278" s="33" t="str">
        <f t="shared" ca="1" si="528"/>
        <v/>
      </c>
      <c r="L1278" s="108">
        <f t="shared" ca="1" si="527"/>
        <v>0</v>
      </c>
      <c r="M1278" s="44" t="str">
        <f t="shared" si="525"/>
        <v/>
      </c>
      <c r="N1278" s="45" t="str">
        <f t="shared" ca="1" si="529"/>
        <v/>
      </c>
      <c r="O1278" s="108">
        <f t="shared" si="523"/>
        <v>0</v>
      </c>
      <c r="P1278" s="21" t="e">
        <f t="shared" si="531"/>
        <v>#N/A</v>
      </c>
      <c r="Q1278" s="21" t="e">
        <f t="shared" si="532"/>
        <v>#N/A</v>
      </c>
      <c r="R1278" s="21" t="e">
        <f t="shared" si="533"/>
        <v>#N/A</v>
      </c>
      <c r="S1278" s="21" t="e">
        <f t="shared" si="534"/>
        <v>#N/A</v>
      </c>
      <c r="T1278" s="29" t="e">
        <f t="shared" si="526"/>
        <v>#N/A</v>
      </c>
      <c r="U1278" s="34">
        <f t="shared" si="535"/>
        <v>0</v>
      </c>
      <c r="V1278" s="16">
        <f t="shared" ca="1" si="538"/>
        <v>44139</v>
      </c>
      <c r="W1278" s="56">
        <f t="shared" ca="1" si="539"/>
        <v>10</v>
      </c>
      <c r="X1278" s="56">
        <f t="shared" ca="1" si="540"/>
        <v>2020</v>
      </c>
      <c r="Y1278" s="55" t="str">
        <f t="shared" ca="1" si="541"/>
        <v>10-2020</v>
      </c>
      <c r="Z1278" s="51">
        <f ca="1">IFERROR(VLOOKUP(Y1278,IPC!$E$2:$F$1745,2,0),IPC!$H$1)</f>
        <v>138.32155800000001</v>
      </c>
      <c r="AA1278" s="48">
        <f t="shared" si="536"/>
        <v>1</v>
      </c>
      <c r="AB1278" s="48">
        <f t="shared" si="537"/>
        <v>1900</v>
      </c>
      <c r="AC1278" s="32" t="str">
        <f t="shared" si="530"/>
        <v>1-1900</v>
      </c>
      <c r="AD1278" s="50">
        <f>IFERROR(VLOOKUP(AC1278,IPC!$E$2:$F$1745,2,0),IPC!$H$1)</f>
        <v>138.32155800000001</v>
      </c>
    </row>
    <row r="1279" spans="10:30" x14ac:dyDescent="0.25">
      <c r="J1279" s="44" t="str">
        <f t="shared" si="524"/>
        <v/>
      </c>
      <c r="K1279" s="33" t="str">
        <f t="shared" ca="1" si="528"/>
        <v/>
      </c>
      <c r="L1279" s="108">
        <f t="shared" ca="1" si="527"/>
        <v>0</v>
      </c>
      <c r="M1279" s="44" t="str">
        <f t="shared" si="525"/>
        <v/>
      </c>
      <c r="N1279" s="45" t="str">
        <f t="shared" ca="1" si="529"/>
        <v/>
      </c>
      <c r="O1279" s="108">
        <f t="shared" si="523"/>
        <v>0</v>
      </c>
      <c r="P1279" s="21" t="e">
        <f t="shared" si="531"/>
        <v>#N/A</v>
      </c>
      <c r="Q1279" s="21" t="e">
        <f t="shared" si="532"/>
        <v>#N/A</v>
      </c>
      <c r="R1279" s="21" t="e">
        <f t="shared" si="533"/>
        <v>#N/A</v>
      </c>
      <c r="S1279" s="21" t="e">
        <f t="shared" si="534"/>
        <v>#N/A</v>
      </c>
      <c r="T1279" s="29" t="e">
        <f t="shared" si="526"/>
        <v>#N/A</v>
      </c>
      <c r="U1279" s="34">
        <f t="shared" si="535"/>
        <v>0</v>
      </c>
      <c r="V1279" s="16">
        <f t="shared" ca="1" si="538"/>
        <v>44139</v>
      </c>
      <c r="W1279" s="56">
        <f t="shared" ca="1" si="539"/>
        <v>10</v>
      </c>
      <c r="X1279" s="56">
        <f t="shared" ca="1" si="540"/>
        <v>2020</v>
      </c>
      <c r="Y1279" s="55" t="str">
        <f t="shared" ca="1" si="541"/>
        <v>10-2020</v>
      </c>
      <c r="Z1279" s="51">
        <f ca="1">IFERROR(VLOOKUP(Y1279,IPC!$E$2:$F$1745,2,0),IPC!$H$1)</f>
        <v>138.32155800000001</v>
      </c>
      <c r="AA1279" s="48">
        <f t="shared" si="536"/>
        <v>1</v>
      </c>
      <c r="AB1279" s="48">
        <f t="shared" si="537"/>
        <v>1900</v>
      </c>
      <c r="AC1279" s="32" t="str">
        <f t="shared" si="530"/>
        <v>1-1900</v>
      </c>
      <c r="AD1279" s="50">
        <f>IFERROR(VLOOKUP(AC1279,IPC!$E$2:$F$1745,2,0),IPC!$H$1)</f>
        <v>138.32155800000001</v>
      </c>
    </row>
    <row r="1280" spans="10:30" x14ac:dyDescent="0.25">
      <c r="J1280" s="44" t="str">
        <f t="shared" si="524"/>
        <v/>
      </c>
      <c r="K1280" s="33" t="str">
        <f t="shared" ca="1" si="528"/>
        <v/>
      </c>
      <c r="L1280" s="108">
        <f t="shared" ca="1" si="527"/>
        <v>0</v>
      </c>
      <c r="M1280" s="44" t="str">
        <f t="shared" si="525"/>
        <v/>
      </c>
      <c r="N1280" s="45" t="str">
        <f t="shared" ca="1" si="529"/>
        <v/>
      </c>
      <c r="O1280" s="108">
        <f t="shared" si="523"/>
        <v>0</v>
      </c>
      <c r="P1280" s="21" t="e">
        <f t="shared" si="531"/>
        <v>#N/A</v>
      </c>
      <c r="Q1280" s="21" t="e">
        <f t="shared" si="532"/>
        <v>#N/A</v>
      </c>
      <c r="R1280" s="21" t="e">
        <f t="shared" si="533"/>
        <v>#N/A</v>
      </c>
      <c r="S1280" s="21" t="e">
        <f t="shared" si="534"/>
        <v>#N/A</v>
      </c>
      <c r="T1280" s="29" t="e">
        <f t="shared" si="526"/>
        <v>#N/A</v>
      </c>
      <c r="U1280" s="34">
        <f t="shared" si="535"/>
        <v>0</v>
      </c>
      <c r="V1280" s="16">
        <f t="shared" ca="1" si="538"/>
        <v>44139</v>
      </c>
      <c r="W1280" s="56">
        <f t="shared" ca="1" si="539"/>
        <v>10</v>
      </c>
      <c r="X1280" s="56">
        <f t="shared" ca="1" si="540"/>
        <v>2020</v>
      </c>
      <c r="Y1280" s="55" t="str">
        <f t="shared" ca="1" si="541"/>
        <v>10-2020</v>
      </c>
      <c r="Z1280" s="51">
        <f ca="1">IFERROR(VLOOKUP(Y1280,IPC!$E$2:$F$1745,2,0),IPC!$H$1)</f>
        <v>138.32155800000001</v>
      </c>
      <c r="AA1280" s="48">
        <f t="shared" si="536"/>
        <v>1</v>
      </c>
      <c r="AB1280" s="48">
        <f t="shared" si="537"/>
        <v>1900</v>
      </c>
      <c r="AC1280" s="32" t="str">
        <f t="shared" si="530"/>
        <v>1-1900</v>
      </c>
      <c r="AD1280" s="50">
        <f>IFERROR(VLOOKUP(AC1280,IPC!$E$2:$F$1745,2,0),IPC!$H$1)</f>
        <v>138.32155800000001</v>
      </c>
    </row>
    <row r="1281" spans="10:30" x14ac:dyDescent="0.25">
      <c r="J1281" s="44" t="str">
        <f t="shared" si="524"/>
        <v/>
      </c>
      <c r="K1281" s="33" t="str">
        <f t="shared" ca="1" si="528"/>
        <v/>
      </c>
      <c r="L1281" s="108">
        <f t="shared" ca="1" si="527"/>
        <v>0</v>
      </c>
      <c r="M1281" s="44" t="str">
        <f t="shared" si="525"/>
        <v/>
      </c>
      <c r="N1281" s="45" t="str">
        <f t="shared" ca="1" si="529"/>
        <v/>
      </c>
      <c r="O1281" s="108">
        <f t="shared" si="523"/>
        <v>0</v>
      </c>
      <c r="P1281" s="21" t="e">
        <f t="shared" si="531"/>
        <v>#N/A</v>
      </c>
      <c r="Q1281" s="21" t="e">
        <f t="shared" si="532"/>
        <v>#N/A</v>
      </c>
      <c r="R1281" s="21" t="e">
        <f t="shared" si="533"/>
        <v>#N/A</v>
      </c>
      <c r="S1281" s="21" t="e">
        <f t="shared" si="534"/>
        <v>#N/A</v>
      </c>
      <c r="T1281" s="29" t="e">
        <f t="shared" si="526"/>
        <v>#N/A</v>
      </c>
      <c r="U1281" s="34">
        <f t="shared" si="535"/>
        <v>0</v>
      </c>
      <c r="V1281" s="16">
        <f t="shared" ca="1" si="538"/>
        <v>44139</v>
      </c>
      <c r="W1281" s="56">
        <f t="shared" ca="1" si="539"/>
        <v>10</v>
      </c>
      <c r="X1281" s="56">
        <f t="shared" ca="1" si="540"/>
        <v>2020</v>
      </c>
      <c r="Y1281" s="55" t="str">
        <f t="shared" ca="1" si="541"/>
        <v>10-2020</v>
      </c>
      <c r="Z1281" s="51">
        <f ca="1">IFERROR(VLOOKUP(Y1281,IPC!$E$2:$F$1745,2,0),IPC!$H$1)</f>
        <v>138.32155800000001</v>
      </c>
      <c r="AA1281" s="48">
        <f t="shared" si="536"/>
        <v>1</v>
      </c>
      <c r="AB1281" s="48">
        <f t="shared" si="537"/>
        <v>1900</v>
      </c>
      <c r="AC1281" s="32" t="str">
        <f t="shared" si="530"/>
        <v>1-1900</v>
      </c>
      <c r="AD1281" s="50">
        <f>IFERROR(VLOOKUP(AC1281,IPC!$E$2:$F$1745,2,0),IPC!$H$1)</f>
        <v>138.32155800000001</v>
      </c>
    </row>
    <row r="1282" spans="10:30" x14ac:dyDescent="0.25">
      <c r="J1282" s="44" t="str">
        <f t="shared" si="524"/>
        <v/>
      </c>
      <c r="K1282" s="33" t="str">
        <f t="shared" ca="1" si="528"/>
        <v/>
      </c>
      <c r="L1282" s="108">
        <f t="shared" ca="1" si="527"/>
        <v>0</v>
      </c>
      <c r="M1282" s="44" t="str">
        <f t="shared" si="525"/>
        <v/>
      </c>
      <c r="N1282" s="45" t="str">
        <f t="shared" ca="1" si="529"/>
        <v/>
      </c>
      <c r="O1282" s="108">
        <f t="shared" si="523"/>
        <v>0</v>
      </c>
      <c r="P1282" s="21" t="e">
        <f t="shared" si="531"/>
        <v>#N/A</v>
      </c>
      <c r="Q1282" s="21" t="e">
        <f t="shared" si="532"/>
        <v>#N/A</v>
      </c>
      <c r="R1282" s="21" t="e">
        <f t="shared" si="533"/>
        <v>#N/A</v>
      </c>
      <c r="S1282" s="21" t="e">
        <f t="shared" si="534"/>
        <v>#N/A</v>
      </c>
      <c r="T1282" s="29" t="e">
        <f t="shared" si="526"/>
        <v>#N/A</v>
      </c>
      <c r="U1282" s="34">
        <f t="shared" si="535"/>
        <v>0</v>
      </c>
      <c r="V1282" s="16">
        <f t="shared" ca="1" si="538"/>
        <v>44139</v>
      </c>
      <c r="W1282" s="56">
        <f t="shared" ca="1" si="539"/>
        <v>10</v>
      </c>
      <c r="X1282" s="56">
        <f t="shared" ca="1" si="540"/>
        <v>2020</v>
      </c>
      <c r="Y1282" s="55" t="str">
        <f t="shared" ca="1" si="541"/>
        <v>10-2020</v>
      </c>
      <c r="Z1282" s="51">
        <f ca="1">IFERROR(VLOOKUP(Y1282,IPC!$E$2:$F$1745,2,0),IPC!$H$1)</f>
        <v>138.32155800000001</v>
      </c>
      <c r="AA1282" s="48">
        <f t="shared" si="536"/>
        <v>1</v>
      </c>
      <c r="AB1282" s="48">
        <f t="shared" si="537"/>
        <v>1900</v>
      </c>
      <c r="AC1282" s="32" t="str">
        <f t="shared" si="530"/>
        <v>1-1900</v>
      </c>
      <c r="AD1282" s="50">
        <f>IFERROR(VLOOKUP(AC1282,IPC!$E$2:$F$1745,2,0),IPC!$H$1)</f>
        <v>138.32155800000001</v>
      </c>
    </row>
    <row r="1283" spans="10:30" x14ac:dyDescent="0.25">
      <c r="J1283" s="44" t="str">
        <f t="shared" si="524"/>
        <v/>
      </c>
      <c r="K1283" s="33" t="str">
        <f t="shared" ca="1" si="528"/>
        <v/>
      </c>
      <c r="L1283" s="108">
        <f t="shared" ca="1" si="527"/>
        <v>0</v>
      </c>
      <c r="M1283" s="44" t="str">
        <f t="shared" si="525"/>
        <v/>
      </c>
      <c r="N1283" s="45" t="str">
        <f t="shared" ca="1" si="529"/>
        <v/>
      </c>
      <c r="O1283" s="108">
        <f t="shared" si="523"/>
        <v>0</v>
      </c>
      <c r="P1283" s="21" t="e">
        <f t="shared" si="531"/>
        <v>#N/A</v>
      </c>
      <c r="Q1283" s="21" t="e">
        <f t="shared" si="532"/>
        <v>#N/A</v>
      </c>
      <c r="R1283" s="21" t="e">
        <f t="shared" si="533"/>
        <v>#N/A</v>
      </c>
      <c r="S1283" s="21" t="e">
        <f t="shared" si="534"/>
        <v>#N/A</v>
      </c>
      <c r="T1283" s="29" t="e">
        <f t="shared" si="526"/>
        <v>#N/A</v>
      </c>
      <c r="U1283" s="34">
        <f t="shared" si="535"/>
        <v>0</v>
      </c>
      <c r="V1283" s="16">
        <f t="shared" ca="1" si="538"/>
        <v>44139</v>
      </c>
      <c r="W1283" s="56">
        <f t="shared" ca="1" si="539"/>
        <v>10</v>
      </c>
      <c r="X1283" s="56">
        <f t="shared" ca="1" si="540"/>
        <v>2020</v>
      </c>
      <c r="Y1283" s="55" t="str">
        <f t="shared" ca="1" si="541"/>
        <v>10-2020</v>
      </c>
      <c r="Z1283" s="51">
        <f ca="1">IFERROR(VLOOKUP(Y1283,IPC!$E$2:$F$1745,2,0),IPC!$H$1)</f>
        <v>138.32155800000001</v>
      </c>
      <c r="AA1283" s="48">
        <f t="shared" si="536"/>
        <v>1</v>
      </c>
      <c r="AB1283" s="48">
        <f t="shared" si="537"/>
        <v>1900</v>
      </c>
      <c r="AC1283" s="32" t="str">
        <f t="shared" si="530"/>
        <v>1-1900</v>
      </c>
      <c r="AD1283" s="50">
        <f>IFERROR(VLOOKUP(AC1283,IPC!$E$2:$F$1745,2,0),IPC!$H$1)</f>
        <v>138.32155800000001</v>
      </c>
    </row>
    <row r="1284" spans="10:30" x14ac:dyDescent="0.25">
      <c r="J1284" s="44" t="str">
        <f t="shared" si="524"/>
        <v/>
      </c>
      <c r="K1284" s="33" t="str">
        <f t="shared" ca="1" si="528"/>
        <v/>
      </c>
      <c r="L1284" s="108">
        <f t="shared" ca="1" si="527"/>
        <v>0</v>
      </c>
      <c r="M1284" s="44" t="str">
        <f t="shared" si="525"/>
        <v/>
      </c>
      <c r="N1284" s="45" t="str">
        <f t="shared" ca="1" si="529"/>
        <v/>
      </c>
      <c r="O1284" s="108">
        <f t="shared" si="523"/>
        <v>0</v>
      </c>
      <c r="P1284" s="21" t="e">
        <f t="shared" si="531"/>
        <v>#N/A</v>
      </c>
      <c r="Q1284" s="21" t="e">
        <f t="shared" si="532"/>
        <v>#N/A</v>
      </c>
      <c r="R1284" s="21" t="e">
        <f t="shared" si="533"/>
        <v>#N/A</v>
      </c>
      <c r="S1284" s="21" t="e">
        <f t="shared" si="534"/>
        <v>#N/A</v>
      </c>
      <c r="T1284" s="29" t="e">
        <f t="shared" si="526"/>
        <v>#N/A</v>
      </c>
      <c r="U1284" s="34">
        <f t="shared" si="535"/>
        <v>0</v>
      </c>
      <c r="V1284" s="16">
        <f t="shared" ca="1" si="538"/>
        <v>44139</v>
      </c>
      <c r="W1284" s="56">
        <f t="shared" ca="1" si="539"/>
        <v>10</v>
      </c>
      <c r="X1284" s="56">
        <f t="shared" ca="1" si="540"/>
        <v>2020</v>
      </c>
      <c r="Y1284" s="55" t="str">
        <f t="shared" ca="1" si="541"/>
        <v>10-2020</v>
      </c>
      <c r="Z1284" s="51">
        <f ca="1">IFERROR(VLOOKUP(Y1284,IPC!$E$2:$F$1745,2,0),IPC!$H$1)</f>
        <v>138.32155800000001</v>
      </c>
      <c r="AA1284" s="48">
        <f t="shared" si="536"/>
        <v>1</v>
      </c>
      <c r="AB1284" s="48">
        <f t="shared" si="537"/>
        <v>1900</v>
      </c>
      <c r="AC1284" s="32" t="str">
        <f t="shared" si="530"/>
        <v>1-1900</v>
      </c>
      <c r="AD1284" s="50">
        <f>IFERROR(VLOOKUP(AC1284,IPC!$E$2:$F$1745,2,0),IPC!$H$1)</f>
        <v>138.32155800000001</v>
      </c>
    </row>
    <row r="1285" spans="10:30" x14ac:dyDescent="0.25">
      <c r="J1285" s="44" t="str">
        <f t="shared" si="524"/>
        <v/>
      </c>
      <c r="K1285" s="33" t="str">
        <f t="shared" ca="1" si="528"/>
        <v/>
      </c>
      <c r="L1285" s="108">
        <f t="shared" ca="1" si="527"/>
        <v>0</v>
      </c>
      <c r="M1285" s="44" t="str">
        <f t="shared" si="525"/>
        <v/>
      </c>
      <c r="N1285" s="45" t="str">
        <f t="shared" ca="1" si="529"/>
        <v/>
      </c>
      <c r="O1285" s="108">
        <f t="shared" si="523"/>
        <v>0</v>
      </c>
      <c r="P1285" s="21" t="e">
        <f t="shared" si="531"/>
        <v>#N/A</v>
      </c>
      <c r="Q1285" s="21" t="e">
        <f t="shared" si="532"/>
        <v>#N/A</v>
      </c>
      <c r="R1285" s="21" t="e">
        <f t="shared" si="533"/>
        <v>#N/A</v>
      </c>
      <c r="S1285" s="21" t="e">
        <f t="shared" si="534"/>
        <v>#N/A</v>
      </c>
      <c r="T1285" s="29" t="e">
        <f t="shared" si="526"/>
        <v>#N/A</v>
      </c>
      <c r="U1285" s="34">
        <f t="shared" si="535"/>
        <v>0</v>
      </c>
      <c r="V1285" s="16">
        <f t="shared" ca="1" si="538"/>
        <v>44139</v>
      </c>
      <c r="W1285" s="56">
        <f t="shared" ca="1" si="539"/>
        <v>10</v>
      </c>
      <c r="X1285" s="56">
        <f t="shared" ca="1" si="540"/>
        <v>2020</v>
      </c>
      <c r="Y1285" s="55" t="str">
        <f t="shared" ca="1" si="541"/>
        <v>10-2020</v>
      </c>
      <c r="Z1285" s="51">
        <f ca="1">IFERROR(VLOOKUP(Y1285,IPC!$E$2:$F$1745,2,0),IPC!$H$1)</f>
        <v>138.32155800000001</v>
      </c>
      <c r="AA1285" s="48">
        <f t="shared" si="536"/>
        <v>1</v>
      </c>
      <c r="AB1285" s="48">
        <f t="shared" si="537"/>
        <v>1900</v>
      </c>
      <c r="AC1285" s="32" t="str">
        <f t="shared" si="530"/>
        <v>1-1900</v>
      </c>
      <c r="AD1285" s="50">
        <f>IFERROR(VLOOKUP(AC1285,IPC!$E$2:$F$1745,2,0),IPC!$H$1)</f>
        <v>138.32155800000001</v>
      </c>
    </row>
    <row r="1286" spans="10:30" x14ac:dyDescent="0.25">
      <c r="J1286" s="44" t="str">
        <f t="shared" si="524"/>
        <v/>
      </c>
      <c r="K1286" s="33" t="str">
        <f t="shared" ca="1" si="528"/>
        <v/>
      </c>
      <c r="L1286" s="108">
        <f t="shared" ca="1" si="527"/>
        <v>0</v>
      </c>
      <c r="M1286" s="44" t="str">
        <f t="shared" si="525"/>
        <v/>
      </c>
      <c r="N1286" s="45" t="str">
        <f t="shared" ca="1" si="529"/>
        <v/>
      </c>
      <c r="O1286" s="108">
        <f t="shared" si="523"/>
        <v>0</v>
      </c>
      <c r="P1286" s="21" t="e">
        <f t="shared" si="531"/>
        <v>#N/A</v>
      </c>
      <c r="Q1286" s="21" t="e">
        <f t="shared" si="532"/>
        <v>#N/A</v>
      </c>
      <c r="R1286" s="21" t="e">
        <f t="shared" si="533"/>
        <v>#N/A</v>
      </c>
      <c r="S1286" s="21" t="e">
        <f t="shared" si="534"/>
        <v>#N/A</v>
      </c>
      <c r="T1286" s="29" t="e">
        <f t="shared" si="526"/>
        <v>#N/A</v>
      </c>
      <c r="U1286" s="34">
        <f t="shared" si="535"/>
        <v>0</v>
      </c>
      <c r="V1286" s="16">
        <f t="shared" ca="1" si="538"/>
        <v>44139</v>
      </c>
      <c r="W1286" s="56">
        <f t="shared" ca="1" si="539"/>
        <v>10</v>
      </c>
      <c r="X1286" s="56">
        <f t="shared" ca="1" si="540"/>
        <v>2020</v>
      </c>
      <c r="Y1286" s="55" t="str">
        <f t="shared" ca="1" si="541"/>
        <v>10-2020</v>
      </c>
      <c r="Z1286" s="51">
        <f ca="1">IFERROR(VLOOKUP(Y1286,IPC!$E$2:$F$1745,2,0),IPC!$H$1)</f>
        <v>138.32155800000001</v>
      </c>
      <c r="AA1286" s="48">
        <f t="shared" si="536"/>
        <v>1</v>
      </c>
      <c r="AB1286" s="48">
        <f t="shared" si="537"/>
        <v>1900</v>
      </c>
      <c r="AC1286" s="32" t="str">
        <f t="shared" si="530"/>
        <v>1-1900</v>
      </c>
      <c r="AD1286" s="50">
        <f>IFERROR(VLOOKUP(AC1286,IPC!$E$2:$F$1745,2,0),IPC!$H$1)</f>
        <v>138.32155800000001</v>
      </c>
    </row>
    <row r="1287" spans="10:30" x14ac:dyDescent="0.25">
      <c r="J1287" s="44" t="str">
        <f t="shared" si="524"/>
        <v/>
      </c>
      <c r="K1287" s="33" t="str">
        <f t="shared" ca="1" si="528"/>
        <v/>
      </c>
      <c r="L1287" s="108">
        <f t="shared" ca="1" si="527"/>
        <v>0</v>
      </c>
      <c r="M1287" s="44" t="str">
        <f t="shared" si="525"/>
        <v/>
      </c>
      <c r="N1287" s="45" t="str">
        <f t="shared" ca="1" si="529"/>
        <v/>
      </c>
      <c r="O1287" s="108">
        <f t="shared" si="523"/>
        <v>0</v>
      </c>
      <c r="P1287" s="21" t="e">
        <f t="shared" si="531"/>
        <v>#N/A</v>
      </c>
      <c r="Q1287" s="21" t="e">
        <f t="shared" si="532"/>
        <v>#N/A</v>
      </c>
      <c r="R1287" s="21" t="e">
        <f t="shared" si="533"/>
        <v>#N/A</v>
      </c>
      <c r="S1287" s="21" t="e">
        <f t="shared" si="534"/>
        <v>#N/A</v>
      </c>
      <c r="T1287" s="29" t="e">
        <f t="shared" si="526"/>
        <v>#N/A</v>
      </c>
      <c r="U1287" s="34">
        <f t="shared" si="535"/>
        <v>0</v>
      </c>
      <c r="V1287" s="16">
        <f t="shared" ca="1" si="538"/>
        <v>44139</v>
      </c>
      <c r="W1287" s="56">
        <f t="shared" ca="1" si="539"/>
        <v>10</v>
      </c>
      <c r="X1287" s="56">
        <f t="shared" ca="1" si="540"/>
        <v>2020</v>
      </c>
      <c r="Y1287" s="55" t="str">
        <f t="shared" ca="1" si="541"/>
        <v>10-2020</v>
      </c>
      <c r="Z1287" s="51">
        <f ca="1">IFERROR(VLOOKUP(Y1287,IPC!$E$2:$F$1745,2,0),IPC!$H$1)</f>
        <v>138.32155800000001</v>
      </c>
      <c r="AA1287" s="48">
        <f t="shared" si="536"/>
        <v>1</v>
      </c>
      <c r="AB1287" s="48">
        <f t="shared" si="537"/>
        <v>1900</v>
      </c>
      <c r="AC1287" s="32" t="str">
        <f t="shared" si="530"/>
        <v>1-1900</v>
      </c>
      <c r="AD1287" s="50">
        <f>IFERROR(VLOOKUP(AC1287,IPC!$E$2:$F$1745,2,0),IPC!$H$1)</f>
        <v>138.32155800000001</v>
      </c>
    </row>
    <row r="1288" spans="10:30" x14ac:dyDescent="0.25">
      <c r="J1288" s="44" t="str">
        <f t="shared" si="524"/>
        <v/>
      </c>
      <c r="K1288" s="33" t="str">
        <f t="shared" ca="1" si="528"/>
        <v/>
      </c>
      <c r="L1288" s="108">
        <f t="shared" ca="1" si="527"/>
        <v>0</v>
      </c>
      <c r="M1288" s="44" t="str">
        <f t="shared" si="525"/>
        <v/>
      </c>
      <c r="N1288" s="45" t="str">
        <f t="shared" ca="1" si="529"/>
        <v/>
      </c>
      <c r="O1288" s="108">
        <f t="shared" si="523"/>
        <v>0</v>
      </c>
      <c r="P1288" s="21" t="e">
        <f t="shared" si="531"/>
        <v>#N/A</v>
      </c>
      <c r="Q1288" s="21" t="e">
        <f t="shared" si="532"/>
        <v>#N/A</v>
      </c>
      <c r="R1288" s="21" t="e">
        <f t="shared" si="533"/>
        <v>#N/A</v>
      </c>
      <c r="S1288" s="21" t="e">
        <f t="shared" si="534"/>
        <v>#N/A</v>
      </c>
      <c r="T1288" s="29" t="e">
        <f t="shared" si="526"/>
        <v>#N/A</v>
      </c>
      <c r="U1288" s="34">
        <f t="shared" si="535"/>
        <v>0</v>
      </c>
      <c r="V1288" s="16">
        <f t="shared" ca="1" si="538"/>
        <v>44139</v>
      </c>
      <c r="W1288" s="56">
        <f t="shared" ca="1" si="539"/>
        <v>10</v>
      </c>
      <c r="X1288" s="56">
        <f t="shared" ca="1" si="540"/>
        <v>2020</v>
      </c>
      <c r="Y1288" s="55" t="str">
        <f t="shared" ca="1" si="541"/>
        <v>10-2020</v>
      </c>
      <c r="Z1288" s="51">
        <f ca="1">IFERROR(VLOOKUP(Y1288,IPC!$E$2:$F$1745,2,0),IPC!$H$1)</f>
        <v>138.32155800000001</v>
      </c>
      <c r="AA1288" s="48">
        <f t="shared" si="536"/>
        <v>1</v>
      </c>
      <c r="AB1288" s="48">
        <f t="shared" si="537"/>
        <v>1900</v>
      </c>
      <c r="AC1288" s="32" t="str">
        <f t="shared" si="530"/>
        <v>1-1900</v>
      </c>
      <c r="AD1288" s="50">
        <f>IFERROR(VLOOKUP(AC1288,IPC!$E$2:$F$1745,2,0),IPC!$H$1)</f>
        <v>138.32155800000001</v>
      </c>
    </row>
    <row r="1289" spans="10:30" x14ac:dyDescent="0.25">
      <c r="J1289" s="44" t="str">
        <f t="shared" si="524"/>
        <v/>
      </c>
      <c r="K1289" s="33" t="str">
        <f t="shared" ca="1" si="528"/>
        <v/>
      </c>
      <c r="L1289" s="108">
        <f t="shared" ca="1" si="527"/>
        <v>0</v>
      </c>
      <c r="M1289" s="44" t="str">
        <f t="shared" si="525"/>
        <v/>
      </c>
      <c r="N1289" s="45" t="str">
        <f t="shared" ca="1" si="529"/>
        <v/>
      </c>
      <c r="O1289" s="108">
        <f t="shared" si="523"/>
        <v>0</v>
      </c>
      <c r="P1289" s="21" t="e">
        <f t="shared" si="531"/>
        <v>#N/A</v>
      </c>
      <c r="Q1289" s="21" t="e">
        <f t="shared" si="532"/>
        <v>#N/A</v>
      </c>
      <c r="R1289" s="21" t="e">
        <f t="shared" si="533"/>
        <v>#N/A</v>
      </c>
      <c r="S1289" s="21" t="e">
        <f t="shared" si="534"/>
        <v>#N/A</v>
      </c>
      <c r="T1289" s="29" t="e">
        <f t="shared" si="526"/>
        <v>#N/A</v>
      </c>
      <c r="U1289" s="34">
        <f t="shared" si="535"/>
        <v>0</v>
      </c>
      <c r="V1289" s="16">
        <f t="shared" ca="1" si="538"/>
        <v>44139</v>
      </c>
      <c r="W1289" s="56">
        <f t="shared" ca="1" si="539"/>
        <v>10</v>
      </c>
      <c r="X1289" s="56">
        <f t="shared" ca="1" si="540"/>
        <v>2020</v>
      </c>
      <c r="Y1289" s="55" t="str">
        <f t="shared" ca="1" si="541"/>
        <v>10-2020</v>
      </c>
      <c r="Z1289" s="51">
        <f ca="1">IFERROR(VLOOKUP(Y1289,IPC!$E$2:$F$1745,2,0),IPC!$H$1)</f>
        <v>138.32155800000001</v>
      </c>
      <c r="AA1289" s="48">
        <f t="shared" si="536"/>
        <v>1</v>
      </c>
      <c r="AB1289" s="48">
        <f t="shared" si="537"/>
        <v>1900</v>
      </c>
      <c r="AC1289" s="32" t="str">
        <f t="shared" si="530"/>
        <v>1-1900</v>
      </c>
      <c r="AD1289" s="50">
        <f>IFERROR(VLOOKUP(AC1289,IPC!$E$2:$F$1745,2,0),IPC!$H$1)</f>
        <v>138.32155800000001</v>
      </c>
    </row>
    <row r="1290" spans="10:30" x14ac:dyDescent="0.25">
      <c r="J1290" s="44" t="str">
        <f t="shared" si="524"/>
        <v/>
      </c>
      <c r="K1290" s="33" t="str">
        <f t="shared" ca="1" si="528"/>
        <v/>
      </c>
      <c r="L1290" s="108">
        <f t="shared" ca="1" si="527"/>
        <v>0</v>
      </c>
      <c r="M1290" s="44" t="str">
        <f t="shared" si="525"/>
        <v/>
      </c>
      <c r="N1290" s="45" t="str">
        <f t="shared" ca="1" si="529"/>
        <v/>
      </c>
      <c r="O1290" s="108">
        <f t="shared" si="523"/>
        <v>0</v>
      </c>
      <c r="P1290" s="21" t="e">
        <f t="shared" si="531"/>
        <v>#N/A</v>
      </c>
      <c r="Q1290" s="21" t="e">
        <f t="shared" si="532"/>
        <v>#N/A</v>
      </c>
      <c r="R1290" s="21" t="e">
        <f t="shared" si="533"/>
        <v>#N/A</v>
      </c>
      <c r="S1290" s="21" t="e">
        <f t="shared" si="534"/>
        <v>#N/A</v>
      </c>
      <c r="T1290" s="29" t="e">
        <f t="shared" si="526"/>
        <v>#N/A</v>
      </c>
      <c r="U1290" s="34">
        <f t="shared" si="535"/>
        <v>0</v>
      </c>
      <c r="V1290" s="16">
        <f t="shared" ca="1" si="538"/>
        <v>44139</v>
      </c>
      <c r="W1290" s="56">
        <f t="shared" ca="1" si="539"/>
        <v>10</v>
      </c>
      <c r="X1290" s="56">
        <f t="shared" ca="1" si="540"/>
        <v>2020</v>
      </c>
      <c r="Y1290" s="55" t="str">
        <f t="shared" ca="1" si="541"/>
        <v>10-2020</v>
      </c>
      <c r="Z1290" s="51">
        <f ca="1">IFERROR(VLOOKUP(Y1290,IPC!$E$2:$F$1745,2,0),IPC!$H$1)</f>
        <v>138.32155800000001</v>
      </c>
      <c r="AA1290" s="48">
        <f t="shared" si="536"/>
        <v>1</v>
      </c>
      <c r="AB1290" s="48">
        <f t="shared" si="537"/>
        <v>1900</v>
      </c>
      <c r="AC1290" s="32" t="str">
        <f t="shared" si="530"/>
        <v>1-1900</v>
      </c>
      <c r="AD1290" s="50">
        <f>IFERROR(VLOOKUP(AC1290,IPC!$E$2:$F$1745,2,0),IPC!$H$1)</f>
        <v>138.32155800000001</v>
      </c>
    </row>
    <row r="1291" spans="10:30" x14ac:dyDescent="0.25">
      <c r="J1291" s="44" t="str">
        <f t="shared" si="524"/>
        <v/>
      </c>
      <c r="K1291" s="33" t="str">
        <f t="shared" ca="1" si="528"/>
        <v/>
      </c>
      <c r="L1291" s="108">
        <f t="shared" ca="1" si="527"/>
        <v>0</v>
      </c>
      <c r="M1291" s="44" t="str">
        <f t="shared" si="525"/>
        <v/>
      </c>
      <c r="N1291" s="45" t="str">
        <f t="shared" ca="1" si="529"/>
        <v/>
      </c>
      <c r="O1291" s="108">
        <f t="shared" si="523"/>
        <v>0</v>
      </c>
      <c r="P1291" s="21" t="e">
        <f t="shared" si="531"/>
        <v>#N/A</v>
      </c>
      <c r="Q1291" s="21" t="e">
        <f t="shared" si="532"/>
        <v>#N/A</v>
      </c>
      <c r="R1291" s="21" t="e">
        <f t="shared" si="533"/>
        <v>#N/A</v>
      </c>
      <c r="S1291" s="21" t="e">
        <f t="shared" si="534"/>
        <v>#N/A</v>
      </c>
      <c r="T1291" s="29" t="e">
        <f t="shared" si="526"/>
        <v>#N/A</v>
      </c>
      <c r="U1291" s="34">
        <f t="shared" si="535"/>
        <v>0</v>
      </c>
      <c r="V1291" s="16">
        <f t="shared" ca="1" si="538"/>
        <v>44139</v>
      </c>
      <c r="W1291" s="56">
        <f t="shared" ca="1" si="539"/>
        <v>10</v>
      </c>
      <c r="X1291" s="56">
        <f t="shared" ca="1" si="540"/>
        <v>2020</v>
      </c>
      <c r="Y1291" s="55" t="str">
        <f t="shared" ca="1" si="541"/>
        <v>10-2020</v>
      </c>
      <c r="Z1291" s="51">
        <f ca="1">IFERROR(VLOOKUP(Y1291,IPC!$E$2:$F$1745,2,0),IPC!$H$1)</f>
        <v>138.32155800000001</v>
      </c>
      <c r="AA1291" s="48">
        <f t="shared" si="536"/>
        <v>1</v>
      </c>
      <c r="AB1291" s="48">
        <f t="shared" si="537"/>
        <v>1900</v>
      </c>
      <c r="AC1291" s="32" t="str">
        <f t="shared" si="530"/>
        <v>1-1900</v>
      </c>
      <c r="AD1291" s="50">
        <f>IFERROR(VLOOKUP(AC1291,IPC!$E$2:$F$1745,2,0),IPC!$H$1)</f>
        <v>138.32155800000001</v>
      </c>
    </row>
    <row r="1292" spans="10:30" x14ac:dyDescent="0.25">
      <c r="J1292" s="44" t="str">
        <f t="shared" si="524"/>
        <v/>
      </c>
      <c r="K1292" s="33" t="str">
        <f t="shared" ca="1" si="528"/>
        <v/>
      </c>
      <c r="L1292" s="108">
        <f t="shared" ca="1" si="527"/>
        <v>0</v>
      </c>
      <c r="M1292" s="44" t="str">
        <f t="shared" si="525"/>
        <v/>
      </c>
      <c r="N1292" s="45" t="str">
        <f t="shared" ca="1" si="529"/>
        <v/>
      </c>
      <c r="O1292" s="108">
        <f t="shared" si="523"/>
        <v>0</v>
      </c>
      <c r="P1292" s="21" t="e">
        <f t="shared" si="531"/>
        <v>#N/A</v>
      </c>
      <c r="Q1292" s="21" t="e">
        <f t="shared" si="532"/>
        <v>#N/A</v>
      </c>
      <c r="R1292" s="21" t="e">
        <f t="shared" si="533"/>
        <v>#N/A</v>
      </c>
      <c r="S1292" s="21" t="e">
        <f t="shared" si="534"/>
        <v>#N/A</v>
      </c>
      <c r="T1292" s="29" t="e">
        <f t="shared" si="526"/>
        <v>#N/A</v>
      </c>
      <c r="U1292" s="34">
        <f t="shared" si="535"/>
        <v>0</v>
      </c>
      <c r="V1292" s="16">
        <f t="shared" ca="1" si="538"/>
        <v>44139</v>
      </c>
      <c r="W1292" s="56">
        <f t="shared" ca="1" si="539"/>
        <v>10</v>
      </c>
      <c r="X1292" s="56">
        <f t="shared" ca="1" si="540"/>
        <v>2020</v>
      </c>
      <c r="Y1292" s="55" t="str">
        <f t="shared" ca="1" si="541"/>
        <v>10-2020</v>
      </c>
      <c r="Z1292" s="51">
        <f ca="1">IFERROR(VLOOKUP(Y1292,IPC!$E$2:$F$1745,2,0),IPC!$H$1)</f>
        <v>138.32155800000001</v>
      </c>
      <c r="AA1292" s="48">
        <f t="shared" si="536"/>
        <v>1</v>
      </c>
      <c r="AB1292" s="48">
        <f t="shared" si="537"/>
        <v>1900</v>
      </c>
      <c r="AC1292" s="32" t="str">
        <f t="shared" si="530"/>
        <v>1-1900</v>
      </c>
      <c r="AD1292" s="50">
        <f>IFERROR(VLOOKUP(AC1292,IPC!$E$2:$F$1745,2,0),IPC!$H$1)</f>
        <v>138.32155800000001</v>
      </c>
    </row>
    <row r="1293" spans="10:30" x14ac:dyDescent="0.25">
      <c r="J1293" s="44" t="str">
        <f t="shared" si="524"/>
        <v/>
      </c>
      <c r="K1293" s="33" t="str">
        <f t="shared" ca="1" si="528"/>
        <v/>
      </c>
      <c r="L1293" s="108">
        <f t="shared" ca="1" si="527"/>
        <v>0</v>
      </c>
      <c r="M1293" s="44" t="str">
        <f t="shared" si="525"/>
        <v/>
      </c>
      <c r="N1293" s="45" t="str">
        <f t="shared" ca="1" si="529"/>
        <v/>
      </c>
      <c r="O1293" s="108">
        <f t="shared" si="523"/>
        <v>0</v>
      </c>
      <c r="P1293" s="21" t="e">
        <f t="shared" si="531"/>
        <v>#N/A</v>
      </c>
      <c r="Q1293" s="21" t="e">
        <f t="shared" si="532"/>
        <v>#N/A</v>
      </c>
      <c r="R1293" s="21" t="e">
        <f t="shared" si="533"/>
        <v>#N/A</v>
      </c>
      <c r="S1293" s="21" t="e">
        <f t="shared" si="534"/>
        <v>#N/A</v>
      </c>
      <c r="T1293" s="29" t="e">
        <f t="shared" si="526"/>
        <v>#N/A</v>
      </c>
      <c r="U1293" s="34">
        <f t="shared" si="535"/>
        <v>0</v>
      </c>
      <c r="V1293" s="16">
        <f t="shared" ca="1" si="538"/>
        <v>44139</v>
      </c>
      <c r="W1293" s="56">
        <f t="shared" ca="1" si="539"/>
        <v>10</v>
      </c>
      <c r="X1293" s="56">
        <f t="shared" ca="1" si="540"/>
        <v>2020</v>
      </c>
      <c r="Y1293" s="55" t="str">
        <f t="shared" ca="1" si="541"/>
        <v>10-2020</v>
      </c>
      <c r="Z1293" s="51">
        <f ca="1">IFERROR(VLOOKUP(Y1293,IPC!$E$2:$F$1745,2,0),IPC!$H$1)</f>
        <v>138.32155800000001</v>
      </c>
      <c r="AA1293" s="48">
        <f t="shared" si="536"/>
        <v>1</v>
      </c>
      <c r="AB1293" s="48">
        <f t="shared" si="537"/>
        <v>1900</v>
      </c>
      <c r="AC1293" s="32" t="str">
        <f t="shared" si="530"/>
        <v>1-1900</v>
      </c>
      <c r="AD1293" s="50">
        <f>IFERROR(VLOOKUP(AC1293,IPC!$E$2:$F$1745,2,0),IPC!$H$1)</f>
        <v>138.32155800000001</v>
      </c>
    </row>
    <row r="1294" spans="10:30" x14ac:dyDescent="0.25">
      <c r="J1294" s="44" t="str">
        <f t="shared" si="524"/>
        <v/>
      </c>
      <c r="K1294" s="33" t="str">
        <f t="shared" ca="1" si="528"/>
        <v/>
      </c>
      <c r="L1294" s="108">
        <f t="shared" ca="1" si="527"/>
        <v>0</v>
      </c>
      <c r="M1294" s="44" t="str">
        <f t="shared" si="525"/>
        <v/>
      </c>
      <c r="N1294" s="45" t="str">
        <f t="shared" ca="1" si="529"/>
        <v/>
      </c>
      <c r="O1294" s="108">
        <f t="shared" si="523"/>
        <v>0</v>
      </c>
      <c r="P1294" s="21" t="e">
        <f t="shared" si="531"/>
        <v>#N/A</v>
      </c>
      <c r="Q1294" s="21" t="e">
        <f t="shared" si="532"/>
        <v>#N/A</v>
      </c>
      <c r="R1294" s="21" t="e">
        <f t="shared" si="533"/>
        <v>#N/A</v>
      </c>
      <c r="S1294" s="21" t="e">
        <f t="shared" si="534"/>
        <v>#N/A</v>
      </c>
      <c r="T1294" s="29" t="e">
        <f t="shared" si="526"/>
        <v>#N/A</v>
      </c>
      <c r="U1294" s="34">
        <f t="shared" si="535"/>
        <v>0</v>
      </c>
      <c r="V1294" s="16">
        <f t="shared" ca="1" si="538"/>
        <v>44139</v>
      </c>
      <c r="W1294" s="56">
        <f t="shared" ca="1" si="539"/>
        <v>10</v>
      </c>
      <c r="X1294" s="56">
        <f t="shared" ca="1" si="540"/>
        <v>2020</v>
      </c>
      <c r="Y1294" s="55" t="str">
        <f t="shared" ca="1" si="541"/>
        <v>10-2020</v>
      </c>
      <c r="Z1294" s="51">
        <f ca="1">IFERROR(VLOOKUP(Y1294,IPC!$E$2:$F$1745,2,0),IPC!$H$1)</f>
        <v>138.32155800000001</v>
      </c>
      <c r="AA1294" s="48">
        <f t="shared" si="536"/>
        <v>1</v>
      </c>
      <c r="AB1294" s="48">
        <f t="shared" si="537"/>
        <v>1900</v>
      </c>
      <c r="AC1294" s="32" t="str">
        <f t="shared" si="530"/>
        <v>1-1900</v>
      </c>
      <c r="AD1294" s="50">
        <f>IFERROR(VLOOKUP(AC1294,IPC!$E$2:$F$1745,2,0),IPC!$H$1)</f>
        <v>138.32155800000001</v>
      </c>
    </row>
    <row r="1295" spans="10:30" x14ac:dyDescent="0.25">
      <c r="J1295" s="44" t="str">
        <f t="shared" si="524"/>
        <v/>
      </c>
      <c r="K1295" s="33" t="str">
        <f t="shared" ca="1" si="528"/>
        <v/>
      </c>
      <c r="L1295" s="108">
        <f t="shared" ca="1" si="527"/>
        <v>0</v>
      </c>
      <c r="M1295" s="44" t="str">
        <f t="shared" si="525"/>
        <v/>
      </c>
      <c r="N1295" s="45" t="str">
        <f t="shared" ca="1" si="529"/>
        <v/>
      </c>
      <c r="O1295" s="108">
        <f t="shared" si="523"/>
        <v>0</v>
      </c>
      <c r="P1295" s="21" t="e">
        <f t="shared" si="531"/>
        <v>#N/A</v>
      </c>
      <c r="Q1295" s="21" t="e">
        <f t="shared" si="532"/>
        <v>#N/A</v>
      </c>
      <c r="R1295" s="21" t="e">
        <f t="shared" si="533"/>
        <v>#N/A</v>
      </c>
      <c r="S1295" s="21" t="e">
        <f t="shared" si="534"/>
        <v>#N/A</v>
      </c>
      <c r="T1295" s="29" t="e">
        <f t="shared" si="526"/>
        <v>#N/A</v>
      </c>
      <c r="U1295" s="34">
        <f t="shared" si="535"/>
        <v>0</v>
      </c>
      <c r="V1295" s="16">
        <f t="shared" ca="1" si="538"/>
        <v>44139</v>
      </c>
      <c r="W1295" s="56">
        <f t="shared" ca="1" si="539"/>
        <v>10</v>
      </c>
      <c r="X1295" s="56">
        <f t="shared" ca="1" si="540"/>
        <v>2020</v>
      </c>
      <c r="Y1295" s="55" t="str">
        <f t="shared" ca="1" si="541"/>
        <v>10-2020</v>
      </c>
      <c r="Z1295" s="51">
        <f ca="1">IFERROR(VLOOKUP(Y1295,IPC!$E$2:$F$1745,2,0),IPC!$H$1)</f>
        <v>138.32155800000001</v>
      </c>
      <c r="AA1295" s="48">
        <f t="shared" si="536"/>
        <v>1</v>
      </c>
      <c r="AB1295" s="48">
        <f t="shared" si="537"/>
        <v>1900</v>
      </c>
      <c r="AC1295" s="32" t="str">
        <f t="shared" si="530"/>
        <v>1-1900</v>
      </c>
      <c r="AD1295" s="50">
        <f>IFERROR(VLOOKUP(AC1295,IPC!$E$2:$F$1745,2,0),IPC!$H$1)</f>
        <v>138.32155800000001</v>
      </c>
    </row>
    <row r="1296" spans="10:30" x14ac:dyDescent="0.25">
      <c r="J1296" s="44" t="str">
        <f t="shared" si="524"/>
        <v/>
      </c>
      <c r="K1296" s="33" t="str">
        <f t="shared" ca="1" si="528"/>
        <v/>
      </c>
      <c r="L1296" s="108">
        <f t="shared" ca="1" si="527"/>
        <v>0</v>
      </c>
      <c r="M1296" s="44" t="str">
        <f t="shared" si="525"/>
        <v/>
      </c>
      <c r="N1296" s="45" t="str">
        <f t="shared" ca="1" si="529"/>
        <v/>
      </c>
      <c r="O1296" s="108">
        <f t="shared" si="523"/>
        <v>0</v>
      </c>
      <c r="P1296" s="21" t="e">
        <f t="shared" si="531"/>
        <v>#N/A</v>
      </c>
      <c r="Q1296" s="21" t="e">
        <f t="shared" si="532"/>
        <v>#N/A</v>
      </c>
      <c r="R1296" s="21" t="e">
        <f t="shared" si="533"/>
        <v>#N/A</v>
      </c>
      <c r="S1296" s="21" t="e">
        <f t="shared" si="534"/>
        <v>#N/A</v>
      </c>
      <c r="T1296" s="29" t="e">
        <f t="shared" si="526"/>
        <v>#N/A</v>
      </c>
      <c r="U1296" s="34">
        <f t="shared" si="535"/>
        <v>0</v>
      </c>
      <c r="V1296" s="16">
        <f t="shared" ca="1" si="538"/>
        <v>44139</v>
      </c>
      <c r="W1296" s="56">
        <f t="shared" ca="1" si="539"/>
        <v>10</v>
      </c>
      <c r="X1296" s="56">
        <f t="shared" ca="1" si="540"/>
        <v>2020</v>
      </c>
      <c r="Y1296" s="55" t="str">
        <f t="shared" ca="1" si="541"/>
        <v>10-2020</v>
      </c>
      <c r="Z1296" s="51">
        <f ca="1">IFERROR(VLOOKUP(Y1296,IPC!$E$2:$F$1745,2,0),IPC!$H$1)</f>
        <v>138.32155800000001</v>
      </c>
      <c r="AA1296" s="48">
        <f t="shared" si="536"/>
        <v>1</v>
      </c>
      <c r="AB1296" s="48">
        <f t="shared" si="537"/>
        <v>1900</v>
      </c>
      <c r="AC1296" s="32" t="str">
        <f t="shared" si="530"/>
        <v>1-1900</v>
      </c>
      <c r="AD1296" s="50">
        <f>IFERROR(VLOOKUP(AC1296,IPC!$E$2:$F$1745,2,0),IPC!$H$1)</f>
        <v>138.32155800000001</v>
      </c>
    </row>
    <row r="1297" spans="10:30" x14ac:dyDescent="0.25">
      <c r="J1297" s="44" t="str">
        <f t="shared" si="524"/>
        <v/>
      </c>
      <c r="K1297" s="33" t="str">
        <f t="shared" ca="1" si="528"/>
        <v/>
      </c>
      <c r="L1297" s="108">
        <f t="shared" ca="1" si="527"/>
        <v>0</v>
      </c>
      <c r="M1297" s="44" t="str">
        <f t="shared" si="525"/>
        <v/>
      </c>
      <c r="N1297" s="45" t="str">
        <f t="shared" ca="1" si="529"/>
        <v/>
      </c>
      <c r="O1297" s="108">
        <f t="shared" si="523"/>
        <v>0</v>
      </c>
      <c r="P1297" s="21" t="e">
        <f t="shared" si="531"/>
        <v>#N/A</v>
      </c>
      <c r="Q1297" s="21" t="e">
        <f t="shared" si="532"/>
        <v>#N/A</v>
      </c>
      <c r="R1297" s="21" t="e">
        <f t="shared" si="533"/>
        <v>#N/A</v>
      </c>
      <c r="S1297" s="21" t="e">
        <f t="shared" si="534"/>
        <v>#N/A</v>
      </c>
      <c r="T1297" s="29" t="e">
        <f t="shared" si="526"/>
        <v>#N/A</v>
      </c>
      <c r="U1297" s="34">
        <f t="shared" si="535"/>
        <v>0</v>
      </c>
      <c r="V1297" s="16">
        <f t="shared" ca="1" si="538"/>
        <v>44139</v>
      </c>
      <c r="W1297" s="56">
        <f t="shared" ca="1" si="539"/>
        <v>10</v>
      </c>
      <c r="X1297" s="56">
        <f t="shared" ca="1" si="540"/>
        <v>2020</v>
      </c>
      <c r="Y1297" s="55" t="str">
        <f t="shared" ca="1" si="541"/>
        <v>10-2020</v>
      </c>
      <c r="Z1297" s="51">
        <f ca="1">IFERROR(VLOOKUP(Y1297,IPC!$E$2:$F$1745,2,0),IPC!$H$1)</f>
        <v>138.32155800000001</v>
      </c>
      <c r="AA1297" s="48">
        <f t="shared" si="536"/>
        <v>1</v>
      </c>
      <c r="AB1297" s="48">
        <f t="shared" si="537"/>
        <v>1900</v>
      </c>
      <c r="AC1297" s="32" t="str">
        <f t="shared" si="530"/>
        <v>1-1900</v>
      </c>
      <c r="AD1297" s="50">
        <f>IFERROR(VLOOKUP(AC1297,IPC!$E$2:$F$1745,2,0),IPC!$H$1)</f>
        <v>138.32155800000001</v>
      </c>
    </row>
    <row r="1298" spans="10:30" x14ac:dyDescent="0.25">
      <c r="J1298" s="44" t="str">
        <f t="shared" si="524"/>
        <v/>
      </c>
      <c r="K1298" s="33" t="str">
        <f t="shared" ca="1" si="528"/>
        <v/>
      </c>
      <c r="L1298" s="108">
        <f t="shared" ca="1" si="527"/>
        <v>0</v>
      </c>
      <c r="M1298" s="44" t="str">
        <f t="shared" si="525"/>
        <v/>
      </c>
      <c r="N1298" s="45" t="str">
        <f t="shared" ca="1" si="529"/>
        <v/>
      </c>
      <c r="O1298" s="108">
        <f t="shared" si="523"/>
        <v>0</v>
      </c>
      <c r="P1298" s="21" t="e">
        <f t="shared" si="531"/>
        <v>#N/A</v>
      </c>
      <c r="Q1298" s="21" t="e">
        <f t="shared" si="532"/>
        <v>#N/A</v>
      </c>
      <c r="R1298" s="21" t="e">
        <f t="shared" si="533"/>
        <v>#N/A</v>
      </c>
      <c r="S1298" s="21" t="e">
        <f t="shared" si="534"/>
        <v>#N/A</v>
      </c>
      <c r="T1298" s="29" t="e">
        <f t="shared" si="526"/>
        <v>#N/A</v>
      </c>
      <c r="U1298" s="34">
        <f t="shared" si="535"/>
        <v>0</v>
      </c>
      <c r="V1298" s="16">
        <f t="shared" ca="1" si="538"/>
        <v>44139</v>
      </c>
      <c r="W1298" s="56">
        <f t="shared" ca="1" si="539"/>
        <v>10</v>
      </c>
      <c r="X1298" s="56">
        <f t="shared" ca="1" si="540"/>
        <v>2020</v>
      </c>
      <c r="Y1298" s="55" t="str">
        <f t="shared" ca="1" si="541"/>
        <v>10-2020</v>
      </c>
      <c r="Z1298" s="51">
        <f ca="1">IFERROR(VLOOKUP(Y1298,IPC!$E$2:$F$1745,2,0),IPC!$H$1)</f>
        <v>138.32155800000001</v>
      </c>
      <c r="AA1298" s="48">
        <f t="shared" si="536"/>
        <v>1</v>
      </c>
      <c r="AB1298" s="48">
        <f t="shared" si="537"/>
        <v>1900</v>
      </c>
      <c r="AC1298" s="32" t="str">
        <f t="shared" si="530"/>
        <v>1-1900</v>
      </c>
      <c r="AD1298" s="50">
        <f>IFERROR(VLOOKUP(AC1298,IPC!$E$2:$F$1745,2,0),IPC!$H$1)</f>
        <v>138.32155800000001</v>
      </c>
    </row>
    <row r="1299" spans="10:30" x14ac:dyDescent="0.25">
      <c r="J1299" s="44" t="str">
        <f t="shared" si="524"/>
        <v/>
      </c>
      <c r="K1299" s="33" t="str">
        <f t="shared" ca="1" si="528"/>
        <v/>
      </c>
      <c r="L1299" s="108">
        <f t="shared" ca="1" si="527"/>
        <v>0</v>
      </c>
      <c r="M1299" s="44" t="str">
        <f t="shared" si="525"/>
        <v/>
      </c>
      <c r="N1299" s="45" t="str">
        <f t="shared" ca="1" si="529"/>
        <v/>
      </c>
      <c r="O1299" s="108">
        <f t="shared" si="523"/>
        <v>0</v>
      </c>
      <c r="P1299" s="21" t="e">
        <f t="shared" si="531"/>
        <v>#N/A</v>
      </c>
      <c r="Q1299" s="21" t="e">
        <f t="shared" si="532"/>
        <v>#N/A</v>
      </c>
      <c r="R1299" s="21" t="e">
        <f t="shared" si="533"/>
        <v>#N/A</v>
      </c>
      <c r="S1299" s="21" t="e">
        <f t="shared" si="534"/>
        <v>#N/A</v>
      </c>
      <c r="T1299" s="29" t="e">
        <f t="shared" si="526"/>
        <v>#N/A</v>
      </c>
      <c r="U1299" s="34">
        <f t="shared" si="535"/>
        <v>0</v>
      </c>
      <c r="V1299" s="16">
        <f t="shared" ca="1" si="538"/>
        <v>44139</v>
      </c>
      <c r="W1299" s="56">
        <f t="shared" ca="1" si="539"/>
        <v>10</v>
      </c>
      <c r="X1299" s="56">
        <f t="shared" ca="1" si="540"/>
        <v>2020</v>
      </c>
      <c r="Y1299" s="55" t="str">
        <f t="shared" ca="1" si="541"/>
        <v>10-2020</v>
      </c>
      <c r="Z1299" s="51">
        <f ca="1">IFERROR(VLOOKUP(Y1299,IPC!$E$2:$F$1745,2,0),IPC!$H$1)</f>
        <v>138.32155800000001</v>
      </c>
      <c r="AA1299" s="48">
        <f t="shared" si="536"/>
        <v>1</v>
      </c>
      <c r="AB1299" s="48">
        <f t="shared" si="537"/>
        <v>1900</v>
      </c>
      <c r="AC1299" s="32" t="str">
        <f t="shared" si="530"/>
        <v>1-1900</v>
      </c>
      <c r="AD1299" s="50">
        <f>IFERROR(VLOOKUP(AC1299,IPC!$E$2:$F$1745,2,0),IPC!$H$1)</f>
        <v>138.32155800000001</v>
      </c>
    </row>
    <row r="1300" spans="10:30" x14ac:dyDescent="0.25">
      <c r="J1300" s="44" t="str">
        <f t="shared" si="524"/>
        <v/>
      </c>
      <c r="K1300" s="33" t="str">
        <f t="shared" ca="1" si="528"/>
        <v/>
      </c>
      <c r="L1300" s="108">
        <f t="shared" ca="1" si="527"/>
        <v>0</v>
      </c>
      <c r="M1300" s="44" t="str">
        <f t="shared" si="525"/>
        <v/>
      </c>
      <c r="N1300" s="45" t="str">
        <f t="shared" ca="1" si="529"/>
        <v/>
      </c>
      <c r="O1300" s="108">
        <f t="shared" ref="O1300:O1363" si="542">+IF(M1300="Provisión contable",N1300,0)</f>
        <v>0</v>
      </c>
      <c r="P1300" s="21" t="e">
        <f t="shared" si="531"/>
        <v>#N/A</v>
      </c>
      <c r="Q1300" s="21" t="e">
        <f t="shared" si="532"/>
        <v>#N/A</v>
      </c>
      <c r="R1300" s="21" t="e">
        <f t="shared" si="533"/>
        <v>#N/A</v>
      </c>
      <c r="S1300" s="21" t="e">
        <f t="shared" si="534"/>
        <v>#N/A</v>
      </c>
      <c r="T1300" s="29" t="e">
        <f t="shared" si="526"/>
        <v>#N/A</v>
      </c>
      <c r="U1300" s="34">
        <f t="shared" si="535"/>
        <v>0</v>
      </c>
      <c r="V1300" s="16">
        <f t="shared" ca="1" si="538"/>
        <v>44139</v>
      </c>
      <c r="W1300" s="56">
        <f t="shared" ca="1" si="539"/>
        <v>10</v>
      </c>
      <c r="X1300" s="56">
        <f t="shared" ca="1" si="540"/>
        <v>2020</v>
      </c>
      <c r="Y1300" s="55" t="str">
        <f t="shared" ca="1" si="541"/>
        <v>10-2020</v>
      </c>
      <c r="Z1300" s="51">
        <f ca="1">IFERROR(VLOOKUP(Y1300,IPC!$E$2:$F$1745,2,0),IPC!$H$1)</f>
        <v>138.32155800000001</v>
      </c>
      <c r="AA1300" s="48">
        <f t="shared" si="536"/>
        <v>1</v>
      </c>
      <c r="AB1300" s="48">
        <f t="shared" si="537"/>
        <v>1900</v>
      </c>
      <c r="AC1300" s="32" t="str">
        <f t="shared" si="530"/>
        <v>1-1900</v>
      </c>
      <c r="AD1300" s="50">
        <f>IFERROR(VLOOKUP(AC1300,IPC!$E$2:$F$1745,2,0),IPC!$H$1)</f>
        <v>138.32155800000001</v>
      </c>
    </row>
    <row r="1301" spans="10:30" x14ac:dyDescent="0.25">
      <c r="J1301" s="44" t="str">
        <f t="shared" si="524"/>
        <v/>
      </c>
      <c r="K1301" s="33" t="str">
        <f t="shared" ca="1" si="528"/>
        <v/>
      </c>
      <c r="L1301" s="108">
        <f t="shared" ca="1" si="527"/>
        <v>0</v>
      </c>
      <c r="M1301" s="44" t="str">
        <f t="shared" si="525"/>
        <v/>
      </c>
      <c r="N1301" s="45" t="str">
        <f t="shared" ca="1" si="529"/>
        <v/>
      </c>
      <c r="O1301" s="108">
        <f t="shared" si="542"/>
        <v>0</v>
      </c>
      <c r="P1301" s="21" t="e">
        <f t="shared" si="531"/>
        <v>#N/A</v>
      </c>
      <c r="Q1301" s="21" t="e">
        <f t="shared" si="532"/>
        <v>#N/A</v>
      </c>
      <c r="R1301" s="21" t="e">
        <f t="shared" si="533"/>
        <v>#N/A</v>
      </c>
      <c r="S1301" s="21" t="e">
        <f t="shared" si="534"/>
        <v>#N/A</v>
      </c>
      <c r="T1301" s="29" t="e">
        <f t="shared" si="526"/>
        <v>#N/A</v>
      </c>
      <c r="U1301" s="34">
        <f t="shared" si="535"/>
        <v>0</v>
      </c>
      <c r="V1301" s="16">
        <f t="shared" ca="1" si="538"/>
        <v>44139</v>
      </c>
      <c r="W1301" s="56">
        <f t="shared" ca="1" si="539"/>
        <v>10</v>
      </c>
      <c r="X1301" s="56">
        <f t="shared" ca="1" si="540"/>
        <v>2020</v>
      </c>
      <c r="Y1301" s="55" t="str">
        <f t="shared" ca="1" si="541"/>
        <v>10-2020</v>
      </c>
      <c r="Z1301" s="51">
        <f ca="1">IFERROR(VLOOKUP(Y1301,IPC!$E$2:$F$1745,2,0),IPC!$H$1)</f>
        <v>138.32155800000001</v>
      </c>
      <c r="AA1301" s="48">
        <f t="shared" si="536"/>
        <v>1</v>
      </c>
      <c r="AB1301" s="48">
        <f t="shared" si="537"/>
        <v>1900</v>
      </c>
      <c r="AC1301" s="32" t="str">
        <f t="shared" si="530"/>
        <v>1-1900</v>
      </c>
      <c r="AD1301" s="50">
        <f>IFERROR(VLOOKUP(AC1301,IPC!$E$2:$F$1745,2,0),IPC!$H$1)</f>
        <v>138.32155800000001</v>
      </c>
    </row>
    <row r="1302" spans="10:30" x14ac:dyDescent="0.25">
      <c r="J1302" s="44" t="str">
        <f t="shared" si="524"/>
        <v/>
      </c>
      <c r="K1302" s="33" t="str">
        <f t="shared" ca="1" si="528"/>
        <v/>
      </c>
      <c r="L1302" s="108">
        <f t="shared" ca="1" si="527"/>
        <v>0</v>
      </c>
      <c r="M1302" s="44" t="str">
        <f t="shared" si="525"/>
        <v/>
      </c>
      <c r="N1302" s="45" t="str">
        <f t="shared" ca="1" si="529"/>
        <v/>
      </c>
      <c r="O1302" s="108">
        <f t="shared" si="542"/>
        <v>0</v>
      </c>
      <c r="P1302" s="21" t="e">
        <f t="shared" si="531"/>
        <v>#N/A</v>
      </c>
      <c r="Q1302" s="21" t="e">
        <f t="shared" si="532"/>
        <v>#N/A</v>
      </c>
      <c r="R1302" s="21" t="e">
        <f t="shared" si="533"/>
        <v>#N/A</v>
      </c>
      <c r="S1302" s="21" t="e">
        <f t="shared" si="534"/>
        <v>#N/A</v>
      </c>
      <c r="T1302" s="29" t="e">
        <f t="shared" si="526"/>
        <v>#N/A</v>
      </c>
      <c r="U1302" s="34">
        <f t="shared" si="535"/>
        <v>0</v>
      </c>
      <c r="V1302" s="16">
        <f t="shared" ca="1" si="538"/>
        <v>44139</v>
      </c>
      <c r="W1302" s="56">
        <f t="shared" ca="1" si="539"/>
        <v>10</v>
      </c>
      <c r="X1302" s="56">
        <f t="shared" ca="1" si="540"/>
        <v>2020</v>
      </c>
      <c r="Y1302" s="55" t="str">
        <f t="shared" ca="1" si="541"/>
        <v>10-2020</v>
      </c>
      <c r="Z1302" s="51">
        <f ca="1">IFERROR(VLOOKUP(Y1302,IPC!$E$2:$F$1745,2,0),IPC!$H$1)</f>
        <v>138.32155800000001</v>
      </c>
      <c r="AA1302" s="48">
        <f t="shared" si="536"/>
        <v>1</v>
      </c>
      <c r="AB1302" s="48">
        <f t="shared" si="537"/>
        <v>1900</v>
      </c>
      <c r="AC1302" s="32" t="str">
        <f t="shared" si="530"/>
        <v>1-1900</v>
      </c>
      <c r="AD1302" s="50">
        <f>IFERROR(VLOOKUP(AC1302,IPC!$E$2:$F$1745,2,0),IPC!$H$1)</f>
        <v>138.32155800000001</v>
      </c>
    </row>
    <row r="1303" spans="10:30" x14ac:dyDescent="0.25">
      <c r="J1303" s="44" t="str">
        <f t="shared" si="524"/>
        <v/>
      </c>
      <c r="K1303" s="33" t="str">
        <f t="shared" ca="1" si="528"/>
        <v/>
      </c>
      <c r="L1303" s="108">
        <f t="shared" ca="1" si="527"/>
        <v>0</v>
      </c>
      <c r="M1303" s="44" t="str">
        <f t="shared" si="525"/>
        <v/>
      </c>
      <c r="N1303" s="45" t="str">
        <f t="shared" ca="1" si="529"/>
        <v/>
      </c>
      <c r="O1303" s="108">
        <f t="shared" si="542"/>
        <v>0</v>
      </c>
      <c r="P1303" s="21" t="e">
        <f t="shared" si="531"/>
        <v>#N/A</v>
      </c>
      <c r="Q1303" s="21" t="e">
        <f t="shared" si="532"/>
        <v>#N/A</v>
      </c>
      <c r="R1303" s="21" t="e">
        <f t="shared" si="533"/>
        <v>#N/A</v>
      </c>
      <c r="S1303" s="21" t="e">
        <f t="shared" si="534"/>
        <v>#N/A</v>
      </c>
      <c r="T1303" s="29" t="e">
        <f t="shared" si="526"/>
        <v>#N/A</v>
      </c>
      <c r="U1303" s="34">
        <f t="shared" si="535"/>
        <v>0</v>
      </c>
      <c r="V1303" s="16">
        <f t="shared" ca="1" si="538"/>
        <v>44139</v>
      </c>
      <c r="W1303" s="56">
        <f t="shared" ca="1" si="539"/>
        <v>10</v>
      </c>
      <c r="X1303" s="56">
        <f t="shared" ca="1" si="540"/>
        <v>2020</v>
      </c>
      <c r="Y1303" s="55" t="str">
        <f t="shared" ca="1" si="541"/>
        <v>10-2020</v>
      </c>
      <c r="Z1303" s="51">
        <f ca="1">IFERROR(VLOOKUP(Y1303,IPC!$E$2:$F$1745,2,0),IPC!$H$1)</f>
        <v>138.32155800000001</v>
      </c>
      <c r="AA1303" s="48">
        <f t="shared" si="536"/>
        <v>1</v>
      </c>
      <c r="AB1303" s="48">
        <f t="shared" si="537"/>
        <v>1900</v>
      </c>
      <c r="AC1303" s="32" t="str">
        <f t="shared" si="530"/>
        <v>1-1900</v>
      </c>
      <c r="AD1303" s="50">
        <f>IFERROR(VLOOKUP(AC1303,IPC!$E$2:$F$1745,2,0),IPC!$H$1)</f>
        <v>138.32155800000001</v>
      </c>
    </row>
    <row r="1304" spans="10:30" x14ac:dyDescent="0.25">
      <c r="J1304" s="44" t="str">
        <f t="shared" ref="J1304:J1367" si="543">IFERROR(IF(T1316&gt;0.5,"ALTA",IF(AND(T1316&gt;0.25,T1316&lt;=0.5),"MEDIA",IF(AND(T1316&gt;=0.1,T1316&lt;=0.25),"BAJA",IF(AND(T1316&lt;0.1),"REMOTA")))),"")</f>
        <v/>
      </c>
      <c r="K1304" s="33" t="str">
        <f t="shared" ca="1" si="528"/>
        <v/>
      </c>
      <c r="L1304" s="108">
        <f t="shared" ca="1" si="527"/>
        <v>0</v>
      </c>
      <c r="M1304" s="44" t="str">
        <f t="shared" ref="M1304:M1367" si="544">IFERROR(IF(T1316&gt;50%,"Provisión contable",IF(T1316&lt;=10%,"No se registra","Cuentas de orden")),"")</f>
        <v/>
      </c>
      <c r="N1304" s="45" t="str">
        <f t="shared" ca="1" si="529"/>
        <v/>
      </c>
      <c r="O1304" s="108">
        <f t="shared" si="542"/>
        <v>0</v>
      </c>
      <c r="P1304" s="21" t="e">
        <f t="shared" si="531"/>
        <v>#N/A</v>
      </c>
      <c r="Q1304" s="21" t="e">
        <f t="shared" si="532"/>
        <v>#N/A</v>
      </c>
      <c r="R1304" s="21" t="e">
        <f t="shared" si="533"/>
        <v>#N/A</v>
      </c>
      <c r="S1304" s="21" t="e">
        <f t="shared" si="534"/>
        <v>#N/A</v>
      </c>
      <c r="T1304" s="29" t="e">
        <f t="shared" si="526"/>
        <v>#N/A</v>
      </c>
      <c r="U1304" s="34">
        <f t="shared" si="535"/>
        <v>0</v>
      </c>
      <c r="V1304" s="16">
        <f t="shared" ca="1" si="538"/>
        <v>44139</v>
      </c>
      <c r="W1304" s="56">
        <f t="shared" ca="1" si="539"/>
        <v>10</v>
      </c>
      <c r="X1304" s="56">
        <f t="shared" ca="1" si="540"/>
        <v>2020</v>
      </c>
      <c r="Y1304" s="55" t="str">
        <f t="shared" ca="1" si="541"/>
        <v>10-2020</v>
      </c>
      <c r="Z1304" s="51">
        <f ca="1">IFERROR(VLOOKUP(Y1304,IPC!$E$2:$F$1745,2,0),IPC!$H$1)</f>
        <v>138.32155800000001</v>
      </c>
      <c r="AA1304" s="48">
        <f t="shared" si="536"/>
        <v>1</v>
      </c>
      <c r="AB1304" s="48">
        <f t="shared" si="537"/>
        <v>1900</v>
      </c>
      <c r="AC1304" s="32" t="str">
        <f t="shared" si="530"/>
        <v>1-1900</v>
      </c>
      <c r="AD1304" s="50">
        <f>IFERROR(VLOOKUP(AC1304,IPC!$E$2:$F$1745,2,0),IPC!$H$1)</f>
        <v>138.32155800000001</v>
      </c>
    </row>
    <row r="1305" spans="10:30" x14ac:dyDescent="0.25">
      <c r="J1305" s="44" t="str">
        <f t="shared" si="543"/>
        <v/>
      </c>
      <c r="K1305" s="33" t="str">
        <f t="shared" ca="1" si="528"/>
        <v/>
      </c>
      <c r="L1305" s="108">
        <f t="shared" ca="1" si="527"/>
        <v>0</v>
      </c>
      <c r="M1305" s="44" t="str">
        <f t="shared" si="544"/>
        <v/>
      </c>
      <c r="N1305" s="45" t="str">
        <f t="shared" ca="1" si="529"/>
        <v/>
      </c>
      <c r="O1305" s="108">
        <f t="shared" si="542"/>
        <v>0</v>
      </c>
      <c r="P1305" s="21" t="e">
        <f t="shared" si="531"/>
        <v>#N/A</v>
      </c>
      <c r="Q1305" s="21" t="e">
        <f t="shared" si="532"/>
        <v>#N/A</v>
      </c>
      <c r="R1305" s="21" t="e">
        <f t="shared" si="533"/>
        <v>#N/A</v>
      </c>
      <c r="S1305" s="21" t="e">
        <f t="shared" si="534"/>
        <v>#N/A</v>
      </c>
      <c r="T1305" s="29" t="e">
        <f t="shared" si="526"/>
        <v>#N/A</v>
      </c>
      <c r="U1305" s="34">
        <f t="shared" si="535"/>
        <v>0</v>
      </c>
      <c r="V1305" s="16">
        <f t="shared" ca="1" si="538"/>
        <v>44139</v>
      </c>
      <c r="W1305" s="56">
        <f t="shared" ca="1" si="539"/>
        <v>10</v>
      </c>
      <c r="X1305" s="56">
        <f t="shared" ca="1" si="540"/>
        <v>2020</v>
      </c>
      <c r="Y1305" s="55" t="str">
        <f t="shared" ca="1" si="541"/>
        <v>10-2020</v>
      </c>
      <c r="Z1305" s="51">
        <f ca="1">IFERROR(VLOOKUP(Y1305,IPC!$E$2:$F$1745,2,0),IPC!$H$1)</f>
        <v>138.32155800000001</v>
      </c>
      <c r="AA1305" s="48">
        <f t="shared" si="536"/>
        <v>1</v>
      </c>
      <c r="AB1305" s="48">
        <f t="shared" si="537"/>
        <v>1900</v>
      </c>
      <c r="AC1305" s="32" t="str">
        <f t="shared" si="530"/>
        <v>1-1900</v>
      </c>
      <c r="AD1305" s="50">
        <f>IFERROR(VLOOKUP(AC1305,IPC!$E$2:$F$1745,2,0),IPC!$H$1)</f>
        <v>138.32155800000001</v>
      </c>
    </row>
    <row r="1306" spans="10:30" x14ac:dyDescent="0.25">
      <c r="J1306" s="44" t="str">
        <f t="shared" si="543"/>
        <v/>
      </c>
      <c r="K1306" s="33" t="str">
        <f t="shared" ca="1" si="528"/>
        <v/>
      </c>
      <c r="L1306" s="108">
        <f t="shared" ca="1" si="527"/>
        <v>0</v>
      </c>
      <c r="M1306" s="44" t="str">
        <f t="shared" si="544"/>
        <v/>
      </c>
      <c r="N1306" s="45" t="str">
        <f t="shared" ca="1" si="529"/>
        <v/>
      </c>
      <c r="O1306" s="108">
        <f t="shared" si="542"/>
        <v>0</v>
      </c>
      <c r="P1306" s="21" t="e">
        <f t="shared" si="531"/>
        <v>#N/A</v>
      </c>
      <c r="Q1306" s="21" t="e">
        <f t="shared" si="532"/>
        <v>#N/A</v>
      </c>
      <c r="R1306" s="21" t="e">
        <f t="shared" si="533"/>
        <v>#N/A</v>
      </c>
      <c r="S1306" s="21" t="e">
        <f t="shared" si="534"/>
        <v>#N/A</v>
      </c>
      <c r="T1306" s="29" t="e">
        <f t="shared" si="526"/>
        <v>#N/A</v>
      </c>
      <c r="U1306" s="34">
        <f t="shared" si="535"/>
        <v>0</v>
      </c>
      <c r="V1306" s="16">
        <f t="shared" ca="1" si="538"/>
        <v>44139</v>
      </c>
      <c r="W1306" s="56">
        <f t="shared" ca="1" si="539"/>
        <v>10</v>
      </c>
      <c r="X1306" s="56">
        <f t="shared" ca="1" si="540"/>
        <v>2020</v>
      </c>
      <c r="Y1306" s="55" t="str">
        <f t="shared" ca="1" si="541"/>
        <v>10-2020</v>
      </c>
      <c r="Z1306" s="51">
        <f ca="1">IFERROR(VLOOKUP(Y1306,IPC!$E$2:$F$1745,2,0),IPC!$H$1)</f>
        <v>138.32155800000001</v>
      </c>
      <c r="AA1306" s="48">
        <f t="shared" si="536"/>
        <v>1</v>
      </c>
      <c r="AB1306" s="48">
        <f t="shared" si="537"/>
        <v>1900</v>
      </c>
      <c r="AC1306" s="32" t="str">
        <f t="shared" si="530"/>
        <v>1-1900</v>
      </c>
      <c r="AD1306" s="50">
        <f>IFERROR(VLOOKUP(AC1306,IPC!$E$2:$F$1745,2,0),IPC!$H$1)</f>
        <v>138.32155800000001</v>
      </c>
    </row>
    <row r="1307" spans="10:30" x14ac:dyDescent="0.25">
      <c r="J1307" s="44" t="str">
        <f t="shared" si="543"/>
        <v/>
      </c>
      <c r="K1307" s="33" t="str">
        <f t="shared" ca="1" si="528"/>
        <v/>
      </c>
      <c r="L1307" s="108">
        <f t="shared" ca="1" si="527"/>
        <v>0</v>
      </c>
      <c r="M1307" s="44" t="str">
        <f t="shared" si="544"/>
        <v/>
      </c>
      <c r="N1307" s="45" t="str">
        <f t="shared" ca="1" si="529"/>
        <v/>
      </c>
      <c r="O1307" s="108">
        <f t="shared" si="542"/>
        <v>0</v>
      </c>
      <c r="P1307" s="21" t="e">
        <f t="shared" si="531"/>
        <v>#N/A</v>
      </c>
      <c r="Q1307" s="21" t="e">
        <f t="shared" si="532"/>
        <v>#N/A</v>
      </c>
      <c r="R1307" s="21" t="e">
        <f t="shared" si="533"/>
        <v>#N/A</v>
      </c>
      <c r="S1307" s="21" t="e">
        <f t="shared" si="534"/>
        <v>#N/A</v>
      </c>
      <c r="T1307" s="29" t="e">
        <f t="shared" si="526"/>
        <v>#N/A</v>
      </c>
      <c r="U1307" s="34">
        <f t="shared" si="535"/>
        <v>0</v>
      </c>
      <c r="V1307" s="16">
        <f t="shared" ca="1" si="538"/>
        <v>44139</v>
      </c>
      <c r="W1307" s="56">
        <f t="shared" ca="1" si="539"/>
        <v>10</v>
      </c>
      <c r="X1307" s="56">
        <f t="shared" ca="1" si="540"/>
        <v>2020</v>
      </c>
      <c r="Y1307" s="55" t="str">
        <f t="shared" ca="1" si="541"/>
        <v>10-2020</v>
      </c>
      <c r="Z1307" s="51">
        <f ca="1">IFERROR(VLOOKUP(Y1307,IPC!$E$2:$F$1745,2,0),IPC!$H$1)</f>
        <v>138.32155800000001</v>
      </c>
      <c r="AA1307" s="48">
        <f t="shared" si="536"/>
        <v>1</v>
      </c>
      <c r="AB1307" s="48">
        <f t="shared" si="537"/>
        <v>1900</v>
      </c>
      <c r="AC1307" s="32" t="str">
        <f t="shared" si="530"/>
        <v>1-1900</v>
      </c>
      <c r="AD1307" s="50">
        <f>IFERROR(VLOOKUP(AC1307,IPC!$E$2:$F$1745,2,0),IPC!$H$1)</f>
        <v>138.32155800000001</v>
      </c>
    </row>
    <row r="1308" spans="10:30" x14ac:dyDescent="0.25">
      <c r="J1308" s="44" t="str">
        <f t="shared" si="543"/>
        <v/>
      </c>
      <c r="K1308" s="33" t="str">
        <f t="shared" ca="1" si="528"/>
        <v/>
      </c>
      <c r="L1308" s="108">
        <f t="shared" ca="1" si="527"/>
        <v>0</v>
      </c>
      <c r="M1308" s="44" t="str">
        <f t="shared" si="544"/>
        <v/>
      </c>
      <c r="N1308" s="45" t="str">
        <f t="shared" ca="1" si="529"/>
        <v/>
      </c>
      <c r="O1308" s="108">
        <f t="shared" si="542"/>
        <v>0</v>
      </c>
      <c r="P1308" s="21" t="e">
        <f t="shared" si="531"/>
        <v>#N/A</v>
      </c>
      <c r="Q1308" s="21" t="e">
        <f t="shared" si="532"/>
        <v>#N/A</v>
      </c>
      <c r="R1308" s="21" t="e">
        <f t="shared" si="533"/>
        <v>#N/A</v>
      </c>
      <c r="S1308" s="21" t="e">
        <f t="shared" si="534"/>
        <v>#N/A</v>
      </c>
      <c r="T1308" s="29" t="e">
        <f t="shared" si="526"/>
        <v>#N/A</v>
      </c>
      <c r="U1308" s="34">
        <f t="shared" si="535"/>
        <v>0</v>
      </c>
      <c r="V1308" s="16">
        <f t="shared" ca="1" si="538"/>
        <v>44139</v>
      </c>
      <c r="W1308" s="56">
        <f t="shared" ca="1" si="539"/>
        <v>10</v>
      </c>
      <c r="X1308" s="56">
        <f t="shared" ca="1" si="540"/>
        <v>2020</v>
      </c>
      <c r="Y1308" s="55" t="str">
        <f t="shared" ca="1" si="541"/>
        <v>10-2020</v>
      </c>
      <c r="Z1308" s="51">
        <f ca="1">IFERROR(VLOOKUP(Y1308,IPC!$E$2:$F$1745,2,0),IPC!$H$1)</f>
        <v>138.32155800000001</v>
      </c>
      <c r="AA1308" s="48">
        <f t="shared" si="536"/>
        <v>1</v>
      </c>
      <c r="AB1308" s="48">
        <f t="shared" si="537"/>
        <v>1900</v>
      </c>
      <c r="AC1308" s="32" t="str">
        <f t="shared" si="530"/>
        <v>1-1900</v>
      </c>
      <c r="AD1308" s="50">
        <f>IFERROR(VLOOKUP(AC1308,IPC!$E$2:$F$1745,2,0),IPC!$H$1)</f>
        <v>138.32155800000001</v>
      </c>
    </row>
    <row r="1309" spans="10:30" x14ac:dyDescent="0.25">
      <c r="J1309" s="44" t="str">
        <f t="shared" si="543"/>
        <v/>
      </c>
      <c r="K1309" s="33" t="str">
        <f t="shared" ca="1" si="528"/>
        <v/>
      </c>
      <c r="L1309" s="108">
        <f t="shared" ca="1" si="527"/>
        <v>0</v>
      </c>
      <c r="M1309" s="44" t="str">
        <f t="shared" si="544"/>
        <v/>
      </c>
      <c r="N1309" s="45" t="str">
        <f t="shared" ca="1" si="529"/>
        <v/>
      </c>
      <c r="O1309" s="108">
        <f t="shared" si="542"/>
        <v>0</v>
      </c>
      <c r="P1309" s="21" t="e">
        <f t="shared" si="531"/>
        <v>#N/A</v>
      </c>
      <c r="Q1309" s="21" t="e">
        <f t="shared" si="532"/>
        <v>#N/A</v>
      </c>
      <c r="R1309" s="21" t="e">
        <f t="shared" si="533"/>
        <v>#N/A</v>
      </c>
      <c r="S1309" s="21" t="e">
        <f t="shared" si="534"/>
        <v>#N/A</v>
      </c>
      <c r="T1309" s="29" t="e">
        <f t="shared" si="526"/>
        <v>#N/A</v>
      </c>
      <c r="U1309" s="34">
        <f t="shared" si="535"/>
        <v>0</v>
      </c>
      <c r="V1309" s="16">
        <f t="shared" ca="1" si="538"/>
        <v>44139</v>
      </c>
      <c r="W1309" s="56">
        <f t="shared" ca="1" si="539"/>
        <v>10</v>
      </c>
      <c r="X1309" s="56">
        <f t="shared" ca="1" si="540"/>
        <v>2020</v>
      </c>
      <c r="Y1309" s="55" t="str">
        <f t="shared" ca="1" si="541"/>
        <v>10-2020</v>
      </c>
      <c r="Z1309" s="51">
        <f ca="1">IFERROR(VLOOKUP(Y1309,IPC!$E$2:$F$1745,2,0),IPC!$H$1)</f>
        <v>138.32155800000001</v>
      </c>
      <c r="AA1309" s="48">
        <f t="shared" si="536"/>
        <v>1</v>
      </c>
      <c r="AB1309" s="48">
        <f t="shared" si="537"/>
        <v>1900</v>
      </c>
      <c r="AC1309" s="32" t="str">
        <f t="shared" si="530"/>
        <v>1-1900</v>
      </c>
      <c r="AD1309" s="50">
        <f>IFERROR(VLOOKUP(AC1309,IPC!$E$2:$F$1745,2,0),IPC!$H$1)</f>
        <v>138.32155800000001</v>
      </c>
    </row>
    <row r="1310" spans="10:30" x14ac:dyDescent="0.25">
      <c r="J1310" s="44" t="str">
        <f t="shared" si="543"/>
        <v/>
      </c>
      <c r="K1310" s="33" t="str">
        <f t="shared" ca="1" si="528"/>
        <v/>
      </c>
      <c r="L1310" s="108">
        <f t="shared" ca="1" si="527"/>
        <v>0</v>
      </c>
      <c r="M1310" s="44" t="str">
        <f t="shared" si="544"/>
        <v/>
      </c>
      <c r="N1310" s="45" t="str">
        <f t="shared" ca="1" si="529"/>
        <v/>
      </c>
      <c r="O1310" s="108">
        <f t="shared" si="542"/>
        <v>0</v>
      </c>
      <c r="P1310" s="21" t="e">
        <f t="shared" si="531"/>
        <v>#N/A</v>
      </c>
      <c r="Q1310" s="21" t="e">
        <f t="shared" si="532"/>
        <v>#N/A</v>
      </c>
      <c r="R1310" s="21" t="e">
        <f t="shared" si="533"/>
        <v>#N/A</v>
      </c>
      <c r="S1310" s="21" t="e">
        <f t="shared" si="534"/>
        <v>#N/A</v>
      </c>
      <c r="T1310" s="29" t="e">
        <f t="shared" si="526"/>
        <v>#N/A</v>
      </c>
      <c r="U1310" s="34">
        <f t="shared" si="535"/>
        <v>0</v>
      </c>
      <c r="V1310" s="16">
        <f t="shared" ca="1" si="538"/>
        <v>44139</v>
      </c>
      <c r="W1310" s="56">
        <f t="shared" ca="1" si="539"/>
        <v>10</v>
      </c>
      <c r="X1310" s="56">
        <f t="shared" ca="1" si="540"/>
        <v>2020</v>
      </c>
      <c r="Y1310" s="55" t="str">
        <f t="shared" ca="1" si="541"/>
        <v>10-2020</v>
      </c>
      <c r="Z1310" s="51">
        <f ca="1">IFERROR(VLOOKUP(Y1310,IPC!$E$2:$F$1745,2,0),IPC!$H$1)</f>
        <v>138.32155800000001</v>
      </c>
      <c r="AA1310" s="48">
        <f t="shared" si="536"/>
        <v>1</v>
      </c>
      <c r="AB1310" s="48">
        <f t="shared" si="537"/>
        <v>1900</v>
      </c>
      <c r="AC1310" s="32" t="str">
        <f t="shared" si="530"/>
        <v>1-1900</v>
      </c>
      <c r="AD1310" s="50">
        <f>IFERROR(VLOOKUP(AC1310,IPC!$E$2:$F$1745,2,0),IPC!$H$1)</f>
        <v>138.32155800000001</v>
      </c>
    </row>
    <row r="1311" spans="10:30" x14ac:dyDescent="0.25">
      <c r="J1311" s="44" t="str">
        <f t="shared" si="543"/>
        <v/>
      </c>
      <c r="K1311" s="33" t="str">
        <f t="shared" ca="1" si="528"/>
        <v/>
      </c>
      <c r="L1311" s="108">
        <f t="shared" ca="1" si="527"/>
        <v>0</v>
      </c>
      <c r="M1311" s="44" t="str">
        <f t="shared" si="544"/>
        <v/>
      </c>
      <c r="N1311" s="45" t="str">
        <f t="shared" ca="1" si="529"/>
        <v/>
      </c>
      <c r="O1311" s="108">
        <f t="shared" si="542"/>
        <v>0</v>
      </c>
      <c r="P1311" s="21" t="e">
        <f t="shared" si="531"/>
        <v>#N/A</v>
      </c>
      <c r="Q1311" s="21" t="e">
        <f t="shared" si="532"/>
        <v>#N/A</v>
      </c>
      <c r="R1311" s="21" t="e">
        <f t="shared" si="533"/>
        <v>#N/A</v>
      </c>
      <c r="S1311" s="21" t="e">
        <f t="shared" si="534"/>
        <v>#N/A</v>
      </c>
      <c r="T1311" s="29" t="e">
        <f t="shared" si="526"/>
        <v>#N/A</v>
      </c>
      <c r="U1311" s="34">
        <f t="shared" si="535"/>
        <v>0</v>
      </c>
      <c r="V1311" s="16">
        <f t="shared" ca="1" si="538"/>
        <v>44139</v>
      </c>
      <c r="W1311" s="56">
        <f t="shared" ca="1" si="539"/>
        <v>10</v>
      </c>
      <c r="X1311" s="56">
        <f t="shared" ca="1" si="540"/>
        <v>2020</v>
      </c>
      <c r="Y1311" s="55" t="str">
        <f t="shared" ca="1" si="541"/>
        <v>10-2020</v>
      </c>
      <c r="Z1311" s="51">
        <f ca="1">IFERROR(VLOOKUP(Y1311,IPC!$E$2:$F$1745,2,0),IPC!$H$1)</f>
        <v>138.32155800000001</v>
      </c>
      <c r="AA1311" s="48">
        <f t="shared" si="536"/>
        <v>1</v>
      </c>
      <c r="AB1311" s="48">
        <f t="shared" si="537"/>
        <v>1900</v>
      </c>
      <c r="AC1311" s="32" t="str">
        <f t="shared" si="530"/>
        <v>1-1900</v>
      </c>
      <c r="AD1311" s="50">
        <f>IFERROR(VLOOKUP(AC1311,IPC!$E$2:$F$1745,2,0),IPC!$H$1)</f>
        <v>138.32155800000001</v>
      </c>
    </row>
    <row r="1312" spans="10:30" x14ac:dyDescent="0.25">
      <c r="J1312" s="44" t="str">
        <f t="shared" si="543"/>
        <v/>
      </c>
      <c r="K1312" s="33" t="str">
        <f t="shared" ca="1" si="528"/>
        <v/>
      </c>
      <c r="L1312" s="108">
        <f t="shared" ca="1" si="527"/>
        <v>0</v>
      </c>
      <c r="M1312" s="44" t="str">
        <f t="shared" si="544"/>
        <v/>
      </c>
      <c r="N1312" s="45" t="str">
        <f t="shared" ca="1" si="529"/>
        <v/>
      </c>
      <c r="O1312" s="108">
        <f t="shared" si="542"/>
        <v>0</v>
      </c>
      <c r="P1312" s="21" t="e">
        <f t="shared" si="531"/>
        <v>#N/A</v>
      </c>
      <c r="Q1312" s="21" t="e">
        <f t="shared" si="532"/>
        <v>#N/A</v>
      </c>
      <c r="R1312" s="21" t="e">
        <f t="shared" si="533"/>
        <v>#N/A</v>
      </c>
      <c r="S1312" s="21" t="e">
        <f t="shared" si="534"/>
        <v>#N/A</v>
      </c>
      <c r="T1312" s="29" t="e">
        <f t="shared" ref="T1312:T1375" si="545">+SUMPRODUCT(P1312:S1312,$P$7:$S$7)/100</f>
        <v>#N/A</v>
      </c>
      <c r="U1312" s="34">
        <f t="shared" si="535"/>
        <v>0</v>
      </c>
      <c r="V1312" s="16">
        <f t="shared" ca="1" si="538"/>
        <v>44139</v>
      </c>
      <c r="W1312" s="56">
        <f t="shared" ca="1" si="539"/>
        <v>10</v>
      </c>
      <c r="X1312" s="56">
        <f t="shared" ca="1" si="540"/>
        <v>2020</v>
      </c>
      <c r="Y1312" s="55" t="str">
        <f t="shared" ca="1" si="541"/>
        <v>10-2020</v>
      </c>
      <c r="Z1312" s="51">
        <f ca="1">IFERROR(VLOOKUP(Y1312,IPC!$E$2:$F$1745,2,0),IPC!$H$1)</f>
        <v>138.32155800000001</v>
      </c>
      <c r="AA1312" s="48">
        <f t="shared" si="536"/>
        <v>1</v>
      </c>
      <c r="AB1312" s="48">
        <f t="shared" si="537"/>
        <v>1900</v>
      </c>
      <c r="AC1312" s="32" t="str">
        <f t="shared" si="530"/>
        <v>1-1900</v>
      </c>
      <c r="AD1312" s="50">
        <f>IFERROR(VLOOKUP(AC1312,IPC!$E$2:$F$1745,2,0),IPC!$H$1)</f>
        <v>138.32155800000001</v>
      </c>
    </row>
    <row r="1313" spans="10:30" x14ac:dyDescent="0.25">
      <c r="J1313" s="44" t="str">
        <f t="shared" si="543"/>
        <v/>
      </c>
      <c r="K1313" s="33" t="str">
        <f t="shared" ca="1" si="528"/>
        <v/>
      </c>
      <c r="L1313" s="108">
        <f t="shared" ca="1" si="527"/>
        <v>0</v>
      </c>
      <c r="M1313" s="44" t="str">
        <f t="shared" si="544"/>
        <v/>
      </c>
      <c r="N1313" s="45" t="str">
        <f t="shared" ca="1" si="529"/>
        <v/>
      </c>
      <c r="O1313" s="108">
        <f t="shared" si="542"/>
        <v>0</v>
      </c>
      <c r="P1313" s="21" t="e">
        <f t="shared" si="531"/>
        <v>#N/A</v>
      </c>
      <c r="Q1313" s="21" t="e">
        <f t="shared" si="532"/>
        <v>#N/A</v>
      </c>
      <c r="R1313" s="21" t="e">
        <f t="shared" si="533"/>
        <v>#N/A</v>
      </c>
      <c r="S1313" s="21" t="e">
        <f t="shared" si="534"/>
        <v>#N/A</v>
      </c>
      <c r="T1313" s="29" t="e">
        <f t="shared" si="545"/>
        <v>#N/A</v>
      </c>
      <c r="U1313" s="34">
        <f t="shared" si="535"/>
        <v>0</v>
      </c>
      <c r="V1313" s="16">
        <f t="shared" ca="1" si="538"/>
        <v>44139</v>
      </c>
      <c r="W1313" s="56">
        <f t="shared" ca="1" si="539"/>
        <v>10</v>
      </c>
      <c r="X1313" s="56">
        <f t="shared" ca="1" si="540"/>
        <v>2020</v>
      </c>
      <c r="Y1313" s="55" t="str">
        <f t="shared" ca="1" si="541"/>
        <v>10-2020</v>
      </c>
      <c r="Z1313" s="51">
        <f ca="1">IFERROR(VLOOKUP(Y1313,IPC!$E$2:$F$1745,2,0),IPC!$H$1)</f>
        <v>138.32155800000001</v>
      </c>
      <c r="AA1313" s="48">
        <f t="shared" si="536"/>
        <v>1</v>
      </c>
      <c r="AB1313" s="48">
        <f t="shared" si="537"/>
        <v>1900</v>
      </c>
      <c r="AC1313" s="32" t="str">
        <f t="shared" si="530"/>
        <v>1-1900</v>
      </c>
      <c r="AD1313" s="50">
        <f>IFERROR(VLOOKUP(AC1313,IPC!$E$2:$F$1745,2,0),IPC!$H$1)</f>
        <v>138.32155800000001</v>
      </c>
    </row>
    <row r="1314" spans="10:30" x14ac:dyDescent="0.25">
      <c r="J1314" s="44" t="str">
        <f t="shared" si="543"/>
        <v/>
      </c>
      <c r="K1314" s="33" t="str">
        <f t="shared" ca="1" si="528"/>
        <v/>
      </c>
      <c r="L1314" s="108">
        <f t="shared" ca="1" si="527"/>
        <v>0</v>
      </c>
      <c r="M1314" s="44" t="str">
        <f t="shared" si="544"/>
        <v/>
      </c>
      <c r="N1314" s="45" t="str">
        <f t="shared" ca="1" si="529"/>
        <v/>
      </c>
      <c r="O1314" s="108">
        <f t="shared" si="542"/>
        <v>0</v>
      </c>
      <c r="P1314" s="21" t="e">
        <f t="shared" si="531"/>
        <v>#N/A</v>
      </c>
      <c r="Q1314" s="21" t="e">
        <f t="shared" si="532"/>
        <v>#N/A</v>
      </c>
      <c r="R1314" s="21" t="e">
        <f t="shared" si="533"/>
        <v>#N/A</v>
      </c>
      <c r="S1314" s="21" t="e">
        <f t="shared" si="534"/>
        <v>#N/A</v>
      </c>
      <c r="T1314" s="29" t="e">
        <f t="shared" si="545"/>
        <v>#N/A</v>
      </c>
      <c r="U1314" s="34">
        <f t="shared" si="535"/>
        <v>0</v>
      </c>
      <c r="V1314" s="16">
        <f t="shared" ca="1" si="538"/>
        <v>44139</v>
      </c>
      <c r="W1314" s="56">
        <f t="shared" ca="1" si="539"/>
        <v>10</v>
      </c>
      <c r="X1314" s="56">
        <f t="shared" ca="1" si="540"/>
        <v>2020</v>
      </c>
      <c r="Y1314" s="55" t="str">
        <f t="shared" ca="1" si="541"/>
        <v>10-2020</v>
      </c>
      <c r="Z1314" s="51">
        <f ca="1">IFERROR(VLOOKUP(Y1314,IPC!$E$2:$F$1745,2,0),IPC!$H$1)</f>
        <v>138.32155800000001</v>
      </c>
      <c r="AA1314" s="48">
        <f t="shared" si="536"/>
        <v>1</v>
      </c>
      <c r="AB1314" s="48">
        <f t="shared" si="537"/>
        <v>1900</v>
      </c>
      <c r="AC1314" s="32" t="str">
        <f t="shared" si="530"/>
        <v>1-1900</v>
      </c>
      <c r="AD1314" s="50">
        <f>IFERROR(VLOOKUP(AC1314,IPC!$E$2:$F$1745,2,0),IPC!$H$1)</f>
        <v>138.32155800000001</v>
      </c>
    </row>
    <row r="1315" spans="10:30" x14ac:dyDescent="0.25">
      <c r="J1315" s="44" t="str">
        <f t="shared" si="543"/>
        <v/>
      </c>
      <c r="K1315" s="33" t="str">
        <f t="shared" ca="1" si="528"/>
        <v/>
      </c>
      <c r="L1315" s="108">
        <f t="shared" ca="1" si="527"/>
        <v>0</v>
      </c>
      <c r="M1315" s="44" t="str">
        <f t="shared" si="544"/>
        <v/>
      </c>
      <c r="N1315" s="45" t="str">
        <f t="shared" ca="1" si="529"/>
        <v/>
      </c>
      <c r="O1315" s="108">
        <f t="shared" si="542"/>
        <v>0</v>
      </c>
      <c r="P1315" s="21" t="e">
        <f t="shared" si="531"/>
        <v>#N/A</v>
      </c>
      <c r="Q1315" s="21" t="e">
        <f t="shared" si="532"/>
        <v>#N/A</v>
      </c>
      <c r="R1315" s="21" t="e">
        <f t="shared" si="533"/>
        <v>#N/A</v>
      </c>
      <c r="S1315" s="21" t="e">
        <f t="shared" si="534"/>
        <v>#N/A</v>
      </c>
      <c r="T1315" s="29" t="e">
        <f t="shared" si="545"/>
        <v>#N/A</v>
      </c>
      <c r="U1315" s="34">
        <f t="shared" si="535"/>
        <v>0</v>
      </c>
      <c r="V1315" s="16">
        <f t="shared" ca="1" si="538"/>
        <v>44139</v>
      </c>
      <c r="W1315" s="56">
        <f t="shared" ca="1" si="539"/>
        <v>10</v>
      </c>
      <c r="X1315" s="56">
        <f t="shared" ca="1" si="540"/>
        <v>2020</v>
      </c>
      <c r="Y1315" s="55" t="str">
        <f t="shared" ca="1" si="541"/>
        <v>10-2020</v>
      </c>
      <c r="Z1315" s="51">
        <f ca="1">IFERROR(VLOOKUP(Y1315,IPC!$E$2:$F$1745,2,0),IPC!$H$1)</f>
        <v>138.32155800000001</v>
      </c>
      <c r="AA1315" s="48">
        <f t="shared" si="536"/>
        <v>1</v>
      </c>
      <c r="AB1315" s="48">
        <f t="shared" si="537"/>
        <v>1900</v>
      </c>
      <c r="AC1315" s="32" t="str">
        <f t="shared" si="530"/>
        <v>1-1900</v>
      </c>
      <c r="AD1315" s="50">
        <f>IFERROR(VLOOKUP(AC1315,IPC!$E$2:$F$1745,2,0),IPC!$H$1)</f>
        <v>138.32155800000001</v>
      </c>
    </row>
    <row r="1316" spans="10:30" x14ac:dyDescent="0.25">
      <c r="J1316" s="44" t="str">
        <f t="shared" si="543"/>
        <v/>
      </c>
      <c r="K1316" s="33" t="str">
        <f t="shared" ca="1" si="528"/>
        <v/>
      </c>
      <c r="L1316" s="108">
        <f t="shared" ca="1" si="527"/>
        <v>0</v>
      </c>
      <c r="M1316" s="44" t="str">
        <f t="shared" si="544"/>
        <v/>
      </c>
      <c r="N1316" s="45" t="str">
        <f t="shared" ca="1" si="529"/>
        <v/>
      </c>
      <c r="O1316" s="108">
        <f t="shared" si="542"/>
        <v>0</v>
      </c>
      <c r="P1316" s="21" t="e">
        <f t="shared" si="531"/>
        <v>#N/A</v>
      </c>
      <c r="Q1316" s="21" t="e">
        <f t="shared" si="532"/>
        <v>#N/A</v>
      </c>
      <c r="R1316" s="21" t="e">
        <f t="shared" si="533"/>
        <v>#N/A</v>
      </c>
      <c r="S1316" s="21" t="e">
        <f t="shared" si="534"/>
        <v>#N/A</v>
      </c>
      <c r="T1316" s="29" t="e">
        <f t="shared" si="545"/>
        <v>#N/A</v>
      </c>
      <c r="U1316" s="34">
        <f t="shared" si="535"/>
        <v>0</v>
      </c>
      <c r="V1316" s="16">
        <f t="shared" ca="1" si="538"/>
        <v>44139</v>
      </c>
      <c r="W1316" s="56">
        <f t="shared" ca="1" si="539"/>
        <v>10</v>
      </c>
      <c r="X1316" s="56">
        <f t="shared" ca="1" si="540"/>
        <v>2020</v>
      </c>
      <c r="Y1316" s="55" t="str">
        <f t="shared" ca="1" si="541"/>
        <v>10-2020</v>
      </c>
      <c r="Z1316" s="51">
        <f ca="1">IFERROR(VLOOKUP(Y1316,IPC!$E$2:$F$1745,2,0),IPC!$H$1)</f>
        <v>138.32155800000001</v>
      </c>
      <c r="AA1316" s="48">
        <f t="shared" si="536"/>
        <v>1</v>
      </c>
      <c r="AB1316" s="48">
        <f t="shared" si="537"/>
        <v>1900</v>
      </c>
      <c r="AC1316" s="32" t="str">
        <f t="shared" si="530"/>
        <v>1-1900</v>
      </c>
      <c r="AD1316" s="50">
        <f>IFERROR(VLOOKUP(AC1316,IPC!$E$2:$F$1745,2,0),IPC!$H$1)</f>
        <v>138.32155800000001</v>
      </c>
    </row>
    <row r="1317" spans="10:30" x14ac:dyDescent="0.25">
      <c r="J1317" s="44" t="str">
        <f t="shared" si="543"/>
        <v/>
      </c>
      <c r="K1317" s="33" t="str">
        <f t="shared" ca="1" si="528"/>
        <v/>
      </c>
      <c r="L1317" s="108">
        <f t="shared" ca="1" si="527"/>
        <v>0</v>
      </c>
      <c r="M1317" s="44" t="str">
        <f t="shared" si="544"/>
        <v/>
      </c>
      <c r="N1317" s="45" t="str">
        <f t="shared" ca="1" si="529"/>
        <v/>
      </c>
      <c r="O1317" s="108">
        <f t="shared" si="542"/>
        <v>0</v>
      </c>
      <c r="P1317" s="21" t="e">
        <f t="shared" si="531"/>
        <v>#N/A</v>
      </c>
      <c r="Q1317" s="21" t="e">
        <f t="shared" si="532"/>
        <v>#N/A</v>
      </c>
      <c r="R1317" s="21" t="e">
        <f t="shared" si="533"/>
        <v>#N/A</v>
      </c>
      <c r="S1317" s="21" t="e">
        <f t="shared" si="534"/>
        <v>#N/A</v>
      </c>
      <c r="T1317" s="29" t="e">
        <f t="shared" si="545"/>
        <v>#N/A</v>
      </c>
      <c r="U1317" s="34">
        <f t="shared" si="535"/>
        <v>0</v>
      </c>
      <c r="V1317" s="16">
        <f t="shared" ca="1" si="538"/>
        <v>44139</v>
      </c>
      <c r="W1317" s="56">
        <f t="shared" ca="1" si="539"/>
        <v>10</v>
      </c>
      <c r="X1317" s="56">
        <f t="shared" ca="1" si="540"/>
        <v>2020</v>
      </c>
      <c r="Y1317" s="55" t="str">
        <f t="shared" ca="1" si="541"/>
        <v>10-2020</v>
      </c>
      <c r="Z1317" s="51">
        <f ca="1">IFERROR(VLOOKUP(Y1317,IPC!$E$2:$F$1745,2,0),IPC!$H$1)</f>
        <v>138.32155800000001</v>
      </c>
      <c r="AA1317" s="48">
        <f t="shared" si="536"/>
        <v>1</v>
      </c>
      <c r="AB1317" s="48">
        <f t="shared" si="537"/>
        <v>1900</v>
      </c>
      <c r="AC1317" s="32" t="str">
        <f t="shared" si="530"/>
        <v>1-1900</v>
      </c>
      <c r="AD1317" s="50">
        <f>IFERROR(VLOOKUP(AC1317,IPC!$E$2:$F$1745,2,0),IPC!$H$1)</f>
        <v>138.32155800000001</v>
      </c>
    </row>
    <row r="1318" spans="10:30" x14ac:dyDescent="0.25">
      <c r="J1318" s="44" t="str">
        <f t="shared" si="543"/>
        <v/>
      </c>
      <c r="K1318" s="33" t="str">
        <f t="shared" ca="1" si="528"/>
        <v/>
      </c>
      <c r="L1318" s="108">
        <f t="shared" ref="L1318:L1381" ca="1" si="546">IFERROR(B1318*C1318*Z1330/AD1330,"")</f>
        <v>0</v>
      </c>
      <c r="M1318" s="44" t="str">
        <f t="shared" si="544"/>
        <v/>
      </c>
      <c r="N1318" s="45" t="str">
        <f t="shared" ca="1" si="529"/>
        <v/>
      </c>
      <c r="O1318" s="108">
        <f t="shared" si="542"/>
        <v>0</v>
      </c>
      <c r="P1318" s="21" t="e">
        <f t="shared" si="531"/>
        <v>#N/A</v>
      </c>
      <c r="Q1318" s="21" t="e">
        <f t="shared" si="532"/>
        <v>#N/A</v>
      </c>
      <c r="R1318" s="21" t="e">
        <f t="shared" si="533"/>
        <v>#N/A</v>
      </c>
      <c r="S1318" s="21" t="e">
        <f t="shared" si="534"/>
        <v>#N/A</v>
      </c>
      <c r="T1318" s="29" t="e">
        <f t="shared" si="545"/>
        <v>#N/A</v>
      </c>
      <c r="U1318" s="34">
        <f t="shared" si="535"/>
        <v>0</v>
      </c>
      <c r="V1318" s="16">
        <f t="shared" ca="1" si="538"/>
        <v>44139</v>
      </c>
      <c r="W1318" s="56">
        <f t="shared" ca="1" si="539"/>
        <v>10</v>
      </c>
      <c r="X1318" s="56">
        <f t="shared" ca="1" si="540"/>
        <v>2020</v>
      </c>
      <c r="Y1318" s="55" t="str">
        <f t="shared" ca="1" si="541"/>
        <v>10-2020</v>
      </c>
      <c r="Z1318" s="51">
        <f ca="1">IFERROR(VLOOKUP(Y1318,IPC!$E$2:$F$1745,2,0),IPC!$H$1)</f>
        <v>138.32155800000001</v>
      </c>
      <c r="AA1318" s="48">
        <f t="shared" si="536"/>
        <v>1</v>
      </c>
      <c r="AB1318" s="48">
        <f t="shared" si="537"/>
        <v>1900</v>
      </c>
      <c r="AC1318" s="32" t="str">
        <f t="shared" si="530"/>
        <v>1-1900</v>
      </c>
      <c r="AD1318" s="50">
        <f>IFERROR(VLOOKUP(AC1318,IPC!$E$2:$F$1745,2,0),IPC!$H$1)</f>
        <v>138.32155800000001</v>
      </c>
    </row>
    <row r="1319" spans="10:30" x14ac:dyDescent="0.25">
      <c r="J1319" s="44" t="str">
        <f t="shared" si="543"/>
        <v/>
      </c>
      <c r="K1319" s="33" t="str">
        <f t="shared" ca="1" si="528"/>
        <v/>
      </c>
      <c r="L1319" s="108">
        <f t="shared" ca="1" si="546"/>
        <v>0</v>
      </c>
      <c r="M1319" s="44" t="str">
        <f t="shared" si="544"/>
        <v/>
      </c>
      <c r="N1319" s="45" t="str">
        <f t="shared" ca="1" si="529"/>
        <v/>
      </c>
      <c r="O1319" s="108">
        <f t="shared" si="542"/>
        <v>0</v>
      </c>
      <c r="P1319" s="21" t="e">
        <f t="shared" si="531"/>
        <v>#N/A</v>
      </c>
      <c r="Q1319" s="21" t="e">
        <f t="shared" si="532"/>
        <v>#N/A</v>
      </c>
      <c r="R1319" s="21" t="e">
        <f t="shared" si="533"/>
        <v>#N/A</v>
      </c>
      <c r="S1319" s="21" t="e">
        <f t="shared" si="534"/>
        <v>#N/A</v>
      </c>
      <c r="T1319" s="29" t="e">
        <f t="shared" si="545"/>
        <v>#N/A</v>
      </c>
      <c r="U1319" s="34">
        <f t="shared" si="535"/>
        <v>0</v>
      </c>
      <c r="V1319" s="16">
        <f t="shared" ca="1" si="538"/>
        <v>44139</v>
      </c>
      <c r="W1319" s="56">
        <f t="shared" ca="1" si="539"/>
        <v>10</v>
      </c>
      <c r="X1319" s="56">
        <f t="shared" ca="1" si="540"/>
        <v>2020</v>
      </c>
      <c r="Y1319" s="55" t="str">
        <f t="shared" ca="1" si="541"/>
        <v>10-2020</v>
      </c>
      <c r="Z1319" s="51">
        <f ca="1">IFERROR(VLOOKUP(Y1319,IPC!$E$2:$F$1745,2,0),IPC!$H$1)</f>
        <v>138.32155800000001</v>
      </c>
      <c r="AA1319" s="48">
        <f t="shared" si="536"/>
        <v>1</v>
      </c>
      <c r="AB1319" s="48">
        <f t="shared" si="537"/>
        <v>1900</v>
      </c>
      <c r="AC1319" s="32" t="str">
        <f t="shared" si="530"/>
        <v>1-1900</v>
      </c>
      <c r="AD1319" s="50">
        <f>IFERROR(VLOOKUP(AC1319,IPC!$E$2:$F$1745,2,0),IPC!$H$1)</f>
        <v>138.32155800000001</v>
      </c>
    </row>
    <row r="1320" spans="10:30" x14ac:dyDescent="0.25">
      <c r="J1320" s="44" t="str">
        <f t="shared" si="543"/>
        <v/>
      </c>
      <c r="K1320" s="33" t="str">
        <f t="shared" ca="1" si="528"/>
        <v/>
      </c>
      <c r="L1320" s="108">
        <f t="shared" ca="1" si="546"/>
        <v>0</v>
      </c>
      <c r="M1320" s="44" t="str">
        <f t="shared" si="544"/>
        <v/>
      </c>
      <c r="N1320" s="45" t="str">
        <f t="shared" ca="1" si="529"/>
        <v/>
      </c>
      <c r="O1320" s="108">
        <f t="shared" si="542"/>
        <v>0</v>
      </c>
      <c r="P1320" s="21" t="e">
        <f t="shared" si="531"/>
        <v>#N/A</v>
      </c>
      <c r="Q1320" s="21" t="e">
        <f t="shared" si="532"/>
        <v>#N/A</v>
      </c>
      <c r="R1320" s="21" t="e">
        <f t="shared" si="533"/>
        <v>#N/A</v>
      </c>
      <c r="S1320" s="21" t="e">
        <f t="shared" si="534"/>
        <v>#N/A</v>
      </c>
      <c r="T1320" s="29" t="e">
        <f t="shared" si="545"/>
        <v>#N/A</v>
      </c>
      <c r="U1320" s="34">
        <f t="shared" si="535"/>
        <v>0</v>
      </c>
      <c r="V1320" s="16">
        <f t="shared" ca="1" si="538"/>
        <v>44139</v>
      </c>
      <c r="W1320" s="56">
        <f t="shared" ca="1" si="539"/>
        <v>10</v>
      </c>
      <c r="X1320" s="56">
        <f t="shared" ca="1" si="540"/>
        <v>2020</v>
      </c>
      <c r="Y1320" s="55" t="str">
        <f t="shared" ca="1" si="541"/>
        <v>10-2020</v>
      </c>
      <c r="Z1320" s="51">
        <f ca="1">IFERROR(VLOOKUP(Y1320,IPC!$E$2:$F$1745,2,0),IPC!$H$1)</f>
        <v>138.32155800000001</v>
      </c>
      <c r="AA1320" s="48">
        <f t="shared" si="536"/>
        <v>1</v>
      </c>
      <c r="AB1320" s="48">
        <f t="shared" si="537"/>
        <v>1900</v>
      </c>
      <c r="AC1320" s="32" t="str">
        <f t="shared" si="530"/>
        <v>1-1900</v>
      </c>
      <c r="AD1320" s="50">
        <f>IFERROR(VLOOKUP(AC1320,IPC!$E$2:$F$1745,2,0),IPC!$H$1)</f>
        <v>138.32155800000001</v>
      </c>
    </row>
    <row r="1321" spans="10:30" x14ac:dyDescent="0.25">
      <c r="J1321" s="44" t="str">
        <f t="shared" si="543"/>
        <v/>
      </c>
      <c r="K1321" s="33" t="str">
        <f t="shared" ca="1" si="528"/>
        <v/>
      </c>
      <c r="L1321" s="108">
        <f t="shared" ca="1" si="546"/>
        <v>0</v>
      </c>
      <c r="M1321" s="44" t="str">
        <f t="shared" si="544"/>
        <v/>
      </c>
      <c r="N1321" s="45" t="str">
        <f t="shared" ca="1" si="529"/>
        <v/>
      </c>
      <c r="O1321" s="108">
        <f t="shared" si="542"/>
        <v>0</v>
      </c>
      <c r="P1321" s="21" t="e">
        <f t="shared" si="531"/>
        <v>#N/A</v>
      </c>
      <c r="Q1321" s="21" t="e">
        <f t="shared" si="532"/>
        <v>#N/A</v>
      </c>
      <c r="R1321" s="21" t="e">
        <f t="shared" si="533"/>
        <v>#N/A</v>
      </c>
      <c r="S1321" s="21" t="e">
        <f t="shared" si="534"/>
        <v>#N/A</v>
      </c>
      <c r="T1321" s="29" t="e">
        <f t="shared" si="545"/>
        <v>#N/A</v>
      </c>
      <c r="U1321" s="34">
        <f t="shared" si="535"/>
        <v>0</v>
      </c>
      <c r="V1321" s="16">
        <f t="shared" ca="1" si="538"/>
        <v>44139</v>
      </c>
      <c r="W1321" s="56">
        <f t="shared" ca="1" si="539"/>
        <v>10</v>
      </c>
      <c r="X1321" s="56">
        <f t="shared" ca="1" si="540"/>
        <v>2020</v>
      </c>
      <c r="Y1321" s="55" t="str">
        <f t="shared" ca="1" si="541"/>
        <v>10-2020</v>
      </c>
      <c r="Z1321" s="51">
        <f ca="1">IFERROR(VLOOKUP(Y1321,IPC!$E$2:$F$1745,2,0),IPC!$H$1)</f>
        <v>138.32155800000001</v>
      </c>
      <c r="AA1321" s="48">
        <f t="shared" si="536"/>
        <v>1</v>
      </c>
      <c r="AB1321" s="48">
        <f t="shared" si="537"/>
        <v>1900</v>
      </c>
      <c r="AC1321" s="32" t="str">
        <f t="shared" si="530"/>
        <v>1-1900</v>
      </c>
      <c r="AD1321" s="50">
        <f>IFERROR(VLOOKUP(AC1321,IPC!$E$2:$F$1745,2,0),IPC!$H$1)</f>
        <v>138.32155800000001</v>
      </c>
    </row>
    <row r="1322" spans="10:30" x14ac:dyDescent="0.25">
      <c r="J1322" s="44" t="str">
        <f t="shared" si="543"/>
        <v/>
      </c>
      <c r="K1322" s="33" t="str">
        <f t="shared" ca="1" si="528"/>
        <v/>
      </c>
      <c r="L1322" s="108">
        <f t="shared" ca="1" si="546"/>
        <v>0</v>
      </c>
      <c r="M1322" s="44" t="str">
        <f t="shared" si="544"/>
        <v/>
      </c>
      <c r="N1322" s="45" t="str">
        <f t="shared" ca="1" si="529"/>
        <v/>
      </c>
      <c r="O1322" s="108">
        <f t="shared" si="542"/>
        <v>0</v>
      </c>
      <c r="P1322" s="21" t="e">
        <f t="shared" si="531"/>
        <v>#N/A</v>
      </c>
      <c r="Q1322" s="21" t="e">
        <f t="shared" si="532"/>
        <v>#N/A</v>
      </c>
      <c r="R1322" s="21" t="e">
        <f t="shared" si="533"/>
        <v>#N/A</v>
      </c>
      <c r="S1322" s="21" t="e">
        <f t="shared" si="534"/>
        <v>#N/A</v>
      </c>
      <c r="T1322" s="29" t="e">
        <f t="shared" si="545"/>
        <v>#N/A</v>
      </c>
      <c r="U1322" s="34">
        <f t="shared" si="535"/>
        <v>0</v>
      </c>
      <c r="V1322" s="16">
        <f t="shared" ca="1" si="538"/>
        <v>44139</v>
      </c>
      <c r="W1322" s="56">
        <f t="shared" ca="1" si="539"/>
        <v>10</v>
      </c>
      <c r="X1322" s="56">
        <f t="shared" ca="1" si="540"/>
        <v>2020</v>
      </c>
      <c r="Y1322" s="55" t="str">
        <f t="shared" ca="1" si="541"/>
        <v>10-2020</v>
      </c>
      <c r="Z1322" s="51">
        <f ca="1">IFERROR(VLOOKUP(Y1322,IPC!$E$2:$F$1745,2,0),IPC!$H$1)</f>
        <v>138.32155800000001</v>
      </c>
      <c r="AA1322" s="48">
        <f t="shared" si="536"/>
        <v>1</v>
      </c>
      <c r="AB1322" s="48">
        <f t="shared" si="537"/>
        <v>1900</v>
      </c>
      <c r="AC1322" s="32" t="str">
        <f t="shared" si="530"/>
        <v>1-1900</v>
      </c>
      <c r="AD1322" s="50">
        <f>IFERROR(VLOOKUP(AC1322,IPC!$E$2:$F$1745,2,0),IPC!$H$1)</f>
        <v>138.32155800000001</v>
      </c>
    </row>
    <row r="1323" spans="10:30" x14ac:dyDescent="0.25">
      <c r="J1323" s="44" t="str">
        <f t="shared" si="543"/>
        <v/>
      </c>
      <c r="K1323" s="33" t="str">
        <f t="shared" ca="1" si="528"/>
        <v/>
      </c>
      <c r="L1323" s="108">
        <f t="shared" ca="1" si="546"/>
        <v>0</v>
      </c>
      <c r="M1323" s="44" t="str">
        <f t="shared" si="544"/>
        <v/>
      </c>
      <c r="N1323" s="45" t="str">
        <f t="shared" ca="1" si="529"/>
        <v/>
      </c>
      <c r="O1323" s="108">
        <f t="shared" si="542"/>
        <v>0</v>
      </c>
      <c r="P1323" s="21" t="e">
        <f t="shared" si="531"/>
        <v>#N/A</v>
      </c>
      <c r="Q1323" s="21" t="e">
        <f t="shared" si="532"/>
        <v>#N/A</v>
      </c>
      <c r="R1323" s="21" t="e">
        <f t="shared" si="533"/>
        <v>#N/A</v>
      </c>
      <c r="S1323" s="21" t="e">
        <f t="shared" si="534"/>
        <v>#N/A</v>
      </c>
      <c r="T1323" s="29" t="e">
        <f t="shared" si="545"/>
        <v>#N/A</v>
      </c>
      <c r="U1323" s="34">
        <f t="shared" si="535"/>
        <v>0</v>
      </c>
      <c r="V1323" s="16">
        <f t="shared" ca="1" si="538"/>
        <v>44139</v>
      </c>
      <c r="W1323" s="56">
        <f t="shared" ca="1" si="539"/>
        <v>10</v>
      </c>
      <c r="X1323" s="56">
        <f t="shared" ca="1" si="540"/>
        <v>2020</v>
      </c>
      <c r="Y1323" s="55" t="str">
        <f t="shared" ca="1" si="541"/>
        <v>10-2020</v>
      </c>
      <c r="Z1323" s="51">
        <f ca="1">IFERROR(VLOOKUP(Y1323,IPC!$E$2:$F$1745,2,0),IPC!$H$1)</f>
        <v>138.32155800000001</v>
      </c>
      <c r="AA1323" s="48">
        <f t="shared" si="536"/>
        <v>1</v>
      </c>
      <c r="AB1323" s="48">
        <f t="shared" si="537"/>
        <v>1900</v>
      </c>
      <c r="AC1323" s="32" t="str">
        <f t="shared" si="530"/>
        <v>1-1900</v>
      </c>
      <c r="AD1323" s="50">
        <f>IFERROR(VLOOKUP(AC1323,IPC!$E$2:$F$1745,2,0),IPC!$H$1)</f>
        <v>138.32155800000001</v>
      </c>
    </row>
    <row r="1324" spans="10:30" x14ac:dyDescent="0.25">
      <c r="J1324" s="44" t="str">
        <f t="shared" si="543"/>
        <v/>
      </c>
      <c r="K1324" s="33" t="str">
        <f t="shared" ca="1" si="528"/>
        <v/>
      </c>
      <c r="L1324" s="108">
        <f t="shared" ca="1" si="546"/>
        <v>0</v>
      </c>
      <c r="M1324" s="44" t="str">
        <f t="shared" si="544"/>
        <v/>
      </c>
      <c r="N1324" s="45" t="str">
        <f t="shared" ca="1" si="529"/>
        <v/>
      </c>
      <c r="O1324" s="108">
        <f t="shared" si="542"/>
        <v>0</v>
      </c>
      <c r="P1324" s="21" t="e">
        <f t="shared" si="531"/>
        <v>#N/A</v>
      </c>
      <c r="Q1324" s="21" t="e">
        <f t="shared" si="532"/>
        <v>#N/A</v>
      </c>
      <c r="R1324" s="21" t="e">
        <f t="shared" si="533"/>
        <v>#N/A</v>
      </c>
      <c r="S1324" s="21" t="e">
        <f t="shared" si="534"/>
        <v>#N/A</v>
      </c>
      <c r="T1324" s="29" t="e">
        <f t="shared" si="545"/>
        <v>#N/A</v>
      </c>
      <c r="U1324" s="34">
        <f t="shared" si="535"/>
        <v>0</v>
      </c>
      <c r="V1324" s="16">
        <f t="shared" ca="1" si="538"/>
        <v>44139</v>
      </c>
      <c r="W1324" s="56">
        <f t="shared" ca="1" si="539"/>
        <v>10</v>
      </c>
      <c r="X1324" s="56">
        <f t="shared" ca="1" si="540"/>
        <v>2020</v>
      </c>
      <c r="Y1324" s="55" t="str">
        <f t="shared" ca="1" si="541"/>
        <v>10-2020</v>
      </c>
      <c r="Z1324" s="51">
        <f ca="1">IFERROR(VLOOKUP(Y1324,IPC!$E$2:$F$1745,2,0),IPC!$H$1)</f>
        <v>138.32155800000001</v>
      </c>
      <c r="AA1324" s="48">
        <f t="shared" si="536"/>
        <v>1</v>
      </c>
      <c r="AB1324" s="48">
        <f t="shared" si="537"/>
        <v>1900</v>
      </c>
      <c r="AC1324" s="32" t="str">
        <f t="shared" si="530"/>
        <v>1-1900</v>
      </c>
      <c r="AD1324" s="50">
        <f>IFERROR(VLOOKUP(AC1324,IPC!$E$2:$F$1745,2,0),IPC!$H$1)</f>
        <v>138.32155800000001</v>
      </c>
    </row>
    <row r="1325" spans="10:30" x14ac:dyDescent="0.25">
      <c r="J1325" s="44" t="str">
        <f t="shared" si="543"/>
        <v/>
      </c>
      <c r="K1325" s="33" t="str">
        <f t="shared" ca="1" si="528"/>
        <v/>
      </c>
      <c r="L1325" s="108">
        <f t="shared" ca="1" si="546"/>
        <v>0</v>
      </c>
      <c r="M1325" s="44" t="str">
        <f t="shared" si="544"/>
        <v/>
      </c>
      <c r="N1325" s="45" t="str">
        <f t="shared" ca="1" si="529"/>
        <v/>
      </c>
      <c r="O1325" s="108">
        <f t="shared" si="542"/>
        <v>0</v>
      </c>
      <c r="P1325" s="21" t="e">
        <f t="shared" si="531"/>
        <v>#N/A</v>
      </c>
      <c r="Q1325" s="21" t="e">
        <f t="shared" si="532"/>
        <v>#N/A</v>
      </c>
      <c r="R1325" s="21" t="e">
        <f t="shared" si="533"/>
        <v>#N/A</v>
      </c>
      <c r="S1325" s="21" t="e">
        <f t="shared" si="534"/>
        <v>#N/A</v>
      </c>
      <c r="T1325" s="29" t="e">
        <f t="shared" si="545"/>
        <v>#N/A</v>
      </c>
      <c r="U1325" s="34">
        <f t="shared" si="535"/>
        <v>0</v>
      </c>
      <c r="V1325" s="16">
        <f t="shared" ca="1" si="538"/>
        <v>44139</v>
      </c>
      <c r="W1325" s="56">
        <f t="shared" ca="1" si="539"/>
        <v>10</v>
      </c>
      <c r="X1325" s="56">
        <f t="shared" ca="1" si="540"/>
        <v>2020</v>
      </c>
      <c r="Y1325" s="55" t="str">
        <f t="shared" ca="1" si="541"/>
        <v>10-2020</v>
      </c>
      <c r="Z1325" s="51">
        <f ca="1">IFERROR(VLOOKUP(Y1325,IPC!$E$2:$F$1745,2,0),IPC!$H$1)</f>
        <v>138.32155800000001</v>
      </c>
      <c r="AA1325" s="48">
        <f t="shared" si="536"/>
        <v>1</v>
      </c>
      <c r="AB1325" s="48">
        <f t="shared" si="537"/>
        <v>1900</v>
      </c>
      <c r="AC1325" s="32" t="str">
        <f t="shared" si="530"/>
        <v>1-1900</v>
      </c>
      <c r="AD1325" s="50">
        <f>IFERROR(VLOOKUP(AC1325,IPC!$E$2:$F$1745,2,0),IPC!$H$1)</f>
        <v>138.32155800000001</v>
      </c>
    </row>
    <row r="1326" spans="10:30" x14ac:dyDescent="0.25">
      <c r="J1326" s="44" t="str">
        <f t="shared" si="543"/>
        <v/>
      </c>
      <c r="K1326" s="33" t="str">
        <f t="shared" ref="K1326:K1389" ca="1" si="547">IFERROR(IF((U1338-V1338)/365&lt;0,"",(U1338-V1338)/365),"")</f>
        <v/>
      </c>
      <c r="L1326" s="108">
        <f t="shared" ca="1" si="546"/>
        <v>0</v>
      </c>
      <c r="M1326" s="44" t="str">
        <f t="shared" si="544"/>
        <v/>
      </c>
      <c r="N1326" s="45" t="str">
        <f t="shared" ref="N1326:N1389" ca="1" si="548">IFERROR(L1326*((1+$M$7)^K1326)/((1+$N$7)^K1326),"")</f>
        <v/>
      </c>
      <c r="O1326" s="108">
        <f t="shared" si="542"/>
        <v>0</v>
      </c>
      <c r="P1326" s="21" t="e">
        <f t="shared" si="531"/>
        <v>#N/A</v>
      </c>
      <c r="Q1326" s="21" t="e">
        <f t="shared" si="532"/>
        <v>#N/A</v>
      </c>
      <c r="R1326" s="21" t="e">
        <f t="shared" si="533"/>
        <v>#N/A</v>
      </c>
      <c r="S1326" s="21" t="e">
        <f t="shared" si="534"/>
        <v>#N/A</v>
      </c>
      <c r="T1326" s="29" t="e">
        <f t="shared" si="545"/>
        <v>#N/A</v>
      </c>
      <c r="U1326" s="34">
        <f t="shared" si="535"/>
        <v>0</v>
      </c>
      <c r="V1326" s="16">
        <f t="shared" ca="1" si="538"/>
        <v>44139</v>
      </c>
      <c r="W1326" s="56">
        <f t="shared" ca="1" si="539"/>
        <v>10</v>
      </c>
      <c r="X1326" s="56">
        <f t="shared" ca="1" si="540"/>
        <v>2020</v>
      </c>
      <c r="Y1326" s="55" t="str">
        <f t="shared" ca="1" si="541"/>
        <v>10-2020</v>
      </c>
      <c r="Z1326" s="51">
        <f ca="1">IFERROR(VLOOKUP(Y1326,IPC!$E$2:$F$1745,2,0),IPC!$H$1)</f>
        <v>138.32155800000001</v>
      </c>
      <c r="AA1326" s="48">
        <f t="shared" si="536"/>
        <v>1</v>
      </c>
      <c r="AB1326" s="48">
        <f t="shared" si="537"/>
        <v>1900</v>
      </c>
      <c r="AC1326" s="32" t="str">
        <f t="shared" si="530"/>
        <v>1-1900</v>
      </c>
      <c r="AD1326" s="50">
        <f>IFERROR(VLOOKUP(AC1326,IPC!$E$2:$F$1745,2,0),IPC!$H$1)</f>
        <v>138.32155800000001</v>
      </c>
    </row>
    <row r="1327" spans="10:30" x14ac:dyDescent="0.25">
      <c r="J1327" s="44" t="str">
        <f t="shared" si="543"/>
        <v/>
      </c>
      <c r="K1327" s="33" t="str">
        <f t="shared" ca="1" si="547"/>
        <v/>
      </c>
      <c r="L1327" s="108">
        <f t="shared" ca="1" si="546"/>
        <v>0</v>
      </c>
      <c r="M1327" s="44" t="str">
        <f t="shared" si="544"/>
        <v/>
      </c>
      <c r="N1327" s="45" t="str">
        <f t="shared" ca="1" si="548"/>
        <v/>
      </c>
      <c r="O1327" s="108">
        <f t="shared" si="542"/>
        <v>0</v>
      </c>
      <c r="P1327" s="21" t="e">
        <f t="shared" si="531"/>
        <v>#N/A</v>
      </c>
      <c r="Q1327" s="21" t="e">
        <f t="shared" si="532"/>
        <v>#N/A</v>
      </c>
      <c r="R1327" s="21" t="e">
        <f t="shared" si="533"/>
        <v>#N/A</v>
      </c>
      <c r="S1327" s="21" t="e">
        <f t="shared" si="534"/>
        <v>#N/A</v>
      </c>
      <c r="T1327" s="29" t="e">
        <f t="shared" si="545"/>
        <v>#N/A</v>
      </c>
      <c r="U1327" s="34">
        <f t="shared" si="535"/>
        <v>0</v>
      </c>
      <c r="V1327" s="16">
        <f t="shared" ca="1" si="538"/>
        <v>44139</v>
      </c>
      <c r="W1327" s="56">
        <f t="shared" ca="1" si="539"/>
        <v>10</v>
      </c>
      <c r="X1327" s="56">
        <f t="shared" ca="1" si="540"/>
        <v>2020</v>
      </c>
      <c r="Y1327" s="55" t="str">
        <f t="shared" ca="1" si="541"/>
        <v>10-2020</v>
      </c>
      <c r="Z1327" s="51">
        <f ca="1">IFERROR(VLOOKUP(Y1327,IPC!$E$2:$F$1745,2,0),IPC!$H$1)</f>
        <v>138.32155800000001</v>
      </c>
      <c r="AA1327" s="48">
        <f t="shared" si="536"/>
        <v>1</v>
      </c>
      <c r="AB1327" s="48">
        <f t="shared" si="537"/>
        <v>1900</v>
      </c>
      <c r="AC1327" s="32" t="str">
        <f t="shared" ref="AC1327:AC1390" si="549">+AA1327&amp;"-"&amp;AB1327</f>
        <v>1-1900</v>
      </c>
      <c r="AD1327" s="50">
        <f>IFERROR(VLOOKUP(AC1327,IPC!$E$2:$F$1745,2,0),IPC!$H$1)</f>
        <v>138.32155800000001</v>
      </c>
    </row>
    <row r="1328" spans="10:30" x14ac:dyDescent="0.25">
      <c r="J1328" s="44" t="str">
        <f t="shared" si="543"/>
        <v/>
      </c>
      <c r="K1328" s="33" t="str">
        <f t="shared" ca="1" si="547"/>
        <v/>
      </c>
      <c r="L1328" s="108">
        <f t="shared" ca="1" si="546"/>
        <v>0</v>
      </c>
      <c r="M1328" s="44" t="str">
        <f t="shared" si="544"/>
        <v/>
      </c>
      <c r="N1328" s="45" t="str">
        <f t="shared" ca="1" si="548"/>
        <v/>
      </c>
      <c r="O1328" s="108">
        <f t="shared" si="542"/>
        <v>0</v>
      </c>
      <c r="P1328" s="21" t="e">
        <f t="shared" si="531"/>
        <v>#N/A</v>
      </c>
      <c r="Q1328" s="21" t="e">
        <f t="shared" si="532"/>
        <v>#N/A</v>
      </c>
      <c r="R1328" s="21" t="e">
        <f t="shared" si="533"/>
        <v>#N/A</v>
      </c>
      <c r="S1328" s="21" t="e">
        <f t="shared" si="534"/>
        <v>#N/A</v>
      </c>
      <c r="T1328" s="29" t="e">
        <f t="shared" si="545"/>
        <v>#N/A</v>
      </c>
      <c r="U1328" s="34">
        <f t="shared" si="535"/>
        <v>0</v>
      </c>
      <c r="V1328" s="16">
        <f t="shared" ca="1" si="538"/>
        <v>44139</v>
      </c>
      <c r="W1328" s="56">
        <f t="shared" ca="1" si="539"/>
        <v>10</v>
      </c>
      <c r="X1328" s="56">
        <f t="shared" ca="1" si="540"/>
        <v>2020</v>
      </c>
      <c r="Y1328" s="55" t="str">
        <f t="shared" ca="1" si="541"/>
        <v>10-2020</v>
      </c>
      <c r="Z1328" s="51">
        <f ca="1">IFERROR(VLOOKUP(Y1328,IPC!$E$2:$F$1745,2,0),IPC!$H$1)</f>
        <v>138.32155800000001</v>
      </c>
      <c r="AA1328" s="48">
        <f t="shared" si="536"/>
        <v>1</v>
      </c>
      <c r="AB1328" s="48">
        <f t="shared" si="537"/>
        <v>1900</v>
      </c>
      <c r="AC1328" s="32" t="str">
        <f t="shared" si="549"/>
        <v>1-1900</v>
      </c>
      <c r="AD1328" s="50">
        <f>IFERROR(VLOOKUP(AC1328,IPC!$E$2:$F$1745,2,0),IPC!$H$1)</f>
        <v>138.32155800000001</v>
      </c>
    </row>
    <row r="1329" spans="10:30" x14ac:dyDescent="0.25">
      <c r="J1329" s="44" t="str">
        <f t="shared" si="543"/>
        <v/>
      </c>
      <c r="K1329" s="33" t="str">
        <f t="shared" ca="1" si="547"/>
        <v/>
      </c>
      <c r="L1329" s="108">
        <f t="shared" ca="1" si="546"/>
        <v>0</v>
      </c>
      <c r="M1329" s="44" t="str">
        <f t="shared" si="544"/>
        <v/>
      </c>
      <c r="N1329" s="45" t="str">
        <f t="shared" ca="1" si="548"/>
        <v/>
      </c>
      <c r="O1329" s="108">
        <f t="shared" si="542"/>
        <v>0</v>
      </c>
      <c r="P1329" s="21" t="e">
        <f t="shared" si="531"/>
        <v>#N/A</v>
      </c>
      <c r="Q1329" s="21" t="e">
        <f t="shared" si="532"/>
        <v>#N/A</v>
      </c>
      <c r="R1329" s="21" t="e">
        <f t="shared" si="533"/>
        <v>#N/A</v>
      </c>
      <c r="S1329" s="21" t="e">
        <f t="shared" si="534"/>
        <v>#N/A</v>
      </c>
      <c r="T1329" s="29" t="e">
        <f t="shared" si="545"/>
        <v>#N/A</v>
      </c>
      <c r="U1329" s="34">
        <f t="shared" si="535"/>
        <v>0</v>
      </c>
      <c r="V1329" s="16">
        <f t="shared" ca="1" si="538"/>
        <v>44139</v>
      </c>
      <c r="W1329" s="56">
        <f t="shared" ca="1" si="539"/>
        <v>10</v>
      </c>
      <c r="X1329" s="56">
        <f t="shared" ca="1" si="540"/>
        <v>2020</v>
      </c>
      <c r="Y1329" s="55" t="str">
        <f t="shared" ca="1" si="541"/>
        <v>10-2020</v>
      </c>
      <c r="Z1329" s="51">
        <f ca="1">IFERROR(VLOOKUP(Y1329,IPC!$E$2:$F$1745,2,0),IPC!$H$1)</f>
        <v>138.32155800000001</v>
      </c>
      <c r="AA1329" s="48">
        <f t="shared" si="536"/>
        <v>1</v>
      </c>
      <c r="AB1329" s="48">
        <f t="shared" si="537"/>
        <v>1900</v>
      </c>
      <c r="AC1329" s="32" t="str">
        <f t="shared" si="549"/>
        <v>1-1900</v>
      </c>
      <c r="AD1329" s="50">
        <f>IFERROR(VLOOKUP(AC1329,IPC!$E$2:$F$1745,2,0),IPC!$H$1)</f>
        <v>138.32155800000001</v>
      </c>
    </row>
    <row r="1330" spans="10:30" x14ac:dyDescent="0.25">
      <c r="J1330" s="44" t="str">
        <f t="shared" si="543"/>
        <v/>
      </c>
      <c r="K1330" s="33" t="str">
        <f t="shared" ca="1" si="547"/>
        <v/>
      </c>
      <c r="L1330" s="108">
        <f t="shared" ca="1" si="546"/>
        <v>0</v>
      </c>
      <c r="M1330" s="44" t="str">
        <f t="shared" si="544"/>
        <v/>
      </c>
      <c r="N1330" s="45" t="str">
        <f t="shared" ca="1" si="548"/>
        <v/>
      </c>
      <c r="O1330" s="108">
        <f t="shared" si="542"/>
        <v>0</v>
      </c>
      <c r="P1330" s="21" t="e">
        <f t="shared" ref="P1330:P1393" si="550">+VLOOKUP(D1318,$E$2:$F$5,2,0)</f>
        <v>#N/A</v>
      </c>
      <c r="Q1330" s="21" t="e">
        <f t="shared" ref="Q1330:Q1393" si="551">+VLOOKUP(E1318,$E$2:$F$5,2,0)</f>
        <v>#N/A</v>
      </c>
      <c r="R1330" s="21" t="e">
        <f t="shared" ref="R1330:R1393" si="552">+VLOOKUP(F1318,$E$2:$F$5,2,0)</f>
        <v>#N/A</v>
      </c>
      <c r="S1330" s="21" t="e">
        <f t="shared" ref="S1330:S1393" si="553">+VLOOKUP(G1318,$E$2:$F$5,2,0)</f>
        <v>#N/A</v>
      </c>
      <c r="T1330" s="29" t="e">
        <f t="shared" si="545"/>
        <v>#N/A</v>
      </c>
      <c r="U1330" s="34">
        <f t="shared" ref="U1330:U1393" si="554">+H1318+365*I1318</f>
        <v>0</v>
      </c>
      <c r="V1330" s="16">
        <f t="shared" ca="1" si="538"/>
        <v>44139</v>
      </c>
      <c r="W1330" s="56">
        <f t="shared" ca="1" si="539"/>
        <v>10</v>
      </c>
      <c r="X1330" s="56">
        <f t="shared" ca="1" si="540"/>
        <v>2020</v>
      </c>
      <c r="Y1330" s="55" t="str">
        <f t="shared" ca="1" si="541"/>
        <v>10-2020</v>
      </c>
      <c r="Z1330" s="51">
        <f ca="1">IFERROR(VLOOKUP(Y1330,IPC!$E$2:$F$1745,2,0),IPC!$H$1)</f>
        <v>138.32155800000001</v>
      </c>
      <c r="AA1330" s="48">
        <f t="shared" ref="AA1330:AA1393" si="555">+MONTH(H1318)</f>
        <v>1</v>
      </c>
      <c r="AB1330" s="48">
        <f t="shared" ref="AB1330:AB1393" si="556">+YEAR(H1318)</f>
        <v>1900</v>
      </c>
      <c r="AC1330" s="32" t="str">
        <f t="shared" si="549"/>
        <v>1-1900</v>
      </c>
      <c r="AD1330" s="50">
        <f>IFERROR(VLOOKUP(AC1330,IPC!$E$2:$F$1745,2,0),IPC!$H$1)</f>
        <v>138.32155800000001</v>
      </c>
    </row>
    <row r="1331" spans="10:30" x14ac:dyDescent="0.25">
      <c r="J1331" s="44" t="str">
        <f t="shared" si="543"/>
        <v/>
      </c>
      <c r="K1331" s="33" t="str">
        <f t="shared" ca="1" si="547"/>
        <v/>
      </c>
      <c r="L1331" s="108">
        <f t="shared" ca="1" si="546"/>
        <v>0</v>
      </c>
      <c r="M1331" s="44" t="str">
        <f t="shared" si="544"/>
        <v/>
      </c>
      <c r="N1331" s="45" t="str">
        <f t="shared" ca="1" si="548"/>
        <v/>
      </c>
      <c r="O1331" s="108">
        <f t="shared" si="542"/>
        <v>0</v>
      </c>
      <c r="P1331" s="21" t="e">
        <f t="shared" si="550"/>
        <v>#N/A</v>
      </c>
      <c r="Q1331" s="21" t="e">
        <f t="shared" si="551"/>
        <v>#N/A</v>
      </c>
      <c r="R1331" s="21" t="e">
        <f t="shared" si="552"/>
        <v>#N/A</v>
      </c>
      <c r="S1331" s="21" t="e">
        <f t="shared" si="553"/>
        <v>#N/A</v>
      </c>
      <c r="T1331" s="29" t="e">
        <f t="shared" si="545"/>
        <v>#N/A</v>
      </c>
      <c r="U1331" s="34">
        <f t="shared" si="554"/>
        <v>0</v>
      </c>
      <c r="V1331" s="16">
        <f t="shared" ca="1" si="538"/>
        <v>44139</v>
      </c>
      <c r="W1331" s="56">
        <f t="shared" ca="1" si="539"/>
        <v>10</v>
      </c>
      <c r="X1331" s="56">
        <f t="shared" ca="1" si="540"/>
        <v>2020</v>
      </c>
      <c r="Y1331" s="55" t="str">
        <f t="shared" ca="1" si="541"/>
        <v>10-2020</v>
      </c>
      <c r="Z1331" s="51">
        <f ca="1">IFERROR(VLOOKUP(Y1331,IPC!$E$2:$F$1745,2,0),IPC!$H$1)</f>
        <v>138.32155800000001</v>
      </c>
      <c r="AA1331" s="48">
        <f t="shared" si="555"/>
        <v>1</v>
      </c>
      <c r="AB1331" s="48">
        <f t="shared" si="556"/>
        <v>1900</v>
      </c>
      <c r="AC1331" s="32" t="str">
        <f t="shared" si="549"/>
        <v>1-1900</v>
      </c>
      <c r="AD1331" s="50">
        <f>IFERROR(VLOOKUP(AC1331,IPC!$E$2:$F$1745,2,0),IPC!$H$1)</f>
        <v>138.32155800000001</v>
      </c>
    </row>
    <row r="1332" spans="10:30" x14ac:dyDescent="0.25">
      <c r="J1332" s="44" t="str">
        <f t="shared" si="543"/>
        <v/>
      </c>
      <c r="K1332" s="33" t="str">
        <f t="shared" ca="1" si="547"/>
        <v/>
      </c>
      <c r="L1332" s="108">
        <f t="shared" ca="1" si="546"/>
        <v>0</v>
      </c>
      <c r="M1332" s="44" t="str">
        <f t="shared" si="544"/>
        <v/>
      </c>
      <c r="N1332" s="45" t="str">
        <f t="shared" ca="1" si="548"/>
        <v/>
      </c>
      <c r="O1332" s="108">
        <f t="shared" si="542"/>
        <v>0</v>
      </c>
      <c r="P1332" s="21" t="e">
        <f t="shared" si="550"/>
        <v>#N/A</v>
      </c>
      <c r="Q1332" s="21" t="e">
        <f t="shared" si="551"/>
        <v>#N/A</v>
      </c>
      <c r="R1332" s="21" t="e">
        <f t="shared" si="552"/>
        <v>#N/A</v>
      </c>
      <c r="S1332" s="21" t="e">
        <f t="shared" si="553"/>
        <v>#N/A</v>
      </c>
      <c r="T1332" s="29" t="e">
        <f t="shared" si="545"/>
        <v>#N/A</v>
      </c>
      <c r="U1332" s="34">
        <f t="shared" si="554"/>
        <v>0</v>
      </c>
      <c r="V1332" s="16">
        <f t="shared" ca="1" si="538"/>
        <v>44139</v>
      </c>
      <c r="W1332" s="56">
        <f t="shared" ca="1" si="539"/>
        <v>10</v>
      </c>
      <c r="X1332" s="56">
        <f t="shared" ca="1" si="540"/>
        <v>2020</v>
      </c>
      <c r="Y1332" s="55" t="str">
        <f t="shared" ca="1" si="541"/>
        <v>10-2020</v>
      </c>
      <c r="Z1332" s="51">
        <f ca="1">IFERROR(VLOOKUP(Y1332,IPC!$E$2:$F$1745,2,0),IPC!$H$1)</f>
        <v>138.32155800000001</v>
      </c>
      <c r="AA1332" s="48">
        <f t="shared" si="555"/>
        <v>1</v>
      </c>
      <c r="AB1332" s="48">
        <f t="shared" si="556"/>
        <v>1900</v>
      </c>
      <c r="AC1332" s="32" t="str">
        <f t="shared" si="549"/>
        <v>1-1900</v>
      </c>
      <c r="AD1332" s="50">
        <f>IFERROR(VLOOKUP(AC1332,IPC!$E$2:$F$1745,2,0),IPC!$H$1)</f>
        <v>138.32155800000001</v>
      </c>
    </row>
    <row r="1333" spans="10:30" x14ac:dyDescent="0.25">
      <c r="J1333" s="44" t="str">
        <f t="shared" si="543"/>
        <v/>
      </c>
      <c r="K1333" s="33" t="str">
        <f t="shared" ca="1" si="547"/>
        <v/>
      </c>
      <c r="L1333" s="108">
        <f t="shared" ca="1" si="546"/>
        <v>0</v>
      </c>
      <c r="M1333" s="44" t="str">
        <f t="shared" si="544"/>
        <v/>
      </c>
      <c r="N1333" s="45" t="str">
        <f t="shared" ca="1" si="548"/>
        <v/>
      </c>
      <c r="O1333" s="108">
        <f t="shared" si="542"/>
        <v>0</v>
      </c>
      <c r="P1333" s="21" t="e">
        <f t="shared" si="550"/>
        <v>#N/A</v>
      </c>
      <c r="Q1333" s="21" t="e">
        <f t="shared" si="551"/>
        <v>#N/A</v>
      </c>
      <c r="R1333" s="21" t="e">
        <f t="shared" si="552"/>
        <v>#N/A</v>
      </c>
      <c r="S1333" s="21" t="e">
        <f t="shared" si="553"/>
        <v>#N/A</v>
      </c>
      <c r="T1333" s="29" t="e">
        <f t="shared" si="545"/>
        <v>#N/A</v>
      </c>
      <c r="U1333" s="34">
        <f t="shared" si="554"/>
        <v>0</v>
      </c>
      <c r="V1333" s="16">
        <f t="shared" ca="1" si="538"/>
        <v>44139</v>
      </c>
      <c r="W1333" s="56">
        <f t="shared" ca="1" si="539"/>
        <v>10</v>
      </c>
      <c r="X1333" s="56">
        <f t="shared" ca="1" si="540"/>
        <v>2020</v>
      </c>
      <c r="Y1333" s="55" t="str">
        <f t="shared" ca="1" si="541"/>
        <v>10-2020</v>
      </c>
      <c r="Z1333" s="51">
        <f ca="1">IFERROR(VLOOKUP(Y1333,IPC!$E$2:$F$1745,2,0),IPC!$H$1)</f>
        <v>138.32155800000001</v>
      </c>
      <c r="AA1333" s="48">
        <f t="shared" si="555"/>
        <v>1</v>
      </c>
      <c r="AB1333" s="48">
        <f t="shared" si="556"/>
        <v>1900</v>
      </c>
      <c r="AC1333" s="32" t="str">
        <f t="shared" si="549"/>
        <v>1-1900</v>
      </c>
      <c r="AD1333" s="50">
        <f>IFERROR(VLOOKUP(AC1333,IPC!$E$2:$F$1745,2,0),IPC!$H$1)</f>
        <v>138.32155800000001</v>
      </c>
    </row>
    <row r="1334" spans="10:30" x14ac:dyDescent="0.25">
      <c r="J1334" s="44" t="str">
        <f t="shared" si="543"/>
        <v/>
      </c>
      <c r="K1334" s="33" t="str">
        <f t="shared" ca="1" si="547"/>
        <v/>
      </c>
      <c r="L1334" s="108">
        <f t="shared" ca="1" si="546"/>
        <v>0</v>
      </c>
      <c r="M1334" s="44" t="str">
        <f t="shared" si="544"/>
        <v/>
      </c>
      <c r="N1334" s="45" t="str">
        <f t="shared" ca="1" si="548"/>
        <v/>
      </c>
      <c r="O1334" s="108">
        <f t="shared" si="542"/>
        <v>0</v>
      </c>
      <c r="P1334" s="21" t="e">
        <f t="shared" si="550"/>
        <v>#N/A</v>
      </c>
      <c r="Q1334" s="21" t="e">
        <f t="shared" si="551"/>
        <v>#N/A</v>
      </c>
      <c r="R1334" s="21" t="e">
        <f t="shared" si="552"/>
        <v>#N/A</v>
      </c>
      <c r="S1334" s="21" t="e">
        <f t="shared" si="553"/>
        <v>#N/A</v>
      </c>
      <c r="T1334" s="29" t="e">
        <f t="shared" si="545"/>
        <v>#N/A</v>
      </c>
      <c r="U1334" s="34">
        <f t="shared" si="554"/>
        <v>0</v>
      </c>
      <c r="V1334" s="16">
        <f t="shared" ca="1" si="538"/>
        <v>44139</v>
      </c>
      <c r="W1334" s="56">
        <f t="shared" ca="1" si="539"/>
        <v>10</v>
      </c>
      <c r="X1334" s="56">
        <f t="shared" ca="1" si="540"/>
        <v>2020</v>
      </c>
      <c r="Y1334" s="55" t="str">
        <f t="shared" ca="1" si="541"/>
        <v>10-2020</v>
      </c>
      <c r="Z1334" s="51">
        <f ca="1">IFERROR(VLOOKUP(Y1334,IPC!$E$2:$F$1745,2,0),IPC!$H$1)</f>
        <v>138.32155800000001</v>
      </c>
      <c r="AA1334" s="48">
        <f t="shared" si="555"/>
        <v>1</v>
      </c>
      <c r="AB1334" s="48">
        <f t="shared" si="556"/>
        <v>1900</v>
      </c>
      <c r="AC1334" s="32" t="str">
        <f t="shared" si="549"/>
        <v>1-1900</v>
      </c>
      <c r="AD1334" s="50">
        <f>IFERROR(VLOOKUP(AC1334,IPC!$E$2:$F$1745,2,0),IPC!$H$1)</f>
        <v>138.32155800000001</v>
      </c>
    </row>
    <row r="1335" spans="10:30" x14ac:dyDescent="0.25">
      <c r="J1335" s="44" t="str">
        <f t="shared" si="543"/>
        <v/>
      </c>
      <c r="K1335" s="33" t="str">
        <f t="shared" ca="1" si="547"/>
        <v/>
      </c>
      <c r="L1335" s="108">
        <f t="shared" ca="1" si="546"/>
        <v>0</v>
      </c>
      <c r="M1335" s="44" t="str">
        <f t="shared" si="544"/>
        <v/>
      </c>
      <c r="N1335" s="45" t="str">
        <f t="shared" ca="1" si="548"/>
        <v/>
      </c>
      <c r="O1335" s="108">
        <f t="shared" si="542"/>
        <v>0</v>
      </c>
      <c r="P1335" s="21" t="e">
        <f t="shared" si="550"/>
        <v>#N/A</v>
      </c>
      <c r="Q1335" s="21" t="e">
        <f t="shared" si="551"/>
        <v>#N/A</v>
      </c>
      <c r="R1335" s="21" t="e">
        <f t="shared" si="552"/>
        <v>#N/A</v>
      </c>
      <c r="S1335" s="21" t="e">
        <f t="shared" si="553"/>
        <v>#N/A</v>
      </c>
      <c r="T1335" s="29" t="e">
        <f t="shared" si="545"/>
        <v>#N/A</v>
      </c>
      <c r="U1335" s="34">
        <f t="shared" si="554"/>
        <v>0</v>
      </c>
      <c r="V1335" s="16">
        <f t="shared" ca="1" si="538"/>
        <v>44139</v>
      </c>
      <c r="W1335" s="56">
        <f t="shared" ca="1" si="539"/>
        <v>10</v>
      </c>
      <c r="X1335" s="56">
        <f t="shared" ca="1" si="540"/>
        <v>2020</v>
      </c>
      <c r="Y1335" s="55" t="str">
        <f t="shared" ca="1" si="541"/>
        <v>10-2020</v>
      </c>
      <c r="Z1335" s="51">
        <f ca="1">IFERROR(VLOOKUP(Y1335,IPC!$E$2:$F$1745,2,0),IPC!$H$1)</f>
        <v>138.32155800000001</v>
      </c>
      <c r="AA1335" s="48">
        <f t="shared" si="555"/>
        <v>1</v>
      </c>
      <c r="AB1335" s="48">
        <f t="shared" si="556"/>
        <v>1900</v>
      </c>
      <c r="AC1335" s="32" t="str">
        <f t="shared" si="549"/>
        <v>1-1900</v>
      </c>
      <c r="AD1335" s="50">
        <f>IFERROR(VLOOKUP(AC1335,IPC!$E$2:$F$1745,2,0),IPC!$H$1)</f>
        <v>138.32155800000001</v>
      </c>
    </row>
    <row r="1336" spans="10:30" x14ac:dyDescent="0.25">
      <c r="J1336" s="44" t="str">
        <f t="shared" si="543"/>
        <v/>
      </c>
      <c r="K1336" s="33" t="str">
        <f t="shared" ca="1" si="547"/>
        <v/>
      </c>
      <c r="L1336" s="108">
        <f t="shared" ca="1" si="546"/>
        <v>0</v>
      </c>
      <c r="M1336" s="44" t="str">
        <f t="shared" si="544"/>
        <v/>
      </c>
      <c r="N1336" s="45" t="str">
        <f t="shared" ca="1" si="548"/>
        <v/>
      </c>
      <c r="O1336" s="108">
        <f t="shared" si="542"/>
        <v>0</v>
      </c>
      <c r="P1336" s="21" t="e">
        <f t="shared" si="550"/>
        <v>#N/A</v>
      </c>
      <c r="Q1336" s="21" t="e">
        <f t="shared" si="551"/>
        <v>#N/A</v>
      </c>
      <c r="R1336" s="21" t="e">
        <f t="shared" si="552"/>
        <v>#N/A</v>
      </c>
      <c r="S1336" s="21" t="e">
        <f t="shared" si="553"/>
        <v>#N/A</v>
      </c>
      <c r="T1336" s="29" t="e">
        <f t="shared" si="545"/>
        <v>#N/A</v>
      </c>
      <c r="U1336" s="34">
        <f t="shared" si="554"/>
        <v>0</v>
      </c>
      <c r="V1336" s="16">
        <f t="shared" ca="1" si="538"/>
        <v>44139</v>
      </c>
      <c r="W1336" s="56">
        <f t="shared" ca="1" si="539"/>
        <v>10</v>
      </c>
      <c r="X1336" s="56">
        <f t="shared" ca="1" si="540"/>
        <v>2020</v>
      </c>
      <c r="Y1336" s="55" t="str">
        <f t="shared" ca="1" si="541"/>
        <v>10-2020</v>
      </c>
      <c r="Z1336" s="51">
        <f ca="1">IFERROR(VLOOKUP(Y1336,IPC!$E$2:$F$1745,2,0),IPC!$H$1)</f>
        <v>138.32155800000001</v>
      </c>
      <c r="AA1336" s="48">
        <f t="shared" si="555"/>
        <v>1</v>
      </c>
      <c r="AB1336" s="48">
        <f t="shared" si="556"/>
        <v>1900</v>
      </c>
      <c r="AC1336" s="32" t="str">
        <f t="shared" si="549"/>
        <v>1-1900</v>
      </c>
      <c r="AD1336" s="50">
        <f>IFERROR(VLOOKUP(AC1336,IPC!$E$2:$F$1745,2,0),IPC!$H$1)</f>
        <v>138.32155800000001</v>
      </c>
    </row>
    <row r="1337" spans="10:30" x14ac:dyDescent="0.25">
      <c r="J1337" s="44" t="str">
        <f t="shared" si="543"/>
        <v/>
      </c>
      <c r="K1337" s="33" t="str">
        <f t="shared" ca="1" si="547"/>
        <v/>
      </c>
      <c r="L1337" s="108">
        <f t="shared" ca="1" si="546"/>
        <v>0</v>
      </c>
      <c r="M1337" s="44" t="str">
        <f t="shared" si="544"/>
        <v/>
      </c>
      <c r="N1337" s="45" t="str">
        <f t="shared" ca="1" si="548"/>
        <v/>
      </c>
      <c r="O1337" s="108">
        <f t="shared" si="542"/>
        <v>0</v>
      </c>
      <c r="P1337" s="21" t="e">
        <f t="shared" si="550"/>
        <v>#N/A</v>
      </c>
      <c r="Q1337" s="21" t="e">
        <f t="shared" si="551"/>
        <v>#N/A</v>
      </c>
      <c r="R1337" s="21" t="e">
        <f t="shared" si="552"/>
        <v>#N/A</v>
      </c>
      <c r="S1337" s="21" t="e">
        <f t="shared" si="553"/>
        <v>#N/A</v>
      </c>
      <c r="T1337" s="29" t="e">
        <f t="shared" si="545"/>
        <v>#N/A</v>
      </c>
      <c r="U1337" s="34">
        <f t="shared" si="554"/>
        <v>0</v>
      </c>
      <c r="V1337" s="16">
        <f t="shared" ca="1" si="538"/>
        <v>44139</v>
      </c>
      <c r="W1337" s="56">
        <f t="shared" ca="1" si="539"/>
        <v>10</v>
      </c>
      <c r="X1337" s="56">
        <f t="shared" ca="1" si="540"/>
        <v>2020</v>
      </c>
      <c r="Y1337" s="55" t="str">
        <f t="shared" ca="1" si="541"/>
        <v>10-2020</v>
      </c>
      <c r="Z1337" s="51">
        <f ca="1">IFERROR(VLOOKUP(Y1337,IPC!$E$2:$F$1745,2,0),IPC!$H$1)</f>
        <v>138.32155800000001</v>
      </c>
      <c r="AA1337" s="48">
        <f t="shared" si="555"/>
        <v>1</v>
      </c>
      <c r="AB1337" s="48">
        <f t="shared" si="556"/>
        <v>1900</v>
      </c>
      <c r="AC1337" s="32" t="str">
        <f t="shared" si="549"/>
        <v>1-1900</v>
      </c>
      <c r="AD1337" s="50">
        <f>IFERROR(VLOOKUP(AC1337,IPC!$E$2:$F$1745,2,0),IPC!$H$1)</f>
        <v>138.32155800000001</v>
      </c>
    </row>
    <row r="1338" spans="10:30" x14ac:dyDescent="0.25">
      <c r="J1338" s="44" t="str">
        <f t="shared" si="543"/>
        <v/>
      </c>
      <c r="K1338" s="33" t="str">
        <f t="shared" ca="1" si="547"/>
        <v/>
      </c>
      <c r="L1338" s="108">
        <f t="shared" ca="1" si="546"/>
        <v>0</v>
      </c>
      <c r="M1338" s="44" t="str">
        <f t="shared" si="544"/>
        <v/>
      </c>
      <c r="N1338" s="45" t="str">
        <f t="shared" ca="1" si="548"/>
        <v/>
      </c>
      <c r="O1338" s="108">
        <f t="shared" si="542"/>
        <v>0</v>
      </c>
      <c r="P1338" s="21" t="e">
        <f t="shared" si="550"/>
        <v>#N/A</v>
      </c>
      <c r="Q1338" s="21" t="e">
        <f t="shared" si="551"/>
        <v>#N/A</v>
      </c>
      <c r="R1338" s="21" t="e">
        <f t="shared" si="552"/>
        <v>#N/A</v>
      </c>
      <c r="S1338" s="21" t="e">
        <f t="shared" si="553"/>
        <v>#N/A</v>
      </c>
      <c r="T1338" s="29" t="e">
        <f t="shared" si="545"/>
        <v>#N/A</v>
      </c>
      <c r="U1338" s="34">
        <f t="shared" si="554"/>
        <v>0</v>
      </c>
      <c r="V1338" s="16">
        <f t="shared" ref="V1338:V1401" ca="1" si="557">+TODAY()</f>
        <v>44139</v>
      </c>
      <c r="W1338" s="56">
        <f t="shared" ref="W1338:W1401" ca="1" si="558">+MONTH(V1338)-1</f>
        <v>10</v>
      </c>
      <c r="X1338" s="56">
        <f t="shared" ref="X1338:X1401" ca="1" si="559">+YEAR(V1338)</f>
        <v>2020</v>
      </c>
      <c r="Y1338" s="55" t="str">
        <f t="shared" ref="Y1338:Y1401" ca="1" si="560">+W1338&amp;"-"&amp;X1338</f>
        <v>10-2020</v>
      </c>
      <c r="Z1338" s="51">
        <f ca="1">IFERROR(VLOOKUP(Y1338,IPC!$E$2:$F$1745,2,0),IPC!$H$1)</f>
        <v>138.32155800000001</v>
      </c>
      <c r="AA1338" s="48">
        <f t="shared" si="555"/>
        <v>1</v>
      </c>
      <c r="AB1338" s="48">
        <f t="shared" si="556"/>
        <v>1900</v>
      </c>
      <c r="AC1338" s="32" t="str">
        <f t="shared" si="549"/>
        <v>1-1900</v>
      </c>
      <c r="AD1338" s="50">
        <f>IFERROR(VLOOKUP(AC1338,IPC!$E$2:$F$1745,2,0),IPC!$H$1)</f>
        <v>138.32155800000001</v>
      </c>
    </row>
    <row r="1339" spans="10:30" x14ac:dyDescent="0.25">
      <c r="J1339" s="44" t="str">
        <f t="shared" si="543"/>
        <v/>
      </c>
      <c r="K1339" s="33" t="str">
        <f t="shared" ca="1" si="547"/>
        <v/>
      </c>
      <c r="L1339" s="108">
        <f t="shared" ca="1" si="546"/>
        <v>0</v>
      </c>
      <c r="M1339" s="44" t="str">
        <f t="shared" si="544"/>
        <v/>
      </c>
      <c r="N1339" s="45" t="str">
        <f t="shared" ca="1" si="548"/>
        <v/>
      </c>
      <c r="O1339" s="108">
        <f t="shared" si="542"/>
        <v>0</v>
      </c>
      <c r="P1339" s="21" t="e">
        <f t="shared" si="550"/>
        <v>#N/A</v>
      </c>
      <c r="Q1339" s="21" t="e">
        <f t="shared" si="551"/>
        <v>#N/A</v>
      </c>
      <c r="R1339" s="21" t="e">
        <f t="shared" si="552"/>
        <v>#N/A</v>
      </c>
      <c r="S1339" s="21" t="e">
        <f t="shared" si="553"/>
        <v>#N/A</v>
      </c>
      <c r="T1339" s="29" t="e">
        <f t="shared" si="545"/>
        <v>#N/A</v>
      </c>
      <c r="U1339" s="34">
        <f t="shared" si="554"/>
        <v>0</v>
      </c>
      <c r="V1339" s="16">
        <f t="shared" ca="1" si="557"/>
        <v>44139</v>
      </c>
      <c r="W1339" s="56">
        <f t="shared" ca="1" si="558"/>
        <v>10</v>
      </c>
      <c r="X1339" s="56">
        <f t="shared" ca="1" si="559"/>
        <v>2020</v>
      </c>
      <c r="Y1339" s="55" t="str">
        <f t="shared" ca="1" si="560"/>
        <v>10-2020</v>
      </c>
      <c r="Z1339" s="51">
        <f ca="1">IFERROR(VLOOKUP(Y1339,IPC!$E$2:$F$1745,2,0),IPC!$H$1)</f>
        <v>138.32155800000001</v>
      </c>
      <c r="AA1339" s="48">
        <f t="shared" si="555"/>
        <v>1</v>
      </c>
      <c r="AB1339" s="48">
        <f t="shared" si="556"/>
        <v>1900</v>
      </c>
      <c r="AC1339" s="32" t="str">
        <f t="shared" si="549"/>
        <v>1-1900</v>
      </c>
      <c r="AD1339" s="50">
        <f>IFERROR(VLOOKUP(AC1339,IPC!$E$2:$F$1745,2,0),IPC!$H$1)</f>
        <v>138.32155800000001</v>
      </c>
    </row>
    <row r="1340" spans="10:30" x14ac:dyDescent="0.25">
      <c r="J1340" s="44" t="str">
        <f t="shared" si="543"/>
        <v/>
      </c>
      <c r="K1340" s="33" t="str">
        <f t="shared" ca="1" si="547"/>
        <v/>
      </c>
      <c r="L1340" s="108">
        <f t="shared" ca="1" si="546"/>
        <v>0</v>
      </c>
      <c r="M1340" s="44" t="str">
        <f t="shared" si="544"/>
        <v/>
      </c>
      <c r="N1340" s="45" t="str">
        <f t="shared" ca="1" si="548"/>
        <v/>
      </c>
      <c r="O1340" s="108">
        <f t="shared" si="542"/>
        <v>0</v>
      </c>
      <c r="P1340" s="21" t="e">
        <f t="shared" si="550"/>
        <v>#N/A</v>
      </c>
      <c r="Q1340" s="21" t="e">
        <f t="shared" si="551"/>
        <v>#N/A</v>
      </c>
      <c r="R1340" s="21" t="e">
        <f t="shared" si="552"/>
        <v>#N/A</v>
      </c>
      <c r="S1340" s="21" t="e">
        <f t="shared" si="553"/>
        <v>#N/A</v>
      </c>
      <c r="T1340" s="29" t="e">
        <f t="shared" si="545"/>
        <v>#N/A</v>
      </c>
      <c r="U1340" s="34">
        <f t="shared" si="554"/>
        <v>0</v>
      </c>
      <c r="V1340" s="16">
        <f t="shared" ca="1" si="557"/>
        <v>44139</v>
      </c>
      <c r="W1340" s="56">
        <f t="shared" ca="1" si="558"/>
        <v>10</v>
      </c>
      <c r="X1340" s="56">
        <f t="shared" ca="1" si="559"/>
        <v>2020</v>
      </c>
      <c r="Y1340" s="55" t="str">
        <f t="shared" ca="1" si="560"/>
        <v>10-2020</v>
      </c>
      <c r="Z1340" s="51">
        <f ca="1">IFERROR(VLOOKUP(Y1340,IPC!$E$2:$F$1745,2,0),IPC!$H$1)</f>
        <v>138.32155800000001</v>
      </c>
      <c r="AA1340" s="48">
        <f t="shared" si="555"/>
        <v>1</v>
      </c>
      <c r="AB1340" s="48">
        <f t="shared" si="556"/>
        <v>1900</v>
      </c>
      <c r="AC1340" s="32" t="str">
        <f t="shared" si="549"/>
        <v>1-1900</v>
      </c>
      <c r="AD1340" s="50">
        <f>IFERROR(VLOOKUP(AC1340,IPC!$E$2:$F$1745,2,0),IPC!$H$1)</f>
        <v>138.32155800000001</v>
      </c>
    </row>
    <row r="1341" spans="10:30" x14ac:dyDescent="0.25">
      <c r="J1341" s="44" t="str">
        <f t="shared" si="543"/>
        <v/>
      </c>
      <c r="K1341" s="33" t="str">
        <f t="shared" ca="1" si="547"/>
        <v/>
      </c>
      <c r="L1341" s="108">
        <f t="shared" ca="1" si="546"/>
        <v>0</v>
      </c>
      <c r="M1341" s="44" t="str">
        <f t="shared" si="544"/>
        <v/>
      </c>
      <c r="N1341" s="45" t="str">
        <f t="shared" ca="1" si="548"/>
        <v/>
      </c>
      <c r="O1341" s="108">
        <f t="shared" si="542"/>
        <v>0</v>
      </c>
      <c r="P1341" s="21" t="e">
        <f t="shared" si="550"/>
        <v>#N/A</v>
      </c>
      <c r="Q1341" s="21" t="e">
        <f t="shared" si="551"/>
        <v>#N/A</v>
      </c>
      <c r="R1341" s="21" t="e">
        <f t="shared" si="552"/>
        <v>#N/A</v>
      </c>
      <c r="S1341" s="21" t="e">
        <f t="shared" si="553"/>
        <v>#N/A</v>
      </c>
      <c r="T1341" s="29" t="e">
        <f t="shared" si="545"/>
        <v>#N/A</v>
      </c>
      <c r="U1341" s="34">
        <f t="shared" si="554"/>
        <v>0</v>
      </c>
      <c r="V1341" s="16">
        <f t="shared" ca="1" si="557"/>
        <v>44139</v>
      </c>
      <c r="W1341" s="56">
        <f t="shared" ca="1" si="558"/>
        <v>10</v>
      </c>
      <c r="X1341" s="56">
        <f t="shared" ca="1" si="559"/>
        <v>2020</v>
      </c>
      <c r="Y1341" s="55" t="str">
        <f t="shared" ca="1" si="560"/>
        <v>10-2020</v>
      </c>
      <c r="Z1341" s="51">
        <f ca="1">IFERROR(VLOOKUP(Y1341,IPC!$E$2:$F$1745,2,0),IPC!$H$1)</f>
        <v>138.32155800000001</v>
      </c>
      <c r="AA1341" s="48">
        <f t="shared" si="555"/>
        <v>1</v>
      </c>
      <c r="AB1341" s="48">
        <f t="shared" si="556"/>
        <v>1900</v>
      </c>
      <c r="AC1341" s="32" t="str">
        <f t="shared" si="549"/>
        <v>1-1900</v>
      </c>
      <c r="AD1341" s="50">
        <f>IFERROR(VLOOKUP(AC1341,IPC!$E$2:$F$1745,2,0),IPC!$H$1)</f>
        <v>138.32155800000001</v>
      </c>
    </row>
    <row r="1342" spans="10:30" x14ac:dyDescent="0.25">
      <c r="J1342" s="44" t="str">
        <f t="shared" si="543"/>
        <v/>
      </c>
      <c r="K1342" s="33" t="str">
        <f t="shared" ca="1" si="547"/>
        <v/>
      </c>
      <c r="L1342" s="108">
        <f t="shared" ca="1" si="546"/>
        <v>0</v>
      </c>
      <c r="M1342" s="44" t="str">
        <f t="shared" si="544"/>
        <v/>
      </c>
      <c r="N1342" s="45" t="str">
        <f t="shared" ca="1" si="548"/>
        <v/>
      </c>
      <c r="O1342" s="108">
        <f t="shared" si="542"/>
        <v>0</v>
      </c>
      <c r="P1342" s="21" t="e">
        <f t="shared" si="550"/>
        <v>#N/A</v>
      </c>
      <c r="Q1342" s="21" t="e">
        <f t="shared" si="551"/>
        <v>#N/A</v>
      </c>
      <c r="R1342" s="21" t="e">
        <f t="shared" si="552"/>
        <v>#N/A</v>
      </c>
      <c r="S1342" s="21" t="e">
        <f t="shared" si="553"/>
        <v>#N/A</v>
      </c>
      <c r="T1342" s="29" t="e">
        <f t="shared" si="545"/>
        <v>#N/A</v>
      </c>
      <c r="U1342" s="34">
        <f t="shared" si="554"/>
        <v>0</v>
      </c>
      <c r="V1342" s="16">
        <f t="shared" ca="1" si="557"/>
        <v>44139</v>
      </c>
      <c r="W1342" s="56">
        <f t="shared" ca="1" si="558"/>
        <v>10</v>
      </c>
      <c r="X1342" s="56">
        <f t="shared" ca="1" si="559"/>
        <v>2020</v>
      </c>
      <c r="Y1342" s="55" t="str">
        <f t="shared" ca="1" si="560"/>
        <v>10-2020</v>
      </c>
      <c r="Z1342" s="51">
        <f ca="1">IFERROR(VLOOKUP(Y1342,IPC!$E$2:$F$1745,2,0),IPC!$H$1)</f>
        <v>138.32155800000001</v>
      </c>
      <c r="AA1342" s="48">
        <f t="shared" si="555"/>
        <v>1</v>
      </c>
      <c r="AB1342" s="48">
        <f t="shared" si="556"/>
        <v>1900</v>
      </c>
      <c r="AC1342" s="32" t="str">
        <f t="shared" si="549"/>
        <v>1-1900</v>
      </c>
      <c r="AD1342" s="50">
        <f>IFERROR(VLOOKUP(AC1342,IPC!$E$2:$F$1745,2,0),IPC!$H$1)</f>
        <v>138.32155800000001</v>
      </c>
    </row>
    <row r="1343" spans="10:30" x14ac:dyDescent="0.25">
      <c r="J1343" s="44" t="str">
        <f t="shared" si="543"/>
        <v/>
      </c>
      <c r="K1343" s="33" t="str">
        <f t="shared" ca="1" si="547"/>
        <v/>
      </c>
      <c r="L1343" s="108">
        <f t="shared" ca="1" si="546"/>
        <v>0</v>
      </c>
      <c r="M1343" s="44" t="str">
        <f t="shared" si="544"/>
        <v/>
      </c>
      <c r="N1343" s="45" t="str">
        <f t="shared" ca="1" si="548"/>
        <v/>
      </c>
      <c r="O1343" s="108">
        <f t="shared" si="542"/>
        <v>0</v>
      </c>
      <c r="P1343" s="21" t="e">
        <f t="shared" si="550"/>
        <v>#N/A</v>
      </c>
      <c r="Q1343" s="21" t="e">
        <f t="shared" si="551"/>
        <v>#N/A</v>
      </c>
      <c r="R1343" s="21" t="e">
        <f t="shared" si="552"/>
        <v>#N/A</v>
      </c>
      <c r="S1343" s="21" t="e">
        <f t="shared" si="553"/>
        <v>#N/A</v>
      </c>
      <c r="T1343" s="29" t="e">
        <f t="shared" si="545"/>
        <v>#N/A</v>
      </c>
      <c r="U1343" s="34">
        <f t="shared" si="554"/>
        <v>0</v>
      </c>
      <c r="V1343" s="16">
        <f t="shared" ca="1" si="557"/>
        <v>44139</v>
      </c>
      <c r="W1343" s="56">
        <f t="shared" ca="1" si="558"/>
        <v>10</v>
      </c>
      <c r="X1343" s="56">
        <f t="shared" ca="1" si="559"/>
        <v>2020</v>
      </c>
      <c r="Y1343" s="55" t="str">
        <f t="shared" ca="1" si="560"/>
        <v>10-2020</v>
      </c>
      <c r="Z1343" s="51">
        <f ca="1">IFERROR(VLOOKUP(Y1343,IPC!$E$2:$F$1745,2,0),IPC!$H$1)</f>
        <v>138.32155800000001</v>
      </c>
      <c r="AA1343" s="48">
        <f t="shared" si="555"/>
        <v>1</v>
      </c>
      <c r="AB1343" s="48">
        <f t="shared" si="556"/>
        <v>1900</v>
      </c>
      <c r="AC1343" s="32" t="str">
        <f t="shared" si="549"/>
        <v>1-1900</v>
      </c>
      <c r="AD1343" s="50">
        <f>IFERROR(VLOOKUP(AC1343,IPC!$E$2:$F$1745,2,0),IPC!$H$1)</f>
        <v>138.32155800000001</v>
      </c>
    </row>
    <row r="1344" spans="10:30" x14ac:dyDescent="0.25">
      <c r="J1344" s="44" t="str">
        <f t="shared" si="543"/>
        <v/>
      </c>
      <c r="K1344" s="33" t="str">
        <f t="shared" ca="1" si="547"/>
        <v/>
      </c>
      <c r="L1344" s="108">
        <f t="shared" ca="1" si="546"/>
        <v>0</v>
      </c>
      <c r="M1344" s="44" t="str">
        <f t="shared" si="544"/>
        <v/>
      </c>
      <c r="N1344" s="45" t="str">
        <f t="shared" ca="1" si="548"/>
        <v/>
      </c>
      <c r="O1344" s="108">
        <f t="shared" si="542"/>
        <v>0</v>
      </c>
      <c r="P1344" s="21" t="e">
        <f t="shared" si="550"/>
        <v>#N/A</v>
      </c>
      <c r="Q1344" s="21" t="e">
        <f t="shared" si="551"/>
        <v>#N/A</v>
      </c>
      <c r="R1344" s="21" t="e">
        <f t="shared" si="552"/>
        <v>#N/A</v>
      </c>
      <c r="S1344" s="21" t="e">
        <f t="shared" si="553"/>
        <v>#N/A</v>
      </c>
      <c r="T1344" s="29" t="e">
        <f t="shared" si="545"/>
        <v>#N/A</v>
      </c>
      <c r="U1344" s="34">
        <f t="shared" si="554"/>
        <v>0</v>
      </c>
      <c r="V1344" s="16">
        <f t="shared" ca="1" si="557"/>
        <v>44139</v>
      </c>
      <c r="W1344" s="56">
        <f t="shared" ca="1" si="558"/>
        <v>10</v>
      </c>
      <c r="X1344" s="56">
        <f t="shared" ca="1" si="559"/>
        <v>2020</v>
      </c>
      <c r="Y1344" s="55" t="str">
        <f t="shared" ca="1" si="560"/>
        <v>10-2020</v>
      </c>
      <c r="Z1344" s="51">
        <f ca="1">IFERROR(VLOOKUP(Y1344,IPC!$E$2:$F$1745,2,0),IPC!$H$1)</f>
        <v>138.32155800000001</v>
      </c>
      <c r="AA1344" s="48">
        <f t="shared" si="555"/>
        <v>1</v>
      </c>
      <c r="AB1344" s="48">
        <f t="shared" si="556"/>
        <v>1900</v>
      </c>
      <c r="AC1344" s="32" t="str">
        <f t="shared" si="549"/>
        <v>1-1900</v>
      </c>
      <c r="AD1344" s="50">
        <f>IFERROR(VLOOKUP(AC1344,IPC!$E$2:$F$1745,2,0),IPC!$H$1)</f>
        <v>138.32155800000001</v>
      </c>
    </row>
    <row r="1345" spans="10:30" x14ac:dyDescent="0.25">
      <c r="J1345" s="44" t="str">
        <f t="shared" si="543"/>
        <v/>
      </c>
      <c r="K1345" s="33" t="str">
        <f t="shared" ca="1" si="547"/>
        <v/>
      </c>
      <c r="L1345" s="108">
        <f t="shared" ca="1" si="546"/>
        <v>0</v>
      </c>
      <c r="M1345" s="44" t="str">
        <f t="shared" si="544"/>
        <v/>
      </c>
      <c r="N1345" s="45" t="str">
        <f t="shared" ca="1" si="548"/>
        <v/>
      </c>
      <c r="O1345" s="108">
        <f t="shared" si="542"/>
        <v>0</v>
      </c>
      <c r="P1345" s="21" t="e">
        <f t="shared" si="550"/>
        <v>#N/A</v>
      </c>
      <c r="Q1345" s="21" t="e">
        <f t="shared" si="551"/>
        <v>#N/A</v>
      </c>
      <c r="R1345" s="21" t="e">
        <f t="shared" si="552"/>
        <v>#N/A</v>
      </c>
      <c r="S1345" s="21" t="e">
        <f t="shared" si="553"/>
        <v>#N/A</v>
      </c>
      <c r="T1345" s="29" t="e">
        <f t="shared" si="545"/>
        <v>#N/A</v>
      </c>
      <c r="U1345" s="34">
        <f t="shared" si="554"/>
        <v>0</v>
      </c>
      <c r="V1345" s="16">
        <f t="shared" ca="1" si="557"/>
        <v>44139</v>
      </c>
      <c r="W1345" s="56">
        <f t="shared" ca="1" si="558"/>
        <v>10</v>
      </c>
      <c r="X1345" s="56">
        <f t="shared" ca="1" si="559"/>
        <v>2020</v>
      </c>
      <c r="Y1345" s="55" t="str">
        <f t="shared" ca="1" si="560"/>
        <v>10-2020</v>
      </c>
      <c r="Z1345" s="51">
        <f ca="1">IFERROR(VLOOKUP(Y1345,IPC!$E$2:$F$1745,2,0),IPC!$H$1)</f>
        <v>138.32155800000001</v>
      </c>
      <c r="AA1345" s="48">
        <f t="shared" si="555"/>
        <v>1</v>
      </c>
      <c r="AB1345" s="48">
        <f t="shared" si="556"/>
        <v>1900</v>
      </c>
      <c r="AC1345" s="32" t="str">
        <f t="shared" si="549"/>
        <v>1-1900</v>
      </c>
      <c r="AD1345" s="50">
        <f>IFERROR(VLOOKUP(AC1345,IPC!$E$2:$F$1745,2,0),IPC!$H$1)</f>
        <v>138.32155800000001</v>
      </c>
    </row>
    <row r="1346" spans="10:30" x14ac:dyDescent="0.25">
      <c r="J1346" s="44" t="str">
        <f t="shared" si="543"/>
        <v/>
      </c>
      <c r="K1346" s="33" t="str">
        <f t="shared" ca="1" si="547"/>
        <v/>
      </c>
      <c r="L1346" s="108">
        <f t="shared" ca="1" si="546"/>
        <v>0</v>
      </c>
      <c r="M1346" s="44" t="str">
        <f t="shared" si="544"/>
        <v/>
      </c>
      <c r="N1346" s="45" t="str">
        <f t="shared" ca="1" si="548"/>
        <v/>
      </c>
      <c r="O1346" s="108">
        <f t="shared" si="542"/>
        <v>0</v>
      </c>
      <c r="P1346" s="21" t="e">
        <f t="shared" si="550"/>
        <v>#N/A</v>
      </c>
      <c r="Q1346" s="21" t="e">
        <f t="shared" si="551"/>
        <v>#N/A</v>
      </c>
      <c r="R1346" s="21" t="e">
        <f t="shared" si="552"/>
        <v>#N/A</v>
      </c>
      <c r="S1346" s="21" t="e">
        <f t="shared" si="553"/>
        <v>#N/A</v>
      </c>
      <c r="T1346" s="29" t="e">
        <f t="shared" si="545"/>
        <v>#N/A</v>
      </c>
      <c r="U1346" s="34">
        <f t="shared" si="554"/>
        <v>0</v>
      </c>
      <c r="V1346" s="16">
        <f t="shared" ca="1" si="557"/>
        <v>44139</v>
      </c>
      <c r="W1346" s="56">
        <f t="shared" ca="1" si="558"/>
        <v>10</v>
      </c>
      <c r="X1346" s="56">
        <f t="shared" ca="1" si="559"/>
        <v>2020</v>
      </c>
      <c r="Y1346" s="55" t="str">
        <f t="shared" ca="1" si="560"/>
        <v>10-2020</v>
      </c>
      <c r="Z1346" s="51">
        <f ca="1">IFERROR(VLOOKUP(Y1346,IPC!$E$2:$F$1745,2,0),IPC!$H$1)</f>
        <v>138.32155800000001</v>
      </c>
      <c r="AA1346" s="48">
        <f t="shared" si="555"/>
        <v>1</v>
      </c>
      <c r="AB1346" s="48">
        <f t="shared" si="556"/>
        <v>1900</v>
      </c>
      <c r="AC1346" s="32" t="str">
        <f t="shared" si="549"/>
        <v>1-1900</v>
      </c>
      <c r="AD1346" s="50">
        <f>IFERROR(VLOOKUP(AC1346,IPC!$E$2:$F$1745,2,0),IPC!$H$1)</f>
        <v>138.32155800000001</v>
      </c>
    </row>
    <row r="1347" spans="10:30" x14ac:dyDescent="0.25">
      <c r="J1347" s="44" t="str">
        <f t="shared" si="543"/>
        <v/>
      </c>
      <c r="K1347" s="33" t="str">
        <f t="shared" ca="1" si="547"/>
        <v/>
      </c>
      <c r="L1347" s="108">
        <f t="shared" ca="1" si="546"/>
        <v>0</v>
      </c>
      <c r="M1347" s="44" t="str">
        <f t="shared" si="544"/>
        <v/>
      </c>
      <c r="N1347" s="45" t="str">
        <f t="shared" ca="1" si="548"/>
        <v/>
      </c>
      <c r="O1347" s="108">
        <f t="shared" si="542"/>
        <v>0</v>
      </c>
      <c r="P1347" s="21" t="e">
        <f t="shared" si="550"/>
        <v>#N/A</v>
      </c>
      <c r="Q1347" s="21" t="e">
        <f t="shared" si="551"/>
        <v>#N/A</v>
      </c>
      <c r="R1347" s="21" t="e">
        <f t="shared" si="552"/>
        <v>#N/A</v>
      </c>
      <c r="S1347" s="21" t="e">
        <f t="shared" si="553"/>
        <v>#N/A</v>
      </c>
      <c r="T1347" s="29" t="e">
        <f t="shared" si="545"/>
        <v>#N/A</v>
      </c>
      <c r="U1347" s="34">
        <f t="shared" si="554"/>
        <v>0</v>
      </c>
      <c r="V1347" s="16">
        <f t="shared" ca="1" si="557"/>
        <v>44139</v>
      </c>
      <c r="W1347" s="56">
        <f t="shared" ca="1" si="558"/>
        <v>10</v>
      </c>
      <c r="X1347" s="56">
        <f t="shared" ca="1" si="559"/>
        <v>2020</v>
      </c>
      <c r="Y1347" s="55" t="str">
        <f t="shared" ca="1" si="560"/>
        <v>10-2020</v>
      </c>
      <c r="Z1347" s="51">
        <f ca="1">IFERROR(VLOOKUP(Y1347,IPC!$E$2:$F$1745,2,0),IPC!$H$1)</f>
        <v>138.32155800000001</v>
      </c>
      <c r="AA1347" s="48">
        <f t="shared" si="555"/>
        <v>1</v>
      </c>
      <c r="AB1347" s="48">
        <f t="shared" si="556"/>
        <v>1900</v>
      </c>
      <c r="AC1347" s="32" t="str">
        <f t="shared" si="549"/>
        <v>1-1900</v>
      </c>
      <c r="AD1347" s="50">
        <f>IFERROR(VLOOKUP(AC1347,IPC!$E$2:$F$1745,2,0),IPC!$H$1)</f>
        <v>138.32155800000001</v>
      </c>
    </row>
    <row r="1348" spans="10:30" x14ac:dyDescent="0.25">
      <c r="J1348" s="44" t="str">
        <f t="shared" si="543"/>
        <v/>
      </c>
      <c r="K1348" s="33" t="str">
        <f t="shared" ca="1" si="547"/>
        <v/>
      </c>
      <c r="L1348" s="108">
        <f t="shared" ca="1" si="546"/>
        <v>0</v>
      </c>
      <c r="M1348" s="44" t="str">
        <f t="shared" si="544"/>
        <v/>
      </c>
      <c r="N1348" s="45" t="str">
        <f t="shared" ca="1" si="548"/>
        <v/>
      </c>
      <c r="O1348" s="108">
        <f t="shared" si="542"/>
        <v>0</v>
      </c>
      <c r="P1348" s="21" t="e">
        <f t="shared" si="550"/>
        <v>#N/A</v>
      </c>
      <c r="Q1348" s="21" t="e">
        <f t="shared" si="551"/>
        <v>#N/A</v>
      </c>
      <c r="R1348" s="21" t="e">
        <f t="shared" si="552"/>
        <v>#N/A</v>
      </c>
      <c r="S1348" s="21" t="e">
        <f t="shared" si="553"/>
        <v>#N/A</v>
      </c>
      <c r="T1348" s="29" t="e">
        <f t="shared" si="545"/>
        <v>#N/A</v>
      </c>
      <c r="U1348" s="34">
        <f t="shared" si="554"/>
        <v>0</v>
      </c>
      <c r="V1348" s="16">
        <f t="shared" ca="1" si="557"/>
        <v>44139</v>
      </c>
      <c r="W1348" s="56">
        <f t="shared" ca="1" si="558"/>
        <v>10</v>
      </c>
      <c r="X1348" s="56">
        <f t="shared" ca="1" si="559"/>
        <v>2020</v>
      </c>
      <c r="Y1348" s="55" t="str">
        <f t="shared" ca="1" si="560"/>
        <v>10-2020</v>
      </c>
      <c r="Z1348" s="51">
        <f ca="1">IFERROR(VLOOKUP(Y1348,IPC!$E$2:$F$1745,2,0),IPC!$H$1)</f>
        <v>138.32155800000001</v>
      </c>
      <c r="AA1348" s="48">
        <f t="shared" si="555"/>
        <v>1</v>
      </c>
      <c r="AB1348" s="48">
        <f t="shared" si="556"/>
        <v>1900</v>
      </c>
      <c r="AC1348" s="32" t="str">
        <f t="shared" si="549"/>
        <v>1-1900</v>
      </c>
      <c r="AD1348" s="50">
        <f>IFERROR(VLOOKUP(AC1348,IPC!$E$2:$F$1745,2,0),IPC!$H$1)</f>
        <v>138.32155800000001</v>
      </c>
    </row>
    <row r="1349" spans="10:30" x14ac:dyDescent="0.25">
      <c r="J1349" s="44" t="str">
        <f t="shared" si="543"/>
        <v/>
      </c>
      <c r="K1349" s="33" t="str">
        <f t="shared" ca="1" si="547"/>
        <v/>
      </c>
      <c r="L1349" s="108">
        <f t="shared" ca="1" si="546"/>
        <v>0</v>
      </c>
      <c r="M1349" s="44" t="str">
        <f t="shared" si="544"/>
        <v/>
      </c>
      <c r="N1349" s="45" t="str">
        <f t="shared" ca="1" si="548"/>
        <v/>
      </c>
      <c r="O1349" s="108">
        <f t="shared" si="542"/>
        <v>0</v>
      </c>
      <c r="P1349" s="21" t="e">
        <f t="shared" si="550"/>
        <v>#N/A</v>
      </c>
      <c r="Q1349" s="21" t="e">
        <f t="shared" si="551"/>
        <v>#N/A</v>
      </c>
      <c r="R1349" s="21" t="e">
        <f t="shared" si="552"/>
        <v>#N/A</v>
      </c>
      <c r="S1349" s="21" t="e">
        <f t="shared" si="553"/>
        <v>#N/A</v>
      </c>
      <c r="T1349" s="29" t="e">
        <f t="shared" si="545"/>
        <v>#N/A</v>
      </c>
      <c r="U1349" s="34">
        <f t="shared" si="554"/>
        <v>0</v>
      </c>
      <c r="V1349" s="16">
        <f t="shared" ca="1" si="557"/>
        <v>44139</v>
      </c>
      <c r="W1349" s="56">
        <f t="shared" ca="1" si="558"/>
        <v>10</v>
      </c>
      <c r="X1349" s="56">
        <f t="shared" ca="1" si="559"/>
        <v>2020</v>
      </c>
      <c r="Y1349" s="55" t="str">
        <f t="shared" ca="1" si="560"/>
        <v>10-2020</v>
      </c>
      <c r="Z1349" s="51">
        <f ca="1">IFERROR(VLOOKUP(Y1349,IPC!$E$2:$F$1745,2,0),IPC!$H$1)</f>
        <v>138.32155800000001</v>
      </c>
      <c r="AA1349" s="48">
        <f t="shared" si="555"/>
        <v>1</v>
      </c>
      <c r="AB1349" s="48">
        <f t="shared" si="556"/>
        <v>1900</v>
      </c>
      <c r="AC1349" s="32" t="str">
        <f t="shared" si="549"/>
        <v>1-1900</v>
      </c>
      <c r="AD1349" s="50">
        <f>IFERROR(VLOOKUP(AC1349,IPC!$E$2:$F$1745,2,0),IPC!$H$1)</f>
        <v>138.32155800000001</v>
      </c>
    </row>
    <row r="1350" spans="10:30" x14ac:dyDescent="0.25">
      <c r="J1350" s="44" t="str">
        <f t="shared" si="543"/>
        <v/>
      </c>
      <c r="K1350" s="33" t="str">
        <f t="shared" ca="1" si="547"/>
        <v/>
      </c>
      <c r="L1350" s="108">
        <f t="shared" ca="1" si="546"/>
        <v>0</v>
      </c>
      <c r="M1350" s="44" t="str">
        <f t="shared" si="544"/>
        <v/>
      </c>
      <c r="N1350" s="45" t="str">
        <f t="shared" ca="1" si="548"/>
        <v/>
      </c>
      <c r="O1350" s="108">
        <f t="shared" si="542"/>
        <v>0</v>
      </c>
      <c r="P1350" s="21" t="e">
        <f t="shared" si="550"/>
        <v>#N/A</v>
      </c>
      <c r="Q1350" s="21" t="e">
        <f t="shared" si="551"/>
        <v>#N/A</v>
      </c>
      <c r="R1350" s="21" t="e">
        <f t="shared" si="552"/>
        <v>#N/A</v>
      </c>
      <c r="S1350" s="21" t="e">
        <f t="shared" si="553"/>
        <v>#N/A</v>
      </c>
      <c r="T1350" s="29" t="e">
        <f t="shared" si="545"/>
        <v>#N/A</v>
      </c>
      <c r="U1350" s="34">
        <f t="shared" si="554"/>
        <v>0</v>
      </c>
      <c r="V1350" s="16">
        <f t="shared" ca="1" si="557"/>
        <v>44139</v>
      </c>
      <c r="W1350" s="56">
        <f t="shared" ca="1" si="558"/>
        <v>10</v>
      </c>
      <c r="X1350" s="56">
        <f t="shared" ca="1" si="559"/>
        <v>2020</v>
      </c>
      <c r="Y1350" s="55" t="str">
        <f t="shared" ca="1" si="560"/>
        <v>10-2020</v>
      </c>
      <c r="Z1350" s="51">
        <f ca="1">IFERROR(VLOOKUP(Y1350,IPC!$E$2:$F$1745,2,0),IPC!$H$1)</f>
        <v>138.32155800000001</v>
      </c>
      <c r="AA1350" s="48">
        <f t="shared" si="555"/>
        <v>1</v>
      </c>
      <c r="AB1350" s="48">
        <f t="shared" si="556"/>
        <v>1900</v>
      </c>
      <c r="AC1350" s="32" t="str">
        <f t="shared" si="549"/>
        <v>1-1900</v>
      </c>
      <c r="AD1350" s="50">
        <f>IFERROR(VLOOKUP(AC1350,IPC!$E$2:$F$1745,2,0),IPC!$H$1)</f>
        <v>138.32155800000001</v>
      </c>
    </row>
    <row r="1351" spans="10:30" x14ac:dyDescent="0.25">
      <c r="J1351" s="44" t="str">
        <f t="shared" si="543"/>
        <v/>
      </c>
      <c r="K1351" s="33" t="str">
        <f t="shared" ca="1" si="547"/>
        <v/>
      </c>
      <c r="L1351" s="108">
        <f t="shared" ca="1" si="546"/>
        <v>0</v>
      </c>
      <c r="M1351" s="44" t="str">
        <f t="shared" si="544"/>
        <v/>
      </c>
      <c r="N1351" s="45" t="str">
        <f t="shared" ca="1" si="548"/>
        <v/>
      </c>
      <c r="O1351" s="108">
        <f t="shared" si="542"/>
        <v>0</v>
      </c>
      <c r="P1351" s="21" t="e">
        <f t="shared" si="550"/>
        <v>#N/A</v>
      </c>
      <c r="Q1351" s="21" t="e">
        <f t="shared" si="551"/>
        <v>#N/A</v>
      </c>
      <c r="R1351" s="21" t="e">
        <f t="shared" si="552"/>
        <v>#N/A</v>
      </c>
      <c r="S1351" s="21" t="e">
        <f t="shared" si="553"/>
        <v>#N/A</v>
      </c>
      <c r="T1351" s="29" t="e">
        <f t="shared" si="545"/>
        <v>#N/A</v>
      </c>
      <c r="U1351" s="34">
        <f t="shared" si="554"/>
        <v>0</v>
      </c>
      <c r="V1351" s="16">
        <f t="shared" ca="1" si="557"/>
        <v>44139</v>
      </c>
      <c r="W1351" s="56">
        <f t="shared" ca="1" si="558"/>
        <v>10</v>
      </c>
      <c r="X1351" s="56">
        <f t="shared" ca="1" si="559"/>
        <v>2020</v>
      </c>
      <c r="Y1351" s="55" t="str">
        <f t="shared" ca="1" si="560"/>
        <v>10-2020</v>
      </c>
      <c r="Z1351" s="51">
        <f ca="1">IFERROR(VLOOKUP(Y1351,IPC!$E$2:$F$1745,2,0),IPC!$H$1)</f>
        <v>138.32155800000001</v>
      </c>
      <c r="AA1351" s="48">
        <f t="shared" si="555"/>
        <v>1</v>
      </c>
      <c r="AB1351" s="48">
        <f t="shared" si="556"/>
        <v>1900</v>
      </c>
      <c r="AC1351" s="32" t="str">
        <f t="shared" si="549"/>
        <v>1-1900</v>
      </c>
      <c r="AD1351" s="50">
        <f>IFERROR(VLOOKUP(AC1351,IPC!$E$2:$F$1745,2,0),IPC!$H$1)</f>
        <v>138.32155800000001</v>
      </c>
    </row>
    <row r="1352" spans="10:30" x14ac:dyDescent="0.25">
      <c r="J1352" s="44" t="str">
        <f t="shared" si="543"/>
        <v/>
      </c>
      <c r="K1352" s="33" t="str">
        <f t="shared" ca="1" si="547"/>
        <v/>
      </c>
      <c r="L1352" s="108">
        <f t="shared" ca="1" si="546"/>
        <v>0</v>
      </c>
      <c r="M1352" s="44" t="str">
        <f t="shared" si="544"/>
        <v/>
      </c>
      <c r="N1352" s="45" t="str">
        <f t="shared" ca="1" si="548"/>
        <v/>
      </c>
      <c r="O1352" s="108">
        <f t="shared" si="542"/>
        <v>0</v>
      </c>
      <c r="P1352" s="21" t="e">
        <f t="shared" si="550"/>
        <v>#N/A</v>
      </c>
      <c r="Q1352" s="21" t="e">
        <f t="shared" si="551"/>
        <v>#N/A</v>
      </c>
      <c r="R1352" s="21" t="e">
        <f t="shared" si="552"/>
        <v>#N/A</v>
      </c>
      <c r="S1352" s="21" t="e">
        <f t="shared" si="553"/>
        <v>#N/A</v>
      </c>
      <c r="T1352" s="29" t="e">
        <f t="shared" si="545"/>
        <v>#N/A</v>
      </c>
      <c r="U1352" s="34">
        <f t="shared" si="554"/>
        <v>0</v>
      </c>
      <c r="V1352" s="16">
        <f t="shared" ca="1" si="557"/>
        <v>44139</v>
      </c>
      <c r="W1352" s="56">
        <f t="shared" ca="1" si="558"/>
        <v>10</v>
      </c>
      <c r="X1352" s="56">
        <f t="shared" ca="1" si="559"/>
        <v>2020</v>
      </c>
      <c r="Y1352" s="55" t="str">
        <f t="shared" ca="1" si="560"/>
        <v>10-2020</v>
      </c>
      <c r="Z1352" s="51">
        <f ca="1">IFERROR(VLOOKUP(Y1352,IPC!$E$2:$F$1745,2,0),IPC!$H$1)</f>
        <v>138.32155800000001</v>
      </c>
      <c r="AA1352" s="48">
        <f t="shared" si="555"/>
        <v>1</v>
      </c>
      <c r="AB1352" s="48">
        <f t="shared" si="556"/>
        <v>1900</v>
      </c>
      <c r="AC1352" s="32" t="str">
        <f t="shared" si="549"/>
        <v>1-1900</v>
      </c>
      <c r="AD1352" s="50">
        <f>IFERROR(VLOOKUP(AC1352,IPC!$E$2:$F$1745,2,0),IPC!$H$1)</f>
        <v>138.32155800000001</v>
      </c>
    </row>
    <row r="1353" spans="10:30" x14ac:dyDescent="0.25">
      <c r="J1353" s="44" t="str">
        <f t="shared" si="543"/>
        <v/>
      </c>
      <c r="K1353" s="33" t="str">
        <f t="shared" ca="1" si="547"/>
        <v/>
      </c>
      <c r="L1353" s="108">
        <f t="shared" ca="1" si="546"/>
        <v>0</v>
      </c>
      <c r="M1353" s="44" t="str">
        <f t="shared" si="544"/>
        <v/>
      </c>
      <c r="N1353" s="45" t="str">
        <f t="shared" ca="1" si="548"/>
        <v/>
      </c>
      <c r="O1353" s="108">
        <f t="shared" si="542"/>
        <v>0</v>
      </c>
      <c r="P1353" s="21" t="e">
        <f t="shared" si="550"/>
        <v>#N/A</v>
      </c>
      <c r="Q1353" s="21" t="e">
        <f t="shared" si="551"/>
        <v>#N/A</v>
      </c>
      <c r="R1353" s="21" t="e">
        <f t="shared" si="552"/>
        <v>#N/A</v>
      </c>
      <c r="S1353" s="21" t="e">
        <f t="shared" si="553"/>
        <v>#N/A</v>
      </c>
      <c r="T1353" s="29" t="e">
        <f t="shared" si="545"/>
        <v>#N/A</v>
      </c>
      <c r="U1353" s="34">
        <f t="shared" si="554"/>
        <v>0</v>
      </c>
      <c r="V1353" s="16">
        <f t="shared" ca="1" si="557"/>
        <v>44139</v>
      </c>
      <c r="W1353" s="56">
        <f t="shared" ca="1" si="558"/>
        <v>10</v>
      </c>
      <c r="X1353" s="56">
        <f t="shared" ca="1" si="559"/>
        <v>2020</v>
      </c>
      <c r="Y1353" s="55" t="str">
        <f t="shared" ca="1" si="560"/>
        <v>10-2020</v>
      </c>
      <c r="Z1353" s="51">
        <f ca="1">IFERROR(VLOOKUP(Y1353,IPC!$E$2:$F$1745,2,0),IPC!$H$1)</f>
        <v>138.32155800000001</v>
      </c>
      <c r="AA1353" s="48">
        <f t="shared" si="555"/>
        <v>1</v>
      </c>
      <c r="AB1353" s="48">
        <f t="shared" si="556"/>
        <v>1900</v>
      </c>
      <c r="AC1353" s="32" t="str">
        <f t="shared" si="549"/>
        <v>1-1900</v>
      </c>
      <c r="AD1353" s="50">
        <f>IFERROR(VLOOKUP(AC1353,IPC!$E$2:$F$1745,2,0),IPC!$H$1)</f>
        <v>138.32155800000001</v>
      </c>
    </row>
    <row r="1354" spans="10:30" x14ac:dyDescent="0.25">
      <c r="J1354" s="44" t="str">
        <f t="shared" si="543"/>
        <v/>
      </c>
      <c r="K1354" s="33" t="str">
        <f t="shared" ca="1" si="547"/>
        <v/>
      </c>
      <c r="L1354" s="108">
        <f t="shared" ca="1" si="546"/>
        <v>0</v>
      </c>
      <c r="M1354" s="44" t="str">
        <f t="shared" si="544"/>
        <v/>
      </c>
      <c r="N1354" s="45" t="str">
        <f t="shared" ca="1" si="548"/>
        <v/>
      </c>
      <c r="O1354" s="108">
        <f t="shared" si="542"/>
        <v>0</v>
      </c>
      <c r="P1354" s="21" t="e">
        <f t="shared" si="550"/>
        <v>#N/A</v>
      </c>
      <c r="Q1354" s="21" t="e">
        <f t="shared" si="551"/>
        <v>#N/A</v>
      </c>
      <c r="R1354" s="21" t="e">
        <f t="shared" si="552"/>
        <v>#N/A</v>
      </c>
      <c r="S1354" s="21" t="e">
        <f t="shared" si="553"/>
        <v>#N/A</v>
      </c>
      <c r="T1354" s="29" t="e">
        <f t="shared" si="545"/>
        <v>#N/A</v>
      </c>
      <c r="U1354" s="34">
        <f t="shared" si="554"/>
        <v>0</v>
      </c>
      <c r="V1354" s="16">
        <f t="shared" ca="1" si="557"/>
        <v>44139</v>
      </c>
      <c r="W1354" s="56">
        <f t="shared" ca="1" si="558"/>
        <v>10</v>
      </c>
      <c r="X1354" s="56">
        <f t="shared" ca="1" si="559"/>
        <v>2020</v>
      </c>
      <c r="Y1354" s="55" t="str">
        <f t="shared" ca="1" si="560"/>
        <v>10-2020</v>
      </c>
      <c r="Z1354" s="51">
        <f ca="1">IFERROR(VLOOKUP(Y1354,IPC!$E$2:$F$1745,2,0),IPC!$H$1)</f>
        <v>138.32155800000001</v>
      </c>
      <c r="AA1354" s="48">
        <f t="shared" si="555"/>
        <v>1</v>
      </c>
      <c r="AB1354" s="48">
        <f t="shared" si="556"/>
        <v>1900</v>
      </c>
      <c r="AC1354" s="32" t="str">
        <f t="shared" si="549"/>
        <v>1-1900</v>
      </c>
      <c r="AD1354" s="50">
        <f>IFERROR(VLOOKUP(AC1354,IPC!$E$2:$F$1745,2,0),IPC!$H$1)</f>
        <v>138.32155800000001</v>
      </c>
    </row>
    <row r="1355" spans="10:30" x14ac:dyDescent="0.25">
      <c r="J1355" s="44" t="str">
        <f t="shared" si="543"/>
        <v/>
      </c>
      <c r="K1355" s="33" t="str">
        <f t="shared" ca="1" si="547"/>
        <v/>
      </c>
      <c r="L1355" s="108">
        <f t="shared" ca="1" si="546"/>
        <v>0</v>
      </c>
      <c r="M1355" s="44" t="str">
        <f t="shared" si="544"/>
        <v/>
      </c>
      <c r="N1355" s="45" t="str">
        <f t="shared" ca="1" si="548"/>
        <v/>
      </c>
      <c r="O1355" s="108">
        <f t="shared" si="542"/>
        <v>0</v>
      </c>
      <c r="P1355" s="21" t="e">
        <f t="shared" si="550"/>
        <v>#N/A</v>
      </c>
      <c r="Q1355" s="21" t="e">
        <f t="shared" si="551"/>
        <v>#N/A</v>
      </c>
      <c r="R1355" s="21" t="e">
        <f t="shared" si="552"/>
        <v>#N/A</v>
      </c>
      <c r="S1355" s="21" t="e">
        <f t="shared" si="553"/>
        <v>#N/A</v>
      </c>
      <c r="T1355" s="29" t="e">
        <f t="shared" si="545"/>
        <v>#N/A</v>
      </c>
      <c r="U1355" s="34">
        <f t="shared" si="554"/>
        <v>0</v>
      </c>
      <c r="V1355" s="16">
        <f t="shared" ca="1" si="557"/>
        <v>44139</v>
      </c>
      <c r="W1355" s="56">
        <f t="shared" ca="1" si="558"/>
        <v>10</v>
      </c>
      <c r="X1355" s="56">
        <f t="shared" ca="1" si="559"/>
        <v>2020</v>
      </c>
      <c r="Y1355" s="55" t="str">
        <f t="shared" ca="1" si="560"/>
        <v>10-2020</v>
      </c>
      <c r="Z1355" s="51">
        <f ca="1">IFERROR(VLOOKUP(Y1355,IPC!$E$2:$F$1745,2,0),IPC!$H$1)</f>
        <v>138.32155800000001</v>
      </c>
      <c r="AA1355" s="48">
        <f t="shared" si="555"/>
        <v>1</v>
      </c>
      <c r="AB1355" s="48">
        <f t="shared" si="556"/>
        <v>1900</v>
      </c>
      <c r="AC1355" s="32" t="str">
        <f t="shared" si="549"/>
        <v>1-1900</v>
      </c>
      <c r="AD1355" s="50">
        <f>IFERROR(VLOOKUP(AC1355,IPC!$E$2:$F$1745,2,0),IPC!$H$1)</f>
        <v>138.32155800000001</v>
      </c>
    </row>
    <row r="1356" spans="10:30" x14ac:dyDescent="0.25">
      <c r="J1356" s="44" t="str">
        <f t="shared" si="543"/>
        <v/>
      </c>
      <c r="K1356" s="33" t="str">
        <f t="shared" ca="1" si="547"/>
        <v/>
      </c>
      <c r="L1356" s="108">
        <f t="shared" ca="1" si="546"/>
        <v>0</v>
      </c>
      <c r="M1356" s="44" t="str">
        <f t="shared" si="544"/>
        <v/>
      </c>
      <c r="N1356" s="45" t="str">
        <f t="shared" ca="1" si="548"/>
        <v/>
      </c>
      <c r="O1356" s="108">
        <f t="shared" si="542"/>
        <v>0</v>
      </c>
      <c r="P1356" s="21" t="e">
        <f t="shared" si="550"/>
        <v>#N/A</v>
      </c>
      <c r="Q1356" s="21" t="e">
        <f t="shared" si="551"/>
        <v>#N/A</v>
      </c>
      <c r="R1356" s="21" t="e">
        <f t="shared" si="552"/>
        <v>#N/A</v>
      </c>
      <c r="S1356" s="21" t="e">
        <f t="shared" si="553"/>
        <v>#N/A</v>
      </c>
      <c r="T1356" s="29" t="e">
        <f t="shared" si="545"/>
        <v>#N/A</v>
      </c>
      <c r="U1356" s="34">
        <f t="shared" si="554"/>
        <v>0</v>
      </c>
      <c r="V1356" s="16">
        <f t="shared" ca="1" si="557"/>
        <v>44139</v>
      </c>
      <c r="W1356" s="56">
        <f t="shared" ca="1" si="558"/>
        <v>10</v>
      </c>
      <c r="X1356" s="56">
        <f t="shared" ca="1" si="559"/>
        <v>2020</v>
      </c>
      <c r="Y1356" s="55" t="str">
        <f t="shared" ca="1" si="560"/>
        <v>10-2020</v>
      </c>
      <c r="Z1356" s="51">
        <f ca="1">IFERROR(VLOOKUP(Y1356,IPC!$E$2:$F$1745,2,0),IPC!$H$1)</f>
        <v>138.32155800000001</v>
      </c>
      <c r="AA1356" s="48">
        <f t="shared" si="555"/>
        <v>1</v>
      </c>
      <c r="AB1356" s="48">
        <f t="shared" si="556"/>
        <v>1900</v>
      </c>
      <c r="AC1356" s="32" t="str">
        <f t="shared" si="549"/>
        <v>1-1900</v>
      </c>
      <c r="AD1356" s="50">
        <f>IFERROR(VLOOKUP(AC1356,IPC!$E$2:$F$1745,2,0),IPC!$H$1)</f>
        <v>138.32155800000001</v>
      </c>
    </row>
    <row r="1357" spans="10:30" x14ac:dyDescent="0.25">
      <c r="J1357" s="44" t="str">
        <f t="shared" si="543"/>
        <v/>
      </c>
      <c r="K1357" s="33" t="str">
        <f t="shared" ca="1" si="547"/>
        <v/>
      </c>
      <c r="L1357" s="108">
        <f t="shared" ca="1" si="546"/>
        <v>0</v>
      </c>
      <c r="M1357" s="44" t="str">
        <f t="shared" si="544"/>
        <v/>
      </c>
      <c r="N1357" s="45" t="str">
        <f t="shared" ca="1" si="548"/>
        <v/>
      </c>
      <c r="O1357" s="108">
        <f t="shared" si="542"/>
        <v>0</v>
      </c>
      <c r="P1357" s="21" t="e">
        <f t="shared" si="550"/>
        <v>#N/A</v>
      </c>
      <c r="Q1357" s="21" t="e">
        <f t="shared" si="551"/>
        <v>#N/A</v>
      </c>
      <c r="R1357" s="21" t="e">
        <f t="shared" si="552"/>
        <v>#N/A</v>
      </c>
      <c r="S1357" s="21" t="e">
        <f t="shared" si="553"/>
        <v>#N/A</v>
      </c>
      <c r="T1357" s="29" t="e">
        <f t="shared" si="545"/>
        <v>#N/A</v>
      </c>
      <c r="U1357" s="34">
        <f t="shared" si="554"/>
        <v>0</v>
      </c>
      <c r="V1357" s="16">
        <f t="shared" ca="1" si="557"/>
        <v>44139</v>
      </c>
      <c r="W1357" s="56">
        <f t="shared" ca="1" si="558"/>
        <v>10</v>
      </c>
      <c r="X1357" s="56">
        <f t="shared" ca="1" si="559"/>
        <v>2020</v>
      </c>
      <c r="Y1357" s="55" t="str">
        <f t="shared" ca="1" si="560"/>
        <v>10-2020</v>
      </c>
      <c r="Z1357" s="51">
        <f ca="1">IFERROR(VLOOKUP(Y1357,IPC!$E$2:$F$1745,2,0),IPC!$H$1)</f>
        <v>138.32155800000001</v>
      </c>
      <c r="AA1357" s="48">
        <f t="shared" si="555"/>
        <v>1</v>
      </c>
      <c r="AB1357" s="48">
        <f t="shared" si="556"/>
        <v>1900</v>
      </c>
      <c r="AC1357" s="32" t="str">
        <f t="shared" si="549"/>
        <v>1-1900</v>
      </c>
      <c r="AD1357" s="50">
        <f>IFERROR(VLOOKUP(AC1357,IPC!$E$2:$F$1745,2,0),IPC!$H$1)</f>
        <v>138.32155800000001</v>
      </c>
    </row>
    <row r="1358" spans="10:30" x14ac:dyDescent="0.25">
      <c r="J1358" s="44" t="str">
        <f t="shared" si="543"/>
        <v/>
      </c>
      <c r="K1358" s="33" t="str">
        <f t="shared" ca="1" si="547"/>
        <v/>
      </c>
      <c r="L1358" s="108">
        <f t="shared" ca="1" si="546"/>
        <v>0</v>
      </c>
      <c r="M1358" s="44" t="str">
        <f t="shared" si="544"/>
        <v/>
      </c>
      <c r="N1358" s="45" t="str">
        <f t="shared" ca="1" si="548"/>
        <v/>
      </c>
      <c r="O1358" s="108">
        <f t="shared" si="542"/>
        <v>0</v>
      </c>
      <c r="P1358" s="21" t="e">
        <f t="shared" si="550"/>
        <v>#N/A</v>
      </c>
      <c r="Q1358" s="21" t="e">
        <f t="shared" si="551"/>
        <v>#N/A</v>
      </c>
      <c r="R1358" s="21" t="e">
        <f t="shared" si="552"/>
        <v>#N/A</v>
      </c>
      <c r="S1358" s="21" t="e">
        <f t="shared" si="553"/>
        <v>#N/A</v>
      </c>
      <c r="T1358" s="29" t="e">
        <f t="shared" si="545"/>
        <v>#N/A</v>
      </c>
      <c r="U1358" s="34">
        <f t="shared" si="554"/>
        <v>0</v>
      </c>
      <c r="V1358" s="16">
        <f t="shared" ca="1" si="557"/>
        <v>44139</v>
      </c>
      <c r="W1358" s="56">
        <f t="shared" ca="1" si="558"/>
        <v>10</v>
      </c>
      <c r="X1358" s="56">
        <f t="shared" ca="1" si="559"/>
        <v>2020</v>
      </c>
      <c r="Y1358" s="55" t="str">
        <f t="shared" ca="1" si="560"/>
        <v>10-2020</v>
      </c>
      <c r="Z1358" s="51">
        <f ca="1">IFERROR(VLOOKUP(Y1358,IPC!$E$2:$F$1745,2,0),IPC!$H$1)</f>
        <v>138.32155800000001</v>
      </c>
      <c r="AA1358" s="48">
        <f t="shared" si="555"/>
        <v>1</v>
      </c>
      <c r="AB1358" s="48">
        <f t="shared" si="556"/>
        <v>1900</v>
      </c>
      <c r="AC1358" s="32" t="str">
        <f t="shared" si="549"/>
        <v>1-1900</v>
      </c>
      <c r="AD1358" s="50">
        <f>IFERROR(VLOOKUP(AC1358,IPC!$E$2:$F$1745,2,0),IPC!$H$1)</f>
        <v>138.32155800000001</v>
      </c>
    </row>
    <row r="1359" spans="10:30" x14ac:dyDescent="0.25">
      <c r="J1359" s="44" t="str">
        <f t="shared" si="543"/>
        <v/>
      </c>
      <c r="K1359" s="33" t="str">
        <f t="shared" ca="1" si="547"/>
        <v/>
      </c>
      <c r="L1359" s="108">
        <f t="shared" ca="1" si="546"/>
        <v>0</v>
      </c>
      <c r="M1359" s="44" t="str">
        <f t="shared" si="544"/>
        <v/>
      </c>
      <c r="N1359" s="45" t="str">
        <f t="shared" ca="1" si="548"/>
        <v/>
      </c>
      <c r="O1359" s="108">
        <f t="shared" si="542"/>
        <v>0</v>
      </c>
      <c r="P1359" s="21" t="e">
        <f t="shared" si="550"/>
        <v>#N/A</v>
      </c>
      <c r="Q1359" s="21" t="e">
        <f t="shared" si="551"/>
        <v>#N/A</v>
      </c>
      <c r="R1359" s="21" t="e">
        <f t="shared" si="552"/>
        <v>#N/A</v>
      </c>
      <c r="S1359" s="21" t="e">
        <f t="shared" si="553"/>
        <v>#N/A</v>
      </c>
      <c r="T1359" s="29" t="e">
        <f t="shared" si="545"/>
        <v>#N/A</v>
      </c>
      <c r="U1359" s="34">
        <f t="shared" si="554"/>
        <v>0</v>
      </c>
      <c r="V1359" s="16">
        <f t="shared" ca="1" si="557"/>
        <v>44139</v>
      </c>
      <c r="W1359" s="56">
        <f t="shared" ca="1" si="558"/>
        <v>10</v>
      </c>
      <c r="X1359" s="56">
        <f t="shared" ca="1" si="559"/>
        <v>2020</v>
      </c>
      <c r="Y1359" s="55" t="str">
        <f t="shared" ca="1" si="560"/>
        <v>10-2020</v>
      </c>
      <c r="Z1359" s="51">
        <f ca="1">IFERROR(VLOOKUP(Y1359,IPC!$E$2:$F$1745,2,0),IPC!$H$1)</f>
        <v>138.32155800000001</v>
      </c>
      <c r="AA1359" s="48">
        <f t="shared" si="555"/>
        <v>1</v>
      </c>
      <c r="AB1359" s="48">
        <f t="shared" si="556"/>
        <v>1900</v>
      </c>
      <c r="AC1359" s="32" t="str">
        <f t="shared" si="549"/>
        <v>1-1900</v>
      </c>
      <c r="AD1359" s="50">
        <f>IFERROR(VLOOKUP(AC1359,IPC!$E$2:$F$1745,2,0),IPC!$H$1)</f>
        <v>138.32155800000001</v>
      </c>
    </row>
    <row r="1360" spans="10:30" x14ac:dyDescent="0.25">
      <c r="J1360" s="44" t="str">
        <f t="shared" si="543"/>
        <v/>
      </c>
      <c r="K1360" s="33" t="str">
        <f t="shared" ca="1" si="547"/>
        <v/>
      </c>
      <c r="L1360" s="108">
        <f t="shared" ca="1" si="546"/>
        <v>0</v>
      </c>
      <c r="M1360" s="44" t="str">
        <f t="shared" si="544"/>
        <v/>
      </c>
      <c r="N1360" s="45" t="str">
        <f t="shared" ca="1" si="548"/>
        <v/>
      </c>
      <c r="O1360" s="108">
        <f t="shared" si="542"/>
        <v>0</v>
      </c>
      <c r="P1360" s="21" t="e">
        <f t="shared" si="550"/>
        <v>#N/A</v>
      </c>
      <c r="Q1360" s="21" t="e">
        <f t="shared" si="551"/>
        <v>#N/A</v>
      </c>
      <c r="R1360" s="21" t="e">
        <f t="shared" si="552"/>
        <v>#N/A</v>
      </c>
      <c r="S1360" s="21" t="e">
        <f t="shared" si="553"/>
        <v>#N/A</v>
      </c>
      <c r="T1360" s="29" t="e">
        <f t="shared" si="545"/>
        <v>#N/A</v>
      </c>
      <c r="U1360" s="34">
        <f t="shared" si="554"/>
        <v>0</v>
      </c>
      <c r="V1360" s="16">
        <f t="shared" ca="1" si="557"/>
        <v>44139</v>
      </c>
      <c r="W1360" s="56">
        <f t="shared" ca="1" si="558"/>
        <v>10</v>
      </c>
      <c r="X1360" s="56">
        <f t="shared" ca="1" si="559"/>
        <v>2020</v>
      </c>
      <c r="Y1360" s="55" t="str">
        <f t="shared" ca="1" si="560"/>
        <v>10-2020</v>
      </c>
      <c r="Z1360" s="51">
        <f ca="1">IFERROR(VLOOKUP(Y1360,IPC!$E$2:$F$1745,2,0),IPC!$H$1)</f>
        <v>138.32155800000001</v>
      </c>
      <c r="AA1360" s="48">
        <f t="shared" si="555"/>
        <v>1</v>
      </c>
      <c r="AB1360" s="48">
        <f t="shared" si="556"/>
        <v>1900</v>
      </c>
      <c r="AC1360" s="32" t="str">
        <f t="shared" si="549"/>
        <v>1-1900</v>
      </c>
      <c r="AD1360" s="50">
        <f>IFERROR(VLOOKUP(AC1360,IPC!$E$2:$F$1745,2,0),IPC!$H$1)</f>
        <v>138.32155800000001</v>
      </c>
    </row>
    <row r="1361" spans="10:30" x14ac:dyDescent="0.25">
      <c r="J1361" s="44" t="str">
        <f t="shared" si="543"/>
        <v/>
      </c>
      <c r="K1361" s="33" t="str">
        <f t="shared" ca="1" si="547"/>
        <v/>
      </c>
      <c r="L1361" s="108">
        <f t="shared" ca="1" si="546"/>
        <v>0</v>
      </c>
      <c r="M1361" s="44" t="str">
        <f t="shared" si="544"/>
        <v/>
      </c>
      <c r="N1361" s="45" t="str">
        <f t="shared" ca="1" si="548"/>
        <v/>
      </c>
      <c r="O1361" s="108">
        <f t="shared" si="542"/>
        <v>0</v>
      </c>
      <c r="P1361" s="21" t="e">
        <f t="shared" si="550"/>
        <v>#N/A</v>
      </c>
      <c r="Q1361" s="21" t="e">
        <f t="shared" si="551"/>
        <v>#N/A</v>
      </c>
      <c r="R1361" s="21" t="e">
        <f t="shared" si="552"/>
        <v>#N/A</v>
      </c>
      <c r="S1361" s="21" t="e">
        <f t="shared" si="553"/>
        <v>#N/A</v>
      </c>
      <c r="T1361" s="29" t="e">
        <f t="shared" si="545"/>
        <v>#N/A</v>
      </c>
      <c r="U1361" s="34">
        <f t="shared" si="554"/>
        <v>0</v>
      </c>
      <c r="V1361" s="16">
        <f t="shared" ca="1" si="557"/>
        <v>44139</v>
      </c>
      <c r="W1361" s="56">
        <f t="shared" ca="1" si="558"/>
        <v>10</v>
      </c>
      <c r="X1361" s="56">
        <f t="shared" ca="1" si="559"/>
        <v>2020</v>
      </c>
      <c r="Y1361" s="55" t="str">
        <f t="shared" ca="1" si="560"/>
        <v>10-2020</v>
      </c>
      <c r="Z1361" s="51">
        <f ca="1">IFERROR(VLOOKUP(Y1361,IPC!$E$2:$F$1745,2,0),IPC!$H$1)</f>
        <v>138.32155800000001</v>
      </c>
      <c r="AA1361" s="48">
        <f t="shared" si="555"/>
        <v>1</v>
      </c>
      <c r="AB1361" s="48">
        <f t="shared" si="556"/>
        <v>1900</v>
      </c>
      <c r="AC1361" s="32" t="str">
        <f t="shared" si="549"/>
        <v>1-1900</v>
      </c>
      <c r="AD1361" s="50">
        <f>IFERROR(VLOOKUP(AC1361,IPC!$E$2:$F$1745,2,0),IPC!$H$1)</f>
        <v>138.32155800000001</v>
      </c>
    </row>
    <row r="1362" spans="10:30" x14ac:dyDescent="0.25">
      <c r="J1362" s="44" t="str">
        <f t="shared" si="543"/>
        <v/>
      </c>
      <c r="K1362" s="33" t="str">
        <f t="shared" ca="1" si="547"/>
        <v/>
      </c>
      <c r="L1362" s="108">
        <f t="shared" ca="1" si="546"/>
        <v>0</v>
      </c>
      <c r="M1362" s="44" t="str">
        <f t="shared" si="544"/>
        <v/>
      </c>
      <c r="N1362" s="45" t="str">
        <f t="shared" ca="1" si="548"/>
        <v/>
      </c>
      <c r="O1362" s="108">
        <f t="shared" si="542"/>
        <v>0</v>
      </c>
      <c r="P1362" s="21" t="e">
        <f t="shared" si="550"/>
        <v>#N/A</v>
      </c>
      <c r="Q1362" s="21" t="e">
        <f t="shared" si="551"/>
        <v>#N/A</v>
      </c>
      <c r="R1362" s="21" t="e">
        <f t="shared" si="552"/>
        <v>#N/A</v>
      </c>
      <c r="S1362" s="21" t="e">
        <f t="shared" si="553"/>
        <v>#N/A</v>
      </c>
      <c r="T1362" s="29" t="e">
        <f t="shared" si="545"/>
        <v>#N/A</v>
      </c>
      <c r="U1362" s="34">
        <f t="shared" si="554"/>
        <v>0</v>
      </c>
      <c r="V1362" s="16">
        <f t="shared" ca="1" si="557"/>
        <v>44139</v>
      </c>
      <c r="W1362" s="56">
        <f t="shared" ca="1" si="558"/>
        <v>10</v>
      </c>
      <c r="X1362" s="56">
        <f t="shared" ca="1" si="559"/>
        <v>2020</v>
      </c>
      <c r="Y1362" s="55" t="str">
        <f t="shared" ca="1" si="560"/>
        <v>10-2020</v>
      </c>
      <c r="Z1362" s="51">
        <f ca="1">IFERROR(VLOOKUP(Y1362,IPC!$E$2:$F$1745,2,0),IPC!$H$1)</f>
        <v>138.32155800000001</v>
      </c>
      <c r="AA1362" s="48">
        <f t="shared" si="555"/>
        <v>1</v>
      </c>
      <c r="AB1362" s="48">
        <f t="shared" si="556"/>
        <v>1900</v>
      </c>
      <c r="AC1362" s="32" t="str">
        <f t="shared" si="549"/>
        <v>1-1900</v>
      </c>
      <c r="AD1362" s="50">
        <f>IFERROR(VLOOKUP(AC1362,IPC!$E$2:$F$1745,2,0),IPC!$H$1)</f>
        <v>138.32155800000001</v>
      </c>
    </row>
    <row r="1363" spans="10:30" x14ac:dyDescent="0.25">
      <c r="J1363" s="44" t="str">
        <f t="shared" si="543"/>
        <v/>
      </c>
      <c r="K1363" s="33" t="str">
        <f t="shared" ca="1" si="547"/>
        <v/>
      </c>
      <c r="L1363" s="108">
        <f t="shared" ca="1" si="546"/>
        <v>0</v>
      </c>
      <c r="M1363" s="44" t="str">
        <f t="shared" si="544"/>
        <v/>
      </c>
      <c r="N1363" s="45" t="str">
        <f t="shared" ca="1" si="548"/>
        <v/>
      </c>
      <c r="O1363" s="108">
        <f t="shared" si="542"/>
        <v>0</v>
      </c>
      <c r="P1363" s="21" t="e">
        <f t="shared" si="550"/>
        <v>#N/A</v>
      </c>
      <c r="Q1363" s="21" t="e">
        <f t="shared" si="551"/>
        <v>#N/A</v>
      </c>
      <c r="R1363" s="21" t="e">
        <f t="shared" si="552"/>
        <v>#N/A</v>
      </c>
      <c r="S1363" s="21" t="e">
        <f t="shared" si="553"/>
        <v>#N/A</v>
      </c>
      <c r="T1363" s="29" t="e">
        <f t="shared" si="545"/>
        <v>#N/A</v>
      </c>
      <c r="U1363" s="34">
        <f t="shared" si="554"/>
        <v>0</v>
      </c>
      <c r="V1363" s="16">
        <f t="shared" ca="1" si="557"/>
        <v>44139</v>
      </c>
      <c r="W1363" s="56">
        <f t="shared" ca="1" si="558"/>
        <v>10</v>
      </c>
      <c r="X1363" s="56">
        <f t="shared" ca="1" si="559"/>
        <v>2020</v>
      </c>
      <c r="Y1363" s="55" t="str">
        <f t="shared" ca="1" si="560"/>
        <v>10-2020</v>
      </c>
      <c r="Z1363" s="51">
        <f ca="1">IFERROR(VLOOKUP(Y1363,IPC!$E$2:$F$1745,2,0),IPC!$H$1)</f>
        <v>138.32155800000001</v>
      </c>
      <c r="AA1363" s="48">
        <f t="shared" si="555"/>
        <v>1</v>
      </c>
      <c r="AB1363" s="48">
        <f t="shared" si="556"/>
        <v>1900</v>
      </c>
      <c r="AC1363" s="32" t="str">
        <f t="shared" si="549"/>
        <v>1-1900</v>
      </c>
      <c r="AD1363" s="50">
        <f>IFERROR(VLOOKUP(AC1363,IPC!$E$2:$F$1745,2,0),IPC!$H$1)</f>
        <v>138.32155800000001</v>
      </c>
    </row>
    <row r="1364" spans="10:30" x14ac:dyDescent="0.25">
      <c r="J1364" s="44" t="str">
        <f t="shared" si="543"/>
        <v/>
      </c>
      <c r="K1364" s="33" t="str">
        <f t="shared" ca="1" si="547"/>
        <v/>
      </c>
      <c r="L1364" s="108">
        <f t="shared" ca="1" si="546"/>
        <v>0</v>
      </c>
      <c r="M1364" s="44" t="str">
        <f t="shared" si="544"/>
        <v/>
      </c>
      <c r="N1364" s="45" t="str">
        <f t="shared" ca="1" si="548"/>
        <v/>
      </c>
      <c r="O1364" s="108">
        <f t="shared" ref="O1364:O1427" si="561">+IF(M1364="Provisión contable",N1364,0)</f>
        <v>0</v>
      </c>
      <c r="P1364" s="21" t="e">
        <f t="shared" si="550"/>
        <v>#N/A</v>
      </c>
      <c r="Q1364" s="21" t="e">
        <f t="shared" si="551"/>
        <v>#N/A</v>
      </c>
      <c r="R1364" s="21" t="e">
        <f t="shared" si="552"/>
        <v>#N/A</v>
      </c>
      <c r="S1364" s="21" t="e">
        <f t="shared" si="553"/>
        <v>#N/A</v>
      </c>
      <c r="T1364" s="29" t="e">
        <f t="shared" si="545"/>
        <v>#N/A</v>
      </c>
      <c r="U1364" s="34">
        <f t="shared" si="554"/>
        <v>0</v>
      </c>
      <c r="V1364" s="16">
        <f t="shared" ca="1" si="557"/>
        <v>44139</v>
      </c>
      <c r="W1364" s="56">
        <f t="shared" ca="1" si="558"/>
        <v>10</v>
      </c>
      <c r="X1364" s="56">
        <f t="shared" ca="1" si="559"/>
        <v>2020</v>
      </c>
      <c r="Y1364" s="55" t="str">
        <f t="shared" ca="1" si="560"/>
        <v>10-2020</v>
      </c>
      <c r="Z1364" s="51">
        <f ca="1">IFERROR(VLOOKUP(Y1364,IPC!$E$2:$F$1745,2,0),IPC!$H$1)</f>
        <v>138.32155800000001</v>
      </c>
      <c r="AA1364" s="48">
        <f t="shared" si="555"/>
        <v>1</v>
      </c>
      <c r="AB1364" s="48">
        <f t="shared" si="556"/>
        <v>1900</v>
      </c>
      <c r="AC1364" s="32" t="str">
        <f t="shared" si="549"/>
        <v>1-1900</v>
      </c>
      <c r="AD1364" s="50">
        <f>IFERROR(VLOOKUP(AC1364,IPC!$E$2:$F$1745,2,0),IPC!$H$1)</f>
        <v>138.32155800000001</v>
      </c>
    </row>
    <row r="1365" spans="10:30" x14ac:dyDescent="0.25">
      <c r="J1365" s="44" t="str">
        <f t="shared" si="543"/>
        <v/>
      </c>
      <c r="K1365" s="33" t="str">
        <f t="shared" ca="1" si="547"/>
        <v/>
      </c>
      <c r="L1365" s="108">
        <f t="shared" ca="1" si="546"/>
        <v>0</v>
      </c>
      <c r="M1365" s="44" t="str">
        <f t="shared" si="544"/>
        <v/>
      </c>
      <c r="N1365" s="45" t="str">
        <f t="shared" ca="1" si="548"/>
        <v/>
      </c>
      <c r="O1365" s="108">
        <f t="shared" si="561"/>
        <v>0</v>
      </c>
      <c r="P1365" s="21" t="e">
        <f t="shared" si="550"/>
        <v>#N/A</v>
      </c>
      <c r="Q1365" s="21" t="e">
        <f t="shared" si="551"/>
        <v>#N/A</v>
      </c>
      <c r="R1365" s="21" t="e">
        <f t="shared" si="552"/>
        <v>#N/A</v>
      </c>
      <c r="S1365" s="21" t="e">
        <f t="shared" si="553"/>
        <v>#N/A</v>
      </c>
      <c r="T1365" s="29" t="e">
        <f t="shared" si="545"/>
        <v>#N/A</v>
      </c>
      <c r="U1365" s="34">
        <f t="shared" si="554"/>
        <v>0</v>
      </c>
      <c r="V1365" s="16">
        <f t="shared" ca="1" si="557"/>
        <v>44139</v>
      </c>
      <c r="W1365" s="56">
        <f t="shared" ca="1" si="558"/>
        <v>10</v>
      </c>
      <c r="X1365" s="56">
        <f t="shared" ca="1" si="559"/>
        <v>2020</v>
      </c>
      <c r="Y1365" s="55" t="str">
        <f t="shared" ca="1" si="560"/>
        <v>10-2020</v>
      </c>
      <c r="Z1365" s="51">
        <f ca="1">IFERROR(VLOOKUP(Y1365,IPC!$E$2:$F$1745,2,0),IPC!$H$1)</f>
        <v>138.32155800000001</v>
      </c>
      <c r="AA1365" s="48">
        <f t="shared" si="555"/>
        <v>1</v>
      </c>
      <c r="AB1365" s="48">
        <f t="shared" si="556"/>
        <v>1900</v>
      </c>
      <c r="AC1365" s="32" t="str">
        <f t="shared" si="549"/>
        <v>1-1900</v>
      </c>
      <c r="AD1365" s="50">
        <f>IFERROR(VLOOKUP(AC1365,IPC!$E$2:$F$1745,2,0),IPC!$H$1)</f>
        <v>138.32155800000001</v>
      </c>
    </row>
    <row r="1366" spans="10:30" x14ac:dyDescent="0.25">
      <c r="J1366" s="44" t="str">
        <f t="shared" si="543"/>
        <v/>
      </c>
      <c r="K1366" s="33" t="str">
        <f t="shared" ca="1" si="547"/>
        <v/>
      </c>
      <c r="L1366" s="108">
        <f t="shared" ca="1" si="546"/>
        <v>0</v>
      </c>
      <c r="M1366" s="44" t="str">
        <f t="shared" si="544"/>
        <v/>
      </c>
      <c r="N1366" s="45" t="str">
        <f t="shared" ca="1" si="548"/>
        <v/>
      </c>
      <c r="O1366" s="108">
        <f t="shared" si="561"/>
        <v>0</v>
      </c>
      <c r="P1366" s="21" t="e">
        <f t="shared" si="550"/>
        <v>#N/A</v>
      </c>
      <c r="Q1366" s="21" t="e">
        <f t="shared" si="551"/>
        <v>#N/A</v>
      </c>
      <c r="R1366" s="21" t="e">
        <f t="shared" si="552"/>
        <v>#N/A</v>
      </c>
      <c r="S1366" s="21" t="e">
        <f t="shared" si="553"/>
        <v>#N/A</v>
      </c>
      <c r="T1366" s="29" t="e">
        <f t="shared" si="545"/>
        <v>#N/A</v>
      </c>
      <c r="U1366" s="34">
        <f t="shared" si="554"/>
        <v>0</v>
      </c>
      <c r="V1366" s="16">
        <f t="shared" ca="1" si="557"/>
        <v>44139</v>
      </c>
      <c r="W1366" s="56">
        <f t="shared" ca="1" si="558"/>
        <v>10</v>
      </c>
      <c r="X1366" s="56">
        <f t="shared" ca="1" si="559"/>
        <v>2020</v>
      </c>
      <c r="Y1366" s="55" t="str">
        <f t="shared" ca="1" si="560"/>
        <v>10-2020</v>
      </c>
      <c r="Z1366" s="51">
        <f ca="1">IFERROR(VLOOKUP(Y1366,IPC!$E$2:$F$1745,2,0),IPC!$H$1)</f>
        <v>138.32155800000001</v>
      </c>
      <c r="AA1366" s="48">
        <f t="shared" si="555"/>
        <v>1</v>
      </c>
      <c r="AB1366" s="48">
        <f t="shared" si="556"/>
        <v>1900</v>
      </c>
      <c r="AC1366" s="32" t="str">
        <f t="shared" si="549"/>
        <v>1-1900</v>
      </c>
      <c r="AD1366" s="50">
        <f>IFERROR(VLOOKUP(AC1366,IPC!$E$2:$F$1745,2,0),IPC!$H$1)</f>
        <v>138.32155800000001</v>
      </c>
    </row>
    <row r="1367" spans="10:30" x14ac:dyDescent="0.25">
      <c r="J1367" s="44" t="str">
        <f t="shared" si="543"/>
        <v/>
      </c>
      <c r="K1367" s="33" t="str">
        <f t="shared" ca="1" si="547"/>
        <v/>
      </c>
      <c r="L1367" s="108">
        <f t="shared" ca="1" si="546"/>
        <v>0</v>
      </c>
      <c r="M1367" s="44" t="str">
        <f t="shared" si="544"/>
        <v/>
      </c>
      <c r="N1367" s="45" t="str">
        <f t="shared" ca="1" si="548"/>
        <v/>
      </c>
      <c r="O1367" s="108">
        <f t="shared" si="561"/>
        <v>0</v>
      </c>
      <c r="P1367" s="21" t="e">
        <f t="shared" si="550"/>
        <v>#N/A</v>
      </c>
      <c r="Q1367" s="21" t="e">
        <f t="shared" si="551"/>
        <v>#N/A</v>
      </c>
      <c r="R1367" s="21" t="e">
        <f t="shared" si="552"/>
        <v>#N/A</v>
      </c>
      <c r="S1367" s="21" t="e">
        <f t="shared" si="553"/>
        <v>#N/A</v>
      </c>
      <c r="T1367" s="29" t="e">
        <f t="shared" si="545"/>
        <v>#N/A</v>
      </c>
      <c r="U1367" s="34">
        <f t="shared" si="554"/>
        <v>0</v>
      </c>
      <c r="V1367" s="16">
        <f t="shared" ca="1" si="557"/>
        <v>44139</v>
      </c>
      <c r="W1367" s="56">
        <f t="shared" ca="1" si="558"/>
        <v>10</v>
      </c>
      <c r="X1367" s="56">
        <f t="shared" ca="1" si="559"/>
        <v>2020</v>
      </c>
      <c r="Y1367" s="55" t="str">
        <f t="shared" ca="1" si="560"/>
        <v>10-2020</v>
      </c>
      <c r="Z1367" s="51">
        <f ca="1">IFERROR(VLOOKUP(Y1367,IPC!$E$2:$F$1745,2,0),IPC!$H$1)</f>
        <v>138.32155800000001</v>
      </c>
      <c r="AA1367" s="48">
        <f t="shared" si="555"/>
        <v>1</v>
      </c>
      <c r="AB1367" s="48">
        <f t="shared" si="556"/>
        <v>1900</v>
      </c>
      <c r="AC1367" s="32" t="str">
        <f t="shared" si="549"/>
        <v>1-1900</v>
      </c>
      <c r="AD1367" s="50">
        <f>IFERROR(VLOOKUP(AC1367,IPC!$E$2:$F$1745,2,0),IPC!$H$1)</f>
        <v>138.32155800000001</v>
      </c>
    </row>
    <row r="1368" spans="10:30" x14ac:dyDescent="0.25">
      <c r="J1368" s="44" t="str">
        <f t="shared" ref="J1368:J1431" si="562">IFERROR(IF(T1380&gt;0.5,"ALTA",IF(AND(T1380&gt;0.25,T1380&lt;=0.5),"MEDIA",IF(AND(T1380&gt;=0.1,T1380&lt;=0.25),"BAJA",IF(AND(T1380&lt;0.1),"REMOTA")))),"")</f>
        <v/>
      </c>
      <c r="K1368" s="33" t="str">
        <f t="shared" ca="1" si="547"/>
        <v/>
      </c>
      <c r="L1368" s="108">
        <f t="shared" ca="1" si="546"/>
        <v>0</v>
      </c>
      <c r="M1368" s="44" t="str">
        <f t="shared" ref="M1368:M1431" si="563">IFERROR(IF(T1380&gt;50%,"Provisión contable",IF(T1380&lt;=10%,"No se registra","Cuentas de orden")),"")</f>
        <v/>
      </c>
      <c r="N1368" s="45" t="str">
        <f t="shared" ca="1" si="548"/>
        <v/>
      </c>
      <c r="O1368" s="108">
        <f t="shared" si="561"/>
        <v>0</v>
      </c>
      <c r="P1368" s="21" t="e">
        <f t="shared" si="550"/>
        <v>#N/A</v>
      </c>
      <c r="Q1368" s="21" t="e">
        <f t="shared" si="551"/>
        <v>#N/A</v>
      </c>
      <c r="R1368" s="21" t="e">
        <f t="shared" si="552"/>
        <v>#N/A</v>
      </c>
      <c r="S1368" s="21" t="e">
        <f t="shared" si="553"/>
        <v>#N/A</v>
      </c>
      <c r="T1368" s="29" t="e">
        <f t="shared" si="545"/>
        <v>#N/A</v>
      </c>
      <c r="U1368" s="34">
        <f t="shared" si="554"/>
        <v>0</v>
      </c>
      <c r="V1368" s="16">
        <f t="shared" ca="1" si="557"/>
        <v>44139</v>
      </c>
      <c r="W1368" s="56">
        <f t="shared" ca="1" si="558"/>
        <v>10</v>
      </c>
      <c r="X1368" s="56">
        <f t="shared" ca="1" si="559"/>
        <v>2020</v>
      </c>
      <c r="Y1368" s="55" t="str">
        <f t="shared" ca="1" si="560"/>
        <v>10-2020</v>
      </c>
      <c r="Z1368" s="51">
        <f ca="1">IFERROR(VLOOKUP(Y1368,IPC!$E$2:$F$1745,2,0),IPC!$H$1)</f>
        <v>138.32155800000001</v>
      </c>
      <c r="AA1368" s="48">
        <f t="shared" si="555"/>
        <v>1</v>
      </c>
      <c r="AB1368" s="48">
        <f t="shared" si="556"/>
        <v>1900</v>
      </c>
      <c r="AC1368" s="32" t="str">
        <f t="shared" si="549"/>
        <v>1-1900</v>
      </c>
      <c r="AD1368" s="50">
        <f>IFERROR(VLOOKUP(AC1368,IPC!$E$2:$F$1745,2,0),IPC!$H$1)</f>
        <v>138.32155800000001</v>
      </c>
    </row>
    <row r="1369" spans="10:30" x14ac:dyDescent="0.25">
      <c r="J1369" s="44" t="str">
        <f t="shared" si="562"/>
        <v/>
      </c>
      <c r="K1369" s="33" t="str">
        <f t="shared" ca="1" si="547"/>
        <v/>
      </c>
      <c r="L1369" s="108">
        <f t="shared" ca="1" si="546"/>
        <v>0</v>
      </c>
      <c r="M1369" s="44" t="str">
        <f t="shared" si="563"/>
        <v/>
      </c>
      <c r="N1369" s="45" t="str">
        <f t="shared" ca="1" si="548"/>
        <v/>
      </c>
      <c r="O1369" s="108">
        <f t="shared" si="561"/>
        <v>0</v>
      </c>
      <c r="P1369" s="21" t="e">
        <f t="shared" si="550"/>
        <v>#N/A</v>
      </c>
      <c r="Q1369" s="21" t="e">
        <f t="shared" si="551"/>
        <v>#N/A</v>
      </c>
      <c r="R1369" s="21" t="e">
        <f t="shared" si="552"/>
        <v>#N/A</v>
      </c>
      <c r="S1369" s="21" t="e">
        <f t="shared" si="553"/>
        <v>#N/A</v>
      </c>
      <c r="T1369" s="29" t="e">
        <f t="shared" si="545"/>
        <v>#N/A</v>
      </c>
      <c r="U1369" s="34">
        <f t="shared" si="554"/>
        <v>0</v>
      </c>
      <c r="V1369" s="16">
        <f t="shared" ca="1" si="557"/>
        <v>44139</v>
      </c>
      <c r="W1369" s="56">
        <f t="shared" ca="1" si="558"/>
        <v>10</v>
      </c>
      <c r="X1369" s="56">
        <f t="shared" ca="1" si="559"/>
        <v>2020</v>
      </c>
      <c r="Y1369" s="55" t="str">
        <f t="shared" ca="1" si="560"/>
        <v>10-2020</v>
      </c>
      <c r="Z1369" s="51">
        <f ca="1">IFERROR(VLOOKUP(Y1369,IPC!$E$2:$F$1745,2,0),IPC!$H$1)</f>
        <v>138.32155800000001</v>
      </c>
      <c r="AA1369" s="48">
        <f t="shared" si="555"/>
        <v>1</v>
      </c>
      <c r="AB1369" s="48">
        <f t="shared" si="556"/>
        <v>1900</v>
      </c>
      <c r="AC1369" s="32" t="str">
        <f t="shared" si="549"/>
        <v>1-1900</v>
      </c>
      <c r="AD1369" s="50">
        <f>IFERROR(VLOOKUP(AC1369,IPC!$E$2:$F$1745,2,0),IPC!$H$1)</f>
        <v>138.32155800000001</v>
      </c>
    </row>
    <row r="1370" spans="10:30" x14ac:dyDescent="0.25">
      <c r="J1370" s="44" t="str">
        <f t="shared" si="562"/>
        <v/>
      </c>
      <c r="K1370" s="33" t="str">
        <f t="shared" ca="1" si="547"/>
        <v/>
      </c>
      <c r="L1370" s="108">
        <f t="shared" ca="1" si="546"/>
        <v>0</v>
      </c>
      <c r="M1370" s="44" t="str">
        <f t="shared" si="563"/>
        <v/>
      </c>
      <c r="N1370" s="45" t="str">
        <f t="shared" ca="1" si="548"/>
        <v/>
      </c>
      <c r="O1370" s="108">
        <f t="shared" si="561"/>
        <v>0</v>
      </c>
      <c r="P1370" s="21" t="e">
        <f t="shared" si="550"/>
        <v>#N/A</v>
      </c>
      <c r="Q1370" s="21" t="e">
        <f t="shared" si="551"/>
        <v>#N/A</v>
      </c>
      <c r="R1370" s="21" t="e">
        <f t="shared" si="552"/>
        <v>#N/A</v>
      </c>
      <c r="S1370" s="21" t="e">
        <f t="shared" si="553"/>
        <v>#N/A</v>
      </c>
      <c r="T1370" s="29" t="e">
        <f t="shared" si="545"/>
        <v>#N/A</v>
      </c>
      <c r="U1370" s="34">
        <f t="shared" si="554"/>
        <v>0</v>
      </c>
      <c r="V1370" s="16">
        <f t="shared" ca="1" si="557"/>
        <v>44139</v>
      </c>
      <c r="W1370" s="56">
        <f t="shared" ca="1" si="558"/>
        <v>10</v>
      </c>
      <c r="X1370" s="56">
        <f t="shared" ca="1" si="559"/>
        <v>2020</v>
      </c>
      <c r="Y1370" s="55" t="str">
        <f t="shared" ca="1" si="560"/>
        <v>10-2020</v>
      </c>
      <c r="Z1370" s="51">
        <f ca="1">IFERROR(VLOOKUP(Y1370,IPC!$E$2:$F$1745,2,0),IPC!$H$1)</f>
        <v>138.32155800000001</v>
      </c>
      <c r="AA1370" s="48">
        <f t="shared" si="555"/>
        <v>1</v>
      </c>
      <c r="AB1370" s="48">
        <f t="shared" si="556"/>
        <v>1900</v>
      </c>
      <c r="AC1370" s="32" t="str">
        <f t="shared" si="549"/>
        <v>1-1900</v>
      </c>
      <c r="AD1370" s="50">
        <f>IFERROR(VLOOKUP(AC1370,IPC!$E$2:$F$1745,2,0),IPC!$H$1)</f>
        <v>138.32155800000001</v>
      </c>
    </row>
    <row r="1371" spans="10:30" x14ac:dyDescent="0.25">
      <c r="J1371" s="44" t="str">
        <f t="shared" si="562"/>
        <v/>
      </c>
      <c r="K1371" s="33" t="str">
        <f t="shared" ca="1" si="547"/>
        <v/>
      </c>
      <c r="L1371" s="108">
        <f t="shared" ca="1" si="546"/>
        <v>0</v>
      </c>
      <c r="M1371" s="44" t="str">
        <f t="shared" si="563"/>
        <v/>
      </c>
      <c r="N1371" s="45" t="str">
        <f t="shared" ca="1" si="548"/>
        <v/>
      </c>
      <c r="O1371" s="108">
        <f t="shared" si="561"/>
        <v>0</v>
      </c>
      <c r="P1371" s="21" t="e">
        <f t="shared" si="550"/>
        <v>#N/A</v>
      </c>
      <c r="Q1371" s="21" t="e">
        <f t="shared" si="551"/>
        <v>#N/A</v>
      </c>
      <c r="R1371" s="21" t="e">
        <f t="shared" si="552"/>
        <v>#N/A</v>
      </c>
      <c r="S1371" s="21" t="e">
        <f t="shared" si="553"/>
        <v>#N/A</v>
      </c>
      <c r="T1371" s="29" t="e">
        <f t="shared" si="545"/>
        <v>#N/A</v>
      </c>
      <c r="U1371" s="34">
        <f t="shared" si="554"/>
        <v>0</v>
      </c>
      <c r="V1371" s="16">
        <f t="shared" ca="1" si="557"/>
        <v>44139</v>
      </c>
      <c r="W1371" s="56">
        <f t="shared" ca="1" si="558"/>
        <v>10</v>
      </c>
      <c r="X1371" s="56">
        <f t="shared" ca="1" si="559"/>
        <v>2020</v>
      </c>
      <c r="Y1371" s="55" t="str">
        <f t="shared" ca="1" si="560"/>
        <v>10-2020</v>
      </c>
      <c r="Z1371" s="51">
        <f ca="1">IFERROR(VLOOKUP(Y1371,IPC!$E$2:$F$1745,2,0),IPC!$H$1)</f>
        <v>138.32155800000001</v>
      </c>
      <c r="AA1371" s="48">
        <f t="shared" si="555"/>
        <v>1</v>
      </c>
      <c r="AB1371" s="48">
        <f t="shared" si="556"/>
        <v>1900</v>
      </c>
      <c r="AC1371" s="32" t="str">
        <f t="shared" si="549"/>
        <v>1-1900</v>
      </c>
      <c r="AD1371" s="50">
        <f>IFERROR(VLOOKUP(AC1371,IPC!$E$2:$F$1745,2,0),IPC!$H$1)</f>
        <v>138.32155800000001</v>
      </c>
    </row>
    <row r="1372" spans="10:30" x14ac:dyDescent="0.25">
      <c r="J1372" s="44" t="str">
        <f t="shared" si="562"/>
        <v/>
      </c>
      <c r="K1372" s="33" t="str">
        <f t="shared" ca="1" si="547"/>
        <v/>
      </c>
      <c r="L1372" s="108">
        <f t="shared" ca="1" si="546"/>
        <v>0</v>
      </c>
      <c r="M1372" s="44" t="str">
        <f t="shared" si="563"/>
        <v/>
      </c>
      <c r="N1372" s="45" t="str">
        <f t="shared" ca="1" si="548"/>
        <v/>
      </c>
      <c r="O1372" s="108">
        <f t="shared" si="561"/>
        <v>0</v>
      </c>
      <c r="P1372" s="21" t="e">
        <f t="shared" si="550"/>
        <v>#N/A</v>
      </c>
      <c r="Q1372" s="21" t="e">
        <f t="shared" si="551"/>
        <v>#N/A</v>
      </c>
      <c r="R1372" s="21" t="e">
        <f t="shared" si="552"/>
        <v>#N/A</v>
      </c>
      <c r="S1372" s="21" t="e">
        <f t="shared" si="553"/>
        <v>#N/A</v>
      </c>
      <c r="T1372" s="29" t="e">
        <f t="shared" si="545"/>
        <v>#N/A</v>
      </c>
      <c r="U1372" s="34">
        <f t="shared" si="554"/>
        <v>0</v>
      </c>
      <c r="V1372" s="16">
        <f t="shared" ca="1" si="557"/>
        <v>44139</v>
      </c>
      <c r="W1372" s="56">
        <f t="shared" ca="1" si="558"/>
        <v>10</v>
      </c>
      <c r="X1372" s="56">
        <f t="shared" ca="1" si="559"/>
        <v>2020</v>
      </c>
      <c r="Y1372" s="55" t="str">
        <f t="shared" ca="1" si="560"/>
        <v>10-2020</v>
      </c>
      <c r="Z1372" s="51">
        <f ca="1">IFERROR(VLOOKUP(Y1372,IPC!$E$2:$F$1745,2,0),IPC!$H$1)</f>
        <v>138.32155800000001</v>
      </c>
      <c r="AA1372" s="48">
        <f t="shared" si="555"/>
        <v>1</v>
      </c>
      <c r="AB1372" s="48">
        <f t="shared" si="556"/>
        <v>1900</v>
      </c>
      <c r="AC1372" s="32" t="str">
        <f t="shared" si="549"/>
        <v>1-1900</v>
      </c>
      <c r="AD1372" s="50">
        <f>IFERROR(VLOOKUP(AC1372,IPC!$E$2:$F$1745,2,0),IPC!$H$1)</f>
        <v>138.32155800000001</v>
      </c>
    </row>
    <row r="1373" spans="10:30" x14ac:dyDescent="0.25">
      <c r="J1373" s="44" t="str">
        <f t="shared" si="562"/>
        <v/>
      </c>
      <c r="K1373" s="33" t="str">
        <f t="shared" ca="1" si="547"/>
        <v/>
      </c>
      <c r="L1373" s="108">
        <f t="shared" ca="1" si="546"/>
        <v>0</v>
      </c>
      <c r="M1373" s="44" t="str">
        <f t="shared" si="563"/>
        <v/>
      </c>
      <c r="N1373" s="45" t="str">
        <f t="shared" ca="1" si="548"/>
        <v/>
      </c>
      <c r="O1373" s="108">
        <f t="shared" si="561"/>
        <v>0</v>
      </c>
      <c r="P1373" s="21" t="e">
        <f t="shared" si="550"/>
        <v>#N/A</v>
      </c>
      <c r="Q1373" s="21" t="e">
        <f t="shared" si="551"/>
        <v>#N/A</v>
      </c>
      <c r="R1373" s="21" t="e">
        <f t="shared" si="552"/>
        <v>#N/A</v>
      </c>
      <c r="S1373" s="21" t="e">
        <f t="shared" si="553"/>
        <v>#N/A</v>
      </c>
      <c r="T1373" s="29" t="e">
        <f t="shared" si="545"/>
        <v>#N/A</v>
      </c>
      <c r="U1373" s="34">
        <f t="shared" si="554"/>
        <v>0</v>
      </c>
      <c r="V1373" s="16">
        <f t="shared" ca="1" si="557"/>
        <v>44139</v>
      </c>
      <c r="W1373" s="56">
        <f t="shared" ca="1" si="558"/>
        <v>10</v>
      </c>
      <c r="X1373" s="56">
        <f t="shared" ca="1" si="559"/>
        <v>2020</v>
      </c>
      <c r="Y1373" s="55" t="str">
        <f t="shared" ca="1" si="560"/>
        <v>10-2020</v>
      </c>
      <c r="Z1373" s="51">
        <f ca="1">IFERROR(VLOOKUP(Y1373,IPC!$E$2:$F$1745,2,0),IPC!$H$1)</f>
        <v>138.32155800000001</v>
      </c>
      <c r="AA1373" s="48">
        <f t="shared" si="555"/>
        <v>1</v>
      </c>
      <c r="AB1373" s="48">
        <f t="shared" si="556"/>
        <v>1900</v>
      </c>
      <c r="AC1373" s="32" t="str">
        <f t="shared" si="549"/>
        <v>1-1900</v>
      </c>
      <c r="AD1373" s="50">
        <f>IFERROR(VLOOKUP(AC1373,IPC!$E$2:$F$1745,2,0),IPC!$H$1)</f>
        <v>138.32155800000001</v>
      </c>
    </row>
    <row r="1374" spans="10:30" x14ac:dyDescent="0.25">
      <c r="J1374" s="44" t="str">
        <f t="shared" si="562"/>
        <v/>
      </c>
      <c r="K1374" s="33" t="str">
        <f t="shared" ca="1" si="547"/>
        <v/>
      </c>
      <c r="L1374" s="108">
        <f t="shared" ca="1" si="546"/>
        <v>0</v>
      </c>
      <c r="M1374" s="44" t="str">
        <f t="shared" si="563"/>
        <v/>
      </c>
      <c r="N1374" s="45" t="str">
        <f t="shared" ca="1" si="548"/>
        <v/>
      </c>
      <c r="O1374" s="108">
        <f t="shared" si="561"/>
        <v>0</v>
      </c>
      <c r="P1374" s="21" t="e">
        <f t="shared" si="550"/>
        <v>#N/A</v>
      </c>
      <c r="Q1374" s="21" t="e">
        <f t="shared" si="551"/>
        <v>#N/A</v>
      </c>
      <c r="R1374" s="21" t="e">
        <f t="shared" si="552"/>
        <v>#N/A</v>
      </c>
      <c r="S1374" s="21" t="e">
        <f t="shared" si="553"/>
        <v>#N/A</v>
      </c>
      <c r="T1374" s="29" t="e">
        <f t="shared" si="545"/>
        <v>#N/A</v>
      </c>
      <c r="U1374" s="34">
        <f t="shared" si="554"/>
        <v>0</v>
      </c>
      <c r="V1374" s="16">
        <f t="shared" ca="1" si="557"/>
        <v>44139</v>
      </c>
      <c r="W1374" s="56">
        <f t="shared" ca="1" si="558"/>
        <v>10</v>
      </c>
      <c r="X1374" s="56">
        <f t="shared" ca="1" si="559"/>
        <v>2020</v>
      </c>
      <c r="Y1374" s="55" t="str">
        <f t="shared" ca="1" si="560"/>
        <v>10-2020</v>
      </c>
      <c r="Z1374" s="51">
        <f ca="1">IFERROR(VLOOKUP(Y1374,IPC!$E$2:$F$1745,2,0),IPC!$H$1)</f>
        <v>138.32155800000001</v>
      </c>
      <c r="AA1374" s="48">
        <f t="shared" si="555"/>
        <v>1</v>
      </c>
      <c r="AB1374" s="48">
        <f t="shared" si="556"/>
        <v>1900</v>
      </c>
      <c r="AC1374" s="32" t="str">
        <f t="shared" si="549"/>
        <v>1-1900</v>
      </c>
      <c r="AD1374" s="50">
        <f>IFERROR(VLOOKUP(AC1374,IPC!$E$2:$F$1745,2,0),IPC!$H$1)</f>
        <v>138.32155800000001</v>
      </c>
    </row>
    <row r="1375" spans="10:30" x14ac:dyDescent="0.25">
      <c r="J1375" s="44" t="str">
        <f t="shared" si="562"/>
        <v/>
      </c>
      <c r="K1375" s="33" t="str">
        <f t="shared" ca="1" si="547"/>
        <v/>
      </c>
      <c r="L1375" s="108">
        <f t="shared" ca="1" si="546"/>
        <v>0</v>
      </c>
      <c r="M1375" s="44" t="str">
        <f t="shared" si="563"/>
        <v/>
      </c>
      <c r="N1375" s="45" t="str">
        <f t="shared" ca="1" si="548"/>
        <v/>
      </c>
      <c r="O1375" s="108">
        <f t="shared" si="561"/>
        <v>0</v>
      </c>
      <c r="P1375" s="21" t="e">
        <f t="shared" si="550"/>
        <v>#N/A</v>
      </c>
      <c r="Q1375" s="21" t="e">
        <f t="shared" si="551"/>
        <v>#N/A</v>
      </c>
      <c r="R1375" s="21" t="e">
        <f t="shared" si="552"/>
        <v>#N/A</v>
      </c>
      <c r="S1375" s="21" t="e">
        <f t="shared" si="553"/>
        <v>#N/A</v>
      </c>
      <c r="T1375" s="29" t="e">
        <f t="shared" si="545"/>
        <v>#N/A</v>
      </c>
      <c r="U1375" s="34">
        <f t="shared" si="554"/>
        <v>0</v>
      </c>
      <c r="V1375" s="16">
        <f t="shared" ca="1" si="557"/>
        <v>44139</v>
      </c>
      <c r="W1375" s="56">
        <f t="shared" ca="1" si="558"/>
        <v>10</v>
      </c>
      <c r="X1375" s="56">
        <f t="shared" ca="1" si="559"/>
        <v>2020</v>
      </c>
      <c r="Y1375" s="55" t="str">
        <f t="shared" ca="1" si="560"/>
        <v>10-2020</v>
      </c>
      <c r="Z1375" s="51">
        <f ca="1">IFERROR(VLOOKUP(Y1375,IPC!$E$2:$F$1745,2,0),IPC!$H$1)</f>
        <v>138.32155800000001</v>
      </c>
      <c r="AA1375" s="48">
        <f t="shared" si="555"/>
        <v>1</v>
      </c>
      <c r="AB1375" s="48">
        <f t="shared" si="556"/>
        <v>1900</v>
      </c>
      <c r="AC1375" s="32" t="str">
        <f t="shared" si="549"/>
        <v>1-1900</v>
      </c>
      <c r="AD1375" s="50">
        <f>IFERROR(VLOOKUP(AC1375,IPC!$E$2:$F$1745,2,0),IPC!$H$1)</f>
        <v>138.32155800000001</v>
      </c>
    </row>
    <row r="1376" spans="10:30" x14ac:dyDescent="0.25">
      <c r="J1376" s="44" t="str">
        <f t="shared" si="562"/>
        <v/>
      </c>
      <c r="K1376" s="33" t="str">
        <f t="shared" ca="1" si="547"/>
        <v/>
      </c>
      <c r="L1376" s="108">
        <f t="shared" ca="1" si="546"/>
        <v>0</v>
      </c>
      <c r="M1376" s="44" t="str">
        <f t="shared" si="563"/>
        <v/>
      </c>
      <c r="N1376" s="45" t="str">
        <f t="shared" ca="1" si="548"/>
        <v/>
      </c>
      <c r="O1376" s="108">
        <f t="shared" si="561"/>
        <v>0</v>
      </c>
      <c r="P1376" s="21" t="e">
        <f t="shared" si="550"/>
        <v>#N/A</v>
      </c>
      <c r="Q1376" s="21" t="e">
        <f t="shared" si="551"/>
        <v>#N/A</v>
      </c>
      <c r="R1376" s="21" t="e">
        <f t="shared" si="552"/>
        <v>#N/A</v>
      </c>
      <c r="S1376" s="21" t="e">
        <f t="shared" si="553"/>
        <v>#N/A</v>
      </c>
      <c r="T1376" s="29" t="e">
        <f t="shared" ref="T1376:T1439" si="564">+SUMPRODUCT(P1376:S1376,$P$7:$S$7)/100</f>
        <v>#N/A</v>
      </c>
      <c r="U1376" s="34">
        <f t="shared" si="554"/>
        <v>0</v>
      </c>
      <c r="V1376" s="16">
        <f t="shared" ca="1" si="557"/>
        <v>44139</v>
      </c>
      <c r="W1376" s="56">
        <f t="shared" ca="1" si="558"/>
        <v>10</v>
      </c>
      <c r="X1376" s="56">
        <f t="shared" ca="1" si="559"/>
        <v>2020</v>
      </c>
      <c r="Y1376" s="55" t="str">
        <f t="shared" ca="1" si="560"/>
        <v>10-2020</v>
      </c>
      <c r="Z1376" s="51">
        <f ca="1">IFERROR(VLOOKUP(Y1376,IPC!$E$2:$F$1745,2,0),IPC!$H$1)</f>
        <v>138.32155800000001</v>
      </c>
      <c r="AA1376" s="48">
        <f t="shared" si="555"/>
        <v>1</v>
      </c>
      <c r="AB1376" s="48">
        <f t="shared" si="556"/>
        <v>1900</v>
      </c>
      <c r="AC1376" s="32" t="str">
        <f t="shared" si="549"/>
        <v>1-1900</v>
      </c>
      <c r="AD1376" s="50">
        <f>IFERROR(VLOOKUP(AC1376,IPC!$E$2:$F$1745,2,0),IPC!$H$1)</f>
        <v>138.32155800000001</v>
      </c>
    </row>
    <row r="1377" spans="10:30" x14ac:dyDescent="0.25">
      <c r="J1377" s="44" t="str">
        <f t="shared" si="562"/>
        <v/>
      </c>
      <c r="K1377" s="33" t="str">
        <f t="shared" ca="1" si="547"/>
        <v/>
      </c>
      <c r="L1377" s="108">
        <f t="shared" ca="1" si="546"/>
        <v>0</v>
      </c>
      <c r="M1377" s="44" t="str">
        <f t="shared" si="563"/>
        <v/>
      </c>
      <c r="N1377" s="45" t="str">
        <f t="shared" ca="1" si="548"/>
        <v/>
      </c>
      <c r="O1377" s="108">
        <f t="shared" si="561"/>
        <v>0</v>
      </c>
      <c r="P1377" s="21" t="e">
        <f t="shared" si="550"/>
        <v>#N/A</v>
      </c>
      <c r="Q1377" s="21" t="e">
        <f t="shared" si="551"/>
        <v>#N/A</v>
      </c>
      <c r="R1377" s="21" t="e">
        <f t="shared" si="552"/>
        <v>#N/A</v>
      </c>
      <c r="S1377" s="21" t="e">
        <f t="shared" si="553"/>
        <v>#N/A</v>
      </c>
      <c r="T1377" s="29" t="e">
        <f t="shared" si="564"/>
        <v>#N/A</v>
      </c>
      <c r="U1377" s="34">
        <f t="shared" si="554"/>
        <v>0</v>
      </c>
      <c r="V1377" s="16">
        <f t="shared" ca="1" si="557"/>
        <v>44139</v>
      </c>
      <c r="W1377" s="56">
        <f t="shared" ca="1" si="558"/>
        <v>10</v>
      </c>
      <c r="X1377" s="56">
        <f t="shared" ca="1" si="559"/>
        <v>2020</v>
      </c>
      <c r="Y1377" s="55" t="str">
        <f t="shared" ca="1" si="560"/>
        <v>10-2020</v>
      </c>
      <c r="Z1377" s="51">
        <f ca="1">IFERROR(VLOOKUP(Y1377,IPC!$E$2:$F$1745,2,0),IPC!$H$1)</f>
        <v>138.32155800000001</v>
      </c>
      <c r="AA1377" s="48">
        <f t="shared" si="555"/>
        <v>1</v>
      </c>
      <c r="AB1377" s="48">
        <f t="shared" si="556"/>
        <v>1900</v>
      </c>
      <c r="AC1377" s="32" t="str">
        <f t="shared" si="549"/>
        <v>1-1900</v>
      </c>
      <c r="AD1377" s="50">
        <f>IFERROR(VLOOKUP(AC1377,IPC!$E$2:$F$1745,2,0),IPC!$H$1)</f>
        <v>138.32155800000001</v>
      </c>
    </row>
    <row r="1378" spans="10:30" x14ac:dyDescent="0.25">
      <c r="J1378" s="44" t="str">
        <f t="shared" si="562"/>
        <v/>
      </c>
      <c r="K1378" s="33" t="str">
        <f t="shared" ca="1" si="547"/>
        <v/>
      </c>
      <c r="L1378" s="108">
        <f t="shared" ca="1" si="546"/>
        <v>0</v>
      </c>
      <c r="M1378" s="44" t="str">
        <f t="shared" si="563"/>
        <v/>
      </c>
      <c r="N1378" s="45" t="str">
        <f t="shared" ca="1" si="548"/>
        <v/>
      </c>
      <c r="O1378" s="108">
        <f t="shared" si="561"/>
        <v>0</v>
      </c>
      <c r="P1378" s="21" t="e">
        <f t="shared" si="550"/>
        <v>#N/A</v>
      </c>
      <c r="Q1378" s="21" t="e">
        <f t="shared" si="551"/>
        <v>#N/A</v>
      </c>
      <c r="R1378" s="21" t="e">
        <f t="shared" si="552"/>
        <v>#N/A</v>
      </c>
      <c r="S1378" s="21" t="e">
        <f t="shared" si="553"/>
        <v>#N/A</v>
      </c>
      <c r="T1378" s="29" t="e">
        <f t="shared" si="564"/>
        <v>#N/A</v>
      </c>
      <c r="U1378" s="34">
        <f t="shared" si="554"/>
        <v>0</v>
      </c>
      <c r="V1378" s="16">
        <f t="shared" ca="1" si="557"/>
        <v>44139</v>
      </c>
      <c r="W1378" s="56">
        <f t="shared" ca="1" si="558"/>
        <v>10</v>
      </c>
      <c r="X1378" s="56">
        <f t="shared" ca="1" si="559"/>
        <v>2020</v>
      </c>
      <c r="Y1378" s="55" t="str">
        <f t="shared" ca="1" si="560"/>
        <v>10-2020</v>
      </c>
      <c r="Z1378" s="51">
        <f ca="1">IFERROR(VLOOKUP(Y1378,IPC!$E$2:$F$1745,2,0),IPC!$H$1)</f>
        <v>138.32155800000001</v>
      </c>
      <c r="AA1378" s="48">
        <f t="shared" si="555"/>
        <v>1</v>
      </c>
      <c r="AB1378" s="48">
        <f t="shared" si="556"/>
        <v>1900</v>
      </c>
      <c r="AC1378" s="32" t="str">
        <f t="shared" si="549"/>
        <v>1-1900</v>
      </c>
      <c r="AD1378" s="50">
        <f>IFERROR(VLOOKUP(AC1378,IPC!$E$2:$F$1745,2,0),IPC!$H$1)</f>
        <v>138.32155800000001</v>
      </c>
    </row>
    <row r="1379" spans="10:30" x14ac:dyDescent="0.25">
      <c r="J1379" s="44" t="str">
        <f t="shared" si="562"/>
        <v/>
      </c>
      <c r="K1379" s="33" t="str">
        <f t="shared" ca="1" si="547"/>
        <v/>
      </c>
      <c r="L1379" s="108">
        <f t="shared" ca="1" si="546"/>
        <v>0</v>
      </c>
      <c r="M1379" s="44" t="str">
        <f t="shared" si="563"/>
        <v/>
      </c>
      <c r="N1379" s="45" t="str">
        <f t="shared" ca="1" si="548"/>
        <v/>
      </c>
      <c r="O1379" s="108">
        <f t="shared" si="561"/>
        <v>0</v>
      </c>
      <c r="P1379" s="21" t="e">
        <f t="shared" si="550"/>
        <v>#N/A</v>
      </c>
      <c r="Q1379" s="21" t="e">
        <f t="shared" si="551"/>
        <v>#N/A</v>
      </c>
      <c r="R1379" s="21" t="e">
        <f t="shared" si="552"/>
        <v>#N/A</v>
      </c>
      <c r="S1379" s="21" t="e">
        <f t="shared" si="553"/>
        <v>#N/A</v>
      </c>
      <c r="T1379" s="29" t="e">
        <f t="shared" si="564"/>
        <v>#N/A</v>
      </c>
      <c r="U1379" s="34">
        <f t="shared" si="554"/>
        <v>0</v>
      </c>
      <c r="V1379" s="16">
        <f t="shared" ca="1" si="557"/>
        <v>44139</v>
      </c>
      <c r="W1379" s="56">
        <f t="shared" ca="1" si="558"/>
        <v>10</v>
      </c>
      <c r="X1379" s="56">
        <f t="shared" ca="1" si="559"/>
        <v>2020</v>
      </c>
      <c r="Y1379" s="55" t="str">
        <f t="shared" ca="1" si="560"/>
        <v>10-2020</v>
      </c>
      <c r="Z1379" s="51">
        <f ca="1">IFERROR(VLOOKUP(Y1379,IPC!$E$2:$F$1745,2,0),IPC!$H$1)</f>
        <v>138.32155800000001</v>
      </c>
      <c r="AA1379" s="48">
        <f t="shared" si="555"/>
        <v>1</v>
      </c>
      <c r="AB1379" s="48">
        <f t="shared" si="556"/>
        <v>1900</v>
      </c>
      <c r="AC1379" s="32" t="str">
        <f t="shared" si="549"/>
        <v>1-1900</v>
      </c>
      <c r="AD1379" s="50">
        <f>IFERROR(VLOOKUP(AC1379,IPC!$E$2:$F$1745,2,0),IPC!$H$1)</f>
        <v>138.32155800000001</v>
      </c>
    </row>
    <row r="1380" spans="10:30" x14ac:dyDescent="0.25">
      <c r="J1380" s="44" t="str">
        <f t="shared" si="562"/>
        <v/>
      </c>
      <c r="K1380" s="33" t="str">
        <f t="shared" ca="1" si="547"/>
        <v/>
      </c>
      <c r="L1380" s="108">
        <f t="shared" ca="1" si="546"/>
        <v>0</v>
      </c>
      <c r="M1380" s="44" t="str">
        <f t="shared" si="563"/>
        <v/>
      </c>
      <c r="N1380" s="45" t="str">
        <f t="shared" ca="1" si="548"/>
        <v/>
      </c>
      <c r="O1380" s="108">
        <f t="shared" si="561"/>
        <v>0</v>
      </c>
      <c r="P1380" s="21" t="e">
        <f t="shared" si="550"/>
        <v>#N/A</v>
      </c>
      <c r="Q1380" s="21" t="e">
        <f t="shared" si="551"/>
        <v>#N/A</v>
      </c>
      <c r="R1380" s="21" t="e">
        <f t="shared" si="552"/>
        <v>#N/A</v>
      </c>
      <c r="S1380" s="21" t="e">
        <f t="shared" si="553"/>
        <v>#N/A</v>
      </c>
      <c r="T1380" s="29" t="e">
        <f t="shared" si="564"/>
        <v>#N/A</v>
      </c>
      <c r="U1380" s="34">
        <f t="shared" si="554"/>
        <v>0</v>
      </c>
      <c r="V1380" s="16">
        <f t="shared" ca="1" si="557"/>
        <v>44139</v>
      </c>
      <c r="W1380" s="56">
        <f t="shared" ca="1" si="558"/>
        <v>10</v>
      </c>
      <c r="X1380" s="56">
        <f t="shared" ca="1" si="559"/>
        <v>2020</v>
      </c>
      <c r="Y1380" s="55" t="str">
        <f t="shared" ca="1" si="560"/>
        <v>10-2020</v>
      </c>
      <c r="Z1380" s="51">
        <f ca="1">IFERROR(VLOOKUP(Y1380,IPC!$E$2:$F$1745,2,0),IPC!$H$1)</f>
        <v>138.32155800000001</v>
      </c>
      <c r="AA1380" s="48">
        <f t="shared" si="555"/>
        <v>1</v>
      </c>
      <c r="AB1380" s="48">
        <f t="shared" si="556"/>
        <v>1900</v>
      </c>
      <c r="AC1380" s="32" t="str">
        <f t="shared" si="549"/>
        <v>1-1900</v>
      </c>
      <c r="AD1380" s="50">
        <f>IFERROR(VLOOKUP(AC1380,IPC!$E$2:$F$1745,2,0),IPC!$H$1)</f>
        <v>138.32155800000001</v>
      </c>
    </row>
    <row r="1381" spans="10:30" x14ac:dyDescent="0.25">
      <c r="J1381" s="44" t="str">
        <f t="shared" si="562"/>
        <v/>
      </c>
      <c r="K1381" s="33" t="str">
        <f t="shared" ca="1" si="547"/>
        <v/>
      </c>
      <c r="L1381" s="108">
        <f t="shared" ca="1" si="546"/>
        <v>0</v>
      </c>
      <c r="M1381" s="44" t="str">
        <f t="shared" si="563"/>
        <v/>
      </c>
      <c r="N1381" s="45" t="str">
        <f t="shared" ca="1" si="548"/>
        <v/>
      </c>
      <c r="O1381" s="108">
        <f t="shared" si="561"/>
        <v>0</v>
      </c>
      <c r="P1381" s="21" t="e">
        <f t="shared" si="550"/>
        <v>#N/A</v>
      </c>
      <c r="Q1381" s="21" t="e">
        <f t="shared" si="551"/>
        <v>#N/A</v>
      </c>
      <c r="R1381" s="21" t="e">
        <f t="shared" si="552"/>
        <v>#N/A</v>
      </c>
      <c r="S1381" s="21" t="e">
        <f t="shared" si="553"/>
        <v>#N/A</v>
      </c>
      <c r="T1381" s="29" t="e">
        <f t="shared" si="564"/>
        <v>#N/A</v>
      </c>
      <c r="U1381" s="34">
        <f t="shared" si="554"/>
        <v>0</v>
      </c>
      <c r="V1381" s="16">
        <f t="shared" ca="1" si="557"/>
        <v>44139</v>
      </c>
      <c r="W1381" s="56">
        <f t="shared" ca="1" si="558"/>
        <v>10</v>
      </c>
      <c r="X1381" s="56">
        <f t="shared" ca="1" si="559"/>
        <v>2020</v>
      </c>
      <c r="Y1381" s="55" t="str">
        <f t="shared" ca="1" si="560"/>
        <v>10-2020</v>
      </c>
      <c r="Z1381" s="51">
        <f ca="1">IFERROR(VLOOKUP(Y1381,IPC!$E$2:$F$1745,2,0),IPC!$H$1)</f>
        <v>138.32155800000001</v>
      </c>
      <c r="AA1381" s="48">
        <f t="shared" si="555"/>
        <v>1</v>
      </c>
      <c r="AB1381" s="48">
        <f t="shared" si="556"/>
        <v>1900</v>
      </c>
      <c r="AC1381" s="32" t="str">
        <f t="shared" si="549"/>
        <v>1-1900</v>
      </c>
      <c r="AD1381" s="50">
        <f>IFERROR(VLOOKUP(AC1381,IPC!$E$2:$F$1745,2,0),IPC!$H$1)</f>
        <v>138.32155800000001</v>
      </c>
    </row>
    <row r="1382" spans="10:30" x14ac:dyDescent="0.25">
      <c r="J1382" s="44" t="str">
        <f t="shared" si="562"/>
        <v/>
      </c>
      <c r="K1382" s="33" t="str">
        <f t="shared" ca="1" si="547"/>
        <v/>
      </c>
      <c r="L1382" s="108">
        <f t="shared" ref="L1382:L1445" ca="1" si="565">IFERROR(B1382*C1382*Z1394/AD1394,"")</f>
        <v>0</v>
      </c>
      <c r="M1382" s="44" t="str">
        <f t="shared" si="563"/>
        <v/>
      </c>
      <c r="N1382" s="45" t="str">
        <f t="shared" ca="1" si="548"/>
        <v/>
      </c>
      <c r="O1382" s="108">
        <f t="shared" si="561"/>
        <v>0</v>
      </c>
      <c r="P1382" s="21" t="e">
        <f t="shared" si="550"/>
        <v>#N/A</v>
      </c>
      <c r="Q1382" s="21" t="e">
        <f t="shared" si="551"/>
        <v>#N/A</v>
      </c>
      <c r="R1382" s="21" t="e">
        <f t="shared" si="552"/>
        <v>#N/A</v>
      </c>
      <c r="S1382" s="21" t="e">
        <f t="shared" si="553"/>
        <v>#N/A</v>
      </c>
      <c r="T1382" s="29" t="e">
        <f t="shared" si="564"/>
        <v>#N/A</v>
      </c>
      <c r="U1382" s="34">
        <f t="shared" si="554"/>
        <v>0</v>
      </c>
      <c r="V1382" s="16">
        <f t="shared" ca="1" si="557"/>
        <v>44139</v>
      </c>
      <c r="W1382" s="56">
        <f t="shared" ca="1" si="558"/>
        <v>10</v>
      </c>
      <c r="X1382" s="56">
        <f t="shared" ca="1" si="559"/>
        <v>2020</v>
      </c>
      <c r="Y1382" s="55" t="str">
        <f t="shared" ca="1" si="560"/>
        <v>10-2020</v>
      </c>
      <c r="Z1382" s="51">
        <f ca="1">IFERROR(VLOOKUP(Y1382,IPC!$E$2:$F$1745,2,0),IPC!$H$1)</f>
        <v>138.32155800000001</v>
      </c>
      <c r="AA1382" s="48">
        <f t="shared" si="555"/>
        <v>1</v>
      </c>
      <c r="AB1382" s="48">
        <f t="shared" si="556"/>
        <v>1900</v>
      </c>
      <c r="AC1382" s="32" t="str">
        <f t="shared" si="549"/>
        <v>1-1900</v>
      </c>
      <c r="AD1382" s="50">
        <f>IFERROR(VLOOKUP(AC1382,IPC!$E$2:$F$1745,2,0),IPC!$H$1)</f>
        <v>138.32155800000001</v>
      </c>
    </row>
    <row r="1383" spans="10:30" x14ac:dyDescent="0.25">
      <c r="J1383" s="44" t="str">
        <f t="shared" si="562"/>
        <v/>
      </c>
      <c r="K1383" s="33" t="str">
        <f t="shared" ca="1" si="547"/>
        <v/>
      </c>
      <c r="L1383" s="108">
        <f t="shared" ca="1" si="565"/>
        <v>0</v>
      </c>
      <c r="M1383" s="44" t="str">
        <f t="shared" si="563"/>
        <v/>
      </c>
      <c r="N1383" s="45" t="str">
        <f t="shared" ca="1" si="548"/>
        <v/>
      </c>
      <c r="O1383" s="108">
        <f t="shared" si="561"/>
        <v>0</v>
      </c>
      <c r="P1383" s="21" t="e">
        <f t="shared" si="550"/>
        <v>#N/A</v>
      </c>
      <c r="Q1383" s="21" t="e">
        <f t="shared" si="551"/>
        <v>#N/A</v>
      </c>
      <c r="R1383" s="21" t="e">
        <f t="shared" si="552"/>
        <v>#N/A</v>
      </c>
      <c r="S1383" s="21" t="e">
        <f t="shared" si="553"/>
        <v>#N/A</v>
      </c>
      <c r="T1383" s="29" t="e">
        <f t="shared" si="564"/>
        <v>#N/A</v>
      </c>
      <c r="U1383" s="34">
        <f t="shared" si="554"/>
        <v>0</v>
      </c>
      <c r="V1383" s="16">
        <f t="shared" ca="1" si="557"/>
        <v>44139</v>
      </c>
      <c r="W1383" s="56">
        <f t="shared" ca="1" si="558"/>
        <v>10</v>
      </c>
      <c r="X1383" s="56">
        <f t="shared" ca="1" si="559"/>
        <v>2020</v>
      </c>
      <c r="Y1383" s="55" t="str">
        <f t="shared" ca="1" si="560"/>
        <v>10-2020</v>
      </c>
      <c r="Z1383" s="51">
        <f ca="1">IFERROR(VLOOKUP(Y1383,IPC!$E$2:$F$1745,2,0),IPC!$H$1)</f>
        <v>138.32155800000001</v>
      </c>
      <c r="AA1383" s="48">
        <f t="shared" si="555"/>
        <v>1</v>
      </c>
      <c r="AB1383" s="48">
        <f t="shared" si="556"/>
        <v>1900</v>
      </c>
      <c r="AC1383" s="32" t="str">
        <f t="shared" si="549"/>
        <v>1-1900</v>
      </c>
      <c r="AD1383" s="50">
        <f>IFERROR(VLOOKUP(AC1383,IPC!$E$2:$F$1745,2,0),IPC!$H$1)</f>
        <v>138.32155800000001</v>
      </c>
    </row>
    <row r="1384" spans="10:30" x14ac:dyDescent="0.25">
      <c r="J1384" s="44" t="str">
        <f t="shared" si="562"/>
        <v/>
      </c>
      <c r="K1384" s="33" t="str">
        <f t="shared" ca="1" si="547"/>
        <v/>
      </c>
      <c r="L1384" s="108">
        <f t="shared" ca="1" si="565"/>
        <v>0</v>
      </c>
      <c r="M1384" s="44" t="str">
        <f t="shared" si="563"/>
        <v/>
      </c>
      <c r="N1384" s="45" t="str">
        <f t="shared" ca="1" si="548"/>
        <v/>
      </c>
      <c r="O1384" s="108">
        <f t="shared" si="561"/>
        <v>0</v>
      </c>
      <c r="P1384" s="21" t="e">
        <f t="shared" si="550"/>
        <v>#N/A</v>
      </c>
      <c r="Q1384" s="21" t="e">
        <f t="shared" si="551"/>
        <v>#N/A</v>
      </c>
      <c r="R1384" s="21" t="e">
        <f t="shared" si="552"/>
        <v>#N/A</v>
      </c>
      <c r="S1384" s="21" t="e">
        <f t="shared" si="553"/>
        <v>#N/A</v>
      </c>
      <c r="T1384" s="29" t="e">
        <f t="shared" si="564"/>
        <v>#N/A</v>
      </c>
      <c r="U1384" s="34">
        <f t="shared" si="554"/>
        <v>0</v>
      </c>
      <c r="V1384" s="16">
        <f t="shared" ca="1" si="557"/>
        <v>44139</v>
      </c>
      <c r="W1384" s="56">
        <f t="shared" ca="1" si="558"/>
        <v>10</v>
      </c>
      <c r="X1384" s="56">
        <f t="shared" ca="1" si="559"/>
        <v>2020</v>
      </c>
      <c r="Y1384" s="55" t="str">
        <f t="shared" ca="1" si="560"/>
        <v>10-2020</v>
      </c>
      <c r="Z1384" s="51">
        <f ca="1">IFERROR(VLOOKUP(Y1384,IPC!$E$2:$F$1745,2,0),IPC!$H$1)</f>
        <v>138.32155800000001</v>
      </c>
      <c r="AA1384" s="48">
        <f t="shared" si="555"/>
        <v>1</v>
      </c>
      <c r="AB1384" s="48">
        <f t="shared" si="556"/>
        <v>1900</v>
      </c>
      <c r="AC1384" s="32" t="str">
        <f t="shared" si="549"/>
        <v>1-1900</v>
      </c>
      <c r="AD1384" s="50">
        <f>IFERROR(VLOOKUP(AC1384,IPC!$E$2:$F$1745,2,0),IPC!$H$1)</f>
        <v>138.32155800000001</v>
      </c>
    </row>
    <row r="1385" spans="10:30" x14ac:dyDescent="0.25">
      <c r="J1385" s="44" t="str">
        <f t="shared" si="562"/>
        <v/>
      </c>
      <c r="K1385" s="33" t="str">
        <f t="shared" ca="1" si="547"/>
        <v/>
      </c>
      <c r="L1385" s="108">
        <f t="shared" ca="1" si="565"/>
        <v>0</v>
      </c>
      <c r="M1385" s="44" t="str">
        <f t="shared" si="563"/>
        <v/>
      </c>
      <c r="N1385" s="45" t="str">
        <f t="shared" ca="1" si="548"/>
        <v/>
      </c>
      <c r="O1385" s="108">
        <f t="shared" si="561"/>
        <v>0</v>
      </c>
      <c r="P1385" s="21" t="e">
        <f t="shared" si="550"/>
        <v>#N/A</v>
      </c>
      <c r="Q1385" s="21" t="e">
        <f t="shared" si="551"/>
        <v>#N/A</v>
      </c>
      <c r="R1385" s="21" t="e">
        <f t="shared" si="552"/>
        <v>#N/A</v>
      </c>
      <c r="S1385" s="21" t="e">
        <f t="shared" si="553"/>
        <v>#N/A</v>
      </c>
      <c r="T1385" s="29" t="e">
        <f t="shared" si="564"/>
        <v>#N/A</v>
      </c>
      <c r="U1385" s="34">
        <f t="shared" si="554"/>
        <v>0</v>
      </c>
      <c r="V1385" s="16">
        <f t="shared" ca="1" si="557"/>
        <v>44139</v>
      </c>
      <c r="W1385" s="56">
        <f t="shared" ca="1" si="558"/>
        <v>10</v>
      </c>
      <c r="X1385" s="56">
        <f t="shared" ca="1" si="559"/>
        <v>2020</v>
      </c>
      <c r="Y1385" s="55" t="str">
        <f t="shared" ca="1" si="560"/>
        <v>10-2020</v>
      </c>
      <c r="Z1385" s="51">
        <f ca="1">IFERROR(VLOOKUP(Y1385,IPC!$E$2:$F$1745,2,0),IPC!$H$1)</f>
        <v>138.32155800000001</v>
      </c>
      <c r="AA1385" s="48">
        <f t="shared" si="555"/>
        <v>1</v>
      </c>
      <c r="AB1385" s="48">
        <f t="shared" si="556"/>
        <v>1900</v>
      </c>
      <c r="AC1385" s="32" t="str">
        <f t="shared" si="549"/>
        <v>1-1900</v>
      </c>
      <c r="AD1385" s="50">
        <f>IFERROR(VLOOKUP(AC1385,IPC!$E$2:$F$1745,2,0),IPC!$H$1)</f>
        <v>138.32155800000001</v>
      </c>
    </row>
    <row r="1386" spans="10:30" x14ac:dyDescent="0.25">
      <c r="J1386" s="44" t="str">
        <f t="shared" si="562"/>
        <v/>
      </c>
      <c r="K1386" s="33" t="str">
        <f t="shared" ca="1" si="547"/>
        <v/>
      </c>
      <c r="L1386" s="108">
        <f t="shared" ca="1" si="565"/>
        <v>0</v>
      </c>
      <c r="M1386" s="44" t="str">
        <f t="shared" si="563"/>
        <v/>
      </c>
      <c r="N1386" s="45" t="str">
        <f t="shared" ca="1" si="548"/>
        <v/>
      </c>
      <c r="O1386" s="108">
        <f t="shared" si="561"/>
        <v>0</v>
      </c>
      <c r="P1386" s="21" t="e">
        <f t="shared" si="550"/>
        <v>#N/A</v>
      </c>
      <c r="Q1386" s="21" t="e">
        <f t="shared" si="551"/>
        <v>#N/A</v>
      </c>
      <c r="R1386" s="21" t="e">
        <f t="shared" si="552"/>
        <v>#N/A</v>
      </c>
      <c r="S1386" s="21" t="e">
        <f t="shared" si="553"/>
        <v>#N/A</v>
      </c>
      <c r="T1386" s="29" t="e">
        <f t="shared" si="564"/>
        <v>#N/A</v>
      </c>
      <c r="U1386" s="34">
        <f t="shared" si="554"/>
        <v>0</v>
      </c>
      <c r="V1386" s="16">
        <f t="shared" ca="1" si="557"/>
        <v>44139</v>
      </c>
      <c r="W1386" s="56">
        <f t="shared" ca="1" si="558"/>
        <v>10</v>
      </c>
      <c r="X1386" s="56">
        <f t="shared" ca="1" si="559"/>
        <v>2020</v>
      </c>
      <c r="Y1386" s="55" t="str">
        <f t="shared" ca="1" si="560"/>
        <v>10-2020</v>
      </c>
      <c r="Z1386" s="51">
        <f ca="1">IFERROR(VLOOKUP(Y1386,IPC!$E$2:$F$1745,2,0),IPC!$H$1)</f>
        <v>138.32155800000001</v>
      </c>
      <c r="AA1386" s="48">
        <f t="shared" si="555"/>
        <v>1</v>
      </c>
      <c r="AB1386" s="48">
        <f t="shared" si="556"/>
        <v>1900</v>
      </c>
      <c r="AC1386" s="32" t="str">
        <f t="shared" si="549"/>
        <v>1-1900</v>
      </c>
      <c r="AD1386" s="50">
        <f>IFERROR(VLOOKUP(AC1386,IPC!$E$2:$F$1745,2,0),IPC!$H$1)</f>
        <v>138.32155800000001</v>
      </c>
    </row>
    <row r="1387" spans="10:30" x14ac:dyDescent="0.25">
      <c r="J1387" s="44" t="str">
        <f t="shared" si="562"/>
        <v/>
      </c>
      <c r="K1387" s="33" t="str">
        <f t="shared" ca="1" si="547"/>
        <v/>
      </c>
      <c r="L1387" s="108">
        <f t="shared" ca="1" si="565"/>
        <v>0</v>
      </c>
      <c r="M1387" s="44" t="str">
        <f t="shared" si="563"/>
        <v/>
      </c>
      <c r="N1387" s="45" t="str">
        <f t="shared" ca="1" si="548"/>
        <v/>
      </c>
      <c r="O1387" s="108">
        <f t="shared" si="561"/>
        <v>0</v>
      </c>
      <c r="P1387" s="21" t="e">
        <f t="shared" si="550"/>
        <v>#N/A</v>
      </c>
      <c r="Q1387" s="21" t="e">
        <f t="shared" si="551"/>
        <v>#N/A</v>
      </c>
      <c r="R1387" s="21" t="e">
        <f t="shared" si="552"/>
        <v>#N/A</v>
      </c>
      <c r="S1387" s="21" t="e">
        <f t="shared" si="553"/>
        <v>#N/A</v>
      </c>
      <c r="T1387" s="29" t="e">
        <f t="shared" si="564"/>
        <v>#N/A</v>
      </c>
      <c r="U1387" s="34">
        <f t="shared" si="554"/>
        <v>0</v>
      </c>
      <c r="V1387" s="16">
        <f t="shared" ca="1" si="557"/>
        <v>44139</v>
      </c>
      <c r="W1387" s="56">
        <f t="shared" ca="1" si="558"/>
        <v>10</v>
      </c>
      <c r="X1387" s="56">
        <f t="shared" ca="1" si="559"/>
        <v>2020</v>
      </c>
      <c r="Y1387" s="55" t="str">
        <f t="shared" ca="1" si="560"/>
        <v>10-2020</v>
      </c>
      <c r="Z1387" s="51">
        <f ca="1">IFERROR(VLOOKUP(Y1387,IPC!$E$2:$F$1745,2,0),IPC!$H$1)</f>
        <v>138.32155800000001</v>
      </c>
      <c r="AA1387" s="48">
        <f t="shared" si="555"/>
        <v>1</v>
      </c>
      <c r="AB1387" s="48">
        <f t="shared" si="556"/>
        <v>1900</v>
      </c>
      <c r="AC1387" s="32" t="str">
        <f t="shared" si="549"/>
        <v>1-1900</v>
      </c>
      <c r="AD1387" s="50">
        <f>IFERROR(VLOOKUP(AC1387,IPC!$E$2:$F$1745,2,0),IPC!$H$1)</f>
        <v>138.32155800000001</v>
      </c>
    </row>
    <row r="1388" spans="10:30" x14ac:dyDescent="0.25">
      <c r="J1388" s="44" t="str">
        <f t="shared" si="562"/>
        <v/>
      </c>
      <c r="K1388" s="33" t="str">
        <f t="shared" ca="1" si="547"/>
        <v/>
      </c>
      <c r="L1388" s="108">
        <f t="shared" ca="1" si="565"/>
        <v>0</v>
      </c>
      <c r="M1388" s="44" t="str">
        <f t="shared" si="563"/>
        <v/>
      </c>
      <c r="N1388" s="45" t="str">
        <f t="shared" ca="1" si="548"/>
        <v/>
      </c>
      <c r="O1388" s="108">
        <f t="shared" si="561"/>
        <v>0</v>
      </c>
      <c r="P1388" s="21" t="e">
        <f t="shared" si="550"/>
        <v>#N/A</v>
      </c>
      <c r="Q1388" s="21" t="e">
        <f t="shared" si="551"/>
        <v>#N/A</v>
      </c>
      <c r="R1388" s="21" t="e">
        <f t="shared" si="552"/>
        <v>#N/A</v>
      </c>
      <c r="S1388" s="21" t="e">
        <f t="shared" si="553"/>
        <v>#N/A</v>
      </c>
      <c r="T1388" s="29" t="e">
        <f t="shared" si="564"/>
        <v>#N/A</v>
      </c>
      <c r="U1388" s="34">
        <f t="shared" si="554"/>
        <v>0</v>
      </c>
      <c r="V1388" s="16">
        <f t="shared" ca="1" si="557"/>
        <v>44139</v>
      </c>
      <c r="W1388" s="56">
        <f t="shared" ca="1" si="558"/>
        <v>10</v>
      </c>
      <c r="X1388" s="56">
        <f t="shared" ca="1" si="559"/>
        <v>2020</v>
      </c>
      <c r="Y1388" s="55" t="str">
        <f t="shared" ca="1" si="560"/>
        <v>10-2020</v>
      </c>
      <c r="Z1388" s="51">
        <f ca="1">IFERROR(VLOOKUP(Y1388,IPC!$E$2:$F$1745,2,0),IPC!$H$1)</f>
        <v>138.32155800000001</v>
      </c>
      <c r="AA1388" s="48">
        <f t="shared" si="555"/>
        <v>1</v>
      </c>
      <c r="AB1388" s="48">
        <f t="shared" si="556"/>
        <v>1900</v>
      </c>
      <c r="AC1388" s="32" t="str">
        <f t="shared" si="549"/>
        <v>1-1900</v>
      </c>
      <c r="AD1388" s="50">
        <f>IFERROR(VLOOKUP(AC1388,IPC!$E$2:$F$1745,2,0),IPC!$H$1)</f>
        <v>138.32155800000001</v>
      </c>
    </row>
    <row r="1389" spans="10:30" x14ac:dyDescent="0.25">
      <c r="J1389" s="44" t="str">
        <f t="shared" si="562"/>
        <v/>
      </c>
      <c r="K1389" s="33" t="str">
        <f t="shared" ca="1" si="547"/>
        <v/>
      </c>
      <c r="L1389" s="108">
        <f t="shared" ca="1" si="565"/>
        <v>0</v>
      </c>
      <c r="M1389" s="44" t="str">
        <f t="shared" si="563"/>
        <v/>
      </c>
      <c r="N1389" s="45" t="str">
        <f t="shared" ca="1" si="548"/>
        <v/>
      </c>
      <c r="O1389" s="108">
        <f t="shared" si="561"/>
        <v>0</v>
      </c>
      <c r="P1389" s="21" t="e">
        <f t="shared" si="550"/>
        <v>#N/A</v>
      </c>
      <c r="Q1389" s="21" t="e">
        <f t="shared" si="551"/>
        <v>#N/A</v>
      </c>
      <c r="R1389" s="21" t="e">
        <f t="shared" si="552"/>
        <v>#N/A</v>
      </c>
      <c r="S1389" s="21" t="e">
        <f t="shared" si="553"/>
        <v>#N/A</v>
      </c>
      <c r="T1389" s="29" t="e">
        <f t="shared" si="564"/>
        <v>#N/A</v>
      </c>
      <c r="U1389" s="34">
        <f t="shared" si="554"/>
        <v>0</v>
      </c>
      <c r="V1389" s="16">
        <f t="shared" ca="1" si="557"/>
        <v>44139</v>
      </c>
      <c r="W1389" s="56">
        <f t="shared" ca="1" si="558"/>
        <v>10</v>
      </c>
      <c r="X1389" s="56">
        <f t="shared" ca="1" si="559"/>
        <v>2020</v>
      </c>
      <c r="Y1389" s="55" t="str">
        <f t="shared" ca="1" si="560"/>
        <v>10-2020</v>
      </c>
      <c r="Z1389" s="51">
        <f ca="1">IFERROR(VLOOKUP(Y1389,IPC!$E$2:$F$1745,2,0),IPC!$H$1)</f>
        <v>138.32155800000001</v>
      </c>
      <c r="AA1389" s="48">
        <f t="shared" si="555"/>
        <v>1</v>
      </c>
      <c r="AB1389" s="48">
        <f t="shared" si="556"/>
        <v>1900</v>
      </c>
      <c r="AC1389" s="32" t="str">
        <f t="shared" si="549"/>
        <v>1-1900</v>
      </c>
      <c r="AD1389" s="50">
        <f>IFERROR(VLOOKUP(AC1389,IPC!$E$2:$F$1745,2,0),IPC!$H$1)</f>
        <v>138.32155800000001</v>
      </c>
    </row>
    <row r="1390" spans="10:30" x14ac:dyDescent="0.25">
      <c r="J1390" s="44" t="str">
        <f t="shared" si="562"/>
        <v/>
      </c>
      <c r="K1390" s="33" t="str">
        <f t="shared" ref="K1390:K1453" ca="1" si="566">IFERROR(IF((U1402-V1402)/365&lt;0,"",(U1402-V1402)/365),"")</f>
        <v/>
      </c>
      <c r="L1390" s="108">
        <f t="shared" ca="1" si="565"/>
        <v>0</v>
      </c>
      <c r="M1390" s="44" t="str">
        <f t="shared" si="563"/>
        <v/>
      </c>
      <c r="N1390" s="45" t="str">
        <f t="shared" ref="N1390:N1453" ca="1" si="567">IFERROR(L1390*((1+$M$7)^K1390)/((1+$N$7)^K1390),"")</f>
        <v/>
      </c>
      <c r="O1390" s="108">
        <f t="shared" si="561"/>
        <v>0</v>
      </c>
      <c r="P1390" s="21" t="e">
        <f t="shared" si="550"/>
        <v>#N/A</v>
      </c>
      <c r="Q1390" s="21" t="e">
        <f t="shared" si="551"/>
        <v>#N/A</v>
      </c>
      <c r="R1390" s="21" t="e">
        <f t="shared" si="552"/>
        <v>#N/A</v>
      </c>
      <c r="S1390" s="21" t="e">
        <f t="shared" si="553"/>
        <v>#N/A</v>
      </c>
      <c r="T1390" s="29" t="e">
        <f t="shared" si="564"/>
        <v>#N/A</v>
      </c>
      <c r="U1390" s="34">
        <f t="shared" si="554"/>
        <v>0</v>
      </c>
      <c r="V1390" s="16">
        <f t="shared" ca="1" si="557"/>
        <v>44139</v>
      </c>
      <c r="W1390" s="56">
        <f t="shared" ca="1" si="558"/>
        <v>10</v>
      </c>
      <c r="X1390" s="56">
        <f t="shared" ca="1" si="559"/>
        <v>2020</v>
      </c>
      <c r="Y1390" s="55" t="str">
        <f t="shared" ca="1" si="560"/>
        <v>10-2020</v>
      </c>
      <c r="Z1390" s="51">
        <f ca="1">IFERROR(VLOOKUP(Y1390,IPC!$E$2:$F$1745,2,0),IPC!$H$1)</f>
        <v>138.32155800000001</v>
      </c>
      <c r="AA1390" s="48">
        <f t="shared" si="555"/>
        <v>1</v>
      </c>
      <c r="AB1390" s="48">
        <f t="shared" si="556"/>
        <v>1900</v>
      </c>
      <c r="AC1390" s="32" t="str">
        <f t="shared" si="549"/>
        <v>1-1900</v>
      </c>
      <c r="AD1390" s="50">
        <f>IFERROR(VLOOKUP(AC1390,IPC!$E$2:$F$1745,2,0),IPC!$H$1)</f>
        <v>138.32155800000001</v>
      </c>
    </row>
    <row r="1391" spans="10:30" x14ac:dyDescent="0.25">
      <c r="J1391" s="44" t="str">
        <f t="shared" si="562"/>
        <v/>
      </c>
      <c r="K1391" s="33" t="str">
        <f t="shared" ca="1" si="566"/>
        <v/>
      </c>
      <c r="L1391" s="108">
        <f t="shared" ca="1" si="565"/>
        <v>0</v>
      </c>
      <c r="M1391" s="44" t="str">
        <f t="shared" si="563"/>
        <v/>
      </c>
      <c r="N1391" s="45" t="str">
        <f t="shared" ca="1" si="567"/>
        <v/>
      </c>
      <c r="O1391" s="108">
        <f t="shared" si="561"/>
        <v>0</v>
      </c>
      <c r="P1391" s="21" t="e">
        <f t="shared" si="550"/>
        <v>#N/A</v>
      </c>
      <c r="Q1391" s="21" t="e">
        <f t="shared" si="551"/>
        <v>#N/A</v>
      </c>
      <c r="R1391" s="21" t="e">
        <f t="shared" si="552"/>
        <v>#N/A</v>
      </c>
      <c r="S1391" s="21" t="e">
        <f t="shared" si="553"/>
        <v>#N/A</v>
      </c>
      <c r="T1391" s="29" t="e">
        <f t="shared" si="564"/>
        <v>#N/A</v>
      </c>
      <c r="U1391" s="34">
        <f t="shared" si="554"/>
        <v>0</v>
      </c>
      <c r="V1391" s="16">
        <f t="shared" ca="1" si="557"/>
        <v>44139</v>
      </c>
      <c r="W1391" s="56">
        <f t="shared" ca="1" si="558"/>
        <v>10</v>
      </c>
      <c r="X1391" s="56">
        <f t="shared" ca="1" si="559"/>
        <v>2020</v>
      </c>
      <c r="Y1391" s="55" t="str">
        <f t="shared" ca="1" si="560"/>
        <v>10-2020</v>
      </c>
      <c r="Z1391" s="51">
        <f ca="1">IFERROR(VLOOKUP(Y1391,IPC!$E$2:$F$1745,2,0),IPC!$H$1)</f>
        <v>138.32155800000001</v>
      </c>
      <c r="AA1391" s="48">
        <f t="shared" si="555"/>
        <v>1</v>
      </c>
      <c r="AB1391" s="48">
        <f t="shared" si="556"/>
        <v>1900</v>
      </c>
      <c r="AC1391" s="32" t="str">
        <f t="shared" ref="AC1391:AC1454" si="568">+AA1391&amp;"-"&amp;AB1391</f>
        <v>1-1900</v>
      </c>
      <c r="AD1391" s="50">
        <f>IFERROR(VLOOKUP(AC1391,IPC!$E$2:$F$1745,2,0),IPC!$H$1)</f>
        <v>138.32155800000001</v>
      </c>
    </row>
    <row r="1392" spans="10:30" x14ac:dyDescent="0.25">
      <c r="J1392" s="44" t="str">
        <f t="shared" si="562"/>
        <v/>
      </c>
      <c r="K1392" s="33" t="str">
        <f t="shared" ca="1" si="566"/>
        <v/>
      </c>
      <c r="L1392" s="108">
        <f t="shared" ca="1" si="565"/>
        <v>0</v>
      </c>
      <c r="M1392" s="44" t="str">
        <f t="shared" si="563"/>
        <v/>
      </c>
      <c r="N1392" s="45" t="str">
        <f t="shared" ca="1" si="567"/>
        <v/>
      </c>
      <c r="O1392" s="108">
        <f t="shared" si="561"/>
        <v>0</v>
      </c>
      <c r="P1392" s="21" t="e">
        <f t="shared" si="550"/>
        <v>#N/A</v>
      </c>
      <c r="Q1392" s="21" t="e">
        <f t="shared" si="551"/>
        <v>#N/A</v>
      </c>
      <c r="R1392" s="21" t="e">
        <f t="shared" si="552"/>
        <v>#N/A</v>
      </c>
      <c r="S1392" s="21" t="e">
        <f t="shared" si="553"/>
        <v>#N/A</v>
      </c>
      <c r="T1392" s="29" t="e">
        <f t="shared" si="564"/>
        <v>#N/A</v>
      </c>
      <c r="U1392" s="34">
        <f t="shared" si="554"/>
        <v>0</v>
      </c>
      <c r="V1392" s="16">
        <f t="shared" ca="1" si="557"/>
        <v>44139</v>
      </c>
      <c r="W1392" s="56">
        <f t="shared" ca="1" si="558"/>
        <v>10</v>
      </c>
      <c r="X1392" s="56">
        <f t="shared" ca="1" si="559"/>
        <v>2020</v>
      </c>
      <c r="Y1392" s="55" t="str">
        <f t="shared" ca="1" si="560"/>
        <v>10-2020</v>
      </c>
      <c r="Z1392" s="51">
        <f ca="1">IFERROR(VLOOKUP(Y1392,IPC!$E$2:$F$1745,2,0),IPC!$H$1)</f>
        <v>138.32155800000001</v>
      </c>
      <c r="AA1392" s="48">
        <f t="shared" si="555"/>
        <v>1</v>
      </c>
      <c r="AB1392" s="48">
        <f t="shared" si="556"/>
        <v>1900</v>
      </c>
      <c r="AC1392" s="32" t="str">
        <f t="shared" si="568"/>
        <v>1-1900</v>
      </c>
      <c r="AD1392" s="50">
        <f>IFERROR(VLOOKUP(AC1392,IPC!$E$2:$F$1745,2,0),IPC!$H$1)</f>
        <v>138.32155800000001</v>
      </c>
    </row>
    <row r="1393" spans="10:30" x14ac:dyDescent="0.25">
      <c r="J1393" s="44" t="str">
        <f t="shared" si="562"/>
        <v/>
      </c>
      <c r="K1393" s="33" t="str">
        <f t="shared" ca="1" si="566"/>
        <v/>
      </c>
      <c r="L1393" s="108">
        <f t="shared" ca="1" si="565"/>
        <v>0</v>
      </c>
      <c r="M1393" s="44" t="str">
        <f t="shared" si="563"/>
        <v/>
      </c>
      <c r="N1393" s="45" t="str">
        <f t="shared" ca="1" si="567"/>
        <v/>
      </c>
      <c r="O1393" s="108">
        <f t="shared" si="561"/>
        <v>0</v>
      </c>
      <c r="P1393" s="21" t="e">
        <f t="shared" si="550"/>
        <v>#N/A</v>
      </c>
      <c r="Q1393" s="21" t="e">
        <f t="shared" si="551"/>
        <v>#N/A</v>
      </c>
      <c r="R1393" s="21" t="e">
        <f t="shared" si="552"/>
        <v>#N/A</v>
      </c>
      <c r="S1393" s="21" t="e">
        <f t="shared" si="553"/>
        <v>#N/A</v>
      </c>
      <c r="T1393" s="29" t="e">
        <f t="shared" si="564"/>
        <v>#N/A</v>
      </c>
      <c r="U1393" s="34">
        <f t="shared" si="554"/>
        <v>0</v>
      </c>
      <c r="V1393" s="16">
        <f t="shared" ca="1" si="557"/>
        <v>44139</v>
      </c>
      <c r="W1393" s="56">
        <f t="shared" ca="1" si="558"/>
        <v>10</v>
      </c>
      <c r="X1393" s="56">
        <f t="shared" ca="1" si="559"/>
        <v>2020</v>
      </c>
      <c r="Y1393" s="55" t="str">
        <f t="shared" ca="1" si="560"/>
        <v>10-2020</v>
      </c>
      <c r="Z1393" s="51">
        <f ca="1">IFERROR(VLOOKUP(Y1393,IPC!$E$2:$F$1745,2,0),IPC!$H$1)</f>
        <v>138.32155800000001</v>
      </c>
      <c r="AA1393" s="48">
        <f t="shared" si="555"/>
        <v>1</v>
      </c>
      <c r="AB1393" s="48">
        <f t="shared" si="556"/>
        <v>1900</v>
      </c>
      <c r="AC1393" s="32" t="str">
        <f t="shared" si="568"/>
        <v>1-1900</v>
      </c>
      <c r="AD1393" s="50">
        <f>IFERROR(VLOOKUP(AC1393,IPC!$E$2:$F$1745,2,0),IPC!$H$1)</f>
        <v>138.32155800000001</v>
      </c>
    </row>
    <row r="1394" spans="10:30" x14ac:dyDescent="0.25">
      <c r="J1394" s="44" t="str">
        <f t="shared" si="562"/>
        <v/>
      </c>
      <c r="K1394" s="33" t="str">
        <f t="shared" ca="1" si="566"/>
        <v/>
      </c>
      <c r="L1394" s="108">
        <f t="shared" ca="1" si="565"/>
        <v>0</v>
      </c>
      <c r="M1394" s="44" t="str">
        <f t="shared" si="563"/>
        <v/>
      </c>
      <c r="N1394" s="45" t="str">
        <f t="shared" ca="1" si="567"/>
        <v/>
      </c>
      <c r="O1394" s="108">
        <f t="shared" si="561"/>
        <v>0</v>
      </c>
      <c r="P1394" s="21" t="e">
        <f t="shared" ref="P1394:P1457" si="569">+VLOOKUP(D1382,$E$2:$F$5,2,0)</f>
        <v>#N/A</v>
      </c>
      <c r="Q1394" s="21" t="e">
        <f t="shared" ref="Q1394:Q1457" si="570">+VLOOKUP(E1382,$E$2:$F$5,2,0)</f>
        <v>#N/A</v>
      </c>
      <c r="R1394" s="21" t="e">
        <f t="shared" ref="R1394:R1457" si="571">+VLOOKUP(F1382,$E$2:$F$5,2,0)</f>
        <v>#N/A</v>
      </c>
      <c r="S1394" s="21" t="e">
        <f t="shared" ref="S1394:S1457" si="572">+VLOOKUP(G1382,$E$2:$F$5,2,0)</f>
        <v>#N/A</v>
      </c>
      <c r="T1394" s="29" t="e">
        <f t="shared" si="564"/>
        <v>#N/A</v>
      </c>
      <c r="U1394" s="34">
        <f t="shared" ref="U1394:U1457" si="573">+H1382+365*I1382</f>
        <v>0</v>
      </c>
      <c r="V1394" s="16">
        <f t="shared" ca="1" si="557"/>
        <v>44139</v>
      </c>
      <c r="W1394" s="56">
        <f t="shared" ca="1" si="558"/>
        <v>10</v>
      </c>
      <c r="X1394" s="56">
        <f t="shared" ca="1" si="559"/>
        <v>2020</v>
      </c>
      <c r="Y1394" s="55" t="str">
        <f t="shared" ca="1" si="560"/>
        <v>10-2020</v>
      </c>
      <c r="Z1394" s="51">
        <f ca="1">IFERROR(VLOOKUP(Y1394,IPC!$E$2:$F$1745,2,0),IPC!$H$1)</f>
        <v>138.32155800000001</v>
      </c>
      <c r="AA1394" s="48">
        <f t="shared" ref="AA1394:AA1457" si="574">+MONTH(H1382)</f>
        <v>1</v>
      </c>
      <c r="AB1394" s="48">
        <f t="shared" ref="AB1394:AB1457" si="575">+YEAR(H1382)</f>
        <v>1900</v>
      </c>
      <c r="AC1394" s="32" t="str">
        <f t="shared" si="568"/>
        <v>1-1900</v>
      </c>
      <c r="AD1394" s="50">
        <f>IFERROR(VLOOKUP(AC1394,IPC!$E$2:$F$1745,2,0),IPC!$H$1)</f>
        <v>138.32155800000001</v>
      </c>
    </row>
    <row r="1395" spans="10:30" x14ac:dyDescent="0.25">
      <c r="J1395" s="44" t="str">
        <f t="shared" si="562"/>
        <v/>
      </c>
      <c r="K1395" s="33" t="str">
        <f t="shared" ca="1" si="566"/>
        <v/>
      </c>
      <c r="L1395" s="108">
        <f t="shared" ca="1" si="565"/>
        <v>0</v>
      </c>
      <c r="M1395" s="44" t="str">
        <f t="shared" si="563"/>
        <v/>
      </c>
      <c r="N1395" s="45" t="str">
        <f t="shared" ca="1" si="567"/>
        <v/>
      </c>
      <c r="O1395" s="108">
        <f t="shared" si="561"/>
        <v>0</v>
      </c>
      <c r="P1395" s="21" t="e">
        <f t="shared" si="569"/>
        <v>#N/A</v>
      </c>
      <c r="Q1395" s="21" t="e">
        <f t="shared" si="570"/>
        <v>#N/A</v>
      </c>
      <c r="R1395" s="21" t="e">
        <f t="shared" si="571"/>
        <v>#N/A</v>
      </c>
      <c r="S1395" s="21" t="e">
        <f t="shared" si="572"/>
        <v>#N/A</v>
      </c>
      <c r="T1395" s="29" t="e">
        <f t="shared" si="564"/>
        <v>#N/A</v>
      </c>
      <c r="U1395" s="34">
        <f t="shared" si="573"/>
        <v>0</v>
      </c>
      <c r="V1395" s="16">
        <f t="shared" ca="1" si="557"/>
        <v>44139</v>
      </c>
      <c r="W1395" s="56">
        <f t="shared" ca="1" si="558"/>
        <v>10</v>
      </c>
      <c r="X1395" s="56">
        <f t="shared" ca="1" si="559"/>
        <v>2020</v>
      </c>
      <c r="Y1395" s="55" t="str">
        <f t="shared" ca="1" si="560"/>
        <v>10-2020</v>
      </c>
      <c r="Z1395" s="51">
        <f ca="1">IFERROR(VLOOKUP(Y1395,IPC!$E$2:$F$1745,2,0),IPC!$H$1)</f>
        <v>138.32155800000001</v>
      </c>
      <c r="AA1395" s="48">
        <f t="shared" si="574"/>
        <v>1</v>
      </c>
      <c r="AB1395" s="48">
        <f t="shared" si="575"/>
        <v>1900</v>
      </c>
      <c r="AC1395" s="32" t="str">
        <f t="shared" si="568"/>
        <v>1-1900</v>
      </c>
      <c r="AD1395" s="50">
        <f>IFERROR(VLOOKUP(AC1395,IPC!$E$2:$F$1745,2,0),IPC!$H$1)</f>
        <v>138.32155800000001</v>
      </c>
    </row>
    <row r="1396" spans="10:30" x14ac:dyDescent="0.25">
      <c r="J1396" s="44" t="str">
        <f t="shared" si="562"/>
        <v/>
      </c>
      <c r="K1396" s="33" t="str">
        <f t="shared" ca="1" si="566"/>
        <v/>
      </c>
      <c r="L1396" s="108">
        <f t="shared" ca="1" si="565"/>
        <v>0</v>
      </c>
      <c r="M1396" s="44" t="str">
        <f t="shared" si="563"/>
        <v/>
      </c>
      <c r="N1396" s="45" t="str">
        <f t="shared" ca="1" si="567"/>
        <v/>
      </c>
      <c r="O1396" s="108">
        <f t="shared" si="561"/>
        <v>0</v>
      </c>
      <c r="P1396" s="21" t="e">
        <f t="shared" si="569"/>
        <v>#N/A</v>
      </c>
      <c r="Q1396" s="21" t="e">
        <f t="shared" si="570"/>
        <v>#N/A</v>
      </c>
      <c r="R1396" s="21" t="e">
        <f t="shared" si="571"/>
        <v>#N/A</v>
      </c>
      <c r="S1396" s="21" t="e">
        <f t="shared" si="572"/>
        <v>#N/A</v>
      </c>
      <c r="T1396" s="29" t="e">
        <f t="shared" si="564"/>
        <v>#N/A</v>
      </c>
      <c r="U1396" s="34">
        <f t="shared" si="573"/>
        <v>0</v>
      </c>
      <c r="V1396" s="16">
        <f t="shared" ca="1" si="557"/>
        <v>44139</v>
      </c>
      <c r="W1396" s="56">
        <f t="shared" ca="1" si="558"/>
        <v>10</v>
      </c>
      <c r="X1396" s="56">
        <f t="shared" ca="1" si="559"/>
        <v>2020</v>
      </c>
      <c r="Y1396" s="55" t="str">
        <f t="shared" ca="1" si="560"/>
        <v>10-2020</v>
      </c>
      <c r="Z1396" s="51">
        <f ca="1">IFERROR(VLOOKUP(Y1396,IPC!$E$2:$F$1745,2,0),IPC!$H$1)</f>
        <v>138.32155800000001</v>
      </c>
      <c r="AA1396" s="48">
        <f t="shared" si="574"/>
        <v>1</v>
      </c>
      <c r="AB1396" s="48">
        <f t="shared" si="575"/>
        <v>1900</v>
      </c>
      <c r="AC1396" s="32" t="str">
        <f t="shared" si="568"/>
        <v>1-1900</v>
      </c>
      <c r="AD1396" s="50">
        <f>IFERROR(VLOOKUP(AC1396,IPC!$E$2:$F$1745,2,0),IPC!$H$1)</f>
        <v>138.32155800000001</v>
      </c>
    </row>
    <row r="1397" spans="10:30" x14ac:dyDescent="0.25">
      <c r="J1397" s="44" t="str">
        <f t="shared" si="562"/>
        <v/>
      </c>
      <c r="K1397" s="33" t="str">
        <f t="shared" ca="1" si="566"/>
        <v/>
      </c>
      <c r="L1397" s="108">
        <f t="shared" ca="1" si="565"/>
        <v>0</v>
      </c>
      <c r="M1397" s="44" t="str">
        <f t="shared" si="563"/>
        <v/>
      </c>
      <c r="N1397" s="45" t="str">
        <f t="shared" ca="1" si="567"/>
        <v/>
      </c>
      <c r="O1397" s="108">
        <f t="shared" si="561"/>
        <v>0</v>
      </c>
      <c r="P1397" s="21" t="e">
        <f t="shared" si="569"/>
        <v>#N/A</v>
      </c>
      <c r="Q1397" s="21" t="e">
        <f t="shared" si="570"/>
        <v>#N/A</v>
      </c>
      <c r="R1397" s="21" t="e">
        <f t="shared" si="571"/>
        <v>#N/A</v>
      </c>
      <c r="S1397" s="21" t="e">
        <f t="shared" si="572"/>
        <v>#N/A</v>
      </c>
      <c r="T1397" s="29" t="e">
        <f t="shared" si="564"/>
        <v>#N/A</v>
      </c>
      <c r="U1397" s="34">
        <f t="shared" si="573"/>
        <v>0</v>
      </c>
      <c r="V1397" s="16">
        <f t="shared" ca="1" si="557"/>
        <v>44139</v>
      </c>
      <c r="W1397" s="56">
        <f t="shared" ca="1" si="558"/>
        <v>10</v>
      </c>
      <c r="X1397" s="56">
        <f t="shared" ca="1" si="559"/>
        <v>2020</v>
      </c>
      <c r="Y1397" s="55" t="str">
        <f t="shared" ca="1" si="560"/>
        <v>10-2020</v>
      </c>
      <c r="Z1397" s="51">
        <f ca="1">IFERROR(VLOOKUP(Y1397,IPC!$E$2:$F$1745,2,0),IPC!$H$1)</f>
        <v>138.32155800000001</v>
      </c>
      <c r="AA1397" s="48">
        <f t="shared" si="574"/>
        <v>1</v>
      </c>
      <c r="AB1397" s="48">
        <f t="shared" si="575"/>
        <v>1900</v>
      </c>
      <c r="AC1397" s="32" t="str">
        <f t="shared" si="568"/>
        <v>1-1900</v>
      </c>
      <c r="AD1397" s="50">
        <f>IFERROR(VLOOKUP(AC1397,IPC!$E$2:$F$1745,2,0),IPC!$H$1)</f>
        <v>138.32155800000001</v>
      </c>
    </row>
    <row r="1398" spans="10:30" x14ac:dyDescent="0.25">
      <c r="J1398" s="44" t="str">
        <f t="shared" si="562"/>
        <v/>
      </c>
      <c r="K1398" s="33" t="str">
        <f t="shared" ca="1" si="566"/>
        <v/>
      </c>
      <c r="L1398" s="108">
        <f t="shared" ca="1" si="565"/>
        <v>0</v>
      </c>
      <c r="M1398" s="44" t="str">
        <f t="shared" si="563"/>
        <v/>
      </c>
      <c r="N1398" s="45" t="str">
        <f t="shared" ca="1" si="567"/>
        <v/>
      </c>
      <c r="O1398" s="108">
        <f t="shared" si="561"/>
        <v>0</v>
      </c>
      <c r="P1398" s="21" t="e">
        <f t="shared" si="569"/>
        <v>#N/A</v>
      </c>
      <c r="Q1398" s="21" t="e">
        <f t="shared" si="570"/>
        <v>#N/A</v>
      </c>
      <c r="R1398" s="21" t="e">
        <f t="shared" si="571"/>
        <v>#N/A</v>
      </c>
      <c r="S1398" s="21" t="e">
        <f t="shared" si="572"/>
        <v>#N/A</v>
      </c>
      <c r="T1398" s="29" t="e">
        <f t="shared" si="564"/>
        <v>#N/A</v>
      </c>
      <c r="U1398" s="34">
        <f t="shared" si="573"/>
        <v>0</v>
      </c>
      <c r="V1398" s="16">
        <f t="shared" ca="1" si="557"/>
        <v>44139</v>
      </c>
      <c r="W1398" s="56">
        <f t="shared" ca="1" si="558"/>
        <v>10</v>
      </c>
      <c r="X1398" s="56">
        <f t="shared" ca="1" si="559"/>
        <v>2020</v>
      </c>
      <c r="Y1398" s="55" t="str">
        <f t="shared" ca="1" si="560"/>
        <v>10-2020</v>
      </c>
      <c r="Z1398" s="51">
        <f ca="1">IFERROR(VLOOKUP(Y1398,IPC!$E$2:$F$1745,2,0),IPC!$H$1)</f>
        <v>138.32155800000001</v>
      </c>
      <c r="AA1398" s="48">
        <f t="shared" si="574"/>
        <v>1</v>
      </c>
      <c r="AB1398" s="48">
        <f t="shared" si="575"/>
        <v>1900</v>
      </c>
      <c r="AC1398" s="32" t="str">
        <f t="shared" si="568"/>
        <v>1-1900</v>
      </c>
      <c r="AD1398" s="50">
        <f>IFERROR(VLOOKUP(AC1398,IPC!$E$2:$F$1745,2,0),IPC!$H$1)</f>
        <v>138.32155800000001</v>
      </c>
    </row>
    <row r="1399" spans="10:30" x14ac:dyDescent="0.25">
      <c r="J1399" s="44" t="str">
        <f t="shared" si="562"/>
        <v/>
      </c>
      <c r="K1399" s="33" t="str">
        <f t="shared" ca="1" si="566"/>
        <v/>
      </c>
      <c r="L1399" s="108">
        <f t="shared" ca="1" si="565"/>
        <v>0</v>
      </c>
      <c r="M1399" s="44" t="str">
        <f t="shared" si="563"/>
        <v/>
      </c>
      <c r="N1399" s="45" t="str">
        <f t="shared" ca="1" si="567"/>
        <v/>
      </c>
      <c r="O1399" s="108">
        <f t="shared" si="561"/>
        <v>0</v>
      </c>
      <c r="P1399" s="21" t="e">
        <f t="shared" si="569"/>
        <v>#N/A</v>
      </c>
      <c r="Q1399" s="21" t="e">
        <f t="shared" si="570"/>
        <v>#N/A</v>
      </c>
      <c r="R1399" s="21" t="e">
        <f t="shared" si="571"/>
        <v>#N/A</v>
      </c>
      <c r="S1399" s="21" t="e">
        <f t="shared" si="572"/>
        <v>#N/A</v>
      </c>
      <c r="T1399" s="29" t="e">
        <f t="shared" si="564"/>
        <v>#N/A</v>
      </c>
      <c r="U1399" s="34">
        <f t="shared" si="573"/>
        <v>0</v>
      </c>
      <c r="V1399" s="16">
        <f t="shared" ca="1" si="557"/>
        <v>44139</v>
      </c>
      <c r="W1399" s="56">
        <f t="shared" ca="1" si="558"/>
        <v>10</v>
      </c>
      <c r="X1399" s="56">
        <f t="shared" ca="1" si="559"/>
        <v>2020</v>
      </c>
      <c r="Y1399" s="55" t="str">
        <f t="shared" ca="1" si="560"/>
        <v>10-2020</v>
      </c>
      <c r="Z1399" s="51">
        <f ca="1">IFERROR(VLOOKUP(Y1399,IPC!$E$2:$F$1745,2,0),IPC!$H$1)</f>
        <v>138.32155800000001</v>
      </c>
      <c r="AA1399" s="48">
        <f t="shared" si="574"/>
        <v>1</v>
      </c>
      <c r="AB1399" s="48">
        <f t="shared" si="575"/>
        <v>1900</v>
      </c>
      <c r="AC1399" s="32" t="str">
        <f t="shared" si="568"/>
        <v>1-1900</v>
      </c>
      <c r="AD1399" s="50">
        <f>IFERROR(VLOOKUP(AC1399,IPC!$E$2:$F$1745,2,0),IPC!$H$1)</f>
        <v>138.32155800000001</v>
      </c>
    </row>
    <row r="1400" spans="10:30" x14ac:dyDescent="0.25">
      <c r="J1400" s="44" t="str">
        <f t="shared" si="562"/>
        <v/>
      </c>
      <c r="K1400" s="33" t="str">
        <f t="shared" ca="1" si="566"/>
        <v/>
      </c>
      <c r="L1400" s="108">
        <f t="shared" ca="1" si="565"/>
        <v>0</v>
      </c>
      <c r="M1400" s="44" t="str">
        <f t="shared" si="563"/>
        <v/>
      </c>
      <c r="N1400" s="45" t="str">
        <f t="shared" ca="1" si="567"/>
        <v/>
      </c>
      <c r="O1400" s="108">
        <f t="shared" si="561"/>
        <v>0</v>
      </c>
      <c r="P1400" s="21" t="e">
        <f t="shared" si="569"/>
        <v>#N/A</v>
      </c>
      <c r="Q1400" s="21" t="e">
        <f t="shared" si="570"/>
        <v>#N/A</v>
      </c>
      <c r="R1400" s="21" t="e">
        <f t="shared" si="571"/>
        <v>#N/A</v>
      </c>
      <c r="S1400" s="21" t="e">
        <f t="shared" si="572"/>
        <v>#N/A</v>
      </c>
      <c r="T1400" s="29" t="e">
        <f t="shared" si="564"/>
        <v>#N/A</v>
      </c>
      <c r="U1400" s="34">
        <f t="shared" si="573"/>
        <v>0</v>
      </c>
      <c r="V1400" s="16">
        <f t="shared" ca="1" si="557"/>
        <v>44139</v>
      </c>
      <c r="W1400" s="56">
        <f t="shared" ca="1" si="558"/>
        <v>10</v>
      </c>
      <c r="X1400" s="56">
        <f t="shared" ca="1" si="559"/>
        <v>2020</v>
      </c>
      <c r="Y1400" s="55" t="str">
        <f t="shared" ca="1" si="560"/>
        <v>10-2020</v>
      </c>
      <c r="Z1400" s="51">
        <f ca="1">IFERROR(VLOOKUP(Y1400,IPC!$E$2:$F$1745,2,0),IPC!$H$1)</f>
        <v>138.32155800000001</v>
      </c>
      <c r="AA1400" s="48">
        <f t="shared" si="574"/>
        <v>1</v>
      </c>
      <c r="AB1400" s="48">
        <f t="shared" si="575"/>
        <v>1900</v>
      </c>
      <c r="AC1400" s="32" t="str">
        <f t="shared" si="568"/>
        <v>1-1900</v>
      </c>
      <c r="AD1400" s="50">
        <f>IFERROR(VLOOKUP(AC1400,IPC!$E$2:$F$1745,2,0),IPC!$H$1)</f>
        <v>138.32155800000001</v>
      </c>
    </row>
    <row r="1401" spans="10:30" x14ac:dyDescent="0.25">
      <c r="J1401" s="44" t="str">
        <f t="shared" si="562"/>
        <v/>
      </c>
      <c r="K1401" s="33" t="str">
        <f t="shared" ca="1" si="566"/>
        <v/>
      </c>
      <c r="L1401" s="108">
        <f t="shared" ca="1" si="565"/>
        <v>0</v>
      </c>
      <c r="M1401" s="44" t="str">
        <f t="shared" si="563"/>
        <v/>
      </c>
      <c r="N1401" s="45" t="str">
        <f t="shared" ca="1" si="567"/>
        <v/>
      </c>
      <c r="O1401" s="108">
        <f t="shared" si="561"/>
        <v>0</v>
      </c>
      <c r="P1401" s="21" t="e">
        <f t="shared" si="569"/>
        <v>#N/A</v>
      </c>
      <c r="Q1401" s="21" t="e">
        <f t="shared" si="570"/>
        <v>#N/A</v>
      </c>
      <c r="R1401" s="21" t="e">
        <f t="shared" si="571"/>
        <v>#N/A</v>
      </c>
      <c r="S1401" s="21" t="e">
        <f t="shared" si="572"/>
        <v>#N/A</v>
      </c>
      <c r="T1401" s="29" t="e">
        <f t="shared" si="564"/>
        <v>#N/A</v>
      </c>
      <c r="U1401" s="34">
        <f t="shared" si="573"/>
        <v>0</v>
      </c>
      <c r="V1401" s="16">
        <f t="shared" ca="1" si="557"/>
        <v>44139</v>
      </c>
      <c r="W1401" s="56">
        <f t="shared" ca="1" si="558"/>
        <v>10</v>
      </c>
      <c r="X1401" s="56">
        <f t="shared" ca="1" si="559"/>
        <v>2020</v>
      </c>
      <c r="Y1401" s="55" t="str">
        <f t="shared" ca="1" si="560"/>
        <v>10-2020</v>
      </c>
      <c r="Z1401" s="51">
        <f ca="1">IFERROR(VLOOKUP(Y1401,IPC!$E$2:$F$1745,2,0),IPC!$H$1)</f>
        <v>138.32155800000001</v>
      </c>
      <c r="AA1401" s="48">
        <f t="shared" si="574"/>
        <v>1</v>
      </c>
      <c r="AB1401" s="48">
        <f t="shared" si="575"/>
        <v>1900</v>
      </c>
      <c r="AC1401" s="32" t="str">
        <f t="shared" si="568"/>
        <v>1-1900</v>
      </c>
      <c r="AD1401" s="50">
        <f>IFERROR(VLOOKUP(AC1401,IPC!$E$2:$F$1745,2,0),IPC!$H$1)</f>
        <v>138.32155800000001</v>
      </c>
    </row>
    <row r="1402" spans="10:30" x14ac:dyDescent="0.25">
      <c r="J1402" s="44" t="str">
        <f t="shared" si="562"/>
        <v/>
      </c>
      <c r="K1402" s="33" t="str">
        <f t="shared" ca="1" si="566"/>
        <v/>
      </c>
      <c r="L1402" s="108">
        <f t="shared" ca="1" si="565"/>
        <v>0</v>
      </c>
      <c r="M1402" s="44" t="str">
        <f t="shared" si="563"/>
        <v/>
      </c>
      <c r="N1402" s="45" t="str">
        <f t="shared" ca="1" si="567"/>
        <v/>
      </c>
      <c r="O1402" s="108">
        <f t="shared" si="561"/>
        <v>0</v>
      </c>
      <c r="P1402" s="21" t="e">
        <f t="shared" si="569"/>
        <v>#N/A</v>
      </c>
      <c r="Q1402" s="21" t="e">
        <f t="shared" si="570"/>
        <v>#N/A</v>
      </c>
      <c r="R1402" s="21" t="e">
        <f t="shared" si="571"/>
        <v>#N/A</v>
      </c>
      <c r="S1402" s="21" t="e">
        <f t="shared" si="572"/>
        <v>#N/A</v>
      </c>
      <c r="T1402" s="29" t="e">
        <f t="shared" si="564"/>
        <v>#N/A</v>
      </c>
      <c r="U1402" s="34">
        <f t="shared" si="573"/>
        <v>0</v>
      </c>
      <c r="V1402" s="16">
        <f t="shared" ref="V1402:V1465" ca="1" si="576">+TODAY()</f>
        <v>44139</v>
      </c>
      <c r="W1402" s="56">
        <f t="shared" ref="W1402:W1465" ca="1" si="577">+MONTH(V1402)-1</f>
        <v>10</v>
      </c>
      <c r="X1402" s="56">
        <f t="shared" ref="X1402:X1465" ca="1" si="578">+YEAR(V1402)</f>
        <v>2020</v>
      </c>
      <c r="Y1402" s="55" t="str">
        <f t="shared" ref="Y1402:Y1465" ca="1" si="579">+W1402&amp;"-"&amp;X1402</f>
        <v>10-2020</v>
      </c>
      <c r="Z1402" s="51">
        <f ca="1">IFERROR(VLOOKUP(Y1402,IPC!$E$2:$F$1745,2,0),IPC!$H$1)</f>
        <v>138.32155800000001</v>
      </c>
      <c r="AA1402" s="48">
        <f t="shared" si="574"/>
        <v>1</v>
      </c>
      <c r="AB1402" s="48">
        <f t="shared" si="575"/>
        <v>1900</v>
      </c>
      <c r="AC1402" s="32" t="str">
        <f t="shared" si="568"/>
        <v>1-1900</v>
      </c>
      <c r="AD1402" s="50">
        <f>IFERROR(VLOOKUP(AC1402,IPC!$E$2:$F$1745,2,0),IPC!$H$1)</f>
        <v>138.32155800000001</v>
      </c>
    </row>
    <row r="1403" spans="10:30" x14ac:dyDescent="0.25">
      <c r="J1403" s="44" t="str">
        <f t="shared" si="562"/>
        <v/>
      </c>
      <c r="K1403" s="33" t="str">
        <f t="shared" ca="1" si="566"/>
        <v/>
      </c>
      <c r="L1403" s="108">
        <f t="shared" ca="1" si="565"/>
        <v>0</v>
      </c>
      <c r="M1403" s="44" t="str">
        <f t="shared" si="563"/>
        <v/>
      </c>
      <c r="N1403" s="45" t="str">
        <f t="shared" ca="1" si="567"/>
        <v/>
      </c>
      <c r="O1403" s="108">
        <f t="shared" si="561"/>
        <v>0</v>
      </c>
      <c r="P1403" s="21" t="e">
        <f t="shared" si="569"/>
        <v>#N/A</v>
      </c>
      <c r="Q1403" s="21" t="e">
        <f t="shared" si="570"/>
        <v>#N/A</v>
      </c>
      <c r="R1403" s="21" t="e">
        <f t="shared" si="571"/>
        <v>#N/A</v>
      </c>
      <c r="S1403" s="21" t="e">
        <f t="shared" si="572"/>
        <v>#N/A</v>
      </c>
      <c r="T1403" s="29" t="e">
        <f t="shared" si="564"/>
        <v>#N/A</v>
      </c>
      <c r="U1403" s="34">
        <f t="shared" si="573"/>
        <v>0</v>
      </c>
      <c r="V1403" s="16">
        <f t="shared" ca="1" si="576"/>
        <v>44139</v>
      </c>
      <c r="W1403" s="56">
        <f t="shared" ca="1" si="577"/>
        <v>10</v>
      </c>
      <c r="X1403" s="56">
        <f t="shared" ca="1" si="578"/>
        <v>2020</v>
      </c>
      <c r="Y1403" s="55" t="str">
        <f t="shared" ca="1" si="579"/>
        <v>10-2020</v>
      </c>
      <c r="Z1403" s="51">
        <f ca="1">IFERROR(VLOOKUP(Y1403,IPC!$E$2:$F$1745,2,0),IPC!$H$1)</f>
        <v>138.32155800000001</v>
      </c>
      <c r="AA1403" s="48">
        <f t="shared" si="574"/>
        <v>1</v>
      </c>
      <c r="AB1403" s="48">
        <f t="shared" si="575"/>
        <v>1900</v>
      </c>
      <c r="AC1403" s="32" t="str">
        <f t="shared" si="568"/>
        <v>1-1900</v>
      </c>
      <c r="AD1403" s="50">
        <f>IFERROR(VLOOKUP(AC1403,IPC!$E$2:$F$1745,2,0),IPC!$H$1)</f>
        <v>138.32155800000001</v>
      </c>
    </row>
    <row r="1404" spans="10:30" x14ac:dyDescent="0.25">
      <c r="J1404" s="44" t="str">
        <f t="shared" si="562"/>
        <v/>
      </c>
      <c r="K1404" s="33" t="str">
        <f t="shared" ca="1" si="566"/>
        <v/>
      </c>
      <c r="L1404" s="108">
        <f t="shared" ca="1" si="565"/>
        <v>0</v>
      </c>
      <c r="M1404" s="44" t="str">
        <f t="shared" si="563"/>
        <v/>
      </c>
      <c r="N1404" s="45" t="str">
        <f t="shared" ca="1" si="567"/>
        <v/>
      </c>
      <c r="O1404" s="108">
        <f t="shared" si="561"/>
        <v>0</v>
      </c>
      <c r="P1404" s="21" t="e">
        <f t="shared" si="569"/>
        <v>#N/A</v>
      </c>
      <c r="Q1404" s="21" t="e">
        <f t="shared" si="570"/>
        <v>#N/A</v>
      </c>
      <c r="R1404" s="21" t="e">
        <f t="shared" si="571"/>
        <v>#N/A</v>
      </c>
      <c r="S1404" s="21" t="e">
        <f t="shared" si="572"/>
        <v>#N/A</v>
      </c>
      <c r="T1404" s="29" t="e">
        <f t="shared" si="564"/>
        <v>#N/A</v>
      </c>
      <c r="U1404" s="34">
        <f t="shared" si="573"/>
        <v>0</v>
      </c>
      <c r="V1404" s="16">
        <f t="shared" ca="1" si="576"/>
        <v>44139</v>
      </c>
      <c r="W1404" s="56">
        <f t="shared" ca="1" si="577"/>
        <v>10</v>
      </c>
      <c r="X1404" s="56">
        <f t="shared" ca="1" si="578"/>
        <v>2020</v>
      </c>
      <c r="Y1404" s="55" t="str">
        <f t="shared" ca="1" si="579"/>
        <v>10-2020</v>
      </c>
      <c r="Z1404" s="51">
        <f ca="1">IFERROR(VLOOKUP(Y1404,IPC!$E$2:$F$1745,2,0),IPC!$H$1)</f>
        <v>138.32155800000001</v>
      </c>
      <c r="AA1404" s="48">
        <f t="shared" si="574"/>
        <v>1</v>
      </c>
      <c r="AB1404" s="48">
        <f t="shared" si="575"/>
        <v>1900</v>
      </c>
      <c r="AC1404" s="32" t="str">
        <f t="shared" si="568"/>
        <v>1-1900</v>
      </c>
      <c r="AD1404" s="50">
        <f>IFERROR(VLOOKUP(AC1404,IPC!$E$2:$F$1745,2,0),IPC!$H$1)</f>
        <v>138.32155800000001</v>
      </c>
    </row>
    <row r="1405" spans="10:30" x14ac:dyDescent="0.25">
      <c r="J1405" s="44" t="str">
        <f t="shared" si="562"/>
        <v/>
      </c>
      <c r="K1405" s="33" t="str">
        <f t="shared" ca="1" si="566"/>
        <v/>
      </c>
      <c r="L1405" s="108">
        <f t="shared" ca="1" si="565"/>
        <v>0</v>
      </c>
      <c r="M1405" s="44" t="str">
        <f t="shared" si="563"/>
        <v/>
      </c>
      <c r="N1405" s="45" t="str">
        <f t="shared" ca="1" si="567"/>
        <v/>
      </c>
      <c r="O1405" s="108">
        <f t="shared" si="561"/>
        <v>0</v>
      </c>
      <c r="P1405" s="21" t="e">
        <f t="shared" si="569"/>
        <v>#N/A</v>
      </c>
      <c r="Q1405" s="21" t="e">
        <f t="shared" si="570"/>
        <v>#N/A</v>
      </c>
      <c r="R1405" s="21" t="e">
        <f t="shared" si="571"/>
        <v>#N/A</v>
      </c>
      <c r="S1405" s="21" t="e">
        <f t="shared" si="572"/>
        <v>#N/A</v>
      </c>
      <c r="T1405" s="29" t="e">
        <f t="shared" si="564"/>
        <v>#N/A</v>
      </c>
      <c r="U1405" s="34">
        <f t="shared" si="573"/>
        <v>0</v>
      </c>
      <c r="V1405" s="16">
        <f t="shared" ca="1" si="576"/>
        <v>44139</v>
      </c>
      <c r="W1405" s="56">
        <f t="shared" ca="1" si="577"/>
        <v>10</v>
      </c>
      <c r="X1405" s="56">
        <f t="shared" ca="1" si="578"/>
        <v>2020</v>
      </c>
      <c r="Y1405" s="55" t="str">
        <f t="shared" ca="1" si="579"/>
        <v>10-2020</v>
      </c>
      <c r="Z1405" s="51">
        <f ca="1">IFERROR(VLOOKUP(Y1405,IPC!$E$2:$F$1745,2,0),IPC!$H$1)</f>
        <v>138.32155800000001</v>
      </c>
      <c r="AA1405" s="48">
        <f t="shared" si="574"/>
        <v>1</v>
      </c>
      <c r="AB1405" s="48">
        <f t="shared" si="575"/>
        <v>1900</v>
      </c>
      <c r="AC1405" s="32" t="str">
        <f t="shared" si="568"/>
        <v>1-1900</v>
      </c>
      <c r="AD1405" s="50">
        <f>IFERROR(VLOOKUP(AC1405,IPC!$E$2:$F$1745,2,0),IPC!$H$1)</f>
        <v>138.32155800000001</v>
      </c>
    </row>
    <row r="1406" spans="10:30" x14ac:dyDescent="0.25">
      <c r="J1406" s="44" t="str">
        <f t="shared" si="562"/>
        <v/>
      </c>
      <c r="K1406" s="33" t="str">
        <f t="shared" ca="1" si="566"/>
        <v/>
      </c>
      <c r="L1406" s="108">
        <f t="shared" ca="1" si="565"/>
        <v>0</v>
      </c>
      <c r="M1406" s="44" t="str">
        <f t="shared" si="563"/>
        <v/>
      </c>
      <c r="N1406" s="45" t="str">
        <f t="shared" ca="1" si="567"/>
        <v/>
      </c>
      <c r="O1406" s="108">
        <f t="shared" si="561"/>
        <v>0</v>
      </c>
      <c r="P1406" s="21" t="e">
        <f t="shared" si="569"/>
        <v>#N/A</v>
      </c>
      <c r="Q1406" s="21" t="e">
        <f t="shared" si="570"/>
        <v>#N/A</v>
      </c>
      <c r="R1406" s="21" t="e">
        <f t="shared" si="571"/>
        <v>#N/A</v>
      </c>
      <c r="S1406" s="21" t="e">
        <f t="shared" si="572"/>
        <v>#N/A</v>
      </c>
      <c r="T1406" s="29" t="e">
        <f t="shared" si="564"/>
        <v>#N/A</v>
      </c>
      <c r="U1406" s="34">
        <f t="shared" si="573"/>
        <v>0</v>
      </c>
      <c r="V1406" s="16">
        <f t="shared" ca="1" si="576"/>
        <v>44139</v>
      </c>
      <c r="W1406" s="56">
        <f t="shared" ca="1" si="577"/>
        <v>10</v>
      </c>
      <c r="X1406" s="56">
        <f t="shared" ca="1" si="578"/>
        <v>2020</v>
      </c>
      <c r="Y1406" s="55" t="str">
        <f t="shared" ca="1" si="579"/>
        <v>10-2020</v>
      </c>
      <c r="Z1406" s="51">
        <f ca="1">IFERROR(VLOOKUP(Y1406,IPC!$E$2:$F$1745,2,0),IPC!$H$1)</f>
        <v>138.32155800000001</v>
      </c>
      <c r="AA1406" s="48">
        <f t="shared" si="574"/>
        <v>1</v>
      </c>
      <c r="AB1406" s="48">
        <f t="shared" si="575"/>
        <v>1900</v>
      </c>
      <c r="AC1406" s="32" t="str">
        <f t="shared" si="568"/>
        <v>1-1900</v>
      </c>
      <c r="AD1406" s="50">
        <f>IFERROR(VLOOKUP(AC1406,IPC!$E$2:$F$1745,2,0),IPC!$H$1)</f>
        <v>138.32155800000001</v>
      </c>
    </row>
    <row r="1407" spans="10:30" x14ac:dyDescent="0.25">
      <c r="J1407" s="44" t="str">
        <f t="shared" si="562"/>
        <v/>
      </c>
      <c r="K1407" s="33" t="str">
        <f t="shared" ca="1" si="566"/>
        <v/>
      </c>
      <c r="L1407" s="108">
        <f t="shared" ca="1" si="565"/>
        <v>0</v>
      </c>
      <c r="M1407" s="44" t="str">
        <f t="shared" si="563"/>
        <v/>
      </c>
      <c r="N1407" s="45" t="str">
        <f t="shared" ca="1" si="567"/>
        <v/>
      </c>
      <c r="O1407" s="108">
        <f t="shared" si="561"/>
        <v>0</v>
      </c>
      <c r="P1407" s="21" t="e">
        <f t="shared" si="569"/>
        <v>#N/A</v>
      </c>
      <c r="Q1407" s="21" t="e">
        <f t="shared" si="570"/>
        <v>#N/A</v>
      </c>
      <c r="R1407" s="21" t="e">
        <f t="shared" si="571"/>
        <v>#N/A</v>
      </c>
      <c r="S1407" s="21" t="e">
        <f t="shared" si="572"/>
        <v>#N/A</v>
      </c>
      <c r="T1407" s="29" t="e">
        <f t="shared" si="564"/>
        <v>#N/A</v>
      </c>
      <c r="U1407" s="34">
        <f t="shared" si="573"/>
        <v>0</v>
      </c>
      <c r="V1407" s="16">
        <f t="shared" ca="1" si="576"/>
        <v>44139</v>
      </c>
      <c r="W1407" s="56">
        <f t="shared" ca="1" si="577"/>
        <v>10</v>
      </c>
      <c r="X1407" s="56">
        <f t="shared" ca="1" si="578"/>
        <v>2020</v>
      </c>
      <c r="Y1407" s="55" t="str">
        <f t="shared" ca="1" si="579"/>
        <v>10-2020</v>
      </c>
      <c r="Z1407" s="51">
        <f ca="1">IFERROR(VLOOKUP(Y1407,IPC!$E$2:$F$1745,2,0),IPC!$H$1)</f>
        <v>138.32155800000001</v>
      </c>
      <c r="AA1407" s="48">
        <f t="shared" si="574"/>
        <v>1</v>
      </c>
      <c r="AB1407" s="48">
        <f t="shared" si="575"/>
        <v>1900</v>
      </c>
      <c r="AC1407" s="32" t="str">
        <f t="shared" si="568"/>
        <v>1-1900</v>
      </c>
      <c r="AD1407" s="50">
        <f>IFERROR(VLOOKUP(AC1407,IPC!$E$2:$F$1745,2,0),IPC!$H$1)</f>
        <v>138.32155800000001</v>
      </c>
    </row>
    <row r="1408" spans="10:30" x14ac:dyDescent="0.25">
      <c r="J1408" s="44" t="str">
        <f t="shared" si="562"/>
        <v/>
      </c>
      <c r="K1408" s="33" t="str">
        <f t="shared" ca="1" si="566"/>
        <v/>
      </c>
      <c r="L1408" s="108">
        <f t="shared" ca="1" si="565"/>
        <v>0</v>
      </c>
      <c r="M1408" s="44" t="str">
        <f t="shared" si="563"/>
        <v/>
      </c>
      <c r="N1408" s="45" t="str">
        <f t="shared" ca="1" si="567"/>
        <v/>
      </c>
      <c r="O1408" s="108">
        <f t="shared" si="561"/>
        <v>0</v>
      </c>
      <c r="P1408" s="21" t="e">
        <f t="shared" si="569"/>
        <v>#N/A</v>
      </c>
      <c r="Q1408" s="21" t="e">
        <f t="shared" si="570"/>
        <v>#N/A</v>
      </c>
      <c r="R1408" s="21" t="e">
        <f t="shared" si="571"/>
        <v>#N/A</v>
      </c>
      <c r="S1408" s="21" t="e">
        <f t="shared" si="572"/>
        <v>#N/A</v>
      </c>
      <c r="T1408" s="29" t="e">
        <f t="shared" si="564"/>
        <v>#N/A</v>
      </c>
      <c r="U1408" s="34">
        <f t="shared" si="573"/>
        <v>0</v>
      </c>
      <c r="V1408" s="16">
        <f t="shared" ca="1" si="576"/>
        <v>44139</v>
      </c>
      <c r="W1408" s="56">
        <f t="shared" ca="1" si="577"/>
        <v>10</v>
      </c>
      <c r="X1408" s="56">
        <f t="shared" ca="1" si="578"/>
        <v>2020</v>
      </c>
      <c r="Y1408" s="55" t="str">
        <f t="shared" ca="1" si="579"/>
        <v>10-2020</v>
      </c>
      <c r="Z1408" s="51">
        <f ca="1">IFERROR(VLOOKUP(Y1408,IPC!$E$2:$F$1745,2,0),IPC!$H$1)</f>
        <v>138.32155800000001</v>
      </c>
      <c r="AA1408" s="48">
        <f t="shared" si="574"/>
        <v>1</v>
      </c>
      <c r="AB1408" s="48">
        <f t="shared" si="575"/>
        <v>1900</v>
      </c>
      <c r="AC1408" s="32" t="str">
        <f t="shared" si="568"/>
        <v>1-1900</v>
      </c>
      <c r="AD1408" s="50">
        <f>IFERROR(VLOOKUP(AC1408,IPC!$E$2:$F$1745,2,0),IPC!$H$1)</f>
        <v>138.32155800000001</v>
      </c>
    </row>
    <row r="1409" spans="10:30" x14ac:dyDescent="0.25">
      <c r="J1409" s="44" t="str">
        <f t="shared" si="562"/>
        <v/>
      </c>
      <c r="K1409" s="33" t="str">
        <f t="shared" ca="1" si="566"/>
        <v/>
      </c>
      <c r="L1409" s="108">
        <f t="shared" ca="1" si="565"/>
        <v>0</v>
      </c>
      <c r="M1409" s="44" t="str">
        <f t="shared" si="563"/>
        <v/>
      </c>
      <c r="N1409" s="45" t="str">
        <f t="shared" ca="1" si="567"/>
        <v/>
      </c>
      <c r="O1409" s="108">
        <f t="shared" si="561"/>
        <v>0</v>
      </c>
      <c r="P1409" s="21" t="e">
        <f t="shared" si="569"/>
        <v>#N/A</v>
      </c>
      <c r="Q1409" s="21" t="e">
        <f t="shared" si="570"/>
        <v>#N/A</v>
      </c>
      <c r="R1409" s="21" t="e">
        <f t="shared" si="571"/>
        <v>#N/A</v>
      </c>
      <c r="S1409" s="21" t="e">
        <f t="shared" si="572"/>
        <v>#N/A</v>
      </c>
      <c r="T1409" s="29" t="e">
        <f t="shared" si="564"/>
        <v>#N/A</v>
      </c>
      <c r="U1409" s="34">
        <f t="shared" si="573"/>
        <v>0</v>
      </c>
      <c r="V1409" s="16">
        <f t="shared" ca="1" si="576"/>
        <v>44139</v>
      </c>
      <c r="W1409" s="56">
        <f t="shared" ca="1" si="577"/>
        <v>10</v>
      </c>
      <c r="X1409" s="56">
        <f t="shared" ca="1" si="578"/>
        <v>2020</v>
      </c>
      <c r="Y1409" s="55" t="str">
        <f t="shared" ca="1" si="579"/>
        <v>10-2020</v>
      </c>
      <c r="Z1409" s="51">
        <f ca="1">IFERROR(VLOOKUP(Y1409,IPC!$E$2:$F$1745,2,0),IPC!$H$1)</f>
        <v>138.32155800000001</v>
      </c>
      <c r="AA1409" s="48">
        <f t="shared" si="574"/>
        <v>1</v>
      </c>
      <c r="AB1409" s="48">
        <f t="shared" si="575"/>
        <v>1900</v>
      </c>
      <c r="AC1409" s="32" t="str">
        <f t="shared" si="568"/>
        <v>1-1900</v>
      </c>
      <c r="AD1409" s="50">
        <f>IFERROR(VLOOKUP(AC1409,IPC!$E$2:$F$1745,2,0),IPC!$H$1)</f>
        <v>138.32155800000001</v>
      </c>
    </row>
    <row r="1410" spans="10:30" x14ac:dyDescent="0.25">
      <c r="J1410" s="44" t="str">
        <f t="shared" si="562"/>
        <v/>
      </c>
      <c r="K1410" s="33" t="str">
        <f t="shared" ca="1" si="566"/>
        <v/>
      </c>
      <c r="L1410" s="108">
        <f t="shared" ca="1" si="565"/>
        <v>0</v>
      </c>
      <c r="M1410" s="44" t="str">
        <f t="shared" si="563"/>
        <v/>
      </c>
      <c r="N1410" s="45" t="str">
        <f t="shared" ca="1" si="567"/>
        <v/>
      </c>
      <c r="O1410" s="108">
        <f t="shared" si="561"/>
        <v>0</v>
      </c>
      <c r="P1410" s="21" t="e">
        <f t="shared" si="569"/>
        <v>#N/A</v>
      </c>
      <c r="Q1410" s="21" t="e">
        <f t="shared" si="570"/>
        <v>#N/A</v>
      </c>
      <c r="R1410" s="21" t="e">
        <f t="shared" si="571"/>
        <v>#N/A</v>
      </c>
      <c r="S1410" s="21" t="e">
        <f t="shared" si="572"/>
        <v>#N/A</v>
      </c>
      <c r="T1410" s="29" t="e">
        <f t="shared" si="564"/>
        <v>#N/A</v>
      </c>
      <c r="U1410" s="34">
        <f t="shared" si="573"/>
        <v>0</v>
      </c>
      <c r="V1410" s="16">
        <f t="shared" ca="1" si="576"/>
        <v>44139</v>
      </c>
      <c r="W1410" s="56">
        <f t="shared" ca="1" si="577"/>
        <v>10</v>
      </c>
      <c r="X1410" s="56">
        <f t="shared" ca="1" si="578"/>
        <v>2020</v>
      </c>
      <c r="Y1410" s="55" t="str">
        <f t="shared" ca="1" si="579"/>
        <v>10-2020</v>
      </c>
      <c r="Z1410" s="51">
        <f ca="1">IFERROR(VLOOKUP(Y1410,IPC!$E$2:$F$1745,2,0),IPC!$H$1)</f>
        <v>138.32155800000001</v>
      </c>
      <c r="AA1410" s="48">
        <f t="shared" si="574"/>
        <v>1</v>
      </c>
      <c r="AB1410" s="48">
        <f t="shared" si="575"/>
        <v>1900</v>
      </c>
      <c r="AC1410" s="32" t="str">
        <f t="shared" si="568"/>
        <v>1-1900</v>
      </c>
      <c r="AD1410" s="50">
        <f>IFERROR(VLOOKUP(AC1410,IPC!$E$2:$F$1745,2,0),IPC!$H$1)</f>
        <v>138.32155800000001</v>
      </c>
    </row>
    <row r="1411" spans="10:30" x14ac:dyDescent="0.25">
      <c r="J1411" s="44" t="str">
        <f t="shared" si="562"/>
        <v/>
      </c>
      <c r="K1411" s="33" t="str">
        <f t="shared" ca="1" si="566"/>
        <v/>
      </c>
      <c r="L1411" s="108">
        <f t="shared" ca="1" si="565"/>
        <v>0</v>
      </c>
      <c r="M1411" s="44" t="str">
        <f t="shared" si="563"/>
        <v/>
      </c>
      <c r="N1411" s="45" t="str">
        <f t="shared" ca="1" si="567"/>
        <v/>
      </c>
      <c r="O1411" s="108">
        <f t="shared" si="561"/>
        <v>0</v>
      </c>
      <c r="P1411" s="21" t="e">
        <f t="shared" si="569"/>
        <v>#N/A</v>
      </c>
      <c r="Q1411" s="21" t="e">
        <f t="shared" si="570"/>
        <v>#N/A</v>
      </c>
      <c r="R1411" s="21" t="e">
        <f t="shared" si="571"/>
        <v>#N/A</v>
      </c>
      <c r="S1411" s="21" t="e">
        <f t="shared" si="572"/>
        <v>#N/A</v>
      </c>
      <c r="T1411" s="29" t="e">
        <f t="shared" si="564"/>
        <v>#N/A</v>
      </c>
      <c r="U1411" s="34">
        <f t="shared" si="573"/>
        <v>0</v>
      </c>
      <c r="V1411" s="16">
        <f t="shared" ca="1" si="576"/>
        <v>44139</v>
      </c>
      <c r="W1411" s="56">
        <f t="shared" ca="1" si="577"/>
        <v>10</v>
      </c>
      <c r="X1411" s="56">
        <f t="shared" ca="1" si="578"/>
        <v>2020</v>
      </c>
      <c r="Y1411" s="55" t="str">
        <f t="shared" ca="1" si="579"/>
        <v>10-2020</v>
      </c>
      <c r="Z1411" s="51">
        <f ca="1">IFERROR(VLOOKUP(Y1411,IPC!$E$2:$F$1745,2,0),IPC!$H$1)</f>
        <v>138.32155800000001</v>
      </c>
      <c r="AA1411" s="48">
        <f t="shared" si="574"/>
        <v>1</v>
      </c>
      <c r="AB1411" s="48">
        <f t="shared" si="575"/>
        <v>1900</v>
      </c>
      <c r="AC1411" s="32" t="str">
        <f t="shared" si="568"/>
        <v>1-1900</v>
      </c>
      <c r="AD1411" s="50">
        <f>IFERROR(VLOOKUP(AC1411,IPC!$E$2:$F$1745,2,0),IPC!$H$1)</f>
        <v>138.32155800000001</v>
      </c>
    </row>
    <row r="1412" spans="10:30" x14ac:dyDescent="0.25">
      <c r="J1412" s="44" t="str">
        <f t="shared" si="562"/>
        <v/>
      </c>
      <c r="K1412" s="33" t="str">
        <f t="shared" ca="1" si="566"/>
        <v/>
      </c>
      <c r="L1412" s="108">
        <f t="shared" ca="1" si="565"/>
        <v>0</v>
      </c>
      <c r="M1412" s="44" t="str">
        <f t="shared" si="563"/>
        <v/>
      </c>
      <c r="N1412" s="45" t="str">
        <f t="shared" ca="1" si="567"/>
        <v/>
      </c>
      <c r="O1412" s="108">
        <f t="shared" si="561"/>
        <v>0</v>
      </c>
      <c r="P1412" s="21" t="e">
        <f t="shared" si="569"/>
        <v>#N/A</v>
      </c>
      <c r="Q1412" s="21" t="e">
        <f t="shared" si="570"/>
        <v>#N/A</v>
      </c>
      <c r="R1412" s="21" t="e">
        <f t="shared" si="571"/>
        <v>#N/A</v>
      </c>
      <c r="S1412" s="21" t="e">
        <f t="shared" si="572"/>
        <v>#N/A</v>
      </c>
      <c r="T1412" s="29" t="e">
        <f t="shared" si="564"/>
        <v>#N/A</v>
      </c>
      <c r="U1412" s="34">
        <f t="shared" si="573"/>
        <v>0</v>
      </c>
      <c r="V1412" s="16">
        <f t="shared" ca="1" si="576"/>
        <v>44139</v>
      </c>
      <c r="W1412" s="56">
        <f t="shared" ca="1" si="577"/>
        <v>10</v>
      </c>
      <c r="X1412" s="56">
        <f t="shared" ca="1" si="578"/>
        <v>2020</v>
      </c>
      <c r="Y1412" s="55" t="str">
        <f t="shared" ca="1" si="579"/>
        <v>10-2020</v>
      </c>
      <c r="Z1412" s="51">
        <f ca="1">IFERROR(VLOOKUP(Y1412,IPC!$E$2:$F$1745,2,0),IPC!$H$1)</f>
        <v>138.32155800000001</v>
      </c>
      <c r="AA1412" s="48">
        <f t="shared" si="574"/>
        <v>1</v>
      </c>
      <c r="AB1412" s="48">
        <f t="shared" si="575"/>
        <v>1900</v>
      </c>
      <c r="AC1412" s="32" t="str">
        <f t="shared" si="568"/>
        <v>1-1900</v>
      </c>
      <c r="AD1412" s="50">
        <f>IFERROR(VLOOKUP(AC1412,IPC!$E$2:$F$1745,2,0),IPC!$H$1)</f>
        <v>138.32155800000001</v>
      </c>
    </row>
    <row r="1413" spans="10:30" x14ac:dyDescent="0.25">
      <c r="J1413" s="44" t="str">
        <f t="shared" si="562"/>
        <v/>
      </c>
      <c r="K1413" s="33" t="str">
        <f t="shared" ca="1" si="566"/>
        <v/>
      </c>
      <c r="L1413" s="108">
        <f t="shared" ca="1" si="565"/>
        <v>0</v>
      </c>
      <c r="M1413" s="44" t="str">
        <f t="shared" si="563"/>
        <v/>
      </c>
      <c r="N1413" s="45" t="str">
        <f t="shared" ca="1" si="567"/>
        <v/>
      </c>
      <c r="O1413" s="108">
        <f t="shared" si="561"/>
        <v>0</v>
      </c>
      <c r="P1413" s="21" t="e">
        <f t="shared" si="569"/>
        <v>#N/A</v>
      </c>
      <c r="Q1413" s="21" t="e">
        <f t="shared" si="570"/>
        <v>#N/A</v>
      </c>
      <c r="R1413" s="21" t="e">
        <f t="shared" si="571"/>
        <v>#N/A</v>
      </c>
      <c r="S1413" s="21" t="e">
        <f t="shared" si="572"/>
        <v>#N/A</v>
      </c>
      <c r="T1413" s="29" t="e">
        <f t="shared" si="564"/>
        <v>#N/A</v>
      </c>
      <c r="U1413" s="34">
        <f t="shared" si="573"/>
        <v>0</v>
      </c>
      <c r="V1413" s="16">
        <f t="shared" ca="1" si="576"/>
        <v>44139</v>
      </c>
      <c r="W1413" s="56">
        <f t="shared" ca="1" si="577"/>
        <v>10</v>
      </c>
      <c r="X1413" s="56">
        <f t="shared" ca="1" si="578"/>
        <v>2020</v>
      </c>
      <c r="Y1413" s="55" t="str">
        <f t="shared" ca="1" si="579"/>
        <v>10-2020</v>
      </c>
      <c r="Z1413" s="51">
        <f ca="1">IFERROR(VLOOKUP(Y1413,IPC!$E$2:$F$1745,2,0),IPC!$H$1)</f>
        <v>138.32155800000001</v>
      </c>
      <c r="AA1413" s="48">
        <f t="shared" si="574"/>
        <v>1</v>
      </c>
      <c r="AB1413" s="48">
        <f t="shared" si="575"/>
        <v>1900</v>
      </c>
      <c r="AC1413" s="32" t="str">
        <f t="shared" si="568"/>
        <v>1-1900</v>
      </c>
      <c r="AD1413" s="50">
        <f>IFERROR(VLOOKUP(AC1413,IPC!$E$2:$F$1745,2,0),IPC!$H$1)</f>
        <v>138.32155800000001</v>
      </c>
    </row>
    <row r="1414" spans="10:30" x14ac:dyDescent="0.25">
      <c r="J1414" s="44" t="str">
        <f t="shared" si="562"/>
        <v/>
      </c>
      <c r="K1414" s="33" t="str">
        <f t="shared" ca="1" si="566"/>
        <v/>
      </c>
      <c r="L1414" s="108">
        <f t="shared" ca="1" si="565"/>
        <v>0</v>
      </c>
      <c r="M1414" s="44" t="str">
        <f t="shared" si="563"/>
        <v/>
      </c>
      <c r="N1414" s="45" t="str">
        <f t="shared" ca="1" si="567"/>
        <v/>
      </c>
      <c r="O1414" s="108">
        <f t="shared" si="561"/>
        <v>0</v>
      </c>
      <c r="P1414" s="21" t="e">
        <f t="shared" si="569"/>
        <v>#N/A</v>
      </c>
      <c r="Q1414" s="21" t="e">
        <f t="shared" si="570"/>
        <v>#N/A</v>
      </c>
      <c r="R1414" s="21" t="e">
        <f t="shared" si="571"/>
        <v>#N/A</v>
      </c>
      <c r="S1414" s="21" t="e">
        <f t="shared" si="572"/>
        <v>#N/A</v>
      </c>
      <c r="T1414" s="29" t="e">
        <f t="shared" si="564"/>
        <v>#N/A</v>
      </c>
      <c r="U1414" s="34">
        <f t="shared" si="573"/>
        <v>0</v>
      </c>
      <c r="V1414" s="16">
        <f t="shared" ca="1" si="576"/>
        <v>44139</v>
      </c>
      <c r="W1414" s="56">
        <f t="shared" ca="1" si="577"/>
        <v>10</v>
      </c>
      <c r="X1414" s="56">
        <f t="shared" ca="1" si="578"/>
        <v>2020</v>
      </c>
      <c r="Y1414" s="55" t="str">
        <f t="shared" ca="1" si="579"/>
        <v>10-2020</v>
      </c>
      <c r="Z1414" s="51">
        <f ca="1">IFERROR(VLOOKUP(Y1414,IPC!$E$2:$F$1745,2,0),IPC!$H$1)</f>
        <v>138.32155800000001</v>
      </c>
      <c r="AA1414" s="48">
        <f t="shared" si="574"/>
        <v>1</v>
      </c>
      <c r="AB1414" s="48">
        <f t="shared" si="575"/>
        <v>1900</v>
      </c>
      <c r="AC1414" s="32" t="str">
        <f t="shared" si="568"/>
        <v>1-1900</v>
      </c>
      <c r="AD1414" s="50">
        <f>IFERROR(VLOOKUP(AC1414,IPC!$E$2:$F$1745,2,0),IPC!$H$1)</f>
        <v>138.32155800000001</v>
      </c>
    </row>
    <row r="1415" spans="10:30" x14ac:dyDescent="0.25">
      <c r="J1415" s="44" t="str">
        <f t="shared" si="562"/>
        <v/>
      </c>
      <c r="K1415" s="33" t="str">
        <f t="shared" ca="1" si="566"/>
        <v/>
      </c>
      <c r="L1415" s="108">
        <f t="shared" ca="1" si="565"/>
        <v>0</v>
      </c>
      <c r="M1415" s="44" t="str">
        <f t="shared" si="563"/>
        <v/>
      </c>
      <c r="N1415" s="45" t="str">
        <f t="shared" ca="1" si="567"/>
        <v/>
      </c>
      <c r="O1415" s="108">
        <f t="shared" si="561"/>
        <v>0</v>
      </c>
      <c r="P1415" s="21" t="e">
        <f t="shared" si="569"/>
        <v>#N/A</v>
      </c>
      <c r="Q1415" s="21" t="e">
        <f t="shared" si="570"/>
        <v>#N/A</v>
      </c>
      <c r="R1415" s="21" t="e">
        <f t="shared" si="571"/>
        <v>#N/A</v>
      </c>
      <c r="S1415" s="21" t="e">
        <f t="shared" si="572"/>
        <v>#N/A</v>
      </c>
      <c r="T1415" s="29" t="e">
        <f t="shared" si="564"/>
        <v>#N/A</v>
      </c>
      <c r="U1415" s="34">
        <f t="shared" si="573"/>
        <v>0</v>
      </c>
      <c r="V1415" s="16">
        <f t="shared" ca="1" si="576"/>
        <v>44139</v>
      </c>
      <c r="W1415" s="56">
        <f t="shared" ca="1" si="577"/>
        <v>10</v>
      </c>
      <c r="X1415" s="56">
        <f t="shared" ca="1" si="578"/>
        <v>2020</v>
      </c>
      <c r="Y1415" s="55" t="str">
        <f t="shared" ca="1" si="579"/>
        <v>10-2020</v>
      </c>
      <c r="Z1415" s="51">
        <f ca="1">IFERROR(VLOOKUP(Y1415,IPC!$E$2:$F$1745,2,0),IPC!$H$1)</f>
        <v>138.32155800000001</v>
      </c>
      <c r="AA1415" s="48">
        <f t="shared" si="574"/>
        <v>1</v>
      </c>
      <c r="AB1415" s="48">
        <f t="shared" si="575"/>
        <v>1900</v>
      </c>
      <c r="AC1415" s="32" t="str">
        <f t="shared" si="568"/>
        <v>1-1900</v>
      </c>
      <c r="AD1415" s="50">
        <f>IFERROR(VLOOKUP(AC1415,IPC!$E$2:$F$1745,2,0),IPC!$H$1)</f>
        <v>138.32155800000001</v>
      </c>
    </row>
    <row r="1416" spans="10:30" x14ac:dyDescent="0.25">
      <c r="J1416" s="44" t="str">
        <f t="shared" si="562"/>
        <v/>
      </c>
      <c r="K1416" s="33" t="str">
        <f t="shared" ca="1" si="566"/>
        <v/>
      </c>
      <c r="L1416" s="108">
        <f t="shared" ca="1" si="565"/>
        <v>0</v>
      </c>
      <c r="M1416" s="44" t="str">
        <f t="shared" si="563"/>
        <v/>
      </c>
      <c r="N1416" s="45" t="str">
        <f t="shared" ca="1" si="567"/>
        <v/>
      </c>
      <c r="O1416" s="108">
        <f t="shared" si="561"/>
        <v>0</v>
      </c>
      <c r="P1416" s="21" t="e">
        <f t="shared" si="569"/>
        <v>#N/A</v>
      </c>
      <c r="Q1416" s="21" t="e">
        <f t="shared" si="570"/>
        <v>#N/A</v>
      </c>
      <c r="R1416" s="21" t="e">
        <f t="shared" si="571"/>
        <v>#N/A</v>
      </c>
      <c r="S1416" s="21" t="e">
        <f t="shared" si="572"/>
        <v>#N/A</v>
      </c>
      <c r="T1416" s="29" t="e">
        <f t="shared" si="564"/>
        <v>#N/A</v>
      </c>
      <c r="U1416" s="34">
        <f t="shared" si="573"/>
        <v>0</v>
      </c>
      <c r="V1416" s="16">
        <f t="shared" ca="1" si="576"/>
        <v>44139</v>
      </c>
      <c r="W1416" s="56">
        <f t="shared" ca="1" si="577"/>
        <v>10</v>
      </c>
      <c r="X1416" s="56">
        <f t="shared" ca="1" si="578"/>
        <v>2020</v>
      </c>
      <c r="Y1416" s="55" t="str">
        <f t="shared" ca="1" si="579"/>
        <v>10-2020</v>
      </c>
      <c r="Z1416" s="51">
        <f ca="1">IFERROR(VLOOKUP(Y1416,IPC!$E$2:$F$1745,2,0),IPC!$H$1)</f>
        <v>138.32155800000001</v>
      </c>
      <c r="AA1416" s="48">
        <f t="shared" si="574"/>
        <v>1</v>
      </c>
      <c r="AB1416" s="48">
        <f t="shared" si="575"/>
        <v>1900</v>
      </c>
      <c r="AC1416" s="32" t="str">
        <f t="shared" si="568"/>
        <v>1-1900</v>
      </c>
      <c r="AD1416" s="50">
        <f>IFERROR(VLOOKUP(AC1416,IPC!$E$2:$F$1745,2,0),IPC!$H$1)</f>
        <v>138.32155800000001</v>
      </c>
    </row>
    <row r="1417" spans="10:30" x14ac:dyDescent="0.25">
      <c r="J1417" s="44" t="str">
        <f t="shared" si="562"/>
        <v/>
      </c>
      <c r="K1417" s="33" t="str">
        <f t="shared" ca="1" si="566"/>
        <v/>
      </c>
      <c r="L1417" s="108">
        <f t="shared" ca="1" si="565"/>
        <v>0</v>
      </c>
      <c r="M1417" s="44" t="str">
        <f t="shared" si="563"/>
        <v/>
      </c>
      <c r="N1417" s="45" t="str">
        <f t="shared" ca="1" si="567"/>
        <v/>
      </c>
      <c r="O1417" s="108">
        <f t="shared" si="561"/>
        <v>0</v>
      </c>
      <c r="P1417" s="21" t="e">
        <f t="shared" si="569"/>
        <v>#N/A</v>
      </c>
      <c r="Q1417" s="21" t="e">
        <f t="shared" si="570"/>
        <v>#N/A</v>
      </c>
      <c r="R1417" s="21" t="e">
        <f t="shared" si="571"/>
        <v>#N/A</v>
      </c>
      <c r="S1417" s="21" t="e">
        <f t="shared" si="572"/>
        <v>#N/A</v>
      </c>
      <c r="T1417" s="29" t="e">
        <f t="shared" si="564"/>
        <v>#N/A</v>
      </c>
      <c r="U1417" s="34">
        <f t="shared" si="573"/>
        <v>0</v>
      </c>
      <c r="V1417" s="16">
        <f t="shared" ca="1" si="576"/>
        <v>44139</v>
      </c>
      <c r="W1417" s="56">
        <f t="shared" ca="1" si="577"/>
        <v>10</v>
      </c>
      <c r="X1417" s="56">
        <f t="shared" ca="1" si="578"/>
        <v>2020</v>
      </c>
      <c r="Y1417" s="55" t="str">
        <f t="shared" ca="1" si="579"/>
        <v>10-2020</v>
      </c>
      <c r="Z1417" s="51">
        <f ca="1">IFERROR(VLOOKUP(Y1417,IPC!$E$2:$F$1745,2,0),IPC!$H$1)</f>
        <v>138.32155800000001</v>
      </c>
      <c r="AA1417" s="48">
        <f t="shared" si="574"/>
        <v>1</v>
      </c>
      <c r="AB1417" s="48">
        <f t="shared" si="575"/>
        <v>1900</v>
      </c>
      <c r="AC1417" s="32" t="str">
        <f t="shared" si="568"/>
        <v>1-1900</v>
      </c>
      <c r="AD1417" s="50">
        <f>IFERROR(VLOOKUP(AC1417,IPC!$E$2:$F$1745,2,0),IPC!$H$1)</f>
        <v>138.32155800000001</v>
      </c>
    </row>
    <row r="1418" spans="10:30" x14ac:dyDescent="0.25">
      <c r="J1418" s="44" t="str">
        <f t="shared" si="562"/>
        <v/>
      </c>
      <c r="K1418" s="33" t="str">
        <f t="shared" ca="1" si="566"/>
        <v/>
      </c>
      <c r="L1418" s="108">
        <f t="shared" ca="1" si="565"/>
        <v>0</v>
      </c>
      <c r="M1418" s="44" t="str">
        <f t="shared" si="563"/>
        <v/>
      </c>
      <c r="N1418" s="45" t="str">
        <f t="shared" ca="1" si="567"/>
        <v/>
      </c>
      <c r="O1418" s="108">
        <f t="shared" si="561"/>
        <v>0</v>
      </c>
      <c r="P1418" s="21" t="e">
        <f t="shared" si="569"/>
        <v>#N/A</v>
      </c>
      <c r="Q1418" s="21" t="e">
        <f t="shared" si="570"/>
        <v>#N/A</v>
      </c>
      <c r="R1418" s="21" t="e">
        <f t="shared" si="571"/>
        <v>#N/A</v>
      </c>
      <c r="S1418" s="21" t="e">
        <f t="shared" si="572"/>
        <v>#N/A</v>
      </c>
      <c r="T1418" s="29" t="e">
        <f t="shared" si="564"/>
        <v>#N/A</v>
      </c>
      <c r="U1418" s="34">
        <f t="shared" si="573"/>
        <v>0</v>
      </c>
      <c r="V1418" s="16">
        <f t="shared" ca="1" si="576"/>
        <v>44139</v>
      </c>
      <c r="W1418" s="56">
        <f t="shared" ca="1" si="577"/>
        <v>10</v>
      </c>
      <c r="X1418" s="56">
        <f t="shared" ca="1" si="578"/>
        <v>2020</v>
      </c>
      <c r="Y1418" s="55" t="str">
        <f t="shared" ca="1" si="579"/>
        <v>10-2020</v>
      </c>
      <c r="Z1418" s="51">
        <f ca="1">IFERROR(VLOOKUP(Y1418,IPC!$E$2:$F$1745,2,0),IPC!$H$1)</f>
        <v>138.32155800000001</v>
      </c>
      <c r="AA1418" s="48">
        <f t="shared" si="574"/>
        <v>1</v>
      </c>
      <c r="AB1418" s="48">
        <f t="shared" si="575"/>
        <v>1900</v>
      </c>
      <c r="AC1418" s="32" t="str">
        <f t="shared" si="568"/>
        <v>1-1900</v>
      </c>
      <c r="AD1418" s="50">
        <f>IFERROR(VLOOKUP(AC1418,IPC!$E$2:$F$1745,2,0),IPC!$H$1)</f>
        <v>138.32155800000001</v>
      </c>
    </row>
    <row r="1419" spans="10:30" x14ac:dyDescent="0.25">
      <c r="J1419" s="44" t="str">
        <f t="shared" si="562"/>
        <v/>
      </c>
      <c r="K1419" s="33" t="str">
        <f t="shared" ca="1" si="566"/>
        <v/>
      </c>
      <c r="L1419" s="108">
        <f t="shared" ca="1" si="565"/>
        <v>0</v>
      </c>
      <c r="M1419" s="44" t="str">
        <f t="shared" si="563"/>
        <v/>
      </c>
      <c r="N1419" s="45" t="str">
        <f t="shared" ca="1" si="567"/>
        <v/>
      </c>
      <c r="O1419" s="108">
        <f t="shared" si="561"/>
        <v>0</v>
      </c>
      <c r="P1419" s="21" t="e">
        <f t="shared" si="569"/>
        <v>#N/A</v>
      </c>
      <c r="Q1419" s="21" t="e">
        <f t="shared" si="570"/>
        <v>#N/A</v>
      </c>
      <c r="R1419" s="21" t="e">
        <f t="shared" si="571"/>
        <v>#N/A</v>
      </c>
      <c r="S1419" s="21" t="e">
        <f t="shared" si="572"/>
        <v>#N/A</v>
      </c>
      <c r="T1419" s="29" t="e">
        <f t="shared" si="564"/>
        <v>#N/A</v>
      </c>
      <c r="U1419" s="34">
        <f t="shared" si="573"/>
        <v>0</v>
      </c>
      <c r="V1419" s="16">
        <f t="shared" ca="1" si="576"/>
        <v>44139</v>
      </c>
      <c r="W1419" s="56">
        <f t="shared" ca="1" si="577"/>
        <v>10</v>
      </c>
      <c r="X1419" s="56">
        <f t="shared" ca="1" si="578"/>
        <v>2020</v>
      </c>
      <c r="Y1419" s="55" t="str">
        <f t="shared" ca="1" si="579"/>
        <v>10-2020</v>
      </c>
      <c r="Z1419" s="51">
        <f ca="1">IFERROR(VLOOKUP(Y1419,IPC!$E$2:$F$1745,2,0),IPC!$H$1)</f>
        <v>138.32155800000001</v>
      </c>
      <c r="AA1419" s="48">
        <f t="shared" si="574"/>
        <v>1</v>
      </c>
      <c r="AB1419" s="48">
        <f t="shared" si="575"/>
        <v>1900</v>
      </c>
      <c r="AC1419" s="32" t="str">
        <f t="shared" si="568"/>
        <v>1-1900</v>
      </c>
      <c r="AD1419" s="50">
        <f>IFERROR(VLOOKUP(AC1419,IPC!$E$2:$F$1745,2,0),IPC!$H$1)</f>
        <v>138.32155800000001</v>
      </c>
    </row>
    <row r="1420" spans="10:30" x14ac:dyDescent="0.25">
      <c r="J1420" s="44" t="str">
        <f t="shared" si="562"/>
        <v/>
      </c>
      <c r="K1420" s="33" t="str">
        <f t="shared" ca="1" si="566"/>
        <v/>
      </c>
      <c r="L1420" s="108">
        <f t="shared" ca="1" si="565"/>
        <v>0</v>
      </c>
      <c r="M1420" s="44" t="str">
        <f t="shared" si="563"/>
        <v/>
      </c>
      <c r="N1420" s="45" t="str">
        <f t="shared" ca="1" si="567"/>
        <v/>
      </c>
      <c r="O1420" s="108">
        <f t="shared" si="561"/>
        <v>0</v>
      </c>
      <c r="P1420" s="21" t="e">
        <f t="shared" si="569"/>
        <v>#N/A</v>
      </c>
      <c r="Q1420" s="21" t="e">
        <f t="shared" si="570"/>
        <v>#N/A</v>
      </c>
      <c r="R1420" s="21" t="e">
        <f t="shared" si="571"/>
        <v>#N/A</v>
      </c>
      <c r="S1420" s="21" t="e">
        <f t="shared" si="572"/>
        <v>#N/A</v>
      </c>
      <c r="T1420" s="29" t="e">
        <f t="shared" si="564"/>
        <v>#N/A</v>
      </c>
      <c r="U1420" s="34">
        <f t="shared" si="573"/>
        <v>0</v>
      </c>
      <c r="V1420" s="16">
        <f t="shared" ca="1" si="576"/>
        <v>44139</v>
      </c>
      <c r="W1420" s="56">
        <f t="shared" ca="1" si="577"/>
        <v>10</v>
      </c>
      <c r="X1420" s="56">
        <f t="shared" ca="1" si="578"/>
        <v>2020</v>
      </c>
      <c r="Y1420" s="55" t="str">
        <f t="shared" ca="1" si="579"/>
        <v>10-2020</v>
      </c>
      <c r="Z1420" s="51">
        <f ca="1">IFERROR(VLOOKUP(Y1420,IPC!$E$2:$F$1745,2,0),IPC!$H$1)</f>
        <v>138.32155800000001</v>
      </c>
      <c r="AA1420" s="48">
        <f t="shared" si="574"/>
        <v>1</v>
      </c>
      <c r="AB1420" s="48">
        <f t="shared" si="575"/>
        <v>1900</v>
      </c>
      <c r="AC1420" s="32" t="str">
        <f t="shared" si="568"/>
        <v>1-1900</v>
      </c>
      <c r="AD1420" s="50">
        <f>IFERROR(VLOOKUP(AC1420,IPC!$E$2:$F$1745,2,0),IPC!$H$1)</f>
        <v>138.32155800000001</v>
      </c>
    </row>
    <row r="1421" spans="10:30" x14ac:dyDescent="0.25">
      <c r="J1421" s="44" t="str">
        <f t="shared" si="562"/>
        <v/>
      </c>
      <c r="K1421" s="33" t="str">
        <f t="shared" ca="1" si="566"/>
        <v/>
      </c>
      <c r="L1421" s="108">
        <f t="shared" ca="1" si="565"/>
        <v>0</v>
      </c>
      <c r="M1421" s="44" t="str">
        <f t="shared" si="563"/>
        <v/>
      </c>
      <c r="N1421" s="45" t="str">
        <f t="shared" ca="1" si="567"/>
        <v/>
      </c>
      <c r="O1421" s="108">
        <f t="shared" si="561"/>
        <v>0</v>
      </c>
      <c r="P1421" s="21" t="e">
        <f t="shared" si="569"/>
        <v>#N/A</v>
      </c>
      <c r="Q1421" s="21" t="e">
        <f t="shared" si="570"/>
        <v>#N/A</v>
      </c>
      <c r="R1421" s="21" t="e">
        <f t="shared" si="571"/>
        <v>#N/A</v>
      </c>
      <c r="S1421" s="21" t="e">
        <f t="shared" si="572"/>
        <v>#N/A</v>
      </c>
      <c r="T1421" s="29" t="e">
        <f t="shared" si="564"/>
        <v>#N/A</v>
      </c>
      <c r="U1421" s="34">
        <f t="shared" si="573"/>
        <v>0</v>
      </c>
      <c r="V1421" s="16">
        <f t="shared" ca="1" si="576"/>
        <v>44139</v>
      </c>
      <c r="W1421" s="56">
        <f t="shared" ca="1" si="577"/>
        <v>10</v>
      </c>
      <c r="X1421" s="56">
        <f t="shared" ca="1" si="578"/>
        <v>2020</v>
      </c>
      <c r="Y1421" s="55" t="str">
        <f t="shared" ca="1" si="579"/>
        <v>10-2020</v>
      </c>
      <c r="Z1421" s="51">
        <f ca="1">IFERROR(VLOOKUP(Y1421,IPC!$E$2:$F$1745,2,0),IPC!$H$1)</f>
        <v>138.32155800000001</v>
      </c>
      <c r="AA1421" s="48">
        <f t="shared" si="574"/>
        <v>1</v>
      </c>
      <c r="AB1421" s="48">
        <f t="shared" si="575"/>
        <v>1900</v>
      </c>
      <c r="AC1421" s="32" t="str">
        <f t="shared" si="568"/>
        <v>1-1900</v>
      </c>
      <c r="AD1421" s="50">
        <f>IFERROR(VLOOKUP(AC1421,IPC!$E$2:$F$1745,2,0),IPC!$H$1)</f>
        <v>138.32155800000001</v>
      </c>
    </row>
    <row r="1422" spans="10:30" x14ac:dyDescent="0.25">
      <c r="J1422" s="44" t="str">
        <f t="shared" si="562"/>
        <v/>
      </c>
      <c r="K1422" s="33" t="str">
        <f t="shared" ca="1" si="566"/>
        <v/>
      </c>
      <c r="L1422" s="108">
        <f t="shared" ca="1" si="565"/>
        <v>0</v>
      </c>
      <c r="M1422" s="44" t="str">
        <f t="shared" si="563"/>
        <v/>
      </c>
      <c r="N1422" s="45" t="str">
        <f t="shared" ca="1" si="567"/>
        <v/>
      </c>
      <c r="O1422" s="108">
        <f t="shared" si="561"/>
        <v>0</v>
      </c>
      <c r="P1422" s="21" t="e">
        <f t="shared" si="569"/>
        <v>#N/A</v>
      </c>
      <c r="Q1422" s="21" t="e">
        <f t="shared" si="570"/>
        <v>#N/A</v>
      </c>
      <c r="R1422" s="21" t="e">
        <f t="shared" si="571"/>
        <v>#N/A</v>
      </c>
      <c r="S1422" s="21" t="e">
        <f t="shared" si="572"/>
        <v>#N/A</v>
      </c>
      <c r="T1422" s="29" t="e">
        <f t="shared" si="564"/>
        <v>#N/A</v>
      </c>
      <c r="U1422" s="34">
        <f t="shared" si="573"/>
        <v>0</v>
      </c>
      <c r="V1422" s="16">
        <f t="shared" ca="1" si="576"/>
        <v>44139</v>
      </c>
      <c r="W1422" s="56">
        <f t="shared" ca="1" si="577"/>
        <v>10</v>
      </c>
      <c r="X1422" s="56">
        <f t="shared" ca="1" si="578"/>
        <v>2020</v>
      </c>
      <c r="Y1422" s="55" t="str">
        <f t="shared" ca="1" si="579"/>
        <v>10-2020</v>
      </c>
      <c r="Z1422" s="51">
        <f ca="1">IFERROR(VLOOKUP(Y1422,IPC!$E$2:$F$1745,2,0),IPC!$H$1)</f>
        <v>138.32155800000001</v>
      </c>
      <c r="AA1422" s="48">
        <f t="shared" si="574"/>
        <v>1</v>
      </c>
      <c r="AB1422" s="48">
        <f t="shared" si="575"/>
        <v>1900</v>
      </c>
      <c r="AC1422" s="32" t="str">
        <f t="shared" si="568"/>
        <v>1-1900</v>
      </c>
      <c r="AD1422" s="50">
        <f>IFERROR(VLOOKUP(AC1422,IPC!$E$2:$F$1745,2,0),IPC!$H$1)</f>
        <v>138.32155800000001</v>
      </c>
    </row>
    <row r="1423" spans="10:30" x14ac:dyDescent="0.25">
      <c r="J1423" s="44" t="str">
        <f t="shared" si="562"/>
        <v/>
      </c>
      <c r="K1423" s="33" t="str">
        <f t="shared" ca="1" si="566"/>
        <v/>
      </c>
      <c r="L1423" s="108">
        <f t="shared" ca="1" si="565"/>
        <v>0</v>
      </c>
      <c r="M1423" s="44" t="str">
        <f t="shared" si="563"/>
        <v/>
      </c>
      <c r="N1423" s="45" t="str">
        <f t="shared" ca="1" si="567"/>
        <v/>
      </c>
      <c r="O1423" s="108">
        <f t="shared" si="561"/>
        <v>0</v>
      </c>
      <c r="P1423" s="21" t="e">
        <f t="shared" si="569"/>
        <v>#N/A</v>
      </c>
      <c r="Q1423" s="21" t="e">
        <f t="shared" si="570"/>
        <v>#N/A</v>
      </c>
      <c r="R1423" s="21" t="e">
        <f t="shared" si="571"/>
        <v>#N/A</v>
      </c>
      <c r="S1423" s="21" t="e">
        <f t="shared" si="572"/>
        <v>#N/A</v>
      </c>
      <c r="T1423" s="29" t="e">
        <f t="shared" si="564"/>
        <v>#N/A</v>
      </c>
      <c r="U1423" s="34">
        <f t="shared" si="573"/>
        <v>0</v>
      </c>
      <c r="V1423" s="16">
        <f t="shared" ca="1" si="576"/>
        <v>44139</v>
      </c>
      <c r="W1423" s="56">
        <f t="shared" ca="1" si="577"/>
        <v>10</v>
      </c>
      <c r="X1423" s="56">
        <f t="shared" ca="1" si="578"/>
        <v>2020</v>
      </c>
      <c r="Y1423" s="55" t="str">
        <f t="shared" ca="1" si="579"/>
        <v>10-2020</v>
      </c>
      <c r="Z1423" s="51">
        <f ca="1">IFERROR(VLOOKUP(Y1423,IPC!$E$2:$F$1745,2,0),IPC!$H$1)</f>
        <v>138.32155800000001</v>
      </c>
      <c r="AA1423" s="48">
        <f t="shared" si="574"/>
        <v>1</v>
      </c>
      <c r="AB1423" s="48">
        <f t="shared" si="575"/>
        <v>1900</v>
      </c>
      <c r="AC1423" s="32" t="str">
        <f t="shared" si="568"/>
        <v>1-1900</v>
      </c>
      <c r="AD1423" s="50">
        <f>IFERROR(VLOOKUP(AC1423,IPC!$E$2:$F$1745,2,0),IPC!$H$1)</f>
        <v>138.32155800000001</v>
      </c>
    </row>
    <row r="1424" spans="10:30" x14ac:dyDescent="0.25">
      <c r="J1424" s="44" t="str">
        <f t="shared" si="562"/>
        <v/>
      </c>
      <c r="K1424" s="33" t="str">
        <f t="shared" ca="1" si="566"/>
        <v/>
      </c>
      <c r="L1424" s="108">
        <f t="shared" ca="1" si="565"/>
        <v>0</v>
      </c>
      <c r="M1424" s="44" t="str">
        <f t="shared" si="563"/>
        <v/>
      </c>
      <c r="N1424" s="45" t="str">
        <f t="shared" ca="1" si="567"/>
        <v/>
      </c>
      <c r="O1424" s="108">
        <f t="shared" si="561"/>
        <v>0</v>
      </c>
      <c r="P1424" s="21" t="e">
        <f t="shared" si="569"/>
        <v>#N/A</v>
      </c>
      <c r="Q1424" s="21" t="e">
        <f t="shared" si="570"/>
        <v>#N/A</v>
      </c>
      <c r="R1424" s="21" t="e">
        <f t="shared" si="571"/>
        <v>#N/A</v>
      </c>
      <c r="S1424" s="21" t="e">
        <f t="shared" si="572"/>
        <v>#N/A</v>
      </c>
      <c r="T1424" s="29" t="e">
        <f t="shared" si="564"/>
        <v>#N/A</v>
      </c>
      <c r="U1424" s="34">
        <f t="shared" si="573"/>
        <v>0</v>
      </c>
      <c r="V1424" s="16">
        <f t="shared" ca="1" si="576"/>
        <v>44139</v>
      </c>
      <c r="W1424" s="56">
        <f t="shared" ca="1" si="577"/>
        <v>10</v>
      </c>
      <c r="X1424" s="56">
        <f t="shared" ca="1" si="578"/>
        <v>2020</v>
      </c>
      <c r="Y1424" s="55" t="str">
        <f t="shared" ca="1" si="579"/>
        <v>10-2020</v>
      </c>
      <c r="Z1424" s="51">
        <f ca="1">IFERROR(VLOOKUP(Y1424,IPC!$E$2:$F$1745,2,0),IPC!$H$1)</f>
        <v>138.32155800000001</v>
      </c>
      <c r="AA1424" s="48">
        <f t="shared" si="574"/>
        <v>1</v>
      </c>
      <c r="AB1424" s="48">
        <f t="shared" si="575"/>
        <v>1900</v>
      </c>
      <c r="AC1424" s="32" t="str">
        <f t="shared" si="568"/>
        <v>1-1900</v>
      </c>
      <c r="AD1424" s="50">
        <f>IFERROR(VLOOKUP(AC1424,IPC!$E$2:$F$1745,2,0),IPC!$H$1)</f>
        <v>138.32155800000001</v>
      </c>
    </row>
    <row r="1425" spans="10:30" x14ac:dyDescent="0.25">
      <c r="J1425" s="44" t="str">
        <f t="shared" si="562"/>
        <v/>
      </c>
      <c r="K1425" s="33" t="str">
        <f t="shared" ca="1" si="566"/>
        <v/>
      </c>
      <c r="L1425" s="108">
        <f t="shared" ca="1" si="565"/>
        <v>0</v>
      </c>
      <c r="M1425" s="44" t="str">
        <f t="shared" si="563"/>
        <v/>
      </c>
      <c r="N1425" s="45" t="str">
        <f t="shared" ca="1" si="567"/>
        <v/>
      </c>
      <c r="O1425" s="108">
        <f t="shared" si="561"/>
        <v>0</v>
      </c>
      <c r="P1425" s="21" t="e">
        <f t="shared" si="569"/>
        <v>#N/A</v>
      </c>
      <c r="Q1425" s="21" t="e">
        <f t="shared" si="570"/>
        <v>#N/A</v>
      </c>
      <c r="R1425" s="21" t="e">
        <f t="shared" si="571"/>
        <v>#N/A</v>
      </c>
      <c r="S1425" s="21" t="e">
        <f t="shared" si="572"/>
        <v>#N/A</v>
      </c>
      <c r="T1425" s="29" t="e">
        <f t="shared" si="564"/>
        <v>#N/A</v>
      </c>
      <c r="U1425" s="34">
        <f t="shared" si="573"/>
        <v>0</v>
      </c>
      <c r="V1425" s="16">
        <f t="shared" ca="1" si="576"/>
        <v>44139</v>
      </c>
      <c r="W1425" s="56">
        <f t="shared" ca="1" si="577"/>
        <v>10</v>
      </c>
      <c r="X1425" s="56">
        <f t="shared" ca="1" si="578"/>
        <v>2020</v>
      </c>
      <c r="Y1425" s="55" t="str">
        <f t="shared" ca="1" si="579"/>
        <v>10-2020</v>
      </c>
      <c r="Z1425" s="51">
        <f ca="1">IFERROR(VLOOKUP(Y1425,IPC!$E$2:$F$1745,2,0),IPC!$H$1)</f>
        <v>138.32155800000001</v>
      </c>
      <c r="AA1425" s="48">
        <f t="shared" si="574"/>
        <v>1</v>
      </c>
      <c r="AB1425" s="48">
        <f t="shared" si="575"/>
        <v>1900</v>
      </c>
      <c r="AC1425" s="32" t="str">
        <f t="shared" si="568"/>
        <v>1-1900</v>
      </c>
      <c r="AD1425" s="50">
        <f>IFERROR(VLOOKUP(AC1425,IPC!$E$2:$F$1745,2,0),IPC!$H$1)</f>
        <v>138.32155800000001</v>
      </c>
    </row>
    <row r="1426" spans="10:30" x14ac:dyDescent="0.25">
      <c r="J1426" s="44" t="str">
        <f t="shared" si="562"/>
        <v/>
      </c>
      <c r="K1426" s="33" t="str">
        <f t="shared" ca="1" si="566"/>
        <v/>
      </c>
      <c r="L1426" s="108">
        <f t="shared" ca="1" si="565"/>
        <v>0</v>
      </c>
      <c r="M1426" s="44" t="str">
        <f t="shared" si="563"/>
        <v/>
      </c>
      <c r="N1426" s="45" t="str">
        <f t="shared" ca="1" si="567"/>
        <v/>
      </c>
      <c r="O1426" s="108">
        <f t="shared" si="561"/>
        <v>0</v>
      </c>
      <c r="P1426" s="21" t="e">
        <f t="shared" si="569"/>
        <v>#N/A</v>
      </c>
      <c r="Q1426" s="21" t="e">
        <f t="shared" si="570"/>
        <v>#N/A</v>
      </c>
      <c r="R1426" s="21" t="e">
        <f t="shared" si="571"/>
        <v>#N/A</v>
      </c>
      <c r="S1426" s="21" t="e">
        <f t="shared" si="572"/>
        <v>#N/A</v>
      </c>
      <c r="T1426" s="29" t="e">
        <f t="shared" si="564"/>
        <v>#N/A</v>
      </c>
      <c r="U1426" s="34">
        <f t="shared" si="573"/>
        <v>0</v>
      </c>
      <c r="V1426" s="16">
        <f t="shared" ca="1" si="576"/>
        <v>44139</v>
      </c>
      <c r="W1426" s="56">
        <f t="shared" ca="1" si="577"/>
        <v>10</v>
      </c>
      <c r="X1426" s="56">
        <f t="shared" ca="1" si="578"/>
        <v>2020</v>
      </c>
      <c r="Y1426" s="55" t="str">
        <f t="shared" ca="1" si="579"/>
        <v>10-2020</v>
      </c>
      <c r="Z1426" s="51">
        <f ca="1">IFERROR(VLOOKUP(Y1426,IPC!$E$2:$F$1745,2,0),IPC!$H$1)</f>
        <v>138.32155800000001</v>
      </c>
      <c r="AA1426" s="48">
        <f t="shared" si="574"/>
        <v>1</v>
      </c>
      <c r="AB1426" s="48">
        <f t="shared" si="575"/>
        <v>1900</v>
      </c>
      <c r="AC1426" s="32" t="str">
        <f t="shared" si="568"/>
        <v>1-1900</v>
      </c>
      <c r="AD1426" s="50">
        <f>IFERROR(VLOOKUP(AC1426,IPC!$E$2:$F$1745,2,0),IPC!$H$1)</f>
        <v>138.32155800000001</v>
      </c>
    </row>
    <row r="1427" spans="10:30" x14ac:dyDescent="0.25">
      <c r="J1427" s="44" t="str">
        <f t="shared" si="562"/>
        <v/>
      </c>
      <c r="K1427" s="33" t="str">
        <f t="shared" ca="1" si="566"/>
        <v/>
      </c>
      <c r="L1427" s="108">
        <f t="shared" ca="1" si="565"/>
        <v>0</v>
      </c>
      <c r="M1427" s="44" t="str">
        <f t="shared" si="563"/>
        <v/>
      </c>
      <c r="N1427" s="45" t="str">
        <f t="shared" ca="1" si="567"/>
        <v/>
      </c>
      <c r="O1427" s="108">
        <f t="shared" si="561"/>
        <v>0</v>
      </c>
      <c r="P1427" s="21" t="e">
        <f t="shared" si="569"/>
        <v>#N/A</v>
      </c>
      <c r="Q1427" s="21" t="e">
        <f t="shared" si="570"/>
        <v>#N/A</v>
      </c>
      <c r="R1427" s="21" t="e">
        <f t="shared" si="571"/>
        <v>#N/A</v>
      </c>
      <c r="S1427" s="21" t="e">
        <f t="shared" si="572"/>
        <v>#N/A</v>
      </c>
      <c r="T1427" s="29" t="e">
        <f t="shared" si="564"/>
        <v>#N/A</v>
      </c>
      <c r="U1427" s="34">
        <f t="shared" si="573"/>
        <v>0</v>
      </c>
      <c r="V1427" s="16">
        <f t="shared" ca="1" si="576"/>
        <v>44139</v>
      </c>
      <c r="W1427" s="56">
        <f t="shared" ca="1" si="577"/>
        <v>10</v>
      </c>
      <c r="X1427" s="56">
        <f t="shared" ca="1" si="578"/>
        <v>2020</v>
      </c>
      <c r="Y1427" s="55" t="str">
        <f t="shared" ca="1" si="579"/>
        <v>10-2020</v>
      </c>
      <c r="Z1427" s="51">
        <f ca="1">IFERROR(VLOOKUP(Y1427,IPC!$E$2:$F$1745,2,0),IPC!$H$1)</f>
        <v>138.32155800000001</v>
      </c>
      <c r="AA1427" s="48">
        <f t="shared" si="574"/>
        <v>1</v>
      </c>
      <c r="AB1427" s="48">
        <f t="shared" si="575"/>
        <v>1900</v>
      </c>
      <c r="AC1427" s="32" t="str">
        <f t="shared" si="568"/>
        <v>1-1900</v>
      </c>
      <c r="AD1427" s="50">
        <f>IFERROR(VLOOKUP(AC1427,IPC!$E$2:$F$1745,2,0),IPC!$H$1)</f>
        <v>138.32155800000001</v>
      </c>
    </row>
    <row r="1428" spans="10:30" x14ac:dyDescent="0.25">
      <c r="J1428" s="44" t="str">
        <f t="shared" si="562"/>
        <v/>
      </c>
      <c r="K1428" s="33" t="str">
        <f t="shared" ca="1" si="566"/>
        <v/>
      </c>
      <c r="L1428" s="108">
        <f t="shared" ca="1" si="565"/>
        <v>0</v>
      </c>
      <c r="M1428" s="44" t="str">
        <f t="shared" si="563"/>
        <v/>
      </c>
      <c r="N1428" s="45" t="str">
        <f t="shared" ca="1" si="567"/>
        <v/>
      </c>
      <c r="O1428" s="108">
        <f t="shared" ref="O1428:O1491" si="580">+IF(M1428="Provisión contable",N1428,0)</f>
        <v>0</v>
      </c>
      <c r="P1428" s="21" t="e">
        <f t="shared" si="569"/>
        <v>#N/A</v>
      </c>
      <c r="Q1428" s="21" t="e">
        <f t="shared" si="570"/>
        <v>#N/A</v>
      </c>
      <c r="R1428" s="21" t="e">
        <f t="shared" si="571"/>
        <v>#N/A</v>
      </c>
      <c r="S1428" s="21" t="e">
        <f t="shared" si="572"/>
        <v>#N/A</v>
      </c>
      <c r="T1428" s="29" t="e">
        <f t="shared" si="564"/>
        <v>#N/A</v>
      </c>
      <c r="U1428" s="34">
        <f t="shared" si="573"/>
        <v>0</v>
      </c>
      <c r="V1428" s="16">
        <f t="shared" ca="1" si="576"/>
        <v>44139</v>
      </c>
      <c r="W1428" s="56">
        <f t="shared" ca="1" si="577"/>
        <v>10</v>
      </c>
      <c r="X1428" s="56">
        <f t="shared" ca="1" si="578"/>
        <v>2020</v>
      </c>
      <c r="Y1428" s="55" t="str">
        <f t="shared" ca="1" si="579"/>
        <v>10-2020</v>
      </c>
      <c r="Z1428" s="51">
        <f ca="1">IFERROR(VLOOKUP(Y1428,IPC!$E$2:$F$1745,2,0),IPC!$H$1)</f>
        <v>138.32155800000001</v>
      </c>
      <c r="AA1428" s="48">
        <f t="shared" si="574"/>
        <v>1</v>
      </c>
      <c r="AB1428" s="48">
        <f t="shared" si="575"/>
        <v>1900</v>
      </c>
      <c r="AC1428" s="32" t="str">
        <f t="shared" si="568"/>
        <v>1-1900</v>
      </c>
      <c r="AD1428" s="50">
        <f>IFERROR(VLOOKUP(AC1428,IPC!$E$2:$F$1745,2,0),IPC!$H$1)</f>
        <v>138.32155800000001</v>
      </c>
    </row>
    <row r="1429" spans="10:30" x14ac:dyDescent="0.25">
      <c r="J1429" s="44" t="str">
        <f t="shared" si="562"/>
        <v/>
      </c>
      <c r="K1429" s="33" t="str">
        <f t="shared" ca="1" si="566"/>
        <v/>
      </c>
      <c r="L1429" s="108">
        <f t="shared" ca="1" si="565"/>
        <v>0</v>
      </c>
      <c r="M1429" s="44" t="str">
        <f t="shared" si="563"/>
        <v/>
      </c>
      <c r="N1429" s="45" t="str">
        <f t="shared" ca="1" si="567"/>
        <v/>
      </c>
      <c r="O1429" s="108">
        <f t="shared" si="580"/>
        <v>0</v>
      </c>
      <c r="P1429" s="21" t="e">
        <f t="shared" si="569"/>
        <v>#N/A</v>
      </c>
      <c r="Q1429" s="21" t="e">
        <f t="shared" si="570"/>
        <v>#N/A</v>
      </c>
      <c r="R1429" s="21" t="e">
        <f t="shared" si="571"/>
        <v>#N/A</v>
      </c>
      <c r="S1429" s="21" t="e">
        <f t="shared" si="572"/>
        <v>#N/A</v>
      </c>
      <c r="T1429" s="29" t="e">
        <f t="shared" si="564"/>
        <v>#N/A</v>
      </c>
      <c r="U1429" s="34">
        <f t="shared" si="573"/>
        <v>0</v>
      </c>
      <c r="V1429" s="16">
        <f t="shared" ca="1" si="576"/>
        <v>44139</v>
      </c>
      <c r="W1429" s="56">
        <f t="shared" ca="1" si="577"/>
        <v>10</v>
      </c>
      <c r="X1429" s="56">
        <f t="shared" ca="1" si="578"/>
        <v>2020</v>
      </c>
      <c r="Y1429" s="55" t="str">
        <f t="shared" ca="1" si="579"/>
        <v>10-2020</v>
      </c>
      <c r="Z1429" s="51">
        <f ca="1">IFERROR(VLOOKUP(Y1429,IPC!$E$2:$F$1745,2,0),IPC!$H$1)</f>
        <v>138.32155800000001</v>
      </c>
      <c r="AA1429" s="48">
        <f t="shared" si="574"/>
        <v>1</v>
      </c>
      <c r="AB1429" s="48">
        <f t="shared" si="575"/>
        <v>1900</v>
      </c>
      <c r="AC1429" s="32" t="str">
        <f t="shared" si="568"/>
        <v>1-1900</v>
      </c>
      <c r="AD1429" s="50">
        <f>IFERROR(VLOOKUP(AC1429,IPC!$E$2:$F$1745,2,0),IPC!$H$1)</f>
        <v>138.32155800000001</v>
      </c>
    </row>
    <row r="1430" spans="10:30" x14ac:dyDescent="0.25">
      <c r="J1430" s="44" t="str">
        <f t="shared" si="562"/>
        <v/>
      </c>
      <c r="K1430" s="33" t="str">
        <f t="shared" ca="1" si="566"/>
        <v/>
      </c>
      <c r="L1430" s="108">
        <f t="shared" ca="1" si="565"/>
        <v>0</v>
      </c>
      <c r="M1430" s="44" t="str">
        <f t="shared" si="563"/>
        <v/>
      </c>
      <c r="N1430" s="45" t="str">
        <f t="shared" ca="1" si="567"/>
        <v/>
      </c>
      <c r="O1430" s="108">
        <f t="shared" si="580"/>
        <v>0</v>
      </c>
      <c r="P1430" s="21" t="e">
        <f t="shared" si="569"/>
        <v>#N/A</v>
      </c>
      <c r="Q1430" s="21" t="e">
        <f t="shared" si="570"/>
        <v>#N/A</v>
      </c>
      <c r="R1430" s="21" t="e">
        <f t="shared" si="571"/>
        <v>#N/A</v>
      </c>
      <c r="S1430" s="21" t="e">
        <f t="shared" si="572"/>
        <v>#N/A</v>
      </c>
      <c r="T1430" s="29" t="e">
        <f t="shared" si="564"/>
        <v>#N/A</v>
      </c>
      <c r="U1430" s="34">
        <f t="shared" si="573"/>
        <v>0</v>
      </c>
      <c r="V1430" s="16">
        <f t="shared" ca="1" si="576"/>
        <v>44139</v>
      </c>
      <c r="W1430" s="56">
        <f t="shared" ca="1" si="577"/>
        <v>10</v>
      </c>
      <c r="X1430" s="56">
        <f t="shared" ca="1" si="578"/>
        <v>2020</v>
      </c>
      <c r="Y1430" s="55" t="str">
        <f t="shared" ca="1" si="579"/>
        <v>10-2020</v>
      </c>
      <c r="Z1430" s="51">
        <f ca="1">IFERROR(VLOOKUP(Y1430,IPC!$E$2:$F$1745,2,0),IPC!$H$1)</f>
        <v>138.32155800000001</v>
      </c>
      <c r="AA1430" s="48">
        <f t="shared" si="574"/>
        <v>1</v>
      </c>
      <c r="AB1430" s="48">
        <f t="shared" si="575"/>
        <v>1900</v>
      </c>
      <c r="AC1430" s="32" t="str">
        <f t="shared" si="568"/>
        <v>1-1900</v>
      </c>
      <c r="AD1430" s="50">
        <f>IFERROR(VLOOKUP(AC1430,IPC!$E$2:$F$1745,2,0),IPC!$H$1)</f>
        <v>138.32155800000001</v>
      </c>
    </row>
    <row r="1431" spans="10:30" x14ac:dyDescent="0.25">
      <c r="J1431" s="44" t="str">
        <f t="shared" si="562"/>
        <v/>
      </c>
      <c r="K1431" s="33" t="str">
        <f t="shared" ca="1" si="566"/>
        <v/>
      </c>
      <c r="L1431" s="108">
        <f t="shared" ca="1" si="565"/>
        <v>0</v>
      </c>
      <c r="M1431" s="44" t="str">
        <f t="shared" si="563"/>
        <v/>
      </c>
      <c r="N1431" s="45" t="str">
        <f t="shared" ca="1" si="567"/>
        <v/>
      </c>
      <c r="O1431" s="108">
        <f t="shared" si="580"/>
        <v>0</v>
      </c>
      <c r="P1431" s="21" t="e">
        <f t="shared" si="569"/>
        <v>#N/A</v>
      </c>
      <c r="Q1431" s="21" t="e">
        <f t="shared" si="570"/>
        <v>#N/A</v>
      </c>
      <c r="R1431" s="21" t="e">
        <f t="shared" si="571"/>
        <v>#N/A</v>
      </c>
      <c r="S1431" s="21" t="e">
        <f t="shared" si="572"/>
        <v>#N/A</v>
      </c>
      <c r="T1431" s="29" t="e">
        <f t="shared" si="564"/>
        <v>#N/A</v>
      </c>
      <c r="U1431" s="34">
        <f t="shared" si="573"/>
        <v>0</v>
      </c>
      <c r="V1431" s="16">
        <f t="shared" ca="1" si="576"/>
        <v>44139</v>
      </c>
      <c r="W1431" s="56">
        <f t="shared" ca="1" si="577"/>
        <v>10</v>
      </c>
      <c r="X1431" s="56">
        <f t="shared" ca="1" si="578"/>
        <v>2020</v>
      </c>
      <c r="Y1431" s="55" t="str">
        <f t="shared" ca="1" si="579"/>
        <v>10-2020</v>
      </c>
      <c r="Z1431" s="51">
        <f ca="1">IFERROR(VLOOKUP(Y1431,IPC!$E$2:$F$1745,2,0),IPC!$H$1)</f>
        <v>138.32155800000001</v>
      </c>
      <c r="AA1431" s="48">
        <f t="shared" si="574"/>
        <v>1</v>
      </c>
      <c r="AB1431" s="48">
        <f t="shared" si="575"/>
        <v>1900</v>
      </c>
      <c r="AC1431" s="32" t="str">
        <f t="shared" si="568"/>
        <v>1-1900</v>
      </c>
      <c r="AD1431" s="50">
        <f>IFERROR(VLOOKUP(AC1431,IPC!$E$2:$F$1745,2,0),IPC!$H$1)</f>
        <v>138.32155800000001</v>
      </c>
    </row>
    <row r="1432" spans="10:30" x14ac:dyDescent="0.25">
      <c r="J1432" s="44" t="str">
        <f t="shared" ref="J1432:J1495" si="581">IFERROR(IF(T1444&gt;0.5,"ALTA",IF(AND(T1444&gt;0.25,T1444&lt;=0.5),"MEDIA",IF(AND(T1444&gt;=0.1,T1444&lt;=0.25),"BAJA",IF(AND(T1444&lt;0.1),"REMOTA")))),"")</f>
        <v/>
      </c>
      <c r="K1432" s="33" t="str">
        <f t="shared" ca="1" si="566"/>
        <v/>
      </c>
      <c r="L1432" s="108">
        <f t="shared" ca="1" si="565"/>
        <v>0</v>
      </c>
      <c r="M1432" s="44" t="str">
        <f t="shared" ref="M1432:M1495" si="582">IFERROR(IF(T1444&gt;50%,"Provisión contable",IF(T1444&lt;=10%,"No se registra","Cuentas de orden")),"")</f>
        <v/>
      </c>
      <c r="N1432" s="45" t="str">
        <f t="shared" ca="1" si="567"/>
        <v/>
      </c>
      <c r="O1432" s="108">
        <f t="shared" si="580"/>
        <v>0</v>
      </c>
      <c r="P1432" s="21" t="e">
        <f t="shared" si="569"/>
        <v>#N/A</v>
      </c>
      <c r="Q1432" s="21" t="e">
        <f t="shared" si="570"/>
        <v>#N/A</v>
      </c>
      <c r="R1432" s="21" t="e">
        <f t="shared" si="571"/>
        <v>#N/A</v>
      </c>
      <c r="S1432" s="21" t="e">
        <f t="shared" si="572"/>
        <v>#N/A</v>
      </c>
      <c r="T1432" s="29" t="e">
        <f t="shared" si="564"/>
        <v>#N/A</v>
      </c>
      <c r="U1432" s="34">
        <f t="shared" si="573"/>
        <v>0</v>
      </c>
      <c r="V1432" s="16">
        <f t="shared" ca="1" si="576"/>
        <v>44139</v>
      </c>
      <c r="W1432" s="56">
        <f t="shared" ca="1" si="577"/>
        <v>10</v>
      </c>
      <c r="X1432" s="56">
        <f t="shared" ca="1" si="578"/>
        <v>2020</v>
      </c>
      <c r="Y1432" s="55" t="str">
        <f t="shared" ca="1" si="579"/>
        <v>10-2020</v>
      </c>
      <c r="Z1432" s="51">
        <f ca="1">IFERROR(VLOOKUP(Y1432,IPC!$E$2:$F$1745,2,0),IPC!$H$1)</f>
        <v>138.32155800000001</v>
      </c>
      <c r="AA1432" s="48">
        <f t="shared" si="574"/>
        <v>1</v>
      </c>
      <c r="AB1432" s="48">
        <f t="shared" si="575"/>
        <v>1900</v>
      </c>
      <c r="AC1432" s="32" t="str">
        <f t="shared" si="568"/>
        <v>1-1900</v>
      </c>
      <c r="AD1432" s="50">
        <f>IFERROR(VLOOKUP(AC1432,IPC!$E$2:$F$1745,2,0),IPC!$H$1)</f>
        <v>138.32155800000001</v>
      </c>
    </row>
    <row r="1433" spans="10:30" x14ac:dyDescent="0.25">
      <c r="J1433" s="44" t="str">
        <f t="shared" si="581"/>
        <v/>
      </c>
      <c r="K1433" s="33" t="str">
        <f t="shared" ca="1" si="566"/>
        <v/>
      </c>
      <c r="L1433" s="108">
        <f t="shared" ca="1" si="565"/>
        <v>0</v>
      </c>
      <c r="M1433" s="44" t="str">
        <f t="shared" si="582"/>
        <v/>
      </c>
      <c r="N1433" s="45" t="str">
        <f t="shared" ca="1" si="567"/>
        <v/>
      </c>
      <c r="O1433" s="108">
        <f t="shared" si="580"/>
        <v>0</v>
      </c>
      <c r="P1433" s="21" t="e">
        <f t="shared" si="569"/>
        <v>#N/A</v>
      </c>
      <c r="Q1433" s="21" t="e">
        <f t="shared" si="570"/>
        <v>#N/A</v>
      </c>
      <c r="R1433" s="21" t="e">
        <f t="shared" si="571"/>
        <v>#N/A</v>
      </c>
      <c r="S1433" s="21" t="e">
        <f t="shared" si="572"/>
        <v>#N/A</v>
      </c>
      <c r="T1433" s="29" t="e">
        <f t="shared" si="564"/>
        <v>#N/A</v>
      </c>
      <c r="U1433" s="34">
        <f t="shared" si="573"/>
        <v>0</v>
      </c>
      <c r="V1433" s="16">
        <f t="shared" ca="1" si="576"/>
        <v>44139</v>
      </c>
      <c r="W1433" s="56">
        <f t="shared" ca="1" si="577"/>
        <v>10</v>
      </c>
      <c r="X1433" s="56">
        <f t="shared" ca="1" si="578"/>
        <v>2020</v>
      </c>
      <c r="Y1433" s="55" t="str">
        <f t="shared" ca="1" si="579"/>
        <v>10-2020</v>
      </c>
      <c r="Z1433" s="51">
        <f ca="1">IFERROR(VLOOKUP(Y1433,IPC!$E$2:$F$1745,2,0),IPC!$H$1)</f>
        <v>138.32155800000001</v>
      </c>
      <c r="AA1433" s="48">
        <f t="shared" si="574"/>
        <v>1</v>
      </c>
      <c r="AB1433" s="48">
        <f t="shared" si="575"/>
        <v>1900</v>
      </c>
      <c r="AC1433" s="32" t="str">
        <f t="shared" si="568"/>
        <v>1-1900</v>
      </c>
      <c r="AD1433" s="50">
        <f>IFERROR(VLOOKUP(AC1433,IPC!$E$2:$F$1745,2,0),IPC!$H$1)</f>
        <v>138.32155800000001</v>
      </c>
    </row>
    <row r="1434" spans="10:30" x14ac:dyDescent="0.25">
      <c r="J1434" s="44" t="str">
        <f t="shared" si="581"/>
        <v/>
      </c>
      <c r="K1434" s="33" t="str">
        <f t="shared" ca="1" si="566"/>
        <v/>
      </c>
      <c r="L1434" s="108">
        <f t="shared" ca="1" si="565"/>
        <v>0</v>
      </c>
      <c r="M1434" s="44" t="str">
        <f t="shared" si="582"/>
        <v/>
      </c>
      <c r="N1434" s="45" t="str">
        <f t="shared" ca="1" si="567"/>
        <v/>
      </c>
      <c r="O1434" s="108">
        <f t="shared" si="580"/>
        <v>0</v>
      </c>
      <c r="P1434" s="21" t="e">
        <f t="shared" si="569"/>
        <v>#N/A</v>
      </c>
      <c r="Q1434" s="21" t="e">
        <f t="shared" si="570"/>
        <v>#N/A</v>
      </c>
      <c r="R1434" s="21" t="e">
        <f t="shared" si="571"/>
        <v>#N/A</v>
      </c>
      <c r="S1434" s="21" t="e">
        <f t="shared" si="572"/>
        <v>#N/A</v>
      </c>
      <c r="T1434" s="29" t="e">
        <f t="shared" si="564"/>
        <v>#N/A</v>
      </c>
      <c r="U1434" s="34">
        <f t="shared" si="573"/>
        <v>0</v>
      </c>
      <c r="V1434" s="16">
        <f t="shared" ca="1" si="576"/>
        <v>44139</v>
      </c>
      <c r="W1434" s="56">
        <f t="shared" ca="1" si="577"/>
        <v>10</v>
      </c>
      <c r="X1434" s="56">
        <f t="shared" ca="1" si="578"/>
        <v>2020</v>
      </c>
      <c r="Y1434" s="55" t="str">
        <f t="shared" ca="1" si="579"/>
        <v>10-2020</v>
      </c>
      <c r="Z1434" s="51">
        <f ca="1">IFERROR(VLOOKUP(Y1434,IPC!$E$2:$F$1745,2,0),IPC!$H$1)</f>
        <v>138.32155800000001</v>
      </c>
      <c r="AA1434" s="48">
        <f t="shared" si="574"/>
        <v>1</v>
      </c>
      <c r="AB1434" s="48">
        <f t="shared" si="575"/>
        <v>1900</v>
      </c>
      <c r="AC1434" s="32" t="str">
        <f t="shared" si="568"/>
        <v>1-1900</v>
      </c>
      <c r="AD1434" s="50">
        <f>IFERROR(VLOOKUP(AC1434,IPC!$E$2:$F$1745,2,0),IPC!$H$1)</f>
        <v>138.32155800000001</v>
      </c>
    </row>
    <row r="1435" spans="10:30" x14ac:dyDescent="0.25">
      <c r="J1435" s="44" t="str">
        <f t="shared" si="581"/>
        <v/>
      </c>
      <c r="K1435" s="33" t="str">
        <f t="shared" ca="1" si="566"/>
        <v/>
      </c>
      <c r="L1435" s="108">
        <f t="shared" ca="1" si="565"/>
        <v>0</v>
      </c>
      <c r="M1435" s="44" t="str">
        <f t="shared" si="582"/>
        <v/>
      </c>
      <c r="N1435" s="45" t="str">
        <f t="shared" ca="1" si="567"/>
        <v/>
      </c>
      <c r="O1435" s="108">
        <f t="shared" si="580"/>
        <v>0</v>
      </c>
      <c r="P1435" s="21" t="e">
        <f t="shared" si="569"/>
        <v>#N/A</v>
      </c>
      <c r="Q1435" s="21" t="e">
        <f t="shared" si="570"/>
        <v>#N/A</v>
      </c>
      <c r="R1435" s="21" t="e">
        <f t="shared" si="571"/>
        <v>#N/A</v>
      </c>
      <c r="S1435" s="21" t="e">
        <f t="shared" si="572"/>
        <v>#N/A</v>
      </c>
      <c r="T1435" s="29" t="e">
        <f t="shared" si="564"/>
        <v>#N/A</v>
      </c>
      <c r="U1435" s="34">
        <f t="shared" si="573"/>
        <v>0</v>
      </c>
      <c r="V1435" s="16">
        <f t="shared" ca="1" si="576"/>
        <v>44139</v>
      </c>
      <c r="W1435" s="56">
        <f t="shared" ca="1" si="577"/>
        <v>10</v>
      </c>
      <c r="X1435" s="56">
        <f t="shared" ca="1" si="578"/>
        <v>2020</v>
      </c>
      <c r="Y1435" s="55" t="str">
        <f t="shared" ca="1" si="579"/>
        <v>10-2020</v>
      </c>
      <c r="Z1435" s="51">
        <f ca="1">IFERROR(VLOOKUP(Y1435,IPC!$E$2:$F$1745,2,0),IPC!$H$1)</f>
        <v>138.32155800000001</v>
      </c>
      <c r="AA1435" s="48">
        <f t="shared" si="574"/>
        <v>1</v>
      </c>
      <c r="AB1435" s="48">
        <f t="shared" si="575"/>
        <v>1900</v>
      </c>
      <c r="AC1435" s="32" t="str">
        <f t="shared" si="568"/>
        <v>1-1900</v>
      </c>
      <c r="AD1435" s="50">
        <f>IFERROR(VLOOKUP(AC1435,IPC!$E$2:$F$1745,2,0),IPC!$H$1)</f>
        <v>138.32155800000001</v>
      </c>
    </row>
    <row r="1436" spans="10:30" x14ac:dyDescent="0.25">
      <c r="J1436" s="44" t="str">
        <f t="shared" si="581"/>
        <v/>
      </c>
      <c r="K1436" s="33" t="str">
        <f t="shared" ca="1" si="566"/>
        <v/>
      </c>
      <c r="L1436" s="108">
        <f t="shared" ca="1" si="565"/>
        <v>0</v>
      </c>
      <c r="M1436" s="44" t="str">
        <f t="shared" si="582"/>
        <v/>
      </c>
      <c r="N1436" s="45" t="str">
        <f t="shared" ca="1" si="567"/>
        <v/>
      </c>
      <c r="O1436" s="108">
        <f t="shared" si="580"/>
        <v>0</v>
      </c>
      <c r="P1436" s="21" t="e">
        <f t="shared" si="569"/>
        <v>#N/A</v>
      </c>
      <c r="Q1436" s="21" t="e">
        <f t="shared" si="570"/>
        <v>#N/A</v>
      </c>
      <c r="R1436" s="21" t="e">
        <f t="shared" si="571"/>
        <v>#N/A</v>
      </c>
      <c r="S1436" s="21" t="e">
        <f t="shared" si="572"/>
        <v>#N/A</v>
      </c>
      <c r="T1436" s="29" t="e">
        <f t="shared" si="564"/>
        <v>#N/A</v>
      </c>
      <c r="U1436" s="34">
        <f t="shared" si="573"/>
        <v>0</v>
      </c>
      <c r="V1436" s="16">
        <f t="shared" ca="1" si="576"/>
        <v>44139</v>
      </c>
      <c r="W1436" s="56">
        <f t="shared" ca="1" si="577"/>
        <v>10</v>
      </c>
      <c r="X1436" s="56">
        <f t="shared" ca="1" si="578"/>
        <v>2020</v>
      </c>
      <c r="Y1436" s="55" t="str">
        <f t="shared" ca="1" si="579"/>
        <v>10-2020</v>
      </c>
      <c r="Z1436" s="51">
        <f ca="1">IFERROR(VLOOKUP(Y1436,IPC!$E$2:$F$1745,2,0),IPC!$H$1)</f>
        <v>138.32155800000001</v>
      </c>
      <c r="AA1436" s="48">
        <f t="shared" si="574"/>
        <v>1</v>
      </c>
      <c r="AB1436" s="48">
        <f t="shared" si="575"/>
        <v>1900</v>
      </c>
      <c r="AC1436" s="32" t="str">
        <f t="shared" si="568"/>
        <v>1-1900</v>
      </c>
      <c r="AD1436" s="50">
        <f>IFERROR(VLOOKUP(AC1436,IPC!$E$2:$F$1745,2,0),IPC!$H$1)</f>
        <v>138.32155800000001</v>
      </c>
    </row>
    <row r="1437" spans="10:30" x14ac:dyDescent="0.25">
      <c r="J1437" s="44" t="str">
        <f t="shared" si="581"/>
        <v/>
      </c>
      <c r="K1437" s="33" t="str">
        <f t="shared" ca="1" si="566"/>
        <v/>
      </c>
      <c r="L1437" s="108">
        <f t="shared" ca="1" si="565"/>
        <v>0</v>
      </c>
      <c r="M1437" s="44" t="str">
        <f t="shared" si="582"/>
        <v/>
      </c>
      <c r="N1437" s="45" t="str">
        <f t="shared" ca="1" si="567"/>
        <v/>
      </c>
      <c r="O1437" s="108">
        <f t="shared" si="580"/>
        <v>0</v>
      </c>
      <c r="P1437" s="21" t="e">
        <f t="shared" si="569"/>
        <v>#N/A</v>
      </c>
      <c r="Q1437" s="21" t="e">
        <f t="shared" si="570"/>
        <v>#N/A</v>
      </c>
      <c r="R1437" s="21" t="e">
        <f t="shared" si="571"/>
        <v>#N/A</v>
      </c>
      <c r="S1437" s="21" t="e">
        <f t="shared" si="572"/>
        <v>#N/A</v>
      </c>
      <c r="T1437" s="29" t="e">
        <f t="shared" si="564"/>
        <v>#N/A</v>
      </c>
      <c r="U1437" s="34">
        <f t="shared" si="573"/>
        <v>0</v>
      </c>
      <c r="V1437" s="16">
        <f t="shared" ca="1" si="576"/>
        <v>44139</v>
      </c>
      <c r="W1437" s="56">
        <f t="shared" ca="1" si="577"/>
        <v>10</v>
      </c>
      <c r="X1437" s="56">
        <f t="shared" ca="1" si="578"/>
        <v>2020</v>
      </c>
      <c r="Y1437" s="55" t="str">
        <f t="shared" ca="1" si="579"/>
        <v>10-2020</v>
      </c>
      <c r="Z1437" s="51">
        <f ca="1">IFERROR(VLOOKUP(Y1437,IPC!$E$2:$F$1745,2,0),IPC!$H$1)</f>
        <v>138.32155800000001</v>
      </c>
      <c r="AA1437" s="48">
        <f t="shared" si="574"/>
        <v>1</v>
      </c>
      <c r="AB1437" s="48">
        <f t="shared" si="575"/>
        <v>1900</v>
      </c>
      <c r="AC1437" s="32" t="str">
        <f t="shared" si="568"/>
        <v>1-1900</v>
      </c>
      <c r="AD1437" s="50">
        <f>IFERROR(VLOOKUP(AC1437,IPC!$E$2:$F$1745,2,0),IPC!$H$1)</f>
        <v>138.32155800000001</v>
      </c>
    </row>
    <row r="1438" spans="10:30" x14ac:dyDescent="0.25">
      <c r="J1438" s="44" t="str">
        <f t="shared" si="581"/>
        <v/>
      </c>
      <c r="K1438" s="33" t="str">
        <f t="shared" ca="1" si="566"/>
        <v/>
      </c>
      <c r="L1438" s="108">
        <f t="shared" ca="1" si="565"/>
        <v>0</v>
      </c>
      <c r="M1438" s="44" t="str">
        <f t="shared" si="582"/>
        <v/>
      </c>
      <c r="N1438" s="45" t="str">
        <f t="shared" ca="1" si="567"/>
        <v/>
      </c>
      <c r="O1438" s="108">
        <f t="shared" si="580"/>
        <v>0</v>
      </c>
      <c r="P1438" s="21" t="e">
        <f t="shared" si="569"/>
        <v>#N/A</v>
      </c>
      <c r="Q1438" s="21" t="e">
        <f t="shared" si="570"/>
        <v>#N/A</v>
      </c>
      <c r="R1438" s="21" t="e">
        <f t="shared" si="571"/>
        <v>#N/A</v>
      </c>
      <c r="S1438" s="21" t="e">
        <f t="shared" si="572"/>
        <v>#N/A</v>
      </c>
      <c r="T1438" s="29" t="e">
        <f t="shared" si="564"/>
        <v>#N/A</v>
      </c>
      <c r="U1438" s="34">
        <f t="shared" si="573"/>
        <v>0</v>
      </c>
      <c r="V1438" s="16">
        <f t="shared" ca="1" si="576"/>
        <v>44139</v>
      </c>
      <c r="W1438" s="56">
        <f t="shared" ca="1" si="577"/>
        <v>10</v>
      </c>
      <c r="X1438" s="56">
        <f t="shared" ca="1" si="578"/>
        <v>2020</v>
      </c>
      <c r="Y1438" s="55" t="str">
        <f t="shared" ca="1" si="579"/>
        <v>10-2020</v>
      </c>
      <c r="Z1438" s="51">
        <f ca="1">IFERROR(VLOOKUP(Y1438,IPC!$E$2:$F$1745,2,0),IPC!$H$1)</f>
        <v>138.32155800000001</v>
      </c>
      <c r="AA1438" s="48">
        <f t="shared" si="574"/>
        <v>1</v>
      </c>
      <c r="AB1438" s="48">
        <f t="shared" si="575"/>
        <v>1900</v>
      </c>
      <c r="AC1438" s="32" t="str">
        <f t="shared" si="568"/>
        <v>1-1900</v>
      </c>
      <c r="AD1438" s="50">
        <f>IFERROR(VLOOKUP(AC1438,IPC!$E$2:$F$1745,2,0),IPC!$H$1)</f>
        <v>138.32155800000001</v>
      </c>
    </row>
    <row r="1439" spans="10:30" x14ac:dyDescent="0.25">
      <c r="J1439" s="44" t="str">
        <f t="shared" si="581"/>
        <v/>
      </c>
      <c r="K1439" s="33" t="str">
        <f t="shared" ca="1" si="566"/>
        <v/>
      </c>
      <c r="L1439" s="108">
        <f t="shared" ca="1" si="565"/>
        <v>0</v>
      </c>
      <c r="M1439" s="44" t="str">
        <f t="shared" si="582"/>
        <v/>
      </c>
      <c r="N1439" s="45" t="str">
        <f t="shared" ca="1" si="567"/>
        <v/>
      </c>
      <c r="O1439" s="108">
        <f t="shared" si="580"/>
        <v>0</v>
      </c>
      <c r="P1439" s="21" t="e">
        <f t="shared" si="569"/>
        <v>#N/A</v>
      </c>
      <c r="Q1439" s="21" t="e">
        <f t="shared" si="570"/>
        <v>#N/A</v>
      </c>
      <c r="R1439" s="21" t="e">
        <f t="shared" si="571"/>
        <v>#N/A</v>
      </c>
      <c r="S1439" s="21" t="e">
        <f t="shared" si="572"/>
        <v>#N/A</v>
      </c>
      <c r="T1439" s="29" t="e">
        <f t="shared" si="564"/>
        <v>#N/A</v>
      </c>
      <c r="U1439" s="34">
        <f t="shared" si="573"/>
        <v>0</v>
      </c>
      <c r="V1439" s="16">
        <f t="shared" ca="1" si="576"/>
        <v>44139</v>
      </c>
      <c r="W1439" s="56">
        <f t="shared" ca="1" si="577"/>
        <v>10</v>
      </c>
      <c r="X1439" s="56">
        <f t="shared" ca="1" si="578"/>
        <v>2020</v>
      </c>
      <c r="Y1439" s="55" t="str">
        <f t="shared" ca="1" si="579"/>
        <v>10-2020</v>
      </c>
      <c r="Z1439" s="51">
        <f ca="1">IFERROR(VLOOKUP(Y1439,IPC!$E$2:$F$1745,2,0),IPC!$H$1)</f>
        <v>138.32155800000001</v>
      </c>
      <c r="AA1439" s="48">
        <f t="shared" si="574"/>
        <v>1</v>
      </c>
      <c r="AB1439" s="48">
        <f t="shared" si="575"/>
        <v>1900</v>
      </c>
      <c r="AC1439" s="32" t="str">
        <f t="shared" si="568"/>
        <v>1-1900</v>
      </c>
      <c r="AD1439" s="50">
        <f>IFERROR(VLOOKUP(AC1439,IPC!$E$2:$F$1745,2,0),IPC!$H$1)</f>
        <v>138.32155800000001</v>
      </c>
    </row>
    <row r="1440" spans="10:30" x14ac:dyDescent="0.25">
      <c r="J1440" s="44" t="str">
        <f t="shared" si="581"/>
        <v/>
      </c>
      <c r="K1440" s="33" t="str">
        <f t="shared" ca="1" si="566"/>
        <v/>
      </c>
      <c r="L1440" s="108">
        <f t="shared" ca="1" si="565"/>
        <v>0</v>
      </c>
      <c r="M1440" s="44" t="str">
        <f t="shared" si="582"/>
        <v/>
      </c>
      <c r="N1440" s="45" t="str">
        <f t="shared" ca="1" si="567"/>
        <v/>
      </c>
      <c r="O1440" s="108">
        <f t="shared" si="580"/>
        <v>0</v>
      </c>
      <c r="P1440" s="21" t="e">
        <f t="shared" si="569"/>
        <v>#N/A</v>
      </c>
      <c r="Q1440" s="21" t="e">
        <f t="shared" si="570"/>
        <v>#N/A</v>
      </c>
      <c r="R1440" s="21" t="e">
        <f t="shared" si="571"/>
        <v>#N/A</v>
      </c>
      <c r="S1440" s="21" t="e">
        <f t="shared" si="572"/>
        <v>#N/A</v>
      </c>
      <c r="T1440" s="29" t="e">
        <f t="shared" ref="T1440:T1503" si="583">+SUMPRODUCT(P1440:S1440,$P$7:$S$7)/100</f>
        <v>#N/A</v>
      </c>
      <c r="U1440" s="34">
        <f t="shared" si="573"/>
        <v>0</v>
      </c>
      <c r="V1440" s="16">
        <f t="shared" ca="1" si="576"/>
        <v>44139</v>
      </c>
      <c r="W1440" s="56">
        <f t="shared" ca="1" si="577"/>
        <v>10</v>
      </c>
      <c r="X1440" s="56">
        <f t="shared" ca="1" si="578"/>
        <v>2020</v>
      </c>
      <c r="Y1440" s="55" t="str">
        <f t="shared" ca="1" si="579"/>
        <v>10-2020</v>
      </c>
      <c r="Z1440" s="51">
        <f ca="1">IFERROR(VLOOKUP(Y1440,IPC!$E$2:$F$1745,2,0),IPC!$H$1)</f>
        <v>138.32155800000001</v>
      </c>
      <c r="AA1440" s="48">
        <f t="shared" si="574"/>
        <v>1</v>
      </c>
      <c r="AB1440" s="48">
        <f t="shared" si="575"/>
        <v>1900</v>
      </c>
      <c r="AC1440" s="32" t="str">
        <f t="shared" si="568"/>
        <v>1-1900</v>
      </c>
      <c r="AD1440" s="50">
        <f>IFERROR(VLOOKUP(AC1440,IPC!$E$2:$F$1745,2,0),IPC!$H$1)</f>
        <v>138.32155800000001</v>
      </c>
    </row>
    <row r="1441" spans="10:30" x14ac:dyDescent="0.25">
      <c r="J1441" s="44" t="str">
        <f t="shared" si="581"/>
        <v/>
      </c>
      <c r="K1441" s="33" t="str">
        <f t="shared" ca="1" si="566"/>
        <v/>
      </c>
      <c r="L1441" s="108">
        <f t="shared" ca="1" si="565"/>
        <v>0</v>
      </c>
      <c r="M1441" s="44" t="str">
        <f t="shared" si="582"/>
        <v/>
      </c>
      <c r="N1441" s="45" t="str">
        <f t="shared" ca="1" si="567"/>
        <v/>
      </c>
      <c r="O1441" s="108">
        <f t="shared" si="580"/>
        <v>0</v>
      </c>
      <c r="P1441" s="21" t="e">
        <f t="shared" si="569"/>
        <v>#N/A</v>
      </c>
      <c r="Q1441" s="21" t="e">
        <f t="shared" si="570"/>
        <v>#N/A</v>
      </c>
      <c r="R1441" s="21" t="e">
        <f t="shared" si="571"/>
        <v>#N/A</v>
      </c>
      <c r="S1441" s="21" t="e">
        <f t="shared" si="572"/>
        <v>#N/A</v>
      </c>
      <c r="T1441" s="29" t="e">
        <f t="shared" si="583"/>
        <v>#N/A</v>
      </c>
      <c r="U1441" s="34">
        <f t="shared" si="573"/>
        <v>0</v>
      </c>
      <c r="V1441" s="16">
        <f t="shared" ca="1" si="576"/>
        <v>44139</v>
      </c>
      <c r="W1441" s="56">
        <f t="shared" ca="1" si="577"/>
        <v>10</v>
      </c>
      <c r="X1441" s="56">
        <f t="shared" ca="1" si="578"/>
        <v>2020</v>
      </c>
      <c r="Y1441" s="55" t="str">
        <f t="shared" ca="1" si="579"/>
        <v>10-2020</v>
      </c>
      <c r="Z1441" s="51">
        <f ca="1">IFERROR(VLOOKUP(Y1441,IPC!$E$2:$F$1745,2,0),IPC!$H$1)</f>
        <v>138.32155800000001</v>
      </c>
      <c r="AA1441" s="48">
        <f t="shared" si="574"/>
        <v>1</v>
      </c>
      <c r="AB1441" s="48">
        <f t="shared" si="575"/>
        <v>1900</v>
      </c>
      <c r="AC1441" s="32" t="str">
        <f t="shared" si="568"/>
        <v>1-1900</v>
      </c>
      <c r="AD1441" s="50">
        <f>IFERROR(VLOOKUP(AC1441,IPC!$E$2:$F$1745,2,0),IPC!$H$1)</f>
        <v>138.32155800000001</v>
      </c>
    </row>
    <row r="1442" spans="10:30" x14ac:dyDescent="0.25">
      <c r="J1442" s="44" t="str">
        <f t="shared" si="581"/>
        <v/>
      </c>
      <c r="K1442" s="33" t="str">
        <f t="shared" ca="1" si="566"/>
        <v/>
      </c>
      <c r="L1442" s="108">
        <f t="shared" ca="1" si="565"/>
        <v>0</v>
      </c>
      <c r="M1442" s="44" t="str">
        <f t="shared" si="582"/>
        <v/>
      </c>
      <c r="N1442" s="45" t="str">
        <f t="shared" ca="1" si="567"/>
        <v/>
      </c>
      <c r="O1442" s="108">
        <f t="shared" si="580"/>
        <v>0</v>
      </c>
      <c r="P1442" s="21" t="e">
        <f t="shared" si="569"/>
        <v>#N/A</v>
      </c>
      <c r="Q1442" s="21" t="e">
        <f t="shared" si="570"/>
        <v>#N/A</v>
      </c>
      <c r="R1442" s="21" t="e">
        <f t="shared" si="571"/>
        <v>#N/A</v>
      </c>
      <c r="S1442" s="21" t="e">
        <f t="shared" si="572"/>
        <v>#N/A</v>
      </c>
      <c r="T1442" s="29" t="e">
        <f t="shared" si="583"/>
        <v>#N/A</v>
      </c>
      <c r="U1442" s="34">
        <f t="shared" si="573"/>
        <v>0</v>
      </c>
      <c r="V1442" s="16">
        <f t="shared" ca="1" si="576"/>
        <v>44139</v>
      </c>
      <c r="W1442" s="56">
        <f t="shared" ca="1" si="577"/>
        <v>10</v>
      </c>
      <c r="X1442" s="56">
        <f t="shared" ca="1" si="578"/>
        <v>2020</v>
      </c>
      <c r="Y1442" s="55" t="str">
        <f t="shared" ca="1" si="579"/>
        <v>10-2020</v>
      </c>
      <c r="Z1442" s="51">
        <f ca="1">IFERROR(VLOOKUP(Y1442,IPC!$E$2:$F$1745,2,0),IPC!$H$1)</f>
        <v>138.32155800000001</v>
      </c>
      <c r="AA1442" s="48">
        <f t="shared" si="574"/>
        <v>1</v>
      </c>
      <c r="AB1442" s="48">
        <f t="shared" si="575"/>
        <v>1900</v>
      </c>
      <c r="AC1442" s="32" t="str">
        <f t="shared" si="568"/>
        <v>1-1900</v>
      </c>
      <c r="AD1442" s="50">
        <f>IFERROR(VLOOKUP(AC1442,IPC!$E$2:$F$1745,2,0),IPC!$H$1)</f>
        <v>138.32155800000001</v>
      </c>
    </row>
    <row r="1443" spans="10:30" x14ac:dyDescent="0.25">
      <c r="J1443" s="44" t="str">
        <f t="shared" si="581"/>
        <v/>
      </c>
      <c r="K1443" s="33" t="str">
        <f t="shared" ca="1" si="566"/>
        <v/>
      </c>
      <c r="L1443" s="108">
        <f t="shared" ca="1" si="565"/>
        <v>0</v>
      </c>
      <c r="M1443" s="44" t="str">
        <f t="shared" si="582"/>
        <v/>
      </c>
      <c r="N1443" s="45" t="str">
        <f t="shared" ca="1" si="567"/>
        <v/>
      </c>
      <c r="O1443" s="108">
        <f t="shared" si="580"/>
        <v>0</v>
      </c>
      <c r="P1443" s="21" t="e">
        <f t="shared" si="569"/>
        <v>#N/A</v>
      </c>
      <c r="Q1443" s="21" t="e">
        <f t="shared" si="570"/>
        <v>#N/A</v>
      </c>
      <c r="R1443" s="21" t="e">
        <f t="shared" si="571"/>
        <v>#N/A</v>
      </c>
      <c r="S1443" s="21" t="e">
        <f t="shared" si="572"/>
        <v>#N/A</v>
      </c>
      <c r="T1443" s="29" t="e">
        <f t="shared" si="583"/>
        <v>#N/A</v>
      </c>
      <c r="U1443" s="34">
        <f t="shared" si="573"/>
        <v>0</v>
      </c>
      <c r="V1443" s="16">
        <f t="shared" ca="1" si="576"/>
        <v>44139</v>
      </c>
      <c r="W1443" s="56">
        <f t="shared" ca="1" si="577"/>
        <v>10</v>
      </c>
      <c r="X1443" s="56">
        <f t="shared" ca="1" si="578"/>
        <v>2020</v>
      </c>
      <c r="Y1443" s="55" t="str">
        <f t="shared" ca="1" si="579"/>
        <v>10-2020</v>
      </c>
      <c r="Z1443" s="51">
        <f ca="1">IFERROR(VLOOKUP(Y1443,IPC!$E$2:$F$1745,2,0),IPC!$H$1)</f>
        <v>138.32155800000001</v>
      </c>
      <c r="AA1443" s="48">
        <f t="shared" si="574"/>
        <v>1</v>
      </c>
      <c r="AB1443" s="48">
        <f t="shared" si="575"/>
        <v>1900</v>
      </c>
      <c r="AC1443" s="32" t="str">
        <f t="shared" si="568"/>
        <v>1-1900</v>
      </c>
      <c r="AD1443" s="50">
        <f>IFERROR(VLOOKUP(AC1443,IPC!$E$2:$F$1745,2,0),IPC!$H$1)</f>
        <v>138.32155800000001</v>
      </c>
    </row>
    <row r="1444" spans="10:30" x14ac:dyDescent="0.25">
      <c r="J1444" s="44" t="str">
        <f t="shared" si="581"/>
        <v/>
      </c>
      <c r="K1444" s="33" t="str">
        <f t="shared" ca="1" si="566"/>
        <v/>
      </c>
      <c r="L1444" s="108">
        <f t="shared" ca="1" si="565"/>
        <v>0</v>
      </c>
      <c r="M1444" s="44" t="str">
        <f t="shared" si="582"/>
        <v/>
      </c>
      <c r="N1444" s="45" t="str">
        <f t="shared" ca="1" si="567"/>
        <v/>
      </c>
      <c r="O1444" s="108">
        <f t="shared" si="580"/>
        <v>0</v>
      </c>
      <c r="P1444" s="21" t="e">
        <f t="shared" si="569"/>
        <v>#N/A</v>
      </c>
      <c r="Q1444" s="21" t="e">
        <f t="shared" si="570"/>
        <v>#N/A</v>
      </c>
      <c r="R1444" s="21" t="e">
        <f t="shared" si="571"/>
        <v>#N/A</v>
      </c>
      <c r="S1444" s="21" t="e">
        <f t="shared" si="572"/>
        <v>#N/A</v>
      </c>
      <c r="T1444" s="29" t="e">
        <f t="shared" si="583"/>
        <v>#N/A</v>
      </c>
      <c r="U1444" s="34">
        <f t="shared" si="573"/>
        <v>0</v>
      </c>
      <c r="V1444" s="16">
        <f t="shared" ca="1" si="576"/>
        <v>44139</v>
      </c>
      <c r="W1444" s="56">
        <f t="shared" ca="1" si="577"/>
        <v>10</v>
      </c>
      <c r="X1444" s="56">
        <f t="shared" ca="1" si="578"/>
        <v>2020</v>
      </c>
      <c r="Y1444" s="55" t="str">
        <f t="shared" ca="1" si="579"/>
        <v>10-2020</v>
      </c>
      <c r="Z1444" s="51">
        <f ca="1">IFERROR(VLOOKUP(Y1444,IPC!$E$2:$F$1745,2,0),IPC!$H$1)</f>
        <v>138.32155800000001</v>
      </c>
      <c r="AA1444" s="48">
        <f t="shared" si="574"/>
        <v>1</v>
      </c>
      <c r="AB1444" s="48">
        <f t="shared" si="575"/>
        <v>1900</v>
      </c>
      <c r="AC1444" s="32" t="str">
        <f t="shared" si="568"/>
        <v>1-1900</v>
      </c>
      <c r="AD1444" s="50">
        <f>IFERROR(VLOOKUP(AC1444,IPC!$E$2:$F$1745,2,0),IPC!$H$1)</f>
        <v>138.32155800000001</v>
      </c>
    </row>
    <row r="1445" spans="10:30" x14ac:dyDescent="0.25">
      <c r="J1445" s="44" t="str">
        <f t="shared" si="581"/>
        <v/>
      </c>
      <c r="K1445" s="33" t="str">
        <f t="shared" ca="1" si="566"/>
        <v/>
      </c>
      <c r="L1445" s="108">
        <f t="shared" ca="1" si="565"/>
        <v>0</v>
      </c>
      <c r="M1445" s="44" t="str">
        <f t="shared" si="582"/>
        <v/>
      </c>
      <c r="N1445" s="45" t="str">
        <f t="shared" ca="1" si="567"/>
        <v/>
      </c>
      <c r="O1445" s="108">
        <f t="shared" si="580"/>
        <v>0</v>
      </c>
      <c r="P1445" s="21" t="e">
        <f t="shared" si="569"/>
        <v>#N/A</v>
      </c>
      <c r="Q1445" s="21" t="e">
        <f t="shared" si="570"/>
        <v>#N/A</v>
      </c>
      <c r="R1445" s="21" t="e">
        <f t="shared" si="571"/>
        <v>#N/A</v>
      </c>
      <c r="S1445" s="21" t="e">
        <f t="shared" si="572"/>
        <v>#N/A</v>
      </c>
      <c r="T1445" s="29" t="e">
        <f t="shared" si="583"/>
        <v>#N/A</v>
      </c>
      <c r="U1445" s="34">
        <f t="shared" si="573"/>
        <v>0</v>
      </c>
      <c r="V1445" s="16">
        <f t="shared" ca="1" si="576"/>
        <v>44139</v>
      </c>
      <c r="W1445" s="56">
        <f t="shared" ca="1" si="577"/>
        <v>10</v>
      </c>
      <c r="X1445" s="56">
        <f t="shared" ca="1" si="578"/>
        <v>2020</v>
      </c>
      <c r="Y1445" s="55" t="str">
        <f t="shared" ca="1" si="579"/>
        <v>10-2020</v>
      </c>
      <c r="Z1445" s="51">
        <f ca="1">IFERROR(VLOOKUP(Y1445,IPC!$E$2:$F$1745,2,0),IPC!$H$1)</f>
        <v>138.32155800000001</v>
      </c>
      <c r="AA1445" s="48">
        <f t="shared" si="574"/>
        <v>1</v>
      </c>
      <c r="AB1445" s="48">
        <f t="shared" si="575"/>
        <v>1900</v>
      </c>
      <c r="AC1445" s="32" t="str">
        <f t="shared" si="568"/>
        <v>1-1900</v>
      </c>
      <c r="AD1445" s="50">
        <f>IFERROR(VLOOKUP(AC1445,IPC!$E$2:$F$1745,2,0),IPC!$H$1)</f>
        <v>138.32155800000001</v>
      </c>
    </row>
    <row r="1446" spans="10:30" x14ac:dyDescent="0.25">
      <c r="J1446" s="44" t="str">
        <f t="shared" si="581"/>
        <v/>
      </c>
      <c r="K1446" s="33" t="str">
        <f t="shared" ca="1" si="566"/>
        <v/>
      </c>
      <c r="L1446" s="108">
        <f t="shared" ref="L1446:L1509" ca="1" si="584">IFERROR(B1446*C1446*Z1458/AD1458,"")</f>
        <v>0</v>
      </c>
      <c r="M1446" s="44" t="str">
        <f t="shared" si="582"/>
        <v/>
      </c>
      <c r="N1446" s="45" t="str">
        <f t="shared" ca="1" si="567"/>
        <v/>
      </c>
      <c r="O1446" s="108">
        <f t="shared" si="580"/>
        <v>0</v>
      </c>
      <c r="P1446" s="21" t="e">
        <f t="shared" si="569"/>
        <v>#N/A</v>
      </c>
      <c r="Q1446" s="21" t="e">
        <f t="shared" si="570"/>
        <v>#N/A</v>
      </c>
      <c r="R1446" s="21" t="e">
        <f t="shared" si="571"/>
        <v>#N/A</v>
      </c>
      <c r="S1446" s="21" t="e">
        <f t="shared" si="572"/>
        <v>#N/A</v>
      </c>
      <c r="T1446" s="29" t="e">
        <f t="shared" si="583"/>
        <v>#N/A</v>
      </c>
      <c r="U1446" s="34">
        <f t="shared" si="573"/>
        <v>0</v>
      </c>
      <c r="V1446" s="16">
        <f t="shared" ca="1" si="576"/>
        <v>44139</v>
      </c>
      <c r="W1446" s="56">
        <f t="shared" ca="1" si="577"/>
        <v>10</v>
      </c>
      <c r="X1446" s="56">
        <f t="shared" ca="1" si="578"/>
        <v>2020</v>
      </c>
      <c r="Y1446" s="55" t="str">
        <f t="shared" ca="1" si="579"/>
        <v>10-2020</v>
      </c>
      <c r="Z1446" s="51">
        <f ca="1">IFERROR(VLOOKUP(Y1446,IPC!$E$2:$F$1745,2,0),IPC!$H$1)</f>
        <v>138.32155800000001</v>
      </c>
      <c r="AA1446" s="48">
        <f t="shared" si="574"/>
        <v>1</v>
      </c>
      <c r="AB1446" s="48">
        <f t="shared" si="575"/>
        <v>1900</v>
      </c>
      <c r="AC1446" s="32" t="str">
        <f t="shared" si="568"/>
        <v>1-1900</v>
      </c>
      <c r="AD1446" s="50">
        <f>IFERROR(VLOOKUP(AC1446,IPC!$E$2:$F$1745,2,0),IPC!$H$1)</f>
        <v>138.32155800000001</v>
      </c>
    </row>
    <row r="1447" spans="10:30" x14ac:dyDescent="0.25">
      <c r="J1447" s="44" t="str">
        <f t="shared" si="581"/>
        <v/>
      </c>
      <c r="K1447" s="33" t="str">
        <f t="shared" ca="1" si="566"/>
        <v/>
      </c>
      <c r="L1447" s="108">
        <f t="shared" ca="1" si="584"/>
        <v>0</v>
      </c>
      <c r="M1447" s="44" t="str">
        <f t="shared" si="582"/>
        <v/>
      </c>
      <c r="N1447" s="45" t="str">
        <f t="shared" ca="1" si="567"/>
        <v/>
      </c>
      <c r="O1447" s="108">
        <f t="shared" si="580"/>
        <v>0</v>
      </c>
      <c r="P1447" s="21" t="e">
        <f t="shared" si="569"/>
        <v>#N/A</v>
      </c>
      <c r="Q1447" s="21" t="e">
        <f t="shared" si="570"/>
        <v>#N/A</v>
      </c>
      <c r="R1447" s="21" t="e">
        <f t="shared" si="571"/>
        <v>#N/A</v>
      </c>
      <c r="S1447" s="21" t="e">
        <f t="shared" si="572"/>
        <v>#N/A</v>
      </c>
      <c r="T1447" s="29" t="e">
        <f t="shared" si="583"/>
        <v>#N/A</v>
      </c>
      <c r="U1447" s="34">
        <f t="shared" si="573"/>
        <v>0</v>
      </c>
      <c r="V1447" s="16">
        <f t="shared" ca="1" si="576"/>
        <v>44139</v>
      </c>
      <c r="W1447" s="56">
        <f t="shared" ca="1" si="577"/>
        <v>10</v>
      </c>
      <c r="X1447" s="56">
        <f t="shared" ca="1" si="578"/>
        <v>2020</v>
      </c>
      <c r="Y1447" s="55" t="str">
        <f t="shared" ca="1" si="579"/>
        <v>10-2020</v>
      </c>
      <c r="Z1447" s="51">
        <f ca="1">IFERROR(VLOOKUP(Y1447,IPC!$E$2:$F$1745,2,0),IPC!$H$1)</f>
        <v>138.32155800000001</v>
      </c>
      <c r="AA1447" s="48">
        <f t="shared" si="574"/>
        <v>1</v>
      </c>
      <c r="AB1447" s="48">
        <f t="shared" si="575"/>
        <v>1900</v>
      </c>
      <c r="AC1447" s="32" t="str">
        <f t="shared" si="568"/>
        <v>1-1900</v>
      </c>
      <c r="AD1447" s="50">
        <f>IFERROR(VLOOKUP(AC1447,IPC!$E$2:$F$1745,2,0),IPC!$H$1)</f>
        <v>138.32155800000001</v>
      </c>
    </row>
    <row r="1448" spans="10:30" x14ac:dyDescent="0.25">
      <c r="J1448" s="44" t="str">
        <f t="shared" si="581"/>
        <v/>
      </c>
      <c r="K1448" s="33" t="str">
        <f t="shared" ca="1" si="566"/>
        <v/>
      </c>
      <c r="L1448" s="108">
        <f t="shared" ca="1" si="584"/>
        <v>0</v>
      </c>
      <c r="M1448" s="44" t="str">
        <f t="shared" si="582"/>
        <v/>
      </c>
      <c r="N1448" s="45" t="str">
        <f t="shared" ca="1" si="567"/>
        <v/>
      </c>
      <c r="O1448" s="108">
        <f t="shared" si="580"/>
        <v>0</v>
      </c>
      <c r="P1448" s="21" t="e">
        <f t="shared" si="569"/>
        <v>#N/A</v>
      </c>
      <c r="Q1448" s="21" t="e">
        <f t="shared" si="570"/>
        <v>#N/A</v>
      </c>
      <c r="R1448" s="21" t="e">
        <f t="shared" si="571"/>
        <v>#N/A</v>
      </c>
      <c r="S1448" s="21" t="e">
        <f t="shared" si="572"/>
        <v>#N/A</v>
      </c>
      <c r="T1448" s="29" t="e">
        <f t="shared" si="583"/>
        <v>#N/A</v>
      </c>
      <c r="U1448" s="34">
        <f t="shared" si="573"/>
        <v>0</v>
      </c>
      <c r="V1448" s="16">
        <f t="shared" ca="1" si="576"/>
        <v>44139</v>
      </c>
      <c r="W1448" s="56">
        <f t="shared" ca="1" si="577"/>
        <v>10</v>
      </c>
      <c r="X1448" s="56">
        <f t="shared" ca="1" si="578"/>
        <v>2020</v>
      </c>
      <c r="Y1448" s="55" t="str">
        <f t="shared" ca="1" si="579"/>
        <v>10-2020</v>
      </c>
      <c r="Z1448" s="51">
        <f ca="1">IFERROR(VLOOKUP(Y1448,IPC!$E$2:$F$1745,2,0),IPC!$H$1)</f>
        <v>138.32155800000001</v>
      </c>
      <c r="AA1448" s="48">
        <f t="shared" si="574"/>
        <v>1</v>
      </c>
      <c r="AB1448" s="48">
        <f t="shared" si="575"/>
        <v>1900</v>
      </c>
      <c r="AC1448" s="32" t="str">
        <f t="shared" si="568"/>
        <v>1-1900</v>
      </c>
      <c r="AD1448" s="50">
        <f>IFERROR(VLOOKUP(AC1448,IPC!$E$2:$F$1745,2,0),IPC!$H$1)</f>
        <v>138.32155800000001</v>
      </c>
    </row>
    <row r="1449" spans="10:30" x14ac:dyDescent="0.25">
      <c r="J1449" s="44" t="str">
        <f t="shared" si="581"/>
        <v/>
      </c>
      <c r="K1449" s="33" t="str">
        <f t="shared" ca="1" si="566"/>
        <v/>
      </c>
      <c r="L1449" s="108">
        <f t="shared" ca="1" si="584"/>
        <v>0</v>
      </c>
      <c r="M1449" s="44" t="str">
        <f t="shared" si="582"/>
        <v/>
      </c>
      <c r="N1449" s="45" t="str">
        <f t="shared" ca="1" si="567"/>
        <v/>
      </c>
      <c r="O1449" s="108">
        <f t="shared" si="580"/>
        <v>0</v>
      </c>
      <c r="P1449" s="21" t="e">
        <f t="shared" si="569"/>
        <v>#N/A</v>
      </c>
      <c r="Q1449" s="21" t="e">
        <f t="shared" si="570"/>
        <v>#N/A</v>
      </c>
      <c r="R1449" s="21" t="e">
        <f t="shared" si="571"/>
        <v>#N/A</v>
      </c>
      <c r="S1449" s="21" t="e">
        <f t="shared" si="572"/>
        <v>#N/A</v>
      </c>
      <c r="T1449" s="29" t="e">
        <f t="shared" si="583"/>
        <v>#N/A</v>
      </c>
      <c r="U1449" s="34">
        <f t="shared" si="573"/>
        <v>0</v>
      </c>
      <c r="V1449" s="16">
        <f t="shared" ca="1" si="576"/>
        <v>44139</v>
      </c>
      <c r="W1449" s="56">
        <f t="shared" ca="1" si="577"/>
        <v>10</v>
      </c>
      <c r="X1449" s="56">
        <f t="shared" ca="1" si="578"/>
        <v>2020</v>
      </c>
      <c r="Y1449" s="55" t="str">
        <f t="shared" ca="1" si="579"/>
        <v>10-2020</v>
      </c>
      <c r="Z1449" s="51">
        <f ca="1">IFERROR(VLOOKUP(Y1449,IPC!$E$2:$F$1745,2,0),IPC!$H$1)</f>
        <v>138.32155800000001</v>
      </c>
      <c r="AA1449" s="48">
        <f t="shared" si="574"/>
        <v>1</v>
      </c>
      <c r="AB1449" s="48">
        <f t="shared" si="575"/>
        <v>1900</v>
      </c>
      <c r="AC1449" s="32" t="str">
        <f t="shared" si="568"/>
        <v>1-1900</v>
      </c>
      <c r="AD1449" s="50">
        <f>IFERROR(VLOOKUP(AC1449,IPC!$E$2:$F$1745,2,0),IPC!$H$1)</f>
        <v>138.32155800000001</v>
      </c>
    </row>
    <row r="1450" spans="10:30" x14ac:dyDescent="0.25">
      <c r="J1450" s="44" t="str">
        <f t="shared" si="581"/>
        <v/>
      </c>
      <c r="K1450" s="33" t="str">
        <f t="shared" ca="1" si="566"/>
        <v/>
      </c>
      <c r="L1450" s="108">
        <f t="shared" ca="1" si="584"/>
        <v>0</v>
      </c>
      <c r="M1450" s="44" t="str">
        <f t="shared" si="582"/>
        <v/>
      </c>
      <c r="N1450" s="45" t="str">
        <f t="shared" ca="1" si="567"/>
        <v/>
      </c>
      <c r="O1450" s="108">
        <f t="shared" si="580"/>
        <v>0</v>
      </c>
      <c r="P1450" s="21" t="e">
        <f t="shared" si="569"/>
        <v>#N/A</v>
      </c>
      <c r="Q1450" s="21" t="e">
        <f t="shared" si="570"/>
        <v>#N/A</v>
      </c>
      <c r="R1450" s="21" t="e">
        <f t="shared" si="571"/>
        <v>#N/A</v>
      </c>
      <c r="S1450" s="21" t="e">
        <f t="shared" si="572"/>
        <v>#N/A</v>
      </c>
      <c r="T1450" s="29" t="e">
        <f t="shared" si="583"/>
        <v>#N/A</v>
      </c>
      <c r="U1450" s="34">
        <f t="shared" si="573"/>
        <v>0</v>
      </c>
      <c r="V1450" s="16">
        <f t="shared" ca="1" si="576"/>
        <v>44139</v>
      </c>
      <c r="W1450" s="56">
        <f t="shared" ca="1" si="577"/>
        <v>10</v>
      </c>
      <c r="X1450" s="56">
        <f t="shared" ca="1" si="578"/>
        <v>2020</v>
      </c>
      <c r="Y1450" s="55" t="str">
        <f t="shared" ca="1" si="579"/>
        <v>10-2020</v>
      </c>
      <c r="Z1450" s="51">
        <f ca="1">IFERROR(VLOOKUP(Y1450,IPC!$E$2:$F$1745,2,0),IPC!$H$1)</f>
        <v>138.32155800000001</v>
      </c>
      <c r="AA1450" s="48">
        <f t="shared" si="574"/>
        <v>1</v>
      </c>
      <c r="AB1450" s="48">
        <f t="shared" si="575"/>
        <v>1900</v>
      </c>
      <c r="AC1450" s="32" t="str">
        <f t="shared" si="568"/>
        <v>1-1900</v>
      </c>
      <c r="AD1450" s="50">
        <f>IFERROR(VLOOKUP(AC1450,IPC!$E$2:$F$1745,2,0),IPC!$H$1)</f>
        <v>138.32155800000001</v>
      </c>
    </row>
    <row r="1451" spans="10:30" x14ac:dyDescent="0.25">
      <c r="J1451" s="44" t="str">
        <f t="shared" si="581"/>
        <v/>
      </c>
      <c r="K1451" s="33" t="str">
        <f t="shared" ca="1" si="566"/>
        <v/>
      </c>
      <c r="L1451" s="108">
        <f t="shared" ca="1" si="584"/>
        <v>0</v>
      </c>
      <c r="M1451" s="44" t="str">
        <f t="shared" si="582"/>
        <v/>
      </c>
      <c r="N1451" s="45" t="str">
        <f t="shared" ca="1" si="567"/>
        <v/>
      </c>
      <c r="O1451" s="108">
        <f t="shared" si="580"/>
        <v>0</v>
      </c>
      <c r="P1451" s="21" t="e">
        <f t="shared" si="569"/>
        <v>#N/A</v>
      </c>
      <c r="Q1451" s="21" t="e">
        <f t="shared" si="570"/>
        <v>#N/A</v>
      </c>
      <c r="R1451" s="21" t="e">
        <f t="shared" si="571"/>
        <v>#N/A</v>
      </c>
      <c r="S1451" s="21" t="e">
        <f t="shared" si="572"/>
        <v>#N/A</v>
      </c>
      <c r="T1451" s="29" t="e">
        <f t="shared" si="583"/>
        <v>#N/A</v>
      </c>
      <c r="U1451" s="34">
        <f t="shared" si="573"/>
        <v>0</v>
      </c>
      <c r="V1451" s="16">
        <f t="shared" ca="1" si="576"/>
        <v>44139</v>
      </c>
      <c r="W1451" s="56">
        <f t="shared" ca="1" si="577"/>
        <v>10</v>
      </c>
      <c r="X1451" s="56">
        <f t="shared" ca="1" si="578"/>
        <v>2020</v>
      </c>
      <c r="Y1451" s="55" t="str">
        <f t="shared" ca="1" si="579"/>
        <v>10-2020</v>
      </c>
      <c r="Z1451" s="51">
        <f ca="1">IFERROR(VLOOKUP(Y1451,IPC!$E$2:$F$1745,2,0),IPC!$H$1)</f>
        <v>138.32155800000001</v>
      </c>
      <c r="AA1451" s="48">
        <f t="shared" si="574"/>
        <v>1</v>
      </c>
      <c r="AB1451" s="48">
        <f t="shared" si="575"/>
        <v>1900</v>
      </c>
      <c r="AC1451" s="32" t="str">
        <f t="shared" si="568"/>
        <v>1-1900</v>
      </c>
      <c r="AD1451" s="50">
        <f>IFERROR(VLOOKUP(AC1451,IPC!$E$2:$F$1745,2,0),IPC!$H$1)</f>
        <v>138.32155800000001</v>
      </c>
    </row>
    <row r="1452" spans="10:30" x14ac:dyDescent="0.25">
      <c r="J1452" s="44" t="str">
        <f t="shared" si="581"/>
        <v/>
      </c>
      <c r="K1452" s="33" t="str">
        <f t="shared" ca="1" si="566"/>
        <v/>
      </c>
      <c r="L1452" s="108">
        <f t="shared" ca="1" si="584"/>
        <v>0</v>
      </c>
      <c r="M1452" s="44" t="str">
        <f t="shared" si="582"/>
        <v/>
      </c>
      <c r="N1452" s="45" t="str">
        <f t="shared" ca="1" si="567"/>
        <v/>
      </c>
      <c r="O1452" s="108">
        <f t="shared" si="580"/>
        <v>0</v>
      </c>
      <c r="P1452" s="21" t="e">
        <f t="shared" si="569"/>
        <v>#N/A</v>
      </c>
      <c r="Q1452" s="21" t="e">
        <f t="shared" si="570"/>
        <v>#N/A</v>
      </c>
      <c r="R1452" s="21" t="e">
        <f t="shared" si="571"/>
        <v>#N/A</v>
      </c>
      <c r="S1452" s="21" t="e">
        <f t="shared" si="572"/>
        <v>#N/A</v>
      </c>
      <c r="T1452" s="29" t="e">
        <f t="shared" si="583"/>
        <v>#N/A</v>
      </c>
      <c r="U1452" s="34">
        <f t="shared" si="573"/>
        <v>0</v>
      </c>
      <c r="V1452" s="16">
        <f t="shared" ca="1" si="576"/>
        <v>44139</v>
      </c>
      <c r="W1452" s="56">
        <f t="shared" ca="1" si="577"/>
        <v>10</v>
      </c>
      <c r="X1452" s="56">
        <f t="shared" ca="1" si="578"/>
        <v>2020</v>
      </c>
      <c r="Y1452" s="55" t="str">
        <f t="shared" ca="1" si="579"/>
        <v>10-2020</v>
      </c>
      <c r="Z1452" s="51">
        <f ca="1">IFERROR(VLOOKUP(Y1452,IPC!$E$2:$F$1745,2,0),IPC!$H$1)</f>
        <v>138.32155800000001</v>
      </c>
      <c r="AA1452" s="48">
        <f t="shared" si="574"/>
        <v>1</v>
      </c>
      <c r="AB1452" s="48">
        <f t="shared" si="575"/>
        <v>1900</v>
      </c>
      <c r="AC1452" s="32" t="str">
        <f t="shared" si="568"/>
        <v>1-1900</v>
      </c>
      <c r="AD1452" s="50">
        <f>IFERROR(VLOOKUP(AC1452,IPC!$E$2:$F$1745,2,0),IPC!$H$1)</f>
        <v>138.32155800000001</v>
      </c>
    </row>
    <row r="1453" spans="10:30" x14ac:dyDescent="0.25">
      <c r="J1453" s="44" t="str">
        <f t="shared" si="581"/>
        <v/>
      </c>
      <c r="K1453" s="33" t="str">
        <f t="shared" ca="1" si="566"/>
        <v/>
      </c>
      <c r="L1453" s="108">
        <f t="shared" ca="1" si="584"/>
        <v>0</v>
      </c>
      <c r="M1453" s="44" t="str">
        <f t="shared" si="582"/>
        <v/>
      </c>
      <c r="N1453" s="45" t="str">
        <f t="shared" ca="1" si="567"/>
        <v/>
      </c>
      <c r="O1453" s="108">
        <f t="shared" si="580"/>
        <v>0</v>
      </c>
      <c r="P1453" s="21" t="e">
        <f t="shared" si="569"/>
        <v>#N/A</v>
      </c>
      <c r="Q1453" s="21" t="e">
        <f t="shared" si="570"/>
        <v>#N/A</v>
      </c>
      <c r="R1453" s="21" t="e">
        <f t="shared" si="571"/>
        <v>#N/A</v>
      </c>
      <c r="S1453" s="21" t="e">
        <f t="shared" si="572"/>
        <v>#N/A</v>
      </c>
      <c r="T1453" s="29" t="e">
        <f t="shared" si="583"/>
        <v>#N/A</v>
      </c>
      <c r="U1453" s="34">
        <f t="shared" si="573"/>
        <v>0</v>
      </c>
      <c r="V1453" s="16">
        <f t="shared" ca="1" si="576"/>
        <v>44139</v>
      </c>
      <c r="W1453" s="56">
        <f t="shared" ca="1" si="577"/>
        <v>10</v>
      </c>
      <c r="X1453" s="56">
        <f t="shared" ca="1" si="578"/>
        <v>2020</v>
      </c>
      <c r="Y1453" s="55" t="str">
        <f t="shared" ca="1" si="579"/>
        <v>10-2020</v>
      </c>
      <c r="Z1453" s="51">
        <f ca="1">IFERROR(VLOOKUP(Y1453,IPC!$E$2:$F$1745,2,0),IPC!$H$1)</f>
        <v>138.32155800000001</v>
      </c>
      <c r="AA1453" s="48">
        <f t="shared" si="574"/>
        <v>1</v>
      </c>
      <c r="AB1453" s="48">
        <f t="shared" si="575"/>
        <v>1900</v>
      </c>
      <c r="AC1453" s="32" t="str">
        <f t="shared" si="568"/>
        <v>1-1900</v>
      </c>
      <c r="AD1453" s="50">
        <f>IFERROR(VLOOKUP(AC1453,IPC!$E$2:$F$1745,2,0),IPC!$H$1)</f>
        <v>138.32155800000001</v>
      </c>
    </row>
    <row r="1454" spans="10:30" x14ac:dyDescent="0.25">
      <c r="J1454" s="44" t="str">
        <f t="shared" si="581"/>
        <v/>
      </c>
      <c r="K1454" s="33" t="str">
        <f t="shared" ref="K1454:K1517" ca="1" si="585">IFERROR(IF((U1466-V1466)/365&lt;0,"",(U1466-V1466)/365),"")</f>
        <v/>
      </c>
      <c r="L1454" s="108">
        <f t="shared" ca="1" si="584"/>
        <v>0</v>
      </c>
      <c r="M1454" s="44" t="str">
        <f t="shared" si="582"/>
        <v/>
      </c>
      <c r="N1454" s="45" t="str">
        <f t="shared" ref="N1454:N1517" ca="1" si="586">IFERROR(L1454*((1+$M$7)^K1454)/((1+$N$7)^K1454),"")</f>
        <v/>
      </c>
      <c r="O1454" s="108">
        <f t="shared" si="580"/>
        <v>0</v>
      </c>
      <c r="P1454" s="21" t="e">
        <f t="shared" si="569"/>
        <v>#N/A</v>
      </c>
      <c r="Q1454" s="21" t="e">
        <f t="shared" si="570"/>
        <v>#N/A</v>
      </c>
      <c r="R1454" s="21" t="e">
        <f t="shared" si="571"/>
        <v>#N/A</v>
      </c>
      <c r="S1454" s="21" t="e">
        <f t="shared" si="572"/>
        <v>#N/A</v>
      </c>
      <c r="T1454" s="29" t="e">
        <f t="shared" si="583"/>
        <v>#N/A</v>
      </c>
      <c r="U1454" s="34">
        <f t="shared" si="573"/>
        <v>0</v>
      </c>
      <c r="V1454" s="16">
        <f t="shared" ca="1" si="576"/>
        <v>44139</v>
      </c>
      <c r="W1454" s="56">
        <f t="shared" ca="1" si="577"/>
        <v>10</v>
      </c>
      <c r="X1454" s="56">
        <f t="shared" ca="1" si="578"/>
        <v>2020</v>
      </c>
      <c r="Y1454" s="55" t="str">
        <f t="shared" ca="1" si="579"/>
        <v>10-2020</v>
      </c>
      <c r="Z1454" s="51">
        <f ca="1">IFERROR(VLOOKUP(Y1454,IPC!$E$2:$F$1745,2,0),IPC!$H$1)</f>
        <v>138.32155800000001</v>
      </c>
      <c r="AA1454" s="48">
        <f t="shared" si="574"/>
        <v>1</v>
      </c>
      <c r="AB1454" s="48">
        <f t="shared" si="575"/>
        <v>1900</v>
      </c>
      <c r="AC1454" s="32" t="str">
        <f t="shared" si="568"/>
        <v>1-1900</v>
      </c>
      <c r="AD1454" s="50">
        <f>IFERROR(VLOOKUP(AC1454,IPC!$E$2:$F$1745,2,0),IPC!$H$1)</f>
        <v>138.32155800000001</v>
      </c>
    </row>
    <row r="1455" spans="10:30" x14ac:dyDescent="0.25">
      <c r="J1455" s="44" t="str">
        <f t="shared" si="581"/>
        <v/>
      </c>
      <c r="K1455" s="33" t="str">
        <f t="shared" ca="1" si="585"/>
        <v/>
      </c>
      <c r="L1455" s="108">
        <f t="shared" ca="1" si="584"/>
        <v>0</v>
      </c>
      <c r="M1455" s="44" t="str">
        <f t="shared" si="582"/>
        <v/>
      </c>
      <c r="N1455" s="45" t="str">
        <f t="shared" ca="1" si="586"/>
        <v/>
      </c>
      <c r="O1455" s="108">
        <f t="shared" si="580"/>
        <v>0</v>
      </c>
      <c r="P1455" s="21" t="e">
        <f t="shared" si="569"/>
        <v>#N/A</v>
      </c>
      <c r="Q1455" s="21" t="e">
        <f t="shared" si="570"/>
        <v>#N/A</v>
      </c>
      <c r="R1455" s="21" t="e">
        <f t="shared" si="571"/>
        <v>#N/A</v>
      </c>
      <c r="S1455" s="21" t="e">
        <f t="shared" si="572"/>
        <v>#N/A</v>
      </c>
      <c r="T1455" s="29" t="e">
        <f t="shared" si="583"/>
        <v>#N/A</v>
      </c>
      <c r="U1455" s="34">
        <f t="shared" si="573"/>
        <v>0</v>
      </c>
      <c r="V1455" s="16">
        <f t="shared" ca="1" si="576"/>
        <v>44139</v>
      </c>
      <c r="W1455" s="56">
        <f t="shared" ca="1" si="577"/>
        <v>10</v>
      </c>
      <c r="X1455" s="56">
        <f t="shared" ca="1" si="578"/>
        <v>2020</v>
      </c>
      <c r="Y1455" s="55" t="str">
        <f t="shared" ca="1" si="579"/>
        <v>10-2020</v>
      </c>
      <c r="Z1455" s="51">
        <f ca="1">IFERROR(VLOOKUP(Y1455,IPC!$E$2:$F$1745,2,0),IPC!$H$1)</f>
        <v>138.32155800000001</v>
      </c>
      <c r="AA1455" s="48">
        <f t="shared" si="574"/>
        <v>1</v>
      </c>
      <c r="AB1455" s="48">
        <f t="shared" si="575"/>
        <v>1900</v>
      </c>
      <c r="AC1455" s="32" t="str">
        <f t="shared" ref="AC1455:AC1518" si="587">+AA1455&amp;"-"&amp;AB1455</f>
        <v>1-1900</v>
      </c>
      <c r="AD1455" s="50">
        <f>IFERROR(VLOOKUP(AC1455,IPC!$E$2:$F$1745,2,0),IPC!$H$1)</f>
        <v>138.32155800000001</v>
      </c>
    </row>
    <row r="1456" spans="10:30" x14ac:dyDescent="0.25">
      <c r="J1456" s="44" t="str">
        <f t="shared" si="581"/>
        <v/>
      </c>
      <c r="K1456" s="33" t="str">
        <f t="shared" ca="1" si="585"/>
        <v/>
      </c>
      <c r="L1456" s="108">
        <f t="shared" ca="1" si="584"/>
        <v>0</v>
      </c>
      <c r="M1456" s="44" t="str">
        <f t="shared" si="582"/>
        <v/>
      </c>
      <c r="N1456" s="45" t="str">
        <f t="shared" ca="1" si="586"/>
        <v/>
      </c>
      <c r="O1456" s="108">
        <f t="shared" si="580"/>
        <v>0</v>
      </c>
      <c r="P1456" s="21" t="e">
        <f t="shared" si="569"/>
        <v>#N/A</v>
      </c>
      <c r="Q1456" s="21" t="e">
        <f t="shared" si="570"/>
        <v>#N/A</v>
      </c>
      <c r="R1456" s="21" t="e">
        <f t="shared" si="571"/>
        <v>#N/A</v>
      </c>
      <c r="S1456" s="21" t="e">
        <f t="shared" si="572"/>
        <v>#N/A</v>
      </c>
      <c r="T1456" s="29" t="e">
        <f t="shared" si="583"/>
        <v>#N/A</v>
      </c>
      <c r="U1456" s="34">
        <f t="shared" si="573"/>
        <v>0</v>
      </c>
      <c r="V1456" s="16">
        <f t="shared" ca="1" si="576"/>
        <v>44139</v>
      </c>
      <c r="W1456" s="56">
        <f t="shared" ca="1" si="577"/>
        <v>10</v>
      </c>
      <c r="X1456" s="56">
        <f t="shared" ca="1" si="578"/>
        <v>2020</v>
      </c>
      <c r="Y1456" s="55" t="str">
        <f t="shared" ca="1" si="579"/>
        <v>10-2020</v>
      </c>
      <c r="Z1456" s="51">
        <f ca="1">IFERROR(VLOOKUP(Y1456,IPC!$E$2:$F$1745,2,0),IPC!$H$1)</f>
        <v>138.32155800000001</v>
      </c>
      <c r="AA1456" s="48">
        <f t="shared" si="574"/>
        <v>1</v>
      </c>
      <c r="AB1456" s="48">
        <f t="shared" si="575"/>
        <v>1900</v>
      </c>
      <c r="AC1456" s="32" t="str">
        <f t="shared" si="587"/>
        <v>1-1900</v>
      </c>
      <c r="AD1456" s="50">
        <f>IFERROR(VLOOKUP(AC1456,IPC!$E$2:$F$1745,2,0),IPC!$H$1)</f>
        <v>138.32155800000001</v>
      </c>
    </row>
    <row r="1457" spans="10:30" x14ac:dyDescent="0.25">
      <c r="J1457" s="44" t="str">
        <f t="shared" si="581"/>
        <v/>
      </c>
      <c r="K1457" s="33" t="str">
        <f t="shared" ca="1" si="585"/>
        <v/>
      </c>
      <c r="L1457" s="108">
        <f t="shared" ca="1" si="584"/>
        <v>0</v>
      </c>
      <c r="M1457" s="44" t="str">
        <f t="shared" si="582"/>
        <v/>
      </c>
      <c r="N1457" s="45" t="str">
        <f t="shared" ca="1" si="586"/>
        <v/>
      </c>
      <c r="O1457" s="108">
        <f t="shared" si="580"/>
        <v>0</v>
      </c>
      <c r="P1457" s="21" t="e">
        <f t="shared" si="569"/>
        <v>#N/A</v>
      </c>
      <c r="Q1457" s="21" t="e">
        <f t="shared" si="570"/>
        <v>#N/A</v>
      </c>
      <c r="R1457" s="21" t="e">
        <f t="shared" si="571"/>
        <v>#N/A</v>
      </c>
      <c r="S1457" s="21" t="e">
        <f t="shared" si="572"/>
        <v>#N/A</v>
      </c>
      <c r="T1457" s="29" t="e">
        <f t="shared" si="583"/>
        <v>#N/A</v>
      </c>
      <c r="U1457" s="34">
        <f t="shared" si="573"/>
        <v>0</v>
      </c>
      <c r="V1457" s="16">
        <f t="shared" ca="1" si="576"/>
        <v>44139</v>
      </c>
      <c r="W1457" s="56">
        <f t="shared" ca="1" si="577"/>
        <v>10</v>
      </c>
      <c r="X1457" s="56">
        <f t="shared" ca="1" si="578"/>
        <v>2020</v>
      </c>
      <c r="Y1457" s="55" t="str">
        <f t="shared" ca="1" si="579"/>
        <v>10-2020</v>
      </c>
      <c r="Z1457" s="51">
        <f ca="1">IFERROR(VLOOKUP(Y1457,IPC!$E$2:$F$1745,2,0),IPC!$H$1)</f>
        <v>138.32155800000001</v>
      </c>
      <c r="AA1457" s="48">
        <f t="shared" si="574"/>
        <v>1</v>
      </c>
      <c r="AB1457" s="48">
        <f t="shared" si="575"/>
        <v>1900</v>
      </c>
      <c r="AC1457" s="32" t="str">
        <f t="shared" si="587"/>
        <v>1-1900</v>
      </c>
      <c r="AD1457" s="50">
        <f>IFERROR(VLOOKUP(AC1457,IPC!$E$2:$F$1745,2,0),IPC!$H$1)</f>
        <v>138.32155800000001</v>
      </c>
    </row>
    <row r="1458" spans="10:30" x14ac:dyDescent="0.25">
      <c r="J1458" s="44" t="str">
        <f t="shared" si="581"/>
        <v/>
      </c>
      <c r="K1458" s="33" t="str">
        <f t="shared" ca="1" si="585"/>
        <v/>
      </c>
      <c r="L1458" s="108">
        <f t="shared" ca="1" si="584"/>
        <v>0</v>
      </c>
      <c r="M1458" s="44" t="str">
        <f t="shared" si="582"/>
        <v/>
      </c>
      <c r="N1458" s="45" t="str">
        <f t="shared" ca="1" si="586"/>
        <v/>
      </c>
      <c r="O1458" s="108">
        <f t="shared" si="580"/>
        <v>0</v>
      </c>
      <c r="P1458" s="21" t="e">
        <f t="shared" ref="P1458:P1521" si="588">+VLOOKUP(D1446,$E$2:$F$5,2,0)</f>
        <v>#N/A</v>
      </c>
      <c r="Q1458" s="21" t="e">
        <f t="shared" ref="Q1458:Q1521" si="589">+VLOOKUP(E1446,$E$2:$F$5,2,0)</f>
        <v>#N/A</v>
      </c>
      <c r="R1458" s="21" t="e">
        <f t="shared" ref="R1458:R1521" si="590">+VLOOKUP(F1446,$E$2:$F$5,2,0)</f>
        <v>#N/A</v>
      </c>
      <c r="S1458" s="21" t="e">
        <f t="shared" ref="S1458:S1521" si="591">+VLOOKUP(G1446,$E$2:$F$5,2,0)</f>
        <v>#N/A</v>
      </c>
      <c r="T1458" s="29" t="e">
        <f t="shared" si="583"/>
        <v>#N/A</v>
      </c>
      <c r="U1458" s="34">
        <f t="shared" ref="U1458:U1521" si="592">+H1446+365*I1446</f>
        <v>0</v>
      </c>
      <c r="V1458" s="16">
        <f t="shared" ca="1" si="576"/>
        <v>44139</v>
      </c>
      <c r="W1458" s="56">
        <f t="shared" ca="1" si="577"/>
        <v>10</v>
      </c>
      <c r="X1458" s="56">
        <f t="shared" ca="1" si="578"/>
        <v>2020</v>
      </c>
      <c r="Y1458" s="55" t="str">
        <f t="shared" ca="1" si="579"/>
        <v>10-2020</v>
      </c>
      <c r="Z1458" s="51">
        <f ca="1">IFERROR(VLOOKUP(Y1458,IPC!$E$2:$F$1745,2,0),IPC!$H$1)</f>
        <v>138.32155800000001</v>
      </c>
      <c r="AA1458" s="48">
        <f t="shared" ref="AA1458:AA1521" si="593">+MONTH(H1446)</f>
        <v>1</v>
      </c>
      <c r="AB1458" s="48">
        <f t="shared" ref="AB1458:AB1521" si="594">+YEAR(H1446)</f>
        <v>1900</v>
      </c>
      <c r="AC1458" s="32" t="str">
        <f t="shared" si="587"/>
        <v>1-1900</v>
      </c>
      <c r="AD1458" s="50">
        <f>IFERROR(VLOOKUP(AC1458,IPC!$E$2:$F$1745,2,0),IPC!$H$1)</f>
        <v>138.32155800000001</v>
      </c>
    </row>
    <row r="1459" spans="10:30" x14ac:dyDescent="0.25">
      <c r="J1459" s="44" t="str">
        <f t="shared" si="581"/>
        <v/>
      </c>
      <c r="K1459" s="33" t="str">
        <f t="shared" ca="1" si="585"/>
        <v/>
      </c>
      <c r="L1459" s="108">
        <f t="shared" ca="1" si="584"/>
        <v>0</v>
      </c>
      <c r="M1459" s="44" t="str">
        <f t="shared" si="582"/>
        <v/>
      </c>
      <c r="N1459" s="45" t="str">
        <f t="shared" ca="1" si="586"/>
        <v/>
      </c>
      <c r="O1459" s="108">
        <f t="shared" si="580"/>
        <v>0</v>
      </c>
      <c r="P1459" s="21" t="e">
        <f t="shared" si="588"/>
        <v>#N/A</v>
      </c>
      <c r="Q1459" s="21" t="e">
        <f t="shared" si="589"/>
        <v>#N/A</v>
      </c>
      <c r="R1459" s="21" t="e">
        <f t="shared" si="590"/>
        <v>#N/A</v>
      </c>
      <c r="S1459" s="21" t="e">
        <f t="shared" si="591"/>
        <v>#N/A</v>
      </c>
      <c r="T1459" s="29" t="e">
        <f t="shared" si="583"/>
        <v>#N/A</v>
      </c>
      <c r="U1459" s="34">
        <f t="shared" si="592"/>
        <v>0</v>
      </c>
      <c r="V1459" s="16">
        <f t="shared" ca="1" si="576"/>
        <v>44139</v>
      </c>
      <c r="W1459" s="56">
        <f t="shared" ca="1" si="577"/>
        <v>10</v>
      </c>
      <c r="X1459" s="56">
        <f t="shared" ca="1" si="578"/>
        <v>2020</v>
      </c>
      <c r="Y1459" s="55" t="str">
        <f t="shared" ca="1" si="579"/>
        <v>10-2020</v>
      </c>
      <c r="Z1459" s="51">
        <f ca="1">IFERROR(VLOOKUP(Y1459,IPC!$E$2:$F$1745,2,0),IPC!$H$1)</f>
        <v>138.32155800000001</v>
      </c>
      <c r="AA1459" s="48">
        <f t="shared" si="593"/>
        <v>1</v>
      </c>
      <c r="AB1459" s="48">
        <f t="shared" si="594"/>
        <v>1900</v>
      </c>
      <c r="AC1459" s="32" t="str">
        <f t="shared" si="587"/>
        <v>1-1900</v>
      </c>
      <c r="AD1459" s="50">
        <f>IFERROR(VLOOKUP(AC1459,IPC!$E$2:$F$1745,2,0),IPC!$H$1)</f>
        <v>138.32155800000001</v>
      </c>
    </row>
    <row r="1460" spans="10:30" x14ac:dyDescent="0.25">
      <c r="J1460" s="44" t="str">
        <f t="shared" si="581"/>
        <v/>
      </c>
      <c r="K1460" s="33" t="str">
        <f t="shared" ca="1" si="585"/>
        <v/>
      </c>
      <c r="L1460" s="108">
        <f t="shared" ca="1" si="584"/>
        <v>0</v>
      </c>
      <c r="M1460" s="44" t="str">
        <f t="shared" si="582"/>
        <v/>
      </c>
      <c r="N1460" s="45" t="str">
        <f t="shared" ca="1" si="586"/>
        <v/>
      </c>
      <c r="O1460" s="108">
        <f t="shared" si="580"/>
        <v>0</v>
      </c>
      <c r="P1460" s="21" t="e">
        <f t="shared" si="588"/>
        <v>#N/A</v>
      </c>
      <c r="Q1460" s="21" t="e">
        <f t="shared" si="589"/>
        <v>#N/A</v>
      </c>
      <c r="R1460" s="21" t="e">
        <f t="shared" si="590"/>
        <v>#N/A</v>
      </c>
      <c r="S1460" s="21" t="e">
        <f t="shared" si="591"/>
        <v>#N/A</v>
      </c>
      <c r="T1460" s="29" t="e">
        <f t="shared" si="583"/>
        <v>#N/A</v>
      </c>
      <c r="U1460" s="34">
        <f t="shared" si="592"/>
        <v>0</v>
      </c>
      <c r="V1460" s="16">
        <f t="shared" ca="1" si="576"/>
        <v>44139</v>
      </c>
      <c r="W1460" s="56">
        <f t="shared" ca="1" si="577"/>
        <v>10</v>
      </c>
      <c r="X1460" s="56">
        <f t="shared" ca="1" si="578"/>
        <v>2020</v>
      </c>
      <c r="Y1460" s="55" t="str">
        <f t="shared" ca="1" si="579"/>
        <v>10-2020</v>
      </c>
      <c r="Z1460" s="51">
        <f ca="1">IFERROR(VLOOKUP(Y1460,IPC!$E$2:$F$1745,2,0),IPC!$H$1)</f>
        <v>138.32155800000001</v>
      </c>
      <c r="AA1460" s="48">
        <f t="shared" si="593"/>
        <v>1</v>
      </c>
      <c r="AB1460" s="48">
        <f t="shared" si="594"/>
        <v>1900</v>
      </c>
      <c r="AC1460" s="32" t="str">
        <f t="shared" si="587"/>
        <v>1-1900</v>
      </c>
      <c r="AD1460" s="50">
        <f>IFERROR(VLOOKUP(AC1460,IPC!$E$2:$F$1745,2,0),IPC!$H$1)</f>
        <v>138.32155800000001</v>
      </c>
    </row>
    <row r="1461" spans="10:30" x14ac:dyDescent="0.25">
      <c r="J1461" s="44" t="str">
        <f t="shared" si="581"/>
        <v/>
      </c>
      <c r="K1461" s="33" t="str">
        <f t="shared" ca="1" si="585"/>
        <v/>
      </c>
      <c r="L1461" s="108">
        <f t="shared" ca="1" si="584"/>
        <v>0</v>
      </c>
      <c r="M1461" s="44" t="str">
        <f t="shared" si="582"/>
        <v/>
      </c>
      <c r="N1461" s="45" t="str">
        <f t="shared" ca="1" si="586"/>
        <v/>
      </c>
      <c r="O1461" s="108">
        <f t="shared" si="580"/>
        <v>0</v>
      </c>
      <c r="P1461" s="21" t="e">
        <f t="shared" si="588"/>
        <v>#N/A</v>
      </c>
      <c r="Q1461" s="21" t="e">
        <f t="shared" si="589"/>
        <v>#N/A</v>
      </c>
      <c r="R1461" s="21" t="e">
        <f t="shared" si="590"/>
        <v>#N/A</v>
      </c>
      <c r="S1461" s="21" t="e">
        <f t="shared" si="591"/>
        <v>#N/A</v>
      </c>
      <c r="T1461" s="29" t="e">
        <f t="shared" si="583"/>
        <v>#N/A</v>
      </c>
      <c r="U1461" s="34">
        <f t="shared" si="592"/>
        <v>0</v>
      </c>
      <c r="V1461" s="16">
        <f t="shared" ca="1" si="576"/>
        <v>44139</v>
      </c>
      <c r="W1461" s="56">
        <f t="shared" ca="1" si="577"/>
        <v>10</v>
      </c>
      <c r="X1461" s="56">
        <f t="shared" ca="1" si="578"/>
        <v>2020</v>
      </c>
      <c r="Y1461" s="55" t="str">
        <f t="shared" ca="1" si="579"/>
        <v>10-2020</v>
      </c>
      <c r="Z1461" s="51">
        <f ca="1">IFERROR(VLOOKUP(Y1461,IPC!$E$2:$F$1745,2,0),IPC!$H$1)</f>
        <v>138.32155800000001</v>
      </c>
      <c r="AA1461" s="48">
        <f t="shared" si="593"/>
        <v>1</v>
      </c>
      <c r="AB1461" s="48">
        <f t="shared" si="594"/>
        <v>1900</v>
      </c>
      <c r="AC1461" s="32" t="str">
        <f t="shared" si="587"/>
        <v>1-1900</v>
      </c>
      <c r="AD1461" s="50">
        <f>IFERROR(VLOOKUP(AC1461,IPC!$E$2:$F$1745,2,0),IPC!$H$1)</f>
        <v>138.32155800000001</v>
      </c>
    </row>
    <row r="1462" spans="10:30" x14ac:dyDescent="0.25">
      <c r="J1462" s="44" t="str">
        <f t="shared" si="581"/>
        <v/>
      </c>
      <c r="K1462" s="33" t="str">
        <f t="shared" ca="1" si="585"/>
        <v/>
      </c>
      <c r="L1462" s="108">
        <f t="shared" ca="1" si="584"/>
        <v>0</v>
      </c>
      <c r="M1462" s="44" t="str">
        <f t="shared" si="582"/>
        <v/>
      </c>
      <c r="N1462" s="45" t="str">
        <f t="shared" ca="1" si="586"/>
        <v/>
      </c>
      <c r="O1462" s="108">
        <f t="shared" si="580"/>
        <v>0</v>
      </c>
      <c r="P1462" s="21" t="e">
        <f t="shared" si="588"/>
        <v>#N/A</v>
      </c>
      <c r="Q1462" s="21" t="e">
        <f t="shared" si="589"/>
        <v>#N/A</v>
      </c>
      <c r="R1462" s="21" t="e">
        <f t="shared" si="590"/>
        <v>#N/A</v>
      </c>
      <c r="S1462" s="21" t="e">
        <f t="shared" si="591"/>
        <v>#N/A</v>
      </c>
      <c r="T1462" s="29" t="e">
        <f t="shared" si="583"/>
        <v>#N/A</v>
      </c>
      <c r="U1462" s="34">
        <f t="shared" si="592"/>
        <v>0</v>
      </c>
      <c r="V1462" s="16">
        <f t="shared" ca="1" si="576"/>
        <v>44139</v>
      </c>
      <c r="W1462" s="56">
        <f t="shared" ca="1" si="577"/>
        <v>10</v>
      </c>
      <c r="X1462" s="56">
        <f t="shared" ca="1" si="578"/>
        <v>2020</v>
      </c>
      <c r="Y1462" s="55" t="str">
        <f t="shared" ca="1" si="579"/>
        <v>10-2020</v>
      </c>
      <c r="Z1462" s="51">
        <f ca="1">IFERROR(VLOOKUP(Y1462,IPC!$E$2:$F$1745,2,0),IPC!$H$1)</f>
        <v>138.32155800000001</v>
      </c>
      <c r="AA1462" s="48">
        <f t="shared" si="593"/>
        <v>1</v>
      </c>
      <c r="AB1462" s="48">
        <f t="shared" si="594"/>
        <v>1900</v>
      </c>
      <c r="AC1462" s="32" t="str">
        <f t="shared" si="587"/>
        <v>1-1900</v>
      </c>
      <c r="AD1462" s="50">
        <f>IFERROR(VLOOKUP(AC1462,IPC!$E$2:$F$1745,2,0),IPC!$H$1)</f>
        <v>138.32155800000001</v>
      </c>
    </row>
    <row r="1463" spans="10:30" x14ac:dyDescent="0.25">
      <c r="J1463" s="44" t="str">
        <f t="shared" si="581"/>
        <v/>
      </c>
      <c r="K1463" s="33" t="str">
        <f t="shared" ca="1" si="585"/>
        <v/>
      </c>
      <c r="L1463" s="108">
        <f t="shared" ca="1" si="584"/>
        <v>0</v>
      </c>
      <c r="M1463" s="44" t="str">
        <f t="shared" si="582"/>
        <v/>
      </c>
      <c r="N1463" s="45" t="str">
        <f t="shared" ca="1" si="586"/>
        <v/>
      </c>
      <c r="O1463" s="108">
        <f t="shared" si="580"/>
        <v>0</v>
      </c>
      <c r="P1463" s="21" t="e">
        <f t="shared" si="588"/>
        <v>#N/A</v>
      </c>
      <c r="Q1463" s="21" t="e">
        <f t="shared" si="589"/>
        <v>#N/A</v>
      </c>
      <c r="R1463" s="21" t="e">
        <f t="shared" si="590"/>
        <v>#N/A</v>
      </c>
      <c r="S1463" s="21" t="e">
        <f t="shared" si="591"/>
        <v>#N/A</v>
      </c>
      <c r="T1463" s="29" t="e">
        <f t="shared" si="583"/>
        <v>#N/A</v>
      </c>
      <c r="U1463" s="34">
        <f t="shared" si="592"/>
        <v>0</v>
      </c>
      <c r="V1463" s="16">
        <f t="shared" ca="1" si="576"/>
        <v>44139</v>
      </c>
      <c r="W1463" s="56">
        <f t="shared" ca="1" si="577"/>
        <v>10</v>
      </c>
      <c r="X1463" s="56">
        <f t="shared" ca="1" si="578"/>
        <v>2020</v>
      </c>
      <c r="Y1463" s="55" t="str">
        <f t="shared" ca="1" si="579"/>
        <v>10-2020</v>
      </c>
      <c r="Z1463" s="51">
        <f ca="1">IFERROR(VLOOKUP(Y1463,IPC!$E$2:$F$1745,2,0),IPC!$H$1)</f>
        <v>138.32155800000001</v>
      </c>
      <c r="AA1463" s="48">
        <f t="shared" si="593"/>
        <v>1</v>
      </c>
      <c r="AB1463" s="48">
        <f t="shared" si="594"/>
        <v>1900</v>
      </c>
      <c r="AC1463" s="32" t="str">
        <f t="shared" si="587"/>
        <v>1-1900</v>
      </c>
      <c r="AD1463" s="50">
        <f>IFERROR(VLOOKUP(AC1463,IPC!$E$2:$F$1745,2,0),IPC!$H$1)</f>
        <v>138.32155800000001</v>
      </c>
    </row>
    <row r="1464" spans="10:30" x14ac:dyDescent="0.25">
      <c r="J1464" s="44" t="str">
        <f t="shared" si="581"/>
        <v/>
      </c>
      <c r="K1464" s="33" t="str">
        <f t="shared" ca="1" si="585"/>
        <v/>
      </c>
      <c r="L1464" s="108">
        <f t="shared" ca="1" si="584"/>
        <v>0</v>
      </c>
      <c r="M1464" s="44" t="str">
        <f t="shared" si="582"/>
        <v/>
      </c>
      <c r="N1464" s="45" t="str">
        <f t="shared" ca="1" si="586"/>
        <v/>
      </c>
      <c r="O1464" s="108">
        <f t="shared" si="580"/>
        <v>0</v>
      </c>
      <c r="P1464" s="21" t="e">
        <f t="shared" si="588"/>
        <v>#N/A</v>
      </c>
      <c r="Q1464" s="21" t="e">
        <f t="shared" si="589"/>
        <v>#N/A</v>
      </c>
      <c r="R1464" s="21" t="e">
        <f t="shared" si="590"/>
        <v>#N/A</v>
      </c>
      <c r="S1464" s="21" t="e">
        <f t="shared" si="591"/>
        <v>#N/A</v>
      </c>
      <c r="T1464" s="29" t="e">
        <f t="shared" si="583"/>
        <v>#N/A</v>
      </c>
      <c r="U1464" s="34">
        <f t="shared" si="592"/>
        <v>0</v>
      </c>
      <c r="V1464" s="16">
        <f t="shared" ca="1" si="576"/>
        <v>44139</v>
      </c>
      <c r="W1464" s="56">
        <f t="shared" ca="1" si="577"/>
        <v>10</v>
      </c>
      <c r="X1464" s="56">
        <f t="shared" ca="1" si="578"/>
        <v>2020</v>
      </c>
      <c r="Y1464" s="55" t="str">
        <f t="shared" ca="1" si="579"/>
        <v>10-2020</v>
      </c>
      <c r="Z1464" s="51">
        <f ca="1">IFERROR(VLOOKUP(Y1464,IPC!$E$2:$F$1745,2,0),IPC!$H$1)</f>
        <v>138.32155800000001</v>
      </c>
      <c r="AA1464" s="48">
        <f t="shared" si="593"/>
        <v>1</v>
      </c>
      <c r="AB1464" s="48">
        <f t="shared" si="594"/>
        <v>1900</v>
      </c>
      <c r="AC1464" s="32" t="str">
        <f t="shared" si="587"/>
        <v>1-1900</v>
      </c>
      <c r="AD1464" s="50">
        <f>IFERROR(VLOOKUP(AC1464,IPC!$E$2:$F$1745,2,0),IPC!$H$1)</f>
        <v>138.32155800000001</v>
      </c>
    </row>
    <row r="1465" spans="10:30" x14ac:dyDescent="0.25">
      <c r="J1465" s="44" t="str">
        <f t="shared" si="581"/>
        <v/>
      </c>
      <c r="K1465" s="33" t="str">
        <f t="shared" ca="1" si="585"/>
        <v/>
      </c>
      <c r="L1465" s="108">
        <f t="shared" ca="1" si="584"/>
        <v>0</v>
      </c>
      <c r="M1465" s="44" t="str">
        <f t="shared" si="582"/>
        <v/>
      </c>
      <c r="N1465" s="45" t="str">
        <f t="shared" ca="1" si="586"/>
        <v/>
      </c>
      <c r="O1465" s="108">
        <f t="shared" si="580"/>
        <v>0</v>
      </c>
      <c r="P1465" s="21" t="e">
        <f t="shared" si="588"/>
        <v>#N/A</v>
      </c>
      <c r="Q1465" s="21" t="e">
        <f t="shared" si="589"/>
        <v>#N/A</v>
      </c>
      <c r="R1465" s="21" t="e">
        <f t="shared" si="590"/>
        <v>#N/A</v>
      </c>
      <c r="S1465" s="21" t="e">
        <f t="shared" si="591"/>
        <v>#N/A</v>
      </c>
      <c r="T1465" s="29" t="e">
        <f t="shared" si="583"/>
        <v>#N/A</v>
      </c>
      <c r="U1465" s="34">
        <f t="shared" si="592"/>
        <v>0</v>
      </c>
      <c r="V1465" s="16">
        <f t="shared" ca="1" si="576"/>
        <v>44139</v>
      </c>
      <c r="W1465" s="56">
        <f t="shared" ca="1" si="577"/>
        <v>10</v>
      </c>
      <c r="X1465" s="56">
        <f t="shared" ca="1" si="578"/>
        <v>2020</v>
      </c>
      <c r="Y1465" s="55" t="str">
        <f t="shared" ca="1" si="579"/>
        <v>10-2020</v>
      </c>
      <c r="Z1465" s="51">
        <f ca="1">IFERROR(VLOOKUP(Y1465,IPC!$E$2:$F$1745,2,0),IPC!$H$1)</f>
        <v>138.32155800000001</v>
      </c>
      <c r="AA1465" s="48">
        <f t="shared" si="593"/>
        <v>1</v>
      </c>
      <c r="AB1465" s="48">
        <f t="shared" si="594"/>
        <v>1900</v>
      </c>
      <c r="AC1465" s="32" t="str">
        <f t="shared" si="587"/>
        <v>1-1900</v>
      </c>
      <c r="AD1465" s="50">
        <f>IFERROR(VLOOKUP(AC1465,IPC!$E$2:$F$1745,2,0),IPC!$H$1)</f>
        <v>138.32155800000001</v>
      </c>
    </row>
    <row r="1466" spans="10:30" x14ac:dyDescent="0.25">
      <c r="J1466" s="44" t="str">
        <f t="shared" si="581"/>
        <v/>
      </c>
      <c r="K1466" s="33" t="str">
        <f t="shared" ca="1" si="585"/>
        <v/>
      </c>
      <c r="L1466" s="108">
        <f t="shared" ca="1" si="584"/>
        <v>0</v>
      </c>
      <c r="M1466" s="44" t="str">
        <f t="shared" si="582"/>
        <v/>
      </c>
      <c r="N1466" s="45" t="str">
        <f t="shared" ca="1" si="586"/>
        <v/>
      </c>
      <c r="O1466" s="108">
        <f t="shared" si="580"/>
        <v>0</v>
      </c>
      <c r="P1466" s="21" t="e">
        <f t="shared" si="588"/>
        <v>#N/A</v>
      </c>
      <c r="Q1466" s="21" t="e">
        <f t="shared" si="589"/>
        <v>#N/A</v>
      </c>
      <c r="R1466" s="21" t="e">
        <f t="shared" si="590"/>
        <v>#N/A</v>
      </c>
      <c r="S1466" s="21" t="e">
        <f t="shared" si="591"/>
        <v>#N/A</v>
      </c>
      <c r="T1466" s="29" t="e">
        <f t="shared" si="583"/>
        <v>#N/A</v>
      </c>
      <c r="U1466" s="34">
        <f t="shared" si="592"/>
        <v>0</v>
      </c>
      <c r="V1466" s="16">
        <f t="shared" ref="V1466:V1529" ca="1" si="595">+TODAY()</f>
        <v>44139</v>
      </c>
      <c r="W1466" s="56">
        <f t="shared" ref="W1466:W1529" ca="1" si="596">+MONTH(V1466)-1</f>
        <v>10</v>
      </c>
      <c r="X1466" s="56">
        <f t="shared" ref="X1466:X1529" ca="1" si="597">+YEAR(V1466)</f>
        <v>2020</v>
      </c>
      <c r="Y1466" s="55" t="str">
        <f t="shared" ref="Y1466:Y1529" ca="1" si="598">+W1466&amp;"-"&amp;X1466</f>
        <v>10-2020</v>
      </c>
      <c r="Z1466" s="51">
        <f ca="1">IFERROR(VLOOKUP(Y1466,IPC!$E$2:$F$1745,2,0),IPC!$H$1)</f>
        <v>138.32155800000001</v>
      </c>
      <c r="AA1466" s="48">
        <f t="shared" si="593"/>
        <v>1</v>
      </c>
      <c r="AB1466" s="48">
        <f t="shared" si="594"/>
        <v>1900</v>
      </c>
      <c r="AC1466" s="32" t="str">
        <f t="shared" si="587"/>
        <v>1-1900</v>
      </c>
      <c r="AD1466" s="50">
        <f>IFERROR(VLOOKUP(AC1466,IPC!$E$2:$F$1745,2,0),IPC!$H$1)</f>
        <v>138.32155800000001</v>
      </c>
    </row>
    <row r="1467" spans="10:30" x14ac:dyDescent="0.25">
      <c r="J1467" s="44" t="str">
        <f t="shared" si="581"/>
        <v/>
      </c>
      <c r="K1467" s="33" t="str">
        <f t="shared" ca="1" si="585"/>
        <v/>
      </c>
      <c r="L1467" s="108">
        <f t="shared" ca="1" si="584"/>
        <v>0</v>
      </c>
      <c r="M1467" s="44" t="str">
        <f t="shared" si="582"/>
        <v/>
      </c>
      <c r="N1467" s="45" t="str">
        <f t="shared" ca="1" si="586"/>
        <v/>
      </c>
      <c r="O1467" s="108">
        <f t="shared" si="580"/>
        <v>0</v>
      </c>
      <c r="P1467" s="21" t="e">
        <f t="shared" si="588"/>
        <v>#N/A</v>
      </c>
      <c r="Q1467" s="21" t="e">
        <f t="shared" si="589"/>
        <v>#N/A</v>
      </c>
      <c r="R1467" s="21" t="e">
        <f t="shared" si="590"/>
        <v>#N/A</v>
      </c>
      <c r="S1467" s="21" t="e">
        <f t="shared" si="591"/>
        <v>#N/A</v>
      </c>
      <c r="T1467" s="29" t="e">
        <f t="shared" si="583"/>
        <v>#N/A</v>
      </c>
      <c r="U1467" s="34">
        <f t="shared" si="592"/>
        <v>0</v>
      </c>
      <c r="V1467" s="16">
        <f t="shared" ca="1" si="595"/>
        <v>44139</v>
      </c>
      <c r="W1467" s="56">
        <f t="shared" ca="1" si="596"/>
        <v>10</v>
      </c>
      <c r="X1467" s="56">
        <f t="shared" ca="1" si="597"/>
        <v>2020</v>
      </c>
      <c r="Y1467" s="55" t="str">
        <f t="shared" ca="1" si="598"/>
        <v>10-2020</v>
      </c>
      <c r="Z1467" s="51">
        <f ca="1">IFERROR(VLOOKUP(Y1467,IPC!$E$2:$F$1745,2,0),IPC!$H$1)</f>
        <v>138.32155800000001</v>
      </c>
      <c r="AA1467" s="48">
        <f t="shared" si="593"/>
        <v>1</v>
      </c>
      <c r="AB1467" s="48">
        <f t="shared" si="594"/>
        <v>1900</v>
      </c>
      <c r="AC1467" s="32" t="str">
        <f t="shared" si="587"/>
        <v>1-1900</v>
      </c>
      <c r="AD1467" s="50">
        <f>IFERROR(VLOOKUP(AC1467,IPC!$E$2:$F$1745,2,0),IPC!$H$1)</f>
        <v>138.32155800000001</v>
      </c>
    </row>
    <row r="1468" spans="10:30" x14ac:dyDescent="0.25">
      <c r="J1468" s="44" t="str">
        <f t="shared" si="581"/>
        <v/>
      </c>
      <c r="K1468" s="33" t="str">
        <f t="shared" ca="1" si="585"/>
        <v/>
      </c>
      <c r="L1468" s="108">
        <f t="shared" ca="1" si="584"/>
        <v>0</v>
      </c>
      <c r="M1468" s="44" t="str">
        <f t="shared" si="582"/>
        <v/>
      </c>
      <c r="N1468" s="45" t="str">
        <f t="shared" ca="1" si="586"/>
        <v/>
      </c>
      <c r="O1468" s="108">
        <f t="shared" si="580"/>
        <v>0</v>
      </c>
      <c r="P1468" s="21" t="e">
        <f t="shared" si="588"/>
        <v>#N/A</v>
      </c>
      <c r="Q1468" s="21" t="e">
        <f t="shared" si="589"/>
        <v>#N/A</v>
      </c>
      <c r="R1468" s="21" t="e">
        <f t="shared" si="590"/>
        <v>#N/A</v>
      </c>
      <c r="S1468" s="21" t="e">
        <f t="shared" si="591"/>
        <v>#N/A</v>
      </c>
      <c r="T1468" s="29" t="e">
        <f t="shared" si="583"/>
        <v>#N/A</v>
      </c>
      <c r="U1468" s="34">
        <f t="shared" si="592"/>
        <v>0</v>
      </c>
      <c r="V1468" s="16">
        <f t="shared" ca="1" si="595"/>
        <v>44139</v>
      </c>
      <c r="W1468" s="56">
        <f t="shared" ca="1" si="596"/>
        <v>10</v>
      </c>
      <c r="X1468" s="56">
        <f t="shared" ca="1" si="597"/>
        <v>2020</v>
      </c>
      <c r="Y1468" s="55" t="str">
        <f t="shared" ca="1" si="598"/>
        <v>10-2020</v>
      </c>
      <c r="Z1468" s="51">
        <f ca="1">IFERROR(VLOOKUP(Y1468,IPC!$E$2:$F$1745,2,0),IPC!$H$1)</f>
        <v>138.32155800000001</v>
      </c>
      <c r="AA1468" s="48">
        <f t="shared" si="593"/>
        <v>1</v>
      </c>
      <c r="AB1468" s="48">
        <f t="shared" si="594"/>
        <v>1900</v>
      </c>
      <c r="AC1468" s="32" t="str">
        <f t="shared" si="587"/>
        <v>1-1900</v>
      </c>
      <c r="AD1468" s="50">
        <f>IFERROR(VLOOKUP(AC1468,IPC!$E$2:$F$1745,2,0),IPC!$H$1)</f>
        <v>138.32155800000001</v>
      </c>
    </row>
    <row r="1469" spans="10:30" x14ac:dyDescent="0.25">
      <c r="J1469" s="44" t="str">
        <f t="shared" si="581"/>
        <v/>
      </c>
      <c r="K1469" s="33" t="str">
        <f t="shared" ca="1" si="585"/>
        <v/>
      </c>
      <c r="L1469" s="108">
        <f t="shared" ca="1" si="584"/>
        <v>0</v>
      </c>
      <c r="M1469" s="44" t="str">
        <f t="shared" si="582"/>
        <v/>
      </c>
      <c r="N1469" s="45" t="str">
        <f t="shared" ca="1" si="586"/>
        <v/>
      </c>
      <c r="O1469" s="108">
        <f t="shared" si="580"/>
        <v>0</v>
      </c>
      <c r="P1469" s="21" t="e">
        <f t="shared" si="588"/>
        <v>#N/A</v>
      </c>
      <c r="Q1469" s="21" t="e">
        <f t="shared" si="589"/>
        <v>#N/A</v>
      </c>
      <c r="R1469" s="21" t="e">
        <f t="shared" si="590"/>
        <v>#N/A</v>
      </c>
      <c r="S1469" s="21" t="e">
        <f t="shared" si="591"/>
        <v>#N/A</v>
      </c>
      <c r="T1469" s="29" t="e">
        <f t="shared" si="583"/>
        <v>#N/A</v>
      </c>
      <c r="U1469" s="34">
        <f t="shared" si="592"/>
        <v>0</v>
      </c>
      <c r="V1469" s="16">
        <f t="shared" ca="1" si="595"/>
        <v>44139</v>
      </c>
      <c r="W1469" s="56">
        <f t="shared" ca="1" si="596"/>
        <v>10</v>
      </c>
      <c r="X1469" s="56">
        <f t="shared" ca="1" si="597"/>
        <v>2020</v>
      </c>
      <c r="Y1469" s="55" t="str">
        <f t="shared" ca="1" si="598"/>
        <v>10-2020</v>
      </c>
      <c r="Z1469" s="51">
        <f ca="1">IFERROR(VLOOKUP(Y1469,IPC!$E$2:$F$1745,2,0),IPC!$H$1)</f>
        <v>138.32155800000001</v>
      </c>
      <c r="AA1469" s="48">
        <f t="shared" si="593"/>
        <v>1</v>
      </c>
      <c r="AB1469" s="48">
        <f t="shared" si="594"/>
        <v>1900</v>
      </c>
      <c r="AC1469" s="32" t="str">
        <f t="shared" si="587"/>
        <v>1-1900</v>
      </c>
      <c r="AD1469" s="50">
        <f>IFERROR(VLOOKUP(AC1469,IPC!$E$2:$F$1745,2,0),IPC!$H$1)</f>
        <v>138.32155800000001</v>
      </c>
    </row>
    <row r="1470" spans="10:30" x14ac:dyDescent="0.25">
      <c r="J1470" s="44" t="str">
        <f t="shared" si="581"/>
        <v/>
      </c>
      <c r="K1470" s="33" t="str">
        <f t="shared" ca="1" si="585"/>
        <v/>
      </c>
      <c r="L1470" s="108">
        <f t="shared" ca="1" si="584"/>
        <v>0</v>
      </c>
      <c r="M1470" s="44" t="str">
        <f t="shared" si="582"/>
        <v/>
      </c>
      <c r="N1470" s="45" t="str">
        <f t="shared" ca="1" si="586"/>
        <v/>
      </c>
      <c r="O1470" s="108">
        <f t="shared" si="580"/>
        <v>0</v>
      </c>
      <c r="P1470" s="21" t="e">
        <f t="shared" si="588"/>
        <v>#N/A</v>
      </c>
      <c r="Q1470" s="21" t="e">
        <f t="shared" si="589"/>
        <v>#N/A</v>
      </c>
      <c r="R1470" s="21" t="e">
        <f t="shared" si="590"/>
        <v>#N/A</v>
      </c>
      <c r="S1470" s="21" t="e">
        <f t="shared" si="591"/>
        <v>#N/A</v>
      </c>
      <c r="T1470" s="29" t="e">
        <f t="shared" si="583"/>
        <v>#N/A</v>
      </c>
      <c r="U1470" s="34">
        <f t="shared" si="592"/>
        <v>0</v>
      </c>
      <c r="V1470" s="16">
        <f t="shared" ca="1" si="595"/>
        <v>44139</v>
      </c>
      <c r="W1470" s="56">
        <f t="shared" ca="1" si="596"/>
        <v>10</v>
      </c>
      <c r="X1470" s="56">
        <f t="shared" ca="1" si="597"/>
        <v>2020</v>
      </c>
      <c r="Y1470" s="55" t="str">
        <f t="shared" ca="1" si="598"/>
        <v>10-2020</v>
      </c>
      <c r="Z1470" s="51">
        <f ca="1">IFERROR(VLOOKUP(Y1470,IPC!$E$2:$F$1745,2,0),IPC!$H$1)</f>
        <v>138.32155800000001</v>
      </c>
      <c r="AA1470" s="48">
        <f t="shared" si="593"/>
        <v>1</v>
      </c>
      <c r="AB1470" s="48">
        <f t="shared" si="594"/>
        <v>1900</v>
      </c>
      <c r="AC1470" s="32" t="str">
        <f t="shared" si="587"/>
        <v>1-1900</v>
      </c>
      <c r="AD1470" s="50">
        <f>IFERROR(VLOOKUP(AC1470,IPC!$E$2:$F$1745,2,0),IPC!$H$1)</f>
        <v>138.32155800000001</v>
      </c>
    </row>
    <row r="1471" spans="10:30" x14ac:dyDescent="0.25">
      <c r="J1471" s="44" t="str">
        <f t="shared" si="581"/>
        <v/>
      </c>
      <c r="K1471" s="33" t="str">
        <f t="shared" ca="1" si="585"/>
        <v/>
      </c>
      <c r="L1471" s="108">
        <f t="shared" ca="1" si="584"/>
        <v>0</v>
      </c>
      <c r="M1471" s="44" t="str">
        <f t="shared" si="582"/>
        <v/>
      </c>
      <c r="N1471" s="45" t="str">
        <f t="shared" ca="1" si="586"/>
        <v/>
      </c>
      <c r="O1471" s="108">
        <f t="shared" si="580"/>
        <v>0</v>
      </c>
      <c r="P1471" s="21" t="e">
        <f t="shared" si="588"/>
        <v>#N/A</v>
      </c>
      <c r="Q1471" s="21" t="e">
        <f t="shared" si="589"/>
        <v>#N/A</v>
      </c>
      <c r="R1471" s="21" t="e">
        <f t="shared" si="590"/>
        <v>#N/A</v>
      </c>
      <c r="S1471" s="21" t="e">
        <f t="shared" si="591"/>
        <v>#N/A</v>
      </c>
      <c r="T1471" s="29" t="e">
        <f t="shared" si="583"/>
        <v>#N/A</v>
      </c>
      <c r="U1471" s="34">
        <f t="shared" si="592"/>
        <v>0</v>
      </c>
      <c r="V1471" s="16">
        <f t="shared" ca="1" si="595"/>
        <v>44139</v>
      </c>
      <c r="W1471" s="56">
        <f t="shared" ca="1" si="596"/>
        <v>10</v>
      </c>
      <c r="X1471" s="56">
        <f t="shared" ca="1" si="597"/>
        <v>2020</v>
      </c>
      <c r="Y1471" s="55" t="str">
        <f t="shared" ca="1" si="598"/>
        <v>10-2020</v>
      </c>
      <c r="Z1471" s="51">
        <f ca="1">IFERROR(VLOOKUP(Y1471,IPC!$E$2:$F$1745,2,0),IPC!$H$1)</f>
        <v>138.32155800000001</v>
      </c>
      <c r="AA1471" s="48">
        <f t="shared" si="593"/>
        <v>1</v>
      </c>
      <c r="AB1471" s="48">
        <f t="shared" si="594"/>
        <v>1900</v>
      </c>
      <c r="AC1471" s="32" t="str">
        <f t="shared" si="587"/>
        <v>1-1900</v>
      </c>
      <c r="AD1471" s="50">
        <f>IFERROR(VLOOKUP(AC1471,IPC!$E$2:$F$1745,2,0),IPC!$H$1)</f>
        <v>138.32155800000001</v>
      </c>
    </row>
    <row r="1472" spans="10:30" x14ac:dyDescent="0.25">
      <c r="J1472" s="44" t="str">
        <f t="shared" si="581"/>
        <v/>
      </c>
      <c r="K1472" s="33" t="str">
        <f t="shared" ca="1" si="585"/>
        <v/>
      </c>
      <c r="L1472" s="108">
        <f t="shared" ca="1" si="584"/>
        <v>0</v>
      </c>
      <c r="M1472" s="44" t="str">
        <f t="shared" si="582"/>
        <v/>
      </c>
      <c r="N1472" s="45" t="str">
        <f t="shared" ca="1" si="586"/>
        <v/>
      </c>
      <c r="O1472" s="108">
        <f t="shared" si="580"/>
        <v>0</v>
      </c>
      <c r="P1472" s="21" t="e">
        <f t="shared" si="588"/>
        <v>#N/A</v>
      </c>
      <c r="Q1472" s="21" t="e">
        <f t="shared" si="589"/>
        <v>#N/A</v>
      </c>
      <c r="R1472" s="21" t="e">
        <f t="shared" si="590"/>
        <v>#N/A</v>
      </c>
      <c r="S1472" s="21" t="e">
        <f t="shared" si="591"/>
        <v>#N/A</v>
      </c>
      <c r="T1472" s="29" t="e">
        <f t="shared" si="583"/>
        <v>#N/A</v>
      </c>
      <c r="U1472" s="34">
        <f t="shared" si="592"/>
        <v>0</v>
      </c>
      <c r="V1472" s="16">
        <f t="shared" ca="1" si="595"/>
        <v>44139</v>
      </c>
      <c r="W1472" s="56">
        <f t="shared" ca="1" si="596"/>
        <v>10</v>
      </c>
      <c r="X1472" s="56">
        <f t="shared" ca="1" si="597"/>
        <v>2020</v>
      </c>
      <c r="Y1472" s="55" t="str">
        <f t="shared" ca="1" si="598"/>
        <v>10-2020</v>
      </c>
      <c r="Z1472" s="51">
        <f ca="1">IFERROR(VLOOKUP(Y1472,IPC!$E$2:$F$1745,2,0),IPC!$H$1)</f>
        <v>138.32155800000001</v>
      </c>
      <c r="AA1472" s="48">
        <f t="shared" si="593"/>
        <v>1</v>
      </c>
      <c r="AB1472" s="48">
        <f t="shared" si="594"/>
        <v>1900</v>
      </c>
      <c r="AC1472" s="32" t="str">
        <f t="shared" si="587"/>
        <v>1-1900</v>
      </c>
      <c r="AD1472" s="50">
        <f>IFERROR(VLOOKUP(AC1472,IPC!$E$2:$F$1745,2,0),IPC!$H$1)</f>
        <v>138.32155800000001</v>
      </c>
    </row>
    <row r="1473" spans="10:30" x14ac:dyDescent="0.25">
      <c r="J1473" s="44" t="str">
        <f t="shared" si="581"/>
        <v/>
      </c>
      <c r="K1473" s="33" t="str">
        <f t="shared" ca="1" si="585"/>
        <v/>
      </c>
      <c r="L1473" s="108">
        <f t="shared" ca="1" si="584"/>
        <v>0</v>
      </c>
      <c r="M1473" s="44" t="str">
        <f t="shared" si="582"/>
        <v/>
      </c>
      <c r="N1473" s="45" t="str">
        <f t="shared" ca="1" si="586"/>
        <v/>
      </c>
      <c r="O1473" s="108">
        <f t="shared" si="580"/>
        <v>0</v>
      </c>
      <c r="P1473" s="21" t="e">
        <f t="shared" si="588"/>
        <v>#N/A</v>
      </c>
      <c r="Q1473" s="21" t="e">
        <f t="shared" si="589"/>
        <v>#N/A</v>
      </c>
      <c r="R1473" s="21" t="e">
        <f t="shared" si="590"/>
        <v>#N/A</v>
      </c>
      <c r="S1473" s="21" t="e">
        <f t="shared" si="591"/>
        <v>#N/A</v>
      </c>
      <c r="T1473" s="29" t="e">
        <f t="shared" si="583"/>
        <v>#N/A</v>
      </c>
      <c r="U1473" s="34">
        <f t="shared" si="592"/>
        <v>0</v>
      </c>
      <c r="V1473" s="16">
        <f t="shared" ca="1" si="595"/>
        <v>44139</v>
      </c>
      <c r="W1473" s="56">
        <f t="shared" ca="1" si="596"/>
        <v>10</v>
      </c>
      <c r="X1473" s="56">
        <f t="shared" ca="1" si="597"/>
        <v>2020</v>
      </c>
      <c r="Y1473" s="55" t="str">
        <f t="shared" ca="1" si="598"/>
        <v>10-2020</v>
      </c>
      <c r="Z1473" s="51">
        <f ca="1">IFERROR(VLOOKUP(Y1473,IPC!$E$2:$F$1745,2,0),IPC!$H$1)</f>
        <v>138.32155800000001</v>
      </c>
      <c r="AA1473" s="48">
        <f t="shared" si="593"/>
        <v>1</v>
      </c>
      <c r="AB1473" s="48">
        <f t="shared" si="594"/>
        <v>1900</v>
      </c>
      <c r="AC1473" s="32" t="str">
        <f t="shared" si="587"/>
        <v>1-1900</v>
      </c>
      <c r="AD1473" s="50">
        <f>IFERROR(VLOOKUP(AC1473,IPC!$E$2:$F$1745,2,0),IPC!$H$1)</f>
        <v>138.32155800000001</v>
      </c>
    </row>
    <row r="1474" spans="10:30" x14ac:dyDescent="0.25">
      <c r="J1474" s="44" t="str">
        <f t="shared" si="581"/>
        <v/>
      </c>
      <c r="K1474" s="33" t="str">
        <f t="shared" ca="1" si="585"/>
        <v/>
      </c>
      <c r="L1474" s="108">
        <f t="shared" ca="1" si="584"/>
        <v>0</v>
      </c>
      <c r="M1474" s="44" t="str">
        <f t="shared" si="582"/>
        <v/>
      </c>
      <c r="N1474" s="45" t="str">
        <f t="shared" ca="1" si="586"/>
        <v/>
      </c>
      <c r="O1474" s="108">
        <f t="shared" si="580"/>
        <v>0</v>
      </c>
      <c r="P1474" s="21" t="e">
        <f t="shared" si="588"/>
        <v>#N/A</v>
      </c>
      <c r="Q1474" s="21" t="e">
        <f t="shared" si="589"/>
        <v>#N/A</v>
      </c>
      <c r="R1474" s="21" t="e">
        <f t="shared" si="590"/>
        <v>#N/A</v>
      </c>
      <c r="S1474" s="21" t="e">
        <f t="shared" si="591"/>
        <v>#N/A</v>
      </c>
      <c r="T1474" s="29" t="e">
        <f t="shared" si="583"/>
        <v>#N/A</v>
      </c>
      <c r="U1474" s="34">
        <f t="shared" si="592"/>
        <v>0</v>
      </c>
      <c r="V1474" s="16">
        <f t="shared" ca="1" si="595"/>
        <v>44139</v>
      </c>
      <c r="W1474" s="56">
        <f t="shared" ca="1" si="596"/>
        <v>10</v>
      </c>
      <c r="X1474" s="56">
        <f t="shared" ca="1" si="597"/>
        <v>2020</v>
      </c>
      <c r="Y1474" s="55" t="str">
        <f t="shared" ca="1" si="598"/>
        <v>10-2020</v>
      </c>
      <c r="Z1474" s="51">
        <f ca="1">IFERROR(VLOOKUP(Y1474,IPC!$E$2:$F$1745,2,0),IPC!$H$1)</f>
        <v>138.32155800000001</v>
      </c>
      <c r="AA1474" s="48">
        <f t="shared" si="593"/>
        <v>1</v>
      </c>
      <c r="AB1474" s="48">
        <f t="shared" si="594"/>
        <v>1900</v>
      </c>
      <c r="AC1474" s="32" t="str">
        <f t="shared" si="587"/>
        <v>1-1900</v>
      </c>
      <c r="AD1474" s="50">
        <f>IFERROR(VLOOKUP(AC1474,IPC!$E$2:$F$1745,2,0),IPC!$H$1)</f>
        <v>138.32155800000001</v>
      </c>
    </row>
    <row r="1475" spans="10:30" x14ac:dyDescent="0.25">
      <c r="J1475" s="44" t="str">
        <f t="shared" si="581"/>
        <v/>
      </c>
      <c r="K1475" s="33" t="str">
        <f t="shared" ca="1" si="585"/>
        <v/>
      </c>
      <c r="L1475" s="108">
        <f t="shared" ca="1" si="584"/>
        <v>0</v>
      </c>
      <c r="M1475" s="44" t="str">
        <f t="shared" si="582"/>
        <v/>
      </c>
      <c r="N1475" s="45" t="str">
        <f t="shared" ca="1" si="586"/>
        <v/>
      </c>
      <c r="O1475" s="108">
        <f t="shared" si="580"/>
        <v>0</v>
      </c>
      <c r="P1475" s="21" t="e">
        <f t="shared" si="588"/>
        <v>#N/A</v>
      </c>
      <c r="Q1475" s="21" t="e">
        <f t="shared" si="589"/>
        <v>#N/A</v>
      </c>
      <c r="R1475" s="21" t="e">
        <f t="shared" si="590"/>
        <v>#N/A</v>
      </c>
      <c r="S1475" s="21" t="e">
        <f t="shared" si="591"/>
        <v>#N/A</v>
      </c>
      <c r="T1475" s="29" t="e">
        <f t="shared" si="583"/>
        <v>#N/A</v>
      </c>
      <c r="U1475" s="34">
        <f t="shared" si="592"/>
        <v>0</v>
      </c>
      <c r="V1475" s="16">
        <f t="shared" ca="1" si="595"/>
        <v>44139</v>
      </c>
      <c r="W1475" s="56">
        <f t="shared" ca="1" si="596"/>
        <v>10</v>
      </c>
      <c r="X1475" s="56">
        <f t="shared" ca="1" si="597"/>
        <v>2020</v>
      </c>
      <c r="Y1475" s="55" t="str">
        <f t="shared" ca="1" si="598"/>
        <v>10-2020</v>
      </c>
      <c r="Z1475" s="51">
        <f ca="1">IFERROR(VLOOKUP(Y1475,IPC!$E$2:$F$1745,2,0),IPC!$H$1)</f>
        <v>138.32155800000001</v>
      </c>
      <c r="AA1475" s="48">
        <f t="shared" si="593"/>
        <v>1</v>
      </c>
      <c r="AB1475" s="48">
        <f t="shared" si="594"/>
        <v>1900</v>
      </c>
      <c r="AC1475" s="32" t="str">
        <f t="shared" si="587"/>
        <v>1-1900</v>
      </c>
      <c r="AD1475" s="50">
        <f>IFERROR(VLOOKUP(AC1475,IPC!$E$2:$F$1745,2,0),IPC!$H$1)</f>
        <v>138.32155800000001</v>
      </c>
    </row>
    <row r="1476" spans="10:30" x14ac:dyDescent="0.25">
      <c r="J1476" s="44" t="str">
        <f t="shared" si="581"/>
        <v/>
      </c>
      <c r="K1476" s="33" t="str">
        <f t="shared" ca="1" si="585"/>
        <v/>
      </c>
      <c r="L1476" s="108">
        <f t="shared" ca="1" si="584"/>
        <v>0</v>
      </c>
      <c r="M1476" s="44" t="str">
        <f t="shared" si="582"/>
        <v/>
      </c>
      <c r="N1476" s="45" t="str">
        <f t="shared" ca="1" si="586"/>
        <v/>
      </c>
      <c r="O1476" s="108">
        <f t="shared" si="580"/>
        <v>0</v>
      </c>
      <c r="P1476" s="21" t="e">
        <f t="shared" si="588"/>
        <v>#N/A</v>
      </c>
      <c r="Q1476" s="21" t="e">
        <f t="shared" si="589"/>
        <v>#N/A</v>
      </c>
      <c r="R1476" s="21" t="e">
        <f t="shared" si="590"/>
        <v>#N/A</v>
      </c>
      <c r="S1476" s="21" t="e">
        <f t="shared" si="591"/>
        <v>#N/A</v>
      </c>
      <c r="T1476" s="29" t="e">
        <f t="shared" si="583"/>
        <v>#N/A</v>
      </c>
      <c r="U1476" s="34">
        <f t="shared" si="592"/>
        <v>0</v>
      </c>
      <c r="V1476" s="16">
        <f t="shared" ca="1" si="595"/>
        <v>44139</v>
      </c>
      <c r="W1476" s="56">
        <f t="shared" ca="1" si="596"/>
        <v>10</v>
      </c>
      <c r="X1476" s="56">
        <f t="shared" ca="1" si="597"/>
        <v>2020</v>
      </c>
      <c r="Y1476" s="55" t="str">
        <f t="shared" ca="1" si="598"/>
        <v>10-2020</v>
      </c>
      <c r="Z1476" s="51">
        <f ca="1">IFERROR(VLOOKUP(Y1476,IPC!$E$2:$F$1745,2,0),IPC!$H$1)</f>
        <v>138.32155800000001</v>
      </c>
      <c r="AA1476" s="48">
        <f t="shared" si="593"/>
        <v>1</v>
      </c>
      <c r="AB1476" s="48">
        <f t="shared" si="594"/>
        <v>1900</v>
      </c>
      <c r="AC1476" s="32" t="str">
        <f t="shared" si="587"/>
        <v>1-1900</v>
      </c>
      <c r="AD1476" s="50">
        <f>IFERROR(VLOOKUP(AC1476,IPC!$E$2:$F$1745,2,0),IPC!$H$1)</f>
        <v>138.32155800000001</v>
      </c>
    </row>
    <row r="1477" spans="10:30" x14ac:dyDescent="0.25">
      <c r="J1477" s="44" t="str">
        <f t="shared" si="581"/>
        <v/>
      </c>
      <c r="K1477" s="33" t="str">
        <f t="shared" ca="1" si="585"/>
        <v/>
      </c>
      <c r="L1477" s="108">
        <f t="shared" ca="1" si="584"/>
        <v>0</v>
      </c>
      <c r="M1477" s="44" t="str">
        <f t="shared" si="582"/>
        <v/>
      </c>
      <c r="N1477" s="45" t="str">
        <f t="shared" ca="1" si="586"/>
        <v/>
      </c>
      <c r="O1477" s="108">
        <f t="shared" si="580"/>
        <v>0</v>
      </c>
      <c r="P1477" s="21" t="e">
        <f t="shared" si="588"/>
        <v>#N/A</v>
      </c>
      <c r="Q1477" s="21" t="e">
        <f t="shared" si="589"/>
        <v>#N/A</v>
      </c>
      <c r="R1477" s="21" t="e">
        <f t="shared" si="590"/>
        <v>#N/A</v>
      </c>
      <c r="S1477" s="21" t="e">
        <f t="shared" si="591"/>
        <v>#N/A</v>
      </c>
      <c r="T1477" s="29" t="e">
        <f t="shared" si="583"/>
        <v>#N/A</v>
      </c>
      <c r="U1477" s="34">
        <f t="shared" si="592"/>
        <v>0</v>
      </c>
      <c r="V1477" s="16">
        <f t="shared" ca="1" si="595"/>
        <v>44139</v>
      </c>
      <c r="W1477" s="56">
        <f t="shared" ca="1" si="596"/>
        <v>10</v>
      </c>
      <c r="X1477" s="56">
        <f t="shared" ca="1" si="597"/>
        <v>2020</v>
      </c>
      <c r="Y1477" s="55" t="str">
        <f t="shared" ca="1" si="598"/>
        <v>10-2020</v>
      </c>
      <c r="Z1477" s="51">
        <f ca="1">IFERROR(VLOOKUP(Y1477,IPC!$E$2:$F$1745,2,0),IPC!$H$1)</f>
        <v>138.32155800000001</v>
      </c>
      <c r="AA1477" s="48">
        <f t="shared" si="593"/>
        <v>1</v>
      </c>
      <c r="AB1477" s="48">
        <f t="shared" si="594"/>
        <v>1900</v>
      </c>
      <c r="AC1477" s="32" t="str">
        <f t="shared" si="587"/>
        <v>1-1900</v>
      </c>
      <c r="AD1477" s="50">
        <f>IFERROR(VLOOKUP(AC1477,IPC!$E$2:$F$1745,2,0),IPC!$H$1)</f>
        <v>138.32155800000001</v>
      </c>
    </row>
    <row r="1478" spans="10:30" x14ac:dyDescent="0.25">
      <c r="J1478" s="44" t="str">
        <f t="shared" si="581"/>
        <v/>
      </c>
      <c r="K1478" s="33" t="str">
        <f t="shared" ca="1" si="585"/>
        <v/>
      </c>
      <c r="L1478" s="108">
        <f t="shared" ca="1" si="584"/>
        <v>0</v>
      </c>
      <c r="M1478" s="44" t="str">
        <f t="shared" si="582"/>
        <v/>
      </c>
      <c r="N1478" s="45" t="str">
        <f t="shared" ca="1" si="586"/>
        <v/>
      </c>
      <c r="O1478" s="108">
        <f t="shared" si="580"/>
        <v>0</v>
      </c>
      <c r="P1478" s="21" t="e">
        <f t="shared" si="588"/>
        <v>#N/A</v>
      </c>
      <c r="Q1478" s="21" t="e">
        <f t="shared" si="589"/>
        <v>#N/A</v>
      </c>
      <c r="R1478" s="21" t="e">
        <f t="shared" si="590"/>
        <v>#N/A</v>
      </c>
      <c r="S1478" s="21" t="e">
        <f t="shared" si="591"/>
        <v>#N/A</v>
      </c>
      <c r="T1478" s="29" t="e">
        <f t="shared" si="583"/>
        <v>#N/A</v>
      </c>
      <c r="U1478" s="34">
        <f t="shared" si="592"/>
        <v>0</v>
      </c>
      <c r="V1478" s="16">
        <f t="shared" ca="1" si="595"/>
        <v>44139</v>
      </c>
      <c r="W1478" s="56">
        <f t="shared" ca="1" si="596"/>
        <v>10</v>
      </c>
      <c r="X1478" s="56">
        <f t="shared" ca="1" si="597"/>
        <v>2020</v>
      </c>
      <c r="Y1478" s="55" t="str">
        <f t="shared" ca="1" si="598"/>
        <v>10-2020</v>
      </c>
      <c r="Z1478" s="51">
        <f ca="1">IFERROR(VLOOKUP(Y1478,IPC!$E$2:$F$1745,2,0),IPC!$H$1)</f>
        <v>138.32155800000001</v>
      </c>
      <c r="AA1478" s="48">
        <f t="shared" si="593"/>
        <v>1</v>
      </c>
      <c r="AB1478" s="48">
        <f t="shared" si="594"/>
        <v>1900</v>
      </c>
      <c r="AC1478" s="32" t="str">
        <f t="shared" si="587"/>
        <v>1-1900</v>
      </c>
      <c r="AD1478" s="50">
        <f>IFERROR(VLOOKUP(AC1478,IPC!$E$2:$F$1745,2,0),IPC!$H$1)</f>
        <v>138.32155800000001</v>
      </c>
    </row>
    <row r="1479" spans="10:30" x14ac:dyDescent="0.25">
      <c r="J1479" s="44" t="str">
        <f t="shared" si="581"/>
        <v/>
      </c>
      <c r="K1479" s="33" t="str">
        <f t="shared" ca="1" si="585"/>
        <v/>
      </c>
      <c r="L1479" s="108">
        <f t="shared" ca="1" si="584"/>
        <v>0</v>
      </c>
      <c r="M1479" s="44" t="str">
        <f t="shared" si="582"/>
        <v/>
      </c>
      <c r="N1479" s="45" t="str">
        <f t="shared" ca="1" si="586"/>
        <v/>
      </c>
      <c r="O1479" s="108">
        <f t="shared" si="580"/>
        <v>0</v>
      </c>
      <c r="P1479" s="21" t="e">
        <f t="shared" si="588"/>
        <v>#N/A</v>
      </c>
      <c r="Q1479" s="21" t="e">
        <f t="shared" si="589"/>
        <v>#N/A</v>
      </c>
      <c r="R1479" s="21" t="e">
        <f t="shared" si="590"/>
        <v>#N/A</v>
      </c>
      <c r="S1479" s="21" t="e">
        <f t="shared" si="591"/>
        <v>#N/A</v>
      </c>
      <c r="T1479" s="29" t="e">
        <f t="shared" si="583"/>
        <v>#N/A</v>
      </c>
      <c r="U1479" s="34">
        <f t="shared" si="592"/>
        <v>0</v>
      </c>
      <c r="V1479" s="16">
        <f t="shared" ca="1" si="595"/>
        <v>44139</v>
      </c>
      <c r="W1479" s="56">
        <f t="shared" ca="1" si="596"/>
        <v>10</v>
      </c>
      <c r="X1479" s="56">
        <f t="shared" ca="1" si="597"/>
        <v>2020</v>
      </c>
      <c r="Y1479" s="55" t="str">
        <f t="shared" ca="1" si="598"/>
        <v>10-2020</v>
      </c>
      <c r="Z1479" s="51">
        <f ca="1">IFERROR(VLOOKUP(Y1479,IPC!$E$2:$F$1745,2,0),IPC!$H$1)</f>
        <v>138.32155800000001</v>
      </c>
      <c r="AA1479" s="48">
        <f t="shared" si="593"/>
        <v>1</v>
      </c>
      <c r="AB1479" s="48">
        <f t="shared" si="594"/>
        <v>1900</v>
      </c>
      <c r="AC1479" s="32" t="str">
        <f t="shared" si="587"/>
        <v>1-1900</v>
      </c>
      <c r="AD1479" s="50">
        <f>IFERROR(VLOOKUP(AC1479,IPC!$E$2:$F$1745,2,0),IPC!$H$1)</f>
        <v>138.32155800000001</v>
      </c>
    </row>
    <row r="1480" spans="10:30" x14ac:dyDescent="0.25">
      <c r="J1480" s="44" t="str">
        <f t="shared" si="581"/>
        <v/>
      </c>
      <c r="K1480" s="33" t="str">
        <f t="shared" ca="1" si="585"/>
        <v/>
      </c>
      <c r="L1480" s="108">
        <f t="shared" ca="1" si="584"/>
        <v>0</v>
      </c>
      <c r="M1480" s="44" t="str">
        <f t="shared" si="582"/>
        <v/>
      </c>
      <c r="N1480" s="45" t="str">
        <f t="shared" ca="1" si="586"/>
        <v/>
      </c>
      <c r="O1480" s="108">
        <f t="shared" si="580"/>
        <v>0</v>
      </c>
      <c r="P1480" s="21" t="e">
        <f t="shared" si="588"/>
        <v>#N/A</v>
      </c>
      <c r="Q1480" s="21" t="e">
        <f t="shared" si="589"/>
        <v>#N/A</v>
      </c>
      <c r="R1480" s="21" t="e">
        <f t="shared" si="590"/>
        <v>#N/A</v>
      </c>
      <c r="S1480" s="21" t="e">
        <f t="shared" si="591"/>
        <v>#N/A</v>
      </c>
      <c r="T1480" s="29" t="e">
        <f t="shared" si="583"/>
        <v>#N/A</v>
      </c>
      <c r="U1480" s="34">
        <f t="shared" si="592"/>
        <v>0</v>
      </c>
      <c r="V1480" s="16">
        <f t="shared" ca="1" si="595"/>
        <v>44139</v>
      </c>
      <c r="W1480" s="56">
        <f t="shared" ca="1" si="596"/>
        <v>10</v>
      </c>
      <c r="X1480" s="56">
        <f t="shared" ca="1" si="597"/>
        <v>2020</v>
      </c>
      <c r="Y1480" s="55" t="str">
        <f t="shared" ca="1" si="598"/>
        <v>10-2020</v>
      </c>
      <c r="Z1480" s="51">
        <f ca="1">IFERROR(VLOOKUP(Y1480,IPC!$E$2:$F$1745,2,0),IPC!$H$1)</f>
        <v>138.32155800000001</v>
      </c>
      <c r="AA1480" s="48">
        <f t="shared" si="593"/>
        <v>1</v>
      </c>
      <c r="AB1480" s="48">
        <f t="shared" si="594"/>
        <v>1900</v>
      </c>
      <c r="AC1480" s="32" t="str">
        <f t="shared" si="587"/>
        <v>1-1900</v>
      </c>
      <c r="AD1480" s="50">
        <f>IFERROR(VLOOKUP(AC1480,IPC!$E$2:$F$1745,2,0),IPC!$H$1)</f>
        <v>138.32155800000001</v>
      </c>
    </row>
    <row r="1481" spans="10:30" x14ac:dyDescent="0.25">
      <c r="J1481" s="44" t="str">
        <f t="shared" si="581"/>
        <v/>
      </c>
      <c r="K1481" s="33" t="str">
        <f t="shared" ca="1" si="585"/>
        <v/>
      </c>
      <c r="L1481" s="108">
        <f t="shared" ca="1" si="584"/>
        <v>0</v>
      </c>
      <c r="M1481" s="44" t="str">
        <f t="shared" si="582"/>
        <v/>
      </c>
      <c r="N1481" s="45" t="str">
        <f t="shared" ca="1" si="586"/>
        <v/>
      </c>
      <c r="O1481" s="108">
        <f t="shared" si="580"/>
        <v>0</v>
      </c>
      <c r="P1481" s="21" t="e">
        <f t="shared" si="588"/>
        <v>#N/A</v>
      </c>
      <c r="Q1481" s="21" t="e">
        <f t="shared" si="589"/>
        <v>#N/A</v>
      </c>
      <c r="R1481" s="21" t="e">
        <f t="shared" si="590"/>
        <v>#N/A</v>
      </c>
      <c r="S1481" s="21" t="e">
        <f t="shared" si="591"/>
        <v>#N/A</v>
      </c>
      <c r="T1481" s="29" t="e">
        <f t="shared" si="583"/>
        <v>#N/A</v>
      </c>
      <c r="U1481" s="34">
        <f t="shared" si="592"/>
        <v>0</v>
      </c>
      <c r="V1481" s="16">
        <f t="shared" ca="1" si="595"/>
        <v>44139</v>
      </c>
      <c r="W1481" s="56">
        <f t="shared" ca="1" si="596"/>
        <v>10</v>
      </c>
      <c r="X1481" s="56">
        <f t="shared" ca="1" si="597"/>
        <v>2020</v>
      </c>
      <c r="Y1481" s="55" t="str">
        <f t="shared" ca="1" si="598"/>
        <v>10-2020</v>
      </c>
      <c r="Z1481" s="51">
        <f ca="1">IFERROR(VLOOKUP(Y1481,IPC!$E$2:$F$1745,2,0),IPC!$H$1)</f>
        <v>138.32155800000001</v>
      </c>
      <c r="AA1481" s="48">
        <f t="shared" si="593"/>
        <v>1</v>
      </c>
      <c r="AB1481" s="48">
        <f t="shared" si="594"/>
        <v>1900</v>
      </c>
      <c r="AC1481" s="32" t="str">
        <f t="shared" si="587"/>
        <v>1-1900</v>
      </c>
      <c r="AD1481" s="50">
        <f>IFERROR(VLOOKUP(AC1481,IPC!$E$2:$F$1745,2,0),IPC!$H$1)</f>
        <v>138.32155800000001</v>
      </c>
    </row>
    <row r="1482" spans="10:30" x14ac:dyDescent="0.25">
      <c r="J1482" s="44" t="str">
        <f t="shared" si="581"/>
        <v/>
      </c>
      <c r="K1482" s="33" t="str">
        <f t="shared" ca="1" si="585"/>
        <v/>
      </c>
      <c r="L1482" s="108">
        <f t="shared" ca="1" si="584"/>
        <v>0</v>
      </c>
      <c r="M1482" s="44" t="str">
        <f t="shared" si="582"/>
        <v/>
      </c>
      <c r="N1482" s="45" t="str">
        <f t="shared" ca="1" si="586"/>
        <v/>
      </c>
      <c r="O1482" s="108">
        <f t="shared" si="580"/>
        <v>0</v>
      </c>
      <c r="P1482" s="21" t="e">
        <f t="shared" si="588"/>
        <v>#N/A</v>
      </c>
      <c r="Q1482" s="21" t="e">
        <f t="shared" si="589"/>
        <v>#N/A</v>
      </c>
      <c r="R1482" s="21" t="e">
        <f t="shared" si="590"/>
        <v>#N/A</v>
      </c>
      <c r="S1482" s="21" t="e">
        <f t="shared" si="591"/>
        <v>#N/A</v>
      </c>
      <c r="T1482" s="29" t="e">
        <f t="shared" si="583"/>
        <v>#N/A</v>
      </c>
      <c r="U1482" s="34">
        <f t="shared" si="592"/>
        <v>0</v>
      </c>
      <c r="V1482" s="16">
        <f t="shared" ca="1" si="595"/>
        <v>44139</v>
      </c>
      <c r="W1482" s="56">
        <f t="shared" ca="1" si="596"/>
        <v>10</v>
      </c>
      <c r="X1482" s="56">
        <f t="shared" ca="1" si="597"/>
        <v>2020</v>
      </c>
      <c r="Y1482" s="55" t="str">
        <f t="shared" ca="1" si="598"/>
        <v>10-2020</v>
      </c>
      <c r="Z1482" s="51">
        <f ca="1">IFERROR(VLOOKUP(Y1482,IPC!$E$2:$F$1745,2,0),IPC!$H$1)</f>
        <v>138.32155800000001</v>
      </c>
      <c r="AA1482" s="48">
        <f t="shared" si="593"/>
        <v>1</v>
      </c>
      <c r="AB1482" s="48">
        <f t="shared" si="594"/>
        <v>1900</v>
      </c>
      <c r="AC1482" s="32" t="str">
        <f t="shared" si="587"/>
        <v>1-1900</v>
      </c>
      <c r="AD1482" s="50">
        <f>IFERROR(VLOOKUP(AC1482,IPC!$E$2:$F$1745,2,0),IPC!$H$1)</f>
        <v>138.32155800000001</v>
      </c>
    </row>
    <row r="1483" spans="10:30" x14ac:dyDescent="0.25">
      <c r="J1483" s="44" t="str">
        <f t="shared" si="581"/>
        <v/>
      </c>
      <c r="K1483" s="33" t="str">
        <f t="shared" ca="1" si="585"/>
        <v/>
      </c>
      <c r="L1483" s="108">
        <f t="shared" ca="1" si="584"/>
        <v>0</v>
      </c>
      <c r="M1483" s="44" t="str">
        <f t="shared" si="582"/>
        <v/>
      </c>
      <c r="N1483" s="45" t="str">
        <f t="shared" ca="1" si="586"/>
        <v/>
      </c>
      <c r="O1483" s="108">
        <f t="shared" si="580"/>
        <v>0</v>
      </c>
      <c r="P1483" s="21" t="e">
        <f t="shared" si="588"/>
        <v>#N/A</v>
      </c>
      <c r="Q1483" s="21" t="e">
        <f t="shared" si="589"/>
        <v>#N/A</v>
      </c>
      <c r="R1483" s="21" t="e">
        <f t="shared" si="590"/>
        <v>#N/A</v>
      </c>
      <c r="S1483" s="21" t="e">
        <f t="shared" si="591"/>
        <v>#N/A</v>
      </c>
      <c r="T1483" s="29" t="e">
        <f t="shared" si="583"/>
        <v>#N/A</v>
      </c>
      <c r="U1483" s="34">
        <f t="shared" si="592"/>
        <v>0</v>
      </c>
      <c r="V1483" s="16">
        <f t="shared" ca="1" si="595"/>
        <v>44139</v>
      </c>
      <c r="W1483" s="56">
        <f t="shared" ca="1" si="596"/>
        <v>10</v>
      </c>
      <c r="X1483" s="56">
        <f t="shared" ca="1" si="597"/>
        <v>2020</v>
      </c>
      <c r="Y1483" s="55" t="str">
        <f t="shared" ca="1" si="598"/>
        <v>10-2020</v>
      </c>
      <c r="Z1483" s="51">
        <f ca="1">IFERROR(VLOOKUP(Y1483,IPC!$E$2:$F$1745,2,0),IPC!$H$1)</f>
        <v>138.32155800000001</v>
      </c>
      <c r="AA1483" s="48">
        <f t="shared" si="593"/>
        <v>1</v>
      </c>
      <c r="AB1483" s="48">
        <f t="shared" si="594"/>
        <v>1900</v>
      </c>
      <c r="AC1483" s="32" t="str">
        <f t="shared" si="587"/>
        <v>1-1900</v>
      </c>
      <c r="AD1483" s="50">
        <f>IFERROR(VLOOKUP(AC1483,IPC!$E$2:$F$1745,2,0),IPC!$H$1)</f>
        <v>138.32155800000001</v>
      </c>
    </row>
    <row r="1484" spans="10:30" x14ac:dyDescent="0.25">
      <c r="J1484" s="44" t="str">
        <f t="shared" si="581"/>
        <v/>
      </c>
      <c r="K1484" s="33" t="str">
        <f t="shared" ca="1" si="585"/>
        <v/>
      </c>
      <c r="L1484" s="108">
        <f t="shared" ca="1" si="584"/>
        <v>0</v>
      </c>
      <c r="M1484" s="44" t="str">
        <f t="shared" si="582"/>
        <v/>
      </c>
      <c r="N1484" s="45" t="str">
        <f t="shared" ca="1" si="586"/>
        <v/>
      </c>
      <c r="O1484" s="108">
        <f t="shared" si="580"/>
        <v>0</v>
      </c>
      <c r="P1484" s="21" t="e">
        <f t="shared" si="588"/>
        <v>#N/A</v>
      </c>
      <c r="Q1484" s="21" t="e">
        <f t="shared" si="589"/>
        <v>#N/A</v>
      </c>
      <c r="R1484" s="21" t="e">
        <f t="shared" si="590"/>
        <v>#N/A</v>
      </c>
      <c r="S1484" s="21" t="e">
        <f t="shared" si="591"/>
        <v>#N/A</v>
      </c>
      <c r="T1484" s="29" t="e">
        <f t="shared" si="583"/>
        <v>#N/A</v>
      </c>
      <c r="U1484" s="34">
        <f t="shared" si="592"/>
        <v>0</v>
      </c>
      <c r="V1484" s="16">
        <f t="shared" ca="1" si="595"/>
        <v>44139</v>
      </c>
      <c r="W1484" s="56">
        <f t="shared" ca="1" si="596"/>
        <v>10</v>
      </c>
      <c r="X1484" s="56">
        <f t="shared" ca="1" si="597"/>
        <v>2020</v>
      </c>
      <c r="Y1484" s="55" t="str">
        <f t="shared" ca="1" si="598"/>
        <v>10-2020</v>
      </c>
      <c r="Z1484" s="51">
        <f ca="1">IFERROR(VLOOKUP(Y1484,IPC!$E$2:$F$1745,2,0),IPC!$H$1)</f>
        <v>138.32155800000001</v>
      </c>
      <c r="AA1484" s="48">
        <f t="shared" si="593"/>
        <v>1</v>
      </c>
      <c r="AB1484" s="48">
        <f t="shared" si="594"/>
        <v>1900</v>
      </c>
      <c r="AC1484" s="32" t="str">
        <f t="shared" si="587"/>
        <v>1-1900</v>
      </c>
      <c r="AD1484" s="50">
        <f>IFERROR(VLOOKUP(AC1484,IPC!$E$2:$F$1745,2,0),IPC!$H$1)</f>
        <v>138.32155800000001</v>
      </c>
    </row>
    <row r="1485" spans="10:30" x14ac:dyDescent="0.25">
      <c r="J1485" s="44" t="str">
        <f t="shared" si="581"/>
        <v/>
      </c>
      <c r="K1485" s="33" t="str">
        <f t="shared" ca="1" si="585"/>
        <v/>
      </c>
      <c r="L1485" s="108">
        <f t="shared" ca="1" si="584"/>
        <v>0</v>
      </c>
      <c r="M1485" s="44" t="str">
        <f t="shared" si="582"/>
        <v/>
      </c>
      <c r="N1485" s="45" t="str">
        <f t="shared" ca="1" si="586"/>
        <v/>
      </c>
      <c r="O1485" s="108">
        <f t="shared" si="580"/>
        <v>0</v>
      </c>
      <c r="P1485" s="21" t="e">
        <f t="shared" si="588"/>
        <v>#N/A</v>
      </c>
      <c r="Q1485" s="21" t="e">
        <f t="shared" si="589"/>
        <v>#N/A</v>
      </c>
      <c r="R1485" s="21" t="e">
        <f t="shared" si="590"/>
        <v>#N/A</v>
      </c>
      <c r="S1485" s="21" t="e">
        <f t="shared" si="591"/>
        <v>#N/A</v>
      </c>
      <c r="T1485" s="29" t="e">
        <f t="shared" si="583"/>
        <v>#N/A</v>
      </c>
      <c r="U1485" s="34">
        <f t="shared" si="592"/>
        <v>0</v>
      </c>
      <c r="V1485" s="16">
        <f t="shared" ca="1" si="595"/>
        <v>44139</v>
      </c>
      <c r="W1485" s="56">
        <f t="shared" ca="1" si="596"/>
        <v>10</v>
      </c>
      <c r="X1485" s="56">
        <f t="shared" ca="1" si="597"/>
        <v>2020</v>
      </c>
      <c r="Y1485" s="55" t="str">
        <f t="shared" ca="1" si="598"/>
        <v>10-2020</v>
      </c>
      <c r="Z1485" s="51">
        <f ca="1">IFERROR(VLOOKUP(Y1485,IPC!$E$2:$F$1745,2,0),IPC!$H$1)</f>
        <v>138.32155800000001</v>
      </c>
      <c r="AA1485" s="48">
        <f t="shared" si="593"/>
        <v>1</v>
      </c>
      <c r="AB1485" s="48">
        <f t="shared" si="594"/>
        <v>1900</v>
      </c>
      <c r="AC1485" s="32" t="str">
        <f t="shared" si="587"/>
        <v>1-1900</v>
      </c>
      <c r="AD1485" s="50">
        <f>IFERROR(VLOOKUP(AC1485,IPC!$E$2:$F$1745,2,0),IPC!$H$1)</f>
        <v>138.32155800000001</v>
      </c>
    </row>
    <row r="1486" spans="10:30" x14ac:dyDescent="0.25">
      <c r="J1486" s="44" t="str">
        <f t="shared" si="581"/>
        <v/>
      </c>
      <c r="K1486" s="33" t="str">
        <f t="shared" ca="1" si="585"/>
        <v/>
      </c>
      <c r="L1486" s="108">
        <f t="shared" ca="1" si="584"/>
        <v>0</v>
      </c>
      <c r="M1486" s="44" t="str">
        <f t="shared" si="582"/>
        <v/>
      </c>
      <c r="N1486" s="45" t="str">
        <f t="shared" ca="1" si="586"/>
        <v/>
      </c>
      <c r="O1486" s="108">
        <f t="shared" si="580"/>
        <v>0</v>
      </c>
      <c r="P1486" s="21" t="e">
        <f t="shared" si="588"/>
        <v>#N/A</v>
      </c>
      <c r="Q1486" s="21" t="e">
        <f t="shared" si="589"/>
        <v>#N/A</v>
      </c>
      <c r="R1486" s="21" t="e">
        <f t="shared" si="590"/>
        <v>#N/A</v>
      </c>
      <c r="S1486" s="21" t="e">
        <f t="shared" si="591"/>
        <v>#N/A</v>
      </c>
      <c r="T1486" s="29" t="e">
        <f t="shared" si="583"/>
        <v>#N/A</v>
      </c>
      <c r="U1486" s="34">
        <f t="shared" si="592"/>
        <v>0</v>
      </c>
      <c r="V1486" s="16">
        <f t="shared" ca="1" si="595"/>
        <v>44139</v>
      </c>
      <c r="W1486" s="56">
        <f t="shared" ca="1" si="596"/>
        <v>10</v>
      </c>
      <c r="X1486" s="56">
        <f t="shared" ca="1" si="597"/>
        <v>2020</v>
      </c>
      <c r="Y1486" s="55" t="str">
        <f t="shared" ca="1" si="598"/>
        <v>10-2020</v>
      </c>
      <c r="Z1486" s="51">
        <f ca="1">IFERROR(VLOOKUP(Y1486,IPC!$E$2:$F$1745,2,0),IPC!$H$1)</f>
        <v>138.32155800000001</v>
      </c>
      <c r="AA1486" s="48">
        <f t="shared" si="593"/>
        <v>1</v>
      </c>
      <c r="AB1486" s="48">
        <f t="shared" si="594"/>
        <v>1900</v>
      </c>
      <c r="AC1486" s="32" t="str">
        <f t="shared" si="587"/>
        <v>1-1900</v>
      </c>
      <c r="AD1486" s="50">
        <f>IFERROR(VLOOKUP(AC1486,IPC!$E$2:$F$1745,2,0),IPC!$H$1)</f>
        <v>138.32155800000001</v>
      </c>
    </row>
    <row r="1487" spans="10:30" x14ac:dyDescent="0.25">
      <c r="J1487" s="44" t="str">
        <f t="shared" si="581"/>
        <v/>
      </c>
      <c r="K1487" s="33" t="str">
        <f t="shared" ca="1" si="585"/>
        <v/>
      </c>
      <c r="L1487" s="108">
        <f t="shared" ca="1" si="584"/>
        <v>0</v>
      </c>
      <c r="M1487" s="44" t="str">
        <f t="shared" si="582"/>
        <v/>
      </c>
      <c r="N1487" s="45" t="str">
        <f t="shared" ca="1" si="586"/>
        <v/>
      </c>
      <c r="O1487" s="108">
        <f t="shared" si="580"/>
        <v>0</v>
      </c>
      <c r="P1487" s="21" t="e">
        <f t="shared" si="588"/>
        <v>#N/A</v>
      </c>
      <c r="Q1487" s="21" t="e">
        <f t="shared" si="589"/>
        <v>#N/A</v>
      </c>
      <c r="R1487" s="21" t="e">
        <f t="shared" si="590"/>
        <v>#N/A</v>
      </c>
      <c r="S1487" s="21" t="e">
        <f t="shared" si="591"/>
        <v>#N/A</v>
      </c>
      <c r="T1487" s="29" t="e">
        <f t="shared" si="583"/>
        <v>#N/A</v>
      </c>
      <c r="U1487" s="34">
        <f t="shared" si="592"/>
        <v>0</v>
      </c>
      <c r="V1487" s="16">
        <f t="shared" ca="1" si="595"/>
        <v>44139</v>
      </c>
      <c r="W1487" s="56">
        <f t="shared" ca="1" si="596"/>
        <v>10</v>
      </c>
      <c r="X1487" s="56">
        <f t="shared" ca="1" si="597"/>
        <v>2020</v>
      </c>
      <c r="Y1487" s="55" t="str">
        <f t="shared" ca="1" si="598"/>
        <v>10-2020</v>
      </c>
      <c r="Z1487" s="51">
        <f ca="1">IFERROR(VLOOKUP(Y1487,IPC!$E$2:$F$1745,2,0),IPC!$H$1)</f>
        <v>138.32155800000001</v>
      </c>
      <c r="AA1487" s="48">
        <f t="shared" si="593"/>
        <v>1</v>
      </c>
      <c r="AB1487" s="48">
        <f t="shared" si="594"/>
        <v>1900</v>
      </c>
      <c r="AC1487" s="32" t="str">
        <f t="shared" si="587"/>
        <v>1-1900</v>
      </c>
      <c r="AD1487" s="50">
        <f>IFERROR(VLOOKUP(AC1487,IPC!$E$2:$F$1745,2,0),IPC!$H$1)</f>
        <v>138.32155800000001</v>
      </c>
    </row>
    <row r="1488" spans="10:30" x14ac:dyDescent="0.25">
      <c r="J1488" s="44" t="str">
        <f t="shared" si="581"/>
        <v/>
      </c>
      <c r="K1488" s="33" t="str">
        <f t="shared" ca="1" si="585"/>
        <v/>
      </c>
      <c r="L1488" s="108">
        <f t="shared" ca="1" si="584"/>
        <v>0</v>
      </c>
      <c r="M1488" s="44" t="str">
        <f t="shared" si="582"/>
        <v/>
      </c>
      <c r="N1488" s="45" t="str">
        <f t="shared" ca="1" si="586"/>
        <v/>
      </c>
      <c r="O1488" s="108">
        <f t="shared" si="580"/>
        <v>0</v>
      </c>
      <c r="P1488" s="21" t="e">
        <f t="shared" si="588"/>
        <v>#N/A</v>
      </c>
      <c r="Q1488" s="21" t="e">
        <f t="shared" si="589"/>
        <v>#N/A</v>
      </c>
      <c r="R1488" s="21" t="e">
        <f t="shared" si="590"/>
        <v>#N/A</v>
      </c>
      <c r="S1488" s="21" t="e">
        <f t="shared" si="591"/>
        <v>#N/A</v>
      </c>
      <c r="T1488" s="29" t="e">
        <f t="shared" si="583"/>
        <v>#N/A</v>
      </c>
      <c r="U1488" s="34">
        <f t="shared" si="592"/>
        <v>0</v>
      </c>
      <c r="V1488" s="16">
        <f t="shared" ca="1" si="595"/>
        <v>44139</v>
      </c>
      <c r="W1488" s="56">
        <f t="shared" ca="1" si="596"/>
        <v>10</v>
      </c>
      <c r="X1488" s="56">
        <f t="shared" ca="1" si="597"/>
        <v>2020</v>
      </c>
      <c r="Y1488" s="55" t="str">
        <f t="shared" ca="1" si="598"/>
        <v>10-2020</v>
      </c>
      <c r="Z1488" s="51">
        <f ca="1">IFERROR(VLOOKUP(Y1488,IPC!$E$2:$F$1745,2,0),IPC!$H$1)</f>
        <v>138.32155800000001</v>
      </c>
      <c r="AA1488" s="48">
        <f t="shared" si="593"/>
        <v>1</v>
      </c>
      <c r="AB1488" s="48">
        <f t="shared" si="594"/>
        <v>1900</v>
      </c>
      <c r="AC1488" s="32" t="str">
        <f t="shared" si="587"/>
        <v>1-1900</v>
      </c>
      <c r="AD1488" s="50">
        <f>IFERROR(VLOOKUP(AC1488,IPC!$E$2:$F$1745,2,0),IPC!$H$1)</f>
        <v>138.32155800000001</v>
      </c>
    </row>
    <row r="1489" spans="10:30" x14ac:dyDescent="0.25">
      <c r="J1489" s="44" t="str">
        <f t="shared" si="581"/>
        <v/>
      </c>
      <c r="K1489" s="33" t="str">
        <f t="shared" ca="1" si="585"/>
        <v/>
      </c>
      <c r="L1489" s="108">
        <f t="shared" ca="1" si="584"/>
        <v>0</v>
      </c>
      <c r="M1489" s="44" t="str">
        <f t="shared" si="582"/>
        <v/>
      </c>
      <c r="N1489" s="45" t="str">
        <f t="shared" ca="1" si="586"/>
        <v/>
      </c>
      <c r="O1489" s="108">
        <f t="shared" si="580"/>
        <v>0</v>
      </c>
      <c r="P1489" s="21" t="e">
        <f t="shared" si="588"/>
        <v>#N/A</v>
      </c>
      <c r="Q1489" s="21" t="e">
        <f t="shared" si="589"/>
        <v>#N/A</v>
      </c>
      <c r="R1489" s="21" t="e">
        <f t="shared" si="590"/>
        <v>#N/A</v>
      </c>
      <c r="S1489" s="21" t="e">
        <f t="shared" si="591"/>
        <v>#N/A</v>
      </c>
      <c r="T1489" s="29" t="e">
        <f t="shared" si="583"/>
        <v>#N/A</v>
      </c>
      <c r="U1489" s="34">
        <f t="shared" si="592"/>
        <v>0</v>
      </c>
      <c r="V1489" s="16">
        <f t="shared" ca="1" si="595"/>
        <v>44139</v>
      </c>
      <c r="W1489" s="56">
        <f t="shared" ca="1" si="596"/>
        <v>10</v>
      </c>
      <c r="X1489" s="56">
        <f t="shared" ca="1" si="597"/>
        <v>2020</v>
      </c>
      <c r="Y1489" s="55" t="str">
        <f t="shared" ca="1" si="598"/>
        <v>10-2020</v>
      </c>
      <c r="Z1489" s="51">
        <f ca="1">IFERROR(VLOOKUP(Y1489,IPC!$E$2:$F$1745,2,0),IPC!$H$1)</f>
        <v>138.32155800000001</v>
      </c>
      <c r="AA1489" s="48">
        <f t="shared" si="593"/>
        <v>1</v>
      </c>
      <c r="AB1489" s="48">
        <f t="shared" si="594"/>
        <v>1900</v>
      </c>
      <c r="AC1489" s="32" t="str">
        <f t="shared" si="587"/>
        <v>1-1900</v>
      </c>
      <c r="AD1489" s="50">
        <f>IFERROR(VLOOKUP(AC1489,IPC!$E$2:$F$1745,2,0),IPC!$H$1)</f>
        <v>138.32155800000001</v>
      </c>
    </row>
    <row r="1490" spans="10:30" x14ac:dyDescent="0.25">
      <c r="J1490" s="44" t="str">
        <f t="shared" si="581"/>
        <v/>
      </c>
      <c r="K1490" s="33" t="str">
        <f t="shared" ca="1" si="585"/>
        <v/>
      </c>
      <c r="L1490" s="108">
        <f t="shared" ca="1" si="584"/>
        <v>0</v>
      </c>
      <c r="M1490" s="44" t="str">
        <f t="shared" si="582"/>
        <v/>
      </c>
      <c r="N1490" s="45" t="str">
        <f t="shared" ca="1" si="586"/>
        <v/>
      </c>
      <c r="O1490" s="108">
        <f t="shared" si="580"/>
        <v>0</v>
      </c>
      <c r="P1490" s="21" t="e">
        <f t="shared" si="588"/>
        <v>#N/A</v>
      </c>
      <c r="Q1490" s="21" t="e">
        <f t="shared" si="589"/>
        <v>#N/A</v>
      </c>
      <c r="R1490" s="21" t="e">
        <f t="shared" si="590"/>
        <v>#N/A</v>
      </c>
      <c r="S1490" s="21" t="e">
        <f t="shared" si="591"/>
        <v>#N/A</v>
      </c>
      <c r="T1490" s="29" t="e">
        <f t="shared" si="583"/>
        <v>#N/A</v>
      </c>
      <c r="U1490" s="34">
        <f t="shared" si="592"/>
        <v>0</v>
      </c>
      <c r="V1490" s="16">
        <f t="shared" ca="1" si="595"/>
        <v>44139</v>
      </c>
      <c r="W1490" s="56">
        <f t="shared" ca="1" si="596"/>
        <v>10</v>
      </c>
      <c r="X1490" s="56">
        <f t="shared" ca="1" si="597"/>
        <v>2020</v>
      </c>
      <c r="Y1490" s="55" t="str">
        <f t="shared" ca="1" si="598"/>
        <v>10-2020</v>
      </c>
      <c r="Z1490" s="51">
        <f ca="1">IFERROR(VLOOKUP(Y1490,IPC!$E$2:$F$1745,2,0),IPC!$H$1)</f>
        <v>138.32155800000001</v>
      </c>
      <c r="AA1490" s="48">
        <f t="shared" si="593"/>
        <v>1</v>
      </c>
      <c r="AB1490" s="48">
        <f t="shared" si="594"/>
        <v>1900</v>
      </c>
      <c r="AC1490" s="32" t="str">
        <f t="shared" si="587"/>
        <v>1-1900</v>
      </c>
      <c r="AD1490" s="50">
        <f>IFERROR(VLOOKUP(AC1490,IPC!$E$2:$F$1745,2,0),IPC!$H$1)</f>
        <v>138.32155800000001</v>
      </c>
    </row>
    <row r="1491" spans="10:30" x14ac:dyDescent="0.25">
      <c r="J1491" s="44" t="str">
        <f t="shared" si="581"/>
        <v/>
      </c>
      <c r="K1491" s="33" t="str">
        <f t="shared" ca="1" si="585"/>
        <v/>
      </c>
      <c r="L1491" s="108">
        <f t="shared" ca="1" si="584"/>
        <v>0</v>
      </c>
      <c r="M1491" s="44" t="str">
        <f t="shared" si="582"/>
        <v/>
      </c>
      <c r="N1491" s="45" t="str">
        <f t="shared" ca="1" si="586"/>
        <v/>
      </c>
      <c r="O1491" s="108">
        <f t="shared" si="580"/>
        <v>0</v>
      </c>
      <c r="P1491" s="21" t="e">
        <f t="shared" si="588"/>
        <v>#N/A</v>
      </c>
      <c r="Q1491" s="21" t="e">
        <f t="shared" si="589"/>
        <v>#N/A</v>
      </c>
      <c r="R1491" s="21" t="e">
        <f t="shared" si="590"/>
        <v>#N/A</v>
      </c>
      <c r="S1491" s="21" t="e">
        <f t="shared" si="591"/>
        <v>#N/A</v>
      </c>
      <c r="T1491" s="29" t="e">
        <f t="shared" si="583"/>
        <v>#N/A</v>
      </c>
      <c r="U1491" s="34">
        <f t="shared" si="592"/>
        <v>0</v>
      </c>
      <c r="V1491" s="16">
        <f t="shared" ca="1" si="595"/>
        <v>44139</v>
      </c>
      <c r="W1491" s="56">
        <f t="shared" ca="1" si="596"/>
        <v>10</v>
      </c>
      <c r="X1491" s="56">
        <f t="shared" ca="1" si="597"/>
        <v>2020</v>
      </c>
      <c r="Y1491" s="55" t="str">
        <f t="shared" ca="1" si="598"/>
        <v>10-2020</v>
      </c>
      <c r="Z1491" s="51">
        <f ca="1">IFERROR(VLOOKUP(Y1491,IPC!$E$2:$F$1745,2,0),IPC!$H$1)</f>
        <v>138.32155800000001</v>
      </c>
      <c r="AA1491" s="48">
        <f t="shared" si="593"/>
        <v>1</v>
      </c>
      <c r="AB1491" s="48">
        <f t="shared" si="594"/>
        <v>1900</v>
      </c>
      <c r="AC1491" s="32" t="str">
        <f t="shared" si="587"/>
        <v>1-1900</v>
      </c>
      <c r="AD1491" s="50">
        <f>IFERROR(VLOOKUP(AC1491,IPC!$E$2:$F$1745,2,0),IPC!$H$1)</f>
        <v>138.32155800000001</v>
      </c>
    </row>
    <row r="1492" spans="10:30" x14ac:dyDescent="0.25">
      <c r="J1492" s="44" t="str">
        <f t="shared" si="581"/>
        <v/>
      </c>
      <c r="K1492" s="33" t="str">
        <f t="shared" ca="1" si="585"/>
        <v/>
      </c>
      <c r="L1492" s="108">
        <f t="shared" ca="1" si="584"/>
        <v>0</v>
      </c>
      <c r="M1492" s="44" t="str">
        <f t="shared" si="582"/>
        <v/>
      </c>
      <c r="N1492" s="45" t="str">
        <f t="shared" ca="1" si="586"/>
        <v/>
      </c>
      <c r="O1492" s="108">
        <f t="shared" ref="O1492:O1555" si="599">+IF(M1492="Provisión contable",N1492,0)</f>
        <v>0</v>
      </c>
      <c r="P1492" s="21" t="e">
        <f t="shared" si="588"/>
        <v>#N/A</v>
      </c>
      <c r="Q1492" s="21" t="e">
        <f t="shared" si="589"/>
        <v>#N/A</v>
      </c>
      <c r="R1492" s="21" t="e">
        <f t="shared" si="590"/>
        <v>#N/A</v>
      </c>
      <c r="S1492" s="21" t="e">
        <f t="shared" si="591"/>
        <v>#N/A</v>
      </c>
      <c r="T1492" s="29" t="e">
        <f t="shared" si="583"/>
        <v>#N/A</v>
      </c>
      <c r="U1492" s="34">
        <f t="shared" si="592"/>
        <v>0</v>
      </c>
      <c r="V1492" s="16">
        <f t="shared" ca="1" si="595"/>
        <v>44139</v>
      </c>
      <c r="W1492" s="56">
        <f t="shared" ca="1" si="596"/>
        <v>10</v>
      </c>
      <c r="X1492" s="56">
        <f t="shared" ca="1" si="597"/>
        <v>2020</v>
      </c>
      <c r="Y1492" s="55" t="str">
        <f t="shared" ca="1" si="598"/>
        <v>10-2020</v>
      </c>
      <c r="Z1492" s="51">
        <f ca="1">IFERROR(VLOOKUP(Y1492,IPC!$E$2:$F$1745,2,0),IPC!$H$1)</f>
        <v>138.32155800000001</v>
      </c>
      <c r="AA1492" s="48">
        <f t="shared" si="593"/>
        <v>1</v>
      </c>
      <c r="AB1492" s="48">
        <f t="shared" si="594"/>
        <v>1900</v>
      </c>
      <c r="AC1492" s="32" t="str">
        <f t="shared" si="587"/>
        <v>1-1900</v>
      </c>
      <c r="AD1492" s="50">
        <f>IFERROR(VLOOKUP(AC1492,IPC!$E$2:$F$1745,2,0),IPC!$H$1)</f>
        <v>138.32155800000001</v>
      </c>
    </row>
    <row r="1493" spans="10:30" x14ac:dyDescent="0.25">
      <c r="J1493" s="44" t="str">
        <f t="shared" si="581"/>
        <v/>
      </c>
      <c r="K1493" s="33" t="str">
        <f t="shared" ca="1" si="585"/>
        <v/>
      </c>
      <c r="L1493" s="108">
        <f t="shared" ca="1" si="584"/>
        <v>0</v>
      </c>
      <c r="M1493" s="44" t="str">
        <f t="shared" si="582"/>
        <v/>
      </c>
      <c r="N1493" s="45" t="str">
        <f t="shared" ca="1" si="586"/>
        <v/>
      </c>
      <c r="O1493" s="108">
        <f t="shared" si="599"/>
        <v>0</v>
      </c>
      <c r="P1493" s="21" t="e">
        <f t="shared" si="588"/>
        <v>#N/A</v>
      </c>
      <c r="Q1493" s="21" t="e">
        <f t="shared" si="589"/>
        <v>#N/A</v>
      </c>
      <c r="R1493" s="21" t="e">
        <f t="shared" si="590"/>
        <v>#N/A</v>
      </c>
      <c r="S1493" s="21" t="e">
        <f t="shared" si="591"/>
        <v>#N/A</v>
      </c>
      <c r="T1493" s="29" t="e">
        <f t="shared" si="583"/>
        <v>#N/A</v>
      </c>
      <c r="U1493" s="34">
        <f t="shared" si="592"/>
        <v>0</v>
      </c>
      <c r="V1493" s="16">
        <f t="shared" ca="1" si="595"/>
        <v>44139</v>
      </c>
      <c r="W1493" s="56">
        <f t="shared" ca="1" si="596"/>
        <v>10</v>
      </c>
      <c r="X1493" s="56">
        <f t="shared" ca="1" si="597"/>
        <v>2020</v>
      </c>
      <c r="Y1493" s="55" t="str">
        <f t="shared" ca="1" si="598"/>
        <v>10-2020</v>
      </c>
      <c r="Z1493" s="51">
        <f ca="1">IFERROR(VLOOKUP(Y1493,IPC!$E$2:$F$1745,2,0),IPC!$H$1)</f>
        <v>138.32155800000001</v>
      </c>
      <c r="AA1493" s="48">
        <f t="shared" si="593"/>
        <v>1</v>
      </c>
      <c r="AB1493" s="48">
        <f t="shared" si="594"/>
        <v>1900</v>
      </c>
      <c r="AC1493" s="32" t="str">
        <f t="shared" si="587"/>
        <v>1-1900</v>
      </c>
      <c r="AD1493" s="50">
        <f>IFERROR(VLOOKUP(AC1493,IPC!$E$2:$F$1745,2,0),IPC!$H$1)</f>
        <v>138.32155800000001</v>
      </c>
    </row>
    <row r="1494" spans="10:30" x14ac:dyDescent="0.25">
      <c r="J1494" s="44" t="str">
        <f t="shared" si="581"/>
        <v/>
      </c>
      <c r="K1494" s="33" t="str">
        <f t="shared" ca="1" si="585"/>
        <v/>
      </c>
      <c r="L1494" s="108">
        <f t="shared" ca="1" si="584"/>
        <v>0</v>
      </c>
      <c r="M1494" s="44" t="str">
        <f t="shared" si="582"/>
        <v/>
      </c>
      <c r="N1494" s="45" t="str">
        <f t="shared" ca="1" si="586"/>
        <v/>
      </c>
      <c r="O1494" s="108">
        <f t="shared" si="599"/>
        <v>0</v>
      </c>
      <c r="P1494" s="21" t="e">
        <f t="shared" si="588"/>
        <v>#N/A</v>
      </c>
      <c r="Q1494" s="21" t="e">
        <f t="shared" si="589"/>
        <v>#N/A</v>
      </c>
      <c r="R1494" s="21" t="e">
        <f t="shared" si="590"/>
        <v>#N/A</v>
      </c>
      <c r="S1494" s="21" t="e">
        <f t="shared" si="591"/>
        <v>#N/A</v>
      </c>
      <c r="T1494" s="29" t="e">
        <f t="shared" si="583"/>
        <v>#N/A</v>
      </c>
      <c r="U1494" s="34">
        <f t="shared" si="592"/>
        <v>0</v>
      </c>
      <c r="V1494" s="16">
        <f t="shared" ca="1" si="595"/>
        <v>44139</v>
      </c>
      <c r="W1494" s="56">
        <f t="shared" ca="1" si="596"/>
        <v>10</v>
      </c>
      <c r="X1494" s="56">
        <f t="shared" ca="1" si="597"/>
        <v>2020</v>
      </c>
      <c r="Y1494" s="55" t="str">
        <f t="shared" ca="1" si="598"/>
        <v>10-2020</v>
      </c>
      <c r="Z1494" s="51">
        <f ca="1">IFERROR(VLOOKUP(Y1494,IPC!$E$2:$F$1745,2,0),IPC!$H$1)</f>
        <v>138.32155800000001</v>
      </c>
      <c r="AA1494" s="48">
        <f t="shared" si="593"/>
        <v>1</v>
      </c>
      <c r="AB1494" s="48">
        <f t="shared" si="594"/>
        <v>1900</v>
      </c>
      <c r="AC1494" s="32" t="str">
        <f t="shared" si="587"/>
        <v>1-1900</v>
      </c>
      <c r="AD1494" s="50">
        <f>IFERROR(VLOOKUP(AC1494,IPC!$E$2:$F$1745,2,0),IPC!$H$1)</f>
        <v>138.32155800000001</v>
      </c>
    </row>
    <row r="1495" spans="10:30" x14ac:dyDescent="0.25">
      <c r="J1495" s="44" t="str">
        <f t="shared" si="581"/>
        <v/>
      </c>
      <c r="K1495" s="33" t="str">
        <f t="shared" ca="1" si="585"/>
        <v/>
      </c>
      <c r="L1495" s="108">
        <f t="shared" ca="1" si="584"/>
        <v>0</v>
      </c>
      <c r="M1495" s="44" t="str">
        <f t="shared" si="582"/>
        <v/>
      </c>
      <c r="N1495" s="45" t="str">
        <f t="shared" ca="1" si="586"/>
        <v/>
      </c>
      <c r="O1495" s="108">
        <f t="shared" si="599"/>
        <v>0</v>
      </c>
      <c r="P1495" s="21" t="e">
        <f t="shared" si="588"/>
        <v>#N/A</v>
      </c>
      <c r="Q1495" s="21" t="e">
        <f t="shared" si="589"/>
        <v>#N/A</v>
      </c>
      <c r="R1495" s="21" t="e">
        <f t="shared" si="590"/>
        <v>#N/A</v>
      </c>
      <c r="S1495" s="21" t="e">
        <f t="shared" si="591"/>
        <v>#N/A</v>
      </c>
      <c r="T1495" s="29" t="e">
        <f t="shared" si="583"/>
        <v>#N/A</v>
      </c>
      <c r="U1495" s="34">
        <f t="shared" si="592"/>
        <v>0</v>
      </c>
      <c r="V1495" s="16">
        <f t="shared" ca="1" si="595"/>
        <v>44139</v>
      </c>
      <c r="W1495" s="56">
        <f t="shared" ca="1" si="596"/>
        <v>10</v>
      </c>
      <c r="X1495" s="56">
        <f t="shared" ca="1" si="597"/>
        <v>2020</v>
      </c>
      <c r="Y1495" s="55" t="str">
        <f t="shared" ca="1" si="598"/>
        <v>10-2020</v>
      </c>
      <c r="Z1495" s="51">
        <f ca="1">IFERROR(VLOOKUP(Y1495,IPC!$E$2:$F$1745,2,0),IPC!$H$1)</f>
        <v>138.32155800000001</v>
      </c>
      <c r="AA1495" s="48">
        <f t="shared" si="593"/>
        <v>1</v>
      </c>
      <c r="AB1495" s="48">
        <f t="shared" si="594"/>
        <v>1900</v>
      </c>
      <c r="AC1495" s="32" t="str">
        <f t="shared" si="587"/>
        <v>1-1900</v>
      </c>
      <c r="AD1495" s="50">
        <f>IFERROR(VLOOKUP(AC1495,IPC!$E$2:$F$1745,2,0),IPC!$H$1)</f>
        <v>138.32155800000001</v>
      </c>
    </row>
    <row r="1496" spans="10:30" x14ac:dyDescent="0.25">
      <c r="J1496" s="44" t="str">
        <f t="shared" ref="J1496:J1559" si="600">IFERROR(IF(T1508&gt;0.5,"ALTA",IF(AND(T1508&gt;0.25,T1508&lt;=0.5),"MEDIA",IF(AND(T1508&gt;=0.1,T1508&lt;=0.25),"BAJA",IF(AND(T1508&lt;0.1),"REMOTA")))),"")</f>
        <v/>
      </c>
      <c r="K1496" s="33" t="str">
        <f t="shared" ca="1" si="585"/>
        <v/>
      </c>
      <c r="L1496" s="108">
        <f t="shared" ca="1" si="584"/>
        <v>0</v>
      </c>
      <c r="M1496" s="44" t="str">
        <f t="shared" ref="M1496:M1559" si="601">IFERROR(IF(T1508&gt;50%,"Provisión contable",IF(T1508&lt;=10%,"No se registra","Cuentas de orden")),"")</f>
        <v/>
      </c>
      <c r="N1496" s="45" t="str">
        <f t="shared" ca="1" si="586"/>
        <v/>
      </c>
      <c r="O1496" s="108">
        <f t="shared" si="599"/>
        <v>0</v>
      </c>
      <c r="P1496" s="21" t="e">
        <f t="shared" si="588"/>
        <v>#N/A</v>
      </c>
      <c r="Q1496" s="21" t="e">
        <f t="shared" si="589"/>
        <v>#N/A</v>
      </c>
      <c r="R1496" s="21" t="e">
        <f t="shared" si="590"/>
        <v>#N/A</v>
      </c>
      <c r="S1496" s="21" t="e">
        <f t="shared" si="591"/>
        <v>#N/A</v>
      </c>
      <c r="T1496" s="29" t="e">
        <f t="shared" si="583"/>
        <v>#N/A</v>
      </c>
      <c r="U1496" s="34">
        <f t="shared" si="592"/>
        <v>0</v>
      </c>
      <c r="V1496" s="16">
        <f t="shared" ca="1" si="595"/>
        <v>44139</v>
      </c>
      <c r="W1496" s="56">
        <f t="shared" ca="1" si="596"/>
        <v>10</v>
      </c>
      <c r="X1496" s="56">
        <f t="shared" ca="1" si="597"/>
        <v>2020</v>
      </c>
      <c r="Y1496" s="55" t="str">
        <f t="shared" ca="1" si="598"/>
        <v>10-2020</v>
      </c>
      <c r="Z1496" s="51">
        <f ca="1">IFERROR(VLOOKUP(Y1496,IPC!$E$2:$F$1745,2,0),IPC!$H$1)</f>
        <v>138.32155800000001</v>
      </c>
      <c r="AA1496" s="48">
        <f t="shared" si="593"/>
        <v>1</v>
      </c>
      <c r="AB1496" s="48">
        <f t="shared" si="594"/>
        <v>1900</v>
      </c>
      <c r="AC1496" s="32" t="str">
        <f t="shared" si="587"/>
        <v>1-1900</v>
      </c>
      <c r="AD1496" s="50">
        <f>IFERROR(VLOOKUP(AC1496,IPC!$E$2:$F$1745,2,0),IPC!$H$1)</f>
        <v>138.32155800000001</v>
      </c>
    </row>
    <row r="1497" spans="10:30" x14ac:dyDescent="0.25">
      <c r="J1497" s="44" t="str">
        <f t="shared" si="600"/>
        <v/>
      </c>
      <c r="K1497" s="33" t="str">
        <f t="shared" ca="1" si="585"/>
        <v/>
      </c>
      <c r="L1497" s="108">
        <f t="shared" ca="1" si="584"/>
        <v>0</v>
      </c>
      <c r="M1497" s="44" t="str">
        <f t="shared" si="601"/>
        <v/>
      </c>
      <c r="N1497" s="45" t="str">
        <f t="shared" ca="1" si="586"/>
        <v/>
      </c>
      <c r="O1497" s="108">
        <f t="shared" si="599"/>
        <v>0</v>
      </c>
      <c r="P1497" s="21" t="e">
        <f t="shared" si="588"/>
        <v>#N/A</v>
      </c>
      <c r="Q1497" s="21" t="e">
        <f t="shared" si="589"/>
        <v>#N/A</v>
      </c>
      <c r="R1497" s="21" t="e">
        <f t="shared" si="590"/>
        <v>#N/A</v>
      </c>
      <c r="S1497" s="21" t="e">
        <f t="shared" si="591"/>
        <v>#N/A</v>
      </c>
      <c r="T1497" s="29" t="e">
        <f t="shared" si="583"/>
        <v>#N/A</v>
      </c>
      <c r="U1497" s="34">
        <f t="shared" si="592"/>
        <v>0</v>
      </c>
      <c r="V1497" s="16">
        <f t="shared" ca="1" si="595"/>
        <v>44139</v>
      </c>
      <c r="W1497" s="56">
        <f t="shared" ca="1" si="596"/>
        <v>10</v>
      </c>
      <c r="X1497" s="56">
        <f t="shared" ca="1" si="597"/>
        <v>2020</v>
      </c>
      <c r="Y1497" s="55" t="str">
        <f t="shared" ca="1" si="598"/>
        <v>10-2020</v>
      </c>
      <c r="Z1497" s="51">
        <f ca="1">IFERROR(VLOOKUP(Y1497,IPC!$E$2:$F$1745,2,0),IPC!$H$1)</f>
        <v>138.32155800000001</v>
      </c>
      <c r="AA1497" s="48">
        <f t="shared" si="593"/>
        <v>1</v>
      </c>
      <c r="AB1497" s="48">
        <f t="shared" si="594"/>
        <v>1900</v>
      </c>
      <c r="AC1497" s="32" t="str">
        <f t="shared" si="587"/>
        <v>1-1900</v>
      </c>
      <c r="AD1497" s="50">
        <f>IFERROR(VLOOKUP(AC1497,IPC!$E$2:$F$1745,2,0),IPC!$H$1)</f>
        <v>138.32155800000001</v>
      </c>
    </row>
    <row r="1498" spans="10:30" x14ac:dyDescent="0.25">
      <c r="J1498" s="44" t="str">
        <f t="shared" si="600"/>
        <v/>
      </c>
      <c r="K1498" s="33" t="str">
        <f t="shared" ca="1" si="585"/>
        <v/>
      </c>
      <c r="L1498" s="108">
        <f t="shared" ca="1" si="584"/>
        <v>0</v>
      </c>
      <c r="M1498" s="44" t="str">
        <f t="shared" si="601"/>
        <v/>
      </c>
      <c r="N1498" s="45" t="str">
        <f t="shared" ca="1" si="586"/>
        <v/>
      </c>
      <c r="O1498" s="108">
        <f t="shared" si="599"/>
        <v>0</v>
      </c>
      <c r="P1498" s="21" t="e">
        <f t="shared" si="588"/>
        <v>#N/A</v>
      </c>
      <c r="Q1498" s="21" t="e">
        <f t="shared" si="589"/>
        <v>#N/A</v>
      </c>
      <c r="R1498" s="21" t="e">
        <f t="shared" si="590"/>
        <v>#N/A</v>
      </c>
      <c r="S1498" s="21" t="e">
        <f t="shared" si="591"/>
        <v>#N/A</v>
      </c>
      <c r="T1498" s="29" t="e">
        <f t="shared" si="583"/>
        <v>#N/A</v>
      </c>
      <c r="U1498" s="34">
        <f t="shared" si="592"/>
        <v>0</v>
      </c>
      <c r="V1498" s="16">
        <f t="shared" ca="1" si="595"/>
        <v>44139</v>
      </c>
      <c r="W1498" s="56">
        <f t="shared" ca="1" si="596"/>
        <v>10</v>
      </c>
      <c r="X1498" s="56">
        <f t="shared" ca="1" si="597"/>
        <v>2020</v>
      </c>
      <c r="Y1498" s="55" t="str">
        <f t="shared" ca="1" si="598"/>
        <v>10-2020</v>
      </c>
      <c r="Z1498" s="51">
        <f ca="1">IFERROR(VLOOKUP(Y1498,IPC!$E$2:$F$1745,2,0),IPC!$H$1)</f>
        <v>138.32155800000001</v>
      </c>
      <c r="AA1498" s="48">
        <f t="shared" si="593"/>
        <v>1</v>
      </c>
      <c r="AB1498" s="48">
        <f t="shared" si="594"/>
        <v>1900</v>
      </c>
      <c r="AC1498" s="32" t="str">
        <f t="shared" si="587"/>
        <v>1-1900</v>
      </c>
      <c r="AD1498" s="50">
        <f>IFERROR(VLOOKUP(AC1498,IPC!$E$2:$F$1745,2,0),IPC!$H$1)</f>
        <v>138.32155800000001</v>
      </c>
    </row>
    <row r="1499" spans="10:30" x14ac:dyDescent="0.25">
      <c r="J1499" s="44" t="str">
        <f t="shared" si="600"/>
        <v/>
      </c>
      <c r="K1499" s="33" t="str">
        <f t="shared" ca="1" si="585"/>
        <v/>
      </c>
      <c r="L1499" s="108">
        <f t="shared" ca="1" si="584"/>
        <v>0</v>
      </c>
      <c r="M1499" s="44" t="str">
        <f t="shared" si="601"/>
        <v/>
      </c>
      <c r="N1499" s="45" t="str">
        <f t="shared" ca="1" si="586"/>
        <v/>
      </c>
      <c r="O1499" s="108">
        <f t="shared" si="599"/>
        <v>0</v>
      </c>
      <c r="P1499" s="21" t="e">
        <f t="shared" si="588"/>
        <v>#N/A</v>
      </c>
      <c r="Q1499" s="21" t="e">
        <f t="shared" si="589"/>
        <v>#N/A</v>
      </c>
      <c r="R1499" s="21" t="e">
        <f t="shared" si="590"/>
        <v>#N/A</v>
      </c>
      <c r="S1499" s="21" t="e">
        <f t="shared" si="591"/>
        <v>#N/A</v>
      </c>
      <c r="T1499" s="29" t="e">
        <f t="shared" si="583"/>
        <v>#N/A</v>
      </c>
      <c r="U1499" s="34">
        <f t="shared" si="592"/>
        <v>0</v>
      </c>
      <c r="V1499" s="16">
        <f t="shared" ca="1" si="595"/>
        <v>44139</v>
      </c>
      <c r="W1499" s="56">
        <f t="shared" ca="1" si="596"/>
        <v>10</v>
      </c>
      <c r="X1499" s="56">
        <f t="shared" ca="1" si="597"/>
        <v>2020</v>
      </c>
      <c r="Y1499" s="55" t="str">
        <f t="shared" ca="1" si="598"/>
        <v>10-2020</v>
      </c>
      <c r="Z1499" s="51">
        <f ca="1">IFERROR(VLOOKUP(Y1499,IPC!$E$2:$F$1745,2,0),IPC!$H$1)</f>
        <v>138.32155800000001</v>
      </c>
      <c r="AA1499" s="48">
        <f t="shared" si="593"/>
        <v>1</v>
      </c>
      <c r="AB1499" s="48">
        <f t="shared" si="594"/>
        <v>1900</v>
      </c>
      <c r="AC1499" s="32" t="str">
        <f t="shared" si="587"/>
        <v>1-1900</v>
      </c>
      <c r="AD1499" s="50">
        <f>IFERROR(VLOOKUP(AC1499,IPC!$E$2:$F$1745,2,0),IPC!$H$1)</f>
        <v>138.32155800000001</v>
      </c>
    </row>
    <row r="1500" spans="10:30" x14ac:dyDescent="0.25">
      <c r="J1500" s="44" t="str">
        <f t="shared" si="600"/>
        <v/>
      </c>
      <c r="K1500" s="33" t="str">
        <f t="shared" ca="1" si="585"/>
        <v/>
      </c>
      <c r="L1500" s="108">
        <f t="shared" ca="1" si="584"/>
        <v>0</v>
      </c>
      <c r="M1500" s="44" t="str">
        <f t="shared" si="601"/>
        <v/>
      </c>
      <c r="N1500" s="45" t="str">
        <f t="shared" ca="1" si="586"/>
        <v/>
      </c>
      <c r="O1500" s="108">
        <f t="shared" si="599"/>
        <v>0</v>
      </c>
      <c r="P1500" s="21" t="e">
        <f t="shared" si="588"/>
        <v>#N/A</v>
      </c>
      <c r="Q1500" s="21" t="e">
        <f t="shared" si="589"/>
        <v>#N/A</v>
      </c>
      <c r="R1500" s="21" t="e">
        <f t="shared" si="590"/>
        <v>#N/A</v>
      </c>
      <c r="S1500" s="21" t="e">
        <f t="shared" si="591"/>
        <v>#N/A</v>
      </c>
      <c r="T1500" s="29" t="e">
        <f t="shared" si="583"/>
        <v>#N/A</v>
      </c>
      <c r="U1500" s="34">
        <f t="shared" si="592"/>
        <v>0</v>
      </c>
      <c r="V1500" s="16">
        <f t="shared" ca="1" si="595"/>
        <v>44139</v>
      </c>
      <c r="W1500" s="56">
        <f t="shared" ca="1" si="596"/>
        <v>10</v>
      </c>
      <c r="X1500" s="56">
        <f t="shared" ca="1" si="597"/>
        <v>2020</v>
      </c>
      <c r="Y1500" s="55" t="str">
        <f t="shared" ca="1" si="598"/>
        <v>10-2020</v>
      </c>
      <c r="Z1500" s="51">
        <f ca="1">IFERROR(VLOOKUP(Y1500,IPC!$E$2:$F$1745,2,0),IPC!$H$1)</f>
        <v>138.32155800000001</v>
      </c>
      <c r="AA1500" s="48">
        <f t="shared" si="593"/>
        <v>1</v>
      </c>
      <c r="AB1500" s="48">
        <f t="shared" si="594"/>
        <v>1900</v>
      </c>
      <c r="AC1500" s="32" t="str">
        <f t="shared" si="587"/>
        <v>1-1900</v>
      </c>
      <c r="AD1500" s="50">
        <f>IFERROR(VLOOKUP(AC1500,IPC!$E$2:$F$1745,2,0),IPC!$H$1)</f>
        <v>138.32155800000001</v>
      </c>
    </row>
    <row r="1501" spans="10:30" x14ac:dyDescent="0.25">
      <c r="J1501" s="44" t="str">
        <f t="shared" si="600"/>
        <v/>
      </c>
      <c r="K1501" s="33" t="str">
        <f t="shared" ca="1" si="585"/>
        <v/>
      </c>
      <c r="L1501" s="108">
        <f t="shared" ca="1" si="584"/>
        <v>0</v>
      </c>
      <c r="M1501" s="44" t="str">
        <f t="shared" si="601"/>
        <v/>
      </c>
      <c r="N1501" s="45" t="str">
        <f t="shared" ca="1" si="586"/>
        <v/>
      </c>
      <c r="O1501" s="108">
        <f t="shared" si="599"/>
        <v>0</v>
      </c>
      <c r="P1501" s="21" t="e">
        <f t="shared" si="588"/>
        <v>#N/A</v>
      </c>
      <c r="Q1501" s="21" t="e">
        <f t="shared" si="589"/>
        <v>#N/A</v>
      </c>
      <c r="R1501" s="21" t="e">
        <f t="shared" si="590"/>
        <v>#N/A</v>
      </c>
      <c r="S1501" s="21" t="e">
        <f t="shared" si="591"/>
        <v>#N/A</v>
      </c>
      <c r="T1501" s="29" t="e">
        <f t="shared" si="583"/>
        <v>#N/A</v>
      </c>
      <c r="U1501" s="34">
        <f t="shared" si="592"/>
        <v>0</v>
      </c>
      <c r="V1501" s="16">
        <f t="shared" ca="1" si="595"/>
        <v>44139</v>
      </c>
      <c r="W1501" s="56">
        <f t="shared" ca="1" si="596"/>
        <v>10</v>
      </c>
      <c r="X1501" s="56">
        <f t="shared" ca="1" si="597"/>
        <v>2020</v>
      </c>
      <c r="Y1501" s="55" t="str">
        <f t="shared" ca="1" si="598"/>
        <v>10-2020</v>
      </c>
      <c r="Z1501" s="51">
        <f ca="1">IFERROR(VLOOKUP(Y1501,IPC!$E$2:$F$1745,2,0),IPC!$H$1)</f>
        <v>138.32155800000001</v>
      </c>
      <c r="AA1501" s="48">
        <f t="shared" si="593"/>
        <v>1</v>
      </c>
      <c r="AB1501" s="48">
        <f t="shared" si="594"/>
        <v>1900</v>
      </c>
      <c r="AC1501" s="32" t="str">
        <f t="shared" si="587"/>
        <v>1-1900</v>
      </c>
      <c r="AD1501" s="50">
        <f>IFERROR(VLOOKUP(AC1501,IPC!$E$2:$F$1745,2,0),IPC!$H$1)</f>
        <v>138.32155800000001</v>
      </c>
    </row>
    <row r="1502" spans="10:30" x14ac:dyDescent="0.25">
      <c r="J1502" s="44" t="str">
        <f t="shared" si="600"/>
        <v/>
      </c>
      <c r="K1502" s="33" t="str">
        <f t="shared" ca="1" si="585"/>
        <v/>
      </c>
      <c r="L1502" s="108">
        <f t="shared" ca="1" si="584"/>
        <v>0</v>
      </c>
      <c r="M1502" s="44" t="str">
        <f t="shared" si="601"/>
        <v/>
      </c>
      <c r="N1502" s="45" t="str">
        <f t="shared" ca="1" si="586"/>
        <v/>
      </c>
      <c r="O1502" s="108">
        <f t="shared" si="599"/>
        <v>0</v>
      </c>
      <c r="P1502" s="21" t="e">
        <f t="shared" si="588"/>
        <v>#N/A</v>
      </c>
      <c r="Q1502" s="21" t="e">
        <f t="shared" si="589"/>
        <v>#N/A</v>
      </c>
      <c r="R1502" s="21" t="e">
        <f t="shared" si="590"/>
        <v>#N/A</v>
      </c>
      <c r="S1502" s="21" t="e">
        <f t="shared" si="591"/>
        <v>#N/A</v>
      </c>
      <c r="T1502" s="29" t="e">
        <f t="shared" si="583"/>
        <v>#N/A</v>
      </c>
      <c r="U1502" s="34">
        <f t="shared" si="592"/>
        <v>0</v>
      </c>
      <c r="V1502" s="16">
        <f t="shared" ca="1" si="595"/>
        <v>44139</v>
      </c>
      <c r="W1502" s="56">
        <f t="shared" ca="1" si="596"/>
        <v>10</v>
      </c>
      <c r="X1502" s="56">
        <f t="shared" ca="1" si="597"/>
        <v>2020</v>
      </c>
      <c r="Y1502" s="55" t="str">
        <f t="shared" ca="1" si="598"/>
        <v>10-2020</v>
      </c>
      <c r="Z1502" s="51">
        <f ca="1">IFERROR(VLOOKUP(Y1502,IPC!$E$2:$F$1745,2,0),IPC!$H$1)</f>
        <v>138.32155800000001</v>
      </c>
      <c r="AA1502" s="48">
        <f t="shared" si="593"/>
        <v>1</v>
      </c>
      <c r="AB1502" s="48">
        <f t="shared" si="594"/>
        <v>1900</v>
      </c>
      <c r="AC1502" s="32" t="str">
        <f t="shared" si="587"/>
        <v>1-1900</v>
      </c>
      <c r="AD1502" s="50">
        <f>IFERROR(VLOOKUP(AC1502,IPC!$E$2:$F$1745,2,0),IPC!$H$1)</f>
        <v>138.32155800000001</v>
      </c>
    </row>
    <row r="1503" spans="10:30" x14ac:dyDescent="0.25">
      <c r="J1503" s="44" t="str">
        <f t="shared" si="600"/>
        <v/>
      </c>
      <c r="K1503" s="33" t="str">
        <f t="shared" ca="1" si="585"/>
        <v/>
      </c>
      <c r="L1503" s="108">
        <f t="shared" ca="1" si="584"/>
        <v>0</v>
      </c>
      <c r="M1503" s="44" t="str">
        <f t="shared" si="601"/>
        <v/>
      </c>
      <c r="N1503" s="45" t="str">
        <f t="shared" ca="1" si="586"/>
        <v/>
      </c>
      <c r="O1503" s="108">
        <f t="shared" si="599"/>
        <v>0</v>
      </c>
      <c r="P1503" s="21" t="e">
        <f t="shared" si="588"/>
        <v>#N/A</v>
      </c>
      <c r="Q1503" s="21" t="e">
        <f t="shared" si="589"/>
        <v>#N/A</v>
      </c>
      <c r="R1503" s="21" t="e">
        <f t="shared" si="590"/>
        <v>#N/A</v>
      </c>
      <c r="S1503" s="21" t="e">
        <f t="shared" si="591"/>
        <v>#N/A</v>
      </c>
      <c r="T1503" s="29" t="e">
        <f t="shared" si="583"/>
        <v>#N/A</v>
      </c>
      <c r="U1503" s="34">
        <f t="shared" si="592"/>
        <v>0</v>
      </c>
      <c r="V1503" s="16">
        <f t="shared" ca="1" si="595"/>
        <v>44139</v>
      </c>
      <c r="W1503" s="56">
        <f t="shared" ca="1" si="596"/>
        <v>10</v>
      </c>
      <c r="X1503" s="56">
        <f t="shared" ca="1" si="597"/>
        <v>2020</v>
      </c>
      <c r="Y1503" s="55" t="str">
        <f t="shared" ca="1" si="598"/>
        <v>10-2020</v>
      </c>
      <c r="Z1503" s="51">
        <f ca="1">IFERROR(VLOOKUP(Y1503,IPC!$E$2:$F$1745,2,0),IPC!$H$1)</f>
        <v>138.32155800000001</v>
      </c>
      <c r="AA1503" s="48">
        <f t="shared" si="593"/>
        <v>1</v>
      </c>
      <c r="AB1503" s="48">
        <f t="shared" si="594"/>
        <v>1900</v>
      </c>
      <c r="AC1503" s="32" t="str">
        <f t="shared" si="587"/>
        <v>1-1900</v>
      </c>
      <c r="AD1503" s="50">
        <f>IFERROR(VLOOKUP(AC1503,IPC!$E$2:$F$1745,2,0),IPC!$H$1)</f>
        <v>138.32155800000001</v>
      </c>
    </row>
    <row r="1504" spans="10:30" x14ac:dyDescent="0.25">
      <c r="J1504" s="44" t="str">
        <f t="shared" si="600"/>
        <v/>
      </c>
      <c r="K1504" s="33" t="str">
        <f t="shared" ca="1" si="585"/>
        <v/>
      </c>
      <c r="L1504" s="108">
        <f t="shared" ca="1" si="584"/>
        <v>0</v>
      </c>
      <c r="M1504" s="44" t="str">
        <f t="shared" si="601"/>
        <v/>
      </c>
      <c r="N1504" s="45" t="str">
        <f t="shared" ca="1" si="586"/>
        <v/>
      </c>
      <c r="O1504" s="108">
        <f t="shared" si="599"/>
        <v>0</v>
      </c>
      <c r="P1504" s="21" t="e">
        <f t="shared" si="588"/>
        <v>#N/A</v>
      </c>
      <c r="Q1504" s="21" t="e">
        <f t="shared" si="589"/>
        <v>#N/A</v>
      </c>
      <c r="R1504" s="21" t="e">
        <f t="shared" si="590"/>
        <v>#N/A</v>
      </c>
      <c r="S1504" s="21" t="e">
        <f t="shared" si="591"/>
        <v>#N/A</v>
      </c>
      <c r="T1504" s="29" t="e">
        <f t="shared" ref="T1504:T1567" si="602">+SUMPRODUCT(P1504:S1504,$P$7:$S$7)/100</f>
        <v>#N/A</v>
      </c>
      <c r="U1504" s="34">
        <f t="shared" si="592"/>
        <v>0</v>
      </c>
      <c r="V1504" s="16">
        <f t="shared" ca="1" si="595"/>
        <v>44139</v>
      </c>
      <c r="W1504" s="56">
        <f t="shared" ca="1" si="596"/>
        <v>10</v>
      </c>
      <c r="X1504" s="56">
        <f t="shared" ca="1" si="597"/>
        <v>2020</v>
      </c>
      <c r="Y1504" s="55" t="str">
        <f t="shared" ca="1" si="598"/>
        <v>10-2020</v>
      </c>
      <c r="Z1504" s="51">
        <f ca="1">IFERROR(VLOOKUP(Y1504,IPC!$E$2:$F$1745,2,0),IPC!$H$1)</f>
        <v>138.32155800000001</v>
      </c>
      <c r="AA1504" s="48">
        <f t="shared" si="593"/>
        <v>1</v>
      </c>
      <c r="AB1504" s="48">
        <f t="shared" si="594"/>
        <v>1900</v>
      </c>
      <c r="AC1504" s="32" t="str">
        <f t="shared" si="587"/>
        <v>1-1900</v>
      </c>
      <c r="AD1504" s="50">
        <f>IFERROR(VLOOKUP(AC1504,IPC!$E$2:$F$1745,2,0),IPC!$H$1)</f>
        <v>138.32155800000001</v>
      </c>
    </row>
    <row r="1505" spans="10:30" x14ac:dyDescent="0.25">
      <c r="J1505" s="44" t="str">
        <f t="shared" si="600"/>
        <v/>
      </c>
      <c r="K1505" s="33" t="str">
        <f t="shared" ca="1" si="585"/>
        <v/>
      </c>
      <c r="L1505" s="108">
        <f t="shared" ca="1" si="584"/>
        <v>0</v>
      </c>
      <c r="M1505" s="44" t="str">
        <f t="shared" si="601"/>
        <v/>
      </c>
      <c r="N1505" s="45" t="str">
        <f t="shared" ca="1" si="586"/>
        <v/>
      </c>
      <c r="O1505" s="108">
        <f t="shared" si="599"/>
        <v>0</v>
      </c>
      <c r="P1505" s="21" t="e">
        <f t="shared" si="588"/>
        <v>#N/A</v>
      </c>
      <c r="Q1505" s="21" t="e">
        <f t="shared" si="589"/>
        <v>#N/A</v>
      </c>
      <c r="R1505" s="21" t="e">
        <f t="shared" si="590"/>
        <v>#N/A</v>
      </c>
      <c r="S1505" s="21" t="e">
        <f t="shared" si="591"/>
        <v>#N/A</v>
      </c>
      <c r="T1505" s="29" t="e">
        <f t="shared" si="602"/>
        <v>#N/A</v>
      </c>
      <c r="U1505" s="34">
        <f t="shared" si="592"/>
        <v>0</v>
      </c>
      <c r="V1505" s="16">
        <f t="shared" ca="1" si="595"/>
        <v>44139</v>
      </c>
      <c r="W1505" s="56">
        <f t="shared" ca="1" si="596"/>
        <v>10</v>
      </c>
      <c r="X1505" s="56">
        <f t="shared" ca="1" si="597"/>
        <v>2020</v>
      </c>
      <c r="Y1505" s="55" t="str">
        <f t="shared" ca="1" si="598"/>
        <v>10-2020</v>
      </c>
      <c r="Z1505" s="51">
        <f ca="1">IFERROR(VLOOKUP(Y1505,IPC!$E$2:$F$1745,2,0),IPC!$H$1)</f>
        <v>138.32155800000001</v>
      </c>
      <c r="AA1505" s="48">
        <f t="shared" si="593"/>
        <v>1</v>
      </c>
      <c r="AB1505" s="48">
        <f t="shared" si="594"/>
        <v>1900</v>
      </c>
      <c r="AC1505" s="32" t="str">
        <f t="shared" si="587"/>
        <v>1-1900</v>
      </c>
      <c r="AD1505" s="50">
        <f>IFERROR(VLOOKUP(AC1505,IPC!$E$2:$F$1745,2,0),IPC!$H$1)</f>
        <v>138.32155800000001</v>
      </c>
    </row>
    <row r="1506" spans="10:30" x14ac:dyDescent="0.25">
      <c r="J1506" s="44" t="str">
        <f t="shared" si="600"/>
        <v/>
      </c>
      <c r="K1506" s="33" t="str">
        <f t="shared" ca="1" si="585"/>
        <v/>
      </c>
      <c r="L1506" s="108">
        <f t="shared" ca="1" si="584"/>
        <v>0</v>
      </c>
      <c r="M1506" s="44" t="str">
        <f t="shared" si="601"/>
        <v/>
      </c>
      <c r="N1506" s="45" t="str">
        <f t="shared" ca="1" si="586"/>
        <v/>
      </c>
      <c r="O1506" s="108">
        <f t="shared" si="599"/>
        <v>0</v>
      </c>
      <c r="P1506" s="21" t="e">
        <f t="shared" si="588"/>
        <v>#N/A</v>
      </c>
      <c r="Q1506" s="21" t="e">
        <f t="shared" si="589"/>
        <v>#N/A</v>
      </c>
      <c r="R1506" s="21" t="e">
        <f t="shared" si="590"/>
        <v>#N/A</v>
      </c>
      <c r="S1506" s="21" t="e">
        <f t="shared" si="591"/>
        <v>#N/A</v>
      </c>
      <c r="T1506" s="29" t="e">
        <f t="shared" si="602"/>
        <v>#N/A</v>
      </c>
      <c r="U1506" s="34">
        <f t="shared" si="592"/>
        <v>0</v>
      </c>
      <c r="V1506" s="16">
        <f t="shared" ca="1" si="595"/>
        <v>44139</v>
      </c>
      <c r="W1506" s="56">
        <f t="shared" ca="1" si="596"/>
        <v>10</v>
      </c>
      <c r="X1506" s="56">
        <f t="shared" ca="1" si="597"/>
        <v>2020</v>
      </c>
      <c r="Y1506" s="55" t="str">
        <f t="shared" ca="1" si="598"/>
        <v>10-2020</v>
      </c>
      <c r="Z1506" s="51">
        <f ca="1">IFERROR(VLOOKUP(Y1506,IPC!$E$2:$F$1745,2,0),IPC!$H$1)</f>
        <v>138.32155800000001</v>
      </c>
      <c r="AA1506" s="48">
        <f t="shared" si="593"/>
        <v>1</v>
      </c>
      <c r="AB1506" s="48">
        <f t="shared" si="594"/>
        <v>1900</v>
      </c>
      <c r="AC1506" s="32" t="str">
        <f t="shared" si="587"/>
        <v>1-1900</v>
      </c>
      <c r="AD1506" s="50">
        <f>IFERROR(VLOOKUP(AC1506,IPC!$E$2:$F$1745,2,0),IPC!$H$1)</f>
        <v>138.32155800000001</v>
      </c>
    </row>
    <row r="1507" spans="10:30" x14ac:dyDescent="0.25">
      <c r="J1507" s="44" t="str">
        <f t="shared" si="600"/>
        <v/>
      </c>
      <c r="K1507" s="33" t="str">
        <f t="shared" ca="1" si="585"/>
        <v/>
      </c>
      <c r="L1507" s="108">
        <f t="shared" ca="1" si="584"/>
        <v>0</v>
      </c>
      <c r="M1507" s="44" t="str">
        <f t="shared" si="601"/>
        <v/>
      </c>
      <c r="N1507" s="45" t="str">
        <f t="shared" ca="1" si="586"/>
        <v/>
      </c>
      <c r="O1507" s="108">
        <f t="shared" si="599"/>
        <v>0</v>
      </c>
      <c r="P1507" s="21" t="e">
        <f t="shared" si="588"/>
        <v>#N/A</v>
      </c>
      <c r="Q1507" s="21" t="e">
        <f t="shared" si="589"/>
        <v>#N/A</v>
      </c>
      <c r="R1507" s="21" t="e">
        <f t="shared" si="590"/>
        <v>#N/A</v>
      </c>
      <c r="S1507" s="21" t="e">
        <f t="shared" si="591"/>
        <v>#N/A</v>
      </c>
      <c r="T1507" s="29" t="e">
        <f t="shared" si="602"/>
        <v>#N/A</v>
      </c>
      <c r="U1507" s="34">
        <f t="shared" si="592"/>
        <v>0</v>
      </c>
      <c r="V1507" s="16">
        <f t="shared" ca="1" si="595"/>
        <v>44139</v>
      </c>
      <c r="W1507" s="56">
        <f t="shared" ca="1" si="596"/>
        <v>10</v>
      </c>
      <c r="X1507" s="56">
        <f t="shared" ca="1" si="597"/>
        <v>2020</v>
      </c>
      <c r="Y1507" s="55" t="str">
        <f t="shared" ca="1" si="598"/>
        <v>10-2020</v>
      </c>
      <c r="Z1507" s="51">
        <f ca="1">IFERROR(VLOOKUP(Y1507,IPC!$E$2:$F$1745,2,0),IPC!$H$1)</f>
        <v>138.32155800000001</v>
      </c>
      <c r="AA1507" s="48">
        <f t="shared" si="593"/>
        <v>1</v>
      </c>
      <c r="AB1507" s="48">
        <f t="shared" si="594"/>
        <v>1900</v>
      </c>
      <c r="AC1507" s="32" t="str">
        <f t="shared" si="587"/>
        <v>1-1900</v>
      </c>
      <c r="AD1507" s="50">
        <f>IFERROR(VLOOKUP(AC1507,IPC!$E$2:$F$1745,2,0),IPC!$H$1)</f>
        <v>138.32155800000001</v>
      </c>
    </row>
    <row r="1508" spans="10:30" x14ac:dyDescent="0.25">
      <c r="J1508" s="44" t="str">
        <f t="shared" si="600"/>
        <v/>
      </c>
      <c r="K1508" s="33" t="str">
        <f t="shared" ca="1" si="585"/>
        <v/>
      </c>
      <c r="L1508" s="108">
        <f t="shared" ca="1" si="584"/>
        <v>0</v>
      </c>
      <c r="M1508" s="44" t="str">
        <f t="shared" si="601"/>
        <v/>
      </c>
      <c r="N1508" s="45" t="str">
        <f t="shared" ca="1" si="586"/>
        <v/>
      </c>
      <c r="O1508" s="108">
        <f t="shared" si="599"/>
        <v>0</v>
      </c>
      <c r="P1508" s="21" t="e">
        <f t="shared" si="588"/>
        <v>#N/A</v>
      </c>
      <c r="Q1508" s="21" t="e">
        <f t="shared" si="589"/>
        <v>#N/A</v>
      </c>
      <c r="R1508" s="21" t="e">
        <f t="shared" si="590"/>
        <v>#N/A</v>
      </c>
      <c r="S1508" s="21" t="e">
        <f t="shared" si="591"/>
        <v>#N/A</v>
      </c>
      <c r="T1508" s="29" t="e">
        <f t="shared" si="602"/>
        <v>#N/A</v>
      </c>
      <c r="U1508" s="34">
        <f t="shared" si="592"/>
        <v>0</v>
      </c>
      <c r="V1508" s="16">
        <f t="shared" ca="1" si="595"/>
        <v>44139</v>
      </c>
      <c r="W1508" s="56">
        <f t="shared" ca="1" si="596"/>
        <v>10</v>
      </c>
      <c r="X1508" s="56">
        <f t="shared" ca="1" si="597"/>
        <v>2020</v>
      </c>
      <c r="Y1508" s="55" t="str">
        <f t="shared" ca="1" si="598"/>
        <v>10-2020</v>
      </c>
      <c r="Z1508" s="51">
        <f ca="1">IFERROR(VLOOKUP(Y1508,IPC!$E$2:$F$1745,2,0),IPC!$H$1)</f>
        <v>138.32155800000001</v>
      </c>
      <c r="AA1508" s="48">
        <f t="shared" si="593"/>
        <v>1</v>
      </c>
      <c r="AB1508" s="48">
        <f t="shared" si="594"/>
        <v>1900</v>
      </c>
      <c r="AC1508" s="32" t="str">
        <f t="shared" si="587"/>
        <v>1-1900</v>
      </c>
      <c r="AD1508" s="50">
        <f>IFERROR(VLOOKUP(AC1508,IPC!$E$2:$F$1745,2,0),IPC!$H$1)</f>
        <v>138.32155800000001</v>
      </c>
    </row>
    <row r="1509" spans="10:30" x14ac:dyDescent="0.25">
      <c r="J1509" s="44" t="str">
        <f t="shared" si="600"/>
        <v/>
      </c>
      <c r="K1509" s="33" t="str">
        <f t="shared" ca="1" si="585"/>
        <v/>
      </c>
      <c r="L1509" s="108">
        <f t="shared" ca="1" si="584"/>
        <v>0</v>
      </c>
      <c r="M1509" s="44" t="str">
        <f t="shared" si="601"/>
        <v/>
      </c>
      <c r="N1509" s="45" t="str">
        <f t="shared" ca="1" si="586"/>
        <v/>
      </c>
      <c r="O1509" s="108">
        <f t="shared" si="599"/>
        <v>0</v>
      </c>
      <c r="P1509" s="21" t="e">
        <f t="shared" si="588"/>
        <v>#N/A</v>
      </c>
      <c r="Q1509" s="21" t="e">
        <f t="shared" si="589"/>
        <v>#N/A</v>
      </c>
      <c r="R1509" s="21" t="e">
        <f t="shared" si="590"/>
        <v>#N/A</v>
      </c>
      <c r="S1509" s="21" t="e">
        <f t="shared" si="591"/>
        <v>#N/A</v>
      </c>
      <c r="T1509" s="29" t="e">
        <f t="shared" si="602"/>
        <v>#N/A</v>
      </c>
      <c r="U1509" s="34">
        <f t="shared" si="592"/>
        <v>0</v>
      </c>
      <c r="V1509" s="16">
        <f t="shared" ca="1" si="595"/>
        <v>44139</v>
      </c>
      <c r="W1509" s="56">
        <f t="shared" ca="1" si="596"/>
        <v>10</v>
      </c>
      <c r="X1509" s="56">
        <f t="shared" ca="1" si="597"/>
        <v>2020</v>
      </c>
      <c r="Y1509" s="55" t="str">
        <f t="shared" ca="1" si="598"/>
        <v>10-2020</v>
      </c>
      <c r="Z1509" s="51">
        <f ca="1">IFERROR(VLOOKUP(Y1509,IPC!$E$2:$F$1745,2,0),IPC!$H$1)</f>
        <v>138.32155800000001</v>
      </c>
      <c r="AA1509" s="48">
        <f t="shared" si="593"/>
        <v>1</v>
      </c>
      <c r="AB1509" s="48">
        <f t="shared" si="594"/>
        <v>1900</v>
      </c>
      <c r="AC1509" s="32" t="str">
        <f t="shared" si="587"/>
        <v>1-1900</v>
      </c>
      <c r="AD1509" s="50">
        <f>IFERROR(VLOOKUP(AC1509,IPC!$E$2:$F$1745,2,0),IPC!$H$1)</f>
        <v>138.32155800000001</v>
      </c>
    </row>
    <row r="1510" spans="10:30" x14ac:dyDescent="0.25">
      <c r="J1510" s="44" t="str">
        <f t="shared" si="600"/>
        <v/>
      </c>
      <c r="K1510" s="33" t="str">
        <f t="shared" ca="1" si="585"/>
        <v/>
      </c>
      <c r="L1510" s="108">
        <f t="shared" ref="L1510:L1573" ca="1" si="603">IFERROR(B1510*C1510*Z1522/AD1522,"")</f>
        <v>0</v>
      </c>
      <c r="M1510" s="44" t="str">
        <f t="shared" si="601"/>
        <v/>
      </c>
      <c r="N1510" s="45" t="str">
        <f t="shared" ca="1" si="586"/>
        <v/>
      </c>
      <c r="O1510" s="108">
        <f t="shared" si="599"/>
        <v>0</v>
      </c>
      <c r="P1510" s="21" t="e">
        <f t="shared" si="588"/>
        <v>#N/A</v>
      </c>
      <c r="Q1510" s="21" t="e">
        <f t="shared" si="589"/>
        <v>#N/A</v>
      </c>
      <c r="R1510" s="21" t="e">
        <f t="shared" si="590"/>
        <v>#N/A</v>
      </c>
      <c r="S1510" s="21" t="e">
        <f t="shared" si="591"/>
        <v>#N/A</v>
      </c>
      <c r="T1510" s="29" t="e">
        <f t="shared" si="602"/>
        <v>#N/A</v>
      </c>
      <c r="U1510" s="34">
        <f t="shared" si="592"/>
        <v>0</v>
      </c>
      <c r="V1510" s="16">
        <f t="shared" ca="1" si="595"/>
        <v>44139</v>
      </c>
      <c r="W1510" s="56">
        <f t="shared" ca="1" si="596"/>
        <v>10</v>
      </c>
      <c r="X1510" s="56">
        <f t="shared" ca="1" si="597"/>
        <v>2020</v>
      </c>
      <c r="Y1510" s="55" t="str">
        <f t="shared" ca="1" si="598"/>
        <v>10-2020</v>
      </c>
      <c r="Z1510" s="51">
        <f ca="1">IFERROR(VLOOKUP(Y1510,IPC!$E$2:$F$1745,2,0),IPC!$H$1)</f>
        <v>138.32155800000001</v>
      </c>
      <c r="AA1510" s="48">
        <f t="shared" si="593"/>
        <v>1</v>
      </c>
      <c r="AB1510" s="48">
        <f t="shared" si="594"/>
        <v>1900</v>
      </c>
      <c r="AC1510" s="32" t="str">
        <f t="shared" si="587"/>
        <v>1-1900</v>
      </c>
      <c r="AD1510" s="50">
        <f>IFERROR(VLOOKUP(AC1510,IPC!$E$2:$F$1745,2,0),IPC!$H$1)</f>
        <v>138.32155800000001</v>
      </c>
    </row>
    <row r="1511" spans="10:30" x14ac:dyDescent="0.25">
      <c r="J1511" s="44" t="str">
        <f t="shared" si="600"/>
        <v/>
      </c>
      <c r="K1511" s="33" t="str">
        <f t="shared" ca="1" si="585"/>
        <v/>
      </c>
      <c r="L1511" s="108">
        <f t="shared" ca="1" si="603"/>
        <v>0</v>
      </c>
      <c r="M1511" s="44" t="str">
        <f t="shared" si="601"/>
        <v/>
      </c>
      <c r="N1511" s="45" t="str">
        <f t="shared" ca="1" si="586"/>
        <v/>
      </c>
      <c r="O1511" s="108">
        <f t="shared" si="599"/>
        <v>0</v>
      </c>
      <c r="P1511" s="21" t="e">
        <f t="shared" si="588"/>
        <v>#N/A</v>
      </c>
      <c r="Q1511" s="21" t="e">
        <f t="shared" si="589"/>
        <v>#N/A</v>
      </c>
      <c r="R1511" s="21" t="e">
        <f t="shared" si="590"/>
        <v>#N/A</v>
      </c>
      <c r="S1511" s="21" t="e">
        <f t="shared" si="591"/>
        <v>#N/A</v>
      </c>
      <c r="T1511" s="29" t="e">
        <f t="shared" si="602"/>
        <v>#N/A</v>
      </c>
      <c r="U1511" s="34">
        <f t="shared" si="592"/>
        <v>0</v>
      </c>
      <c r="V1511" s="16">
        <f t="shared" ca="1" si="595"/>
        <v>44139</v>
      </c>
      <c r="W1511" s="56">
        <f t="shared" ca="1" si="596"/>
        <v>10</v>
      </c>
      <c r="X1511" s="56">
        <f t="shared" ca="1" si="597"/>
        <v>2020</v>
      </c>
      <c r="Y1511" s="55" t="str">
        <f t="shared" ca="1" si="598"/>
        <v>10-2020</v>
      </c>
      <c r="Z1511" s="51">
        <f ca="1">IFERROR(VLOOKUP(Y1511,IPC!$E$2:$F$1745,2,0),IPC!$H$1)</f>
        <v>138.32155800000001</v>
      </c>
      <c r="AA1511" s="48">
        <f t="shared" si="593"/>
        <v>1</v>
      </c>
      <c r="AB1511" s="48">
        <f t="shared" si="594"/>
        <v>1900</v>
      </c>
      <c r="AC1511" s="32" t="str">
        <f t="shared" si="587"/>
        <v>1-1900</v>
      </c>
      <c r="AD1511" s="50">
        <f>IFERROR(VLOOKUP(AC1511,IPC!$E$2:$F$1745,2,0),IPC!$H$1)</f>
        <v>138.32155800000001</v>
      </c>
    </row>
    <row r="1512" spans="10:30" x14ac:dyDescent="0.25">
      <c r="J1512" s="44" t="str">
        <f t="shared" si="600"/>
        <v/>
      </c>
      <c r="K1512" s="33" t="str">
        <f t="shared" ca="1" si="585"/>
        <v/>
      </c>
      <c r="L1512" s="108">
        <f t="shared" ca="1" si="603"/>
        <v>0</v>
      </c>
      <c r="M1512" s="44" t="str">
        <f t="shared" si="601"/>
        <v/>
      </c>
      <c r="N1512" s="45" t="str">
        <f t="shared" ca="1" si="586"/>
        <v/>
      </c>
      <c r="O1512" s="108">
        <f t="shared" si="599"/>
        <v>0</v>
      </c>
      <c r="P1512" s="21" t="e">
        <f t="shared" si="588"/>
        <v>#N/A</v>
      </c>
      <c r="Q1512" s="21" t="e">
        <f t="shared" si="589"/>
        <v>#N/A</v>
      </c>
      <c r="R1512" s="21" t="e">
        <f t="shared" si="590"/>
        <v>#N/A</v>
      </c>
      <c r="S1512" s="21" t="e">
        <f t="shared" si="591"/>
        <v>#N/A</v>
      </c>
      <c r="T1512" s="29" t="e">
        <f t="shared" si="602"/>
        <v>#N/A</v>
      </c>
      <c r="U1512" s="34">
        <f t="shared" si="592"/>
        <v>0</v>
      </c>
      <c r="V1512" s="16">
        <f t="shared" ca="1" si="595"/>
        <v>44139</v>
      </c>
      <c r="W1512" s="56">
        <f t="shared" ca="1" si="596"/>
        <v>10</v>
      </c>
      <c r="X1512" s="56">
        <f t="shared" ca="1" si="597"/>
        <v>2020</v>
      </c>
      <c r="Y1512" s="55" t="str">
        <f t="shared" ca="1" si="598"/>
        <v>10-2020</v>
      </c>
      <c r="Z1512" s="51">
        <f ca="1">IFERROR(VLOOKUP(Y1512,IPC!$E$2:$F$1745,2,0),IPC!$H$1)</f>
        <v>138.32155800000001</v>
      </c>
      <c r="AA1512" s="48">
        <f t="shared" si="593"/>
        <v>1</v>
      </c>
      <c r="AB1512" s="48">
        <f t="shared" si="594"/>
        <v>1900</v>
      </c>
      <c r="AC1512" s="32" t="str">
        <f t="shared" si="587"/>
        <v>1-1900</v>
      </c>
      <c r="AD1512" s="50">
        <f>IFERROR(VLOOKUP(AC1512,IPC!$E$2:$F$1745,2,0),IPC!$H$1)</f>
        <v>138.32155800000001</v>
      </c>
    </row>
    <row r="1513" spans="10:30" x14ac:dyDescent="0.25">
      <c r="J1513" s="44" t="str">
        <f t="shared" si="600"/>
        <v/>
      </c>
      <c r="K1513" s="33" t="str">
        <f t="shared" ca="1" si="585"/>
        <v/>
      </c>
      <c r="L1513" s="108">
        <f t="shared" ca="1" si="603"/>
        <v>0</v>
      </c>
      <c r="M1513" s="44" t="str">
        <f t="shared" si="601"/>
        <v/>
      </c>
      <c r="N1513" s="45" t="str">
        <f t="shared" ca="1" si="586"/>
        <v/>
      </c>
      <c r="O1513" s="108">
        <f t="shared" si="599"/>
        <v>0</v>
      </c>
      <c r="P1513" s="21" t="e">
        <f t="shared" si="588"/>
        <v>#N/A</v>
      </c>
      <c r="Q1513" s="21" t="e">
        <f t="shared" si="589"/>
        <v>#N/A</v>
      </c>
      <c r="R1513" s="21" t="e">
        <f t="shared" si="590"/>
        <v>#N/A</v>
      </c>
      <c r="S1513" s="21" t="e">
        <f t="shared" si="591"/>
        <v>#N/A</v>
      </c>
      <c r="T1513" s="29" t="e">
        <f t="shared" si="602"/>
        <v>#N/A</v>
      </c>
      <c r="U1513" s="34">
        <f t="shared" si="592"/>
        <v>0</v>
      </c>
      <c r="V1513" s="16">
        <f t="shared" ca="1" si="595"/>
        <v>44139</v>
      </c>
      <c r="W1513" s="56">
        <f t="shared" ca="1" si="596"/>
        <v>10</v>
      </c>
      <c r="X1513" s="56">
        <f t="shared" ca="1" si="597"/>
        <v>2020</v>
      </c>
      <c r="Y1513" s="55" t="str">
        <f t="shared" ca="1" si="598"/>
        <v>10-2020</v>
      </c>
      <c r="Z1513" s="51">
        <f ca="1">IFERROR(VLOOKUP(Y1513,IPC!$E$2:$F$1745,2,0),IPC!$H$1)</f>
        <v>138.32155800000001</v>
      </c>
      <c r="AA1513" s="48">
        <f t="shared" si="593"/>
        <v>1</v>
      </c>
      <c r="AB1513" s="48">
        <f t="shared" si="594"/>
        <v>1900</v>
      </c>
      <c r="AC1513" s="32" t="str">
        <f t="shared" si="587"/>
        <v>1-1900</v>
      </c>
      <c r="AD1513" s="50">
        <f>IFERROR(VLOOKUP(AC1513,IPC!$E$2:$F$1745,2,0),IPC!$H$1)</f>
        <v>138.32155800000001</v>
      </c>
    </row>
    <row r="1514" spans="10:30" x14ac:dyDescent="0.25">
      <c r="J1514" s="44" t="str">
        <f t="shared" si="600"/>
        <v/>
      </c>
      <c r="K1514" s="33" t="str">
        <f t="shared" ca="1" si="585"/>
        <v/>
      </c>
      <c r="L1514" s="108">
        <f t="shared" ca="1" si="603"/>
        <v>0</v>
      </c>
      <c r="M1514" s="44" t="str">
        <f t="shared" si="601"/>
        <v/>
      </c>
      <c r="N1514" s="45" t="str">
        <f t="shared" ca="1" si="586"/>
        <v/>
      </c>
      <c r="O1514" s="108">
        <f t="shared" si="599"/>
        <v>0</v>
      </c>
      <c r="P1514" s="21" t="e">
        <f t="shared" si="588"/>
        <v>#N/A</v>
      </c>
      <c r="Q1514" s="21" t="e">
        <f t="shared" si="589"/>
        <v>#N/A</v>
      </c>
      <c r="R1514" s="21" t="e">
        <f t="shared" si="590"/>
        <v>#N/A</v>
      </c>
      <c r="S1514" s="21" t="e">
        <f t="shared" si="591"/>
        <v>#N/A</v>
      </c>
      <c r="T1514" s="29" t="e">
        <f t="shared" si="602"/>
        <v>#N/A</v>
      </c>
      <c r="U1514" s="34">
        <f t="shared" si="592"/>
        <v>0</v>
      </c>
      <c r="V1514" s="16">
        <f t="shared" ca="1" si="595"/>
        <v>44139</v>
      </c>
      <c r="W1514" s="56">
        <f t="shared" ca="1" si="596"/>
        <v>10</v>
      </c>
      <c r="X1514" s="56">
        <f t="shared" ca="1" si="597"/>
        <v>2020</v>
      </c>
      <c r="Y1514" s="55" t="str">
        <f t="shared" ca="1" si="598"/>
        <v>10-2020</v>
      </c>
      <c r="Z1514" s="51">
        <f ca="1">IFERROR(VLOOKUP(Y1514,IPC!$E$2:$F$1745,2,0),IPC!$H$1)</f>
        <v>138.32155800000001</v>
      </c>
      <c r="AA1514" s="48">
        <f t="shared" si="593"/>
        <v>1</v>
      </c>
      <c r="AB1514" s="48">
        <f t="shared" si="594"/>
        <v>1900</v>
      </c>
      <c r="AC1514" s="32" t="str">
        <f t="shared" si="587"/>
        <v>1-1900</v>
      </c>
      <c r="AD1514" s="50">
        <f>IFERROR(VLOOKUP(AC1514,IPC!$E$2:$F$1745,2,0),IPC!$H$1)</f>
        <v>138.32155800000001</v>
      </c>
    </row>
    <row r="1515" spans="10:30" x14ac:dyDescent="0.25">
      <c r="J1515" s="44" t="str">
        <f t="shared" si="600"/>
        <v/>
      </c>
      <c r="K1515" s="33" t="str">
        <f t="shared" ca="1" si="585"/>
        <v/>
      </c>
      <c r="L1515" s="108">
        <f t="shared" ca="1" si="603"/>
        <v>0</v>
      </c>
      <c r="M1515" s="44" t="str">
        <f t="shared" si="601"/>
        <v/>
      </c>
      <c r="N1515" s="45" t="str">
        <f t="shared" ca="1" si="586"/>
        <v/>
      </c>
      <c r="O1515" s="108">
        <f t="shared" si="599"/>
        <v>0</v>
      </c>
      <c r="P1515" s="21" t="e">
        <f t="shared" si="588"/>
        <v>#N/A</v>
      </c>
      <c r="Q1515" s="21" t="e">
        <f t="shared" si="589"/>
        <v>#N/A</v>
      </c>
      <c r="R1515" s="21" t="e">
        <f t="shared" si="590"/>
        <v>#N/A</v>
      </c>
      <c r="S1515" s="21" t="e">
        <f t="shared" si="591"/>
        <v>#N/A</v>
      </c>
      <c r="T1515" s="29" t="e">
        <f t="shared" si="602"/>
        <v>#N/A</v>
      </c>
      <c r="U1515" s="34">
        <f t="shared" si="592"/>
        <v>0</v>
      </c>
      <c r="V1515" s="16">
        <f t="shared" ca="1" si="595"/>
        <v>44139</v>
      </c>
      <c r="W1515" s="56">
        <f t="shared" ca="1" si="596"/>
        <v>10</v>
      </c>
      <c r="X1515" s="56">
        <f t="shared" ca="1" si="597"/>
        <v>2020</v>
      </c>
      <c r="Y1515" s="55" t="str">
        <f t="shared" ca="1" si="598"/>
        <v>10-2020</v>
      </c>
      <c r="Z1515" s="51">
        <f ca="1">IFERROR(VLOOKUP(Y1515,IPC!$E$2:$F$1745,2,0),IPC!$H$1)</f>
        <v>138.32155800000001</v>
      </c>
      <c r="AA1515" s="48">
        <f t="shared" si="593"/>
        <v>1</v>
      </c>
      <c r="AB1515" s="48">
        <f t="shared" si="594"/>
        <v>1900</v>
      </c>
      <c r="AC1515" s="32" t="str">
        <f t="shared" si="587"/>
        <v>1-1900</v>
      </c>
      <c r="AD1515" s="50">
        <f>IFERROR(VLOOKUP(AC1515,IPC!$E$2:$F$1745,2,0),IPC!$H$1)</f>
        <v>138.32155800000001</v>
      </c>
    </row>
    <row r="1516" spans="10:30" x14ac:dyDescent="0.25">
      <c r="J1516" s="44" t="str">
        <f t="shared" si="600"/>
        <v/>
      </c>
      <c r="K1516" s="33" t="str">
        <f t="shared" ca="1" si="585"/>
        <v/>
      </c>
      <c r="L1516" s="108">
        <f t="shared" ca="1" si="603"/>
        <v>0</v>
      </c>
      <c r="M1516" s="44" t="str">
        <f t="shared" si="601"/>
        <v/>
      </c>
      <c r="N1516" s="45" t="str">
        <f t="shared" ca="1" si="586"/>
        <v/>
      </c>
      <c r="O1516" s="108">
        <f t="shared" si="599"/>
        <v>0</v>
      </c>
      <c r="P1516" s="21" t="e">
        <f t="shared" si="588"/>
        <v>#N/A</v>
      </c>
      <c r="Q1516" s="21" t="e">
        <f t="shared" si="589"/>
        <v>#N/A</v>
      </c>
      <c r="R1516" s="21" t="e">
        <f t="shared" si="590"/>
        <v>#N/A</v>
      </c>
      <c r="S1516" s="21" t="e">
        <f t="shared" si="591"/>
        <v>#N/A</v>
      </c>
      <c r="T1516" s="29" t="e">
        <f t="shared" si="602"/>
        <v>#N/A</v>
      </c>
      <c r="U1516" s="34">
        <f t="shared" si="592"/>
        <v>0</v>
      </c>
      <c r="V1516" s="16">
        <f t="shared" ca="1" si="595"/>
        <v>44139</v>
      </c>
      <c r="W1516" s="56">
        <f t="shared" ca="1" si="596"/>
        <v>10</v>
      </c>
      <c r="X1516" s="56">
        <f t="shared" ca="1" si="597"/>
        <v>2020</v>
      </c>
      <c r="Y1516" s="55" t="str">
        <f t="shared" ca="1" si="598"/>
        <v>10-2020</v>
      </c>
      <c r="Z1516" s="51">
        <f ca="1">IFERROR(VLOOKUP(Y1516,IPC!$E$2:$F$1745,2,0),IPC!$H$1)</f>
        <v>138.32155800000001</v>
      </c>
      <c r="AA1516" s="48">
        <f t="shared" si="593"/>
        <v>1</v>
      </c>
      <c r="AB1516" s="48">
        <f t="shared" si="594"/>
        <v>1900</v>
      </c>
      <c r="AC1516" s="32" t="str">
        <f t="shared" si="587"/>
        <v>1-1900</v>
      </c>
      <c r="AD1516" s="50">
        <f>IFERROR(VLOOKUP(AC1516,IPC!$E$2:$F$1745,2,0),IPC!$H$1)</f>
        <v>138.32155800000001</v>
      </c>
    </row>
    <row r="1517" spans="10:30" x14ac:dyDescent="0.25">
      <c r="J1517" s="44" t="str">
        <f t="shared" si="600"/>
        <v/>
      </c>
      <c r="K1517" s="33" t="str">
        <f t="shared" ca="1" si="585"/>
        <v/>
      </c>
      <c r="L1517" s="108">
        <f t="shared" ca="1" si="603"/>
        <v>0</v>
      </c>
      <c r="M1517" s="44" t="str">
        <f t="shared" si="601"/>
        <v/>
      </c>
      <c r="N1517" s="45" t="str">
        <f t="shared" ca="1" si="586"/>
        <v/>
      </c>
      <c r="O1517" s="108">
        <f t="shared" si="599"/>
        <v>0</v>
      </c>
      <c r="P1517" s="21" t="e">
        <f t="shared" si="588"/>
        <v>#N/A</v>
      </c>
      <c r="Q1517" s="21" t="e">
        <f t="shared" si="589"/>
        <v>#N/A</v>
      </c>
      <c r="R1517" s="21" t="e">
        <f t="shared" si="590"/>
        <v>#N/A</v>
      </c>
      <c r="S1517" s="21" t="e">
        <f t="shared" si="591"/>
        <v>#N/A</v>
      </c>
      <c r="T1517" s="29" t="e">
        <f t="shared" si="602"/>
        <v>#N/A</v>
      </c>
      <c r="U1517" s="34">
        <f t="shared" si="592"/>
        <v>0</v>
      </c>
      <c r="V1517" s="16">
        <f t="shared" ca="1" si="595"/>
        <v>44139</v>
      </c>
      <c r="W1517" s="56">
        <f t="shared" ca="1" si="596"/>
        <v>10</v>
      </c>
      <c r="X1517" s="56">
        <f t="shared" ca="1" si="597"/>
        <v>2020</v>
      </c>
      <c r="Y1517" s="55" t="str">
        <f t="shared" ca="1" si="598"/>
        <v>10-2020</v>
      </c>
      <c r="Z1517" s="51">
        <f ca="1">IFERROR(VLOOKUP(Y1517,IPC!$E$2:$F$1745,2,0),IPC!$H$1)</f>
        <v>138.32155800000001</v>
      </c>
      <c r="AA1517" s="48">
        <f t="shared" si="593"/>
        <v>1</v>
      </c>
      <c r="AB1517" s="48">
        <f t="shared" si="594"/>
        <v>1900</v>
      </c>
      <c r="AC1517" s="32" t="str">
        <f t="shared" si="587"/>
        <v>1-1900</v>
      </c>
      <c r="AD1517" s="50">
        <f>IFERROR(VLOOKUP(AC1517,IPC!$E$2:$F$1745,2,0),IPC!$H$1)</f>
        <v>138.32155800000001</v>
      </c>
    </row>
    <row r="1518" spans="10:30" x14ac:dyDescent="0.25">
      <c r="J1518" s="44" t="str">
        <f t="shared" si="600"/>
        <v/>
      </c>
      <c r="K1518" s="33" t="str">
        <f t="shared" ref="K1518:K1581" ca="1" si="604">IFERROR(IF((U1530-V1530)/365&lt;0,"",(U1530-V1530)/365),"")</f>
        <v/>
      </c>
      <c r="L1518" s="108">
        <f t="shared" ca="1" si="603"/>
        <v>0</v>
      </c>
      <c r="M1518" s="44" t="str">
        <f t="shared" si="601"/>
        <v/>
      </c>
      <c r="N1518" s="45" t="str">
        <f t="shared" ref="N1518:N1581" ca="1" si="605">IFERROR(L1518*((1+$M$7)^K1518)/((1+$N$7)^K1518),"")</f>
        <v/>
      </c>
      <c r="O1518" s="108">
        <f t="shared" si="599"/>
        <v>0</v>
      </c>
      <c r="P1518" s="21" t="e">
        <f t="shared" si="588"/>
        <v>#N/A</v>
      </c>
      <c r="Q1518" s="21" t="e">
        <f t="shared" si="589"/>
        <v>#N/A</v>
      </c>
      <c r="R1518" s="21" t="e">
        <f t="shared" si="590"/>
        <v>#N/A</v>
      </c>
      <c r="S1518" s="21" t="e">
        <f t="shared" si="591"/>
        <v>#N/A</v>
      </c>
      <c r="T1518" s="29" t="e">
        <f t="shared" si="602"/>
        <v>#N/A</v>
      </c>
      <c r="U1518" s="34">
        <f t="shared" si="592"/>
        <v>0</v>
      </c>
      <c r="V1518" s="16">
        <f t="shared" ca="1" si="595"/>
        <v>44139</v>
      </c>
      <c r="W1518" s="56">
        <f t="shared" ca="1" si="596"/>
        <v>10</v>
      </c>
      <c r="X1518" s="56">
        <f t="shared" ca="1" si="597"/>
        <v>2020</v>
      </c>
      <c r="Y1518" s="55" t="str">
        <f t="shared" ca="1" si="598"/>
        <v>10-2020</v>
      </c>
      <c r="Z1518" s="51">
        <f ca="1">IFERROR(VLOOKUP(Y1518,IPC!$E$2:$F$1745,2,0),IPC!$H$1)</f>
        <v>138.32155800000001</v>
      </c>
      <c r="AA1518" s="48">
        <f t="shared" si="593"/>
        <v>1</v>
      </c>
      <c r="AB1518" s="48">
        <f t="shared" si="594"/>
        <v>1900</v>
      </c>
      <c r="AC1518" s="32" t="str">
        <f t="shared" si="587"/>
        <v>1-1900</v>
      </c>
      <c r="AD1518" s="50">
        <f>IFERROR(VLOOKUP(AC1518,IPC!$E$2:$F$1745,2,0),IPC!$H$1)</f>
        <v>138.32155800000001</v>
      </c>
    </row>
    <row r="1519" spans="10:30" x14ac:dyDescent="0.25">
      <c r="J1519" s="44" t="str">
        <f t="shared" si="600"/>
        <v/>
      </c>
      <c r="K1519" s="33" t="str">
        <f t="shared" ca="1" si="604"/>
        <v/>
      </c>
      <c r="L1519" s="108">
        <f t="shared" ca="1" si="603"/>
        <v>0</v>
      </c>
      <c r="M1519" s="44" t="str">
        <f t="shared" si="601"/>
        <v/>
      </c>
      <c r="N1519" s="45" t="str">
        <f t="shared" ca="1" si="605"/>
        <v/>
      </c>
      <c r="O1519" s="108">
        <f t="shared" si="599"/>
        <v>0</v>
      </c>
      <c r="P1519" s="21" t="e">
        <f t="shared" si="588"/>
        <v>#N/A</v>
      </c>
      <c r="Q1519" s="21" t="e">
        <f t="shared" si="589"/>
        <v>#N/A</v>
      </c>
      <c r="R1519" s="21" t="e">
        <f t="shared" si="590"/>
        <v>#N/A</v>
      </c>
      <c r="S1519" s="21" t="e">
        <f t="shared" si="591"/>
        <v>#N/A</v>
      </c>
      <c r="T1519" s="29" t="e">
        <f t="shared" si="602"/>
        <v>#N/A</v>
      </c>
      <c r="U1519" s="34">
        <f t="shared" si="592"/>
        <v>0</v>
      </c>
      <c r="V1519" s="16">
        <f t="shared" ca="1" si="595"/>
        <v>44139</v>
      </c>
      <c r="W1519" s="56">
        <f t="shared" ca="1" si="596"/>
        <v>10</v>
      </c>
      <c r="X1519" s="56">
        <f t="shared" ca="1" si="597"/>
        <v>2020</v>
      </c>
      <c r="Y1519" s="55" t="str">
        <f t="shared" ca="1" si="598"/>
        <v>10-2020</v>
      </c>
      <c r="Z1519" s="51">
        <f ca="1">IFERROR(VLOOKUP(Y1519,IPC!$E$2:$F$1745,2,0),IPC!$H$1)</f>
        <v>138.32155800000001</v>
      </c>
      <c r="AA1519" s="48">
        <f t="shared" si="593"/>
        <v>1</v>
      </c>
      <c r="AB1519" s="48">
        <f t="shared" si="594"/>
        <v>1900</v>
      </c>
      <c r="AC1519" s="32" t="str">
        <f t="shared" ref="AC1519:AC1582" si="606">+AA1519&amp;"-"&amp;AB1519</f>
        <v>1-1900</v>
      </c>
      <c r="AD1519" s="50">
        <f>IFERROR(VLOOKUP(AC1519,IPC!$E$2:$F$1745,2,0),IPC!$H$1)</f>
        <v>138.32155800000001</v>
      </c>
    </row>
    <row r="1520" spans="10:30" x14ac:dyDescent="0.25">
      <c r="J1520" s="44" t="str">
        <f t="shared" si="600"/>
        <v/>
      </c>
      <c r="K1520" s="33" t="str">
        <f t="shared" ca="1" si="604"/>
        <v/>
      </c>
      <c r="L1520" s="108">
        <f t="shared" ca="1" si="603"/>
        <v>0</v>
      </c>
      <c r="M1520" s="44" t="str">
        <f t="shared" si="601"/>
        <v/>
      </c>
      <c r="N1520" s="45" t="str">
        <f t="shared" ca="1" si="605"/>
        <v/>
      </c>
      <c r="O1520" s="108">
        <f t="shared" si="599"/>
        <v>0</v>
      </c>
      <c r="P1520" s="21" t="e">
        <f t="shared" si="588"/>
        <v>#N/A</v>
      </c>
      <c r="Q1520" s="21" t="e">
        <f t="shared" si="589"/>
        <v>#N/A</v>
      </c>
      <c r="R1520" s="21" t="e">
        <f t="shared" si="590"/>
        <v>#N/A</v>
      </c>
      <c r="S1520" s="21" t="e">
        <f t="shared" si="591"/>
        <v>#N/A</v>
      </c>
      <c r="T1520" s="29" t="e">
        <f t="shared" si="602"/>
        <v>#N/A</v>
      </c>
      <c r="U1520" s="34">
        <f t="shared" si="592"/>
        <v>0</v>
      </c>
      <c r="V1520" s="16">
        <f t="shared" ca="1" si="595"/>
        <v>44139</v>
      </c>
      <c r="W1520" s="56">
        <f t="shared" ca="1" si="596"/>
        <v>10</v>
      </c>
      <c r="X1520" s="56">
        <f t="shared" ca="1" si="597"/>
        <v>2020</v>
      </c>
      <c r="Y1520" s="55" t="str">
        <f t="shared" ca="1" si="598"/>
        <v>10-2020</v>
      </c>
      <c r="Z1520" s="51">
        <f ca="1">IFERROR(VLOOKUP(Y1520,IPC!$E$2:$F$1745,2,0),IPC!$H$1)</f>
        <v>138.32155800000001</v>
      </c>
      <c r="AA1520" s="48">
        <f t="shared" si="593"/>
        <v>1</v>
      </c>
      <c r="AB1520" s="48">
        <f t="shared" si="594"/>
        <v>1900</v>
      </c>
      <c r="AC1520" s="32" t="str">
        <f t="shared" si="606"/>
        <v>1-1900</v>
      </c>
      <c r="AD1520" s="50">
        <f>IFERROR(VLOOKUP(AC1520,IPC!$E$2:$F$1745,2,0),IPC!$H$1)</f>
        <v>138.32155800000001</v>
      </c>
    </row>
    <row r="1521" spans="10:30" x14ac:dyDescent="0.25">
      <c r="J1521" s="44" t="str">
        <f t="shared" si="600"/>
        <v/>
      </c>
      <c r="K1521" s="33" t="str">
        <f t="shared" ca="1" si="604"/>
        <v/>
      </c>
      <c r="L1521" s="108">
        <f t="shared" ca="1" si="603"/>
        <v>0</v>
      </c>
      <c r="M1521" s="44" t="str">
        <f t="shared" si="601"/>
        <v/>
      </c>
      <c r="N1521" s="45" t="str">
        <f t="shared" ca="1" si="605"/>
        <v/>
      </c>
      <c r="O1521" s="108">
        <f t="shared" si="599"/>
        <v>0</v>
      </c>
      <c r="P1521" s="21" t="e">
        <f t="shared" si="588"/>
        <v>#N/A</v>
      </c>
      <c r="Q1521" s="21" t="e">
        <f t="shared" si="589"/>
        <v>#N/A</v>
      </c>
      <c r="R1521" s="21" t="e">
        <f t="shared" si="590"/>
        <v>#N/A</v>
      </c>
      <c r="S1521" s="21" t="e">
        <f t="shared" si="591"/>
        <v>#N/A</v>
      </c>
      <c r="T1521" s="29" t="e">
        <f t="shared" si="602"/>
        <v>#N/A</v>
      </c>
      <c r="U1521" s="34">
        <f t="shared" si="592"/>
        <v>0</v>
      </c>
      <c r="V1521" s="16">
        <f t="shared" ca="1" si="595"/>
        <v>44139</v>
      </c>
      <c r="W1521" s="56">
        <f t="shared" ca="1" si="596"/>
        <v>10</v>
      </c>
      <c r="X1521" s="56">
        <f t="shared" ca="1" si="597"/>
        <v>2020</v>
      </c>
      <c r="Y1521" s="55" t="str">
        <f t="shared" ca="1" si="598"/>
        <v>10-2020</v>
      </c>
      <c r="Z1521" s="51">
        <f ca="1">IFERROR(VLOOKUP(Y1521,IPC!$E$2:$F$1745,2,0),IPC!$H$1)</f>
        <v>138.32155800000001</v>
      </c>
      <c r="AA1521" s="48">
        <f t="shared" si="593"/>
        <v>1</v>
      </c>
      <c r="AB1521" s="48">
        <f t="shared" si="594"/>
        <v>1900</v>
      </c>
      <c r="AC1521" s="32" t="str">
        <f t="shared" si="606"/>
        <v>1-1900</v>
      </c>
      <c r="AD1521" s="50">
        <f>IFERROR(VLOOKUP(AC1521,IPC!$E$2:$F$1745,2,0),IPC!$H$1)</f>
        <v>138.32155800000001</v>
      </c>
    </row>
    <row r="1522" spans="10:30" x14ac:dyDescent="0.25">
      <c r="J1522" s="44" t="str">
        <f t="shared" si="600"/>
        <v/>
      </c>
      <c r="K1522" s="33" t="str">
        <f t="shared" ca="1" si="604"/>
        <v/>
      </c>
      <c r="L1522" s="108">
        <f t="shared" ca="1" si="603"/>
        <v>0</v>
      </c>
      <c r="M1522" s="44" t="str">
        <f t="shared" si="601"/>
        <v/>
      </c>
      <c r="N1522" s="45" t="str">
        <f t="shared" ca="1" si="605"/>
        <v/>
      </c>
      <c r="O1522" s="108">
        <f t="shared" si="599"/>
        <v>0</v>
      </c>
      <c r="P1522" s="21" t="e">
        <f t="shared" ref="P1522:P1585" si="607">+VLOOKUP(D1510,$E$2:$F$5,2,0)</f>
        <v>#N/A</v>
      </c>
      <c r="Q1522" s="21" t="e">
        <f t="shared" ref="Q1522:Q1585" si="608">+VLOOKUP(E1510,$E$2:$F$5,2,0)</f>
        <v>#N/A</v>
      </c>
      <c r="R1522" s="21" t="e">
        <f t="shared" ref="R1522:R1585" si="609">+VLOOKUP(F1510,$E$2:$F$5,2,0)</f>
        <v>#N/A</v>
      </c>
      <c r="S1522" s="21" t="e">
        <f t="shared" ref="S1522:S1585" si="610">+VLOOKUP(G1510,$E$2:$F$5,2,0)</f>
        <v>#N/A</v>
      </c>
      <c r="T1522" s="29" t="e">
        <f t="shared" si="602"/>
        <v>#N/A</v>
      </c>
      <c r="U1522" s="34">
        <f t="shared" ref="U1522:U1585" si="611">+H1510+365*I1510</f>
        <v>0</v>
      </c>
      <c r="V1522" s="16">
        <f t="shared" ca="1" si="595"/>
        <v>44139</v>
      </c>
      <c r="W1522" s="56">
        <f t="shared" ca="1" si="596"/>
        <v>10</v>
      </c>
      <c r="X1522" s="56">
        <f t="shared" ca="1" si="597"/>
        <v>2020</v>
      </c>
      <c r="Y1522" s="55" t="str">
        <f t="shared" ca="1" si="598"/>
        <v>10-2020</v>
      </c>
      <c r="Z1522" s="51">
        <f ca="1">IFERROR(VLOOKUP(Y1522,IPC!$E$2:$F$1745,2,0),IPC!$H$1)</f>
        <v>138.32155800000001</v>
      </c>
      <c r="AA1522" s="48">
        <f t="shared" ref="AA1522:AA1585" si="612">+MONTH(H1510)</f>
        <v>1</v>
      </c>
      <c r="AB1522" s="48">
        <f t="shared" ref="AB1522:AB1585" si="613">+YEAR(H1510)</f>
        <v>1900</v>
      </c>
      <c r="AC1522" s="32" t="str">
        <f t="shared" si="606"/>
        <v>1-1900</v>
      </c>
      <c r="AD1522" s="50">
        <f>IFERROR(VLOOKUP(AC1522,IPC!$E$2:$F$1745,2,0),IPC!$H$1)</f>
        <v>138.32155800000001</v>
      </c>
    </row>
    <row r="1523" spans="10:30" x14ac:dyDescent="0.25">
      <c r="J1523" s="44" t="str">
        <f t="shared" si="600"/>
        <v/>
      </c>
      <c r="K1523" s="33" t="str">
        <f t="shared" ca="1" si="604"/>
        <v/>
      </c>
      <c r="L1523" s="108">
        <f t="shared" ca="1" si="603"/>
        <v>0</v>
      </c>
      <c r="M1523" s="44" t="str">
        <f t="shared" si="601"/>
        <v/>
      </c>
      <c r="N1523" s="45" t="str">
        <f t="shared" ca="1" si="605"/>
        <v/>
      </c>
      <c r="O1523" s="108">
        <f t="shared" si="599"/>
        <v>0</v>
      </c>
      <c r="P1523" s="21" t="e">
        <f t="shared" si="607"/>
        <v>#N/A</v>
      </c>
      <c r="Q1523" s="21" t="e">
        <f t="shared" si="608"/>
        <v>#N/A</v>
      </c>
      <c r="R1523" s="21" t="e">
        <f t="shared" si="609"/>
        <v>#N/A</v>
      </c>
      <c r="S1523" s="21" t="e">
        <f t="shared" si="610"/>
        <v>#N/A</v>
      </c>
      <c r="T1523" s="29" t="e">
        <f t="shared" si="602"/>
        <v>#N/A</v>
      </c>
      <c r="U1523" s="34">
        <f t="shared" si="611"/>
        <v>0</v>
      </c>
      <c r="V1523" s="16">
        <f t="shared" ca="1" si="595"/>
        <v>44139</v>
      </c>
      <c r="W1523" s="56">
        <f t="shared" ca="1" si="596"/>
        <v>10</v>
      </c>
      <c r="X1523" s="56">
        <f t="shared" ca="1" si="597"/>
        <v>2020</v>
      </c>
      <c r="Y1523" s="55" t="str">
        <f t="shared" ca="1" si="598"/>
        <v>10-2020</v>
      </c>
      <c r="Z1523" s="51">
        <f ca="1">IFERROR(VLOOKUP(Y1523,IPC!$E$2:$F$1745,2,0),IPC!$H$1)</f>
        <v>138.32155800000001</v>
      </c>
      <c r="AA1523" s="48">
        <f t="shared" si="612"/>
        <v>1</v>
      </c>
      <c r="AB1523" s="48">
        <f t="shared" si="613"/>
        <v>1900</v>
      </c>
      <c r="AC1523" s="32" t="str">
        <f t="shared" si="606"/>
        <v>1-1900</v>
      </c>
      <c r="AD1523" s="50">
        <f>IFERROR(VLOOKUP(AC1523,IPC!$E$2:$F$1745,2,0),IPC!$H$1)</f>
        <v>138.32155800000001</v>
      </c>
    </row>
    <row r="1524" spans="10:30" x14ac:dyDescent="0.25">
      <c r="J1524" s="44" t="str">
        <f t="shared" si="600"/>
        <v/>
      </c>
      <c r="K1524" s="33" t="str">
        <f t="shared" ca="1" si="604"/>
        <v/>
      </c>
      <c r="L1524" s="108">
        <f t="shared" ca="1" si="603"/>
        <v>0</v>
      </c>
      <c r="M1524" s="44" t="str">
        <f t="shared" si="601"/>
        <v/>
      </c>
      <c r="N1524" s="45" t="str">
        <f t="shared" ca="1" si="605"/>
        <v/>
      </c>
      <c r="O1524" s="108">
        <f t="shared" si="599"/>
        <v>0</v>
      </c>
      <c r="P1524" s="21" t="e">
        <f t="shared" si="607"/>
        <v>#N/A</v>
      </c>
      <c r="Q1524" s="21" t="e">
        <f t="shared" si="608"/>
        <v>#N/A</v>
      </c>
      <c r="R1524" s="21" t="e">
        <f t="shared" si="609"/>
        <v>#N/A</v>
      </c>
      <c r="S1524" s="21" t="e">
        <f t="shared" si="610"/>
        <v>#N/A</v>
      </c>
      <c r="T1524" s="29" t="e">
        <f t="shared" si="602"/>
        <v>#N/A</v>
      </c>
      <c r="U1524" s="34">
        <f t="shared" si="611"/>
        <v>0</v>
      </c>
      <c r="V1524" s="16">
        <f t="shared" ca="1" si="595"/>
        <v>44139</v>
      </c>
      <c r="W1524" s="56">
        <f t="shared" ca="1" si="596"/>
        <v>10</v>
      </c>
      <c r="X1524" s="56">
        <f t="shared" ca="1" si="597"/>
        <v>2020</v>
      </c>
      <c r="Y1524" s="55" t="str">
        <f t="shared" ca="1" si="598"/>
        <v>10-2020</v>
      </c>
      <c r="Z1524" s="51">
        <f ca="1">IFERROR(VLOOKUP(Y1524,IPC!$E$2:$F$1745,2,0),IPC!$H$1)</f>
        <v>138.32155800000001</v>
      </c>
      <c r="AA1524" s="48">
        <f t="shared" si="612"/>
        <v>1</v>
      </c>
      <c r="AB1524" s="48">
        <f t="shared" si="613"/>
        <v>1900</v>
      </c>
      <c r="AC1524" s="32" t="str">
        <f t="shared" si="606"/>
        <v>1-1900</v>
      </c>
      <c r="AD1524" s="50">
        <f>IFERROR(VLOOKUP(AC1524,IPC!$E$2:$F$1745,2,0),IPC!$H$1)</f>
        <v>138.32155800000001</v>
      </c>
    </row>
    <row r="1525" spans="10:30" x14ac:dyDescent="0.25">
      <c r="J1525" s="44" t="str">
        <f t="shared" si="600"/>
        <v/>
      </c>
      <c r="K1525" s="33" t="str">
        <f t="shared" ca="1" si="604"/>
        <v/>
      </c>
      <c r="L1525" s="108">
        <f t="shared" ca="1" si="603"/>
        <v>0</v>
      </c>
      <c r="M1525" s="44" t="str">
        <f t="shared" si="601"/>
        <v/>
      </c>
      <c r="N1525" s="45" t="str">
        <f t="shared" ca="1" si="605"/>
        <v/>
      </c>
      <c r="O1525" s="108">
        <f t="shared" si="599"/>
        <v>0</v>
      </c>
      <c r="P1525" s="21" t="e">
        <f t="shared" si="607"/>
        <v>#N/A</v>
      </c>
      <c r="Q1525" s="21" t="e">
        <f t="shared" si="608"/>
        <v>#N/A</v>
      </c>
      <c r="R1525" s="21" t="e">
        <f t="shared" si="609"/>
        <v>#N/A</v>
      </c>
      <c r="S1525" s="21" t="e">
        <f t="shared" si="610"/>
        <v>#N/A</v>
      </c>
      <c r="T1525" s="29" t="e">
        <f t="shared" si="602"/>
        <v>#N/A</v>
      </c>
      <c r="U1525" s="34">
        <f t="shared" si="611"/>
        <v>0</v>
      </c>
      <c r="V1525" s="16">
        <f t="shared" ca="1" si="595"/>
        <v>44139</v>
      </c>
      <c r="W1525" s="56">
        <f t="shared" ca="1" si="596"/>
        <v>10</v>
      </c>
      <c r="X1525" s="56">
        <f t="shared" ca="1" si="597"/>
        <v>2020</v>
      </c>
      <c r="Y1525" s="55" t="str">
        <f t="shared" ca="1" si="598"/>
        <v>10-2020</v>
      </c>
      <c r="Z1525" s="51">
        <f ca="1">IFERROR(VLOOKUP(Y1525,IPC!$E$2:$F$1745,2,0),IPC!$H$1)</f>
        <v>138.32155800000001</v>
      </c>
      <c r="AA1525" s="48">
        <f t="shared" si="612"/>
        <v>1</v>
      </c>
      <c r="AB1525" s="48">
        <f t="shared" si="613"/>
        <v>1900</v>
      </c>
      <c r="AC1525" s="32" t="str">
        <f t="shared" si="606"/>
        <v>1-1900</v>
      </c>
      <c r="AD1525" s="50">
        <f>IFERROR(VLOOKUP(AC1525,IPC!$E$2:$F$1745,2,0),IPC!$H$1)</f>
        <v>138.32155800000001</v>
      </c>
    </row>
    <row r="1526" spans="10:30" x14ac:dyDescent="0.25">
      <c r="J1526" s="44" t="str">
        <f t="shared" si="600"/>
        <v/>
      </c>
      <c r="K1526" s="33" t="str">
        <f t="shared" ca="1" si="604"/>
        <v/>
      </c>
      <c r="L1526" s="108">
        <f t="shared" ca="1" si="603"/>
        <v>0</v>
      </c>
      <c r="M1526" s="44" t="str">
        <f t="shared" si="601"/>
        <v/>
      </c>
      <c r="N1526" s="45" t="str">
        <f t="shared" ca="1" si="605"/>
        <v/>
      </c>
      <c r="O1526" s="108">
        <f t="shared" si="599"/>
        <v>0</v>
      </c>
      <c r="P1526" s="21" t="e">
        <f t="shared" si="607"/>
        <v>#N/A</v>
      </c>
      <c r="Q1526" s="21" t="e">
        <f t="shared" si="608"/>
        <v>#N/A</v>
      </c>
      <c r="R1526" s="21" t="e">
        <f t="shared" si="609"/>
        <v>#N/A</v>
      </c>
      <c r="S1526" s="21" t="e">
        <f t="shared" si="610"/>
        <v>#N/A</v>
      </c>
      <c r="T1526" s="29" t="e">
        <f t="shared" si="602"/>
        <v>#N/A</v>
      </c>
      <c r="U1526" s="34">
        <f t="shared" si="611"/>
        <v>0</v>
      </c>
      <c r="V1526" s="16">
        <f t="shared" ca="1" si="595"/>
        <v>44139</v>
      </c>
      <c r="W1526" s="56">
        <f t="shared" ca="1" si="596"/>
        <v>10</v>
      </c>
      <c r="X1526" s="56">
        <f t="shared" ca="1" si="597"/>
        <v>2020</v>
      </c>
      <c r="Y1526" s="55" t="str">
        <f t="shared" ca="1" si="598"/>
        <v>10-2020</v>
      </c>
      <c r="Z1526" s="51">
        <f ca="1">IFERROR(VLOOKUP(Y1526,IPC!$E$2:$F$1745,2,0),IPC!$H$1)</f>
        <v>138.32155800000001</v>
      </c>
      <c r="AA1526" s="48">
        <f t="shared" si="612"/>
        <v>1</v>
      </c>
      <c r="AB1526" s="48">
        <f t="shared" si="613"/>
        <v>1900</v>
      </c>
      <c r="AC1526" s="32" t="str">
        <f t="shared" si="606"/>
        <v>1-1900</v>
      </c>
      <c r="AD1526" s="50">
        <f>IFERROR(VLOOKUP(AC1526,IPC!$E$2:$F$1745,2,0),IPC!$H$1)</f>
        <v>138.32155800000001</v>
      </c>
    </row>
    <row r="1527" spans="10:30" x14ac:dyDescent="0.25">
      <c r="J1527" s="44" t="str">
        <f t="shared" si="600"/>
        <v/>
      </c>
      <c r="K1527" s="33" t="str">
        <f t="shared" ca="1" si="604"/>
        <v/>
      </c>
      <c r="L1527" s="108">
        <f t="shared" ca="1" si="603"/>
        <v>0</v>
      </c>
      <c r="M1527" s="44" t="str">
        <f t="shared" si="601"/>
        <v/>
      </c>
      <c r="N1527" s="45" t="str">
        <f t="shared" ca="1" si="605"/>
        <v/>
      </c>
      <c r="O1527" s="108">
        <f t="shared" si="599"/>
        <v>0</v>
      </c>
      <c r="P1527" s="21" t="e">
        <f t="shared" si="607"/>
        <v>#N/A</v>
      </c>
      <c r="Q1527" s="21" t="e">
        <f t="shared" si="608"/>
        <v>#N/A</v>
      </c>
      <c r="R1527" s="21" t="e">
        <f t="shared" si="609"/>
        <v>#N/A</v>
      </c>
      <c r="S1527" s="21" t="e">
        <f t="shared" si="610"/>
        <v>#N/A</v>
      </c>
      <c r="T1527" s="29" t="e">
        <f t="shared" si="602"/>
        <v>#N/A</v>
      </c>
      <c r="U1527" s="34">
        <f t="shared" si="611"/>
        <v>0</v>
      </c>
      <c r="V1527" s="16">
        <f t="shared" ca="1" si="595"/>
        <v>44139</v>
      </c>
      <c r="W1527" s="56">
        <f t="shared" ca="1" si="596"/>
        <v>10</v>
      </c>
      <c r="X1527" s="56">
        <f t="shared" ca="1" si="597"/>
        <v>2020</v>
      </c>
      <c r="Y1527" s="55" t="str">
        <f t="shared" ca="1" si="598"/>
        <v>10-2020</v>
      </c>
      <c r="Z1527" s="51">
        <f ca="1">IFERROR(VLOOKUP(Y1527,IPC!$E$2:$F$1745,2,0),IPC!$H$1)</f>
        <v>138.32155800000001</v>
      </c>
      <c r="AA1527" s="48">
        <f t="shared" si="612"/>
        <v>1</v>
      </c>
      <c r="AB1527" s="48">
        <f t="shared" si="613"/>
        <v>1900</v>
      </c>
      <c r="AC1527" s="32" t="str">
        <f t="shared" si="606"/>
        <v>1-1900</v>
      </c>
      <c r="AD1527" s="50">
        <f>IFERROR(VLOOKUP(AC1527,IPC!$E$2:$F$1745,2,0),IPC!$H$1)</f>
        <v>138.32155800000001</v>
      </c>
    </row>
    <row r="1528" spans="10:30" x14ac:dyDescent="0.25">
      <c r="J1528" s="44" t="str">
        <f t="shared" si="600"/>
        <v/>
      </c>
      <c r="K1528" s="33" t="str">
        <f t="shared" ca="1" si="604"/>
        <v/>
      </c>
      <c r="L1528" s="108">
        <f t="shared" ca="1" si="603"/>
        <v>0</v>
      </c>
      <c r="M1528" s="44" t="str">
        <f t="shared" si="601"/>
        <v/>
      </c>
      <c r="N1528" s="45" t="str">
        <f t="shared" ca="1" si="605"/>
        <v/>
      </c>
      <c r="O1528" s="108">
        <f t="shared" si="599"/>
        <v>0</v>
      </c>
      <c r="P1528" s="21" t="e">
        <f t="shared" si="607"/>
        <v>#N/A</v>
      </c>
      <c r="Q1528" s="21" t="e">
        <f t="shared" si="608"/>
        <v>#N/A</v>
      </c>
      <c r="R1528" s="21" t="e">
        <f t="shared" si="609"/>
        <v>#N/A</v>
      </c>
      <c r="S1528" s="21" t="e">
        <f t="shared" si="610"/>
        <v>#N/A</v>
      </c>
      <c r="T1528" s="29" t="e">
        <f t="shared" si="602"/>
        <v>#N/A</v>
      </c>
      <c r="U1528" s="34">
        <f t="shared" si="611"/>
        <v>0</v>
      </c>
      <c r="V1528" s="16">
        <f t="shared" ca="1" si="595"/>
        <v>44139</v>
      </c>
      <c r="W1528" s="56">
        <f t="shared" ca="1" si="596"/>
        <v>10</v>
      </c>
      <c r="X1528" s="56">
        <f t="shared" ca="1" si="597"/>
        <v>2020</v>
      </c>
      <c r="Y1528" s="55" t="str">
        <f t="shared" ca="1" si="598"/>
        <v>10-2020</v>
      </c>
      <c r="Z1528" s="51">
        <f ca="1">IFERROR(VLOOKUP(Y1528,IPC!$E$2:$F$1745,2,0),IPC!$H$1)</f>
        <v>138.32155800000001</v>
      </c>
      <c r="AA1528" s="48">
        <f t="shared" si="612"/>
        <v>1</v>
      </c>
      <c r="AB1528" s="48">
        <f t="shared" si="613"/>
        <v>1900</v>
      </c>
      <c r="AC1528" s="32" t="str">
        <f t="shared" si="606"/>
        <v>1-1900</v>
      </c>
      <c r="AD1528" s="50">
        <f>IFERROR(VLOOKUP(AC1528,IPC!$E$2:$F$1745,2,0),IPC!$H$1)</f>
        <v>138.32155800000001</v>
      </c>
    </row>
    <row r="1529" spans="10:30" x14ac:dyDescent="0.25">
      <c r="J1529" s="44" t="str">
        <f t="shared" si="600"/>
        <v/>
      </c>
      <c r="K1529" s="33" t="str">
        <f t="shared" ca="1" si="604"/>
        <v/>
      </c>
      <c r="L1529" s="108">
        <f t="shared" ca="1" si="603"/>
        <v>0</v>
      </c>
      <c r="M1529" s="44" t="str">
        <f t="shared" si="601"/>
        <v/>
      </c>
      <c r="N1529" s="45" t="str">
        <f t="shared" ca="1" si="605"/>
        <v/>
      </c>
      <c r="O1529" s="108">
        <f t="shared" si="599"/>
        <v>0</v>
      </c>
      <c r="P1529" s="21" t="e">
        <f t="shared" si="607"/>
        <v>#N/A</v>
      </c>
      <c r="Q1529" s="21" t="e">
        <f t="shared" si="608"/>
        <v>#N/A</v>
      </c>
      <c r="R1529" s="21" t="e">
        <f t="shared" si="609"/>
        <v>#N/A</v>
      </c>
      <c r="S1529" s="21" t="e">
        <f t="shared" si="610"/>
        <v>#N/A</v>
      </c>
      <c r="T1529" s="29" t="e">
        <f t="shared" si="602"/>
        <v>#N/A</v>
      </c>
      <c r="U1529" s="34">
        <f t="shared" si="611"/>
        <v>0</v>
      </c>
      <c r="V1529" s="16">
        <f t="shared" ca="1" si="595"/>
        <v>44139</v>
      </c>
      <c r="W1529" s="56">
        <f t="shared" ca="1" si="596"/>
        <v>10</v>
      </c>
      <c r="X1529" s="56">
        <f t="shared" ca="1" si="597"/>
        <v>2020</v>
      </c>
      <c r="Y1529" s="55" t="str">
        <f t="shared" ca="1" si="598"/>
        <v>10-2020</v>
      </c>
      <c r="Z1529" s="51">
        <f ca="1">IFERROR(VLOOKUP(Y1529,IPC!$E$2:$F$1745,2,0),IPC!$H$1)</f>
        <v>138.32155800000001</v>
      </c>
      <c r="AA1529" s="48">
        <f t="shared" si="612"/>
        <v>1</v>
      </c>
      <c r="AB1529" s="48">
        <f t="shared" si="613"/>
        <v>1900</v>
      </c>
      <c r="AC1529" s="32" t="str">
        <f t="shared" si="606"/>
        <v>1-1900</v>
      </c>
      <c r="AD1529" s="50">
        <f>IFERROR(VLOOKUP(AC1529,IPC!$E$2:$F$1745,2,0),IPC!$H$1)</f>
        <v>138.32155800000001</v>
      </c>
    </row>
    <row r="1530" spans="10:30" x14ac:dyDescent="0.25">
      <c r="J1530" s="44" t="str">
        <f t="shared" si="600"/>
        <v/>
      </c>
      <c r="K1530" s="33" t="str">
        <f t="shared" ca="1" si="604"/>
        <v/>
      </c>
      <c r="L1530" s="108">
        <f t="shared" ca="1" si="603"/>
        <v>0</v>
      </c>
      <c r="M1530" s="44" t="str">
        <f t="shared" si="601"/>
        <v/>
      </c>
      <c r="N1530" s="45" t="str">
        <f t="shared" ca="1" si="605"/>
        <v/>
      </c>
      <c r="O1530" s="108">
        <f t="shared" si="599"/>
        <v>0</v>
      </c>
      <c r="P1530" s="21" t="e">
        <f t="shared" si="607"/>
        <v>#N/A</v>
      </c>
      <c r="Q1530" s="21" t="e">
        <f t="shared" si="608"/>
        <v>#N/A</v>
      </c>
      <c r="R1530" s="21" t="e">
        <f t="shared" si="609"/>
        <v>#N/A</v>
      </c>
      <c r="S1530" s="21" t="e">
        <f t="shared" si="610"/>
        <v>#N/A</v>
      </c>
      <c r="T1530" s="29" t="e">
        <f t="shared" si="602"/>
        <v>#N/A</v>
      </c>
      <c r="U1530" s="34">
        <f t="shared" si="611"/>
        <v>0</v>
      </c>
      <c r="V1530" s="16">
        <f t="shared" ref="V1530:V1593" ca="1" si="614">+TODAY()</f>
        <v>44139</v>
      </c>
      <c r="W1530" s="56">
        <f t="shared" ref="W1530:W1593" ca="1" si="615">+MONTH(V1530)-1</f>
        <v>10</v>
      </c>
      <c r="X1530" s="56">
        <f t="shared" ref="X1530:X1593" ca="1" si="616">+YEAR(V1530)</f>
        <v>2020</v>
      </c>
      <c r="Y1530" s="55" t="str">
        <f t="shared" ref="Y1530:Y1593" ca="1" si="617">+W1530&amp;"-"&amp;X1530</f>
        <v>10-2020</v>
      </c>
      <c r="Z1530" s="51">
        <f ca="1">IFERROR(VLOOKUP(Y1530,IPC!$E$2:$F$1745,2,0),IPC!$H$1)</f>
        <v>138.32155800000001</v>
      </c>
      <c r="AA1530" s="48">
        <f t="shared" si="612"/>
        <v>1</v>
      </c>
      <c r="AB1530" s="48">
        <f t="shared" si="613"/>
        <v>1900</v>
      </c>
      <c r="AC1530" s="32" t="str">
        <f t="shared" si="606"/>
        <v>1-1900</v>
      </c>
      <c r="AD1530" s="50">
        <f>IFERROR(VLOOKUP(AC1530,IPC!$E$2:$F$1745,2,0),IPC!$H$1)</f>
        <v>138.32155800000001</v>
      </c>
    </row>
    <row r="1531" spans="10:30" x14ac:dyDescent="0.25">
      <c r="J1531" s="44" t="str">
        <f t="shared" si="600"/>
        <v/>
      </c>
      <c r="K1531" s="33" t="str">
        <f t="shared" ca="1" si="604"/>
        <v/>
      </c>
      <c r="L1531" s="108">
        <f t="shared" ca="1" si="603"/>
        <v>0</v>
      </c>
      <c r="M1531" s="44" t="str">
        <f t="shared" si="601"/>
        <v/>
      </c>
      <c r="N1531" s="45" t="str">
        <f t="shared" ca="1" si="605"/>
        <v/>
      </c>
      <c r="O1531" s="108">
        <f t="shared" si="599"/>
        <v>0</v>
      </c>
      <c r="P1531" s="21" t="e">
        <f t="shared" si="607"/>
        <v>#N/A</v>
      </c>
      <c r="Q1531" s="21" t="e">
        <f t="shared" si="608"/>
        <v>#N/A</v>
      </c>
      <c r="R1531" s="21" t="e">
        <f t="shared" si="609"/>
        <v>#N/A</v>
      </c>
      <c r="S1531" s="21" t="e">
        <f t="shared" si="610"/>
        <v>#N/A</v>
      </c>
      <c r="T1531" s="29" t="e">
        <f t="shared" si="602"/>
        <v>#N/A</v>
      </c>
      <c r="U1531" s="34">
        <f t="shared" si="611"/>
        <v>0</v>
      </c>
      <c r="V1531" s="16">
        <f t="shared" ca="1" si="614"/>
        <v>44139</v>
      </c>
      <c r="W1531" s="56">
        <f t="shared" ca="1" si="615"/>
        <v>10</v>
      </c>
      <c r="X1531" s="56">
        <f t="shared" ca="1" si="616"/>
        <v>2020</v>
      </c>
      <c r="Y1531" s="55" t="str">
        <f t="shared" ca="1" si="617"/>
        <v>10-2020</v>
      </c>
      <c r="Z1531" s="51">
        <f ca="1">IFERROR(VLOOKUP(Y1531,IPC!$E$2:$F$1745,2,0),IPC!$H$1)</f>
        <v>138.32155800000001</v>
      </c>
      <c r="AA1531" s="48">
        <f t="shared" si="612"/>
        <v>1</v>
      </c>
      <c r="AB1531" s="48">
        <f t="shared" si="613"/>
        <v>1900</v>
      </c>
      <c r="AC1531" s="32" t="str">
        <f t="shared" si="606"/>
        <v>1-1900</v>
      </c>
      <c r="AD1531" s="50">
        <f>IFERROR(VLOOKUP(AC1531,IPC!$E$2:$F$1745,2,0),IPC!$H$1)</f>
        <v>138.32155800000001</v>
      </c>
    </row>
    <row r="1532" spans="10:30" x14ac:dyDescent="0.25">
      <c r="J1532" s="44" t="str">
        <f t="shared" si="600"/>
        <v/>
      </c>
      <c r="K1532" s="33" t="str">
        <f t="shared" ca="1" si="604"/>
        <v/>
      </c>
      <c r="L1532" s="108">
        <f t="shared" ca="1" si="603"/>
        <v>0</v>
      </c>
      <c r="M1532" s="44" t="str">
        <f t="shared" si="601"/>
        <v/>
      </c>
      <c r="N1532" s="45" t="str">
        <f t="shared" ca="1" si="605"/>
        <v/>
      </c>
      <c r="O1532" s="108">
        <f t="shared" si="599"/>
        <v>0</v>
      </c>
      <c r="P1532" s="21" t="e">
        <f t="shared" si="607"/>
        <v>#N/A</v>
      </c>
      <c r="Q1532" s="21" t="e">
        <f t="shared" si="608"/>
        <v>#N/A</v>
      </c>
      <c r="R1532" s="21" t="e">
        <f t="shared" si="609"/>
        <v>#N/A</v>
      </c>
      <c r="S1532" s="21" t="e">
        <f t="shared" si="610"/>
        <v>#N/A</v>
      </c>
      <c r="T1532" s="29" t="e">
        <f t="shared" si="602"/>
        <v>#N/A</v>
      </c>
      <c r="U1532" s="34">
        <f t="shared" si="611"/>
        <v>0</v>
      </c>
      <c r="V1532" s="16">
        <f t="shared" ca="1" si="614"/>
        <v>44139</v>
      </c>
      <c r="W1532" s="56">
        <f t="shared" ca="1" si="615"/>
        <v>10</v>
      </c>
      <c r="X1532" s="56">
        <f t="shared" ca="1" si="616"/>
        <v>2020</v>
      </c>
      <c r="Y1532" s="55" t="str">
        <f t="shared" ca="1" si="617"/>
        <v>10-2020</v>
      </c>
      <c r="Z1532" s="51">
        <f ca="1">IFERROR(VLOOKUP(Y1532,IPC!$E$2:$F$1745,2,0),IPC!$H$1)</f>
        <v>138.32155800000001</v>
      </c>
      <c r="AA1532" s="48">
        <f t="shared" si="612"/>
        <v>1</v>
      </c>
      <c r="AB1532" s="48">
        <f t="shared" si="613"/>
        <v>1900</v>
      </c>
      <c r="AC1532" s="32" t="str">
        <f t="shared" si="606"/>
        <v>1-1900</v>
      </c>
      <c r="AD1532" s="50">
        <f>IFERROR(VLOOKUP(AC1532,IPC!$E$2:$F$1745,2,0),IPC!$H$1)</f>
        <v>138.32155800000001</v>
      </c>
    </row>
    <row r="1533" spans="10:30" x14ac:dyDescent="0.25">
      <c r="J1533" s="44" t="str">
        <f t="shared" si="600"/>
        <v/>
      </c>
      <c r="K1533" s="33" t="str">
        <f t="shared" ca="1" si="604"/>
        <v/>
      </c>
      <c r="L1533" s="108">
        <f t="shared" ca="1" si="603"/>
        <v>0</v>
      </c>
      <c r="M1533" s="44" t="str">
        <f t="shared" si="601"/>
        <v/>
      </c>
      <c r="N1533" s="45" t="str">
        <f t="shared" ca="1" si="605"/>
        <v/>
      </c>
      <c r="O1533" s="108">
        <f t="shared" si="599"/>
        <v>0</v>
      </c>
      <c r="P1533" s="21" t="e">
        <f t="shared" si="607"/>
        <v>#N/A</v>
      </c>
      <c r="Q1533" s="21" t="e">
        <f t="shared" si="608"/>
        <v>#N/A</v>
      </c>
      <c r="R1533" s="21" t="e">
        <f t="shared" si="609"/>
        <v>#N/A</v>
      </c>
      <c r="S1533" s="21" t="e">
        <f t="shared" si="610"/>
        <v>#N/A</v>
      </c>
      <c r="T1533" s="29" t="e">
        <f t="shared" si="602"/>
        <v>#N/A</v>
      </c>
      <c r="U1533" s="34">
        <f t="shared" si="611"/>
        <v>0</v>
      </c>
      <c r="V1533" s="16">
        <f t="shared" ca="1" si="614"/>
        <v>44139</v>
      </c>
      <c r="W1533" s="56">
        <f t="shared" ca="1" si="615"/>
        <v>10</v>
      </c>
      <c r="X1533" s="56">
        <f t="shared" ca="1" si="616"/>
        <v>2020</v>
      </c>
      <c r="Y1533" s="55" t="str">
        <f t="shared" ca="1" si="617"/>
        <v>10-2020</v>
      </c>
      <c r="Z1533" s="51">
        <f ca="1">IFERROR(VLOOKUP(Y1533,IPC!$E$2:$F$1745,2,0),IPC!$H$1)</f>
        <v>138.32155800000001</v>
      </c>
      <c r="AA1533" s="48">
        <f t="shared" si="612"/>
        <v>1</v>
      </c>
      <c r="AB1533" s="48">
        <f t="shared" si="613"/>
        <v>1900</v>
      </c>
      <c r="AC1533" s="32" t="str">
        <f t="shared" si="606"/>
        <v>1-1900</v>
      </c>
      <c r="AD1533" s="50">
        <f>IFERROR(VLOOKUP(AC1533,IPC!$E$2:$F$1745,2,0),IPC!$H$1)</f>
        <v>138.32155800000001</v>
      </c>
    </row>
    <row r="1534" spans="10:30" x14ac:dyDescent="0.25">
      <c r="J1534" s="44" t="str">
        <f t="shared" si="600"/>
        <v/>
      </c>
      <c r="K1534" s="33" t="str">
        <f t="shared" ca="1" si="604"/>
        <v/>
      </c>
      <c r="L1534" s="108">
        <f t="shared" ca="1" si="603"/>
        <v>0</v>
      </c>
      <c r="M1534" s="44" t="str">
        <f t="shared" si="601"/>
        <v/>
      </c>
      <c r="N1534" s="45" t="str">
        <f t="shared" ca="1" si="605"/>
        <v/>
      </c>
      <c r="O1534" s="108">
        <f t="shared" si="599"/>
        <v>0</v>
      </c>
      <c r="P1534" s="21" t="e">
        <f t="shared" si="607"/>
        <v>#N/A</v>
      </c>
      <c r="Q1534" s="21" t="e">
        <f t="shared" si="608"/>
        <v>#N/A</v>
      </c>
      <c r="R1534" s="21" t="e">
        <f t="shared" si="609"/>
        <v>#N/A</v>
      </c>
      <c r="S1534" s="21" t="e">
        <f t="shared" si="610"/>
        <v>#N/A</v>
      </c>
      <c r="T1534" s="29" t="e">
        <f t="shared" si="602"/>
        <v>#N/A</v>
      </c>
      <c r="U1534" s="34">
        <f t="shared" si="611"/>
        <v>0</v>
      </c>
      <c r="V1534" s="16">
        <f t="shared" ca="1" si="614"/>
        <v>44139</v>
      </c>
      <c r="W1534" s="56">
        <f t="shared" ca="1" si="615"/>
        <v>10</v>
      </c>
      <c r="X1534" s="56">
        <f t="shared" ca="1" si="616"/>
        <v>2020</v>
      </c>
      <c r="Y1534" s="55" t="str">
        <f t="shared" ca="1" si="617"/>
        <v>10-2020</v>
      </c>
      <c r="Z1534" s="51">
        <f ca="1">IFERROR(VLOOKUP(Y1534,IPC!$E$2:$F$1745,2,0),IPC!$H$1)</f>
        <v>138.32155800000001</v>
      </c>
      <c r="AA1534" s="48">
        <f t="shared" si="612"/>
        <v>1</v>
      </c>
      <c r="AB1534" s="48">
        <f t="shared" si="613"/>
        <v>1900</v>
      </c>
      <c r="AC1534" s="32" t="str">
        <f t="shared" si="606"/>
        <v>1-1900</v>
      </c>
      <c r="AD1534" s="50">
        <f>IFERROR(VLOOKUP(AC1534,IPC!$E$2:$F$1745,2,0),IPC!$H$1)</f>
        <v>138.32155800000001</v>
      </c>
    </row>
    <row r="1535" spans="10:30" x14ac:dyDescent="0.25">
      <c r="J1535" s="44" t="str">
        <f t="shared" si="600"/>
        <v/>
      </c>
      <c r="K1535" s="33" t="str">
        <f t="shared" ca="1" si="604"/>
        <v/>
      </c>
      <c r="L1535" s="108">
        <f t="shared" ca="1" si="603"/>
        <v>0</v>
      </c>
      <c r="M1535" s="44" t="str">
        <f t="shared" si="601"/>
        <v/>
      </c>
      <c r="N1535" s="45" t="str">
        <f t="shared" ca="1" si="605"/>
        <v/>
      </c>
      <c r="O1535" s="108">
        <f t="shared" si="599"/>
        <v>0</v>
      </c>
      <c r="P1535" s="21" t="e">
        <f t="shared" si="607"/>
        <v>#N/A</v>
      </c>
      <c r="Q1535" s="21" t="e">
        <f t="shared" si="608"/>
        <v>#N/A</v>
      </c>
      <c r="R1535" s="21" t="e">
        <f t="shared" si="609"/>
        <v>#N/A</v>
      </c>
      <c r="S1535" s="21" t="e">
        <f t="shared" si="610"/>
        <v>#N/A</v>
      </c>
      <c r="T1535" s="29" t="e">
        <f t="shared" si="602"/>
        <v>#N/A</v>
      </c>
      <c r="U1535" s="34">
        <f t="shared" si="611"/>
        <v>0</v>
      </c>
      <c r="V1535" s="16">
        <f t="shared" ca="1" si="614"/>
        <v>44139</v>
      </c>
      <c r="W1535" s="56">
        <f t="shared" ca="1" si="615"/>
        <v>10</v>
      </c>
      <c r="X1535" s="56">
        <f t="shared" ca="1" si="616"/>
        <v>2020</v>
      </c>
      <c r="Y1535" s="55" t="str">
        <f t="shared" ca="1" si="617"/>
        <v>10-2020</v>
      </c>
      <c r="Z1535" s="51">
        <f ca="1">IFERROR(VLOOKUP(Y1535,IPC!$E$2:$F$1745,2,0),IPC!$H$1)</f>
        <v>138.32155800000001</v>
      </c>
      <c r="AA1535" s="48">
        <f t="shared" si="612"/>
        <v>1</v>
      </c>
      <c r="AB1535" s="48">
        <f t="shared" si="613"/>
        <v>1900</v>
      </c>
      <c r="AC1535" s="32" t="str">
        <f t="shared" si="606"/>
        <v>1-1900</v>
      </c>
      <c r="AD1535" s="50">
        <f>IFERROR(VLOOKUP(AC1535,IPC!$E$2:$F$1745,2,0),IPC!$H$1)</f>
        <v>138.32155800000001</v>
      </c>
    </row>
    <row r="1536" spans="10:30" x14ac:dyDescent="0.25">
      <c r="J1536" s="44" t="str">
        <f t="shared" si="600"/>
        <v/>
      </c>
      <c r="K1536" s="33" t="str">
        <f t="shared" ca="1" si="604"/>
        <v/>
      </c>
      <c r="L1536" s="108">
        <f t="shared" ca="1" si="603"/>
        <v>0</v>
      </c>
      <c r="M1536" s="44" t="str">
        <f t="shared" si="601"/>
        <v/>
      </c>
      <c r="N1536" s="45" t="str">
        <f t="shared" ca="1" si="605"/>
        <v/>
      </c>
      <c r="O1536" s="108">
        <f t="shared" si="599"/>
        <v>0</v>
      </c>
      <c r="P1536" s="21" t="e">
        <f t="shared" si="607"/>
        <v>#N/A</v>
      </c>
      <c r="Q1536" s="21" t="e">
        <f t="shared" si="608"/>
        <v>#N/A</v>
      </c>
      <c r="R1536" s="21" t="e">
        <f t="shared" si="609"/>
        <v>#N/A</v>
      </c>
      <c r="S1536" s="21" t="e">
        <f t="shared" si="610"/>
        <v>#N/A</v>
      </c>
      <c r="T1536" s="29" t="e">
        <f t="shared" si="602"/>
        <v>#N/A</v>
      </c>
      <c r="U1536" s="34">
        <f t="shared" si="611"/>
        <v>0</v>
      </c>
      <c r="V1536" s="16">
        <f t="shared" ca="1" si="614"/>
        <v>44139</v>
      </c>
      <c r="W1536" s="56">
        <f t="shared" ca="1" si="615"/>
        <v>10</v>
      </c>
      <c r="X1536" s="56">
        <f t="shared" ca="1" si="616"/>
        <v>2020</v>
      </c>
      <c r="Y1536" s="55" t="str">
        <f t="shared" ca="1" si="617"/>
        <v>10-2020</v>
      </c>
      <c r="Z1536" s="51">
        <f ca="1">IFERROR(VLOOKUP(Y1536,IPC!$E$2:$F$1745,2,0),IPC!$H$1)</f>
        <v>138.32155800000001</v>
      </c>
      <c r="AA1536" s="48">
        <f t="shared" si="612"/>
        <v>1</v>
      </c>
      <c r="AB1536" s="48">
        <f t="shared" si="613"/>
        <v>1900</v>
      </c>
      <c r="AC1536" s="32" t="str">
        <f t="shared" si="606"/>
        <v>1-1900</v>
      </c>
      <c r="AD1536" s="50">
        <f>IFERROR(VLOOKUP(AC1536,IPC!$E$2:$F$1745,2,0),IPC!$H$1)</f>
        <v>138.32155800000001</v>
      </c>
    </row>
    <row r="1537" spans="10:30" x14ac:dyDescent="0.25">
      <c r="J1537" s="44" t="str">
        <f t="shared" si="600"/>
        <v/>
      </c>
      <c r="K1537" s="33" t="str">
        <f t="shared" ca="1" si="604"/>
        <v/>
      </c>
      <c r="L1537" s="108">
        <f t="shared" ca="1" si="603"/>
        <v>0</v>
      </c>
      <c r="M1537" s="44" t="str">
        <f t="shared" si="601"/>
        <v/>
      </c>
      <c r="N1537" s="45" t="str">
        <f t="shared" ca="1" si="605"/>
        <v/>
      </c>
      <c r="O1537" s="108">
        <f t="shared" si="599"/>
        <v>0</v>
      </c>
      <c r="P1537" s="21" t="e">
        <f t="shared" si="607"/>
        <v>#N/A</v>
      </c>
      <c r="Q1537" s="21" t="e">
        <f t="shared" si="608"/>
        <v>#N/A</v>
      </c>
      <c r="R1537" s="21" t="e">
        <f t="shared" si="609"/>
        <v>#N/A</v>
      </c>
      <c r="S1537" s="21" t="e">
        <f t="shared" si="610"/>
        <v>#N/A</v>
      </c>
      <c r="T1537" s="29" t="e">
        <f t="shared" si="602"/>
        <v>#N/A</v>
      </c>
      <c r="U1537" s="34">
        <f t="shared" si="611"/>
        <v>0</v>
      </c>
      <c r="V1537" s="16">
        <f t="shared" ca="1" si="614"/>
        <v>44139</v>
      </c>
      <c r="W1537" s="56">
        <f t="shared" ca="1" si="615"/>
        <v>10</v>
      </c>
      <c r="X1537" s="56">
        <f t="shared" ca="1" si="616"/>
        <v>2020</v>
      </c>
      <c r="Y1537" s="55" t="str">
        <f t="shared" ca="1" si="617"/>
        <v>10-2020</v>
      </c>
      <c r="Z1537" s="51">
        <f ca="1">IFERROR(VLOOKUP(Y1537,IPC!$E$2:$F$1745,2,0),IPC!$H$1)</f>
        <v>138.32155800000001</v>
      </c>
      <c r="AA1537" s="48">
        <f t="shared" si="612"/>
        <v>1</v>
      </c>
      <c r="AB1537" s="48">
        <f t="shared" si="613"/>
        <v>1900</v>
      </c>
      <c r="AC1537" s="32" t="str">
        <f t="shared" si="606"/>
        <v>1-1900</v>
      </c>
      <c r="AD1537" s="50">
        <f>IFERROR(VLOOKUP(AC1537,IPC!$E$2:$F$1745,2,0),IPC!$H$1)</f>
        <v>138.32155800000001</v>
      </c>
    </row>
    <row r="1538" spans="10:30" x14ac:dyDescent="0.25">
      <c r="J1538" s="44" t="str">
        <f t="shared" si="600"/>
        <v/>
      </c>
      <c r="K1538" s="33" t="str">
        <f t="shared" ca="1" si="604"/>
        <v/>
      </c>
      <c r="L1538" s="108">
        <f t="shared" ca="1" si="603"/>
        <v>0</v>
      </c>
      <c r="M1538" s="44" t="str">
        <f t="shared" si="601"/>
        <v/>
      </c>
      <c r="N1538" s="45" t="str">
        <f t="shared" ca="1" si="605"/>
        <v/>
      </c>
      <c r="O1538" s="108">
        <f t="shared" si="599"/>
        <v>0</v>
      </c>
      <c r="P1538" s="21" t="e">
        <f t="shared" si="607"/>
        <v>#N/A</v>
      </c>
      <c r="Q1538" s="21" t="e">
        <f t="shared" si="608"/>
        <v>#N/A</v>
      </c>
      <c r="R1538" s="21" t="e">
        <f t="shared" si="609"/>
        <v>#N/A</v>
      </c>
      <c r="S1538" s="21" t="e">
        <f t="shared" si="610"/>
        <v>#N/A</v>
      </c>
      <c r="T1538" s="29" t="e">
        <f t="shared" si="602"/>
        <v>#N/A</v>
      </c>
      <c r="U1538" s="34">
        <f t="shared" si="611"/>
        <v>0</v>
      </c>
      <c r="V1538" s="16">
        <f t="shared" ca="1" si="614"/>
        <v>44139</v>
      </c>
      <c r="W1538" s="56">
        <f t="shared" ca="1" si="615"/>
        <v>10</v>
      </c>
      <c r="X1538" s="56">
        <f t="shared" ca="1" si="616"/>
        <v>2020</v>
      </c>
      <c r="Y1538" s="55" t="str">
        <f t="shared" ca="1" si="617"/>
        <v>10-2020</v>
      </c>
      <c r="Z1538" s="51">
        <f ca="1">IFERROR(VLOOKUP(Y1538,IPC!$E$2:$F$1745,2,0),IPC!$H$1)</f>
        <v>138.32155800000001</v>
      </c>
      <c r="AA1538" s="48">
        <f t="shared" si="612"/>
        <v>1</v>
      </c>
      <c r="AB1538" s="48">
        <f t="shared" si="613"/>
        <v>1900</v>
      </c>
      <c r="AC1538" s="32" t="str">
        <f t="shared" si="606"/>
        <v>1-1900</v>
      </c>
      <c r="AD1538" s="50">
        <f>IFERROR(VLOOKUP(AC1538,IPC!$E$2:$F$1745,2,0),IPC!$H$1)</f>
        <v>138.32155800000001</v>
      </c>
    </row>
    <row r="1539" spans="10:30" x14ac:dyDescent="0.25">
      <c r="J1539" s="44" t="str">
        <f t="shared" si="600"/>
        <v/>
      </c>
      <c r="K1539" s="33" t="str">
        <f t="shared" ca="1" si="604"/>
        <v/>
      </c>
      <c r="L1539" s="108">
        <f t="shared" ca="1" si="603"/>
        <v>0</v>
      </c>
      <c r="M1539" s="44" t="str">
        <f t="shared" si="601"/>
        <v/>
      </c>
      <c r="N1539" s="45" t="str">
        <f t="shared" ca="1" si="605"/>
        <v/>
      </c>
      <c r="O1539" s="108">
        <f t="shared" si="599"/>
        <v>0</v>
      </c>
      <c r="P1539" s="21" t="e">
        <f t="shared" si="607"/>
        <v>#N/A</v>
      </c>
      <c r="Q1539" s="21" t="e">
        <f t="shared" si="608"/>
        <v>#N/A</v>
      </c>
      <c r="R1539" s="21" t="e">
        <f t="shared" si="609"/>
        <v>#N/A</v>
      </c>
      <c r="S1539" s="21" t="e">
        <f t="shared" si="610"/>
        <v>#N/A</v>
      </c>
      <c r="T1539" s="29" t="e">
        <f t="shared" si="602"/>
        <v>#N/A</v>
      </c>
      <c r="U1539" s="34">
        <f t="shared" si="611"/>
        <v>0</v>
      </c>
      <c r="V1539" s="16">
        <f t="shared" ca="1" si="614"/>
        <v>44139</v>
      </c>
      <c r="W1539" s="56">
        <f t="shared" ca="1" si="615"/>
        <v>10</v>
      </c>
      <c r="X1539" s="56">
        <f t="shared" ca="1" si="616"/>
        <v>2020</v>
      </c>
      <c r="Y1539" s="55" t="str">
        <f t="shared" ca="1" si="617"/>
        <v>10-2020</v>
      </c>
      <c r="Z1539" s="51">
        <f ca="1">IFERROR(VLOOKUP(Y1539,IPC!$E$2:$F$1745,2,0),IPC!$H$1)</f>
        <v>138.32155800000001</v>
      </c>
      <c r="AA1539" s="48">
        <f t="shared" si="612"/>
        <v>1</v>
      </c>
      <c r="AB1539" s="48">
        <f t="shared" si="613"/>
        <v>1900</v>
      </c>
      <c r="AC1539" s="32" t="str">
        <f t="shared" si="606"/>
        <v>1-1900</v>
      </c>
      <c r="AD1539" s="50">
        <f>IFERROR(VLOOKUP(AC1539,IPC!$E$2:$F$1745,2,0),IPC!$H$1)</f>
        <v>138.32155800000001</v>
      </c>
    </row>
    <row r="1540" spans="10:30" x14ac:dyDescent="0.25">
      <c r="J1540" s="44" t="str">
        <f t="shared" si="600"/>
        <v/>
      </c>
      <c r="K1540" s="33" t="str">
        <f t="shared" ca="1" si="604"/>
        <v/>
      </c>
      <c r="L1540" s="108">
        <f t="shared" ca="1" si="603"/>
        <v>0</v>
      </c>
      <c r="M1540" s="44" t="str">
        <f t="shared" si="601"/>
        <v/>
      </c>
      <c r="N1540" s="45" t="str">
        <f t="shared" ca="1" si="605"/>
        <v/>
      </c>
      <c r="O1540" s="108">
        <f t="shared" si="599"/>
        <v>0</v>
      </c>
      <c r="P1540" s="21" t="e">
        <f t="shared" si="607"/>
        <v>#N/A</v>
      </c>
      <c r="Q1540" s="21" t="e">
        <f t="shared" si="608"/>
        <v>#N/A</v>
      </c>
      <c r="R1540" s="21" t="e">
        <f t="shared" si="609"/>
        <v>#N/A</v>
      </c>
      <c r="S1540" s="21" t="e">
        <f t="shared" si="610"/>
        <v>#N/A</v>
      </c>
      <c r="T1540" s="29" t="e">
        <f t="shared" si="602"/>
        <v>#N/A</v>
      </c>
      <c r="U1540" s="34">
        <f t="shared" si="611"/>
        <v>0</v>
      </c>
      <c r="V1540" s="16">
        <f t="shared" ca="1" si="614"/>
        <v>44139</v>
      </c>
      <c r="W1540" s="56">
        <f t="shared" ca="1" si="615"/>
        <v>10</v>
      </c>
      <c r="X1540" s="56">
        <f t="shared" ca="1" si="616"/>
        <v>2020</v>
      </c>
      <c r="Y1540" s="55" t="str">
        <f t="shared" ca="1" si="617"/>
        <v>10-2020</v>
      </c>
      <c r="Z1540" s="51">
        <f ca="1">IFERROR(VLOOKUP(Y1540,IPC!$E$2:$F$1745,2,0),IPC!$H$1)</f>
        <v>138.32155800000001</v>
      </c>
      <c r="AA1540" s="48">
        <f t="shared" si="612"/>
        <v>1</v>
      </c>
      <c r="AB1540" s="48">
        <f t="shared" si="613"/>
        <v>1900</v>
      </c>
      <c r="AC1540" s="32" t="str">
        <f t="shared" si="606"/>
        <v>1-1900</v>
      </c>
      <c r="AD1540" s="50">
        <f>IFERROR(VLOOKUP(AC1540,IPC!$E$2:$F$1745,2,0),IPC!$H$1)</f>
        <v>138.32155800000001</v>
      </c>
    </row>
    <row r="1541" spans="10:30" x14ac:dyDescent="0.25">
      <c r="J1541" s="44" t="str">
        <f t="shared" si="600"/>
        <v/>
      </c>
      <c r="K1541" s="33" t="str">
        <f t="shared" ca="1" si="604"/>
        <v/>
      </c>
      <c r="L1541" s="108">
        <f t="shared" ca="1" si="603"/>
        <v>0</v>
      </c>
      <c r="M1541" s="44" t="str">
        <f t="shared" si="601"/>
        <v/>
      </c>
      <c r="N1541" s="45" t="str">
        <f t="shared" ca="1" si="605"/>
        <v/>
      </c>
      <c r="O1541" s="108">
        <f t="shared" si="599"/>
        <v>0</v>
      </c>
      <c r="P1541" s="21" t="e">
        <f t="shared" si="607"/>
        <v>#N/A</v>
      </c>
      <c r="Q1541" s="21" t="e">
        <f t="shared" si="608"/>
        <v>#N/A</v>
      </c>
      <c r="R1541" s="21" t="e">
        <f t="shared" si="609"/>
        <v>#N/A</v>
      </c>
      <c r="S1541" s="21" t="e">
        <f t="shared" si="610"/>
        <v>#N/A</v>
      </c>
      <c r="T1541" s="29" t="e">
        <f t="shared" si="602"/>
        <v>#N/A</v>
      </c>
      <c r="U1541" s="34">
        <f t="shared" si="611"/>
        <v>0</v>
      </c>
      <c r="V1541" s="16">
        <f t="shared" ca="1" si="614"/>
        <v>44139</v>
      </c>
      <c r="W1541" s="56">
        <f t="shared" ca="1" si="615"/>
        <v>10</v>
      </c>
      <c r="X1541" s="56">
        <f t="shared" ca="1" si="616"/>
        <v>2020</v>
      </c>
      <c r="Y1541" s="55" t="str">
        <f t="shared" ca="1" si="617"/>
        <v>10-2020</v>
      </c>
      <c r="Z1541" s="51">
        <f ca="1">IFERROR(VLOOKUP(Y1541,IPC!$E$2:$F$1745,2,0),IPC!$H$1)</f>
        <v>138.32155800000001</v>
      </c>
      <c r="AA1541" s="48">
        <f t="shared" si="612"/>
        <v>1</v>
      </c>
      <c r="AB1541" s="48">
        <f t="shared" si="613"/>
        <v>1900</v>
      </c>
      <c r="AC1541" s="32" t="str">
        <f t="shared" si="606"/>
        <v>1-1900</v>
      </c>
      <c r="AD1541" s="50">
        <f>IFERROR(VLOOKUP(AC1541,IPC!$E$2:$F$1745,2,0),IPC!$H$1)</f>
        <v>138.32155800000001</v>
      </c>
    </row>
    <row r="1542" spans="10:30" x14ac:dyDescent="0.25">
      <c r="J1542" s="44" t="str">
        <f t="shared" si="600"/>
        <v/>
      </c>
      <c r="K1542" s="33" t="str">
        <f t="shared" ca="1" si="604"/>
        <v/>
      </c>
      <c r="L1542" s="108">
        <f t="shared" ca="1" si="603"/>
        <v>0</v>
      </c>
      <c r="M1542" s="44" t="str">
        <f t="shared" si="601"/>
        <v/>
      </c>
      <c r="N1542" s="45" t="str">
        <f t="shared" ca="1" si="605"/>
        <v/>
      </c>
      <c r="O1542" s="108">
        <f t="shared" si="599"/>
        <v>0</v>
      </c>
      <c r="P1542" s="21" t="e">
        <f t="shared" si="607"/>
        <v>#N/A</v>
      </c>
      <c r="Q1542" s="21" t="e">
        <f t="shared" si="608"/>
        <v>#N/A</v>
      </c>
      <c r="R1542" s="21" t="e">
        <f t="shared" si="609"/>
        <v>#N/A</v>
      </c>
      <c r="S1542" s="21" t="e">
        <f t="shared" si="610"/>
        <v>#N/A</v>
      </c>
      <c r="T1542" s="29" t="e">
        <f t="shared" si="602"/>
        <v>#N/A</v>
      </c>
      <c r="U1542" s="34">
        <f t="shared" si="611"/>
        <v>0</v>
      </c>
      <c r="V1542" s="16">
        <f t="shared" ca="1" si="614"/>
        <v>44139</v>
      </c>
      <c r="W1542" s="56">
        <f t="shared" ca="1" si="615"/>
        <v>10</v>
      </c>
      <c r="X1542" s="56">
        <f t="shared" ca="1" si="616"/>
        <v>2020</v>
      </c>
      <c r="Y1542" s="55" t="str">
        <f t="shared" ca="1" si="617"/>
        <v>10-2020</v>
      </c>
      <c r="Z1542" s="51">
        <f ca="1">IFERROR(VLOOKUP(Y1542,IPC!$E$2:$F$1745,2,0),IPC!$H$1)</f>
        <v>138.32155800000001</v>
      </c>
      <c r="AA1542" s="48">
        <f t="shared" si="612"/>
        <v>1</v>
      </c>
      <c r="AB1542" s="48">
        <f t="shared" si="613"/>
        <v>1900</v>
      </c>
      <c r="AC1542" s="32" t="str">
        <f t="shared" si="606"/>
        <v>1-1900</v>
      </c>
      <c r="AD1542" s="50">
        <f>IFERROR(VLOOKUP(AC1542,IPC!$E$2:$F$1745,2,0),IPC!$H$1)</f>
        <v>138.32155800000001</v>
      </c>
    </row>
    <row r="1543" spans="10:30" x14ac:dyDescent="0.25">
      <c r="J1543" s="44" t="str">
        <f t="shared" si="600"/>
        <v/>
      </c>
      <c r="K1543" s="33" t="str">
        <f t="shared" ca="1" si="604"/>
        <v/>
      </c>
      <c r="L1543" s="108">
        <f t="shared" ca="1" si="603"/>
        <v>0</v>
      </c>
      <c r="M1543" s="44" t="str">
        <f t="shared" si="601"/>
        <v/>
      </c>
      <c r="N1543" s="45" t="str">
        <f t="shared" ca="1" si="605"/>
        <v/>
      </c>
      <c r="O1543" s="108">
        <f t="shared" si="599"/>
        <v>0</v>
      </c>
      <c r="P1543" s="21" t="e">
        <f t="shared" si="607"/>
        <v>#N/A</v>
      </c>
      <c r="Q1543" s="21" t="e">
        <f t="shared" si="608"/>
        <v>#N/A</v>
      </c>
      <c r="R1543" s="21" t="e">
        <f t="shared" si="609"/>
        <v>#N/A</v>
      </c>
      <c r="S1543" s="21" t="e">
        <f t="shared" si="610"/>
        <v>#N/A</v>
      </c>
      <c r="T1543" s="29" t="e">
        <f t="shared" si="602"/>
        <v>#N/A</v>
      </c>
      <c r="U1543" s="34">
        <f t="shared" si="611"/>
        <v>0</v>
      </c>
      <c r="V1543" s="16">
        <f t="shared" ca="1" si="614"/>
        <v>44139</v>
      </c>
      <c r="W1543" s="56">
        <f t="shared" ca="1" si="615"/>
        <v>10</v>
      </c>
      <c r="X1543" s="56">
        <f t="shared" ca="1" si="616"/>
        <v>2020</v>
      </c>
      <c r="Y1543" s="55" t="str">
        <f t="shared" ca="1" si="617"/>
        <v>10-2020</v>
      </c>
      <c r="Z1543" s="51">
        <f ca="1">IFERROR(VLOOKUP(Y1543,IPC!$E$2:$F$1745,2,0),IPC!$H$1)</f>
        <v>138.32155800000001</v>
      </c>
      <c r="AA1543" s="48">
        <f t="shared" si="612"/>
        <v>1</v>
      </c>
      <c r="AB1543" s="48">
        <f t="shared" si="613"/>
        <v>1900</v>
      </c>
      <c r="AC1543" s="32" t="str">
        <f t="shared" si="606"/>
        <v>1-1900</v>
      </c>
      <c r="AD1543" s="50">
        <f>IFERROR(VLOOKUP(AC1543,IPC!$E$2:$F$1745,2,0),IPC!$H$1)</f>
        <v>138.32155800000001</v>
      </c>
    </row>
    <row r="1544" spans="10:30" x14ac:dyDescent="0.25">
      <c r="J1544" s="44" t="str">
        <f t="shared" si="600"/>
        <v/>
      </c>
      <c r="K1544" s="33" t="str">
        <f t="shared" ca="1" si="604"/>
        <v/>
      </c>
      <c r="L1544" s="108">
        <f t="shared" ca="1" si="603"/>
        <v>0</v>
      </c>
      <c r="M1544" s="44" t="str">
        <f t="shared" si="601"/>
        <v/>
      </c>
      <c r="N1544" s="45" t="str">
        <f t="shared" ca="1" si="605"/>
        <v/>
      </c>
      <c r="O1544" s="108">
        <f t="shared" si="599"/>
        <v>0</v>
      </c>
      <c r="P1544" s="21" t="e">
        <f t="shared" si="607"/>
        <v>#N/A</v>
      </c>
      <c r="Q1544" s="21" t="e">
        <f t="shared" si="608"/>
        <v>#N/A</v>
      </c>
      <c r="R1544" s="21" t="e">
        <f t="shared" si="609"/>
        <v>#N/A</v>
      </c>
      <c r="S1544" s="21" t="e">
        <f t="shared" si="610"/>
        <v>#N/A</v>
      </c>
      <c r="T1544" s="29" t="e">
        <f t="shared" si="602"/>
        <v>#N/A</v>
      </c>
      <c r="U1544" s="34">
        <f t="shared" si="611"/>
        <v>0</v>
      </c>
      <c r="V1544" s="16">
        <f t="shared" ca="1" si="614"/>
        <v>44139</v>
      </c>
      <c r="W1544" s="56">
        <f t="shared" ca="1" si="615"/>
        <v>10</v>
      </c>
      <c r="X1544" s="56">
        <f t="shared" ca="1" si="616"/>
        <v>2020</v>
      </c>
      <c r="Y1544" s="55" t="str">
        <f t="shared" ca="1" si="617"/>
        <v>10-2020</v>
      </c>
      <c r="Z1544" s="51">
        <f ca="1">IFERROR(VLOOKUP(Y1544,IPC!$E$2:$F$1745,2,0),IPC!$H$1)</f>
        <v>138.32155800000001</v>
      </c>
      <c r="AA1544" s="48">
        <f t="shared" si="612"/>
        <v>1</v>
      </c>
      <c r="AB1544" s="48">
        <f t="shared" si="613"/>
        <v>1900</v>
      </c>
      <c r="AC1544" s="32" t="str">
        <f t="shared" si="606"/>
        <v>1-1900</v>
      </c>
      <c r="AD1544" s="50">
        <f>IFERROR(VLOOKUP(AC1544,IPC!$E$2:$F$1745,2,0),IPC!$H$1)</f>
        <v>138.32155800000001</v>
      </c>
    </row>
    <row r="1545" spans="10:30" x14ac:dyDescent="0.25">
      <c r="J1545" s="44" t="str">
        <f t="shared" si="600"/>
        <v/>
      </c>
      <c r="K1545" s="33" t="str">
        <f t="shared" ca="1" si="604"/>
        <v/>
      </c>
      <c r="L1545" s="108">
        <f t="shared" ca="1" si="603"/>
        <v>0</v>
      </c>
      <c r="M1545" s="44" t="str">
        <f t="shared" si="601"/>
        <v/>
      </c>
      <c r="N1545" s="45" t="str">
        <f t="shared" ca="1" si="605"/>
        <v/>
      </c>
      <c r="O1545" s="108">
        <f t="shared" si="599"/>
        <v>0</v>
      </c>
      <c r="P1545" s="21" t="e">
        <f t="shared" si="607"/>
        <v>#N/A</v>
      </c>
      <c r="Q1545" s="21" t="e">
        <f t="shared" si="608"/>
        <v>#N/A</v>
      </c>
      <c r="R1545" s="21" t="e">
        <f t="shared" si="609"/>
        <v>#N/A</v>
      </c>
      <c r="S1545" s="21" t="e">
        <f t="shared" si="610"/>
        <v>#N/A</v>
      </c>
      <c r="T1545" s="29" t="e">
        <f t="shared" si="602"/>
        <v>#N/A</v>
      </c>
      <c r="U1545" s="34">
        <f t="shared" si="611"/>
        <v>0</v>
      </c>
      <c r="V1545" s="16">
        <f t="shared" ca="1" si="614"/>
        <v>44139</v>
      </c>
      <c r="W1545" s="56">
        <f t="shared" ca="1" si="615"/>
        <v>10</v>
      </c>
      <c r="X1545" s="56">
        <f t="shared" ca="1" si="616"/>
        <v>2020</v>
      </c>
      <c r="Y1545" s="55" t="str">
        <f t="shared" ca="1" si="617"/>
        <v>10-2020</v>
      </c>
      <c r="Z1545" s="51">
        <f ca="1">IFERROR(VLOOKUP(Y1545,IPC!$E$2:$F$1745,2,0),IPC!$H$1)</f>
        <v>138.32155800000001</v>
      </c>
      <c r="AA1545" s="48">
        <f t="shared" si="612"/>
        <v>1</v>
      </c>
      <c r="AB1545" s="48">
        <f t="shared" si="613"/>
        <v>1900</v>
      </c>
      <c r="AC1545" s="32" t="str">
        <f t="shared" si="606"/>
        <v>1-1900</v>
      </c>
      <c r="AD1545" s="50">
        <f>IFERROR(VLOOKUP(AC1545,IPC!$E$2:$F$1745,2,0),IPC!$H$1)</f>
        <v>138.32155800000001</v>
      </c>
    </row>
    <row r="1546" spans="10:30" x14ac:dyDescent="0.25">
      <c r="J1546" s="44" t="str">
        <f t="shared" si="600"/>
        <v/>
      </c>
      <c r="K1546" s="33" t="str">
        <f t="shared" ca="1" si="604"/>
        <v/>
      </c>
      <c r="L1546" s="108">
        <f t="shared" ca="1" si="603"/>
        <v>0</v>
      </c>
      <c r="M1546" s="44" t="str">
        <f t="shared" si="601"/>
        <v/>
      </c>
      <c r="N1546" s="45" t="str">
        <f t="shared" ca="1" si="605"/>
        <v/>
      </c>
      <c r="O1546" s="108">
        <f t="shared" si="599"/>
        <v>0</v>
      </c>
      <c r="P1546" s="21" t="e">
        <f t="shared" si="607"/>
        <v>#N/A</v>
      </c>
      <c r="Q1546" s="21" t="e">
        <f t="shared" si="608"/>
        <v>#N/A</v>
      </c>
      <c r="R1546" s="21" t="e">
        <f t="shared" si="609"/>
        <v>#N/A</v>
      </c>
      <c r="S1546" s="21" t="e">
        <f t="shared" si="610"/>
        <v>#N/A</v>
      </c>
      <c r="T1546" s="29" t="e">
        <f t="shared" si="602"/>
        <v>#N/A</v>
      </c>
      <c r="U1546" s="34">
        <f t="shared" si="611"/>
        <v>0</v>
      </c>
      <c r="V1546" s="16">
        <f t="shared" ca="1" si="614"/>
        <v>44139</v>
      </c>
      <c r="W1546" s="56">
        <f t="shared" ca="1" si="615"/>
        <v>10</v>
      </c>
      <c r="X1546" s="56">
        <f t="shared" ca="1" si="616"/>
        <v>2020</v>
      </c>
      <c r="Y1546" s="55" t="str">
        <f t="shared" ca="1" si="617"/>
        <v>10-2020</v>
      </c>
      <c r="Z1546" s="51">
        <f ca="1">IFERROR(VLOOKUP(Y1546,IPC!$E$2:$F$1745,2,0),IPC!$H$1)</f>
        <v>138.32155800000001</v>
      </c>
      <c r="AA1546" s="48">
        <f t="shared" si="612"/>
        <v>1</v>
      </c>
      <c r="AB1546" s="48">
        <f t="shared" si="613"/>
        <v>1900</v>
      </c>
      <c r="AC1546" s="32" t="str">
        <f t="shared" si="606"/>
        <v>1-1900</v>
      </c>
      <c r="AD1546" s="50">
        <f>IFERROR(VLOOKUP(AC1546,IPC!$E$2:$F$1745,2,0),IPC!$H$1)</f>
        <v>138.32155800000001</v>
      </c>
    </row>
    <row r="1547" spans="10:30" x14ac:dyDescent="0.25">
      <c r="J1547" s="44" t="str">
        <f t="shared" si="600"/>
        <v/>
      </c>
      <c r="K1547" s="33" t="str">
        <f t="shared" ca="1" si="604"/>
        <v/>
      </c>
      <c r="L1547" s="108">
        <f t="shared" ca="1" si="603"/>
        <v>0</v>
      </c>
      <c r="M1547" s="44" t="str">
        <f t="shared" si="601"/>
        <v/>
      </c>
      <c r="N1547" s="45" t="str">
        <f t="shared" ca="1" si="605"/>
        <v/>
      </c>
      <c r="O1547" s="108">
        <f t="shared" si="599"/>
        <v>0</v>
      </c>
      <c r="P1547" s="21" t="e">
        <f t="shared" si="607"/>
        <v>#N/A</v>
      </c>
      <c r="Q1547" s="21" t="e">
        <f t="shared" si="608"/>
        <v>#N/A</v>
      </c>
      <c r="R1547" s="21" t="e">
        <f t="shared" si="609"/>
        <v>#N/A</v>
      </c>
      <c r="S1547" s="21" t="e">
        <f t="shared" si="610"/>
        <v>#N/A</v>
      </c>
      <c r="T1547" s="29" t="e">
        <f t="shared" si="602"/>
        <v>#N/A</v>
      </c>
      <c r="U1547" s="34">
        <f t="shared" si="611"/>
        <v>0</v>
      </c>
      <c r="V1547" s="16">
        <f t="shared" ca="1" si="614"/>
        <v>44139</v>
      </c>
      <c r="W1547" s="56">
        <f t="shared" ca="1" si="615"/>
        <v>10</v>
      </c>
      <c r="X1547" s="56">
        <f t="shared" ca="1" si="616"/>
        <v>2020</v>
      </c>
      <c r="Y1547" s="55" t="str">
        <f t="shared" ca="1" si="617"/>
        <v>10-2020</v>
      </c>
      <c r="Z1547" s="51">
        <f ca="1">IFERROR(VLOOKUP(Y1547,IPC!$E$2:$F$1745,2,0),IPC!$H$1)</f>
        <v>138.32155800000001</v>
      </c>
      <c r="AA1547" s="48">
        <f t="shared" si="612"/>
        <v>1</v>
      </c>
      <c r="AB1547" s="48">
        <f t="shared" si="613"/>
        <v>1900</v>
      </c>
      <c r="AC1547" s="32" t="str">
        <f t="shared" si="606"/>
        <v>1-1900</v>
      </c>
      <c r="AD1547" s="50">
        <f>IFERROR(VLOOKUP(AC1547,IPC!$E$2:$F$1745,2,0),IPC!$H$1)</f>
        <v>138.32155800000001</v>
      </c>
    </row>
    <row r="1548" spans="10:30" x14ac:dyDescent="0.25">
      <c r="J1548" s="44" t="str">
        <f t="shared" si="600"/>
        <v/>
      </c>
      <c r="K1548" s="33" t="str">
        <f t="shared" ca="1" si="604"/>
        <v/>
      </c>
      <c r="L1548" s="108">
        <f t="shared" ca="1" si="603"/>
        <v>0</v>
      </c>
      <c r="M1548" s="44" t="str">
        <f t="shared" si="601"/>
        <v/>
      </c>
      <c r="N1548" s="45" t="str">
        <f t="shared" ca="1" si="605"/>
        <v/>
      </c>
      <c r="O1548" s="108">
        <f t="shared" si="599"/>
        <v>0</v>
      </c>
      <c r="P1548" s="21" t="e">
        <f t="shared" si="607"/>
        <v>#N/A</v>
      </c>
      <c r="Q1548" s="21" t="e">
        <f t="shared" si="608"/>
        <v>#N/A</v>
      </c>
      <c r="R1548" s="21" t="e">
        <f t="shared" si="609"/>
        <v>#N/A</v>
      </c>
      <c r="S1548" s="21" t="e">
        <f t="shared" si="610"/>
        <v>#N/A</v>
      </c>
      <c r="T1548" s="29" t="e">
        <f t="shared" si="602"/>
        <v>#N/A</v>
      </c>
      <c r="U1548" s="34">
        <f t="shared" si="611"/>
        <v>0</v>
      </c>
      <c r="V1548" s="16">
        <f t="shared" ca="1" si="614"/>
        <v>44139</v>
      </c>
      <c r="W1548" s="56">
        <f t="shared" ca="1" si="615"/>
        <v>10</v>
      </c>
      <c r="X1548" s="56">
        <f t="shared" ca="1" si="616"/>
        <v>2020</v>
      </c>
      <c r="Y1548" s="55" t="str">
        <f t="shared" ca="1" si="617"/>
        <v>10-2020</v>
      </c>
      <c r="Z1548" s="51">
        <f ca="1">IFERROR(VLOOKUP(Y1548,IPC!$E$2:$F$1745,2,0),IPC!$H$1)</f>
        <v>138.32155800000001</v>
      </c>
      <c r="AA1548" s="48">
        <f t="shared" si="612"/>
        <v>1</v>
      </c>
      <c r="AB1548" s="48">
        <f t="shared" si="613"/>
        <v>1900</v>
      </c>
      <c r="AC1548" s="32" t="str">
        <f t="shared" si="606"/>
        <v>1-1900</v>
      </c>
      <c r="AD1548" s="50">
        <f>IFERROR(VLOOKUP(AC1548,IPC!$E$2:$F$1745,2,0),IPC!$H$1)</f>
        <v>138.32155800000001</v>
      </c>
    </row>
    <row r="1549" spans="10:30" x14ac:dyDescent="0.25">
      <c r="J1549" s="44" t="str">
        <f t="shared" si="600"/>
        <v/>
      </c>
      <c r="K1549" s="33" t="str">
        <f t="shared" ca="1" si="604"/>
        <v/>
      </c>
      <c r="L1549" s="108">
        <f t="shared" ca="1" si="603"/>
        <v>0</v>
      </c>
      <c r="M1549" s="44" t="str">
        <f t="shared" si="601"/>
        <v/>
      </c>
      <c r="N1549" s="45" t="str">
        <f t="shared" ca="1" si="605"/>
        <v/>
      </c>
      <c r="O1549" s="108">
        <f t="shared" si="599"/>
        <v>0</v>
      </c>
      <c r="P1549" s="21" t="e">
        <f t="shared" si="607"/>
        <v>#N/A</v>
      </c>
      <c r="Q1549" s="21" t="e">
        <f t="shared" si="608"/>
        <v>#N/A</v>
      </c>
      <c r="R1549" s="21" t="e">
        <f t="shared" si="609"/>
        <v>#N/A</v>
      </c>
      <c r="S1549" s="21" t="e">
        <f t="shared" si="610"/>
        <v>#N/A</v>
      </c>
      <c r="T1549" s="29" t="e">
        <f t="shared" si="602"/>
        <v>#N/A</v>
      </c>
      <c r="U1549" s="34">
        <f t="shared" si="611"/>
        <v>0</v>
      </c>
      <c r="V1549" s="16">
        <f t="shared" ca="1" si="614"/>
        <v>44139</v>
      </c>
      <c r="W1549" s="56">
        <f t="shared" ca="1" si="615"/>
        <v>10</v>
      </c>
      <c r="X1549" s="56">
        <f t="shared" ca="1" si="616"/>
        <v>2020</v>
      </c>
      <c r="Y1549" s="55" t="str">
        <f t="shared" ca="1" si="617"/>
        <v>10-2020</v>
      </c>
      <c r="Z1549" s="51">
        <f ca="1">IFERROR(VLOOKUP(Y1549,IPC!$E$2:$F$1745,2,0),IPC!$H$1)</f>
        <v>138.32155800000001</v>
      </c>
      <c r="AA1549" s="48">
        <f t="shared" si="612"/>
        <v>1</v>
      </c>
      <c r="AB1549" s="48">
        <f t="shared" si="613"/>
        <v>1900</v>
      </c>
      <c r="AC1549" s="32" t="str">
        <f t="shared" si="606"/>
        <v>1-1900</v>
      </c>
      <c r="AD1549" s="50">
        <f>IFERROR(VLOOKUP(AC1549,IPC!$E$2:$F$1745,2,0),IPC!$H$1)</f>
        <v>138.32155800000001</v>
      </c>
    </row>
    <row r="1550" spans="10:30" x14ac:dyDescent="0.25">
      <c r="J1550" s="44" t="str">
        <f t="shared" si="600"/>
        <v/>
      </c>
      <c r="K1550" s="33" t="str">
        <f t="shared" ca="1" si="604"/>
        <v/>
      </c>
      <c r="L1550" s="108">
        <f t="shared" ca="1" si="603"/>
        <v>0</v>
      </c>
      <c r="M1550" s="44" t="str">
        <f t="shared" si="601"/>
        <v/>
      </c>
      <c r="N1550" s="45" t="str">
        <f t="shared" ca="1" si="605"/>
        <v/>
      </c>
      <c r="O1550" s="108">
        <f t="shared" si="599"/>
        <v>0</v>
      </c>
      <c r="P1550" s="21" t="e">
        <f t="shared" si="607"/>
        <v>#N/A</v>
      </c>
      <c r="Q1550" s="21" t="e">
        <f t="shared" si="608"/>
        <v>#N/A</v>
      </c>
      <c r="R1550" s="21" t="e">
        <f t="shared" si="609"/>
        <v>#N/A</v>
      </c>
      <c r="S1550" s="21" t="e">
        <f t="shared" si="610"/>
        <v>#N/A</v>
      </c>
      <c r="T1550" s="29" t="e">
        <f t="shared" si="602"/>
        <v>#N/A</v>
      </c>
      <c r="U1550" s="34">
        <f t="shared" si="611"/>
        <v>0</v>
      </c>
      <c r="V1550" s="16">
        <f t="shared" ca="1" si="614"/>
        <v>44139</v>
      </c>
      <c r="W1550" s="56">
        <f t="shared" ca="1" si="615"/>
        <v>10</v>
      </c>
      <c r="X1550" s="56">
        <f t="shared" ca="1" si="616"/>
        <v>2020</v>
      </c>
      <c r="Y1550" s="55" t="str">
        <f t="shared" ca="1" si="617"/>
        <v>10-2020</v>
      </c>
      <c r="Z1550" s="51">
        <f ca="1">IFERROR(VLOOKUP(Y1550,IPC!$E$2:$F$1745,2,0),IPC!$H$1)</f>
        <v>138.32155800000001</v>
      </c>
      <c r="AA1550" s="48">
        <f t="shared" si="612"/>
        <v>1</v>
      </c>
      <c r="AB1550" s="48">
        <f t="shared" si="613"/>
        <v>1900</v>
      </c>
      <c r="AC1550" s="32" t="str">
        <f t="shared" si="606"/>
        <v>1-1900</v>
      </c>
      <c r="AD1550" s="50">
        <f>IFERROR(VLOOKUP(AC1550,IPC!$E$2:$F$1745,2,0),IPC!$H$1)</f>
        <v>138.32155800000001</v>
      </c>
    </row>
    <row r="1551" spans="10:30" x14ac:dyDescent="0.25">
      <c r="J1551" s="44" t="str">
        <f t="shared" si="600"/>
        <v/>
      </c>
      <c r="K1551" s="33" t="str">
        <f t="shared" ca="1" si="604"/>
        <v/>
      </c>
      <c r="L1551" s="108">
        <f t="shared" ca="1" si="603"/>
        <v>0</v>
      </c>
      <c r="M1551" s="44" t="str">
        <f t="shared" si="601"/>
        <v/>
      </c>
      <c r="N1551" s="45" t="str">
        <f t="shared" ca="1" si="605"/>
        <v/>
      </c>
      <c r="O1551" s="108">
        <f t="shared" si="599"/>
        <v>0</v>
      </c>
      <c r="P1551" s="21" t="e">
        <f t="shared" si="607"/>
        <v>#N/A</v>
      </c>
      <c r="Q1551" s="21" t="e">
        <f t="shared" si="608"/>
        <v>#N/A</v>
      </c>
      <c r="R1551" s="21" t="e">
        <f t="shared" si="609"/>
        <v>#N/A</v>
      </c>
      <c r="S1551" s="21" t="e">
        <f t="shared" si="610"/>
        <v>#N/A</v>
      </c>
      <c r="T1551" s="29" t="e">
        <f t="shared" si="602"/>
        <v>#N/A</v>
      </c>
      <c r="U1551" s="34">
        <f t="shared" si="611"/>
        <v>0</v>
      </c>
      <c r="V1551" s="16">
        <f t="shared" ca="1" si="614"/>
        <v>44139</v>
      </c>
      <c r="W1551" s="56">
        <f t="shared" ca="1" si="615"/>
        <v>10</v>
      </c>
      <c r="X1551" s="56">
        <f t="shared" ca="1" si="616"/>
        <v>2020</v>
      </c>
      <c r="Y1551" s="55" t="str">
        <f t="shared" ca="1" si="617"/>
        <v>10-2020</v>
      </c>
      <c r="Z1551" s="51">
        <f ca="1">IFERROR(VLOOKUP(Y1551,IPC!$E$2:$F$1745,2,0),IPC!$H$1)</f>
        <v>138.32155800000001</v>
      </c>
      <c r="AA1551" s="48">
        <f t="shared" si="612"/>
        <v>1</v>
      </c>
      <c r="AB1551" s="48">
        <f t="shared" si="613"/>
        <v>1900</v>
      </c>
      <c r="AC1551" s="32" t="str">
        <f t="shared" si="606"/>
        <v>1-1900</v>
      </c>
      <c r="AD1551" s="50">
        <f>IFERROR(VLOOKUP(AC1551,IPC!$E$2:$F$1745,2,0),IPC!$H$1)</f>
        <v>138.32155800000001</v>
      </c>
    </row>
    <row r="1552" spans="10:30" x14ac:dyDescent="0.25">
      <c r="J1552" s="44" t="str">
        <f t="shared" si="600"/>
        <v/>
      </c>
      <c r="K1552" s="33" t="str">
        <f t="shared" ca="1" si="604"/>
        <v/>
      </c>
      <c r="L1552" s="108">
        <f t="shared" ca="1" si="603"/>
        <v>0</v>
      </c>
      <c r="M1552" s="44" t="str">
        <f t="shared" si="601"/>
        <v/>
      </c>
      <c r="N1552" s="45" t="str">
        <f t="shared" ca="1" si="605"/>
        <v/>
      </c>
      <c r="O1552" s="108">
        <f t="shared" si="599"/>
        <v>0</v>
      </c>
      <c r="P1552" s="21" t="e">
        <f t="shared" si="607"/>
        <v>#N/A</v>
      </c>
      <c r="Q1552" s="21" t="e">
        <f t="shared" si="608"/>
        <v>#N/A</v>
      </c>
      <c r="R1552" s="21" t="e">
        <f t="shared" si="609"/>
        <v>#N/A</v>
      </c>
      <c r="S1552" s="21" t="e">
        <f t="shared" si="610"/>
        <v>#N/A</v>
      </c>
      <c r="T1552" s="29" t="e">
        <f t="shared" si="602"/>
        <v>#N/A</v>
      </c>
      <c r="U1552" s="34">
        <f t="shared" si="611"/>
        <v>0</v>
      </c>
      <c r="V1552" s="16">
        <f t="shared" ca="1" si="614"/>
        <v>44139</v>
      </c>
      <c r="W1552" s="56">
        <f t="shared" ca="1" si="615"/>
        <v>10</v>
      </c>
      <c r="X1552" s="56">
        <f t="shared" ca="1" si="616"/>
        <v>2020</v>
      </c>
      <c r="Y1552" s="55" t="str">
        <f t="shared" ca="1" si="617"/>
        <v>10-2020</v>
      </c>
      <c r="Z1552" s="51">
        <f ca="1">IFERROR(VLOOKUP(Y1552,IPC!$E$2:$F$1745,2,0),IPC!$H$1)</f>
        <v>138.32155800000001</v>
      </c>
      <c r="AA1552" s="48">
        <f t="shared" si="612"/>
        <v>1</v>
      </c>
      <c r="AB1552" s="48">
        <f t="shared" si="613"/>
        <v>1900</v>
      </c>
      <c r="AC1552" s="32" t="str">
        <f t="shared" si="606"/>
        <v>1-1900</v>
      </c>
      <c r="AD1552" s="50">
        <f>IFERROR(VLOOKUP(AC1552,IPC!$E$2:$F$1745,2,0),IPC!$H$1)</f>
        <v>138.32155800000001</v>
      </c>
    </row>
    <row r="1553" spans="10:30" x14ac:dyDescent="0.25">
      <c r="J1553" s="44" t="str">
        <f t="shared" si="600"/>
        <v/>
      </c>
      <c r="K1553" s="33" t="str">
        <f t="shared" ca="1" si="604"/>
        <v/>
      </c>
      <c r="L1553" s="108">
        <f t="shared" ca="1" si="603"/>
        <v>0</v>
      </c>
      <c r="M1553" s="44" t="str">
        <f t="shared" si="601"/>
        <v/>
      </c>
      <c r="N1553" s="45" t="str">
        <f t="shared" ca="1" si="605"/>
        <v/>
      </c>
      <c r="O1553" s="108">
        <f t="shared" si="599"/>
        <v>0</v>
      </c>
      <c r="P1553" s="21" t="e">
        <f t="shared" si="607"/>
        <v>#N/A</v>
      </c>
      <c r="Q1553" s="21" t="e">
        <f t="shared" si="608"/>
        <v>#N/A</v>
      </c>
      <c r="R1553" s="21" t="e">
        <f t="shared" si="609"/>
        <v>#N/A</v>
      </c>
      <c r="S1553" s="21" t="e">
        <f t="shared" si="610"/>
        <v>#N/A</v>
      </c>
      <c r="T1553" s="29" t="e">
        <f t="shared" si="602"/>
        <v>#N/A</v>
      </c>
      <c r="U1553" s="34">
        <f t="shared" si="611"/>
        <v>0</v>
      </c>
      <c r="V1553" s="16">
        <f t="shared" ca="1" si="614"/>
        <v>44139</v>
      </c>
      <c r="W1553" s="56">
        <f t="shared" ca="1" si="615"/>
        <v>10</v>
      </c>
      <c r="X1553" s="56">
        <f t="shared" ca="1" si="616"/>
        <v>2020</v>
      </c>
      <c r="Y1553" s="55" t="str">
        <f t="shared" ca="1" si="617"/>
        <v>10-2020</v>
      </c>
      <c r="Z1553" s="51">
        <f ca="1">IFERROR(VLOOKUP(Y1553,IPC!$E$2:$F$1745,2,0),IPC!$H$1)</f>
        <v>138.32155800000001</v>
      </c>
      <c r="AA1553" s="48">
        <f t="shared" si="612"/>
        <v>1</v>
      </c>
      <c r="AB1553" s="48">
        <f t="shared" si="613"/>
        <v>1900</v>
      </c>
      <c r="AC1553" s="32" t="str">
        <f t="shared" si="606"/>
        <v>1-1900</v>
      </c>
      <c r="AD1553" s="50">
        <f>IFERROR(VLOOKUP(AC1553,IPC!$E$2:$F$1745,2,0),IPC!$H$1)</f>
        <v>138.32155800000001</v>
      </c>
    </row>
    <row r="1554" spans="10:30" x14ac:dyDescent="0.25">
      <c r="J1554" s="44" t="str">
        <f t="shared" si="600"/>
        <v/>
      </c>
      <c r="K1554" s="33" t="str">
        <f t="shared" ca="1" si="604"/>
        <v/>
      </c>
      <c r="L1554" s="108">
        <f t="shared" ca="1" si="603"/>
        <v>0</v>
      </c>
      <c r="M1554" s="44" t="str">
        <f t="shared" si="601"/>
        <v/>
      </c>
      <c r="N1554" s="45" t="str">
        <f t="shared" ca="1" si="605"/>
        <v/>
      </c>
      <c r="O1554" s="108">
        <f t="shared" si="599"/>
        <v>0</v>
      </c>
      <c r="P1554" s="21" t="e">
        <f t="shared" si="607"/>
        <v>#N/A</v>
      </c>
      <c r="Q1554" s="21" t="e">
        <f t="shared" si="608"/>
        <v>#N/A</v>
      </c>
      <c r="R1554" s="21" t="e">
        <f t="shared" si="609"/>
        <v>#N/A</v>
      </c>
      <c r="S1554" s="21" t="e">
        <f t="shared" si="610"/>
        <v>#N/A</v>
      </c>
      <c r="T1554" s="29" t="e">
        <f t="shared" si="602"/>
        <v>#N/A</v>
      </c>
      <c r="U1554" s="34">
        <f t="shared" si="611"/>
        <v>0</v>
      </c>
      <c r="V1554" s="16">
        <f t="shared" ca="1" si="614"/>
        <v>44139</v>
      </c>
      <c r="W1554" s="56">
        <f t="shared" ca="1" si="615"/>
        <v>10</v>
      </c>
      <c r="X1554" s="56">
        <f t="shared" ca="1" si="616"/>
        <v>2020</v>
      </c>
      <c r="Y1554" s="55" t="str">
        <f t="shared" ca="1" si="617"/>
        <v>10-2020</v>
      </c>
      <c r="Z1554" s="51">
        <f ca="1">IFERROR(VLOOKUP(Y1554,IPC!$E$2:$F$1745,2,0),IPC!$H$1)</f>
        <v>138.32155800000001</v>
      </c>
      <c r="AA1554" s="48">
        <f t="shared" si="612"/>
        <v>1</v>
      </c>
      <c r="AB1554" s="48">
        <f t="shared" si="613"/>
        <v>1900</v>
      </c>
      <c r="AC1554" s="32" t="str">
        <f t="shared" si="606"/>
        <v>1-1900</v>
      </c>
      <c r="AD1554" s="50">
        <f>IFERROR(VLOOKUP(AC1554,IPC!$E$2:$F$1745,2,0),IPC!$H$1)</f>
        <v>138.32155800000001</v>
      </c>
    </row>
    <row r="1555" spans="10:30" x14ac:dyDescent="0.25">
      <c r="J1555" s="44" t="str">
        <f t="shared" si="600"/>
        <v/>
      </c>
      <c r="K1555" s="33" t="str">
        <f t="shared" ca="1" si="604"/>
        <v/>
      </c>
      <c r="L1555" s="108">
        <f t="shared" ca="1" si="603"/>
        <v>0</v>
      </c>
      <c r="M1555" s="44" t="str">
        <f t="shared" si="601"/>
        <v/>
      </c>
      <c r="N1555" s="45" t="str">
        <f t="shared" ca="1" si="605"/>
        <v/>
      </c>
      <c r="O1555" s="108">
        <f t="shared" si="599"/>
        <v>0</v>
      </c>
      <c r="P1555" s="21" t="e">
        <f t="shared" si="607"/>
        <v>#N/A</v>
      </c>
      <c r="Q1555" s="21" t="e">
        <f t="shared" si="608"/>
        <v>#N/A</v>
      </c>
      <c r="R1555" s="21" t="e">
        <f t="shared" si="609"/>
        <v>#N/A</v>
      </c>
      <c r="S1555" s="21" t="e">
        <f t="shared" si="610"/>
        <v>#N/A</v>
      </c>
      <c r="T1555" s="29" t="e">
        <f t="shared" si="602"/>
        <v>#N/A</v>
      </c>
      <c r="U1555" s="34">
        <f t="shared" si="611"/>
        <v>0</v>
      </c>
      <c r="V1555" s="16">
        <f t="shared" ca="1" si="614"/>
        <v>44139</v>
      </c>
      <c r="W1555" s="56">
        <f t="shared" ca="1" si="615"/>
        <v>10</v>
      </c>
      <c r="X1555" s="56">
        <f t="shared" ca="1" si="616"/>
        <v>2020</v>
      </c>
      <c r="Y1555" s="55" t="str">
        <f t="shared" ca="1" si="617"/>
        <v>10-2020</v>
      </c>
      <c r="Z1555" s="51">
        <f ca="1">IFERROR(VLOOKUP(Y1555,IPC!$E$2:$F$1745,2,0),IPC!$H$1)</f>
        <v>138.32155800000001</v>
      </c>
      <c r="AA1555" s="48">
        <f t="shared" si="612"/>
        <v>1</v>
      </c>
      <c r="AB1555" s="48">
        <f t="shared" si="613"/>
        <v>1900</v>
      </c>
      <c r="AC1555" s="32" t="str">
        <f t="shared" si="606"/>
        <v>1-1900</v>
      </c>
      <c r="AD1555" s="50">
        <f>IFERROR(VLOOKUP(AC1555,IPC!$E$2:$F$1745,2,0),IPC!$H$1)</f>
        <v>138.32155800000001</v>
      </c>
    </row>
    <row r="1556" spans="10:30" x14ac:dyDescent="0.25">
      <c r="J1556" s="44" t="str">
        <f t="shared" si="600"/>
        <v/>
      </c>
      <c r="K1556" s="33" t="str">
        <f t="shared" ca="1" si="604"/>
        <v/>
      </c>
      <c r="L1556" s="108">
        <f t="shared" ca="1" si="603"/>
        <v>0</v>
      </c>
      <c r="M1556" s="44" t="str">
        <f t="shared" si="601"/>
        <v/>
      </c>
      <c r="N1556" s="45" t="str">
        <f t="shared" ca="1" si="605"/>
        <v/>
      </c>
      <c r="O1556" s="108">
        <f t="shared" ref="O1556:O1619" si="618">+IF(M1556="Provisión contable",N1556,0)</f>
        <v>0</v>
      </c>
      <c r="P1556" s="21" t="e">
        <f t="shared" si="607"/>
        <v>#N/A</v>
      </c>
      <c r="Q1556" s="21" t="e">
        <f t="shared" si="608"/>
        <v>#N/A</v>
      </c>
      <c r="R1556" s="21" t="e">
        <f t="shared" si="609"/>
        <v>#N/A</v>
      </c>
      <c r="S1556" s="21" t="e">
        <f t="shared" si="610"/>
        <v>#N/A</v>
      </c>
      <c r="T1556" s="29" t="e">
        <f t="shared" si="602"/>
        <v>#N/A</v>
      </c>
      <c r="U1556" s="34">
        <f t="shared" si="611"/>
        <v>0</v>
      </c>
      <c r="V1556" s="16">
        <f t="shared" ca="1" si="614"/>
        <v>44139</v>
      </c>
      <c r="W1556" s="56">
        <f t="shared" ca="1" si="615"/>
        <v>10</v>
      </c>
      <c r="X1556" s="56">
        <f t="shared" ca="1" si="616"/>
        <v>2020</v>
      </c>
      <c r="Y1556" s="55" t="str">
        <f t="shared" ca="1" si="617"/>
        <v>10-2020</v>
      </c>
      <c r="Z1556" s="51">
        <f ca="1">IFERROR(VLOOKUP(Y1556,IPC!$E$2:$F$1745,2,0),IPC!$H$1)</f>
        <v>138.32155800000001</v>
      </c>
      <c r="AA1556" s="48">
        <f t="shared" si="612"/>
        <v>1</v>
      </c>
      <c r="AB1556" s="48">
        <f t="shared" si="613"/>
        <v>1900</v>
      </c>
      <c r="AC1556" s="32" t="str">
        <f t="shared" si="606"/>
        <v>1-1900</v>
      </c>
      <c r="AD1556" s="50">
        <f>IFERROR(VLOOKUP(AC1556,IPC!$E$2:$F$1745,2,0),IPC!$H$1)</f>
        <v>138.32155800000001</v>
      </c>
    </row>
    <row r="1557" spans="10:30" x14ac:dyDescent="0.25">
      <c r="J1557" s="44" t="str">
        <f t="shared" si="600"/>
        <v/>
      </c>
      <c r="K1557" s="33" t="str">
        <f t="shared" ca="1" si="604"/>
        <v/>
      </c>
      <c r="L1557" s="108">
        <f t="shared" ca="1" si="603"/>
        <v>0</v>
      </c>
      <c r="M1557" s="44" t="str">
        <f t="shared" si="601"/>
        <v/>
      </c>
      <c r="N1557" s="45" t="str">
        <f t="shared" ca="1" si="605"/>
        <v/>
      </c>
      <c r="O1557" s="108">
        <f t="shared" si="618"/>
        <v>0</v>
      </c>
      <c r="P1557" s="21" t="e">
        <f t="shared" si="607"/>
        <v>#N/A</v>
      </c>
      <c r="Q1557" s="21" t="e">
        <f t="shared" si="608"/>
        <v>#N/A</v>
      </c>
      <c r="R1557" s="21" t="e">
        <f t="shared" si="609"/>
        <v>#N/A</v>
      </c>
      <c r="S1557" s="21" t="e">
        <f t="shared" si="610"/>
        <v>#N/A</v>
      </c>
      <c r="T1557" s="29" t="e">
        <f t="shared" si="602"/>
        <v>#N/A</v>
      </c>
      <c r="U1557" s="34">
        <f t="shared" si="611"/>
        <v>0</v>
      </c>
      <c r="V1557" s="16">
        <f t="shared" ca="1" si="614"/>
        <v>44139</v>
      </c>
      <c r="W1557" s="56">
        <f t="shared" ca="1" si="615"/>
        <v>10</v>
      </c>
      <c r="X1557" s="56">
        <f t="shared" ca="1" si="616"/>
        <v>2020</v>
      </c>
      <c r="Y1557" s="55" t="str">
        <f t="shared" ca="1" si="617"/>
        <v>10-2020</v>
      </c>
      <c r="Z1557" s="51">
        <f ca="1">IFERROR(VLOOKUP(Y1557,IPC!$E$2:$F$1745,2,0),IPC!$H$1)</f>
        <v>138.32155800000001</v>
      </c>
      <c r="AA1557" s="48">
        <f t="shared" si="612"/>
        <v>1</v>
      </c>
      <c r="AB1557" s="48">
        <f t="shared" si="613"/>
        <v>1900</v>
      </c>
      <c r="AC1557" s="32" t="str">
        <f t="shared" si="606"/>
        <v>1-1900</v>
      </c>
      <c r="AD1557" s="50">
        <f>IFERROR(VLOOKUP(AC1557,IPC!$E$2:$F$1745,2,0),IPC!$H$1)</f>
        <v>138.32155800000001</v>
      </c>
    </row>
    <row r="1558" spans="10:30" x14ac:dyDescent="0.25">
      <c r="J1558" s="44" t="str">
        <f t="shared" si="600"/>
        <v/>
      </c>
      <c r="K1558" s="33" t="str">
        <f t="shared" ca="1" si="604"/>
        <v/>
      </c>
      <c r="L1558" s="108">
        <f t="shared" ca="1" si="603"/>
        <v>0</v>
      </c>
      <c r="M1558" s="44" t="str">
        <f t="shared" si="601"/>
        <v/>
      </c>
      <c r="N1558" s="45" t="str">
        <f t="shared" ca="1" si="605"/>
        <v/>
      </c>
      <c r="O1558" s="108">
        <f t="shared" si="618"/>
        <v>0</v>
      </c>
      <c r="P1558" s="21" t="e">
        <f t="shared" si="607"/>
        <v>#N/A</v>
      </c>
      <c r="Q1558" s="21" t="e">
        <f t="shared" si="608"/>
        <v>#N/A</v>
      </c>
      <c r="R1558" s="21" t="e">
        <f t="shared" si="609"/>
        <v>#N/A</v>
      </c>
      <c r="S1558" s="21" t="e">
        <f t="shared" si="610"/>
        <v>#N/A</v>
      </c>
      <c r="T1558" s="29" t="e">
        <f t="shared" si="602"/>
        <v>#N/A</v>
      </c>
      <c r="U1558" s="34">
        <f t="shared" si="611"/>
        <v>0</v>
      </c>
      <c r="V1558" s="16">
        <f t="shared" ca="1" si="614"/>
        <v>44139</v>
      </c>
      <c r="W1558" s="56">
        <f t="shared" ca="1" si="615"/>
        <v>10</v>
      </c>
      <c r="X1558" s="56">
        <f t="shared" ca="1" si="616"/>
        <v>2020</v>
      </c>
      <c r="Y1558" s="55" t="str">
        <f t="shared" ca="1" si="617"/>
        <v>10-2020</v>
      </c>
      <c r="Z1558" s="51">
        <f ca="1">IFERROR(VLOOKUP(Y1558,IPC!$E$2:$F$1745,2,0),IPC!$H$1)</f>
        <v>138.32155800000001</v>
      </c>
      <c r="AA1558" s="48">
        <f t="shared" si="612"/>
        <v>1</v>
      </c>
      <c r="AB1558" s="48">
        <f t="shared" si="613"/>
        <v>1900</v>
      </c>
      <c r="AC1558" s="32" t="str">
        <f t="shared" si="606"/>
        <v>1-1900</v>
      </c>
      <c r="AD1558" s="50">
        <f>IFERROR(VLOOKUP(AC1558,IPC!$E$2:$F$1745,2,0),IPC!$H$1)</f>
        <v>138.32155800000001</v>
      </c>
    </row>
    <row r="1559" spans="10:30" x14ac:dyDescent="0.25">
      <c r="J1559" s="44" t="str">
        <f t="shared" si="600"/>
        <v/>
      </c>
      <c r="K1559" s="33" t="str">
        <f t="shared" ca="1" si="604"/>
        <v/>
      </c>
      <c r="L1559" s="108">
        <f t="shared" ca="1" si="603"/>
        <v>0</v>
      </c>
      <c r="M1559" s="44" t="str">
        <f t="shared" si="601"/>
        <v/>
      </c>
      <c r="N1559" s="45" t="str">
        <f t="shared" ca="1" si="605"/>
        <v/>
      </c>
      <c r="O1559" s="108">
        <f t="shared" si="618"/>
        <v>0</v>
      </c>
      <c r="P1559" s="21" t="e">
        <f t="shared" si="607"/>
        <v>#N/A</v>
      </c>
      <c r="Q1559" s="21" t="e">
        <f t="shared" si="608"/>
        <v>#N/A</v>
      </c>
      <c r="R1559" s="21" t="e">
        <f t="shared" si="609"/>
        <v>#N/A</v>
      </c>
      <c r="S1559" s="21" t="e">
        <f t="shared" si="610"/>
        <v>#N/A</v>
      </c>
      <c r="T1559" s="29" t="e">
        <f t="shared" si="602"/>
        <v>#N/A</v>
      </c>
      <c r="U1559" s="34">
        <f t="shared" si="611"/>
        <v>0</v>
      </c>
      <c r="V1559" s="16">
        <f t="shared" ca="1" si="614"/>
        <v>44139</v>
      </c>
      <c r="W1559" s="56">
        <f t="shared" ca="1" si="615"/>
        <v>10</v>
      </c>
      <c r="X1559" s="56">
        <f t="shared" ca="1" si="616"/>
        <v>2020</v>
      </c>
      <c r="Y1559" s="55" t="str">
        <f t="shared" ca="1" si="617"/>
        <v>10-2020</v>
      </c>
      <c r="Z1559" s="51">
        <f ca="1">IFERROR(VLOOKUP(Y1559,IPC!$E$2:$F$1745,2,0),IPC!$H$1)</f>
        <v>138.32155800000001</v>
      </c>
      <c r="AA1559" s="48">
        <f t="shared" si="612"/>
        <v>1</v>
      </c>
      <c r="AB1559" s="48">
        <f t="shared" si="613"/>
        <v>1900</v>
      </c>
      <c r="AC1559" s="32" t="str">
        <f t="shared" si="606"/>
        <v>1-1900</v>
      </c>
      <c r="AD1559" s="50">
        <f>IFERROR(VLOOKUP(AC1559,IPC!$E$2:$F$1745,2,0),IPC!$H$1)</f>
        <v>138.32155800000001</v>
      </c>
    </row>
    <row r="1560" spans="10:30" x14ac:dyDescent="0.25">
      <c r="J1560" s="44" t="str">
        <f t="shared" ref="J1560:J1623" si="619">IFERROR(IF(T1572&gt;0.5,"ALTA",IF(AND(T1572&gt;0.25,T1572&lt;=0.5),"MEDIA",IF(AND(T1572&gt;=0.1,T1572&lt;=0.25),"BAJA",IF(AND(T1572&lt;0.1),"REMOTA")))),"")</f>
        <v/>
      </c>
      <c r="K1560" s="33" t="str">
        <f t="shared" ca="1" si="604"/>
        <v/>
      </c>
      <c r="L1560" s="108">
        <f t="shared" ca="1" si="603"/>
        <v>0</v>
      </c>
      <c r="M1560" s="44" t="str">
        <f t="shared" ref="M1560:M1623" si="620">IFERROR(IF(T1572&gt;50%,"Provisión contable",IF(T1572&lt;=10%,"No se registra","Cuentas de orden")),"")</f>
        <v/>
      </c>
      <c r="N1560" s="45" t="str">
        <f t="shared" ca="1" si="605"/>
        <v/>
      </c>
      <c r="O1560" s="108">
        <f t="shared" si="618"/>
        <v>0</v>
      </c>
      <c r="P1560" s="21" t="e">
        <f t="shared" si="607"/>
        <v>#N/A</v>
      </c>
      <c r="Q1560" s="21" t="e">
        <f t="shared" si="608"/>
        <v>#N/A</v>
      </c>
      <c r="R1560" s="21" t="e">
        <f t="shared" si="609"/>
        <v>#N/A</v>
      </c>
      <c r="S1560" s="21" t="e">
        <f t="shared" si="610"/>
        <v>#N/A</v>
      </c>
      <c r="T1560" s="29" t="e">
        <f t="shared" si="602"/>
        <v>#N/A</v>
      </c>
      <c r="U1560" s="34">
        <f t="shared" si="611"/>
        <v>0</v>
      </c>
      <c r="V1560" s="16">
        <f t="shared" ca="1" si="614"/>
        <v>44139</v>
      </c>
      <c r="W1560" s="56">
        <f t="shared" ca="1" si="615"/>
        <v>10</v>
      </c>
      <c r="X1560" s="56">
        <f t="shared" ca="1" si="616"/>
        <v>2020</v>
      </c>
      <c r="Y1560" s="55" t="str">
        <f t="shared" ca="1" si="617"/>
        <v>10-2020</v>
      </c>
      <c r="Z1560" s="51">
        <f ca="1">IFERROR(VLOOKUP(Y1560,IPC!$E$2:$F$1745,2,0),IPC!$H$1)</f>
        <v>138.32155800000001</v>
      </c>
      <c r="AA1560" s="48">
        <f t="shared" si="612"/>
        <v>1</v>
      </c>
      <c r="AB1560" s="48">
        <f t="shared" si="613"/>
        <v>1900</v>
      </c>
      <c r="AC1560" s="32" t="str">
        <f t="shared" si="606"/>
        <v>1-1900</v>
      </c>
      <c r="AD1560" s="50">
        <f>IFERROR(VLOOKUP(AC1560,IPC!$E$2:$F$1745,2,0),IPC!$H$1)</f>
        <v>138.32155800000001</v>
      </c>
    </row>
    <row r="1561" spans="10:30" x14ac:dyDescent="0.25">
      <c r="J1561" s="44" t="str">
        <f t="shared" si="619"/>
        <v/>
      </c>
      <c r="K1561" s="33" t="str">
        <f t="shared" ca="1" si="604"/>
        <v/>
      </c>
      <c r="L1561" s="108">
        <f t="shared" ca="1" si="603"/>
        <v>0</v>
      </c>
      <c r="M1561" s="44" t="str">
        <f t="shared" si="620"/>
        <v/>
      </c>
      <c r="N1561" s="45" t="str">
        <f t="shared" ca="1" si="605"/>
        <v/>
      </c>
      <c r="O1561" s="108">
        <f t="shared" si="618"/>
        <v>0</v>
      </c>
      <c r="P1561" s="21" t="e">
        <f t="shared" si="607"/>
        <v>#N/A</v>
      </c>
      <c r="Q1561" s="21" t="e">
        <f t="shared" si="608"/>
        <v>#N/A</v>
      </c>
      <c r="R1561" s="21" t="e">
        <f t="shared" si="609"/>
        <v>#N/A</v>
      </c>
      <c r="S1561" s="21" t="e">
        <f t="shared" si="610"/>
        <v>#N/A</v>
      </c>
      <c r="T1561" s="29" t="e">
        <f t="shared" si="602"/>
        <v>#N/A</v>
      </c>
      <c r="U1561" s="34">
        <f t="shared" si="611"/>
        <v>0</v>
      </c>
      <c r="V1561" s="16">
        <f t="shared" ca="1" si="614"/>
        <v>44139</v>
      </c>
      <c r="W1561" s="56">
        <f t="shared" ca="1" si="615"/>
        <v>10</v>
      </c>
      <c r="X1561" s="56">
        <f t="shared" ca="1" si="616"/>
        <v>2020</v>
      </c>
      <c r="Y1561" s="55" t="str">
        <f t="shared" ca="1" si="617"/>
        <v>10-2020</v>
      </c>
      <c r="Z1561" s="51">
        <f ca="1">IFERROR(VLOOKUP(Y1561,IPC!$E$2:$F$1745,2,0),IPC!$H$1)</f>
        <v>138.32155800000001</v>
      </c>
      <c r="AA1561" s="48">
        <f t="shared" si="612"/>
        <v>1</v>
      </c>
      <c r="AB1561" s="48">
        <f t="shared" si="613"/>
        <v>1900</v>
      </c>
      <c r="AC1561" s="32" t="str">
        <f t="shared" si="606"/>
        <v>1-1900</v>
      </c>
      <c r="AD1561" s="50">
        <f>IFERROR(VLOOKUP(AC1561,IPC!$E$2:$F$1745,2,0),IPC!$H$1)</f>
        <v>138.32155800000001</v>
      </c>
    </row>
    <row r="1562" spans="10:30" x14ac:dyDescent="0.25">
      <c r="J1562" s="44" t="str">
        <f t="shared" si="619"/>
        <v/>
      </c>
      <c r="K1562" s="33" t="str">
        <f t="shared" ca="1" si="604"/>
        <v/>
      </c>
      <c r="L1562" s="108">
        <f t="shared" ca="1" si="603"/>
        <v>0</v>
      </c>
      <c r="M1562" s="44" t="str">
        <f t="shared" si="620"/>
        <v/>
      </c>
      <c r="N1562" s="45" t="str">
        <f t="shared" ca="1" si="605"/>
        <v/>
      </c>
      <c r="O1562" s="108">
        <f t="shared" si="618"/>
        <v>0</v>
      </c>
      <c r="P1562" s="21" t="e">
        <f t="shared" si="607"/>
        <v>#N/A</v>
      </c>
      <c r="Q1562" s="21" t="e">
        <f t="shared" si="608"/>
        <v>#N/A</v>
      </c>
      <c r="R1562" s="21" t="e">
        <f t="shared" si="609"/>
        <v>#N/A</v>
      </c>
      <c r="S1562" s="21" t="e">
        <f t="shared" si="610"/>
        <v>#N/A</v>
      </c>
      <c r="T1562" s="29" t="e">
        <f t="shared" si="602"/>
        <v>#N/A</v>
      </c>
      <c r="U1562" s="34">
        <f t="shared" si="611"/>
        <v>0</v>
      </c>
      <c r="V1562" s="16">
        <f t="shared" ca="1" si="614"/>
        <v>44139</v>
      </c>
      <c r="W1562" s="56">
        <f t="shared" ca="1" si="615"/>
        <v>10</v>
      </c>
      <c r="X1562" s="56">
        <f t="shared" ca="1" si="616"/>
        <v>2020</v>
      </c>
      <c r="Y1562" s="55" t="str">
        <f t="shared" ca="1" si="617"/>
        <v>10-2020</v>
      </c>
      <c r="Z1562" s="51">
        <f ca="1">IFERROR(VLOOKUP(Y1562,IPC!$E$2:$F$1745,2,0),IPC!$H$1)</f>
        <v>138.32155800000001</v>
      </c>
      <c r="AA1562" s="48">
        <f t="shared" si="612"/>
        <v>1</v>
      </c>
      <c r="AB1562" s="48">
        <f t="shared" si="613"/>
        <v>1900</v>
      </c>
      <c r="AC1562" s="32" t="str">
        <f t="shared" si="606"/>
        <v>1-1900</v>
      </c>
      <c r="AD1562" s="50">
        <f>IFERROR(VLOOKUP(AC1562,IPC!$E$2:$F$1745,2,0),IPC!$H$1)</f>
        <v>138.32155800000001</v>
      </c>
    </row>
    <row r="1563" spans="10:30" x14ac:dyDescent="0.25">
      <c r="J1563" s="44" t="str">
        <f t="shared" si="619"/>
        <v/>
      </c>
      <c r="K1563" s="33" t="str">
        <f t="shared" ca="1" si="604"/>
        <v/>
      </c>
      <c r="L1563" s="108">
        <f t="shared" ca="1" si="603"/>
        <v>0</v>
      </c>
      <c r="M1563" s="44" t="str">
        <f t="shared" si="620"/>
        <v/>
      </c>
      <c r="N1563" s="45" t="str">
        <f t="shared" ca="1" si="605"/>
        <v/>
      </c>
      <c r="O1563" s="108">
        <f t="shared" si="618"/>
        <v>0</v>
      </c>
      <c r="P1563" s="21" t="e">
        <f t="shared" si="607"/>
        <v>#N/A</v>
      </c>
      <c r="Q1563" s="21" t="e">
        <f t="shared" si="608"/>
        <v>#N/A</v>
      </c>
      <c r="R1563" s="21" t="e">
        <f t="shared" si="609"/>
        <v>#N/A</v>
      </c>
      <c r="S1563" s="21" t="e">
        <f t="shared" si="610"/>
        <v>#N/A</v>
      </c>
      <c r="T1563" s="29" t="e">
        <f t="shared" si="602"/>
        <v>#N/A</v>
      </c>
      <c r="U1563" s="34">
        <f t="shared" si="611"/>
        <v>0</v>
      </c>
      <c r="V1563" s="16">
        <f t="shared" ca="1" si="614"/>
        <v>44139</v>
      </c>
      <c r="W1563" s="56">
        <f t="shared" ca="1" si="615"/>
        <v>10</v>
      </c>
      <c r="X1563" s="56">
        <f t="shared" ca="1" si="616"/>
        <v>2020</v>
      </c>
      <c r="Y1563" s="55" t="str">
        <f t="shared" ca="1" si="617"/>
        <v>10-2020</v>
      </c>
      <c r="Z1563" s="51">
        <f ca="1">IFERROR(VLOOKUP(Y1563,IPC!$E$2:$F$1745,2,0),IPC!$H$1)</f>
        <v>138.32155800000001</v>
      </c>
      <c r="AA1563" s="48">
        <f t="shared" si="612"/>
        <v>1</v>
      </c>
      <c r="AB1563" s="48">
        <f t="shared" si="613"/>
        <v>1900</v>
      </c>
      <c r="AC1563" s="32" t="str">
        <f t="shared" si="606"/>
        <v>1-1900</v>
      </c>
      <c r="AD1563" s="50">
        <f>IFERROR(VLOOKUP(AC1563,IPC!$E$2:$F$1745,2,0),IPC!$H$1)</f>
        <v>138.32155800000001</v>
      </c>
    </row>
    <row r="1564" spans="10:30" x14ac:dyDescent="0.25">
      <c r="J1564" s="44" t="str">
        <f t="shared" si="619"/>
        <v/>
      </c>
      <c r="K1564" s="33" t="str">
        <f t="shared" ca="1" si="604"/>
        <v/>
      </c>
      <c r="L1564" s="108">
        <f t="shared" ca="1" si="603"/>
        <v>0</v>
      </c>
      <c r="M1564" s="44" t="str">
        <f t="shared" si="620"/>
        <v/>
      </c>
      <c r="N1564" s="45" t="str">
        <f t="shared" ca="1" si="605"/>
        <v/>
      </c>
      <c r="O1564" s="108">
        <f t="shared" si="618"/>
        <v>0</v>
      </c>
      <c r="P1564" s="21" t="e">
        <f t="shared" si="607"/>
        <v>#N/A</v>
      </c>
      <c r="Q1564" s="21" t="e">
        <f t="shared" si="608"/>
        <v>#N/A</v>
      </c>
      <c r="R1564" s="21" t="e">
        <f t="shared" si="609"/>
        <v>#N/A</v>
      </c>
      <c r="S1564" s="21" t="e">
        <f t="shared" si="610"/>
        <v>#N/A</v>
      </c>
      <c r="T1564" s="29" t="e">
        <f t="shared" si="602"/>
        <v>#N/A</v>
      </c>
      <c r="U1564" s="34">
        <f t="shared" si="611"/>
        <v>0</v>
      </c>
      <c r="V1564" s="16">
        <f t="shared" ca="1" si="614"/>
        <v>44139</v>
      </c>
      <c r="W1564" s="56">
        <f t="shared" ca="1" si="615"/>
        <v>10</v>
      </c>
      <c r="X1564" s="56">
        <f t="shared" ca="1" si="616"/>
        <v>2020</v>
      </c>
      <c r="Y1564" s="55" t="str">
        <f t="shared" ca="1" si="617"/>
        <v>10-2020</v>
      </c>
      <c r="Z1564" s="51">
        <f ca="1">IFERROR(VLOOKUP(Y1564,IPC!$E$2:$F$1745,2,0),IPC!$H$1)</f>
        <v>138.32155800000001</v>
      </c>
      <c r="AA1564" s="48">
        <f t="shared" si="612"/>
        <v>1</v>
      </c>
      <c r="AB1564" s="48">
        <f t="shared" si="613"/>
        <v>1900</v>
      </c>
      <c r="AC1564" s="32" t="str">
        <f t="shared" si="606"/>
        <v>1-1900</v>
      </c>
      <c r="AD1564" s="50">
        <f>IFERROR(VLOOKUP(AC1564,IPC!$E$2:$F$1745,2,0),IPC!$H$1)</f>
        <v>138.32155800000001</v>
      </c>
    </row>
    <row r="1565" spans="10:30" x14ac:dyDescent="0.25">
      <c r="J1565" s="44" t="str">
        <f t="shared" si="619"/>
        <v/>
      </c>
      <c r="K1565" s="33" t="str">
        <f t="shared" ca="1" si="604"/>
        <v/>
      </c>
      <c r="L1565" s="108">
        <f t="shared" ca="1" si="603"/>
        <v>0</v>
      </c>
      <c r="M1565" s="44" t="str">
        <f t="shared" si="620"/>
        <v/>
      </c>
      <c r="N1565" s="45" t="str">
        <f t="shared" ca="1" si="605"/>
        <v/>
      </c>
      <c r="O1565" s="108">
        <f t="shared" si="618"/>
        <v>0</v>
      </c>
      <c r="P1565" s="21" t="e">
        <f t="shared" si="607"/>
        <v>#N/A</v>
      </c>
      <c r="Q1565" s="21" t="e">
        <f t="shared" si="608"/>
        <v>#N/A</v>
      </c>
      <c r="R1565" s="21" t="e">
        <f t="shared" si="609"/>
        <v>#N/A</v>
      </c>
      <c r="S1565" s="21" t="e">
        <f t="shared" si="610"/>
        <v>#N/A</v>
      </c>
      <c r="T1565" s="29" t="e">
        <f t="shared" si="602"/>
        <v>#N/A</v>
      </c>
      <c r="U1565" s="34">
        <f t="shared" si="611"/>
        <v>0</v>
      </c>
      <c r="V1565" s="16">
        <f t="shared" ca="1" si="614"/>
        <v>44139</v>
      </c>
      <c r="W1565" s="56">
        <f t="shared" ca="1" si="615"/>
        <v>10</v>
      </c>
      <c r="X1565" s="56">
        <f t="shared" ca="1" si="616"/>
        <v>2020</v>
      </c>
      <c r="Y1565" s="55" t="str">
        <f t="shared" ca="1" si="617"/>
        <v>10-2020</v>
      </c>
      <c r="Z1565" s="51">
        <f ca="1">IFERROR(VLOOKUP(Y1565,IPC!$E$2:$F$1745,2,0),IPC!$H$1)</f>
        <v>138.32155800000001</v>
      </c>
      <c r="AA1565" s="48">
        <f t="shared" si="612"/>
        <v>1</v>
      </c>
      <c r="AB1565" s="48">
        <f t="shared" si="613"/>
        <v>1900</v>
      </c>
      <c r="AC1565" s="32" t="str">
        <f t="shared" si="606"/>
        <v>1-1900</v>
      </c>
      <c r="AD1565" s="50">
        <f>IFERROR(VLOOKUP(AC1565,IPC!$E$2:$F$1745,2,0),IPC!$H$1)</f>
        <v>138.32155800000001</v>
      </c>
    </row>
    <row r="1566" spans="10:30" x14ac:dyDescent="0.25">
      <c r="J1566" s="44" t="str">
        <f t="shared" si="619"/>
        <v/>
      </c>
      <c r="K1566" s="33" t="str">
        <f t="shared" ca="1" si="604"/>
        <v/>
      </c>
      <c r="L1566" s="108">
        <f t="shared" ca="1" si="603"/>
        <v>0</v>
      </c>
      <c r="M1566" s="44" t="str">
        <f t="shared" si="620"/>
        <v/>
      </c>
      <c r="N1566" s="45" t="str">
        <f t="shared" ca="1" si="605"/>
        <v/>
      </c>
      <c r="O1566" s="108">
        <f t="shared" si="618"/>
        <v>0</v>
      </c>
      <c r="P1566" s="21" t="e">
        <f t="shared" si="607"/>
        <v>#N/A</v>
      </c>
      <c r="Q1566" s="21" t="e">
        <f t="shared" si="608"/>
        <v>#N/A</v>
      </c>
      <c r="R1566" s="21" t="e">
        <f t="shared" si="609"/>
        <v>#N/A</v>
      </c>
      <c r="S1566" s="21" t="e">
        <f t="shared" si="610"/>
        <v>#N/A</v>
      </c>
      <c r="T1566" s="29" t="e">
        <f t="shared" si="602"/>
        <v>#N/A</v>
      </c>
      <c r="U1566" s="34">
        <f t="shared" si="611"/>
        <v>0</v>
      </c>
      <c r="V1566" s="16">
        <f t="shared" ca="1" si="614"/>
        <v>44139</v>
      </c>
      <c r="W1566" s="56">
        <f t="shared" ca="1" si="615"/>
        <v>10</v>
      </c>
      <c r="X1566" s="56">
        <f t="shared" ca="1" si="616"/>
        <v>2020</v>
      </c>
      <c r="Y1566" s="55" t="str">
        <f t="shared" ca="1" si="617"/>
        <v>10-2020</v>
      </c>
      <c r="Z1566" s="51">
        <f ca="1">IFERROR(VLOOKUP(Y1566,IPC!$E$2:$F$1745,2,0),IPC!$H$1)</f>
        <v>138.32155800000001</v>
      </c>
      <c r="AA1566" s="48">
        <f t="shared" si="612"/>
        <v>1</v>
      </c>
      <c r="AB1566" s="48">
        <f t="shared" si="613"/>
        <v>1900</v>
      </c>
      <c r="AC1566" s="32" t="str">
        <f t="shared" si="606"/>
        <v>1-1900</v>
      </c>
      <c r="AD1566" s="50">
        <f>IFERROR(VLOOKUP(AC1566,IPC!$E$2:$F$1745,2,0),IPC!$H$1)</f>
        <v>138.32155800000001</v>
      </c>
    </row>
    <row r="1567" spans="10:30" x14ac:dyDescent="0.25">
      <c r="J1567" s="44" t="str">
        <f t="shared" si="619"/>
        <v/>
      </c>
      <c r="K1567" s="33" t="str">
        <f t="shared" ca="1" si="604"/>
        <v/>
      </c>
      <c r="L1567" s="108">
        <f t="shared" ca="1" si="603"/>
        <v>0</v>
      </c>
      <c r="M1567" s="44" t="str">
        <f t="shared" si="620"/>
        <v/>
      </c>
      <c r="N1567" s="45" t="str">
        <f t="shared" ca="1" si="605"/>
        <v/>
      </c>
      <c r="O1567" s="108">
        <f t="shared" si="618"/>
        <v>0</v>
      </c>
      <c r="P1567" s="21" t="e">
        <f t="shared" si="607"/>
        <v>#N/A</v>
      </c>
      <c r="Q1567" s="21" t="e">
        <f t="shared" si="608"/>
        <v>#N/A</v>
      </c>
      <c r="R1567" s="21" t="e">
        <f t="shared" si="609"/>
        <v>#N/A</v>
      </c>
      <c r="S1567" s="21" t="e">
        <f t="shared" si="610"/>
        <v>#N/A</v>
      </c>
      <c r="T1567" s="29" t="e">
        <f t="shared" si="602"/>
        <v>#N/A</v>
      </c>
      <c r="U1567" s="34">
        <f t="shared" si="611"/>
        <v>0</v>
      </c>
      <c r="V1567" s="16">
        <f t="shared" ca="1" si="614"/>
        <v>44139</v>
      </c>
      <c r="W1567" s="56">
        <f t="shared" ca="1" si="615"/>
        <v>10</v>
      </c>
      <c r="X1567" s="56">
        <f t="shared" ca="1" si="616"/>
        <v>2020</v>
      </c>
      <c r="Y1567" s="55" t="str">
        <f t="shared" ca="1" si="617"/>
        <v>10-2020</v>
      </c>
      <c r="Z1567" s="51">
        <f ca="1">IFERROR(VLOOKUP(Y1567,IPC!$E$2:$F$1745,2,0),IPC!$H$1)</f>
        <v>138.32155800000001</v>
      </c>
      <c r="AA1567" s="48">
        <f t="shared" si="612"/>
        <v>1</v>
      </c>
      <c r="AB1567" s="48">
        <f t="shared" si="613"/>
        <v>1900</v>
      </c>
      <c r="AC1567" s="32" t="str">
        <f t="shared" si="606"/>
        <v>1-1900</v>
      </c>
      <c r="AD1567" s="50">
        <f>IFERROR(VLOOKUP(AC1567,IPC!$E$2:$F$1745,2,0),IPC!$H$1)</f>
        <v>138.32155800000001</v>
      </c>
    </row>
    <row r="1568" spans="10:30" x14ac:dyDescent="0.25">
      <c r="J1568" s="44" t="str">
        <f t="shared" si="619"/>
        <v/>
      </c>
      <c r="K1568" s="33" t="str">
        <f t="shared" ca="1" si="604"/>
        <v/>
      </c>
      <c r="L1568" s="108">
        <f t="shared" ca="1" si="603"/>
        <v>0</v>
      </c>
      <c r="M1568" s="44" t="str">
        <f t="shared" si="620"/>
        <v/>
      </c>
      <c r="N1568" s="45" t="str">
        <f t="shared" ca="1" si="605"/>
        <v/>
      </c>
      <c r="O1568" s="108">
        <f t="shared" si="618"/>
        <v>0</v>
      </c>
      <c r="P1568" s="21" t="e">
        <f t="shared" si="607"/>
        <v>#N/A</v>
      </c>
      <c r="Q1568" s="21" t="e">
        <f t="shared" si="608"/>
        <v>#N/A</v>
      </c>
      <c r="R1568" s="21" t="e">
        <f t="shared" si="609"/>
        <v>#N/A</v>
      </c>
      <c r="S1568" s="21" t="e">
        <f t="shared" si="610"/>
        <v>#N/A</v>
      </c>
      <c r="T1568" s="29" t="e">
        <f t="shared" ref="T1568:T1631" si="621">+SUMPRODUCT(P1568:S1568,$P$7:$S$7)/100</f>
        <v>#N/A</v>
      </c>
      <c r="U1568" s="34">
        <f t="shared" si="611"/>
        <v>0</v>
      </c>
      <c r="V1568" s="16">
        <f t="shared" ca="1" si="614"/>
        <v>44139</v>
      </c>
      <c r="W1568" s="56">
        <f t="shared" ca="1" si="615"/>
        <v>10</v>
      </c>
      <c r="X1568" s="56">
        <f t="shared" ca="1" si="616"/>
        <v>2020</v>
      </c>
      <c r="Y1568" s="55" t="str">
        <f t="shared" ca="1" si="617"/>
        <v>10-2020</v>
      </c>
      <c r="Z1568" s="51">
        <f ca="1">IFERROR(VLOOKUP(Y1568,IPC!$E$2:$F$1745,2,0),IPC!$H$1)</f>
        <v>138.32155800000001</v>
      </c>
      <c r="AA1568" s="48">
        <f t="shared" si="612"/>
        <v>1</v>
      </c>
      <c r="AB1568" s="48">
        <f t="shared" si="613"/>
        <v>1900</v>
      </c>
      <c r="AC1568" s="32" t="str">
        <f t="shared" si="606"/>
        <v>1-1900</v>
      </c>
      <c r="AD1568" s="50">
        <f>IFERROR(VLOOKUP(AC1568,IPC!$E$2:$F$1745,2,0),IPC!$H$1)</f>
        <v>138.32155800000001</v>
      </c>
    </row>
    <row r="1569" spans="10:30" x14ac:dyDescent="0.25">
      <c r="J1569" s="44" t="str">
        <f t="shared" si="619"/>
        <v/>
      </c>
      <c r="K1569" s="33" t="str">
        <f t="shared" ca="1" si="604"/>
        <v/>
      </c>
      <c r="L1569" s="108">
        <f t="shared" ca="1" si="603"/>
        <v>0</v>
      </c>
      <c r="M1569" s="44" t="str">
        <f t="shared" si="620"/>
        <v/>
      </c>
      <c r="N1569" s="45" t="str">
        <f t="shared" ca="1" si="605"/>
        <v/>
      </c>
      <c r="O1569" s="108">
        <f t="shared" si="618"/>
        <v>0</v>
      </c>
      <c r="P1569" s="21" t="e">
        <f t="shared" si="607"/>
        <v>#N/A</v>
      </c>
      <c r="Q1569" s="21" t="e">
        <f t="shared" si="608"/>
        <v>#N/A</v>
      </c>
      <c r="R1569" s="21" t="e">
        <f t="shared" si="609"/>
        <v>#N/A</v>
      </c>
      <c r="S1569" s="21" t="e">
        <f t="shared" si="610"/>
        <v>#N/A</v>
      </c>
      <c r="T1569" s="29" t="e">
        <f t="shared" si="621"/>
        <v>#N/A</v>
      </c>
      <c r="U1569" s="34">
        <f t="shared" si="611"/>
        <v>0</v>
      </c>
      <c r="V1569" s="16">
        <f t="shared" ca="1" si="614"/>
        <v>44139</v>
      </c>
      <c r="W1569" s="56">
        <f t="shared" ca="1" si="615"/>
        <v>10</v>
      </c>
      <c r="X1569" s="56">
        <f t="shared" ca="1" si="616"/>
        <v>2020</v>
      </c>
      <c r="Y1569" s="55" t="str">
        <f t="shared" ca="1" si="617"/>
        <v>10-2020</v>
      </c>
      <c r="Z1569" s="51">
        <f ca="1">IFERROR(VLOOKUP(Y1569,IPC!$E$2:$F$1745,2,0),IPC!$H$1)</f>
        <v>138.32155800000001</v>
      </c>
      <c r="AA1569" s="48">
        <f t="shared" si="612"/>
        <v>1</v>
      </c>
      <c r="AB1569" s="48">
        <f t="shared" si="613"/>
        <v>1900</v>
      </c>
      <c r="AC1569" s="32" t="str">
        <f t="shared" si="606"/>
        <v>1-1900</v>
      </c>
      <c r="AD1569" s="50">
        <f>IFERROR(VLOOKUP(AC1569,IPC!$E$2:$F$1745,2,0),IPC!$H$1)</f>
        <v>138.32155800000001</v>
      </c>
    </row>
    <row r="1570" spans="10:30" x14ac:dyDescent="0.25">
      <c r="J1570" s="44" t="str">
        <f t="shared" si="619"/>
        <v/>
      </c>
      <c r="K1570" s="33" t="str">
        <f t="shared" ca="1" si="604"/>
        <v/>
      </c>
      <c r="L1570" s="108">
        <f t="shared" ca="1" si="603"/>
        <v>0</v>
      </c>
      <c r="M1570" s="44" t="str">
        <f t="shared" si="620"/>
        <v/>
      </c>
      <c r="N1570" s="45" t="str">
        <f t="shared" ca="1" si="605"/>
        <v/>
      </c>
      <c r="O1570" s="108">
        <f t="shared" si="618"/>
        <v>0</v>
      </c>
      <c r="P1570" s="21" t="e">
        <f t="shared" si="607"/>
        <v>#N/A</v>
      </c>
      <c r="Q1570" s="21" t="e">
        <f t="shared" si="608"/>
        <v>#N/A</v>
      </c>
      <c r="R1570" s="21" t="e">
        <f t="shared" si="609"/>
        <v>#N/A</v>
      </c>
      <c r="S1570" s="21" t="e">
        <f t="shared" si="610"/>
        <v>#N/A</v>
      </c>
      <c r="T1570" s="29" t="e">
        <f t="shared" si="621"/>
        <v>#N/A</v>
      </c>
      <c r="U1570" s="34">
        <f t="shared" si="611"/>
        <v>0</v>
      </c>
      <c r="V1570" s="16">
        <f t="shared" ca="1" si="614"/>
        <v>44139</v>
      </c>
      <c r="W1570" s="56">
        <f t="shared" ca="1" si="615"/>
        <v>10</v>
      </c>
      <c r="X1570" s="56">
        <f t="shared" ca="1" si="616"/>
        <v>2020</v>
      </c>
      <c r="Y1570" s="55" t="str">
        <f t="shared" ca="1" si="617"/>
        <v>10-2020</v>
      </c>
      <c r="Z1570" s="51">
        <f ca="1">IFERROR(VLOOKUP(Y1570,IPC!$E$2:$F$1745,2,0),IPC!$H$1)</f>
        <v>138.32155800000001</v>
      </c>
      <c r="AA1570" s="48">
        <f t="shared" si="612"/>
        <v>1</v>
      </c>
      <c r="AB1570" s="48">
        <f t="shared" si="613"/>
        <v>1900</v>
      </c>
      <c r="AC1570" s="32" t="str">
        <f t="shared" si="606"/>
        <v>1-1900</v>
      </c>
      <c r="AD1570" s="50">
        <f>IFERROR(VLOOKUP(AC1570,IPC!$E$2:$F$1745,2,0),IPC!$H$1)</f>
        <v>138.32155800000001</v>
      </c>
    </row>
    <row r="1571" spans="10:30" x14ac:dyDescent="0.25">
      <c r="J1571" s="44" t="str">
        <f t="shared" si="619"/>
        <v/>
      </c>
      <c r="K1571" s="33" t="str">
        <f t="shared" ca="1" si="604"/>
        <v/>
      </c>
      <c r="L1571" s="108">
        <f t="shared" ca="1" si="603"/>
        <v>0</v>
      </c>
      <c r="M1571" s="44" t="str">
        <f t="shared" si="620"/>
        <v/>
      </c>
      <c r="N1571" s="45" t="str">
        <f t="shared" ca="1" si="605"/>
        <v/>
      </c>
      <c r="O1571" s="108">
        <f t="shared" si="618"/>
        <v>0</v>
      </c>
      <c r="P1571" s="21" t="e">
        <f t="shared" si="607"/>
        <v>#N/A</v>
      </c>
      <c r="Q1571" s="21" t="e">
        <f t="shared" si="608"/>
        <v>#N/A</v>
      </c>
      <c r="R1571" s="21" t="e">
        <f t="shared" si="609"/>
        <v>#N/A</v>
      </c>
      <c r="S1571" s="21" t="e">
        <f t="shared" si="610"/>
        <v>#N/A</v>
      </c>
      <c r="T1571" s="29" t="e">
        <f t="shared" si="621"/>
        <v>#N/A</v>
      </c>
      <c r="U1571" s="34">
        <f t="shared" si="611"/>
        <v>0</v>
      </c>
      <c r="V1571" s="16">
        <f t="shared" ca="1" si="614"/>
        <v>44139</v>
      </c>
      <c r="W1571" s="56">
        <f t="shared" ca="1" si="615"/>
        <v>10</v>
      </c>
      <c r="X1571" s="56">
        <f t="shared" ca="1" si="616"/>
        <v>2020</v>
      </c>
      <c r="Y1571" s="55" t="str">
        <f t="shared" ca="1" si="617"/>
        <v>10-2020</v>
      </c>
      <c r="Z1571" s="51">
        <f ca="1">IFERROR(VLOOKUP(Y1571,IPC!$E$2:$F$1745,2,0),IPC!$H$1)</f>
        <v>138.32155800000001</v>
      </c>
      <c r="AA1571" s="48">
        <f t="shared" si="612"/>
        <v>1</v>
      </c>
      <c r="AB1571" s="48">
        <f t="shared" si="613"/>
        <v>1900</v>
      </c>
      <c r="AC1571" s="32" t="str">
        <f t="shared" si="606"/>
        <v>1-1900</v>
      </c>
      <c r="AD1571" s="50">
        <f>IFERROR(VLOOKUP(AC1571,IPC!$E$2:$F$1745,2,0),IPC!$H$1)</f>
        <v>138.32155800000001</v>
      </c>
    </row>
    <row r="1572" spans="10:30" x14ac:dyDescent="0.25">
      <c r="J1572" s="44" t="str">
        <f t="shared" si="619"/>
        <v/>
      </c>
      <c r="K1572" s="33" t="str">
        <f t="shared" ca="1" si="604"/>
        <v/>
      </c>
      <c r="L1572" s="108">
        <f t="shared" ca="1" si="603"/>
        <v>0</v>
      </c>
      <c r="M1572" s="44" t="str">
        <f t="shared" si="620"/>
        <v/>
      </c>
      <c r="N1572" s="45" t="str">
        <f t="shared" ca="1" si="605"/>
        <v/>
      </c>
      <c r="O1572" s="108">
        <f t="shared" si="618"/>
        <v>0</v>
      </c>
      <c r="P1572" s="21" t="e">
        <f t="shared" si="607"/>
        <v>#N/A</v>
      </c>
      <c r="Q1572" s="21" t="e">
        <f t="shared" si="608"/>
        <v>#N/A</v>
      </c>
      <c r="R1572" s="21" t="e">
        <f t="shared" si="609"/>
        <v>#N/A</v>
      </c>
      <c r="S1572" s="21" t="e">
        <f t="shared" si="610"/>
        <v>#N/A</v>
      </c>
      <c r="T1572" s="29" t="e">
        <f t="shared" si="621"/>
        <v>#N/A</v>
      </c>
      <c r="U1572" s="34">
        <f t="shared" si="611"/>
        <v>0</v>
      </c>
      <c r="V1572" s="16">
        <f t="shared" ca="1" si="614"/>
        <v>44139</v>
      </c>
      <c r="W1572" s="56">
        <f t="shared" ca="1" si="615"/>
        <v>10</v>
      </c>
      <c r="X1572" s="56">
        <f t="shared" ca="1" si="616"/>
        <v>2020</v>
      </c>
      <c r="Y1572" s="55" t="str">
        <f t="shared" ca="1" si="617"/>
        <v>10-2020</v>
      </c>
      <c r="Z1572" s="51">
        <f ca="1">IFERROR(VLOOKUP(Y1572,IPC!$E$2:$F$1745,2,0),IPC!$H$1)</f>
        <v>138.32155800000001</v>
      </c>
      <c r="AA1572" s="48">
        <f t="shared" si="612"/>
        <v>1</v>
      </c>
      <c r="AB1572" s="48">
        <f t="shared" si="613"/>
        <v>1900</v>
      </c>
      <c r="AC1572" s="32" t="str">
        <f t="shared" si="606"/>
        <v>1-1900</v>
      </c>
      <c r="AD1572" s="50">
        <f>IFERROR(VLOOKUP(AC1572,IPC!$E$2:$F$1745,2,0),IPC!$H$1)</f>
        <v>138.32155800000001</v>
      </c>
    </row>
    <row r="1573" spans="10:30" x14ac:dyDescent="0.25">
      <c r="J1573" s="44" t="str">
        <f t="shared" si="619"/>
        <v/>
      </c>
      <c r="K1573" s="33" t="str">
        <f t="shared" ca="1" si="604"/>
        <v/>
      </c>
      <c r="L1573" s="108">
        <f t="shared" ca="1" si="603"/>
        <v>0</v>
      </c>
      <c r="M1573" s="44" t="str">
        <f t="shared" si="620"/>
        <v/>
      </c>
      <c r="N1573" s="45" t="str">
        <f t="shared" ca="1" si="605"/>
        <v/>
      </c>
      <c r="O1573" s="108">
        <f t="shared" si="618"/>
        <v>0</v>
      </c>
      <c r="P1573" s="21" t="e">
        <f t="shared" si="607"/>
        <v>#N/A</v>
      </c>
      <c r="Q1573" s="21" t="e">
        <f t="shared" si="608"/>
        <v>#N/A</v>
      </c>
      <c r="R1573" s="21" t="e">
        <f t="shared" si="609"/>
        <v>#N/A</v>
      </c>
      <c r="S1573" s="21" t="e">
        <f t="shared" si="610"/>
        <v>#N/A</v>
      </c>
      <c r="T1573" s="29" t="e">
        <f t="shared" si="621"/>
        <v>#N/A</v>
      </c>
      <c r="U1573" s="34">
        <f t="shared" si="611"/>
        <v>0</v>
      </c>
      <c r="V1573" s="16">
        <f t="shared" ca="1" si="614"/>
        <v>44139</v>
      </c>
      <c r="W1573" s="56">
        <f t="shared" ca="1" si="615"/>
        <v>10</v>
      </c>
      <c r="X1573" s="56">
        <f t="shared" ca="1" si="616"/>
        <v>2020</v>
      </c>
      <c r="Y1573" s="55" t="str">
        <f t="shared" ca="1" si="617"/>
        <v>10-2020</v>
      </c>
      <c r="Z1573" s="51">
        <f ca="1">IFERROR(VLOOKUP(Y1573,IPC!$E$2:$F$1745,2,0),IPC!$H$1)</f>
        <v>138.32155800000001</v>
      </c>
      <c r="AA1573" s="48">
        <f t="shared" si="612"/>
        <v>1</v>
      </c>
      <c r="AB1573" s="48">
        <f t="shared" si="613"/>
        <v>1900</v>
      </c>
      <c r="AC1573" s="32" t="str">
        <f t="shared" si="606"/>
        <v>1-1900</v>
      </c>
      <c r="AD1573" s="50">
        <f>IFERROR(VLOOKUP(AC1573,IPC!$E$2:$F$1745,2,0),IPC!$H$1)</f>
        <v>138.32155800000001</v>
      </c>
    </row>
    <row r="1574" spans="10:30" x14ac:dyDescent="0.25">
      <c r="J1574" s="44" t="str">
        <f t="shared" si="619"/>
        <v/>
      </c>
      <c r="K1574" s="33" t="str">
        <f t="shared" ca="1" si="604"/>
        <v/>
      </c>
      <c r="L1574" s="108">
        <f t="shared" ref="L1574:L1637" ca="1" si="622">IFERROR(B1574*C1574*Z1586/AD1586,"")</f>
        <v>0</v>
      </c>
      <c r="M1574" s="44" t="str">
        <f t="shared" si="620"/>
        <v/>
      </c>
      <c r="N1574" s="45" t="str">
        <f t="shared" ca="1" si="605"/>
        <v/>
      </c>
      <c r="O1574" s="108">
        <f t="shared" si="618"/>
        <v>0</v>
      </c>
      <c r="P1574" s="21" t="e">
        <f t="shared" si="607"/>
        <v>#N/A</v>
      </c>
      <c r="Q1574" s="21" t="e">
        <f t="shared" si="608"/>
        <v>#N/A</v>
      </c>
      <c r="R1574" s="21" t="e">
        <f t="shared" si="609"/>
        <v>#N/A</v>
      </c>
      <c r="S1574" s="21" t="e">
        <f t="shared" si="610"/>
        <v>#N/A</v>
      </c>
      <c r="T1574" s="29" t="e">
        <f t="shared" si="621"/>
        <v>#N/A</v>
      </c>
      <c r="U1574" s="34">
        <f t="shared" si="611"/>
        <v>0</v>
      </c>
      <c r="V1574" s="16">
        <f t="shared" ca="1" si="614"/>
        <v>44139</v>
      </c>
      <c r="W1574" s="56">
        <f t="shared" ca="1" si="615"/>
        <v>10</v>
      </c>
      <c r="X1574" s="56">
        <f t="shared" ca="1" si="616"/>
        <v>2020</v>
      </c>
      <c r="Y1574" s="55" t="str">
        <f t="shared" ca="1" si="617"/>
        <v>10-2020</v>
      </c>
      <c r="Z1574" s="51">
        <f ca="1">IFERROR(VLOOKUP(Y1574,IPC!$E$2:$F$1745,2,0),IPC!$H$1)</f>
        <v>138.32155800000001</v>
      </c>
      <c r="AA1574" s="48">
        <f t="shared" si="612"/>
        <v>1</v>
      </c>
      <c r="AB1574" s="48">
        <f t="shared" si="613"/>
        <v>1900</v>
      </c>
      <c r="AC1574" s="32" t="str">
        <f t="shared" si="606"/>
        <v>1-1900</v>
      </c>
      <c r="AD1574" s="50">
        <f>IFERROR(VLOOKUP(AC1574,IPC!$E$2:$F$1745,2,0),IPC!$H$1)</f>
        <v>138.32155800000001</v>
      </c>
    </row>
    <row r="1575" spans="10:30" x14ac:dyDescent="0.25">
      <c r="J1575" s="44" t="str">
        <f t="shared" si="619"/>
        <v/>
      </c>
      <c r="K1575" s="33" t="str">
        <f t="shared" ca="1" si="604"/>
        <v/>
      </c>
      <c r="L1575" s="108">
        <f t="shared" ca="1" si="622"/>
        <v>0</v>
      </c>
      <c r="M1575" s="44" t="str">
        <f t="shared" si="620"/>
        <v/>
      </c>
      <c r="N1575" s="45" t="str">
        <f t="shared" ca="1" si="605"/>
        <v/>
      </c>
      <c r="O1575" s="108">
        <f t="shared" si="618"/>
        <v>0</v>
      </c>
      <c r="P1575" s="21" t="e">
        <f t="shared" si="607"/>
        <v>#N/A</v>
      </c>
      <c r="Q1575" s="21" t="e">
        <f t="shared" si="608"/>
        <v>#N/A</v>
      </c>
      <c r="R1575" s="21" t="e">
        <f t="shared" si="609"/>
        <v>#N/A</v>
      </c>
      <c r="S1575" s="21" t="e">
        <f t="shared" si="610"/>
        <v>#N/A</v>
      </c>
      <c r="T1575" s="29" t="e">
        <f t="shared" si="621"/>
        <v>#N/A</v>
      </c>
      <c r="U1575" s="34">
        <f t="shared" si="611"/>
        <v>0</v>
      </c>
      <c r="V1575" s="16">
        <f t="shared" ca="1" si="614"/>
        <v>44139</v>
      </c>
      <c r="W1575" s="56">
        <f t="shared" ca="1" si="615"/>
        <v>10</v>
      </c>
      <c r="X1575" s="56">
        <f t="shared" ca="1" si="616"/>
        <v>2020</v>
      </c>
      <c r="Y1575" s="55" t="str">
        <f t="shared" ca="1" si="617"/>
        <v>10-2020</v>
      </c>
      <c r="Z1575" s="51">
        <f ca="1">IFERROR(VLOOKUP(Y1575,IPC!$E$2:$F$1745,2,0),IPC!$H$1)</f>
        <v>138.32155800000001</v>
      </c>
      <c r="AA1575" s="48">
        <f t="shared" si="612"/>
        <v>1</v>
      </c>
      <c r="AB1575" s="48">
        <f t="shared" si="613"/>
        <v>1900</v>
      </c>
      <c r="AC1575" s="32" t="str">
        <f t="shared" si="606"/>
        <v>1-1900</v>
      </c>
      <c r="AD1575" s="50">
        <f>IFERROR(VLOOKUP(AC1575,IPC!$E$2:$F$1745,2,0),IPC!$H$1)</f>
        <v>138.32155800000001</v>
      </c>
    </row>
    <row r="1576" spans="10:30" x14ac:dyDescent="0.25">
      <c r="J1576" s="44" t="str">
        <f t="shared" si="619"/>
        <v/>
      </c>
      <c r="K1576" s="33" t="str">
        <f t="shared" ca="1" si="604"/>
        <v/>
      </c>
      <c r="L1576" s="108">
        <f t="shared" ca="1" si="622"/>
        <v>0</v>
      </c>
      <c r="M1576" s="44" t="str">
        <f t="shared" si="620"/>
        <v/>
      </c>
      <c r="N1576" s="45" t="str">
        <f t="shared" ca="1" si="605"/>
        <v/>
      </c>
      <c r="O1576" s="108">
        <f t="shared" si="618"/>
        <v>0</v>
      </c>
      <c r="P1576" s="21" t="e">
        <f t="shared" si="607"/>
        <v>#N/A</v>
      </c>
      <c r="Q1576" s="21" t="e">
        <f t="shared" si="608"/>
        <v>#N/A</v>
      </c>
      <c r="R1576" s="21" t="e">
        <f t="shared" si="609"/>
        <v>#N/A</v>
      </c>
      <c r="S1576" s="21" t="e">
        <f t="shared" si="610"/>
        <v>#N/A</v>
      </c>
      <c r="T1576" s="29" t="e">
        <f t="shared" si="621"/>
        <v>#N/A</v>
      </c>
      <c r="U1576" s="34">
        <f t="shared" si="611"/>
        <v>0</v>
      </c>
      <c r="V1576" s="16">
        <f t="shared" ca="1" si="614"/>
        <v>44139</v>
      </c>
      <c r="W1576" s="56">
        <f t="shared" ca="1" si="615"/>
        <v>10</v>
      </c>
      <c r="X1576" s="56">
        <f t="shared" ca="1" si="616"/>
        <v>2020</v>
      </c>
      <c r="Y1576" s="55" t="str">
        <f t="shared" ca="1" si="617"/>
        <v>10-2020</v>
      </c>
      <c r="Z1576" s="51">
        <f ca="1">IFERROR(VLOOKUP(Y1576,IPC!$E$2:$F$1745,2,0),IPC!$H$1)</f>
        <v>138.32155800000001</v>
      </c>
      <c r="AA1576" s="48">
        <f t="shared" si="612"/>
        <v>1</v>
      </c>
      <c r="AB1576" s="48">
        <f t="shared" si="613"/>
        <v>1900</v>
      </c>
      <c r="AC1576" s="32" t="str">
        <f t="shared" si="606"/>
        <v>1-1900</v>
      </c>
      <c r="AD1576" s="50">
        <f>IFERROR(VLOOKUP(AC1576,IPC!$E$2:$F$1745,2,0),IPC!$H$1)</f>
        <v>138.32155800000001</v>
      </c>
    </row>
    <row r="1577" spans="10:30" x14ac:dyDescent="0.25">
      <c r="J1577" s="44" t="str">
        <f t="shared" si="619"/>
        <v/>
      </c>
      <c r="K1577" s="33" t="str">
        <f t="shared" ca="1" si="604"/>
        <v/>
      </c>
      <c r="L1577" s="108">
        <f t="shared" ca="1" si="622"/>
        <v>0</v>
      </c>
      <c r="M1577" s="44" t="str">
        <f t="shared" si="620"/>
        <v/>
      </c>
      <c r="N1577" s="45" t="str">
        <f t="shared" ca="1" si="605"/>
        <v/>
      </c>
      <c r="O1577" s="108">
        <f t="shared" si="618"/>
        <v>0</v>
      </c>
      <c r="P1577" s="21" t="e">
        <f t="shared" si="607"/>
        <v>#N/A</v>
      </c>
      <c r="Q1577" s="21" t="e">
        <f t="shared" si="608"/>
        <v>#N/A</v>
      </c>
      <c r="R1577" s="21" t="e">
        <f t="shared" si="609"/>
        <v>#N/A</v>
      </c>
      <c r="S1577" s="21" t="e">
        <f t="shared" si="610"/>
        <v>#N/A</v>
      </c>
      <c r="T1577" s="29" t="e">
        <f t="shared" si="621"/>
        <v>#N/A</v>
      </c>
      <c r="U1577" s="34">
        <f t="shared" si="611"/>
        <v>0</v>
      </c>
      <c r="V1577" s="16">
        <f t="shared" ca="1" si="614"/>
        <v>44139</v>
      </c>
      <c r="W1577" s="56">
        <f t="shared" ca="1" si="615"/>
        <v>10</v>
      </c>
      <c r="X1577" s="56">
        <f t="shared" ca="1" si="616"/>
        <v>2020</v>
      </c>
      <c r="Y1577" s="55" t="str">
        <f t="shared" ca="1" si="617"/>
        <v>10-2020</v>
      </c>
      <c r="Z1577" s="51">
        <f ca="1">IFERROR(VLOOKUP(Y1577,IPC!$E$2:$F$1745,2,0),IPC!$H$1)</f>
        <v>138.32155800000001</v>
      </c>
      <c r="AA1577" s="48">
        <f t="shared" si="612"/>
        <v>1</v>
      </c>
      <c r="AB1577" s="48">
        <f t="shared" si="613"/>
        <v>1900</v>
      </c>
      <c r="AC1577" s="32" t="str">
        <f t="shared" si="606"/>
        <v>1-1900</v>
      </c>
      <c r="AD1577" s="50">
        <f>IFERROR(VLOOKUP(AC1577,IPC!$E$2:$F$1745,2,0),IPC!$H$1)</f>
        <v>138.32155800000001</v>
      </c>
    </row>
    <row r="1578" spans="10:30" x14ac:dyDescent="0.25">
      <c r="J1578" s="44" t="str">
        <f t="shared" si="619"/>
        <v/>
      </c>
      <c r="K1578" s="33" t="str">
        <f t="shared" ca="1" si="604"/>
        <v/>
      </c>
      <c r="L1578" s="108">
        <f t="shared" ca="1" si="622"/>
        <v>0</v>
      </c>
      <c r="M1578" s="44" t="str">
        <f t="shared" si="620"/>
        <v/>
      </c>
      <c r="N1578" s="45" t="str">
        <f t="shared" ca="1" si="605"/>
        <v/>
      </c>
      <c r="O1578" s="108">
        <f t="shared" si="618"/>
        <v>0</v>
      </c>
      <c r="P1578" s="21" t="e">
        <f t="shared" si="607"/>
        <v>#N/A</v>
      </c>
      <c r="Q1578" s="21" t="e">
        <f t="shared" si="608"/>
        <v>#N/A</v>
      </c>
      <c r="R1578" s="21" t="e">
        <f t="shared" si="609"/>
        <v>#N/A</v>
      </c>
      <c r="S1578" s="21" t="e">
        <f t="shared" si="610"/>
        <v>#N/A</v>
      </c>
      <c r="T1578" s="29" t="e">
        <f t="shared" si="621"/>
        <v>#N/A</v>
      </c>
      <c r="U1578" s="34">
        <f t="shared" si="611"/>
        <v>0</v>
      </c>
      <c r="V1578" s="16">
        <f t="shared" ca="1" si="614"/>
        <v>44139</v>
      </c>
      <c r="W1578" s="56">
        <f t="shared" ca="1" si="615"/>
        <v>10</v>
      </c>
      <c r="X1578" s="56">
        <f t="shared" ca="1" si="616"/>
        <v>2020</v>
      </c>
      <c r="Y1578" s="55" t="str">
        <f t="shared" ca="1" si="617"/>
        <v>10-2020</v>
      </c>
      <c r="Z1578" s="51">
        <f ca="1">IFERROR(VLOOKUP(Y1578,IPC!$E$2:$F$1745,2,0),IPC!$H$1)</f>
        <v>138.32155800000001</v>
      </c>
      <c r="AA1578" s="48">
        <f t="shared" si="612"/>
        <v>1</v>
      </c>
      <c r="AB1578" s="48">
        <f t="shared" si="613"/>
        <v>1900</v>
      </c>
      <c r="AC1578" s="32" t="str">
        <f t="shared" si="606"/>
        <v>1-1900</v>
      </c>
      <c r="AD1578" s="50">
        <f>IFERROR(VLOOKUP(AC1578,IPC!$E$2:$F$1745,2,0),IPC!$H$1)</f>
        <v>138.32155800000001</v>
      </c>
    </row>
    <row r="1579" spans="10:30" x14ac:dyDescent="0.25">
      <c r="J1579" s="44" t="str">
        <f t="shared" si="619"/>
        <v/>
      </c>
      <c r="K1579" s="33" t="str">
        <f t="shared" ca="1" si="604"/>
        <v/>
      </c>
      <c r="L1579" s="108">
        <f t="shared" ca="1" si="622"/>
        <v>0</v>
      </c>
      <c r="M1579" s="44" t="str">
        <f t="shared" si="620"/>
        <v/>
      </c>
      <c r="N1579" s="45" t="str">
        <f t="shared" ca="1" si="605"/>
        <v/>
      </c>
      <c r="O1579" s="108">
        <f t="shared" si="618"/>
        <v>0</v>
      </c>
      <c r="P1579" s="21" t="e">
        <f t="shared" si="607"/>
        <v>#N/A</v>
      </c>
      <c r="Q1579" s="21" t="e">
        <f t="shared" si="608"/>
        <v>#N/A</v>
      </c>
      <c r="R1579" s="21" t="e">
        <f t="shared" si="609"/>
        <v>#N/A</v>
      </c>
      <c r="S1579" s="21" t="e">
        <f t="shared" si="610"/>
        <v>#N/A</v>
      </c>
      <c r="T1579" s="29" t="e">
        <f t="shared" si="621"/>
        <v>#N/A</v>
      </c>
      <c r="U1579" s="34">
        <f t="shared" si="611"/>
        <v>0</v>
      </c>
      <c r="V1579" s="16">
        <f t="shared" ca="1" si="614"/>
        <v>44139</v>
      </c>
      <c r="W1579" s="56">
        <f t="shared" ca="1" si="615"/>
        <v>10</v>
      </c>
      <c r="X1579" s="56">
        <f t="shared" ca="1" si="616"/>
        <v>2020</v>
      </c>
      <c r="Y1579" s="55" t="str">
        <f t="shared" ca="1" si="617"/>
        <v>10-2020</v>
      </c>
      <c r="Z1579" s="51">
        <f ca="1">IFERROR(VLOOKUP(Y1579,IPC!$E$2:$F$1745,2,0),IPC!$H$1)</f>
        <v>138.32155800000001</v>
      </c>
      <c r="AA1579" s="48">
        <f t="shared" si="612"/>
        <v>1</v>
      </c>
      <c r="AB1579" s="48">
        <f t="shared" si="613"/>
        <v>1900</v>
      </c>
      <c r="AC1579" s="32" t="str">
        <f t="shared" si="606"/>
        <v>1-1900</v>
      </c>
      <c r="AD1579" s="50">
        <f>IFERROR(VLOOKUP(AC1579,IPC!$E$2:$F$1745,2,0),IPC!$H$1)</f>
        <v>138.32155800000001</v>
      </c>
    </row>
    <row r="1580" spans="10:30" x14ac:dyDescent="0.25">
      <c r="J1580" s="44" t="str">
        <f t="shared" si="619"/>
        <v/>
      </c>
      <c r="K1580" s="33" t="str">
        <f t="shared" ca="1" si="604"/>
        <v/>
      </c>
      <c r="L1580" s="108">
        <f t="shared" ca="1" si="622"/>
        <v>0</v>
      </c>
      <c r="M1580" s="44" t="str">
        <f t="shared" si="620"/>
        <v/>
      </c>
      <c r="N1580" s="45" t="str">
        <f t="shared" ca="1" si="605"/>
        <v/>
      </c>
      <c r="O1580" s="108">
        <f t="shared" si="618"/>
        <v>0</v>
      </c>
      <c r="P1580" s="21" t="e">
        <f t="shared" si="607"/>
        <v>#N/A</v>
      </c>
      <c r="Q1580" s="21" t="e">
        <f t="shared" si="608"/>
        <v>#N/A</v>
      </c>
      <c r="R1580" s="21" t="e">
        <f t="shared" si="609"/>
        <v>#N/A</v>
      </c>
      <c r="S1580" s="21" t="e">
        <f t="shared" si="610"/>
        <v>#N/A</v>
      </c>
      <c r="T1580" s="29" t="e">
        <f t="shared" si="621"/>
        <v>#N/A</v>
      </c>
      <c r="U1580" s="34">
        <f t="shared" si="611"/>
        <v>0</v>
      </c>
      <c r="V1580" s="16">
        <f t="shared" ca="1" si="614"/>
        <v>44139</v>
      </c>
      <c r="W1580" s="56">
        <f t="shared" ca="1" si="615"/>
        <v>10</v>
      </c>
      <c r="X1580" s="56">
        <f t="shared" ca="1" si="616"/>
        <v>2020</v>
      </c>
      <c r="Y1580" s="55" t="str">
        <f t="shared" ca="1" si="617"/>
        <v>10-2020</v>
      </c>
      <c r="Z1580" s="51">
        <f ca="1">IFERROR(VLOOKUP(Y1580,IPC!$E$2:$F$1745,2,0),IPC!$H$1)</f>
        <v>138.32155800000001</v>
      </c>
      <c r="AA1580" s="48">
        <f t="shared" si="612"/>
        <v>1</v>
      </c>
      <c r="AB1580" s="48">
        <f t="shared" si="613"/>
        <v>1900</v>
      </c>
      <c r="AC1580" s="32" t="str">
        <f t="shared" si="606"/>
        <v>1-1900</v>
      </c>
      <c r="AD1580" s="50">
        <f>IFERROR(VLOOKUP(AC1580,IPC!$E$2:$F$1745,2,0),IPC!$H$1)</f>
        <v>138.32155800000001</v>
      </c>
    </row>
    <row r="1581" spans="10:30" x14ac:dyDescent="0.25">
      <c r="J1581" s="44" t="str">
        <f t="shared" si="619"/>
        <v/>
      </c>
      <c r="K1581" s="33" t="str">
        <f t="shared" ca="1" si="604"/>
        <v/>
      </c>
      <c r="L1581" s="108">
        <f t="shared" ca="1" si="622"/>
        <v>0</v>
      </c>
      <c r="M1581" s="44" t="str">
        <f t="shared" si="620"/>
        <v/>
      </c>
      <c r="N1581" s="45" t="str">
        <f t="shared" ca="1" si="605"/>
        <v/>
      </c>
      <c r="O1581" s="108">
        <f t="shared" si="618"/>
        <v>0</v>
      </c>
      <c r="P1581" s="21" t="e">
        <f t="shared" si="607"/>
        <v>#N/A</v>
      </c>
      <c r="Q1581" s="21" t="e">
        <f t="shared" si="608"/>
        <v>#N/A</v>
      </c>
      <c r="R1581" s="21" t="e">
        <f t="shared" si="609"/>
        <v>#N/A</v>
      </c>
      <c r="S1581" s="21" t="e">
        <f t="shared" si="610"/>
        <v>#N/A</v>
      </c>
      <c r="T1581" s="29" t="e">
        <f t="shared" si="621"/>
        <v>#N/A</v>
      </c>
      <c r="U1581" s="34">
        <f t="shared" si="611"/>
        <v>0</v>
      </c>
      <c r="V1581" s="16">
        <f t="shared" ca="1" si="614"/>
        <v>44139</v>
      </c>
      <c r="W1581" s="56">
        <f t="shared" ca="1" si="615"/>
        <v>10</v>
      </c>
      <c r="X1581" s="56">
        <f t="shared" ca="1" si="616"/>
        <v>2020</v>
      </c>
      <c r="Y1581" s="55" t="str">
        <f t="shared" ca="1" si="617"/>
        <v>10-2020</v>
      </c>
      <c r="Z1581" s="51">
        <f ca="1">IFERROR(VLOOKUP(Y1581,IPC!$E$2:$F$1745,2,0),IPC!$H$1)</f>
        <v>138.32155800000001</v>
      </c>
      <c r="AA1581" s="48">
        <f t="shared" si="612"/>
        <v>1</v>
      </c>
      <c r="AB1581" s="48">
        <f t="shared" si="613"/>
        <v>1900</v>
      </c>
      <c r="AC1581" s="32" t="str">
        <f t="shared" si="606"/>
        <v>1-1900</v>
      </c>
      <c r="AD1581" s="50">
        <f>IFERROR(VLOOKUP(AC1581,IPC!$E$2:$F$1745,2,0),IPC!$H$1)</f>
        <v>138.32155800000001</v>
      </c>
    </row>
    <row r="1582" spans="10:30" x14ac:dyDescent="0.25">
      <c r="J1582" s="44" t="str">
        <f t="shared" si="619"/>
        <v/>
      </c>
      <c r="K1582" s="33" t="str">
        <f t="shared" ref="K1582:K1645" ca="1" si="623">IFERROR(IF((U1594-V1594)/365&lt;0,"",(U1594-V1594)/365),"")</f>
        <v/>
      </c>
      <c r="L1582" s="108">
        <f t="shared" ca="1" si="622"/>
        <v>0</v>
      </c>
      <c r="M1582" s="44" t="str">
        <f t="shared" si="620"/>
        <v/>
      </c>
      <c r="N1582" s="45" t="str">
        <f t="shared" ref="N1582:N1645" ca="1" si="624">IFERROR(L1582*((1+$M$7)^K1582)/((1+$N$7)^K1582),"")</f>
        <v/>
      </c>
      <c r="O1582" s="108">
        <f t="shared" si="618"/>
        <v>0</v>
      </c>
      <c r="P1582" s="21" t="e">
        <f t="shared" si="607"/>
        <v>#N/A</v>
      </c>
      <c r="Q1582" s="21" t="e">
        <f t="shared" si="608"/>
        <v>#N/A</v>
      </c>
      <c r="R1582" s="21" t="e">
        <f t="shared" si="609"/>
        <v>#N/A</v>
      </c>
      <c r="S1582" s="21" t="e">
        <f t="shared" si="610"/>
        <v>#N/A</v>
      </c>
      <c r="T1582" s="29" t="e">
        <f t="shared" si="621"/>
        <v>#N/A</v>
      </c>
      <c r="U1582" s="34">
        <f t="shared" si="611"/>
        <v>0</v>
      </c>
      <c r="V1582" s="16">
        <f t="shared" ca="1" si="614"/>
        <v>44139</v>
      </c>
      <c r="W1582" s="56">
        <f t="shared" ca="1" si="615"/>
        <v>10</v>
      </c>
      <c r="X1582" s="56">
        <f t="shared" ca="1" si="616"/>
        <v>2020</v>
      </c>
      <c r="Y1582" s="55" t="str">
        <f t="shared" ca="1" si="617"/>
        <v>10-2020</v>
      </c>
      <c r="Z1582" s="51">
        <f ca="1">IFERROR(VLOOKUP(Y1582,IPC!$E$2:$F$1745,2,0),IPC!$H$1)</f>
        <v>138.32155800000001</v>
      </c>
      <c r="AA1582" s="48">
        <f t="shared" si="612"/>
        <v>1</v>
      </c>
      <c r="AB1582" s="48">
        <f t="shared" si="613"/>
        <v>1900</v>
      </c>
      <c r="AC1582" s="32" t="str">
        <f t="shared" si="606"/>
        <v>1-1900</v>
      </c>
      <c r="AD1582" s="50">
        <f>IFERROR(VLOOKUP(AC1582,IPC!$E$2:$F$1745,2,0),IPC!$H$1)</f>
        <v>138.32155800000001</v>
      </c>
    </row>
    <row r="1583" spans="10:30" x14ac:dyDescent="0.25">
      <c r="J1583" s="44" t="str">
        <f t="shared" si="619"/>
        <v/>
      </c>
      <c r="K1583" s="33" t="str">
        <f t="shared" ca="1" si="623"/>
        <v/>
      </c>
      <c r="L1583" s="108">
        <f t="shared" ca="1" si="622"/>
        <v>0</v>
      </c>
      <c r="M1583" s="44" t="str">
        <f t="shared" si="620"/>
        <v/>
      </c>
      <c r="N1583" s="45" t="str">
        <f t="shared" ca="1" si="624"/>
        <v/>
      </c>
      <c r="O1583" s="108">
        <f t="shared" si="618"/>
        <v>0</v>
      </c>
      <c r="P1583" s="21" t="e">
        <f t="shared" si="607"/>
        <v>#N/A</v>
      </c>
      <c r="Q1583" s="21" t="e">
        <f t="shared" si="608"/>
        <v>#N/A</v>
      </c>
      <c r="R1583" s="21" t="e">
        <f t="shared" si="609"/>
        <v>#N/A</v>
      </c>
      <c r="S1583" s="21" t="e">
        <f t="shared" si="610"/>
        <v>#N/A</v>
      </c>
      <c r="T1583" s="29" t="e">
        <f t="shared" si="621"/>
        <v>#N/A</v>
      </c>
      <c r="U1583" s="34">
        <f t="shared" si="611"/>
        <v>0</v>
      </c>
      <c r="V1583" s="16">
        <f t="shared" ca="1" si="614"/>
        <v>44139</v>
      </c>
      <c r="W1583" s="56">
        <f t="shared" ca="1" si="615"/>
        <v>10</v>
      </c>
      <c r="X1583" s="56">
        <f t="shared" ca="1" si="616"/>
        <v>2020</v>
      </c>
      <c r="Y1583" s="55" t="str">
        <f t="shared" ca="1" si="617"/>
        <v>10-2020</v>
      </c>
      <c r="Z1583" s="51">
        <f ca="1">IFERROR(VLOOKUP(Y1583,IPC!$E$2:$F$1745,2,0),IPC!$H$1)</f>
        <v>138.32155800000001</v>
      </c>
      <c r="AA1583" s="48">
        <f t="shared" si="612"/>
        <v>1</v>
      </c>
      <c r="AB1583" s="48">
        <f t="shared" si="613"/>
        <v>1900</v>
      </c>
      <c r="AC1583" s="32" t="str">
        <f t="shared" ref="AC1583:AC1646" si="625">+AA1583&amp;"-"&amp;AB1583</f>
        <v>1-1900</v>
      </c>
      <c r="AD1583" s="50">
        <f>IFERROR(VLOOKUP(AC1583,IPC!$E$2:$F$1745,2,0),IPC!$H$1)</f>
        <v>138.32155800000001</v>
      </c>
    </row>
    <row r="1584" spans="10:30" x14ac:dyDescent="0.25">
      <c r="J1584" s="44" t="str">
        <f t="shared" si="619"/>
        <v/>
      </c>
      <c r="K1584" s="33" t="str">
        <f t="shared" ca="1" si="623"/>
        <v/>
      </c>
      <c r="L1584" s="108">
        <f t="shared" ca="1" si="622"/>
        <v>0</v>
      </c>
      <c r="M1584" s="44" t="str">
        <f t="shared" si="620"/>
        <v/>
      </c>
      <c r="N1584" s="45" t="str">
        <f t="shared" ca="1" si="624"/>
        <v/>
      </c>
      <c r="O1584" s="108">
        <f t="shared" si="618"/>
        <v>0</v>
      </c>
      <c r="P1584" s="21" t="e">
        <f t="shared" si="607"/>
        <v>#N/A</v>
      </c>
      <c r="Q1584" s="21" t="e">
        <f t="shared" si="608"/>
        <v>#N/A</v>
      </c>
      <c r="R1584" s="21" t="e">
        <f t="shared" si="609"/>
        <v>#N/A</v>
      </c>
      <c r="S1584" s="21" t="e">
        <f t="shared" si="610"/>
        <v>#N/A</v>
      </c>
      <c r="T1584" s="29" t="e">
        <f t="shared" si="621"/>
        <v>#N/A</v>
      </c>
      <c r="U1584" s="34">
        <f t="shared" si="611"/>
        <v>0</v>
      </c>
      <c r="V1584" s="16">
        <f t="shared" ca="1" si="614"/>
        <v>44139</v>
      </c>
      <c r="W1584" s="56">
        <f t="shared" ca="1" si="615"/>
        <v>10</v>
      </c>
      <c r="X1584" s="56">
        <f t="shared" ca="1" si="616"/>
        <v>2020</v>
      </c>
      <c r="Y1584" s="55" t="str">
        <f t="shared" ca="1" si="617"/>
        <v>10-2020</v>
      </c>
      <c r="Z1584" s="51">
        <f ca="1">IFERROR(VLOOKUP(Y1584,IPC!$E$2:$F$1745,2,0),IPC!$H$1)</f>
        <v>138.32155800000001</v>
      </c>
      <c r="AA1584" s="48">
        <f t="shared" si="612"/>
        <v>1</v>
      </c>
      <c r="AB1584" s="48">
        <f t="shared" si="613"/>
        <v>1900</v>
      </c>
      <c r="AC1584" s="32" t="str">
        <f t="shared" si="625"/>
        <v>1-1900</v>
      </c>
      <c r="AD1584" s="50">
        <f>IFERROR(VLOOKUP(AC1584,IPC!$E$2:$F$1745,2,0),IPC!$H$1)</f>
        <v>138.32155800000001</v>
      </c>
    </row>
    <row r="1585" spans="10:30" x14ac:dyDescent="0.25">
      <c r="J1585" s="44" t="str">
        <f t="shared" si="619"/>
        <v/>
      </c>
      <c r="K1585" s="33" t="str">
        <f t="shared" ca="1" si="623"/>
        <v/>
      </c>
      <c r="L1585" s="108">
        <f t="shared" ca="1" si="622"/>
        <v>0</v>
      </c>
      <c r="M1585" s="44" t="str">
        <f t="shared" si="620"/>
        <v/>
      </c>
      <c r="N1585" s="45" t="str">
        <f t="shared" ca="1" si="624"/>
        <v/>
      </c>
      <c r="O1585" s="108">
        <f t="shared" si="618"/>
        <v>0</v>
      </c>
      <c r="P1585" s="21" t="e">
        <f t="shared" si="607"/>
        <v>#N/A</v>
      </c>
      <c r="Q1585" s="21" t="e">
        <f t="shared" si="608"/>
        <v>#N/A</v>
      </c>
      <c r="R1585" s="21" t="e">
        <f t="shared" si="609"/>
        <v>#N/A</v>
      </c>
      <c r="S1585" s="21" t="e">
        <f t="shared" si="610"/>
        <v>#N/A</v>
      </c>
      <c r="T1585" s="29" t="e">
        <f t="shared" si="621"/>
        <v>#N/A</v>
      </c>
      <c r="U1585" s="34">
        <f t="shared" si="611"/>
        <v>0</v>
      </c>
      <c r="V1585" s="16">
        <f t="shared" ca="1" si="614"/>
        <v>44139</v>
      </c>
      <c r="W1585" s="56">
        <f t="shared" ca="1" si="615"/>
        <v>10</v>
      </c>
      <c r="X1585" s="56">
        <f t="shared" ca="1" si="616"/>
        <v>2020</v>
      </c>
      <c r="Y1585" s="55" t="str">
        <f t="shared" ca="1" si="617"/>
        <v>10-2020</v>
      </c>
      <c r="Z1585" s="51">
        <f ca="1">IFERROR(VLOOKUP(Y1585,IPC!$E$2:$F$1745,2,0),IPC!$H$1)</f>
        <v>138.32155800000001</v>
      </c>
      <c r="AA1585" s="48">
        <f t="shared" si="612"/>
        <v>1</v>
      </c>
      <c r="AB1585" s="48">
        <f t="shared" si="613"/>
        <v>1900</v>
      </c>
      <c r="AC1585" s="32" t="str">
        <f t="shared" si="625"/>
        <v>1-1900</v>
      </c>
      <c r="AD1585" s="50">
        <f>IFERROR(VLOOKUP(AC1585,IPC!$E$2:$F$1745,2,0),IPC!$H$1)</f>
        <v>138.32155800000001</v>
      </c>
    </row>
    <row r="1586" spans="10:30" x14ac:dyDescent="0.25">
      <c r="J1586" s="44" t="str">
        <f t="shared" si="619"/>
        <v/>
      </c>
      <c r="K1586" s="33" t="str">
        <f t="shared" ca="1" si="623"/>
        <v/>
      </c>
      <c r="L1586" s="108">
        <f t="shared" ca="1" si="622"/>
        <v>0</v>
      </c>
      <c r="M1586" s="44" t="str">
        <f t="shared" si="620"/>
        <v/>
      </c>
      <c r="N1586" s="45" t="str">
        <f t="shared" ca="1" si="624"/>
        <v/>
      </c>
      <c r="O1586" s="108">
        <f t="shared" si="618"/>
        <v>0</v>
      </c>
      <c r="P1586" s="21" t="e">
        <f t="shared" ref="P1586:P1649" si="626">+VLOOKUP(D1574,$E$2:$F$5,2,0)</f>
        <v>#N/A</v>
      </c>
      <c r="Q1586" s="21" t="e">
        <f t="shared" ref="Q1586:Q1649" si="627">+VLOOKUP(E1574,$E$2:$F$5,2,0)</f>
        <v>#N/A</v>
      </c>
      <c r="R1586" s="21" t="e">
        <f t="shared" ref="R1586:R1649" si="628">+VLOOKUP(F1574,$E$2:$F$5,2,0)</f>
        <v>#N/A</v>
      </c>
      <c r="S1586" s="21" t="e">
        <f t="shared" ref="S1586:S1649" si="629">+VLOOKUP(G1574,$E$2:$F$5,2,0)</f>
        <v>#N/A</v>
      </c>
      <c r="T1586" s="29" t="e">
        <f t="shared" si="621"/>
        <v>#N/A</v>
      </c>
      <c r="U1586" s="34">
        <f t="shared" ref="U1586:U1649" si="630">+H1574+365*I1574</f>
        <v>0</v>
      </c>
      <c r="V1586" s="16">
        <f t="shared" ca="1" si="614"/>
        <v>44139</v>
      </c>
      <c r="W1586" s="56">
        <f t="shared" ca="1" si="615"/>
        <v>10</v>
      </c>
      <c r="X1586" s="56">
        <f t="shared" ca="1" si="616"/>
        <v>2020</v>
      </c>
      <c r="Y1586" s="55" t="str">
        <f t="shared" ca="1" si="617"/>
        <v>10-2020</v>
      </c>
      <c r="Z1586" s="51">
        <f ca="1">IFERROR(VLOOKUP(Y1586,IPC!$E$2:$F$1745,2,0),IPC!$H$1)</f>
        <v>138.32155800000001</v>
      </c>
      <c r="AA1586" s="48">
        <f t="shared" ref="AA1586:AA1649" si="631">+MONTH(H1574)</f>
        <v>1</v>
      </c>
      <c r="AB1586" s="48">
        <f t="shared" ref="AB1586:AB1649" si="632">+YEAR(H1574)</f>
        <v>1900</v>
      </c>
      <c r="AC1586" s="32" t="str">
        <f t="shared" si="625"/>
        <v>1-1900</v>
      </c>
      <c r="AD1586" s="50">
        <f>IFERROR(VLOOKUP(AC1586,IPC!$E$2:$F$1745,2,0),IPC!$H$1)</f>
        <v>138.32155800000001</v>
      </c>
    </row>
    <row r="1587" spans="10:30" x14ac:dyDescent="0.25">
      <c r="J1587" s="44" t="str">
        <f t="shared" si="619"/>
        <v/>
      </c>
      <c r="K1587" s="33" t="str">
        <f t="shared" ca="1" si="623"/>
        <v/>
      </c>
      <c r="L1587" s="108">
        <f t="shared" ca="1" si="622"/>
        <v>0</v>
      </c>
      <c r="M1587" s="44" t="str">
        <f t="shared" si="620"/>
        <v/>
      </c>
      <c r="N1587" s="45" t="str">
        <f t="shared" ca="1" si="624"/>
        <v/>
      </c>
      <c r="O1587" s="108">
        <f t="shared" si="618"/>
        <v>0</v>
      </c>
      <c r="P1587" s="21" t="e">
        <f t="shared" si="626"/>
        <v>#N/A</v>
      </c>
      <c r="Q1587" s="21" t="e">
        <f t="shared" si="627"/>
        <v>#N/A</v>
      </c>
      <c r="R1587" s="21" t="e">
        <f t="shared" si="628"/>
        <v>#N/A</v>
      </c>
      <c r="S1587" s="21" t="e">
        <f t="shared" si="629"/>
        <v>#N/A</v>
      </c>
      <c r="T1587" s="29" t="e">
        <f t="shared" si="621"/>
        <v>#N/A</v>
      </c>
      <c r="U1587" s="34">
        <f t="shared" si="630"/>
        <v>0</v>
      </c>
      <c r="V1587" s="16">
        <f t="shared" ca="1" si="614"/>
        <v>44139</v>
      </c>
      <c r="W1587" s="56">
        <f t="shared" ca="1" si="615"/>
        <v>10</v>
      </c>
      <c r="X1587" s="56">
        <f t="shared" ca="1" si="616"/>
        <v>2020</v>
      </c>
      <c r="Y1587" s="55" t="str">
        <f t="shared" ca="1" si="617"/>
        <v>10-2020</v>
      </c>
      <c r="Z1587" s="51">
        <f ca="1">IFERROR(VLOOKUP(Y1587,IPC!$E$2:$F$1745,2,0),IPC!$H$1)</f>
        <v>138.32155800000001</v>
      </c>
      <c r="AA1587" s="48">
        <f t="shared" si="631"/>
        <v>1</v>
      </c>
      <c r="AB1587" s="48">
        <f t="shared" si="632"/>
        <v>1900</v>
      </c>
      <c r="AC1587" s="32" t="str">
        <f t="shared" si="625"/>
        <v>1-1900</v>
      </c>
      <c r="AD1587" s="50">
        <f>IFERROR(VLOOKUP(AC1587,IPC!$E$2:$F$1745,2,0),IPC!$H$1)</f>
        <v>138.32155800000001</v>
      </c>
    </row>
    <row r="1588" spans="10:30" x14ac:dyDescent="0.25">
      <c r="J1588" s="44" t="str">
        <f t="shared" si="619"/>
        <v/>
      </c>
      <c r="K1588" s="33" t="str">
        <f t="shared" ca="1" si="623"/>
        <v/>
      </c>
      <c r="L1588" s="108">
        <f t="shared" ca="1" si="622"/>
        <v>0</v>
      </c>
      <c r="M1588" s="44" t="str">
        <f t="shared" si="620"/>
        <v/>
      </c>
      <c r="N1588" s="45" t="str">
        <f t="shared" ca="1" si="624"/>
        <v/>
      </c>
      <c r="O1588" s="108">
        <f t="shared" si="618"/>
        <v>0</v>
      </c>
      <c r="P1588" s="21" t="e">
        <f t="shared" si="626"/>
        <v>#N/A</v>
      </c>
      <c r="Q1588" s="21" t="e">
        <f t="shared" si="627"/>
        <v>#N/A</v>
      </c>
      <c r="R1588" s="21" t="e">
        <f t="shared" si="628"/>
        <v>#N/A</v>
      </c>
      <c r="S1588" s="21" t="e">
        <f t="shared" si="629"/>
        <v>#N/A</v>
      </c>
      <c r="T1588" s="29" t="e">
        <f t="shared" si="621"/>
        <v>#N/A</v>
      </c>
      <c r="U1588" s="34">
        <f t="shared" si="630"/>
        <v>0</v>
      </c>
      <c r="V1588" s="16">
        <f t="shared" ca="1" si="614"/>
        <v>44139</v>
      </c>
      <c r="W1588" s="56">
        <f t="shared" ca="1" si="615"/>
        <v>10</v>
      </c>
      <c r="X1588" s="56">
        <f t="shared" ca="1" si="616"/>
        <v>2020</v>
      </c>
      <c r="Y1588" s="55" t="str">
        <f t="shared" ca="1" si="617"/>
        <v>10-2020</v>
      </c>
      <c r="Z1588" s="51">
        <f ca="1">IFERROR(VLOOKUP(Y1588,IPC!$E$2:$F$1745,2,0),IPC!$H$1)</f>
        <v>138.32155800000001</v>
      </c>
      <c r="AA1588" s="48">
        <f t="shared" si="631"/>
        <v>1</v>
      </c>
      <c r="AB1588" s="48">
        <f t="shared" si="632"/>
        <v>1900</v>
      </c>
      <c r="AC1588" s="32" t="str">
        <f t="shared" si="625"/>
        <v>1-1900</v>
      </c>
      <c r="AD1588" s="50">
        <f>IFERROR(VLOOKUP(AC1588,IPC!$E$2:$F$1745,2,0),IPC!$H$1)</f>
        <v>138.32155800000001</v>
      </c>
    </row>
    <row r="1589" spans="10:30" x14ac:dyDescent="0.25">
      <c r="J1589" s="44" t="str">
        <f t="shared" si="619"/>
        <v/>
      </c>
      <c r="K1589" s="33" t="str">
        <f t="shared" ca="1" si="623"/>
        <v/>
      </c>
      <c r="L1589" s="108">
        <f t="shared" ca="1" si="622"/>
        <v>0</v>
      </c>
      <c r="M1589" s="44" t="str">
        <f t="shared" si="620"/>
        <v/>
      </c>
      <c r="N1589" s="45" t="str">
        <f t="shared" ca="1" si="624"/>
        <v/>
      </c>
      <c r="O1589" s="108">
        <f t="shared" si="618"/>
        <v>0</v>
      </c>
      <c r="P1589" s="21" t="e">
        <f t="shared" si="626"/>
        <v>#N/A</v>
      </c>
      <c r="Q1589" s="21" t="e">
        <f t="shared" si="627"/>
        <v>#N/A</v>
      </c>
      <c r="R1589" s="21" t="e">
        <f t="shared" si="628"/>
        <v>#N/A</v>
      </c>
      <c r="S1589" s="21" t="e">
        <f t="shared" si="629"/>
        <v>#N/A</v>
      </c>
      <c r="T1589" s="29" t="e">
        <f t="shared" si="621"/>
        <v>#N/A</v>
      </c>
      <c r="U1589" s="34">
        <f t="shared" si="630"/>
        <v>0</v>
      </c>
      <c r="V1589" s="16">
        <f t="shared" ca="1" si="614"/>
        <v>44139</v>
      </c>
      <c r="W1589" s="56">
        <f t="shared" ca="1" si="615"/>
        <v>10</v>
      </c>
      <c r="X1589" s="56">
        <f t="shared" ca="1" si="616"/>
        <v>2020</v>
      </c>
      <c r="Y1589" s="55" t="str">
        <f t="shared" ca="1" si="617"/>
        <v>10-2020</v>
      </c>
      <c r="Z1589" s="51">
        <f ca="1">IFERROR(VLOOKUP(Y1589,IPC!$E$2:$F$1745,2,0),IPC!$H$1)</f>
        <v>138.32155800000001</v>
      </c>
      <c r="AA1589" s="48">
        <f t="shared" si="631"/>
        <v>1</v>
      </c>
      <c r="AB1589" s="48">
        <f t="shared" si="632"/>
        <v>1900</v>
      </c>
      <c r="AC1589" s="32" t="str">
        <f t="shared" si="625"/>
        <v>1-1900</v>
      </c>
      <c r="AD1589" s="50">
        <f>IFERROR(VLOOKUP(AC1589,IPC!$E$2:$F$1745,2,0),IPC!$H$1)</f>
        <v>138.32155800000001</v>
      </c>
    </row>
    <row r="1590" spans="10:30" x14ac:dyDescent="0.25">
      <c r="J1590" s="44" t="str">
        <f t="shared" si="619"/>
        <v/>
      </c>
      <c r="K1590" s="33" t="str">
        <f t="shared" ca="1" si="623"/>
        <v/>
      </c>
      <c r="L1590" s="108">
        <f t="shared" ca="1" si="622"/>
        <v>0</v>
      </c>
      <c r="M1590" s="44" t="str">
        <f t="shared" si="620"/>
        <v/>
      </c>
      <c r="N1590" s="45" t="str">
        <f t="shared" ca="1" si="624"/>
        <v/>
      </c>
      <c r="O1590" s="108">
        <f t="shared" si="618"/>
        <v>0</v>
      </c>
      <c r="P1590" s="21" t="e">
        <f t="shared" si="626"/>
        <v>#N/A</v>
      </c>
      <c r="Q1590" s="21" t="e">
        <f t="shared" si="627"/>
        <v>#N/A</v>
      </c>
      <c r="R1590" s="21" t="e">
        <f t="shared" si="628"/>
        <v>#N/A</v>
      </c>
      <c r="S1590" s="21" t="e">
        <f t="shared" si="629"/>
        <v>#N/A</v>
      </c>
      <c r="T1590" s="29" t="e">
        <f t="shared" si="621"/>
        <v>#N/A</v>
      </c>
      <c r="U1590" s="34">
        <f t="shared" si="630"/>
        <v>0</v>
      </c>
      <c r="V1590" s="16">
        <f t="shared" ca="1" si="614"/>
        <v>44139</v>
      </c>
      <c r="W1590" s="56">
        <f t="shared" ca="1" si="615"/>
        <v>10</v>
      </c>
      <c r="X1590" s="56">
        <f t="shared" ca="1" si="616"/>
        <v>2020</v>
      </c>
      <c r="Y1590" s="55" t="str">
        <f t="shared" ca="1" si="617"/>
        <v>10-2020</v>
      </c>
      <c r="Z1590" s="51">
        <f ca="1">IFERROR(VLOOKUP(Y1590,IPC!$E$2:$F$1745,2,0),IPC!$H$1)</f>
        <v>138.32155800000001</v>
      </c>
      <c r="AA1590" s="48">
        <f t="shared" si="631"/>
        <v>1</v>
      </c>
      <c r="AB1590" s="48">
        <f t="shared" si="632"/>
        <v>1900</v>
      </c>
      <c r="AC1590" s="32" t="str">
        <f t="shared" si="625"/>
        <v>1-1900</v>
      </c>
      <c r="AD1590" s="50">
        <f>IFERROR(VLOOKUP(AC1590,IPC!$E$2:$F$1745,2,0),IPC!$H$1)</f>
        <v>138.32155800000001</v>
      </c>
    </row>
    <row r="1591" spans="10:30" x14ac:dyDescent="0.25">
      <c r="J1591" s="44" t="str">
        <f t="shared" si="619"/>
        <v/>
      </c>
      <c r="K1591" s="33" t="str">
        <f t="shared" ca="1" si="623"/>
        <v/>
      </c>
      <c r="L1591" s="108">
        <f t="shared" ca="1" si="622"/>
        <v>0</v>
      </c>
      <c r="M1591" s="44" t="str">
        <f t="shared" si="620"/>
        <v/>
      </c>
      <c r="N1591" s="45" t="str">
        <f t="shared" ca="1" si="624"/>
        <v/>
      </c>
      <c r="O1591" s="108">
        <f t="shared" si="618"/>
        <v>0</v>
      </c>
      <c r="P1591" s="21" t="e">
        <f t="shared" si="626"/>
        <v>#N/A</v>
      </c>
      <c r="Q1591" s="21" t="e">
        <f t="shared" si="627"/>
        <v>#N/A</v>
      </c>
      <c r="R1591" s="21" t="e">
        <f t="shared" si="628"/>
        <v>#N/A</v>
      </c>
      <c r="S1591" s="21" t="e">
        <f t="shared" si="629"/>
        <v>#N/A</v>
      </c>
      <c r="T1591" s="29" t="e">
        <f t="shared" si="621"/>
        <v>#N/A</v>
      </c>
      <c r="U1591" s="34">
        <f t="shared" si="630"/>
        <v>0</v>
      </c>
      <c r="V1591" s="16">
        <f t="shared" ca="1" si="614"/>
        <v>44139</v>
      </c>
      <c r="W1591" s="56">
        <f t="shared" ca="1" si="615"/>
        <v>10</v>
      </c>
      <c r="X1591" s="56">
        <f t="shared" ca="1" si="616"/>
        <v>2020</v>
      </c>
      <c r="Y1591" s="55" t="str">
        <f t="shared" ca="1" si="617"/>
        <v>10-2020</v>
      </c>
      <c r="Z1591" s="51">
        <f ca="1">IFERROR(VLOOKUP(Y1591,IPC!$E$2:$F$1745,2,0),IPC!$H$1)</f>
        <v>138.32155800000001</v>
      </c>
      <c r="AA1591" s="48">
        <f t="shared" si="631"/>
        <v>1</v>
      </c>
      <c r="AB1591" s="48">
        <f t="shared" si="632"/>
        <v>1900</v>
      </c>
      <c r="AC1591" s="32" t="str">
        <f t="shared" si="625"/>
        <v>1-1900</v>
      </c>
      <c r="AD1591" s="50">
        <f>IFERROR(VLOOKUP(AC1591,IPC!$E$2:$F$1745,2,0),IPC!$H$1)</f>
        <v>138.32155800000001</v>
      </c>
    </row>
    <row r="1592" spans="10:30" x14ac:dyDescent="0.25">
      <c r="J1592" s="44" t="str">
        <f t="shared" si="619"/>
        <v/>
      </c>
      <c r="K1592" s="33" t="str">
        <f t="shared" ca="1" si="623"/>
        <v/>
      </c>
      <c r="L1592" s="108">
        <f t="shared" ca="1" si="622"/>
        <v>0</v>
      </c>
      <c r="M1592" s="44" t="str">
        <f t="shared" si="620"/>
        <v/>
      </c>
      <c r="N1592" s="45" t="str">
        <f t="shared" ca="1" si="624"/>
        <v/>
      </c>
      <c r="O1592" s="108">
        <f t="shared" si="618"/>
        <v>0</v>
      </c>
      <c r="P1592" s="21" t="e">
        <f t="shared" si="626"/>
        <v>#N/A</v>
      </c>
      <c r="Q1592" s="21" t="e">
        <f t="shared" si="627"/>
        <v>#N/A</v>
      </c>
      <c r="R1592" s="21" t="e">
        <f t="shared" si="628"/>
        <v>#N/A</v>
      </c>
      <c r="S1592" s="21" t="e">
        <f t="shared" si="629"/>
        <v>#N/A</v>
      </c>
      <c r="T1592" s="29" t="e">
        <f t="shared" si="621"/>
        <v>#N/A</v>
      </c>
      <c r="U1592" s="34">
        <f t="shared" si="630"/>
        <v>0</v>
      </c>
      <c r="V1592" s="16">
        <f t="shared" ca="1" si="614"/>
        <v>44139</v>
      </c>
      <c r="W1592" s="56">
        <f t="shared" ca="1" si="615"/>
        <v>10</v>
      </c>
      <c r="X1592" s="56">
        <f t="shared" ca="1" si="616"/>
        <v>2020</v>
      </c>
      <c r="Y1592" s="55" t="str">
        <f t="shared" ca="1" si="617"/>
        <v>10-2020</v>
      </c>
      <c r="Z1592" s="51">
        <f ca="1">IFERROR(VLOOKUP(Y1592,IPC!$E$2:$F$1745,2,0),IPC!$H$1)</f>
        <v>138.32155800000001</v>
      </c>
      <c r="AA1592" s="48">
        <f t="shared" si="631"/>
        <v>1</v>
      </c>
      <c r="AB1592" s="48">
        <f t="shared" si="632"/>
        <v>1900</v>
      </c>
      <c r="AC1592" s="32" t="str">
        <f t="shared" si="625"/>
        <v>1-1900</v>
      </c>
      <c r="AD1592" s="50">
        <f>IFERROR(VLOOKUP(AC1592,IPC!$E$2:$F$1745,2,0),IPC!$H$1)</f>
        <v>138.32155800000001</v>
      </c>
    </row>
    <row r="1593" spans="10:30" x14ac:dyDescent="0.25">
      <c r="J1593" s="44" t="str">
        <f t="shared" si="619"/>
        <v/>
      </c>
      <c r="K1593" s="33" t="str">
        <f t="shared" ca="1" si="623"/>
        <v/>
      </c>
      <c r="L1593" s="108">
        <f t="shared" ca="1" si="622"/>
        <v>0</v>
      </c>
      <c r="M1593" s="44" t="str">
        <f t="shared" si="620"/>
        <v/>
      </c>
      <c r="N1593" s="45" t="str">
        <f t="shared" ca="1" si="624"/>
        <v/>
      </c>
      <c r="O1593" s="108">
        <f t="shared" si="618"/>
        <v>0</v>
      </c>
      <c r="P1593" s="21" t="e">
        <f t="shared" si="626"/>
        <v>#N/A</v>
      </c>
      <c r="Q1593" s="21" t="e">
        <f t="shared" si="627"/>
        <v>#N/A</v>
      </c>
      <c r="R1593" s="21" t="e">
        <f t="shared" si="628"/>
        <v>#N/A</v>
      </c>
      <c r="S1593" s="21" t="e">
        <f t="shared" si="629"/>
        <v>#N/A</v>
      </c>
      <c r="T1593" s="29" t="e">
        <f t="shared" si="621"/>
        <v>#N/A</v>
      </c>
      <c r="U1593" s="34">
        <f t="shared" si="630"/>
        <v>0</v>
      </c>
      <c r="V1593" s="16">
        <f t="shared" ca="1" si="614"/>
        <v>44139</v>
      </c>
      <c r="W1593" s="56">
        <f t="shared" ca="1" si="615"/>
        <v>10</v>
      </c>
      <c r="X1593" s="56">
        <f t="shared" ca="1" si="616"/>
        <v>2020</v>
      </c>
      <c r="Y1593" s="55" t="str">
        <f t="shared" ca="1" si="617"/>
        <v>10-2020</v>
      </c>
      <c r="Z1593" s="51">
        <f ca="1">IFERROR(VLOOKUP(Y1593,IPC!$E$2:$F$1745,2,0),IPC!$H$1)</f>
        <v>138.32155800000001</v>
      </c>
      <c r="AA1593" s="48">
        <f t="shared" si="631"/>
        <v>1</v>
      </c>
      <c r="AB1593" s="48">
        <f t="shared" si="632"/>
        <v>1900</v>
      </c>
      <c r="AC1593" s="32" t="str">
        <f t="shared" si="625"/>
        <v>1-1900</v>
      </c>
      <c r="AD1593" s="50">
        <f>IFERROR(VLOOKUP(AC1593,IPC!$E$2:$F$1745,2,0),IPC!$H$1)</f>
        <v>138.32155800000001</v>
      </c>
    </row>
    <row r="1594" spans="10:30" x14ac:dyDescent="0.25">
      <c r="J1594" s="44" t="str">
        <f t="shared" si="619"/>
        <v/>
      </c>
      <c r="K1594" s="33" t="str">
        <f t="shared" ca="1" si="623"/>
        <v/>
      </c>
      <c r="L1594" s="108">
        <f t="shared" ca="1" si="622"/>
        <v>0</v>
      </c>
      <c r="M1594" s="44" t="str">
        <f t="shared" si="620"/>
        <v/>
      </c>
      <c r="N1594" s="45" t="str">
        <f t="shared" ca="1" si="624"/>
        <v/>
      </c>
      <c r="O1594" s="108">
        <f t="shared" si="618"/>
        <v>0</v>
      </c>
      <c r="P1594" s="21" t="e">
        <f t="shared" si="626"/>
        <v>#N/A</v>
      </c>
      <c r="Q1594" s="21" t="e">
        <f t="shared" si="627"/>
        <v>#N/A</v>
      </c>
      <c r="R1594" s="21" t="e">
        <f t="shared" si="628"/>
        <v>#N/A</v>
      </c>
      <c r="S1594" s="21" t="e">
        <f t="shared" si="629"/>
        <v>#N/A</v>
      </c>
      <c r="T1594" s="29" t="e">
        <f t="shared" si="621"/>
        <v>#N/A</v>
      </c>
      <c r="U1594" s="34">
        <f t="shared" si="630"/>
        <v>0</v>
      </c>
      <c r="V1594" s="16">
        <f t="shared" ref="V1594:V1657" ca="1" si="633">+TODAY()</f>
        <v>44139</v>
      </c>
      <c r="W1594" s="56">
        <f t="shared" ref="W1594:W1657" ca="1" si="634">+MONTH(V1594)-1</f>
        <v>10</v>
      </c>
      <c r="X1594" s="56">
        <f t="shared" ref="X1594:X1657" ca="1" si="635">+YEAR(V1594)</f>
        <v>2020</v>
      </c>
      <c r="Y1594" s="55" t="str">
        <f t="shared" ref="Y1594:Y1657" ca="1" si="636">+W1594&amp;"-"&amp;X1594</f>
        <v>10-2020</v>
      </c>
      <c r="Z1594" s="51">
        <f ca="1">IFERROR(VLOOKUP(Y1594,IPC!$E$2:$F$1745,2,0),IPC!$H$1)</f>
        <v>138.32155800000001</v>
      </c>
      <c r="AA1594" s="48">
        <f t="shared" si="631"/>
        <v>1</v>
      </c>
      <c r="AB1594" s="48">
        <f t="shared" si="632"/>
        <v>1900</v>
      </c>
      <c r="AC1594" s="32" t="str">
        <f t="shared" si="625"/>
        <v>1-1900</v>
      </c>
      <c r="AD1594" s="50">
        <f>IFERROR(VLOOKUP(AC1594,IPC!$E$2:$F$1745,2,0),IPC!$H$1)</f>
        <v>138.32155800000001</v>
      </c>
    </row>
    <row r="1595" spans="10:30" x14ac:dyDescent="0.25">
      <c r="J1595" s="44" t="str">
        <f t="shared" si="619"/>
        <v/>
      </c>
      <c r="K1595" s="33" t="str">
        <f t="shared" ca="1" si="623"/>
        <v/>
      </c>
      <c r="L1595" s="108">
        <f t="shared" ca="1" si="622"/>
        <v>0</v>
      </c>
      <c r="M1595" s="44" t="str">
        <f t="shared" si="620"/>
        <v/>
      </c>
      <c r="N1595" s="45" t="str">
        <f t="shared" ca="1" si="624"/>
        <v/>
      </c>
      <c r="O1595" s="108">
        <f t="shared" si="618"/>
        <v>0</v>
      </c>
      <c r="P1595" s="21" t="e">
        <f t="shared" si="626"/>
        <v>#N/A</v>
      </c>
      <c r="Q1595" s="21" t="e">
        <f t="shared" si="627"/>
        <v>#N/A</v>
      </c>
      <c r="R1595" s="21" t="e">
        <f t="shared" si="628"/>
        <v>#N/A</v>
      </c>
      <c r="S1595" s="21" t="e">
        <f t="shared" si="629"/>
        <v>#N/A</v>
      </c>
      <c r="T1595" s="29" t="e">
        <f t="shared" si="621"/>
        <v>#N/A</v>
      </c>
      <c r="U1595" s="34">
        <f t="shared" si="630"/>
        <v>0</v>
      </c>
      <c r="V1595" s="16">
        <f t="shared" ca="1" si="633"/>
        <v>44139</v>
      </c>
      <c r="W1595" s="56">
        <f t="shared" ca="1" si="634"/>
        <v>10</v>
      </c>
      <c r="X1595" s="56">
        <f t="shared" ca="1" si="635"/>
        <v>2020</v>
      </c>
      <c r="Y1595" s="55" t="str">
        <f t="shared" ca="1" si="636"/>
        <v>10-2020</v>
      </c>
      <c r="Z1595" s="51">
        <f ca="1">IFERROR(VLOOKUP(Y1595,IPC!$E$2:$F$1745,2,0),IPC!$H$1)</f>
        <v>138.32155800000001</v>
      </c>
      <c r="AA1595" s="48">
        <f t="shared" si="631"/>
        <v>1</v>
      </c>
      <c r="AB1595" s="48">
        <f t="shared" si="632"/>
        <v>1900</v>
      </c>
      <c r="AC1595" s="32" t="str">
        <f t="shared" si="625"/>
        <v>1-1900</v>
      </c>
      <c r="AD1595" s="50">
        <f>IFERROR(VLOOKUP(AC1595,IPC!$E$2:$F$1745,2,0),IPC!$H$1)</f>
        <v>138.32155800000001</v>
      </c>
    </row>
    <row r="1596" spans="10:30" x14ac:dyDescent="0.25">
      <c r="J1596" s="44" t="str">
        <f t="shared" si="619"/>
        <v/>
      </c>
      <c r="K1596" s="33" t="str">
        <f t="shared" ca="1" si="623"/>
        <v/>
      </c>
      <c r="L1596" s="108">
        <f t="shared" ca="1" si="622"/>
        <v>0</v>
      </c>
      <c r="M1596" s="44" t="str">
        <f t="shared" si="620"/>
        <v/>
      </c>
      <c r="N1596" s="45" t="str">
        <f t="shared" ca="1" si="624"/>
        <v/>
      </c>
      <c r="O1596" s="108">
        <f t="shared" si="618"/>
        <v>0</v>
      </c>
      <c r="P1596" s="21" t="e">
        <f t="shared" si="626"/>
        <v>#N/A</v>
      </c>
      <c r="Q1596" s="21" t="e">
        <f t="shared" si="627"/>
        <v>#N/A</v>
      </c>
      <c r="R1596" s="21" t="e">
        <f t="shared" si="628"/>
        <v>#N/A</v>
      </c>
      <c r="S1596" s="21" t="e">
        <f t="shared" si="629"/>
        <v>#N/A</v>
      </c>
      <c r="T1596" s="29" t="e">
        <f t="shared" si="621"/>
        <v>#N/A</v>
      </c>
      <c r="U1596" s="34">
        <f t="shared" si="630"/>
        <v>0</v>
      </c>
      <c r="V1596" s="16">
        <f t="shared" ca="1" si="633"/>
        <v>44139</v>
      </c>
      <c r="W1596" s="56">
        <f t="shared" ca="1" si="634"/>
        <v>10</v>
      </c>
      <c r="X1596" s="56">
        <f t="shared" ca="1" si="635"/>
        <v>2020</v>
      </c>
      <c r="Y1596" s="55" t="str">
        <f t="shared" ca="1" si="636"/>
        <v>10-2020</v>
      </c>
      <c r="Z1596" s="51">
        <f ca="1">IFERROR(VLOOKUP(Y1596,IPC!$E$2:$F$1745,2,0),IPC!$H$1)</f>
        <v>138.32155800000001</v>
      </c>
      <c r="AA1596" s="48">
        <f t="shared" si="631"/>
        <v>1</v>
      </c>
      <c r="AB1596" s="48">
        <f t="shared" si="632"/>
        <v>1900</v>
      </c>
      <c r="AC1596" s="32" t="str">
        <f t="shared" si="625"/>
        <v>1-1900</v>
      </c>
      <c r="AD1596" s="50">
        <f>IFERROR(VLOOKUP(AC1596,IPC!$E$2:$F$1745,2,0),IPC!$H$1)</f>
        <v>138.32155800000001</v>
      </c>
    </row>
    <row r="1597" spans="10:30" x14ac:dyDescent="0.25">
      <c r="J1597" s="44" t="str">
        <f t="shared" si="619"/>
        <v/>
      </c>
      <c r="K1597" s="33" t="str">
        <f t="shared" ca="1" si="623"/>
        <v/>
      </c>
      <c r="L1597" s="108">
        <f t="shared" ca="1" si="622"/>
        <v>0</v>
      </c>
      <c r="M1597" s="44" t="str">
        <f t="shared" si="620"/>
        <v/>
      </c>
      <c r="N1597" s="45" t="str">
        <f t="shared" ca="1" si="624"/>
        <v/>
      </c>
      <c r="O1597" s="108">
        <f t="shared" si="618"/>
        <v>0</v>
      </c>
      <c r="P1597" s="21" t="e">
        <f t="shared" si="626"/>
        <v>#N/A</v>
      </c>
      <c r="Q1597" s="21" t="e">
        <f t="shared" si="627"/>
        <v>#N/A</v>
      </c>
      <c r="R1597" s="21" t="e">
        <f t="shared" si="628"/>
        <v>#N/A</v>
      </c>
      <c r="S1597" s="21" t="e">
        <f t="shared" si="629"/>
        <v>#N/A</v>
      </c>
      <c r="T1597" s="29" t="e">
        <f t="shared" si="621"/>
        <v>#N/A</v>
      </c>
      <c r="U1597" s="34">
        <f t="shared" si="630"/>
        <v>0</v>
      </c>
      <c r="V1597" s="16">
        <f t="shared" ca="1" si="633"/>
        <v>44139</v>
      </c>
      <c r="W1597" s="56">
        <f t="shared" ca="1" si="634"/>
        <v>10</v>
      </c>
      <c r="X1597" s="56">
        <f t="shared" ca="1" si="635"/>
        <v>2020</v>
      </c>
      <c r="Y1597" s="55" t="str">
        <f t="shared" ca="1" si="636"/>
        <v>10-2020</v>
      </c>
      <c r="Z1597" s="51">
        <f ca="1">IFERROR(VLOOKUP(Y1597,IPC!$E$2:$F$1745,2,0),IPC!$H$1)</f>
        <v>138.32155800000001</v>
      </c>
      <c r="AA1597" s="48">
        <f t="shared" si="631"/>
        <v>1</v>
      </c>
      <c r="AB1597" s="48">
        <f t="shared" si="632"/>
        <v>1900</v>
      </c>
      <c r="AC1597" s="32" t="str">
        <f t="shared" si="625"/>
        <v>1-1900</v>
      </c>
      <c r="AD1597" s="50">
        <f>IFERROR(VLOOKUP(AC1597,IPC!$E$2:$F$1745,2,0),IPC!$H$1)</f>
        <v>138.32155800000001</v>
      </c>
    </row>
    <row r="1598" spans="10:30" x14ac:dyDescent="0.25">
      <c r="J1598" s="44" t="str">
        <f t="shared" si="619"/>
        <v/>
      </c>
      <c r="K1598" s="33" t="str">
        <f t="shared" ca="1" si="623"/>
        <v/>
      </c>
      <c r="L1598" s="108">
        <f t="shared" ca="1" si="622"/>
        <v>0</v>
      </c>
      <c r="M1598" s="44" t="str">
        <f t="shared" si="620"/>
        <v/>
      </c>
      <c r="N1598" s="45" t="str">
        <f t="shared" ca="1" si="624"/>
        <v/>
      </c>
      <c r="O1598" s="108">
        <f t="shared" si="618"/>
        <v>0</v>
      </c>
      <c r="P1598" s="21" t="e">
        <f t="shared" si="626"/>
        <v>#N/A</v>
      </c>
      <c r="Q1598" s="21" t="e">
        <f t="shared" si="627"/>
        <v>#N/A</v>
      </c>
      <c r="R1598" s="21" t="e">
        <f t="shared" si="628"/>
        <v>#N/A</v>
      </c>
      <c r="S1598" s="21" t="e">
        <f t="shared" si="629"/>
        <v>#N/A</v>
      </c>
      <c r="T1598" s="29" t="e">
        <f t="shared" si="621"/>
        <v>#N/A</v>
      </c>
      <c r="U1598" s="34">
        <f t="shared" si="630"/>
        <v>0</v>
      </c>
      <c r="V1598" s="16">
        <f t="shared" ca="1" si="633"/>
        <v>44139</v>
      </c>
      <c r="W1598" s="56">
        <f t="shared" ca="1" si="634"/>
        <v>10</v>
      </c>
      <c r="X1598" s="56">
        <f t="shared" ca="1" si="635"/>
        <v>2020</v>
      </c>
      <c r="Y1598" s="55" t="str">
        <f t="shared" ca="1" si="636"/>
        <v>10-2020</v>
      </c>
      <c r="Z1598" s="51">
        <f ca="1">IFERROR(VLOOKUP(Y1598,IPC!$E$2:$F$1745,2,0),IPC!$H$1)</f>
        <v>138.32155800000001</v>
      </c>
      <c r="AA1598" s="48">
        <f t="shared" si="631"/>
        <v>1</v>
      </c>
      <c r="AB1598" s="48">
        <f t="shared" si="632"/>
        <v>1900</v>
      </c>
      <c r="AC1598" s="32" t="str">
        <f t="shared" si="625"/>
        <v>1-1900</v>
      </c>
      <c r="AD1598" s="50">
        <f>IFERROR(VLOOKUP(AC1598,IPC!$E$2:$F$1745,2,0),IPC!$H$1)</f>
        <v>138.32155800000001</v>
      </c>
    </row>
    <row r="1599" spans="10:30" x14ac:dyDescent="0.25">
      <c r="J1599" s="44" t="str">
        <f t="shared" si="619"/>
        <v/>
      </c>
      <c r="K1599" s="33" t="str">
        <f t="shared" ca="1" si="623"/>
        <v/>
      </c>
      <c r="L1599" s="108">
        <f t="shared" ca="1" si="622"/>
        <v>0</v>
      </c>
      <c r="M1599" s="44" t="str">
        <f t="shared" si="620"/>
        <v/>
      </c>
      <c r="N1599" s="45" t="str">
        <f t="shared" ca="1" si="624"/>
        <v/>
      </c>
      <c r="O1599" s="108">
        <f t="shared" si="618"/>
        <v>0</v>
      </c>
      <c r="P1599" s="21" t="e">
        <f t="shared" si="626"/>
        <v>#N/A</v>
      </c>
      <c r="Q1599" s="21" t="e">
        <f t="shared" si="627"/>
        <v>#N/A</v>
      </c>
      <c r="R1599" s="21" t="e">
        <f t="shared" si="628"/>
        <v>#N/A</v>
      </c>
      <c r="S1599" s="21" t="e">
        <f t="shared" si="629"/>
        <v>#N/A</v>
      </c>
      <c r="T1599" s="29" t="e">
        <f t="shared" si="621"/>
        <v>#N/A</v>
      </c>
      <c r="U1599" s="34">
        <f t="shared" si="630"/>
        <v>0</v>
      </c>
      <c r="V1599" s="16">
        <f t="shared" ca="1" si="633"/>
        <v>44139</v>
      </c>
      <c r="W1599" s="56">
        <f t="shared" ca="1" si="634"/>
        <v>10</v>
      </c>
      <c r="X1599" s="56">
        <f t="shared" ca="1" si="635"/>
        <v>2020</v>
      </c>
      <c r="Y1599" s="55" t="str">
        <f t="shared" ca="1" si="636"/>
        <v>10-2020</v>
      </c>
      <c r="Z1599" s="51">
        <f ca="1">IFERROR(VLOOKUP(Y1599,IPC!$E$2:$F$1745,2,0),IPC!$H$1)</f>
        <v>138.32155800000001</v>
      </c>
      <c r="AA1599" s="48">
        <f t="shared" si="631"/>
        <v>1</v>
      </c>
      <c r="AB1599" s="48">
        <f t="shared" si="632"/>
        <v>1900</v>
      </c>
      <c r="AC1599" s="32" t="str">
        <f t="shared" si="625"/>
        <v>1-1900</v>
      </c>
      <c r="AD1599" s="50">
        <f>IFERROR(VLOOKUP(AC1599,IPC!$E$2:$F$1745,2,0),IPC!$H$1)</f>
        <v>138.32155800000001</v>
      </c>
    </row>
    <row r="1600" spans="10:30" x14ac:dyDescent="0.25">
      <c r="J1600" s="44" t="str">
        <f t="shared" si="619"/>
        <v/>
      </c>
      <c r="K1600" s="33" t="str">
        <f t="shared" ca="1" si="623"/>
        <v/>
      </c>
      <c r="L1600" s="108">
        <f t="shared" ca="1" si="622"/>
        <v>0</v>
      </c>
      <c r="M1600" s="44" t="str">
        <f t="shared" si="620"/>
        <v/>
      </c>
      <c r="N1600" s="45" t="str">
        <f t="shared" ca="1" si="624"/>
        <v/>
      </c>
      <c r="O1600" s="108">
        <f t="shared" si="618"/>
        <v>0</v>
      </c>
      <c r="P1600" s="21" t="e">
        <f t="shared" si="626"/>
        <v>#N/A</v>
      </c>
      <c r="Q1600" s="21" t="e">
        <f t="shared" si="627"/>
        <v>#N/A</v>
      </c>
      <c r="R1600" s="21" t="e">
        <f t="shared" si="628"/>
        <v>#N/A</v>
      </c>
      <c r="S1600" s="21" t="e">
        <f t="shared" si="629"/>
        <v>#N/A</v>
      </c>
      <c r="T1600" s="29" t="e">
        <f t="shared" si="621"/>
        <v>#N/A</v>
      </c>
      <c r="U1600" s="34">
        <f t="shared" si="630"/>
        <v>0</v>
      </c>
      <c r="V1600" s="16">
        <f t="shared" ca="1" si="633"/>
        <v>44139</v>
      </c>
      <c r="W1600" s="56">
        <f t="shared" ca="1" si="634"/>
        <v>10</v>
      </c>
      <c r="X1600" s="56">
        <f t="shared" ca="1" si="635"/>
        <v>2020</v>
      </c>
      <c r="Y1600" s="55" t="str">
        <f t="shared" ca="1" si="636"/>
        <v>10-2020</v>
      </c>
      <c r="Z1600" s="51">
        <f ca="1">IFERROR(VLOOKUP(Y1600,IPC!$E$2:$F$1745,2,0),IPC!$H$1)</f>
        <v>138.32155800000001</v>
      </c>
      <c r="AA1600" s="48">
        <f t="shared" si="631"/>
        <v>1</v>
      </c>
      <c r="AB1600" s="48">
        <f t="shared" si="632"/>
        <v>1900</v>
      </c>
      <c r="AC1600" s="32" t="str">
        <f t="shared" si="625"/>
        <v>1-1900</v>
      </c>
      <c r="AD1600" s="50">
        <f>IFERROR(VLOOKUP(AC1600,IPC!$E$2:$F$1745,2,0),IPC!$H$1)</f>
        <v>138.32155800000001</v>
      </c>
    </row>
    <row r="1601" spans="10:30" x14ac:dyDescent="0.25">
      <c r="J1601" s="44" t="str">
        <f t="shared" si="619"/>
        <v/>
      </c>
      <c r="K1601" s="33" t="str">
        <f t="shared" ca="1" si="623"/>
        <v/>
      </c>
      <c r="L1601" s="108">
        <f t="shared" ca="1" si="622"/>
        <v>0</v>
      </c>
      <c r="M1601" s="44" t="str">
        <f t="shared" si="620"/>
        <v/>
      </c>
      <c r="N1601" s="45" t="str">
        <f t="shared" ca="1" si="624"/>
        <v/>
      </c>
      <c r="O1601" s="108">
        <f t="shared" si="618"/>
        <v>0</v>
      </c>
      <c r="P1601" s="21" t="e">
        <f t="shared" si="626"/>
        <v>#N/A</v>
      </c>
      <c r="Q1601" s="21" t="e">
        <f t="shared" si="627"/>
        <v>#N/A</v>
      </c>
      <c r="R1601" s="21" t="e">
        <f t="shared" si="628"/>
        <v>#N/A</v>
      </c>
      <c r="S1601" s="21" t="e">
        <f t="shared" si="629"/>
        <v>#N/A</v>
      </c>
      <c r="T1601" s="29" t="e">
        <f t="shared" si="621"/>
        <v>#N/A</v>
      </c>
      <c r="U1601" s="34">
        <f t="shared" si="630"/>
        <v>0</v>
      </c>
      <c r="V1601" s="16">
        <f t="shared" ca="1" si="633"/>
        <v>44139</v>
      </c>
      <c r="W1601" s="56">
        <f t="shared" ca="1" si="634"/>
        <v>10</v>
      </c>
      <c r="X1601" s="56">
        <f t="shared" ca="1" si="635"/>
        <v>2020</v>
      </c>
      <c r="Y1601" s="55" t="str">
        <f t="shared" ca="1" si="636"/>
        <v>10-2020</v>
      </c>
      <c r="Z1601" s="51">
        <f ca="1">IFERROR(VLOOKUP(Y1601,IPC!$E$2:$F$1745,2,0),IPC!$H$1)</f>
        <v>138.32155800000001</v>
      </c>
      <c r="AA1601" s="48">
        <f t="shared" si="631"/>
        <v>1</v>
      </c>
      <c r="AB1601" s="48">
        <f t="shared" si="632"/>
        <v>1900</v>
      </c>
      <c r="AC1601" s="32" t="str">
        <f t="shared" si="625"/>
        <v>1-1900</v>
      </c>
      <c r="AD1601" s="50">
        <f>IFERROR(VLOOKUP(AC1601,IPC!$E$2:$F$1745,2,0),IPC!$H$1)</f>
        <v>138.32155800000001</v>
      </c>
    </row>
    <row r="1602" spans="10:30" x14ac:dyDescent="0.25">
      <c r="J1602" s="44" t="str">
        <f t="shared" si="619"/>
        <v/>
      </c>
      <c r="K1602" s="33" t="str">
        <f t="shared" ca="1" si="623"/>
        <v/>
      </c>
      <c r="L1602" s="108">
        <f t="shared" ca="1" si="622"/>
        <v>0</v>
      </c>
      <c r="M1602" s="44" t="str">
        <f t="shared" si="620"/>
        <v/>
      </c>
      <c r="N1602" s="45" t="str">
        <f t="shared" ca="1" si="624"/>
        <v/>
      </c>
      <c r="O1602" s="108">
        <f t="shared" si="618"/>
        <v>0</v>
      </c>
      <c r="P1602" s="21" t="e">
        <f t="shared" si="626"/>
        <v>#N/A</v>
      </c>
      <c r="Q1602" s="21" t="e">
        <f t="shared" si="627"/>
        <v>#N/A</v>
      </c>
      <c r="R1602" s="21" t="e">
        <f t="shared" si="628"/>
        <v>#N/A</v>
      </c>
      <c r="S1602" s="21" t="e">
        <f t="shared" si="629"/>
        <v>#N/A</v>
      </c>
      <c r="T1602" s="29" t="e">
        <f t="shared" si="621"/>
        <v>#N/A</v>
      </c>
      <c r="U1602" s="34">
        <f t="shared" si="630"/>
        <v>0</v>
      </c>
      <c r="V1602" s="16">
        <f t="shared" ca="1" si="633"/>
        <v>44139</v>
      </c>
      <c r="W1602" s="56">
        <f t="shared" ca="1" si="634"/>
        <v>10</v>
      </c>
      <c r="X1602" s="56">
        <f t="shared" ca="1" si="635"/>
        <v>2020</v>
      </c>
      <c r="Y1602" s="55" t="str">
        <f t="shared" ca="1" si="636"/>
        <v>10-2020</v>
      </c>
      <c r="Z1602" s="51">
        <f ca="1">IFERROR(VLOOKUP(Y1602,IPC!$E$2:$F$1745,2,0),IPC!$H$1)</f>
        <v>138.32155800000001</v>
      </c>
      <c r="AA1602" s="48">
        <f t="shared" si="631"/>
        <v>1</v>
      </c>
      <c r="AB1602" s="48">
        <f t="shared" si="632"/>
        <v>1900</v>
      </c>
      <c r="AC1602" s="32" t="str">
        <f t="shared" si="625"/>
        <v>1-1900</v>
      </c>
      <c r="AD1602" s="50">
        <f>IFERROR(VLOOKUP(AC1602,IPC!$E$2:$F$1745,2,0),IPC!$H$1)</f>
        <v>138.32155800000001</v>
      </c>
    </row>
    <row r="1603" spans="10:30" x14ac:dyDescent="0.25">
      <c r="J1603" s="44" t="str">
        <f t="shared" si="619"/>
        <v/>
      </c>
      <c r="K1603" s="33" t="str">
        <f t="shared" ca="1" si="623"/>
        <v/>
      </c>
      <c r="L1603" s="108">
        <f t="shared" ca="1" si="622"/>
        <v>0</v>
      </c>
      <c r="M1603" s="44" t="str">
        <f t="shared" si="620"/>
        <v/>
      </c>
      <c r="N1603" s="45" t="str">
        <f t="shared" ca="1" si="624"/>
        <v/>
      </c>
      <c r="O1603" s="108">
        <f t="shared" si="618"/>
        <v>0</v>
      </c>
      <c r="P1603" s="21" t="e">
        <f t="shared" si="626"/>
        <v>#N/A</v>
      </c>
      <c r="Q1603" s="21" t="e">
        <f t="shared" si="627"/>
        <v>#N/A</v>
      </c>
      <c r="R1603" s="21" t="e">
        <f t="shared" si="628"/>
        <v>#N/A</v>
      </c>
      <c r="S1603" s="21" t="e">
        <f t="shared" si="629"/>
        <v>#N/A</v>
      </c>
      <c r="T1603" s="29" t="e">
        <f t="shared" si="621"/>
        <v>#N/A</v>
      </c>
      <c r="U1603" s="34">
        <f t="shared" si="630"/>
        <v>0</v>
      </c>
      <c r="V1603" s="16">
        <f t="shared" ca="1" si="633"/>
        <v>44139</v>
      </c>
      <c r="W1603" s="56">
        <f t="shared" ca="1" si="634"/>
        <v>10</v>
      </c>
      <c r="X1603" s="56">
        <f t="shared" ca="1" si="635"/>
        <v>2020</v>
      </c>
      <c r="Y1603" s="55" t="str">
        <f t="shared" ca="1" si="636"/>
        <v>10-2020</v>
      </c>
      <c r="Z1603" s="51">
        <f ca="1">IFERROR(VLOOKUP(Y1603,IPC!$E$2:$F$1745,2,0),IPC!$H$1)</f>
        <v>138.32155800000001</v>
      </c>
      <c r="AA1603" s="48">
        <f t="shared" si="631"/>
        <v>1</v>
      </c>
      <c r="AB1603" s="48">
        <f t="shared" si="632"/>
        <v>1900</v>
      </c>
      <c r="AC1603" s="32" t="str">
        <f t="shared" si="625"/>
        <v>1-1900</v>
      </c>
      <c r="AD1603" s="50">
        <f>IFERROR(VLOOKUP(AC1603,IPC!$E$2:$F$1745,2,0),IPC!$H$1)</f>
        <v>138.32155800000001</v>
      </c>
    </row>
    <row r="1604" spans="10:30" x14ac:dyDescent="0.25">
      <c r="J1604" s="44" t="str">
        <f t="shared" si="619"/>
        <v/>
      </c>
      <c r="K1604" s="33" t="str">
        <f t="shared" ca="1" si="623"/>
        <v/>
      </c>
      <c r="L1604" s="108">
        <f t="shared" ca="1" si="622"/>
        <v>0</v>
      </c>
      <c r="M1604" s="44" t="str">
        <f t="shared" si="620"/>
        <v/>
      </c>
      <c r="N1604" s="45" t="str">
        <f t="shared" ca="1" si="624"/>
        <v/>
      </c>
      <c r="O1604" s="108">
        <f t="shared" si="618"/>
        <v>0</v>
      </c>
      <c r="P1604" s="21" t="e">
        <f t="shared" si="626"/>
        <v>#N/A</v>
      </c>
      <c r="Q1604" s="21" t="e">
        <f t="shared" si="627"/>
        <v>#N/A</v>
      </c>
      <c r="R1604" s="21" t="e">
        <f t="shared" si="628"/>
        <v>#N/A</v>
      </c>
      <c r="S1604" s="21" t="e">
        <f t="shared" si="629"/>
        <v>#N/A</v>
      </c>
      <c r="T1604" s="29" t="e">
        <f t="shared" si="621"/>
        <v>#N/A</v>
      </c>
      <c r="U1604" s="34">
        <f t="shared" si="630"/>
        <v>0</v>
      </c>
      <c r="V1604" s="16">
        <f t="shared" ca="1" si="633"/>
        <v>44139</v>
      </c>
      <c r="W1604" s="56">
        <f t="shared" ca="1" si="634"/>
        <v>10</v>
      </c>
      <c r="X1604" s="56">
        <f t="shared" ca="1" si="635"/>
        <v>2020</v>
      </c>
      <c r="Y1604" s="55" t="str">
        <f t="shared" ca="1" si="636"/>
        <v>10-2020</v>
      </c>
      <c r="Z1604" s="51">
        <f ca="1">IFERROR(VLOOKUP(Y1604,IPC!$E$2:$F$1745,2,0),IPC!$H$1)</f>
        <v>138.32155800000001</v>
      </c>
      <c r="AA1604" s="48">
        <f t="shared" si="631"/>
        <v>1</v>
      </c>
      <c r="AB1604" s="48">
        <f t="shared" si="632"/>
        <v>1900</v>
      </c>
      <c r="AC1604" s="32" t="str">
        <f t="shared" si="625"/>
        <v>1-1900</v>
      </c>
      <c r="AD1604" s="50">
        <f>IFERROR(VLOOKUP(AC1604,IPC!$E$2:$F$1745,2,0),IPC!$H$1)</f>
        <v>138.32155800000001</v>
      </c>
    </row>
    <row r="1605" spans="10:30" x14ac:dyDescent="0.25">
      <c r="J1605" s="44" t="str">
        <f t="shared" si="619"/>
        <v/>
      </c>
      <c r="K1605" s="33" t="str">
        <f t="shared" ca="1" si="623"/>
        <v/>
      </c>
      <c r="L1605" s="108">
        <f t="shared" ca="1" si="622"/>
        <v>0</v>
      </c>
      <c r="M1605" s="44" t="str">
        <f t="shared" si="620"/>
        <v/>
      </c>
      <c r="N1605" s="45" t="str">
        <f t="shared" ca="1" si="624"/>
        <v/>
      </c>
      <c r="O1605" s="108">
        <f t="shared" si="618"/>
        <v>0</v>
      </c>
      <c r="P1605" s="21" t="e">
        <f t="shared" si="626"/>
        <v>#N/A</v>
      </c>
      <c r="Q1605" s="21" t="e">
        <f t="shared" si="627"/>
        <v>#N/A</v>
      </c>
      <c r="R1605" s="21" t="e">
        <f t="shared" si="628"/>
        <v>#N/A</v>
      </c>
      <c r="S1605" s="21" t="e">
        <f t="shared" si="629"/>
        <v>#N/A</v>
      </c>
      <c r="T1605" s="29" t="e">
        <f t="shared" si="621"/>
        <v>#N/A</v>
      </c>
      <c r="U1605" s="34">
        <f t="shared" si="630"/>
        <v>0</v>
      </c>
      <c r="V1605" s="16">
        <f t="shared" ca="1" si="633"/>
        <v>44139</v>
      </c>
      <c r="W1605" s="56">
        <f t="shared" ca="1" si="634"/>
        <v>10</v>
      </c>
      <c r="X1605" s="56">
        <f t="shared" ca="1" si="635"/>
        <v>2020</v>
      </c>
      <c r="Y1605" s="55" t="str">
        <f t="shared" ca="1" si="636"/>
        <v>10-2020</v>
      </c>
      <c r="Z1605" s="51">
        <f ca="1">IFERROR(VLOOKUP(Y1605,IPC!$E$2:$F$1745,2,0),IPC!$H$1)</f>
        <v>138.32155800000001</v>
      </c>
      <c r="AA1605" s="48">
        <f t="shared" si="631"/>
        <v>1</v>
      </c>
      <c r="AB1605" s="48">
        <f t="shared" si="632"/>
        <v>1900</v>
      </c>
      <c r="AC1605" s="32" t="str">
        <f t="shared" si="625"/>
        <v>1-1900</v>
      </c>
      <c r="AD1605" s="50">
        <f>IFERROR(VLOOKUP(AC1605,IPC!$E$2:$F$1745,2,0),IPC!$H$1)</f>
        <v>138.32155800000001</v>
      </c>
    </row>
    <row r="1606" spans="10:30" x14ac:dyDescent="0.25">
      <c r="J1606" s="44" t="str">
        <f t="shared" si="619"/>
        <v/>
      </c>
      <c r="K1606" s="33" t="str">
        <f t="shared" ca="1" si="623"/>
        <v/>
      </c>
      <c r="L1606" s="108">
        <f t="shared" ca="1" si="622"/>
        <v>0</v>
      </c>
      <c r="M1606" s="44" t="str">
        <f t="shared" si="620"/>
        <v/>
      </c>
      <c r="N1606" s="45" t="str">
        <f t="shared" ca="1" si="624"/>
        <v/>
      </c>
      <c r="O1606" s="108">
        <f t="shared" si="618"/>
        <v>0</v>
      </c>
      <c r="P1606" s="21" t="e">
        <f t="shared" si="626"/>
        <v>#N/A</v>
      </c>
      <c r="Q1606" s="21" t="e">
        <f t="shared" si="627"/>
        <v>#N/A</v>
      </c>
      <c r="R1606" s="21" t="e">
        <f t="shared" si="628"/>
        <v>#N/A</v>
      </c>
      <c r="S1606" s="21" t="e">
        <f t="shared" si="629"/>
        <v>#N/A</v>
      </c>
      <c r="T1606" s="29" t="e">
        <f t="shared" si="621"/>
        <v>#N/A</v>
      </c>
      <c r="U1606" s="34">
        <f t="shared" si="630"/>
        <v>0</v>
      </c>
      <c r="V1606" s="16">
        <f t="shared" ca="1" si="633"/>
        <v>44139</v>
      </c>
      <c r="W1606" s="56">
        <f t="shared" ca="1" si="634"/>
        <v>10</v>
      </c>
      <c r="X1606" s="56">
        <f t="shared" ca="1" si="635"/>
        <v>2020</v>
      </c>
      <c r="Y1606" s="55" t="str">
        <f t="shared" ca="1" si="636"/>
        <v>10-2020</v>
      </c>
      <c r="Z1606" s="51">
        <f ca="1">IFERROR(VLOOKUP(Y1606,IPC!$E$2:$F$1745,2,0),IPC!$H$1)</f>
        <v>138.32155800000001</v>
      </c>
      <c r="AA1606" s="48">
        <f t="shared" si="631"/>
        <v>1</v>
      </c>
      <c r="AB1606" s="48">
        <f t="shared" si="632"/>
        <v>1900</v>
      </c>
      <c r="AC1606" s="32" t="str">
        <f t="shared" si="625"/>
        <v>1-1900</v>
      </c>
      <c r="AD1606" s="50">
        <f>IFERROR(VLOOKUP(AC1606,IPC!$E$2:$F$1745,2,0),IPC!$H$1)</f>
        <v>138.32155800000001</v>
      </c>
    </row>
    <row r="1607" spans="10:30" x14ac:dyDescent="0.25">
      <c r="J1607" s="44" t="str">
        <f t="shared" si="619"/>
        <v/>
      </c>
      <c r="K1607" s="33" t="str">
        <f t="shared" ca="1" si="623"/>
        <v/>
      </c>
      <c r="L1607" s="108">
        <f t="shared" ca="1" si="622"/>
        <v>0</v>
      </c>
      <c r="M1607" s="44" t="str">
        <f t="shared" si="620"/>
        <v/>
      </c>
      <c r="N1607" s="45" t="str">
        <f t="shared" ca="1" si="624"/>
        <v/>
      </c>
      <c r="O1607" s="108">
        <f t="shared" si="618"/>
        <v>0</v>
      </c>
      <c r="P1607" s="21" t="e">
        <f t="shared" si="626"/>
        <v>#N/A</v>
      </c>
      <c r="Q1607" s="21" t="e">
        <f t="shared" si="627"/>
        <v>#N/A</v>
      </c>
      <c r="R1607" s="21" t="e">
        <f t="shared" si="628"/>
        <v>#N/A</v>
      </c>
      <c r="S1607" s="21" t="e">
        <f t="shared" si="629"/>
        <v>#N/A</v>
      </c>
      <c r="T1607" s="29" t="e">
        <f t="shared" si="621"/>
        <v>#N/A</v>
      </c>
      <c r="U1607" s="34">
        <f t="shared" si="630"/>
        <v>0</v>
      </c>
      <c r="V1607" s="16">
        <f t="shared" ca="1" si="633"/>
        <v>44139</v>
      </c>
      <c r="W1607" s="56">
        <f t="shared" ca="1" si="634"/>
        <v>10</v>
      </c>
      <c r="X1607" s="56">
        <f t="shared" ca="1" si="635"/>
        <v>2020</v>
      </c>
      <c r="Y1607" s="55" t="str">
        <f t="shared" ca="1" si="636"/>
        <v>10-2020</v>
      </c>
      <c r="Z1607" s="51">
        <f ca="1">IFERROR(VLOOKUP(Y1607,IPC!$E$2:$F$1745,2,0),IPC!$H$1)</f>
        <v>138.32155800000001</v>
      </c>
      <c r="AA1607" s="48">
        <f t="shared" si="631"/>
        <v>1</v>
      </c>
      <c r="AB1607" s="48">
        <f t="shared" si="632"/>
        <v>1900</v>
      </c>
      <c r="AC1607" s="32" t="str">
        <f t="shared" si="625"/>
        <v>1-1900</v>
      </c>
      <c r="AD1607" s="50">
        <f>IFERROR(VLOOKUP(AC1607,IPC!$E$2:$F$1745,2,0),IPC!$H$1)</f>
        <v>138.32155800000001</v>
      </c>
    </row>
    <row r="1608" spans="10:30" x14ac:dyDescent="0.25">
      <c r="J1608" s="44" t="str">
        <f t="shared" si="619"/>
        <v/>
      </c>
      <c r="K1608" s="33" t="str">
        <f t="shared" ca="1" si="623"/>
        <v/>
      </c>
      <c r="L1608" s="108">
        <f t="shared" ca="1" si="622"/>
        <v>0</v>
      </c>
      <c r="M1608" s="44" t="str">
        <f t="shared" si="620"/>
        <v/>
      </c>
      <c r="N1608" s="45" t="str">
        <f t="shared" ca="1" si="624"/>
        <v/>
      </c>
      <c r="O1608" s="108">
        <f t="shared" si="618"/>
        <v>0</v>
      </c>
      <c r="P1608" s="21" t="e">
        <f t="shared" si="626"/>
        <v>#N/A</v>
      </c>
      <c r="Q1608" s="21" t="e">
        <f t="shared" si="627"/>
        <v>#N/A</v>
      </c>
      <c r="R1608" s="21" t="e">
        <f t="shared" si="628"/>
        <v>#N/A</v>
      </c>
      <c r="S1608" s="21" t="e">
        <f t="shared" si="629"/>
        <v>#N/A</v>
      </c>
      <c r="T1608" s="29" t="e">
        <f t="shared" si="621"/>
        <v>#N/A</v>
      </c>
      <c r="U1608" s="34">
        <f t="shared" si="630"/>
        <v>0</v>
      </c>
      <c r="V1608" s="16">
        <f t="shared" ca="1" si="633"/>
        <v>44139</v>
      </c>
      <c r="W1608" s="56">
        <f t="shared" ca="1" si="634"/>
        <v>10</v>
      </c>
      <c r="X1608" s="56">
        <f t="shared" ca="1" si="635"/>
        <v>2020</v>
      </c>
      <c r="Y1608" s="55" t="str">
        <f t="shared" ca="1" si="636"/>
        <v>10-2020</v>
      </c>
      <c r="Z1608" s="51">
        <f ca="1">IFERROR(VLOOKUP(Y1608,IPC!$E$2:$F$1745,2,0),IPC!$H$1)</f>
        <v>138.32155800000001</v>
      </c>
      <c r="AA1608" s="48">
        <f t="shared" si="631"/>
        <v>1</v>
      </c>
      <c r="AB1608" s="48">
        <f t="shared" si="632"/>
        <v>1900</v>
      </c>
      <c r="AC1608" s="32" t="str">
        <f t="shared" si="625"/>
        <v>1-1900</v>
      </c>
      <c r="AD1608" s="50">
        <f>IFERROR(VLOOKUP(AC1608,IPC!$E$2:$F$1745,2,0),IPC!$H$1)</f>
        <v>138.32155800000001</v>
      </c>
    </row>
    <row r="1609" spans="10:30" x14ac:dyDescent="0.25">
      <c r="J1609" s="44" t="str">
        <f t="shared" si="619"/>
        <v/>
      </c>
      <c r="K1609" s="33" t="str">
        <f t="shared" ca="1" si="623"/>
        <v/>
      </c>
      <c r="L1609" s="108">
        <f t="shared" ca="1" si="622"/>
        <v>0</v>
      </c>
      <c r="M1609" s="44" t="str">
        <f t="shared" si="620"/>
        <v/>
      </c>
      <c r="N1609" s="45" t="str">
        <f t="shared" ca="1" si="624"/>
        <v/>
      </c>
      <c r="O1609" s="108">
        <f t="shared" si="618"/>
        <v>0</v>
      </c>
      <c r="P1609" s="21" t="e">
        <f t="shared" si="626"/>
        <v>#N/A</v>
      </c>
      <c r="Q1609" s="21" t="e">
        <f t="shared" si="627"/>
        <v>#N/A</v>
      </c>
      <c r="R1609" s="21" t="e">
        <f t="shared" si="628"/>
        <v>#N/A</v>
      </c>
      <c r="S1609" s="21" t="e">
        <f t="shared" si="629"/>
        <v>#N/A</v>
      </c>
      <c r="T1609" s="29" t="e">
        <f t="shared" si="621"/>
        <v>#N/A</v>
      </c>
      <c r="U1609" s="34">
        <f t="shared" si="630"/>
        <v>0</v>
      </c>
      <c r="V1609" s="16">
        <f t="shared" ca="1" si="633"/>
        <v>44139</v>
      </c>
      <c r="W1609" s="56">
        <f t="shared" ca="1" si="634"/>
        <v>10</v>
      </c>
      <c r="X1609" s="56">
        <f t="shared" ca="1" si="635"/>
        <v>2020</v>
      </c>
      <c r="Y1609" s="55" t="str">
        <f t="shared" ca="1" si="636"/>
        <v>10-2020</v>
      </c>
      <c r="Z1609" s="51">
        <f ca="1">IFERROR(VLOOKUP(Y1609,IPC!$E$2:$F$1745,2,0),IPC!$H$1)</f>
        <v>138.32155800000001</v>
      </c>
      <c r="AA1609" s="48">
        <f t="shared" si="631"/>
        <v>1</v>
      </c>
      <c r="AB1609" s="48">
        <f t="shared" si="632"/>
        <v>1900</v>
      </c>
      <c r="AC1609" s="32" t="str">
        <f t="shared" si="625"/>
        <v>1-1900</v>
      </c>
      <c r="AD1609" s="50">
        <f>IFERROR(VLOOKUP(AC1609,IPC!$E$2:$F$1745,2,0),IPC!$H$1)</f>
        <v>138.32155800000001</v>
      </c>
    </row>
    <row r="1610" spans="10:30" x14ac:dyDescent="0.25">
      <c r="J1610" s="44" t="str">
        <f t="shared" si="619"/>
        <v/>
      </c>
      <c r="K1610" s="33" t="str">
        <f t="shared" ca="1" si="623"/>
        <v/>
      </c>
      <c r="L1610" s="108">
        <f t="shared" ca="1" si="622"/>
        <v>0</v>
      </c>
      <c r="M1610" s="44" t="str">
        <f t="shared" si="620"/>
        <v/>
      </c>
      <c r="N1610" s="45" t="str">
        <f t="shared" ca="1" si="624"/>
        <v/>
      </c>
      <c r="O1610" s="108">
        <f t="shared" si="618"/>
        <v>0</v>
      </c>
      <c r="P1610" s="21" t="e">
        <f t="shared" si="626"/>
        <v>#N/A</v>
      </c>
      <c r="Q1610" s="21" t="e">
        <f t="shared" si="627"/>
        <v>#N/A</v>
      </c>
      <c r="R1610" s="21" t="e">
        <f t="shared" si="628"/>
        <v>#N/A</v>
      </c>
      <c r="S1610" s="21" t="e">
        <f t="shared" si="629"/>
        <v>#N/A</v>
      </c>
      <c r="T1610" s="29" t="e">
        <f t="shared" si="621"/>
        <v>#N/A</v>
      </c>
      <c r="U1610" s="34">
        <f t="shared" si="630"/>
        <v>0</v>
      </c>
      <c r="V1610" s="16">
        <f t="shared" ca="1" si="633"/>
        <v>44139</v>
      </c>
      <c r="W1610" s="56">
        <f t="shared" ca="1" si="634"/>
        <v>10</v>
      </c>
      <c r="X1610" s="56">
        <f t="shared" ca="1" si="635"/>
        <v>2020</v>
      </c>
      <c r="Y1610" s="55" t="str">
        <f t="shared" ca="1" si="636"/>
        <v>10-2020</v>
      </c>
      <c r="Z1610" s="51">
        <f ca="1">IFERROR(VLOOKUP(Y1610,IPC!$E$2:$F$1745,2,0),IPC!$H$1)</f>
        <v>138.32155800000001</v>
      </c>
      <c r="AA1610" s="48">
        <f t="shared" si="631"/>
        <v>1</v>
      </c>
      <c r="AB1610" s="48">
        <f t="shared" si="632"/>
        <v>1900</v>
      </c>
      <c r="AC1610" s="32" t="str">
        <f t="shared" si="625"/>
        <v>1-1900</v>
      </c>
      <c r="AD1610" s="50">
        <f>IFERROR(VLOOKUP(AC1610,IPC!$E$2:$F$1745,2,0),IPC!$H$1)</f>
        <v>138.32155800000001</v>
      </c>
    </row>
    <row r="1611" spans="10:30" x14ac:dyDescent="0.25">
      <c r="J1611" s="44" t="str">
        <f t="shared" si="619"/>
        <v/>
      </c>
      <c r="K1611" s="33" t="str">
        <f t="shared" ca="1" si="623"/>
        <v/>
      </c>
      <c r="L1611" s="108">
        <f t="shared" ca="1" si="622"/>
        <v>0</v>
      </c>
      <c r="M1611" s="44" t="str">
        <f t="shared" si="620"/>
        <v/>
      </c>
      <c r="N1611" s="45" t="str">
        <f t="shared" ca="1" si="624"/>
        <v/>
      </c>
      <c r="O1611" s="108">
        <f t="shared" si="618"/>
        <v>0</v>
      </c>
      <c r="P1611" s="21" t="e">
        <f t="shared" si="626"/>
        <v>#N/A</v>
      </c>
      <c r="Q1611" s="21" t="e">
        <f t="shared" si="627"/>
        <v>#N/A</v>
      </c>
      <c r="R1611" s="21" t="e">
        <f t="shared" si="628"/>
        <v>#N/A</v>
      </c>
      <c r="S1611" s="21" t="e">
        <f t="shared" si="629"/>
        <v>#N/A</v>
      </c>
      <c r="T1611" s="29" t="e">
        <f t="shared" si="621"/>
        <v>#N/A</v>
      </c>
      <c r="U1611" s="34">
        <f t="shared" si="630"/>
        <v>0</v>
      </c>
      <c r="V1611" s="16">
        <f t="shared" ca="1" si="633"/>
        <v>44139</v>
      </c>
      <c r="W1611" s="56">
        <f t="shared" ca="1" si="634"/>
        <v>10</v>
      </c>
      <c r="X1611" s="56">
        <f t="shared" ca="1" si="635"/>
        <v>2020</v>
      </c>
      <c r="Y1611" s="55" t="str">
        <f t="shared" ca="1" si="636"/>
        <v>10-2020</v>
      </c>
      <c r="Z1611" s="51">
        <f ca="1">IFERROR(VLOOKUP(Y1611,IPC!$E$2:$F$1745,2,0),IPC!$H$1)</f>
        <v>138.32155800000001</v>
      </c>
      <c r="AA1611" s="48">
        <f t="shared" si="631"/>
        <v>1</v>
      </c>
      <c r="AB1611" s="48">
        <f t="shared" si="632"/>
        <v>1900</v>
      </c>
      <c r="AC1611" s="32" t="str">
        <f t="shared" si="625"/>
        <v>1-1900</v>
      </c>
      <c r="AD1611" s="50">
        <f>IFERROR(VLOOKUP(AC1611,IPC!$E$2:$F$1745,2,0),IPC!$H$1)</f>
        <v>138.32155800000001</v>
      </c>
    </row>
    <row r="1612" spans="10:30" x14ac:dyDescent="0.25">
      <c r="J1612" s="44" t="str">
        <f t="shared" si="619"/>
        <v/>
      </c>
      <c r="K1612" s="33" t="str">
        <f t="shared" ca="1" si="623"/>
        <v/>
      </c>
      <c r="L1612" s="108">
        <f t="shared" ca="1" si="622"/>
        <v>0</v>
      </c>
      <c r="M1612" s="44" t="str">
        <f t="shared" si="620"/>
        <v/>
      </c>
      <c r="N1612" s="45" t="str">
        <f t="shared" ca="1" si="624"/>
        <v/>
      </c>
      <c r="O1612" s="108">
        <f t="shared" si="618"/>
        <v>0</v>
      </c>
      <c r="P1612" s="21" t="e">
        <f t="shared" si="626"/>
        <v>#N/A</v>
      </c>
      <c r="Q1612" s="21" t="e">
        <f t="shared" si="627"/>
        <v>#N/A</v>
      </c>
      <c r="R1612" s="21" t="e">
        <f t="shared" si="628"/>
        <v>#N/A</v>
      </c>
      <c r="S1612" s="21" t="e">
        <f t="shared" si="629"/>
        <v>#N/A</v>
      </c>
      <c r="T1612" s="29" t="e">
        <f t="shared" si="621"/>
        <v>#N/A</v>
      </c>
      <c r="U1612" s="34">
        <f t="shared" si="630"/>
        <v>0</v>
      </c>
      <c r="V1612" s="16">
        <f t="shared" ca="1" si="633"/>
        <v>44139</v>
      </c>
      <c r="W1612" s="56">
        <f t="shared" ca="1" si="634"/>
        <v>10</v>
      </c>
      <c r="X1612" s="56">
        <f t="shared" ca="1" si="635"/>
        <v>2020</v>
      </c>
      <c r="Y1612" s="55" t="str">
        <f t="shared" ca="1" si="636"/>
        <v>10-2020</v>
      </c>
      <c r="Z1612" s="51">
        <f ca="1">IFERROR(VLOOKUP(Y1612,IPC!$E$2:$F$1745,2,0),IPC!$H$1)</f>
        <v>138.32155800000001</v>
      </c>
      <c r="AA1612" s="48">
        <f t="shared" si="631"/>
        <v>1</v>
      </c>
      <c r="AB1612" s="48">
        <f t="shared" si="632"/>
        <v>1900</v>
      </c>
      <c r="AC1612" s="32" t="str">
        <f t="shared" si="625"/>
        <v>1-1900</v>
      </c>
      <c r="AD1612" s="50">
        <f>IFERROR(VLOOKUP(AC1612,IPC!$E$2:$F$1745,2,0),IPC!$H$1)</f>
        <v>138.32155800000001</v>
      </c>
    </row>
    <row r="1613" spans="10:30" x14ac:dyDescent="0.25">
      <c r="J1613" s="44" t="str">
        <f t="shared" si="619"/>
        <v/>
      </c>
      <c r="K1613" s="33" t="str">
        <f t="shared" ca="1" si="623"/>
        <v/>
      </c>
      <c r="L1613" s="108">
        <f t="shared" ca="1" si="622"/>
        <v>0</v>
      </c>
      <c r="M1613" s="44" t="str">
        <f t="shared" si="620"/>
        <v/>
      </c>
      <c r="N1613" s="45" t="str">
        <f t="shared" ca="1" si="624"/>
        <v/>
      </c>
      <c r="O1613" s="108">
        <f t="shared" si="618"/>
        <v>0</v>
      </c>
      <c r="P1613" s="21" t="e">
        <f t="shared" si="626"/>
        <v>#N/A</v>
      </c>
      <c r="Q1613" s="21" t="e">
        <f t="shared" si="627"/>
        <v>#N/A</v>
      </c>
      <c r="R1613" s="21" t="e">
        <f t="shared" si="628"/>
        <v>#N/A</v>
      </c>
      <c r="S1613" s="21" t="e">
        <f t="shared" si="629"/>
        <v>#N/A</v>
      </c>
      <c r="T1613" s="29" t="e">
        <f t="shared" si="621"/>
        <v>#N/A</v>
      </c>
      <c r="U1613" s="34">
        <f t="shared" si="630"/>
        <v>0</v>
      </c>
      <c r="V1613" s="16">
        <f t="shared" ca="1" si="633"/>
        <v>44139</v>
      </c>
      <c r="W1613" s="56">
        <f t="shared" ca="1" si="634"/>
        <v>10</v>
      </c>
      <c r="X1613" s="56">
        <f t="shared" ca="1" si="635"/>
        <v>2020</v>
      </c>
      <c r="Y1613" s="55" t="str">
        <f t="shared" ca="1" si="636"/>
        <v>10-2020</v>
      </c>
      <c r="Z1613" s="51">
        <f ca="1">IFERROR(VLOOKUP(Y1613,IPC!$E$2:$F$1745,2,0),IPC!$H$1)</f>
        <v>138.32155800000001</v>
      </c>
      <c r="AA1613" s="48">
        <f t="shared" si="631"/>
        <v>1</v>
      </c>
      <c r="AB1613" s="48">
        <f t="shared" si="632"/>
        <v>1900</v>
      </c>
      <c r="AC1613" s="32" t="str">
        <f t="shared" si="625"/>
        <v>1-1900</v>
      </c>
      <c r="AD1613" s="50">
        <f>IFERROR(VLOOKUP(AC1613,IPC!$E$2:$F$1745,2,0),IPC!$H$1)</f>
        <v>138.32155800000001</v>
      </c>
    </row>
    <row r="1614" spans="10:30" x14ac:dyDescent="0.25">
      <c r="J1614" s="44" t="str">
        <f t="shared" si="619"/>
        <v/>
      </c>
      <c r="K1614" s="33" t="str">
        <f t="shared" ca="1" si="623"/>
        <v/>
      </c>
      <c r="L1614" s="108">
        <f t="shared" ca="1" si="622"/>
        <v>0</v>
      </c>
      <c r="M1614" s="44" t="str">
        <f t="shared" si="620"/>
        <v/>
      </c>
      <c r="N1614" s="45" t="str">
        <f t="shared" ca="1" si="624"/>
        <v/>
      </c>
      <c r="O1614" s="108">
        <f t="shared" si="618"/>
        <v>0</v>
      </c>
      <c r="P1614" s="21" t="e">
        <f t="shared" si="626"/>
        <v>#N/A</v>
      </c>
      <c r="Q1614" s="21" t="e">
        <f t="shared" si="627"/>
        <v>#N/A</v>
      </c>
      <c r="R1614" s="21" t="e">
        <f t="shared" si="628"/>
        <v>#N/A</v>
      </c>
      <c r="S1614" s="21" t="e">
        <f t="shared" si="629"/>
        <v>#N/A</v>
      </c>
      <c r="T1614" s="29" t="e">
        <f t="shared" si="621"/>
        <v>#N/A</v>
      </c>
      <c r="U1614" s="34">
        <f t="shared" si="630"/>
        <v>0</v>
      </c>
      <c r="V1614" s="16">
        <f t="shared" ca="1" si="633"/>
        <v>44139</v>
      </c>
      <c r="W1614" s="56">
        <f t="shared" ca="1" si="634"/>
        <v>10</v>
      </c>
      <c r="X1614" s="56">
        <f t="shared" ca="1" si="635"/>
        <v>2020</v>
      </c>
      <c r="Y1614" s="55" t="str">
        <f t="shared" ca="1" si="636"/>
        <v>10-2020</v>
      </c>
      <c r="Z1614" s="51">
        <f ca="1">IFERROR(VLOOKUP(Y1614,IPC!$E$2:$F$1745,2,0),IPC!$H$1)</f>
        <v>138.32155800000001</v>
      </c>
      <c r="AA1614" s="48">
        <f t="shared" si="631"/>
        <v>1</v>
      </c>
      <c r="AB1614" s="48">
        <f t="shared" si="632"/>
        <v>1900</v>
      </c>
      <c r="AC1614" s="32" t="str">
        <f t="shared" si="625"/>
        <v>1-1900</v>
      </c>
      <c r="AD1614" s="50">
        <f>IFERROR(VLOOKUP(AC1614,IPC!$E$2:$F$1745,2,0),IPC!$H$1)</f>
        <v>138.32155800000001</v>
      </c>
    </row>
    <row r="1615" spans="10:30" x14ac:dyDescent="0.25">
      <c r="J1615" s="44" t="str">
        <f t="shared" si="619"/>
        <v/>
      </c>
      <c r="K1615" s="33" t="str">
        <f t="shared" ca="1" si="623"/>
        <v/>
      </c>
      <c r="L1615" s="108">
        <f t="shared" ca="1" si="622"/>
        <v>0</v>
      </c>
      <c r="M1615" s="44" t="str">
        <f t="shared" si="620"/>
        <v/>
      </c>
      <c r="N1615" s="45" t="str">
        <f t="shared" ca="1" si="624"/>
        <v/>
      </c>
      <c r="O1615" s="108">
        <f t="shared" si="618"/>
        <v>0</v>
      </c>
      <c r="P1615" s="21" t="e">
        <f t="shared" si="626"/>
        <v>#N/A</v>
      </c>
      <c r="Q1615" s="21" t="e">
        <f t="shared" si="627"/>
        <v>#N/A</v>
      </c>
      <c r="R1615" s="21" t="e">
        <f t="shared" si="628"/>
        <v>#N/A</v>
      </c>
      <c r="S1615" s="21" t="e">
        <f t="shared" si="629"/>
        <v>#N/A</v>
      </c>
      <c r="T1615" s="29" t="e">
        <f t="shared" si="621"/>
        <v>#N/A</v>
      </c>
      <c r="U1615" s="34">
        <f t="shared" si="630"/>
        <v>0</v>
      </c>
      <c r="V1615" s="16">
        <f t="shared" ca="1" si="633"/>
        <v>44139</v>
      </c>
      <c r="W1615" s="56">
        <f t="shared" ca="1" si="634"/>
        <v>10</v>
      </c>
      <c r="X1615" s="56">
        <f t="shared" ca="1" si="635"/>
        <v>2020</v>
      </c>
      <c r="Y1615" s="55" t="str">
        <f t="shared" ca="1" si="636"/>
        <v>10-2020</v>
      </c>
      <c r="Z1615" s="51">
        <f ca="1">IFERROR(VLOOKUP(Y1615,IPC!$E$2:$F$1745,2,0),IPC!$H$1)</f>
        <v>138.32155800000001</v>
      </c>
      <c r="AA1615" s="48">
        <f t="shared" si="631"/>
        <v>1</v>
      </c>
      <c r="AB1615" s="48">
        <f t="shared" si="632"/>
        <v>1900</v>
      </c>
      <c r="AC1615" s="32" t="str">
        <f t="shared" si="625"/>
        <v>1-1900</v>
      </c>
      <c r="AD1615" s="50">
        <f>IFERROR(VLOOKUP(AC1615,IPC!$E$2:$F$1745,2,0),IPC!$H$1)</f>
        <v>138.32155800000001</v>
      </c>
    </row>
    <row r="1616" spans="10:30" x14ac:dyDescent="0.25">
      <c r="J1616" s="44" t="str">
        <f t="shared" si="619"/>
        <v/>
      </c>
      <c r="K1616" s="33" t="str">
        <f t="shared" ca="1" si="623"/>
        <v/>
      </c>
      <c r="L1616" s="108">
        <f t="shared" ca="1" si="622"/>
        <v>0</v>
      </c>
      <c r="M1616" s="44" t="str">
        <f t="shared" si="620"/>
        <v/>
      </c>
      <c r="N1616" s="45" t="str">
        <f t="shared" ca="1" si="624"/>
        <v/>
      </c>
      <c r="O1616" s="108">
        <f t="shared" si="618"/>
        <v>0</v>
      </c>
      <c r="P1616" s="21" t="e">
        <f t="shared" si="626"/>
        <v>#N/A</v>
      </c>
      <c r="Q1616" s="21" t="e">
        <f t="shared" si="627"/>
        <v>#N/A</v>
      </c>
      <c r="R1616" s="21" t="e">
        <f t="shared" si="628"/>
        <v>#N/A</v>
      </c>
      <c r="S1616" s="21" t="e">
        <f t="shared" si="629"/>
        <v>#N/A</v>
      </c>
      <c r="T1616" s="29" t="e">
        <f t="shared" si="621"/>
        <v>#N/A</v>
      </c>
      <c r="U1616" s="34">
        <f t="shared" si="630"/>
        <v>0</v>
      </c>
      <c r="V1616" s="16">
        <f t="shared" ca="1" si="633"/>
        <v>44139</v>
      </c>
      <c r="W1616" s="56">
        <f t="shared" ca="1" si="634"/>
        <v>10</v>
      </c>
      <c r="X1616" s="56">
        <f t="shared" ca="1" si="635"/>
        <v>2020</v>
      </c>
      <c r="Y1616" s="55" t="str">
        <f t="shared" ca="1" si="636"/>
        <v>10-2020</v>
      </c>
      <c r="Z1616" s="51">
        <f ca="1">IFERROR(VLOOKUP(Y1616,IPC!$E$2:$F$1745,2,0),IPC!$H$1)</f>
        <v>138.32155800000001</v>
      </c>
      <c r="AA1616" s="48">
        <f t="shared" si="631"/>
        <v>1</v>
      </c>
      <c r="AB1616" s="48">
        <f t="shared" si="632"/>
        <v>1900</v>
      </c>
      <c r="AC1616" s="32" t="str">
        <f t="shared" si="625"/>
        <v>1-1900</v>
      </c>
      <c r="AD1616" s="50">
        <f>IFERROR(VLOOKUP(AC1616,IPC!$E$2:$F$1745,2,0),IPC!$H$1)</f>
        <v>138.32155800000001</v>
      </c>
    </row>
    <row r="1617" spans="10:30" x14ac:dyDescent="0.25">
      <c r="J1617" s="44" t="str">
        <f t="shared" si="619"/>
        <v/>
      </c>
      <c r="K1617" s="33" t="str">
        <f t="shared" ca="1" si="623"/>
        <v/>
      </c>
      <c r="L1617" s="108">
        <f t="shared" ca="1" si="622"/>
        <v>0</v>
      </c>
      <c r="M1617" s="44" t="str">
        <f t="shared" si="620"/>
        <v/>
      </c>
      <c r="N1617" s="45" t="str">
        <f t="shared" ca="1" si="624"/>
        <v/>
      </c>
      <c r="O1617" s="108">
        <f t="shared" si="618"/>
        <v>0</v>
      </c>
      <c r="P1617" s="21" t="e">
        <f t="shared" si="626"/>
        <v>#N/A</v>
      </c>
      <c r="Q1617" s="21" t="e">
        <f t="shared" si="627"/>
        <v>#N/A</v>
      </c>
      <c r="R1617" s="21" t="e">
        <f t="shared" si="628"/>
        <v>#N/A</v>
      </c>
      <c r="S1617" s="21" t="e">
        <f t="shared" si="629"/>
        <v>#N/A</v>
      </c>
      <c r="T1617" s="29" t="e">
        <f t="shared" si="621"/>
        <v>#N/A</v>
      </c>
      <c r="U1617" s="34">
        <f t="shared" si="630"/>
        <v>0</v>
      </c>
      <c r="V1617" s="16">
        <f t="shared" ca="1" si="633"/>
        <v>44139</v>
      </c>
      <c r="W1617" s="56">
        <f t="shared" ca="1" si="634"/>
        <v>10</v>
      </c>
      <c r="X1617" s="56">
        <f t="shared" ca="1" si="635"/>
        <v>2020</v>
      </c>
      <c r="Y1617" s="55" t="str">
        <f t="shared" ca="1" si="636"/>
        <v>10-2020</v>
      </c>
      <c r="Z1617" s="51">
        <f ca="1">IFERROR(VLOOKUP(Y1617,IPC!$E$2:$F$1745,2,0),IPC!$H$1)</f>
        <v>138.32155800000001</v>
      </c>
      <c r="AA1617" s="48">
        <f t="shared" si="631"/>
        <v>1</v>
      </c>
      <c r="AB1617" s="48">
        <f t="shared" si="632"/>
        <v>1900</v>
      </c>
      <c r="AC1617" s="32" t="str">
        <f t="shared" si="625"/>
        <v>1-1900</v>
      </c>
      <c r="AD1617" s="50">
        <f>IFERROR(VLOOKUP(AC1617,IPC!$E$2:$F$1745,2,0),IPC!$H$1)</f>
        <v>138.32155800000001</v>
      </c>
    </row>
    <row r="1618" spans="10:30" x14ac:dyDescent="0.25">
      <c r="J1618" s="44" t="str">
        <f t="shared" si="619"/>
        <v/>
      </c>
      <c r="K1618" s="33" t="str">
        <f t="shared" ca="1" si="623"/>
        <v/>
      </c>
      <c r="L1618" s="108">
        <f t="shared" ca="1" si="622"/>
        <v>0</v>
      </c>
      <c r="M1618" s="44" t="str">
        <f t="shared" si="620"/>
        <v/>
      </c>
      <c r="N1618" s="45" t="str">
        <f t="shared" ca="1" si="624"/>
        <v/>
      </c>
      <c r="O1618" s="108">
        <f t="shared" si="618"/>
        <v>0</v>
      </c>
      <c r="P1618" s="21" t="e">
        <f t="shared" si="626"/>
        <v>#N/A</v>
      </c>
      <c r="Q1618" s="21" t="e">
        <f t="shared" si="627"/>
        <v>#N/A</v>
      </c>
      <c r="R1618" s="21" t="e">
        <f t="shared" si="628"/>
        <v>#N/A</v>
      </c>
      <c r="S1618" s="21" t="e">
        <f t="shared" si="629"/>
        <v>#N/A</v>
      </c>
      <c r="T1618" s="29" t="e">
        <f t="shared" si="621"/>
        <v>#N/A</v>
      </c>
      <c r="U1618" s="34">
        <f t="shared" si="630"/>
        <v>0</v>
      </c>
      <c r="V1618" s="16">
        <f t="shared" ca="1" si="633"/>
        <v>44139</v>
      </c>
      <c r="W1618" s="56">
        <f t="shared" ca="1" si="634"/>
        <v>10</v>
      </c>
      <c r="X1618" s="56">
        <f t="shared" ca="1" si="635"/>
        <v>2020</v>
      </c>
      <c r="Y1618" s="55" t="str">
        <f t="shared" ca="1" si="636"/>
        <v>10-2020</v>
      </c>
      <c r="Z1618" s="51">
        <f ca="1">IFERROR(VLOOKUP(Y1618,IPC!$E$2:$F$1745,2,0),IPC!$H$1)</f>
        <v>138.32155800000001</v>
      </c>
      <c r="AA1618" s="48">
        <f t="shared" si="631"/>
        <v>1</v>
      </c>
      <c r="AB1618" s="48">
        <f t="shared" si="632"/>
        <v>1900</v>
      </c>
      <c r="AC1618" s="32" t="str">
        <f t="shared" si="625"/>
        <v>1-1900</v>
      </c>
      <c r="AD1618" s="50">
        <f>IFERROR(VLOOKUP(AC1618,IPC!$E$2:$F$1745,2,0),IPC!$H$1)</f>
        <v>138.32155800000001</v>
      </c>
    </row>
    <row r="1619" spans="10:30" x14ac:dyDescent="0.25">
      <c r="J1619" s="44" t="str">
        <f t="shared" si="619"/>
        <v/>
      </c>
      <c r="K1619" s="33" t="str">
        <f t="shared" ca="1" si="623"/>
        <v/>
      </c>
      <c r="L1619" s="108">
        <f t="shared" ca="1" si="622"/>
        <v>0</v>
      </c>
      <c r="M1619" s="44" t="str">
        <f t="shared" si="620"/>
        <v/>
      </c>
      <c r="N1619" s="45" t="str">
        <f t="shared" ca="1" si="624"/>
        <v/>
      </c>
      <c r="O1619" s="108">
        <f t="shared" si="618"/>
        <v>0</v>
      </c>
      <c r="P1619" s="21" t="e">
        <f t="shared" si="626"/>
        <v>#N/A</v>
      </c>
      <c r="Q1619" s="21" t="e">
        <f t="shared" si="627"/>
        <v>#N/A</v>
      </c>
      <c r="R1619" s="21" t="e">
        <f t="shared" si="628"/>
        <v>#N/A</v>
      </c>
      <c r="S1619" s="21" t="e">
        <f t="shared" si="629"/>
        <v>#N/A</v>
      </c>
      <c r="T1619" s="29" t="e">
        <f t="shared" si="621"/>
        <v>#N/A</v>
      </c>
      <c r="U1619" s="34">
        <f t="shared" si="630"/>
        <v>0</v>
      </c>
      <c r="V1619" s="16">
        <f t="shared" ca="1" si="633"/>
        <v>44139</v>
      </c>
      <c r="W1619" s="56">
        <f t="shared" ca="1" si="634"/>
        <v>10</v>
      </c>
      <c r="X1619" s="56">
        <f t="shared" ca="1" si="635"/>
        <v>2020</v>
      </c>
      <c r="Y1619" s="55" t="str">
        <f t="shared" ca="1" si="636"/>
        <v>10-2020</v>
      </c>
      <c r="Z1619" s="51">
        <f ca="1">IFERROR(VLOOKUP(Y1619,IPC!$E$2:$F$1745,2,0),IPC!$H$1)</f>
        <v>138.32155800000001</v>
      </c>
      <c r="AA1619" s="48">
        <f t="shared" si="631"/>
        <v>1</v>
      </c>
      <c r="AB1619" s="48">
        <f t="shared" si="632"/>
        <v>1900</v>
      </c>
      <c r="AC1619" s="32" t="str">
        <f t="shared" si="625"/>
        <v>1-1900</v>
      </c>
      <c r="AD1619" s="50">
        <f>IFERROR(VLOOKUP(AC1619,IPC!$E$2:$F$1745,2,0),IPC!$H$1)</f>
        <v>138.32155800000001</v>
      </c>
    </row>
    <row r="1620" spans="10:30" x14ac:dyDescent="0.25">
      <c r="J1620" s="44" t="str">
        <f t="shared" si="619"/>
        <v/>
      </c>
      <c r="K1620" s="33" t="str">
        <f t="shared" ca="1" si="623"/>
        <v/>
      </c>
      <c r="L1620" s="108">
        <f t="shared" ca="1" si="622"/>
        <v>0</v>
      </c>
      <c r="M1620" s="44" t="str">
        <f t="shared" si="620"/>
        <v/>
      </c>
      <c r="N1620" s="45" t="str">
        <f t="shared" ca="1" si="624"/>
        <v/>
      </c>
      <c r="O1620" s="108">
        <f t="shared" ref="O1620:O1683" si="637">+IF(M1620="Provisión contable",N1620,0)</f>
        <v>0</v>
      </c>
      <c r="P1620" s="21" t="e">
        <f t="shared" si="626"/>
        <v>#N/A</v>
      </c>
      <c r="Q1620" s="21" t="e">
        <f t="shared" si="627"/>
        <v>#N/A</v>
      </c>
      <c r="R1620" s="21" t="e">
        <f t="shared" si="628"/>
        <v>#N/A</v>
      </c>
      <c r="S1620" s="21" t="e">
        <f t="shared" si="629"/>
        <v>#N/A</v>
      </c>
      <c r="T1620" s="29" t="e">
        <f t="shared" si="621"/>
        <v>#N/A</v>
      </c>
      <c r="U1620" s="34">
        <f t="shared" si="630"/>
        <v>0</v>
      </c>
      <c r="V1620" s="16">
        <f t="shared" ca="1" si="633"/>
        <v>44139</v>
      </c>
      <c r="W1620" s="56">
        <f t="shared" ca="1" si="634"/>
        <v>10</v>
      </c>
      <c r="X1620" s="56">
        <f t="shared" ca="1" si="635"/>
        <v>2020</v>
      </c>
      <c r="Y1620" s="55" t="str">
        <f t="shared" ca="1" si="636"/>
        <v>10-2020</v>
      </c>
      <c r="Z1620" s="51">
        <f ca="1">IFERROR(VLOOKUP(Y1620,IPC!$E$2:$F$1745,2,0),IPC!$H$1)</f>
        <v>138.32155800000001</v>
      </c>
      <c r="AA1620" s="48">
        <f t="shared" si="631"/>
        <v>1</v>
      </c>
      <c r="AB1620" s="48">
        <f t="shared" si="632"/>
        <v>1900</v>
      </c>
      <c r="AC1620" s="32" t="str">
        <f t="shared" si="625"/>
        <v>1-1900</v>
      </c>
      <c r="AD1620" s="50">
        <f>IFERROR(VLOOKUP(AC1620,IPC!$E$2:$F$1745,2,0),IPC!$H$1)</f>
        <v>138.32155800000001</v>
      </c>
    </row>
    <row r="1621" spans="10:30" x14ac:dyDescent="0.25">
      <c r="J1621" s="44" t="str">
        <f t="shared" si="619"/>
        <v/>
      </c>
      <c r="K1621" s="33" t="str">
        <f t="shared" ca="1" si="623"/>
        <v/>
      </c>
      <c r="L1621" s="108">
        <f t="shared" ca="1" si="622"/>
        <v>0</v>
      </c>
      <c r="M1621" s="44" t="str">
        <f t="shared" si="620"/>
        <v/>
      </c>
      <c r="N1621" s="45" t="str">
        <f t="shared" ca="1" si="624"/>
        <v/>
      </c>
      <c r="O1621" s="108">
        <f t="shared" si="637"/>
        <v>0</v>
      </c>
      <c r="P1621" s="21" t="e">
        <f t="shared" si="626"/>
        <v>#N/A</v>
      </c>
      <c r="Q1621" s="21" t="e">
        <f t="shared" si="627"/>
        <v>#N/A</v>
      </c>
      <c r="R1621" s="21" t="e">
        <f t="shared" si="628"/>
        <v>#N/A</v>
      </c>
      <c r="S1621" s="21" t="e">
        <f t="shared" si="629"/>
        <v>#N/A</v>
      </c>
      <c r="T1621" s="29" t="e">
        <f t="shared" si="621"/>
        <v>#N/A</v>
      </c>
      <c r="U1621" s="34">
        <f t="shared" si="630"/>
        <v>0</v>
      </c>
      <c r="V1621" s="16">
        <f t="shared" ca="1" si="633"/>
        <v>44139</v>
      </c>
      <c r="W1621" s="56">
        <f t="shared" ca="1" si="634"/>
        <v>10</v>
      </c>
      <c r="X1621" s="56">
        <f t="shared" ca="1" si="635"/>
        <v>2020</v>
      </c>
      <c r="Y1621" s="55" t="str">
        <f t="shared" ca="1" si="636"/>
        <v>10-2020</v>
      </c>
      <c r="Z1621" s="51">
        <f ca="1">IFERROR(VLOOKUP(Y1621,IPC!$E$2:$F$1745,2,0),IPC!$H$1)</f>
        <v>138.32155800000001</v>
      </c>
      <c r="AA1621" s="48">
        <f t="shared" si="631"/>
        <v>1</v>
      </c>
      <c r="AB1621" s="48">
        <f t="shared" si="632"/>
        <v>1900</v>
      </c>
      <c r="AC1621" s="32" t="str">
        <f t="shared" si="625"/>
        <v>1-1900</v>
      </c>
      <c r="AD1621" s="50">
        <f>IFERROR(VLOOKUP(AC1621,IPC!$E$2:$F$1745,2,0),IPC!$H$1)</f>
        <v>138.32155800000001</v>
      </c>
    </row>
    <row r="1622" spans="10:30" x14ac:dyDescent="0.25">
      <c r="J1622" s="44" t="str">
        <f t="shared" si="619"/>
        <v/>
      </c>
      <c r="K1622" s="33" t="str">
        <f t="shared" ca="1" si="623"/>
        <v/>
      </c>
      <c r="L1622" s="108">
        <f t="shared" ca="1" si="622"/>
        <v>0</v>
      </c>
      <c r="M1622" s="44" t="str">
        <f t="shared" si="620"/>
        <v/>
      </c>
      <c r="N1622" s="45" t="str">
        <f t="shared" ca="1" si="624"/>
        <v/>
      </c>
      <c r="O1622" s="108">
        <f t="shared" si="637"/>
        <v>0</v>
      </c>
      <c r="P1622" s="21" t="e">
        <f t="shared" si="626"/>
        <v>#N/A</v>
      </c>
      <c r="Q1622" s="21" t="e">
        <f t="shared" si="627"/>
        <v>#N/A</v>
      </c>
      <c r="R1622" s="21" t="e">
        <f t="shared" si="628"/>
        <v>#N/A</v>
      </c>
      <c r="S1622" s="21" t="e">
        <f t="shared" si="629"/>
        <v>#N/A</v>
      </c>
      <c r="T1622" s="29" t="e">
        <f t="shared" si="621"/>
        <v>#N/A</v>
      </c>
      <c r="U1622" s="34">
        <f t="shared" si="630"/>
        <v>0</v>
      </c>
      <c r="V1622" s="16">
        <f t="shared" ca="1" si="633"/>
        <v>44139</v>
      </c>
      <c r="W1622" s="56">
        <f t="shared" ca="1" si="634"/>
        <v>10</v>
      </c>
      <c r="X1622" s="56">
        <f t="shared" ca="1" si="635"/>
        <v>2020</v>
      </c>
      <c r="Y1622" s="55" t="str">
        <f t="shared" ca="1" si="636"/>
        <v>10-2020</v>
      </c>
      <c r="Z1622" s="51">
        <f ca="1">IFERROR(VLOOKUP(Y1622,IPC!$E$2:$F$1745,2,0),IPC!$H$1)</f>
        <v>138.32155800000001</v>
      </c>
      <c r="AA1622" s="48">
        <f t="shared" si="631"/>
        <v>1</v>
      </c>
      <c r="AB1622" s="48">
        <f t="shared" si="632"/>
        <v>1900</v>
      </c>
      <c r="AC1622" s="32" t="str">
        <f t="shared" si="625"/>
        <v>1-1900</v>
      </c>
      <c r="AD1622" s="50">
        <f>IFERROR(VLOOKUP(AC1622,IPC!$E$2:$F$1745,2,0),IPC!$H$1)</f>
        <v>138.32155800000001</v>
      </c>
    </row>
    <row r="1623" spans="10:30" x14ac:dyDescent="0.25">
      <c r="J1623" s="44" t="str">
        <f t="shared" si="619"/>
        <v/>
      </c>
      <c r="K1623" s="33" t="str">
        <f t="shared" ca="1" si="623"/>
        <v/>
      </c>
      <c r="L1623" s="108">
        <f t="shared" ca="1" si="622"/>
        <v>0</v>
      </c>
      <c r="M1623" s="44" t="str">
        <f t="shared" si="620"/>
        <v/>
      </c>
      <c r="N1623" s="45" t="str">
        <f t="shared" ca="1" si="624"/>
        <v/>
      </c>
      <c r="O1623" s="108">
        <f t="shared" si="637"/>
        <v>0</v>
      </c>
      <c r="P1623" s="21" t="e">
        <f t="shared" si="626"/>
        <v>#N/A</v>
      </c>
      <c r="Q1623" s="21" t="e">
        <f t="shared" si="627"/>
        <v>#N/A</v>
      </c>
      <c r="R1623" s="21" t="e">
        <f t="shared" si="628"/>
        <v>#N/A</v>
      </c>
      <c r="S1623" s="21" t="e">
        <f t="shared" si="629"/>
        <v>#N/A</v>
      </c>
      <c r="T1623" s="29" t="e">
        <f t="shared" si="621"/>
        <v>#N/A</v>
      </c>
      <c r="U1623" s="34">
        <f t="shared" si="630"/>
        <v>0</v>
      </c>
      <c r="V1623" s="16">
        <f t="shared" ca="1" si="633"/>
        <v>44139</v>
      </c>
      <c r="W1623" s="56">
        <f t="shared" ca="1" si="634"/>
        <v>10</v>
      </c>
      <c r="X1623" s="56">
        <f t="shared" ca="1" si="635"/>
        <v>2020</v>
      </c>
      <c r="Y1623" s="55" t="str">
        <f t="shared" ca="1" si="636"/>
        <v>10-2020</v>
      </c>
      <c r="Z1623" s="51">
        <f ca="1">IFERROR(VLOOKUP(Y1623,IPC!$E$2:$F$1745,2,0),IPC!$H$1)</f>
        <v>138.32155800000001</v>
      </c>
      <c r="AA1623" s="48">
        <f t="shared" si="631"/>
        <v>1</v>
      </c>
      <c r="AB1623" s="48">
        <f t="shared" si="632"/>
        <v>1900</v>
      </c>
      <c r="AC1623" s="32" t="str">
        <f t="shared" si="625"/>
        <v>1-1900</v>
      </c>
      <c r="AD1623" s="50">
        <f>IFERROR(VLOOKUP(AC1623,IPC!$E$2:$F$1745,2,0),IPC!$H$1)</f>
        <v>138.32155800000001</v>
      </c>
    </row>
    <row r="1624" spans="10:30" x14ac:dyDescent="0.25">
      <c r="J1624" s="44" t="str">
        <f t="shared" ref="J1624:J1687" si="638">IFERROR(IF(T1636&gt;0.5,"ALTA",IF(AND(T1636&gt;0.25,T1636&lt;=0.5),"MEDIA",IF(AND(T1636&gt;=0.1,T1636&lt;=0.25),"BAJA",IF(AND(T1636&lt;0.1),"REMOTA")))),"")</f>
        <v/>
      </c>
      <c r="K1624" s="33" t="str">
        <f t="shared" ca="1" si="623"/>
        <v/>
      </c>
      <c r="L1624" s="108">
        <f t="shared" ca="1" si="622"/>
        <v>0</v>
      </c>
      <c r="M1624" s="44" t="str">
        <f t="shared" ref="M1624:M1687" si="639">IFERROR(IF(T1636&gt;50%,"Provisión contable",IF(T1636&lt;=10%,"No se registra","Cuentas de orden")),"")</f>
        <v/>
      </c>
      <c r="N1624" s="45" t="str">
        <f t="shared" ca="1" si="624"/>
        <v/>
      </c>
      <c r="O1624" s="108">
        <f t="shared" si="637"/>
        <v>0</v>
      </c>
      <c r="P1624" s="21" t="e">
        <f t="shared" si="626"/>
        <v>#N/A</v>
      </c>
      <c r="Q1624" s="21" t="e">
        <f t="shared" si="627"/>
        <v>#N/A</v>
      </c>
      <c r="R1624" s="21" t="e">
        <f t="shared" si="628"/>
        <v>#N/A</v>
      </c>
      <c r="S1624" s="21" t="e">
        <f t="shared" si="629"/>
        <v>#N/A</v>
      </c>
      <c r="T1624" s="29" t="e">
        <f t="shared" si="621"/>
        <v>#N/A</v>
      </c>
      <c r="U1624" s="34">
        <f t="shared" si="630"/>
        <v>0</v>
      </c>
      <c r="V1624" s="16">
        <f t="shared" ca="1" si="633"/>
        <v>44139</v>
      </c>
      <c r="W1624" s="56">
        <f t="shared" ca="1" si="634"/>
        <v>10</v>
      </c>
      <c r="X1624" s="56">
        <f t="shared" ca="1" si="635"/>
        <v>2020</v>
      </c>
      <c r="Y1624" s="55" t="str">
        <f t="shared" ca="1" si="636"/>
        <v>10-2020</v>
      </c>
      <c r="Z1624" s="51">
        <f ca="1">IFERROR(VLOOKUP(Y1624,IPC!$E$2:$F$1745,2,0),IPC!$H$1)</f>
        <v>138.32155800000001</v>
      </c>
      <c r="AA1624" s="48">
        <f t="shared" si="631"/>
        <v>1</v>
      </c>
      <c r="AB1624" s="48">
        <f t="shared" si="632"/>
        <v>1900</v>
      </c>
      <c r="AC1624" s="32" t="str">
        <f t="shared" si="625"/>
        <v>1-1900</v>
      </c>
      <c r="AD1624" s="50">
        <f>IFERROR(VLOOKUP(AC1624,IPC!$E$2:$F$1745,2,0),IPC!$H$1)</f>
        <v>138.32155800000001</v>
      </c>
    </row>
    <row r="1625" spans="10:30" x14ac:dyDescent="0.25">
      <c r="J1625" s="44" t="str">
        <f t="shared" si="638"/>
        <v/>
      </c>
      <c r="K1625" s="33" t="str">
        <f t="shared" ca="1" si="623"/>
        <v/>
      </c>
      <c r="L1625" s="108">
        <f t="shared" ca="1" si="622"/>
        <v>0</v>
      </c>
      <c r="M1625" s="44" t="str">
        <f t="shared" si="639"/>
        <v/>
      </c>
      <c r="N1625" s="45" t="str">
        <f t="shared" ca="1" si="624"/>
        <v/>
      </c>
      <c r="O1625" s="108">
        <f t="shared" si="637"/>
        <v>0</v>
      </c>
      <c r="P1625" s="21" t="e">
        <f t="shared" si="626"/>
        <v>#N/A</v>
      </c>
      <c r="Q1625" s="21" t="e">
        <f t="shared" si="627"/>
        <v>#N/A</v>
      </c>
      <c r="R1625" s="21" t="e">
        <f t="shared" si="628"/>
        <v>#N/A</v>
      </c>
      <c r="S1625" s="21" t="e">
        <f t="shared" si="629"/>
        <v>#N/A</v>
      </c>
      <c r="T1625" s="29" t="e">
        <f t="shared" si="621"/>
        <v>#N/A</v>
      </c>
      <c r="U1625" s="34">
        <f t="shared" si="630"/>
        <v>0</v>
      </c>
      <c r="V1625" s="16">
        <f t="shared" ca="1" si="633"/>
        <v>44139</v>
      </c>
      <c r="W1625" s="56">
        <f t="shared" ca="1" si="634"/>
        <v>10</v>
      </c>
      <c r="X1625" s="56">
        <f t="shared" ca="1" si="635"/>
        <v>2020</v>
      </c>
      <c r="Y1625" s="55" t="str">
        <f t="shared" ca="1" si="636"/>
        <v>10-2020</v>
      </c>
      <c r="Z1625" s="51">
        <f ca="1">IFERROR(VLOOKUP(Y1625,IPC!$E$2:$F$1745,2,0),IPC!$H$1)</f>
        <v>138.32155800000001</v>
      </c>
      <c r="AA1625" s="48">
        <f t="shared" si="631"/>
        <v>1</v>
      </c>
      <c r="AB1625" s="48">
        <f t="shared" si="632"/>
        <v>1900</v>
      </c>
      <c r="AC1625" s="32" t="str">
        <f t="shared" si="625"/>
        <v>1-1900</v>
      </c>
      <c r="AD1625" s="50">
        <f>IFERROR(VLOOKUP(AC1625,IPC!$E$2:$F$1745,2,0),IPC!$H$1)</f>
        <v>138.32155800000001</v>
      </c>
    </row>
    <row r="1626" spans="10:30" x14ac:dyDescent="0.25">
      <c r="J1626" s="44" t="str">
        <f t="shared" si="638"/>
        <v/>
      </c>
      <c r="K1626" s="33" t="str">
        <f t="shared" ca="1" si="623"/>
        <v/>
      </c>
      <c r="L1626" s="108">
        <f t="shared" ca="1" si="622"/>
        <v>0</v>
      </c>
      <c r="M1626" s="44" t="str">
        <f t="shared" si="639"/>
        <v/>
      </c>
      <c r="N1626" s="45" t="str">
        <f t="shared" ca="1" si="624"/>
        <v/>
      </c>
      <c r="O1626" s="108">
        <f t="shared" si="637"/>
        <v>0</v>
      </c>
      <c r="P1626" s="21" t="e">
        <f t="shared" si="626"/>
        <v>#N/A</v>
      </c>
      <c r="Q1626" s="21" t="e">
        <f t="shared" si="627"/>
        <v>#N/A</v>
      </c>
      <c r="R1626" s="21" t="e">
        <f t="shared" si="628"/>
        <v>#N/A</v>
      </c>
      <c r="S1626" s="21" t="e">
        <f t="shared" si="629"/>
        <v>#N/A</v>
      </c>
      <c r="T1626" s="29" t="e">
        <f t="shared" si="621"/>
        <v>#N/A</v>
      </c>
      <c r="U1626" s="34">
        <f t="shared" si="630"/>
        <v>0</v>
      </c>
      <c r="V1626" s="16">
        <f t="shared" ca="1" si="633"/>
        <v>44139</v>
      </c>
      <c r="W1626" s="56">
        <f t="shared" ca="1" si="634"/>
        <v>10</v>
      </c>
      <c r="X1626" s="56">
        <f t="shared" ca="1" si="635"/>
        <v>2020</v>
      </c>
      <c r="Y1626" s="55" t="str">
        <f t="shared" ca="1" si="636"/>
        <v>10-2020</v>
      </c>
      <c r="Z1626" s="51">
        <f ca="1">IFERROR(VLOOKUP(Y1626,IPC!$E$2:$F$1745,2,0),IPC!$H$1)</f>
        <v>138.32155800000001</v>
      </c>
      <c r="AA1626" s="48">
        <f t="shared" si="631"/>
        <v>1</v>
      </c>
      <c r="AB1626" s="48">
        <f t="shared" si="632"/>
        <v>1900</v>
      </c>
      <c r="AC1626" s="32" t="str">
        <f t="shared" si="625"/>
        <v>1-1900</v>
      </c>
      <c r="AD1626" s="50">
        <f>IFERROR(VLOOKUP(AC1626,IPC!$E$2:$F$1745,2,0),IPC!$H$1)</f>
        <v>138.32155800000001</v>
      </c>
    </row>
    <row r="1627" spans="10:30" x14ac:dyDescent="0.25">
      <c r="J1627" s="44" t="str">
        <f t="shared" si="638"/>
        <v/>
      </c>
      <c r="K1627" s="33" t="str">
        <f t="shared" ca="1" si="623"/>
        <v/>
      </c>
      <c r="L1627" s="108">
        <f t="shared" ca="1" si="622"/>
        <v>0</v>
      </c>
      <c r="M1627" s="44" t="str">
        <f t="shared" si="639"/>
        <v/>
      </c>
      <c r="N1627" s="45" t="str">
        <f t="shared" ca="1" si="624"/>
        <v/>
      </c>
      <c r="O1627" s="108">
        <f t="shared" si="637"/>
        <v>0</v>
      </c>
      <c r="P1627" s="21" t="e">
        <f t="shared" si="626"/>
        <v>#N/A</v>
      </c>
      <c r="Q1627" s="21" t="e">
        <f t="shared" si="627"/>
        <v>#N/A</v>
      </c>
      <c r="R1627" s="21" t="e">
        <f t="shared" si="628"/>
        <v>#N/A</v>
      </c>
      <c r="S1627" s="21" t="e">
        <f t="shared" si="629"/>
        <v>#N/A</v>
      </c>
      <c r="T1627" s="29" t="e">
        <f t="shared" si="621"/>
        <v>#N/A</v>
      </c>
      <c r="U1627" s="34">
        <f t="shared" si="630"/>
        <v>0</v>
      </c>
      <c r="V1627" s="16">
        <f t="shared" ca="1" si="633"/>
        <v>44139</v>
      </c>
      <c r="W1627" s="56">
        <f t="shared" ca="1" si="634"/>
        <v>10</v>
      </c>
      <c r="X1627" s="56">
        <f t="shared" ca="1" si="635"/>
        <v>2020</v>
      </c>
      <c r="Y1627" s="55" t="str">
        <f t="shared" ca="1" si="636"/>
        <v>10-2020</v>
      </c>
      <c r="Z1627" s="51">
        <f ca="1">IFERROR(VLOOKUP(Y1627,IPC!$E$2:$F$1745,2,0),IPC!$H$1)</f>
        <v>138.32155800000001</v>
      </c>
      <c r="AA1627" s="48">
        <f t="shared" si="631"/>
        <v>1</v>
      </c>
      <c r="AB1627" s="48">
        <f t="shared" si="632"/>
        <v>1900</v>
      </c>
      <c r="AC1627" s="32" t="str">
        <f t="shared" si="625"/>
        <v>1-1900</v>
      </c>
      <c r="AD1627" s="50">
        <f>IFERROR(VLOOKUP(AC1627,IPC!$E$2:$F$1745,2,0),IPC!$H$1)</f>
        <v>138.32155800000001</v>
      </c>
    </row>
    <row r="1628" spans="10:30" x14ac:dyDescent="0.25">
      <c r="J1628" s="44" t="str">
        <f t="shared" si="638"/>
        <v/>
      </c>
      <c r="K1628" s="33" t="str">
        <f t="shared" ca="1" si="623"/>
        <v/>
      </c>
      <c r="L1628" s="108">
        <f t="shared" ca="1" si="622"/>
        <v>0</v>
      </c>
      <c r="M1628" s="44" t="str">
        <f t="shared" si="639"/>
        <v/>
      </c>
      <c r="N1628" s="45" t="str">
        <f t="shared" ca="1" si="624"/>
        <v/>
      </c>
      <c r="O1628" s="108">
        <f t="shared" si="637"/>
        <v>0</v>
      </c>
      <c r="P1628" s="21" t="e">
        <f t="shared" si="626"/>
        <v>#N/A</v>
      </c>
      <c r="Q1628" s="21" t="e">
        <f t="shared" si="627"/>
        <v>#N/A</v>
      </c>
      <c r="R1628" s="21" t="e">
        <f t="shared" si="628"/>
        <v>#N/A</v>
      </c>
      <c r="S1628" s="21" t="e">
        <f t="shared" si="629"/>
        <v>#N/A</v>
      </c>
      <c r="T1628" s="29" t="e">
        <f t="shared" si="621"/>
        <v>#N/A</v>
      </c>
      <c r="U1628" s="34">
        <f t="shared" si="630"/>
        <v>0</v>
      </c>
      <c r="V1628" s="16">
        <f t="shared" ca="1" si="633"/>
        <v>44139</v>
      </c>
      <c r="W1628" s="56">
        <f t="shared" ca="1" si="634"/>
        <v>10</v>
      </c>
      <c r="X1628" s="56">
        <f t="shared" ca="1" si="635"/>
        <v>2020</v>
      </c>
      <c r="Y1628" s="55" t="str">
        <f t="shared" ca="1" si="636"/>
        <v>10-2020</v>
      </c>
      <c r="Z1628" s="51">
        <f ca="1">IFERROR(VLOOKUP(Y1628,IPC!$E$2:$F$1745,2,0),IPC!$H$1)</f>
        <v>138.32155800000001</v>
      </c>
      <c r="AA1628" s="48">
        <f t="shared" si="631"/>
        <v>1</v>
      </c>
      <c r="AB1628" s="48">
        <f t="shared" si="632"/>
        <v>1900</v>
      </c>
      <c r="AC1628" s="32" t="str">
        <f t="shared" si="625"/>
        <v>1-1900</v>
      </c>
      <c r="AD1628" s="50">
        <f>IFERROR(VLOOKUP(AC1628,IPC!$E$2:$F$1745,2,0),IPC!$H$1)</f>
        <v>138.32155800000001</v>
      </c>
    </row>
    <row r="1629" spans="10:30" x14ac:dyDescent="0.25">
      <c r="J1629" s="44" t="str">
        <f t="shared" si="638"/>
        <v/>
      </c>
      <c r="K1629" s="33" t="str">
        <f t="shared" ca="1" si="623"/>
        <v/>
      </c>
      <c r="L1629" s="108">
        <f t="shared" ca="1" si="622"/>
        <v>0</v>
      </c>
      <c r="M1629" s="44" t="str">
        <f t="shared" si="639"/>
        <v/>
      </c>
      <c r="N1629" s="45" t="str">
        <f t="shared" ca="1" si="624"/>
        <v/>
      </c>
      <c r="O1629" s="108">
        <f t="shared" si="637"/>
        <v>0</v>
      </c>
      <c r="P1629" s="21" t="e">
        <f t="shared" si="626"/>
        <v>#N/A</v>
      </c>
      <c r="Q1629" s="21" t="e">
        <f t="shared" si="627"/>
        <v>#N/A</v>
      </c>
      <c r="R1629" s="21" t="e">
        <f t="shared" si="628"/>
        <v>#N/A</v>
      </c>
      <c r="S1629" s="21" t="e">
        <f t="shared" si="629"/>
        <v>#N/A</v>
      </c>
      <c r="T1629" s="29" t="e">
        <f t="shared" si="621"/>
        <v>#N/A</v>
      </c>
      <c r="U1629" s="34">
        <f t="shared" si="630"/>
        <v>0</v>
      </c>
      <c r="V1629" s="16">
        <f t="shared" ca="1" si="633"/>
        <v>44139</v>
      </c>
      <c r="W1629" s="56">
        <f t="shared" ca="1" si="634"/>
        <v>10</v>
      </c>
      <c r="X1629" s="56">
        <f t="shared" ca="1" si="635"/>
        <v>2020</v>
      </c>
      <c r="Y1629" s="55" t="str">
        <f t="shared" ca="1" si="636"/>
        <v>10-2020</v>
      </c>
      <c r="Z1629" s="51">
        <f ca="1">IFERROR(VLOOKUP(Y1629,IPC!$E$2:$F$1745,2,0),IPC!$H$1)</f>
        <v>138.32155800000001</v>
      </c>
      <c r="AA1629" s="48">
        <f t="shared" si="631"/>
        <v>1</v>
      </c>
      <c r="AB1629" s="48">
        <f t="shared" si="632"/>
        <v>1900</v>
      </c>
      <c r="AC1629" s="32" t="str">
        <f t="shared" si="625"/>
        <v>1-1900</v>
      </c>
      <c r="AD1629" s="50">
        <f>IFERROR(VLOOKUP(AC1629,IPC!$E$2:$F$1745,2,0),IPC!$H$1)</f>
        <v>138.32155800000001</v>
      </c>
    </row>
    <row r="1630" spans="10:30" x14ac:dyDescent="0.25">
      <c r="J1630" s="44" t="str">
        <f t="shared" si="638"/>
        <v/>
      </c>
      <c r="K1630" s="33" t="str">
        <f t="shared" ca="1" si="623"/>
        <v/>
      </c>
      <c r="L1630" s="108">
        <f t="shared" ca="1" si="622"/>
        <v>0</v>
      </c>
      <c r="M1630" s="44" t="str">
        <f t="shared" si="639"/>
        <v/>
      </c>
      <c r="N1630" s="45" t="str">
        <f t="shared" ca="1" si="624"/>
        <v/>
      </c>
      <c r="O1630" s="108">
        <f t="shared" si="637"/>
        <v>0</v>
      </c>
      <c r="P1630" s="21" t="e">
        <f t="shared" si="626"/>
        <v>#N/A</v>
      </c>
      <c r="Q1630" s="21" t="e">
        <f t="shared" si="627"/>
        <v>#N/A</v>
      </c>
      <c r="R1630" s="21" t="e">
        <f t="shared" si="628"/>
        <v>#N/A</v>
      </c>
      <c r="S1630" s="21" t="e">
        <f t="shared" si="629"/>
        <v>#N/A</v>
      </c>
      <c r="T1630" s="29" t="e">
        <f t="shared" si="621"/>
        <v>#N/A</v>
      </c>
      <c r="U1630" s="34">
        <f t="shared" si="630"/>
        <v>0</v>
      </c>
      <c r="V1630" s="16">
        <f t="shared" ca="1" si="633"/>
        <v>44139</v>
      </c>
      <c r="W1630" s="56">
        <f t="shared" ca="1" si="634"/>
        <v>10</v>
      </c>
      <c r="X1630" s="56">
        <f t="shared" ca="1" si="635"/>
        <v>2020</v>
      </c>
      <c r="Y1630" s="55" t="str">
        <f t="shared" ca="1" si="636"/>
        <v>10-2020</v>
      </c>
      <c r="Z1630" s="51">
        <f ca="1">IFERROR(VLOOKUP(Y1630,IPC!$E$2:$F$1745,2,0),IPC!$H$1)</f>
        <v>138.32155800000001</v>
      </c>
      <c r="AA1630" s="48">
        <f t="shared" si="631"/>
        <v>1</v>
      </c>
      <c r="AB1630" s="48">
        <f t="shared" si="632"/>
        <v>1900</v>
      </c>
      <c r="AC1630" s="32" t="str">
        <f t="shared" si="625"/>
        <v>1-1900</v>
      </c>
      <c r="AD1630" s="50">
        <f>IFERROR(VLOOKUP(AC1630,IPC!$E$2:$F$1745,2,0),IPC!$H$1)</f>
        <v>138.32155800000001</v>
      </c>
    </row>
    <row r="1631" spans="10:30" x14ac:dyDescent="0.25">
      <c r="J1631" s="44" t="str">
        <f t="shared" si="638"/>
        <v/>
      </c>
      <c r="K1631" s="33" t="str">
        <f t="shared" ca="1" si="623"/>
        <v/>
      </c>
      <c r="L1631" s="108">
        <f t="shared" ca="1" si="622"/>
        <v>0</v>
      </c>
      <c r="M1631" s="44" t="str">
        <f t="shared" si="639"/>
        <v/>
      </c>
      <c r="N1631" s="45" t="str">
        <f t="shared" ca="1" si="624"/>
        <v/>
      </c>
      <c r="O1631" s="108">
        <f t="shared" si="637"/>
        <v>0</v>
      </c>
      <c r="P1631" s="21" t="e">
        <f t="shared" si="626"/>
        <v>#N/A</v>
      </c>
      <c r="Q1631" s="21" t="e">
        <f t="shared" si="627"/>
        <v>#N/A</v>
      </c>
      <c r="R1631" s="21" t="e">
        <f t="shared" si="628"/>
        <v>#N/A</v>
      </c>
      <c r="S1631" s="21" t="e">
        <f t="shared" si="629"/>
        <v>#N/A</v>
      </c>
      <c r="T1631" s="29" t="e">
        <f t="shared" si="621"/>
        <v>#N/A</v>
      </c>
      <c r="U1631" s="34">
        <f t="shared" si="630"/>
        <v>0</v>
      </c>
      <c r="V1631" s="16">
        <f t="shared" ca="1" si="633"/>
        <v>44139</v>
      </c>
      <c r="W1631" s="56">
        <f t="shared" ca="1" si="634"/>
        <v>10</v>
      </c>
      <c r="X1631" s="56">
        <f t="shared" ca="1" si="635"/>
        <v>2020</v>
      </c>
      <c r="Y1631" s="55" t="str">
        <f t="shared" ca="1" si="636"/>
        <v>10-2020</v>
      </c>
      <c r="Z1631" s="51">
        <f ca="1">IFERROR(VLOOKUP(Y1631,IPC!$E$2:$F$1745,2,0),IPC!$H$1)</f>
        <v>138.32155800000001</v>
      </c>
      <c r="AA1631" s="48">
        <f t="shared" si="631"/>
        <v>1</v>
      </c>
      <c r="AB1631" s="48">
        <f t="shared" si="632"/>
        <v>1900</v>
      </c>
      <c r="AC1631" s="32" t="str">
        <f t="shared" si="625"/>
        <v>1-1900</v>
      </c>
      <c r="AD1631" s="50">
        <f>IFERROR(VLOOKUP(AC1631,IPC!$E$2:$F$1745,2,0),IPC!$H$1)</f>
        <v>138.32155800000001</v>
      </c>
    </row>
    <row r="1632" spans="10:30" x14ac:dyDescent="0.25">
      <c r="J1632" s="44" t="str">
        <f t="shared" si="638"/>
        <v/>
      </c>
      <c r="K1632" s="33" t="str">
        <f t="shared" ca="1" si="623"/>
        <v/>
      </c>
      <c r="L1632" s="108">
        <f t="shared" ca="1" si="622"/>
        <v>0</v>
      </c>
      <c r="M1632" s="44" t="str">
        <f t="shared" si="639"/>
        <v/>
      </c>
      <c r="N1632" s="45" t="str">
        <f t="shared" ca="1" si="624"/>
        <v/>
      </c>
      <c r="O1632" s="108">
        <f t="shared" si="637"/>
        <v>0</v>
      </c>
      <c r="P1632" s="21" t="e">
        <f t="shared" si="626"/>
        <v>#N/A</v>
      </c>
      <c r="Q1632" s="21" t="e">
        <f t="shared" si="627"/>
        <v>#N/A</v>
      </c>
      <c r="R1632" s="21" t="e">
        <f t="shared" si="628"/>
        <v>#N/A</v>
      </c>
      <c r="S1632" s="21" t="e">
        <f t="shared" si="629"/>
        <v>#N/A</v>
      </c>
      <c r="T1632" s="29" t="e">
        <f t="shared" ref="T1632:T1695" si="640">+SUMPRODUCT(P1632:S1632,$P$7:$S$7)/100</f>
        <v>#N/A</v>
      </c>
      <c r="U1632" s="34">
        <f t="shared" si="630"/>
        <v>0</v>
      </c>
      <c r="V1632" s="16">
        <f t="shared" ca="1" si="633"/>
        <v>44139</v>
      </c>
      <c r="W1632" s="56">
        <f t="shared" ca="1" si="634"/>
        <v>10</v>
      </c>
      <c r="X1632" s="56">
        <f t="shared" ca="1" si="635"/>
        <v>2020</v>
      </c>
      <c r="Y1632" s="55" t="str">
        <f t="shared" ca="1" si="636"/>
        <v>10-2020</v>
      </c>
      <c r="Z1632" s="51">
        <f ca="1">IFERROR(VLOOKUP(Y1632,IPC!$E$2:$F$1745,2,0),IPC!$H$1)</f>
        <v>138.32155800000001</v>
      </c>
      <c r="AA1632" s="48">
        <f t="shared" si="631"/>
        <v>1</v>
      </c>
      <c r="AB1632" s="48">
        <f t="shared" si="632"/>
        <v>1900</v>
      </c>
      <c r="AC1632" s="32" t="str">
        <f t="shared" si="625"/>
        <v>1-1900</v>
      </c>
      <c r="AD1632" s="50">
        <f>IFERROR(VLOOKUP(AC1632,IPC!$E$2:$F$1745,2,0),IPC!$H$1)</f>
        <v>138.32155800000001</v>
      </c>
    </row>
    <row r="1633" spans="10:30" x14ac:dyDescent="0.25">
      <c r="J1633" s="44" t="str">
        <f t="shared" si="638"/>
        <v/>
      </c>
      <c r="K1633" s="33" t="str">
        <f t="shared" ca="1" si="623"/>
        <v/>
      </c>
      <c r="L1633" s="108">
        <f t="shared" ca="1" si="622"/>
        <v>0</v>
      </c>
      <c r="M1633" s="44" t="str">
        <f t="shared" si="639"/>
        <v/>
      </c>
      <c r="N1633" s="45" t="str">
        <f t="shared" ca="1" si="624"/>
        <v/>
      </c>
      <c r="O1633" s="108">
        <f t="shared" si="637"/>
        <v>0</v>
      </c>
      <c r="P1633" s="21" t="e">
        <f t="shared" si="626"/>
        <v>#N/A</v>
      </c>
      <c r="Q1633" s="21" t="e">
        <f t="shared" si="627"/>
        <v>#N/A</v>
      </c>
      <c r="R1633" s="21" t="e">
        <f t="shared" si="628"/>
        <v>#N/A</v>
      </c>
      <c r="S1633" s="21" t="e">
        <f t="shared" si="629"/>
        <v>#N/A</v>
      </c>
      <c r="T1633" s="29" t="e">
        <f t="shared" si="640"/>
        <v>#N/A</v>
      </c>
      <c r="U1633" s="34">
        <f t="shared" si="630"/>
        <v>0</v>
      </c>
      <c r="V1633" s="16">
        <f t="shared" ca="1" si="633"/>
        <v>44139</v>
      </c>
      <c r="W1633" s="56">
        <f t="shared" ca="1" si="634"/>
        <v>10</v>
      </c>
      <c r="X1633" s="56">
        <f t="shared" ca="1" si="635"/>
        <v>2020</v>
      </c>
      <c r="Y1633" s="55" t="str">
        <f t="shared" ca="1" si="636"/>
        <v>10-2020</v>
      </c>
      <c r="Z1633" s="51">
        <f ca="1">IFERROR(VLOOKUP(Y1633,IPC!$E$2:$F$1745,2,0),IPC!$H$1)</f>
        <v>138.32155800000001</v>
      </c>
      <c r="AA1633" s="48">
        <f t="shared" si="631"/>
        <v>1</v>
      </c>
      <c r="AB1633" s="48">
        <f t="shared" si="632"/>
        <v>1900</v>
      </c>
      <c r="AC1633" s="32" t="str">
        <f t="shared" si="625"/>
        <v>1-1900</v>
      </c>
      <c r="AD1633" s="50">
        <f>IFERROR(VLOOKUP(AC1633,IPC!$E$2:$F$1745,2,0),IPC!$H$1)</f>
        <v>138.32155800000001</v>
      </c>
    </row>
    <row r="1634" spans="10:30" x14ac:dyDescent="0.25">
      <c r="J1634" s="44" t="str">
        <f t="shared" si="638"/>
        <v/>
      </c>
      <c r="K1634" s="33" t="str">
        <f t="shared" ca="1" si="623"/>
        <v/>
      </c>
      <c r="L1634" s="108">
        <f t="shared" ca="1" si="622"/>
        <v>0</v>
      </c>
      <c r="M1634" s="44" t="str">
        <f t="shared" si="639"/>
        <v/>
      </c>
      <c r="N1634" s="45" t="str">
        <f t="shared" ca="1" si="624"/>
        <v/>
      </c>
      <c r="O1634" s="108">
        <f t="shared" si="637"/>
        <v>0</v>
      </c>
      <c r="P1634" s="21" t="e">
        <f t="shared" si="626"/>
        <v>#N/A</v>
      </c>
      <c r="Q1634" s="21" t="e">
        <f t="shared" si="627"/>
        <v>#N/A</v>
      </c>
      <c r="R1634" s="21" t="e">
        <f t="shared" si="628"/>
        <v>#N/A</v>
      </c>
      <c r="S1634" s="21" t="e">
        <f t="shared" si="629"/>
        <v>#N/A</v>
      </c>
      <c r="T1634" s="29" t="e">
        <f t="shared" si="640"/>
        <v>#N/A</v>
      </c>
      <c r="U1634" s="34">
        <f t="shared" si="630"/>
        <v>0</v>
      </c>
      <c r="V1634" s="16">
        <f t="shared" ca="1" si="633"/>
        <v>44139</v>
      </c>
      <c r="W1634" s="56">
        <f t="shared" ca="1" si="634"/>
        <v>10</v>
      </c>
      <c r="X1634" s="56">
        <f t="shared" ca="1" si="635"/>
        <v>2020</v>
      </c>
      <c r="Y1634" s="55" t="str">
        <f t="shared" ca="1" si="636"/>
        <v>10-2020</v>
      </c>
      <c r="Z1634" s="51">
        <f ca="1">IFERROR(VLOOKUP(Y1634,IPC!$E$2:$F$1745,2,0),IPC!$H$1)</f>
        <v>138.32155800000001</v>
      </c>
      <c r="AA1634" s="48">
        <f t="shared" si="631"/>
        <v>1</v>
      </c>
      <c r="AB1634" s="48">
        <f t="shared" si="632"/>
        <v>1900</v>
      </c>
      <c r="AC1634" s="32" t="str">
        <f t="shared" si="625"/>
        <v>1-1900</v>
      </c>
      <c r="AD1634" s="50">
        <f>IFERROR(VLOOKUP(AC1634,IPC!$E$2:$F$1745,2,0),IPC!$H$1)</f>
        <v>138.32155800000001</v>
      </c>
    </row>
    <row r="1635" spans="10:30" x14ac:dyDescent="0.25">
      <c r="J1635" s="44" t="str">
        <f t="shared" si="638"/>
        <v/>
      </c>
      <c r="K1635" s="33" t="str">
        <f t="shared" ca="1" si="623"/>
        <v/>
      </c>
      <c r="L1635" s="108">
        <f t="shared" ca="1" si="622"/>
        <v>0</v>
      </c>
      <c r="M1635" s="44" t="str">
        <f t="shared" si="639"/>
        <v/>
      </c>
      <c r="N1635" s="45" t="str">
        <f t="shared" ca="1" si="624"/>
        <v/>
      </c>
      <c r="O1635" s="108">
        <f t="shared" si="637"/>
        <v>0</v>
      </c>
      <c r="P1635" s="21" t="e">
        <f t="shared" si="626"/>
        <v>#N/A</v>
      </c>
      <c r="Q1635" s="21" t="e">
        <f t="shared" si="627"/>
        <v>#N/A</v>
      </c>
      <c r="R1635" s="21" t="e">
        <f t="shared" si="628"/>
        <v>#N/A</v>
      </c>
      <c r="S1635" s="21" t="e">
        <f t="shared" si="629"/>
        <v>#N/A</v>
      </c>
      <c r="T1635" s="29" t="e">
        <f t="shared" si="640"/>
        <v>#N/A</v>
      </c>
      <c r="U1635" s="34">
        <f t="shared" si="630"/>
        <v>0</v>
      </c>
      <c r="V1635" s="16">
        <f t="shared" ca="1" si="633"/>
        <v>44139</v>
      </c>
      <c r="W1635" s="56">
        <f t="shared" ca="1" si="634"/>
        <v>10</v>
      </c>
      <c r="X1635" s="56">
        <f t="shared" ca="1" si="635"/>
        <v>2020</v>
      </c>
      <c r="Y1635" s="55" t="str">
        <f t="shared" ca="1" si="636"/>
        <v>10-2020</v>
      </c>
      <c r="Z1635" s="51">
        <f ca="1">IFERROR(VLOOKUP(Y1635,IPC!$E$2:$F$1745,2,0),IPC!$H$1)</f>
        <v>138.32155800000001</v>
      </c>
      <c r="AA1635" s="48">
        <f t="shared" si="631"/>
        <v>1</v>
      </c>
      <c r="AB1635" s="48">
        <f t="shared" si="632"/>
        <v>1900</v>
      </c>
      <c r="AC1635" s="32" t="str">
        <f t="shared" si="625"/>
        <v>1-1900</v>
      </c>
      <c r="AD1635" s="50">
        <f>IFERROR(VLOOKUP(AC1635,IPC!$E$2:$F$1745,2,0),IPC!$H$1)</f>
        <v>138.32155800000001</v>
      </c>
    </row>
    <row r="1636" spans="10:30" x14ac:dyDescent="0.25">
      <c r="J1636" s="44" t="str">
        <f t="shared" si="638"/>
        <v/>
      </c>
      <c r="K1636" s="33" t="str">
        <f t="shared" ca="1" si="623"/>
        <v/>
      </c>
      <c r="L1636" s="108">
        <f t="shared" ca="1" si="622"/>
        <v>0</v>
      </c>
      <c r="M1636" s="44" t="str">
        <f t="shared" si="639"/>
        <v/>
      </c>
      <c r="N1636" s="45" t="str">
        <f t="shared" ca="1" si="624"/>
        <v/>
      </c>
      <c r="O1636" s="108">
        <f t="shared" si="637"/>
        <v>0</v>
      </c>
      <c r="P1636" s="21" t="e">
        <f t="shared" si="626"/>
        <v>#N/A</v>
      </c>
      <c r="Q1636" s="21" t="e">
        <f t="shared" si="627"/>
        <v>#N/A</v>
      </c>
      <c r="R1636" s="21" t="e">
        <f t="shared" si="628"/>
        <v>#N/A</v>
      </c>
      <c r="S1636" s="21" t="e">
        <f t="shared" si="629"/>
        <v>#N/A</v>
      </c>
      <c r="T1636" s="29" t="e">
        <f t="shared" si="640"/>
        <v>#N/A</v>
      </c>
      <c r="U1636" s="34">
        <f t="shared" si="630"/>
        <v>0</v>
      </c>
      <c r="V1636" s="16">
        <f t="shared" ca="1" si="633"/>
        <v>44139</v>
      </c>
      <c r="W1636" s="56">
        <f t="shared" ca="1" si="634"/>
        <v>10</v>
      </c>
      <c r="X1636" s="56">
        <f t="shared" ca="1" si="635"/>
        <v>2020</v>
      </c>
      <c r="Y1636" s="55" t="str">
        <f t="shared" ca="1" si="636"/>
        <v>10-2020</v>
      </c>
      <c r="Z1636" s="51">
        <f ca="1">IFERROR(VLOOKUP(Y1636,IPC!$E$2:$F$1745,2,0),IPC!$H$1)</f>
        <v>138.32155800000001</v>
      </c>
      <c r="AA1636" s="48">
        <f t="shared" si="631"/>
        <v>1</v>
      </c>
      <c r="AB1636" s="48">
        <f t="shared" si="632"/>
        <v>1900</v>
      </c>
      <c r="AC1636" s="32" t="str">
        <f t="shared" si="625"/>
        <v>1-1900</v>
      </c>
      <c r="AD1636" s="50">
        <f>IFERROR(VLOOKUP(AC1636,IPC!$E$2:$F$1745,2,0),IPC!$H$1)</f>
        <v>138.32155800000001</v>
      </c>
    </row>
    <row r="1637" spans="10:30" x14ac:dyDescent="0.25">
      <c r="J1637" s="44" t="str">
        <f t="shared" si="638"/>
        <v/>
      </c>
      <c r="K1637" s="33" t="str">
        <f t="shared" ca="1" si="623"/>
        <v/>
      </c>
      <c r="L1637" s="108">
        <f t="shared" ca="1" si="622"/>
        <v>0</v>
      </c>
      <c r="M1637" s="44" t="str">
        <f t="shared" si="639"/>
        <v/>
      </c>
      <c r="N1637" s="45" t="str">
        <f t="shared" ca="1" si="624"/>
        <v/>
      </c>
      <c r="O1637" s="108">
        <f t="shared" si="637"/>
        <v>0</v>
      </c>
      <c r="P1637" s="21" t="e">
        <f t="shared" si="626"/>
        <v>#N/A</v>
      </c>
      <c r="Q1637" s="21" t="e">
        <f t="shared" si="627"/>
        <v>#N/A</v>
      </c>
      <c r="R1637" s="21" t="e">
        <f t="shared" si="628"/>
        <v>#N/A</v>
      </c>
      <c r="S1637" s="21" t="e">
        <f t="shared" si="629"/>
        <v>#N/A</v>
      </c>
      <c r="T1637" s="29" t="e">
        <f t="shared" si="640"/>
        <v>#N/A</v>
      </c>
      <c r="U1637" s="34">
        <f t="shared" si="630"/>
        <v>0</v>
      </c>
      <c r="V1637" s="16">
        <f t="shared" ca="1" si="633"/>
        <v>44139</v>
      </c>
      <c r="W1637" s="56">
        <f t="shared" ca="1" si="634"/>
        <v>10</v>
      </c>
      <c r="X1637" s="56">
        <f t="shared" ca="1" si="635"/>
        <v>2020</v>
      </c>
      <c r="Y1637" s="55" t="str">
        <f t="shared" ca="1" si="636"/>
        <v>10-2020</v>
      </c>
      <c r="Z1637" s="51">
        <f ca="1">IFERROR(VLOOKUP(Y1637,IPC!$E$2:$F$1745,2,0),IPC!$H$1)</f>
        <v>138.32155800000001</v>
      </c>
      <c r="AA1637" s="48">
        <f t="shared" si="631"/>
        <v>1</v>
      </c>
      <c r="AB1637" s="48">
        <f t="shared" si="632"/>
        <v>1900</v>
      </c>
      <c r="AC1637" s="32" t="str">
        <f t="shared" si="625"/>
        <v>1-1900</v>
      </c>
      <c r="AD1637" s="50">
        <f>IFERROR(VLOOKUP(AC1637,IPC!$E$2:$F$1745,2,0),IPC!$H$1)</f>
        <v>138.32155800000001</v>
      </c>
    </row>
    <row r="1638" spans="10:30" x14ac:dyDescent="0.25">
      <c r="J1638" s="44" t="str">
        <f t="shared" si="638"/>
        <v/>
      </c>
      <c r="K1638" s="33" t="str">
        <f t="shared" ca="1" si="623"/>
        <v/>
      </c>
      <c r="L1638" s="108">
        <f t="shared" ref="L1638:L1701" ca="1" si="641">IFERROR(B1638*C1638*Z1650/AD1650,"")</f>
        <v>0</v>
      </c>
      <c r="M1638" s="44" t="str">
        <f t="shared" si="639"/>
        <v/>
      </c>
      <c r="N1638" s="45" t="str">
        <f t="shared" ca="1" si="624"/>
        <v/>
      </c>
      <c r="O1638" s="108">
        <f t="shared" si="637"/>
        <v>0</v>
      </c>
      <c r="P1638" s="21" t="e">
        <f t="shared" si="626"/>
        <v>#N/A</v>
      </c>
      <c r="Q1638" s="21" t="e">
        <f t="shared" si="627"/>
        <v>#N/A</v>
      </c>
      <c r="R1638" s="21" t="e">
        <f t="shared" si="628"/>
        <v>#N/A</v>
      </c>
      <c r="S1638" s="21" t="e">
        <f t="shared" si="629"/>
        <v>#N/A</v>
      </c>
      <c r="T1638" s="29" t="e">
        <f t="shared" si="640"/>
        <v>#N/A</v>
      </c>
      <c r="U1638" s="34">
        <f t="shared" si="630"/>
        <v>0</v>
      </c>
      <c r="V1638" s="16">
        <f t="shared" ca="1" si="633"/>
        <v>44139</v>
      </c>
      <c r="W1638" s="56">
        <f t="shared" ca="1" si="634"/>
        <v>10</v>
      </c>
      <c r="X1638" s="56">
        <f t="shared" ca="1" si="635"/>
        <v>2020</v>
      </c>
      <c r="Y1638" s="55" t="str">
        <f t="shared" ca="1" si="636"/>
        <v>10-2020</v>
      </c>
      <c r="Z1638" s="51">
        <f ca="1">IFERROR(VLOOKUP(Y1638,IPC!$E$2:$F$1745,2,0),IPC!$H$1)</f>
        <v>138.32155800000001</v>
      </c>
      <c r="AA1638" s="48">
        <f t="shared" si="631"/>
        <v>1</v>
      </c>
      <c r="AB1638" s="48">
        <f t="shared" si="632"/>
        <v>1900</v>
      </c>
      <c r="AC1638" s="32" t="str">
        <f t="shared" si="625"/>
        <v>1-1900</v>
      </c>
      <c r="AD1638" s="50">
        <f>IFERROR(VLOOKUP(AC1638,IPC!$E$2:$F$1745,2,0),IPC!$H$1)</f>
        <v>138.32155800000001</v>
      </c>
    </row>
    <row r="1639" spans="10:30" x14ac:dyDescent="0.25">
      <c r="J1639" s="44" t="str">
        <f t="shared" si="638"/>
        <v/>
      </c>
      <c r="K1639" s="33" t="str">
        <f t="shared" ca="1" si="623"/>
        <v/>
      </c>
      <c r="L1639" s="108">
        <f t="shared" ca="1" si="641"/>
        <v>0</v>
      </c>
      <c r="M1639" s="44" t="str">
        <f t="shared" si="639"/>
        <v/>
      </c>
      <c r="N1639" s="45" t="str">
        <f t="shared" ca="1" si="624"/>
        <v/>
      </c>
      <c r="O1639" s="108">
        <f t="shared" si="637"/>
        <v>0</v>
      </c>
      <c r="P1639" s="21" t="e">
        <f t="shared" si="626"/>
        <v>#N/A</v>
      </c>
      <c r="Q1639" s="21" t="e">
        <f t="shared" si="627"/>
        <v>#N/A</v>
      </c>
      <c r="R1639" s="21" t="e">
        <f t="shared" si="628"/>
        <v>#N/A</v>
      </c>
      <c r="S1639" s="21" t="e">
        <f t="shared" si="629"/>
        <v>#N/A</v>
      </c>
      <c r="T1639" s="29" t="e">
        <f t="shared" si="640"/>
        <v>#N/A</v>
      </c>
      <c r="U1639" s="34">
        <f t="shared" si="630"/>
        <v>0</v>
      </c>
      <c r="V1639" s="16">
        <f t="shared" ca="1" si="633"/>
        <v>44139</v>
      </c>
      <c r="W1639" s="56">
        <f t="shared" ca="1" si="634"/>
        <v>10</v>
      </c>
      <c r="X1639" s="56">
        <f t="shared" ca="1" si="635"/>
        <v>2020</v>
      </c>
      <c r="Y1639" s="55" t="str">
        <f t="shared" ca="1" si="636"/>
        <v>10-2020</v>
      </c>
      <c r="Z1639" s="51">
        <f ca="1">IFERROR(VLOOKUP(Y1639,IPC!$E$2:$F$1745,2,0),IPC!$H$1)</f>
        <v>138.32155800000001</v>
      </c>
      <c r="AA1639" s="48">
        <f t="shared" si="631"/>
        <v>1</v>
      </c>
      <c r="AB1639" s="48">
        <f t="shared" si="632"/>
        <v>1900</v>
      </c>
      <c r="AC1639" s="32" t="str">
        <f t="shared" si="625"/>
        <v>1-1900</v>
      </c>
      <c r="AD1639" s="50">
        <f>IFERROR(VLOOKUP(AC1639,IPC!$E$2:$F$1745,2,0),IPC!$H$1)</f>
        <v>138.32155800000001</v>
      </c>
    </row>
    <row r="1640" spans="10:30" x14ac:dyDescent="0.25">
      <c r="J1640" s="44" t="str">
        <f t="shared" si="638"/>
        <v/>
      </c>
      <c r="K1640" s="33" t="str">
        <f t="shared" ca="1" si="623"/>
        <v/>
      </c>
      <c r="L1640" s="108">
        <f t="shared" ca="1" si="641"/>
        <v>0</v>
      </c>
      <c r="M1640" s="44" t="str">
        <f t="shared" si="639"/>
        <v/>
      </c>
      <c r="N1640" s="45" t="str">
        <f t="shared" ca="1" si="624"/>
        <v/>
      </c>
      <c r="O1640" s="108">
        <f t="shared" si="637"/>
        <v>0</v>
      </c>
      <c r="P1640" s="21" t="e">
        <f t="shared" si="626"/>
        <v>#N/A</v>
      </c>
      <c r="Q1640" s="21" t="e">
        <f t="shared" si="627"/>
        <v>#N/A</v>
      </c>
      <c r="R1640" s="21" t="e">
        <f t="shared" si="628"/>
        <v>#N/A</v>
      </c>
      <c r="S1640" s="21" t="e">
        <f t="shared" si="629"/>
        <v>#N/A</v>
      </c>
      <c r="T1640" s="29" t="e">
        <f t="shared" si="640"/>
        <v>#N/A</v>
      </c>
      <c r="U1640" s="34">
        <f t="shared" si="630"/>
        <v>0</v>
      </c>
      <c r="V1640" s="16">
        <f t="shared" ca="1" si="633"/>
        <v>44139</v>
      </c>
      <c r="W1640" s="56">
        <f t="shared" ca="1" si="634"/>
        <v>10</v>
      </c>
      <c r="X1640" s="56">
        <f t="shared" ca="1" si="635"/>
        <v>2020</v>
      </c>
      <c r="Y1640" s="55" t="str">
        <f t="shared" ca="1" si="636"/>
        <v>10-2020</v>
      </c>
      <c r="Z1640" s="51">
        <f ca="1">IFERROR(VLOOKUP(Y1640,IPC!$E$2:$F$1745,2,0),IPC!$H$1)</f>
        <v>138.32155800000001</v>
      </c>
      <c r="AA1640" s="48">
        <f t="shared" si="631"/>
        <v>1</v>
      </c>
      <c r="AB1640" s="48">
        <f t="shared" si="632"/>
        <v>1900</v>
      </c>
      <c r="AC1640" s="32" t="str">
        <f t="shared" si="625"/>
        <v>1-1900</v>
      </c>
      <c r="AD1640" s="50">
        <f>IFERROR(VLOOKUP(AC1640,IPC!$E$2:$F$1745,2,0),IPC!$H$1)</f>
        <v>138.32155800000001</v>
      </c>
    </row>
    <row r="1641" spans="10:30" x14ac:dyDescent="0.25">
      <c r="J1641" s="44" t="str">
        <f t="shared" si="638"/>
        <v/>
      </c>
      <c r="K1641" s="33" t="str">
        <f t="shared" ca="1" si="623"/>
        <v/>
      </c>
      <c r="L1641" s="108">
        <f t="shared" ca="1" si="641"/>
        <v>0</v>
      </c>
      <c r="M1641" s="44" t="str">
        <f t="shared" si="639"/>
        <v/>
      </c>
      <c r="N1641" s="45" t="str">
        <f t="shared" ca="1" si="624"/>
        <v/>
      </c>
      <c r="O1641" s="108">
        <f t="shared" si="637"/>
        <v>0</v>
      </c>
      <c r="P1641" s="21" t="e">
        <f t="shared" si="626"/>
        <v>#N/A</v>
      </c>
      <c r="Q1641" s="21" t="e">
        <f t="shared" si="627"/>
        <v>#N/A</v>
      </c>
      <c r="R1641" s="21" t="e">
        <f t="shared" si="628"/>
        <v>#N/A</v>
      </c>
      <c r="S1641" s="21" t="e">
        <f t="shared" si="629"/>
        <v>#N/A</v>
      </c>
      <c r="T1641" s="29" t="e">
        <f t="shared" si="640"/>
        <v>#N/A</v>
      </c>
      <c r="U1641" s="34">
        <f t="shared" si="630"/>
        <v>0</v>
      </c>
      <c r="V1641" s="16">
        <f t="shared" ca="1" si="633"/>
        <v>44139</v>
      </c>
      <c r="W1641" s="56">
        <f t="shared" ca="1" si="634"/>
        <v>10</v>
      </c>
      <c r="X1641" s="56">
        <f t="shared" ca="1" si="635"/>
        <v>2020</v>
      </c>
      <c r="Y1641" s="55" t="str">
        <f t="shared" ca="1" si="636"/>
        <v>10-2020</v>
      </c>
      <c r="Z1641" s="51">
        <f ca="1">IFERROR(VLOOKUP(Y1641,IPC!$E$2:$F$1745,2,0),IPC!$H$1)</f>
        <v>138.32155800000001</v>
      </c>
      <c r="AA1641" s="48">
        <f t="shared" si="631"/>
        <v>1</v>
      </c>
      <c r="AB1641" s="48">
        <f t="shared" si="632"/>
        <v>1900</v>
      </c>
      <c r="AC1641" s="32" t="str">
        <f t="shared" si="625"/>
        <v>1-1900</v>
      </c>
      <c r="AD1641" s="50">
        <f>IFERROR(VLOOKUP(AC1641,IPC!$E$2:$F$1745,2,0),IPC!$H$1)</f>
        <v>138.32155800000001</v>
      </c>
    </row>
    <row r="1642" spans="10:30" x14ac:dyDescent="0.25">
      <c r="J1642" s="44" t="str">
        <f t="shared" si="638"/>
        <v/>
      </c>
      <c r="K1642" s="33" t="str">
        <f t="shared" ca="1" si="623"/>
        <v/>
      </c>
      <c r="L1642" s="108">
        <f t="shared" ca="1" si="641"/>
        <v>0</v>
      </c>
      <c r="M1642" s="44" t="str">
        <f t="shared" si="639"/>
        <v/>
      </c>
      <c r="N1642" s="45" t="str">
        <f t="shared" ca="1" si="624"/>
        <v/>
      </c>
      <c r="O1642" s="108">
        <f t="shared" si="637"/>
        <v>0</v>
      </c>
      <c r="P1642" s="21" t="e">
        <f t="shared" si="626"/>
        <v>#N/A</v>
      </c>
      <c r="Q1642" s="21" t="e">
        <f t="shared" si="627"/>
        <v>#N/A</v>
      </c>
      <c r="R1642" s="21" t="e">
        <f t="shared" si="628"/>
        <v>#N/A</v>
      </c>
      <c r="S1642" s="21" t="e">
        <f t="shared" si="629"/>
        <v>#N/A</v>
      </c>
      <c r="T1642" s="29" t="e">
        <f t="shared" si="640"/>
        <v>#N/A</v>
      </c>
      <c r="U1642" s="34">
        <f t="shared" si="630"/>
        <v>0</v>
      </c>
      <c r="V1642" s="16">
        <f t="shared" ca="1" si="633"/>
        <v>44139</v>
      </c>
      <c r="W1642" s="56">
        <f t="shared" ca="1" si="634"/>
        <v>10</v>
      </c>
      <c r="X1642" s="56">
        <f t="shared" ca="1" si="635"/>
        <v>2020</v>
      </c>
      <c r="Y1642" s="55" t="str">
        <f t="shared" ca="1" si="636"/>
        <v>10-2020</v>
      </c>
      <c r="Z1642" s="51">
        <f ca="1">IFERROR(VLOOKUP(Y1642,IPC!$E$2:$F$1745,2,0),IPC!$H$1)</f>
        <v>138.32155800000001</v>
      </c>
      <c r="AA1642" s="48">
        <f t="shared" si="631"/>
        <v>1</v>
      </c>
      <c r="AB1642" s="48">
        <f t="shared" si="632"/>
        <v>1900</v>
      </c>
      <c r="AC1642" s="32" t="str">
        <f t="shared" si="625"/>
        <v>1-1900</v>
      </c>
      <c r="AD1642" s="50">
        <f>IFERROR(VLOOKUP(AC1642,IPC!$E$2:$F$1745,2,0),IPC!$H$1)</f>
        <v>138.32155800000001</v>
      </c>
    </row>
    <row r="1643" spans="10:30" x14ac:dyDescent="0.25">
      <c r="J1643" s="44" t="str">
        <f t="shared" si="638"/>
        <v/>
      </c>
      <c r="K1643" s="33" t="str">
        <f t="shared" ca="1" si="623"/>
        <v/>
      </c>
      <c r="L1643" s="108">
        <f t="shared" ca="1" si="641"/>
        <v>0</v>
      </c>
      <c r="M1643" s="44" t="str">
        <f t="shared" si="639"/>
        <v/>
      </c>
      <c r="N1643" s="45" t="str">
        <f t="shared" ca="1" si="624"/>
        <v/>
      </c>
      <c r="O1643" s="108">
        <f t="shared" si="637"/>
        <v>0</v>
      </c>
      <c r="P1643" s="21" t="e">
        <f t="shared" si="626"/>
        <v>#N/A</v>
      </c>
      <c r="Q1643" s="21" t="e">
        <f t="shared" si="627"/>
        <v>#N/A</v>
      </c>
      <c r="R1643" s="21" t="e">
        <f t="shared" si="628"/>
        <v>#N/A</v>
      </c>
      <c r="S1643" s="21" t="e">
        <f t="shared" si="629"/>
        <v>#N/A</v>
      </c>
      <c r="T1643" s="29" t="e">
        <f t="shared" si="640"/>
        <v>#N/A</v>
      </c>
      <c r="U1643" s="34">
        <f t="shared" si="630"/>
        <v>0</v>
      </c>
      <c r="V1643" s="16">
        <f t="shared" ca="1" si="633"/>
        <v>44139</v>
      </c>
      <c r="W1643" s="56">
        <f t="shared" ca="1" si="634"/>
        <v>10</v>
      </c>
      <c r="X1643" s="56">
        <f t="shared" ca="1" si="635"/>
        <v>2020</v>
      </c>
      <c r="Y1643" s="55" t="str">
        <f t="shared" ca="1" si="636"/>
        <v>10-2020</v>
      </c>
      <c r="Z1643" s="51">
        <f ca="1">IFERROR(VLOOKUP(Y1643,IPC!$E$2:$F$1745,2,0),IPC!$H$1)</f>
        <v>138.32155800000001</v>
      </c>
      <c r="AA1643" s="48">
        <f t="shared" si="631"/>
        <v>1</v>
      </c>
      <c r="AB1643" s="48">
        <f t="shared" si="632"/>
        <v>1900</v>
      </c>
      <c r="AC1643" s="32" t="str">
        <f t="shared" si="625"/>
        <v>1-1900</v>
      </c>
      <c r="AD1643" s="50">
        <f>IFERROR(VLOOKUP(AC1643,IPC!$E$2:$F$1745,2,0),IPC!$H$1)</f>
        <v>138.32155800000001</v>
      </c>
    </row>
    <row r="1644" spans="10:30" x14ac:dyDescent="0.25">
      <c r="J1644" s="44" t="str">
        <f t="shared" si="638"/>
        <v/>
      </c>
      <c r="K1644" s="33" t="str">
        <f t="shared" ca="1" si="623"/>
        <v/>
      </c>
      <c r="L1644" s="108">
        <f t="shared" ca="1" si="641"/>
        <v>0</v>
      </c>
      <c r="M1644" s="44" t="str">
        <f t="shared" si="639"/>
        <v/>
      </c>
      <c r="N1644" s="45" t="str">
        <f t="shared" ca="1" si="624"/>
        <v/>
      </c>
      <c r="O1644" s="108">
        <f t="shared" si="637"/>
        <v>0</v>
      </c>
      <c r="P1644" s="21" t="e">
        <f t="shared" si="626"/>
        <v>#N/A</v>
      </c>
      <c r="Q1644" s="21" t="e">
        <f t="shared" si="627"/>
        <v>#N/A</v>
      </c>
      <c r="R1644" s="21" t="e">
        <f t="shared" si="628"/>
        <v>#N/A</v>
      </c>
      <c r="S1644" s="21" t="e">
        <f t="shared" si="629"/>
        <v>#N/A</v>
      </c>
      <c r="T1644" s="29" t="e">
        <f t="shared" si="640"/>
        <v>#N/A</v>
      </c>
      <c r="U1644" s="34">
        <f t="shared" si="630"/>
        <v>0</v>
      </c>
      <c r="V1644" s="16">
        <f t="shared" ca="1" si="633"/>
        <v>44139</v>
      </c>
      <c r="W1644" s="56">
        <f t="shared" ca="1" si="634"/>
        <v>10</v>
      </c>
      <c r="X1644" s="56">
        <f t="shared" ca="1" si="635"/>
        <v>2020</v>
      </c>
      <c r="Y1644" s="55" t="str">
        <f t="shared" ca="1" si="636"/>
        <v>10-2020</v>
      </c>
      <c r="Z1644" s="51">
        <f ca="1">IFERROR(VLOOKUP(Y1644,IPC!$E$2:$F$1745,2,0),IPC!$H$1)</f>
        <v>138.32155800000001</v>
      </c>
      <c r="AA1644" s="48">
        <f t="shared" si="631"/>
        <v>1</v>
      </c>
      <c r="AB1644" s="48">
        <f t="shared" si="632"/>
        <v>1900</v>
      </c>
      <c r="AC1644" s="32" t="str">
        <f t="shared" si="625"/>
        <v>1-1900</v>
      </c>
      <c r="AD1644" s="50">
        <f>IFERROR(VLOOKUP(AC1644,IPC!$E$2:$F$1745,2,0),IPC!$H$1)</f>
        <v>138.32155800000001</v>
      </c>
    </row>
    <row r="1645" spans="10:30" x14ac:dyDescent="0.25">
      <c r="J1645" s="44" t="str">
        <f t="shared" si="638"/>
        <v/>
      </c>
      <c r="K1645" s="33" t="str">
        <f t="shared" ca="1" si="623"/>
        <v/>
      </c>
      <c r="L1645" s="108">
        <f t="shared" ca="1" si="641"/>
        <v>0</v>
      </c>
      <c r="M1645" s="44" t="str">
        <f t="shared" si="639"/>
        <v/>
      </c>
      <c r="N1645" s="45" t="str">
        <f t="shared" ca="1" si="624"/>
        <v/>
      </c>
      <c r="O1645" s="108">
        <f t="shared" si="637"/>
        <v>0</v>
      </c>
      <c r="P1645" s="21" t="e">
        <f t="shared" si="626"/>
        <v>#N/A</v>
      </c>
      <c r="Q1645" s="21" t="e">
        <f t="shared" si="627"/>
        <v>#N/A</v>
      </c>
      <c r="R1645" s="21" t="e">
        <f t="shared" si="628"/>
        <v>#N/A</v>
      </c>
      <c r="S1645" s="21" t="e">
        <f t="shared" si="629"/>
        <v>#N/A</v>
      </c>
      <c r="T1645" s="29" t="e">
        <f t="shared" si="640"/>
        <v>#N/A</v>
      </c>
      <c r="U1645" s="34">
        <f t="shared" si="630"/>
        <v>0</v>
      </c>
      <c r="V1645" s="16">
        <f t="shared" ca="1" si="633"/>
        <v>44139</v>
      </c>
      <c r="W1645" s="56">
        <f t="shared" ca="1" si="634"/>
        <v>10</v>
      </c>
      <c r="X1645" s="56">
        <f t="shared" ca="1" si="635"/>
        <v>2020</v>
      </c>
      <c r="Y1645" s="55" t="str">
        <f t="shared" ca="1" si="636"/>
        <v>10-2020</v>
      </c>
      <c r="Z1645" s="51">
        <f ca="1">IFERROR(VLOOKUP(Y1645,IPC!$E$2:$F$1745,2,0),IPC!$H$1)</f>
        <v>138.32155800000001</v>
      </c>
      <c r="AA1645" s="48">
        <f t="shared" si="631"/>
        <v>1</v>
      </c>
      <c r="AB1645" s="48">
        <f t="shared" si="632"/>
        <v>1900</v>
      </c>
      <c r="AC1645" s="32" t="str">
        <f t="shared" si="625"/>
        <v>1-1900</v>
      </c>
      <c r="AD1645" s="50">
        <f>IFERROR(VLOOKUP(AC1645,IPC!$E$2:$F$1745,2,0),IPC!$H$1)</f>
        <v>138.32155800000001</v>
      </c>
    </row>
    <row r="1646" spans="10:30" x14ac:dyDescent="0.25">
      <c r="J1646" s="44" t="str">
        <f t="shared" si="638"/>
        <v/>
      </c>
      <c r="K1646" s="33" t="str">
        <f t="shared" ref="K1646:K1709" ca="1" si="642">IFERROR(IF((U1658-V1658)/365&lt;0,"",(U1658-V1658)/365),"")</f>
        <v/>
      </c>
      <c r="L1646" s="108">
        <f t="shared" ca="1" si="641"/>
        <v>0</v>
      </c>
      <c r="M1646" s="44" t="str">
        <f t="shared" si="639"/>
        <v/>
      </c>
      <c r="N1646" s="45" t="str">
        <f t="shared" ref="N1646:N1709" ca="1" si="643">IFERROR(L1646*((1+$M$7)^K1646)/((1+$N$7)^K1646),"")</f>
        <v/>
      </c>
      <c r="O1646" s="108">
        <f t="shared" si="637"/>
        <v>0</v>
      </c>
      <c r="P1646" s="21" t="e">
        <f t="shared" si="626"/>
        <v>#N/A</v>
      </c>
      <c r="Q1646" s="21" t="e">
        <f t="shared" si="627"/>
        <v>#N/A</v>
      </c>
      <c r="R1646" s="21" t="e">
        <f t="shared" si="628"/>
        <v>#N/A</v>
      </c>
      <c r="S1646" s="21" t="e">
        <f t="shared" si="629"/>
        <v>#N/A</v>
      </c>
      <c r="T1646" s="29" t="e">
        <f t="shared" si="640"/>
        <v>#N/A</v>
      </c>
      <c r="U1646" s="34">
        <f t="shared" si="630"/>
        <v>0</v>
      </c>
      <c r="V1646" s="16">
        <f t="shared" ca="1" si="633"/>
        <v>44139</v>
      </c>
      <c r="W1646" s="56">
        <f t="shared" ca="1" si="634"/>
        <v>10</v>
      </c>
      <c r="X1646" s="56">
        <f t="shared" ca="1" si="635"/>
        <v>2020</v>
      </c>
      <c r="Y1646" s="55" t="str">
        <f t="shared" ca="1" si="636"/>
        <v>10-2020</v>
      </c>
      <c r="Z1646" s="51">
        <f ca="1">IFERROR(VLOOKUP(Y1646,IPC!$E$2:$F$1745,2,0),IPC!$H$1)</f>
        <v>138.32155800000001</v>
      </c>
      <c r="AA1646" s="48">
        <f t="shared" si="631"/>
        <v>1</v>
      </c>
      <c r="AB1646" s="48">
        <f t="shared" si="632"/>
        <v>1900</v>
      </c>
      <c r="AC1646" s="32" t="str">
        <f t="shared" si="625"/>
        <v>1-1900</v>
      </c>
      <c r="AD1646" s="50">
        <f>IFERROR(VLOOKUP(AC1646,IPC!$E$2:$F$1745,2,0),IPC!$H$1)</f>
        <v>138.32155800000001</v>
      </c>
    </row>
    <row r="1647" spans="10:30" x14ac:dyDescent="0.25">
      <c r="J1647" s="44" t="str">
        <f t="shared" si="638"/>
        <v/>
      </c>
      <c r="K1647" s="33" t="str">
        <f t="shared" ca="1" si="642"/>
        <v/>
      </c>
      <c r="L1647" s="108">
        <f t="shared" ca="1" si="641"/>
        <v>0</v>
      </c>
      <c r="M1647" s="44" t="str">
        <f t="shared" si="639"/>
        <v/>
      </c>
      <c r="N1647" s="45" t="str">
        <f t="shared" ca="1" si="643"/>
        <v/>
      </c>
      <c r="O1647" s="108">
        <f t="shared" si="637"/>
        <v>0</v>
      </c>
      <c r="P1647" s="21" t="e">
        <f t="shared" si="626"/>
        <v>#N/A</v>
      </c>
      <c r="Q1647" s="21" t="e">
        <f t="shared" si="627"/>
        <v>#N/A</v>
      </c>
      <c r="R1647" s="21" t="e">
        <f t="shared" si="628"/>
        <v>#N/A</v>
      </c>
      <c r="S1647" s="21" t="e">
        <f t="shared" si="629"/>
        <v>#N/A</v>
      </c>
      <c r="T1647" s="29" t="e">
        <f t="shared" si="640"/>
        <v>#N/A</v>
      </c>
      <c r="U1647" s="34">
        <f t="shared" si="630"/>
        <v>0</v>
      </c>
      <c r="V1647" s="16">
        <f t="shared" ca="1" si="633"/>
        <v>44139</v>
      </c>
      <c r="W1647" s="56">
        <f t="shared" ca="1" si="634"/>
        <v>10</v>
      </c>
      <c r="X1647" s="56">
        <f t="shared" ca="1" si="635"/>
        <v>2020</v>
      </c>
      <c r="Y1647" s="55" t="str">
        <f t="shared" ca="1" si="636"/>
        <v>10-2020</v>
      </c>
      <c r="Z1647" s="51">
        <f ca="1">IFERROR(VLOOKUP(Y1647,IPC!$E$2:$F$1745,2,0),IPC!$H$1)</f>
        <v>138.32155800000001</v>
      </c>
      <c r="AA1647" s="48">
        <f t="shared" si="631"/>
        <v>1</v>
      </c>
      <c r="AB1647" s="48">
        <f t="shared" si="632"/>
        <v>1900</v>
      </c>
      <c r="AC1647" s="32" t="str">
        <f t="shared" ref="AC1647:AC1710" si="644">+AA1647&amp;"-"&amp;AB1647</f>
        <v>1-1900</v>
      </c>
      <c r="AD1647" s="50">
        <f>IFERROR(VLOOKUP(AC1647,IPC!$E$2:$F$1745,2,0),IPC!$H$1)</f>
        <v>138.32155800000001</v>
      </c>
    </row>
    <row r="1648" spans="10:30" x14ac:dyDescent="0.25">
      <c r="J1648" s="44" t="str">
        <f t="shared" si="638"/>
        <v/>
      </c>
      <c r="K1648" s="33" t="str">
        <f t="shared" ca="1" si="642"/>
        <v/>
      </c>
      <c r="L1648" s="108">
        <f t="shared" ca="1" si="641"/>
        <v>0</v>
      </c>
      <c r="M1648" s="44" t="str">
        <f t="shared" si="639"/>
        <v/>
      </c>
      <c r="N1648" s="45" t="str">
        <f t="shared" ca="1" si="643"/>
        <v/>
      </c>
      <c r="O1648" s="108">
        <f t="shared" si="637"/>
        <v>0</v>
      </c>
      <c r="P1648" s="21" t="e">
        <f t="shared" si="626"/>
        <v>#N/A</v>
      </c>
      <c r="Q1648" s="21" t="e">
        <f t="shared" si="627"/>
        <v>#N/A</v>
      </c>
      <c r="R1648" s="21" t="e">
        <f t="shared" si="628"/>
        <v>#N/A</v>
      </c>
      <c r="S1648" s="21" t="e">
        <f t="shared" si="629"/>
        <v>#N/A</v>
      </c>
      <c r="T1648" s="29" t="e">
        <f t="shared" si="640"/>
        <v>#N/A</v>
      </c>
      <c r="U1648" s="34">
        <f t="shared" si="630"/>
        <v>0</v>
      </c>
      <c r="V1648" s="16">
        <f t="shared" ca="1" si="633"/>
        <v>44139</v>
      </c>
      <c r="W1648" s="56">
        <f t="shared" ca="1" si="634"/>
        <v>10</v>
      </c>
      <c r="X1648" s="56">
        <f t="shared" ca="1" si="635"/>
        <v>2020</v>
      </c>
      <c r="Y1648" s="55" t="str">
        <f t="shared" ca="1" si="636"/>
        <v>10-2020</v>
      </c>
      <c r="Z1648" s="51">
        <f ca="1">IFERROR(VLOOKUP(Y1648,IPC!$E$2:$F$1745,2,0),IPC!$H$1)</f>
        <v>138.32155800000001</v>
      </c>
      <c r="AA1648" s="48">
        <f t="shared" si="631"/>
        <v>1</v>
      </c>
      <c r="AB1648" s="48">
        <f t="shared" si="632"/>
        <v>1900</v>
      </c>
      <c r="AC1648" s="32" t="str">
        <f t="shared" si="644"/>
        <v>1-1900</v>
      </c>
      <c r="AD1648" s="50">
        <f>IFERROR(VLOOKUP(AC1648,IPC!$E$2:$F$1745,2,0),IPC!$H$1)</f>
        <v>138.32155800000001</v>
      </c>
    </row>
    <row r="1649" spans="10:30" x14ac:dyDescent="0.25">
      <c r="J1649" s="44" t="str">
        <f t="shared" si="638"/>
        <v/>
      </c>
      <c r="K1649" s="33" t="str">
        <f t="shared" ca="1" si="642"/>
        <v/>
      </c>
      <c r="L1649" s="108">
        <f t="shared" ca="1" si="641"/>
        <v>0</v>
      </c>
      <c r="M1649" s="44" t="str">
        <f t="shared" si="639"/>
        <v/>
      </c>
      <c r="N1649" s="45" t="str">
        <f t="shared" ca="1" si="643"/>
        <v/>
      </c>
      <c r="O1649" s="108">
        <f t="shared" si="637"/>
        <v>0</v>
      </c>
      <c r="P1649" s="21" t="e">
        <f t="shared" si="626"/>
        <v>#N/A</v>
      </c>
      <c r="Q1649" s="21" t="e">
        <f t="shared" si="627"/>
        <v>#N/A</v>
      </c>
      <c r="R1649" s="21" t="e">
        <f t="shared" si="628"/>
        <v>#N/A</v>
      </c>
      <c r="S1649" s="21" t="e">
        <f t="shared" si="629"/>
        <v>#N/A</v>
      </c>
      <c r="T1649" s="29" t="e">
        <f t="shared" si="640"/>
        <v>#N/A</v>
      </c>
      <c r="U1649" s="34">
        <f t="shared" si="630"/>
        <v>0</v>
      </c>
      <c r="V1649" s="16">
        <f t="shared" ca="1" si="633"/>
        <v>44139</v>
      </c>
      <c r="W1649" s="56">
        <f t="shared" ca="1" si="634"/>
        <v>10</v>
      </c>
      <c r="X1649" s="56">
        <f t="shared" ca="1" si="635"/>
        <v>2020</v>
      </c>
      <c r="Y1649" s="55" t="str">
        <f t="shared" ca="1" si="636"/>
        <v>10-2020</v>
      </c>
      <c r="Z1649" s="51">
        <f ca="1">IFERROR(VLOOKUP(Y1649,IPC!$E$2:$F$1745,2,0),IPC!$H$1)</f>
        <v>138.32155800000001</v>
      </c>
      <c r="AA1649" s="48">
        <f t="shared" si="631"/>
        <v>1</v>
      </c>
      <c r="AB1649" s="48">
        <f t="shared" si="632"/>
        <v>1900</v>
      </c>
      <c r="AC1649" s="32" t="str">
        <f t="shared" si="644"/>
        <v>1-1900</v>
      </c>
      <c r="AD1649" s="50">
        <f>IFERROR(VLOOKUP(AC1649,IPC!$E$2:$F$1745,2,0),IPC!$H$1)</f>
        <v>138.32155800000001</v>
      </c>
    </row>
    <row r="1650" spans="10:30" x14ac:dyDescent="0.25">
      <c r="J1650" s="44" t="str">
        <f t="shared" si="638"/>
        <v/>
      </c>
      <c r="K1650" s="33" t="str">
        <f t="shared" ca="1" si="642"/>
        <v/>
      </c>
      <c r="L1650" s="108">
        <f t="shared" ca="1" si="641"/>
        <v>0</v>
      </c>
      <c r="M1650" s="44" t="str">
        <f t="shared" si="639"/>
        <v/>
      </c>
      <c r="N1650" s="45" t="str">
        <f t="shared" ca="1" si="643"/>
        <v/>
      </c>
      <c r="O1650" s="108">
        <f t="shared" si="637"/>
        <v>0</v>
      </c>
      <c r="P1650" s="21" t="e">
        <f t="shared" ref="P1650:P1713" si="645">+VLOOKUP(D1638,$E$2:$F$5,2,0)</f>
        <v>#N/A</v>
      </c>
      <c r="Q1650" s="21" t="e">
        <f t="shared" ref="Q1650:Q1713" si="646">+VLOOKUP(E1638,$E$2:$F$5,2,0)</f>
        <v>#N/A</v>
      </c>
      <c r="R1650" s="21" t="e">
        <f t="shared" ref="R1650:R1713" si="647">+VLOOKUP(F1638,$E$2:$F$5,2,0)</f>
        <v>#N/A</v>
      </c>
      <c r="S1650" s="21" t="e">
        <f t="shared" ref="S1650:S1713" si="648">+VLOOKUP(G1638,$E$2:$F$5,2,0)</f>
        <v>#N/A</v>
      </c>
      <c r="T1650" s="29" t="e">
        <f t="shared" si="640"/>
        <v>#N/A</v>
      </c>
      <c r="U1650" s="34">
        <f t="shared" ref="U1650:U1713" si="649">+H1638+365*I1638</f>
        <v>0</v>
      </c>
      <c r="V1650" s="16">
        <f t="shared" ca="1" si="633"/>
        <v>44139</v>
      </c>
      <c r="W1650" s="56">
        <f t="shared" ca="1" si="634"/>
        <v>10</v>
      </c>
      <c r="X1650" s="56">
        <f t="shared" ca="1" si="635"/>
        <v>2020</v>
      </c>
      <c r="Y1650" s="55" t="str">
        <f t="shared" ca="1" si="636"/>
        <v>10-2020</v>
      </c>
      <c r="Z1650" s="51">
        <f ca="1">IFERROR(VLOOKUP(Y1650,IPC!$E$2:$F$1745,2,0),IPC!$H$1)</f>
        <v>138.32155800000001</v>
      </c>
      <c r="AA1650" s="48">
        <f t="shared" ref="AA1650:AA1713" si="650">+MONTH(H1638)</f>
        <v>1</v>
      </c>
      <c r="AB1650" s="48">
        <f t="shared" ref="AB1650:AB1713" si="651">+YEAR(H1638)</f>
        <v>1900</v>
      </c>
      <c r="AC1650" s="32" t="str">
        <f t="shared" si="644"/>
        <v>1-1900</v>
      </c>
      <c r="AD1650" s="50">
        <f>IFERROR(VLOOKUP(AC1650,IPC!$E$2:$F$1745,2,0),IPC!$H$1)</f>
        <v>138.32155800000001</v>
      </c>
    </row>
    <row r="1651" spans="10:30" x14ac:dyDescent="0.25">
      <c r="J1651" s="44" t="str">
        <f t="shared" si="638"/>
        <v/>
      </c>
      <c r="K1651" s="33" t="str">
        <f t="shared" ca="1" si="642"/>
        <v/>
      </c>
      <c r="L1651" s="108">
        <f t="shared" ca="1" si="641"/>
        <v>0</v>
      </c>
      <c r="M1651" s="44" t="str">
        <f t="shared" si="639"/>
        <v/>
      </c>
      <c r="N1651" s="45" t="str">
        <f t="shared" ca="1" si="643"/>
        <v/>
      </c>
      <c r="O1651" s="108">
        <f t="shared" si="637"/>
        <v>0</v>
      </c>
      <c r="P1651" s="21" t="e">
        <f t="shared" si="645"/>
        <v>#N/A</v>
      </c>
      <c r="Q1651" s="21" t="e">
        <f t="shared" si="646"/>
        <v>#N/A</v>
      </c>
      <c r="R1651" s="21" t="e">
        <f t="shared" si="647"/>
        <v>#N/A</v>
      </c>
      <c r="S1651" s="21" t="e">
        <f t="shared" si="648"/>
        <v>#N/A</v>
      </c>
      <c r="T1651" s="29" t="e">
        <f t="shared" si="640"/>
        <v>#N/A</v>
      </c>
      <c r="U1651" s="34">
        <f t="shared" si="649"/>
        <v>0</v>
      </c>
      <c r="V1651" s="16">
        <f t="shared" ca="1" si="633"/>
        <v>44139</v>
      </c>
      <c r="W1651" s="56">
        <f t="shared" ca="1" si="634"/>
        <v>10</v>
      </c>
      <c r="X1651" s="56">
        <f t="shared" ca="1" si="635"/>
        <v>2020</v>
      </c>
      <c r="Y1651" s="55" t="str">
        <f t="shared" ca="1" si="636"/>
        <v>10-2020</v>
      </c>
      <c r="Z1651" s="51">
        <f ca="1">IFERROR(VLOOKUP(Y1651,IPC!$E$2:$F$1745,2,0),IPC!$H$1)</f>
        <v>138.32155800000001</v>
      </c>
      <c r="AA1651" s="48">
        <f t="shared" si="650"/>
        <v>1</v>
      </c>
      <c r="AB1651" s="48">
        <f t="shared" si="651"/>
        <v>1900</v>
      </c>
      <c r="AC1651" s="32" t="str">
        <f t="shared" si="644"/>
        <v>1-1900</v>
      </c>
      <c r="AD1651" s="50">
        <f>IFERROR(VLOOKUP(AC1651,IPC!$E$2:$F$1745,2,0),IPC!$H$1)</f>
        <v>138.32155800000001</v>
      </c>
    </row>
    <row r="1652" spans="10:30" x14ac:dyDescent="0.25">
      <c r="J1652" s="44" t="str">
        <f t="shared" si="638"/>
        <v/>
      </c>
      <c r="K1652" s="33" t="str">
        <f t="shared" ca="1" si="642"/>
        <v/>
      </c>
      <c r="L1652" s="108">
        <f t="shared" ca="1" si="641"/>
        <v>0</v>
      </c>
      <c r="M1652" s="44" t="str">
        <f t="shared" si="639"/>
        <v/>
      </c>
      <c r="N1652" s="45" t="str">
        <f t="shared" ca="1" si="643"/>
        <v/>
      </c>
      <c r="O1652" s="108">
        <f t="shared" si="637"/>
        <v>0</v>
      </c>
      <c r="P1652" s="21" t="e">
        <f t="shared" si="645"/>
        <v>#N/A</v>
      </c>
      <c r="Q1652" s="21" t="e">
        <f t="shared" si="646"/>
        <v>#N/A</v>
      </c>
      <c r="R1652" s="21" t="e">
        <f t="shared" si="647"/>
        <v>#N/A</v>
      </c>
      <c r="S1652" s="21" t="e">
        <f t="shared" si="648"/>
        <v>#N/A</v>
      </c>
      <c r="T1652" s="29" t="e">
        <f t="shared" si="640"/>
        <v>#N/A</v>
      </c>
      <c r="U1652" s="34">
        <f t="shared" si="649"/>
        <v>0</v>
      </c>
      <c r="V1652" s="16">
        <f t="shared" ca="1" si="633"/>
        <v>44139</v>
      </c>
      <c r="W1652" s="56">
        <f t="shared" ca="1" si="634"/>
        <v>10</v>
      </c>
      <c r="X1652" s="56">
        <f t="shared" ca="1" si="635"/>
        <v>2020</v>
      </c>
      <c r="Y1652" s="55" t="str">
        <f t="shared" ca="1" si="636"/>
        <v>10-2020</v>
      </c>
      <c r="Z1652" s="51">
        <f ca="1">IFERROR(VLOOKUP(Y1652,IPC!$E$2:$F$1745,2,0),IPC!$H$1)</f>
        <v>138.32155800000001</v>
      </c>
      <c r="AA1652" s="48">
        <f t="shared" si="650"/>
        <v>1</v>
      </c>
      <c r="AB1652" s="48">
        <f t="shared" si="651"/>
        <v>1900</v>
      </c>
      <c r="AC1652" s="32" t="str">
        <f t="shared" si="644"/>
        <v>1-1900</v>
      </c>
      <c r="AD1652" s="50">
        <f>IFERROR(VLOOKUP(AC1652,IPC!$E$2:$F$1745,2,0),IPC!$H$1)</f>
        <v>138.32155800000001</v>
      </c>
    </row>
    <row r="1653" spans="10:30" x14ac:dyDescent="0.25">
      <c r="J1653" s="44" t="str">
        <f t="shared" si="638"/>
        <v/>
      </c>
      <c r="K1653" s="33" t="str">
        <f t="shared" ca="1" si="642"/>
        <v/>
      </c>
      <c r="L1653" s="108">
        <f t="shared" ca="1" si="641"/>
        <v>0</v>
      </c>
      <c r="M1653" s="44" t="str">
        <f t="shared" si="639"/>
        <v/>
      </c>
      <c r="N1653" s="45" t="str">
        <f t="shared" ca="1" si="643"/>
        <v/>
      </c>
      <c r="O1653" s="108">
        <f t="shared" si="637"/>
        <v>0</v>
      </c>
      <c r="P1653" s="21" t="e">
        <f t="shared" si="645"/>
        <v>#N/A</v>
      </c>
      <c r="Q1653" s="21" t="e">
        <f t="shared" si="646"/>
        <v>#N/A</v>
      </c>
      <c r="R1653" s="21" t="e">
        <f t="shared" si="647"/>
        <v>#N/A</v>
      </c>
      <c r="S1653" s="21" t="e">
        <f t="shared" si="648"/>
        <v>#N/A</v>
      </c>
      <c r="T1653" s="29" t="e">
        <f t="shared" si="640"/>
        <v>#N/A</v>
      </c>
      <c r="U1653" s="34">
        <f t="shared" si="649"/>
        <v>0</v>
      </c>
      <c r="V1653" s="16">
        <f t="shared" ca="1" si="633"/>
        <v>44139</v>
      </c>
      <c r="W1653" s="56">
        <f t="shared" ca="1" si="634"/>
        <v>10</v>
      </c>
      <c r="X1653" s="56">
        <f t="shared" ca="1" si="635"/>
        <v>2020</v>
      </c>
      <c r="Y1653" s="55" t="str">
        <f t="shared" ca="1" si="636"/>
        <v>10-2020</v>
      </c>
      <c r="Z1653" s="51">
        <f ca="1">IFERROR(VLOOKUP(Y1653,IPC!$E$2:$F$1745,2,0),IPC!$H$1)</f>
        <v>138.32155800000001</v>
      </c>
      <c r="AA1653" s="48">
        <f t="shared" si="650"/>
        <v>1</v>
      </c>
      <c r="AB1653" s="48">
        <f t="shared" si="651"/>
        <v>1900</v>
      </c>
      <c r="AC1653" s="32" t="str">
        <f t="shared" si="644"/>
        <v>1-1900</v>
      </c>
      <c r="AD1653" s="50">
        <f>IFERROR(VLOOKUP(AC1653,IPC!$E$2:$F$1745,2,0),IPC!$H$1)</f>
        <v>138.32155800000001</v>
      </c>
    </row>
    <row r="1654" spans="10:30" x14ac:dyDescent="0.25">
      <c r="J1654" s="44" t="str">
        <f t="shared" si="638"/>
        <v/>
      </c>
      <c r="K1654" s="33" t="str">
        <f t="shared" ca="1" si="642"/>
        <v/>
      </c>
      <c r="L1654" s="108">
        <f t="shared" ca="1" si="641"/>
        <v>0</v>
      </c>
      <c r="M1654" s="44" t="str">
        <f t="shared" si="639"/>
        <v/>
      </c>
      <c r="N1654" s="45" t="str">
        <f t="shared" ca="1" si="643"/>
        <v/>
      </c>
      <c r="O1654" s="108">
        <f t="shared" si="637"/>
        <v>0</v>
      </c>
      <c r="P1654" s="21" t="e">
        <f t="shared" si="645"/>
        <v>#N/A</v>
      </c>
      <c r="Q1654" s="21" t="e">
        <f t="shared" si="646"/>
        <v>#N/A</v>
      </c>
      <c r="R1654" s="21" t="e">
        <f t="shared" si="647"/>
        <v>#N/A</v>
      </c>
      <c r="S1654" s="21" t="e">
        <f t="shared" si="648"/>
        <v>#N/A</v>
      </c>
      <c r="T1654" s="29" t="e">
        <f t="shared" si="640"/>
        <v>#N/A</v>
      </c>
      <c r="U1654" s="34">
        <f t="shared" si="649"/>
        <v>0</v>
      </c>
      <c r="V1654" s="16">
        <f t="shared" ca="1" si="633"/>
        <v>44139</v>
      </c>
      <c r="W1654" s="56">
        <f t="shared" ca="1" si="634"/>
        <v>10</v>
      </c>
      <c r="X1654" s="56">
        <f t="shared" ca="1" si="635"/>
        <v>2020</v>
      </c>
      <c r="Y1654" s="55" t="str">
        <f t="shared" ca="1" si="636"/>
        <v>10-2020</v>
      </c>
      <c r="Z1654" s="51">
        <f ca="1">IFERROR(VLOOKUP(Y1654,IPC!$E$2:$F$1745,2,0),IPC!$H$1)</f>
        <v>138.32155800000001</v>
      </c>
      <c r="AA1654" s="48">
        <f t="shared" si="650"/>
        <v>1</v>
      </c>
      <c r="AB1654" s="48">
        <f t="shared" si="651"/>
        <v>1900</v>
      </c>
      <c r="AC1654" s="32" t="str">
        <f t="shared" si="644"/>
        <v>1-1900</v>
      </c>
      <c r="AD1654" s="50">
        <f>IFERROR(VLOOKUP(AC1654,IPC!$E$2:$F$1745,2,0),IPC!$H$1)</f>
        <v>138.32155800000001</v>
      </c>
    </row>
    <row r="1655" spans="10:30" x14ac:dyDescent="0.25">
      <c r="J1655" s="44" t="str">
        <f t="shared" si="638"/>
        <v/>
      </c>
      <c r="K1655" s="33" t="str">
        <f t="shared" ca="1" si="642"/>
        <v/>
      </c>
      <c r="L1655" s="108">
        <f t="shared" ca="1" si="641"/>
        <v>0</v>
      </c>
      <c r="M1655" s="44" t="str">
        <f t="shared" si="639"/>
        <v/>
      </c>
      <c r="N1655" s="45" t="str">
        <f t="shared" ca="1" si="643"/>
        <v/>
      </c>
      <c r="O1655" s="108">
        <f t="shared" si="637"/>
        <v>0</v>
      </c>
      <c r="P1655" s="21" t="e">
        <f t="shared" si="645"/>
        <v>#N/A</v>
      </c>
      <c r="Q1655" s="21" t="e">
        <f t="shared" si="646"/>
        <v>#N/A</v>
      </c>
      <c r="R1655" s="21" t="e">
        <f t="shared" si="647"/>
        <v>#N/A</v>
      </c>
      <c r="S1655" s="21" t="e">
        <f t="shared" si="648"/>
        <v>#N/A</v>
      </c>
      <c r="T1655" s="29" t="e">
        <f t="shared" si="640"/>
        <v>#N/A</v>
      </c>
      <c r="U1655" s="34">
        <f t="shared" si="649"/>
        <v>0</v>
      </c>
      <c r="V1655" s="16">
        <f t="shared" ca="1" si="633"/>
        <v>44139</v>
      </c>
      <c r="W1655" s="56">
        <f t="shared" ca="1" si="634"/>
        <v>10</v>
      </c>
      <c r="X1655" s="56">
        <f t="shared" ca="1" si="635"/>
        <v>2020</v>
      </c>
      <c r="Y1655" s="55" t="str">
        <f t="shared" ca="1" si="636"/>
        <v>10-2020</v>
      </c>
      <c r="Z1655" s="51">
        <f ca="1">IFERROR(VLOOKUP(Y1655,IPC!$E$2:$F$1745,2,0),IPC!$H$1)</f>
        <v>138.32155800000001</v>
      </c>
      <c r="AA1655" s="48">
        <f t="shared" si="650"/>
        <v>1</v>
      </c>
      <c r="AB1655" s="48">
        <f t="shared" si="651"/>
        <v>1900</v>
      </c>
      <c r="AC1655" s="32" t="str">
        <f t="shared" si="644"/>
        <v>1-1900</v>
      </c>
      <c r="AD1655" s="50">
        <f>IFERROR(VLOOKUP(AC1655,IPC!$E$2:$F$1745,2,0),IPC!$H$1)</f>
        <v>138.32155800000001</v>
      </c>
    </row>
    <row r="1656" spans="10:30" x14ac:dyDescent="0.25">
      <c r="J1656" s="44" t="str">
        <f t="shared" si="638"/>
        <v/>
      </c>
      <c r="K1656" s="33" t="str">
        <f t="shared" ca="1" si="642"/>
        <v/>
      </c>
      <c r="L1656" s="108">
        <f t="shared" ca="1" si="641"/>
        <v>0</v>
      </c>
      <c r="M1656" s="44" t="str">
        <f t="shared" si="639"/>
        <v/>
      </c>
      <c r="N1656" s="45" t="str">
        <f t="shared" ca="1" si="643"/>
        <v/>
      </c>
      <c r="O1656" s="108">
        <f t="shared" si="637"/>
        <v>0</v>
      </c>
      <c r="P1656" s="21" t="e">
        <f t="shared" si="645"/>
        <v>#N/A</v>
      </c>
      <c r="Q1656" s="21" t="e">
        <f t="shared" si="646"/>
        <v>#N/A</v>
      </c>
      <c r="R1656" s="21" t="e">
        <f t="shared" si="647"/>
        <v>#N/A</v>
      </c>
      <c r="S1656" s="21" t="e">
        <f t="shared" si="648"/>
        <v>#N/A</v>
      </c>
      <c r="T1656" s="29" t="e">
        <f t="shared" si="640"/>
        <v>#N/A</v>
      </c>
      <c r="U1656" s="34">
        <f t="shared" si="649"/>
        <v>0</v>
      </c>
      <c r="V1656" s="16">
        <f t="shared" ca="1" si="633"/>
        <v>44139</v>
      </c>
      <c r="W1656" s="56">
        <f t="shared" ca="1" si="634"/>
        <v>10</v>
      </c>
      <c r="X1656" s="56">
        <f t="shared" ca="1" si="635"/>
        <v>2020</v>
      </c>
      <c r="Y1656" s="55" t="str">
        <f t="shared" ca="1" si="636"/>
        <v>10-2020</v>
      </c>
      <c r="Z1656" s="51">
        <f ca="1">IFERROR(VLOOKUP(Y1656,IPC!$E$2:$F$1745,2,0),IPC!$H$1)</f>
        <v>138.32155800000001</v>
      </c>
      <c r="AA1656" s="48">
        <f t="shared" si="650"/>
        <v>1</v>
      </c>
      <c r="AB1656" s="48">
        <f t="shared" si="651"/>
        <v>1900</v>
      </c>
      <c r="AC1656" s="32" t="str">
        <f t="shared" si="644"/>
        <v>1-1900</v>
      </c>
      <c r="AD1656" s="50">
        <f>IFERROR(VLOOKUP(AC1656,IPC!$E$2:$F$1745,2,0),IPC!$H$1)</f>
        <v>138.32155800000001</v>
      </c>
    </row>
    <row r="1657" spans="10:30" x14ac:dyDescent="0.25">
      <c r="J1657" s="44" t="str">
        <f t="shared" si="638"/>
        <v/>
      </c>
      <c r="K1657" s="33" t="str">
        <f t="shared" ca="1" si="642"/>
        <v/>
      </c>
      <c r="L1657" s="108">
        <f t="shared" ca="1" si="641"/>
        <v>0</v>
      </c>
      <c r="M1657" s="44" t="str">
        <f t="shared" si="639"/>
        <v/>
      </c>
      <c r="N1657" s="45" t="str">
        <f t="shared" ca="1" si="643"/>
        <v/>
      </c>
      <c r="O1657" s="108">
        <f t="shared" si="637"/>
        <v>0</v>
      </c>
      <c r="P1657" s="21" t="e">
        <f t="shared" si="645"/>
        <v>#N/A</v>
      </c>
      <c r="Q1657" s="21" t="e">
        <f t="shared" si="646"/>
        <v>#N/A</v>
      </c>
      <c r="R1657" s="21" t="e">
        <f t="shared" si="647"/>
        <v>#N/A</v>
      </c>
      <c r="S1657" s="21" t="e">
        <f t="shared" si="648"/>
        <v>#N/A</v>
      </c>
      <c r="T1657" s="29" t="e">
        <f t="shared" si="640"/>
        <v>#N/A</v>
      </c>
      <c r="U1657" s="34">
        <f t="shared" si="649"/>
        <v>0</v>
      </c>
      <c r="V1657" s="16">
        <f t="shared" ca="1" si="633"/>
        <v>44139</v>
      </c>
      <c r="W1657" s="56">
        <f t="shared" ca="1" si="634"/>
        <v>10</v>
      </c>
      <c r="X1657" s="56">
        <f t="shared" ca="1" si="635"/>
        <v>2020</v>
      </c>
      <c r="Y1657" s="55" t="str">
        <f t="shared" ca="1" si="636"/>
        <v>10-2020</v>
      </c>
      <c r="Z1657" s="51">
        <f ca="1">IFERROR(VLOOKUP(Y1657,IPC!$E$2:$F$1745,2,0),IPC!$H$1)</f>
        <v>138.32155800000001</v>
      </c>
      <c r="AA1657" s="48">
        <f t="shared" si="650"/>
        <v>1</v>
      </c>
      <c r="AB1657" s="48">
        <f t="shared" si="651"/>
        <v>1900</v>
      </c>
      <c r="AC1657" s="32" t="str">
        <f t="shared" si="644"/>
        <v>1-1900</v>
      </c>
      <c r="AD1657" s="50">
        <f>IFERROR(VLOOKUP(AC1657,IPC!$E$2:$F$1745,2,0),IPC!$H$1)</f>
        <v>138.32155800000001</v>
      </c>
    </row>
    <row r="1658" spans="10:30" x14ac:dyDescent="0.25">
      <c r="J1658" s="44" t="str">
        <f t="shared" si="638"/>
        <v/>
      </c>
      <c r="K1658" s="33" t="str">
        <f t="shared" ca="1" si="642"/>
        <v/>
      </c>
      <c r="L1658" s="108">
        <f t="shared" ca="1" si="641"/>
        <v>0</v>
      </c>
      <c r="M1658" s="44" t="str">
        <f t="shared" si="639"/>
        <v/>
      </c>
      <c r="N1658" s="45" t="str">
        <f t="shared" ca="1" si="643"/>
        <v/>
      </c>
      <c r="O1658" s="108">
        <f t="shared" si="637"/>
        <v>0</v>
      </c>
      <c r="P1658" s="21" t="e">
        <f t="shared" si="645"/>
        <v>#N/A</v>
      </c>
      <c r="Q1658" s="21" t="e">
        <f t="shared" si="646"/>
        <v>#N/A</v>
      </c>
      <c r="R1658" s="21" t="e">
        <f t="shared" si="647"/>
        <v>#N/A</v>
      </c>
      <c r="S1658" s="21" t="e">
        <f t="shared" si="648"/>
        <v>#N/A</v>
      </c>
      <c r="T1658" s="29" t="e">
        <f t="shared" si="640"/>
        <v>#N/A</v>
      </c>
      <c r="U1658" s="34">
        <f t="shared" si="649"/>
        <v>0</v>
      </c>
      <c r="V1658" s="16">
        <f t="shared" ref="V1658:V1721" ca="1" si="652">+TODAY()</f>
        <v>44139</v>
      </c>
      <c r="W1658" s="56">
        <f t="shared" ref="W1658:W1721" ca="1" si="653">+MONTH(V1658)-1</f>
        <v>10</v>
      </c>
      <c r="X1658" s="56">
        <f t="shared" ref="X1658:X1721" ca="1" si="654">+YEAR(V1658)</f>
        <v>2020</v>
      </c>
      <c r="Y1658" s="55" t="str">
        <f t="shared" ref="Y1658:Y1721" ca="1" si="655">+W1658&amp;"-"&amp;X1658</f>
        <v>10-2020</v>
      </c>
      <c r="Z1658" s="51">
        <f ca="1">IFERROR(VLOOKUP(Y1658,IPC!$E$2:$F$1745,2,0),IPC!$H$1)</f>
        <v>138.32155800000001</v>
      </c>
      <c r="AA1658" s="48">
        <f t="shared" si="650"/>
        <v>1</v>
      </c>
      <c r="AB1658" s="48">
        <f t="shared" si="651"/>
        <v>1900</v>
      </c>
      <c r="AC1658" s="32" t="str">
        <f t="shared" si="644"/>
        <v>1-1900</v>
      </c>
      <c r="AD1658" s="50">
        <f>IFERROR(VLOOKUP(AC1658,IPC!$E$2:$F$1745,2,0),IPC!$H$1)</f>
        <v>138.32155800000001</v>
      </c>
    </row>
    <row r="1659" spans="10:30" x14ac:dyDescent="0.25">
      <c r="J1659" s="44" t="str">
        <f t="shared" si="638"/>
        <v/>
      </c>
      <c r="K1659" s="33" t="str">
        <f t="shared" ca="1" si="642"/>
        <v/>
      </c>
      <c r="L1659" s="108">
        <f t="shared" ca="1" si="641"/>
        <v>0</v>
      </c>
      <c r="M1659" s="44" t="str">
        <f t="shared" si="639"/>
        <v/>
      </c>
      <c r="N1659" s="45" t="str">
        <f t="shared" ca="1" si="643"/>
        <v/>
      </c>
      <c r="O1659" s="108">
        <f t="shared" si="637"/>
        <v>0</v>
      </c>
      <c r="P1659" s="21" t="e">
        <f t="shared" si="645"/>
        <v>#N/A</v>
      </c>
      <c r="Q1659" s="21" t="e">
        <f t="shared" si="646"/>
        <v>#N/A</v>
      </c>
      <c r="R1659" s="21" t="e">
        <f t="shared" si="647"/>
        <v>#N/A</v>
      </c>
      <c r="S1659" s="21" t="e">
        <f t="shared" si="648"/>
        <v>#N/A</v>
      </c>
      <c r="T1659" s="29" t="e">
        <f t="shared" si="640"/>
        <v>#N/A</v>
      </c>
      <c r="U1659" s="34">
        <f t="shared" si="649"/>
        <v>0</v>
      </c>
      <c r="V1659" s="16">
        <f t="shared" ca="1" si="652"/>
        <v>44139</v>
      </c>
      <c r="W1659" s="56">
        <f t="shared" ca="1" si="653"/>
        <v>10</v>
      </c>
      <c r="X1659" s="56">
        <f t="shared" ca="1" si="654"/>
        <v>2020</v>
      </c>
      <c r="Y1659" s="55" t="str">
        <f t="shared" ca="1" si="655"/>
        <v>10-2020</v>
      </c>
      <c r="Z1659" s="51">
        <f ca="1">IFERROR(VLOOKUP(Y1659,IPC!$E$2:$F$1745,2,0),IPC!$H$1)</f>
        <v>138.32155800000001</v>
      </c>
      <c r="AA1659" s="48">
        <f t="shared" si="650"/>
        <v>1</v>
      </c>
      <c r="AB1659" s="48">
        <f t="shared" si="651"/>
        <v>1900</v>
      </c>
      <c r="AC1659" s="32" t="str">
        <f t="shared" si="644"/>
        <v>1-1900</v>
      </c>
      <c r="AD1659" s="50">
        <f>IFERROR(VLOOKUP(AC1659,IPC!$E$2:$F$1745,2,0),IPC!$H$1)</f>
        <v>138.32155800000001</v>
      </c>
    </row>
    <row r="1660" spans="10:30" x14ac:dyDescent="0.25">
      <c r="J1660" s="44" t="str">
        <f t="shared" si="638"/>
        <v/>
      </c>
      <c r="K1660" s="33" t="str">
        <f t="shared" ca="1" si="642"/>
        <v/>
      </c>
      <c r="L1660" s="108">
        <f t="shared" ca="1" si="641"/>
        <v>0</v>
      </c>
      <c r="M1660" s="44" t="str">
        <f t="shared" si="639"/>
        <v/>
      </c>
      <c r="N1660" s="45" t="str">
        <f t="shared" ca="1" si="643"/>
        <v/>
      </c>
      <c r="O1660" s="108">
        <f t="shared" si="637"/>
        <v>0</v>
      </c>
      <c r="P1660" s="21" t="e">
        <f t="shared" si="645"/>
        <v>#N/A</v>
      </c>
      <c r="Q1660" s="21" t="e">
        <f t="shared" si="646"/>
        <v>#N/A</v>
      </c>
      <c r="R1660" s="21" t="e">
        <f t="shared" si="647"/>
        <v>#N/A</v>
      </c>
      <c r="S1660" s="21" t="e">
        <f t="shared" si="648"/>
        <v>#N/A</v>
      </c>
      <c r="T1660" s="29" t="e">
        <f t="shared" si="640"/>
        <v>#N/A</v>
      </c>
      <c r="U1660" s="34">
        <f t="shared" si="649"/>
        <v>0</v>
      </c>
      <c r="V1660" s="16">
        <f t="shared" ca="1" si="652"/>
        <v>44139</v>
      </c>
      <c r="W1660" s="56">
        <f t="shared" ca="1" si="653"/>
        <v>10</v>
      </c>
      <c r="X1660" s="56">
        <f t="shared" ca="1" si="654"/>
        <v>2020</v>
      </c>
      <c r="Y1660" s="55" t="str">
        <f t="shared" ca="1" si="655"/>
        <v>10-2020</v>
      </c>
      <c r="Z1660" s="51">
        <f ca="1">IFERROR(VLOOKUP(Y1660,IPC!$E$2:$F$1745,2,0),IPC!$H$1)</f>
        <v>138.32155800000001</v>
      </c>
      <c r="AA1660" s="48">
        <f t="shared" si="650"/>
        <v>1</v>
      </c>
      <c r="AB1660" s="48">
        <f t="shared" si="651"/>
        <v>1900</v>
      </c>
      <c r="AC1660" s="32" t="str">
        <f t="shared" si="644"/>
        <v>1-1900</v>
      </c>
      <c r="AD1660" s="50">
        <f>IFERROR(VLOOKUP(AC1660,IPC!$E$2:$F$1745,2,0),IPC!$H$1)</f>
        <v>138.32155800000001</v>
      </c>
    </row>
    <row r="1661" spans="10:30" x14ac:dyDescent="0.25">
      <c r="J1661" s="44" t="str">
        <f t="shared" si="638"/>
        <v/>
      </c>
      <c r="K1661" s="33" t="str">
        <f t="shared" ca="1" si="642"/>
        <v/>
      </c>
      <c r="L1661" s="108">
        <f t="shared" ca="1" si="641"/>
        <v>0</v>
      </c>
      <c r="M1661" s="44" t="str">
        <f t="shared" si="639"/>
        <v/>
      </c>
      <c r="N1661" s="45" t="str">
        <f t="shared" ca="1" si="643"/>
        <v/>
      </c>
      <c r="O1661" s="108">
        <f t="shared" si="637"/>
        <v>0</v>
      </c>
      <c r="P1661" s="21" t="e">
        <f t="shared" si="645"/>
        <v>#N/A</v>
      </c>
      <c r="Q1661" s="21" t="e">
        <f t="shared" si="646"/>
        <v>#N/A</v>
      </c>
      <c r="R1661" s="21" t="e">
        <f t="shared" si="647"/>
        <v>#N/A</v>
      </c>
      <c r="S1661" s="21" t="e">
        <f t="shared" si="648"/>
        <v>#N/A</v>
      </c>
      <c r="T1661" s="29" t="e">
        <f t="shared" si="640"/>
        <v>#N/A</v>
      </c>
      <c r="U1661" s="34">
        <f t="shared" si="649"/>
        <v>0</v>
      </c>
      <c r="V1661" s="16">
        <f t="shared" ca="1" si="652"/>
        <v>44139</v>
      </c>
      <c r="W1661" s="56">
        <f t="shared" ca="1" si="653"/>
        <v>10</v>
      </c>
      <c r="X1661" s="56">
        <f t="shared" ca="1" si="654"/>
        <v>2020</v>
      </c>
      <c r="Y1661" s="55" t="str">
        <f t="shared" ca="1" si="655"/>
        <v>10-2020</v>
      </c>
      <c r="Z1661" s="51">
        <f ca="1">IFERROR(VLOOKUP(Y1661,IPC!$E$2:$F$1745,2,0),IPC!$H$1)</f>
        <v>138.32155800000001</v>
      </c>
      <c r="AA1661" s="48">
        <f t="shared" si="650"/>
        <v>1</v>
      </c>
      <c r="AB1661" s="48">
        <f t="shared" si="651"/>
        <v>1900</v>
      </c>
      <c r="AC1661" s="32" t="str">
        <f t="shared" si="644"/>
        <v>1-1900</v>
      </c>
      <c r="AD1661" s="50">
        <f>IFERROR(VLOOKUP(AC1661,IPC!$E$2:$F$1745,2,0),IPC!$H$1)</f>
        <v>138.32155800000001</v>
      </c>
    </row>
    <row r="1662" spans="10:30" x14ac:dyDescent="0.25">
      <c r="J1662" s="44" t="str">
        <f t="shared" si="638"/>
        <v/>
      </c>
      <c r="K1662" s="33" t="str">
        <f t="shared" ca="1" si="642"/>
        <v/>
      </c>
      <c r="L1662" s="108">
        <f t="shared" ca="1" si="641"/>
        <v>0</v>
      </c>
      <c r="M1662" s="44" t="str">
        <f t="shared" si="639"/>
        <v/>
      </c>
      <c r="N1662" s="45" t="str">
        <f t="shared" ca="1" si="643"/>
        <v/>
      </c>
      <c r="O1662" s="108">
        <f t="shared" si="637"/>
        <v>0</v>
      </c>
      <c r="P1662" s="21" t="e">
        <f t="shared" si="645"/>
        <v>#N/A</v>
      </c>
      <c r="Q1662" s="21" t="e">
        <f t="shared" si="646"/>
        <v>#N/A</v>
      </c>
      <c r="R1662" s="21" t="e">
        <f t="shared" si="647"/>
        <v>#N/A</v>
      </c>
      <c r="S1662" s="21" t="e">
        <f t="shared" si="648"/>
        <v>#N/A</v>
      </c>
      <c r="T1662" s="29" t="e">
        <f t="shared" si="640"/>
        <v>#N/A</v>
      </c>
      <c r="U1662" s="34">
        <f t="shared" si="649"/>
        <v>0</v>
      </c>
      <c r="V1662" s="16">
        <f t="shared" ca="1" si="652"/>
        <v>44139</v>
      </c>
      <c r="W1662" s="56">
        <f t="shared" ca="1" si="653"/>
        <v>10</v>
      </c>
      <c r="X1662" s="56">
        <f t="shared" ca="1" si="654"/>
        <v>2020</v>
      </c>
      <c r="Y1662" s="55" t="str">
        <f t="shared" ca="1" si="655"/>
        <v>10-2020</v>
      </c>
      <c r="Z1662" s="51">
        <f ca="1">IFERROR(VLOOKUP(Y1662,IPC!$E$2:$F$1745,2,0),IPC!$H$1)</f>
        <v>138.32155800000001</v>
      </c>
      <c r="AA1662" s="48">
        <f t="shared" si="650"/>
        <v>1</v>
      </c>
      <c r="AB1662" s="48">
        <f t="shared" si="651"/>
        <v>1900</v>
      </c>
      <c r="AC1662" s="32" t="str">
        <f t="shared" si="644"/>
        <v>1-1900</v>
      </c>
      <c r="AD1662" s="50">
        <f>IFERROR(VLOOKUP(AC1662,IPC!$E$2:$F$1745,2,0),IPC!$H$1)</f>
        <v>138.32155800000001</v>
      </c>
    </row>
    <row r="1663" spans="10:30" x14ac:dyDescent="0.25">
      <c r="J1663" s="44" t="str">
        <f t="shared" si="638"/>
        <v/>
      </c>
      <c r="K1663" s="33" t="str">
        <f t="shared" ca="1" si="642"/>
        <v/>
      </c>
      <c r="L1663" s="108">
        <f t="shared" ca="1" si="641"/>
        <v>0</v>
      </c>
      <c r="M1663" s="44" t="str">
        <f t="shared" si="639"/>
        <v/>
      </c>
      <c r="N1663" s="45" t="str">
        <f t="shared" ca="1" si="643"/>
        <v/>
      </c>
      <c r="O1663" s="108">
        <f t="shared" si="637"/>
        <v>0</v>
      </c>
      <c r="P1663" s="21" t="e">
        <f t="shared" si="645"/>
        <v>#N/A</v>
      </c>
      <c r="Q1663" s="21" t="e">
        <f t="shared" si="646"/>
        <v>#N/A</v>
      </c>
      <c r="R1663" s="21" t="e">
        <f t="shared" si="647"/>
        <v>#N/A</v>
      </c>
      <c r="S1663" s="21" t="e">
        <f t="shared" si="648"/>
        <v>#N/A</v>
      </c>
      <c r="T1663" s="29" t="e">
        <f t="shared" si="640"/>
        <v>#N/A</v>
      </c>
      <c r="U1663" s="34">
        <f t="shared" si="649"/>
        <v>0</v>
      </c>
      <c r="V1663" s="16">
        <f t="shared" ca="1" si="652"/>
        <v>44139</v>
      </c>
      <c r="W1663" s="56">
        <f t="shared" ca="1" si="653"/>
        <v>10</v>
      </c>
      <c r="X1663" s="56">
        <f t="shared" ca="1" si="654"/>
        <v>2020</v>
      </c>
      <c r="Y1663" s="55" t="str">
        <f t="shared" ca="1" si="655"/>
        <v>10-2020</v>
      </c>
      <c r="Z1663" s="51">
        <f ca="1">IFERROR(VLOOKUP(Y1663,IPC!$E$2:$F$1745,2,0),IPC!$H$1)</f>
        <v>138.32155800000001</v>
      </c>
      <c r="AA1663" s="48">
        <f t="shared" si="650"/>
        <v>1</v>
      </c>
      <c r="AB1663" s="48">
        <f t="shared" si="651"/>
        <v>1900</v>
      </c>
      <c r="AC1663" s="32" t="str">
        <f t="shared" si="644"/>
        <v>1-1900</v>
      </c>
      <c r="AD1663" s="50">
        <f>IFERROR(VLOOKUP(AC1663,IPC!$E$2:$F$1745,2,0),IPC!$H$1)</f>
        <v>138.32155800000001</v>
      </c>
    </row>
    <row r="1664" spans="10:30" x14ac:dyDescent="0.25">
      <c r="J1664" s="44" t="str">
        <f t="shared" si="638"/>
        <v/>
      </c>
      <c r="K1664" s="33" t="str">
        <f t="shared" ca="1" si="642"/>
        <v/>
      </c>
      <c r="L1664" s="108">
        <f t="shared" ca="1" si="641"/>
        <v>0</v>
      </c>
      <c r="M1664" s="44" t="str">
        <f t="shared" si="639"/>
        <v/>
      </c>
      <c r="N1664" s="45" t="str">
        <f t="shared" ca="1" si="643"/>
        <v/>
      </c>
      <c r="O1664" s="108">
        <f t="shared" si="637"/>
        <v>0</v>
      </c>
      <c r="P1664" s="21" t="e">
        <f t="shared" si="645"/>
        <v>#N/A</v>
      </c>
      <c r="Q1664" s="21" t="e">
        <f t="shared" si="646"/>
        <v>#N/A</v>
      </c>
      <c r="R1664" s="21" t="e">
        <f t="shared" si="647"/>
        <v>#N/A</v>
      </c>
      <c r="S1664" s="21" t="e">
        <f t="shared" si="648"/>
        <v>#N/A</v>
      </c>
      <c r="T1664" s="29" t="e">
        <f t="shared" si="640"/>
        <v>#N/A</v>
      </c>
      <c r="U1664" s="34">
        <f t="shared" si="649"/>
        <v>0</v>
      </c>
      <c r="V1664" s="16">
        <f t="shared" ca="1" si="652"/>
        <v>44139</v>
      </c>
      <c r="W1664" s="56">
        <f t="shared" ca="1" si="653"/>
        <v>10</v>
      </c>
      <c r="X1664" s="56">
        <f t="shared" ca="1" si="654"/>
        <v>2020</v>
      </c>
      <c r="Y1664" s="55" t="str">
        <f t="shared" ca="1" si="655"/>
        <v>10-2020</v>
      </c>
      <c r="Z1664" s="51">
        <f ca="1">IFERROR(VLOOKUP(Y1664,IPC!$E$2:$F$1745,2,0),IPC!$H$1)</f>
        <v>138.32155800000001</v>
      </c>
      <c r="AA1664" s="48">
        <f t="shared" si="650"/>
        <v>1</v>
      </c>
      <c r="AB1664" s="48">
        <f t="shared" si="651"/>
        <v>1900</v>
      </c>
      <c r="AC1664" s="32" t="str">
        <f t="shared" si="644"/>
        <v>1-1900</v>
      </c>
      <c r="AD1664" s="50">
        <f>IFERROR(VLOOKUP(AC1664,IPC!$E$2:$F$1745,2,0),IPC!$H$1)</f>
        <v>138.32155800000001</v>
      </c>
    </row>
    <row r="1665" spans="10:30" x14ac:dyDescent="0.25">
      <c r="J1665" s="44" t="str">
        <f t="shared" si="638"/>
        <v/>
      </c>
      <c r="K1665" s="33" t="str">
        <f t="shared" ca="1" si="642"/>
        <v/>
      </c>
      <c r="L1665" s="108">
        <f t="shared" ca="1" si="641"/>
        <v>0</v>
      </c>
      <c r="M1665" s="44" t="str">
        <f t="shared" si="639"/>
        <v/>
      </c>
      <c r="N1665" s="45" t="str">
        <f t="shared" ca="1" si="643"/>
        <v/>
      </c>
      <c r="O1665" s="108">
        <f t="shared" si="637"/>
        <v>0</v>
      </c>
      <c r="P1665" s="21" t="e">
        <f t="shared" si="645"/>
        <v>#N/A</v>
      </c>
      <c r="Q1665" s="21" t="e">
        <f t="shared" si="646"/>
        <v>#N/A</v>
      </c>
      <c r="R1665" s="21" t="e">
        <f t="shared" si="647"/>
        <v>#N/A</v>
      </c>
      <c r="S1665" s="21" t="e">
        <f t="shared" si="648"/>
        <v>#N/A</v>
      </c>
      <c r="T1665" s="29" t="e">
        <f t="shared" si="640"/>
        <v>#N/A</v>
      </c>
      <c r="U1665" s="34">
        <f t="shared" si="649"/>
        <v>0</v>
      </c>
      <c r="V1665" s="16">
        <f t="shared" ca="1" si="652"/>
        <v>44139</v>
      </c>
      <c r="W1665" s="56">
        <f t="shared" ca="1" si="653"/>
        <v>10</v>
      </c>
      <c r="X1665" s="56">
        <f t="shared" ca="1" si="654"/>
        <v>2020</v>
      </c>
      <c r="Y1665" s="55" t="str">
        <f t="shared" ca="1" si="655"/>
        <v>10-2020</v>
      </c>
      <c r="Z1665" s="51">
        <f ca="1">IFERROR(VLOOKUP(Y1665,IPC!$E$2:$F$1745,2,0),IPC!$H$1)</f>
        <v>138.32155800000001</v>
      </c>
      <c r="AA1665" s="48">
        <f t="shared" si="650"/>
        <v>1</v>
      </c>
      <c r="AB1665" s="48">
        <f t="shared" si="651"/>
        <v>1900</v>
      </c>
      <c r="AC1665" s="32" t="str">
        <f t="shared" si="644"/>
        <v>1-1900</v>
      </c>
      <c r="AD1665" s="50">
        <f>IFERROR(VLOOKUP(AC1665,IPC!$E$2:$F$1745,2,0),IPC!$H$1)</f>
        <v>138.32155800000001</v>
      </c>
    </row>
    <row r="1666" spans="10:30" x14ac:dyDescent="0.25">
      <c r="J1666" s="44" t="str">
        <f t="shared" si="638"/>
        <v/>
      </c>
      <c r="K1666" s="33" t="str">
        <f t="shared" ca="1" si="642"/>
        <v/>
      </c>
      <c r="L1666" s="108">
        <f t="shared" ca="1" si="641"/>
        <v>0</v>
      </c>
      <c r="M1666" s="44" t="str">
        <f t="shared" si="639"/>
        <v/>
      </c>
      <c r="N1666" s="45" t="str">
        <f t="shared" ca="1" si="643"/>
        <v/>
      </c>
      <c r="O1666" s="108">
        <f t="shared" si="637"/>
        <v>0</v>
      </c>
      <c r="P1666" s="21" t="e">
        <f t="shared" si="645"/>
        <v>#N/A</v>
      </c>
      <c r="Q1666" s="21" t="e">
        <f t="shared" si="646"/>
        <v>#N/A</v>
      </c>
      <c r="R1666" s="21" t="e">
        <f t="shared" si="647"/>
        <v>#N/A</v>
      </c>
      <c r="S1666" s="21" t="e">
        <f t="shared" si="648"/>
        <v>#N/A</v>
      </c>
      <c r="T1666" s="29" t="e">
        <f t="shared" si="640"/>
        <v>#N/A</v>
      </c>
      <c r="U1666" s="34">
        <f t="shared" si="649"/>
        <v>0</v>
      </c>
      <c r="V1666" s="16">
        <f t="shared" ca="1" si="652"/>
        <v>44139</v>
      </c>
      <c r="W1666" s="56">
        <f t="shared" ca="1" si="653"/>
        <v>10</v>
      </c>
      <c r="X1666" s="56">
        <f t="shared" ca="1" si="654"/>
        <v>2020</v>
      </c>
      <c r="Y1666" s="55" t="str">
        <f t="shared" ca="1" si="655"/>
        <v>10-2020</v>
      </c>
      <c r="Z1666" s="51">
        <f ca="1">IFERROR(VLOOKUP(Y1666,IPC!$E$2:$F$1745,2,0),IPC!$H$1)</f>
        <v>138.32155800000001</v>
      </c>
      <c r="AA1666" s="48">
        <f t="shared" si="650"/>
        <v>1</v>
      </c>
      <c r="AB1666" s="48">
        <f t="shared" si="651"/>
        <v>1900</v>
      </c>
      <c r="AC1666" s="32" t="str">
        <f t="shared" si="644"/>
        <v>1-1900</v>
      </c>
      <c r="AD1666" s="50">
        <f>IFERROR(VLOOKUP(AC1666,IPC!$E$2:$F$1745,2,0),IPC!$H$1)</f>
        <v>138.32155800000001</v>
      </c>
    </row>
    <row r="1667" spans="10:30" x14ac:dyDescent="0.25">
      <c r="J1667" s="44" t="str">
        <f t="shared" si="638"/>
        <v/>
      </c>
      <c r="K1667" s="33" t="str">
        <f t="shared" ca="1" si="642"/>
        <v/>
      </c>
      <c r="L1667" s="108">
        <f t="shared" ca="1" si="641"/>
        <v>0</v>
      </c>
      <c r="M1667" s="44" t="str">
        <f t="shared" si="639"/>
        <v/>
      </c>
      <c r="N1667" s="45" t="str">
        <f t="shared" ca="1" si="643"/>
        <v/>
      </c>
      <c r="O1667" s="108">
        <f t="shared" si="637"/>
        <v>0</v>
      </c>
      <c r="P1667" s="21" t="e">
        <f t="shared" si="645"/>
        <v>#N/A</v>
      </c>
      <c r="Q1667" s="21" t="e">
        <f t="shared" si="646"/>
        <v>#N/A</v>
      </c>
      <c r="R1667" s="21" t="e">
        <f t="shared" si="647"/>
        <v>#N/A</v>
      </c>
      <c r="S1667" s="21" t="e">
        <f t="shared" si="648"/>
        <v>#N/A</v>
      </c>
      <c r="T1667" s="29" t="e">
        <f t="shared" si="640"/>
        <v>#N/A</v>
      </c>
      <c r="U1667" s="34">
        <f t="shared" si="649"/>
        <v>0</v>
      </c>
      <c r="V1667" s="16">
        <f t="shared" ca="1" si="652"/>
        <v>44139</v>
      </c>
      <c r="W1667" s="56">
        <f t="shared" ca="1" si="653"/>
        <v>10</v>
      </c>
      <c r="X1667" s="56">
        <f t="shared" ca="1" si="654"/>
        <v>2020</v>
      </c>
      <c r="Y1667" s="55" t="str">
        <f t="shared" ca="1" si="655"/>
        <v>10-2020</v>
      </c>
      <c r="Z1667" s="51">
        <f ca="1">IFERROR(VLOOKUP(Y1667,IPC!$E$2:$F$1745,2,0),IPC!$H$1)</f>
        <v>138.32155800000001</v>
      </c>
      <c r="AA1667" s="48">
        <f t="shared" si="650"/>
        <v>1</v>
      </c>
      <c r="AB1667" s="48">
        <f t="shared" si="651"/>
        <v>1900</v>
      </c>
      <c r="AC1667" s="32" t="str">
        <f t="shared" si="644"/>
        <v>1-1900</v>
      </c>
      <c r="AD1667" s="50">
        <f>IFERROR(VLOOKUP(AC1667,IPC!$E$2:$F$1745,2,0),IPC!$H$1)</f>
        <v>138.32155800000001</v>
      </c>
    </row>
    <row r="1668" spans="10:30" x14ac:dyDescent="0.25">
      <c r="J1668" s="44" t="str">
        <f t="shared" si="638"/>
        <v/>
      </c>
      <c r="K1668" s="33" t="str">
        <f t="shared" ca="1" si="642"/>
        <v/>
      </c>
      <c r="L1668" s="108">
        <f t="shared" ca="1" si="641"/>
        <v>0</v>
      </c>
      <c r="M1668" s="44" t="str">
        <f t="shared" si="639"/>
        <v/>
      </c>
      <c r="N1668" s="45" t="str">
        <f t="shared" ca="1" si="643"/>
        <v/>
      </c>
      <c r="O1668" s="108">
        <f t="shared" si="637"/>
        <v>0</v>
      </c>
      <c r="P1668" s="21" t="e">
        <f t="shared" si="645"/>
        <v>#N/A</v>
      </c>
      <c r="Q1668" s="21" t="e">
        <f t="shared" si="646"/>
        <v>#N/A</v>
      </c>
      <c r="R1668" s="21" t="e">
        <f t="shared" si="647"/>
        <v>#N/A</v>
      </c>
      <c r="S1668" s="21" t="e">
        <f t="shared" si="648"/>
        <v>#N/A</v>
      </c>
      <c r="T1668" s="29" t="e">
        <f t="shared" si="640"/>
        <v>#N/A</v>
      </c>
      <c r="U1668" s="34">
        <f t="shared" si="649"/>
        <v>0</v>
      </c>
      <c r="V1668" s="16">
        <f t="shared" ca="1" si="652"/>
        <v>44139</v>
      </c>
      <c r="W1668" s="56">
        <f t="shared" ca="1" si="653"/>
        <v>10</v>
      </c>
      <c r="X1668" s="56">
        <f t="shared" ca="1" si="654"/>
        <v>2020</v>
      </c>
      <c r="Y1668" s="55" t="str">
        <f t="shared" ca="1" si="655"/>
        <v>10-2020</v>
      </c>
      <c r="Z1668" s="51">
        <f ca="1">IFERROR(VLOOKUP(Y1668,IPC!$E$2:$F$1745,2,0),IPC!$H$1)</f>
        <v>138.32155800000001</v>
      </c>
      <c r="AA1668" s="48">
        <f t="shared" si="650"/>
        <v>1</v>
      </c>
      <c r="AB1668" s="48">
        <f t="shared" si="651"/>
        <v>1900</v>
      </c>
      <c r="AC1668" s="32" t="str">
        <f t="shared" si="644"/>
        <v>1-1900</v>
      </c>
      <c r="AD1668" s="50">
        <f>IFERROR(VLOOKUP(AC1668,IPC!$E$2:$F$1745,2,0),IPC!$H$1)</f>
        <v>138.32155800000001</v>
      </c>
    </row>
    <row r="1669" spans="10:30" x14ac:dyDescent="0.25">
      <c r="J1669" s="44" t="str">
        <f t="shared" si="638"/>
        <v/>
      </c>
      <c r="K1669" s="33" t="str">
        <f t="shared" ca="1" si="642"/>
        <v/>
      </c>
      <c r="L1669" s="108">
        <f t="shared" ca="1" si="641"/>
        <v>0</v>
      </c>
      <c r="M1669" s="44" t="str">
        <f t="shared" si="639"/>
        <v/>
      </c>
      <c r="N1669" s="45" t="str">
        <f t="shared" ca="1" si="643"/>
        <v/>
      </c>
      <c r="O1669" s="108">
        <f t="shared" si="637"/>
        <v>0</v>
      </c>
      <c r="P1669" s="21" t="e">
        <f t="shared" si="645"/>
        <v>#N/A</v>
      </c>
      <c r="Q1669" s="21" t="e">
        <f t="shared" si="646"/>
        <v>#N/A</v>
      </c>
      <c r="R1669" s="21" t="e">
        <f t="shared" si="647"/>
        <v>#N/A</v>
      </c>
      <c r="S1669" s="21" t="e">
        <f t="shared" si="648"/>
        <v>#N/A</v>
      </c>
      <c r="T1669" s="29" t="e">
        <f t="shared" si="640"/>
        <v>#N/A</v>
      </c>
      <c r="U1669" s="34">
        <f t="shared" si="649"/>
        <v>0</v>
      </c>
      <c r="V1669" s="16">
        <f t="shared" ca="1" si="652"/>
        <v>44139</v>
      </c>
      <c r="W1669" s="56">
        <f t="shared" ca="1" si="653"/>
        <v>10</v>
      </c>
      <c r="X1669" s="56">
        <f t="shared" ca="1" si="654"/>
        <v>2020</v>
      </c>
      <c r="Y1669" s="55" t="str">
        <f t="shared" ca="1" si="655"/>
        <v>10-2020</v>
      </c>
      <c r="Z1669" s="51">
        <f ca="1">IFERROR(VLOOKUP(Y1669,IPC!$E$2:$F$1745,2,0),IPC!$H$1)</f>
        <v>138.32155800000001</v>
      </c>
      <c r="AA1669" s="48">
        <f t="shared" si="650"/>
        <v>1</v>
      </c>
      <c r="AB1669" s="48">
        <f t="shared" si="651"/>
        <v>1900</v>
      </c>
      <c r="AC1669" s="32" t="str">
        <f t="shared" si="644"/>
        <v>1-1900</v>
      </c>
      <c r="AD1669" s="50">
        <f>IFERROR(VLOOKUP(AC1669,IPC!$E$2:$F$1745,2,0),IPC!$H$1)</f>
        <v>138.32155800000001</v>
      </c>
    </row>
    <row r="1670" spans="10:30" x14ac:dyDescent="0.25">
      <c r="J1670" s="44" t="str">
        <f t="shared" si="638"/>
        <v/>
      </c>
      <c r="K1670" s="33" t="str">
        <f t="shared" ca="1" si="642"/>
        <v/>
      </c>
      <c r="L1670" s="108">
        <f t="shared" ca="1" si="641"/>
        <v>0</v>
      </c>
      <c r="M1670" s="44" t="str">
        <f t="shared" si="639"/>
        <v/>
      </c>
      <c r="N1670" s="45" t="str">
        <f t="shared" ca="1" si="643"/>
        <v/>
      </c>
      <c r="O1670" s="108">
        <f t="shared" si="637"/>
        <v>0</v>
      </c>
      <c r="P1670" s="21" t="e">
        <f t="shared" si="645"/>
        <v>#N/A</v>
      </c>
      <c r="Q1670" s="21" t="e">
        <f t="shared" si="646"/>
        <v>#N/A</v>
      </c>
      <c r="R1670" s="21" t="e">
        <f t="shared" si="647"/>
        <v>#N/A</v>
      </c>
      <c r="S1670" s="21" t="e">
        <f t="shared" si="648"/>
        <v>#N/A</v>
      </c>
      <c r="T1670" s="29" t="e">
        <f t="shared" si="640"/>
        <v>#N/A</v>
      </c>
      <c r="U1670" s="34">
        <f t="shared" si="649"/>
        <v>0</v>
      </c>
      <c r="V1670" s="16">
        <f t="shared" ca="1" si="652"/>
        <v>44139</v>
      </c>
      <c r="W1670" s="56">
        <f t="shared" ca="1" si="653"/>
        <v>10</v>
      </c>
      <c r="X1670" s="56">
        <f t="shared" ca="1" si="654"/>
        <v>2020</v>
      </c>
      <c r="Y1670" s="55" t="str">
        <f t="shared" ca="1" si="655"/>
        <v>10-2020</v>
      </c>
      <c r="Z1670" s="51">
        <f ca="1">IFERROR(VLOOKUP(Y1670,IPC!$E$2:$F$1745,2,0),IPC!$H$1)</f>
        <v>138.32155800000001</v>
      </c>
      <c r="AA1670" s="48">
        <f t="shared" si="650"/>
        <v>1</v>
      </c>
      <c r="AB1670" s="48">
        <f t="shared" si="651"/>
        <v>1900</v>
      </c>
      <c r="AC1670" s="32" t="str">
        <f t="shared" si="644"/>
        <v>1-1900</v>
      </c>
      <c r="AD1670" s="50">
        <f>IFERROR(VLOOKUP(AC1670,IPC!$E$2:$F$1745,2,0),IPC!$H$1)</f>
        <v>138.32155800000001</v>
      </c>
    </row>
    <row r="1671" spans="10:30" x14ac:dyDescent="0.25">
      <c r="J1671" s="44" t="str">
        <f t="shared" si="638"/>
        <v/>
      </c>
      <c r="K1671" s="33" t="str">
        <f t="shared" ca="1" si="642"/>
        <v/>
      </c>
      <c r="L1671" s="108">
        <f t="shared" ca="1" si="641"/>
        <v>0</v>
      </c>
      <c r="M1671" s="44" t="str">
        <f t="shared" si="639"/>
        <v/>
      </c>
      <c r="N1671" s="45" t="str">
        <f t="shared" ca="1" si="643"/>
        <v/>
      </c>
      <c r="O1671" s="108">
        <f t="shared" si="637"/>
        <v>0</v>
      </c>
      <c r="P1671" s="21" t="e">
        <f t="shared" si="645"/>
        <v>#N/A</v>
      </c>
      <c r="Q1671" s="21" t="e">
        <f t="shared" si="646"/>
        <v>#N/A</v>
      </c>
      <c r="R1671" s="21" t="e">
        <f t="shared" si="647"/>
        <v>#N/A</v>
      </c>
      <c r="S1671" s="21" t="e">
        <f t="shared" si="648"/>
        <v>#N/A</v>
      </c>
      <c r="T1671" s="29" t="e">
        <f t="shared" si="640"/>
        <v>#N/A</v>
      </c>
      <c r="U1671" s="34">
        <f t="shared" si="649"/>
        <v>0</v>
      </c>
      <c r="V1671" s="16">
        <f t="shared" ca="1" si="652"/>
        <v>44139</v>
      </c>
      <c r="W1671" s="56">
        <f t="shared" ca="1" si="653"/>
        <v>10</v>
      </c>
      <c r="X1671" s="56">
        <f t="shared" ca="1" si="654"/>
        <v>2020</v>
      </c>
      <c r="Y1671" s="55" t="str">
        <f t="shared" ca="1" si="655"/>
        <v>10-2020</v>
      </c>
      <c r="Z1671" s="51">
        <f ca="1">IFERROR(VLOOKUP(Y1671,IPC!$E$2:$F$1745,2,0),IPC!$H$1)</f>
        <v>138.32155800000001</v>
      </c>
      <c r="AA1671" s="48">
        <f t="shared" si="650"/>
        <v>1</v>
      </c>
      <c r="AB1671" s="48">
        <f t="shared" si="651"/>
        <v>1900</v>
      </c>
      <c r="AC1671" s="32" t="str">
        <f t="shared" si="644"/>
        <v>1-1900</v>
      </c>
      <c r="AD1671" s="50">
        <f>IFERROR(VLOOKUP(AC1671,IPC!$E$2:$F$1745,2,0),IPC!$H$1)</f>
        <v>138.32155800000001</v>
      </c>
    </row>
    <row r="1672" spans="10:30" x14ac:dyDescent="0.25">
      <c r="J1672" s="44" t="str">
        <f t="shared" si="638"/>
        <v/>
      </c>
      <c r="K1672" s="33" t="str">
        <f t="shared" ca="1" si="642"/>
        <v/>
      </c>
      <c r="L1672" s="108">
        <f t="shared" ca="1" si="641"/>
        <v>0</v>
      </c>
      <c r="M1672" s="44" t="str">
        <f t="shared" si="639"/>
        <v/>
      </c>
      <c r="N1672" s="45" t="str">
        <f t="shared" ca="1" si="643"/>
        <v/>
      </c>
      <c r="O1672" s="108">
        <f t="shared" si="637"/>
        <v>0</v>
      </c>
      <c r="P1672" s="21" t="e">
        <f t="shared" si="645"/>
        <v>#N/A</v>
      </c>
      <c r="Q1672" s="21" t="e">
        <f t="shared" si="646"/>
        <v>#N/A</v>
      </c>
      <c r="R1672" s="21" t="e">
        <f t="shared" si="647"/>
        <v>#N/A</v>
      </c>
      <c r="S1672" s="21" t="e">
        <f t="shared" si="648"/>
        <v>#N/A</v>
      </c>
      <c r="T1672" s="29" t="e">
        <f t="shared" si="640"/>
        <v>#N/A</v>
      </c>
      <c r="U1672" s="34">
        <f t="shared" si="649"/>
        <v>0</v>
      </c>
      <c r="V1672" s="16">
        <f t="shared" ca="1" si="652"/>
        <v>44139</v>
      </c>
      <c r="W1672" s="56">
        <f t="shared" ca="1" si="653"/>
        <v>10</v>
      </c>
      <c r="X1672" s="56">
        <f t="shared" ca="1" si="654"/>
        <v>2020</v>
      </c>
      <c r="Y1672" s="55" t="str">
        <f t="shared" ca="1" si="655"/>
        <v>10-2020</v>
      </c>
      <c r="Z1672" s="51">
        <f ca="1">IFERROR(VLOOKUP(Y1672,IPC!$E$2:$F$1745,2,0),IPC!$H$1)</f>
        <v>138.32155800000001</v>
      </c>
      <c r="AA1672" s="48">
        <f t="shared" si="650"/>
        <v>1</v>
      </c>
      <c r="AB1672" s="48">
        <f t="shared" si="651"/>
        <v>1900</v>
      </c>
      <c r="AC1672" s="32" t="str">
        <f t="shared" si="644"/>
        <v>1-1900</v>
      </c>
      <c r="AD1672" s="50">
        <f>IFERROR(VLOOKUP(AC1672,IPC!$E$2:$F$1745,2,0),IPC!$H$1)</f>
        <v>138.32155800000001</v>
      </c>
    </row>
    <row r="1673" spans="10:30" x14ac:dyDescent="0.25">
      <c r="J1673" s="44" t="str">
        <f t="shared" si="638"/>
        <v/>
      </c>
      <c r="K1673" s="33" t="str">
        <f t="shared" ca="1" si="642"/>
        <v/>
      </c>
      <c r="L1673" s="108">
        <f t="shared" ca="1" si="641"/>
        <v>0</v>
      </c>
      <c r="M1673" s="44" t="str">
        <f t="shared" si="639"/>
        <v/>
      </c>
      <c r="N1673" s="45" t="str">
        <f t="shared" ca="1" si="643"/>
        <v/>
      </c>
      <c r="O1673" s="108">
        <f t="shared" si="637"/>
        <v>0</v>
      </c>
      <c r="P1673" s="21" t="e">
        <f t="shared" si="645"/>
        <v>#N/A</v>
      </c>
      <c r="Q1673" s="21" t="e">
        <f t="shared" si="646"/>
        <v>#N/A</v>
      </c>
      <c r="R1673" s="21" t="e">
        <f t="shared" si="647"/>
        <v>#N/A</v>
      </c>
      <c r="S1673" s="21" t="e">
        <f t="shared" si="648"/>
        <v>#N/A</v>
      </c>
      <c r="T1673" s="29" t="e">
        <f t="shared" si="640"/>
        <v>#N/A</v>
      </c>
      <c r="U1673" s="34">
        <f t="shared" si="649"/>
        <v>0</v>
      </c>
      <c r="V1673" s="16">
        <f t="shared" ca="1" si="652"/>
        <v>44139</v>
      </c>
      <c r="W1673" s="56">
        <f t="shared" ca="1" si="653"/>
        <v>10</v>
      </c>
      <c r="X1673" s="56">
        <f t="shared" ca="1" si="654"/>
        <v>2020</v>
      </c>
      <c r="Y1673" s="55" t="str">
        <f t="shared" ca="1" si="655"/>
        <v>10-2020</v>
      </c>
      <c r="Z1673" s="51">
        <f ca="1">IFERROR(VLOOKUP(Y1673,IPC!$E$2:$F$1745,2,0),IPC!$H$1)</f>
        <v>138.32155800000001</v>
      </c>
      <c r="AA1673" s="48">
        <f t="shared" si="650"/>
        <v>1</v>
      </c>
      <c r="AB1673" s="48">
        <f t="shared" si="651"/>
        <v>1900</v>
      </c>
      <c r="AC1673" s="32" t="str">
        <f t="shared" si="644"/>
        <v>1-1900</v>
      </c>
      <c r="AD1673" s="50">
        <f>IFERROR(VLOOKUP(AC1673,IPC!$E$2:$F$1745,2,0),IPC!$H$1)</f>
        <v>138.32155800000001</v>
      </c>
    </row>
    <row r="1674" spans="10:30" x14ac:dyDescent="0.25">
      <c r="J1674" s="44" t="str">
        <f t="shared" si="638"/>
        <v/>
      </c>
      <c r="K1674" s="33" t="str">
        <f t="shared" ca="1" si="642"/>
        <v/>
      </c>
      <c r="L1674" s="108">
        <f t="shared" ca="1" si="641"/>
        <v>0</v>
      </c>
      <c r="M1674" s="44" t="str">
        <f t="shared" si="639"/>
        <v/>
      </c>
      <c r="N1674" s="45" t="str">
        <f t="shared" ca="1" si="643"/>
        <v/>
      </c>
      <c r="O1674" s="108">
        <f t="shared" si="637"/>
        <v>0</v>
      </c>
      <c r="P1674" s="21" t="e">
        <f t="shared" si="645"/>
        <v>#N/A</v>
      </c>
      <c r="Q1674" s="21" t="e">
        <f t="shared" si="646"/>
        <v>#N/A</v>
      </c>
      <c r="R1674" s="21" t="e">
        <f t="shared" si="647"/>
        <v>#N/A</v>
      </c>
      <c r="S1674" s="21" t="e">
        <f t="shared" si="648"/>
        <v>#N/A</v>
      </c>
      <c r="T1674" s="29" t="e">
        <f t="shared" si="640"/>
        <v>#N/A</v>
      </c>
      <c r="U1674" s="34">
        <f t="shared" si="649"/>
        <v>0</v>
      </c>
      <c r="V1674" s="16">
        <f t="shared" ca="1" si="652"/>
        <v>44139</v>
      </c>
      <c r="W1674" s="56">
        <f t="shared" ca="1" si="653"/>
        <v>10</v>
      </c>
      <c r="X1674" s="56">
        <f t="shared" ca="1" si="654"/>
        <v>2020</v>
      </c>
      <c r="Y1674" s="55" t="str">
        <f t="shared" ca="1" si="655"/>
        <v>10-2020</v>
      </c>
      <c r="Z1674" s="51">
        <f ca="1">IFERROR(VLOOKUP(Y1674,IPC!$E$2:$F$1745,2,0),IPC!$H$1)</f>
        <v>138.32155800000001</v>
      </c>
      <c r="AA1674" s="48">
        <f t="shared" si="650"/>
        <v>1</v>
      </c>
      <c r="AB1674" s="48">
        <f t="shared" si="651"/>
        <v>1900</v>
      </c>
      <c r="AC1674" s="32" t="str">
        <f t="shared" si="644"/>
        <v>1-1900</v>
      </c>
      <c r="AD1674" s="50">
        <f>IFERROR(VLOOKUP(AC1674,IPC!$E$2:$F$1745,2,0),IPC!$H$1)</f>
        <v>138.32155800000001</v>
      </c>
    </row>
    <row r="1675" spans="10:30" x14ac:dyDescent="0.25">
      <c r="J1675" s="44" t="str">
        <f t="shared" si="638"/>
        <v/>
      </c>
      <c r="K1675" s="33" t="str">
        <f t="shared" ca="1" si="642"/>
        <v/>
      </c>
      <c r="L1675" s="108">
        <f t="shared" ca="1" si="641"/>
        <v>0</v>
      </c>
      <c r="M1675" s="44" t="str">
        <f t="shared" si="639"/>
        <v/>
      </c>
      <c r="N1675" s="45" t="str">
        <f t="shared" ca="1" si="643"/>
        <v/>
      </c>
      <c r="O1675" s="108">
        <f t="shared" si="637"/>
        <v>0</v>
      </c>
      <c r="P1675" s="21" t="e">
        <f t="shared" si="645"/>
        <v>#N/A</v>
      </c>
      <c r="Q1675" s="21" t="e">
        <f t="shared" si="646"/>
        <v>#N/A</v>
      </c>
      <c r="R1675" s="21" t="e">
        <f t="shared" si="647"/>
        <v>#N/A</v>
      </c>
      <c r="S1675" s="21" t="e">
        <f t="shared" si="648"/>
        <v>#N/A</v>
      </c>
      <c r="T1675" s="29" t="e">
        <f t="shared" si="640"/>
        <v>#N/A</v>
      </c>
      <c r="U1675" s="34">
        <f t="shared" si="649"/>
        <v>0</v>
      </c>
      <c r="V1675" s="16">
        <f t="shared" ca="1" si="652"/>
        <v>44139</v>
      </c>
      <c r="W1675" s="56">
        <f t="shared" ca="1" si="653"/>
        <v>10</v>
      </c>
      <c r="X1675" s="56">
        <f t="shared" ca="1" si="654"/>
        <v>2020</v>
      </c>
      <c r="Y1675" s="55" t="str">
        <f t="shared" ca="1" si="655"/>
        <v>10-2020</v>
      </c>
      <c r="Z1675" s="51">
        <f ca="1">IFERROR(VLOOKUP(Y1675,IPC!$E$2:$F$1745,2,0),IPC!$H$1)</f>
        <v>138.32155800000001</v>
      </c>
      <c r="AA1675" s="48">
        <f t="shared" si="650"/>
        <v>1</v>
      </c>
      <c r="AB1675" s="48">
        <f t="shared" si="651"/>
        <v>1900</v>
      </c>
      <c r="AC1675" s="32" t="str">
        <f t="shared" si="644"/>
        <v>1-1900</v>
      </c>
      <c r="AD1675" s="50">
        <f>IFERROR(VLOOKUP(AC1675,IPC!$E$2:$F$1745,2,0),IPC!$H$1)</f>
        <v>138.32155800000001</v>
      </c>
    </row>
    <row r="1676" spans="10:30" x14ac:dyDescent="0.25">
      <c r="J1676" s="44" t="str">
        <f t="shared" si="638"/>
        <v/>
      </c>
      <c r="K1676" s="33" t="str">
        <f t="shared" ca="1" si="642"/>
        <v/>
      </c>
      <c r="L1676" s="108">
        <f t="shared" ca="1" si="641"/>
        <v>0</v>
      </c>
      <c r="M1676" s="44" t="str">
        <f t="shared" si="639"/>
        <v/>
      </c>
      <c r="N1676" s="45" t="str">
        <f t="shared" ca="1" si="643"/>
        <v/>
      </c>
      <c r="O1676" s="108">
        <f t="shared" si="637"/>
        <v>0</v>
      </c>
      <c r="P1676" s="21" t="e">
        <f t="shared" si="645"/>
        <v>#N/A</v>
      </c>
      <c r="Q1676" s="21" t="e">
        <f t="shared" si="646"/>
        <v>#N/A</v>
      </c>
      <c r="R1676" s="21" t="e">
        <f t="shared" si="647"/>
        <v>#N/A</v>
      </c>
      <c r="S1676" s="21" t="e">
        <f t="shared" si="648"/>
        <v>#N/A</v>
      </c>
      <c r="T1676" s="29" t="e">
        <f t="shared" si="640"/>
        <v>#N/A</v>
      </c>
      <c r="U1676" s="34">
        <f t="shared" si="649"/>
        <v>0</v>
      </c>
      <c r="V1676" s="16">
        <f t="shared" ca="1" si="652"/>
        <v>44139</v>
      </c>
      <c r="W1676" s="56">
        <f t="shared" ca="1" si="653"/>
        <v>10</v>
      </c>
      <c r="X1676" s="56">
        <f t="shared" ca="1" si="654"/>
        <v>2020</v>
      </c>
      <c r="Y1676" s="55" t="str">
        <f t="shared" ca="1" si="655"/>
        <v>10-2020</v>
      </c>
      <c r="Z1676" s="51">
        <f ca="1">IFERROR(VLOOKUP(Y1676,IPC!$E$2:$F$1745,2,0),IPC!$H$1)</f>
        <v>138.32155800000001</v>
      </c>
      <c r="AA1676" s="48">
        <f t="shared" si="650"/>
        <v>1</v>
      </c>
      <c r="AB1676" s="48">
        <f t="shared" si="651"/>
        <v>1900</v>
      </c>
      <c r="AC1676" s="32" t="str">
        <f t="shared" si="644"/>
        <v>1-1900</v>
      </c>
      <c r="AD1676" s="50">
        <f>IFERROR(VLOOKUP(AC1676,IPC!$E$2:$F$1745,2,0),IPC!$H$1)</f>
        <v>138.32155800000001</v>
      </c>
    </row>
    <row r="1677" spans="10:30" x14ac:dyDescent="0.25">
      <c r="J1677" s="44" t="str">
        <f t="shared" si="638"/>
        <v/>
      </c>
      <c r="K1677" s="33" t="str">
        <f t="shared" ca="1" si="642"/>
        <v/>
      </c>
      <c r="L1677" s="108">
        <f t="shared" ca="1" si="641"/>
        <v>0</v>
      </c>
      <c r="M1677" s="44" t="str">
        <f t="shared" si="639"/>
        <v/>
      </c>
      <c r="N1677" s="45" t="str">
        <f t="shared" ca="1" si="643"/>
        <v/>
      </c>
      <c r="O1677" s="108">
        <f t="shared" si="637"/>
        <v>0</v>
      </c>
      <c r="P1677" s="21" t="e">
        <f t="shared" si="645"/>
        <v>#N/A</v>
      </c>
      <c r="Q1677" s="21" t="e">
        <f t="shared" si="646"/>
        <v>#N/A</v>
      </c>
      <c r="R1677" s="21" t="e">
        <f t="shared" si="647"/>
        <v>#N/A</v>
      </c>
      <c r="S1677" s="21" t="e">
        <f t="shared" si="648"/>
        <v>#N/A</v>
      </c>
      <c r="T1677" s="29" t="e">
        <f t="shared" si="640"/>
        <v>#N/A</v>
      </c>
      <c r="U1677" s="34">
        <f t="shared" si="649"/>
        <v>0</v>
      </c>
      <c r="V1677" s="16">
        <f t="shared" ca="1" si="652"/>
        <v>44139</v>
      </c>
      <c r="W1677" s="56">
        <f t="shared" ca="1" si="653"/>
        <v>10</v>
      </c>
      <c r="X1677" s="56">
        <f t="shared" ca="1" si="654"/>
        <v>2020</v>
      </c>
      <c r="Y1677" s="55" t="str">
        <f t="shared" ca="1" si="655"/>
        <v>10-2020</v>
      </c>
      <c r="Z1677" s="51">
        <f ca="1">IFERROR(VLOOKUP(Y1677,IPC!$E$2:$F$1745,2,0),IPC!$H$1)</f>
        <v>138.32155800000001</v>
      </c>
      <c r="AA1677" s="48">
        <f t="shared" si="650"/>
        <v>1</v>
      </c>
      <c r="AB1677" s="48">
        <f t="shared" si="651"/>
        <v>1900</v>
      </c>
      <c r="AC1677" s="32" t="str">
        <f t="shared" si="644"/>
        <v>1-1900</v>
      </c>
      <c r="AD1677" s="50">
        <f>IFERROR(VLOOKUP(AC1677,IPC!$E$2:$F$1745,2,0),IPC!$H$1)</f>
        <v>138.32155800000001</v>
      </c>
    </row>
    <row r="1678" spans="10:30" x14ac:dyDescent="0.25">
      <c r="J1678" s="44" t="str">
        <f t="shared" si="638"/>
        <v/>
      </c>
      <c r="K1678" s="33" t="str">
        <f t="shared" ca="1" si="642"/>
        <v/>
      </c>
      <c r="L1678" s="108">
        <f t="shared" ca="1" si="641"/>
        <v>0</v>
      </c>
      <c r="M1678" s="44" t="str">
        <f t="shared" si="639"/>
        <v/>
      </c>
      <c r="N1678" s="45" t="str">
        <f t="shared" ca="1" si="643"/>
        <v/>
      </c>
      <c r="O1678" s="108">
        <f t="shared" si="637"/>
        <v>0</v>
      </c>
      <c r="P1678" s="21" t="e">
        <f t="shared" si="645"/>
        <v>#N/A</v>
      </c>
      <c r="Q1678" s="21" t="e">
        <f t="shared" si="646"/>
        <v>#N/A</v>
      </c>
      <c r="R1678" s="21" t="e">
        <f t="shared" si="647"/>
        <v>#N/A</v>
      </c>
      <c r="S1678" s="21" t="e">
        <f t="shared" si="648"/>
        <v>#N/A</v>
      </c>
      <c r="T1678" s="29" t="e">
        <f t="shared" si="640"/>
        <v>#N/A</v>
      </c>
      <c r="U1678" s="34">
        <f t="shared" si="649"/>
        <v>0</v>
      </c>
      <c r="V1678" s="16">
        <f t="shared" ca="1" si="652"/>
        <v>44139</v>
      </c>
      <c r="W1678" s="56">
        <f t="shared" ca="1" si="653"/>
        <v>10</v>
      </c>
      <c r="X1678" s="56">
        <f t="shared" ca="1" si="654"/>
        <v>2020</v>
      </c>
      <c r="Y1678" s="55" t="str">
        <f t="shared" ca="1" si="655"/>
        <v>10-2020</v>
      </c>
      <c r="Z1678" s="51">
        <f ca="1">IFERROR(VLOOKUP(Y1678,IPC!$E$2:$F$1745,2,0),IPC!$H$1)</f>
        <v>138.32155800000001</v>
      </c>
      <c r="AA1678" s="48">
        <f t="shared" si="650"/>
        <v>1</v>
      </c>
      <c r="AB1678" s="48">
        <f t="shared" si="651"/>
        <v>1900</v>
      </c>
      <c r="AC1678" s="32" t="str">
        <f t="shared" si="644"/>
        <v>1-1900</v>
      </c>
      <c r="AD1678" s="50">
        <f>IFERROR(VLOOKUP(AC1678,IPC!$E$2:$F$1745,2,0),IPC!$H$1)</f>
        <v>138.32155800000001</v>
      </c>
    </row>
    <row r="1679" spans="10:30" x14ac:dyDescent="0.25">
      <c r="J1679" s="44" t="str">
        <f t="shared" si="638"/>
        <v/>
      </c>
      <c r="K1679" s="33" t="str">
        <f t="shared" ca="1" si="642"/>
        <v/>
      </c>
      <c r="L1679" s="108">
        <f t="shared" ca="1" si="641"/>
        <v>0</v>
      </c>
      <c r="M1679" s="44" t="str">
        <f t="shared" si="639"/>
        <v/>
      </c>
      <c r="N1679" s="45" t="str">
        <f t="shared" ca="1" si="643"/>
        <v/>
      </c>
      <c r="O1679" s="108">
        <f t="shared" si="637"/>
        <v>0</v>
      </c>
      <c r="P1679" s="21" t="e">
        <f t="shared" si="645"/>
        <v>#N/A</v>
      </c>
      <c r="Q1679" s="21" t="e">
        <f t="shared" si="646"/>
        <v>#N/A</v>
      </c>
      <c r="R1679" s="21" t="e">
        <f t="shared" si="647"/>
        <v>#N/A</v>
      </c>
      <c r="S1679" s="21" t="e">
        <f t="shared" si="648"/>
        <v>#N/A</v>
      </c>
      <c r="T1679" s="29" t="e">
        <f t="shared" si="640"/>
        <v>#N/A</v>
      </c>
      <c r="U1679" s="34">
        <f t="shared" si="649"/>
        <v>0</v>
      </c>
      <c r="V1679" s="16">
        <f t="shared" ca="1" si="652"/>
        <v>44139</v>
      </c>
      <c r="W1679" s="56">
        <f t="shared" ca="1" si="653"/>
        <v>10</v>
      </c>
      <c r="X1679" s="56">
        <f t="shared" ca="1" si="654"/>
        <v>2020</v>
      </c>
      <c r="Y1679" s="55" t="str">
        <f t="shared" ca="1" si="655"/>
        <v>10-2020</v>
      </c>
      <c r="Z1679" s="51">
        <f ca="1">IFERROR(VLOOKUP(Y1679,IPC!$E$2:$F$1745,2,0),IPC!$H$1)</f>
        <v>138.32155800000001</v>
      </c>
      <c r="AA1679" s="48">
        <f t="shared" si="650"/>
        <v>1</v>
      </c>
      <c r="AB1679" s="48">
        <f t="shared" si="651"/>
        <v>1900</v>
      </c>
      <c r="AC1679" s="32" t="str">
        <f t="shared" si="644"/>
        <v>1-1900</v>
      </c>
      <c r="AD1679" s="50">
        <f>IFERROR(VLOOKUP(AC1679,IPC!$E$2:$F$1745,2,0),IPC!$H$1)</f>
        <v>138.32155800000001</v>
      </c>
    </row>
    <row r="1680" spans="10:30" x14ac:dyDescent="0.25">
      <c r="J1680" s="44" t="str">
        <f t="shared" si="638"/>
        <v/>
      </c>
      <c r="K1680" s="33" t="str">
        <f t="shared" ca="1" si="642"/>
        <v/>
      </c>
      <c r="L1680" s="108">
        <f t="shared" ca="1" si="641"/>
        <v>0</v>
      </c>
      <c r="M1680" s="44" t="str">
        <f t="shared" si="639"/>
        <v/>
      </c>
      <c r="N1680" s="45" t="str">
        <f t="shared" ca="1" si="643"/>
        <v/>
      </c>
      <c r="O1680" s="108">
        <f t="shared" si="637"/>
        <v>0</v>
      </c>
      <c r="P1680" s="21" t="e">
        <f t="shared" si="645"/>
        <v>#N/A</v>
      </c>
      <c r="Q1680" s="21" t="e">
        <f t="shared" si="646"/>
        <v>#N/A</v>
      </c>
      <c r="R1680" s="21" t="e">
        <f t="shared" si="647"/>
        <v>#N/A</v>
      </c>
      <c r="S1680" s="21" t="e">
        <f t="shared" si="648"/>
        <v>#N/A</v>
      </c>
      <c r="T1680" s="29" t="e">
        <f t="shared" si="640"/>
        <v>#N/A</v>
      </c>
      <c r="U1680" s="34">
        <f t="shared" si="649"/>
        <v>0</v>
      </c>
      <c r="V1680" s="16">
        <f t="shared" ca="1" si="652"/>
        <v>44139</v>
      </c>
      <c r="W1680" s="56">
        <f t="shared" ca="1" si="653"/>
        <v>10</v>
      </c>
      <c r="X1680" s="56">
        <f t="shared" ca="1" si="654"/>
        <v>2020</v>
      </c>
      <c r="Y1680" s="55" t="str">
        <f t="shared" ca="1" si="655"/>
        <v>10-2020</v>
      </c>
      <c r="Z1680" s="51">
        <f ca="1">IFERROR(VLOOKUP(Y1680,IPC!$E$2:$F$1745,2,0),IPC!$H$1)</f>
        <v>138.32155800000001</v>
      </c>
      <c r="AA1680" s="48">
        <f t="shared" si="650"/>
        <v>1</v>
      </c>
      <c r="AB1680" s="48">
        <f t="shared" si="651"/>
        <v>1900</v>
      </c>
      <c r="AC1680" s="32" t="str">
        <f t="shared" si="644"/>
        <v>1-1900</v>
      </c>
      <c r="AD1680" s="50">
        <f>IFERROR(VLOOKUP(AC1680,IPC!$E$2:$F$1745,2,0),IPC!$H$1)</f>
        <v>138.32155800000001</v>
      </c>
    </row>
    <row r="1681" spans="10:30" x14ac:dyDescent="0.25">
      <c r="J1681" s="44" t="str">
        <f t="shared" si="638"/>
        <v/>
      </c>
      <c r="K1681" s="33" t="str">
        <f t="shared" ca="1" si="642"/>
        <v/>
      </c>
      <c r="L1681" s="108">
        <f t="shared" ca="1" si="641"/>
        <v>0</v>
      </c>
      <c r="M1681" s="44" t="str">
        <f t="shared" si="639"/>
        <v/>
      </c>
      <c r="N1681" s="45" t="str">
        <f t="shared" ca="1" si="643"/>
        <v/>
      </c>
      <c r="O1681" s="108">
        <f t="shared" si="637"/>
        <v>0</v>
      </c>
      <c r="P1681" s="21" t="e">
        <f t="shared" si="645"/>
        <v>#N/A</v>
      </c>
      <c r="Q1681" s="21" t="e">
        <f t="shared" si="646"/>
        <v>#N/A</v>
      </c>
      <c r="R1681" s="21" t="e">
        <f t="shared" si="647"/>
        <v>#N/A</v>
      </c>
      <c r="S1681" s="21" t="e">
        <f t="shared" si="648"/>
        <v>#N/A</v>
      </c>
      <c r="T1681" s="29" t="e">
        <f t="shared" si="640"/>
        <v>#N/A</v>
      </c>
      <c r="U1681" s="34">
        <f t="shared" si="649"/>
        <v>0</v>
      </c>
      <c r="V1681" s="16">
        <f t="shared" ca="1" si="652"/>
        <v>44139</v>
      </c>
      <c r="W1681" s="56">
        <f t="shared" ca="1" si="653"/>
        <v>10</v>
      </c>
      <c r="X1681" s="56">
        <f t="shared" ca="1" si="654"/>
        <v>2020</v>
      </c>
      <c r="Y1681" s="55" t="str">
        <f t="shared" ca="1" si="655"/>
        <v>10-2020</v>
      </c>
      <c r="Z1681" s="51">
        <f ca="1">IFERROR(VLOOKUP(Y1681,IPC!$E$2:$F$1745,2,0),IPC!$H$1)</f>
        <v>138.32155800000001</v>
      </c>
      <c r="AA1681" s="48">
        <f t="shared" si="650"/>
        <v>1</v>
      </c>
      <c r="AB1681" s="48">
        <f t="shared" si="651"/>
        <v>1900</v>
      </c>
      <c r="AC1681" s="32" t="str">
        <f t="shared" si="644"/>
        <v>1-1900</v>
      </c>
      <c r="AD1681" s="50">
        <f>IFERROR(VLOOKUP(AC1681,IPC!$E$2:$F$1745,2,0),IPC!$H$1)</f>
        <v>138.32155800000001</v>
      </c>
    </row>
    <row r="1682" spans="10:30" x14ac:dyDescent="0.25">
      <c r="J1682" s="44" t="str">
        <f t="shared" si="638"/>
        <v/>
      </c>
      <c r="K1682" s="33" t="str">
        <f t="shared" ca="1" si="642"/>
        <v/>
      </c>
      <c r="L1682" s="108">
        <f t="shared" ca="1" si="641"/>
        <v>0</v>
      </c>
      <c r="M1682" s="44" t="str">
        <f t="shared" si="639"/>
        <v/>
      </c>
      <c r="N1682" s="45" t="str">
        <f t="shared" ca="1" si="643"/>
        <v/>
      </c>
      <c r="O1682" s="108">
        <f t="shared" si="637"/>
        <v>0</v>
      </c>
      <c r="P1682" s="21" t="e">
        <f t="shared" si="645"/>
        <v>#N/A</v>
      </c>
      <c r="Q1682" s="21" t="e">
        <f t="shared" si="646"/>
        <v>#N/A</v>
      </c>
      <c r="R1682" s="21" t="e">
        <f t="shared" si="647"/>
        <v>#N/A</v>
      </c>
      <c r="S1682" s="21" t="e">
        <f t="shared" si="648"/>
        <v>#N/A</v>
      </c>
      <c r="T1682" s="29" t="e">
        <f t="shared" si="640"/>
        <v>#N/A</v>
      </c>
      <c r="U1682" s="34">
        <f t="shared" si="649"/>
        <v>0</v>
      </c>
      <c r="V1682" s="16">
        <f t="shared" ca="1" si="652"/>
        <v>44139</v>
      </c>
      <c r="W1682" s="56">
        <f t="shared" ca="1" si="653"/>
        <v>10</v>
      </c>
      <c r="X1682" s="56">
        <f t="shared" ca="1" si="654"/>
        <v>2020</v>
      </c>
      <c r="Y1682" s="55" t="str">
        <f t="shared" ca="1" si="655"/>
        <v>10-2020</v>
      </c>
      <c r="Z1682" s="51">
        <f ca="1">IFERROR(VLOOKUP(Y1682,IPC!$E$2:$F$1745,2,0),IPC!$H$1)</f>
        <v>138.32155800000001</v>
      </c>
      <c r="AA1682" s="48">
        <f t="shared" si="650"/>
        <v>1</v>
      </c>
      <c r="AB1682" s="48">
        <f t="shared" si="651"/>
        <v>1900</v>
      </c>
      <c r="AC1682" s="32" t="str">
        <f t="shared" si="644"/>
        <v>1-1900</v>
      </c>
      <c r="AD1682" s="50">
        <f>IFERROR(VLOOKUP(AC1682,IPC!$E$2:$F$1745,2,0),IPC!$H$1)</f>
        <v>138.32155800000001</v>
      </c>
    </row>
    <row r="1683" spans="10:30" x14ac:dyDescent="0.25">
      <c r="J1683" s="44" t="str">
        <f t="shared" si="638"/>
        <v/>
      </c>
      <c r="K1683" s="33" t="str">
        <f t="shared" ca="1" si="642"/>
        <v/>
      </c>
      <c r="L1683" s="108">
        <f t="shared" ca="1" si="641"/>
        <v>0</v>
      </c>
      <c r="M1683" s="44" t="str">
        <f t="shared" si="639"/>
        <v/>
      </c>
      <c r="N1683" s="45" t="str">
        <f t="shared" ca="1" si="643"/>
        <v/>
      </c>
      <c r="O1683" s="108">
        <f t="shared" si="637"/>
        <v>0</v>
      </c>
      <c r="P1683" s="21" t="e">
        <f t="shared" si="645"/>
        <v>#N/A</v>
      </c>
      <c r="Q1683" s="21" t="e">
        <f t="shared" si="646"/>
        <v>#N/A</v>
      </c>
      <c r="R1683" s="21" t="e">
        <f t="shared" si="647"/>
        <v>#N/A</v>
      </c>
      <c r="S1683" s="21" t="e">
        <f t="shared" si="648"/>
        <v>#N/A</v>
      </c>
      <c r="T1683" s="29" t="e">
        <f t="shared" si="640"/>
        <v>#N/A</v>
      </c>
      <c r="U1683" s="34">
        <f t="shared" si="649"/>
        <v>0</v>
      </c>
      <c r="V1683" s="16">
        <f t="shared" ca="1" si="652"/>
        <v>44139</v>
      </c>
      <c r="W1683" s="56">
        <f t="shared" ca="1" si="653"/>
        <v>10</v>
      </c>
      <c r="X1683" s="56">
        <f t="shared" ca="1" si="654"/>
        <v>2020</v>
      </c>
      <c r="Y1683" s="55" t="str">
        <f t="shared" ca="1" si="655"/>
        <v>10-2020</v>
      </c>
      <c r="Z1683" s="51">
        <f ca="1">IFERROR(VLOOKUP(Y1683,IPC!$E$2:$F$1745,2,0),IPC!$H$1)</f>
        <v>138.32155800000001</v>
      </c>
      <c r="AA1683" s="48">
        <f t="shared" si="650"/>
        <v>1</v>
      </c>
      <c r="AB1683" s="48">
        <f t="shared" si="651"/>
        <v>1900</v>
      </c>
      <c r="AC1683" s="32" t="str">
        <f t="shared" si="644"/>
        <v>1-1900</v>
      </c>
      <c r="AD1683" s="50">
        <f>IFERROR(VLOOKUP(AC1683,IPC!$E$2:$F$1745,2,0),IPC!$H$1)</f>
        <v>138.32155800000001</v>
      </c>
    </row>
    <row r="1684" spans="10:30" x14ac:dyDescent="0.25">
      <c r="J1684" s="44" t="str">
        <f t="shared" si="638"/>
        <v/>
      </c>
      <c r="K1684" s="33" t="str">
        <f t="shared" ca="1" si="642"/>
        <v/>
      </c>
      <c r="L1684" s="108">
        <f t="shared" ca="1" si="641"/>
        <v>0</v>
      </c>
      <c r="M1684" s="44" t="str">
        <f t="shared" si="639"/>
        <v/>
      </c>
      <c r="N1684" s="45" t="str">
        <f t="shared" ca="1" si="643"/>
        <v/>
      </c>
      <c r="O1684" s="108">
        <f t="shared" ref="O1684:O1747" si="656">+IF(M1684="Provisión contable",N1684,0)</f>
        <v>0</v>
      </c>
      <c r="P1684" s="21" t="e">
        <f t="shared" si="645"/>
        <v>#N/A</v>
      </c>
      <c r="Q1684" s="21" t="e">
        <f t="shared" si="646"/>
        <v>#N/A</v>
      </c>
      <c r="R1684" s="21" t="e">
        <f t="shared" si="647"/>
        <v>#N/A</v>
      </c>
      <c r="S1684" s="21" t="e">
        <f t="shared" si="648"/>
        <v>#N/A</v>
      </c>
      <c r="T1684" s="29" t="e">
        <f t="shared" si="640"/>
        <v>#N/A</v>
      </c>
      <c r="U1684" s="34">
        <f t="shared" si="649"/>
        <v>0</v>
      </c>
      <c r="V1684" s="16">
        <f t="shared" ca="1" si="652"/>
        <v>44139</v>
      </c>
      <c r="W1684" s="56">
        <f t="shared" ca="1" si="653"/>
        <v>10</v>
      </c>
      <c r="X1684" s="56">
        <f t="shared" ca="1" si="654"/>
        <v>2020</v>
      </c>
      <c r="Y1684" s="55" t="str">
        <f t="shared" ca="1" si="655"/>
        <v>10-2020</v>
      </c>
      <c r="Z1684" s="51">
        <f ca="1">IFERROR(VLOOKUP(Y1684,IPC!$E$2:$F$1745,2,0),IPC!$H$1)</f>
        <v>138.32155800000001</v>
      </c>
      <c r="AA1684" s="48">
        <f t="shared" si="650"/>
        <v>1</v>
      </c>
      <c r="AB1684" s="48">
        <f t="shared" si="651"/>
        <v>1900</v>
      </c>
      <c r="AC1684" s="32" t="str">
        <f t="shared" si="644"/>
        <v>1-1900</v>
      </c>
      <c r="AD1684" s="50">
        <f>IFERROR(VLOOKUP(AC1684,IPC!$E$2:$F$1745,2,0),IPC!$H$1)</f>
        <v>138.32155800000001</v>
      </c>
    </row>
    <row r="1685" spans="10:30" x14ac:dyDescent="0.25">
      <c r="J1685" s="44" t="str">
        <f t="shared" si="638"/>
        <v/>
      </c>
      <c r="K1685" s="33" t="str">
        <f t="shared" ca="1" si="642"/>
        <v/>
      </c>
      <c r="L1685" s="108">
        <f t="shared" ca="1" si="641"/>
        <v>0</v>
      </c>
      <c r="M1685" s="44" t="str">
        <f t="shared" si="639"/>
        <v/>
      </c>
      <c r="N1685" s="45" t="str">
        <f t="shared" ca="1" si="643"/>
        <v/>
      </c>
      <c r="O1685" s="108">
        <f t="shared" si="656"/>
        <v>0</v>
      </c>
      <c r="P1685" s="21" t="e">
        <f t="shared" si="645"/>
        <v>#N/A</v>
      </c>
      <c r="Q1685" s="21" t="e">
        <f t="shared" si="646"/>
        <v>#N/A</v>
      </c>
      <c r="R1685" s="21" t="e">
        <f t="shared" si="647"/>
        <v>#N/A</v>
      </c>
      <c r="S1685" s="21" t="e">
        <f t="shared" si="648"/>
        <v>#N/A</v>
      </c>
      <c r="T1685" s="29" t="e">
        <f t="shared" si="640"/>
        <v>#N/A</v>
      </c>
      <c r="U1685" s="34">
        <f t="shared" si="649"/>
        <v>0</v>
      </c>
      <c r="V1685" s="16">
        <f t="shared" ca="1" si="652"/>
        <v>44139</v>
      </c>
      <c r="W1685" s="56">
        <f t="shared" ca="1" si="653"/>
        <v>10</v>
      </c>
      <c r="X1685" s="56">
        <f t="shared" ca="1" si="654"/>
        <v>2020</v>
      </c>
      <c r="Y1685" s="55" t="str">
        <f t="shared" ca="1" si="655"/>
        <v>10-2020</v>
      </c>
      <c r="Z1685" s="51">
        <f ca="1">IFERROR(VLOOKUP(Y1685,IPC!$E$2:$F$1745,2,0),IPC!$H$1)</f>
        <v>138.32155800000001</v>
      </c>
      <c r="AA1685" s="48">
        <f t="shared" si="650"/>
        <v>1</v>
      </c>
      <c r="AB1685" s="48">
        <f t="shared" si="651"/>
        <v>1900</v>
      </c>
      <c r="AC1685" s="32" t="str">
        <f t="shared" si="644"/>
        <v>1-1900</v>
      </c>
      <c r="AD1685" s="50">
        <f>IFERROR(VLOOKUP(AC1685,IPC!$E$2:$F$1745,2,0),IPC!$H$1)</f>
        <v>138.32155800000001</v>
      </c>
    </row>
    <row r="1686" spans="10:30" x14ac:dyDescent="0.25">
      <c r="J1686" s="44" t="str">
        <f t="shared" si="638"/>
        <v/>
      </c>
      <c r="K1686" s="33" t="str">
        <f t="shared" ca="1" si="642"/>
        <v/>
      </c>
      <c r="L1686" s="108">
        <f t="shared" ca="1" si="641"/>
        <v>0</v>
      </c>
      <c r="M1686" s="44" t="str">
        <f t="shared" si="639"/>
        <v/>
      </c>
      <c r="N1686" s="45" t="str">
        <f t="shared" ca="1" si="643"/>
        <v/>
      </c>
      <c r="O1686" s="108">
        <f t="shared" si="656"/>
        <v>0</v>
      </c>
      <c r="P1686" s="21" t="e">
        <f t="shared" si="645"/>
        <v>#N/A</v>
      </c>
      <c r="Q1686" s="21" t="e">
        <f t="shared" si="646"/>
        <v>#N/A</v>
      </c>
      <c r="R1686" s="21" t="e">
        <f t="shared" si="647"/>
        <v>#N/A</v>
      </c>
      <c r="S1686" s="21" t="e">
        <f t="shared" si="648"/>
        <v>#N/A</v>
      </c>
      <c r="T1686" s="29" t="e">
        <f t="shared" si="640"/>
        <v>#N/A</v>
      </c>
      <c r="U1686" s="34">
        <f t="shared" si="649"/>
        <v>0</v>
      </c>
      <c r="V1686" s="16">
        <f t="shared" ca="1" si="652"/>
        <v>44139</v>
      </c>
      <c r="W1686" s="56">
        <f t="shared" ca="1" si="653"/>
        <v>10</v>
      </c>
      <c r="X1686" s="56">
        <f t="shared" ca="1" si="654"/>
        <v>2020</v>
      </c>
      <c r="Y1686" s="55" t="str">
        <f t="shared" ca="1" si="655"/>
        <v>10-2020</v>
      </c>
      <c r="Z1686" s="51">
        <f ca="1">IFERROR(VLOOKUP(Y1686,IPC!$E$2:$F$1745,2,0),IPC!$H$1)</f>
        <v>138.32155800000001</v>
      </c>
      <c r="AA1686" s="48">
        <f t="shared" si="650"/>
        <v>1</v>
      </c>
      <c r="AB1686" s="48">
        <f t="shared" si="651"/>
        <v>1900</v>
      </c>
      <c r="AC1686" s="32" t="str">
        <f t="shared" si="644"/>
        <v>1-1900</v>
      </c>
      <c r="AD1686" s="50">
        <f>IFERROR(VLOOKUP(AC1686,IPC!$E$2:$F$1745,2,0),IPC!$H$1)</f>
        <v>138.32155800000001</v>
      </c>
    </row>
    <row r="1687" spans="10:30" x14ac:dyDescent="0.25">
      <c r="J1687" s="44" t="str">
        <f t="shared" si="638"/>
        <v/>
      </c>
      <c r="K1687" s="33" t="str">
        <f t="shared" ca="1" si="642"/>
        <v/>
      </c>
      <c r="L1687" s="108">
        <f t="shared" ca="1" si="641"/>
        <v>0</v>
      </c>
      <c r="M1687" s="44" t="str">
        <f t="shared" si="639"/>
        <v/>
      </c>
      <c r="N1687" s="45" t="str">
        <f t="shared" ca="1" si="643"/>
        <v/>
      </c>
      <c r="O1687" s="108">
        <f t="shared" si="656"/>
        <v>0</v>
      </c>
      <c r="P1687" s="21" t="e">
        <f t="shared" si="645"/>
        <v>#N/A</v>
      </c>
      <c r="Q1687" s="21" t="e">
        <f t="shared" si="646"/>
        <v>#N/A</v>
      </c>
      <c r="R1687" s="21" t="e">
        <f t="shared" si="647"/>
        <v>#N/A</v>
      </c>
      <c r="S1687" s="21" t="e">
        <f t="shared" si="648"/>
        <v>#N/A</v>
      </c>
      <c r="T1687" s="29" t="e">
        <f t="shared" si="640"/>
        <v>#N/A</v>
      </c>
      <c r="U1687" s="34">
        <f t="shared" si="649"/>
        <v>0</v>
      </c>
      <c r="V1687" s="16">
        <f t="shared" ca="1" si="652"/>
        <v>44139</v>
      </c>
      <c r="W1687" s="56">
        <f t="shared" ca="1" si="653"/>
        <v>10</v>
      </c>
      <c r="X1687" s="56">
        <f t="shared" ca="1" si="654"/>
        <v>2020</v>
      </c>
      <c r="Y1687" s="55" t="str">
        <f t="shared" ca="1" si="655"/>
        <v>10-2020</v>
      </c>
      <c r="Z1687" s="51">
        <f ca="1">IFERROR(VLOOKUP(Y1687,IPC!$E$2:$F$1745,2,0),IPC!$H$1)</f>
        <v>138.32155800000001</v>
      </c>
      <c r="AA1687" s="48">
        <f t="shared" si="650"/>
        <v>1</v>
      </c>
      <c r="AB1687" s="48">
        <f t="shared" si="651"/>
        <v>1900</v>
      </c>
      <c r="AC1687" s="32" t="str">
        <f t="shared" si="644"/>
        <v>1-1900</v>
      </c>
      <c r="AD1687" s="50">
        <f>IFERROR(VLOOKUP(AC1687,IPC!$E$2:$F$1745,2,0),IPC!$H$1)</f>
        <v>138.32155800000001</v>
      </c>
    </row>
    <row r="1688" spans="10:30" x14ac:dyDescent="0.25">
      <c r="J1688" s="44" t="str">
        <f t="shared" ref="J1688:J1751" si="657">IFERROR(IF(T1700&gt;0.5,"ALTA",IF(AND(T1700&gt;0.25,T1700&lt;=0.5),"MEDIA",IF(AND(T1700&gt;=0.1,T1700&lt;=0.25),"BAJA",IF(AND(T1700&lt;0.1),"REMOTA")))),"")</f>
        <v/>
      </c>
      <c r="K1688" s="33" t="str">
        <f t="shared" ca="1" si="642"/>
        <v/>
      </c>
      <c r="L1688" s="108">
        <f t="shared" ca="1" si="641"/>
        <v>0</v>
      </c>
      <c r="M1688" s="44" t="str">
        <f t="shared" ref="M1688:M1751" si="658">IFERROR(IF(T1700&gt;50%,"Provisión contable",IF(T1700&lt;=10%,"No se registra","Cuentas de orden")),"")</f>
        <v/>
      </c>
      <c r="N1688" s="45" t="str">
        <f t="shared" ca="1" si="643"/>
        <v/>
      </c>
      <c r="O1688" s="108">
        <f t="shared" si="656"/>
        <v>0</v>
      </c>
      <c r="P1688" s="21" t="e">
        <f t="shared" si="645"/>
        <v>#N/A</v>
      </c>
      <c r="Q1688" s="21" t="e">
        <f t="shared" si="646"/>
        <v>#N/A</v>
      </c>
      <c r="R1688" s="21" t="e">
        <f t="shared" si="647"/>
        <v>#N/A</v>
      </c>
      <c r="S1688" s="21" t="e">
        <f t="shared" si="648"/>
        <v>#N/A</v>
      </c>
      <c r="T1688" s="29" t="e">
        <f t="shared" si="640"/>
        <v>#N/A</v>
      </c>
      <c r="U1688" s="34">
        <f t="shared" si="649"/>
        <v>0</v>
      </c>
      <c r="V1688" s="16">
        <f t="shared" ca="1" si="652"/>
        <v>44139</v>
      </c>
      <c r="W1688" s="56">
        <f t="shared" ca="1" si="653"/>
        <v>10</v>
      </c>
      <c r="X1688" s="56">
        <f t="shared" ca="1" si="654"/>
        <v>2020</v>
      </c>
      <c r="Y1688" s="55" t="str">
        <f t="shared" ca="1" si="655"/>
        <v>10-2020</v>
      </c>
      <c r="Z1688" s="51">
        <f ca="1">IFERROR(VLOOKUP(Y1688,IPC!$E$2:$F$1745,2,0),IPC!$H$1)</f>
        <v>138.32155800000001</v>
      </c>
      <c r="AA1688" s="48">
        <f t="shared" si="650"/>
        <v>1</v>
      </c>
      <c r="AB1688" s="48">
        <f t="shared" si="651"/>
        <v>1900</v>
      </c>
      <c r="AC1688" s="32" t="str">
        <f t="shared" si="644"/>
        <v>1-1900</v>
      </c>
      <c r="AD1688" s="50">
        <f>IFERROR(VLOOKUP(AC1688,IPC!$E$2:$F$1745,2,0),IPC!$H$1)</f>
        <v>138.32155800000001</v>
      </c>
    </row>
    <row r="1689" spans="10:30" x14ac:dyDescent="0.25">
      <c r="J1689" s="44" t="str">
        <f t="shared" si="657"/>
        <v/>
      </c>
      <c r="K1689" s="33" t="str">
        <f t="shared" ca="1" si="642"/>
        <v/>
      </c>
      <c r="L1689" s="108">
        <f t="shared" ca="1" si="641"/>
        <v>0</v>
      </c>
      <c r="M1689" s="44" t="str">
        <f t="shared" si="658"/>
        <v/>
      </c>
      <c r="N1689" s="45" t="str">
        <f t="shared" ca="1" si="643"/>
        <v/>
      </c>
      <c r="O1689" s="108">
        <f t="shared" si="656"/>
        <v>0</v>
      </c>
      <c r="P1689" s="21" t="e">
        <f t="shared" si="645"/>
        <v>#N/A</v>
      </c>
      <c r="Q1689" s="21" t="e">
        <f t="shared" si="646"/>
        <v>#N/A</v>
      </c>
      <c r="R1689" s="21" t="e">
        <f t="shared" si="647"/>
        <v>#N/A</v>
      </c>
      <c r="S1689" s="21" t="e">
        <f t="shared" si="648"/>
        <v>#N/A</v>
      </c>
      <c r="T1689" s="29" t="e">
        <f t="shared" si="640"/>
        <v>#N/A</v>
      </c>
      <c r="U1689" s="34">
        <f t="shared" si="649"/>
        <v>0</v>
      </c>
      <c r="V1689" s="16">
        <f t="shared" ca="1" si="652"/>
        <v>44139</v>
      </c>
      <c r="W1689" s="56">
        <f t="shared" ca="1" si="653"/>
        <v>10</v>
      </c>
      <c r="X1689" s="56">
        <f t="shared" ca="1" si="654"/>
        <v>2020</v>
      </c>
      <c r="Y1689" s="55" t="str">
        <f t="shared" ca="1" si="655"/>
        <v>10-2020</v>
      </c>
      <c r="Z1689" s="51">
        <f ca="1">IFERROR(VLOOKUP(Y1689,IPC!$E$2:$F$1745,2,0),IPC!$H$1)</f>
        <v>138.32155800000001</v>
      </c>
      <c r="AA1689" s="48">
        <f t="shared" si="650"/>
        <v>1</v>
      </c>
      <c r="AB1689" s="48">
        <f t="shared" si="651"/>
        <v>1900</v>
      </c>
      <c r="AC1689" s="32" t="str">
        <f t="shared" si="644"/>
        <v>1-1900</v>
      </c>
      <c r="AD1689" s="50">
        <f>IFERROR(VLOOKUP(AC1689,IPC!$E$2:$F$1745,2,0),IPC!$H$1)</f>
        <v>138.32155800000001</v>
      </c>
    </row>
    <row r="1690" spans="10:30" x14ac:dyDescent="0.25">
      <c r="J1690" s="44" t="str">
        <f t="shared" si="657"/>
        <v/>
      </c>
      <c r="K1690" s="33" t="str">
        <f t="shared" ca="1" si="642"/>
        <v/>
      </c>
      <c r="L1690" s="108">
        <f t="shared" ca="1" si="641"/>
        <v>0</v>
      </c>
      <c r="M1690" s="44" t="str">
        <f t="shared" si="658"/>
        <v/>
      </c>
      <c r="N1690" s="45" t="str">
        <f t="shared" ca="1" si="643"/>
        <v/>
      </c>
      <c r="O1690" s="108">
        <f t="shared" si="656"/>
        <v>0</v>
      </c>
      <c r="P1690" s="21" t="e">
        <f t="shared" si="645"/>
        <v>#N/A</v>
      </c>
      <c r="Q1690" s="21" t="e">
        <f t="shared" si="646"/>
        <v>#N/A</v>
      </c>
      <c r="R1690" s="21" t="e">
        <f t="shared" si="647"/>
        <v>#N/A</v>
      </c>
      <c r="S1690" s="21" t="e">
        <f t="shared" si="648"/>
        <v>#N/A</v>
      </c>
      <c r="T1690" s="29" t="e">
        <f t="shared" si="640"/>
        <v>#N/A</v>
      </c>
      <c r="U1690" s="34">
        <f t="shared" si="649"/>
        <v>0</v>
      </c>
      <c r="V1690" s="16">
        <f t="shared" ca="1" si="652"/>
        <v>44139</v>
      </c>
      <c r="W1690" s="56">
        <f t="shared" ca="1" si="653"/>
        <v>10</v>
      </c>
      <c r="X1690" s="56">
        <f t="shared" ca="1" si="654"/>
        <v>2020</v>
      </c>
      <c r="Y1690" s="55" t="str">
        <f t="shared" ca="1" si="655"/>
        <v>10-2020</v>
      </c>
      <c r="Z1690" s="51">
        <f ca="1">IFERROR(VLOOKUP(Y1690,IPC!$E$2:$F$1745,2,0),IPC!$H$1)</f>
        <v>138.32155800000001</v>
      </c>
      <c r="AA1690" s="48">
        <f t="shared" si="650"/>
        <v>1</v>
      </c>
      <c r="AB1690" s="48">
        <f t="shared" si="651"/>
        <v>1900</v>
      </c>
      <c r="AC1690" s="32" t="str">
        <f t="shared" si="644"/>
        <v>1-1900</v>
      </c>
      <c r="AD1690" s="50">
        <f>IFERROR(VLOOKUP(AC1690,IPC!$E$2:$F$1745,2,0),IPC!$H$1)</f>
        <v>138.32155800000001</v>
      </c>
    </row>
    <row r="1691" spans="10:30" x14ac:dyDescent="0.25">
      <c r="J1691" s="44" t="str">
        <f t="shared" si="657"/>
        <v/>
      </c>
      <c r="K1691" s="33" t="str">
        <f t="shared" ca="1" si="642"/>
        <v/>
      </c>
      <c r="L1691" s="108">
        <f t="shared" ca="1" si="641"/>
        <v>0</v>
      </c>
      <c r="M1691" s="44" t="str">
        <f t="shared" si="658"/>
        <v/>
      </c>
      <c r="N1691" s="45" t="str">
        <f t="shared" ca="1" si="643"/>
        <v/>
      </c>
      <c r="O1691" s="108">
        <f t="shared" si="656"/>
        <v>0</v>
      </c>
      <c r="P1691" s="21" t="e">
        <f t="shared" si="645"/>
        <v>#N/A</v>
      </c>
      <c r="Q1691" s="21" t="e">
        <f t="shared" si="646"/>
        <v>#N/A</v>
      </c>
      <c r="R1691" s="21" t="e">
        <f t="shared" si="647"/>
        <v>#N/A</v>
      </c>
      <c r="S1691" s="21" t="e">
        <f t="shared" si="648"/>
        <v>#N/A</v>
      </c>
      <c r="T1691" s="29" t="e">
        <f t="shared" si="640"/>
        <v>#N/A</v>
      </c>
      <c r="U1691" s="34">
        <f t="shared" si="649"/>
        <v>0</v>
      </c>
      <c r="V1691" s="16">
        <f t="shared" ca="1" si="652"/>
        <v>44139</v>
      </c>
      <c r="W1691" s="56">
        <f t="shared" ca="1" si="653"/>
        <v>10</v>
      </c>
      <c r="X1691" s="56">
        <f t="shared" ca="1" si="654"/>
        <v>2020</v>
      </c>
      <c r="Y1691" s="55" t="str">
        <f t="shared" ca="1" si="655"/>
        <v>10-2020</v>
      </c>
      <c r="Z1691" s="51">
        <f ca="1">IFERROR(VLOOKUP(Y1691,IPC!$E$2:$F$1745,2,0),IPC!$H$1)</f>
        <v>138.32155800000001</v>
      </c>
      <c r="AA1691" s="48">
        <f t="shared" si="650"/>
        <v>1</v>
      </c>
      <c r="AB1691" s="48">
        <f t="shared" si="651"/>
        <v>1900</v>
      </c>
      <c r="AC1691" s="32" t="str">
        <f t="shared" si="644"/>
        <v>1-1900</v>
      </c>
      <c r="AD1691" s="50">
        <f>IFERROR(VLOOKUP(AC1691,IPC!$E$2:$F$1745,2,0),IPC!$H$1)</f>
        <v>138.32155800000001</v>
      </c>
    </row>
    <row r="1692" spans="10:30" x14ac:dyDescent="0.25">
      <c r="J1692" s="44" t="str">
        <f t="shared" si="657"/>
        <v/>
      </c>
      <c r="K1692" s="33" t="str">
        <f t="shared" ca="1" si="642"/>
        <v/>
      </c>
      <c r="L1692" s="108">
        <f t="shared" ca="1" si="641"/>
        <v>0</v>
      </c>
      <c r="M1692" s="44" t="str">
        <f t="shared" si="658"/>
        <v/>
      </c>
      <c r="N1692" s="45" t="str">
        <f t="shared" ca="1" si="643"/>
        <v/>
      </c>
      <c r="O1692" s="108">
        <f t="shared" si="656"/>
        <v>0</v>
      </c>
      <c r="P1692" s="21" t="e">
        <f t="shared" si="645"/>
        <v>#N/A</v>
      </c>
      <c r="Q1692" s="21" t="e">
        <f t="shared" si="646"/>
        <v>#N/A</v>
      </c>
      <c r="R1692" s="21" t="e">
        <f t="shared" si="647"/>
        <v>#N/A</v>
      </c>
      <c r="S1692" s="21" t="e">
        <f t="shared" si="648"/>
        <v>#N/A</v>
      </c>
      <c r="T1692" s="29" t="e">
        <f t="shared" si="640"/>
        <v>#N/A</v>
      </c>
      <c r="U1692" s="34">
        <f t="shared" si="649"/>
        <v>0</v>
      </c>
      <c r="V1692" s="16">
        <f t="shared" ca="1" si="652"/>
        <v>44139</v>
      </c>
      <c r="W1692" s="56">
        <f t="shared" ca="1" si="653"/>
        <v>10</v>
      </c>
      <c r="X1692" s="56">
        <f t="shared" ca="1" si="654"/>
        <v>2020</v>
      </c>
      <c r="Y1692" s="55" t="str">
        <f t="shared" ca="1" si="655"/>
        <v>10-2020</v>
      </c>
      <c r="Z1692" s="51">
        <f ca="1">IFERROR(VLOOKUP(Y1692,IPC!$E$2:$F$1745,2,0),IPC!$H$1)</f>
        <v>138.32155800000001</v>
      </c>
      <c r="AA1692" s="48">
        <f t="shared" si="650"/>
        <v>1</v>
      </c>
      <c r="AB1692" s="48">
        <f t="shared" si="651"/>
        <v>1900</v>
      </c>
      <c r="AC1692" s="32" t="str">
        <f t="shared" si="644"/>
        <v>1-1900</v>
      </c>
      <c r="AD1692" s="50">
        <f>IFERROR(VLOOKUP(AC1692,IPC!$E$2:$F$1745,2,0),IPC!$H$1)</f>
        <v>138.32155800000001</v>
      </c>
    </row>
    <row r="1693" spans="10:30" x14ac:dyDescent="0.25">
      <c r="J1693" s="44" t="str">
        <f t="shared" si="657"/>
        <v/>
      </c>
      <c r="K1693" s="33" t="str">
        <f t="shared" ca="1" si="642"/>
        <v/>
      </c>
      <c r="L1693" s="108">
        <f t="shared" ca="1" si="641"/>
        <v>0</v>
      </c>
      <c r="M1693" s="44" t="str">
        <f t="shared" si="658"/>
        <v/>
      </c>
      <c r="N1693" s="45" t="str">
        <f t="shared" ca="1" si="643"/>
        <v/>
      </c>
      <c r="O1693" s="108">
        <f t="shared" si="656"/>
        <v>0</v>
      </c>
      <c r="P1693" s="21" t="e">
        <f t="shared" si="645"/>
        <v>#N/A</v>
      </c>
      <c r="Q1693" s="21" t="e">
        <f t="shared" si="646"/>
        <v>#N/A</v>
      </c>
      <c r="R1693" s="21" t="e">
        <f t="shared" si="647"/>
        <v>#N/A</v>
      </c>
      <c r="S1693" s="21" t="e">
        <f t="shared" si="648"/>
        <v>#N/A</v>
      </c>
      <c r="T1693" s="29" t="e">
        <f t="shared" si="640"/>
        <v>#N/A</v>
      </c>
      <c r="U1693" s="34">
        <f t="shared" si="649"/>
        <v>0</v>
      </c>
      <c r="V1693" s="16">
        <f t="shared" ca="1" si="652"/>
        <v>44139</v>
      </c>
      <c r="W1693" s="56">
        <f t="shared" ca="1" si="653"/>
        <v>10</v>
      </c>
      <c r="X1693" s="56">
        <f t="shared" ca="1" si="654"/>
        <v>2020</v>
      </c>
      <c r="Y1693" s="55" t="str">
        <f t="shared" ca="1" si="655"/>
        <v>10-2020</v>
      </c>
      <c r="Z1693" s="51">
        <f ca="1">IFERROR(VLOOKUP(Y1693,IPC!$E$2:$F$1745,2,0),IPC!$H$1)</f>
        <v>138.32155800000001</v>
      </c>
      <c r="AA1693" s="48">
        <f t="shared" si="650"/>
        <v>1</v>
      </c>
      <c r="AB1693" s="48">
        <f t="shared" si="651"/>
        <v>1900</v>
      </c>
      <c r="AC1693" s="32" t="str">
        <f t="shared" si="644"/>
        <v>1-1900</v>
      </c>
      <c r="AD1693" s="50">
        <f>IFERROR(VLOOKUP(AC1693,IPC!$E$2:$F$1745,2,0),IPC!$H$1)</f>
        <v>138.32155800000001</v>
      </c>
    </row>
    <row r="1694" spans="10:30" x14ac:dyDescent="0.25">
      <c r="J1694" s="44" t="str">
        <f t="shared" si="657"/>
        <v/>
      </c>
      <c r="K1694" s="33" t="str">
        <f t="shared" ca="1" si="642"/>
        <v/>
      </c>
      <c r="L1694" s="108">
        <f t="shared" ca="1" si="641"/>
        <v>0</v>
      </c>
      <c r="M1694" s="44" t="str">
        <f t="shared" si="658"/>
        <v/>
      </c>
      <c r="N1694" s="45" t="str">
        <f t="shared" ca="1" si="643"/>
        <v/>
      </c>
      <c r="O1694" s="108">
        <f t="shared" si="656"/>
        <v>0</v>
      </c>
      <c r="P1694" s="21" t="e">
        <f t="shared" si="645"/>
        <v>#N/A</v>
      </c>
      <c r="Q1694" s="21" t="e">
        <f t="shared" si="646"/>
        <v>#N/A</v>
      </c>
      <c r="R1694" s="21" t="e">
        <f t="shared" si="647"/>
        <v>#N/A</v>
      </c>
      <c r="S1694" s="21" t="e">
        <f t="shared" si="648"/>
        <v>#N/A</v>
      </c>
      <c r="T1694" s="29" t="e">
        <f t="shared" si="640"/>
        <v>#N/A</v>
      </c>
      <c r="U1694" s="34">
        <f t="shared" si="649"/>
        <v>0</v>
      </c>
      <c r="V1694" s="16">
        <f t="shared" ca="1" si="652"/>
        <v>44139</v>
      </c>
      <c r="W1694" s="56">
        <f t="shared" ca="1" si="653"/>
        <v>10</v>
      </c>
      <c r="X1694" s="56">
        <f t="shared" ca="1" si="654"/>
        <v>2020</v>
      </c>
      <c r="Y1694" s="55" t="str">
        <f t="shared" ca="1" si="655"/>
        <v>10-2020</v>
      </c>
      <c r="Z1694" s="51">
        <f ca="1">IFERROR(VLOOKUP(Y1694,IPC!$E$2:$F$1745,2,0),IPC!$H$1)</f>
        <v>138.32155800000001</v>
      </c>
      <c r="AA1694" s="48">
        <f t="shared" si="650"/>
        <v>1</v>
      </c>
      <c r="AB1694" s="48">
        <f t="shared" si="651"/>
        <v>1900</v>
      </c>
      <c r="AC1694" s="32" t="str">
        <f t="shared" si="644"/>
        <v>1-1900</v>
      </c>
      <c r="AD1694" s="50">
        <f>IFERROR(VLOOKUP(AC1694,IPC!$E$2:$F$1745,2,0),IPC!$H$1)</f>
        <v>138.32155800000001</v>
      </c>
    </row>
    <row r="1695" spans="10:30" x14ac:dyDescent="0.25">
      <c r="J1695" s="44" t="str">
        <f t="shared" si="657"/>
        <v/>
      </c>
      <c r="K1695" s="33" t="str">
        <f t="shared" ca="1" si="642"/>
        <v/>
      </c>
      <c r="L1695" s="108">
        <f t="shared" ca="1" si="641"/>
        <v>0</v>
      </c>
      <c r="M1695" s="44" t="str">
        <f t="shared" si="658"/>
        <v/>
      </c>
      <c r="N1695" s="45" t="str">
        <f t="shared" ca="1" si="643"/>
        <v/>
      </c>
      <c r="O1695" s="108">
        <f t="shared" si="656"/>
        <v>0</v>
      </c>
      <c r="P1695" s="21" t="e">
        <f t="shared" si="645"/>
        <v>#N/A</v>
      </c>
      <c r="Q1695" s="21" t="e">
        <f t="shared" si="646"/>
        <v>#N/A</v>
      </c>
      <c r="R1695" s="21" t="e">
        <f t="shared" si="647"/>
        <v>#N/A</v>
      </c>
      <c r="S1695" s="21" t="e">
        <f t="shared" si="648"/>
        <v>#N/A</v>
      </c>
      <c r="T1695" s="29" t="e">
        <f t="shared" si="640"/>
        <v>#N/A</v>
      </c>
      <c r="U1695" s="34">
        <f t="shared" si="649"/>
        <v>0</v>
      </c>
      <c r="V1695" s="16">
        <f t="shared" ca="1" si="652"/>
        <v>44139</v>
      </c>
      <c r="W1695" s="56">
        <f t="shared" ca="1" si="653"/>
        <v>10</v>
      </c>
      <c r="X1695" s="56">
        <f t="shared" ca="1" si="654"/>
        <v>2020</v>
      </c>
      <c r="Y1695" s="55" t="str">
        <f t="shared" ca="1" si="655"/>
        <v>10-2020</v>
      </c>
      <c r="Z1695" s="51">
        <f ca="1">IFERROR(VLOOKUP(Y1695,IPC!$E$2:$F$1745,2,0),IPC!$H$1)</f>
        <v>138.32155800000001</v>
      </c>
      <c r="AA1695" s="48">
        <f t="shared" si="650"/>
        <v>1</v>
      </c>
      <c r="AB1695" s="48">
        <f t="shared" si="651"/>
        <v>1900</v>
      </c>
      <c r="AC1695" s="32" t="str">
        <f t="shared" si="644"/>
        <v>1-1900</v>
      </c>
      <c r="AD1695" s="50">
        <f>IFERROR(VLOOKUP(AC1695,IPC!$E$2:$F$1745,2,0),IPC!$H$1)</f>
        <v>138.32155800000001</v>
      </c>
    </row>
    <row r="1696" spans="10:30" x14ac:dyDescent="0.25">
      <c r="J1696" s="44" t="str">
        <f t="shared" si="657"/>
        <v/>
      </c>
      <c r="K1696" s="33" t="str">
        <f t="shared" ca="1" si="642"/>
        <v/>
      </c>
      <c r="L1696" s="108">
        <f t="shared" ca="1" si="641"/>
        <v>0</v>
      </c>
      <c r="M1696" s="44" t="str">
        <f t="shared" si="658"/>
        <v/>
      </c>
      <c r="N1696" s="45" t="str">
        <f t="shared" ca="1" si="643"/>
        <v/>
      </c>
      <c r="O1696" s="108">
        <f t="shared" si="656"/>
        <v>0</v>
      </c>
      <c r="P1696" s="21" t="e">
        <f t="shared" si="645"/>
        <v>#N/A</v>
      </c>
      <c r="Q1696" s="21" t="e">
        <f t="shared" si="646"/>
        <v>#N/A</v>
      </c>
      <c r="R1696" s="21" t="e">
        <f t="shared" si="647"/>
        <v>#N/A</v>
      </c>
      <c r="S1696" s="21" t="e">
        <f t="shared" si="648"/>
        <v>#N/A</v>
      </c>
      <c r="T1696" s="29" t="e">
        <f t="shared" ref="T1696:T1759" si="659">+SUMPRODUCT(P1696:S1696,$P$7:$S$7)/100</f>
        <v>#N/A</v>
      </c>
      <c r="U1696" s="34">
        <f t="shared" si="649"/>
        <v>0</v>
      </c>
      <c r="V1696" s="16">
        <f t="shared" ca="1" si="652"/>
        <v>44139</v>
      </c>
      <c r="W1696" s="56">
        <f t="shared" ca="1" si="653"/>
        <v>10</v>
      </c>
      <c r="X1696" s="56">
        <f t="shared" ca="1" si="654"/>
        <v>2020</v>
      </c>
      <c r="Y1696" s="55" t="str">
        <f t="shared" ca="1" si="655"/>
        <v>10-2020</v>
      </c>
      <c r="Z1696" s="51">
        <f ca="1">IFERROR(VLOOKUP(Y1696,IPC!$E$2:$F$1745,2,0),IPC!$H$1)</f>
        <v>138.32155800000001</v>
      </c>
      <c r="AA1696" s="48">
        <f t="shared" si="650"/>
        <v>1</v>
      </c>
      <c r="AB1696" s="48">
        <f t="shared" si="651"/>
        <v>1900</v>
      </c>
      <c r="AC1696" s="32" t="str">
        <f t="shared" si="644"/>
        <v>1-1900</v>
      </c>
      <c r="AD1696" s="50">
        <f>IFERROR(VLOOKUP(AC1696,IPC!$E$2:$F$1745,2,0),IPC!$H$1)</f>
        <v>138.32155800000001</v>
      </c>
    </row>
    <row r="1697" spans="10:30" x14ac:dyDescent="0.25">
      <c r="J1697" s="44" t="str">
        <f t="shared" si="657"/>
        <v/>
      </c>
      <c r="K1697" s="33" t="str">
        <f t="shared" ca="1" si="642"/>
        <v/>
      </c>
      <c r="L1697" s="108">
        <f t="shared" ca="1" si="641"/>
        <v>0</v>
      </c>
      <c r="M1697" s="44" t="str">
        <f t="shared" si="658"/>
        <v/>
      </c>
      <c r="N1697" s="45" t="str">
        <f t="shared" ca="1" si="643"/>
        <v/>
      </c>
      <c r="O1697" s="108">
        <f t="shared" si="656"/>
        <v>0</v>
      </c>
      <c r="P1697" s="21" t="e">
        <f t="shared" si="645"/>
        <v>#N/A</v>
      </c>
      <c r="Q1697" s="21" t="e">
        <f t="shared" si="646"/>
        <v>#N/A</v>
      </c>
      <c r="R1697" s="21" t="e">
        <f t="shared" si="647"/>
        <v>#N/A</v>
      </c>
      <c r="S1697" s="21" t="e">
        <f t="shared" si="648"/>
        <v>#N/A</v>
      </c>
      <c r="T1697" s="29" t="e">
        <f t="shared" si="659"/>
        <v>#N/A</v>
      </c>
      <c r="U1697" s="34">
        <f t="shared" si="649"/>
        <v>0</v>
      </c>
      <c r="V1697" s="16">
        <f t="shared" ca="1" si="652"/>
        <v>44139</v>
      </c>
      <c r="W1697" s="56">
        <f t="shared" ca="1" si="653"/>
        <v>10</v>
      </c>
      <c r="X1697" s="56">
        <f t="shared" ca="1" si="654"/>
        <v>2020</v>
      </c>
      <c r="Y1697" s="55" t="str">
        <f t="shared" ca="1" si="655"/>
        <v>10-2020</v>
      </c>
      <c r="Z1697" s="51">
        <f ca="1">IFERROR(VLOOKUP(Y1697,IPC!$E$2:$F$1745,2,0),IPC!$H$1)</f>
        <v>138.32155800000001</v>
      </c>
      <c r="AA1697" s="48">
        <f t="shared" si="650"/>
        <v>1</v>
      </c>
      <c r="AB1697" s="48">
        <f t="shared" si="651"/>
        <v>1900</v>
      </c>
      <c r="AC1697" s="32" t="str">
        <f t="shared" si="644"/>
        <v>1-1900</v>
      </c>
      <c r="AD1697" s="50">
        <f>IFERROR(VLOOKUP(AC1697,IPC!$E$2:$F$1745,2,0),IPC!$H$1)</f>
        <v>138.32155800000001</v>
      </c>
    </row>
    <row r="1698" spans="10:30" x14ac:dyDescent="0.25">
      <c r="J1698" s="44" t="str">
        <f t="shared" si="657"/>
        <v/>
      </c>
      <c r="K1698" s="33" t="str">
        <f t="shared" ca="1" si="642"/>
        <v/>
      </c>
      <c r="L1698" s="108">
        <f t="shared" ca="1" si="641"/>
        <v>0</v>
      </c>
      <c r="M1698" s="44" t="str">
        <f t="shared" si="658"/>
        <v/>
      </c>
      <c r="N1698" s="45" t="str">
        <f t="shared" ca="1" si="643"/>
        <v/>
      </c>
      <c r="O1698" s="108">
        <f t="shared" si="656"/>
        <v>0</v>
      </c>
      <c r="P1698" s="21" t="e">
        <f t="shared" si="645"/>
        <v>#N/A</v>
      </c>
      <c r="Q1698" s="21" t="e">
        <f t="shared" si="646"/>
        <v>#N/A</v>
      </c>
      <c r="R1698" s="21" t="e">
        <f t="shared" si="647"/>
        <v>#N/A</v>
      </c>
      <c r="S1698" s="21" t="e">
        <f t="shared" si="648"/>
        <v>#N/A</v>
      </c>
      <c r="T1698" s="29" t="e">
        <f t="shared" si="659"/>
        <v>#N/A</v>
      </c>
      <c r="U1698" s="34">
        <f t="shared" si="649"/>
        <v>0</v>
      </c>
      <c r="V1698" s="16">
        <f t="shared" ca="1" si="652"/>
        <v>44139</v>
      </c>
      <c r="W1698" s="56">
        <f t="shared" ca="1" si="653"/>
        <v>10</v>
      </c>
      <c r="X1698" s="56">
        <f t="shared" ca="1" si="654"/>
        <v>2020</v>
      </c>
      <c r="Y1698" s="55" t="str">
        <f t="shared" ca="1" si="655"/>
        <v>10-2020</v>
      </c>
      <c r="Z1698" s="51">
        <f ca="1">IFERROR(VLOOKUP(Y1698,IPC!$E$2:$F$1745,2,0),IPC!$H$1)</f>
        <v>138.32155800000001</v>
      </c>
      <c r="AA1698" s="48">
        <f t="shared" si="650"/>
        <v>1</v>
      </c>
      <c r="AB1698" s="48">
        <f t="shared" si="651"/>
        <v>1900</v>
      </c>
      <c r="AC1698" s="32" t="str">
        <f t="shared" si="644"/>
        <v>1-1900</v>
      </c>
      <c r="AD1698" s="50">
        <f>IFERROR(VLOOKUP(AC1698,IPC!$E$2:$F$1745,2,0),IPC!$H$1)</f>
        <v>138.32155800000001</v>
      </c>
    </row>
    <row r="1699" spans="10:30" x14ac:dyDescent="0.25">
      <c r="J1699" s="44" t="str">
        <f t="shared" si="657"/>
        <v/>
      </c>
      <c r="K1699" s="33" t="str">
        <f t="shared" ca="1" si="642"/>
        <v/>
      </c>
      <c r="L1699" s="108">
        <f t="shared" ca="1" si="641"/>
        <v>0</v>
      </c>
      <c r="M1699" s="44" t="str">
        <f t="shared" si="658"/>
        <v/>
      </c>
      <c r="N1699" s="45" t="str">
        <f t="shared" ca="1" si="643"/>
        <v/>
      </c>
      <c r="O1699" s="108">
        <f t="shared" si="656"/>
        <v>0</v>
      </c>
      <c r="P1699" s="21" t="e">
        <f t="shared" si="645"/>
        <v>#N/A</v>
      </c>
      <c r="Q1699" s="21" t="e">
        <f t="shared" si="646"/>
        <v>#N/A</v>
      </c>
      <c r="R1699" s="21" t="e">
        <f t="shared" si="647"/>
        <v>#N/A</v>
      </c>
      <c r="S1699" s="21" t="e">
        <f t="shared" si="648"/>
        <v>#N/A</v>
      </c>
      <c r="T1699" s="29" t="e">
        <f t="shared" si="659"/>
        <v>#N/A</v>
      </c>
      <c r="U1699" s="34">
        <f t="shared" si="649"/>
        <v>0</v>
      </c>
      <c r="V1699" s="16">
        <f t="shared" ca="1" si="652"/>
        <v>44139</v>
      </c>
      <c r="W1699" s="56">
        <f t="shared" ca="1" si="653"/>
        <v>10</v>
      </c>
      <c r="X1699" s="56">
        <f t="shared" ca="1" si="654"/>
        <v>2020</v>
      </c>
      <c r="Y1699" s="55" t="str">
        <f t="shared" ca="1" si="655"/>
        <v>10-2020</v>
      </c>
      <c r="Z1699" s="51">
        <f ca="1">IFERROR(VLOOKUP(Y1699,IPC!$E$2:$F$1745,2,0),IPC!$H$1)</f>
        <v>138.32155800000001</v>
      </c>
      <c r="AA1699" s="48">
        <f t="shared" si="650"/>
        <v>1</v>
      </c>
      <c r="AB1699" s="48">
        <f t="shared" si="651"/>
        <v>1900</v>
      </c>
      <c r="AC1699" s="32" t="str">
        <f t="shared" si="644"/>
        <v>1-1900</v>
      </c>
      <c r="AD1699" s="50">
        <f>IFERROR(VLOOKUP(AC1699,IPC!$E$2:$F$1745,2,0),IPC!$H$1)</f>
        <v>138.32155800000001</v>
      </c>
    </row>
    <row r="1700" spans="10:30" x14ac:dyDescent="0.25">
      <c r="J1700" s="44" t="str">
        <f t="shared" si="657"/>
        <v/>
      </c>
      <c r="K1700" s="33" t="str">
        <f t="shared" ca="1" si="642"/>
        <v/>
      </c>
      <c r="L1700" s="108">
        <f t="shared" ca="1" si="641"/>
        <v>0</v>
      </c>
      <c r="M1700" s="44" t="str">
        <f t="shared" si="658"/>
        <v/>
      </c>
      <c r="N1700" s="45" t="str">
        <f t="shared" ca="1" si="643"/>
        <v/>
      </c>
      <c r="O1700" s="108">
        <f t="shared" si="656"/>
        <v>0</v>
      </c>
      <c r="P1700" s="21" t="e">
        <f t="shared" si="645"/>
        <v>#N/A</v>
      </c>
      <c r="Q1700" s="21" t="e">
        <f t="shared" si="646"/>
        <v>#N/A</v>
      </c>
      <c r="R1700" s="21" t="e">
        <f t="shared" si="647"/>
        <v>#N/A</v>
      </c>
      <c r="S1700" s="21" t="e">
        <f t="shared" si="648"/>
        <v>#N/A</v>
      </c>
      <c r="T1700" s="29" t="e">
        <f t="shared" si="659"/>
        <v>#N/A</v>
      </c>
      <c r="U1700" s="34">
        <f t="shared" si="649"/>
        <v>0</v>
      </c>
      <c r="V1700" s="16">
        <f t="shared" ca="1" si="652"/>
        <v>44139</v>
      </c>
      <c r="W1700" s="56">
        <f t="shared" ca="1" si="653"/>
        <v>10</v>
      </c>
      <c r="X1700" s="56">
        <f t="shared" ca="1" si="654"/>
        <v>2020</v>
      </c>
      <c r="Y1700" s="55" t="str">
        <f t="shared" ca="1" si="655"/>
        <v>10-2020</v>
      </c>
      <c r="Z1700" s="51">
        <f ca="1">IFERROR(VLOOKUP(Y1700,IPC!$E$2:$F$1745,2,0),IPC!$H$1)</f>
        <v>138.32155800000001</v>
      </c>
      <c r="AA1700" s="48">
        <f t="shared" si="650"/>
        <v>1</v>
      </c>
      <c r="AB1700" s="48">
        <f t="shared" si="651"/>
        <v>1900</v>
      </c>
      <c r="AC1700" s="32" t="str">
        <f t="shared" si="644"/>
        <v>1-1900</v>
      </c>
      <c r="AD1700" s="50">
        <f>IFERROR(VLOOKUP(AC1700,IPC!$E$2:$F$1745,2,0),IPC!$H$1)</f>
        <v>138.32155800000001</v>
      </c>
    </row>
    <row r="1701" spans="10:30" x14ac:dyDescent="0.25">
      <c r="J1701" s="44" t="str">
        <f t="shared" si="657"/>
        <v/>
      </c>
      <c r="K1701" s="33" t="str">
        <f t="shared" ca="1" si="642"/>
        <v/>
      </c>
      <c r="L1701" s="108">
        <f t="shared" ca="1" si="641"/>
        <v>0</v>
      </c>
      <c r="M1701" s="44" t="str">
        <f t="shared" si="658"/>
        <v/>
      </c>
      <c r="N1701" s="45" t="str">
        <f t="shared" ca="1" si="643"/>
        <v/>
      </c>
      <c r="O1701" s="108">
        <f t="shared" si="656"/>
        <v>0</v>
      </c>
      <c r="P1701" s="21" t="e">
        <f t="shared" si="645"/>
        <v>#N/A</v>
      </c>
      <c r="Q1701" s="21" t="e">
        <f t="shared" si="646"/>
        <v>#N/A</v>
      </c>
      <c r="R1701" s="21" t="e">
        <f t="shared" si="647"/>
        <v>#N/A</v>
      </c>
      <c r="S1701" s="21" t="e">
        <f t="shared" si="648"/>
        <v>#N/A</v>
      </c>
      <c r="T1701" s="29" t="e">
        <f t="shared" si="659"/>
        <v>#N/A</v>
      </c>
      <c r="U1701" s="34">
        <f t="shared" si="649"/>
        <v>0</v>
      </c>
      <c r="V1701" s="16">
        <f t="shared" ca="1" si="652"/>
        <v>44139</v>
      </c>
      <c r="W1701" s="56">
        <f t="shared" ca="1" si="653"/>
        <v>10</v>
      </c>
      <c r="X1701" s="56">
        <f t="shared" ca="1" si="654"/>
        <v>2020</v>
      </c>
      <c r="Y1701" s="55" t="str">
        <f t="shared" ca="1" si="655"/>
        <v>10-2020</v>
      </c>
      <c r="Z1701" s="51">
        <f ca="1">IFERROR(VLOOKUP(Y1701,IPC!$E$2:$F$1745,2,0),IPC!$H$1)</f>
        <v>138.32155800000001</v>
      </c>
      <c r="AA1701" s="48">
        <f t="shared" si="650"/>
        <v>1</v>
      </c>
      <c r="AB1701" s="48">
        <f t="shared" si="651"/>
        <v>1900</v>
      </c>
      <c r="AC1701" s="32" t="str">
        <f t="shared" si="644"/>
        <v>1-1900</v>
      </c>
      <c r="AD1701" s="50">
        <f>IFERROR(VLOOKUP(AC1701,IPC!$E$2:$F$1745,2,0),IPC!$H$1)</f>
        <v>138.32155800000001</v>
      </c>
    </row>
    <row r="1702" spans="10:30" x14ac:dyDescent="0.25">
      <c r="J1702" s="44" t="str">
        <f t="shared" si="657"/>
        <v/>
      </c>
      <c r="K1702" s="33" t="str">
        <f t="shared" ca="1" si="642"/>
        <v/>
      </c>
      <c r="L1702" s="108">
        <f t="shared" ref="L1702:L1765" ca="1" si="660">IFERROR(B1702*C1702*Z1714/AD1714,"")</f>
        <v>0</v>
      </c>
      <c r="M1702" s="44" t="str">
        <f t="shared" si="658"/>
        <v/>
      </c>
      <c r="N1702" s="45" t="str">
        <f t="shared" ca="1" si="643"/>
        <v/>
      </c>
      <c r="O1702" s="108">
        <f t="shared" si="656"/>
        <v>0</v>
      </c>
      <c r="P1702" s="21" t="e">
        <f t="shared" si="645"/>
        <v>#N/A</v>
      </c>
      <c r="Q1702" s="21" t="e">
        <f t="shared" si="646"/>
        <v>#N/A</v>
      </c>
      <c r="R1702" s="21" t="e">
        <f t="shared" si="647"/>
        <v>#N/A</v>
      </c>
      <c r="S1702" s="21" t="e">
        <f t="shared" si="648"/>
        <v>#N/A</v>
      </c>
      <c r="T1702" s="29" t="e">
        <f t="shared" si="659"/>
        <v>#N/A</v>
      </c>
      <c r="U1702" s="34">
        <f t="shared" si="649"/>
        <v>0</v>
      </c>
      <c r="V1702" s="16">
        <f t="shared" ca="1" si="652"/>
        <v>44139</v>
      </c>
      <c r="W1702" s="56">
        <f t="shared" ca="1" si="653"/>
        <v>10</v>
      </c>
      <c r="X1702" s="56">
        <f t="shared" ca="1" si="654"/>
        <v>2020</v>
      </c>
      <c r="Y1702" s="55" t="str">
        <f t="shared" ca="1" si="655"/>
        <v>10-2020</v>
      </c>
      <c r="Z1702" s="51">
        <f ca="1">IFERROR(VLOOKUP(Y1702,IPC!$E$2:$F$1745,2,0),IPC!$H$1)</f>
        <v>138.32155800000001</v>
      </c>
      <c r="AA1702" s="48">
        <f t="shared" si="650"/>
        <v>1</v>
      </c>
      <c r="AB1702" s="48">
        <f t="shared" si="651"/>
        <v>1900</v>
      </c>
      <c r="AC1702" s="32" t="str">
        <f t="shared" si="644"/>
        <v>1-1900</v>
      </c>
      <c r="AD1702" s="50">
        <f>IFERROR(VLOOKUP(AC1702,IPC!$E$2:$F$1745,2,0),IPC!$H$1)</f>
        <v>138.32155800000001</v>
      </c>
    </row>
    <row r="1703" spans="10:30" x14ac:dyDescent="0.25">
      <c r="J1703" s="44" t="str">
        <f t="shared" si="657"/>
        <v/>
      </c>
      <c r="K1703" s="33" t="str">
        <f t="shared" ca="1" si="642"/>
        <v/>
      </c>
      <c r="L1703" s="108">
        <f t="shared" ca="1" si="660"/>
        <v>0</v>
      </c>
      <c r="M1703" s="44" t="str">
        <f t="shared" si="658"/>
        <v/>
      </c>
      <c r="N1703" s="45" t="str">
        <f t="shared" ca="1" si="643"/>
        <v/>
      </c>
      <c r="O1703" s="108">
        <f t="shared" si="656"/>
        <v>0</v>
      </c>
      <c r="P1703" s="21" t="e">
        <f t="shared" si="645"/>
        <v>#N/A</v>
      </c>
      <c r="Q1703" s="21" t="e">
        <f t="shared" si="646"/>
        <v>#N/A</v>
      </c>
      <c r="R1703" s="21" t="e">
        <f t="shared" si="647"/>
        <v>#N/A</v>
      </c>
      <c r="S1703" s="21" t="e">
        <f t="shared" si="648"/>
        <v>#N/A</v>
      </c>
      <c r="T1703" s="29" t="e">
        <f t="shared" si="659"/>
        <v>#N/A</v>
      </c>
      <c r="U1703" s="34">
        <f t="shared" si="649"/>
        <v>0</v>
      </c>
      <c r="V1703" s="16">
        <f t="shared" ca="1" si="652"/>
        <v>44139</v>
      </c>
      <c r="W1703" s="56">
        <f t="shared" ca="1" si="653"/>
        <v>10</v>
      </c>
      <c r="X1703" s="56">
        <f t="shared" ca="1" si="654"/>
        <v>2020</v>
      </c>
      <c r="Y1703" s="55" t="str">
        <f t="shared" ca="1" si="655"/>
        <v>10-2020</v>
      </c>
      <c r="Z1703" s="51">
        <f ca="1">IFERROR(VLOOKUP(Y1703,IPC!$E$2:$F$1745,2,0),IPC!$H$1)</f>
        <v>138.32155800000001</v>
      </c>
      <c r="AA1703" s="48">
        <f t="shared" si="650"/>
        <v>1</v>
      </c>
      <c r="AB1703" s="48">
        <f t="shared" si="651"/>
        <v>1900</v>
      </c>
      <c r="AC1703" s="32" t="str">
        <f t="shared" si="644"/>
        <v>1-1900</v>
      </c>
      <c r="AD1703" s="50">
        <f>IFERROR(VLOOKUP(AC1703,IPC!$E$2:$F$1745,2,0),IPC!$H$1)</f>
        <v>138.32155800000001</v>
      </c>
    </row>
    <row r="1704" spans="10:30" x14ac:dyDescent="0.25">
      <c r="J1704" s="44" t="str">
        <f t="shared" si="657"/>
        <v/>
      </c>
      <c r="K1704" s="33" t="str">
        <f t="shared" ca="1" si="642"/>
        <v/>
      </c>
      <c r="L1704" s="108">
        <f t="shared" ca="1" si="660"/>
        <v>0</v>
      </c>
      <c r="M1704" s="44" t="str">
        <f t="shared" si="658"/>
        <v/>
      </c>
      <c r="N1704" s="45" t="str">
        <f t="shared" ca="1" si="643"/>
        <v/>
      </c>
      <c r="O1704" s="108">
        <f t="shared" si="656"/>
        <v>0</v>
      </c>
      <c r="P1704" s="21" t="e">
        <f t="shared" si="645"/>
        <v>#N/A</v>
      </c>
      <c r="Q1704" s="21" t="e">
        <f t="shared" si="646"/>
        <v>#N/A</v>
      </c>
      <c r="R1704" s="21" t="e">
        <f t="shared" si="647"/>
        <v>#N/A</v>
      </c>
      <c r="S1704" s="21" t="e">
        <f t="shared" si="648"/>
        <v>#N/A</v>
      </c>
      <c r="T1704" s="29" t="e">
        <f t="shared" si="659"/>
        <v>#N/A</v>
      </c>
      <c r="U1704" s="34">
        <f t="shared" si="649"/>
        <v>0</v>
      </c>
      <c r="V1704" s="16">
        <f t="shared" ca="1" si="652"/>
        <v>44139</v>
      </c>
      <c r="W1704" s="56">
        <f t="shared" ca="1" si="653"/>
        <v>10</v>
      </c>
      <c r="X1704" s="56">
        <f t="shared" ca="1" si="654"/>
        <v>2020</v>
      </c>
      <c r="Y1704" s="55" t="str">
        <f t="shared" ca="1" si="655"/>
        <v>10-2020</v>
      </c>
      <c r="Z1704" s="51">
        <f ca="1">IFERROR(VLOOKUP(Y1704,IPC!$E$2:$F$1745,2,0),IPC!$H$1)</f>
        <v>138.32155800000001</v>
      </c>
      <c r="AA1704" s="48">
        <f t="shared" si="650"/>
        <v>1</v>
      </c>
      <c r="AB1704" s="48">
        <f t="shared" si="651"/>
        <v>1900</v>
      </c>
      <c r="AC1704" s="32" t="str">
        <f t="shared" si="644"/>
        <v>1-1900</v>
      </c>
      <c r="AD1704" s="50">
        <f>IFERROR(VLOOKUP(AC1704,IPC!$E$2:$F$1745,2,0),IPC!$H$1)</f>
        <v>138.32155800000001</v>
      </c>
    </row>
    <row r="1705" spans="10:30" x14ac:dyDescent="0.25">
      <c r="J1705" s="44" t="str">
        <f t="shared" si="657"/>
        <v/>
      </c>
      <c r="K1705" s="33" t="str">
        <f t="shared" ca="1" si="642"/>
        <v/>
      </c>
      <c r="L1705" s="108">
        <f t="shared" ca="1" si="660"/>
        <v>0</v>
      </c>
      <c r="M1705" s="44" t="str">
        <f t="shared" si="658"/>
        <v/>
      </c>
      <c r="N1705" s="45" t="str">
        <f t="shared" ca="1" si="643"/>
        <v/>
      </c>
      <c r="O1705" s="108">
        <f t="shared" si="656"/>
        <v>0</v>
      </c>
      <c r="P1705" s="21" t="e">
        <f t="shared" si="645"/>
        <v>#N/A</v>
      </c>
      <c r="Q1705" s="21" t="e">
        <f t="shared" si="646"/>
        <v>#N/A</v>
      </c>
      <c r="R1705" s="21" t="e">
        <f t="shared" si="647"/>
        <v>#N/A</v>
      </c>
      <c r="S1705" s="21" t="e">
        <f t="shared" si="648"/>
        <v>#N/A</v>
      </c>
      <c r="T1705" s="29" t="e">
        <f t="shared" si="659"/>
        <v>#N/A</v>
      </c>
      <c r="U1705" s="34">
        <f t="shared" si="649"/>
        <v>0</v>
      </c>
      <c r="V1705" s="16">
        <f t="shared" ca="1" si="652"/>
        <v>44139</v>
      </c>
      <c r="W1705" s="56">
        <f t="shared" ca="1" si="653"/>
        <v>10</v>
      </c>
      <c r="X1705" s="56">
        <f t="shared" ca="1" si="654"/>
        <v>2020</v>
      </c>
      <c r="Y1705" s="55" t="str">
        <f t="shared" ca="1" si="655"/>
        <v>10-2020</v>
      </c>
      <c r="Z1705" s="51">
        <f ca="1">IFERROR(VLOOKUP(Y1705,IPC!$E$2:$F$1745,2,0),IPC!$H$1)</f>
        <v>138.32155800000001</v>
      </c>
      <c r="AA1705" s="48">
        <f t="shared" si="650"/>
        <v>1</v>
      </c>
      <c r="AB1705" s="48">
        <f t="shared" si="651"/>
        <v>1900</v>
      </c>
      <c r="AC1705" s="32" t="str">
        <f t="shared" si="644"/>
        <v>1-1900</v>
      </c>
      <c r="AD1705" s="50">
        <f>IFERROR(VLOOKUP(AC1705,IPC!$E$2:$F$1745,2,0),IPC!$H$1)</f>
        <v>138.32155800000001</v>
      </c>
    </row>
    <row r="1706" spans="10:30" x14ac:dyDescent="0.25">
      <c r="J1706" s="44" t="str">
        <f t="shared" si="657"/>
        <v/>
      </c>
      <c r="K1706" s="33" t="str">
        <f t="shared" ca="1" si="642"/>
        <v/>
      </c>
      <c r="L1706" s="108">
        <f t="shared" ca="1" si="660"/>
        <v>0</v>
      </c>
      <c r="M1706" s="44" t="str">
        <f t="shared" si="658"/>
        <v/>
      </c>
      <c r="N1706" s="45" t="str">
        <f t="shared" ca="1" si="643"/>
        <v/>
      </c>
      <c r="O1706" s="108">
        <f t="shared" si="656"/>
        <v>0</v>
      </c>
      <c r="P1706" s="21" t="e">
        <f t="shared" si="645"/>
        <v>#N/A</v>
      </c>
      <c r="Q1706" s="21" t="e">
        <f t="shared" si="646"/>
        <v>#N/A</v>
      </c>
      <c r="R1706" s="21" t="e">
        <f t="shared" si="647"/>
        <v>#N/A</v>
      </c>
      <c r="S1706" s="21" t="e">
        <f t="shared" si="648"/>
        <v>#N/A</v>
      </c>
      <c r="T1706" s="29" t="e">
        <f t="shared" si="659"/>
        <v>#N/A</v>
      </c>
      <c r="U1706" s="34">
        <f t="shared" si="649"/>
        <v>0</v>
      </c>
      <c r="V1706" s="16">
        <f t="shared" ca="1" si="652"/>
        <v>44139</v>
      </c>
      <c r="W1706" s="56">
        <f t="shared" ca="1" si="653"/>
        <v>10</v>
      </c>
      <c r="X1706" s="56">
        <f t="shared" ca="1" si="654"/>
        <v>2020</v>
      </c>
      <c r="Y1706" s="55" t="str">
        <f t="shared" ca="1" si="655"/>
        <v>10-2020</v>
      </c>
      <c r="Z1706" s="51">
        <f ca="1">IFERROR(VLOOKUP(Y1706,IPC!$E$2:$F$1745,2,0),IPC!$H$1)</f>
        <v>138.32155800000001</v>
      </c>
      <c r="AA1706" s="48">
        <f t="shared" si="650"/>
        <v>1</v>
      </c>
      <c r="AB1706" s="48">
        <f t="shared" si="651"/>
        <v>1900</v>
      </c>
      <c r="AC1706" s="32" t="str">
        <f t="shared" si="644"/>
        <v>1-1900</v>
      </c>
      <c r="AD1706" s="50">
        <f>IFERROR(VLOOKUP(AC1706,IPC!$E$2:$F$1745,2,0),IPC!$H$1)</f>
        <v>138.32155800000001</v>
      </c>
    </row>
    <row r="1707" spans="10:30" x14ac:dyDescent="0.25">
      <c r="J1707" s="44" t="str">
        <f t="shared" si="657"/>
        <v/>
      </c>
      <c r="K1707" s="33" t="str">
        <f t="shared" ca="1" si="642"/>
        <v/>
      </c>
      <c r="L1707" s="108">
        <f t="shared" ca="1" si="660"/>
        <v>0</v>
      </c>
      <c r="M1707" s="44" t="str">
        <f t="shared" si="658"/>
        <v/>
      </c>
      <c r="N1707" s="45" t="str">
        <f t="shared" ca="1" si="643"/>
        <v/>
      </c>
      <c r="O1707" s="108">
        <f t="shared" si="656"/>
        <v>0</v>
      </c>
      <c r="P1707" s="21" t="e">
        <f t="shared" si="645"/>
        <v>#N/A</v>
      </c>
      <c r="Q1707" s="21" t="e">
        <f t="shared" si="646"/>
        <v>#N/A</v>
      </c>
      <c r="R1707" s="21" t="e">
        <f t="shared" si="647"/>
        <v>#N/A</v>
      </c>
      <c r="S1707" s="21" t="e">
        <f t="shared" si="648"/>
        <v>#N/A</v>
      </c>
      <c r="T1707" s="29" t="e">
        <f t="shared" si="659"/>
        <v>#N/A</v>
      </c>
      <c r="U1707" s="34">
        <f t="shared" si="649"/>
        <v>0</v>
      </c>
      <c r="V1707" s="16">
        <f t="shared" ca="1" si="652"/>
        <v>44139</v>
      </c>
      <c r="W1707" s="56">
        <f t="shared" ca="1" si="653"/>
        <v>10</v>
      </c>
      <c r="X1707" s="56">
        <f t="shared" ca="1" si="654"/>
        <v>2020</v>
      </c>
      <c r="Y1707" s="55" t="str">
        <f t="shared" ca="1" si="655"/>
        <v>10-2020</v>
      </c>
      <c r="Z1707" s="51">
        <f ca="1">IFERROR(VLOOKUP(Y1707,IPC!$E$2:$F$1745,2,0),IPC!$H$1)</f>
        <v>138.32155800000001</v>
      </c>
      <c r="AA1707" s="48">
        <f t="shared" si="650"/>
        <v>1</v>
      </c>
      <c r="AB1707" s="48">
        <f t="shared" si="651"/>
        <v>1900</v>
      </c>
      <c r="AC1707" s="32" t="str">
        <f t="shared" si="644"/>
        <v>1-1900</v>
      </c>
      <c r="AD1707" s="50">
        <f>IFERROR(VLOOKUP(AC1707,IPC!$E$2:$F$1745,2,0),IPC!$H$1)</f>
        <v>138.32155800000001</v>
      </c>
    </row>
    <row r="1708" spans="10:30" x14ac:dyDescent="0.25">
      <c r="J1708" s="44" t="str">
        <f t="shared" si="657"/>
        <v/>
      </c>
      <c r="K1708" s="33" t="str">
        <f t="shared" ca="1" si="642"/>
        <v/>
      </c>
      <c r="L1708" s="108">
        <f t="shared" ca="1" si="660"/>
        <v>0</v>
      </c>
      <c r="M1708" s="44" t="str">
        <f t="shared" si="658"/>
        <v/>
      </c>
      <c r="N1708" s="45" t="str">
        <f t="shared" ca="1" si="643"/>
        <v/>
      </c>
      <c r="O1708" s="108">
        <f t="shared" si="656"/>
        <v>0</v>
      </c>
      <c r="P1708" s="21" t="e">
        <f t="shared" si="645"/>
        <v>#N/A</v>
      </c>
      <c r="Q1708" s="21" t="e">
        <f t="shared" si="646"/>
        <v>#N/A</v>
      </c>
      <c r="R1708" s="21" t="e">
        <f t="shared" si="647"/>
        <v>#N/A</v>
      </c>
      <c r="S1708" s="21" t="e">
        <f t="shared" si="648"/>
        <v>#N/A</v>
      </c>
      <c r="T1708" s="29" t="e">
        <f t="shared" si="659"/>
        <v>#N/A</v>
      </c>
      <c r="U1708" s="34">
        <f t="shared" si="649"/>
        <v>0</v>
      </c>
      <c r="V1708" s="16">
        <f t="shared" ca="1" si="652"/>
        <v>44139</v>
      </c>
      <c r="W1708" s="56">
        <f t="shared" ca="1" si="653"/>
        <v>10</v>
      </c>
      <c r="X1708" s="56">
        <f t="shared" ca="1" si="654"/>
        <v>2020</v>
      </c>
      <c r="Y1708" s="55" t="str">
        <f t="shared" ca="1" si="655"/>
        <v>10-2020</v>
      </c>
      <c r="Z1708" s="51">
        <f ca="1">IFERROR(VLOOKUP(Y1708,IPC!$E$2:$F$1745,2,0),IPC!$H$1)</f>
        <v>138.32155800000001</v>
      </c>
      <c r="AA1708" s="48">
        <f t="shared" si="650"/>
        <v>1</v>
      </c>
      <c r="AB1708" s="48">
        <f t="shared" si="651"/>
        <v>1900</v>
      </c>
      <c r="AC1708" s="32" t="str">
        <f t="shared" si="644"/>
        <v>1-1900</v>
      </c>
      <c r="AD1708" s="50">
        <f>IFERROR(VLOOKUP(AC1708,IPC!$E$2:$F$1745,2,0),IPC!$H$1)</f>
        <v>138.32155800000001</v>
      </c>
    </row>
    <row r="1709" spans="10:30" x14ac:dyDescent="0.25">
      <c r="J1709" s="44" t="str">
        <f t="shared" si="657"/>
        <v/>
      </c>
      <c r="K1709" s="33" t="str">
        <f t="shared" ca="1" si="642"/>
        <v/>
      </c>
      <c r="L1709" s="108">
        <f t="shared" ca="1" si="660"/>
        <v>0</v>
      </c>
      <c r="M1709" s="44" t="str">
        <f t="shared" si="658"/>
        <v/>
      </c>
      <c r="N1709" s="45" t="str">
        <f t="shared" ca="1" si="643"/>
        <v/>
      </c>
      <c r="O1709" s="108">
        <f t="shared" si="656"/>
        <v>0</v>
      </c>
      <c r="P1709" s="21" t="e">
        <f t="shared" si="645"/>
        <v>#N/A</v>
      </c>
      <c r="Q1709" s="21" t="e">
        <f t="shared" si="646"/>
        <v>#N/A</v>
      </c>
      <c r="R1709" s="21" t="e">
        <f t="shared" si="647"/>
        <v>#N/A</v>
      </c>
      <c r="S1709" s="21" t="e">
        <f t="shared" si="648"/>
        <v>#N/A</v>
      </c>
      <c r="T1709" s="29" t="e">
        <f t="shared" si="659"/>
        <v>#N/A</v>
      </c>
      <c r="U1709" s="34">
        <f t="shared" si="649"/>
        <v>0</v>
      </c>
      <c r="V1709" s="16">
        <f t="shared" ca="1" si="652"/>
        <v>44139</v>
      </c>
      <c r="W1709" s="56">
        <f t="shared" ca="1" si="653"/>
        <v>10</v>
      </c>
      <c r="X1709" s="56">
        <f t="shared" ca="1" si="654"/>
        <v>2020</v>
      </c>
      <c r="Y1709" s="55" t="str">
        <f t="shared" ca="1" si="655"/>
        <v>10-2020</v>
      </c>
      <c r="Z1709" s="51">
        <f ca="1">IFERROR(VLOOKUP(Y1709,IPC!$E$2:$F$1745,2,0),IPC!$H$1)</f>
        <v>138.32155800000001</v>
      </c>
      <c r="AA1709" s="48">
        <f t="shared" si="650"/>
        <v>1</v>
      </c>
      <c r="AB1709" s="48">
        <f t="shared" si="651"/>
        <v>1900</v>
      </c>
      <c r="AC1709" s="32" t="str">
        <f t="shared" si="644"/>
        <v>1-1900</v>
      </c>
      <c r="AD1709" s="50">
        <f>IFERROR(VLOOKUP(AC1709,IPC!$E$2:$F$1745,2,0),IPC!$H$1)</f>
        <v>138.32155800000001</v>
      </c>
    </row>
    <row r="1710" spans="10:30" x14ac:dyDescent="0.25">
      <c r="J1710" s="44" t="str">
        <f t="shared" si="657"/>
        <v/>
      </c>
      <c r="K1710" s="33" t="str">
        <f t="shared" ref="K1710:K1773" ca="1" si="661">IFERROR(IF((U1722-V1722)/365&lt;0,"",(U1722-V1722)/365),"")</f>
        <v/>
      </c>
      <c r="L1710" s="108">
        <f t="shared" ca="1" si="660"/>
        <v>0</v>
      </c>
      <c r="M1710" s="44" t="str">
        <f t="shared" si="658"/>
        <v/>
      </c>
      <c r="N1710" s="45" t="str">
        <f t="shared" ref="N1710:N1773" ca="1" si="662">IFERROR(L1710*((1+$M$7)^K1710)/((1+$N$7)^K1710),"")</f>
        <v/>
      </c>
      <c r="O1710" s="108">
        <f t="shared" si="656"/>
        <v>0</v>
      </c>
      <c r="P1710" s="21" t="e">
        <f t="shared" si="645"/>
        <v>#N/A</v>
      </c>
      <c r="Q1710" s="21" t="e">
        <f t="shared" si="646"/>
        <v>#N/A</v>
      </c>
      <c r="R1710" s="21" t="e">
        <f t="shared" si="647"/>
        <v>#N/A</v>
      </c>
      <c r="S1710" s="21" t="e">
        <f t="shared" si="648"/>
        <v>#N/A</v>
      </c>
      <c r="T1710" s="29" t="e">
        <f t="shared" si="659"/>
        <v>#N/A</v>
      </c>
      <c r="U1710" s="34">
        <f t="shared" si="649"/>
        <v>0</v>
      </c>
      <c r="V1710" s="16">
        <f t="shared" ca="1" si="652"/>
        <v>44139</v>
      </c>
      <c r="W1710" s="56">
        <f t="shared" ca="1" si="653"/>
        <v>10</v>
      </c>
      <c r="X1710" s="56">
        <f t="shared" ca="1" si="654"/>
        <v>2020</v>
      </c>
      <c r="Y1710" s="55" t="str">
        <f t="shared" ca="1" si="655"/>
        <v>10-2020</v>
      </c>
      <c r="Z1710" s="51">
        <f ca="1">IFERROR(VLOOKUP(Y1710,IPC!$E$2:$F$1745,2,0),IPC!$H$1)</f>
        <v>138.32155800000001</v>
      </c>
      <c r="AA1710" s="48">
        <f t="shared" si="650"/>
        <v>1</v>
      </c>
      <c r="AB1710" s="48">
        <f t="shared" si="651"/>
        <v>1900</v>
      </c>
      <c r="AC1710" s="32" t="str">
        <f t="shared" si="644"/>
        <v>1-1900</v>
      </c>
      <c r="AD1710" s="50">
        <f>IFERROR(VLOOKUP(AC1710,IPC!$E$2:$F$1745,2,0),IPC!$H$1)</f>
        <v>138.32155800000001</v>
      </c>
    </row>
    <row r="1711" spans="10:30" x14ac:dyDescent="0.25">
      <c r="J1711" s="44" t="str">
        <f t="shared" si="657"/>
        <v/>
      </c>
      <c r="K1711" s="33" t="str">
        <f t="shared" ca="1" si="661"/>
        <v/>
      </c>
      <c r="L1711" s="108">
        <f t="shared" ca="1" si="660"/>
        <v>0</v>
      </c>
      <c r="M1711" s="44" t="str">
        <f t="shared" si="658"/>
        <v/>
      </c>
      <c r="N1711" s="45" t="str">
        <f t="shared" ca="1" si="662"/>
        <v/>
      </c>
      <c r="O1711" s="108">
        <f t="shared" si="656"/>
        <v>0</v>
      </c>
      <c r="P1711" s="21" t="e">
        <f t="shared" si="645"/>
        <v>#N/A</v>
      </c>
      <c r="Q1711" s="21" t="e">
        <f t="shared" si="646"/>
        <v>#N/A</v>
      </c>
      <c r="R1711" s="21" t="e">
        <f t="shared" si="647"/>
        <v>#N/A</v>
      </c>
      <c r="S1711" s="21" t="e">
        <f t="shared" si="648"/>
        <v>#N/A</v>
      </c>
      <c r="T1711" s="29" t="e">
        <f t="shared" si="659"/>
        <v>#N/A</v>
      </c>
      <c r="U1711" s="34">
        <f t="shared" si="649"/>
        <v>0</v>
      </c>
      <c r="V1711" s="16">
        <f t="shared" ca="1" si="652"/>
        <v>44139</v>
      </c>
      <c r="W1711" s="56">
        <f t="shared" ca="1" si="653"/>
        <v>10</v>
      </c>
      <c r="X1711" s="56">
        <f t="shared" ca="1" si="654"/>
        <v>2020</v>
      </c>
      <c r="Y1711" s="55" t="str">
        <f t="shared" ca="1" si="655"/>
        <v>10-2020</v>
      </c>
      <c r="Z1711" s="51">
        <f ca="1">IFERROR(VLOOKUP(Y1711,IPC!$E$2:$F$1745,2,0),IPC!$H$1)</f>
        <v>138.32155800000001</v>
      </c>
      <c r="AA1711" s="48">
        <f t="shared" si="650"/>
        <v>1</v>
      </c>
      <c r="AB1711" s="48">
        <f t="shared" si="651"/>
        <v>1900</v>
      </c>
      <c r="AC1711" s="32" t="str">
        <f t="shared" ref="AC1711:AC1774" si="663">+AA1711&amp;"-"&amp;AB1711</f>
        <v>1-1900</v>
      </c>
      <c r="AD1711" s="50">
        <f>IFERROR(VLOOKUP(AC1711,IPC!$E$2:$F$1745,2,0),IPC!$H$1)</f>
        <v>138.32155800000001</v>
      </c>
    </row>
    <row r="1712" spans="10:30" x14ac:dyDescent="0.25">
      <c r="J1712" s="44" t="str">
        <f t="shared" si="657"/>
        <v/>
      </c>
      <c r="K1712" s="33" t="str">
        <f t="shared" ca="1" si="661"/>
        <v/>
      </c>
      <c r="L1712" s="108">
        <f t="shared" ca="1" si="660"/>
        <v>0</v>
      </c>
      <c r="M1712" s="44" t="str">
        <f t="shared" si="658"/>
        <v/>
      </c>
      <c r="N1712" s="45" t="str">
        <f t="shared" ca="1" si="662"/>
        <v/>
      </c>
      <c r="O1712" s="108">
        <f t="shared" si="656"/>
        <v>0</v>
      </c>
      <c r="P1712" s="21" t="e">
        <f t="shared" si="645"/>
        <v>#N/A</v>
      </c>
      <c r="Q1712" s="21" t="e">
        <f t="shared" si="646"/>
        <v>#N/A</v>
      </c>
      <c r="R1712" s="21" t="e">
        <f t="shared" si="647"/>
        <v>#N/A</v>
      </c>
      <c r="S1712" s="21" t="e">
        <f t="shared" si="648"/>
        <v>#N/A</v>
      </c>
      <c r="T1712" s="29" t="e">
        <f t="shared" si="659"/>
        <v>#N/A</v>
      </c>
      <c r="U1712" s="34">
        <f t="shared" si="649"/>
        <v>0</v>
      </c>
      <c r="V1712" s="16">
        <f t="shared" ca="1" si="652"/>
        <v>44139</v>
      </c>
      <c r="W1712" s="56">
        <f t="shared" ca="1" si="653"/>
        <v>10</v>
      </c>
      <c r="X1712" s="56">
        <f t="shared" ca="1" si="654"/>
        <v>2020</v>
      </c>
      <c r="Y1712" s="55" t="str">
        <f t="shared" ca="1" si="655"/>
        <v>10-2020</v>
      </c>
      <c r="Z1712" s="51">
        <f ca="1">IFERROR(VLOOKUP(Y1712,IPC!$E$2:$F$1745,2,0),IPC!$H$1)</f>
        <v>138.32155800000001</v>
      </c>
      <c r="AA1712" s="48">
        <f t="shared" si="650"/>
        <v>1</v>
      </c>
      <c r="AB1712" s="48">
        <f t="shared" si="651"/>
        <v>1900</v>
      </c>
      <c r="AC1712" s="32" t="str">
        <f t="shared" si="663"/>
        <v>1-1900</v>
      </c>
      <c r="AD1712" s="50">
        <f>IFERROR(VLOOKUP(AC1712,IPC!$E$2:$F$1745,2,0),IPC!$H$1)</f>
        <v>138.32155800000001</v>
      </c>
    </row>
    <row r="1713" spans="10:30" x14ac:dyDescent="0.25">
      <c r="J1713" s="44" t="str">
        <f t="shared" si="657"/>
        <v/>
      </c>
      <c r="K1713" s="33" t="str">
        <f t="shared" ca="1" si="661"/>
        <v/>
      </c>
      <c r="L1713" s="108">
        <f t="shared" ca="1" si="660"/>
        <v>0</v>
      </c>
      <c r="M1713" s="44" t="str">
        <f t="shared" si="658"/>
        <v/>
      </c>
      <c r="N1713" s="45" t="str">
        <f t="shared" ca="1" si="662"/>
        <v/>
      </c>
      <c r="O1713" s="108">
        <f t="shared" si="656"/>
        <v>0</v>
      </c>
      <c r="P1713" s="21" t="e">
        <f t="shared" si="645"/>
        <v>#N/A</v>
      </c>
      <c r="Q1713" s="21" t="e">
        <f t="shared" si="646"/>
        <v>#N/A</v>
      </c>
      <c r="R1713" s="21" t="e">
        <f t="shared" si="647"/>
        <v>#N/A</v>
      </c>
      <c r="S1713" s="21" t="e">
        <f t="shared" si="648"/>
        <v>#N/A</v>
      </c>
      <c r="T1713" s="29" t="e">
        <f t="shared" si="659"/>
        <v>#N/A</v>
      </c>
      <c r="U1713" s="34">
        <f t="shared" si="649"/>
        <v>0</v>
      </c>
      <c r="V1713" s="16">
        <f t="shared" ca="1" si="652"/>
        <v>44139</v>
      </c>
      <c r="W1713" s="56">
        <f t="shared" ca="1" si="653"/>
        <v>10</v>
      </c>
      <c r="X1713" s="56">
        <f t="shared" ca="1" si="654"/>
        <v>2020</v>
      </c>
      <c r="Y1713" s="55" t="str">
        <f t="shared" ca="1" si="655"/>
        <v>10-2020</v>
      </c>
      <c r="Z1713" s="51">
        <f ca="1">IFERROR(VLOOKUP(Y1713,IPC!$E$2:$F$1745,2,0),IPC!$H$1)</f>
        <v>138.32155800000001</v>
      </c>
      <c r="AA1713" s="48">
        <f t="shared" si="650"/>
        <v>1</v>
      </c>
      <c r="AB1713" s="48">
        <f t="shared" si="651"/>
        <v>1900</v>
      </c>
      <c r="AC1713" s="32" t="str">
        <f t="shared" si="663"/>
        <v>1-1900</v>
      </c>
      <c r="AD1713" s="50">
        <f>IFERROR(VLOOKUP(AC1713,IPC!$E$2:$F$1745,2,0),IPC!$H$1)</f>
        <v>138.32155800000001</v>
      </c>
    </row>
    <row r="1714" spans="10:30" x14ac:dyDescent="0.25">
      <c r="J1714" s="44" t="str">
        <f t="shared" si="657"/>
        <v/>
      </c>
      <c r="K1714" s="33" t="str">
        <f t="shared" ca="1" si="661"/>
        <v/>
      </c>
      <c r="L1714" s="108">
        <f t="shared" ca="1" si="660"/>
        <v>0</v>
      </c>
      <c r="M1714" s="44" t="str">
        <f t="shared" si="658"/>
        <v/>
      </c>
      <c r="N1714" s="45" t="str">
        <f t="shared" ca="1" si="662"/>
        <v/>
      </c>
      <c r="O1714" s="108">
        <f t="shared" si="656"/>
        <v>0</v>
      </c>
      <c r="P1714" s="21" t="e">
        <f t="shared" ref="P1714:P1777" si="664">+VLOOKUP(D1702,$E$2:$F$5,2,0)</f>
        <v>#N/A</v>
      </c>
      <c r="Q1714" s="21" t="e">
        <f t="shared" ref="Q1714:Q1777" si="665">+VLOOKUP(E1702,$E$2:$F$5,2,0)</f>
        <v>#N/A</v>
      </c>
      <c r="R1714" s="21" t="e">
        <f t="shared" ref="R1714:R1777" si="666">+VLOOKUP(F1702,$E$2:$F$5,2,0)</f>
        <v>#N/A</v>
      </c>
      <c r="S1714" s="21" t="e">
        <f t="shared" ref="S1714:S1777" si="667">+VLOOKUP(G1702,$E$2:$F$5,2,0)</f>
        <v>#N/A</v>
      </c>
      <c r="T1714" s="29" t="e">
        <f t="shared" si="659"/>
        <v>#N/A</v>
      </c>
      <c r="U1714" s="34">
        <f t="shared" ref="U1714:U1777" si="668">+H1702+365*I1702</f>
        <v>0</v>
      </c>
      <c r="V1714" s="16">
        <f t="shared" ca="1" si="652"/>
        <v>44139</v>
      </c>
      <c r="W1714" s="56">
        <f t="shared" ca="1" si="653"/>
        <v>10</v>
      </c>
      <c r="X1714" s="56">
        <f t="shared" ca="1" si="654"/>
        <v>2020</v>
      </c>
      <c r="Y1714" s="55" t="str">
        <f t="shared" ca="1" si="655"/>
        <v>10-2020</v>
      </c>
      <c r="Z1714" s="51">
        <f ca="1">IFERROR(VLOOKUP(Y1714,IPC!$E$2:$F$1745,2,0),IPC!$H$1)</f>
        <v>138.32155800000001</v>
      </c>
      <c r="AA1714" s="48">
        <f t="shared" ref="AA1714:AA1777" si="669">+MONTH(H1702)</f>
        <v>1</v>
      </c>
      <c r="AB1714" s="48">
        <f t="shared" ref="AB1714:AB1777" si="670">+YEAR(H1702)</f>
        <v>1900</v>
      </c>
      <c r="AC1714" s="32" t="str">
        <f t="shared" si="663"/>
        <v>1-1900</v>
      </c>
      <c r="AD1714" s="50">
        <f>IFERROR(VLOOKUP(AC1714,IPC!$E$2:$F$1745,2,0),IPC!$H$1)</f>
        <v>138.32155800000001</v>
      </c>
    </row>
    <row r="1715" spans="10:30" x14ac:dyDescent="0.25">
      <c r="J1715" s="44" t="str">
        <f t="shared" si="657"/>
        <v/>
      </c>
      <c r="K1715" s="33" t="str">
        <f t="shared" ca="1" si="661"/>
        <v/>
      </c>
      <c r="L1715" s="108">
        <f t="shared" ca="1" si="660"/>
        <v>0</v>
      </c>
      <c r="M1715" s="44" t="str">
        <f t="shared" si="658"/>
        <v/>
      </c>
      <c r="N1715" s="45" t="str">
        <f t="shared" ca="1" si="662"/>
        <v/>
      </c>
      <c r="O1715" s="108">
        <f t="shared" si="656"/>
        <v>0</v>
      </c>
      <c r="P1715" s="21" t="e">
        <f t="shared" si="664"/>
        <v>#N/A</v>
      </c>
      <c r="Q1715" s="21" t="e">
        <f t="shared" si="665"/>
        <v>#N/A</v>
      </c>
      <c r="R1715" s="21" t="e">
        <f t="shared" si="666"/>
        <v>#N/A</v>
      </c>
      <c r="S1715" s="21" t="e">
        <f t="shared" si="667"/>
        <v>#N/A</v>
      </c>
      <c r="T1715" s="29" t="e">
        <f t="shared" si="659"/>
        <v>#N/A</v>
      </c>
      <c r="U1715" s="34">
        <f t="shared" si="668"/>
        <v>0</v>
      </c>
      <c r="V1715" s="16">
        <f t="shared" ca="1" si="652"/>
        <v>44139</v>
      </c>
      <c r="W1715" s="56">
        <f t="shared" ca="1" si="653"/>
        <v>10</v>
      </c>
      <c r="X1715" s="56">
        <f t="shared" ca="1" si="654"/>
        <v>2020</v>
      </c>
      <c r="Y1715" s="55" t="str">
        <f t="shared" ca="1" si="655"/>
        <v>10-2020</v>
      </c>
      <c r="Z1715" s="51">
        <f ca="1">IFERROR(VLOOKUP(Y1715,IPC!$E$2:$F$1745,2,0),IPC!$H$1)</f>
        <v>138.32155800000001</v>
      </c>
      <c r="AA1715" s="48">
        <f t="shared" si="669"/>
        <v>1</v>
      </c>
      <c r="AB1715" s="48">
        <f t="shared" si="670"/>
        <v>1900</v>
      </c>
      <c r="AC1715" s="32" t="str">
        <f t="shared" si="663"/>
        <v>1-1900</v>
      </c>
      <c r="AD1715" s="50">
        <f>IFERROR(VLOOKUP(AC1715,IPC!$E$2:$F$1745,2,0),IPC!$H$1)</f>
        <v>138.32155800000001</v>
      </c>
    </row>
    <row r="1716" spans="10:30" x14ac:dyDescent="0.25">
      <c r="J1716" s="44" t="str">
        <f t="shared" si="657"/>
        <v/>
      </c>
      <c r="K1716" s="33" t="str">
        <f t="shared" ca="1" si="661"/>
        <v/>
      </c>
      <c r="L1716" s="108">
        <f t="shared" ca="1" si="660"/>
        <v>0</v>
      </c>
      <c r="M1716" s="44" t="str">
        <f t="shared" si="658"/>
        <v/>
      </c>
      <c r="N1716" s="45" t="str">
        <f t="shared" ca="1" si="662"/>
        <v/>
      </c>
      <c r="O1716" s="108">
        <f t="shared" si="656"/>
        <v>0</v>
      </c>
      <c r="P1716" s="21" t="e">
        <f t="shared" si="664"/>
        <v>#N/A</v>
      </c>
      <c r="Q1716" s="21" t="e">
        <f t="shared" si="665"/>
        <v>#N/A</v>
      </c>
      <c r="R1716" s="21" t="e">
        <f t="shared" si="666"/>
        <v>#N/A</v>
      </c>
      <c r="S1716" s="21" t="e">
        <f t="shared" si="667"/>
        <v>#N/A</v>
      </c>
      <c r="T1716" s="29" t="e">
        <f t="shared" si="659"/>
        <v>#N/A</v>
      </c>
      <c r="U1716" s="34">
        <f t="shared" si="668"/>
        <v>0</v>
      </c>
      <c r="V1716" s="16">
        <f t="shared" ca="1" si="652"/>
        <v>44139</v>
      </c>
      <c r="W1716" s="56">
        <f t="shared" ca="1" si="653"/>
        <v>10</v>
      </c>
      <c r="X1716" s="56">
        <f t="shared" ca="1" si="654"/>
        <v>2020</v>
      </c>
      <c r="Y1716" s="55" t="str">
        <f t="shared" ca="1" si="655"/>
        <v>10-2020</v>
      </c>
      <c r="Z1716" s="51">
        <f ca="1">IFERROR(VLOOKUP(Y1716,IPC!$E$2:$F$1745,2,0),IPC!$H$1)</f>
        <v>138.32155800000001</v>
      </c>
      <c r="AA1716" s="48">
        <f t="shared" si="669"/>
        <v>1</v>
      </c>
      <c r="AB1716" s="48">
        <f t="shared" si="670"/>
        <v>1900</v>
      </c>
      <c r="AC1716" s="32" t="str">
        <f t="shared" si="663"/>
        <v>1-1900</v>
      </c>
      <c r="AD1716" s="50">
        <f>IFERROR(VLOOKUP(AC1716,IPC!$E$2:$F$1745,2,0),IPC!$H$1)</f>
        <v>138.32155800000001</v>
      </c>
    </row>
    <row r="1717" spans="10:30" x14ac:dyDescent="0.25">
      <c r="J1717" s="44" t="str">
        <f t="shared" si="657"/>
        <v/>
      </c>
      <c r="K1717" s="33" t="str">
        <f t="shared" ca="1" si="661"/>
        <v/>
      </c>
      <c r="L1717" s="108">
        <f t="shared" ca="1" si="660"/>
        <v>0</v>
      </c>
      <c r="M1717" s="44" t="str">
        <f t="shared" si="658"/>
        <v/>
      </c>
      <c r="N1717" s="45" t="str">
        <f t="shared" ca="1" si="662"/>
        <v/>
      </c>
      <c r="O1717" s="108">
        <f t="shared" si="656"/>
        <v>0</v>
      </c>
      <c r="P1717" s="21" t="e">
        <f t="shared" si="664"/>
        <v>#N/A</v>
      </c>
      <c r="Q1717" s="21" t="e">
        <f t="shared" si="665"/>
        <v>#N/A</v>
      </c>
      <c r="R1717" s="21" t="e">
        <f t="shared" si="666"/>
        <v>#N/A</v>
      </c>
      <c r="S1717" s="21" t="e">
        <f t="shared" si="667"/>
        <v>#N/A</v>
      </c>
      <c r="T1717" s="29" t="e">
        <f t="shared" si="659"/>
        <v>#N/A</v>
      </c>
      <c r="U1717" s="34">
        <f t="shared" si="668"/>
        <v>0</v>
      </c>
      <c r="V1717" s="16">
        <f t="shared" ca="1" si="652"/>
        <v>44139</v>
      </c>
      <c r="W1717" s="56">
        <f t="shared" ca="1" si="653"/>
        <v>10</v>
      </c>
      <c r="X1717" s="56">
        <f t="shared" ca="1" si="654"/>
        <v>2020</v>
      </c>
      <c r="Y1717" s="55" t="str">
        <f t="shared" ca="1" si="655"/>
        <v>10-2020</v>
      </c>
      <c r="Z1717" s="51">
        <f ca="1">IFERROR(VLOOKUP(Y1717,IPC!$E$2:$F$1745,2,0),IPC!$H$1)</f>
        <v>138.32155800000001</v>
      </c>
      <c r="AA1717" s="48">
        <f t="shared" si="669"/>
        <v>1</v>
      </c>
      <c r="AB1717" s="48">
        <f t="shared" si="670"/>
        <v>1900</v>
      </c>
      <c r="AC1717" s="32" t="str">
        <f t="shared" si="663"/>
        <v>1-1900</v>
      </c>
      <c r="AD1717" s="50">
        <f>IFERROR(VLOOKUP(AC1717,IPC!$E$2:$F$1745,2,0),IPC!$H$1)</f>
        <v>138.32155800000001</v>
      </c>
    </row>
    <row r="1718" spans="10:30" x14ac:dyDescent="0.25">
      <c r="J1718" s="44" t="str">
        <f t="shared" si="657"/>
        <v/>
      </c>
      <c r="K1718" s="33" t="str">
        <f t="shared" ca="1" si="661"/>
        <v/>
      </c>
      <c r="L1718" s="108">
        <f t="shared" ca="1" si="660"/>
        <v>0</v>
      </c>
      <c r="M1718" s="44" t="str">
        <f t="shared" si="658"/>
        <v/>
      </c>
      <c r="N1718" s="45" t="str">
        <f t="shared" ca="1" si="662"/>
        <v/>
      </c>
      <c r="O1718" s="108">
        <f t="shared" si="656"/>
        <v>0</v>
      </c>
      <c r="P1718" s="21" t="e">
        <f t="shared" si="664"/>
        <v>#N/A</v>
      </c>
      <c r="Q1718" s="21" t="e">
        <f t="shared" si="665"/>
        <v>#N/A</v>
      </c>
      <c r="R1718" s="21" t="e">
        <f t="shared" si="666"/>
        <v>#N/A</v>
      </c>
      <c r="S1718" s="21" t="e">
        <f t="shared" si="667"/>
        <v>#N/A</v>
      </c>
      <c r="T1718" s="29" t="e">
        <f t="shared" si="659"/>
        <v>#N/A</v>
      </c>
      <c r="U1718" s="34">
        <f t="shared" si="668"/>
        <v>0</v>
      </c>
      <c r="V1718" s="16">
        <f t="shared" ca="1" si="652"/>
        <v>44139</v>
      </c>
      <c r="W1718" s="56">
        <f t="shared" ca="1" si="653"/>
        <v>10</v>
      </c>
      <c r="X1718" s="56">
        <f t="shared" ca="1" si="654"/>
        <v>2020</v>
      </c>
      <c r="Y1718" s="55" t="str">
        <f t="shared" ca="1" si="655"/>
        <v>10-2020</v>
      </c>
      <c r="Z1718" s="51">
        <f ca="1">IFERROR(VLOOKUP(Y1718,IPC!$E$2:$F$1745,2,0),IPC!$H$1)</f>
        <v>138.32155800000001</v>
      </c>
      <c r="AA1718" s="48">
        <f t="shared" si="669"/>
        <v>1</v>
      </c>
      <c r="AB1718" s="48">
        <f t="shared" si="670"/>
        <v>1900</v>
      </c>
      <c r="AC1718" s="32" t="str">
        <f t="shared" si="663"/>
        <v>1-1900</v>
      </c>
      <c r="AD1718" s="50">
        <f>IFERROR(VLOOKUP(AC1718,IPC!$E$2:$F$1745,2,0),IPC!$H$1)</f>
        <v>138.32155800000001</v>
      </c>
    </row>
    <row r="1719" spans="10:30" x14ac:dyDescent="0.25">
      <c r="J1719" s="44" t="str">
        <f t="shared" si="657"/>
        <v/>
      </c>
      <c r="K1719" s="33" t="str">
        <f t="shared" ca="1" si="661"/>
        <v/>
      </c>
      <c r="L1719" s="108">
        <f t="shared" ca="1" si="660"/>
        <v>0</v>
      </c>
      <c r="M1719" s="44" t="str">
        <f t="shared" si="658"/>
        <v/>
      </c>
      <c r="N1719" s="45" t="str">
        <f t="shared" ca="1" si="662"/>
        <v/>
      </c>
      <c r="O1719" s="108">
        <f t="shared" si="656"/>
        <v>0</v>
      </c>
      <c r="P1719" s="21" t="e">
        <f t="shared" si="664"/>
        <v>#N/A</v>
      </c>
      <c r="Q1719" s="21" t="e">
        <f t="shared" si="665"/>
        <v>#N/A</v>
      </c>
      <c r="R1719" s="21" t="e">
        <f t="shared" si="666"/>
        <v>#N/A</v>
      </c>
      <c r="S1719" s="21" t="e">
        <f t="shared" si="667"/>
        <v>#N/A</v>
      </c>
      <c r="T1719" s="29" t="e">
        <f t="shared" si="659"/>
        <v>#N/A</v>
      </c>
      <c r="U1719" s="34">
        <f t="shared" si="668"/>
        <v>0</v>
      </c>
      <c r="V1719" s="16">
        <f t="shared" ca="1" si="652"/>
        <v>44139</v>
      </c>
      <c r="W1719" s="56">
        <f t="shared" ca="1" si="653"/>
        <v>10</v>
      </c>
      <c r="X1719" s="56">
        <f t="shared" ca="1" si="654"/>
        <v>2020</v>
      </c>
      <c r="Y1719" s="55" t="str">
        <f t="shared" ca="1" si="655"/>
        <v>10-2020</v>
      </c>
      <c r="Z1719" s="51">
        <f ca="1">IFERROR(VLOOKUP(Y1719,IPC!$E$2:$F$1745,2,0),IPC!$H$1)</f>
        <v>138.32155800000001</v>
      </c>
      <c r="AA1719" s="48">
        <f t="shared" si="669"/>
        <v>1</v>
      </c>
      <c r="AB1719" s="48">
        <f t="shared" si="670"/>
        <v>1900</v>
      </c>
      <c r="AC1719" s="32" t="str">
        <f t="shared" si="663"/>
        <v>1-1900</v>
      </c>
      <c r="AD1719" s="50">
        <f>IFERROR(VLOOKUP(AC1719,IPC!$E$2:$F$1745,2,0),IPC!$H$1)</f>
        <v>138.32155800000001</v>
      </c>
    </row>
    <row r="1720" spans="10:30" x14ac:dyDescent="0.25">
      <c r="J1720" s="44" t="str">
        <f t="shared" si="657"/>
        <v/>
      </c>
      <c r="K1720" s="33" t="str">
        <f t="shared" ca="1" si="661"/>
        <v/>
      </c>
      <c r="L1720" s="108">
        <f t="shared" ca="1" si="660"/>
        <v>0</v>
      </c>
      <c r="M1720" s="44" t="str">
        <f t="shared" si="658"/>
        <v/>
      </c>
      <c r="N1720" s="45" t="str">
        <f t="shared" ca="1" si="662"/>
        <v/>
      </c>
      <c r="O1720" s="108">
        <f t="shared" si="656"/>
        <v>0</v>
      </c>
      <c r="P1720" s="21" t="e">
        <f t="shared" si="664"/>
        <v>#N/A</v>
      </c>
      <c r="Q1720" s="21" t="e">
        <f t="shared" si="665"/>
        <v>#N/A</v>
      </c>
      <c r="R1720" s="21" t="e">
        <f t="shared" si="666"/>
        <v>#N/A</v>
      </c>
      <c r="S1720" s="21" t="e">
        <f t="shared" si="667"/>
        <v>#N/A</v>
      </c>
      <c r="T1720" s="29" t="e">
        <f t="shared" si="659"/>
        <v>#N/A</v>
      </c>
      <c r="U1720" s="34">
        <f t="shared" si="668"/>
        <v>0</v>
      </c>
      <c r="V1720" s="16">
        <f t="shared" ca="1" si="652"/>
        <v>44139</v>
      </c>
      <c r="W1720" s="56">
        <f t="shared" ca="1" si="653"/>
        <v>10</v>
      </c>
      <c r="X1720" s="56">
        <f t="shared" ca="1" si="654"/>
        <v>2020</v>
      </c>
      <c r="Y1720" s="55" t="str">
        <f t="shared" ca="1" si="655"/>
        <v>10-2020</v>
      </c>
      <c r="Z1720" s="51">
        <f ca="1">IFERROR(VLOOKUP(Y1720,IPC!$E$2:$F$1745,2,0),IPC!$H$1)</f>
        <v>138.32155800000001</v>
      </c>
      <c r="AA1720" s="48">
        <f t="shared" si="669"/>
        <v>1</v>
      </c>
      <c r="AB1720" s="48">
        <f t="shared" si="670"/>
        <v>1900</v>
      </c>
      <c r="AC1720" s="32" t="str">
        <f t="shared" si="663"/>
        <v>1-1900</v>
      </c>
      <c r="AD1720" s="50">
        <f>IFERROR(VLOOKUP(AC1720,IPC!$E$2:$F$1745,2,0),IPC!$H$1)</f>
        <v>138.32155800000001</v>
      </c>
    </row>
    <row r="1721" spans="10:30" x14ac:dyDescent="0.25">
      <c r="J1721" s="44" t="str">
        <f t="shared" si="657"/>
        <v/>
      </c>
      <c r="K1721" s="33" t="str">
        <f t="shared" ca="1" si="661"/>
        <v/>
      </c>
      <c r="L1721" s="108">
        <f t="shared" ca="1" si="660"/>
        <v>0</v>
      </c>
      <c r="M1721" s="44" t="str">
        <f t="shared" si="658"/>
        <v/>
      </c>
      <c r="N1721" s="45" t="str">
        <f t="shared" ca="1" si="662"/>
        <v/>
      </c>
      <c r="O1721" s="108">
        <f t="shared" si="656"/>
        <v>0</v>
      </c>
      <c r="P1721" s="21" t="e">
        <f t="shared" si="664"/>
        <v>#N/A</v>
      </c>
      <c r="Q1721" s="21" t="e">
        <f t="shared" si="665"/>
        <v>#N/A</v>
      </c>
      <c r="R1721" s="21" t="e">
        <f t="shared" si="666"/>
        <v>#N/A</v>
      </c>
      <c r="S1721" s="21" t="e">
        <f t="shared" si="667"/>
        <v>#N/A</v>
      </c>
      <c r="T1721" s="29" t="e">
        <f t="shared" si="659"/>
        <v>#N/A</v>
      </c>
      <c r="U1721" s="34">
        <f t="shared" si="668"/>
        <v>0</v>
      </c>
      <c r="V1721" s="16">
        <f t="shared" ca="1" si="652"/>
        <v>44139</v>
      </c>
      <c r="W1721" s="56">
        <f t="shared" ca="1" si="653"/>
        <v>10</v>
      </c>
      <c r="X1721" s="56">
        <f t="shared" ca="1" si="654"/>
        <v>2020</v>
      </c>
      <c r="Y1721" s="55" t="str">
        <f t="shared" ca="1" si="655"/>
        <v>10-2020</v>
      </c>
      <c r="Z1721" s="51">
        <f ca="1">IFERROR(VLOOKUP(Y1721,IPC!$E$2:$F$1745,2,0),IPC!$H$1)</f>
        <v>138.32155800000001</v>
      </c>
      <c r="AA1721" s="48">
        <f t="shared" si="669"/>
        <v>1</v>
      </c>
      <c r="AB1721" s="48">
        <f t="shared" si="670"/>
        <v>1900</v>
      </c>
      <c r="AC1721" s="32" t="str">
        <f t="shared" si="663"/>
        <v>1-1900</v>
      </c>
      <c r="AD1721" s="50">
        <f>IFERROR(VLOOKUP(AC1721,IPC!$E$2:$F$1745,2,0),IPC!$H$1)</f>
        <v>138.32155800000001</v>
      </c>
    </row>
    <row r="1722" spans="10:30" x14ac:dyDescent="0.25">
      <c r="J1722" s="44" t="str">
        <f t="shared" si="657"/>
        <v/>
      </c>
      <c r="K1722" s="33" t="str">
        <f t="shared" ca="1" si="661"/>
        <v/>
      </c>
      <c r="L1722" s="108">
        <f t="shared" ca="1" si="660"/>
        <v>0</v>
      </c>
      <c r="M1722" s="44" t="str">
        <f t="shared" si="658"/>
        <v/>
      </c>
      <c r="N1722" s="45" t="str">
        <f t="shared" ca="1" si="662"/>
        <v/>
      </c>
      <c r="O1722" s="108">
        <f t="shared" si="656"/>
        <v>0</v>
      </c>
      <c r="P1722" s="21" t="e">
        <f t="shared" si="664"/>
        <v>#N/A</v>
      </c>
      <c r="Q1722" s="21" t="e">
        <f t="shared" si="665"/>
        <v>#N/A</v>
      </c>
      <c r="R1722" s="21" t="e">
        <f t="shared" si="666"/>
        <v>#N/A</v>
      </c>
      <c r="S1722" s="21" t="e">
        <f t="shared" si="667"/>
        <v>#N/A</v>
      </c>
      <c r="T1722" s="29" t="e">
        <f t="shared" si="659"/>
        <v>#N/A</v>
      </c>
      <c r="U1722" s="34">
        <f t="shared" si="668"/>
        <v>0</v>
      </c>
      <c r="V1722" s="16">
        <f t="shared" ref="V1722:V1785" ca="1" si="671">+TODAY()</f>
        <v>44139</v>
      </c>
      <c r="W1722" s="56">
        <f t="shared" ref="W1722:W1785" ca="1" si="672">+MONTH(V1722)-1</f>
        <v>10</v>
      </c>
      <c r="X1722" s="56">
        <f t="shared" ref="X1722:X1785" ca="1" si="673">+YEAR(V1722)</f>
        <v>2020</v>
      </c>
      <c r="Y1722" s="55" t="str">
        <f t="shared" ref="Y1722:Y1785" ca="1" si="674">+W1722&amp;"-"&amp;X1722</f>
        <v>10-2020</v>
      </c>
      <c r="Z1722" s="51">
        <f ca="1">IFERROR(VLOOKUP(Y1722,IPC!$E$2:$F$1745,2,0),IPC!$H$1)</f>
        <v>138.32155800000001</v>
      </c>
      <c r="AA1722" s="48">
        <f t="shared" si="669"/>
        <v>1</v>
      </c>
      <c r="AB1722" s="48">
        <f t="shared" si="670"/>
        <v>1900</v>
      </c>
      <c r="AC1722" s="32" t="str">
        <f t="shared" si="663"/>
        <v>1-1900</v>
      </c>
      <c r="AD1722" s="50">
        <f>IFERROR(VLOOKUP(AC1722,IPC!$E$2:$F$1745,2,0),IPC!$H$1)</f>
        <v>138.32155800000001</v>
      </c>
    </row>
    <row r="1723" spans="10:30" x14ac:dyDescent="0.25">
      <c r="J1723" s="44" t="str">
        <f t="shared" si="657"/>
        <v/>
      </c>
      <c r="K1723" s="33" t="str">
        <f t="shared" ca="1" si="661"/>
        <v/>
      </c>
      <c r="L1723" s="108">
        <f t="shared" ca="1" si="660"/>
        <v>0</v>
      </c>
      <c r="M1723" s="44" t="str">
        <f t="shared" si="658"/>
        <v/>
      </c>
      <c r="N1723" s="45" t="str">
        <f t="shared" ca="1" si="662"/>
        <v/>
      </c>
      <c r="O1723" s="108">
        <f t="shared" si="656"/>
        <v>0</v>
      </c>
      <c r="P1723" s="21" t="e">
        <f t="shared" si="664"/>
        <v>#N/A</v>
      </c>
      <c r="Q1723" s="21" t="e">
        <f t="shared" si="665"/>
        <v>#N/A</v>
      </c>
      <c r="R1723" s="21" t="e">
        <f t="shared" si="666"/>
        <v>#N/A</v>
      </c>
      <c r="S1723" s="21" t="e">
        <f t="shared" si="667"/>
        <v>#N/A</v>
      </c>
      <c r="T1723" s="29" t="e">
        <f t="shared" si="659"/>
        <v>#N/A</v>
      </c>
      <c r="U1723" s="34">
        <f t="shared" si="668"/>
        <v>0</v>
      </c>
      <c r="V1723" s="16">
        <f t="shared" ca="1" si="671"/>
        <v>44139</v>
      </c>
      <c r="W1723" s="56">
        <f t="shared" ca="1" si="672"/>
        <v>10</v>
      </c>
      <c r="X1723" s="56">
        <f t="shared" ca="1" si="673"/>
        <v>2020</v>
      </c>
      <c r="Y1723" s="55" t="str">
        <f t="shared" ca="1" si="674"/>
        <v>10-2020</v>
      </c>
      <c r="Z1723" s="51">
        <f ca="1">IFERROR(VLOOKUP(Y1723,IPC!$E$2:$F$1745,2,0),IPC!$H$1)</f>
        <v>138.32155800000001</v>
      </c>
      <c r="AA1723" s="48">
        <f t="shared" si="669"/>
        <v>1</v>
      </c>
      <c r="AB1723" s="48">
        <f t="shared" si="670"/>
        <v>1900</v>
      </c>
      <c r="AC1723" s="32" t="str">
        <f t="shared" si="663"/>
        <v>1-1900</v>
      </c>
      <c r="AD1723" s="50">
        <f>IFERROR(VLOOKUP(AC1723,IPC!$E$2:$F$1745,2,0),IPC!$H$1)</f>
        <v>138.32155800000001</v>
      </c>
    </row>
    <row r="1724" spans="10:30" x14ac:dyDescent="0.25">
      <c r="J1724" s="44" t="str">
        <f t="shared" si="657"/>
        <v/>
      </c>
      <c r="K1724" s="33" t="str">
        <f t="shared" ca="1" si="661"/>
        <v/>
      </c>
      <c r="L1724" s="108">
        <f t="shared" ca="1" si="660"/>
        <v>0</v>
      </c>
      <c r="M1724" s="44" t="str">
        <f t="shared" si="658"/>
        <v/>
      </c>
      <c r="N1724" s="45" t="str">
        <f t="shared" ca="1" si="662"/>
        <v/>
      </c>
      <c r="O1724" s="108">
        <f t="shared" si="656"/>
        <v>0</v>
      </c>
      <c r="P1724" s="21" t="e">
        <f t="shared" si="664"/>
        <v>#N/A</v>
      </c>
      <c r="Q1724" s="21" t="e">
        <f t="shared" si="665"/>
        <v>#N/A</v>
      </c>
      <c r="R1724" s="21" t="e">
        <f t="shared" si="666"/>
        <v>#N/A</v>
      </c>
      <c r="S1724" s="21" t="e">
        <f t="shared" si="667"/>
        <v>#N/A</v>
      </c>
      <c r="T1724" s="29" t="e">
        <f t="shared" si="659"/>
        <v>#N/A</v>
      </c>
      <c r="U1724" s="34">
        <f t="shared" si="668"/>
        <v>0</v>
      </c>
      <c r="V1724" s="16">
        <f t="shared" ca="1" si="671"/>
        <v>44139</v>
      </c>
      <c r="W1724" s="56">
        <f t="shared" ca="1" si="672"/>
        <v>10</v>
      </c>
      <c r="X1724" s="56">
        <f t="shared" ca="1" si="673"/>
        <v>2020</v>
      </c>
      <c r="Y1724" s="55" t="str">
        <f t="shared" ca="1" si="674"/>
        <v>10-2020</v>
      </c>
      <c r="Z1724" s="51">
        <f ca="1">IFERROR(VLOOKUP(Y1724,IPC!$E$2:$F$1745,2,0),IPC!$H$1)</f>
        <v>138.32155800000001</v>
      </c>
      <c r="AA1724" s="48">
        <f t="shared" si="669"/>
        <v>1</v>
      </c>
      <c r="AB1724" s="48">
        <f t="shared" si="670"/>
        <v>1900</v>
      </c>
      <c r="AC1724" s="32" t="str">
        <f t="shared" si="663"/>
        <v>1-1900</v>
      </c>
      <c r="AD1724" s="50">
        <f>IFERROR(VLOOKUP(AC1724,IPC!$E$2:$F$1745,2,0),IPC!$H$1)</f>
        <v>138.32155800000001</v>
      </c>
    </row>
    <row r="1725" spans="10:30" x14ac:dyDescent="0.25">
      <c r="J1725" s="44" t="str">
        <f t="shared" si="657"/>
        <v/>
      </c>
      <c r="K1725" s="33" t="str">
        <f t="shared" ca="1" si="661"/>
        <v/>
      </c>
      <c r="L1725" s="108">
        <f t="shared" ca="1" si="660"/>
        <v>0</v>
      </c>
      <c r="M1725" s="44" t="str">
        <f t="shared" si="658"/>
        <v/>
      </c>
      <c r="N1725" s="45" t="str">
        <f t="shared" ca="1" si="662"/>
        <v/>
      </c>
      <c r="O1725" s="108">
        <f t="shared" si="656"/>
        <v>0</v>
      </c>
      <c r="P1725" s="21" t="e">
        <f t="shared" si="664"/>
        <v>#N/A</v>
      </c>
      <c r="Q1725" s="21" t="e">
        <f t="shared" si="665"/>
        <v>#N/A</v>
      </c>
      <c r="R1725" s="21" t="e">
        <f t="shared" si="666"/>
        <v>#N/A</v>
      </c>
      <c r="S1725" s="21" t="e">
        <f t="shared" si="667"/>
        <v>#N/A</v>
      </c>
      <c r="T1725" s="29" t="e">
        <f t="shared" si="659"/>
        <v>#N/A</v>
      </c>
      <c r="U1725" s="34">
        <f t="shared" si="668"/>
        <v>0</v>
      </c>
      <c r="V1725" s="16">
        <f t="shared" ca="1" si="671"/>
        <v>44139</v>
      </c>
      <c r="W1725" s="56">
        <f t="shared" ca="1" si="672"/>
        <v>10</v>
      </c>
      <c r="X1725" s="56">
        <f t="shared" ca="1" si="673"/>
        <v>2020</v>
      </c>
      <c r="Y1725" s="55" t="str">
        <f t="shared" ca="1" si="674"/>
        <v>10-2020</v>
      </c>
      <c r="Z1725" s="51">
        <f ca="1">IFERROR(VLOOKUP(Y1725,IPC!$E$2:$F$1745,2,0),IPC!$H$1)</f>
        <v>138.32155800000001</v>
      </c>
      <c r="AA1725" s="48">
        <f t="shared" si="669"/>
        <v>1</v>
      </c>
      <c r="AB1725" s="48">
        <f t="shared" si="670"/>
        <v>1900</v>
      </c>
      <c r="AC1725" s="32" t="str">
        <f t="shared" si="663"/>
        <v>1-1900</v>
      </c>
      <c r="AD1725" s="50">
        <f>IFERROR(VLOOKUP(AC1725,IPC!$E$2:$F$1745,2,0),IPC!$H$1)</f>
        <v>138.32155800000001</v>
      </c>
    </row>
    <row r="1726" spans="10:30" x14ac:dyDescent="0.25">
      <c r="J1726" s="44" t="str">
        <f t="shared" si="657"/>
        <v/>
      </c>
      <c r="K1726" s="33" t="str">
        <f t="shared" ca="1" si="661"/>
        <v/>
      </c>
      <c r="L1726" s="108">
        <f t="shared" ca="1" si="660"/>
        <v>0</v>
      </c>
      <c r="M1726" s="44" t="str">
        <f t="shared" si="658"/>
        <v/>
      </c>
      <c r="N1726" s="45" t="str">
        <f t="shared" ca="1" si="662"/>
        <v/>
      </c>
      <c r="O1726" s="108">
        <f t="shared" si="656"/>
        <v>0</v>
      </c>
      <c r="P1726" s="21" t="e">
        <f t="shared" si="664"/>
        <v>#N/A</v>
      </c>
      <c r="Q1726" s="21" t="e">
        <f t="shared" si="665"/>
        <v>#N/A</v>
      </c>
      <c r="R1726" s="21" t="e">
        <f t="shared" si="666"/>
        <v>#N/A</v>
      </c>
      <c r="S1726" s="21" t="e">
        <f t="shared" si="667"/>
        <v>#N/A</v>
      </c>
      <c r="T1726" s="29" t="e">
        <f t="shared" si="659"/>
        <v>#N/A</v>
      </c>
      <c r="U1726" s="34">
        <f t="shared" si="668"/>
        <v>0</v>
      </c>
      <c r="V1726" s="16">
        <f t="shared" ca="1" si="671"/>
        <v>44139</v>
      </c>
      <c r="W1726" s="56">
        <f t="shared" ca="1" si="672"/>
        <v>10</v>
      </c>
      <c r="X1726" s="56">
        <f t="shared" ca="1" si="673"/>
        <v>2020</v>
      </c>
      <c r="Y1726" s="55" t="str">
        <f t="shared" ca="1" si="674"/>
        <v>10-2020</v>
      </c>
      <c r="Z1726" s="51">
        <f ca="1">IFERROR(VLOOKUP(Y1726,IPC!$E$2:$F$1745,2,0),IPC!$H$1)</f>
        <v>138.32155800000001</v>
      </c>
      <c r="AA1726" s="48">
        <f t="shared" si="669"/>
        <v>1</v>
      </c>
      <c r="AB1726" s="48">
        <f t="shared" si="670"/>
        <v>1900</v>
      </c>
      <c r="AC1726" s="32" t="str">
        <f t="shared" si="663"/>
        <v>1-1900</v>
      </c>
      <c r="AD1726" s="50">
        <f>IFERROR(VLOOKUP(AC1726,IPC!$E$2:$F$1745,2,0),IPC!$H$1)</f>
        <v>138.32155800000001</v>
      </c>
    </row>
    <row r="1727" spans="10:30" x14ac:dyDescent="0.25">
      <c r="J1727" s="44" t="str">
        <f t="shared" si="657"/>
        <v/>
      </c>
      <c r="K1727" s="33" t="str">
        <f t="shared" ca="1" si="661"/>
        <v/>
      </c>
      <c r="L1727" s="108">
        <f t="shared" ca="1" si="660"/>
        <v>0</v>
      </c>
      <c r="M1727" s="44" t="str">
        <f t="shared" si="658"/>
        <v/>
      </c>
      <c r="N1727" s="45" t="str">
        <f t="shared" ca="1" si="662"/>
        <v/>
      </c>
      <c r="O1727" s="108">
        <f t="shared" si="656"/>
        <v>0</v>
      </c>
      <c r="P1727" s="21" t="e">
        <f t="shared" si="664"/>
        <v>#N/A</v>
      </c>
      <c r="Q1727" s="21" t="e">
        <f t="shared" si="665"/>
        <v>#N/A</v>
      </c>
      <c r="R1727" s="21" t="e">
        <f t="shared" si="666"/>
        <v>#N/A</v>
      </c>
      <c r="S1727" s="21" t="e">
        <f t="shared" si="667"/>
        <v>#N/A</v>
      </c>
      <c r="T1727" s="29" t="e">
        <f t="shared" si="659"/>
        <v>#N/A</v>
      </c>
      <c r="U1727" s="34">
        <f t="shared" si="668"/>
        <v>0</v>
      </c>
      <c r="V1727" s="16">
        <f t="shared" ca="1" si="671"/>
        <v>44139</v>
      </c>
      <c r="W1727" s="56">
        <f t="shared" ca="1" si="672"/>
        <v>10</v>
      </c>
      <c r="X1727" s="56">
        <f t="shared" ca="1" si="673"/>
        <v>2020</v>
      </c>
      <c r="Y1727" s="55" t="str">
        <f t="shared" ca="1" si="674"/>
        <v>10-2020</v>
      </c>
      <c r="Z1727" s="51">
        <f ca="1">IFERROR(VLOOKUP(Y1727,IPC!$E$2:$F$1745,2,0),IPC!$H$1)</f>
        <v>138.32155800000001</v>
      </c>
      <c r="AA1727" s="48">
        <f t="shared" si="669"/>
        <v>1</v>
      </c>
      <c r="AB1727" s="48">
        <f t="shared" si="670"/>
        <v>1900</v>
      </c>
      <c r="AC1727" s="32" t="str">
        <f t="shared" si="663"/>
        <v>1-1900</v>
      </c>
      <c r="AD1727" s="50">
        <f>IFERROR(VLOOKUP(AC1727,IPC!$E$2:$F$1745,2,0),IPC!$H$1)</f>
        <v>138.32155800000001</v>
      </c>
    </row>
    <row r="1728" spans="10:30" x14ac:dyDescent="0.25">
      <c r="J1728" s="44" t="str">
        <f t="shared" si="657"/>
        <v/>
      </c>
      <c r="K1728" s="33" t="str">
        <f t="shared" ca="1" si="661"/>
        <v/>
      </c>
      <c r="L1728" s="108">
        <f t="shared" ca="1" si="660"/>
        <v>0</v>
      </c>
      <c r="M1728" s="44" t="str">
        <f t="shared" si="658"/>
        <v/>
      </c>
      <c r="N1728" s="45" t="str">
        <f t="shared" ca="1" si="662"/>
        <v/>
      </c>
      <c r="O1728" s="108">
        <f t="shared" si="656"/>
        <v>0</v>
      </c>
      <c r="P1728" s="21" t="e">
        <f t="shared" si="664"/>
        <v>#N/A</v>
      </c>
      <c r="Q1728" s="21" t="e">
        <f t="shared" si="665"/>
        <v>#N/A</v>
      </c>
      <c r="R1728" s="21" t="e">
        <f t="shared" si="666"/>
        <v>#N/A</v>
      </c>
      <c r="S1728" s="21" t="e">
        <f t="shared" si="667"/>
        <v>#N/A</v>
      </c>
      <c r="T1728" s="29" t="e">
        <f t="shared" si="659"/>
        <v>#N/A</v>
      </c>
      <c r="U1728" s="34">
        <f t="shared" si="668"/>
        <v>0</v>
      </c>
      <c r="V1728" s="16">
        <f t="shared" ca="1" si="671"/>
        <v>44139</v>
      </c>
      <c r="W1728" s="56">
        <f t="shared" ca="1" si="672"/>
        <v>10</v>
      </c>
      <c r="X1728" s="56">
        <f t="shared" ca="1" si="673"/>
        <v>2020</v>
      </c>
      <c r="Y1728" s="55" t="str">
        <f t="shared" ca="1" si="674"/>
        <v>10-2020</v>
      </c>
      <c r="Z1728" s="51">
        <f ca="1">IFERROR(VLOOKUP(Y1728,IPC!$E$2:$F$1745,2,0),IPC!$H$1)</f>
        <v>138.32155800000001</v>
      </c>
      <c r="AA1728" s="48">
        <f t="shared" si="669"/>
        <v>1</v>
      </c>
      <c r="AB1728" s="48">
        <f t="shared" si="670"/>
        <v>1900</v>
      </c>
      <c r="AC1728" s="32" t="str">
        <f t="shared" si="663"/>
        <v>1-1900</v>
      </c>
      <c r="AD1728" s="50">
        <f>IFERROR(VLOOKUP(AC1728,IPC!$E$2:$F$1745,2,0),IPC!$H$1)</f>
        <v>138.32155800000001</v>
      </c>
    </row>
    <row r="1729" spans="10:30" x14ac:dyDescent="0.25">
      <c r="J1729" s="44" t="str">
        <f t="shared" si="657"/>
        <v/>
      </c>
      <c r="K1729" s="33" t="str">
        <f t="shared" ca="1" si="661"/>
        <v/>
      </c>
      <c r="L1729" s="108">
        <f t="shared" ca="1" si="660"/>
        <v>0</v>
      </c>
      <c r="M1729" s="44" t="str">
        <f t="shared" si="658"/>
        <v/>
      </c>
      <c r="N1729" s="45" t="str">
        <f t="shared" ca="1" si="662"/>
        <v/>
      </c>
      <c r="O1729" s="108">
        <f t="shared" si="656"/>
        <v>0</v>
      </c>
      <c r="P1729" s="21" t="e">
        <f t="shared" si="664"/>
        <v>#N/A</v>
      </c>
      <c r="Q1729" s="21" t="e">
        <f t="shared" si="665"/>
        <v>#N/A</v>
      </c>
      <c r="R1729" s="21" t="e">
        <f t="shared" si="666"/>
        <v>#N/A</v>
      </c>
      <c r="S1729" s="21" t="e">
        <f t="shared" si="667"/>
        <v>#N/A</v>
      </c>
      <c r="T1729" s="29" t="e">
        <f t="shared" si="659"/>
        <v>#N/A</v>
      </c>
      <c r="U1729" s="34">
        <f t="shared" si="668"/>
        <v>0</v>
      </c>
      <c r="V1729" s="16">
        <f t="shared" ca="1" si="671"/>
        <v>44139</v>
      </c>
      <c r="W1729" s="56">
        <f t="shared" ca="1" si="672"/>
        <v>10</v>
      </c>
      <c r="X1729" s="56">
        <f t="shared" ca="1" si="673"/>
        <v>2020</v>
      </c>
      <c r="Y1729" s="55" t="str">
        <f t="shared" ca="1" si="674"/>
        <v>10-2020</v>
      </c>
      <c r="Z1729" s="51">
        <f ca="1">IFERROR(VLOOKUP(Y1729,IPC!$E$2:$F$1745,2,0),IPC!$H$1)</f>
        <v>138.32155800000001</v>
      </c>
      <c r="AA1729" s="48">
        <f t="shared" si="669"/>
        <v>1</v>
      </c>
      <c r="AB1729" s="48">
        <f t="shared" si="670"/>
        <v>1900</v>
      </c>
      <c r="AC1729" s="32" t="str">
        <f t="shared" si="663"/>
        <v>1-1900</v>
      </c>
      <c r="AD1729" s="50">
        <f>IFERROR(VLOOKUP(AC1729,IPC!$E$2:$F$1745,2,0),IPC!$H$1)</f>
        <v>138.32155800000001</v>
      </c>
    </row>
    <row r="1730" spans="10:30" x14ac:dyDescent="0.25">
      <c r="J1730" s="44" t="str">
        <f t="shared" si="657"/>
        <v/>
      </c>
      <c r="K1730" s="33" t="str">
        <f t="shared" ca="1" si="661"/>
        <v/>
      </c>
      <c r="L1730" s="108">
        <f t="shared" ca="1" si="660"/>
        <v>0</v>
      </c>
      <c r="M1730" s="44" t="str">
        <f t="shared" si="658"/>
        <v/>
      </c>
      <c r="N1730" s="45" t="str">
        <f t="shared" ca="1" si="662"/>
        <v/>
      </c>
      <c r="O1730" s="108">
        <f t="shared" si="656"/>
        <v>0</v>
      </c>
      <c r="P1730" s="21" t="e">
        <f t="shared" si="664"/>
        <v>#N/A</v>
      </c>
      <c r="Q1730" s="21" t="e">
        <f t="shared" si="665"/>
        <v>#N/A</v>
      </c>
      <c r="R1730" s="21" t="e">
        <f t="shared" si="666"/>
        <v>#N/A</v>
      </c>
      <c r="S1730" s="21" t="e">
        <f t="shared" si="667"/>
        <v>#N/A</v>
      </c>
      <c r="T1730" s="29" t="e">
        <f t="shared" si="659"/>
        <v>#N/A</v>
      </c>
      <c r="U1730" s="34">
        <f t="shared" si="668"/>
        <v>0</v>
      </c>
      <c r="V1730" s="16">
        <f t="shared" ca="1" si="671"/>
        <v>44139</v>
      </c>
      <c r="W1730" s="56">
        <f t="shared" ca="1" si="672"/>
        <v>10</v>
      </c>
      <c r="X1730" s="56">
        <f t="shared" ca="1" si="673"/>
        <v>2020</v>
      </c>
      <c r="Y1730" s="55" t="str">
        <f t="shared" ca="1" si="674"/>
        <v>10-2020</v>
      </c>
      <c r="Z1730" s="51">
        <f ca="1">IFERROR(VLOOKUP(Y1730,IPC!$E$2:$F$1745,2,0),IPC!$H$1)</f>
        <v>138.32155800000001</v>
      </c>
      <c r="AA1730" s="48">
        <f t="shared" si="669"/>
        <v>1</v>
      </c>
      <c r="AB1730" s="48">
        <f t="shared" si="670"/>
        <v>1900</v>
      </c>
      <c r="AC1730" s="32" t="str">
        <f t="shared" si="663"/>
        <v>1-1900</v>
      </c>
      <c r="AD1730" s="50">
        <f>IFERROR(VLOOKUP(AC1730,IPC!$E$2:$F$1745,2,0),IPC!$H$1)</f>
        <v>138.32155800000001</v>
      </c>
    </row>
    <row r="1731" spans="10:30" x14ac:dyDescent="0.25">
      <c r="J1731" s="44" t="str">
        <f t="shared" si="657"/>
        <v/>
      </c>
      <c r="K1731" s="33" t="str">
        <f t="shared" ca="1" si="661"/>
        <v/>
      </c>
      <c r="L1731" s="108">
        <f t="shared" ca="1" si="660"/>
        <v>0</v>
      </c>
      <c r="M1731" s="44" t="str">
        <f t="shared" si="658"/>
        <v/>
      </c>
      <c r="N1731" s="45" t="str">
        <f t="shared" ca="1" si="662"/>
        <v/>
      </c>
      <c r="O1731" s="108">
        <f t="shared" si="656"/>
        <v>0</v>
      </c>
      <c r="P1731" s="21" t="e">
        <f t="shared" si="664"/>
        <v>#N/A</v>
      </c>
      <c r="Q1731" s="21" t="e">
        <f t="shared" si="665"/>
        <v>#N/A</v>
      </c>
      <c r="R1731" s="21" t="e">
        <f t="shared" si="666"/>
        <v>#N/A</v>
      </c>
      <c r="S1731" s="21" t="e">
        <f t="shared" si="667"/>
        <v>#N/A</v>
      </c>
      <c r="T1731" s="29" t="e">
        <f t="shared" si="659"/>
        <v>#N/A</v>
      </c>
      <c r="U1731" s="34">
        <f t="shared" si="668"/>
        <v>0</v>
      </c>
      <c r="V1731" s="16">
        <f t="shared" ca="1" si="671"/>
        <v>44139</v>
      </c>
      <c r="W1731" s="56">
        <f t="shared" ca="1" si="672"/>
        <v>10</v>
      </c>
      <c r="X1731" s="56">
        <f t="shared" ca="1" si="673"/>
        <v>2020</v>
      </c>
      <c r="Y1731" s="55" t="str">
        <f t="shared" ca="1" si="674"/>
        <v>10-2020</v>
      </c>
      <c r="Z1731" s="51">
        <f ca="1">IFERROR(VLOOKUP(Y1731,IPC!$E$2:$F$1745,2,0),IPC!$H$1)</f>
        <v>138.32155800000001</v>
      </c>
      <c r="AA1731" s="48">
        <f t="shared" si="669"/>
        <v>1</v>
      </c>
      <c r="AB1731" s="48">
        <f t="shared" si="670"/>
        <v>1900</v>
      </c>
      <c r="AC1731" s="32" t="str">
        <f t="shared" si="663"/>
        <v>1-1900</v>
      </c>
      <c r="AD1731" s="50">
        <f>IFERROR(VLOOKUP(AC1731,IPC!$E$2:$F$1745,2,0),IPC!$H$1)</f>
        <v>138.32155800000001</v>
      </c>
    </row>
    <row r="1732" spans="10:30" x14ac:dyDescent="0.25">
      <c r="J1732" s="44" t="str">
        <f t="shared" si="657"/>
        <v/>
      </c>
      <c r="K1732" s="33" t="str">
        <f t="shared" ca="1" si="661"/>
        <v/>
      </c>
      <c r="L1732" s="108">
        <f t="shared" ca="1" si="660"/>
        <v>0</v>
      </c>
      <c r="M1732" s="44" t="str">
        <f t="shared" si="658"/>
        <v/>
      </c>
      <c r="N1732" s="45" t="str">
        <f t="shared" ca="1" si="662"/>
        <v/>
      </c>
      <c r="O1732" s="108">
        <f t="shared" si="656"/>
        <v>0</v>
      </c>
      <c r="P1732" s="21" t="e">
        <f t="shared" si="664"/>
        <v>#N/A</v>
      </c>
      <c r="Q1732" s="21" t="e">
        <f t="shared" si="665"/>
        <v>#N/A</v>
      </c>
      <c r="R1732" s="21" t="e">
        <f t="shared" si="666"/>
        <v>#N/A</v>
      </c>
      <c r="S1732" s="21" t="e">
        <f t="shared" si="667"/>
        <v>#N/A</v>
      </c>
      <c r="T1732" s="29" t="e">
        <f t="shared" si="659"/>
        <v>#N/A</v>
      </c>
      <c r="U1732" s="34">
        <f t="shared" si="668"/>
        <v>0</v>
      </c>
      <c r="V1732" s="16">
        <f t="shared" ca="1" si="671"/>
        <v>44139</v>
      </c>
      <c r="W1732" s="56">
        <f t="shared" ca="1" si="672"/>
        <v>10</v>
      </c>
      <c r="X1732" s="56">
        <f t="shared" ca="1" si="673"/>
        <v>2020</v>
      </c>
      <c r="Y1732" s="55" t="str">
        <f t="shared" ca="1" si="674"/>
        <v>10-2020</v>
      </c>
      <c r="Z1732" s="51">
        <f ca="1">IFERROR(VLOOKUP(Y1732,IPC!$E$2:$F$1745,2,0),IPC!$H$1)</f>
        <v>138.32155800000001</v>
      </c>
      <c r="AA1732" s="48">
        <f t="shared" si="669"/>
        <v>1</v>
      </c>
      <c r="AB1732" s="48">
        <f t="shared" si="670"/>
        <v>1900</v>
      </c>
      <c r="AC1732" s="32" t="str">
        <f t="shared" si="663"/>
        <v>1-1900</v>
      </c>
      <c r="AD1732" s="50">
        <f>IFERROR(VLOOKUP(AC1732,IPC!$E$2:$F$1745,2,0),IPC!$H$1)</f>
        <v>138.32155800000001</v>
      </c>
    </row>
    <row r="1733" spans="10:30" x14ac:dyDescent="0.25">
      <c r="J1733" s="44" t="str">
        <f t="shared" si="657"/>
        <v/>
      </c>
      <c r="K1733" s="33" t="str">
        <f t="shared" ca="1" si="661"/>
        <v/>
      </c>
      <c r="L1733" s="108">
        <f t="shared" ca="1" si="660"/>
        <v>0</v>
      </c>
      <c r="M1733" s="44" t="str">
        <f t="shared" si="658"/>
        <v/>
      </c>
      <c r="N1733" s="45" t="str">
        <f t="shared" ca="1" si="662"/>
        <v/>
      </c>
      <c r="O1733" s="108">
        <f t="shared" si="656"/>
        <v>0</v>
      </c>
      <c r="P1733" s="21" t="e">
        <f t="shared" si="664"/>
        <v>#N/A</v>
      </c>
      <c r="Q1733" s="21" t="e">
        <f t="shared" si="665"/>
        <v>#N/A</v>
      </c>
      <c r="R1733" s="21" t="e">
        <f t="shared" si="666"/>
        <v>#N/A</v>
      </c>
      <c r="S1733" s="21" t="e">
        <f t="shared" si="667"/>
        <v>#N/A</v>
      </c>
      <c r="T1733" s="29" t="e">
        <f t="shared" si="659"/>
        <v>#N/A</v>
      </c>
      <c r="U1733" s="34">
        <f t="shared" si="668"/>
        <v>0</v>
      </c>
      <c r="V1733" s="16">
        <f t="shared" ca="1" si="671"/>
        <v>44139</v>
      </c>
      <c r="W1733" s="56">
        <f t="shared" ca="1" si="672"/>
        <v>10</v>
      </c>
      <c r="X1733" s="56">
        <f t="shared" ca="1" si="673"/>
        <v>2020</v>
      </c>
      <c r="Y1733" s="55" t="str">
        <f t="shared" ca="1" si="674"/>
        <v>10-2020</v>
      </c>
      <c r="Z1733" s="51">
        <f ca="1">IFERROR(VLOOKUP(Y1733,IPC!$E$2:$F$1745,2,0),IPC!$H$1)</f>
        <v>138.32155800000001</v>
      </c>
      <c r="AA1733" s="48">
        <f t="shared" si="669"/>
        <v>1</v>
      </c>
      <c r="AB1733" s="48">
        <f t="shared" si="670"/>
        <v>1900</v>
      </c>
      <c r="AC1733" s="32" t="str">
        <f t="shared" si="663"/>
        <v>1-1900</v>
      </c>
      <c r="AD1733" s="50">
        <f>IFERROR(VLOOKUP(AC1733,IPC!$E$2:$F$1745,2,0),IPC!$H$1)</f>
        <v>138.32155800000001</v>
      </c>
    </row>
    <row r="1734" spans="10:30" x14ac:dyDescent="0.25">
      <c r="J1734" s="44" t="str">
        <f t="shared" si="657"/>
        <v/>
      </c>
      <c r="K1734" s="33" t="str">
        <f t="shared" ca="1" si="661"/>
        <v/>
      </c>
      <c r="L1734" s="108">
        <f t="shared" ca="1" si="660"/>
        <v>0</v>
      </c>
      <c r="M1734" s="44" t="str">
        <f t="shared" si="658"/>
        <v/>
      </c>
      <c r="N1734" s="45" t="str">
        <f t="shared" ca="1" si="662"/>
        <v/>
      </c>
      <c r="O1734" s="108">
        <f t="shared" si="656"/>
        <v>0</v>
      </c>
      <c r="P1734" s="21" t="e">
        <f t="shared" si="664"/>
        <v>#N/A</v>
      </c>
      <c r="Q1734" s="21" t="e">
        <f t="shared" si="665"/>
        <v>#N/A</v>
      </c>
      <c r="R1734" s="21" t="e">
        <f t="shared" si="666"/>
        <v>#N/A</v>
      </c>
      <c r="S1734" s="21" t="e">
        <f t="shared" si="667"/>
        <v>#N/A</v>
      </c>
      <c r="T1734" s="29" t="e">
        <f t="shared" si="659"/>
        <v>#N/A</v>
      </c>
      <c r="U1734" s="34">
        <f t="shared" si="668"/>
        <v>0</v>
      </c>
      <c r="V1734" s="16">
        <f t="shared" ca="1" si="671"/>
        <v>44139</v>
      </c>
      <c r="W1734" s="56">
        <f t="shared" ca="1" si="672"/>
        <v>10</v>
      </c>
      <c r="X1734" s="56">
        <f t="shared" ca="1" si="673"/>
        <v>2020</v>
      </c>
      <c r="Y1734" s="55" t="str">
        <f t="shared" ca="1" si="674"/>
        <v>10-2020</v>
      </c>
      <c r="Z1734" s="51">
        <f ca="1">IFERROR(VLOOKUP(Y1734,IPC!$E$2:$F$1745,2,0),IPC!$H$1)</f>
        <v>138.32155800000001</v>
      </c>
      <c r="AA1734" s="48">
        <f t="shared" si="669"/>
        <v>1</v>
      </c>
      <c r="AB1734" s="48">
        <f t="shared" si="670"/>
        <v>1900</v>
      </c>
      <c r="AC1734" s="32" t="str">
        <f t="shared" si="663"/>
        <v>1-1900</v>
      </c>
      <c r="AD1734" s="50">
        <f>IFERROR(VLOOKUP(AC1734,IPC!$E$2:$F$1745,2,0),IPC!$H$1)</f>
        <v>138.32155800000001</v>
      </c>
    </row>
    <row r="1735" spans="10:30" x14ac:dyDescent="0.25">
      <c r="J1735" s="44" t="str">
        <f t="shared" si="657"/>
        <v/>
      </c>
      <c r="K1735" s="33" t="str">
        <f t="shared" ca="1" si="661"/>
        <v/>
      </c>
      <c r="L1735" s="108">
        <f t="shared" ca="1" si="660"/>
        <v>0</v>
      </c>
      <c r="M1735" s="44" t="str">
        <f t="shared" si="658"/>
        <v/>
      </c>
      <c r="N1735" s="45" t="str">
        <f t="shared" ca="1" si="662"/>
        <v/>
      </c>
      <c r="O1735" s="108">
        <f t="shared" si="656"/>
        <v>0</v>
      </c>
      <c r="P1735" s="21" t="e">
        <f t="shared" si="664"/>
        <v>#N/A</v>
      </c>
      <c r="Q1735" s="21" t="e">
        <f t="shared" si="665"/>
        <v>#N/A</v>
      </c>
      <c r="R1735" s="21" t="e">
        <f t="shared" si="666"/>
        <v>#N/A</v>
      </c>
      <c r="S1735" s="21" t="e">
        <f t="shared" si="667"/>
        <v>#N/A</v>
      </c>
      <c r="T1735" s="29" t="e">
        <f t="shared" si="659"/>
        <v>#N/A</v>
      </c>
      <c r="U1735" s="34">
        <f t="shared" si="668"/>
        <v>0</v>
      </c>
      <c r="V1735" s="16">
        <f t="shared" ca="1" si="671"/>
        <v>44139</v>
      </c>
      <c r="W1735" s="56">
        <f t="shared" ca="1" si="672"/>
        <v>10</v>
      </c>
      <c r="X1735" s="56">
        <f t="shared" ca="1" si="673"/>
        <v>2020</v>
      </c>
      <c r="Y1735" s="55" t="str">
        <f t="shared" ca="1" si="674"/>
        <v>10-2020</v>
      </c>
      <c r="Z1735" s="51">
        <f ca="1">IFERROR(VLOOKUP(Y1735,IPC!$E$2:$F$1745,2,0),IPC!$H$1)</f>
        <v>138.32155800000001</v>
      </c>
      <c r="AA1735" s="48">
        <f t="shared" si="669"/>
        <v>1</v>
      </c>
      <c r="AB1735" s="48">
        <f t="shared" si="670"/>
        <v>1900</v>
      </c>
      <c r="AC1735" s="32" t="str">
        <f t="shared" si="663"/>
        <v>1-1900</v>
      </c>
      <c r="AD1735" s="50">
        <f>IFERROR(VLOOKUP(AC1735,IPC!$E$2:$F$1745,2,0),IPC!$H$1)</f>
        <v>138.32155800000001</v>
      </c>
    </row>
    <row r="1736" spans="10:30" x14ac:dyDescent="0.25">
      <c r="J1736" s="44" t="str">
        <f t="shared" si="657"/>
        <v/>
      </c>
      <c r="K1736" s="33" t="str">
        <f t="shared" ca="1" si="661"/>
        <v/>
      </c>
      <c r="L1736" s="108">
        <f t="shared" ca="1" si="660"/>
        <v>0</v>
      </c>
      <c r="M1736" s="44" t="str">
        <f t="shared" si="658"/>
        <v/>
      </c>
      <c r="N1736" s="45" t="str">
        <f t="shared" ca="1" si="662"/>
        <v/>
      </c>
      <c r="O1736" s="108">
        <f t="shared" si="656"/>
        <v>0</v>
      </c>
      <c r="P1736" s="21" t="e">
        <f t="shared" si="664"/>
        <v>#N/A</v>
      </c>
      <c r="Q1736" s="21" t="e">
        <f t="shared" si="665"/>
        <v>#N/A</v>
      </c>
      <c r="R1736" s="21" t="e">
        <f t="shared" si="666"/>
        <v>#N/A</v>
      </c>
      <c r="S1736" s="21" t="e">
        <f t="shared" si="667"/>
        <v>#N/A</v>
      </c>
      <c r="T1736" s="29" t="e">
        <f t="shared" si="659"/>
        <v>#N/A</v>
      </c>
      <c r="U1736" s="34">
        <f t="shared" si="668"/>
        <v>0</v>
      </c>
      <c r="V1736" s="16">
        <f t="shared" ca="1" si="671"/>
        <v>44139</v>
      </c>
      <c r="W1736" s="56">
        <f t="shared" ca="1" si="672"/>
        <v>10</v>
      </c>
      <c r="X1736" s="56">
        <f t="shared" ca="1" si="673"/>
        <v>2020</v>
      </c>
      <c r="Y1736" s="55" t="str">
        <f t="shared" ca="1" si="674"/>
        <v>10-2020</v>
      </c>
      <c r="Z1736" s="51">
        <f ca="1">IFERROR(VLOOKUP(Y1736,IPC!$E$2:$F$1745,2,0),IPC!$H$1)</f>
        <v>138.32155800000001</v>
      </c>
      <c r="AA1736" s="48">
        <f t="shared" si="669"/>
        <v>1</v>
      </c>
      <c r="AB1736" s="48">
        <f t="shared" si="670"/>
        <v>1900</v>
      </c>
      <c r="AC1736" s="32" t="str">
        <f t="shared" si="663"/>
        <v>1-1900</v>
      </c>
      <c r="AD1736" s="50">
        <f>IFERROR(VLOOKUP(AC1736,IPC!$E$2:$F$1745,2,0),IPC!$H$1)</f>
        <v>138.32155800000001</v>
      </c>
    </row>
    <row r="1737" spans="10:30" x14ac:dyDescent="0.25">
      <c r="J1737" s="44" t="str">
        <f t="shared" si="657"/>
        <v/>
      </c>
      <c r="K1737" s="33" t="str">
        <f t="shared" ca="1" si="661"/>
        <v/>
      </c>
      <c r="L1737" s="108">
        <f t="shared" ca="1" si="660"/>
        <v>0</v>
      </c>
      <c r="M1737" s="44" t="str">
        <f t="shared" si="658"/>
        <v/>
      </c>
      <c r="N1737" s="45" t="str">
        <f t="shared" ca="1" si="662"/>
        <v/>
      </c>
      <c r="O1737" s="108">
        <f t="shared" si="656"/>
        <v>0</v>
      </c>
      <c r="P1737" s="21" t="e">
        <f t="shared" si="664"/>
        <v>#N/A</v>
      </c>
      <c r="Q1737" s="21" t="e">
        <f t="shared" si="665"/>
        <v>#N/A</v>
      </c>
      <c r="R1737" s="21" t="e">
        <f t="shared" si="666"/>
        <v>#N/A</v>
      </c>
      <c r="S1737" s="21" t="e">
        <f t="shared" si="667"/>
        <v>#N/A</v>
      </c>
      <c r="T1737" s="29" t="e">
        <f t="shared" si="659"/>
        <v>#N/A</v>
      </c>
      <c r="U1737" s="34">
        <f t="shared" si="668"/>
        <v>0</v>
      </c>
      <c r="V1737" s="16">
        <f t="shared" ca="1" si="671"/>
        <v>44139</v>
      </c>
      <c r="W1737" s="56">
        <f t="shared" ca="1" si="672"/>
        <v>10</v>
      </c>
      <c r="X1737" s="56">
        <f t="shared" ca="1" si="673"/>
        <v>2020</v>
      </c>
      <c r="Y1737" s="55" t="str">
        <f t="shared" ca="1" si="674"/>
        <v>10-2020</v>
      </c>
      <c r="Z1737" s="51">
        <f ca="1">IFERROR(VLOOKUP(Y1737,IPC!$E$2:$F$1745,2,0),IPC!$H$1)</f>
        <v>138.32155800000001</v>
      </c>
      <c r="AA1737" s="48">
        <f t="shared" si="669"/>
        <v>1</v>
      </c>
      <c r="AB1737" s="48">
        <f t="shared" si="670"/>
        <v>1900</v>
      </c>
      <c r="AC1737" s="32" t="str">
        <f t="shared" si="663"/>
        <v>1-1900</v>
      </c>
      <c r="AD1737" s="50">
        <f>IFERROR(VLOOKUP(AC1737,IPC!$E$2:$F$1745,2,0),IPC!$H$1)</f>
        <v>138.32155800000001</v>
      </c>
    </row>
    <row r="1738" spans="10:30" x14ac:dyDescent="0.25">
      <c r="J1738" s="44" t="str">
        <f t="shared" si="657"/>
        <v/>
      </c>
      <c r="K1738" s="33" t="str">
        <f t="shared" ca="1" si="661"/>
        <v/>
      </c>
      <c r="L1738" s="108">
        <f t="shared" ca="1" si="660"/>
        <v>0</v>
      </c>
      <c r="M1738" s="44" t="str">
        <f t="shared" si="658"/>
        <v/>
      </c>
      <c r="N1738" s="45" t="str">
        <f t="shared" ca="1" si="662"/>
        <v/>
      </c>
      <c r="O1738" s="108">
        <f t="shared" si="656"/>
        <v>0</v>
      </c>
      <c r="P1738" s="21" t="e">
        <f t="shared" si="664"/>
        <v>#N/A</v>
      </c>
      <c r="Q1738" s="21" t="e">
        <f t="shared" si="665"/>
        <v>#N/A</v>
      </c>
      <c r="R1738" s="21" t="e">
        <f t="shared" si="666"/>
        <v>#N/A</v>
      </c>
      <c r="S1738" s="21" t="e">
        <f t="shared" si="667"/>
        <v>#N/A</v>
      </c>
      <c r="T1738" s="29" t="e">
        <f t="shared" si="659"/>
        <v>#N/A</v>
      </c>
      <c r="U1738" s="34">
        <f t="shared" si="668"/>
        <v>0</v>
      </c>
      <c r="V1738" s="16">
        <f t="shared" ca="1" si="671"/>
        <v>44139</v>
      </c>
      <c r="W1738" s="56">
        <f t="shared" ca="1" si="672"/>
        <v>10</v>
      </c>
      <c r="X1738" s="56">
        <f t="shared" ca="1" si="673"/>
        <v>2020</v>
      </c>
      <c r="Y1738" s="55" t="str">
        <f t="shared" ca="1" si="674"/>
        <v>10-2020</v>
      </c>
      <c r="Z1738" s="51">
        <f ca="1">IFERROR(VLOOKUP(Y1738,IPC!$E$2:$F$1745,2,0),IPC!$H$1)</f>
        <v>138.32155800000001</v>
      </c>
      <c r="AA1738" s="48">
        <f t="shared" si="669"/>
        <v>1</v>
      </c>
      <c r="AB1738" s="48">
        <f t="shared" si="670"/>
        <v>1900</v>
      </c>
      <c r="AC1738" s="32" t="str">
        <f t="shared" si="663"/>
        <v>1-1900</v>
      </c>
      <c r="AD1738" s="50">
        <f>IFERROR(VLOOKUP(AC1738,IPC!$E$2:$F$1745,2,0),IPC!$H$1)</f>
        <v>138.32155800000001</v>
      </c>
    </row>
    <row r="1739" spans="10:30" x14ac:dyDescent="0.25">
      <c r="J1739" s="44" t="str">
        <f t="shared" si="657"/>
        <v/>
      </c>
      <c r="K1739" s="33" t="str">
        <f t="shared" ca="1" si="661"/>
        <v/>
      </c>
      <c r="L1739" s="108">
        <f t="shared" ca="1" si="660"/>
        <v>0</v>
      </c>
      <c r="M1739" s="44" t="str">
        <f t="shared" si="658"/>
        <v/>
      </c>
      <c r="N1739" s="45" t="str">
        <f t="shared" ca="1" si="662"/>
        <v/>
      </c>
      <c r="O1739" s="108">
        <f t="shared" si="656"/>
        <v>0</v>
      </c>
      <c r="P1739" s="21" t="e">
        <f t="shared" si="664"/>
        <v>#N/A</v>
      </c>
      <c r="Q1739" s="21" t="e">
        <f t="shared" si="665"/>
        <v>#N/A</v>
      </c>
      <c r="R1739" s="21" t="e">
        <f t="shared" si="666"/>
        <v>#N/A</v>
      </c>
      <c r="S1739" s="21" t="e">
        <f t="shared" si="667"/>
        <v>#N/A</v>
      </c>
      <c r="T1739" s="29" t="e">
        <f t="shared" si="659"/>
        <v>#N/A</v>
      </c>
      <c r="U1739" s="34">
        <f t="shared" si="668"/>
        <v>0</v>
      </c>
      <c r="V1739" s="16">
        <f t="shared" ca="1" si="671"/>
        <v>44139</v>
      </c>
      <c r="W1739" s="56">
        <f t="shared" ca="1" si="672"/>
        <v>10</v>
      </c>
      <c r="X1739" s="56">
        <f t="shared" ca="1" si="673"/>
        <v>2020</v>
      </c>
      <c r="Y1739" s="55" t="str">
        <f t="shared" ca="1" si="674"/>
        <v>10-2020</v>
      </c>
      <c r="Z1739" s="51">
        <f ca="1">IFERROR(VLOOKUP(Y1739,IPC!$E$2:$F$1745,2,0),IPC!$H$1)</f>
        <v>138.32155800000001</v>
      </c>
      <c r="AA1739" s="48">
        <f t="shared" si="669"/>
        <v>1</v>
      </c>
      <c r="AB1739" s="48">
        <f t="shared" si="670"/>
        <v>1900</v>
      </c>
      <c r="AC1739" s="32" t="str">
        <f t="shared" si="663"/>
        <v>1-1900</v>
      </c>
      <c r="AD1739" s="50">
        <f>IFERROR(VLOOKUP(AC1739,IPC!$E$2:$F$1745,2,0),IPC!$H$1)</f>
        <v>138.32155800000001</v>
      </c>
    </row>
    <row r="1740" spans="10:30" x14ac:dyDescent="0.25">
      <c r="J1740" s="44" t="str">
        <f t="shared" si="657"/>
        <v/>
      </c>
      <c r="K1740" s="33" t="str">
        <f t="shared" ca="1" si="661"/>
        <v/>
      </c>
      <c r="L1740" s="108">
        <f t="shared" ca="1" si="660"/>
        <v>0</v>
      </c>
      <c r="M1740" s="44" t="str">
        <f t="shared" si="658"/>
        <v/>
      </c>
      <c r="N1740" s="45" t="str">
        <f t="shared" ca="1" si="662"/>
        <v/>
      </c>
      <c r="O1740" s="108">
        <f t="shared" si="656"/>
        <v>0</v>
      </c>
      <c r="P1740" s="21" t="e">
        <f t="shared" si="664"/>
        <v>#N/A</v>
      </c>
      <c r="Q1740" s="21" t="e">
        <f t="shared" si="665"/>
        <v>#N/A</v>
      </c>
      <c r="R1740" s="21" t="e">
        <f t="shared" si="666"/>
        <v>#N/A</v>
      </c>
      <c r="S1740" s="21" t="e">
        <f t="shared" si="667"/>
        <v>#N/A</v>
      </c>
      <c r="T1740" s="29" t="e">
        <f t="shared" si="659"/>
        <v>#N/A</v>
      </c>
      <c r="U1740" s="34">
        <f t="shared" si="668"/>
        <v>0</v>
      </c>
      <c r="V1740" s="16">
        <f t="shared" ca="1" si="671"/>
        <v>44139</v>
      </c>
      <c r="W1740" s="56">
        <f t="shared" ca="1" si="672"/>
        <v>10</v>
      </c>
      <c r="X1740" s="56">
        <f t="shared" ca="1" si="673"/>
        <v>2020</v>
      </c>
      <c r="Y1740" s="55" t="str">
        <f t="shared" ca="1" si="674"/>
        <v>10-2020</v>
      </c>
      <c r="Z1740" s="51">
        <f ca="1">IFERROR(VLOOKUP(Y1740,IPC!$E$2:$F$1745,2,0),IPC!$H$1)</f>
        <v>138.32155800000001</v>
      </c>
      <c r="AA1740" s="48">
        <f t="shared" si="669"/>
        <v>1</v>
      </c>
      <c r="AB1740" s="48">
        <f t="shared" si="670"/>
        <v>1900</v>
      </c>
      <c r="AC1740" s="32" t="str">
        <f t="shared" si="663"/>
        <v>1-1900</v>
      </c>
      <c r="AD1740" s="50">
        <f>IFERROR(VLOOKUP(AC1740,IPC!$E$2:$F$1745,2,0),IPC!$H$1)</f>
        <v>138.32155800000001</v>
      </c>
    </row>
    <row r="1741" spans="10:30" x14ac:dyDescent="0.25">
      <c r="J1741" s="44" t="str">
        <f t="shared" si="657"/>
        <v/>
      </c>
      <c r="K1741" s="33" t="str">
        <f t="shared" ca="1" si="661"/>
        <v/>
      </c>
      <c r="L1741" s="108">
        <f t="shared" ca="1" si="660"/>
        <v>0</v>
      </c>
      <c r="M1741" s="44" t="str">
        <f t="shared" si="658"/>
        <v/>
      </c>
      <c r="N1741" s="45" t="str">
        <f t="shared" ca="1" si="662"/>
        <v/>
      </c>
      <c r="O1741" s="108">
        <f t="shared" si="656"/>
        <v>0</v>
      </c>
      <c r="P1741" s="21" t="e">
        <f t="shared" si="664"/>
        <v>#N/A</v>
      </c>
      <c r="Q1741" s="21" t="e">
        <f t="shared" si="665"/>
        <v>#N/A</v>
      </c>
      <c r="R1741" s="21" t="e">
        <f t="shared" si="666"/>
        <v>#N/A</v>
      </c>
      <c r="S1741" s="21" t="e">
        <f t="shared" si="667"/>
        <v>#N/A</v>
      </c>
      <c r="T1741" s="29" t="e">
        <f t="shared" si="659"/>
        <v>#N/A</v>
      </c>
      <c r="U1741" s="34">
        <f t="shared" si="668"/>
        <v>0</v>
      </c>
      <c r="V1741" s="16">
        <f t="shared" ca="1" si="671"/>
        <v>44139</v>
      </c>
      <c r="W1741" s="56">
        <f t="shared" ca="1" si="672"/>
        <v>10</v>
      </c>
      <c r="X1741" s="56">
        <f t="shared" ca="1" si="673"/>
        <v>2020</v>
      </c>
      <c r="Y1741" s="55" t="str">
        <f t="shared" ca="1" si="674"/>
        <v>10-2020</v>
      </c>
      <c r="Z1741" s="51">
        <f ca="1">IFERROR(VLOOKUP(Y1741,IPC!$E$2:$F$1745,2,0),IPC!$H$1)</f>
        <v>138.32155800000001</v>
      </c>
      <c r="AA1741" s="48">
        <f t="shared" si="669"/>
        <v>1</v>
      </c>
      <c r="AB1741" s="48">
        <f t="shared" si="670"/>
        <v>1900</v>
      </c>
      <c r="AC1741" s="32" t="str">
        <f t="shared" si="663"/>
        <v>1-1900</v>
      </c>
      <c r="AD1741" s="50">
        <f>IFERROR(VLOOKUP(AC1741,IPC!$E$2:$F$1745,2,0),IPC!$H$1)</f>
        <v>138.32155800000001</v>
      </c>
    </row>
    <row r="1742" spans="10:30" x14ac:dyDescent="0.25">
      <c r="J1742" s="44" t="str">
        <f t="shared" si="657"/>
        <v/>
      </c>
      <c r="K1742" s="33" t="str">
        <f t="shared" ca="1" si="661"/>
        <v/>
      </c>
      <c r="L1742" s="108">
        <f t="shared" ca="1" si="660"/>
        <v>0</v>
      </c>
      <c r="M1742" s="44" t="str">
        <f t="shared" si="658"/>
        <v/>
      </c>
      <c r="N1742" s="45" t="str">
        <f t="shared" ca="1" si="662"/>
        <v/>
      </c>
      <c r="O1742" s="108">
        <f t="shared" si="656"/>
        <v>0</v>
      </c>
      <c r="P1742" s="21" t="e">
        <f t="shared" si="664"/>
        <v>#N/A</v>
      </c>
      <c r="Q1742" s="21" t="e">
        <f t="shared" si="665"/>
        <v>#N/A</v>
      </c>
      <c r="R1742" s="21" t="e">
        <f t="shared" si="666"/>
        <v>#N/A</v>
      </c>
      <c r="S1742" s="21" t="e">
        <f t="shared" si="667"/>
        <v>#N/A</v>
      </c>
      <c r="T1742" s="29" t="e">
        <f t="shared" si="659"/>
        <v>#N/A</v>
      </c>
      <c r="U1742" s="34">
        <f t="shared" si="668"/>
        <v>0</v>
      </c>
      <c r="V1742" s="16">
        <f t="shared" ca="1" si="671"/>
        <v>44139</v>
      </c>
      <c r="W1742" s="56">
        <f t="shared" ca="1" si="672"/>
        <v>10</v>
      </c>
      <c r="X1742" s="56">
        <f t="shared" ca="1" si="673"/>
        <v>2020</v>
      </c>
      <c r="Y1742" s="55" t="str">
        <f t="shared" ca="1" si="674"/>
        <v>10-2020</v>
      </c>
      <c r="Z1742" s="51">
        <f ca="1">IFERROR(VLOOKUP(Y1742,IPC!$E$2:$F$1745,2,0),IPC!$H$1)</f>
        <v>138.32155800000001</v>
      </c>
      <c r="AA1742" s="48">
        <f t="shared" si="669"/>
        <v>1</v>
      </c>
      <c r="AB1742" s="48">
        <f t="shared" si="670"/>
        <v>1900</v>
      </c>
      <c r="AC1742" s="32" t="str">
        <f t="shared" si="663"/>
        <v>1-1900</v>
      </c>
      <c r="AD1742" s="50">
        <f>IFERROR(VLOOKUP(AC1742,IPC!$E$2:$F$1745,2,0),IPC!$H$1)</f>
        <v>138.32155800000001</v>
      </c>
    </row>
    <row r="1743" spans="10:30" x14ac:dyDescent="0.25">
      <c r="J1743" s="44" t="str">
        <f t="shared" si="657"/>
        <v/>
      </c>
      <c r="K1743" s="33" t="str">
        <f t="shared" ca="1" si="661"/>
        <v/>
      </c>
      <c r="L1743" s="108">
        <f t="shared" ca="1" si="660"/>
        <v>0</v>
      </c>
      <c r="M1743" s="44" t="str">
        <f t="shared" si="658"/>
        <v/>
      </c>
      <c r="N1743" s="45" t="str">
        <f t="shared" ca="1" si="662"/>
        <v/>
      </c>
      <c r="O1743" s="108">
        <f t="shared" si="656"/>
        <v>0</v>
      </c>
      <c r="P1743" s="21" t="e">
        <f t="shared" si="664"/>
        <v>#N/A</v>
      </c>
      <c r="Q1743" s="21" t="e">
        <f t="shared" si="665"/>
        <v>#N/A</v>
      </c>
      <c r="R1743" s="21" t="e">
        <f t="shared" si="666"/>
        <v>#N/A</v>
      </c>
      <c r="S1743" s="21" t="e">
        <f t="shared" si="667"/>
        <v>#N/A</v>
      </c>
      <c r="T1743" s="29" t="e">
        <f t="shared" si="659"/>
        <v>#N/A</v>
      </c>
      <c r="U1743" s="34">
        <f t="shared" si="668"/>
        <v>0</v>
      </c>
      <c r="V1743" s="16">
        <f t="shared" ca="1" si="671"/>
        <v>44139</v>
      </c>
      <c r="W1743" s="56">
        <f t="shared" ca="1" si="672"/>
        <v>10</v>
      </c>
      <c r="X1743" s="56">
        <f t="shared" ca="1" si="673"/>
        <v>2020</v>
      </c>
      <c r="Y1743" s="55" t="str">
        <f t="shared" ca="1" si="674"/>
        <v>10-2020</v>
      </c>
      <c r="Z1743" s="51">
        <f ca="1">IFERROR(VLOOKUP(Y1743,IPC!$E$2:$F$1745,2,0),IPC!$H$1)</f>
        <v>138.32155800000001</v>
      </c>
      <c r="AA1743" s="48">
        <f t="shared" si="669"/>
        <v>1</v>
      </c>
      <c r="AB1743" s="48">
        <f t="shared" si="670"/>
        <v>1900</v>
      </c>
      <c r="AC1743" s="32" t="str">
        <f t="shared" si="663"/>
        <v>1-1900</v>
      </c>
      <c r="AD1743" s="50">
        <f>IFERROR(VLOOKUP(AC1743,IPC!$E$2:$F$1745,2,0),IPC!$H$1)</f>
        <v>138.32155800000001</v>
      </c>
    </row>
    <row r="1744" spans="10:30" x14ac:dyDescent="0.25">
      <c r="J1744" s="44" t="str">
        <f t="shared" si="657"/>
        <v/>
      </c>
      <c r="K1744" s="33" t="str">
        <f t="shared" ca="1" si="661"/>
        <v/>
      </c>
      <c r="L1744" s="108">
        <f t="shared" ca="1" si="660"/>
        <v>0</v>
      </c>
      <c r="M1744" s="44" t="str">
        <f t="shared" si="658"/>
        <v/>
      </c>
      <c r="N1744" s="45" t="str">
        <f t="shared" ca="1" si="662"/>
        <v/>
      </c>
      <c r="O1744" s="108">
        <f t="shared" si="656"/>
        <v>0</v>
      </c>
      <c r="P1744" s="21" t="e">
        <f t="shared" si="664"/>
        <v>#N/A</v>
      </c>
      <c r="Q1744" s="21" t="e">
        <f t="shared" si="665"/>
        <v>#N/A</v>
      </c>
      <c r="R1744" s="21" t="e">
        <f t="shared" si="666"/>
        <v>#N/A</v>
      </c>
      <c r="S1744" s="21" t="e">
        <f t="shared" si="667"/>
        <v>#N/A</v>
      </c>
      <c r="T1744" s="29" t="e">
        <f t="shared" si="659"/>
        <v>#N/A</v>
      </c>
      <c r="U1744" s="34">
        <f t="shared" si="668"/>
        <v>0</v>
      </c>
      <c r="V1744" s="16">
        <f t="shared" ca="1" si="671"/>
        <v>44139</v>
      </c>
      <c r="W1744" s="56">
        <f t="shared" ca="1" si="672"/>
        <v>10</v>
      </c>
      <c r="X1744" s="56">
        <f t="shared" ca="1" si="673"/>
        <v>2020</v>
      </c>
      <c r="Y1744" s="55" t="str">
        <f t="shared" ca="1" si="674"/>
        <v>10-2020</v>
      </c>
      <c r="Z1744" s="51">
        <f ca="1">IFERROR(VLOOKUP(Y1744,IPC!$E$2:$F$1745,2,0),IPC!$H$1)</f>
        <v>138.32155800000001</v>
      </c>
      <c r="AA1744" s="48">
        <f t="shared" si="669"/>
        <v>1</v>
      </c>
      <c r="AB1744" s="48">
        <f t="shared" si="670"/>
        <v>1900</v>
      </c>
      <c r="AC1744" s="32" t="str">
        <f t="shared" si="663"/>
        <v>1-1900</v>
      </c>
      <c r="AD1744" s="50">
        <f>IFERROR(VLOOKUP(AC1744,IPC!$E$2:$F$1745,2,0),IPC!$H$1)</f>
        <v>138.32155800000001</v>
      </c>
    </row>
    <row r="1745" spans="10:30" x14ac:dyDescent="0.25">
      <c r="J1745" s="44" t="str">
        <f t="shared" si="657"/>
        <v/>
      </c>
      <c r="K1745" s="33" t="str">
        <f t="shared" ca="1" si="661"/>
        <v/>
      </c>
      <c r="L1745" s="108">
        <f t="shared" ca="1" si="660"/>
        <v>0</v>
      </c>
      <c r="M1745" s="44" t="str">
        <f t="shared" si="658"/>
        <v/>
      </c>
      <c r="N1745" s="45" t="str">
        <f t="shared" ca="1" si="662"/>
        <v/>
      </c>
      <c r="O1745" s="108">
        <f t="shared" si="656"/>
        <v>0</v>
      </c>
      <c r="P1745" s="21" t="e">
        <f t="shared" si="664"/>
        <v>#N/A</v>
      </c>
      <c r="Q1745" s="21" t="e">
        <f t="shared" si="665"/>
        <v>#N/A</v>
      </c>
      <c r="R1745" s="21" t="e">
        <f t="shared" si="666"/>
        <v>#N/A</v>
      </c>
      <c r="S1745" s="21" t="e">
        <f t="shared" si="667"/>
        <v>#N/A</v>
      </c>
      <c r="T1745" s="29" t="e">
        <f t="shared" si="659"/>
        <v>#N/A</v>
      </c>
      <c r="U1745" s="34">
        <f t="shared" si="668"/>
        <v>0</v>
      </c>
      <c r="V1745" s="16">
        <f t="shared" ca="1" si="671"/>
        <v>44139</v>
      </c>
      <c r="W1745" s="56">
        <f t="shared" ca="1" si="672"/>
        <v>10</v>
      </c>
      <c r="X1745" s="56">
        <f t="shared" ca="1" si="673"/>
        <v>2020</v>
      </c>
      <c r="Y1745" s="55" t="str">
        <f t="shared" ca="1" si="674"/>
        <v>10-2020</v>
      </c>
      <c r="Z1745" s="51">
        <f ca="1">IFERROR(VLOOKUP(Y1745,IPC!$E$2:$F$1745,2,0),IPC!$H$1)</f>
        <v>138.32155800000001</v>
      </c>
      <c r="AA1745" s="48">
        <f t="shared" si="669"/>
        <v>1</v>
      </c>
      <c r="AB1745" s="48">
        <f t="shared" si="670"/>
        <v>1900</v>
      </c>
      <c r="AC1745" s="32" t="str">
        <f t="shared" si="663"/>
        <v>1-1900</v>
      </c>
      <c r="AD1745" s="50">
        <f>IFERROR(VLOOKUP(AC1745,IPC!$E$2:$F$1745,2,0),IPC!$H$1)</f>
        <v>138.32155800000001</v>
      </c>
    </row>
    <row r="1746" spans="10:30" x14ac:dyDescent="0.25">
      <c r="J1746" s="44" t="str">
        <f t="shared" si="657"/>
        <v/>
      </c>
      <c r="K1746" s="33" t="str">
        <f t="shared" ca="1" si="661"/>
        <v/>
      </c>
      <c r="L1746" s="108">
        <f t="shared" ca="1" si="660"/>
        <v>0</v>
      </c>
      <c r="M1746" s="44" t="str">
        <f t="shared" si="658"/>
        <v/>
      </c>
      <c r="N1746" s="45" t="str">
        <f t="shared" ca="1" si="662"/>
        <v/>
      </c>
      <c r="O1746" s="108">
        <f t="shared" si="656"/>
        <v>0</v>
      </c>
      <c r="P1746" s="21" t="e">
        <f t="shared" si="664"/>
        <v>#N/A</v>
      </c>
      <c r="Q1746" s="21" t="e">
        <f t="shared" si="665"/>
        <v>#N/A</v>
      </c>
      <c r="R1746" s="21" t="e">
        <f t="shared" si="666"/>
        <v>#N/A</v>
      </c>
      <c r="S1746" s="21" t="e">
        <f t="shared" si="667"/>
        <v>#N/A</v>
      </c>
      <c r="T1746" s="29" t="e">
        <f t="shared" si="659"/>
        <v>#N/A</v>
      </c>
      <c r="U1746" s="34">
        <f t="shared" si="668"/>
        <v>0</v>
      </c>
      <c r="V1746" s="16">
        <f t="shared" ca="1" si="671"/>
        <v>44139</v>
      </c>
      <c r="W1746" s="56">
        <f t="shared" ca="1" si="672"/>
        <v>10</v>
      </c>
      <c r="X1746" s="56">
        <f t="shared" ca="1" si="673"/>
        <v>2020</v>
      </c>
      <c r="Y1746" s="55" t="str">
        <f t="shared" ca="1" si="674"/>
        <v>10-2020</v>
      </c>
      <c r="Z1746" s="51">
        <f ca="1">IFERROR(VLOOKUP(Y1746,IPC!$E$2:$F$1745,2,0),IPC!$H$1)</f>
        <v>138.32155800000001</v>
      </c>
      <c r="AA1746" s="48">
        <f t="shared" si="669"/>
        <v>1</v>
      </c>
      <c r="AB1746" s="48">
        <f t="shared" si="670"/>
        <v>1900</v>
      </c>
      <c r="AC1746" s="32" t="str">
        <f t="shared" si="663"/>
        <v>1-1900</v>
      </c>
      <c r="AD1746" s="50">
        <f>IFERROR(VLOOKUP(AC1746,IPC!$E$2:$F$1745,2,0),IPC!$H$1)</f>
        <v>138.32155800000001</v>
      </c>
    </row>
    <row r="1747" spans="10:30" x14ac:dyDescent="0.25">
      <c r="J1747" s="44" t="str">
        <f t="shared" si="657"/>
        <v/>
      </c>
      <c r="K1747" s="33" t="str">
        <f t="shared" ca="1" si="661"/>
        <v/>
      </c>
      <c r="L1747" s="108">
        <f t="shared" ca="1" si="660"/>
        <v>0</v>
      </c>
      <c r="M1747" s="44" t="str">
        <f t="shared" si="658"/>
        <v/>
      </c>
      <c r="N1747" s="45" t="str">
        <f t="shared" ca="1" si="662"/>
        <v/>
      </c>
      <c r="O1747" s="108">
        <f t="shared" si="656"/>
        <v>0</v>
      </c>
      <c r="P1747" s="21" t="e">
        <f t="shared" si="664"/>
        <v>#N/A</v>
      </c>
      <c r="Q1747" s="21" t="e">
        <f t="shared" si="665"/>
        <v>#N/A</v>
      </c>
      <c r="R1747" s="21" t="e">
        <f t="shared" si="666"/>
        <v>#N/A</v>
      </c>
      <c r="S1747" s="21" t="e">
        <f t="shared" si="667"/>
        <v>#N/A</v>
      </c>
      <c r="T1747" s="29" t="e">
        <f t="shared" si="659"/>
        <v>#N/A</v>
      </c>
      <c r="U1747" s="34">
        <f t="shared" si="668"/>
        <v>0</v>
      </c>
      <c r="V1747" s="16">
        <f t="shared" ca="1" si="671"/>
        <v>44139</v>
      </c>
      <c r="W1747" s="56">
        <f t="shared" ca="1" si="672"/>
        <v>10</v>
      </c>
      <c r="X1747" s="56">
        <f t="shared" ca="1" si="673"/>
        <v>2020</v>
      </c>
      <c r="Y1747" s="55" t="str">
        <f t="shared" ca="1" si="674"/>
        <v>10-2020</v>
      </c>
      <c r="Z1747" s="51">
        <f ca="1">IFERROR(VLOOKUP(Y1747,IPC!$E$2:$F$1745,2,0),IPC!$H$1)</f>
        <v>138.32155800000001</v>
      </c>
      <c r="AA1747" s="48">
        <f t="shared" si="669"/>
        <v>1</v>
      </c>
      <c r="AB1747" s="48">
        <f t="shared" si="670"/>
        <v>1900</v>
      </c>
      <c r="AC1747" s="32" t="str">
        <f t="shared" si="663"/>
        <v>1-1900</v>
      </c>
      <c r="AD1747" s="50">
        <f>IFERROR(VLOOKUP(AC1747,IPC!$E$2:$F$1745,2,0),IPC!$H$1)</f>
        <v>138.32155800000001</v>
      </c>
    </row>
    <row r="1748" spans="10:30" x14ac:dyDescent="0.25">
      <c r="J1748" s="44" t="str">
        <f t="shared" si="657"/>
        <v/>
      </c>
      <c r="K1748" s="33" t="str">
        <f t="shared" ca="1" si="661"/>
        <v/>
      </c>
      <c r="L1748" s="108">
        <f t="shared" ca="1" si="660"/>
        <v>0</v>
      </c>
      <c r="M1748" s="44" t="str">
        <f t="shared" si="658"/>
        <v/>
      </c>
      <c r="N1748" s="45" t="str">
        <f t="shared" ca="1" si="662"/>
        <v/>
      </c>
      <c r="O1748" s="108">
        <f t="shared" ref="O1748:O1811" si="675">+IF(M1748="Provisión contable",N1748,0)</f>
        <v>0</v>
      </c>
      <c r="P1748" s="21" t="e">
        <f t="shared" si="664"/>
        <v>#N/A</v>
      </c>
      <c r="Q1748" s="21" t="e">
        <f t="shared" si="665"/>
        <v>#N/A</v>
      </c>
      <c r="R1748" s="21" t="e">
        <f t="shared" si="666"/>
        <v>#N/A</v>
      </c>
      <c r="S1748" s="21" t="e">
        <f t="shared" si="667"/>
        <v>#N/A</v>
      </c>
      <c r="T1748" s="29" t="e">
        <f t="shared" si="659"/>
        <v>#N/A</v>
      </c>
      <c r="U1748" s="34">
        <f t="shared" si="668"/>
        <v>0</v>
      </c>
      <c r="V1748" s="16">
        <f t="shared" ca="1" si="671"/>
        <v>44139</v>
      </c>
      <c r="W1748" s="56">
        <f t="shared" ca="1" si="672"/>
        <v>10</v>
      </c>
      <c r="X1748" s="56">
        <f t="shared" ca="1" si="673"/>
        <v>2020</v>
      </c>
      <c r="Y1748" s="55" t="str">
        <f t="shared" ca="1" si="674"/>
        <v>10-2020</v>
      </c>
      <c r="Z1748" s="51">
        <f ca="1">IFERROR(VLOOKUP(Y1748,IPC!$E$2:$F$1745,2,0),IPC!$H$1)</f>
        <v>138.32155800000001</v>
      </c>
      <c r="AA1748" s="48">
        <f t="shared" si="669"/>
        <v>1</v>
      </c>
      <c r="AB1748" s="48">
        <f t="shared" si="670"/>
        <v>1900</v>
      </c>
      <c r="AC1748" s="32" t="str">
        <f t="shared" si="663"/>
        <v>1-1900</v>
      </c>
      <c r="AD1748" s="50">
        <f>IFERROR(VLOOKUP(AC1748,IPC!$E$2:$F$1745,2,0),IPC!$H$1)</f>
        <v>138.32155800000001</v>
      </c>
    </row>
    <row r="1749" spans="10:30" x14ac:dyDescent="0.25">
      <c r="J1749" s="44" t="str">
        <f t="shared" si="657"/>
        <v/>
      </c>
      <c r="K1749" s="33" t="str">
        <f t="shared" ca="1" si="661"/>
        <v/>
      </c>
      <c r="L1749" s="108">
        <f t="shared" ca="1" si="660"/>
        <v>0</v>
      </c>
      <c r="M1749" s="44" t="str">
        <f t="shared" si="658"/>
        <v/>
      </c>
      <c r="N1749" s="45" t="str">
        <f t="shared" ca="1" si="662"/>
        <v/>
      </c>
      <c r="O1749" s="108">
        <f t="shared" si="675"/>
        <v>0</v>
      </c>
      <c r="P1749" s="21" t="e">
        <f t="shared" si="664"/>
        <v>#N/A</v>
      </c>
      <c r="Q1749" s="21" t="e">
        <f t="shared" si="665"/>
        <v>#N/A</v>
      </c>
      <c r="R1749" s="21" t="e">
        <f t="shared" si="666"/>
        <v>#N/A</v>
      </c>
      <c r="S1749" s="21" t="e">
        <f t="shared" si="667"/>
        <v>#N/A</v>
      </c>
      <c r="T1749" s="29" t="e">
        <f t="shared" si="659"/>
        <v>#N/A</v>
      </c>
      <c r="U1749" s="34">
        <f t="shared" si="668"/>
        <v>0</v>
      </c>
      <c r="V1749" s="16">
        <f t="shared" ca="1" si="671"/>
        <v>44139</v>
      </c>
      <c r="W1749" s="56">
        <f t="shared" ca="1" si="672"/>
        <v>10</v>
      </c>
      <c r="X1749" s="56">
        <f t="shared" ca="1" si="673"/>
        <v>2020</v>
      </c>
      <c r="Y1749" s="55" t="str">
        <f t="shared" ca="1" si="674"/>
        <v>10-2020</v>
      </c>
      <c r="Z1749" s="51">
        <f ca="1">IFERROR(VLOOKUP(Y1749,IPC!$E$2:$F$1745,2,0),IPC!$H$1)</f>
        <v>138.32155800000001</v>
      </c>
      <c r="AA1749" s="48">
        <f t="shared" si="669"/>
        <v>1</v>
      </c>
      <c r="AB1749" s="48">
        <f t="shared" si="670"/>
        <v>1900</v>
      </c>
      <c r="AC1749" s="32" t="str">
        <f t="shared" si="663"/>
        <v>1-1900</v>
      </c>
      <c r="AD1749" s="50">
        <f>IFERROR(VLOOKUP(AC1749,IPC!$E$2:$F$1745,2,0),IPC!$H$1)</f>
        <v>138.32155800000001</v>
      </c>
    </row>
    <row r="1750" spans="10:30" x14ac:dyDescent="0.25">
      <c r="J1750" s="44" t="str">
        <f t="shared" si="657"/>
        <v/>
      </c>
      <c r="K1750" s="33" t="str">
        <f t="shared" ca="1" si="661"/>
        <v/>
      </c>
      <c r="L1750" s="108">
        <f t="shared" ca="1" si="660"/>
        <v>0</v>
      </c>
      <c r="M1750" s="44" t="str">
        <f t="shared" si="658"/>
        <v/>
      </c>
      <c r="N1750" s="45" t="str">
        <f t="shared" ca="1" si="662"/>
        <v/>
      </c>
      <c r="O1750" s="108">
        <f t="shared" si="675"/>
        <v>0</v>
      </c>
      <c r="P1750" s="21" t="e">
        <f t="shared" si="664"/>
        <v>#N/A</v>
      </c>
      <c r="Q1750" s="21" t="e">
        <f t="shared" si="665"/>
        <v>#N/A</v>
      </c>
      <c r="R1750" s="21" t="e">
        <f t="shared" si="666"/>
        <v>#N/A</v>
      </c>
      <c r="S1750" s="21" t="e">
        <f t="shared" si="667"/>
        <v>#N/A</v>
      </c>
      <c r="T1750" s="29" t="e">
        <f t="shared" si="659"/>
        <v>#N/A</v>
      </c>
      <c r="U1750" s="34">
        <f t="shared" si="668"/>
        <v>0</v>
      </c>
      <c r="V1750" s="16">
        <f t="shared" ca="1" si="671"/>
        <v>44139</v>
      </c>
      <c r="W1750" s="56">
        <f t="shared" ca="1" si="672"/>
        <v>10</v>
      </c>
      <c r="X1750" s="56">
        <f t="shared" ca="1" si="673"/>
        <v>2020</v>
      </c>
      <c r="Y1750" s="55" t="str">
        <f t="shared" ca="1" si="674"/>
        <v>10-2020</v>
      </c>
      <c r="Z1750" s="51">
        <f ca="1">IFERROR(VLOOKUP(Y1750,IPC!$E$2:$F$1745,2,0),IPC!$H$1)</f>
        <v>138.32155800000001</v>
      </c>
      <c r="AA1750" s="48">
        <f t="shared" si="669"/>
        <v>1</v>
      </c>
      <c r="AB1750" s="48">
        <f t="shared" si="670"/>
        <v>1900</v>
      </c>
      <c r="AC1750" s="32" t="str">
        <f t="shared" si="663"/>
        <v>1-1900</v>
      </c>
      <c r="AD1750" s="50">
        <f>IFERROR(VLOOKUP(AC1750,IPC!$E$2:$F$1745,2,0),IPC!$H$1)</f>
        <v>138.32155800000001</v>
      </c>
    </row>
    <row r="1751" spans="10:30" x14ac:dyDescent="0.25">
      <c r="J1751" s="44" t="str">
        <f t="shared" si="657"/>
        <v/>
      </c>
      <c r="K1751" s="33" t="str">
        <f t="shared" ca="1" si="661"/>
        <v/>
      </c>
      <c r="L1751" s="108">
        <f t="shared" ca="1" si="660"/>
        <v>0</v>
      </c>
      <c r="M1751" s="44" t="str">
        <f t="shared" si="658"/>
        <v/>
      </c>
      <c r="N1751" s="45" t="str">
        <f t="shared" ca="1" si="662"/>
        <v/>
      </c>
      <c r="O1751" s="108">
        <f t="shared" si="675"/>
        <v>0</v>
      </c>
      <c r="P1751" s="21" t="e">
        <f t="shared" si="664"/>
        <v>#N/A</v>
      </c>
      <c r="Q1751" s="21" t="e">
        <f t="shared" si="665"/>
        <v>#N/A</v>
      </c>
      <c r="R1751" s="21" t="e">
        <f t="shared" si="666"/>
        <v>#N/A</v>
      </c>
      <c r="S1751" s="21" t="e">
        <f t="shared" si="667"/>
        <v>#N/A</v>
      </c>
      <c r="T1751" s="29" t="e">
        <f t="shared" si="659"/>
        <v>#N/A</v>
      </c>
      <c r="U1751" s="34">
        <f t="shared" si="668"/>
        <v>0</v>
      </c>
      <c r="V1751" s="16">
        <f t="shared" ca="1" si="671"/>
        <v>44139</v>
      </c>
      <c r="W1751" s="56">
        <f t="shared" ca="1" si="672"/>
        <v>10</v>
      </c>
      <c r="X1751" s="56">
        <f t="shared" ca="1" si="673"/>
        <v>2020</v>
      </c>
      <c r="Y1751" s="55" t="str">
        <f t="shared" ca="1" si="674"/>
        <v>10-2020</v>
      </c>
      <c r="Z1751" s="51">
        <f ca="1">IFERROR(VLOOKUP(Y1751,IPC!$E$2:$F$1745,2,0),IPC!$H$1)</f>
        <v>138.32155800000001</v>
      </c>
      <c r="AA1751" s="48">
        <f t="shared" si="669"/>
        <v>1</v>
      </c>
      <c r="AB1751" s="48">
        <f t="shared" si="670"/>
        <v>1900</v>
      </c>
      <c r="AC1751" s="32" t="str">
        <f t="shared" si="663"/>
        <v>1-1900</v>
      </c>
      <c r="AD1751" s="50">
        <f>IFERROR(VLOOKUP(AC1751,IPC!$E$2:$F$1745,2,0),IPC!$H$1)</f>
        <v>138.32155800000001</v>
      </c>
    </row>
    <row r="1752" spans="10:30" x14ac:dyDescent="0.25">
      <c r="J1752" s="44" t="str">
        <f t="shared" ref="J1752:J1815" si="676">IFERROR(IF(T1764&gt;0.5,"ALTA",IF(AND(T1764&gt;0.25,T1764&lt;=0.5),"MEDIA",IF(AND(T1764&gt;=0.1,T1764&lt;=0.25),"BAJA",IF(AND(T1764&lt;0.1),"REMOTA")))),"")</f>
        <v/>
      </c>
      <c r="K1752" s="33" t="str">
        <f t="shared" ca="1" si="661"/>
        <v/>
      </c>
      <c r="L1752" s="108">
        <f t="shared" ca="1" si="660"/>
        <v>0</v>
      </c>
      <c r="M1752" s="44" t="str">
        <f t="shared" ref="M1752:M1815" si="677">IFERROR(IF(T1764&gt;50%,"Provisión contable",IF(T1764&lt;=10%,"No se registra","Cuentas de orden")),"")</f>
        <v/>
      </c>
      <c r="N1752" s="45" t="str">
        <f t="shared" ca="1" si="662"/>
        <v/>
      </c>
      <c r="O1752" s="108">
        <f t="shared" si="675"/>
        <v>0</v>
      </c>
      <c r="P1752" s="21" t="e">
        <f t="shared" si="664"/>
        <v>#N/A</v>
      </c>
      <c r="Q1752" s="21" t="e">
        <f t="shared" si="665"/>
        <v>#N/A</v>
      </c>
      <c r="R1752" s="21" t="e">
        <f t="shared" si="666"/>
        <v>#N/A</v>
      </c>
      <c r="S1752" s="21" t="e">
        <f t="shared" si="667"/>
        <v>#N/A</v>
      </c>
      <c r="T1752" s="29" t="e">
        <f t="shared" si="659"/>
        <v>#N/A</v>
      </c>
      <c r="U1752" s="34">
        <f t="shared" si="668"/>
        <v>0</v>
      </c>
      <c r="V1752" s="16">
        <f t="shared" ca="1" si="671"/>
        <v>44139</v>
      </c>
      <c r="W1752" s="56">
        <f t="shared" ca="1" si="672"/>
        <v>10</v>
      </c>
      <c r="X1752" s="56">
        <f t="shared" ca="1" si="673"/>
        <v>2020</v>
      </c>
      <c r="Y1752" s="55" t="str">
        <f t="shared" ca="1" si="674"/>
        <v>10-2020</v>
      </c>
      <c r="Z1752" s="51">
        <f ca="1">IFERROR(VLOOKUP(Y1752,IPC!$E$2:$F$1745,2,0),IPC!$H$1)</f>
        <v>138.32155800000001</v>
      </c>
      <c r="AA1752" s="48">
        <f t="shared" si="669"/>
        <v>1</v>
      </c>
      <c r="AB1752" s="48">
        <f t="shared" si="670"/>
        <v>1900</v>
      </c>
      <c r="AC1752" s="32" t="str">
        <f t="shared" si="663"/>
        <v>1-1900</v>
      </c>
      <c r="AD1752" s="50">
        <f>IFERROR(VLOOKUP(AC1752,IPC!$E$2:$F$1745,2,0),IPC!$H$1)</f>
        <v>138.32155800000001</v>
      </c>
    </row>
    <row r="1753" spans="10:30" x14ac:dyDescent="0.25">
      <c r="J1753" s="44" t="str">
        <f t="shared" si="676"/>
        <v/>
      </c>
      <c r="K1753" s="33" t="str">
        <f t="shared" ca="1" si="661"/>
        <v/>
      </c>
      <c r="L1753" s="108">
        <f t="shared" ca="1" si="660"/>
        <v>0</v>
      </c>
      <c r="M1753" s="44" t="str">
        <f t="shared" si="677"/>
        <v/>
      </c>
      <c r="N1753" s="45" t="str">
        <f t="shared" ca="1" si="662"/>
        <v/>
      </c>
      <c r="O1753" s="108">
        <f t="shared" si="675"/>
        <v>0</v>
      </c>
      <c r="P1753" s="21" t="e">
        <f t="shared" si="664"/>
        <v>#N/A</v>
      </c>
      <c r="Q1753" s="21" t="e">
        <f t="shared" si="665"/>
        <v>#N/A</v>
      </c>
      <c r="R1753" s="21" t="e">
        <f t="shared" si="666"/>
        <v>#N/A</v>
      </c>
      <c r="S1753" s="21" t="e">
        <f t="shared" si="667"/>
        <v>#N/A</v>
      </c>
      <c r="T1753" s="29" t="e">
        <f t="shared" si="659"/>
        <v>#N/A</v>
      </c>
      <c r="U1753" s="34">
        <f t="shared" si="668"/>
        <v>0</v>
      </c>
      <c r="V1753" s="16">
        <f t="shared" ca="1" si="671"/>
        <v>44139</v>
      </c>
      <c r="W1753" s="56">
        <f t="shared" ca="1" si="672"/>
        <v>10</v>
      </c>
      <c r="X1753" s="56">
        <f t="shared" ca="1" si="673"/>
        <v>2020</v>
      </c>
      <c r="Y1753" s="55" t="str">
        <f t="shared" ca="1" si="674"/>
        <v>10-2020</v>
      </c>
      <c r="Z1753" s="51">
        <f ca="1">IFERROR(VLOOKUP(Y1753,IPC!$E$2:$F$1745,2,0),IPC!$H$1)</f>
        <v>138.32155800000001</v>
      </c>
      <c r="AA1753" s="48">
        <f t="shared" si="669"/>
        <v>1</v>
      </c>
      <c r="AB1753" s="48">
        <f t="shared" si="670"/>
        <v>1900</v>
      </c>
      <c r="AC1753" s="32" t="str">
        <f t="shared" si="663"/>
        <v>1-1900</v>
      </c>
      <c r="AD1753" s="50">
        <f>IFERROR(VLOOKUP(AC1753,IPC!$E$2:$F$1745,2,0),IPC!$H$1)</f>
        <v>138.32155800000001</v>
      </c>
    </row>
    <row r="1754" spans="10:30" x14ac:dyDescent="0.25">
      <c r="J1754" s="44" t="str">
        <f t="shared" si="676"/>
        <v/>
      </c>
      <c r="K1754" s="33" t="str">
        <f t="shared" ca="1" si="661"/>
        <v/>
      </c>
      <c r="L1754" s="108">
        <f t="shared" ca="1" si="660"/>
        <v>0</v>
      </c>
      <c r="M1754" s="44" t="str">
        <f t="shared" si="677"/>
        <v/>
      </c>
      <c r="N1754" s="45" t="str">
        <f t="shared" ca="1" si="662"/>
        <v/>
      </c>
      <c r="O1754" s="108">
        <f t="shared" si="675"/>
        <v>0</v>
      </c>
      <c r="P1754" s="21" t="e">
        <f t="shared" si="664"/>
        <v>#N/A</v>
      </c>
      <c r="Q1754" s="21" t="e">
        <f t="shared" si="665"/>
        <v>#N/A</v>
      </c>
      <c r="R1754" s="21" t="e">
        <f t="shared" si="666"/>
        <v>#N/A</v>
      </c>
      <c r="S1754" s="21" t="e">
        <f t="shared" si="667"/>
        <v>#N/A</v>
      </c>
      <c r="T1754" s="29" t="e">
        <f t="shared" si="659"/>
        <v>#N/A</v>
      </c>
      <c r="U1754" s="34">
        <f t="shared" si="668"/>
        <v>0</v>
      </c>
      <c r="V1754" s="16">
        <f t="shared" ca="1" si="671"/>
        <v>44139</v>
      </c>
      <c r="W1754" s="56">
        <f t="shared" ca="1" si="672"/>
        <v>10</v>
      </c>
      <c r="X1754" s="56">
        <f t="shared" ca="1" si="673"/>
        <v>2020</v>
      </c>
      <c r="Y1754" s="55" t="str">
        <f t="shared" ca="1" si="674"/>
        <v>10-2020</v>
      </c>
      <c r="Z1754" s="51">
        <f ca="1">IFERROR(VLOOKUP(Y1754,IPC!$E$2:$F$1745,2,0),IPC!$H$1)</f>
        <v>138.32155800000001</v>
      </c>
      <c r="AA1754" s="48">
        <f t="shared" si="669"/>
        <v>1</v>
      </c>
      <c r="AB1754" s="48">
        <f t="shared" si="670"/>
        <v>1900</v>
      </c>
      <c r="AC1754" s="32" t="str">
        <f t="shared" si="663"/>
        <v>1-1900</v>
      </c>
      <c r="AD1754" s="50">
        <f>IFERROR(VLOOKUP(AC1754,IPC!$E$2:$F$1745,2,0),IPC!$H$1)</f>
        <v>138.32155800000001</v>
      </c>
    </row>
    <row r="1755" spans="10:30" x14ac:dyDescent="0.25">
      <c r="J1755" s="44" t="str">
        <f t="shared" si="676"/>
        <v/>
      </c>
      <c r="K1755" s="33" t="str">
        <f t="shared" ca="1" si="661"/>
        <v/>
      </c>
      <c r="L1755" s="108">
        <f t="shared" ca="1" si="660"/>
        <v>0</v>
      </c>
      <c r="M1755" s="44" t="str">
        <f t="shared" si="677"/>
        <v/>
      </c>
      <c r="N1755" s="45" t="str">
        <f t="shared" ca="1" si="662"/>
        <v/>
      </c>
      <c r="O1755" s="108">
        <f t="shared" si="675"/>
        <v>0</v>
      </c>
      <c r="P1755" s="21" t="e">
        <f t="shared" si="664"/>
        <v>#N/A</v>
      </c>
      <c r="Q1755" s="21" t="e">
        <f t="shared" si="665"/>
        <v>#N/A</v>
      </c>
      <c r="R1755" s="21" t="e">
        <f t="shared" si="666"/>
        <v>#N/A</v>
      </c>
      <c r="S1755" s="21" t="e">
        <f t="shared" si="667"/>
        <v>#N/A</v>
      </c>
      <c r="T1755" s="29" t="e">
        <f t="shared" si="659"/>
        <v>#N/A</v>
      </c>
      <c r="U1755" s="34">
        <f t="shared" si="668"/>
        <v>0</v>
      </c>
      <c r="V1755" s="16">
        <f t="shared" ca="1" si="671"/>
        <v>44139</v>
      </c>
      <c r="W1755" s="56">
        <f t="shared" ca="1" si="672"/>
        <v>10</v>
      </c>
      <c r="X1755" s="56">
        <f t="shared" ca="1" si="673"/>
        <v>2020</v>
      </c>
      <c r="Y1755" s="55" t="str">
        <f t="shared" ca="1" si="674"/>
        <v>10-2020</v>
      </c>
      <c r="Z1755" s="51">
        <f ca="1">IFERROR(VLOOKUP(Y1755,IPC!$E$2:$F$1745,2,0),IPC!$H$1)</f>
        <v>138.32155800000001</v>
      </c>
      <c r="AA1755" s="48">
        <f t="shared" si="669"/>
        <v>1</v>
      </c>
      <c r="AB1755" s="48">
        <f t="shared" si="670"/>
        <v>1900</v>
      </c>
      <c r="AC1755" s="32" t="str">
        <f t="shared" si="663"/>
        <v>1-1900</v>
      </c>
      <c r="AD1755" s="50">
        <f>IFERROR(VLOOKUP(AC1755,IPC!$E$2:$F$1745,2,0),IPC!$H$1)</f>
        <v>138.32155800000001</v>
      </c>
    </row>
    <row r="1756" spans="10:30" x14ac:dyDescent="0.25">
      <c r="J1756" s="44" t="str">
        <f t="shared" si="676"/>
        <v/>
      </c>
      <c r="K1756" s="33" t="str">
        <f t="shared" ca="1" si="661"/>
        <v/>
      </c>
      <c r="L1756" s="108">
        <f t="shared" ca="1" si="660"/>
        <v>0</v>
      </c>
      <c r="M1756" s="44" t="str">
        <f t="shared" si="677"/>
        <v/>
      </c>
      <c r="N1756" s="45" t="str">
        <f t="shared" ca="1" si="662"/>
        <v/>
      </c>
      <c r="O1756" s="108">
        <f t="shared" si="675"/>
        <v>0</v>
      </c>
      <c r="P1756" s="21" t="e">
        <f t="shared" si="664"/>
        <v>#N/A</v>
      </c>
      <c r="Q1756" s="21" t="e">
        <f t="shared" si="665"/>
        <v>#N/A</v>
      </c>
      <c r="R1756" s="21" t="e">
        <f t="shared" si="666"/>
        <v>#N/A</v>
      </c>
      <c r="S1756" s="21" t="e">
        <f t="shared" si="667"/>
        <v>#N/A</v>
      </c>
      <c r="T1756" s="29" t="e">
        <f t="shared" si="659"/>
        <v>#N/A</v>
      </c>
      <c r="U1756" s="34">
        <f t="shared" si="668"/>
        <v>0</v>
      </c>
      <c r="V1756" s="16">
        <f t="shared" ca="1" si="671"/>
        <v>44139</v>
      </c>
      <c r="W1756" s="56">
        <f t="shared" ca="1" si="672"/>
        <v>10</v>
      </c>
      <c r="X1756" s="56">
        <f t="shared" ca="1" si="673"/>
        <v>2020</v>
      </c>
      <c r="Y1756" s="55" t="str">
        <f t="shared" ca="1" si="674"/>
        <v>10-2020</v>
      </c>
      <c r="Z1756" s="51">
        <f ca="1">IFERROR(VLOOKUP(Y1756,IPC!$E$2:$F$1745,2,0),IPC!$H$1)</f>
        <v>138.32155800000001</v>
      </c>
      <c r="AA1756" s="48">
        <f t="shared" si="669"/>
        <v>1</v>
      </c>
      <c r="AB1756" s="48">
        <f t="shared" si="670"/>
        <v>1900</v>
      </c>
      <c r="AC1756" s="32" t="str">
        <f t="shared" si="663"/>
        <v>1-1900</v>
      </c>
      <c r="AD1756" s="50">
        <f>IFERROR(VLOOKUP(AC1756,IPC!$E$2:$F$1745,2,0),IPC!$H$1)</f>
        <v>138.32155800000001</v>
      </c>
    </row>
    <row r="1757" spans="10:30" x14ac:dyDescent="0.25">
      <c r="J1757" s="44" t="str">
        <f t="shared" si="676"/>
        <v/>
      </c>
      <c r="K1757" s="33" t="str">
        <f t="shared" ca="1" si="661"/>
        <v/>
      </c>
      <c r="L1757" s="108">
        <f t="shared" ca="1" si="660"/>
        <v>0</v>
      </c>
      <c r="M1757" s="44" t="str">
        <f t="shared" si="677"/>
        <v/>
      </c>
      <c r="N1757" s="45" t="str">
        <f t="shared" ca="1" si="662"/>
        <v/>
      </c>
      <c r="O1757" s="108">
        <f t="shared" si="675"/>
        <v>0</v>
      </c>
      <c r="P1757" s="21" t="e">
        <f t="shared" si="664"/>
        <v>#N/A</v>
      </c>
      <c r="Q1757" s="21" t="e">
        <f t="shared" si="665"/>
        <v>#N/A</v>
      </c>
      <c r="R1757" s="21" t="e">
        <f t="shared" si="666"/>
        <v>#N/A</v>
      </c>
      <c r="S1757" s="21" t="e">
        <f t="shared" si="667"/>
        <v>#N/A</v>
      </c>
      <c r="T1757" s="29" t="e">
        <f t="shared" si="659"/>
        <v>#N/A</v>
      </c>
      <c r="U1757" s="34">
        <f t="shared" si="668"/>
        <v>0</v>
      </c>
      <c r="V1757" s="16">
        <f t="shared" ca="1" si="671"/>
        <v>44139</v>
      </c>
      <c r="W1757" s="56">
        <f t="shared" ca="1" si="672"/>
        <v>10</v>
      </c>
      <c r="X1757" s="56">
        <f t="shared" ca="1" si="673"/>
        <v>2020</v>
      </c>
      <c r="Y1757" s="55" t="str">
        <f t="shared" ca="1" si="674"/>
        <v>10-2020</v>
      </c>
      <c r="Z1757" s="51">
        <f ca="1">IFERROR(VLOOKUP(Y1757,IPC!$E$2:$F$1745,2,0),IPC!$H$1)</f>
        <v>138.32155800000001</v>
      </c>
      <c r="AA1757" s="48">
        <f t="shared" si="669"/>
        <v>1</v>
      </c>
      <c r="AB1757" s="48">
        <f t="shared" si="670"/>
        <v>1900</v>
      </c>
      <c r="AC1757" s="32" t="str">
        <f t="shared" si="663"/>
        <v>1-1900</v>
      </c>
      <c r="AD1757" s="50">
        <f>IFERROR(VLOOKUP(AC1757,IPC!$E$2:$F$1745,2,0),IPC!$H$1)</f>
        <v>138.32155800000001</v>
      </c>
    </row>
    <row r="1758" spans="10:30" x14ac:dyDescent="0.25">
      <c r="J1758" s="44" t="str">
        <f t="shared" si="676"/>
        <v/>
      </c>
      <c r="K1758" s="33" t="str">
        <f t="shared" ca="1" si="661"/>
        <v/>
      </c>
      <c r="L1758" s="108">
        <f t="shared" ca="1" si="660"/>
        <v>0</v>
      </c>
      <c r="M1758" s="44" t="str">
        <f t="shared" si="677"/>
        <v/>
      </c>
      <c r="N1758" s="45" t="str">
        <f t="shared" ca="1" si="662"/>
        <v/>
      </c>
      <c r="O1758" s="108">
        <f t="shared" si="675"/>
        <v>0</v>
      </c>
      <c r="P1758" s="21" t="e">
        <f t="shared" si="664"/>
        <v>#N/A</v>
      </c>
      <c r="Q1758" s="21" t="e">
        <f t="shared" si="665"/>
        <v>#N/A</v>
      </c>
      <c r="R1758" s="21" t="e">
        <f t="shared" si="666"/>
        <v>#N/A</v>
      </c>
      <c r="S1758" s="21" t="e">
        <f t="shared" si="667"/>
        <v>#N/A</v>
      </c>
      <c r="T1758" s="29" t="e">
        <f t="shared" si="659"/>
        <v>#N/A</v>
      </c>
      <c r="U1758" s="34">
        <f t="shared" si="668"/>
        <v>0</v>
      </c>
      <c r="V1758" s="16">
        <f t="shared" ca="1" si="671"/>
        <v>44139</v>
      </c>
      <c r="W1758" s="56">
        <f t="shared" ca="1" si="672"/>
        <v>10</v>
      </c>
      <c r="X1758" s="56">
        <f t="shared" ca="1" si="673"/>
        <v>2020</v>
      </c>
      <c r="Y1758" s="55" t="str">
        <f t="shared" ca="1" si="674"/>
        <v>10-2020</v>
      </c>
      <c r="Z1758" s="51">
        <f ca="1">IFERROR(VLOOKUP(Y1758,IPC!$E$2:$F$1745,2,0),IPC!$H$1)</f>
        <v>138.32155800000001</v>
      </c>
      <c r="AA1758" s="48">
        <f t="shared" si="669"/>
        <v>1</v>
      </c>
      <c r="AB1758" s="48">
        <f t="shared" si="670"/>
        <v>1900</v>
      </c>
      <c r="AC1758" s="32" t="str">
        <f t="shared" si="663"/>
        <v>1-1900</v>
      </c>
      <c r="AD1758" s="50">
        <f>IFERROR(VLOOKUP(AC1758,IPC!$E$2:$F$1745,2,0),IPC!$H$1)</f>
        <v>138.32155800000001</v>
      </c>
    </row>
    <row r="1759" spans="10:30" x14ac:dyDescent="0.25">
      <c r="J1759" s="44" t="str">
        <f t="shared" si="676"/>
        <v/>
      </c>
      <c r="K1759" s="33" t="str">
        <f t="shared" ca="1" si="661"/>
        <v/>
      </c>
      <c r="L1759" s="108">
        <f t="shared" ca="1" si="660"/>
        <v>0</v>
      </c>
      <c r="M1759" s="44" t="str">
        <f t="shared" si="677"/>
        <v/>
      </c>
      <c r="N1759" s="45" t="str">
        <f t="shared" ca="1" si="662"/>
        <v/>
      </c>
      <c r="O1759" s="108">
        <f t="shared" si="675"/>
        <v>0</v>
      </c>
      <c r="P1759" s="21" t="e">
        <f t="shared" si="664"/>
        <v>#N/A</v>
      </c>
      <c r="Q1759" s="21" t="e">
        <f t="shared" si="665"/>
        <v>#N/A</v>
      </c>
      <c r="R1759" s="21" t="e">
        <f t="shared" si="666"/>
        <v>#N/A</v>
      </c>
      <c r="S1759" s="21" t="e">
        <f t="shared" si="667"/>
        <v>#N/A</v>
      </c>
      <c r="T1759" s="29" t="e">
        <f t="shared" si="659"/>
        <v>#N/A</v>
      </c>
      <c r="U1759" s="34">
        <f t="shared" si="668"/>
        <v>0</v>
      </c>
      <c r="V1759" s="16">
        <f t="shared" ca="1" si="671"/>
        <v>44139</v>
      </c>
      <c r="W1759" s="56">
        <f t="shared" ca="1" si="672"/>
        <v>10</v>
      </c>
      <c r="X1759" s="56">
        <f t="shared" ca="1" si="673"/>
        <v>2020</v>
      </c>
      <c r="Y1759" s="55" t="str">
        <f t="shared" ca="1" si="674"/>
        <v>10-2020</v>
      </c>
      <c r="Z1759" s="51">
        <f ca="1">IFERROR(VLOOKUP(Y1759,IPC!$E$2:$F$1745,2,0),IPC!$H$1)</f>
        <v>138.32155800000001</v>
      </c>
      <c r="AA1759" s="48">
        <f t="shared" si="669"/>
        <v>1</v>
      </c>
      <c r="AB1759" s="48">
        <f t="shared" si="670"/>
        <v>1900</v>
      </c>
      <c r="AC1759" s="32" t="str">
        <f t="shared" si="663"/>
        <v>1-1900</v>
      </c>
      <c r="AD1759" s="50">
        <f>IFERROR(VLOOKUP(AC1759,IPC!$E$2:$F$1745,2,0),IPC!$H$1)</f>
        <v>138.32155800000001</v>
      </c>
    </row>
    <row r="1760" spans="10:30" x14ac:dyDescent="0.25">
      <c r="J1760" s="44" t="str">
        <f t="shared" si="676"/>
        <v/>
      </c>
      <c r="K1760" s="33" t="str">
        <f t="shared" ca="1" si="661"/>
        <v/>
      </c>
      <c r="L1760" s="108">
        <f t="shared" ca="1" si="660"/>
        <v>0</v>
      </c>
      <c r="M1760" s="44" t="str">
        <f t="shared" si="677"/>
        <v/>
      </c>
      <c r="N1760" s="45" t="str">
        <f t="shared" ca="1" si="662"/>
        <v/>
      </c>
      <c r="O1760" s="108">
        <f t="shared" si="675"/>
        <v>0</v>
      </c>
      <c r="P1760" s="21" t="e">
        <f t="shared" si="664"/>
        <v>#N/A</v>
      </c>
      <c r="Q1760" s="21" t="e">
        <f t="shared" si="665"/>
        <v>#N/A</v>
      </c>
      <c r="R1760" s="21" t="e">
        <f t="shared" si="666"/>
        <v>#N/A</v>
      </c>
      <c r="S1760" s="21" t="e">
        <f t="shared" si="667"/>
        <v>#N/A</v>
      </c>
      <c r="T1760" s="29" t="e">
        <f t="shared" ref="T1760:T1823" si="678">+SUMPRODUCT(P1760:S1760,$P$7:$S$7)/100</f>
        <v>#N/A</v>
      </c>
      <c r="U1760" s="34">
        <f t="shared" si="668"/>
        <v>0</v>
      </c>
      <c r="V1760" s="16">
        <f t="shared" ca="1" si="671"/>
        <v>44139</v>
      </c>
      <c r="W1760" s="56">
        <f t="shared" ca="1" si="672"/>
        <v>10</v>
      </c>
      <c r="X1760" s="56">
        <f t="shared" ca="1" si="673"/>
        <v>2020</v>
      </c>
      <c r="Y1760" s="55" t="str">
        <f t="shared" ca="1" si="674"/>
        <v>10-2020</v>
      </c>
      <c r="Z1760" s="51">
        <f ca="1">IFERROR(VLOOKUP(Y1760,IPC!$E$2:$F$1745,2,0),IPC!$H$1)</f>
        <v>138.32155800000001</v>
      </c>
      <c r="AA1760" s="48">
        <f t="shared" si="669"/>
        <v>1</v>
      </c>
      <c r="AB1760" s="48">
        <f t="shared" si="670"/>
        <v>1900</v>
      </c>
      <c r="AC1760" s="32" t="str">
        <f t="shared" si="663"/>
        <v>1-1900</v>
      </c>
      <c r="AD1760" s="50">
        <f>IFERROR(VLOOKUP(AC1760,IPC!$E$2:$F$1745,2,0),IPC!$H$1)</f>
        <v>138.32155800000001</v>
      </c>
    </row>
    <row r="1761" spans="10:30" x14ac:dyDescent="0.25">
      <c r="J1761" s="44" t="str">
        <f t="shared" si="676"/>
        <v/>
      </c>
      <c r="K1761" s="33" t="str">
        <f t="shared" ca="1" si="661"/>
        <v/>
      </c>
      <c r="L1761" s="108">
        <f t="shared" ca="1" si="660"/>
        <v>0</v>
      </c>
      <c r="M1761" s="44" t="str">
        <f t="shared" si="677"/>
        <v/>
      </c>
      <c r="N1761" s="45" t="str">
        <f t="shared" ca="1" si="662"/>
        <v/>
      </c>
      <c r="O1761" s="108">
        <f t="shared" si="675"/>
        <v>0</v>
      </c>
      <c r="P1761" s="21" t="e">
        <f t="shared" si="664"/>
        <v>#N/A</v>
      </c>
      <c r="Q1761" s="21" t="e">
        <f t="shared" si="665"/>
        <v>#N/A</v>
      </c>
      <c r="R1761" s="21" t="e">
        <f t="shared" si="666"/>
        <v>#N/A</v>
      </c>
      <c r="S1761" s="21" t="e">
        <f t="shared" si="667"/>
        <v>#N/A</v>
      </c>
      <c r="T1761" s="29" t="e">
        <f t="shared" si="678"/>
        <v>#N/A</v>
      </c>
      <c r="U1761" s="34">
        <f t="shared" si="668"/>
        <v>0</v>
      </c>
      <c r="V1761" s="16">
        <f t="shared" ca="1" si="671"/>
        <v>44139</v>
      </c>
      <c r="W1761" s="56">
        <f t="shared" ca="1" si="672"/>
        <v>10</v>
      </c>
      <c r="X1761" s="56">
        <f t="shared" ca="1" si="673"/>
        <v>2020</v>
      </c>
      <c r="Y1761" s="55" t="str">
        <f t="shared" ca="1" si="674"/>
        <v>10-2020</v>
      </c>
      <c r="Z1761" s="51">
        <f ca="1">IFERROR(VLOOKUP(Y1761,IPC!$E$2:$F$1745,2,0),IPC!$H$1)</f>
        <v>138.32155800000001</v>
      </c>
      <c r="AA1761" s="48">
        <f t="shared" si="669"/>
        <v>1</v>
      </c>
      <c r="AB1761" s="48">
        <f t="shared" si="670"/>
        <v>1900</v>
      </c>
      <c r="AC1761" s="32" t="str">
        <f t="shared" si="663"/>
        <v>1-1900</v>
      </c>
      <c r="AD1761" s="50">
        <f>IFERROR(VLOOKUP(AC1761,IPC!$E$2:$F$1745,2,0),IPC!$H$1)</f>
        <v>138.32155800000001</v>
      </c>
    </row>
    <row r="1762" spans="10:30" x14ac:dyDescent="0.25">
      <c r="J1762" s="44" t="str">
        <f t="shared" si="676"/>
        <v/>
      </c>
      <c r="K1762" s="33" t="str">
        <f t="shared" ca="1" si="661"/>
        <v/>
      </c>
      <c r="L1762" s="108">
        <f t="shared" ca="1" si="660"/>
        <v>0</v>
      </c>
      <c r="M1762" s="44" t="str">
        <f t="shared" si="677"/>
        <v/>
      </c>
      <c r="N1762" s="45" t="str">
        <f t="shared" ca="1" si="662"/>
        <v/>
      </c>
      <c r="O1762" s="108">
        <f t="shared" si="675"/>
        <v>0</v>
      </c>
      <c r="P1762" s="21" t="e">
        <f t="shared" si="664"/>
        <v>#N/A</v>
      </c>
      <c r="Q1762" s="21" t="e">
        <f t="shared" si="665"/>
        <v>#N/A</v>
      </c>
      <c r="R1762" s="21" t="e">
        <f t="shared" si="666"/>
        <v>#N/A</v>
      </c>
      <c r="S1762" s="21" t="e">
        <f t="shared" si="667"/>
        <v>#N/A</v>
      </c>
      <c r="T1762" s="29" t="e">
        <f t="shared" si="678"/>
        <v>#N/A</v>
      </c>
      <c r="U1762" s="34">
        <f t="shared" si="668"/>
        <v>0</v>
      </c>
      <c r="V1762" s="16">
        <f t="shared" ca="1" si="671"/>
        <v>44139</v>
      </c>
      <c r="W1762" s="56">
        <f t="shared" ca="1" si="672"/>
        <v>10</v>
      </c>
      <c r="X1762" s="56">
        <f t="shared" ca="1" si="673"/>
        <v>2020</v>
      </c>
      <c r="Y1762" s="55" t="str">
        <f t="shared" ca="1" si="674"/>
        <v>10-2020</v>
      </c>
      <c r="Z1762" s="51">
        <f ca="1">IFERROR(VLOOKUP(Y1762,IPC!$E$2:$F$1745,2,0),IPC!$H$1)</f>
        <v>138.32155800000001</v>
      </c>
      <c r="AA1762" s="48">
        <f t="shared" si="669"/>
        <v>1</v>
      </c>
      <c r="AB1762" s="48">
        <f t="shared" si="670"/>
        <v>1900</v>
      </c>
      <c r="AC1762" s="32" t="str">
        <f t="shared" si="663"/>
        <v>1-1900</v>
      </c>
      <c r="AD1762" s="50">
        <f>IFERROR(VLOOKUP(AC1762,IPC!$E$2:$F$1745,2,0),IPC!$H$1)</f>
        <v>138.32155800000001</v>
      </c>
    </row>
    <row r="1763" spans="10:30" x14ac:dyDescent="0.25">
      <c r="J1763" s="44" t="str">
        <f t="shared" si="676"/>
        <v/>
      </c>
      <c r="K1763" s="33" t="str">
        <f t="shared" ca="1" si="661"/>
        <v/>
      </c>
      <c r="L1763" s="108">
        <f t="shared" ca="1" si="660"/>
        <v>0</v>
      </c>
      <c r="M1763" s="44" t="str">
        <f t="shared" si="677"/>
        <v/>
      </c>
      <c r="N1763" s="45" t="str">
        <f t="shared" ca="1" si="662"/>
        <v/>
      </c>
      <c r="O1763" s="108">
        <f t="shared" si="675"/>
        <v>0</v>
      </c>
      <c r="P1763" s="21" t="e">
        <f t="shared" si="664"/>
        <v>#N/A</v>
      </c>
      <c r="Q1763" s="21" t="e">
        <f t="shared" si="665"/>
        <v>#N/A</v>
      </c>
      <c r="R1763" s="21" t="e">
        <f t="shared" si="666"/>
        <v>#N/A</v>
      </c>
      <c r="S1763" s="21" t="e">
        <f t="shared" si="667"/>
        <v>#N/A</v>
      </c>
      <c r="T1763" s="29" t="e">
        <f t="shared" si="678"/>
        <v>#N/A</v>
      </c>
      <c r="U1763" s="34">
        <f t="shared" si="668"/>
        <v>0</v>
      </c>
      <c r="V1763" s="16">
        <f t="shared" ca="1" si="671"/>
        <v>44139</v>
      </c>
      <c r="W1763" s="56">
        <f t="shared" ca="1" si="672"/>
        <v>10</v>
      </c>
      <c r="X1763" s="56">
        <f t="shared" ca="1" si="673"/>
        <v>2020</v>
      </c>
      <c r="Y1763" s="55" t="str">
        <f t="shared" ca="1" si="674"/>
        <v>10-2020</v>
      </c>
      <c r="Z1763" s="51">
        <f ca="1">IFERROR(VLOOKUP(Y1763,IPC!$E$2:$F$1745,2,0),IPC!$H$1)</f>
        <v>138.32155800000001</v>
      </c>
      <c r="AA1763" s="48">
        <f t="shared" si="669"/>
        <v>1</v>
      </c>
      <c r="AB1763" s="48">
        <f t="shared" si="670"/>
        <v>1900</v>
      </c>
      <c r="AC1763" s="32" t="str">
        <f t="shared" si="663"/>
        <v>1-1900</v>
      </c>
      <c r="AD1763" s="50">
        <f>IFERROR(VLOOKUP(AC1763,IPC!$E$2:$F$1745,2,0),IPC!$H$1)</f>
        <v>138.32155800000001</v>
      </c>
    </row>
    <row r="1764" spans="10:30" x14ac:dyDescent="0.25">
      <c r="J1764" s="44" t="str">
        <f t="shared" si="676"/>
        <v/>
      </c>
      <c r="K1764" s="33" t="str">
        <f t="shared" ca="1" si="661"/>
        <v/>
      </c>
      <c r="L1764" s="108">
        <f t="shared" ca="1" si="660"/>
        <v>0</v>
      </c>
      <c r="M1764" s="44" t="str">
        <f t="shared" si="677"/>
        <v/>
      </c>
      <c r="N1764" s="45" t="str">
        <f t="shared" ca="1" si="662"/>
        <v/>
      </c>
      <c r="O1764" s="108">
        <f t="shared" si="675"/>
        <v>0</v>
      </c>
      <c r="P1764" s="21" t="e">
        <f t="shared" si="664"/>
        <v>#N/A</v>
      </c>
      <c r="Q1764" s="21" t="e">
        <f t="shared" si="665"/>
        <v>#N/A</v>
      </c>
      <c r="R1764" s="21" t="e">
        <f t="shared" si="666"/>
        <v>#N/A</v>
      </c>
      <c r="S1764" s="21" t="e">
        <f t="shared" si="667"/>
        <v>#N/A</v>
      </c>
      <c r="T1764" s="29" t="e">
        <f t="shared" si="678"/>
        <v>#N/A</v>
      </c>
      <c r="U1764" s="34">
        <f t="shared" si="668"/>
        <v>0</v>
      </c>
      <c r="V1764" s="16">
        <f t="shared" ca="1" si="671"/>
        <v>44139</v>
      </c>
      <c r="W1764" s="56">
        <f t="shared" ca="1" si="672"/>
        <v>10</v>
      </c>
      <c r="X1764" s="56">
        <f t="shared" ca="1" si="673"/>
        <v>2020</v>
      </c>
      <c r="Y1764" s="55" t="str">
        <f t="shared" ca="1" si="674"/>
        <v>10-2020</v>
      </c>
      <c r="Z1764" s="51">
        <f ca="1">IFERROR(VLOOKUP(Y1764,IPC!$E$2:$F$1745,2,0),IPC!$H$1)</f>
        <v>138.32155800000001</v>
      </c>
      <c r="AA1764" s="48">
        <f t="shared" si="669"/>
        <v>1</v>
      </c>
      <c r="AB1764" s="48">
        <f t="shared" si="670"/>
        <v>1900</v>
      </c>
      <c r="AC1764" s="32" t="str">
        <f t="shared" si="663"/>
        <v>1-1900</v>
      </c>
      <c r="AD1764" s="50">
        <f>IFERROR(VLOOKUP(AC1764,IPC!$E$2:$F$1745,2,0),IPC!$H$1)</f>
        <v>138.32155800000001</v>
      </c>
    </row>
    <row r="1765" spans="10:30" x14ac:dyDescent="0.25">
      <c r="J1765" s="44" t="str">
        <f t="shared" si="676"/>
        <v/>
      </c>
      <c r="K1765" s="33" t="str">
        <f t="shared" ca="1" si="661"/>
        <v/>
      </c>
      <c r="L1765" s="108">
        <f t="shared" ca="1" si="660"/>
        <v>0</v>
      </c>
      <c r="M1765" s="44" t="str">
        <f t="shared" si="677"/>
        <v/>
      </c>
      <c r="N1765" s="45" t="str">
        <f t="shared" ca="1" si="662"/>
        <v/>
      </c>
      <c r="O1765" s="108">
        <f t="shared" si="675"/>
        <v>0</v>
      </c>
      <c r="P1765" s="21" t="e">
        <f t="shared" si="664"/>
        <v>#N/A</v>
      </c>
      <c r="Q1765" s="21" t="e">
        <f t="shared" si="665"/>
        <v>#N/A</v>
      </c>
      <c r="R1765" s="21" t="e">
        <f t="shared" si="666"/>
        <v>#N/A</v>
      </c>
      <c r="S1765" s="21" t="e">
        <f t="shared" si="667"/>
        <v>#N/A</v>
      </c>
      <c r="T1765" s="29" t="e">
        <f t="shared" si="678"/>
        <v>#N/A</v>
      </c>
      <c r="U1765" s="34">
        <f t="shared" si="668"/>
        <v>0</v>
      </c>
      <c r="V1765" s="16">
        <f t="shared" ca="1" si="671"/>
        <v>44139</v>
      </c>
      <c r="W1765" s="56">
        <f t="shared" ca="1" si="672"/>
        <v>10</v>
      </c>
      <c r="X1765" s="56">
        <f t="shared" ca="1" si="673"/>
        <v>2020</v>
      </c>
      <c r="Y1765" s="55" t="str">
        <f t="shared" ca="1" si="674"/>
        <v>10-2020</v>
      </c>
      <c r="Z1765" s="51">
        <f ca="1">IFERROR(VLOOKUP(Y1765,IPC!$E$2:$F$1745,2,0),IPC!$H$1)</f>
        <v>138.32155800000001</v>
      </c>
      <c r="AA1765" s="48">
        <f t="shared" si="669"/>
        <v>1</v>
      </c>
      <c r="AB1765" s="48">
        <f t="shared" si="670"/>
        <v>1900</v>
      </c>
      <c r="AC1765" s="32" t="str">
        <f t="shared" si="663"/>
        <v>1-1900</v>
      </c>
      <c r="AD1765" s="50">
        <f>IFERROR(VLOOKUP(AC1765,IPC!$E$2:$F$1745,2,0),IPC!$H$1)</f>
        <v>138.32155800000001</v>
      </c>
    </row>
    <row r="1766" spans="10:30" x14ac:dyDescent="0.25">
      <c r="J1766" s="44" t="str">
        <f t="shared" si="676"/>
        <v/>
      </c>
      <c r="K1766" s="33" t="str">
        <f t="shared" ca="1" si="661"/>
        <v/>
      </c>
      <c r="L1766" s="108">
        <f t="shared" ref="L1766:L1829" ca="1" si="679">IFERROR(B1766*C1766*Z1778/AD1778,"")</f>
        <v>0</v>
      </c>
      <c r="M1766" s="44" t="str">
        <f t="shared" si="677"/>
        <v/>
      </c>
      <c r="N1766" s="45" t="str">
        <f t="shared" ca="1" si="662"/>
        <v/>
      </c>
      <c r="O1766" s="108">
        <f t="shared" si="675"/>
        <v>0</v>
      </c>
      <c r="P1766" s="21" t="e">
        <f t="shared" si="664"/>
        <v>#N/A</v>
      </c>
      <c r="Q1766" s="21" t="e">
        <f t="shared" si="665"/>
        <v>#N/A</v>
      </c>
      <c r="R1766" s="21" t="e">
        <f t="shared" si="666"/>
        <v>#N/A</v>
      </c>
      <c r="S1766" s="21" t="e">
        <f t="shared" si="667"/>
        <v>#N/A</v>
      </c>
      <c r="T1766" s="29" t="e">
        <f t="shared" si="678"/>
        <v>#N/A</v>
      </c>
      <c r="U1766" s="34">
        <f t="shared" si="668"/>
        <v>0</v>
      </c>
      <c r="V1766" s="16">
        <f t="shared" ca="1" si="671"/>
        <v>44139</v>
      </c>
      <c r="W1766" s="56">
        <f t="shared" ca="1" si="672"/>
        <v>10</v>
      </c>
      <c r="X1766" s="56">
        <f t="shared" ca="1" si="673"/>
        <v>2020</v>
      </c>
      <c r="Y1766" s="55" t="str">
        <f t="shared" ca="1" si="674"/>
        <v>10-2020</v>
      </c>
      <c r="Z1766" s="51">
        <f ca="1">IFERROR(VLOOKUP(Y1766,IPC!$E$2:$F$1745,2,0),IPC!$H$1)</f>
        <v>138.32155800000001</v>
      </c>
      <c r="AA1766" s="48">
        <f t="shared" si="669"/>
        <v>1</v>
      </c>
      <c r="AB1766" s="48">
        <f t="shared" si="670"/>
        <v>1900</v>
      </c>
      <c r="AC1766" s="32" t="str">
        <f t="shared" si="663"/>
        <v>1-1900</v>
      </c>
      <c r="AD1766" s="50">
        <f>IFERROR(VLOOKUP(AC1766,IPC!$E$2:$F$1745,2,0),IPC!$H$1)</f>
        <v>138.32155800000001</v>
      </c>
    </row>
    <row r="1767" spans="10:30" x14ac:dyDescent="0.25">
      <c r="J1767" s="44" t="str">
        <f t="shared" si="676"/>
        <v/>
      </c>
      <c r="K1767" s="33" t="str">
        <f t="shared" ca="1" si="661"/>
        <v/>
      </c>
      <c r="L1767" s="108">
        <f t="shared" ca="1" si="679"/>
        <v>0</v>
      </c>
      <c r="M1767" s="44" t="str">
        <f t="shared" si="677"/>
        <v/>
      </c>
      <c r="N1767" s="45" t="str">
        <f t="shared" ca="1" si="662"/>
        <v/>
      </c>
      <c r="O1767" s="108">
        <f t="shared" si="675"/>
        <v>0</v>
      </c>
      <c r="P1767" s="21" t="e">
        <f t="shared" si="664"/>
        <v>#N/A</v>
      </c>
      <c r="Q1767" s="21" t="e">
        <f t="shared" si="665"/>
        <v>#N/A</v>
      </c>
      <c r="R1767" s="21" t="e">
        <f t="shared" si="666"/>
        <v>#N/A</v>
      </c>
      <c r="S1767" s="21" t="e">
        <f t="shared" si="667"/>
        <v>#N/A</v>
      </c>
      <c r="T1767" s="29" t="e">
        <f t="shared" si="678"/>
        <v>#N/A</v>
      </c>
      <c r="U1767" s="34">
        <f t="shared" si="668"/>
        <v>0</v>
      </c>
      <c r="V1767" s="16">
        <f t="shared" ca="1" si="671"/>
        <v>44139</v>
      </c>
      <c r="W1767" s="56">
        <f t="shared" ca="1" si="672"/>
        <v>10</v>
      </c>
      <c r="X1767" s="56">
        <f t="shared" ca="1" si="673"/>
        <v>2020</v>
      </c>
      <c r="Y1767" s="55" t="str">
        <f t="shared" ca="1" si="674"/>
        <v>10-2020</v>
      </c>
      <c r="Z1767" s="51">
        <f ca="1">IFERROR(VLOOKUP(Y1767,IPC!$E$2:$F$1745,2,0),IPC!$H$1)</f>
        <v>138.32155800000001</v>
      </c>
      <c r="AA1767" s="48">
        <f t="shared" si="669"/>
        <v>1</v>
      </c>
      <c r="AB1767" s="48">
        <f t="shared" si="670"/>
        <v>1900</v>
      </c>
      <c r="AC1767" s="32" t="str">
        <f t="shared" si="663"/>
        <v>1-1900</v>
      </c>
      <c r="AD1767" s="50">
        <f>IFERROR(VLOOKUP(AC1767,IPC!$E$2:$F$1745,2,0),IPC!$H$1)</f>
        <v>138.32155800000001</v>
      </c>
    </row>
    <row r="1768" spans="10:30" x14ac:dyDescent="0.25">
      <c r="J1768" s="44" t="str">
        <f t="shared" si="676"/>
        <v/>
      </c>
      <c r="K1768" s="33" t="str">
        <f t="shared" ca="1" si="661"/>
        <v/>
      </c>
      <c r="L1768" s="108">
        <f t="shared" ca="1" si="679"/>
        <v>0</v>
      </c>
      <c r="M1768" s="44" t="str">
        <f t="shared" si="677"/>
        <v/>
      </c>
      <c r="N1768" s="45" t="str">
        <f t="shared" ca="1" si="662"/>
        <v/>
      </c>
      <c r="O1768" s="108">
        <f t="shared" si="675"/>
        <v>0</v>
      </c>
      <c r="P1768" s="21" t="e">
        <f t="shared" si="664"/>
        <v>#N/A</v>
      </c>
      <c r="Q1768" s="21" t="e">
        <f t="shared" si="665"/>
        <v>#N/A</v>
      </c>
      <c r="R1768" s="21" t="e">
        <f t="shared" si="666"/>
        <v>#N/A</v>
      </c>
      <c r="S1768" s="21" t="e">
        <f t="shared" si="667"/>
        <v>#N/A</v>
      </c>
      <c r="T1768" s="29" t="e">
        <f t="shared" si="678"/>
        <v>#N/A</v>
      </c>
      <c r="U1768" s="34">
        <f t="shared" si="668"/>
        <v>0</v>
      </c>
      <c r="V1768" s="16">
        <f t="shared" ca="1" si="671"/>
        <v>44139</v>
      </c>
      <c r="W1768" s="56">
        <f t="shared" ca="1" si="672"/>
        <v>10</v>
      </c>
      <c r="X1768" s="56">
        <f t="shared" ca="1" si="673"/>
        <v>2020</v>
      </c>
      <c r="Y1768" s="55" t="str">
        <f t="shared" ca="1" si="674"/>
        <v>10-2020</v>
      </c>
      <c r="Z1768" s="51">
        <f ca="1">IFERROR(VLOOKUP(Y1768,IPC!$E$2:$F$1745,2,0),IPC!$H$1)</f>
        <v>138.32155800000001</v>
      </c>
      <c r="AA1768" s="48">
        <f t="shared" si="669"/>
        <v>1</v>
      </c>
      <c r="AB1768" s="48">
        <f t="shared" si="670"/>
        <v>1900</v>
      </c>
      <c r="AC1768" s="32" t="str">
        <f t="shared" si="663"/>
        <v>1-1900</v>
      </c>
      <c r="AD1768" s="50">
        <f>IFERROR(VLOOKUP(AC1768,IPC!$E$2:$F$1745,2,0),IPC!$H$1)</f>
        <v>138.32155800000001</v>
      </c>
    </row>
    <row r="1769" spans="10:30" x14ac:dyDescent="0.25">
      <c r="J1769" s="44" t="str">
        <f t="shared" si="676"/>
        <v/>
      </c>
      <c r="K1769" s="33" t="str">
        <f t="shared" ca="1" si="661"/>
        <v/>
      </c>
      <c r="L1769" s="108">
        <f t="shared" ca="1" si="679"/>
        <v>0</v>
      </c>
      <c r="M1769" s="44" t="str">
        <f t="shared" si="677"/>
        <v/>
      </c>
      <c r="N1769" s="45" t="str">
        <f t="shared" ca="1" si="662"/>
        <v/>
      </c>
      <c r="O1769" s="108">
        <f t="shared" si="675"/>
        <v>0</v>
      </c>
      <c r="P1769" s="21" t="e">
        <f t="shared" si="664"/>
        <v>#N/A</v>
      </c>
      <c r="Q1769" s="21" t="e">
        <f t="shared" si="665"/>
        <v>#N/A</v>
      </c>
      <c r="R1769" s="21" t="e">
        <f t="shared" si="666"/>
        <v>#N/A</v>
      </c>
      <c r="S1769" s="21" t="e">
        <f t="shared" si="667"/>
        <v>#N/A</v>
      </c>
      <c r="T1769" s="29" t="e">
        <f t="shared" si="678"/>
        <v>#N/A</v>
      </c>
      <c r="U1769" s="34">
        <f t="shared" si="668"/>
        <v>0</v>
      </c>
      <c r="V1769" s="16">
        <f t="shared" ca="1" si="671"/>
        <v>44139</v>
      </c>
      <c r="W1769" s="56">
        <f t="shared" ca="1" si="672"/>
        <v>10</v>
      </c>
      <c r="X1769" s="56">
        <f t="shared" ca="1" si="673"/>
        <v>2020</v>
      </c>
      <c r="Y1769" s="55" t="str">
        <f t="shared" ca="1" si="674"/>
        <v>10-2020</v>
      </c>
      <c r="Z1769" s="51">
        <f ca="1">IFERROR(VLOOKUP(Y1769,IPC!$E$2:$F$1745,2,0),IPC!$H$1)</f>
        <v>138.32155800000001</v>
      </c>
      <c r="AA1769" s="48">
        <f t="shared" si="669"/>
        <v>1</v>
      </c>
      <c r="AB1769" s="48">
        <f t="shared" si="670"/>
        <v>1900</v>
      </c>
      <c r="AC1769" s="32" t="str">
        <f t="shared" si="663"/>
        <v>1-1900</v>
      </c>
      <c r="AD1769" s="50">
        <f>IFERROR(VLOOKUP(AC1769,IPC!$E$2:$F$1745,2,0),IPC!$H$1)</f>
        <v>138.32155800000001</v>
      </c>
    </row>
    <row r="1770" spans="10:30" x14ac:dyDescent="0.25">
      <c r="J1770" s="44" t="str">
        <f t="shared" si="676"/>
        <v/>
      </c>
      <c r="K1770" s="33" t="str">
        <f t="shared" ca="1" si="661"/>
        <v/>
      </c>
      <c r="L1770" s="108">
        <f t="shared" ca="1" si="679"/>
        <v>0</v>
      </c>
      <c r="M1770" s="44" t="str">
        <f t="shared" si="677"/>
        <v/>
      </c>
      <c r="N1770" s="45" t="str">
        <f t="shared" ca="1" si="662"/>
        <v/>
      </c>
      <c r="O1770" s="108">
        <f t="shared" si="675"/>
        <v>0</v>
      </c>
      <c r="P1770" s="21" t="e">
        <f t="shared" si="664"/>
        <v>#N/A</v>
      </c>
      <c r="Q1770" s="21" t="e">
        <f t="shared" si="665"/>
        <v>#N/A</v>
      </c>
      <c r="R1770" s="21" t="e">
        <f t="shared" si="666"/>
        <v>#N/A</v>
      </c>
      <c r="S1770" s="21" t="e">
        <f t="shared" si="667"/>
        <v>#N/A</v>
      </c>
      <c r="T1770" s="29" t="e">
        <f t="shared" si="678"/>
        <v>#N/A</v>
      </c>
      <c r="U1770" s="34">
        <f t="shared" si="668"/>
        <v>0</v>
      </c>
      <c r="V1770" s="16">
        <f t="shared" ca="1" si="671"/>
        <v>44139</v>
      </c>
      <c r="W1770" s="56">
        <f t="shared" ca="1" si="672"/>
        <v>10</v>
      </c>
      <c r="X1770" s="56">
        <f t="shared" ca="1" si="673"/>
        <v>2020</v>
      </c>
      <c r="Y1770" s="55" t="str">
        <f t="shared" ca="1" si="674"/>
        <v>10-2020</v>
      </c>
      <c r="Z1770" s="51">
        <f ca="1">IFERROR(VLOOKUP(Y1770,IPC!$E$2:$F$1745,2,0),IPC!$H$1)</f>
        <v>138.32155800000001</v>
      </c>
      <c r="AA1770" s="48">
        <f t="shared" si="669"/>
        <v>1</v>
      </c>
      <c r="AB1770" s="48">
        <f t="shared" si="670"/>
        <v>1900</v>
      </c>
      <c r="AC1770" s="32" t="str">
        <f t="shared" si="663"/>
        <v>1-1900</v>
      </c>
      <c r="AD1770" s="50">
        <f>IFERROR(VLOOKUP(AC1770,IPC!$E$2:$F$1745,2,0),IPC!$H$1)</f>
        <v>138.32155800000001</v>
      </c>
    </row>
    <row r="1771" spans="10:30" x14ac:dyDescent="0.25">
      <c r="J1771" s="44" t="str">
        <f t="shared" si="676"/>
        <v/>
      </c>
      <c r="K1771" s="33" t="str">
        <f t="shared" ca="1" si="661"/>
        <v/>
      </c>
      <c r="L1771" s="108">
        <f t="shared" ca="1" si="679"/>
        <v>0</v>
      </c>
      <c r="M1771" s="44" t="str">
        <f t="shared" si="677"/>
        <v/>
      </c>
      <c r="N1771" s="45" t="str">
        <f t="shared" ca="1" si="662"/>
        <v/>
      </c>
      <c r="O1771" s="108">
        <f t="shared" si="675"/>
        <v>0</v>
      </c>
      <c r="P1771" s="21" t="e">
        <f t="shared" si="664"/>
        <v>#N/A</v>
      </c>
      <c r="Q1771" s="21" t="e">
        <f t="shared" si="665"/>
        <v>#N/A</v>
      </c>
      <c r="R1771" s="21" t="e">
        <f t="shared" si="666"/>
        <v>#N/A</v>
      </c>
      <c r="S1771" s="21" t="e">
        <f t="shared" si="667"/>
        <v>#N/A</v>
      </c>
      <c r="T1771" s="29" t="e">
        <f t="shared" si="678"/>
        <v>#N/A</v>
      </c>
      <c r="U1771" s="34">
        <f t="shared" si="668"/>
        <v>0</v>
      </c>
      <c r="V1771" s="16">
        <f t="shared" ca="1" si="671"/>
        <v>44139</v>
      </c>
      <c r="W1771" s="56">
        <f t="shared" ca="1" si="672"/>
        <v>10</v>
      </c>
      <c r="X1771" s="56">
        <f t="shared" ca="1" si="673"/>
        <v>2020</v>
      </c>
      <c r="Y1771" s="55" t="str">
        <f t="shared" ca="1" si="674"/>
        <v>10-2020</v>
      </c>
      <c r="Z1771" s="51">
        <f ca="1">IFERROR(VLOOKUP(Y1771,IPC!$E$2:$F$1745,2,0),IPC!$H$1)</f>
        <v>138.32155800000001</v>
      </c>
      <c r="AA1771" s="48">
        <f t="shared" si="669"/>
        <v>1</v>
      </c>
      <c r="AB1771" s="48">
        <f t="shared" si="670"/>
        <v>1900</v>
      </c>
      <c r="AC1771" s="32" t="str">
        <f t="shared" si="663"/>
        <v>1-1900</v>
      </c>
      <c r="AD1771" s="50">
        <f>IFERROR(VLOOKUP(AC1771,IPC!$E$2:$F$1745,2,0),IPC!$H$1)</f>
        <v>138.32155800000001</v>
      </c>
    </row>
    <row r="1772" spans="10:30" x14ac:dyDescent="0.25">
      <c r="J1772" s="44" t="str">
        <f t="shared" si="676"/>
        <v/>
      </c>
      <c r="K1772" s="33" t="str">
        <f t="shared" ca="1" si="661"/>
        <v/>
      </c>
      <c r="L1772" s="108">
        <f t="shared" ca="1" si="679"/>
        <v>0</v>
      </c>
      <c r="M1772" s="44" t="str">
        <f t="shared" si="677"/>
        <v/>
      </c>
      <c r="N1772" s="45" t="str">
        <f t="shared" ca="1" si="662"/>
        <v/>
      </c>
      <c r="O1772" s="108">
        <f t="shared" si="675"/>
        <v>0</v>
      </c>
      <c r="P1772" s="21" t="e">
        <f t="shared" si="664"/>
        <v>#N/A</v>
      </c>
      <c r="Q1772" s="21" t="e">
        <f t="shared" si="665"/>
        <v>#N/A</v>
      </c>
      <c r="R1772" s="21" t="e">
        <f t="shared" si="666"/>
        <v>#N/A</v>
      </c>
      <c r="S1772" s="21" t="e">
        <f t="shared" si="667"/>
        <v>#N/A</v>
      </c>
      <c r="T1772" s="29" t="e">
        <f t="shared" si="678"/>
        <v>#N/A</v>
      </c>
      <c r="U1772" s="34">
        <f t="shared" si="668"/>
        <v>0</v>
      </c>
      <c r="V1772" s="16">
        <f t="shared" ca="1" si="671"/>
        <v>44139</v>
      </c>
      <c r="W1772" s="56">
        <f t="shared" ca="1" si="672"/>
        <v>10</v>
      </c>
      <c r="X1772" s="56">
        <f t="shared" ca="1" si="673"/>
        <v>2020</v>
      </c>
      <c r="Y1772" s="55" t="str">
        <f t="shared" ca="1" si="674"/>
        <v>10-2020</v>
      </c>
      <c r="Z1772" s="51">
        <f ca="1">IFERROR(VLOOKUP(Y1772,IPC!$E$2:$F$1745,2,0),IPC!$H$1)</f>
        <v>138.32155800000001</v>
      </c>
      <c r="AA1772" s="48">
        <f t="shared" si="669"/>
        <v>1</v>
      </c>
      <c r="AB1772" s="48">
        <f t="shared" si="670"/>
        <v>1900</v>
      </c>
      <c r="AC1772" s="32" t="str">
        <f t="shared" si="663"/>
        <v>1-1900</v>
      </c>
      <c r="AD1772" s="50">
        <f>IFERROR(VLOOKUP(AC1772,IPC!$E$2:$F$1745,2,0),IPC!$H$1)</f>
        <v>138.32155800000001</v>
      </c>
    </row>
    <row r="1773" spans="10:30" x14ac:dyDescent="0.25">
      <c r="J1773" s="44" t="str">
        <f t="shared" si="676"/>
        <v/>
      </c>
      <c r="K1773" s="33" t="str">
        <f t="shared" ca="1" si="661"/>
        <v/>
      </c>
      <c r="L1773" s="108">
        <f t="shared" ca="1" si="679"/>
        <v>0</v>
      </c>
      <c r="M1773" s="44" t="str">
        <f t="shared" si="677"/>
        <v/>
      </c>
      <c r="N1773" s="45" t="str">
        <f t="shared" ca="1" si="662"/>
        <v/>
      </c>
      <c r="O1773" s="108">
        <f t="shared" si="675"/>
        <v>0</v>
      </c>
      <c r="P1773" s="21" t="e">
        <f t="shared" si="664"/>
        <v>#N/A</v>
      </c>
      <c r="Q1773" s="21" t="e">
        <f t="shared" si="665"/>
        <v>#N/A</v>
      </c>
      <c r="R1773" s="21" t="e">
        <f t="shared" si="666"/>
        <v>#N/A</v>
      </c>
      <c r="S1773" s="21" t="e">
        <f t="shared" si="667"/>
        <v>#N/A</v>
      </c>
      <c r="T1773" s="29" t="e">
        <f t="shared" si="678"/>
        <v>#N/A</v>
      </c>
      <c r="U1773" s="34">
        <f t="shared" si="668"/>
        <v>0</v>
      </c>
      <c r="V1773" s="16">
        <f t="shared" ca="1" si="671"/>
        <v>44139</v>
      </c>
      <c r="W1773" s="56">
        <f t="shared" ca="1" si="672"/>
        <v>10</v>
      </c>
      <c r="X1773" s="56">
        <f t="shared" ca="1" si="673"/>
        <v>2020</v>
      </c>
      <c r="Y1773" s="55" t="str">
        <f t="shared" ca="1" si="674"/>
        <v>10-2020</v>
      </c>
      <c r="Z1773" s="51">
        <f ca="1">IFERROR(VLOOKUP(Y1773,IPC!$E$2:$F$1745,2,0),IPC!$H$1)</f>
        <v>138.32155800000001</v>
      </c>
      <c r="AA1773" s="48">
        <f t="shared" si="669"/>
        <v>1</v>
      </c>
      <c r="AB1773" s="48">
        <f t="shared" si="670"/>
        <v>1900</v>
      </c>
      <c r="AC1773" s="32" t="str">
        <f t="shared" si="663"/>
        <v>1-1900</v>
      </c>
      <c r="AD1773" s="50">
        <f>IFERROR(VLOOKUP(AC1773,IPC!$E$2:$F$1745,2,0),IPC!$H$1)</f>
        <v>138.32155800000001</v>
      </c>
    </row>
    <row r="1774" spans="10:30" x14ac:dyDescent="0.25">
      <c r="J1774" s="44" t="str">
        <f t="shared" si="676"/>
        <v/>
      </c>
      <c r="K1774" s="33" t="str">
        <f t="shared" ref="K1774:K1837" ca="1" si="680">IFERROR(IF((U1786-V1786)/365&lt;0,"",(U1786-V1786)/365),"")</f>
        <v/>
      </c>
      <c r="L1774" s="108">
        <f t="shared" ca="1" si="679"/>
        <v>0</v>
      </c>
      <c r="M1774" s="44" t="str">
        <f t="shared" si="677"/>
        <v/>
      </c>
      <c r="N1774" s="45" t="str">
        <f t="shared" ref="N1774:N1837" ca="1" si="681">IFERROR(L1774*((1+$M$7)^K1774)/((1+$N$7)^K1774),"")</f>
        <v/>
      </c>
      <c r="O1774" s="108">
        <f t="shared" si="675"/>
        <v>0</v>
      </c>
      <c r="P1774" s="21" t="e">
        <f t="shared" si="664"/>
        <v>#N/A</v>
      </c>
      <c r="Q1774" s="21" t="e">
        <f t="shared" si="665"/>
        <v>#N/A</v>
      </c>
      <c r="R1774" s="21" t="e">
        <f t="shared" si="666"/>
        <v>#N/A</v>
      </c>
      <c r="S1774" s="21" t="e">
        <f t="shared" si="667"/>
        <v>#N/A</v>
      </c>
      <c r="T1774" s="29" t="e">
        <f t="shared" si="678"/>
        <v>#N/A</v>
      </c>
      <c r="U1774" s="34">
        <f t="shared" si="668"/>
        <v>0</v>
      </c>
      <c r="V1774" s="16">
        <f t="shared" ca="1" si="671"/>
        <v>44139</v>
      </c>
      <c r="W1774" s="56">
        <f t="shared" ca="1" si="672"/>
        <v>10</v>
      </c>
      <c r="X1774" s="56">
        <f t="shared" ca="1" si="673"/>
        <v>2020</v>
      </c>
      <c r="Y1774" s="55" t="str">
        <f t="shared" ca="1" si="674"/>
        <v>10-2020</v>
      </c>
      <c r="Z1774" s="51">
        <f ca="1">IFERROR(VLOOKUP(Y1774,IPC!$E$2:$F$1745,2,0),IPC!$H$1)</f>
        <v>138.32155800000001</v>
      </c>
      <c r="AA1774" s="48">
        <f t="shared" si="669"/>
        <v>1</v>
      </c>
      <c r="AB1774" s="48">
        <f t="shared" si="670"/>
        <v>1900</v>
      </c>
      <c r="AC1774" s="32" t="str">
        <f t="shared" si="663"/>
        <v>1-1900</v>
      </c>
      <c r="AD1774" s="50">
        <f>IFERROR(VLOOKUP(AC1774,IPC!$E$2:$F$1745,2,0),IPC!$H$1)</f>
        <v>138.32155800000001</v>
      </c>
    </row>
    <row r="1775" spans="10:30" x14ac:dyDescent="0.25">
      <c r="J1775" s="44" t="str">
        <f t="shared" si="676"/>
        <v/>
      </c>
      <c r="K1775" s="33" t="str">
        <f t="shared" ca="1" si="680"/>
        <v/>
      </c>
      <c r="L1775" s="108">
        <f t="shared" ca="1" si="679"/>
        <v>0</v>
      </c>
      <c r="M1775" s="44" t="str">
        <f t="shared" si="677"/>
        <v/>
      </c>
      <c r="N1775" s="45" t="str">
        <f t="shared" ca="1" si="681"/>
        <v/>
      </c>
      <c r="O1775" s="108">
        <f t="shared" si="675"/>
        <v>0</v>
      </c>
      <c r="P1775" s="21" t="e">
        <f t="shared" si="664"/>
        <v>#N/A</v>
      </c>
      <c r="Q1775" s="21" t="e">
        <f t="shared" si="665"/>
        <v>#N/A</v>
      </c>
      <c r="R1775" s="21" t="e">
        <f t="shared" si="666"/>
        <v>#N/A</v>
      </c>
      <c r="S1775" s="21" t="e">
        <f t="shared" si="667"/>
        <v>#N/A</v>
      </c>
      <c r="T1775" s="29" t="e">
        <f t="shared" si="678"/>
        <v>#N/A</v>
      </c>
      <c r="U1775" s="34">
        <f t="shared" si="668"/>
        <v>0</v>
      </c>
      <c r="V1775" s="16">
        <f t="shared" ca="1" si="671"/>
        <v>44139</v>
      </c>
      <c r="W1775" s="56">
        <f t="shared" ca="1" si="672"/>
        <v>10</v>
      </c>
      <c r="X1775" s="56">
        <f t="shared" ca="1" si="673"/>
        <v>2020</v>
      </c>
      <c r="Y1775" s="55" t="str">
        <f t="shared" ca="1" si="674"/>
        <v>10-2020</v>
      </c>
      <c r="Z1775" s="51">
        <f ca="1">IFERROR(VLOOKUP(Y1775,IPC!$E$2:$F$1745,2,0),IPC!$H$1)</f>
        <v>138.32155800000001</v>
      </c>
      <c r="AA1775" s="48">
        <f t="shared" si="669"/>
        <v>1</v>
      </c>
      <c r="AB1775" s="48">
        <f t="shared" si="670"/>
        <v>1900</v>
      </c>
      <c r="AC1775" s="32" t="str">
        <f t="shared" ref="AC1775:AC1838" si="682">+AA1775&amp;"-"&amp;AB1775</f>
        <v>1-1900</v>
      </c>
      <c r="AD1775" s="50">
        <f>IFERROR(VLOOKUP(AC1775,IPC!$E$2:$F$1745,2,0),IPC!$H$1)</f>
        <v>138.32155800000001</v>
      </c>
    </row>
    <row r="1776" spans="10:30" x14ac:dyDescent="0.25">
      <c r="J1776" s="44" t="str">
        <f t="shared" si="676"/>
        <v/>
      </c>
      <c r="K1776" s="33" t="str">
        <f t="shared" ca="1" si="680"/>
        <v/>
      </c>
      <c r="L1776" s="108">
        <f t="shared" ca="1" si="679"/>
        <v>0</v>
      </c>
      <c r="M1776" s="44" t="str">
        <f t="shared" si="677"/>
        <v/>
      </c>
      <c r="N1776" s="45" t="str">
        <f t="shared" ca="1" si="681"/>
        <v/>
      </c>
      <c r="O1776" s="108">
        <f t="shared" si="675"/>
        <v>0</v>
      </c>
      <c r="P1776" s="21" t="e">
        <f t="shared" si="664"/>
        <v>#N/A</v>
      </c>
      <c r="Q1776" s="21" t="e">
        <f t="shared" si="665"/>
        <v>#N/A</v>
      </c>
      <c r="R1776" s="21" t="e">
        <f t="shared" si="666"/>
        <v>#N/A</v>
      </c>
      <c r="S1776" s="21" t="e">
        <f t="shared" si="667"/>
        <v>#N/A</v>
      </c>
      <c r="T1776" s="29" t="e">
        <f t="shared" si="678"/>
        <v>#N/A</v>
      </c>
      <c r="U1776" s="34">
        <f t="shared" si="668"/>
        <v>0</v>
      </c>
      <c r="V1776" s="16">
        <f t="shared" ca="1" si="671"/>
        <v>44139</v>
      </c>
      <c r="W1776" s="56">
        <f t="shared" ca="1" si="672"/>
        <v>10</v>
      </c>
      <c r="X1776" s="56">
        <f t="shared" ca="1" si="673"/>
        <v>2020</v>
      </c>
      <c r="Y1776" s="55" t="str">
        <f t="shared" ca="1" si="674"/>
        <v>10-2020</v>
      </c>
      <c r="Z1776" s="51">
        <f ca="1">IFERROR(VLOOKUP(Y1776,IPC!$E$2:$F$1745,2,0),IPC!$H$1)</f>
        <v>138.32155800000001</v>
      </c>
      <c r="AA1776" s="48">
        <f t="shared" si="669"/>
        <v>1</v>
      </c>
      <c r="AB1776" s="48">
        <f t="shared" si="670"/>
        <v>1900</v>
      </c>
      <c r="AC1776" s="32" t="str">
        <f t="shared" si="682"/>
        <v>1-1900</v>
      </c>
      <c r="AD1776" s="50">
        <f>IFERROR(VLOOKUP(AC1776,IPC!$E$2:$F$1745,2,0),IPC!$H$1)</f>
        <v>138.32155800000001</v>
      </c>
    </row>
    <row r="1777" spans="10:30" x14ac:dyDescent="0.25">
      <c r="J1777" s="44" t="str">
        <f t="shared" si="676"/>
        <v/>
      </c>
      <c r="K1777" s="33" t="str">
        <f t="shared" ca="1" si="680"/>
        <v/>
      </c>
      <c r="L1777" s="108">
        <f t="shared" ca="1" si="679"/>
        <v>0</v>
      </c>
      <c r="M1777" s="44" t="str">
        <f t="shared" si="677"/>
        <v/>
      </c>
      <c r="N1777" s="45" t="str">
        <f t="shared" ca="1" si="681"/>
        <v/>
      </c>
      <c r="O1777" s="108">
        <f t="shared" si="675"/>
        <v>0</v>
      </c>
      <c r="P1777" s="21" t="e">
        <f t="shared" si="664"/>
        <v>#N/A</v>
      </c>
      <c r="Q1777" s="21" t="e">
        <f t="shared" si="665"/>
        <v>#N/A</v>
      </c>
      <c r="R1777" s="21" t="e">
        <f t="shared" si="666"/>
        <v>#N/A</v>
      </c>
      <c r="S1777" s="21" t="e">
        <f t="shared" si="667"/>
        <v>#N/A</v>
      </c>
      <c r="T1777" s="29" t="e">
        <f t="shared" si="678"/>
        <v>#N/A</v>
      </c>
      <c r="U1777" s="34">
        <f t="shared" si="668"/>
        <v>0</v>
      </c>
      <c r="V1777" s="16">
        <f t="shared" ca="1" si="671"/>
        <v>44139</v>
      </c>
      <c r="W1777" s="56">
        <f t="shared" ca="1" si="672"/>
        <v>10</v>
      </c>
      <c r="X1777" s="56">
        <f t="shared" ca="1" si="673"/>
        <v>2020</v>
      </c>
      <c r="Y1777" s="55" t="str">
        <f t="shared" ca="1" si="674"/>
        <v>10-2020</v>
      </c>
      <c r="Z1777" s="51">
        <f ca="1">IFERROR(VLOOKUP(Y1777,IPC!$E$2:$F$1745,2,0),IPC!$H$1)</f>
        <v>138.32155800000001</v>
      </c>
      <c r="AA1777" s="48">
        <f t="shared" si="669"/>
        <v>1</v>
      </c>
      <c r="AB1777" s="48">
        <f t="shared" si="670"/>
        <v>1900</v>
      </c>
      <c r="AC1777" s="32" t="str">
        <f t="shared" si="682"/>
        <v>1-1900</v>
      </c>
      <c r="AD1777" s="50">
        <f>IFERROR(VLOOKUP(AC1777,IPC!$E$2:$F$1745,2,0),IPC!$H$1)</f>
        <v>138.32155800000001</v>
      </c>
    </row>
    <row r="1778" spans="10:30" x14ac:dyDescent="0.25">
      <c r="J1778" s="44" t="str">
        <f t="shared" si="676"/>
        <v/>
      </c>
      <c r="K1778" s="33" t="str">
        <f t="shared" ca="1" si="680"/>
        <v/>
      </c>
      <c r="L1778" s="108">
        <f t="shared" ca="1" si="679"/>
        <v>0</v>
      </c>
      <c r="M1778" s="44" t="str">
        <f t="shared" si="677"/>
        <v/>
      </c>
      <c r="N1778" s="45" t="str">
        <f t="shared" ca="1" si="681"/>
        <v/>
      </c>
      <c r="O1778" s="108">
        <f t="shared" si="675"/>
        <v>0</v>
      </c>
      <c r="P1778" s="21" t="e">
        <f t="shared" ref="P1778:P1841" si="683">+VLOOKUP(D1766,$E$2:$F$5,2,0)</f>
        <v>#N/A</v>
      </c>
      <c r="Q1778" s="21" t="e">
        <f t="shared" ref="Q1778:Q1841" si="684">+VLOOKUP(E1766,$E$2:$F$5,2,0)</f>
        <v>#N/A</v>
      </c>
      <c r="R1778" s="21" t="e">
        <f t="shared" ref="R1778:R1841" si="685">+VLOOKUP(F1766,$E$2:$F$5,2,0)</f>
        <v>#N/A</v>
      </c>
      <c r="S1778" s="21" t="e">
        <f t="shared" ref="S1778:S1841" si="686">+VLOOKUP(G1766,$E$2:$F$5,2,0)</f>
        <v>#N/A</v>
      </c>
      <c r="T1778" s="29" t="e">
        <f t="shared" si="678"/>
        <v>#N/A</v>
      </c>
      <c r="U1778" s="34">
        <f t="shared" ref="U1778:U1841" si="687">+H1766+365*I1766</f>
        <v>0</v>
      </c>
      <c r="V1778" s="16">
        <f t="shared" ca="1" si="671"/>
        <v>44139</v>
      </c>
      <c r="W1778" s="56">
        <f t="shared" ca="1" si="672"/>
        <v>10</v>
      </c>
      <c r="X1778" s="56">
        <f t="shared" ca="1" si="673"/>
        <v>2020</v>
      </c>
      <c r="Y1778" s="55" t="str">
        <f t="shared" ca="1" si="674"/>
        <v>10-2020</v>
      </c>
      <c r="Z1778" s="51">
        <f ca="1">IFERROR(VLOOKUP(Y1778,IPC!$E$2:$F$1745,2,0),IPC!$H$1)</f>
        <v>138.32155800000001</v>
      </c>
      <c r="AA1778" s="48">
        <f t="shared" ref="AA1778:AA1841" si="688">+MONTH(H1766)</f>
        <v>1</v>
      </c>
      <c r="AB1778" s="48">
        <f t="shared" ref="AB1778:AB1841" si="689">+YEAR(H1766)</f>
        <v>1900</v>
      </c>
      <c r="AC1778" s="32" t="str">
        <f t="shared" si="682"/>
        <v>1-1900</v>
      </c>
      <c r="AD1778" s="50">
        <f>IFERROR(VLOOKUP(AC1778,IPC!$E$2:$F$1745,2,0),IPC!$H$1)</f>
        <v>138.32155800000001</v>
      </c>
    </row>
    <row r="1779" spans="10:30" x14ac:dyDescent="0.25">
      <c r="J1779" s="44" t="str">
        <f t="shared" si="676"/>
        <v/>
      </c>
      <c r="K1779" s="33" t="str">
        <f t="shared" ca="1" si="680"/>
        <v/>
      </c>
      <c r="L1779" s="108">
        <f t="shared" ca="1" si="679"/>
        <v>0</v>
      </c>
      <c r="M1779" s="44" t="str">
        <f t="shared" si="677"/>
        <v/>
      </c>
      <c r="N1779" s="45" t="str">
        <f t="shared" ca="1" si="681"/>
        <v/>
      </c>
      <c r="O1779" s="108">
        <f t="shared" si="675"/>
        <v>0</v>
      </c>
      <c r="P1779" s="21" t="e">
        <f t="shared" si="683"/>
        <v>#N/A</v>
      </c>
      <c r="Q1779" s="21" t="e">
        <f t="shared" si="684"/>
        <v>#N/A</v>
      </c>
      <c r="R1779" s="21" t="e">
        <f t="shared" si="685"/>
        <v>#N/A</v>
      </c>
      <c r="S1779" s="21" t="e">
        <f t="shared" si="686"/>
        <v>#N/A</v>
      </c>
      <c r="T1779" s="29" t="e">
        <f t="shared" si="678"/>
        <v>#N/A</v>
      </c>
      <c r="U1779" s="34">
        <f t="shared" si="687"/>
        <v>0</v>
      </c>
      <c r="V1779" s="16">
        <f t="shared" ca="1" si="671"/>
        <v>44139</v>
      </c>
      <c r="W1779" s="56">
        <f t="shared" ca="1" si="672"/>
        <v>10</v>
      </c>
      <c r="X1779" s="56">
        <f t="shared" ca="1" si="673"/>
        <v>2020</v>
      </c>
      <c r="Y1779" s="55" t="str">
        <f t="shared" ca="1" si="674"/>
        <v>10-2020</v>
      </c>
      <c r="Z1779" s="51">
        <f ca="1">IFERROR(VLOOKUP(Y1779,IPC!$E$2:$F$1745,2,0),IPC!$H$1)</f>
        <v>138.32155800000001</v>
      </c>
      <c r="AA1779" s="48">
        <f t="shared" si="688"/>
        <v>1</v>
      </c>
      <c r="AB1779" s="48">
        <f t="shared" si="689"/>
        <v>1900</v>
      </c>
      <c r="AC1779" s="32" t="str">
        <f t="shared" si="682"/>
        <v>1-1900</v>
      </c>
      <c r="AD1779" s="50">
        <f>IFERROR(VLOOKUP(AC1779,IPC!$E$2:$F$1745,2,0),IPC!$H$1)</f>
        <v>138.32155800000001</v>
      </c>
    </row>
    <row r="1780" spans="10:30" x14ac:dyDescent="0.25">
      <c r="J1780" s="44" t="str">
        <f t="shared" si="676"/>
        <v/>
      </c>
      <c r="K1780" s="33" t="str">
        <f t="shared" ca="1" si="680"/>
        <v/>
      </c>
      <c r="L1780" s="108">
        <f t="shared" ca="1" si="679"/>
        <v>0</v>
      </c>
      <c r="M1780" s="44" t="str">
        <f t="shared" si="677"/>
        <v/>
      </c>
      <c r="N1780" s="45" t="str">
        <f t="shared" ca="1" si="681"/>
        <v/>
      </c>
      <c r="O1780" s="108">
        <f t="shared" si="675"/>
        <v>0</v>
      </c>
      <c r="P1780" s="21" t="e">
        <f t="shared" si="683"/>
        <v>#N/A</v>
      </c>
      <c r="Q1780" s="21" t="e">
        <f t="shared" si="684"/>
        <v>#N/A</v>
      </c>
      <c r="R1780" s="21" t="e">
        <f t="shared" si="685"/>
        <v>#N/A</v>
      </c>
      <c r="S1780" s="21" t="e">
        <f t="shared" si="686"/>
        <v>#N/A</v>
      </c>
      <c r="T1780" s="29" t="e">
        <f t="shared" si="678"/>
        <v>#N/A</v>
      </c>
      <c r="U1780" s="34">
        <f t="shared" si="687"/>
        <v>0</v>
      </c>
      <c r="V1780" s="16">
        <f t="shared" ca="1" si="671"/>
        <v>44139</v>
      </c>
      <c r="W1780" s="56">
        <f t="shared" ca="1" si="672"/>
        <v>10</v>
      </c>
      <c r="X1780" s="56">
        <f t="shared" ca="1" si="673"/>
        <v>2020</v>
      </c>
      <c r="Y1780" s="55" t="str">
        <f t="shared" ca="1" si="674"/>
        <v>10-2020</v>
      </c>
      <c r="Z1780" s="51">
        <f ca="1">IFERROR(VLOOKUP(Y1780,IPC!$E$2:$F$1745,2,0),IPC!$H$1)</f>
        <v>138.32155800000001</v>
      </c>
      <c r="AA1780" s="48">
        <f t="shared" si="688"/>
        <v>1</v>
      </c>
      <c r="AB1780" s="48">
        <f t="shared" si="689"/>
        <v>1900</v>
      </c>
      <c r="AC1780" s="32" t="str">
        <f t="shared" si="682"/>
        <v>1-1900</v>
      </c>
      <c r="AD1780" s="50">
        <f>IFERROR(VLOOKUP(AC1780,IPC!$E$2:$F$1745,2,0),IPC!$H$1)</f>
        <v>138.32155800000001</v>
      </c>
    </row>
    <row r="1781" spans="10:30" x14ac:dyDescent="0.25">
      <c r="J1781" s="44" t="str">
        <f t="shared" si="676"/>
        <v/>
      </c>
      <c r="K1781" s="33" t="str">
        <f t="shared" ca="1" si="680"/>
        <v/>
      </c>
      <c r="L1781" s="108">
        <f t="shared" ca="1" si="679"/>
        <v>0</v>
      </c>
      <c r="M1781" s="44" t="str">
        <f t="shared" si="677"/>
        <v/>
      </c>
      <c r="N1781" s="45" t="str">
        <f t="shared" ca="1" si="681"/>
        <v/>
      </c>
      <c r="O1781" s="108">
        <f t="shared" si="675"/>
        <v>0</v>
      </c>
      <c r="P1781" s="21" t="e">
        <f t="shared" si="683"/>
        <v>#N/A</v>
      </c>
      <c r="Q1781" s="21" t="e">
        <f t="shared" si="684"/>
        <v>#N/A</v>
      </c>
      <c r="R1781" s="21" t="e">
        <f t="shared" si="685"/>
        <v>#N/A</v>
      </c>
      <c r="S1781" s="21" t="e">
        <f t="shared" si="686"/>
        <v>#N/A</v>
      </c>
      <c r="T1781" s="29" t="e">
        <f t="shared" si="678"/>
        <v>#N/A</v>
      </c>
      <c r="U1781" s="34">
        <f t="shared" si="687"/>
        <v>0</v>
      </c>
      <c r="V1781" s="16">
        <f t="shared" ca="1" si="671"/>
        <v>44139</v>
      </c>
      <c r="W1781" s="56">
        <f t="shared" ca="1" si="672"/>
        <v>10</v>
      </c>
      <c r="X1781" s="56">
        <f t="shared" ca="1" si="673"/>
        <v>2020</v>
      </c>
      <c r="Y1781" s="55" t="str">
        <f t="shared" ca="1" si="674"/>
        <v>10-2020</v>
      </c>
      <c r="Z1781" s="51">
        <f ca="1">IFERROR(VLOOKUP(Y1781,IPC!$E$2:$F$1745,2,0),IPC!$H$1)</f>
        <v>138.32155800000001</v>
      </c>
      <c r="AA1781" s="48">
        <f t="shared" si="688"/>
        <v>1</v>
      </c>
      <c r="AB1781" s="48">
        <f t="shared" si="689"/>
        <v>1900</v>
      </c>
      <c r="AC1781" s="32" t="str">
        <f t="shared" si="682"/>
        <v>1-1900</v>
      </c>
      <c r="AD1781" s="50">
        <f>IFERROR(VLOOKUP(AC1781,IPC!$E$2:$F$1745,2,0),IPC!$H$1)</f>
        <v>138.32155800000001</v>
      </c>
    </row>
    <row r="1782" spans="10:30" x14ac:dyDescent="0.25">
      <c r="J1782" s="44" t="str">
        <f t="shared" si="676"/>
        <v/>
      </c>
      <c r="K1782" s="33" t="str">
        <f t="shared" ca="1" si="680"/>
        <v/>
      </c>
      <c r="L1782" s="108">
        <f t="shared" ca="1" si="679"/>
        <v>0</v>
      </c>
      <c r="M1782" s="44" t="str">
        <f t="shared" si="677"/>
        <v/>
      </c>
      <c r="N1782" s="45" t="str">
        <f t="shared" ca="1" si="681"/>
        <v/>
      </c>
      <c r="O1782" s="108">
        <f t="shared" si="675"/>
        <v>0</v>
      </c>
      <c r="P1782" s="21" t="e">
        <f t="shared" si="683"/>
        <v>#N/A</v>
      </c>
      <c r="Q1782" s="21" t="e">
        <f t="shared" si="684"/>
        <v>#N/A</v>
      </c>
      <c r="R1782" s="21" t="e">
        <f t="shared" si="685"/>
        <v>#N/A</v>
      </c>
      <c r="S1782" s="21" t="e">
        <f t="shared" si="686"/>
        <v>#N/A</v>
      </c>
      <c r="T1782" s="29" t="e">
        <f t="shared" si="678"/>
        <v>#N/A</v>
      </c>
      <c r="U1782" s="34">
        <f t="shared" si="687"/>
        <v>0</v>
      </c>
      <c r="V1782" s="16">
        <f t="shared" ca="1" si="671"/>
        <v>44139</v>
      </c>
      <c r="W1782" s="56">
        <f t="shared" ca="1" si="672"/>
        <v>10</v>
      </c>
      <c r="X1782" s="56">
        <f t="shared" ca="1" si="673"/>
        <v>2020</v>
      </c>
      <c r="Y1782" s="55" t="str">
        <f t="shared" ca="1" si="674"/>
        <v>10-2020</v>
      </c>
      <c r="Z1782" s="51">
        <f ca="1">IFERROR(VLOOKUP(Y1782,IPC!$E$2:$F$1745,2,0),IPC!$H$1)</f>
        <v>138.32155800000001</v>
      </c>
      <c r="AA1782" s="48">
        <f t="shared" si="688"/>
        <v>1</v>
      </c>
      <c r="AB1782" s="48">
        <f t="shared" si="689"/>
        <v>1900</v>
      </c>
      <c r="AC1782" s="32" t="str">
        <f t="shared" si="682"/>
        <v>1-1900</v>
      </c>
      <c r="AD1782" s="50">
        <f>IFERROR(VLOOKUP(AC1782,IPC!$E$2:$F$1745,2,0),IPC!$H$1)</f>
        <v>138.32155800000001</v>
      </c>
    </row>
    <row r="1783" spans="10:30" x14ac:dyDescent="0.25">
      <c r="J1783" s="44" t="str">
        <f t="shared" si="676"/>
        <v/>
      </c>
      <c r="K1783" s="33" t="str">
        <f t="shared" ca="1" si="680"/>
        <v/>
      </c>
      <c r="L1783" s="108">
        <f t="shared" ca="1" si="679"/>
        <v>0</v>
      </c>
      <c r="M1783" s="44" t="str">
        <f t="shared" si="677"/>
        <v/>
      </c>
      <c r="N1783" s="45" t="str">
        <f t="shared" ca="1" si="681"/>
        <v/>
      </c>
      <c r="O1783" s="108">
        <f t="shared" si="675"/>
        <v>0</v>
      </c>
      <c r="P1783" s="21" t="e">
        <f t="shared" si="683"/>
        <v>#N/A</v>
      </c>
      <c r="Q1783" s="21" t="e">
        <f t="shared" si="684"/>
        <v>#N/A</v>
      </c>
      <c r="R1783" s="21" t="e">
        <f t="shared" si="685"/>
        <v>#N/A</v>
      </c>
      <c r="S1783" s="21" t="e">
        <f t="shared" si="686"/>
        <v>#N/A</v>
      </c>
      <c r="T1783" s="29" t="e">
        <f t="shared" si="678"/>
        <v>#N/A</v>
      </c>
      <c r="U1783" s="34">
        <f t="shared" si="687"/>
        <v>0</v>
      </c>
      <c r="V1783" s="16">
        <f t="shared" ca="1" si="671"/>
        <v>44139</v>
      </c>
      <c r="W1783" s="56">
        <f t="shared" ca="1" si="672"/>
        <v>10</v>
      </c>
      <c r="X1783" s="56">
        <f t="shared" ca="1" si="673"/>
        <v>2020</v>
      </c>
      <c r="Y1783" s="55" t="str">
        <f t="shared" ca="1" si="674"/>
        <v>10-2020</v>
      </c>
      <c r="Z1783" s="51">
        <f ca="1">IFERROR(VLOOKUP(Y1783,IPC!$E$2:$F$1745,2,0),IPC!$H$1)</f>
        <v>138.32155800000001</v>
      </c>
      <c r="AA1783" s="48">
        <f t="shared" si="688"/>
        <v>1</v>
      </c>
      <c r="AB1783" s="48">
        <f t="shared" si="689"/>
        <v>1900</v>
      </c>
      <c r="AC1783" s="32" t="str">
        <f t="shared" si="682"/>
        <v>1-1900</v>
      </c>
      <c r="AD1783" s="50">
        <f>IFERROR(VLOOKUP(AC1783,IPC!$E$2:$F$1745,2,0),IPC!$H$1)</f>
        <v>138.32155800000001</v>
      </c>
    </row>
    <row r="1784" spans="10:30" x14ac:dyDescent="0.25">
      <c r="J1784" s="44" t="str">
        <f t="shared" si="676"/>
        <v/>
      </c>
      <c r="K1784" s="33" t="str">
        <f t="shared" ca="1" si="680"/>
        <v/>
      </c>
      <c r="L1784" s="108">
        <f t="shared" ca="1" si="679"/>
        <v>0</v>
      </c>
      <c r="M1784" s="44" t="str">
        <f t="shared" si="677"/>
        <v/>
      </c>
      <c r="N1784" s="45" t="str">
        <f t="shared" ca="1" si="681"/>
        <v/>
      </c>
      <c r="O1784" s="108">
        <f t="shared" si="675"/>
        <v>0</v>
      </c>
      <c r="P1784" s="21" t="e">
        <f t="shared" si="683"/>
        <v>#N/A</v>
      </c>
      <c r="Q1784" s="21" t="e">
        <f t="shared" si="684"/>
        <v>#N/A</v>
      </c>
      <c r="R1784" s="21" t="e">
        <f t="shared" si="685"/>
        <v>#N/A</v>
      </c>
      <c r="S1784" s="21" t="e">
        <f t="shared" si="686"/>
        <v>#N/A</v>
      </c>
      <c r="T1784" s="29" t="e">
        <f t="shared" si="678"/>
        <v>#N/A</v>
      </c>
      <c r="U1784" s="34">
        <f t="shared" si="687"/>
        <v>0</v>
      </c>
      <c r="V1784" s="16">
        <f t="shared" ca="1" si="671"/>
        <v>44139</v>
      </c>
      <c r="W1784" s="56">
        <f t="shared" ca="1" si="672"/>
        <v>10</v>
      </c>
      <c r="X1784" s="56">
        <f t="shared" ca="1" si="673"/>
        <v>2020</v>
      </c>
      <c r="Y1784" s="55" t="str">
        <f t="shared" ca="1" si="674"/>
        <v>10-2020</v>
      </c>
      <c r="Z1784" s="51">
        <f ca="1">IFERROR(VLOOKUP(Y1784,IPC!$E$2:$F$1745,2,0),IPC!$H$1)</f>
        <v>138.32155800000001</v>
      </c>
      <c r="AA1784" s="48">
        <f t="shared" si="688"/>
        <v>1</v>
      </c>
      <c r="AB1784" s="48">
        <f t="shared" si="689"/>
        <v>1900</v>
      </c>
      <c r="AC1784" s="32" t="str">
        <f t="shared" si="682"/>
        <v>1-1900</v>
      </c>
      <c r="AD1784" s="50">
        <f>IFERROR(VLOOKUP(AC1784,IPC!$E$2:$F$1745,2,0),IPC!$H$1)</f>
        <v>138.32155800000001</v>
      </c>
    </row>
    <row r="1785" spans="10:30" x14ac:dyDescent="0.25">
      <c r="J1785" s="44" t="str">
        <f t="shared" si="676"/>
        <v/>
      </c>
      <c r="K1785" s="33" t="str">
        <f t="shared" ca="1" si="680"/>
        <v/>
      </c>
      <c r="L1785" s="108">
        <f t="shared" ca="1" si="679"/>
        <v>0</v>
      </c>
      <c r="M1785" s="44" t="str">
        <f t="shared" si="677"/>
        <v/>
      </c>
      <c r="N1785" s="45" t="str">
        <f t="shared" ca="1" si="681"/>
        <v/>
      </c>
      <c r="O1785" s="108">
        <f t="shared" si="675"/>
        <v>0</v>
      </c>
      <c r="P1785" s="21" t="e">
        <f t="shared" si="683"/>
        <v>#N/A</v>
      </c>
      <c r="Q1785" s="21" t="e">
        <f t="shared" si="684"/>
        <v>#N/A</v>
      </c>
      <c r="R1785" s="21" t="e">
        <f t="shared" si="685"/>
        <v>#N/A</v>
      </c>
      <c r="S1785" s="21" t="e">
        <f t="shared" si="686"/>
        <v>#N/A</v>
      </c>
      <c r="T1785" s="29" t="e">
        <f t="shared" si="678"/>
        <v>#N/A</v>
      </c>
      <c r="U1785" s="34">
        <f t="shared" si="687"/>
        <v>0</v>
      </c>
      <c r="V1785" s="16">
        <f t="shared" ca="1" si="671"/>
        <v>44139</v>
      </c>
      <c r="W1785" s="56">
        <f t="shared" ca="1" si="672"/>
        <v>10</v>
      </c>
      <c r="X1785" s="56">
        <f t="shared" ca="1" si="673"/>
        <v>2020</v>
      </c>
      <c r="Y1785" s="55" t="str">
        <f t="shared" ca="1" si="674"/>
        <v>10-2020</v>
      </c>
      <c r="Z1785" s="51">
        <f ca="1">IFERROR(VLOOKUP(Y1785,IPC!$E$2:$F$1745,2,0),IPC!$H$1)</f>
        <v>138.32155800000001</v>
      </c>
      <c r="AA1785" s="48">
        <f t="shared" si="688"/>
        <v>1</v>
      </c>
      <c r="AB1785" s="48">
        <f t="shared" si="689"/>
        <v>1900</v>
      </c>
      <c r="AC1785" s="32" t="str">
        <f t="shared" si="682"/>
        <v>1-1900</v>
      </c>
      <c r="AD1785" s="50">
        <f>IFERROR(VLOOKUP(AC1785,IPC!$E$2:$F$1745,2,0),IPC!$H$1)</f>
        <v>138.32155800000001</v>
      </c>
    </row>
    <row r="1786" spans="10:30" x14ac:dyDescent="0.25">
      <c r="J1786" s="44" t="str">
        <f t="shared" si="676"/>
        <v/>
      </c>
      <c r="K1786" s="33" t="str">
        <f t="shared" ca="1" si="680"/>
        <v/>
      </c>
      <c r="L1786" s="108">
        <f t="shared" ca="1" si="679"/>
        <v>0</v>
      </c>
      <c r="M1786" s="44" t="str">
        <f t="shared" si="677"/>
        <v/>
      </c>
      <c r="N1786" s="45" t="str">
        <f t="shared" ca="1" si="681"/>
        <v/>
      </c>
      <c r="O1786" s="108">
        <f t="shared" si="675"/>
        <v>0</v>
      </c>
      <c r="P1786" s="21" t="e">
        <f t="shared" si="683"/>
        <v>#N/A</v>
      </c>
      <c r="Q1786" s="21" t="e">
        <f t="shared" si="684"/>
        <v>#N/A</v>
      </c>
      <c r="R1786" s="21" t="e">
        <f t="shared" si="685"/>
        <v>#N/A</v>
      </c>
      <c r="S1786" s="21" t="e">
        <f t="shared" si="686"/>
        <v>#N/A</v>
      </c>
      <c r="T1786" s="29" t="e">
        <f t="shared" si="678"/>
        <v>#N/A</v>
      </c>
      <c r="U1786" s="34">
        <f t="shared" si="687"/>
        <v>0</v>
      </c>
      <c r="V1786" s="16">
        <f t="shared" ref="V1786:V1849" ca="1" si="690">+TODAY()</f>
        <v>44139</v>
      </c>
      <c r="W1786" s="56">
        <f t="shared" ref="W1786:W1849" ca="1" si="691">+MONTH(V1786)-1</f>
        <v>10</v>
      </c>
      <c r="X1786" s="56">
        <f t="shared" ref="X1786:X1849" ca="1" si="692">+YEAR(V1786)</f>
        <v>2020</v>
      </c>
      <c r="Y1786" s="55" t="str">
        <f t="shared" ref="Y1786:Y1849" ca="1" si="693">+W1786&amp;"-"&amp;X1786</f>
        <v>10-2020</v>
      </c>
      <c r="Z1786" s="51">
        <f ca="1">IFERROR(VLOOKUP(Y1786,IPC!$E$2:$F$1745,2,0),IPC!$H$1)</f>
        <v>138.32155800000001</v>
      </c>
      <c r="AA1786" s="48">
        <f t="shared" si="688"/>
        <v>1</v>
      </c>
      <c r="AB1786" s="48">
        <f t="shared" si="689"/>
        <v>1900</v>
      </c>
      <c r="AC1786" s="32" t="str">
        <f t="shared" si="682"/>
        <v>1-1900</v>
      </c>
      <c r="AD1786" s="50">
        <f>IFERROR(VLOOKUP(AC1786,IPC!$E$2:$F$1745,2,0),IPC!$H$1)</f>
        <v>138.32155800000001</v>
      </c>
    </row>
    <row r="1787" spans="10:30" x14ac:dyDescent="0.25">
      <c r="J1787" s="44" t="str">
        <f t="shared" si="676"/>
        <v/>
      </c>
      <c r="K1787" s="33" t="str">
        <f t="shared" ca="1" si="680"/>
        <v/>
      </c>
      <c r="L1787" s="108">
        <f t="shared" ca="1" si="679"/>
        <v>0</v>
      </c>
      <c r="M1787" s="44" t="str">
        <f t="shared" si="677"/>
        <v/>
      </c>
      <c r="N1787" s="45" t="str">
        <f t="shared" ca="1" si="681"/>
        <v/>
      </c>
      <c r="O1787" s="108">
        <f t="shared" si="675"/>
        <v>0</v>
      </c>
      <c r="P1787" s="21" t="e">
        <f t="shared" si="683"/>
        <v>#N/A</v>
      </c>
      <c r="Q1787" s="21" t="e">
        <f t="shared" si="684"/>
        <v>#N/A</v>
      </c>
      <c r="R1787" s="21" t="e">
        <f t="shared" si="685"/>
        <v>#N/A</v>
      </c>
      <c r="S1787" s="21" t="e">
        <f t="shared" si="686"/>
        <v>#N/A</v>
      </c>
      <c r="T1787" s="29" t="e">
        <f t="shared" si="678"/>
        <v>#N/A</v>
      </c>
      <c r="U1787" s="34">
        <f t="shared" si="687"/>
        <v>0</v>
      </c>
      <c r="V1787" s="16">
        <f t="shared" ca="1" si="690"/>
        <v>44139</v>
      </c>
      <c r="W1787" s="56">
        <f t="shared" ca="1" si="691"/>
        <v>10</v>
      </c>
      <c r="X1787" s="56">
        <f t="shared" ca="1" si="692"/>
        <v>2020</v>
      </c>
      <c r="Y1787" s="55" t="str">
        <f t="shared" ca="1" si="693"/>
        <v>10-2020</v>
      </c>
      <c r="Z1787" s="51">
        <f ca="1">IFERROR(VLOOKUP(Y1787,IPC!$E$2:$F$1745,2,0),IPC!$H$1)</f>
        <v>138.32155800000001</v>
      </c>
      <c r="AA1787" s="48">
        <f t="shared" si="688"/>
        <v>1</v>
      </c>
      <c r="AB1787" s="48">
        <f t="shared" si="689"/>
        <v>1900</v>
      </c>
      <c r="AC1787" s="32" t="str">
        <f t="shared" si="682"/>
        <v>1-1900</v>
      </c>
      <c r="AD1787" s="50">
        <f>IFERROR(VLOOKUP(AC1787,IPC!$E$2:$F$1745,2,0),IPC!$H$1)</f>
        <v>138.32155800000001</v>
      </c>
    </row>
    <row r="1788" spans="10:30" x14ac:dyDescent="0.25">
      <c r="J1788" s="44" t="str">
        <f t="shared" si="676"/>
        <v/>
      </c>
      <c r="K1788" s="33" t="str">
        <f t="shared" ca="1" si="680"/>
        <v/>
      </c>
      <c r="L1788" s="108">
        <f t="shared" ca="1" si="679"/>
        <v>0</v>
      </c>
      <c r="M1788" s="44" t="str">
        <f t="shared" si="677"/>
        <v/>
      </c>
      <c r="N1788" s="45" t="str">
        <f t="shared" ca="1" si="681"/>
        <v/>
      </c>
      <c r="O1788" s="108">
        <f t="shared" si="675"/>
        <v>0</v>
      </c>
      <c r="P1788" s="21" t="e">
        <f t="shared" si="683"/>
        <v>#N/A</v>
      </c>
      <c r="Q1788" s="21" t="e">
        <f t="shared" si="684"/>
        <v>#N/A</v>
      </c>
      <c r="R1788" s="21" t="e">
        <f t="shared" si="685"/>
        <v>#N/A</v>
      </c>
      <c r="S1788" s="21" t="e">
        <f t="shared" si="686"/>
        <v>#N/A</v>
      </c>
      <c r="T1788" s="29" t="e">
        <f t="shared" si="678"/>
        <v>#N/A</v>
      </c>
      <c r="U1788" s="34">
        <f t="shared" si="687"/>
        <v>0</v>
      </c>
      <c r="V1788" s="16">
        <f t="shared" ca="1" si="690"/>
        <v>44139</v>
      </c>
      <c r="W1788" s="56">
        <f t="shared" ca="1" si="691"/>
        <v>10</v>
      </c>
      <c r="X1788" s="56">
        <f t="shared" ca="1" si="692"/>
        <v>2020</v>
      </c>
      <c r="Y1788" s="55" t="str">
        <f t="shared" ca="1" si="693"/>
        <v>10-2020</v>
      </c>
      <c r="Z1788" s="51">
        <f ca="1">IFERROR(VLOOKUP(Y1788,IPC!$E$2:$F$1745,2,0),IPC!$H$1)</f>
        <v>138.32155800000001</v>
      </c>
      <c r="AA1788" s="48">
        <f t="shared" si="688"/>
        <v>1</v>
      </c>
      <c r="AB1788" s="48">
        <f t="shared" si="689"/>
        <v>1900</v>
      </c>
      <c r="AC1788" s="32" t="str">
        <f t="shared" si="682"/>
        <v>1-1900</v>
      </c>
      <c r="AD1788" s="50">
        <f>IFERROR(VLOOKUP(AC1788,IPC!$E$2:$F$1745,2,0),IPC!$H$1)</f>
        <v>138.32155800000001</v>
      </c>
    </row>
    <row r="1789" spans="10:30" x14ac:dyDescent="0.25">
      <c r="J1789" s="44" t="str">
        <f t="shared" si="676"/>
        <v/>
      </c>
      <c r="K1789" s="33" t="str">
        <f t="shared" ca="1" si="680"/>
        <v/>
      </c>
      <c r="L1789" s="108">
        <f t="shared" ca="1" si="679"/>
        <v>0</v>
      </c>
      <c r="M1789" s="44" t="str">
        <f t="shared" si="677"/>
        <v/>
      </c>
      <c r="N1789" s="45" t="str">
        <f t="shared" ca="1" si="681"/>
        <v/>
      </c>
      <c r="O1789" s="108">
        <f t="shared" si="675"/>
        <v>0</v>
      </c>
      <c r="P1789" s="21" t="e">
        <f t="shared" si="683"/>
        <v>#N/A</v>
      </c>
      <c r="Q1789" s="21" t="e">
        <f t="shared" si="684"/>
        <v>#N/A</v>
      </c>
      <c r="R1789" s="21" t="e">
        <f t="shared" si="685"/>
        <v>#N/A</v>
      </c>
      <c r="S1789" s="21" t="e">
        <f t="shared" si="686"/>
        <v>#N/A</v>
      </c>
      <c r="T1789" s="29" t="e">
        <f t="shared" si="678"/>
        <v>#N/A</v>
      </c>
      <c r="U1789" s="34">
        <f t="shared" si="687"/>
        <v>0</v>
      </c>
      <c r="V1789" s="16">
        <f t="shared" ca="1" si="690"/>
        <v>44139</v>
      </c>
      <c r="W1789" s="56">
        <f t="shared" ca="1" si="691"/>
        <v>10</v>
      </c>
      <c r="X1789" s="56">
        <f t="shared" ca="1" si="692"/>
        <v>2020</v>
      </c>
      <c r="Y1789" s="55" t="str">
        <f t="shared" ca="1" si="693"/>
        <v>10-2020</v>
      </c>
      <c r="Z1789" s="51">
        <f ca="1">IFERROR(VLOOKUP(Y1789,IPC!$E$2:$F$1745,2,0),IPC!$H$1)</f>
        <v>138.32155800000001</v>
      </c>
      <c r="AA1789" s="48">
        <f t="shared" si="688"/>
        <v>1</v>
      </c>
      <c r="AB1789" s="48">
        <f t="shared" si="689"/>
        <v>1900</v>
      </c>
      <c r="AC1789" s="32" t="str">
        <f t="shared" si="682"/>
        <v>1-1900</v>
      </c>
      <c r="AD1789" s="50">
        <f>IFERROR(VLOOKUP(AC1789,IPC!$E$2:$F$1745,2,0),IPC!$H$1)</f>
        <v>138.32155800000001</v>
      </c>
    </row>
    <row r="1790" spans="10:30" x14ac:dyDescent="0.25">
      <c r="J1790" s="44" t="str">
        <f t="shared" si="676"/>
        <v/>
      </c>
      <c r="K1790" s="33" t="str">
        <f t="shared" ca="1" si="680"/>
        <v/>
      </c>
      <c r="L1790" s="108">
        <f t="shared" ca="1" si="679"/>
        <v>0</v>
      </c>
      <c r="M1790" s="44" t="str">
        <f t="shared" si="677"/>
        <v/>
      </c>
      <c r="N1790" s="45" t="str">
        <f t="shared" ca="1" si="681"/>
        <v/>
      </c>
      <c r="O1790" s="108">
        <f t="shared" si="675"/>
        <v>0</v>
      </c>
      <c r="P1790" s="21" t="e">
        <f t="shared" si="683"/>
        <v>#N/A</v>
      </c>
      <c r="Q1790" s="21" t="e">
        <f t="shared" si="684"/>
        <v>#N/A</v>
      </c>
      <c r="R1790" s="21" t="e">
        <f t="shared" si="685"/>
        <v>#N/A</v>
      </c>
      <c r="S1790" s="21" t="e">
        <f t="shared" si="686"/>
        <v>#N/A</v>
      </c>
      <c r="T1790" s="29" t="e">
        <f t="shared" si="678"/>
        <v>#N/A</v>
      </c>
      <c r="U1790" s="34">
        <f t="shared" si="687"/>
        <v>0</v>
      </c>
      <c r="V1790" s="16">
        <f t="shared" ca="1" si="690"/>
        <v>44139</v>
      </c>
      <c r="W1790" s="56">
        <f t="shared" ca="1" si="691"/>
        <v>10</v>
      </c>
      <c r="X1790" s="56">
        <f t="shared" ca="1" si="692"/>
        <v>2020</v>
      </c>
      <c r="Y1790" s="55" t="str">
        <f t="shared" ca="1" si="693"/>
        <v>10-2020</v>
      </c>
      <c r="Z1790" s="51">
        <f ca="1">IFERROR(VLOOKUP(Y1790,IPC!$E$2:$F$1745,2,0),IPC!$H$1)</f>
        <v>138.32155800000001</v>
      </c>
      <c r="AA1790" s="48">
        <f t="shared" si="688"/>
        <v>1</v>
      </c>
      <c r="AB1790" s="48">
        <f t="shared" si="689"/>
        <v>1900</v>
      </c>
      <c r="AC1790" s="32" t="str">
        <f t="shared" si="682"/>
        <v>1-1900</v>
      </c>
      <c r="AD1790" s="50">
        <f>IFERROR(VLOOKUP(AC1790,IPC!$E$2:$F$1745,2,0),IPC!$H$1)</f>
        <v>138.32155800000001</v>
      </c>
    </row>
    <row r="1791" spans="10:30" x14ac:dyDescent="0.25">
      <c r="J1791" s="44" t="str">
        <f t="shared" si="676"/>
        <v/>
      </c>
      <c r="K1791" s="33" t="str">
        <f t="shared" ca="1" si="680"/>
        <v/>
      </c>
      <c r="L1791" s="108">
        <f t="shared" ca="1" si="679"/>
        <v>0</v>
      </c>
      <c r="M1791" s="44" t="str">
        <f t="shared" si="677"/>
        <v/>
      </c>
      <c r="N1791" s="45" t="str">
        <f t="shared" ca="1" si="681"/>
        <v/>
      </c>
      <c r="O1791" s="108">
        <f t="shared" si="675"/>
        <v>0</v>
      </c>
      <c r="P1791" s="21" t="e">
        <f t="shared" si="683"/>
        <v>#N/A</v>
      </c>
      <c r="Q1791" s="21" t="e">
        <f t="shared" si="684"/>
        <v>#N/A</v>
      </c>
      <c r="R1791" s="21" t="e">
        <f t="shared" si="685"/>
        <v>#N/A</v>
      </c>
      <c r="S1791" s="21" t="e">
        <f t="shared" si="686"/>
        <v>#N/A</v>
      </c>
      <c r="T1791" s="29" t="e">
        <f t="shared" si="678"/>
        <v>#N/A</v>
      </c>
      <c r="U1791" s="34">
        <f t="shared" si="687"/>
        <v>0</v>
      </c>
      <c r="V1791" s="16">
        <f t="shared" ca="1" si="690"/>
        <v>44139</v>
      </c>
      <c r="W1791" s="56">
        <f t="shared" ca="1" si="691"/>
        <v>10</v>
      </c>
      <c r="X1791" s="56">
        <f t="shared" ca="1" si="692"/>
        <v>2020</v>
      </c>
      <c r="Y1791" s="55" t="str">
        <f t="shared" ca="1" si="693"/>
        <v>10-2020</v>
      </c>
      <c r="Z1791" s="51">
        <f ca="1">IFERROR(VLOOKUP(Y1791,IPC!$E$2:$F$1745,2,0),IPC!$H$1)</f>
        <v>138.32155800000001</v>
      </c>
      <c r="AA1791" s="48">
        <f t="shared" si="688"/>
        <v>1</v>
      </c>
      <c r="AB1791" s="48">
        <f t="shared" si="689"/>
        <v>1900</v>
      </c>
      <c r="AC1791" s="32" t="str">
        <f t="shared" si="682"/>
        <v>1-1900</v>
      </c>
      <c r="AD1791" s="50">
        <f>IFERROR(VLOOKUP(AC1791,IPC!$E$2:$F$1745,2,0),IPC!$H$1)</f>
        <v>138.32155800000001</v>
      </c>
    </row>
    <row r="1792" spans="10:30" x14ac:dyDescent="0.25">
      <c r="J1792" s="44" t="str">
        <f t="shared" si="676"/>
        <v/>
      </c>
      <c r="K1792" s="33" t="str">
        <f t="shared" ca="1" si="680"/>
        <v/>
      </c>
      <c r="L1792" s="108">
        <f t="shared" ca="1" si="679"/>
        <v>0</v>
      </c>
      <c r="M1792" s="44" t="str">
        <f t="shared" si="677"/>
        <v/>
      </c>
      <c r="N1792" s="45" t="str">
        <f t="shared" ca="1" si="681"/>
        <v/>
      </c>
      <c r="O1792" s="108">
        <f t="shared" si="675"/>
        <v>0</v>
      </c>
      <c r="P1792" s="21" t="e">
        <f t="shared" si="683"/>
        <v>#N/A</v>
      </c>
      <c r="Q1792" s="21" t="e">
        <f t="shared" si="684"/>
        <v>#N/A</v>
      </c>
      <c r="R1792" s="21" t="e">
        <f t="shared" si="685"/>
        <v>#N/A</v>
      </c>
      <c r="S1792" s="21" t="e">
        <f t="shared" si="686"/>
        <v>#N/A</v>
      </c>
      <c r="T1792" s="29" t="e">
        <f t="shared" si="678"/>
        <v>#N/A</v>
      </c>
      <c r="U1792" s="34">
        <f t="shared" si="687"/>
        <v>0</v>
      </c>
      <c r="V1792" s="16">
        <f t="shared" ca="1" si="690"/>
        <v>44139</v>
      </c>
      <c r="W1792" s="56">
        <f t="shared" ca="1" si="691"/>
        <v>10</v>
      </c>
      <c r="X1792" s="56">
        <f t="shared" ca="1" si="692"/>
        <v>2020</v>
      </c>
      <c r="Y1792" s="55" t="str">
        <f t="shared" ca="1" si="693"/>
        <v>10-2020</v>
      </c>
      <c r="Z1792" s="51">
        <f ca="1">IFERROR(VLOOKUP(Y1792,IPC!$E$2:$F$1745,2,0),IPC!$H$1)</f>
        <v>138.32155800000001</v>
      </c>
      <c r="AA1792" s="48">
        <f t="shared" si="688"/>
        <v>1</v>
      </c>
      <c r="AB1792" s="48">
        <f t="shared" si="689"/>
        <v>1900</v>
      </c>
      <c r="AC1792" s="32" t="str">
        <f t="shared" si="682"/>
        <v>1-1900</v>
      </c>
      <c r="AD1792" s="50">
        <f>IFERROR(VLOOKUP(AC1792,IPC!$E$2:$F$1745,2,0),IPC!$H$1)</f>
        <v>138.32155800000001</v>
      </c>
    </row>
    <row r="1793" spans="10:30" x14ac:dyDescent="0.25">
      <c r="J1793" s="44" t="str">
        <f t="shared" si="676"/>
        <v/>
      </c>
      <c r="K1793" s="33" t="str">
        <f t="shared" ca="1" si="680"/>
        <v/>
      </c>
      <c r="L1793" s="108">
        <f t="shared" ca="1" si="679"/>
        <v>0</v>
      </c>
      <c r="M1793" s="44" t="str">
        <f t="shared" si="677"/>
        <v/>
      </c>
      <c r="N1793" s="45" t="str">
        <f t="shared" ca="1" si="681"/>
        <v/>
      </c>
      <c r="O1793" s="108">
        <f t="shared" si="675"/>
        <v>0</v>
      </c>
      <c r="P1793" s="21" t="e">
        <f t="shared" si="683"/>
        <v>#N/A</v>
      </c>
      <c r="Q1793" s="21" t="e">
        <f t="shared" si="684"/>
        <v>#N/A</v>
      </c>
      <c r="R1793" s="21" t="e">
        <f t="shared" si="685"/>
        <v>#N/A</v>
      </c>
      <c r="S1793" s="21" t="e">
        <f t="shared" si="686"/>
        <v>#N/A</v>
      </c>
      <c r="T1793" s="29" t="e">
        <f t="shared" si="678"/>
        <v>#N/A</v>
      </c>
      <c r="U1793" s="34">
        <f t="shared" si="687"/>
        <v>0</v>
      </c>
      <c r="V1793" s="16">
        <f t="shared" ca="1" si="690"/>
        <v>44139</v>
      </c>
      <c r="W1793" s="56">
        <f t="shared" ca="1" si="691"/>
        <v>10</v>
      </c>
      <c r="X1793" s="56">
        <f t="shared" ca="1" si="692"/>
        <v>2020</v>
      </c>
      <c r="Y1793" s="55" t="str">
        <f t="shared" ca="1" si="693"/>
        <v>10-2020</v>
      </c>
      <c r="Z1793" s="51">
        <f ca="1">IFERROR(VLOOKUP(Y1793,IPC!$E$2:$F$1745,2,0),IPC!$H$1)</f>
        <v>138.32155800000001</v>
      </c>
      <c r="AA1793" s="48">
        <f t="shared" si="688"/>
        <v>1</v>
      </c>
      <c r="AB1793" s="48">
        <f t="shared" si="689"/>
        <v>1900</v>
      </c>
      <c r="AC1793" s="32" t="str">
        <f t="shared" si="682"/>
        <v>1-1900</v>
      </c>
      <c r="AD1793" s="50">
        <f>IFERROR(VLOOKUP(AC1793,IPC!$E$2:$F$1745,2,0),IPC!$H$1)</f>
        <v>138.32155800000001</v>
      </c>
    </row>
    <row r="1794" spans="10:30" x14ac:dyDescent="0.25">
      <c r="J1794" s="44" t="str">
        <f t="shared" si="676"/>
        <v/>
      </c>
      <c r="K1794" s="33" t="str">
        <f t="shared" ca="1" si="680"/>
        <v/>
      </c>
      <c r="L1794" s="108">
        <f t="shared" ca="1" si="679"/>
        <v>0</v>
      </c>
      <c r="M1794" s="44" t="str">
        <f t="shared" si="677"/>
        <v/>
      </c>
      <c r="N1794" s="45" t="str">
        <f t="shared" ca="1" si="681"/>
        <v/>
      </c>
      <c r="O1794" s="108">
        <f t="shared" si="675"/>
        <v>0</v>
      </c>
      <c r="P1794" s="21" t="e">
        <f t="shared" si="683"/>
        <v>#N/A</v>
      </c>
      <c r="Q1794" s="21" t="e">
        <f t="shared" si="684"/>
        <v>#N/A</v>
      </c>
      <c r="R1794" s="21" t="e">
        <f t="shared" si="685"/>
        <v>#N/A</v>
      </c>
      <c r="S1794" s="21" t="e">
        <f t="shared" si="686"/>
        <v>#N/A</v>
      </c>
      <c r="T1794" s="29" t="e">
        <f t="shared" si="678"/>
        <v>#N/A</v>
      </c>
      <c r="U1794" s="34">
        <f t="shared" si="687"/>
        <v>0</v>
      </c>
      <c r="V1794" s="16">
        <f t="shared" ca="1" si="690"/>
        <v>44139</v>
      </c>
      <c r="W1794" s="56">
        <f t="shared" ca="1" si="691"/>
        <v>10</v>
      </c>
      <c r="X1794" s="56">
        <f t="shared" ca="1" si="692"/>
        <v>2020</v>
      </c>
      <c r="Y1794" s="55" t="str">
        <f t="shared" ca="1" si="693"/>
        <v>10-2020</v>
      </c>
      <c r="Z1794" s="51">
        <f ca="1">IFERROR(VLOOKUP(Y1794,IPC!$E$2:$F$1745,2,0),IPC!$H$1)</f>
        <v>138.32155800000001</v>
      </c>
      <c r="AA1794" s="48">
        <f t="shared" si="688"/>
        <v>1</v>
      </c>
      <c r="AB1794" s="48">
        <f t="shared" si="689"/>
        <v>1900</v>
      </c>
      <c r="AC1794" s="32" t="str">
        <f t="shared" si="682"/>
        <v>1-1900</v>
      </c>
      <c r="AD1794" s="50">
        <f>IFERROR(VLOOKUP(AC1794,IPC!$E$2:$F$1745,2,0),IPC!$H$1)</f>
        <v>138.32155800000001</v>
      </c>
    </row>
    <row r="1795" spans="10:30" x14ac:dyDescent="0.25">
      <c r="J1795" s="44" t="str">
        <f t="shared" si="676"/>
        <v/>
      </c>
      <c r="K1795" s="33" t="str">
        <f t="shared" ca="1" si="680"/>
        <v/>
      </c>
      <c r="L1795" s="108">
        <f t="shared" ca="1" si="679"/>
        <v>0</v>
      </c>
      <c r="M1795" s="44" t="str">
        <f t="shared" si="677"/>
        <v/>
      </c>
      <c r="N1795" s="45" t="str">
        <f t="shared" ca="1" si="681"/>
        <v/>
      </c>
      <c r="O1795" s="108">
        <f t="shared" si="675"/>
        <v>0</v>
      </c>
      <c r="P1795" s="21" t="e">
        <f t="shared" si="683"/>
        <v>#N/A</v>
      </c>
      <c r="Q1795" s="21" t="e">
        <f t="shared" si="684"/>
        <v>#N/A</v>
      </c>
      <c r="R1795" s="21" t="e">
        <f t="shared" si="685"/>
        <v>#N/A</v>
      </c>
      <c r="S1795" s="21" t="e">
        <f t="shared" si="686"/>
        <v>#N/A</v>
      </c>
      <c r="T1795" s="29" t="e">
        <f t="shared" si="678"/>
        <v>#N/A</v>
      </c>
      <c r="U1795" s="34">
        <f t="shared" si="687"/>
        <v>0</v>
      </c>
      <c r="V1795" s="16">
        <f t="shared" ca="1" si="690"/>
        <v>44139</v>
      </c>
      <c r="W1795" s="56">
        <f t="shared" ca="1" si="691"/>
        <v>10</v>
      </c>
      <c r="X1795" s="56">
        <f t="shared" ca="1" si="692"/>
        <v>2020</v>
      </c>
      <c r="Y1795" s="55" t="str">
        <f t="shared" ca="1" si="693"/>
        <v>10-2020</v>
      </c>
      <c r="Z1795" s="51">
        <f ca="1">IFERROR(VLOOKUP(Y1795,IPC!$E$2:$F$1745,2,0),IPC!$H$1)</f>
        <v>138.32155800000001</v>
      </c>
      <c r="AA1795" s="48">
        <f t="shared" si="688"/>
        <v>1</v>
      </c>
      <c r="AB1795" s="48">
        <f t="shared" si="689"/>
        <v>1900</v>
      </c>
      <c r="AC1795" s="32" t="str">
        <f t="shared" si="682"/>
        <v>1-1900</v>
      </c>
      <c r="AD1795" s="50">
        <f>IFERROR(VLOOKUP(AC1795,IPC!$E$2:$F$1745,2,0),IPC!$H$1)</f>
        <v>138.32155800000001</v>
      </c>
    </row>
    <row r="1796" spans="10:30" x14ac:dyDescent="0.25">
      <c r="J1796" s="44" t="str">
        <f t="shared" si="676"/>
        <v/>
      </c>
      <c r="K1796" s="33" t="str">
        <f t="shared" ca="1" si="680"/>
        <v/>
      </c>
      <c r="L1796" s="108">
        <f t="shared" ca="1" si="679"/>
        <v>0</v>
      </c>
      <c r="M1796" s="44" t="str">
        <f t="shared" si="677"/>
        <v/>
      </c>
      <c r="N1796" s="45" t="str">
        <f t="shared" ca="1" si="681"/>
        <v/>
      </c>
      <c r="O1796" s="108">
        <f t="shared" si="675"/>
        <v>0</v>
      </c>
      <c r="P1796" s="21" t="e">
        <f t="shared" si="683"/>
        <v>#N/A</v>
      </c>
      <c r="Q1796" s="21" t="e">
        <f t="shared" si="684"/>
        <v>#N/A</v>
      </c>
      <c r="R1796" s="21" t="e">
        <f t="shared" si="685"/>
        <v>#N/A</v>
      </c>
      <c r="S1796" s="21" t="e">
        <f t="shared" si="686"/>
        <v>#N/A</v>
      </c>
      <c r="T1796" s="29" t="e">
        <f t="shared" si="678"/>
        <v>#N/A</v>
      </c>
      <c r="U1796" s="34">
        <f t="shared" si="687"/>
        <v>0</v>
      </c>
      <c r="V1796" s="16">
        <f t="shared" ca="1" si="690"/>
        <v>44139</v>
      </c>
      <c r="W1796" s="56">
        <f t="shared" ca="1" si="691"/>
        <v>10</v>
      </c>
      <c r="X1796" s="56">
        <f t="shared" ca="1" si="692"/>
        <v>2020</v>
      </c>
      <c r="Y1796" s="55" t="str">
        <f t="shared" ca="1" si="693"/>
        <v>10-2020</v>
      </c>
      <c r="Z1796" s="51">
        <f ca="1">IFERROR(VLOOKUP(Y1796,IPC!$E$2:$F$1745,2,0),IPC!$H$1)</f>
        <v>138.32155800000001</v>
      </c>
      <c r="AA1796" s="48">
        <f t="shared" si="688"/>
        <v>1</v>
      </c>
      <c r="AB1796" s="48">
        <f t="shared" si="689"/>
        <v>1900</v>
      </c>
      <c r="AC1796" s="32" t="str">
        <f t="shared" si="682"/>
        <v>1-1900</v>
      </c>
      <c r="AD1796" s="50">
        <f>IFERROR(VLOOKUP(AC1796,IPC!$E$2:$F$1745,2,0),IPC!$H$1)</f>
        <v>138.32155800000001</v>
      </c>
    </row>
    <row r="1797" spans="10:30" x14ac:dyDescent="0.25">
      <c r="J1797" s="44" t="str">
        <f t="shared" si="676"/>
        <v/>
      </c>
      <c r="K1797" s="33" t="str">
        <f t="shared" ca="1" si="680"/>
        <v/>
      </c>
      <c r="L1797" s="108">
        <f t="shared" ca="1" si="679"/>
        <v>0</v>
      </c>
      <c r="M1797" s="44" t="str">
        <f t="shared" si="677"/>
        <v/>
      </c>
      <c r="N1797" s="45" t="str">
        <f t="shared" ca="1" si="681"/>
        <v/>
      </c>
      <c r="O1797" s="108">
        <f t="shared" si="675"/>
        <v>0</v>
      </c>
      <c r="P1797" s="21" t="e">
        <f t="shared" si="683"/>
        <v>#N/A</v>
      </c>
      <c r="Q1797" s="21" t="e">
        <f t="shared" si="684"/>
        <v>#N/A</v>
      </c>
      <c r="R1797" s="21" t="e">
        <f t="shared" si="685"/>
        <v>#N/A</v>
      </c>
      <c r="S1797" s="21" t="e">
        <f t="shared" si="686"/>
        <v>#N/A</v>
      </c>
      <c r="T1797" s="29" t="e">
        <f t="shared" si="678"/>
        <v>#N/A</v>
      </c>
      <c r="U1797" s="34">
        <f t="shared" si="687"/>
        <v>0</v>
      </c>
      <c r="V1797" s="16">
        <f t="shared" ca="1" si="690"/>
        <v>44139</v>
      </c>
      <c r="W1797" s="56">
        <f t="shared" ca="1" si="691"/>
        <v>10</v>
      </c>
      <c r="X1797" s="56">
        <f t="shared" ca="1" si="692"/>
        <v>2020</v>
      </c>
      <c r="Y1797" s="55" t="str">
        <f t="shared" ca="1" si="693"/>
        <v>10-2020</v>
      </c>
      <c r="Z1797" s="51">
        <f ca="1">IFERROR(VLOOKUP(Y1797,IPC!$E$2:$F$1745,2,0),IPC!$H$1)</f>
        <v>138.32155800000001</v>
      </c>
      <c r="AA1797" s="48">
        <f t="shared" si="688"/>
        <v>1</v>
      </c>
      <c r="AB1797" s="48">
        <f t="shared" si="689"/>
        <v>1900</v>
      </c>
      <c r="AC1797" s="32" t="str">
        <f t="shared" si="682"/>
        <v>1-1900</v>
      </c>
      <c r="AD1797" s="50">
        <f>IFERROR(VLOOKUP(AC1797,IPC!$E$2:$F$1745,2,0),IPC!$H$1)</f>
        <v>138.32155800000001</v>
      </c>
    </row>
    <row r="1798" spans="10:30" x14ac:dyDescent="0.25">
      <c r="J1798" s="44" t="str">
        <f t="shared" si="676"/>
        <v/>
      </c>
      <c r="K1798" s="33" t="str">
        <f t="shared" ca="1" si="680"/>
        <v/>
      </c>
      <c r="L1798" s="108">
        <f t="shared" ca="1" si="679"/>
        <v>0</v>
      </c>
      <c r="M1798" s="44" t="str">
        <f t="shared" si="677"/>
        <v/>
      </c>
      <c r="N1798" s="45" t="str">
        <f t="shared" ca="1" si="681"/>
        <v/>
      </c>
      <c r="O1798" s="108">
        <f t="shared" si="675"/>
        <v>0</v>
      </c>
      <c r="P1798" s="21" t="e">
        <f t="shared" si="683"/>
        <v>#N/A</v>
      </c>
      <c r="Q1798" s="21" t="e">
        <f t="shared" si="684"/>
        <v>#N/A</v>
      </c>
      <c r="R1798" s="21" t="e">
        <f t="shared" si="685"/>
        <v>#N/A</v>
      </c>
      <c r="S1798" s="21" t="e">
        <f t="shared" si="686"/>
        <v>#N/A</v>
      </c>
      <c r="T1798" s="29" t="e">
        <f t="shared" si="678"/>
        <v>#N/A</v>
      </c>
      <c r="U1798" s="34">
        <f t="shared" si="687"/>
        <v>0</v>
      </c>
      <c r="V1798" s="16">
        <f t="shared" ca="1" si="690"/>
        <v>44139</v>
      </c>
      <c r="W1798" s="56">
        <f t="shared" ca="1" si="691"/>
        <v>10</v>
      </c>
      <c r="X1798" s="56">
        <f t="shared" ca="1" si="692"/>
        <v>2020</v>
      </c>
      <c r="Y1798" s="55" t="str">
        <f t="shared" ca="1" si="693"/>
        <v>10-2020</v>
      </c>
      <c r="Z1798" s="51">
        <f ca="1">IFERROR(VLOOKUP(Y1798,IPC!$E$2:$F$1745,2,0),IPC!$H$1)</f>
        <v>138.32155800000001</v>
      </c>
      <c r="AA1798" s="48">
        <f t="shared" si="688"/>
        <v>1</v>
      </c>
      <c r="AB1798" s="48">
        <f t="shared" si="689"/>
        <v>1900</v>
      </c>
      <c r="AC1798" s="32" t="str">
        <f t="shared" si="682"/>
        <v>1-1900</v>
      </c>
      <c r="AD1798" s="50">
        <f>IFERROR(VLOOKUP(AC1798,IPC!$E$2:$F$1745,2,0),IPC!$H$1)</f>
        <v>138.32155800000001</v>
      </c>
    </row>
    <row r="1799" spans="10:30" x14ac:dyDescent="0.25">
      <c r="J1799" s="44" t="str">
        <f t="shared" si="676"/>
        <v/>
      </c>
      <c r="K1799" s="33" t="str">
        <f t="shared" ca="1" si="680"/>
        <v/>
      </c>
      <c r="L1799" s="108">
        <f t="shared" ca="1" si="679"/>
        <v>0</v>
      </c>
      <c r="M1799" s="44" t="str">
        <f t="shared" si="677"/>
        <v/>
      </c>
      <c r="N1799" s="45" t="str">
        <f t="shared" ca="1" si="681"/>
        <v/>
      </c>
      <c r="O1799" s="108">
        <f t="shared" si="675"/>
        <v>0</v>
      </c>
      <c r="P1799" s="21" t="e">
        <f t="shared" si="683"/>
        <v>#N/A</v>
      </c>
      <c r="Q1799" s="21" t="e">
        <f t="shared" si="684"/>
        <v>#N/A</v>
      </c>
      <c r="R1799" s="21" t="e">
        <f t="shared" si="685"/>
        <v>#N/A</v>
      </c>
      <c r="S1799" s="21" t="e">
        <f t="shared" si="686"/>
        <v>#N/A</v>
      </c>
      <c r="T1799" s="29" t="e">
        <f t="shared" si="678"/>
        <v>#N/A</v>
      </c>
      <c r="U1799" s="34">
        <f t="shared" si="687"/>
        <v>0</v>
      </c>
      <c r="V1799" s="16">
        <f t="shared" ca="1" si="690"/>
        <v>44139</v>
      </c>
      <c r="W1799" s="56">
        <f t="shared" ca="1" si="691"/>
        <v>10</v>
      </c>
      <c r="X1799" s="56">
        <f t="shared" ca="1" si="692"/>
        <v>2020</v>
      </c>
      <c r="Y1799" s="55" t="str">
        <f t="shared" ca="1" si="693"/>
        <v>10-2020</v>
      </c>
      <c r="Z1799" s="51">
        <f ca="1">IFERROR(VLOOKUP(Y1799,IPC!$E$2:$F$1745,2,0),IPC!$H$1)</f>
        <v>138.32155800000001</v>
      </c>
      <c r="AA1799" s="48">
        <f t="shared" si="688"/>
        <v>1</v>
      </c>
      <c r="AB1799" s="48">
        <f t="shared" si="689"/>
        <v>1900</v>
      </c>
      <c r="AC1799" s="32" t="str">
        <f t="shared" si="682"/>
        <v>1-1900</v>
      </c>
      <c r="AD1799" s="50">
        <f>IFERROR(VLOOKUP(AC1799,IPC!$E$2:$F$1745,2,0),IPC!$H$1)</f>
        <v>138.32155800000001</v>
      </c>
    </row>
    <row r="1800" spans="10:30" x14ac:dyDescent="0.25">
      <c r="J1800" s="44" t="str">
        <f t="shared" si="676"/>
        <v/>
      </c>
      <c r="K1800" s="33" t="str">
        <f t="shared" ca="1" si="680"/>
        <v/>
      </c>
      <c r="L1800" s="108">
        <f t="shared" ca="1" si="679"/>
        <v>0</v>
      </c>
      <c r="M1800" s="44" t="str">
        <f t="shared" si="677"/>
        <v/>
      </c>
      <c r="N1800" s="45" t="str">
        <f t="shared" ca="1" si="681"/>
        <v/>
      </c>
      <c r="O1800" s="108">
        <f t="shared" si="675"/>
        <v>0</v>
      </c>
      <c r="P1800" s="21" t="e">
        <f t="shared" si="683"/>
        <v>#N/A</v>
      </c>
      <c r="Q1800" s="21" t="e">
        <f t="shared" si="684"/>
        <v>#N/A</v>
      </c>
      <c r="R1800" s="21" t="e">
        <f t="shared" si="685"/>
        <v>#N/A</v>
      </c>
      <c r="S1800" s="21" t="e">
        <f t="shared" si="686"/>
        <v>#N/A</v>
      </c>
      <c r="T1800" s="29" t="e">
        <f t="shared" si="678"/>
        <v>#N/A</v>
      </c>
      <c r="U1800" s="34">
        <f t="shared" si="687"/>
        <v>0</v>
      </c>
      <c r="V1800" s="16">
        <f t="shared" ca="1" si="690"/>
        <v>44139</v>
      </c>
      <c r="W1800" s="56">
        <f t="shared" ca="1" si="691"/>
        <v>10</v>
      </c>
      <c r="X1800" s="56">
        <f t="shared" ca="1" si="692"/>
        <v>2020</v>
      </c>
      <c r="Y1800" s="55" t="str">
        <f t="shared" ca="1" si="693"/>
        <v>10-2020</v>
      </c>
      <c r="Z1800" s="51">
        <f ca="1">IFERROR(VLOOKUP(Y1800,IPC!$E$2:$F$1745,2,0),IPC!$H$1)</f>
        <v>138.32155800000001</v>
      </c>
      <c r="AA1800" s="48">
        <f t="shared" si="688"/>
        <v>1</v>
      </c>
      <c r="AB1800" s="48">
        <f t="shared" si="689"/>
        <v>1900</v>
      </c>
      <c r="AC1800" s="32" t="str">
        <f t="shared" si="682"/>
        <v>1-1900</v>
      </c>
      <c r="AD1800" s="50">
        <f>IFERROR(VLOOKUP(AC1800,IPC!$E$2:$F$1745,2,0),IPC!$H$1)</f>
        <v>138.32155800000001</v>
      </c>
    </row>
    <row r="1801" spans="10:30" x14ac:dyDescent="0.25">
      <c r="J1801" s="44" t="str">
        <f t="shared" si="676"/>
        <v/>
      </c>
      <c r="K1801" s="33" t="str">
        <f t="shared" ca="1" si="680"/>
        <v/>
      </c>
      <c r="L1801" s="108">
        <f t="shared" ca="1" si="679"/>
        <v>0</v>
      </c>
      <c r="M1801" s="44" t="str">
        <f t="shared" si="677"/>
        <v/>
      </c>
      <c r="N1801" s="45" t="str">
        <f t="shared" ca="1" si="681"/>
        <v/>
      </c>
      <c r="O1801" s="108">
        <f t="shared" si="675"/>
        <v>0</v>
      </c>
      <c r="P1801" s="21" t="e">
        <f t="shared" si="683"/>
        <v>#N/A</v>
      </c>
      <c r="Q1801" s="21" t="e">
        <f t="shared" si="684"/>
        <v>#N/A</v>
      </c>
      <c r="R1801" s="21" t="e">
        <f t="shared" si="685"/>
        <v>#N/A</v>
      </c>
      <c r="S1801" s="21" t="e">
        <f t="shared" si="686"/>
        <v>#N/A</v>
      </c>
      <c r="T1801" s="29" t="e">
        <f t="shared" si="678"/>
        <v>#N/A</v>
      </c>
      <c r="U1801" s="34">
        <f t="shared" si="687"/>
        <v>0</v>
      </c>
      <c r="V1801" s="16">
        <f t="shared" ca="1" si="690"/>
        <v>44139</v>
      </c>
      <c r="W1801" s="56">
        <f t="shared" ca="1" si="691"/>
        <v>10</v>
      </c>
      <c r="X1801" s="56">
        <f t="shared" ca="1" si="692"/>
        <v>2020</v>
      </c>
      <c r="Y1801" s="55" t="str">
        <f t="shared" ca="1" si="693"/>
        <v>10-2020</v>
      </c>
      <c r="Z1801" s="51">
        <f ca="1">IFERROR(VLOOKUP(Y1801,IPC!$E$2:$F$1745,2,0),IPC!$H$1)</f>
        <v>138.32155800000001</v>
      </c>
      <c r="AA1801" s="48">
        <f t="shared" si="688"/>
        <v>1</v>
      </c>
      <c r="AB1801" s="48">
        <f t="shared" si="689"/>
        <v>1900</v>
      </c>
      <c r="AC1801" s="32" t="str">
        <f t="shared" si="682"/>
        <v>1-1900</v>
      </c>
      <c r="AD1801" s="50">
        <f>IFERROR(VLOOKUP(AC1801,IPC!$E$2:$F$1745,2,0),IPC!$H$1)</f>
        <v>138.32155800000001</v>
      </c>
    </row>
    <row r="1802" spans="10:30" x14ac:dyDescent="0.25">
      <c r="J1802" s="44" t="str">
        <f t="shared" si="676"/>
        <v/>
      </c>
      <c r="K1802" s="33" t="str">
        <f t="shared" ca="1" si="680"/>
        <v/>
      </c>
      <c r="L1802" s="108">
        <f t="shared" ca="1" si="679"/>
        <v>0</v>
      </c>
      <c r="M1802" s="44" t="str">
        <f t="shared" si="677"/>
        <v/>
      </c>
      <c r="N1802" s="45" t="str">
        <f t="shared" ca="1" si="681"/>
        <v/>
      </c>
      <c r="O1802" s="108">
        <f t="shared" si="675"/>
        <v>0</v>
      </c>
      <c r="P1802" s="21" t="e">
        <f t="shared" si="683"/>
        <v>#N/A</v>
      </c>
      <c r="Q1802" s="21" t="e">
        <f t="shared" si="684"/>
        <v>#N/A</v>
      </c>
      <c r="R1802" s="21" t="e">
        <f t="shared" si="685"/>
        <v>#N/A</v>
      </c>
      <c r="S1802" s="21" t="e">
        <f t="shared" si="686"/>
        <v>#N/A</v>
      </c>
      <c r="T1802" s="29" t="e">
        <f t="shared" si="678"/>
        <v>#N/A</v>
      </c>
      <c r="U1802" s="34">
        <f t="shared" si="687"/>
        <v>0</v>
      </c>
      <c r="V1802" s="16">
        <f t="shared" ca="1" si="690"/>
        <v>44139</v>
      </c>
      <c r="W1802" s="56">
        <f t="shared" ca="1" si="691"/>
        <v>10</v>
      </c>
      <c r="X1802" s="56">
        <f t="shared" ca="1" si="692"/>
        <v>2020</v>
      </c>
      <c r="Y1802" s="55" t="str">
        <f t="shared" ca="1" si="693"/>
        <v>10-2020</v>
      </c>
      <c r="Z1802" s="51">
        <f ca="1">IFERROR(VLOOKUP(Y1802,IPC!$E$2:$F$1745,2,0),IPC!$H$1)</f>
        <v>138.32155800000001</v>
      </c>
      <c r="AA1802" s="48">
        <f t="shared" si="688"/>
        <v>1</v>
      </c>
      <c r="AB1802" s="48">
        <f t="shared" si="689"/>
        <v>1900</v>
      </c>
      <c r="AC1802" s="32" t="str">
        <f t="shared" si="682"/>
        <v>1-1900</v>
      </c>
      <c r="AD1802" s="50">
        <f>IFERROR(VLOOKUP(AC1802,IPC!$E$2:$F$1745,2,0),IPC!$H$1)</f>
        <v>138.32155800000001</v>
      </c>
    </row>
    <row r="1803" spans="10:30" x14ac:dyDescent="0.25">
      <c r="J1803" s="44" t="str">
        <f t="shared" si="676"/>
        <v/>
      </c>
      <c r="K1803" s="33" t="str">
        <f t="shared" ca="1" si="680"/>
        <v/>
      </c>
      <c r="L1803" s="108">
        <f t="shared" ca="1" si="679"/>
        <v>0</v>
      </c>
      <c r="M1803" s="44" t="str">
        <f t="shared" si="677"/>
        <v/>
      </c>
      <c r="N1803" s="45" t="str">
        <f t="shared" ca="1" si="681"/>
        <v/>
      </c>
      <c r="O1803" s="108">
        <f t="shared" si="675"/>
        <v>0</v>
      </c>
      <c r="P1803" s="21" t="e">
        <f t="shared" si="683"/>
        <v>#N/A</v>
      </c>
      <c r="Q1803" s="21" t="e">
        <f t="shared" si="684"/>
        <v>#N/A</v>
      </c>
      <c r="R1803" s="21" t="e">
        <f t="shared" si="685"/>
        <v>#N/A</v>
      </c>
      <c r="S1803" s="21" t="e">
        <f t="shared" si="686"/>
        <v>#N/A</v>
      </c>
      <c r="T1803" s="29" t="e">
        <f t="shared" si="678"/>
        <v>#N/A</v>
      </c>
      <c r="U1803" s="34">
        <f t="shared" si="687"/>
        <v>0</v>
      </c>
      <c r="V1803" s="16">
        <f t="shared" ca="1" si="690"/>
        <v>44139</v>
      </c>
      <c r="W1803" s="56">
        <f t="shared" ca="1" si="691"/>
        <v>10</v>
      </c>
      <c r="X1803" s="56">
        <f t="shared" ca="1" si="692"/>
        <v>2020</v>
      </c>
      <c r="Y1803" s="55" t="str">
        <f t="shared" ca="1" si="693"/>
        <v>10-2020</v>
      </c>
      <c r="Z1803" s="51">
        <f ca="1">IFERROR(VLOOKUP(Y1803,IPC!$E$2:$F$1745,2,0),IPC!$H$1)</f>
        <v>138.32155800000001</v>
      </c>
      <c r="AA1803" s="48">
        <f t="shared" si="688"/>
        <v>1</v>
      </c>
      <c r="AB1803" s="48">
        <f t="shared" si="689"/>
        <v>1900</v>
      </c>
      <c r="AC1803" s="32" t="str">
        <f t="shared" si="682"/>
        <v>1-1900</v>
      </c>
      <c r="AD1803" s="50">
        <f>IFERROR(VLOOKUP(AC1803,IPC!$E$2:$F$1745,2,0),IPC!$H$1)</f>
        <v>138.32155800000001</v>
      </c>
    </row>
    <row r="1804" spans="10:30" x14ac:dyDescent="0.25">
      <c r="J1804" s="44" t="str">
        <f t="shared" si="676"/>
        <v/>
      </c>
      <c r="K1804" s="33" t="str">
        <f t="shared" ca="1" si="680"/>
        <v/>
      </c>
      <c r="L1804" s="108">
        <f t="shared" ca="1" si="679"/>
        <v>0</v>
      </c>
      <c r="M1804" s="44" t="str">
        <f t="shared" si="677"/>
        <v/>
      </c>
      <c r="N1804" s="45" t="str">
        <f t="shared" ca="1" si="681"/>
        <v/>
      </c>
      <c r="O1804" s="108">
        <f t="shared" si="675"/>
        <v>0</v>
      </c>
      <c r="P1804" s="21" t="e">
        <f t="shared" si="683"/>
        <v>#N/A</v>
      </c>
      <c r="Q1804" s="21" t="e">
        <f t="shared" si="684"/>
        <v>#N/A</v>
      </c>
      <c r="R1804" s="21" t="e">
        <f t="shared" si="685"/>
        <v>#N/A</v>
      </c>
      <c r="S1804" s="21" t="e">
        <f t="shared" si="686"/>
        <v>#N/A</v>
      </c>
      <c r="T1804" s="29" t="e">
        <f t="shared" si="678"/>
        <v>#N/A</v>
      </c>
      <c r="U1804" s="34">
        <f t="shared" si="687"/>
        <v>0</v>
      </c>
      <c r="V1804" s="16">
        <f t="shared" ca="1" si="690"/>
        <v>44139</v>
      </c>
      <c r="W1804" s="56">
        <f t="shared" ca="1" si="691"/>
        <v>10</v>
      </c>
      <c r="X1804" s="56">
        <f t="shared" ca="1" si="692"/>
        <v>2020</v>
      </c>
      <c r="Y1804" s="55" t="str">
        <f t="shared" ca="1" si="693"/>
        <v>10-2020</v>
      </c>
      <c r="Z1804" s="51">
        <f ca="1">IFERROR(VLOOKUP(Y1804,IPC!$E$2:$F$1745,2,0),IPC!$H$1)</f>
        <v>138.32155800000001</v>
      </c>
      <c r="AA1804" s="48">
        <f t="shared" si="688"/>
        <v>1</v>
      </c>
      <c r="AB1804" s="48">
        <f t="shared" si="689"/>
        <v>1900</v>
      </c>
      <c r="AC1804" s="32" t="str">
        <f t="shared" si="682"/>
        <v>1-1900</v>
      </c>
      <c r="AD1804" s="50">
        <f>IFERROR(VLOOKUP(AC1804,IPC!$E$2:$F$1745,2,0),IPC!$H$1)</f>
        <v>138.32155800000001</v>
      </c>
    </row>
    <row r="1805" spans="10:30" x14ac:dyDescent="0.25">
      <c r="J1805" s="44" t="str">
        <f t="shared" si="676"/>
        <v/>
      </c>
      <c r="K1805" s="33" t="str">
        <f t="shared" ca="1" si="680"/>
        <v/>
      </c>
      <c r="L1805" s="108">
        <f t="shared" ca="1" si="679"/>
        <v>0</v>
      </c>
      <c r="M1805" s="44" t="str">
        <f t="shared" si="677"/>
        <v/>
      </c>
      <c r="N1805" s="45" t="str">
        <f t="shared" ca="1" si="681"/>
        <v/>
      </c>
      <c r="O1805" s="108">
        <f t="shared" si="675"/>
        <v>0</v>
      </c>
      <c r="P1805" s="21" t="e">
        <f t="shared" si="683"/>
        <v>#N/A</v>
      </c>
      <c r="Q1805" s="21" t="e">
        <f t="shared" si="684"/>
        <v>#N/A</v>
      </c>
      <c r="R1805" s="21" t="e">
        <f t="shared" si="685"/>
        <v>#N/A</v>
      </c>
      <c r="S1805" s="21" t="e">
        <f t="shared" si="686"/>
        <v>#N/A</v>
      </c>
      <c r="T1805" s="29" t="e">
        <f t="shared" si="678"/>
        <v>#N/A</v>
      </c>
      <c r="U1805" s="34">
        <f t="shared" si="687"/>
        <v>0</v>
      </c>
      <c r="V1805" s="16">
        <f t="shared" ca="1" si="690"/>
        <v>44139</v>
      </c>
      <c r="W1805" s="56">
        <f t="shared" ca="1" si="691"/>
        <v>10</v>
      </c>
      <c r="X1805" s="56">
        <f t="shared" ca="1" si="692"/>
        <v>2020</v>
      </c>
      <c r="Y1805" s="55" t="str">
        <f t="shared" ca="1" si="693"/>
        <v>10-2020</v>
      </c>
      <c r="Z1805" s="51">
        <f ca="1">IFERROR(VLOOKUP(Y1805,IPC!$E$2:$F$1745,2,0),IPC!$H$1)</f>
        <v>138.32155800000001</v>
      </c>
      <c r="AA1805" s="48">
        <f t="shared" si="688"/>
        <v>1</v>
      </c>
      <c r="AB1805" s="48">
        <f t="shared" si="689"/>
        <v>1900</v>
      </c>
      <c r="AC1805" s="32" t="str">
        <f t="shared" si="682"/>
        <v>1-1900</v>
      </c>
      <c r="AD1805" s="50">
        <f>IFERROR(VLOOKUP(AC1805,IPC!$E$2:$F$1745,2,0),IPC!$H$1)</f>
        <v>138.32155800000001</v>
      </c>
    </row>
    <row r="1806" spans="10:30" x14ac:dyDescent="0.25">
      <c r="J1806" s="44" t="str">
        <f t="shared" si="676"/>
        <v/>
      </c>
      <c r="K1806" s="33" t="str">
        <f t="shared" ca="1" si="680"/>
        <v/>
      </c>
      <c r="L1806" s="108">
        <f t="shared" ca="1" si="679"/>
        <v>0</v>
      </c>
      <c r="M1806" s="44" t="str">
        <f t="shared" si="677"/>
        <v/>
      </c>
      <c r="N1806" s="45" t="str">
        <f t="shared" ca="1" si="681"/>
        <v/>
      </c>
      <c r="O1806" s="108">
        <f t="shared" si="675"/>
        <v>0</v>
      </c>
      <c r="P1806" s="21" t="e">
        <f t="shared" si="683"/>
        <v>#N/A</v>
      </c>
      <c r="Q1806" s="21" t="e">
        <f t="shared" si="684"/>
        <v>#N/A</v>
      </c>
      <c r="R1806" s="21" t="e">
        <f t="shared" si="685"/>
        <v>#N/A</v>
      </c>
      <c r="S1806" s="21" t="e">
        <f t="shared" si="686"/>
        <v>#N/A</v>
      </c>
      <c r="T1806" s="29" t="e">
        <f t="shared" si="678"/>
        <v>#N/A</v>
      </c>
      <c r="U1806" s="34">
        <f t="shared" si="687"/>
        <v>0</v>
      </c>
      <c r="V1806" s="16">
        <f t="shared" ca="1" si="690"/>
        <v>44139</v>
      </c>
      <c r="W1806" s="56">
        <f t="shared" ca="1" si="691"/>
        <v>10</v>
      </c>
      <c r="X1806" s="56">
        <f t="shared" ca="1" si="692"/>
        <v>2020</v>
      </c>
      <c r="Y1806" s="55" t="str">
        <f t="shared" ca="1" si="693"/>
        <v>10-2020</v>
      </c>
      <c r="Z1806" s="51">
        <f ca="1">IFERROR(VLOOKUP(Y1806,IPC!$E$2:$F$1745,2,0),IPC!$H$1)</f>
        <v>138.32155800000001</v>
      </c>
      <c r="AA1806" s="48">
        <f t="shared" si="688"/>
        <v>1</v>
      </c>
      <c r="AB1806" s="48">
        <f t="shared" si="689"/>
        <v>1900</v>
      </c>
      <c r="AC1806" s="32" t="str">
        <f t="shared" si="682"/>
        <v>1-1900</v>
      </c>
      <c r="AD1806" s="50">
        <f>IFERROR(VLOOKUP(AC1806,IPC!$E$2:$F$1745,2,0),IPC!$H$1)</f>
        <v>138.32155800000001</v>
      </c>
    </row>
    <row r="1807" spans="10:30" x14ac:dyDescent="0.25">
      <c r="J1807" s="44" t="str">
        <f t="shared" si="676"/>
        <v/>
      </c>
      <c r="K1807" s="33" t="str">
        <f t="shared" ca="1" si="680"/>
        <v/>
      </c>
      <c r="L1807" s="108">
        <f t="shared" ca="1" si="679"/>
        <v>0</v>
      </c>
      <c r="M1807" s="44" t="str">
        <f t="shared" si="677"/>
        <v/>
      </c>
      <c r="N1807" s="45" t="str">
        <f t="shared" ca="1" si="681"/>
        <v/>
      </c>
      <c r="O1807" s="108">
        <f t="shared" si="675"/>
        <v>0</v>
      </c>
      <c r="P1807" s="21" t="e">
        <f t="shared" si="683"/>
        <v>#N/A</v>
      </c>
      <c r="Q1807" s="21" t="e">
        <f t="shared" si="684"/>
        <v>#N/A</v>
      </c>
      <c r="R1807" s="21" t="e">
        <f t="shared" si="685"/>
        <v>#N/A</v>
      </c>
      <c r="S1807" s="21" t="e">
        <f t="shared" si="686"/>
        <v>#N/A</v>
      </c>
      <c r="T1807" s="29" t="e">
        <f t="shared" si="678"/>
        <v>#N/A</v>
      </c>
      <c r="U1807" s="34">
        <f t="shared" si="687"/>
        <v>0</v>
      </c>
      <c r="V1807" s="16">
        <f t="shared" ca="1" si="690"/>
        <v>44139</v>
      </c>
      <c r="W1807" s="56">
        <f t="shared" ca="1" si="691"/>
        <v>10</v>
      </c>
      <c r="X1807" s="56">
        <f t="shared" ca="1" si="692"/>
        <v>2020</v>
      </c>
      <c r="Y1807" s="55" t="str">
        <f t="shared" ca="1" si="693"/>
        <v>10-2020</v>
      </c>
      <c r="Z1807" s="51">
        <f ca="1">IFERROR(VLOOKUP(Y1807,IPC!$E$2:$F$1745,2,0),IPC!$H$1)</f>
        <v>138.32155800000001</v>
      </c>
      <c r="AA1807" s="48">
        <f t="shared" si="688"/>
        <v>1</v>
      </c>
      <c r="AB1807" s="48">
        <f t="shared" si="689"/>
        <v>1900</v>
      </c>
      <c r="AC1807" s="32" t="str">
        <f t="shared" si="682"/>
        <v>1-1900</v>
      </c>
      <c r="AD1807" s="50">
        <f>IFERROR(VLOOKUP(AC1807,IPC!$E$2:$F$1745,2,0),IPC!$H$1)</f>
        <v>138.32155800000001</v>
      </c>
    </row>
    <row r="1808" spans="10:30" x14ac:dyDescent="0.25">
      <c r="J1808" s="44" t="str">
        <f t="shared" si="676"/>
        <v/>
      </c>
      <c r="K1808" s="33" t="str">
        <f t="shared" ca="1" si="680"/>
        <v/>
      </c>
      <c r="L1808" s="108">
        <f t="shared" ca="1" si="679"/>
        <v>0</v>
      </c>
      <c r="M1808" s="44" t="str">
        <f t="shared" si="677"/>
        <v/>
      </c>
      <c r="N1808" s="45" t="str">
        <f t="shared" ca="1" si="681"/>
        <v/>
      </c>
      <c r="O1808" s="108">
        <f t="shared" si="675"/>
        <v>0</v>
      </c>
      <c r="P1808" s="21" t="e">
        <f t="shared" si="683"/>
        <v>#N/A</v>
      </c>
      <c r="Q1808" s="21" t="e">
        <f t="shared" si="684"/>
        <v>#N/A</v>
      </c>
      <c r="R1808" s="21" t="e">
        <f t="shared" si="685"/>
        <v>#N/A</v>
      </c>
      <c r="S1808" s="21" t="e">
        <f t="shared" si="686"/>
        <v>#N/A</v>
      </c>
      <c r="T1808" s="29" t="e">
        <f t="shared" si="678"/>
        <v>#N/A</v>
      </c>
      <c r="U1808" s="34">
        <f t="shared" si="687"/>
        <v>0</v>
      </c>
      <c r="V1808" s="16">
        <f t="shared" ca="1" si="690"/>
        <v>44139</v>
      </c>
      <c r="W1808" s="56">
        <f t="shared" ca="1" si="691"/>
        <v>10</v>
      </c>
      <c r="X1808" s="56">
        <f t="shared" ca="1" si="692"/>
        <v>2020</v>
      </c>
      <c r="Y1808" s="55" t="str">
        <f t="shared" ca="1" si="693"/>
        <v>10-2020</v>
      </c>
      <c r="Z1808" s="51">
        <f ca="1">IFERROR(VLOOKUP(Y1808,IPC!$E$2:$F$1745,2,0),IPC!$H$1)</f>
        <v>138.32155800000001</v>
      </c>
      <c r="AA1808" s="48">
        <f t="shared" si="688"/>
        <v>1</v>
      </c>
      <c r="AB1808" s="48">
        <f t="shared" si="689"/>
        <v>1900</v>
      </c>
      <c r="AC1808" s="32" t="str">
        <f t="shared" si="682"/>
        <v>1-1900</v>
      </c>
      <c r="AD1808" s="50">
        <f>IFERROR(VLOOKUP(AC1808,IPC!$E$2:$F$1745,2,0),IPC!$H$1)</f>
        <v>138.32155800000001</v>
      </c>
    </row>
    <row r="1809" spans="10:30" x14ac:dyDescent="0.25">
      <c r="J1809" s="44" t="str">
        <f t="shared" si="676"/>
        <v/>
      </c>
      <c r="K1809" s="33" t="str">
        <f t="shared" ca="1" si="680"/>
        <v/>
      </c>
      <c r="L1809" s="108">
        <f t="shared" ca="1" si="679"/>
        <v>0</v>
      </c>
      <c r="M1809" s="44" t="str">
        <f t="shared" si="677"/>
        <v/>
      </c>
      <c r="N1809" s="45" t="str">
        <f t="shared" ca="1" si="681"/>
        <v/>
      </c>
      <c r="O1809" s="108">
        <f t="shared" si="675"/>
        <v>0</v>
      </c>
      <c r="P1809" s="21" t="e">
        <f t="shared" si="683"/>
        <v>#N/A</v>
      </c>
      <c r="Q1809" s="21" t="e">
        <f t="shared" si="684"/>
        <v>#N/A</v>
      </c>
      <c r="R1809" s="21" t="e">
        <f t="shared" si="685"/>
        <v>#N/A</v>
      </c>
      <c r="S1809" s="21" t="e">
        <f t="shared" si="686"/>
        <v>#N/A</v>
      </c>
      <c r="T1809" s="29" t="e">
        <f t="shared" si="678"/>
        <v>#N/A</v>
      </c>
      <c r="U1809" s="34">
        <f t="shared" si="687"/>
        <v>0</v>
      </c>
      <c r="V1809" s="16">
        <f t="shared" ca="1" si="690"/>
        <v>44139</v>
      </c>
      <c r="W1809" s="56">
        <f t="shared" ca="1" si="691"/>
        <v>10</v>
      </c>
      <c r="X1809" s="56">
        <f t="shared" ca="1" si="692"/>
        <v>2020</v>
      </c>
      <c r="Y1809" s="55" t="str">
        <f t="shared" ca="1" si="693"/>
        <v>10-2020</v>
      </c>
      <c r="Z1809" s="51">
        <f ca="1">IFERROR(VLOOKUP(Y1809,IPC!$E$2:$F$1745,2,0),IPC!$H$1)</f>
        <v>138.32155800000001</v>
      </c>
      <c r="AA1809" s="48">
        <f t="shared" si="688"/>
        <v>1</v>
      </c>
      <c r="AB1809" s="48">
        <f t="shared" si="689"/>
        <v>1900</v>
      </c>
      <c r="AC1809" s="32" t="str">
        <f t="shared" si="682"/>
        <v>1-1900</v>
      </c>
      <c r="AD1809" s="50">
        <f>IFERROR(VLOOKUP(AC1809,IPC!$E$2:$F$1745,2,0),IPC!$H$1)</f>
        <v>138.32155800000001</v>
      </c>
    </row>
    <row r="1810" spans="10:30" x14ac:dyDescent="0.25">
      <c r="J1810" s="44" t="str">
        <f t="shared" si="676"/>
        <v/>
      </c>
      <c r="K1810" s="33" t="str">
        <f t="shared" ca="1" si="680"/>
        <v/>
      </c>
      <c r="L1810" s="108">
        <f t="shared" ca="1" si="679"/>
        <v>0</v>
      </c>
      <c r="M1810" s="44" t="str">
        <f t="shared" si="677"/>
        <v/>
      </c>
      <c r="N1810" s="45" t="str">
        <f t="shared" ca="1" si="681"/>
        <v/>
      </c>
      <c r="O1810" s="108">
        <f t="shared" si="675"/>
        <v>0</v>
      </c>
      <c r="P1810" s="21" t="e">
        <f t="shared" si="683"/>
        <v>#N/A</v>
      </c>
      <c r="Q1810" s="21" t="e">
        <f t="shared" si="684"/>
        <v>#N/A</v>
      </c>
      <c r="R1810" s="21" t="e">
        <f t="shared" si="685"/>
        <v>#N/A</v>
      </c>
      <c r="S1810" s="21" t="e">
        <f t="shared" si="686"/>
        <v>#N/A</v>
      </c>
      <c r="T1810" s="29" t="e">
        <f t="shared" si="678"/>
        <v>#N/A</v>
      </c>
      <c r="U1810" s="34">
        <f t="shared" si="687"/>
        <v>0</v>
      </c>
      <c r="V1810" s="16">
        <f t="shared" ca="1" si="690"/>
        <v>44139</v>
      </c>
      <c r="W1810" s="56">
        <f t="shared" ca="1" si="691"/>
        <v>10</v>
      </c>
      <c r="X1810" s="56">
        <f t="shared" ca="1" si="692"/>
        <v>2020</v>
      </c>
      <c r="Y1810" s="55" t="str">
        <f t="shared" ca="1" si="693"/>
        <v>10-2020</v>
      </c>
      <c r="Z1810" s="51">
        <f ca="1">IFERROR(VLOOKUP(Y1810,IPC!$E$2:$F$1745,2,0),IPC!$H$1)</f>
        <v>138.32155800000001</v>
      </c>
      <c r="AA1810" s="48">
        <f t="shared" si="688"/>
        <v>1</v>
      </c>
      <c r="AB1810" s="48">
        <f t="shared" si="689"/>
        <v>1900</v>
      </c>
      <c r="AC1810" s="32" t="str">
        <f t="shared" si="682"/>
        <v>1-1900</v>
      </c>
      <c r="AD1810" s="50">
        <f>IFERROR(VLOOKUP(AC1810,IPC!$E$2:$F$1745,2,0),IPC!$H$1)</f>
        <v>138.32155800000001</v>
      </c>
    </row>
    <row r="1811" spans="10:30" x14ac:dyDescent="0.25">
      <c r="J1811" s="44" t="str">
        <f t="shared" si="676"/>
        <v/>
      </c>
      <c r="K1811" s="33" t="str">
        <f t="shared" ca="1" si="680"/>
        <v/>
      </c>
      <c r="L1811" s="108">
        <f t="shared" ca="1" si="679"/>
        <v>0</v>
      </c>
      <c r="M1811" s="44" t="str">
        <f t="shared" si="677"/>
        <v/>
      </c>
      <c r="N1811" s="45" t="str">
        <f t="shared" ca="1" si="681"/>
        <v/>
      </c>
      <c r="O1811" s="108">
        <f t="shared" si="675"/>
        <v>0</v>
      </c>
      <c r="P1811" s="21" t="e">
        <f t="shared" si="683"/>
        <v>#N/A</v>
      </c>
      <c r="Q1811" s="21" t="e">
        <f t="shared" si="684"/>
        <v>#N/A</v>
      </c>
      <c r="R1811" s="21" t="e">
        <f t="shared" si="685"/>
        <v>#N/A</v>
      </c>
      <c r="S1811" s="21" t="e">
        <f t="shared" si="686"/>
        <v>#N/A</v>
      </c>
      <c r="T1811" s="29" t="e">
        <f t="shared" si="678"/>
        <v>#N/A</v>
      </c>
      <c r="U1811" s="34">
        <f t="shared" si="687"/>
        <v>0</v>
      </c>
      <c r="V1811" s="16">
        <f t="shared" ca="1" si="690"/>
        <v>44139</v>
      </c>
      <c r="W1811" s="56">
        <f t="shared" ca="1" si="691"/>
        <v>10</v>
      </c>
      <c r="X1811" s="56">
        <f t="shared" ca="1" si="692"/>
        <v>2020</v>
      </c>
      <c r="Y1811" s="55" t="str">
        <f t="shared" ca="1" si="693"/>
        <v>10-2020</v>
      </c>
      <c r="Z1811" s="51">
        <f ca="1">IFERROR(VLOOKUP(Y1811,IPC!$E$2:$F$1745,2,0),IPC!$H$1)</f>
        <v>138.32155800000001</v>
      </c>
      <c r="AA1811" s="48">
        <f t="shared" si="688"/>
        <v>1</v>
      </c>
      <c r="AB1811" s="48">
        <f t="shared" si="689"/>
        <v>1900</v>
      </c>
      <c r="AC1811" s="32" t="str">
        <f t="shared" si="682"/>
        <v>1-1900</v>
      </c>
      <c r="AD1811" s="50">
        <f>IFERROR(VLOOKUP(AC1811,IPC!$E$2:$F$1745,2,0),IPC!$H$1)</f>
        <v>138.32155800000001</v>
      </c>
    </row>
    <row r="1812" spans="10:30" x14ac:dyDescent="0.25">
      <c r="J1812" s="44" t="str">
        <f t="shared" si="676"/>
        <v/>
      </c>
      <c r="K1812" s="33" t="str">
        <f t="shared" ca="1" si="680"/>
        <v/>
      </c>
      <c r="L1812" s="108">
        <f t="shared" ca="1" si="679"/>
        <v>0</v>
      </c>
      <c r="M1812" s="44" t="str">
        <f t="shared" si="677"/>
        <v/>
      </c>
      <c r="N1812" s="45" t="str">
        <f t="shared" ca="1" si="681"/>
        <v/>
      </c>
      <c r="O1812" s="108">
        <f t="shared" ref="O1812:O1875" si="694">+IF(M1812="Provisión contable",N1812,0)</f>
        <v>0</v>
      </c>
      <c r="P1812" s="21" t="e">
        <f t="shared" si="683"/>
        <v>#N/A</v>
      </c>
      <c r="Q1812" s="21" t="e">
        <f t="shared" si="684"/>
        <v>#N/A</v>
      </c>
      <c r="R1812" s="21" t="e">
        <f t="shared" si="685"/>
        <v>#N/A</v>
      </c>
      <c r="S1812" s="21" t="e">
        <f t="shared" si="686"/>
        <v>#N/A</v>
      </c>
      <c r="T1812" s="29" t="e">
        <f t="shared" si="678"/>
        <v>#N/A</v>
      </c>
      <c r="U1812" s="34">
        <f t="shared" si="687"/>
        <v>0</v>
      </c>
      <c r="V1812" s="16">
        <f t="shared" ca="1" si="690"/>
        <v>44139</v>
      </c>
      <c r="W1812" s="56">
        <f t="shared" ca="1" si="691"/>
        <v>10</v>
      </c>
      <c r="X1812" s="56">
        <f t="shared" ca="1" si="692"/>
        <v>2020</v>
      </c>
      <c r="Y1812" s="55" t="str">
        <f t="shared" ca="1" si="693"/>
        <v>10-2020</v>
      </c>
      <c r="Z1812" s="51">
        <f ca="1">IFERROR(VLOOKUP(Y1812,IPC!$E$2:$F$1745,2,0),IPC!$H$1)</f>
        <v>138.32155800000001</v>
      </c>
      <c r="AA1812" s="48">
        <f t="shared" si="688"/>
        <v>1</v>
      </c>
      <c r="AB1812" s="48">
        <f t="shared" si="689"/>
        <v>1900</v>
      </c>
      <c r="AC1812" s="32" t="str">
        <f t="shared" si="682"/>
        <v>1-1900</v>
      </c>
      <c r="AD1812" s="50">
        <f>IFERROR(VLOOKUP(AC1812,IPC!$E$2:$F$1745,2,0),IPC!$H$1)</f>
        <v>138.32155800000001</v>
      </c>
    </row>
    <row r="1813" spans="10:30" x14ac:dyDescent="0.25">
      <c r="J1813" s="44" t="str">
        <f t="shared" si="676"/>
        <v/>
      </c>
      <c r="K1813" s="33" t="str">
        <f t="shared" ca="1" si="680"/>
        <v/>
      </c>
      <c r="L1813" s="108">
        <f t="shared" ca="1" si="679"/>
        <v>0</v>
      </c>
      <c r="M1813" s="44" t="str">
        <f t="shared" si="677"/>
        <v/>
      </c>
      <c r="N1813" s="45" t="str">
        <f t="shared" ca="1" si="681"/>
        <v/>
      </c>
      <c r="O1813" s="108">
        <f t="shared" si="694"/>
        <v>0</v>
      </c>
      <c r="P1813" s="21" t="e">
        <f t="shared" si="683"/>
        <v>#N/A</v>
      </c>
      <c r="Q1813" s="21" t="e">
        <f t="shared" si="684"/>
        <v>#N/A</v>
      </c>
      <c r="R1813" s="21" t="e">
        <f t="shared" si="685"/>
        <v>#N/A</v>
      </c>
      <c r="S1813" s="21" t="e">
        <f t="shared" si="686"/>
        <v>#N/A</v>
      </c>
      <c r="T1813" s="29" t="e">
        <f t="shared" si="678"/>
        <v>#N/A</v>
      </c>
      <c r="U1813" s="34">
        <f t="shared" si="687"/>
        <v>0</v>
      </c>
      <c r="V1813" s="16">
        <f t="shared" ca="1" si="690"/>
        <v>44139</v>
      </c>
      <c r="W1813" s="56">
        <f t="shared" ca="1" si="691"/>
        <v>10</v>
      </c>
      <c r="X1813" s="56">
        <f t="shared" ca="1" si="692"/>
        <v>2020</v>
      </c>
      <c r="Y1813" s="55" t="str">
        <f t="shared" ca="1" si="693"/>
        <v>10-2020</v>
      </c>
      <c r="Z1813" s="51">
        <f ca="1">IFERROR(VLOOKUP(Y1813,IPC!$E$2:$F$1745,2,0),IPC!$H$1)</f>
        <v>138.32155800000001</v>
      </c>
      <c r="AA1813" s="48">
        <f t="shared" si="688"/>
        <v>1</v>
      </c>
      <c r="AB1813" s="48">
        <f t="shared" si="689"/>
        <v>1900</v>
      </c>
      <c r="AC1813" s="32" t="str">
        <f t="shared" si="682"/>
        <v>1-1900</v>
      </c>
      <c r="AD1813" s="50">
        <f>IFERROR(VLOOKUP(AC1813,IPC!$E$2:$F$1745,2,0),IPC!$H$1)</f>
        <v>138.32155800000001</v>
      </c>
    </row>
    <row r="1814" spans="10:30" x14ac:dyDescent="0.25">
      <c r="J1814" s="44" t="str">
        <f t="shared" si="676"/>
        <v/>
      </c>
      <c r="K1814" s="33" t="str">
        <f t="shared" ca="1" si="680"/>
        <v/>
      </c>
      <c r="L1814" s="108">
        <f t="shared" ca="1" si="679"/>
        <v>0</v>
      </c>
      <c r="M1814" s="44" t="str">
        <f t="shared" si="677"/>
        <v/>
      </c>
      <c r="N1814" s="45" t="str">
        <f t="shared" ca="1" si="681"/>
        <v/>
      </c>
      <c r="O1814" s="108">
        <f t="shared" si="694"/>
        <v>0</v>
      </c>
      <c r="P1814" s="21" t="e">
        <f t="shared" si="683"/>
        <v>#N/A</v>
      </c>
      <c r="Q1814" s="21" t="e">
        <f t="shared" si="684"/>
        <v>#N/A</v>
      </c>
      <c r="R1814" s="21" t="e">
        <f t="shared" si="685"/>
        <v>#N/A</v>
      </c>
      <c r="S1814" s="21" t="e">
        <f t="shared" si="686"/>
        <v>#N/A</v>
      </c>
      <c r="T1814" s="29" t="e">
        <f t="shared" si="678"/>
        <v>#N/A</v>
      </c>
      <c r="U1814" s="34">
        <f t="shared" si="687"/>
        <v>0</v>
      </c>
      <c r="V1814" s="16">
        <f t="shared" ca="1" si="690"/>
        <v>44139</v>
      </c>
      <c r="W1814" s="56">
        <f t="shared" ca="1" si="691"/>
        <v>10</v>
      </c>
      <c r="X1814" s="56">
        <f t="shared" ca="1" si="692"/>
        <v>2020</v>
      </c>
      <c r="Y1814" s="55" t="str">
        <f t="shared" ca="1" si="693"/>
        <v>10-2020</v>
      </c>
      <c r="Z1814" s="51">
        <f ca="1">IFERROR(VLOOKUP(Y1814,IPC!$E$2:$F$1745,2,0),IPC!$H$1)</f>
        <v>138.32155800000001</v>
      </c>
      <c r="AA1814" s="48">
        <f t="shared" si="688"/>
        <v>1</v>
      </c>
      <c r="AB1814" s="48">
        <f t="shared" si="689"/>
        <v>1900</v>
      </c>
      <c r="AC1814" s="32" t="str">
        <f t="shared" si="682"/>
        <v>1-1900</v>
      </c>
      <c r="AD1814" s="50">
        <f>IFERROR(VLOOKUP(AC1814,IPC!$E$2:$F$1745,2,0),IPC!$H$1)</f>
        <v>138.32155800000001</v>
      </c>
    </row>
    <row r="1815" spans="10:30" x14ac:dyDescent="0.25">
      <c r="J1815" s="44" t="str">
        <f t="shared" si="676"/>
        <v/>
      </c>
      <c r="K1815" s="33" t="str">
        <f t="shared" ca="1" si="680"/>
        <v/>
      </c>
      <c r="L1815" s="108">
        <f t="shared" ca="1" si="679"/>
        <v>0</v>
      </c>
      <c r="M1815" s="44" t="str">
        <f t="shared" si="677"/>
        <v/>
      </c>
      <c r="N1815" s="45" t="str">
        <f t="shared" ca="1" si="681"/>
        <v/>
      </c>
      <c r="O1815" s="108">
        <f t="shared" si="694"/>
        <v>0</v>
      </c>
      <c r="P1815" s="21" t="e">
        <f t="shared" si="683"/>
        <v>#N/A</v>
      </c>
      <c r="Q1815" s="21" t="e">
        <f t="shared" si="684"/>
        <v>#N/A</v>
      </c>
      <c r="R1815" s="21" t="e">
        <f t="shared" si="685"/>
        <v>#N/A</v>
      </c>
      <c r="S1815" s="21" t="e">
        <f t="shared" si="686"/>
        <v>#N/A</v>
      </c>
      <c r="T1815" s="29" t="e">
        <f t="shared" si="678"/>
        <v>#N/A</v>
      </c>
      <c r="U1815" s="34">
        <f t="shared" si="687"/>
        <v>0</v>
      </c>
      <c r="V1815" s="16">
        <f t="shared" ca="1" si="690"/>
        <v>44139</v>
      </c>
      <c r="W1815" s="56">
        <f t="shared" ca="1" si="691"/>
        <v>10</v>
      </c>
      <c r="X1815" s="56">
        <f t="shared" ca="1" si="692"/>
        <v>2020</v>
      </c>
      <c r="Y1815" s="55" t="str">
        <f t="shared" ca="1" si="693"/>
        <v>10-2020</v>
      </c>
      <c r="Z1815" s="51">
        <f ca="1">IFERROR(VLOOKUP(Y1815,IPC!$E$2:$F$1745,2,0),IPC!$H$1)</f>
        <v>138.32155800000001</v>
      </c>
      <c r="AA1815" s="48">
        <f t="shared" si="688"/>
        <v>1</v>
      </c>
      <c r="AB1815" s="48">
        <f t="shared" si="689"/>
        <v>1900</v>
      </c>
      <c r="AC1815" s="32" t="str">
        <f t="shared" si="682"/>
        <v>1-1900</v>
      </c>
      <c r="AD1815" s="50">
        <f>IFERROR(VLOOKUP(AC1815,IPC!$E$2:$F$1745,2,0),IPC!$H$1)</f>
        <v>138.32155800000001</v>
      </c>
    </row>
    <row r="1816" spans="10:30" x14ac:dyDescent="0.25">
      <c r="J1816" s="44" t="str">
        <f t="shared" ref="J1816:J1879" si="695">IFERROR(IF(T1828&gt;0.5,"ALTA",IF(AND(T1828&gt;0.25,T1828&lt;=0.5),"MEDIA",IF(AND(T1828&gt;=0.1,T1828&lt;=0.25),"BAJA",IF(AND(T1828&lt;0.1),"REMOTA")))),"")</f>
        <v/>
      </c>
      <c r="K1816" s="33" t="str">
        <f t="shared" ca="1" si="680"/>
        <v/>
      </c>
      <c r="L1816" s="108">
        <f t="shared" ca="1" si="679"/>
        <v>0</v>
      </c>
      <c r="M1816" s="44" t="str">
        <f t="shared" ref="M1816:M1879" si="696">IFERROR(IF(T1828&gt;50%,"Provisión contable",IF(T1828&lt;=10%,"No se registra","Cuentas de orden")),"")</f>
        <v/>
      </c>
      <c r="N1816" s="45" t="str">
        <f t="shared" ca="1" si="681"/>
        <v/>
      </c>
      <c r="O1816" s="108">
        <f t="shared" si="694"/>
        <v>0</v>
      </c>
      <c r="P1816" s="21" t="e">
        <f t="shared" si="683"/>
        <v>#N/A</v>
      </c>
      <c r="Q1816" s="21" t="e">
        <f t="shared" si="684"/>
        <v>#N/A</v>
      </c>
      <c r="R1816" s="21" t="e">
        <f t="shared" si="685"/>
        <v>#N/A</v>
      </c>
      <c r="S1816" s="21" t="e">
        <f t="shared" si="686"/>
        <v>#N/A</v>
      </c>
      <c r="T1816" s="29" t="e">
        <f t="shared" si="678"/>
        <v>#N/A</v>
      </c>
      <c r="U1816" s="34">
        <f t="shared" si="687"/>
        <v>0</v>
      </c>
      <c r="V1816" s="16">
        <f t="shared" ca="1" si="690"/>
        <v>44139</v>
      </c>
      <c r="W1816" s="56">
        <f t="shared" ca="1" si="691"/>
        <v>10</v>
      </c>
      <c r="X1816" s="56">
        <f t="shared" ca="1" si="692"/>
        <v>2020</v>
      </c>
      <c r="Y1816" s="55" t="str">
        <f t="shared" ca="1" si="693"/>
        <v>10-2020</v>
      </c>
      <c r="Z1816" s="51">
        <f ca="1">IFERROR(VLOOKUP(Y1816,IPC!$E$2:$F$1745,2,0),IPC!$H$1)</f>
        <v>138.32155800000001</v>
      </c>
      <c r="AA1816" s="48">
        <f t="shared" si="688"/>
        <v>1</v>
      </c>
      <c r="AB1816" s="48">
        <f t="shared" si="689"/>
        <v>1900</v>
      </c>
      <c r="AC1816" s="32" t="str">
        <f t="shared" si="682"/>
        <v>1-1900</v>
      </c>
      <c r="AD1816" s="50">
        <f>IFERROR(VLOOKUP(AC1816,IPC!$E$2:$F$1745,2,0),IPC!$H$1)</f>
        <v>138.32155800000001</v>
      </c>
    </row>
    <row r="1817" spans="10:30" x14ac:dyDescent="0.25">
      <c r="J1817" s="44" t="str">
        <f t="shared" si="695"/>
        <v/>
      </c>
      <c r="K1817" s="33" t="str">
        <f t="shared" ca="1" si="680"/>
        <v/>
      </c>
      <c r="L1817" s="108">
        <f t="shared" ca="1" si="679"/>
        <v>0</v>
      </c>
      <c r="M1817" s="44" t="str">
        <f t="shared" si="696"/>
        <v/>
      </c>
      <c r="N1817" s="45" t="str">
        <f t="shared" ca="1" si="681"/>
        <v/>
      </c>
      <c r="O1817" s="108">
        <f t="shared" si="694"/>
        <v>0</v>
      </c>
      <c r="P1817" s="21" t="e">
        <f t="shared" si="683"/>
        <v>#N/A</v>
      </c>
      <c r="Q1817" s="21" t="e">
        <f t="shared" si="684"/>
        <v>#N/A</v>
      </c>
      <c r="R1817" s="21" t="e">
        <f t="shared" si="685"/>
        <v>#N/A</v>
      </c>
      <c r="S1817" s="21" t="e">
        <f t="shared" si="686"/>
        <v>#N/A</v>
      </c>
      <c r="T1817" s="29" t="e">
        <f t="shared" si="678"/>
        <v>#N/A</v>
      </c>
      <c r="U1817" s="34">
        <f t="shared" si="687"/>
        <v>0</v>
      </c>
      <c r="V1817" s="16">
        <f t="shared" ca="1" si="690"/>
        <v>44139</v>
      </c>
      <c r="W1817" s="56">
        <f t="shared" ca="1" si="691"/>
        <v>10</v>
      </c>
      <c r="X1817" s="56">
        <f t="shared" ca="1" si="692"/>
        <v>2020</v>
      </c>
      <c r="Y1817" s="55" t="str">
        <f t="shared" ca="1" si="693"/>
        <v>10-2020</v>
      </c>
      <c r="Z1817" s="51">
        <f ca="1">IFERROR(VLOOKUP(Y1817,IPC!$E$2:$F$1745,2,0),IPC!$H$1)</f>
        <v>138.32155800000001</v>
      </c>
      <c r="AA1817" s="48">
        <f t="shared" si="688"/>
        <v>1</v>
      </c>
      <c r="AB1817" s="48">
        <f t="shared" si="689"/>
        <v>1900</v>
      </c>
      <c r="AC1817" s="32" t="str">
        <f t="shared" si="682"/>
        <v>1-1900</v>
      </c>
      <c r="AD1817" s="50">
        <f>IFERROR(VLOOKUP(AC1817,IPC!$E$2:$F$1745,2,0),IPC!$H$1)</f>
        <v>138.32155800000001</v>
      </c>
    </row>
    <row r="1818" spans="10:30" x14ac:dyDescent="0.25">
      <c r="J1818" s="44" t="str">
        <f t="shared" si="695"/>
        <v/>
      </c>
      <c r="K1818" s="33" t="str">
        <f t="shared" ca="1" si="680"/>
        <v/>
      </c>
      <c r="L1818" s="108">
        <f t="shared" ca="1" si="679"/>
        <v>0</v>
      </c>
      <c r="M1818" s="44" t="str">
        <f t="shared" si="696"/>
        <v/>
      </c>
      <c r="N1818" s="45" t="str">
        <f t="shared" ca="1" si="681"/>
        <v/>
      </c>
      <c r="O1818" s="108">
        <f t="shared" si="694"/>
        <v>0</v>
      </c>
      <c r="P1818" s="21" t="e">
        <f t="shared" si="683"/>
        <v>#N/A</v>
      </c>
      <c r="Q1818" s="21" t="e">
        <f t="shared" si="684"/>
        <v>#N/A</v>
      </c>
      <c r="R1818" s="21" t="e">
        <f t="shared" si="685"/>
        <v>#N/A</v>
      </c>
      <c r="S1818" s="21" t="e">
        <f t="shared" si="686"/>
        <v>#N/A</v>
      </c>
      <c r="T1818" s="29" t="e">
        <f t="shared" si="678"/>
        <v>#N/A</v>
      </c>
      <c r="U1818" s="34">
        <f t="shared" si="687"/>
        <v>0</v>
      </c>
      <c r="V1818" s="16">
        <f t="shared" ca="1" si="690"/>
        <v>44139</v>
      </c>
      <c r="W1818" s="56">
        <f t="shared" ca="1" si="691"/>
        <v>10</v>
      </c>
      <c r="X1818" s="56">
        <f t="shared" ca="1" si="692"/>
        <v>2020</v>
      </c>
      <c r="Y1818" s="55" t="str">
        <f t="shared" ca="1" si="693"/>
        <v>10-2020</v>
      </c>
      <c r="Z1818" s="51">
        <f ca="1">IFERROR(VLOOKUP(Y1818,IPC!$E$2:$F$1745,2,0),IPC!$H$1)</f>
        <v>138.32155800000001</v>
      </c>
      <c r="AA1818" s="48">
        <f t="shared" si="688"/>
        <v>1</v>
      </c>
      <c r="AB1818" s="48">
        <f t="shared" si="689"/>
        <v>1900</v>
      </c>
      <c r="AC1818" s="32" t="str">
        <f t="shared" si="682"/>
        <v>1-1900</v>
      </c>
      <c r="AD1818" s="50">
        <f>IFERROR(VLOOKUP(AC1818,IPC!$E$2:$F$1745,2,0),IPC!$H$1)</f>
        <v>138.32155800000001</v>
      </c>
    </row>
    <row r="1819" spans="10:30" x14ac:dyDescent="0.25">
      <c r="J1819" s="44" t="str">
        <f t="shared" si="695"/>
        <v/>
      </c>
      <c r="K1819" s="33" t="str">
        <f t="shared" ca="1" si="680"/>
        <v/>
      </c>
      <c r="L1819" s="108">
        <f t="shared" ca="1" si="679"/>
        <v>0</v>
      </c>
      <c r="M1819" s="44" t="str">
        <f t="shared" si="696"/>
        <v/>
      </c>
      <c r="N1819" s="45" t="str">
        <f t="shared" ca="1" si="681"/>
        <v/>
      </c>
      <c r="O1819" s="108">
        <f t="shared" si="694"/>
        <v>0</v>
      </c>
      <c r="P1819" s="21" t="e">
        <f t="shared" si="683"/>
        <v>#N/A</v>
      </c>
      <c r="Q1819" s="21" t="e">
        <f t="shared" si="684"/>
        <v>#N/A</v>
      </c>
      <c r="R1819" s="21" t="e">
        <f t="shared" si="685"/>
        <v>#N/A</v>
      </c>
      <c r="S1819" s="21" t="e">
        <f t="shared" si="686"/>
        <v>#N/A</v>
      </c>
      <c r="T1819" s="29" t="e">
        <f t="shared" si="678"/>
        <v>#N/A</v>
      </c>
      <c r="U1819" s="34">
        <f t="shared" si="687"/>
        <v>0</v>
      </c>
      <c r="V1819" s="16">
        <f t="shared" ca="1" si="690"/>
        <v>44139</v>
      </c>
      <c r="W1819" s="56">
        <f t="shared" ca="1" si="691"/>
        <v>10</v>
      </c>
      <c r="X1819" s="56">
        <f t="shared" ca="1" si="692"/>
        <v>2020</v>
      </c>
      <c r="Y1819" s="55" t="str">
        <f t="shared" ca="1" si="693"/>
        <v>10-2020</v>
      </c>
      <c r="Z1819" s="51">
        <f ca="1">IFERROR(VLOOKUP(Y1819,IPC!$E$2:$F$1745,2,0),IPC!$H$1)</f>
        <v>138.32155800000001</v>
      </c>
      <c r="AA1819" s="48">
        <f t="shared" si="688"/>
        <v>1</v>
      </c>
      <c r="AB1819" s="48">
        <f t="shared" si="689"/>
        <v>1900</v>
      </c>
      <c r="AC1819" s="32" t="str">
        <f t="shared" si="682"/>
        <v>1-1900</v>
      </c>
      <c r="AD1819" s="50">
        <f>IFERROR(VLOOKUP(AC1819,IPC!$E$2:$F$1745,2,0),IPC!$H$1)</f>
        <v>138.32155800000001</v>
      </c>
    </row>
    <row r="1820" spans="10:30" x14ac:dyDescent="0.25">
      <c r="J1820" s="44" t="str">
        <f t="shared" si="695"/>
        <v/>
      </c>
      <c r="K1820" s="33" t="str">
        <f t="shared" ca="1" si="680"/>
        <v/>
      </c>
      <c r="L1820" s="108">
        <f t="shared" ca="1" si="679"/>
        <v>0</v>
      </c>
      <c r="M1820" s="44" t="str">
        <f t="shared" si="696"/>
        <v/>
      </c>
      <c r="N1820" s="45" t="str">
        <f t="shared" ca="1" si="681"/>
        <v/>
      </c>
      <c r="O1820" s="108">
        <f t="shared" si="694"/>
        <v>0</v>
      </c>
      <c r="P1820" s="21" t="e">
        <f t="shared" si="683"/>
        <v>#N/A</v>
      </c>
      <c r="Q1820" s="21" t="e">
        <f t="shared" si="684"/>
        <v>#N/A</v>
      </c>
      <c r="R1820" s="21" t="e">
        <f t="shared" si="685"/>
        <v>#N/A</v>
      </c>
      <c r="S1820" s="21" t="e">
        <f t="shared" si="686"/>
        <v>#N/A</v>
      </c>
      <c r="T1820" s="29" t="e">
        <f t="shared" si="678"/>
        <v>#N/A</v>
      </c>
      <c r="U1820" s="34">
        <f t="shared" si="687"/>
        <v>0</v>
      </c>
      <c r="V1820" s="16">
        <f t="shared" ca="1" si="690"/>
        <v>44139</v>
      </c>
      <c r="W1820" s="56">
        <f t="shared" ca="1" si="691"/>
        <v>10</v>
      </c>
      <c r="X1820" s="56">
        <f t="shared" ca="1" si="692"/>
        <v>2020</v>
      </c>
      <c r="Y1820" s="55" t="str">
        <f t="shared" ca="1" si="693"/>
        <v>10-2020</v>
      </c>
      <c r="Z1820" s="51">
        <f ca="1">IFERROR(VLOOKUP(Y1820,IPC!$E$2:$F$1745,2,0),IPC!$H$1)</f>
        <v>138.32155800000001</v>
      </c>
      <c r="AA1820" s="48">
        <f t="shared" si="688"/>
        <v>1</v>
      </c>
      <c r="AB1820" s="48">
        <f t="shared" si="689"/>
        <v>1900</v>
      </c>
      <c r="AC1820" s="32" t="str">
        <f t="shared" si="682"/>
        <v>1-1900</v>
      </c>
      <c r="AD1820" s="50">
        <f>IFERROR(VLOOKUP(AC1820,IPC!$E$2:$F$1745,2,0),IPC!$H$1)</f>
        <v>138.32155800000001</v>
      </c>
    </row>
    <row r="1821" spans="10:30" x14ac:dyDescent="0.25">
      <c r="J1821" s="44" t="str">
        <f t="shared" si="695"/>
        <v/>
      </c>
      <c r="K1821" s="33" t="str">
        <f t="shared" ca="1" si="680"/>
        <v/>
      </c>
      <c r="L1821" s="108">
        <f t="shared" ca="1" si="679"/>
        <v>0</v>
      </c>
      <c r="M1821" s="44" t="str">
        <f t="shared" si="696"/>
        <v/>
      </c>
      <c r="N1821" s="45" t="str">
        <f t="shared" ca="1" si="681"/>
        <v/>
      </c>
      <c r="O1821" s="108">
        <f t="shared" si="694"/>
        <v>0</v>
      </c>
      <c r="P1821" s="21" t="e">
        <f t="shared" si="683"/>
        <v>#N/A</v>
      </c>
      <c r="Q1821" s="21" t="e">
        <f t="shared" si="684"/>
        <v>#N/A</v>
      </c>
      <c r="R1821" s="21" t="e">
        <f t="shared" si="685"/>
        <v>#N/A</v>
      </c>
      <c r="S1821" s="21" t="e">
        <f t="shared" si="686"/>
        <v>#N/A</v>
      </c>
      <c r="T1821" s="29" t="e">
        <f t="shared" si="678"/>
        <v>#N/A</v>
      </c>
      <c r="U1821" s="34">
        <f t="shared" si="687"/>
        <v>0</v>
      </c>
      <c r="V1821" s="16">
        <f t="shared" ca="1" si="690"/>
        <v>44139</v>
      </c>
      <c r="W1821" s="56">
        <f t="shared" ca="1" si="691"/>
        <v>10</v>
      </c>
      <c r="X1821" s="56">
        <f t="shared" ca="1" si="692"/>
        <v>2020</v>
      </c>
      <c r="Y1821" s="55" t="str">
        <f t="shared" ca="1" si="693"/>
        <v>10-2020</v>
      </c>
      <c r="Z1821" s="51">
        <f ca="1">IFERROR(VLOOKUP(Y1821,IPC!$E$2:$F$1745,2,0),IPC!$H$1)</f>
        <v>138.32155800000001</v>
      </c>
      <c r="AA1821" s="48">
        <f t="shared" si="688"/>
        <v>1</v>
      </c>
      <c r="AB1821" s="48">
        <f t="shared" si="689"/>
        <v>1900</v>
      </c>
      <c r="AC1821" s="32" t="str">
        <f t="shared" si="682"/>
        <v>1-1900</v>
      </c>
      <c r="AD1821" s="50">
        <f>IFERROR(VLOOKUP(AC1821,IPC!$E$2:$F$1745,2,0),IPC!$H$1)</f>
        <v>138.32155800000001</v>
      </c>
    </row>
    <row r="1822" spans="10:30" x14ac:dyDescent="0.25">
      <c r="J1822" s="44" t="str">
        <f t="shared" si="695"/>
        <v/>
      </c>
      <c r="K1822" s="33" t="str">
        <f t="shared" ca="1" si="680"/>
        <v/>
      </c>
      <c r="L1822" s="108">
        <f t="shared" ca="1" si="679"/>
        <v>0</v>
      </c>
      <c r="M1822" s="44" t="str">
        <f t="shared" si="696"/>
        <v/>
      </c>
      <c r="N1822" s="45" t="str">
        <f t="shared" ca="1" si="681"/>
        <v/>
      </c>
      <c r="O1822" s="108">
        <f t="shared" si="694"/>
        <v>0</v>
      </c>
      <c r="P1822" s="21" t="e">
        <f t="shared" si="683"/>
        <v>#N/A</v>
      </c>
      <c r="Q1822" s="21" t="e">
        <f t="shared" si="684"/>
        <v>#N/A</v>
      </c>
      <c r="R1822" s="21" t="e">
        <f t="shared" si="685"/>
        <v>#N/A</v>
      </c>
      <c r="S1822" s="21" t="e">
        <f t="shared" si="686"/>
        <v>#N/A</v>
      </c>
      <c r="T1822" s="29" t="e">
        <f t="shared" si="678"/>
        <v>#N/A</v>
      </c>
      <c r="U1822" s="34">
        <f t="shared" si="687"/>
        <v>0</v>
      </c>
      <c r="V1822" s="16">
        <f t="shared" ca="1" si="690"/>
        <v>44139</v>
      </c>
      <c r="W1822" s="56">
        <f t="shared" ca="1" si="691"/>
        <v>10</v>
      </c>
      <c r="X1822" s="56">
        <f t="shared" ca="1" si="692"/>
        <v>2020</v>
      </c>
      <c r="Y1822" s="55" t="str">
        <f t="shared" ca="1" si="693"/>
        <v>10-2020</v>
      </c>
      <c r="Z1822" s="51">
        <f ca="1">IFERROR(VLOOKUP(Y1822,IPC!$E$2:$F$1745,2,0),IPC!$H$1)</f>
        <v>138.32155800000001</v>
      </c>
      <c r="AA1822" s="48">
        <f t="shared" si="688"/>
        <v>1</v>
      </c>
      <c r="AB1822" s="48">
        <f t="shared" si="689"/>
        <v>1900</v>
      </c>
      <c r="AC1822" s="32" t="str">
        <f t="shared" si="682"/>
        <v>1-1900</v>
      </c>
      <c r="AD1822" s="50">
        <f>IFERROR(VLOOKUP(AC1822,IPC!$E$2:$F$1745,2,0),IPC!$H$1)</f>
        <v>138.32155800000001</v>
      </c>
    </row>
    <row r="1823" spans="10:30" x14ac:dyDescent="0.25">
      <c r="J1823" s="44" t="str">
        <f t="shared" si="695"/>
        <v/>
      </c>
      <c r="K1823" s="33" t="str">
        <f t="shared" ca="1" si="680"/>
        <v/>
      </c>
      <c r="L1823" s="108">
        <f t="shared" ca="1" si="679"/>
        <v>0</v>
      </c>
      <c r="M1823" s="44" t="str">
        <f t="shared" si="696"/>
        <v/>
      </c>
      <c r="N1823" s="45" t="str">
        <f t="shared" ca="1" si="681"/>
        <v/>
      </c>
      <c r="O1823" s="108">
        <f t="shared" si="694"/>
        <v>0</v>
      </c>
      <c r="P1823" s="21" t="e">
        <f t="shared" si="683"/>
        <v>#N/A</v>
      </c>
      <c r="Q1823" s="21" t="e">
        <f t="shared" si="684"/>
        <v>#N/A</v>
      </c>
      <c r="R1823" s="21" t="e">
        <f t="shared" si="685"/>
        <v>#N/A</v>
      </c>
      <c r="S1823" s="21" t="e">
        <f t="shared" si="686"/>
        <v>#N/A</v>
      </c>
      <c r="T1823" s="29" t="e">
        <f t="shared" si="678"/>
        <v>#N/A</v>
      </c>
      <c r="U1823" s="34">
        <f t="shared" si="687"/>
        <v>0</v>
      </c>
      <c r="V1823" s="16">
        <f t="shared" ca="1" si="690"/>
        <v>44139</v>
      </c>
      <c r="W1823" s="56">
        <f t="shared" ca="1" si="691"/>
        <v>10</v>
      </c>
      <c r="X1823" s="56">
        <f t="shared" ca="1" si="692"/>
        <v>2020</v>
      </c>
      <c r="Y1823" s="55" t="str">
        <f t="shared" ca="1" si="693"/>
        <v>10-2020</v>
      </c>
      <c r="Z1823" s="51">
        <f ca="1">IFERROR(VLOOKUP(Y1823,IPC!$E$2:$F$1745,2,0),IPC!$H$1)</f>
        <v>138.32155800000001</v>
      </c>
      <c r="AA1823" s="48">
        <f t="shared" si="688"/>
        <v>1</v>
      </c>
      <c r="AB1823" s="48">
        <f t="shared" si="689"/>
        <v>1900</v>
      </c>
      <c r="AC1823" s="32" t="str">
        <f t="shared" si="682"/>
        <v>1-1900</v>
      </c>
      <c r="AD1823" s="50">
        <f>IFERROR(VLOOKUP(AC1823,IPC!$E$2:$F$1745,2,0),IPC!$H$1)</f>
        <v>138.32155800000001</v>
      </c>
    </row>
    <row r="1824" spans="10:30" x14ac:dyDescent="0.25">
      <c r="J1824" s="44" t="str">
        <f t="shared" si="695"/>
        <v/>
      </c>
      <c r="K1824" s="33" t="str">
        <f t="shared" ca="1" si="680"/>
        <v/>
      </c>
      <c r="L1824" s="108">
        <f t="shared" ca="1" si="679"/>
        <v>0</v>
      </c>
      <c r="M1824" s="44" t="str">
        <f t="shared" si="696"/>
        <v/>
      </c>
      <c r="N1824" s="45" t="str">
        <f t="shared" ca="1" si="681"/>
        <v/>
      </c>
      <c r="O1824" s="108">
        <f t="shared" si="694"/>
        <v>0</v>
      </c>
      <c r="P1824" s="21" t="e">
        <f t="shared" si="683"/>
        <v>#N/A</v>
      </c>
      <c r="Q1824" s="21" t="e">
        <f t="shared" si="684"/>
        <v>#N/A</v>
      </c>
      <c r="R1824" s="21" t="e">
        <f t="shared" si="685"/>
        <v>#N/A</v>
      </c>
      <c r="S1824" s="21" t="e">
        <f t="shared" si="686"/>
        <v>#N/A</v>
      </c>
      <c r="T1824" s="29" t="e">
        <f t="shared" ref="T1824:T1887" si="697">+SUMPRODUCT(P1824:S1824,$P$7:$S$7)/100</f>
        <v>#N/A</v>
      </c>
      <c r="U1824" s="34">
        <f t="shared" si="687"/>
        <v>0</v>
      </c>
      <c r="V1824" s="16">
        <f t="shared" ca="1" si="690"/>
        <v>44139</v>
      </c>
      <c r="W1824" s="56">
        <f t="shared" ca="1" si="691"/>
        <v>10</v>
      </c>
      <c r="X1824" s="56">
        <f t="shared" ca="1" si="692"/>
        <v>2020</v>
      </c>
      <c r="Y1824" s="55" t="str">
        <f t="shared" ca="1" si="693"/>
        <v>10-2020</v>
      </c>
      <c r="Z1824" s="51">
        <f ca="1">IFERROR(VLOOKUP(Y1824,IPC!$E$2:$F$1745,2,0),IPC!$H$1)</f>
        <v>138.32155800000001</v>
      </c>
      <c r="AA1824" s="48">
        <f t="shared" si="688"/>
        <v>1</v>
      </c>
      <c r="AB1824" s="48">
        <f t="shared" si="689"/>
        <v>1900</v>
      </c>
      <c r="AC1824" s="32" t="str">
        <f t="shared" si="682"/>
        <v>1-1900</v>
      </c>
      <c r="AD1824" s="50">
        <f>IFERROR(VLOOKUP(AC1824,IPC!$E$2:$F$1745,2,0),IPC!$H$1)</f>
        <v>138.32155800000001</v>
      </c>
    </row>
    <row r="1825" spans="10:30" x14ac:dyDescent="0.25">
      <c r="J1825" s="44" t="str">
        <f t="shared" si="695"/>
        <v/>
      </c>
      <c r="K1825" s="33" t="str">
        <f t="shared" ca="1" si="680"/>
        <v/>
      </c>
      <c r="L1825" s="108">
        <f t="shared" ca="1" si="679"/>
        <v>0</v>
      </c>
      <c r="M1825" s="44" t="str">
        <f t="shared" si="696"/>
        <v/>
      </c>
      <c r="N1825" s="45" t="str">
        <f t="shared" ca="1" si="681"/>
        <v/>
      </c>
      <c r="O1825" s="108">
        <f t="shared" si="694"/>
        <v>0</v>
      </c>
      <c r="P1825" s="21" t="e">
        <f t="shared" si="683"/>
        <v>#N/A</v>
      </c>
      <c r="Q1825" s="21" t="e">
        <f t="shared" si="684"/>
        <v>#N/A</v>
      </c>
      <c r="R1825" s="21" t="e">
        <f t="shared" si="685"/>
        <v>#N/A</v>
      </c>
      <c r="S1825" s="21" t="e">
        <f t="shared" si="686"/>
        <v>#N/A</v>
      </c>
      <c r="T1825" s="29" t="e">
        <f t="shared" si="697"/>
        <v>#N/A</v>
      </c>
      <c r="U1825" s="34">
        <f t="shared" si="687"/>
        <v>0</v>
      </c>
      <c r="V1825" s="16">
        <f t="shared" ca="1" si="690"/>
        <v>44139</v>
      </c>
      <c r="W1825" s="56">
        <f t="shared" ca="1" si="691"/>
        <v>10</v>
      </c>
      <c r="X1825" s="56">
        <f t="shared" ca="1" si="692"/>
        <v>2020</v>
      </c>
      <c r="Y1825" s="55" t="str">
        <f t="shared" ca="1" si="693"/>
        <v>10-2020</v>
      </c>
      <c r="Z1825" s="51">
        <f ca="1">IFERROR(VLOOKUP(Y1825,IPC!$E$2:$F$1745,2,0),IPC!$H$1)</f>
        <v>138.32155800000001</v>
      </c>
      <c r="AA1825" s="48">
        <f t="shared" si="688"/>
        <v>1</v>
      </c>
      <c r="AB1825" s="48">
        <f t="shared" si="689"/>
        <v>1900</v>
      </c>
      <c r="AC1825" s="32" t="str">
        <f t="shared" si="682"/>
        <v>1-1900</v>
      </c>
      <c r="AD1825" s="50">
        <f>IFERROR(VLOOKUP(AC1825,IPC!$E$2:$F$1745,2,0),IPC!$H$1)</f>
        <v>138.32155800000001</v>
      </c>
    </row>
    <row r="1826" spans="10:30" x14ac:dyDescent="0.25">
      <c r="J1826" s="44" t="str">
        <f t="shared" si="695"/>
        <v/>
      </c>
      <c r="K1826" s="33" t="str">
        <f t="shared" ca="1" si="680"/>
        <v/>
      </c>
      <c r="L1826" s="108">
        <f t="shared" ca="1" si="679"/>
        <v>0</v>
      </c>
      <c r="M1826" s="44" t="str">
        <f t="shared" si="696"/>
        <v/>
      </c>
      <c r="N1826" s="45" t="str">
        <f t="shared" ca="1" si="681"/>
        <v/>
      </c>
      <c r="O1826" s="108">
        <f t="shared" si="694"/>
        <v>0</v>
      </c>
      <c r="P1826" s="21" t="e">
        <f t="shared" si="683"/>
        <v>#N/A</v>
      </c>
      <c r="Q1826" s="21" t="e">
        <f t="shared" si="684"/>
        <v>#N/A</v>
      </c>
      <c r="R1826" s="21" t="e">
        <f t="shared" si="685"/>
        <v>#N/A</v>
      </c>
      <c r="S1826" s="21" t="e">
        <f t="shared" si="686"/>
        <v>#N/A</v>
      </c>
      <c r="T1826" s="29" t="e">
        <f t="shared" si="697"/>
        <v>#N/A</v>
      </c>
      <c r="U1826" s="34">
        <f t="shared" si="687"/>
        <v>0</v>
      </c>
      <c r="V1826" s="16">
        <f t="shared" ca="1" si="690"/>
        <v>44139</v>
      </c>
      <c r="W1826" s="56">
        <f t="shared" ca="1" si="691"/>
        <v>10</v>
      </c>
      <c r="X1826" s="56">
        <f t="shared" ca="1" si="692"/>
        <v>2020</v>
      </c>
      <c r="Y1826" s="55" t="str">
        <f t="shared" ca="1" si="693"/>
        <v>10-2020</v>
      </c>
      <c r="Z1826" s="51">
        <f ca="1">IFERROR(VLOOKUP(Y1826,IPC!$E$2:$F$1745,2,0),IPC!$H$1)</f>
        <v>138.32155800000001</v>
      </c>
      <c r="AA1826" s="48">
        <f t="shared" si="688"/>
        <v>1</v>
      </c>
      <c r="AB1826" s="48">
        <f t="shared" si="689"/>
        <v>1900</v>
      </c>
      <c r="AC1826" s="32" t="str">
        <f t="shared" si="682"/>
        <v>1-1900</v>
      </c>
      <c r="AD1826" s="50">
        <f>IFERROR(VLOOKUP(AC1826,IPC!$E$2:$F$1745,2,0),IPC!$H$1)</f>
        <v>138.32155800000001</v>
      </c>
    </row>
    <row r="1827" spans="10:30" x14ac:dyDescent="0.25">
      <c r="J1827" s="44" t="str">
        <f t="shared" si="695"/>
        <v/>
      </c>
      <c r="K1827" s="33" t="str">
        <f t="shared" ca="1" si="680"/>
        <v/>
      </c>
      <c r="L1827" s="108">
        <f t="shared" ca="1" si="679"/>
        <v>0</v>
      </c>
      <c r="M1827" s="44" t="str">
        <f t="shared" si="696"/>
        <v/>
      </c>
      <c r="N1827" s="45" t="str">
        <f t="shared" ca="1" si="681"/>
        <v/>
      </c>
      <c r="O1827" s="108">
        <f t="shared" si="694"/>
        <v>0</v>
      </c>
      <c r="P1827" s="21" t="e">
        <f t="shared" si="683"/>
        <v>#N/A</v>
      </c>
      <c r="Q1827" s="21" t="e">
        <f t="shared" si="684"/>
        <v>#N/A</v>
      </c>
      <c r="R1827" s="21" t="e">
        <f t="shared" si="685"/>
        <v>#N/A</v>
      </c>
      <c r="S1827" s="21" t="e">
        <f t="shared" si="686"/>
        <v>#N/A</v>
      </c>
      <c r="T1827" s="29" t="e">
        <f t="shared" si="697"/>
        <v>#N/A</v>
      </c>
      <c r="U1827" s="34">
        <f t="shared" si="687"/>
        <v>0</v>
      </c>
      <c r="V1827" s="16">
        <f t="shared" ca="1" si="690"/>
        <v>44139</v>
      </c>
      <c r="W1827" s="56">
        <f t="shared" ca="1" si="691"/>
        <v>10</v>
      </c>
      <c r="X1827" s="56">
        <f t="shared" ca="1" si="692"/>
        <v>2020</v>
      </c>
      <c r="Y1827" s="55" t="str">
        <f t="shared" ca="1" si="693"/>
        <v>10-2020</v>
      </c>
      <c r="Z1827" s="51">
        <f ca="1">IFERROR(VLOOKUP(Y1827,IPC!$E$2:$F$1745,2,0),IPC!$H$1)</f>
        <v>138.32155800000001</v>
      </c>
      <c r="AA1827" s="48">
        <f t="shared" si="688"/>
        <v>1</v>
      </c>
      <c r="AB1827" s="48">
        <f t="shared" si="689"/>
        <v>1900</v>
      </c>
      <c r="AC1827" s="32" t="str">
        <f t="shared" si="682"/>
        <v>1-1900</v>
      </c>
      <c r="AD1827" s="50">
        <f>IFERROR(VLOOKUP(AC1827,IPC!$E$2:$F$1745,2,0),IPC!$H$1)</f>
        <v>138.32155800000001</v>
      </c>
    </row>
    <row r="1828" spans="10:30" x14ac:dyDescent="0.25">
      <c r="J1828" s="44" t="str">
        <f t="shared" si="695"/>
        <v/>
      </c>
      <c r="K1828" s="33" t="str">
        <f t="shared" ca="1" si="680"/>
        <v/>
      </c>
      <c r="L1828" s="108">
        <f t="shared" ca="1" si="679"/>
        <v>0</v>
      </c>
      <c r="M1828" s="44" t="str">
        <f t="shared" si="696"/>
        <v/>
      </c>
      <c r="N1828" s="45" t="str">
        <f t="shared" ca="1" si="681"/>
        <v/>
      </c>
      <c r="O1828" s="108">
        <f t="shared" si="694"/>
        <v>0</v>
      </c>
      <c r="P1828" s="21" t="e">
        <f t="shared" si="683"/>
        <v>#N/A</v>
      </c>
      <c r="Q1828" s="21" t="e">
        <f t="shared" si="684"/>
        <v>#N/A</v>
      </c>
      <c r="R1828" s="21" t="e">
        <f t="shared" si="685"/>
        <v>#N/A</v>
      </c>
      <c r="S1828" s="21" t="e">
        <f t="shared" si="686"/>
        <v>#N/A</v>
      </c>
      <c r="T1828" s="29" t="e">
        <f t="shared" si="697"/>
        <v>#N/A</v>
      </c>
      <c r="U1828" s="34">
        <f t="shared" si="687"/>
        <v>0</v>
      </c>
      <c r="V1828" s="16">
        <f t="shared" ca="1" si="690"/>
        <v>44139</v>
      </c>
      <c r="W1828" s="56">
        <f t="shared" ca="1" si="691"/>
        <v>10</v>
      </c>
      <c r="X1828" s="56">
        <f t="shared" ca="1" si="692"/>
        <v>2020</v>
      </c>
      <c r="Y1828" s="55" t="str">
        <f t="shared" ca="1" si="693"/>
        <v>10-2020</v>
      </c>
      <c r="Z1828" s="51">
        <f ca="1">IFERROR(VLOOKUP(Y1828,IPC!$E$2:$F$1745,2,0),IPC!$H$1)</f>
        <v>138.32155800000001</v>
      </c>
      <c r="AA1828" s="48">
        <f t="shared" si="688"/>
        <v>1</v>
      </c>
      <c r="AB1828" s="48">
        <f t="shared" si="689"/>
        <v>1900</v>
      </c>
      <c r="AC1828" s="32" t="str">
        <f t="shared" si="682"/>
        <v>1-1900</v>
      </c>
      <c r="AD1828" s="50">
        <f>IFERROR(VLOOKUP(AC1828,IPC!$E$2:$F$1745,2,0),IPC!$H$1)</f>
        <v>138.32155800000001</v>
      </c>
    </row>
    <row r="1829" spans="10:30" x14ac:dyDescent="0.25">
      <c r="J1829" s="44" t="str">
        <f t="shared" si="695"/>
        <v/>
      </c>
      <c r="K1829" s="33" t="str">
        <f t="shared" ca="1" si="680"/>
        <v/>
      </c>
      <c r="L1829" s="108">
        <f t="shared" ca="1" si="679"/>
        <v>0</v>
      </c>
      <c r="M1829" s="44" t="str">
        <f t="shared" si="696"/>
        <v/>
      </c>
      <c r="N1829" s="45" t="str">
        <f t="shared" ca="1" si="681"/>
        <v/>
      </c>
      <c r="O1829" s="108">
        <f t="shared" si="694"/>
        <v>0</v>
      </c>
      <c r="P1829" s="21" t="e">
        <f t="shared" si="683"/>
        <v>#N/A</v>
      </c>
      <c r="Q1829" s="21" t="e">
        <f t="shared" si="684"/>
        <v>#N/A</v>
      </c>
      <c r="R1829" s="21" t="e">
        <f t="shared" si="685"/>
        <v>#N/A</v>
      </c>
      <c r="S1829" s="21" t="e">
        <f t="shared" si="686"/>
        <v>#N/A</v>
      </c>
      <c r="T1829" s="29" t="e">
        <f t="shared" si="697"/>
        <v>#N/A</v>
      </c>
      <c r="U1829" s="34">
        <f t="shared" si="687"/>
        <v>0</v>
      </c>
      <c r="V1829" s="16">
        <f t="shared" ca="1" si="690"/>
        <v>44139</v>
      </c>
      <c r="W1829" s="56">
        <f t="shared" ca="1" si="691"/>
        <v>10</v>
      </c>
      <c r="X1829" s="56">
        <f t="shared" ca="1" si="692"/>
        <v>2020</v>
      </c>
      <c r="Y1829" s="55" t="str">
        <f t="shared" ca="1" si="693"/>
        <v>10-2020</v>
      </c>
      <c r="Z1829" s="51">
        <f ca="1">IFERROR(VLOOKUP(Y1829,IPC!$E$2:$F$1745,2,0),IPC!$H$1)</f>
        <v>138.32155800000001</v>
      </c>
      <c r="AA1829" s="48">
        <f t="shared" si="688"/>
        <v>1</v>
      </c>
      <c r="AB1829" s="48">
        <f t="shared" si="689"/>
        <v>1900</v>
      </c>
      <c r="AC1829" s="32" t="str">
        <f t="shared" si="682"/>
        <v>1-1900</v>
      </c>
      <c r="AD1829" s="50">
        <f>IFERROR(VLOOKUP(AC1829,IPC!$E$2:$F$1745,2,0),IPC!$H$1)</f>
        <v>138.32155800000001</v>
      </c>
    </row>
    <row r="1830" spans="10:30" x14ac:dyDescent="0.25">
      <c r="J1830" s="44" t="str">
        <f t="shared" si="695"/>
        <v/>
      </c>
      <c r="K1830" s="33" t="str">
        <f t="shared" ca="1" si="680"/>
        <v/>
      </c>
      <c r="L1830" s="108">
        <f t="shared" ref="L1830:L1893" ca="1" si="698">IFERROR(B1830*C1830*Z1842/AD1842,"")</f>
        <v>0</v>
      </c>
      <c r="M1830" s="44" t="str">
        <f t="shared" si="696"/>
        <v/>
      </c>
      <c r="N1830" s="45" t="str">
        <f t="shared" ca="1" si="681"/>
        <v/>
      </c>
      <c r="O1830" s="108">
        <f t="shared" si="694"/>
        <v>0</v>
      </c>
      <c r="P1830" s="21" t="e">
        <f t="shared" si="683"/>
        <v>#N/A</v>
      </c>
      <c r="Q1830" s="21" t="e">
        <f t="shared" si="684"/>
        <v>#N/A</v>
      </c>
      <c r="R1830" s="21" t="e">
        <f t="shared" si="685"/>
        <v>#N/A</v>
      </c>
      <c r="S1830" s="21" t="e">
        <f t="shared" si="686"/>
        <v>#N/A</v>
      </c>
      <c r="T1830" s="29" t="e">
        <f t="shared" si="697"/>
        <v>#N/A</v>
      </c>
      <c r="U1830" s="34">
        <f t="shared" si="687"/>
        <v>0</v>
      </c>
      <c r="V1830" s="16">
        <f t="shared" ca="1" si="690"/>
        <v>44139</v>
      </c>
      <c r="W1830" s="56">
        <f t="shared" ca="1" si="691"/>
        <v>10</v>
      </c>
      <c r="X1830" s="56">
        <f t="shared" ca="1" si="692"/>
        <v>2020</v>
      </c>
      <c r="Y1830" s="55" t="str">
        <f t="shared" ca="1" si="693"/>
        <v>10-2020</v>
      </c>
      <c r="Z1830" s="51">
        <f ca="1">IFERROR(VLOOKUP(Y1830,IPC!$E$2:$F$1745,2,0),IPC!$H$1)</f>
        <v>138.32155800000001</v>
      </c>
      <c r="AA1830" s="48">
        <f t="shared" si="688"/>
        <v>1</v>
      </c>
      <c r="AB1830" s="48">
        <f t="shared" si="689"/>
        <v>1900</v>
      </c>
      <c r="AC1830" s="32" t="str">
        <f t="shared" si="682"/>
        <v>1-1900</v>
      </c>
      <c r="AD1830" s="50">
        <f>IFERROR(VLOOKUP(AC1830,IPC!$E$2:$F$1745,2,0),IPC!$H$1)</f>
        <v>138.32155800000001</v>
      </c>
    </row>
    <row r="1831" spans="10:30" x14ac:dyDescent="0.25">
      <c r="J1831" s="44" t="str">
        <f t="shared" si="695"/>
        <v/>
      </c>
      <c r="K1831" s="33" t="str">
        <f t="shared" ca="1" si="680"/>
        <v/>
      </c>
      <c r="L1831" s="108">
        <f t="shared" ca="1" si="698"/>
        <v>0</v>
      </c>
      <c r="M1831" s="44" t="str">
        <f t="shared" si="696"/>
        <v/>
      </c>
      <c r="N1831" s="45" t="str">
        <f t="shared" ca="1" si="681"/>
        <v/>
      </c>
      <c r="O1831" s="108">
        <f t="shared" si="694"/>
        <v>0</v>
      </c>
      <c r="P1831" s="21" t="e">
        <f t="shared" si="683"/>
        <v>#N/A</v>
      </c>
      <c r="Q1831" s="21" t="e">
        <f t="shared" si="684"/>
        <v>#N/A</v>
      </c>
      <c r="R1831" s="21" t="e">
        <f t="shared" si="685"/>
        <v>#N/A</v>
      </c>
      <c r="S1831" s="21" t="e">
        <f t="shared" si="686"/>
        <v>#N/A</v>
      </c>
      <c r="T1831" s="29" t="e">
        <f t="shared" si="697"/>
        <v>#N/A</v>
      </c>
      <c r="U1831" s="34">
        <f t="shared" si="687"/>
        <v>0</v>
      </c>
      <c r="V1831" s="16">
        <f t="shared" ca="1" si="690"/>
        <v>44139</v>
      </c>
      <c r="W1831" s="56">
        <f t="shared" ca="1" si="691"/>
        <v>10</v>
      </c>
      <c r="X1831" s="56">
        <f t="shared" ca="1" si="692"/>
        <v>2020</v>
      </c>
      <c r="Y1831" s="55" t="str">
        <f t="shared" ca="1" si="693"/>
        <v>10-2020</v>
      </c>
      <c r="Z1831" s="51">
        <f ca="1">IFERROR(VLOOKUP(Y1831,IPC!$E$2:$F$1745,2,0),IPC!$H$1)</f>
        <v>138.32155800000001</v>
      </c>
      <c r="AA1831" s="48">
        <f t="shared" si="688"/>
        <v>1</v>
      </c>
      <c r="AB1831" s="48">
        <f t="shared" si="689"/>
        <v>1900</v>
      </c>
      <c r="AC1831" s="32" t="str">
        <f t="shared" si="682"/>
        <v>1-1900</v>
      </c>
      <c r="AD1831" s="50">
        <f>IFERROR(VLOOKUP(AC1831,IPC!$E$2:$F$1745,2,0),IPC!$H$1)</f>
        <v>138.32155800000001</v>
      </c>
    </row>
    <row r="1832" spans="10:30" x14ac:dyDescent="0.25">
      <c r="J1832" s="44" t="str">
        <f t="shared" si="695"/>
        <v/>
      </c>
      <c r="K1832" s="33" t="str">
        <f t="shared" ca="1" si="680"/>
        <v/>
      </c>
      <c r="L1832" s="108">
        <f t="shared" ca="1" si="698"/>
        <v>0</v>
      </c>
      <c r="M1832" s="44" t="str">
        <f t="shared" si="696"/>
        <v/>
      </c>
      <c r="N1832" s="45" t="str">
        <f t="shared" ca="1" si="681"/>
        <v/>
      </c>
      <c r="O1832" s="108">
        <f t="shared" si="694"/>
        <v>0</v>
      </c>
      <c r="P1832" s="21" t="e">
        <f t="shared" si="683"/>
        <v>#N/A</v>
      </c>
      <c r="Q1832" s="21" t="e">
        <f t="shared" si="684"/>
        <v>#N/A</v>
      </c>
      <c r="R1832" s="21" t="e">
        <f t="shared" si="685"/>
        <v>#N/A</v>
      </c>
      <c r="S1832" s="21" t="e">
        <f t="shared" si="686"/>
        <v>#N/A</v>
      </c>
      <c r="T1832" s="29" t="e">
        <f t="shared" si="697"/>
        <v>#N/A</v>
      </c>
      <c r="U1832" s="34">
        <f t="shared" si="687"/>
        <v>0</v>
      </c>
      <c r="V1832" s="16">
        <f t="shared" ca="1" si="690"/>
        <v>44139</v>
      </c>
      <c r="W1832" s="56">
        <f t="shared" ca="1" si="691"/>
        <v>10</v>
      </c>
      <c r="X1832" s="56">
        <f t="shared" ca="1" si="692"/>
        <v>2020</v>
      </c>
      <c r="Y1832" s="55" t="str">
        <f t="shared" ca="1" si="693"/>
        <v>10-2020</v>
      </c>
      <c r="Z1832" s="51">
        <f ca="1">IFERROR(VLOOKUP(Y1832,IPC!$E$2:$F$1745,2,0),IPC!$H$1)</f>
        <v>138.32155800000001</v>
      </c>
      <c r="AA1832" s="48">
        <f t="shared" si="688"/>
        <v>1</v>
      </c>
      <c r="AB1832" s="48">
        <f t="shared" si="689"/>
        <v>1900</v>
      </c>
      <c r="AC1832" s="32" t="str">
        <f t="shared" si="682"/>
        <v>1-1900</v>
      </c>
      <c r="AD1832" s="50">
        <f>IFERROR(VLOOKUP(AC1832,IPC!$E$2:$F$1745,2,0),IPC!$H$1)</f>
        <v>138.32155800000001</v>
      </c>
    </row>
    <row r="1833" spans="10:30" x14ac:dyDescent="0.25">
      <c r="J1833" s="44" t="str">
        <f t="shared" si="695"/>
        <v/>
      </c>
      <c r="K1833" s="33" t="str">
        <f t="shared" ca="1" si="680"/>
        <v/>
      </c>
      <c r="L1833" s="108">
        <f t="shared" ca="1" si="698"/>
        <v>0</v>
      </c>
      <c r="M1833" s="44" t="str">
        <f t="shared" si="696"/>
        <v/>
      </c>
      <c r="N1833" s="45" t="str">
        <f t="shared" ca="1" si="681"/>
        <v/>
      </c>
      <c r="O1833" s="108">
        <f t="shared" si="694"/>
        <v>0</v>
      </c>
      <c r="P1833" s="21" t="e">
        <f t="shared" si="683"/>
        <v>#N/A</v>
      </c>
      <c r="Q1833" s="21" t="e">
        <f t="shared" si="684"/>
        <v>#N/A</v>
      </c>
      <c r="R1833" s="21" t="e">
        <f t="shared" si="685"/>
        <v>#N/A</v>
      </c>
      <c r="S1833" s="21" t="e">
        <f t="shared" si="686"/>
        <v>#N/A</v>
      </c>
      <c r="T1833" s="29" t="e">
        <f t="shared" si="697"/>
        <v>#N/A</v>
      </c>
      <c r="U1833" s="34">
        <f t="shared" si="687"/>
        <v>0</v>
      </c>
      <c r="V1833" s="16">
        <f t="shared" ca="1" si="690"/>
        <v>44139</v>
      </c>
      <c r="W1833" s="56">
        <f t="shared" ca="1" si="691"/>
        <v>10</v>
      </c>
      <c r="X1833" s="56">
        <f t="shared" ca="1" si="692"/>
        <v>2020</v>
      </c>
      <c r="Y1833" s="55" t="str">
        <f t="shared" ca="1" si="693"/>
        <v>10-2020</v>
      </c>
      <c r="Z1833" s="51">
        <f ca="1">IFERROR(VLOOKUP(Y1833,IPC!$E$2:$F$1745,2,0),IPC!$H$1)</f>
        <v>138.32155800000001</v>
      </c>
      <c r="AA1833" s="48">
        <f t="shared" si="688"/>
        <v>1</v>
      </c>
      <c r="AB1833" s="48">
        <f t="shared" si="689"/>
        <v>1900</v>
      </c>
      <c r="AC1833" s="32" t="str">
        <f t="shared" si="682"/>
        <v>1-1900</v>
      </c>
      <c r="AD1833" s="50">
        <f>IFERROR(VLOOKUP(AC1833,IPC!$E$2:$F$1745,2,0),IPC!$H$1)</f>
        <v>138.32155800000001</v>
      </c>
    </row>
    <row r="1834" spans="10:30" x14ac:dyDescent="0.25">
      <c r="J1834" s="44" t="str">
        <f t="shared" si="695"/>
        <v/>
      </c>
      <c r="K1834" s="33" t="str">
        <f t="shared" ca="1" si="680"/>
        <v/>
      </c>
      <c r="L1834" s="108">
        <f t="shared" ca="1" si="698"/>
        <v>0</v>
      </c>
      <c r="M1834" s="44" t="str">
        <f t="shared" si="696"/>
        <v/>
      </c>
      <c r="N1834" s="45" t="str">
        <f t="shared" ca="1" si="681"/>
        <v/>
      </c>
      <c r="O1834" s="108">
        <f t="shared" si="694"/>
        <v>0</v>
      </c>
      <c r="P1834" s="21" t="e">
        <f t="shared" si="683"/>
        <v>#N/A</v>
      </c>
      <c r="Q1834" s="21" t="e">
        <f t="shared" si="684"/>
        <v>#N/A</v>
      </c>
      <c r="R1834" s="21" t="e">
        <f t="shared" si="685"/>
        <v>#N/A</v>
      </c>
      <c r="S1834" s="21" t="e">
        <f t="shared" si="686"/>
        <v>#N/A</v>
      </c>
      <c r="T1834" s="29" t="e">
        <f t="shared" si="697"/>
        <v>#N/A</v>
      </c>
      <c r="U1834" s="34">
        <f t="shared" si="687"/>
        <v>0</v>
      </c>
      <c r="V1834" s="16">
        <f t="shared" ca="1" si="690"/>
        <v>44139</v>
      </c>
      <c r="W1834" s="56">
        <f t="shared" ca="1" si="691"/>
        <v>10</v>
      </c>
      <c r="X1834" s="56">
        <f t="shared" ca="1" si="692"/>
        <v>2020</v>
      </c>
      <c r="Y1834" s="55" t="str">
        <f t="shared" ca="1" si="693"/>
        <v>10-2020</v>
      </c>
      <c r="Z1834" s="51">
        <f ca="1">IFERROR(VLOOKUP(Y1834,IPC!$E$2:$F$1745,2,0),IPC!$H$1)</f>
        <v>138.32155800000001</v>
      </c>
      <c r="AA1834" s="48">
        <f t="shared" si="688"/>
        <v>1</v>
      </c>
      <c r="AB1834" s="48">
        <f t="shared" si="689"/>
        <v>1900</v>
      </c>
      <c r="AC1834" s="32" t="str">
        <f t="shared" si="682"/>
        <v>1-1900</v>
      </c>
      <c r="AD1834" s="50">
        <f>IFERROR(VLOOKUP(AC1834,IPC!$E$2:$F$1745,2,0),IPC!$H$1)</f>
        <v>138.32155800000001</v>
      </c>
    </row>
    <row r="1835" spans="10:30" x14ac:dyDescent="0.25">
      <c r="J1835" s="44" t="str">
        <f t="shared" si="695"/>
        <v/>
      </c>
      <c r="K1835" s="33" t="str">
        <f t="shared" ca="1" si="680"/>
        <v/>
      </c>
      <c r="L1835" s="108">
        <f t="shared" ca="1" si="698"/>
        <v>0</v>
      </c>
      <c r="M1835" s="44" t="str">
        <f t="shared" si="696"/>
        <v/>
      </c>
      <c r="N1835" s="45" t="str">
        <f t="shared" ca="1" si="681"/>
        <v/>
      </c>
      <c r="O1835" s="108">
        <f t="shared" si="694"/>
        <v>0</v>
      </c>
      <c r="P1835" s="21" t="e">
        <f t="shared" si="683"/>
        <v>#N/A</v>
      </c>
      <c r="Q1835" s="21" t="e">
        <f t="shared" si="684"/>
        <v>#N/A</v>
      </c>
      <c r="R1835" s="21" t="e">
        <f t="shared" si="685"/>
        <v>#N/A</v>
      </c>
      <c r="S1835" s="21" t="e">
        <f t="shared" si="686"/>
        <v>#N/A</v>
      </c>
      <c r="T1835" s="29" t="e">
        <f t="shared" si="697"/>
        <v>#N/A</v>
      </c>
      <c r="U1835" s="34">
        <f t="shared" si="687"/>
        <v>0</v>
      </c>
      <c r="V1835" s="16">
        <f t="shared" ca="1" si="690"/>
        <v>44139</v>
      </c>
      <c r="W1835" s="56">
        <f t="shared" ca="1" si="691"/>
        <v>10</v>
      </c>
      <c r="X1835" s="56">
        <f t="shared" ca="1" si="692"/>
        <v>2020</v>
      </c>
      <c r="Y1835" s="55" t="str">
        <f t="shared" ca="1" si="693"/>
        <v>10-2020</v>
      </c>
      <c r="Z1835" s="51">
        <f ca="1">IFERROR(VLOOKUP(Y1835,IPC!$E$2:$F$1745,2,0),IPC!$H$1)</f>
        <v>138.32155800000001</v>
      </c>
      <c r="AA1835" s="48">
        <f t="shared" si="688"/>
        <v>1</v>
      </c>
      <c r="AB1835" s="48">
        <f t="shared" si="689"/>
        <v>1900</v>
      </c>
      <c r="AC1835" s="32" t="str">
        <f t="shared" si="682"/>
        <v>1-1900</v>
      </c>
      <c r="AD1835" s="50">
        <f>IFERROR(VLOOKUP(AC1835,IPC!$E$2:$F$1745,2,0),IPC!$H$1)</f>
        <v>138.32155800000001</v>
      </c>
    </row>
    <row r="1836" spans="10:30" x14ac:dyDescent="0.25">
      <c r="J1836" s="44" t="str">
        <f t="shared" si="695"/>
        <v/>
      </c>
      <c r="K1836" s="33" t="str">
        <f t="shared" ca="1" si="680"/>
        <v/>
      </c>
      <c r="L1836" s="108">
        <f t="shared" ca="1" si="698"/>
        <v>0</v>
      </c>
      <c r="M1836" s="44" t="str">
        <f t="shared" si="696"/>
        <v/>
      </c>
      <c r="N1836" s="45" t="str">
        <f t="shared" ca="1" si="681"/>
        <v/>
      </c>
      <c r="O1836" s="108">
        <f t="shared" si="694"/>
        <v>0</v>
      </c>
      <c r="P1836" s="21" t="e">
        <f t="shared" si="683"/>
        <v>#N/A</v>
      </c>
      <c r="Q1836" s="21" t="e">
        <f t="shared" si="684"/>
        <v>#N/A</v>
      </c>
      <c r="R1836" s="21" t="e">
        <f t="shared" si="685"/>
        <v>#N/A</v>
      </c>
      <c r="S1836" s="21" t="e">
        <f t="shared" si="686"/>
        <v>#N/A</v>
      </c>
      <c r="T1836" s="29" t="e">
        <f t="shared" si="697"/>
        <v>#N/A</v>
      </c>
      <c r="U1836" s="34">
        <f t="shared" si="687"/>
        <v>0</v>
      </c>
      <c r="V1836" s="16">
        <f t="shared" ca="1" si="690"/>
        <v>44139</v>
      </c>
      <c r="W1836" s="56">
        <f t="shared" ca="1" si="691"/>
        <v>10</v>
      </c>
      <c r="X1836" s="56">
        <f t="shared" ca="1" si="692"/>
        <v>2020</v>
      </c>
      <c r="Y1836" s="55" t="str">
        <f t="shared" ca="1" si="693"/>
        <v>10-2020</v>
      </c>
      <c r="Z1836" s="51">
        <f ca="1">IFERROR(VLOOKUP(Y1836,IPC!$E$2:$F$1745,2,0),IPC!$H$1)</f>
        <v>138.32155800000001</v>
      </c>
      <c r="AA1836" s="48">
        <f t="shared" si="688"/>
        <v>1</v>
      </c>
      <c r="AB1836" s="48">
        <f t="shared" si="689"/>
        <v>1900</v>
      </c>
      <c r="AC1836" s="32" t="str">
        <f t="shared" si="682"/>
        <v>1-1900</v>
      </c>
      <c r="AD1836" s="50">
        <f>IFERROR(VLOOKUP(AC1836,IPC!$E$2:$F$1745,2,0),IPC!$H$1)</f>
        <v>138.32155800000001</v>
      </c>
    </row>
    <row r="1837" spans="10:30" x14ac:dyDescent="0.25">
      <c r="J1837" s="44" t="str">
        <f t="shared" si="695"/>
        <v/>
      </c>
      <c r="K1837" s="33" t="str">
        <f t="shared" ca="1" si="680"/>
        <v/>
      </c>
      <c r="L1837" s="108">
        <f t="shared" ca="1" si="698"/>
        <v>0</v>
      </c>
      <c r="M1837" s="44" t="str">
        <f t="shared" si="696"/>
        <v/>
      </c>
      <c r="N1837" s="45" t="str">
        <f t="shared" ca="1" si="681"/>
        <v/>
      </c>
      <c r="O1837" s="108">
        <f t="shared" si="694"/>
        <v>0</v>
      </c>
      <c r="P1837" s="21" t="e">
        <f t="shared" si="683"/>
        <v>#N/A</v>
      </c>
      <c r="Q1837" s="21" t="e">
        <f t="shared" si="684"/>
        <v>#N/A</v>
      </c>
      <c r="R1837" s="21" t="e">
        <f t="shared" si="685"/>
        <v>#N/A</v>
      </c>
      <c r="S1837" s="21" t="e">
        <f t="shared" si="686"/>
        <v>#N/A</v>
      </c>
      <c r="T1837" s="29" t="e">
        <f t="shared" si="697"/>
        <v>#N/A</v>
      </c>
      <c r="U1837" s="34">
        <f t="shared" si="687"/>
        <v>0</v>
      </c>
      <c r="V1837" s="16">
        <f t="shared" ca="1" si="690"/>
        <v>44139</v>
      </c>
      <c r="W1837" s="56">
        <f t="shared" ca="1" si="691"/>
        <v>10</v>
      </c>
      <c r="X1837" s="56">
        <f t="shared" ca="1" si="692"/>
        <v>2020</v>
      </c>
      <c r="Y1837" s="55" t="str">
        <f t="shared" ca="1" si="693"/>
        <v>10-2020</v>
      </c>
      <c r="Z1837" s="51">
        <f ca="1">IFERROR(VLOOKUP(Y1837,IPC!$E$2:$F$1745,2,0),IPC!$H$1)</f>
        <v>138.32155800000001</v>
      </c>
      <c r="AA1837" s="48">
        <f t="shared" si="688"/>
        <v>1</v>
      </c>
      <c r="AB1837" s="48">
        <f t="shared" si="689"/>
        <v>1900</v>
      </c>
      <c r="AC1837" s="32" t="str">
        <f t="shared" si="682"/>
        <v>1-1900</v>
      </c>
      <c r="AD1837" s="50">
        <f>IFERROR(VLOOKUP(AC1837,IPC!$E$2:$F$1745,2,0),IPC!$H$1)</f>
        <v>138.32155800000001</v>
      </c>
    </row>
    <row r="1838" spans="10:30" x14ac:dyDescent="0.25">
      <c r="J1838" s="44" t="str">
        <f t="shared" si="695"/>
        <v/>
      </c>
      <c r="K1838" s="33" t="str">
        <f t="shared" ref="K1838:K1901" ca="1" si="699">IFERROR(IF((U1850-V1850)/365&lt;0,"",(U1850-V1850)/365),"")</f>
        <v/>
      </c>
      <c r="L1838" s="108">
        <f t="shared" ca="1" si="698"/>
        <v>0</v>
      </c>
      <c r="M1838" s="44" t="str">
        <f t="shared" si="696"/>
        <v/>
      </c>
      <c r="N1838" s="45" t="str">
        <f t="shared" ref="N1838:N1901" ca="1" si="700">IFERROR(L1838*((1+$M$7)^K1838)/((1+$N$7)^K1838),"")</f>
        <v/>
      </c>
      <c r="O1838" s="108">
        <f t="shared" si="694"/>
        <v>0</v>
      </c>
      <c r="P1838" s="21" t="e">
        <f t="shared" si="683"/>
        <v>#N/A</v>
      </c>
      <c r="Q1838" s="21" t="e">
        <f t="shared" si="684"/>
        <v>#N/A</v>
      </c>
      <c r="R1838" s="21" t="e">
        <f t="shared" si="685"/>
        <v>#N/A</v>
      </c>
      <c r="S1838" s="21" t="e">
        <f t="shared" si="686"/>
        <v>#N/A</v>
      </c>
      <c r="T1838" s="29" t="e">
        <f t="shared" si="697"/>
        <v>#N/A</v>
      </c>
      <c r="U1838" s="34">
        <f t="shared" si="687"/>
        <v>0</v>
      </c>
      <c r="V1838" s="16">
        <f t="shared" ca="1" si="690"/>
        <v>44139</v>
      </c>
      <c r="W1838" s="56">
        <f t="shared" ca="1" si="691"/>
        <v>10</v>
      </c>
      <c r="X1838" s="56">
        <f t="shared" ca="1" si="692"/>
        <v>2020</v>
      </c>
      <c r="Y1838" s="55" t="str">
        <f t="shared" ca="1" si="693"/>
        <v>10-2020</v>
      </c>
      <c r="Z1838" s="51">
        <f ca="1">IFERROR(VLOOKUP(Y1838,IPC!$E$2:$F$1745,2,0),IPC!$H$1)</f>
        <v>138.32155800000001</v>
      </c>
      <c r="AA1838" s="48">
        <f t="shared" si="688"/>
        <v>1</v>
      </c>
      <c r="AB1838" s="48">
        <f t="shared" si="689"/>
        <v>1900</v>
      </c>
      <c r="AC1838" s="32" t="str">
        <f t="shared" si="682"/>
        <v>1-1900</v>
      </c>
      <c r="AD1838" s="50">
        <f>IFERROR(VLOOKUP(AC1838,IPC!$E$2:$F$1745,2,0),IPC!$H$1)</f>
        <v>138.32155800000001</v>
      </c>
    </row>
    <row r="1839" spans="10:30" x14ac:dyDescent="0.25">
      <c r="J1839" s="44" t="str">
        <f t="shared" si="695"/>
        <v/>
      </c>
      <c r="K1839" s="33" t="str">
        <f t="shared" ca="1" si="699"/>
        <v/>
      </c>
      <c r="L1839" s="108">
        <f t="shared" ca="1" si="698"/>
        <v>0</v>
      </c>
      <c r="M1839" s="44" t="str">
        <f t="shared" si="696"/>
        <v/>
      </c>
      <c r="N1839" s="45" t="str">
        <f t="shared" ca="1" si="700"/>
        <v/>
      </c>
      <c r="O1839" s="108">
        <f t="shared" si="694"/>
        <v>0</v>
      </c>
      <c r="P1839" s="21" t="e">
        <f t="shared" si="683"/>
        <v>#N/A</v>
      </c>
      <c r="Q1839" s="21" t="e">
        <f t="shared" si="684"/>
        <v>#N/A</v>
      </c>
      <c r="R1839" s="21" t="e">
        <f t="shared" si="685"/>
        <v>#N/A</v>
      </c>
      <c r="S1839" s="21" t="e">
        <f t="shared" si="686"/>
        <v>#N/A</v>
      </c>
      <c r="T1839" s="29" t="e">
        <f t="shared" si="697"/>
        <v>#N/A</v>
      </c>
      <c r="U1839" s="34">
        <f t="shared" si="687"/>
        <v>0</v>
      </c>
      <c r="V1839" s="16">
        <f t="shared" ca="1" si="690"/>
        <v>44139</v>
      </c>
      <c r="W1839" s="56">
        <f t="shared" ca="1" si="691"/>
        <v>10</v>
      </c>
      <c r="X1839" s="56">
        <f t="shared" ca="1" si="692"/>
        <v>2020</v>
      </c>
      <c r="Y1839" s="55" t="str">
        <f t="shared" ca="1" si="693"/>
        <v>10-2020</v>
      </c>
      <c r="Z1839" s="51">
        <f ca="1">IFERROR(VLOOKUP(Y1839,IPC!$E$2:$F$1745,2,0),IPC!$H$1)</f>
        <v>138.32155800000001</v>
      </c>
      <c r="AA1839" s="48">
        <f t="shared" si="688"/>
        <v>1</v>
      </c>
      <c r="AB1839" s="48">
        <f t="shared" si="689"/>
        <v>1900</v>
      </c>
      <c r="AC1839" s="32" t="str">
        <f t="shared" ref="AC1839:AC1902" si="701">+AA1839&amp;"-"&amp;AB1839</f>
        <v>1-1900</v>
      </c>
      <c r="AD1839" s="50">
        <f>IFERROR(VLOOKUP(AC1839,IPC!$E$2:$F$1745,2,0),IPC!$H$1)</f>
        <v>138.32155800000001</v>
      </c>
    </row>
    <row r="1840" spans="10:30" x14ac:dyDescent="0.25">
      <c r="J1840" s="44" t="str">
        <f t="shared" si="695"/>
        <v/>
      </c>
      <c r="K1840" s="33" t="str">
        <f t="shared" ca="1" si="699"/>
        <v/>
      </c>
      <c r="L1840" s="108">
        <f t="shared" ca="1" si="698"/>
        <v>0</v>
      </c>
      <c r="M1840" s="44" t="str">
        <f t="shared" si="696"/>
        <v/>
      </c>
      <c r="N1840" s="45" t="str">
        <f t="shared" ca="1" si="700"/>
        <v/>
      </c>
      <c r="O1840" s="108">
        <f t="shared" si="694"/>
        <v>0</v>
      </c>
      <c r="P1840" s="21" t="e">
        <f t="shared" si="683"/>
        <v>#N/A</v>
      </c>
      <c r="Q1840" s="21" t="e">
        <f t="shared" si="684"/>
        <v>#N/A</v>
      </c>
      <c r="R1840" s="21" t="e">
        <f t="shared" si="685"/>
        <v>#N/A</v>
      </c>
      <c r="S1840" s="21" t="e">
        <f t="shared" si="686"/>
        <v>#N/A</v>
      </c>
      <c r="T1840" s="29" t="e">
        <f t="shared" si="697"/>
        <v>#N/A</v>
      </c>
      <c r="U1840" s="34">
        <f t="shared" si="687"/>
        <v>0</v>
      </c>
      <c r="V1840" s="16">
        <f t="shared" ca="1" si="690"/>
        <v>44139</v>
      </c>
      <c r="W1840" s="56">
        <f t="shared" ca="1" si="691"/>
        <v>10</v>
      </c>
      <c r="X1840" s="56">
        <f t="shared" ca="1" si="692"/>
        <v>2020</v>
      </c>
      <c r="Y1840" s="55" t="str">
        <f t="shared" ca="1" si="693"/>
        <v>10-2020</v>
      </c>
      <c r="Z1840" s="51">
        <f ca="1">IFERROR(VLOOKUP(Y1840,IPC!$E$2:$F$1745,2,0),IPC!$H$1)</f>
        <v>138.32155800000001</v>
      </c>
      <c r="AA1840" s="48">
        <f t="shared" si="688"/>
        <v>1</v>
      </c>
      <c r="AB1840" s="48">
        <f t="shared" si="689"/>
        <v>1900</v>
      </c>
      <c r="AC1840" s="32" t="str">
        <f t="shared" si="701"/>
        <v>1-1900</v>
      </c>
      <c r="AD1840" s="50">
        <f>IFERROR(VLOOKUP(AC1840,IPC!$E$2:$F$1745,2,0),IPC!$H$1)</f>
        <v>138.32155800000001</v>
      </c>
    </row>
    <row r="1841" spans="10:30" x14ac:dyDescent="0.25">
      <c r="J1841" s="44" t="str">
        <f t="shared" si="695"/>
        <v/>
      </c>
      <c r="K1841" s="33" t="str">
        <f t="shared" ca="1" si="699"/>
        <v/>
      </c>
      <c r="L1841" s="108">
        <f t="shared" ca="1" si="698"/>
        <v>0</v>
      </c>
      <c r="M1841" s="44" t="str">
        <f t="shared" si="696"/>
        <v/>
      </c>
      <c r="N1841" s="45" t="str">
        <f t="shared" ca="1" si="700"/>
        <v/>
      </c>
      <c r="O1841" s="108">
        <f t="shared" si="694"/>
        <v>0</v>
      </c>
      <c r="P1841" s="21" t="e">
        <f t="shared" si="683"/>
        <v>#N/A</v>
      </c>
      <c r="Q1841" s="21" t="e">
        <f t="shared" si="684"/>
        <v>#N/A</v>
      </c>
      <c r="R1841" s="21" t="e">
        <f t="shared" si="685"/>
        <v>#N/A</v>
      </c>
      <c r="S1841" s="21" t="e">
        <f t="shared" si="686"/>
        <v>#N/A</v>
      </c>
      <c r="T1841" s="29" t="e">
        <f t="shared" si="697"/>
        <v>#N/A</v>
      </c>
      <c r="U1841" s="34">
        <f t="shared" si="687"/>
        <v>0</v>
      </c>
      <c r="V1841" s="16">
        <f t="shared" ca="1" si="690"/>
        <v>44139</v>
      </c>
      <c r="W1841" s="56">
        <f t="shared" ca="1" si="691"/>
        <v>10</v>
      </c>
      <c r="X1841" s="56">
        <f t="shared" ca="1" si="692"/>
        <v>2020</v>
      </c>
      <c r="Y1841" s="55" t="str">
        <f t="shared" ca="1" si="693"/>
        <v>10-2020</v>
      </c>
      <c r="Z1841" s="51">
        <f ca="1">IFERROR(VLOOKUP(Y1841,IPC!$E$2:$F$1745,2,0),IPC!$H$1)</f>
        <v>138.32155800000001</v>
      </c>
      <c r="AA1841" s="48">
        <f t="shared" si="688"/>
        <v>1</v>
      </c>
      <c r="AB1841" s="48">
        <f t="shared" si="689"/>
        <v>1900</v>
      </c>
      <c r="AC1841" s="32" t="str">
        <f t="shared" si="701"/>
        <v>1-1900</v>
      </c>
      <c r="AD1841" s="50">
        <f>IFERROR(VLOOKUP(AC1841,IPC!$E$2:$F$1745,2,0),IPC!$H$1)</f>
        <v>138.32155800000001</v>
      </c>
    </row>
    <row r="1842" spans="10:30" x14ac:dyDescent="0.25">
      <c r="J1842" s="44" t="str">
        <f t="shared" si="695"/>
        <v/>
      </c>
      <c r="K1842" s="33" t="str">
        <f t="shared" ca="1" si="699"/>
        <v/>
      </c>
      <c r="L1842" s="108">
        <f t="shared" ca="1" si="698"/>
        <v>0</v>
      </c>
      <c r="M1842" s="44" t="str">
        <f t="shared" si="696"/>
        <v/>
      </c>
      <c r="N1842" s="45" t="str">
        <f t="shared" ca="1" si="700"/>
        <v/>
      </c>
      <c r="O1842" s="108">
        <f t="shared" si="694"/>
        <v>0</v>
      </c>
      <c r="P1842" s="21" t="e">
        <f t="shared" ref="P1842:P1905" si="702">+VLOOKUP(D1830,$E$2:$F$5,2,0)</f>
        <v>#N/A</v>
      </c>
      <c r="Q1842" s="21" t="e">
        <f t="shared" ref="Q1842:Q1905" si="703">+VLOOKUP(E1830,$E$2:$F$5,2,0)</f>
        <v>#N/A</v>
      </c>
      <c r="R1842" s="21" t="e">
        <f t="shared" ref="R1842:R1905" si="704">+VLOOKUP(F1830,$E$2:$F$5,2,0)</f>
        <v>#N/A</v>
      </c>
      <c r="S1842" s="21" t="e">
        <f t="shared" ref="S1842:S1905" si="705">+VLOOKUP(G1830,$E$2:$F$5,2,0)</f>
        <v>#N/A</v>
      </c>
      <c r="T1842" s="29" t="e">
        <f t="shared" si="697"/>
        <v>#N/A</v>
      </c>
      <c r="U1842" s="34">
        <f t="shared" ref="U1842:U1905" si="706">+H1830+365*I1830</f>
        <v>0</v>
      </c>
      <c r="V1842" s="16">
        <f t="shared" ca="1" si="690"/>
        <v>44139</v>
      </c>
      <c r="W1842" s="56">
        <f t="shared" ca="1" si="691"/>
        <v>10</v>
      </c>
      <c r="X1842" s="56">
        <f t="shared" ca="1" si="692"/>
        <v>2020</v>
      </c>
      <c r="Y1842" s="55" t="str">
        <f t="shared" ca="1" si="693"/>
        <v>10-2020</v>
      </c>
      <c r="Z1842" s="51">
        <f ca="1">IFERROR(VLOOKUP(Y1842,IPC!$E$2:$F$1745,2,0),IPC!$H$1)</f>
        <v>138.32155800000001</v>
      </c>
      <c r="AA1842" s="48">
        <f t="shared" ref="AA1842:AA1905" si="707">+MONTH(H1830)</f>
        <v>1</v>
      </c>
      <c r="AB1842" s="48">
        <f t="shared" ref="AB1842:AB1905" si="708">+YEAR(H1830)</f>
        <v>1900</v>
      </c>
      <c r="AC1842" s="32" t="str">
        <f t="shared" si="701"/>
        <v>1-1900</v>
      </c>
      <c r="AD1842" s="50">
        <f>IFERROR(VLOOKUP(AC1842,IPC!$E$2:$F$1745,2,0),IPC!$H$1)</f>
        <v>138.32155800000001</v>
      </c>
    </row>
    <row r="1843" spans="10:30" x14ac:dyDescent="0.25">
      <c r="J1843" s="44" t="str">
        <f t="shared" si="695"/>
        <v/>
      </c>
      <c r="K1843" s="33" t="str">
        <f t="shared" ca="1" si="699"/>
        <v/>
      </c>
      <c r="L1843" s="108">
        <f t="shared" ca="1" si="698"/>
        <v>0</v>
      </c>
      <c r="M1843" s="44" t="str">
        <f t="shared" si="696"/>
        <v/>
      </c>
      <c r="N1843" s="45" t="str">
        <f t="shared" ca="1" si="700"/>
        <v/>
      </c>
      <c r="O1843" s="108">
        <f t="shared" si="694"/>
        <v>0</v>
      </c>
      <c r="P1843" s="21" t="e">
        <f t="shared" si="702"/>
        <v>#N/A</v>
      </c>
      <c r="Q1843" s="21" t="e">
        <f t="shared" si="703"/>
        <v>#N/A</v>
      </c>
      <c r="R1843" s="21" t="e">
        <f t="shared" si="704"/>
        <v>#N/A</v>
      </c>
      <c r="S1843" s="21" t="e">
        <f t="shared" si="705"/>
        <v>#N/A</v>
      </c>
      <c r="T1843" s="29" t="e">
        <f t="shared" si="697"/>
        <v>#N/A</v>
      </c>
      <c r="U1843" s="34">
        <f t="shared" si="706"/>
        <v>0</v>
      </c>
      <c r="V1843" s="16">
        <f t="shared" ca="1" si="690"/>
        <v>44139</v>
      </c>
      <c r="W1843" s="56">
        <f t="shared" ca="1" si="691"/>
        <v>10</v>
      </c>
      <c r="X1843" s="56">
        <f t="shared" ca="1" si="692"/>
        <v>2020</v>
      </c>
      <c r="Y1843" s="55" t="str">
        <f t="shared" ca="1" si="693"/>
        <v>10-2020</v>
      </c>
      <c r="Z1843" s="51">
        <f ca="1">IFERROR(VLOOKUP(Y1843,IPC!$E$2:$F$1745,2,0),IPC!$H$1)</f>
        <v>138.32155800000001</v>
      </c>
      <c r="AA1843" s="48">
        <f t="shared" si="707"/>
        <v>1</v>
      </c>
      <c r="AB1843" s="48">
        <f t="shared" si="708"/>
        <v>1900</v>
      </c>
      <c r="AC1843" s="32" t="str">
        <f t="shared" si="701"/>
        <v>1-1900</v>
      </c>
      <c r="AD1843" s="50">
        <f>IFERROR(VLOOKUP(AC1843,IPC!$E$2:$F$1745,2,0),IPC!$H$1)</f>
        <v>138.32155800000001</v>
      </c>
    </row>
    <row r="1844" spans="10:30" x14ac:dyDescent="0.25">
      <c r="J1844" s="44" t="str">
        <f t="shared" si="695"/>
        <v/>
      </c>
      <c r="K1844" s="33" t="str">
        <f t="shared" ca="1" si="699"/>
        <v/>
      </c>
      <c r="L1844" s="108">
        <f t="shared" ca="1" si="698"/>
        <v>0</v>
      </c>
      <c r="M1844" s="44" t="str">
        <f t="shared" si="696"/>
        <v/>
      </c>
      <c r="N1844" s="45" t="str">
        <f t="shared" ca="1" si="700"/>
        <v/>
      </c>
      <c r="O1844" s="108">
        <f t="shared" si="694"/>
        <v>0</v>
      </c>
      <c r="P1844" s="21" t="e">
        <f t="shared" si="702"/>
        <v>#N/A</v>
      </c>
      <c r="Q1844" s="21" t="e">
        <f t="shared" si="703"/>
        <v>#N/A</v>
      </c>
      <c r="R1844" s="21" t="e">
        <f t="shared" si="704"/>
        <v>#N/A</v>
      </c>
      <c r="S1844" s="21" t="e">
        <f t="shared" si="705"/>
        <v>#N/A</v>
      </c>
      <c r="T1844" s="29" t="e">
        <f t="shared" si="697"/>
        <v>#N/A</v>
      </c>
      <c r="U1844" s="34">
        <f t="shared" si="706"/>
        <v>0</v>
      </c>
      <c r="V1844" s="16">
        <f t="shared" ca="1" si="690"/>
        <v>44139</v>
      </c>
      <c r="W1844" s="56">
        <f t="shared" ca="1" si="691"/>
        <v>10</v>
      </c>
      <c r="X1844" s="56">
        <f t="shared" ca="1" si="692"/>
        <v>2020</v>
      </c>
      <c r="Y1844" s="55" t="str">
        <f t="shared" ca="1" si="693"/>
        <v>10-2020</v>
      </c>
      <c r="Z1844" s="51">
        <f ca="1">IFERROR(VLOOKUP(Y1844,IPC!$E$2:$F$1745,2,0),IPC!$H$1)</f>
        <v>138.32155800000001</v>
      </c>
      <c r="AA1844" s="48">
        <f t="shared" si="707"/>
        <v>1</v>
      </c>
      <c r="AB1844" s="48">
        <f t="shared" si="708"/>
        <v>1900</v>
      </c>
      <c r="AC1844" s="32" t="str">
        <f t="shared" si="701"/>
        <v>1-1900</v>
      </c>
      <c r="AD1844" s="50">
        <f>IFERROR(VLOOKUP(AC1844,IPC!$E$2:$F$1745,2,0),IPC!$H$1)</f>
        <v>138.32155800000001</v>
      </c>
    </row>
    <row r="1845" spans="10:30" x14ac:dyDescent="0.25">
      <c r="J1845" s="44" t="str">
        <f t="shared" si="695"/>
        <v/>
      </c>
      <c r="K1845" s="33" t="str">
        <f t="shared" ca="1" si="699"/>
        <v/>
      </c>
      <c r="L1845" s="108">
        <f t="shared" ca="1" si="698"/>
        <v>0</v>
      </c>
      <c r="M1845" s="44" t="str">
        <f t="shared" si="696"/>
        <v/>
      </c>
      <c r="N1845" s="45" t="str">
        <f t="shared" ca="1" si="700"/>
        <v/>
      </c>
      <c r="O1845" s="108">
        <f t="shared" si="694"/>
        <v>0</v>
      </c>
      <c r="P1845" s="21" t="e">
        <f t="shared" si="702"/>
        <v>#N/A</v>
      </c>
      <c r="Q1845" s="21" t="e">
        <f t="shared" si="703"/>
        <v>#N/A</v>
      </c>
      <c r="R1845" s="21" t="e">
        <f t="shared" si="704"/>
        <v>#N/A</v>
      </c>
      <c r="S1845" s="21" t="e">
        <f t="shared" si="705"/>
        <v>#N/A</v>
      </c>
      <c r="T1845" s="29" t="e">
        <f t="shared" si="697"/>
        <v>#N/A</v>
      </c>
      <c r="U1845" s="34">
        <f t="shared" si="706"/>
        <v>0</v>
      </c>
      <c r="V1845" s="16">
        <f t="shared" ca="1" si="690"/>
        <v>44139</v>
      </c>
      <c r="W1845" s="56">
        <f t="shared" ca="1" si="691"/>
        <v>10</v>
      </c>
      <c r="X1845" s="56">
        <f t="shared" ca="1" si="692"/>
        <v>2020</v>
      </c>
      <c r="Y1845" s="55" t="str">
        <f t="shared" ca="1" si="693"/>
        <v>10-2020</v>
      </c>
      <c r="Z1845" s="51">
        <f ca="1">IFERROR(VLOOKUP(Y1845,IPC!$E$2:$F$1745,2,0),IPC!$H$1)</f>
        <v>138.32155800000001</v>
      </c>
      <c r="AA1845" s="48">
        <f t="shared" si="707"/>
        <v>1</v>
      </c>
      <c r="AB1845" s="48">
        <f t="shared" si="708"/>
        <v>1900</v>
      </c>
      <c r="AC1845" s="32" t="str">
        <f t="shared" si="701"/>
        <v>1-1900</v>
      </c>
      <c r="AD1845" s="50">
        <f>IFERROR(VLOOKUP(AC1845,IPC!$E$2:$F$1745,2,0),IPC!$H$1)</f>
        <v>138.32155800000001</v>
      </c>
    </row>
    <row r="1846" spans="10:30" x14ac:dyDescent="0.25">
      <c r="J1846" s="44" t="str">
        <f t="shared" si="695"/>
        <v/>
      </c>
      <c r="K1846" s="33" t="str">
        <f t="shared" ca="1" si="699"/>
        <v/>
      </c>
      <c r="L1846" s="108">
        <f t="shared" ca="1" si="698"/>
        <v>0</v>
      </c>
      <c r="M1846" s="44" t="str">
        <f t="shared" si="696"/>
        <v/>
      </c>
      <c r="N1846" s="45" t="str">
        <f t="shared" ca="1" si="700"/>
        <v/>
      </c>
      <c r="O1846" s="108">
        <f t="shared" si="694"/>
        <v>0</v>
      </c>
      <c r="P1846" s="21" t="e">
        <f t="shared" si="702"/>
        <v>#N/A</v>
      </c>
      <c r="Q1846" s="21" t="e">
        <f t="shared" si="703"/>
        <v>#N/A</v>
      </c>
      <c r="R1846" s="21" t="e">
        <f t="shared" si="704"/>
        <v>#N/A</v>
      </c>
      <c r="S1846" s="21" t="e">
        <f t="shared" si="705"/>
        <v>#N/A</v>
      </c>
      <c r="T1846" s="29" t="e">
        <f t="shared" si="697"/>
        <v>#N/A</v>
      </c>
      <c r="U1846" s="34">
        <f t="shared" si="706"/>
        <v>0</v>
      </c>
      <c r="V1846" s="16">
        <f t="shared" ca="1" si="690"/>
        <v>44139</v>
      </c>
      <c r="W1846" s="56">
        <f t="shared" ca="1" si="691"/>
        <v>10</v>
      </c>
      <c r="X1846" s="56">
        <f t="shared" ca="1" si="692"/>
        <v>2020</v>
      </c>
      <c r="Y1846" s="55" t="str">
        <f t="shared" ca="1" si="693"/>
        <v>10-2020</v>
      </c>
      <c r="Z1846" s="51">
        <f ca="1">IFERROR(VLOOKUP(Y1846,IPC!$E$2:$F$1745,2,0),IPC!$H$1)</f>
        <v>138.32155800000001</v>
      </c>
      <c r="AA1846" s="48">
        <f t="shared" si="707"/>
        <v>1</v>
      </c>
      <c r="AB1846" s="48">
        <f t="shared" si="708"/>
        <v>1900</v>
      </c>
      <c r="AC1846" s="32" t="str">
        <f t="shared" si="701"/>
        <v>1-1900</v>
      </c>
      <c r="AD1846" s="50">
        <f>IFERROR(VLOOKUP(AC1846,IPC!$E$2:$F$1745,2,0),IPC!$H$1)</f>
        <v>138.32155800000001</v>
      </c>
    </row>
    <row r="1847" spans="10:30" x14ac:dyDescent="0.25">
      <c r="J1847" s="44" t="str">
        <f t="shared" si="695"/>
        <v/>
      </c>
      <c r="K1847" s="33" t="str">
        <f t="shared" ca="1" si="699"/>
        <v/>
      </c>
      <c r="L1847" s="108">
        <f t="shared" ca="1" si="698"/>
        <v>0</v>
      </c>
      <c r="M1847" s="44" t="str">
        <f t="shared" si="696"/>
        <v/>
      </c>
      <c r="N1847" s="45" t="str">
        <f t="shared" ca="1" si="700"/>
        <v/>
      </c>
      <c r="O1847" s="108">
        <f t="shared" si="694"/>
        <v>0</v>
      </c>
      <c r="P1847" s="21" t="e">
        <f t="shared" si="702"/>
        <v>#N/A</v>
      </c>
      <c r="Q1847" s="21" t="e">
        <f t="shared" si="703"/>
        <v>#N/A</v>
      </c>
      <c r="R1847" s="21" t="e">
        <f t="shared" si="704"/>
        <v>#N/A</v>
      </c>
      <c r="S1847" s="21" t="e">
        <f t="shared" si="705"/>
        <v>#N/A</v>
      </c>
      <c r="T1847" s="29" t="e">
        <f t="shared" si="697"/>
        <v>#N/A</v>
      </c>
      <c r="U1847" s="34">
        <f t="shared" si="706"/>
        <v>0</v>
      </c>
      <c r="V1847" s="16">
        <f t="shared" ca="1" si="690"/>
        <v>44139</v>
      </c>
      <c r="W1847" s="56">
        <f t="shared" ca="1" si="691"/>
        <v>10</v>
      </c>
      <c r="X1847" s="56">
        <f t="shared" ca="1" si="692"/>
        <v>2020</v>
      </c>
      <c r="Y1847" s="55" t="str">
        <f t="shared" ca="1" si="693"/>
        <v>10-2020</v>
      </c>
      <c r="Z1847" s="51">
        <f ca="1">IFERROR(VLOOKUP(Y1847,IPC!$E$2:$F$1745,2,0),IPC!$H$1)</f>
        <v>138.32155800000001</v>
      </c>
      <c r="AA1847" s="48">
        <f t="shared" si="707"/>
        <v>1</v>
      </c>
      <c r="AB1847" s="48">
        <f t="shared" si="708"/>
        <v>1900</v>
      </c>
      <c r="AC1847" s="32" t="str">
        <f t="shared" si="701"/>
        <v>1-1900</v>
      </c>
      <c r="AD1847" s="50">
        <f>IFERROR(VLOOKUP(AC1847,IPC!$E$2:$F$1745,2,0),IPC!$H$1)</f>
        <v>138.32155800000001</v>
      </c>
    </row>
    <row r="1848" spans="10:30" x14ac:dyDescent="0.25">
      <c r="J1848" s="44" t="str">
        <f t="shared" si="695"/>
        <v/>
      </c>
      <c r="K1848" s="33" t="str">
        <f t="shared" ca="1" si="699"/>
        <v/>
      </c>
      <c r="L1848" s="108">
        <f t="shared" ca="1" si="698"/>
        <v>0</v>
      </c>
      <c r="M1848" s="44" t="str">
        <f t="shared" si="696"/>
        <v/>
      </c>
      <c r="N1848" s="45" t="str">
        <f t="shared" ca="1" si="700"/>
        <v/>
      </c>
      <c r="O1848" s="108">
        <f t="shared" si="694"/>
        <v>0</v>
      </c>
      <c r="P1848" s="21" t="e">
        <f t="shared" si="702"/>
        <v>#N/A</v>
      </c>
      <c r="Q1848" s="21" t="e">
        <f t="shared" si="703"/>
        <v>#N/A</v>
      </c>
      <c r="R1848" s="21" t="e">
        <f t="shared" si="704"/>
        <v>#N/A</v>
      </c>
      <c r="S1848" s="21" t="e">
        <f t="shared" si="705"/>
        <v>#N/A</v>
      </c>
      <c r="T1848" s="29" t="e">
        <f t="shared" si="697"/>
        <v>#N/A</v>
      </c>
      <c r="U1848" s="34">
        <f t="shared" si="706"/>
        <v>0</v>
      </c>
      <c r="V1848" s="16">
        <f t="shared" ca="1" si="690"/>
        <v>44139</v>
      </c>
      <c r="W1848" s="56">
        <f t="shared" ca="1" si="691"/>
        <v>10</v>
      </c>
      <c r="X1848" s="56">
        <f t="shared" ca="1" si="692"/>
        <v>2020</v>
      </c>
      <c r="Y1848" s="55" t="str">
        <f t="shared" ca="1" si="693"/>
        <v>10-2020</v>
      </c>
      <c r="Z1848" s="51">
        <f ca="1">IFERROR(VLOOKUP(Y1848,IPC!$E$2:$F$1745,2,0),IPC!$H$1)</f>
        <v>138.32155800000001</v>
      </c>
      <c r="AA1848" s="48">
        <f t="shared" si="707"/>
        <v>1</v>
      </c>
      <c r="AB1848" s="48">
        <f t="shared" si="708"/>
        <v>1900</v>
      </c>
      <c r="AC1848" s="32" t="str">
        <f t="shared" si="701"/>
        <v>1-1900</v>
      </c>
      <c r="AD1848" s="50">
        <f>IFERROR(VLOOKUP(AC1848,IPC!$E$2:$F$1745,2,0),IPC!$H$1)</f>
        <v>138.32155800000001</v>
      </c>
    </row>
    <row r="1849" spans="10:30" x14ac:dyDescent="0.25">
      <c r="J1849" s="44" t="str">
        <f t="shared" si="695"/>
        <v/>
      </c>
      <c r="K1849" s="33" t="str">
        <f t="shared" ca="1" si="699"/>
        <v/>
      </c>
      <c r="L1849" s="108">
        <f t="shared" ca="1" si="698"/>
        <v>0</v>
      </c>
      <c r="M1849" s="44" t="str">
        <f t="shared" si="696"/>
        <v/>
      </c>
      <c r="N1849" s="45" t="str">
        <f t="shared" ca="1" si="700"/>
        <v/>
      </c>
      <c r="O1849" s="108">
        <f t="shared" si="694"/>
        <v>0</v>
      </c>
      <c r="P1849" s="21" t="e">
        <f t="shared" si="702"/>
        <v>#N/A</v>
      </c>
      <c r="Q1849" s="21" t="e">
        <f t="shared" si="703"/>
        <v>#N/A</v>
      </c>
      <c r="R1849" s="21" t="e">
        <f t="shared" si="704"/>
        <v>#N/A</v>
      </c>
      <c r="S1849" s="21" t="e">
        <f t="shared" si="705"/>
        <v>#N/A</v>
      </c>
      <c r="T1849" s="29" t="e">
        <f t="shared" si="697"/>
        <v>#N/A</v>
      </c>
      <c r="U1849" s="34">
        <f t="shared" si="706"/>
        <v>0</v>
      </c>
      <c r="V1849" s="16">
        <f t="shared" ca="1" si="690"/>
        <v>44139</v>
      </c>
      <c r="W1849" s="56">
        <f t="shared" ca="1" si="691"/>
        <v>10</v>
      </c>
      <c r="X1849" s="56">
        <f t="shared" ca="1" si="692"/>
        <v>2020</v>
      </c>
      <c r="Y1849" s="55" t="str">
        <f t="shared" ca="1" si="693"/>
        <v>10-2020</v>
      </c>
      <c r="Z1849" s="51">
        <f ca="1">IFERROR(VLOOKUP(Y1849,IPC!$E$2:$F$1745,2,0),IPC!$H$1)</f>
        <v>138.32155800000001</v>
      </c>
      <c r="AA1849" s="48">
        <f t="shared" si="707"/>
        <v>1</v>
      </c>
      <c r="AB1849" s="48">
        <f t="shared" si="708"/>
        <v>1900</v>
      </c>
      <c r="AC1849" s="32" t="str">
        <f t="shared" si="701"/>
        <v>1-1900</v>
      </c>
      <c r="AD1849" s="50">
        <f>IFERROR(VLOOKUP(AC1849,IPC!$E$2:$F$1745,2,0),IPC!$H$1)</f>
        <v>138.32155800000001</v>
      </c>
    </row>
    <row r="1850" spans="10:30" x14ac:dyDescent="0.25">
      <c r="J1850" s="44" t="str">
        <f t="shared" si="695"/>
        <v/>
      </c>
      <c r="K1850" s="33" t="str">
        <f t="shared" ca="1" si="699"/>
        <v/>
      </c>
      <c r="L1850" s="108">
        <f t="shared" ca="1" si="698"/>
        <v>0</v>
      </c>
      <c r="M1850" s="44" t="str">
        <f t="shared" si="696"/>
        <v/>
      </c>
      <c r="N1850" s="45" t="str">
        <f t="shared" ca="1" si="700"/>
        <v/>
      </c>
      <c r="O1850" s="108">
        <f t="shared" si="694"/>
        <v>0</v>
      </c>
      <c r="P1850" s="21" t="e">
        <f t="shared" si="702"/>
        <v>#N/A</v>
      </c>
      <c r="Q1850" s="21" t="e">
        <f t="shared" si="703"/>
        <v>#N/A</v>
      </c>
      <c r="R1850" s="21" t="e">
        <f t="shared" si="704"/>
        <v>#N/A</v>
      </c>
      <c r="S1850" s="21" t="e">
        <f t="shared" si="705"/>
        <v>#N/A</v>
      </c>
      <c r="T1850" s="29" t="e">
        <f t="shared" si="697"/>
        <v>#N/A</v>
      </c>
      <c r="U1850" s="34">
        <f t="shared" si="706"/>
        <v>0</v>
      </c>
      <c r="V1850" s="16">
        <f t="shared" ref="V1850:V1913" ca="1" si="709">+TODAY()</f>
        <v>44139</v>
      </c>
      <c r="W1850" s="56">
        <f t="shared" ref="W1850:W1913" ca="1" si="710">+MONTH(V1850)-1</f>
        <v>10</v>
      </c>
      <c r="X1850" s="56">
        <f t="shared" ref="X1850:X1913" ca="1" si="711">+YEAR(V1850)</f>
        <v>2020</v>
      </c>
      <c r="Y1850" s="55" t="str">
        <f t="shared" ref="Y1850:Y1913" ca="1" si="712">+W1850&amp;"-"&amp;X1850</f>
        <v>10-2020</v>
      </c>
      <c r="Z1850" s="51">
        <f ca="1">IFERROR(VLOOKUP(Y1850,IPC!$E$2:$F$1745,2,0),IPC!$H$1)</f>
        <v>138.32155800000001</v>
      </c>
      <c r="AA1850" s="48">
        <f t="shared" si="707"/>
        <v>1</v>
      </c>
      <c r="AB1850" s="48">
        <f t="shared" si="708"/>
        <v>1900</v>
      </c>
      <c r="AC1850" s="32" t="str">
        <f t="shared" si="701"/>
        <v>1-1900</v>
      </c>
      <c r="AD1850" s="50">
        <f>IFERROR(VLOOKUP(AC1850,IPC!$E$2:$F$1745,2,0),IPC!$H$1)</f>
        <v>138.32155800000001</v>
      </c>
    </row>
    <row r="1851" spans="10:30" x14ac:dyDescent="0.25">
      <c r="J1851" s="44" t="str">
        <f t="shared" si="695"/>
        <v/>
      </c>
      <c r="K1851" s="33" t="str">
        <f t="shared" ca="1" si="699"/>
        <v/>
      </c>
      <c r="L1851" s="108">
        <f t="shared" ca="1" si="698"/>
        <v>0</v>
      </c>
      <c r="M1851" s="44" t="str">
        <f t="shared" si="696"/>
        <v/>
      </c>
      <c r="N1851" s="45" t="str">
        <f t="shared" ca="1" si="700"/>
        <v/>
      </c>
      <c r="O1851" s="108">
        <f t="shared" si="694"/>
        <v>0</v>
      </c>
      <c r="P1851" s="21" t="e">
        <f t="shared" si="702"/>
        <v>#N/A</v>
      </c>
      <c r="Q1851" s="21" t="e">
        <f t="shared" si="703"/>
        <v>#N/A</v>
      </c>
      <c r="R1851" s="21" t="e">
        <f t="shared" si="704"/>
        <v>#N/A</v>
      </c>
      <c r="S1851" s="21" t="e">
        <f t="shared" si="705"/>
        <v>#N/A</v>
      </c>
      <c r="T1851" s="29" t="e">
        <f t="shared" si="697"/>
        <v>#N/A</v>
      </c>
      <c r="U1851" s="34">
        <f t="shared" si="706"/>
        <v>0</v>
      </c>
      <c r="V1851" s="16">
        <f t="shared" ca="1" si="709"/>
        <v>44139</v>
      </c>
      <c r="W1851" s="56">
        <f t="shared" ca="1" si="710"/>
        <v>10</v>
      </c>
      <c r="X1851" s="56">
        <f t="shared" ca="1" si="711"/>
        <v>2020</v>
      </c>
      <c r="Y1851" s="55" t="str">
        <f t="shared" ca="1" si="712"/>
        <v>10-2020</v>
      </c>
      <c r="Z1851" s="51">
        <f ca="1">IFERROR(VLOOKUP(Y1851,IPC!$E$2:$F$1745,2,0),IPC!$H$1)</f>
        <v>138.32155800000001</v>
      </c>
      <c r="AA1851" s="48">
        <f t="shared" si="707"/>
        <v>1</v>
      </c>
      <c r="AB1851" s="48">
        <f t="shared" si="708"/>
        <v>1900</v>
      </c>
      <c r="AC1851" s="32" t="str">
        <f t="shared" si="701"/>
        <v>1-1900</v>
      </c>
      <c r="AD1851" s="50">
        <f>IFERROR(VLOOKUP(AC1851,IPC!$E$2:$F$1745,2,0),IPC!$H$1)</f>
        <v>138.32155800000001</v>
      </c>
    </row>
    <row r="1852" spans="10:30" x14ac:dyDescent="0.25">
      <c r="J1852" s="44" t="str">
        <f t="shared" si="695"/>
        <v/>
      </c>
      <c r="K1852" s="33" t="str">
        <f t="shared" ca="1" si="699"/>
        <v/>
      </c>
      <c r="L1852" s="108">
        <f t="shared" ca="1" si="698"/>
        <v>0</v>
      </c>
      <c r="M1852" s="44" t="str">
        <f t="shared" si="696"/>
        <v/>
      </c>
      <c r="N1852" s="45" t="str">
        <f t="shared" ca="1" si="700"/>
        <v/>
      </c>
      <c r="O1852" s="108">
        <f t="shared" si="694"/>
        <v>0</v>
      </c>
      <c r="P1852" s="21" t="e">
        <f t="shared" si="702"/>
        <v>#N/A</v>
      </c>
      <c r="Q1852" s="21" t="e">
        <f t="shared" si="703"/>
        <v>#N/A</v>
      </c>
      <c r="R1852" s="21" t="e">
        <f t="shared" si="704"/>
        <v>#N/A</v>
      </c>
      <c r="S1852" s="21" t="e">
        <f t="shared" si="705"/>
        <v>#N/A</v>
      </c>
      <c r="T1852" s="29" t="e">
        <f t="shared" si="697"/>
        <v>#N/A</v>
      </c>
      <c r="U1852" s="34">
        <f t="shared" si="706"/>
        <v>0</v>
      </c>
      <c r="V1852" s="16">
        <f t="shared" ca="1" si="709"/>
        <v>44139</v>
      </c>
      <c r="W1852" s="56">
        <f t="shared" ca="1" si="710"/>
        <v>10</v>
      </c>
      <c r="X1852" s="56">
        <f t="shared" ca="1" si="711"/>
        <v>2020</v>
      </c>
      <c r="Y1852" s="55" t="str">
        <f t="shared" ca="1" si="712"/>
        <v>10-2020</v>
      </c>
      <c r="Z1852" s="51">
        <f ca="1">IFERROR(VLOOKUP(Y1852,IPC!$E$2:$F$1745,2,0),IPC!$H$1)</f>
        <v>138.32155800000001</v>
      </c>
      <c r="AA1852" s="48">
        <f t="shared" si="707"/>
        <v>1</v>
      </c>
      <c r="AB1852" s="48">
        <f t="shared" si="708"/>
        <v>1900</v>
      </c>
      <c r="AC1852" s="32" t="str">
        <f t="shared" si="701"/>
        <v>1-1900</v>
      </c>
      <c r="AD1852" s="50">
        <f>IFERROR(VLOOKUP(AC1852,IPC!$E$2:$F$1745,2,0),IPC!$H$1)</f>
        <v>138.32155800000001</v>
      </c>
    </row>
    <row r="1853" spans="10:30" x14ac:dyDescent="0.25">
      <c r="J1853" s="44" t="str">
        <f t="shared" si="695"/>
        <v/>
      </c>
      <c r="K1853" s="33" t="str">
        <f t="shared" ca="1" si="699"/>
        <v/>
      </c>
      <c r="L1853" s="108">
        <f t="shared" ca="1" si="698"/>
        <v>0</v>
      </c>
      <c r="M1853" s="44" t="str">
        <f t="shared" si="696"/>
        <v/>
      </c>
      <c r="N1853" s="45" t="str">
        <f t="shared" ca="1" si="700"/>
        <v/>
      </c>
      <c r="O1853" s="108">
        <f t="shared" si="694"/>
        <v>0</v>
      </c>
      <c r="P1853" s="21" t="e">
        <f t="shared" si="702"/>
        <v>#N/A</v>
      </c>
      <c r="Q1853" s="21" t="e">
        <f t="shared" si="703"/>
        <v>#N/A</v>
      </c>
      <c r="R1853" s="21" t="e">
        <f t="shared" si="704"/>
        <v>#N/A</v>
      </c>
      <c r="S1853" s="21" t="e">
        <f t="shared" si="705"/>
        <v>#N/A</v>
      </c>
      <c r="T1853" s="29" t="e">
        <f t="shared" si="697"/>
        <v>#N/A</v>
      </c>
      <c r="U1853" s="34">
        <f t="shared" si="706"/>
        <v>0</v>
      </c>
      <c r="V1853" s="16">
        <f t="shared" ca="1" si="709"/>
        <v>44139</v>
      </c>
      <c r="W1853" s="56">
        <f t="shared" ca="1" si="710"/>
        <v>10</v>
      </c>
      <c r="X1853" s="56">
        <f t="shared" ca="1" si="711"/>
        <v>2020</v>
      </c>
      <c r="Y1853" s="55" t="str">
        <f t="shared" ca="1" si="712"/>
        <v>10-2020</v>
      </c>
      <c r="Z1853" s="51">
        <f ca="1">IFERROR(VLOOKUP(Y1853,IPC!$E$2:$F$1745,2,0),IPC!$H$1)</f>
        <v>138.32155800000001</v>
      </c>
      <c r="AA1853" s="48">
        <f t="shared" si="707"/>
        <v>1</v>
      </c>
      <c r="AB1853" s="48">
        <f t="shared" si="708"/>
        <v>1900</v>
      </c>
      <c r="AC1853" s="32" t="str">
        <f t="shared" si="701"/>
        <v>1-1900</v>
      </c>
      <c r="AD1853" s="50">
        <f>IFERROR(VLOOKUP(AC1853,IPC!$E$2:$F$1745,2,0),IPC!$H$1)</f>
        <v>138.32155800000001</v>
      </c>
    </row>
    <row r="1854" spans="10:30" x14ac:dyDescent="0.25">
      <c r="J1854" s="44" t="str">
        <f t="shared" si="695"/>
        <v/>
      </c>
      <c r="K1854" s="33" t="str">
        <f t="shared" ca="1" si="699"/>
        <v/>
      </c>
      <c r="L1854" s="108">
        <f t="shared" ca="1" si="698"/>
        <v>0</v>
      </c>
      <c r="M1854" s="44" t="str">
        <f t="shared" si="696"/>
        <v/>
      </c>
      <c r="N1854" s="45" t="str">
        <f t="shared" ca="1" si="700"/>
        <v/>
      </c>
      <c r="O1854" s="108">
        <f t="shared" si="694"/>
        <v>0</v>
      </c>
      <c r="P1854" s="21" t="e">
        <f t="shared" si="702"/>
        <v>#N/A</v>
      </c>
      <c r="Q1854" s="21" t="e">
        <f t="shared" si="703"/>
        <v>#N/A</v>
      </c>
      <c r="R1854" s="21" t="e">
        <f t="shared" si="704"/>
        <v>#N/A</v>
      </c>
      <c r="S1854" s="21" t="e">
        <f t="shared" si="705"/>
        <v>#N/A</v>
      </c>
      <c r="T1854" s="29" t="e">
        <f t="shared" si="697"/>
        <v>#N/A</v>
      </c>
      <c r="U1854" s="34">
        <f t="shared" si="706"/>
        <v>0</v>
      </c>
      <c r="V1854" s="16">
        <f t="shared" ca="1" si="709"/>
        <v>44139</v>
      </c>
      <c r="W1854" s="56">
        <f t="shared" ca="1" si="710"/>
        <v>10</v>
      </c>
      <c r="X1854" s="56">
        <f t="shared" ca="1" si="711"/>
        <v>2020</v>
      </c>
      <c r="Y1854" s="55" t="str">
        <f t="shared" ca="1" si="712"/>
        <v>10-2020</v>
      </c>
      <c r="Z1854" s="51">
        <f ca="1">IFERROR(VLOOKUP(Y1854,IPC!$E$2:$F$1745,2,0),IPC!$H$1)</f>
        <v>138.32155800000001</v>
      </c>
      <c r="AA1854" s="48">
        <f t="shared" si="707"/>
        <v>1</v>
      </c>
      <c r="AB1854" s="48">
        <f t="shared" si="708"/>
        <v>1900</v>
      </c>
      <c r="AC1854" s="32" t="str">
        <f t="shared" si="701"/>
        <v>1-1900</v>
      </c>
      <c r="AD1854" s="50">
        <f>IFERROR(VLOOKUP(AC1854,IPC!$E$2:$F$1745,2,0),IPC!$H$1)</f>
        <v>138.32155800000001</v>
      </c>
    </row>
    <row r="1855" spans="10:30" x14ac:dyDescent="0.25">
      <c r="J1855" s="44" t="str">
        <f t="shared" si="695"/>
        <v/>
      </c>
      <c r="K1855" s="33" t="str">
        <f t="shared" ca="1" si="699"/>
        <v/>
      </c>
      <c r="L1855" s="108">
        <f t="shared" ca="1" si="698"/>
        <v>0</v>
      </c>
      <c r="M1855" s="44" t="str">
        <f t="shared" si="696"/>
        <v/>
      </c>
      <c r="N1855" s="45" t="str">
        <f t="shared" ca="1" si="700"/>
        <v/>
      </c>
      <c r="O1855" s="108">
        <f t="shared" si="694"/>
        <v>0</v>
      </c>
      <c r="P1855" s="21" t="e">
        <f t="shared" si="702"/>
        <v>#N/A</v>
      </c>
      <c r="Q1855" s="21" t="e">
        <f t="shared" si="703"/>
        <v>#N/A</v>
      </c>
      <c r="R1855" s="21" t="e">
        <f t="shared" si="704"/>
        <v>#N/A</v>
      </c>
      <c r="S1855" s="21" t="e">
        <f t="shared" si="705"/>
        <v>#N/A</v>
      </c>
      <c r="T1855" s="29" t="e">
        <f t="shared" si="697"/>
        <v>#N/A</v>
      </c>
      <c r="U1855" s="34">
        <f t="shared" si="706"/>
        <v>0</v>
      </c>
      <c r="V1855" s="16">
        <f t="shared" ca="1" si="709"/>
        <v>44139</v>
      </c>
      <c r="W1855" s="56">
        <f t="shared" ca="1" si="710"/>
        <v>10</v>
      </c>
      <c r="X1855" s="56">
        <f t="shared" ca="1" si="711"/>
        <v>2020</v>
      </c>
      <c r="Y1855" s="55" t="str">
        <f t="shared" ca="1" si="712"/>
        <v>10-2020</v>
      </c>
      <c r="Z1855" s="51">
        <f ca="1">IFERROR(VLOOKUP(Y1855,IPC!$E$2:$F$1745,2,0),IPC!$H$1)</f>
        <v>138.32155800000001</v>
      </c>
      <c r="AA1855" s="48">
        <f t="shared" si="707"/>
        <v>1</v>
      </c>
      <c r="AB1855" s="48">
        <f t="shared" si="708"/>
        <v>1900</v>
      </c>
      <c r="AC1855" s="32" t="str">
        <f t="shared" si="701"/>
        <v>1-1900</v>
      </c>
      <c r="AD1855" s="50">
        <f>IFERROR(VLOOKUP(AC1855,IPC!$E$2:$F$1745,2,0),IPC!$H$1)</f>
        <v>138.32155800000001</v>
      </c>
    </row>
    <row r="1856" spans="10:30" x14ac:dyDescent="0.25">
      <c r="J1856" s="44" t="str">
        <f t="shared" si="695"/>
        <v/>
      </c>
      <c r="K1856" s="33" t="str">
        <f t="shared" ca="1" si="699"/>
        <v/>
      </c>
      <c r="L1856" s="108">
        <f t="shared" ca="1" si="698"/>
        <v>0</v>
      </c>
      <c r="M1856" s="44" t="str">
        <f t="shared" si="696"/>
        <v/>
      </c>
      <c r="N1856" s="45" t="str">
        <f t="shared" ca="1" si="700"/>
        <v/>
      </c>
      <c r="O1856" s="108">
        <f t="shared" si="694"/>
        <v>0</v>
      </c>
      <c r="P1856" s="21" t="e">
        <f t="shared" si="702"/>
        <v>#N/A</v>
      </c>
      <c r="Q1856" s="21" t="e">
        <f t="shared" si="703"/>
        <v>#N/A</v>
      </c>
      <c r="R1856" s="21" t="e">
        <f t="shared" si="704"/>
        <v>#N/A</v>
      </c>
      <c r="S1856" s="21" t="e">
        <f t="shared" si="705"/>
        <v>#N/A</v>
      </c>
      <c r="T1856" s="29" t="e">
        <f t="shared" si="697"/>
        <v>#N/A</v>
      </c>
      <c r="U1856" s="34">
        <f t="shared" si="706"/>
        <v>0</v>
      </c>
      <c r="V1856" s="16">
        <f t="shared" ca="1" si="709"/>
        <v>44139</v>
      </c>
      <c r="W1856" s="56">
        <f t="shared" ca="1" si="710"/>
        <v>10</v>
      </c>
      <c r="X1856" s="56">
        <f t="shared" ca="1" si="711"/>
        <v>2020</v>
      </c>
      <c r="Y1856" s="55" t="str">
        <f t="shared" ca="1" si="712"/>
        <v>10-2020</v>
      </c>
      <c r="Z1856" s="51">
        <f ca="1">IFERROR(VLOOKUP(Y1856,IPC!$E$2:$F$1745,2,0),IPC!$H$1)</f>
        <v>138.32155800000001</v>
      </c>
      <c r="AA1856" s="48">
        <f t="shared" si="707"/>
        <v>1</v>
      </c>
      <c r="AB1856" s="48">
        <f t="shared" si="708"/>
        <v>1900</v>
      </c>
      <c r="AC1856" s="32" t="str">
        <f t="shared" si="701"/>
        <v>1-1900</v>
      </c>
      <c r="AD1856" s="50">
        <f>IFERROR(VLOOKUP(AC1856,IPC!$E$2:$F$1745,2,0),IPC!$H$1)</f>
        <v>138.32155800000001</v>
      </c>
    </row>
    <row r="1857" spans="10:30" x14ac:dyDescent="0.25">
      <c r="J1857" s="44" t="str">
        <f t="shared" si="695"/>
        <v/>
      </c>
      <c r="K1857" s="33" t="str">
        <f t="shared" ca="1" si="699"/>
        <v/>
      </c>
      <c r="L1857" s="108">
        <f t="shared" ca="1" si="698"/>
        <v>0</v>
      </c>
      <c r="M1857" s="44" t="str">
        <f t="shared" si="696"/>
        <v/>
      </c>
      <c r="N1857" s="45" t="str">
        <f t="shared" ca="1" si="700"/>
        <v/>
      </c>
      <c r="O1857" s="108">
        <f t="shared" si="694"/>
        <v>0</v>
      </c>
      <c r="P1857" s="21" t="e">
        <f t="shared" si="702"/>
        <v>#N/A</v>
      </c>
      <c r="Q1857" s="21" t="e">
        <f t="shared" si="703"/>
        <v>#N/A</v>
      </c>
      <c r="R1857" s="21" t="e">
        <f t="shared" si="704"/>
        <v>#N/A</v>
      </c>
      <c r="S1857" s="21" t="e">
        <f t="shared" si="705"/>
        <v>#N/A</v>
      </c>
      <c r="T1857" s="29" t="e">
        <f t="shared" si="697"/>
        <v>#N/A</v>
      </c>
      <c r="U1857" s="34">
        <f t="shared" si="706"/>
        <v>0</v>
      </c>
      <c r="V1857" s="16">
        <f t="shared" ca="1" si="709"/>
        <v>44139</v>
      </c>
      <c r="W1857" s="56">
        <f t="shared" ca="1" si="710"/>
        <v>10</v>
      </c>
      <c r="X1857" s="56">
        <f t="shared" ca="1" si="711"/>
        <v>2020</v>
      </c>
      <c r="Y1857" s="55" t="str">
        <f t="shared" ca="1" si="712"/>
        <v>10-2020</v>
      </c>
      <c r="Z1857" s="51">
        <f ca="1">IFERROR(VLOOKUP(Y1857,IPC!$E$2:$F$1745,2,0),IPC!$H$1)</f>
        <v>138.32155800000001</v>
      </c>
      <c r="AA1857" s="48">
        <f t="shared" si="707"/>
        <v>1</v>
      </c>
      <c r="AB1857" s="48">
        <f t="shared" si="708"/>
        <v>1900</v>
      </c>
      <c r="AC1857" s="32" t="str">
        <f t="shared" si="701"/>
        <v>1-1900</v>
      </c>
      <c r="AD1857" s="50">
        <f>IFERROR(VLOOKUP(AC1857,IPC!$E$2:$F$1745,2,0),IPC!$H$1)</f>
        <v>138.32155800000001</v>
      </c>
    </row>
    <row r="1858" spans="10:30" x14ac:dyDescent="0.25">
      <c r="J1858" s="44" t="str">
        <f t="shared" si="695"/>
        <v/>
      </c>
      <c r="K1858" s="33" t="str">
        <f t="shared" ca="1" si="699"/>
        <v/>
      </c>
      <c r="L1858" s="108">
        <f t="shared" ca="1" si="698"/>
        <v>0</v>
      </c>
      <c r="M1858" s="44" t="str">
        <f t="shared" si="696"/>
        <v/>
      </c>
      <c r="N1858" s="45" t="str">
        <f t="shared" ca="1" si="700"/>
        <v/>
      </c>
      <c r="O1858" s="108">
        <f t="shared" si="694"/>
        <v>0</v>
      </c>
      <c r="P1858" s="21" t="e">
        <f t="shared" si="702"/>
        <v>#N/A</v>
      </c>
      <c r="Q1858" s="21" t="e">
        <f t="shared" si="703"/>
        <v>#N/A</v>
      </c>
      <c r="R1858" s="21" t="e">
        <f t="shared" si="704"/>
        <v>#N/A</v>
      </c>
      <c r="S1858" s="21" t="e">
        <f t="shared" si="705"/>
        <v>#N/A</v>
      </c>
      <c r="T1858" s="29" t="e">
        <f t="shared" si="697"/>
        <v>#N/A</v>
      </c>
      <c r="U1858" s="34">
        <f t="shared" si="706"/>
        <v>0</v>
      </c>
      <c r="V1858" s="16">
        <f t="shared" ca="1" si="709"/>
        <v>44139</v>
      </c>
      <c r="W1858" s="56">
        <f t="shared" ca="1" si="710"/>
        <v>10</v>
      </c>
      <c r="X1858" s="56">
        <f t="shared" ca="1" si="711"/>
        <v>2020</v>
      </c>
      <c r="Y1858" s="55" t="str">
        <f t="shared" ca="1" si="712"/>
        <v>10-2020</v>
      </c>
      <c r="Z1858" s="51">
        <f ca="1">IFERROR(VLOOKUP(Y1858,IPC!$E$2:$F$1745,2,0),IPC!$H$1)</f>
        <v>138.32155800000001</v>
      </c>
      <c r="AA1858" s="48">
        <f t="shared" si="707"/>
        <v>1</v>
      </c>
      <c r="AB1858" s="48">
        <f t="shared" si="708"/>
        <v>1900</v>
      </c>
      <c r="AC1858" s="32" t="str">
        <f t="shared" si="701"/>
        <v>1-1900</v>
      </c>
      <c r="AD1858" s="50">
        <f>IFERROR(VLOOKUP(AC1858,IPC!$E$2:$F$1745,2,0),IPC!$H$1)</f>
        <v>138.32155800000001</v>
      </c>
    </row>
    <row r="1859" spans="10:30" x14ac:dyDescent="0.25">
      <c r="J1859" s="44" t="str">
        <f t="shared" si="695"/>
        <v/>
      </c>
      <c r="K1859" s="33" t="str">
        <f t="shared" ca="1" si="699"/>
        <v/>
      </c>
      <c r="L1859" s="108">
        <f t="shared" ca="1" si="698"/>
        <v>0</v>
      </c>
      <c r="M1859" s="44" t="str">
        <f t="shared" si="696"/>
        <v/>
      </c>
      <c r="N1859" s="45" t="str">
        <f t="shared" ca="1" si="700"/>
        <v/>
      </c>
      <c r="O1859" s="108">
        <f t="shared" si="694"/>
        <v>0</v>
      </c>
      <c r="P1859" s="21" t="e">
        <f t="shared" si="702"/>
        <v>#N/A</v>
      </c>
      <c r="Q1859" s="21" t="e">
        <f t="shared" si="703"/>
        <v>#N/A</v>
      </c>
      <c r="R1859" s="21" t="e">
        <f t="shared" si="704"/>
        <v>#N/A</v>
      </c>
      <c r="S1859" s="21" t="e">
        <f t="shared" si="705"/>
        <v>#N/A</v>
      </c>
      <c r="T1859" s="29" t="e">
        <f t="shared" si="697"/>
        <v>#N/A</v>
      </c>
      <c r="U1859" s="34">
        <f t="shared" si="706"/>
        <v>0</v>
      </c>
      <c r="V1859" s="16">
        <f t="shared" ca="1" si="709"/>
        <v>44139</v>
      </c>
      <c r="W1859" s="56">
        <f t="shared" ca="1" si="710"/>
        <v>10</v>
      </c>
      <c r="X1859" s="56">
        <f t="shared" ca="1" si="711"/>
        <v>2020</v>
      </c>
      <c r="Y1859" s="55" t="str">
        <f t="shared" ca="1" si="712"/>
        <v>10-2020</v>
      </c>
      <c r="Z1859" s="51">
        <f ca="1">IFERROR(VLOOKUP(Y1859,IPC!$E$2:$F$1745,2,0),IPC!$H$1)</f>
        <v>138.32155800000001</v>
      </c>
      <c r="AA1859" s="48">
        <f t="shared" si="707"/>
        <v>1</v>
      </c>
      <c r="AB1859" s="48">
        <f t="shared" si="708"/>
        <v>1900</v>
      </c>
      <c r="AC1859" s="32" t="str">
        <f t="shared" si="701"/>
        <v>1-1900</v>
      </c>
      <c r="AD1859" s="50">
        <f>IFERROR(VLOOKUP(AC1859,IPC!$E$2:$F$1745,2,0),IPC!$H$1)</f>
        <v>138.32155800000001</v>
      </c>
    </row>
    <row r="1860" spans="10:30" x14ac:dyDescent="0.25">
      <c r="J1860" s="44" t="str">
        <f t="shared" si="695"/>
        <v/>
      </c>
      <c r="K1860" s="33" t="str">
        <f t="shared" ca="1" si="699"/>
        <v/>
      </c>
      <c r="L1860" s="108">
        <f t="shared" ca="1" si="698"/>
        <v>0</v>
      </c>
      <c r="M1860" s="44" t="str">
        <f t="shared" si="696"/>
        <v/>
      </c>
      <c r="N1860" s="45" t="str">
        <f t="shared" ca="1" si="700"/>
        <v/>
      </c>
      <c r="O1860" s="108">
        <f t="shared" si="694"/>
        <v>0</v>
      </c>
      <c r="P1860" s="21" t="e">
        <f t="shared" si="702"/>
        <v>#N/A</v>
      </c>
      <c r="Q1860" s="21" t="e">
        <f t="shared" si="703"/>
        <v>#N/A</v>
      </c>
      <c r="R1860" s="21" t="e">
        <f t="shared" si="704"/>
        <v>#N/A</v>
      </c>
      <c r="S1860" s="21" t="e">
        <f t="shared" si="705"/>
        <v>#N/A</v>
      </c>
      <c r="T1860" s="29" t="e">
        <f t="shared" si="697"/>
        <v>#N/A</v>
      </c>
      <c r="U1860" s="34">
        <f t="shared" si="706"/>
        <v>0</v>
      </c>
      <c r="V1860" s="16">
        <f t="shared" ca="1" si="709"/>
        <v>44139</v>
      </c>
      <c r="W1860" s="56">
        <f t="shared" ca="1" si="710"/>
        <v>10</v>
      </c>
      <c r="X1860" s="56">
        <f t="shared" ca="1" si="711"/>
        <v>2020</v>
      </c>
      <c r="Y1860" s="55" t="str">
        <f t="shared" ca="1" si="712"/>
        <v>10-2020</v>
      </c>
      <c r="Z1860" s="51">
        <f ca="1">IFERROR(VLOOKUP(Y1860,IPC!$E$2:$F$1745,2,0),IPC!$H$1)</f>
        <v>138.32155800000001</v>
      </c>
      <c r="AA1860" s="48">
        <f t="shared" si="707"/>
        <v>1</v>
      </c>
      <c r="AB1860" s="48">
        <f t="shared" si="708"/>
        <v>1900</v>
      </c>
      <c r="AC1860" s="32" t="str">
        <f t="shared" si="701"/>
        <v>1-1900</v>
      </c>
      <c r="AD1860" s="50">
        <f>IFERROR(VLOOKUP(AC1860,IPC!$E$2:$F$1745,2,0),IPC!$H$1)</f>
        <v>138.32155800000001</v>
      </c>
    </row>
    <row r="1861" spans="10:30" x14ac:dyDescent="0.25">
      <c r="J1861" s="44" t="str">
        <f t="shared" si="695"/>
        <v/>
      </c>
      <c r="K1861" s="33" t="str">
        <f t="shared" ca="1" si="699"/>
        <v/>
      </c>
      <c r="L1861" s="108">
        <f t="shared" ca="1" si="698"/>
        <v>0</v>
      </c>
      <c r="M1861" s="44" t="str">
        <f t="shared" si="696"/>
        <v/>
      </c>
      <c r="N1861" s="45" t="str">
        <f t="shared" ca="1" si="700"/>
        <v/>
      </c>
      <c r="O1861" s="108">
        <f t="shared" si="694"/>
        <v>0</v>
      </c>
      <c r="P1861" s="21" t="e">
        <f t="shared" si="702"/>
        <v>#N/A</v>
      </c>
      <c r="Q1861" s="21" t="e">
        <f t="shared" si="703"/>
        <v>#N/A</v>
      </c>
      <c r="R1861" s="21" t="e">
        <f t="shared" si="704"/>
        <v>#N/A</v>
      </c>
      <c r="S1861" s="21" t="e">
        <f t="shared" si="705"/>
        <v>#N/A</v>
      </c>
      <c r="T1861" s="29" t="e">
        <f t="shared" si="697"/>
        <v>#N/A</v>
      </c>
      <c r="U1861" s="34">
        <f t="shared" si="706"/>
        <v>0</v>
      </c>
      <c r="V1861" s="16">
        <f t="shared" ca="1" si="709"/>
        <v>44139</v>
      </c>
      <c r="W1861" s="56">
        <f t="shared" ca="1" si="710"/>
        <v>10</v>
      </c>
      <c r="X1861" s="56">
        <f t="shared" ca="1" si="711"/>
        <v>2020</v>
      </c>
      <c r="Y1861" s="55" t="str">
        <f t="shared" ca="1" si="712"/>
        <v>10-2020</v>
      </c>
      <c r="Z1861" s="51">
        <f ca="1">IFERROR(VLOOKUP(Y1861,IPC!$E$2:$F$1745,2,0),IPC!$H$1)</f>
        <v>138.32155800000001</v>
      </c>
      <c r="AA1861" s="48">
        <f t="shared" si="707"/>
        <v>1</v>
      </c>
      <c r="AB1861" s="48">
        <f t="shared" si="708"/>
        <v>1900</v>
      </c>
      <c r="AC1861" s="32" t="str">
        <f t="shared" si="701"/>
        <v>1-1900</v>
      </c>
      <c r="AD1861" s="50">
        <f>IFERROR(VLOOKUP(AC1861,IPC!$E$2:$F$1745,2,0),IPC!$H$1)</f>
        <v>138.32155800000001</v>
      </c>
    </row>
    <row r="1862" spans="10:30" x14ac:dyDescent="0.25">
      <c r="J1862" s="44" t="str">
        <f t="shared" si="695"/>
        <v/>
      </c>
      <c r="K1862" s="33" t="str">
        <f t="shared" ca="1" si="699"/>
        <v/>
      </c>
      <c r="L1862" s="108">
        <f t="shared" ca="1" si="698"/>
        <v>0</v>
      </c>
      <c r="M1862" s="44" t="str">
        <f t="shared" si="696"/>
        <v/>
      </c>
      <c r="N1862" s="45" t="str">
        <f t="shared" ca="1" si="700"/>
        <v/>
      </c>
      <c r="O1862" s="108">
        <f t="shared" si="694"/>
        <v>0</v>
      </c>
      <c r="P1862" s="21" t="e">
        <f t="shared" si="702"/>
        <v>#N/A</v>
      </c>
      <c r="Q1862" s="21" t="e">
        <f t="shared" si="703"/>
        <v>#N/A</v>
      </c>
      <c r="R1862" s="21" t="e">
        <f t="shared" si="704"/>
        <v>#N/A</v>
      </c>
      <c r="S1862" s="21" t="e">
        <f t="shared" si="705"/>
        <v>#N/A</v>
      </c>
      <c r="T1862" s="29" t="e">
        <f t="shared" si="697"/>
        <v>#N/A</v>
      </c>
      <c r="U1862" s="34">
        <f t="shared" si="706"/>
        <v>0</v>
      </c>
      <c r="V1862" s="16">
        <f t="shared" ca="1" si="709"/>
        <v>44139</v>
      </c>
      <c r="W1862" s="56">
        <f t="shared" ca="1" si="710"/>
        <v>10</v>
      </c>
      <c r="X1862" s="56">
        <f t="shared" ca="1" si="711"/>
        <v>2020</v>
      </c>
      <c r="Y1862" s="55" t="str">
        <f t="shared" ca="1" si="712"/>
        <v>10-2020</v>
      </c>
      <c r="Z1862" s="51">
        <f ca="1">IFERROR(VLOOKUP(Y1862,IPC!$E$2:$F$1745,2,0),IPC!$H$1)</f>
        <v>138.32155800000001</v>
      </c>
      <c r="AA1862" s="48">
        <f t="shared" si="707"/>
        <v>1</v>
      </c>
      <c r="AB1862" s="48">
        <f t="shared" si="708"/>
        <v>1900</v>
      </c>
      <c r="AC1862" s="32" t="str">
        <f t="shared" si="701"/>
        <v>1-1900</v>
      </c>
      <c r="AD1862" s="50">
        <f>IFERROR(VLOOKUP(AC1862,IPC!$E$2:$F$1745,2,0),IPC!$H$1)</f>
        <v>138.32155800000001</v>
      </c>
    </row>
    <row r="1863" spans="10:30" x14ac:dyDescent="0.25">
      <c r="J1863" s="44" t="str">
        <f t="shared" si="695"/>
        <v/>
      </c>
      <c r="K1863" s="33" t="str">
        <f t="shared" ca="1" si="699"/>
        <v/>
      </c>
      <c r="L1863" s="108">
        <f t="shared" ca="1" si="698"/>
        <v>0</v>
      </c>
      <c r="M1863" s="44" t="str">
        <f t="shared" si="696"/>
        <v/>
      </c>
      <c r="N1863" s="45" t="str">
        <f t="shared" ca="1" si="700"/>
        <v/>
      </c>
      <c r="O1863" s="108">
        <f t="shared" si="694"/>
        <v>0</v>
      </c>
      <c r="P1863" s="21" t="e">
        <f t="shared" si="702"/>
        <v>#N/A</v>
      </c>
      <c r="Q1863" s="21" t="e">
        <f t="shared" si="703"/>
        <v>#N/A</v>
      </c>
      <c r="R1863" s="21" t="e">
        <f t="shared" si="704"/>
        <v>#N/A</v>
      </c>
      <c r="S1863" s="21" t="e">
        <f t="shared" si="705"/>
        <v>#N/A</v>
      </c>
      <c r="T1863" s="29" t="e">
        <f t="shared" si="697"/>
        <v>#N/A</v>
      </c>
      <c r="U1863" s="34">
        <f t="shared" si="706"/>
        <v>0</v>
      </c>
      <c r="V1863" s="16">
        <f t="shared" ca="1" si="709"/>
        <v>44139</v>
      </c>
      <c r="W1863" s="56">
        <f t="shared" ca="1" si="710"/>
        <v>10</v>
      </c>
      <c r="X1863" s="56">
        <f t="shared" ca="1" si="711"/>
        <v>2020</v>
      </c>
      <c r="Y1863" s="55" t="str">
        <f t="shared" ca="1" si="712"/>
        <v>10-2020</v>
      </c>
      <c r="Z1863" s="51">
        <f ca="1">IFERROR(VLOOKUP(Y1863,IPC!$E$2:$F$1745,2,0),IPC!$H$1)</f>
        <v>138.32155800000001</v>
      </c>
      <c r="AA1863" s="48">
        <f t="shared" si="707"/>
        <v>1</v>
      </c>
      <c r="AB1863" s="48">
        <f t="shared" si="708"/>
        <v>1900</v>
      </c>
      <c r="AC1863" s="32" t="str">
        <f t="shared" si="701"/>
        <v>1-1900</v>
      </c>
      <c r="AD1863" s="50">
        <f>IFERROR(VLOOKUP(AC1863,IPC!$E$2:$F$1745,2,0),IPC!$H$1)</f>
        <v>138.32155800000001</v>
      </c>
    </row>
    <row r="1864" spans="10:30" x14ac:dyDescent="0.25">
      <c r="J1864" s="44" t="str">
        <f t="shared" si="695"/>
        <v/>
      </c>
      <c r="K1864" s="33" t="str">
        <f t="shared" ca="1" si="699"/>
        <v/>
      </c>
      <c r="L1864" s="108">
        <f t="shared" ca="1" si="698"/>
        <v>0</v>
      </c>
      <c r="M1864" s="44" t="str">
        <f t="shared" si="696"/>
        <v/>
      </c>
      <c r="N1864" s="45" t="str">
        <f t="shared" ca="1" si="700"/>
        <v/>
      </c>
      <c r="O1864" s="108">
        <f t="shared" si="694"/>
        <v>0</v>
      </c>
      <c r="P1864" s="21" t="e">
        <f t="shared" si="702"/>
        <v>#N/A</v>
      </c>
      <c r="Q1864" s="21" t="e">
        <f t="shared" si="703"/>
        <v>#N/A</v>
      </c>
      <c r="R1864" s="21" t="e">
        <f t="shared" si="704"/>
        <v>#N/A</v>
      </c>
      <c r="S1864" s="21" t="e">
        <f t="shared" si="705"/>
        <v>#N/A</v>
      </c>
      <c r="T1864" s="29" t="e">
        <f t="shared" si="697"/>
        <v>#N/A</v>
      </c>
      <c r="U1864" s="34">
        <f t="shared" si="706"/>
        <v>0</v>
      </c>
      <c r="V1864" s="16">
        <f t="shared" ca="1" si="709"/>
        <v>44139</v>
      </c>
      <c r="W1864" s="56">
        <f t="shared" ca="1" si="710"/>
        <v>10</v>
      </c>
      <c r="X1864" s="56">
        <f t="shared" ca="1" si="711"/>
        <v>2020</v>
      </c>
      <c r="Y1864" s="55" t="str">
        <f t="shared" ca="1" si="712"/>
        <v>10-2020</v>
      </c>
      <c r="Z1864" s="51">
        <f ca="1">IFERROR(VLOOKUP(Y1864,IPC!$E$2:$F$1745,2,0),IPC!$H$1)</f>
        <v>138.32155800000001</v>
      </c>
      <c r="AA1864" s="48">
        <f t="shared" si="707"/>
        <v>1</v>
      </c>
      <c r="AB1864" s="48">
        <f t="shared" si="708"/>
        <v>1900</v>
      </c>
      <c r="AC1864" s="32" t="str">
        <f t="shared" si="701"/>
        <v>1-1900</v>
      </c>
      <c r="AD1864" s="50">
        <f>IFERROR(VLOOKUP(AC1864,IPC!$E$2:$F$1745,2,0),IPC!$H$1)</f>
        <v>138.32155800000001</v>
      </c>
    </row>
    <row r="1865" spans="10:30" x14ac:dyDescent="0.25">
      <c r="J1865" s="44" t="str">
        <f t="shared" si="695"/>
        <v/>
      </c>
      <c r="K1865" s="33" t="str">
        <f t="shared" ca="1" si="699"/>
        <v/>
      </c>
      <c r="L1865" s="108">
        <f t="shared" ca="1" si="698"/>
        <v>0</v>
      </c>
      <c r="M1865" s="44" t="str">
        <f t="shared" si="696"/>
        <v/>
      </c>
      <c r="N1865" s="45" t="str">
        <f t="shared" ca="1" si="700"/>
        <v/>
      </c>
      <c r="O1865" s="108">
        <f t="shared" si="694"/>
        <v>0</v>
      </c>
      <c r="P1865" s="21" t="e">
        <f t="shared" si="702"/>
        <v>#N/A</v>
      </c>
      <c r="Q1865" s="21" t="e">
        <f t="shared" si="703"/>
        <v>#N/A</v>
      </c>
      <c r="R1865" s="21" t="e">
        <f t="shared" si="704"/>
        <v>#N/A</v>
      </c>
      <c r="S1865" s="21" t="e">
        <f t="shared" si="705"/>
        <v>#N/A</v>
      </c>
      <c r="T1865" s="29" t="e">
        <f t="shared" si="697"/>
        <v>#N/A</v>
      </c>
      <c r="U1865" s="34">
        <f t="shared" si="706"/>
        <v>0</v>
      </c>
      <c r="V1865" s="16">
        <f t="shared" ca="1" si="709"/>
        <v>44139</v>
      </c>
      <c r="W1865" s="56">
        <f t="shared" ca="1" si="710"/>
        <v>10</v>
      </c>
      <c r="X1865" s="56">
        <f t="shared" ca="1" si="711"/>
        <v>2020</v>
      </c>
      <c r="Y1865" s="55" t="str">
        <f t="shared" ca="1" si="712"/>
        <v>10-2020</v>
      </c>
      <c r="Z1865" s="51">
        <f ca="1">IFERROR(VLOOKUP(Y1865,IPC!$E$2:$F$1745,2,0),IPC!$H$1)</f>
        <v>138.32155800000001</v>
      </c>
      <c r="AA1865" s="48">
        <f t="shared" si="707"/>
        <v>1</v>
      </c>
      <c r="AB1865" s="48">
        <f t="shared" si="708"/>
        <v>1900</v>
      </c>
      <c r="AC1865" s="32" t="str">
        <f t="shared" si="701"/>
        <v>1-1900</v>
      </c>
      <c r="AD1865" s="50">
        <f>IFERROR(VLOOKUP(AC1865,IPC!$E$2:$F$1745,2,0),IPC!$H$1)</f>
        <v>138.32155800000001</v>
      </c>
    </row>
    <row r="1866" spans="10:30" x14ac:dyDescent="0.25">
      <c r="J1866" s="44" t="str">
        <f t="shared" si="695"/>
        <v/>
      </c>
      <c r="K1866" s="33" t="str">
        <f t="shared" ca="1" si="699"/>
        <v/>
      </c>
      <c r="L1866" s="108">
        <f t="shared" ca="1" si="698"/>
        <v>0</v>
      </c>
      <c r="M1866" s="44" t="str">
        <f t="shared" si="696"/>
        <v/>
      </c>
      <c r="N1866" s="45" t="str">
        <f t="shared" ca="1" si="700"/>
        <v/>
      </c>
      <c r="O1866" s="108">
        <f t="shared" si="694"/>
        <v>0</v>
      </c>
      <c r="P1866" s="21" t="e">
        <f t="shared" si="702"/>
        <v>#N/A</v>
      </c>
      <c r="Q1866" s="21" t="e">
        <f t="shared" si="703"/>
        <v>#N/A</v>
      </c>
      <c r="R1866" s="21" t="e">
        <f t="shared" si="704"/>
        <v>#N/A</v>
      </c>
      <c r="S1866" s="21" t="e">
        <f t="shared" si="705"/>
        <v>#N/A</v>
      </c>
      <c r="T1866" s="29" t="e">
        <f t="shared" si="697"/>
        <v>#N/A</v>
      </c>
      <c r="U1866" s="34">
        <f t="shared" si="706"/>
        <v>0</v>
      </c>
      <c r="V1866" s="16">
        <f t="shared" ca="1" si="709"/>
        <v>44139</v>
      </c>
      <c r="W1866" s="56">
        <f t="shared" ca="1" si="710"/>
        <v>10</v>
      </c>
      <c r="X1866" s="56">
        <f t="shared" ca="1" si="711"/>
        <v>2020</v>
      </c>
      <c r="Y1866" s="55" t="str">
        <f t="shared" ca="1" si="712"/>
        <v>10-2020</v>
      </c>
      <c r="Z1866" s="51">
        <f ca="1">IFERROR(VLOOKUP(Y1866,IPC!$E$2:$F$1745,2,0),IPC!$H$1)</f>
        <v>138.32155800000001</v>
      </c>
      <c r="AA1866" s="48">
        <f t="shared" si="707"/>
        <v>1</v>
      </c>
      <c r="AB1866" s="48">
        <f t="shared" si="708"/>
        <v>1900</v>
      </c>
      <c r="AC1866" s="32" t="str">
        <f t="shared" si="701"/>
        <v>1-1900</v>
      </c>
      <c r="AD1866" s="50">
        <f>IFERROR(VLOOKUP(AC1866,IPC!$E$2:$F$1745,2,0),IPC!$H$1)</f>
        <v>138.32155800000001</v>
      </c>
    </row>
    <row r="1867" spans="10:30" x14ac:dyDescent="0.25">
      <c r="J1867" s="44" t="str">
        <f t="shared" si="695"/>
        <v/>
      </c>
      <c r="K1867" s="33" t="str">
        <f t="shared" ca="1" si="699"/>
        <v/>
      </c>
      <c r="L1867" s="108">
        <f t="shared" ca="1" si="698"/>
        <v>0</v>
      </c>
      <c r="M1867" s="44" t="str">
        <f t="shared" si="696"/>
        <v/>
      </c>
      <c r="N1867" s="45" t="str">
        <f t="shared" ca="1" si="700"/>
        <v/>
      </c>
      <c r="O1867" s="108">
        <f t="shared" si="694"/>
        <v>0</v>
      </c>
      <c r="P1867" s="21" t="e">
        <f t="shared" si="702"/>
        <v>#N/A</v>
      </c>
      <c r="Q1867" s="21" t="e">
        <f t="shared" si="703"/>
        <v>#N/A</v>
      </c>
      <c r="R1867" s="21" t="e">
        <f t="shared" si="704"/>
        <v>#N/A</v>
      </c>
      <c r="S1867" s="21" t="e">
        <f t="shared" si="705"/>
        <v>#N/A</v>
      </c>
      <c r="T1867" s="29" t="e">
        <f t="shared" si="697"/>
        <v>#N/A</v>
      </c>
      <c r="U1867" s="34">
        <f t="shared" si="706"/>
        <v>0</v>
      </c>
      <c r="V1867" s="16">
        <f t="shared" ca="1" si="709"/>
        <v>44139</v>
      </c>
      <c r="W1867" s="56">
        <f t="shared" ca="1" si="710"/>
        <v>10</v>
      </c>
      <c r="X1867" s="56">
        <f t="shared" ca="1" si="711"/>
        <v>2020</v>
      </c>
      <c r="Y1867" s="55" t="str">
        <f t="shared" ca="1" si="712"/>
        <v>10-2020</v>
      </c>
      <c r="Z1867" s="51">
        <f ca="1">IFERROR(VLOOKUP(Y1867,IPC!$E$2:$F$1745,2,0),IPC!$H$1)</f>
        <v>138.32155800000001</v>
      </c>
      <c r="AA1867" s="48">
        <f t="shared" si="707"/>
        <v>1</v>
      </c>
      <c r="AB1867" s="48">
        <f t="shared" si="708"/>
        <v>1900</v>
      </c>
      <c r="AC1867" s="32" t="str">
        <f t="shared" si="701"/>
        <v>1-1900</v>
      </c>
      <c r="AD1867" s="50">
        <f>IFERROR(VLOOKUP(AC1867,IPC!$E$2:$F$1745,2,0),IPC!$H$1)</f>
        <v>138.32155800000001</v>
      </c>
    </row>
    <row r="1868" spans="10:30" x14ac:dyDescent="0.25">
      <c r="J1868" s="44" t="str">
        <f t="shared" si="695"/>
        <v/>
      </c>
      <c r="K1868" s="33" t="str">
        <f t="shared" ca="1" si="699"/>
        <v/>
      </c>
      <c r="L1868" s="108">
        <f t="shared" ca="1" si="698"/>
        <v>0</v>
      </c>
      <c r="M1868" s="44" t="str">
        <f t="shared" si="696"/>
        <v/>
      </c>
      <c r="N1868" s="45" t="str">
        <f t="shared" ca="1" si="700"/>
        <v/>
      </c>
      <c r="O1868" s="108">
        <f t="shared" si="694"/>
        <v>0</v>
      </c>
      <c r="P1868" s="21" t="e">
        <f t="shared" si="702"/>
        <v>#N/A</v>
      </c>
      <c r="Q1868" s="21" t="e">
        <f t="shared" si="703"/>
        <v>#N/A</v>
      </c>
      <c r="R1868" s="21" t="e">
        <f t="shared" si="704"/>
        <v>#N/A</v>
      </c>
      <c r="S1868" s="21" t="e">
        <f t="shared" si="705"/>
        <v>#N/A</v>
      </c>
      <c r="T1868" s="29" t="e">
        <f t="shared" si="697"/>
        <v>#N/A</v>
      </c>
      <c r="U1868" s="34">
        <f t="shared" si="706"/>
        <v>0</v>
      </c>
      <c r="V1868" s="16">
        <f t="shared" ca="1" si="709"/>
        <v>44139</v>
      </c>
      <c r="W1868" s="56">
        <f t="shared" ca="1" si="710"/>
        <v>10</v>
      </c>
      <c r="X1868" s="56">
        <f t="shared" ca="1" si="711"/>
        <v>2020</v>
      </c>
      <c r="Y1868" s="55" t="str">
        <f t="shared" ca="1" si="712"/>
        <v>10-2020</v>
      </c>
      <c r="Z1868" s="51">
        <f ca="1">IFERROR(VLOOKUP(Y1868,IPC!$E$2:$F$1745,2,0),IPC!$H$1)</f>
        <v>138.32155800000001</v>
      </c>
      <c r="AA1868" s="48">
        <f t="shared" si="707"/>
        <v>1</v>
      </c>
      <c r="AB1868" s="48">
        <f t="shared" si="708"/>
        <v>1900</v>
      </c>
      <c r="AC1868" s="32" t="str">
        <f t="shared" si="701"/>
        <v>1-1900</v>
      </c>
      <c r="AD1868" s="50">
        <f>IFERROR(VLOOKUP(AC1868,IPC!$E$2:$F$1745,2,0),IPC!$H$1)</f>
        <v>138.32155800000001</v>
      </c>
    </row>
    <row r="1869" spans="10:30" x14ac:dyDescent="0.25">
      <c r="J1869" s="44" t="str">
        <f t="shared" si="695"/>
        <v/>
      </c>
      <c r="K1869" s="33" t="str">
        <f t="shared" ca="1" si="699"/>
        <v/>
      </c>
      <c r="L1869" s="108">
        <f t="shared" ca="1" si="698"/>
        <v>0</v>
      </c>
      <c r="M1869" s="44" t="str">
        <f t="shared" si="696"/>
        <v/>
      </c>
      <c r="N1869" s="45" t="str">
        <f t="shared" ca="1" si="700"/>
        <v/>
      </c>
      <c r="O1869" s="108">
        <f t="shared" si="694"/>
        <v>0</v>
      </c>
      <c r="P1869" s="21" t="e">
        <f t="shared" si="702"/>
        <v>#N/A</v>
      </c>
      <c r="Q1869" s="21" t="e">
        <f t="shared" si="703"/>
        <v>#N/A</v>
      </c>
      <c r="R1869" s="21" t="e">
        <f t="shared" si="704"/>
        <v>#N/A</v>
      </c>
      <c r="S1869" s="21" t="e">
        <f t="shared" si="705"/>
        <v>#N/A</v>
      </c>
      <c r="T1869" s="29" t="e">
        <f t="shared" si="697"/>
        <v>#N/A</v>
      </c>
      <c r="U1869" s="34">
        <f t="shared" si="706"/>
        <v>0</v>
      </c>
      <c r="V1869" s="16">
        <f t="shared" ca="1" si="709"/>
        <v>44139</v>
      </c>
      <c r="W1869" s="56">
        <f t="shared" ca="1" si="710"/>
        <v>10</v>
      </c>
      <c r="X1869" s="56">
        <f t="shared" ca="1" si="711"/>
        <v>2020</v>
      </c>
      <c r="Y1869" s="55" t="str">
        <f t="shared" ca="1" si="712"/>
        <v>10-2020</v>
      </c>
      <c r="Z1869" s="51">
        <f ca="1">IFERROR(VLOOKUP(Y1869,IPC!$E$2:$F$1745,2,0),IPC!$H$1)</f>
        <v>138.32155800000001</v>
      </c>
      <c r="AA1869" s="48">
        <f t="shared" si="707"/>
        <v>1</v>
      </c>
      <c r="AB1869" s="48">
        <f t="shared" si="708"/>
        <v>1900</v>
      </c>
      <c r="AC1869" s="32" t="str">
        <f t="shared" si="701"/>
        <v>1-1900</v>
      </c>
      <c r="AD1869" s="50">
        <f>IFERROR(VLOOKUP(AC1869,IPC!$E$2:$F$1745,2,0),IPC!$H$1)</f>
        <v>138.32155800000001</v>
      </c>
    </row>
    <row r="1870" spans="10:30" x14ac:dyDescent="0.25">
      <c r="J1870" s="44" t="str">
        <f t="shared" si="695"/>
        <v/>
      </c>
      <c r="K1870" s="33" t="str">
        <f t="shared" ca="1" si="699"/>
        <v/>
      </c>
      <c r="L1870" s="108">
        <f t="shared" ca="1" si="698"/>
        <v>0</v>
      </c>
      <c r="M1870" s="44" t="str">
        <f t="shared" si="696"/>
        <v/>
      </c>
      <c r="N1870" s="45" t="str">
        <f t="shared" ca="1" si="700"/>
        <v/>
      </c>
      <c r="O1870" s="108">
        <f t="shared" si="694"/>
        <v>0</v>
      </c>
      <c r="P1870" s="21" t="e">
        <f t="shared" si="702"/>
        <v>#N/A</v>
      </c>
      <c r="Q1870" s="21" t="e">
        <f t="shared" si="703"/>
        <v>#N/A</v>
      </c>
      <c r="R1870" s="21" t="e">
        <f t="shared" si="704"/>
        <v>#N/A</v>
      </c>
      <c r="S1870" s="21" t="e">
        <f t="shared" si="705"/>
        <v>#N/A</v>
      </c>
      <c r="T1870" s="29" t="e">
        <f t="shared" si="697"/>
        <v>#N/A</v>
      </c>
      <c r="U1870" s="34">
        <f t="shared" si="706"/>
        <v>0</v>
      </c>
      <c r="V1870" s="16">
        <f t="shared" ca="1" si="709"/>
        <v>44139</v>
      </c>
      <c r="W1870" s="56">
        <f t="shared" ca="1" si="710"/>
        <v>10</v>
      </c>
      <c r="X1870" s="56">
        <f t="shared" ca="1" si="711"/>
        <v>2020</v>
      </c>
      <c r="Y1870" s="55" t="str">
        <f t="shared" ca="1" si="712"/>
        <v>10-2020</v>
      </c>
      <c r="Z1870" s="51">
        <f ca="1">IFERROR(VLOOKUP(Y1870,IPC!$E$2:$F$1745,2,0),IPC!$H$1)</f>
        <v>138.32155800000001</v>
      </c>
      <c r="AA1870" s="48">
        <f t="shared" si="707"/>
        <v>1</v>
      </c>
      <c r="AB1870" s="48">
        <f t="shared" si="708"/>
        <v>1900</v>
      </c>
      <c r="AC1870" s="32" t="str">
        <f t="shared" si="701"/>
        <v>1-1900</v>
      </c>
      <c r="AD1870" s="50">
        <f>IFERROR(VLOOKUP(AC1870,IPC!$E$2:$F$1745,2,0),IPC!$H$1)</f>
        <v>138.32155800000001</v>
      </c>
    </row>
    <row r="1871" spans="10:30" x14ac:dyDescent="0.25">
      <c r="J1871" s="44" t="str">
        <f t="shared" si="695"/>
        <v/>
      </c>
      <c r="K1871" s="33" t="str">
        <f t="shared" ca="1" si="699"/>
        <v/>
      </c>
      <c r="L1871" s="108">
        <f t="shared" ca="1" si="698"/>
        <v>0</v>
      </c>
      <c r="M1871" s="44" t="str">
        <f t="shared" si="696"/>
        <v/>
      </c>
      <c r="N1871" s="45" t="str">
        <f t="shared" ca="1" si="700"/>
        <v/>
      </c>
      <c r="O1871" s="108">
        <f t="shared" si="694"/>
        <v>0</v>
      </c>
      <c r="P1871" s="21" t="e">
        <f t="shared" si="702"/>
        <v>#N/A</v>
      </c>
      <c r="Q1871" s="21" t="e">
        <f t="shared" si="703"/>
        <v>#N/A</v>
      </c>
      <c r="R1871" s="21" t="e">
        <f t="shared" si="704"/>
        <v>#N/A</v>
      </c>
      <c r="S1871" s="21" t="e">
        <f t="shared" si="705"/>
        <v>#N/A</v>
      </c>
      <c r="T1871" s="29" t="e">
        <f t="shared" si="697"/>
        <v>#N/A</v>
      </c>
      <c r="U1871" s="34">
        <f t="shared" si="706"/>
        <v>0</v>
      </c>
      <c r="V1871" s="16">
        <f t="shared" ca="1" si="709"/>
        <v>44139</v>
      </c>
      <c r="W1871" s="56">
        <f t="shared" ca="1" si="710"/>
        <v>10</v>
      </c>
      <c r="X1871" s="56">
        <f t="shared" ca="1" si="711"/>
        <v>2020</v>
      </c>
      <c r="Y1871" s="55" t="str">
        <f t="shared" ca="1" si="712"/>
        <v>10-2020</v>
      </c>
      <c r="Z1871" s="51">
        <f ca="1">IFERROR(VLOOKUP(Y1871,IPC!$E$2:$F$1745,2,0),IPC!$H$1)</f>
        <v>138.32155800000001</v>
      </c>
      <c r="AA1871" s="48">
        <f t="shared" si="707"/>
        <v>1</v>
      </c>
      <c r="AB1871" s="48">
        <f t="shared" si="708"/>
        <v>1900</v>
      </c>
      <c r="AC1871" s="32" t="str">
        <f t="shared" si="701"/>
        <v>1-1900</v>
      </c>
      <c r="AD1871" s="50">
        <f>IFERROR(VLOOKUP(AC1871,IPC!$E$2:$F$1745,2,0),IPC!$H$1)</f>
        <v>138.32155800000001</v>
      </c>
    </row>
    <row r="1872" spans="10:30" x14ac:dyDescent="0.25">
      <c r="J1872" s="44" t="str">
        <f t="shared" si="695"/>
        <v/>
      </c>
      <c r="K1872" s="33" t="str">
        <f t="shared" ca="1" si="699"/>
        <v/>
      </c>
      <c r="L1872" s="108">
        <f t="shared" ca="1" si="698"/>
        <v>0</v>
      </c>
      <c r="M1872" s="44" t="str">
        <f t="shared" si="696"/>
        <v/>
      </c>
      <c r="N1872" s="45" t="str">
        <f t="shared" ca="1" si="700"/>
        <v/>
      </c>
      <c r="O1872" s="108">
        <f t="shared" si="694"/>
        <v>0</v>
      </c>
      <c r="P1872" s="21" t="e">
        <f t="shared" si="702"/>
        <v>#N/A</v>
      </c>
      <c r="Q1872" s="21" t="e">
        <f t="shared" si="703"/>
        <v>#N/A</v>
      </c>
      <c r="R1872" s="21" t="e">
        <f t="shared" si="704"/>
        <v>#N/A</v>
      </c>
      <c r="S1872" s="21" t="e">
        <f t="shared" si="705"/>
        <v>#N/A</v>
      </c>
      <c r="T1872" s="29" t="e">
        <f t="shared" si="697"/>
        <v>#N/A</v>
      </c>
      <c r="U1872" s="34">
        <f t="shared" si="706"/>
        <v>0</v>
      </c>
      <c r="V1872" s="16">
        <f t="shared" ca="1" si="709"/>
        <v>44139</v>
      </c>
      <c r="W1872" s="56">
        <f t="shared" ca="1" si="710"/>
        <v>10</v>
      </c>
      <c r="X1872" s="56">
        <f t="shared" ca="1" si="711"/>
        <v>2020</v>
      </c>
      <c r="Y1872" s="55" t="str">
        <f t="shared" ca="1" si="712"/>
        <v>10-2020</v>
      </c>
      <c r="Z1872" s="51">
        <f ca="1">IFERROR(VLOOKUP(Y1872,IPC!$E$2:$F$1745,2,0),IPC!$H$1)</f>
        <v>138.32155800000001</v>
      </c>
      <c r="AA1872" s="48">
        <f t="shared" si="707"/>
        <v>1</v>
      </c>
      <c r="AB1872" s="48">
        <f t="shared" si="708"/>
        <v>1900</v>
      </c>
      <c r="AC1872" s="32" t="str">
        <f t="shared" si="701"/>
        <v>1-1900</v>
      </c>
      <c r="AD1872" s="50">
        <f>IFERROR(VLOOKUP(AC1872,IPC!$E$2:$F$1745,2,0),IPC!$H$1)</f>
        <v>138.32155800000001</v>
      </c>
    </row>
    <row r="1873" spans="10:30" x14ac:dyDescent="0.25">
      <c r="J1873" s="44" t="str">
        <f t="shared" si="695"/>
        <v/>
      </c>
      <c r="K1873" s="33" t="str">
        <f t="shared" ca="1" si="699"/>
        <v/>
      </c>
      <c r="L1873" s="108">
        <f t="shared" ca="1" si="698"/>
        <v>0</v>
      </c>
      <c r="M1873" s="44" t="str">
        <f t="shared" si="696"/>
        <v/>
      </c>
      <c r="N1873" s="45" t="str">
        <f t="shared" ca="1" si="700"/>
        <v/>
      </c>
      <c r="O1873" s="108">
        <f t="shared" si="694"/>
        <v>0</v>
      </c>
      <c r="P1873" s="21" t="e">
        <f t="shared" si="702"/>
        <v>#N/A</v>
      </c>
      <c r="Q1873" s="21" t="e">
        <f t="shared" si="703"/>
        <v>#N/A</v>
      </c>
      <c r="R1873" s="21" t="e">
        <f t="shared" si="704"/>
        <v>#N/A</v>
      </c>
      <c r="S1873" s="21" t="e">
        <f t="shared" si="705"/>
        <v>#N/A</v>
      </c>
      <c r="T1873" s="29" t="e">
        <f t="shared" si="697"/>
        <v>#N/A</v>
      </c>
      <c r="U1873" s="34">
        <f t="shared" si="706"/>
        <v>0</v>
      </c>
      <c r="V1873" s="16">
        <f t="shared" ca="1" si="709"/>
        <v>44139</v>
      </c>
      <c r="W1873" s="56">
        <f t="shared" ca="1" si="710"/>
        <v>10</v>
      </c>
      <c r="X1873" s="56">
        <f t="shared" ca="1" si="711"/>
        <v>2020</v>
      </c>
      <c r="Y1873" s="55" t="str">
        <f t="shared" ca="1" si="712"/>
        <v>10-2020</v>
      </c>
      <c r="Z1873" s="51">
        <f ca="1">IFERROR(VLOOKUP(Y1873,IPC!$E$2:$F$1745,2,0),IPC!$H$1)</f>
        <v>138.32155800000001</v>
      </c>
      <c r="AA1873" s="48">
        <f t="shared" si="707"/>
        <v>1</v>
      </c>
      <c r="AB1873" s="48">
        <f t="shared" si="708"/>
        <v>1900</v>
      </c>
      <c r="AC1873" s="32" t="str">
        <f t="shared" si="701"/>
        <v>1-1900</v>
      </c>
      <c r="AD1873" s="50">
        <f>IFERROR(VLOOKUP(AC1873,IPC!$E$2:$F$1745,2,0),IPC!$H$1)</f>
        <v>138.32155800000001</v>
      </c>
    </row>
    <row r="1874" spans="10:30" x14ac:dyDescent="0.25">
      <c r="J1874" s="44" t="str">
        <f t="shared" si="695"/>
        <v/>
      </c>
      <c r="K1874" s="33" t="str">
        <f t="shared" ca="1" si="699"/>
        <v/>
      </c>
      <c r="L1874" s="108">
        <f t="shared" ca="1" si="698"/>
        <v>0</v>
      </c>
      <c r="M1874" s="44" t="str">
        <f t="shared" si="696"/>
        <v/>
      </c>
      <c r="N1874" s="45" t="str">
        <f t="shared" ca="1" si="700"/>
        <v/>
      </c>
      <c r="O1874" s="108">
        <f t="shared" si="694"/>
        <v>0</v>
      </c>
      <c r="P1874" s="21" t="e">
        <f t="shared" si="702"/>
        <v>#N/A</v>
      </c>
      <c r="Q1874" s="21" t="e">
        <f t="shared" si="703"/>
        <v>#N/A</v>
      </c>
      <c r="R1874" s="21" t="e">
        <f t="shared" si="704"/>
        <v>#N/A</v>
      </c>
      <c r="S1874" s="21" t="e">
        <f t="shared" si="705"/>
        <v>#N/A</v>
      </c>
      <c r="T1874" s="29" t="e">
        <f t="shared" si="697"/>
        <v>#N/A</v>
      </c>
      <c r="U1874" s="34">
        <f t="shared" si="706"/>
        <v>0</v>
      </c>
      <c r="V1874" s="16">
        <f t="shared" ca="1" si="709"/>
        <v>44139</v>
      </c>
      <c r="W1874" s="56">
        <f t="shared" ca="1" si="710"/>
        <v>10</v>
      </c>
      <c r="X1874" s="56">
        <f t="shared" ca="1" si="711"/>
        <v>2020</v>
      </c>
      <c r="Y1874" s="55" t="str">
        <f t="shared" ca="1" si="712"/>
        <v>10-2020</v>
      </c>
      <c r="Z1874" s="51">
        <f ca="1">IFERROR(VLOOKUP(Y1874,IPC!$E$2:$F$1745,2,0),IPC!$H$1)</f>
        <v>138.32155800000001</v>
      </c>
      <c r="AA1874" s="48">
        <f t="shared" si="707"/>
        <v>1</v>
      </c>
      <c r="AB1874" s="48">
        <f t="shared" si="708"/>
        <v>1900</v>
      </c>
      <c r="AC1874" s="32" t="str">
        <f t="shared" si="701"/>
        <v>1-1900</v>
      </c>
      <c r="AD1874" s="50">
        <f>IFERROR(VLOOKUP(AC1874,IPC!$E$2:$F$1745,2,0),IPC!$H$1)</f>
        <v>138.32155800000001</v>
      </c>
    </row>
    <row r="1875" spans="10:30" x14ac:dyDescent="0.25">
      <c r="J1875" s="44" t="str">
        <f t="shared" si="695"/>
        <v/>
      </c>
      <c r="K1875" s="33" t="str">
        <f t="shared" ca="1" si="699"/>
        <v/>
      </c>
      <c r="L1875" s="108">
        <f t="shared" ca="1" si="698"/>
        <v>0</v>
      </c>
      <c r="M1875" s="44" t="str">
        <f t="shared" si="696"/>
        <v/>
      </c>
      <c r="N1875" s="45" t="str">
        <f t="shared" ca="1" si="700"/>
        <v/>
      </c>
      <c r="O1875" s="108">
        <f t="shared" si="694"/>
        <v>0</v>
      </c>
      <c r="P1875" s="21" t="e">
        <f t="shared" si="702"/>
        <v>#N/A</v>
      </c>
      <c r="Q1875" s="21" t="e">
        <f t="shared" si="703"/>
        <v>#N/A</v>
      </c>
      <c r="R1875" s="21" t="e">
        <f t="shared" si="704"/>
        <v>#N/A</v>
      </c>
      <c r="S1875" s="21" t="e">
        <f t="shared" si="705"/>
        <v>#N/A</v>
      </c>
      <c r="T1875" s="29" t="e">
        <f t="shared" si="697"/>
        <v>#N/A</v>
      </c>
      <c r="U1875" s="34">
        <f t="shared" si="706"/>
        <v>0</v>
      </c>
      <c r="V1875" s="16">
        <f t="shared" ca="1" si="709"/>
        <v>44139</v>
      </c>
      <c r="W1875" s="56">
        <f t="shared" ca="1" si="710"/>
        <v>10</v>
      </c>
      <c r="X1875" s="56">
        <f t="shared" ca="1" si="711"/>
        <v>2020</v>
      </c>
      <c r="Y1875" s="55" t="str">
        <f t="shared" ca="1" si="712"/>
        <v>10-2020</v>
      </c>
      <c r="Z1875" s="51">
        <f ca="1">IFERROR(VLOOKUP(Y1875,IPC!$E$2:$F$1745,2,0),IPC!$H$1)</f>
        <v>138.32155800000001</v>
      </c>
      <c r="AA1875" s="48">
        <f t="shared" si="707"/>
        <v>1</v>
      </c>
      <c r="AB1875" s="48">
        <f t="shared" si="708"/>
        <v>1900</v>
      </c>
      <c r="AC1875" s="32" t="str">
        <f t="shared" si="701"/>
        <v>1-1900</v>
      </c>
      <c r="AD1875" s="50">
        <f>IFERROR(VLOOKUP(AC1875,IPC!$E$2:$F$1745,2,0),IPC!$H$1)</f>
        <v>138.32155800000001</v>
      </c>
    </row>
    <row r="1876" spans="10:30" x14ac:dyDescent="0.25">
      <c r="J1876" s="44" t="str">
        <f t="shared" si="695"/>
        <v/>
      </c>
      <c r="K1876" s="33" t="str">
        <f t="shared" ca="1" si="699"/>
        <v/>
      </c>
      <c r="L1876" s="108">
        <f t="shared" ca="1" si="698"/>
        <v>0</v>
      </c>
      <c r="M1876" s="44" t="str">
        <f t="shared" si="696"/>
        <v/>
      </c>
      <c r="N1876" s="45" t="str">
        <f t="shared" ca="1" si="700"/>
        <v/>
      </c>
      <c r="O1876" s="108">
        <f t="shared" ref="O1876:O1939" si="713">+IF(M1876="Provisión contable",N1876,0)</f>
        <v>0</v>
      </c>
      <c r="P1876" s="21" t="e">
        <f t="shared" si="702"/>
        <v>#N/A</v>
      </c>
      <c r="Q1876" s="21" t="e">
        <f t="shared" si="703"/>
        <v>#N/A</v>
      </c>
      <c r="R1876" s="21" t="e">
        <f t="shared" si="704"/>
        <v>#N/A</v>
      </c>
      <c r="S1876" s="21" t="e">
        <f t="shared" si="705"/>
        <v>#N/A</v>
      </c>
      <c r="T1876" s="29" t="e">
        <f t="shared" si="697"/>
        <v>#N/A</v>
      </c>
      <c r="U1876" s="34">
        <f t="shared" si="706"/>
        <v>0</v>
      </c>
      <c r="V1876" s="16">
        <f t="shared" ca="1" si="709"/>
        <v>44139</v>
      </c>
      <c r="W1876" s="56">
        <f t="shared" ca="1" si="710"/>
        <v>10</v>
      </c>
      <c r="X1876" s="56">
        <f t="shared" ca="1" si="711"/>
        <v>2020</v>
      </c>
      <c r="Y1876" s="55" t="str">
        <f t="shared" ca="1" si="712"/>
        <v>10-2020</v>
      </c>
      <c r="Z1876" s="51">
        <f ca="1">IFERROR(VLOOKUP(Y1876,IPC!$E$2:$F$1745,2,0),IPC!$H$1)</f>
        <v>138.32155800000001</v>
      </c>
      <c r="AA1876" s="48">
        <f t="shared" si="707"/>
        <v>1</v>
      </c>
      <c r="AB1876" s="48">
        <f t="shared" si="708"/>
        <v>1900</v>
      </c>
      <c r="AC1876" s="32" t="str">
        <f t="shared" si="701"/>
        <v>1-1900</v>
      </c>
      <c r="AD1876" s="50">
        <f>IFERROR(VLOOKUP(AC1876,IPC!$E$2:$F$1745,2,0),IPC!$H$1)</f>
        <v>138.32155800000001</v>
      </c>
    </row>
    <row r="1877" spans="10:30" x14ac:dyDescent="0.25">
      <c r="J1877" s="44" t="str">
        <f t="shared" si="695"/>
        <v/>
      </c>
      <c r="K1877" s="33" t="str">
        <f t="shared" ca="1" si="699"/>
        <v/>
      </c>
      <c r="L1877" s="108">
        <f t="shared" ca="1" si="698"/>
        <v>0</v>
      </c>
      <c r="M1877" s="44" t="str">
        <f t="shared" si="696"/>
        <v/>
      </c>
      <c r="N1877" s="45" t="str">
        <f t="shared" ca="1" si="700"/>
        <v/>
      </c>
      <c r="O1877" s="108">
        <f t="shared" si="713"/>
        <v>0</v>
      </c>
      <c r="P1877" s="21" t="e">
        <f t="shared" si="702"/>
        <v>#N/A</v>
      </c>
      <c r="Q1877" s="21" t="e">
        <f t="shared" si="703"/>
        <v>#N/A</v>
      </c>
      <c r="R1877" s="21" t="e">
        <f t="shared" si="704"/>
        <v>#N/A</v>
      </c>
      <c r="S1877" s="21" t="e">
        <f t="shared" si="705"/>
        <v>#N/A</v>
      </c>
      <c r="T1877" s="29" t="e">
        <f t="shared" si="697"/>
        <v>#N/A</v>
      </c>
      <c r="U1877" s="34">
        <f t="shared" si="706"/>
        <v>0</v>
      </c>
      <c r="V1877" s="16">
        <f t="shared" ca="1" si="709"/>
        <v>44139</v>
      </c>
      <c r="W1877" s="56">
        <f t="shared" ca="1" si="710"/>
        <v>10</v>
      </c>
      <c r="X1877" s="56">
        <f t="shared" ca="1" si="711"/>
        <v>2020</v>
      </c>
      <c r="Y1877" s="55" t="str">
        <f t="shared" ca="1" si="712"/>
        <v>10-2020</v>
      </c>
      <c r="Z1877" s="51">
        <f ca="1">IFERROR(VLOOKUP(Y1877,IPC!$E$2:$F$1745,2,0),IPC!$H$1)</f>
        <v>138.32155800000001</v>
      </c>
      <c r="AA1877" s="48">
        <f t="shared" si="707"/>
        <v>1</v>
      </c>
      <c r="AB1877" s="48">
        <f t="shared" si="708"/>
        <v>1900</v>
      </c>
      <c r="AC1877" s="32" t="str">
        <f t="shared" si="701"/>
        <v>1-1900</v>
      </c>
      <c r="AD1877" s="50">
        <f>IFERROR(VLOOKUP(AC1877,IPC!$E$2:$F$1745,2,0),IPC!$H$1)</f>
        <v>138.32155800000001</v>
      </c>
    </row>
    <row r="1878" spans="10:30" x14ac:dyDescent="0.25">
      <c r="J1878" s="44" t="str">
        <f t="shared" si="695"/>
        <v/>
      </c>
      <c r="K1878" s="33" t="str">
        <f t="shared" ca="1" si="699"/>
        <v/>
      </c>
      <c r="L1878" s="108">
        <f t="shared" ca="1" si="698"/>
        <v>0</v>
      </c>
      <c r="M1878" s="44" t="str">
        <f t="shared" si="696"/>
        <v/>
      </c>
      <c r="N1878" s="45" t="str">
        <f t="shared" ca="1" si="700"/>
        <v/>
      </c>
      <c r="O1878" s="108">
        <f t="shared" si="713"/>
        <v>0</v>
      </c>
      <c r="P1878" s="21" t="e">
        <f t="shared" si="702"/>
        <v>#N/A</v>
      </c>
      <c r="Q1878" s="21" t="e">
        <f t="shared" si="703"/>
        <v>#N/A</v>
      </c>
      <c r="R1878" s="21" t="e">
        <f t="shared" si="704"/>
        <v>#N/A</v>
      </c>
      <c r="S1878" s="21" t="e">
        <f t="shared" si="705"/>
        <v>#N/A</v>
      </c>
      <c r="T1878" s="29" t="e">
        <f t="shared" si="697"/>
        <v>#N/A</v>
      </c>
      <c r="U1878" s="34">
        <f t="shared" si="706"/>
        <v>0</v>
      </c>
      <c r="V1878" s="16">
        <f t="shared" ca="1" si="709"/>
        <v>44139</v>
      </c>
      <c r="W1878" s="56">
        <f t="shared" ca="1" si="710"/>
        <v>10</v>
      </c>
      <c r="X1878" s="56">
        <f t="shared" ca="1" si="711"/>
        <v>2020</v>
      </c>
      <c r="Y1878" s="55" t="str">
        <f t="shared" ca="1" si="712"/>
        <v>10-2020</v>
      </c>
      <c r="Z1878" s="51">
        <f ca="1">IFERROR(VLOOKUP(Y1878,IPC!$E$2:$F$1745,2,0),IPC!$H$1)</f>
        <v>138.32155800000001</v>
      </c>
      <c r="AA1878" s="48">
        <f t="shared" si="707"/>
        <v>1</v>
      </c>
      <c r="AB1878" s="48">
        <f t="shared" si="708"/>
        <v>1900</v>
      </c>
      <c r="AC1878" s="32" t="str">
        <f t="shared" si="701"/>
        <v>1-1900</v>
      </c>
      <c r="AD1878" s="50">
        <f>IFERROR(VLOOKUP(AC1878,IPC!$E$2:$F$1745,2,0),IPC!$H$1)</f>
        <v>138.32155800000001</v>
      </c>
    </row>
    <row r="1879" spans="10:30" x14ac:dyDescent="0.25">
      <c r="J1879" s="44" t="str">
        <f t="shared" si="695"/>
        <v/>
      </c>
      <c r="K1879" s="33" t="str">
        <f t="shared" ca="1" si="699"/>
        <v/>
      </c>
      <c r="L1879" s="108">
        <f t="shared" ca="1" si="698"/>
        <v>0</v>
      </c>
      <c r="M1879" s="44" t="str">
        <f t="shared" si="696"/>
        <v/>
      </c>
      <c r="N1879" s="45" t="str">
        <f t="shared" ca="1" si="700"/>
        <v/>
      </c>
      <c r="O1879" s="108">
        <f t="shared" si="713"/>
        <v>0</v>
      </c>
      <c r="P1879" s="21" t="e">
        <f t="shared" si="702"/>
        <v>#N/A</v>
      </c>
      <c r="Q1879" s="21" t="e">
        <f t="shared" si="703"/>
        <v>#N/A</v>
      </c>
      <c r="R1879" s="21" t="e">
        <f t="shared" si="704"/>
        <v>#N/A</v>
      </c>
      <c r="S1879" s="21" t="e">
        <f t="shared" si="705"/>
        <v>#N/A</v>
      </c>
      <c r="T1879" s="29" t="e">
        <f t="shared" si="697"/>
        <v>#N/A</v>
      </c>
      <c r="U1879" s="34">
        <f t="shared" si="706"/>
        <v>0</v>
      </c>
      <c r="V1879" s="16">
        <f t="shared" ca="1" si="709"/>
        <v>44139</v>
      </c>
      <c r="W1879" s="56">
        <f t="shared" ca="1" si="710"/>
        <v>10</v>
      </c>
      <c r="X1879" s="56">
        <f t="shared" ca="1" si="711"/>
        <v>2020</v>
      </c>
      <c r="Y1879" s="55" t="str">
        <f t="shared" ca="1" si="712"/>
        <v>10-2020</v>
      </c>
      <c r="Z1879" s="51">
        <f ca="1">IFERROR(VLOOKUP(Y1879,IPC!$E$2:$F$1745,2,0),IPC!$H$1)</f>
        <v>138.32155800000001</v>
      </c>
      <c r="AA1879" s="48">
        <f t="shared" si="707"/>
        <v>1</v>
      </c>
      <c r="AB1879" s="48">
        <f t="shared" si="708"/>
        <v>1900</v>
      </c>
      <c r="AC1879" s="32" t="str">
        <f t="shared" si="701"/>
        <v>1-1900</v>
      </c>
      <c r="AD1879" s="50">
        <f>IFERROR(VLOOKUP(AC1879,IPC!$E$2:$F$1745,2,0),IPC!$H$1)</f>
        <v>138.32155800000001</v>
      </c>
    </row>
    <row r="1880" spans="10:30" x14ac:dyDescent="0.25">
      <c r="J1880" s="44" t="str">
        <f t="shared" ref="J1880:J1943" si="714">IFERROR(IF(T1892&gt;0.5,"ALTA",IF(AND(T1892&gt;0.25,T1892&lt;=0.5),"MEDIA",IF(AND(T1892&gt;=0.1,T1892&lt;=0.25),"BAJA",IF(AND(T1892&lt;0.1),"REMOTA")))),"")</f>
        <v/>
      </c>
      <c r="K1880" s="33" t="str">
        <f t="shared" ca="1" si="699"/>
        <v/>
      </c>
      <c r="L1880" s="108">
        <f t="shared" ca="1" si="698"/>
        <v>0</v>
      </c>
      <c r="M1880" s="44" t="str">
        <f t="shared" ref="M1880:M1943" si="715">IFERROR(IF(T1892&gt;50%,"Provisión contable",IF(T1892&lt;=10%,"No se registra","Cuentas de orden")),"")</f>
        <v/>
      </c>
      <c r="N1880" s="45" t="str">
        <f t="shared" ca="1" si="700"/>
        <v/>
      </c>
      <c r="O1880" s="108">
        <f t="shared" si="713"/>
        <v>0</v>
      </c>
      <c r="P1880" s="21" t="e">
        <f t="shared" si="702"/>
        <v>#N/A</v>
      </c>
      <c r="Q1880" s="21" t="e">
        <f t="shared" si="703"/>
        <v>#N/A</v>
      </c>
      <c r="R1880" s="21" t="e">
        <f t="shared" si="704"/>
        <v>#N/A</v>
      </c>
      <c r="S1880" s="21" t="e">
        <f t="shared" si="705"/>
        <v>#N/A</v>
      </c>
      <c r="T1880" s="29" t="e">
        <f t="shared" si="697"/>
        <v>#N/A</v>
      </c>
      <c r="U1880" s="34">
        <f t="shared" si="706"/>
        <v>0</v>
      </c>
      <c r="V1880" s="16">
        <f t="shared" ca="1" si="709"/>
        <v>44139</v>
      </c>
      <c r="W1880" s="56">
        <f t="shared" ca="1" si="710"/>
        <v>10</v>
      </c>
      <c r="X1880" s="56">
        <f t="shared" ca="1" si="711"/>
        <v>2020</v>
      </c>
      <c r="Y1880" s="55" t="str">
        <f t="shared" ca="1" si="712"/>
        <v>10-2020</v>
      </c>
      <c r="Z1880" s="51">
        <f ca="1">IFERROR(VLOOKUP(Y1880,IPC!$E$2:$F$1745,2,0),IPC!$H$1)</f>
        <v>138.32155800000001</v>
      </c>
      <c r="AA1880" s="48">
        <f t="shared" si="707"/>
        <v>1</v>
      </c>
      <c r="AB1880" s="48">
        <f t="shared" si="708"/>
        <v>1900</v>
      </c>
      <c r="AC1880" s="32" t="str">
        <f t="shared" si="701"/>
        <v>1-1900</v>
      </c>
      <c r="AD1880" s="50">
        <f>IFERROR(VLOOKUP(AC1880,IPC!$E$2:$F$1745,2,0),IPC!$H$1)</f>
        <v>138.32155800000001</v>
      </c>
    </row>
    <row r="1881" spans="10:30" x14ac:dyDescent="0.25">
      <c r="J1881" s="44" t="str">
        <f t="shared" si="714"/>
        <v/>
      </c>
      <c r="K1881" s="33" t="str">
        <f t="shared" ca="1" si="699"/>
        <v/>
      </c>
      <c r="L1881" s="108">
        <f t="shared" ca="1" si="698"/>
        <v>0</v>
      </c>
      <c r="M1881" s="44" t="str">
        <f t="shared" si="715"/>
        <v/>
      </c>
      <c r="N1881" s="45" t="str">
        <f t="shared" ca="1" si="700"/>
        <v/>
      </c>
      <c r="O1881" s="108">
        <f t="shared" si="713"/>
        <v>0</v>
      </c>
      <c r="P1881" s="21" t="e">
        <f t="shared" si="702"/>
        <v>#N/A</v>
      </c>
      <c r="Q1881" s="21" t="e">
        <f t="shared" si="703"/>
        <v>#N/A</v>
      </c>
      <c r="R1881" s="21" t="e">
        <f t="shared" si="704"/>
        <v>#N/A</v>
      </c>
      <c r="S1881" s="21" t="e">
        <f t="shared" si="705"/>
        <v>#N/A</v>
      </c>
      <c r="T1881" s="29" t="e">
        <f t="shared" si="697"/>
        <v>#N/A</v>
      </c>
      <c r="U1881" s="34">
        <f t="shared" si="706"/>
        <v>0</v>
      </c>
      <c r="V1881" s="16">
        <f t="shared" ca="1" si="709"/>
        <v>44139</v>
      </c>
      <c r="W1881" s="56">
        <f t="shared" ca="1" si="710"/>
        <v>10</v>
      </c>
      <c r="X1881" s="56">
        <f t="shared" ca="1" si="711"/>
        <v>2020</v>
      </c>
      <c r="Y1881" s="55" t="str">
        <f t="shared" ca="1" si="712"/>
        <v>10-2020</v>
      </c>
      <c r="Z1881" s="51">
        <f ca="1">IFERROR(VLOOKUP(Y1881,IPC!$E$2:$F$1745,2,0),IPC!$H$1)</f>
        <v>138.32155800000001</v>
      </c>
      <c r="AA1881" s="48">
        <f t="shared" si="707"/>
        <v>1</v>
      </c>
      <c r="AB1881" s="48">
        <f t="shared" si="708"/>
        <v>1900</v>
      </c>
      <c r="AC1881" s="32" t="str">
        <f t="shared" si="701"/>
        <v>1-1900</v>
      </c>
      <c r="AD1881" s="50">
        <f>IFERROR(VLOOKUP(AC1881,IPC!$E$2:$F$1745,2,0),IPC!$H$1)</f>
        <v>138.32155800000001</v>
      </c>
    </row>
    <row r="1882" spans="10:30" x14ac:dyDescent="0.25">
      <c r="J1882" s="44" t="str">
        <f t="shared" si="714"/>
        <v/>
      </c>
      <c r="K1882" s="33" t="str">
        <f t="shared" ca="1" si="699"/>
        <v/>
      </c>
      <c r="L1882" s="108">
        <f t="shared" ca="1" si="698"/>
        <v>0</v>
      </c>
      <c r="M1882" s="44" t="str">
        <f t="shared" si="715"/>
        <v/>
      </c>
      <c r="N1882" s="45" t="str">
        <f t="shared" ca="1" si="700"/>
        <v/>
      </c>
      <c r="O1882" s="108">
        <f t="shared" si="713"/>
        <v>0</v>
      </c>
      <c r="P1882" s="21" t="e">
        <f t="shared" si="702"/>
        <v>#N/A</v>
      </c>
      <c r="Q1882" s="21" t="e">
        <f t="shared" si="703"/>
        <v>#N/A</v>
      </c>
      <c r="R1882" s="21" t="e">
        <f t="shared" si="704"/>
        <v>#N/A</v>
      </c>
      <c r="S1882" s="21" t="e">
        <f t="shared" si="705"/>
        <v>#N/A</v>
      </c>
      <c r="T1882" s="29" t="e">
        <f t="shared" si="697"/>
        <v>#N/A</v>
      </c>
      <c r="U1882" s="34">
        <f t="shared" si="706"/>
        <v>0</v>
      </c>
      <c r="V1882" s="16">
        <f t="shared" ca="1" si="709"/>
        <v>44139</v>
      </c>
      <c r="W1882" s="56">
        <f t="shared" ca="1" si="710"/>
        <v>10</v>
      </c>
      <c r="X1882" s="56">
        <f t="shared" ca="1" si="711"/>
        <v>2020</v>
      </c>
      <c r="Y1882" s="55" t="str">
        <f t="shared" ca="1" si="712"/>
        <v>10-2020</v>
      </c>
      <c r="Z1882" s="51">
        <f ca="1">IFERROR(VLOOKUP(Y1882,IPC!$E$2:$F$1745,2,0),IPC!$H$1)</f>
        <v>138.32155800000001</v>
      </c>
      <c r="AA1882" s="48">
        <f t="shared" si="707"/>
        <v>1</v>
      </c>
      <c r="AB1882" s="48">
        <f t="shared" si="708"/>
        <v>1900</v>
      </c>
      <c r="AC1882" s="32" t="str">
        <f t="shared" si="701"/>
        <v>1-1900</v>
      </c>
      <c r="AD1882" s="50">
        <f>IFERROR(VLOOKUP(AC1882,IPC!$E$2:$F$1745,2,0),IPC!$H$1)</f>
        <v>138.32155800000001</v>
      </c>
    </row>
    <row r="1883" spans="10:30" x14ac:dyDescent="0.25">
      <c r="J1883" s="44" t="str">
        <f t="shared" si="714"/>
        <v/>
      </c>
      <c r="K1883" s="33" t="str">
        <f t="shared" ca="1" si="699"/>
        <v/>
      </c>
      <c r="L1883" s="108">
        <f t="shared" ca="1" si="698"/>
        <v>0</v>
      </c>
      <c r="M1883" s="44" t="str">
        <f t="shared" si="715"/>
        <v/>
      </c>
      <c r="N1883" s="45" t="str">
        <f t="shared" ca="1" si="700"/>
        <v/>
      </c>
      <c r="O1883" s="108">
        <f t="shared" si="713"/>
        <v>0</v>
      </c>
      <c r="P1883" s="21" t="e">
        <f t="shared" si="702"/>
        <v>#N/A</v>
      </c>
      <c r="Q1883" s="21" t="e">
        <f t="shared" si="703"/>
        <v>#N/A</v>
      </c>
      <c r="R1883" s="21" t="e">
        <f t="shared" si="704"/>
        <v>#N/A</v>
      </c>
      <c r="S1883" s="21" t="e">
        <f t="shared" si="705"/>
        <v>#N/A</v>
      </c>
      <c r="T1883" s="29" t="e">
        <f t="shared" si="697"/>
        <v>#N/A</v>
      </c>
      <c r="U1883" s="34">
        <f t="shared" si="706"/>
        <v>0</v>
      </c>
      <c r="V1883" s="16">
        <f t="shared" ca="1" si="709"/>
        <v>44139</v>
      </c>
      <c r="W1883" s="56">
        <f t="shared" ca="1" si="710"/>
        <v>10</v>
      </c>
      <c r="X1883" s="56">
        <f t="shared" ca="1" si="711"/>
        <v>2020</v>
      </c>
      <c r="Y1883" s="55" t="str">
        <f t="shared" ca="1" si="712"/>
        <v>10-2020</v>
      </c>
      <c r="Z1883" s="51">
        <f ca="1">IFERROR(VLOOKUP(Y1883,IPC!$E$2:$F$1745,2,0),IPC!$H$1)</f>
        <v>138.32155800000001</v>
      </c>
      <c r="AA1883" s="48">
        <f t="shared" si="707"/>
        <v>1</v>
      </c>
      <c r="AB1883" s="48">
        <f t="shared" si="708"/>
        <v>1900</v>
      </c>
      <c r="AC1883" s="32" t="str">
        <f t="shared" si="701"/>
        <v>1-1900</v>
      </c>
      <c r="AD1883" s="50">
        <f>IFERROR(VLOOKUP(AC1883,IPC!$E$2:$F$1745,2,0),IPC!$H$1)</f>
        <v>138.32155800000001</v>
      </c>
    </row>
    <row r="1884" spans="10:30" x14ac:dyDescent="0.25">
      <c r="J1884" s="44" t="str">
        <f t="shared" si="714"/>
        <v/>
      </c>
      <c r="K1884" s="33" t="str">
        <f t="shared" ca="1" si="699"/>
        <v/>
      </c>
      <c r="L1884" s="108">
        <f t="shared" ca="1" si="698"/>
        <v>0</v>
      </c>
      <c r="M1884" s="44" t="str">
        <f t="shared" si="715"/>
        <v/>
      </c>
      <c r="N1884" s="45" t="str">
        <f t="shared" ca="1" si="700"/>
        <v/>
      </c>
      <c r="O1884" s="108">
        <f t="shared" si="713"/>
        <v>0</v>
      </c>
      <c r="P1884" s="21" t="e">
        <f t="shared" si="702"/>
        <v>#N/A</v>
      </c>
      <c r="Q1884" s="21" t="e">
        <f t="shared" si="703"/>
        <v>#N/A</v>
      </c>
      <c r="R1884" s="21" t="e">
        <f t="shared" si="704"/>
        <v>#N/A</v>
      </c>
      <c r="S1884" s="21" t="e">
        <f t="shared" si="705"/>
        <v>#N/A</v>
      </c>
      <c r="T1884" s="29" t="e">
        <f t="shared" si="697"/>
        <v>#N/A</v>
      </c>
      <c r="U1884" s="34">
        <f t="shared" si="706"/>
        <v>0</v>
      </c>
      <c r="V1884" s="16">
        <f t="shared" ca="1" si="709"/>
        <v>44139</v>
      </c>
      <c r="W1884" s="56">
        <f t="shared" ca="1" si="710"/>
        <v>10</v>
      </c>
      <c r="X1884" s="56">
        <f t="shared" ca="1" si="711"/>
        <v>2020</v>
      </c>
      <c r="Y1884" s="55" t="str">
        <f t="shared" ca="1" si="712"/>
        <v>10-2020</v>
      </c>
      <c r="Z1884" s="51">
        <f ca="1">IFERROR(VLOOKUP(Y1884,IPC!$E$2:$F$1745,2,0),IPC!$H$1)</f>
        <v>138.32155800000001</v>
      </c>
      <c r="AA1884" s="48">
        <f t="shared" si="707"/>
        <v>1</v>
      </c>
      <c r="AB1884" s="48">
        <f t="shared" si="708"/>
        <v>1900</v>
      </c>
      <c r="AC1884" s="32" t="str">
        <f t="shared" si="701"/>
        <v>1-1900</v>
      </c>
      <c r="AD1884" s="50">
        <f>IFERROR(VLOOKUP(AC1884,IPC!$E$2:$F$1745,2,0),IPC!$H$1)</f>
        <v>138.32155800000001</v>
      </c>
    </row>
    <row r="1885" spans="10:30" x14ac:dyDescent="0.25">
      <c r="J1885" s="44" t="str">
        <f t="shared" si="714"/>
        <v/>
      </c>
      <c r="K1885" s="33" t="str">
        <f t="shared" ca="1" si="699"/>
        <v/>
      </c>
      <c r="L1885" s="108">
        <f t="shared" ca="1" si="698"/>
        <v>0</v>
      </c>
      <c r="M1885" s="44" t="str">
        <f t="shared" si="715"/>
        <v/>
      </c>
      <c r="N1885" s="45" t="str">
        <f t="shared" ca="1" si="700"/>
        <v/>
      </c>
      <c r="O1885" s="108">
        <f t="shared" si="713"/>
        <v>0</v>
      </c>
      <c r="P1885" s="21" t="e">
        <f t="shared" si="702"/>
        <v>#N/A</v>
      </c>
      <c r="Q1885" s="21" t="e">
        <f t="shared" si="703"/>
        <v>#N/A</v>
      </c>
      <c r="R1885" s="21" t="e">
        <f t="shared" si="704"/>
        <v>#N/A</v>
      </c>
      <c r="S1885" s="21" t="e">
        <f t="shared" si="705"/>
        <v>#N/A</v>
      </c>
      <c r="T1885" s="29" t="e">
        <f t="shared" si="697"/>
        <v>#N/A</v>
      </c>
      <c r="U1885" s="34">
        <f t="shared" si="706"/>
        <v>0</v>
      </c>
      <c r="V1885" s="16">
        <f t="shared" ca="1" si="709"/>
        <v>44139</v>
      </c>
      <c r="W1885" s="56">
        <f t="shared" ca="1" si="710"/>
        <v>10</v>
      </c>
      <c r="X1885" s="56">
        <f t="shared" ca="1" si="711"/>
        <v>2020</v>
      </c>
      <c r="Y1885" s="55" t="str">
        <f t="shared" ca="1" si="712"/>
        <v>10-2020</v>
      </c>
      <c r="Z1885" s="51">
        <f ca="1">IFERROR(VLOOKUP(Y1885,IPC!$E$2:$F$1745,2,0),IPC!$H$1)</f>
        <v>138.32155800000001</v>
      </c>
      <c r="AA1885" s="48">
        <f t="shared" si="707"/>
        <v>1</v>
      </c>
      <c r="AB1885" s="48">
        <f t="shared" si="708"/>
        <v>1900</v>
      </c>
      <c r="AC1885" s="32" t="str">
        <f t="shared" si="701"/>
        <v>1-1900</v>
      </c>
      <c r="AD1885" s="50">
        <f>IFERROR(VLOOKUP(AC1885,IPC!$E$2:$F$1745,2,0),IPC!$H$1)</f>
        <v>138.32155800000001</v>
      </c>
    </row>
    <row r="1886" spans="10:30" x14ac:dyDescent="0.25">
      <c r="J1886" s="44" t="str">
        <f t="shared" si="714"/>
        <v/>
      </c>
      <c r="K1886" s="33" t="str">
        <f t="shared" ca="1" si="699"/>
        <v/>
      </c>
      <c r="L1886" s="108">
        <f t="shared" ca="1" si="698"/>
        <v>0</v>
      </c>
      <c r="M1886" s="44" t="str">
        <f t="shared" si="715"/>
        <v/>
      </c>
      <c r="N1886" s="45" t="str">
        <f t="shared" ca="1" si="700"/>
        <v/>
      </c>
      <c r="O1886" s="108">
        <f t="shared" si="713"/>
        <v>0</v>
      </c>
      <c r="P1886" s="21" t="e">
        <f t="shared" si="702"/>
        <v>#N/A</v>
      </c>
      <c r="Q1886" s="21" t="e">
        <f t="shared" si="703"/>
        <v>#N/A</v>
      </c>
      <c r="R1886" s="21" t="e">
        <f t="shared" si="704"/>
        <v>#N/A</v>
      </c>
      <c r="S1886" s="21" t="e">
        <f t="shared" si="705"/>
        <v>#N/A</v>
      </c>
      <c r="T1886" s="29" t="e">
        <f t="shared" si="697"/>
        <v>#N/A</v>
      </c>
      <c r="U1886" s="34">
        <f t="shared" si="706"/>
        <v>0</v>
      </c>
      <c r="V1886" s="16">
        <f t="shared" ca="1" si="709"/>
        <v>44139</v>
      </c>
      <c r="W1886" s="56">
        <f t="shared" ca="1" si="710"/>
        <v>10</v>
      </c>
      <c r="X1886" s="56">
        <f t="shared" ca="1" si="711"/>
        <v>2020</v>
      </c>
      <c r="Y1886" s="55" t="str">
        <f t="shared" ca="1" si="712"/>
        <v>10-2020</v>
      </c>
      <c r="Z1886" s="51">
        <f ca="1">IFERROR(VLOOKUP(Y1886,IPC!$E$2:$F$1745,2,0),IPC!$H$1)</f>
        <v>138.32155800000001</v>
      </c>
      <c r="AA1886" s="48">
        <f t="shared" si="707"/>
        <v>1</v>
      </c>
      <c r="AB1886" s="48">
        <f t="shared" si="708"/>
        <v>1900</v>
      </c>
      <c r="AC1886" s="32" t="str">
        <f t="shared" si="701"/>
        <v>1-1900</v>
      </c>
      <c r="AD1886" s="50">
        <f>IFERROR(VLOOKUP(AC1886,IPC!$E$2:$F$1745,2,0),IPC!$H$1)</f>
        <v>138.32155800000001</v>
      </c>
    </row>
    <row r="1887" spans="10:30" x14ac:dyDescent="0.25">
      <c r="J1887" s="44" t="str">
        <f t="shared" si="714"/>
        <v/>
      </c>
      <c r="K1887" s="33" t="str">
        <f t="shared" ca="1" si="699"/>
        <v/>
      </c>
      <c r="L1887" s="108">
        <f t="shared" ca="1" si="698"/>
        <v>0</v>
      </c>
      <c r="M1887" s="44" t="str">
        <f t="shared" si="715"/>
        <v/>
      </c>
      <c r="N1887" s="45" t="str">
        <f t="shared" ca="1" si="700"/>
        <v/>
      </c>
      <c r="O1887" s="108">
        <f t="shared" si="713"/>
        <v>0</v>
      </c>
      <c r="P1887" s="21" t="e">
        <f t="shared" si="702"/>
        <v>#N/A</v>
      </c>
      <c r="Q1887" s="21" t="e">
        <f t="shared" si="703"/>
        <v>#N/A</v>
      </c>
      <c r="R1887" s="21" t="e">
        <f t="shared" si="704"/>
        <v>#N/A</v>
      </c>
      <c r="S1887" s="21" t="e">
        <f t="shared" si="705"/>
        <v>#N/A</v>
      </c>
      <c r="T1887" s="29" t="e">
        <f t="shared" si="697"/>
        <v>#N/A</v>
      </c>
      <c r="U1887" s="34">
        <f t="shared" si="706"/>
        <v>0</v>
      </c>
      <c r="V1887" s="16">
        <f t="shared" ca="1" si="709"/>
        <v>44139</v>
      </c>
      <c r="W1887" s="56">
        <f t="shared" ca="1" si="710"/>
        <v>10</v>
      </c>
      <c r="X1887" s="56">
        <f t="shared" ca="1" si="711"/>
        <v>2020</v>
      </c>
      <c r="Y1887" s="55" t="str">
        <f t="shared" ca="1" si="712"/>
        <v>10-2020</v>
      </c>
      <c r="Z1887" s="51">
        <f ca="1">IFERROR(VLOOKUP(Y1887,IPC!$E$2:$F$1745,2,0),IPC!$H$1)</f>
        <v>138.32155800000001</v>
      </c>
      <c r="AA1887" s="48">
        <f t="shared" si="707"/>
        <v>1</v>
      </c>
      <c r="AB1887" s="48">
        <f t="shared" si="708"/>
        <v>1900</v>
      </c>
      <c r="AC1887" s="32" t="str">
        <f t="shared" si="701"/>
        <v>1-1900</v>
      </c>
      <c r="AD1887" s="50">
        <f>IFERROR(VLOOKUP(AC1887,IPC!$E$2:$F$1745,2,0),IPC!$H$1)</f>
        <v>138.32155800000001</v>
      </c>
    </row>
    <row r="1888" spans="10:30" x14ac:dyDescent="0.25">
      <c r="J1888" s="44" t="str">
        <f t="shared" si="714"/>
        <v/>
      </c>
      <c r="K1888" s="33" t="str">
        <f t="shared" ca="1" si="699"/>
        <v/>
      </c>
      <c r="L1888" s="108">
        <f t="shared" ca="1" si="698"/>
        <v>0</v>
      </c>
      <c r="M1888" s="44" t="str">
        <f t="shared" si="715"/>
        <v/>
      </c>
      <c r="N1888" s="45" t="str">
        <f t="shared" ca="1" si="700"/>
        <v/>
      </c>
      <c r="O1888" s="108">
        <f t="shared" si="713"/>
        <v>0</v>
      </c>
      <c r="P1888" s="21" t="e">
        <f t="shared" si="702"/>
        <v>#N/A</v>
      </c>
      <c r="Q1888" s="21" t="e">
        <f t="shared" si="703"/>
        <v>#N/A</v>
      </c>
      <c r="R1888" s="21" t="e">
        <f t="shared" si="704"/>
        <v>#N/A</v>
      </c>
      <c r="S1888" s="21" t="e">
        <f t="shared" si="705"/>
        <v>#N/A</v>
      </c>
      <c r="T1888" s="29" t="e">
        <f t="shared" ref="T1888:T1951" si="716">+SUMPRODUCT(P1888:S1888,$P$7:$S$7)/100</f>
        <v>#N/A</v>
      </c>
      <c r="U1888" s="34">
        <f t="shared" si="706"/>
        <v>0</v>
      </c>
      <c r="V1888" s="16">
        <f t="shared" ca="1" si="709"/>
        <v>44139</v>
      </c>
      <c r="W1888" s="56">
        <f t="shared" ca="1" si="710"/>
        <v>10</v>
      </c>
      <c r="X1888" s="56">
        <f t="shared" ca="1" si="711"/>
        <v>2020</v>
      </c>
      <c r="Y1888" s="55" t="str">
        <f t="shared" ca="1" si="712"/>
        <v>10-2020</v>
      </c>
      <c r="Z1888" s="51">
        <f ca="1">IFERROR(VLOOKUP(Y1888,IPC!$E$2:$F$1745,2,0),IPC!$H$1)</f>
        <v>138.32155800000001</v>
      </c>
      <c r="AA1888" s="48">
        <f t="shared" si="707"/>
        <v>1</v>
      </c>
      <c r="AB1888" s="48">
        <f t="shared" si="708"/>
        <v>1900</v>
      </c>
      <c r="AC1888" s="32" t="str">
        <f t="shared" si="701"/>
        <v>1-1900</v>
      </c>
      <c r="AD1888" s="50">
        <f>IFERROR(VLOOKUP(AC1888,IPC!$E$2:$F$1745,2,0),IPC!$H$1)</f>
        <v>138.32155800000001</v>
      </c>
    </row>
    <row r="1889" spans="10:30" x14ac:dyDescent="0.25">
      <c r="J1889" s="44" t="str">
        <f t="shared" si="714"/>
        <v/>
      </c>
      <c r="K1889" s="33" t="str">
        <f t="shared" ca="1" si="699"/>
        <v/>
      </c>
      <c r="L1889" s="108">
        <f t="shared" ca="1" si="698"/>
        <v>0</v>
      </c>
      <c r="M1889" s="44" t="str">
        <f t="shared" si="715"/>
        <v/>
      </c>
      <c r="N1889" s="45" t="str">
        <f t="shared" ca="1" si="700"/>
        <v/>
      </c>
      <c r="O1889" s="108">
        <f t="shared" si="713"/>
        <v>0</v>
      </c>
      <c r="P1889" s="21" t="e">
        <f t="shared" si="702"/>
        <v>#N/A</v>
      </c>
      <c r="Q1889" s="21" t="e">
        <f t="shared" si="703"/>
        <v>#N/A</v>
      </c>
      <c r="R1889" s="21" t="e">
        <f t="shared" si="704"/>
        <v>#N/A</v>
      </c>
      <c r="S1889" s="21" t="e">
        <f t="shared" si="705"/>
        <v>#N/A</v>
      </c>
      <c r="T1889" s="29" t="e">
        <f t="shared" si="716"/>
        <v>#N/A</v>
      </c>
      <c r="U1889" s="34">
        <f t="shared" si="706"/>
        <v>0</v>
      </c>
      <c r="V1889" s="16">
        <f t="shared" ca="1" si="709"/>
        <v>44139</v>
      </c>
      <c r="W1889" s="56">
        <f t="shared" ca="1" si="710"/>
        <v>10</v>
      </c>
      <c r="X1889" s="56">
        <f t="shared" ca="1" si="711"/>
        <v>2020</v>
      </c>
      <c r="Y1889" s="55" t="str">
        <f t="shared" ca="1" si="712"/>
        <v>10-2020</v>
      </c>
      <c r="Z1889" s="51">
        <f ca="1">IFERROR(VLOOKUP(Y1889,IPC!$E$2:$F$1745,2,0),IPC!$H$1)</f>
        <v>138.32155800000001</v>
      </c>
      <c r="AA1889" s="48">
        <f t="shared" si="707"/>
        <v>1</v>
      </c>
      <c r="AB1889" s="48">
        <f t="shared" si="708"/>
        <v>1900</v>
      </c>
      <c r="AC1889" s="32" t="str">
        <f t="shared" si="701"/>
        <v>1-1900</v>
      </c>
      <c r="AD1889" s="50">
        <f>IFERROR(VLOOKUP(AC1889,IPC!$E$2:$F$1745,2,0),IPC!$H$1)</f>
        <v>138.32155800000001</v>
      </c>
    </row>
    <row r="1890" spans="10:30" x14ac:dyDescent="0.25">
      <c r="J1890" s="44" t="str">
        <f t="shared" si="714"/>
        <v/>
      </c>
      <c r="K1890" s="33" t="str">
        <f t="shared" ca="1" si="699"/>
        <v/>
      </c>
      <c r="L1890" s="108">
        <f t="shared" ca="1" si="698"/>
        <v>0</v>
      </c>
      <c r="M1890" s="44" t="str">
        <f t="shared" si="715"/>
        <v/>
      </c>
      <c r="N1890" s="45" t="str">
        <f t="shared" ca="1" si="700"/>
        <v/>
      </c>
      <c r="O1890" s="108">
        <f t="shared" si="713"/>
        <v>0</v>
      </c>
      <c r="P1890" s="21" t="e">
        <f t="shared" si="702"/>
        <v>#N/A</v>
      </c>
      <c r="Q1890" s="21" t="e">
        <f t="shared" si="703"/>
        <v>#N/A</v>
      </c>
      <c r="R1890" s="21" t="e">
        <f t="shared" si="704"/>
        <v>#N/A</v>
      </c>
      <c r="S1890" s="21" t="e">
        <f t="shared" si="705"/>
        <v>#N/A</v>
      </c>
      <c r="T1890" s="29" t="e">
        <f t="shared" si="716"/>
        <v>#N/A</v>
      </c>
      <c r="U1890" s="34">
        <f t="shared" si="706"/>
        <v>0</v>
      </c>
      <c r="V1890" s="16">
        <f t="shared" ca="1" si="709"/>
        <v>44139</v>
      </c>
      <c r="W1890" s="56">
        <f t="shared" ca="1" si="710"/>
        <v>10</v>
      </c>
      <c r="X1890" s="56">
        <f t="shared" ca="1" si="711"/>
        <v>2020</v>
      </c>
      <c r="Y1890" s="55" t="str">
        <f t="shared" ca="1" si="712"/>
        <v>10-2020</v>
      </c>
      <c r="Z1890" s="51">
        <f ca="1">IFERROR(VLOOKUP(Y1890,IPC!$E$2:$F$1745,2,0),IPC!$H$1)</f>
        <v>138.32155800000001</v>
      </c>
      <c r="AA1890" s="48">
        <f t="shared" si="707"/>
        <v>1</v>
      </c>
      <c r="AB1890" s="48">
        <f t="shared" si="708"/>
        <v>1900</v>
      </c>
      <c r="AC1890" s="32" t="str">
        <f t="shared" si="701"/>
        <v>1-1900</v>
      </c>
      <c r="AD1890" s="50">
        <f>IFERROR(VLOOKUP(AC1890,IPC!$E$2:$F$1745,2,0),IPC!$H$1)</f>
        <v>138.32155800000001</v>
      </c>
    </row>
    <row r="1891" spans="10:30" x14ac:dyDescent="0.25">
      <c r="J1891" s="44" t="str">
        <f t="shared" si="714"/>
        <v/>
      </c>
      <c r="K1891" s="33" t="str">
        <f t="shared" ca="1" si="699"/>
        <v/>
      </c>
      <c r="L1891" s="108">
        <f t="shared" ca="1" si="698"/>
        <v>0</v>
      </c>
      <c r="M1891" s="44" t="str">
        <f t="shared" si="715"/>
        <v/>
      </c>
      <c r="N1891" s="45" t="str">
        <f t="shared" ca="1" si="700"/>
        <v/>
      </c>
      <c r="O1891" s="108">
        <f t="shared" si="713"/>
        <v>0</v>
      </c>
      <c r="P1891" s="21" t="e">
        <f t="shared" si="702"/>
        <v>#N/A</v>
      </c>
      <c r="Q1891" s="21" t="e">
        <f t="shared" si="703"/>
        <v>#N/A</v>
      </c>
      <c r="R1891" s="21" t="e">
        <f t="shared" si="704"/>
        <v>#N/A</v>
      </c>
      <c r="S1891" s="21" t="e">
        <f t="shared" si="705"/>
        <v>#N/A</v>
      </c>
      <c r="T1891" s="29" t="e">
        <f t="shared" si="716"/>
        <v>#N/A</v>
      </c>
      <c r="U1891" s="34">
        <f t="shared" si="706"/>
        <v>0</v>
      </c>
      <c r="V1891" s="16">
        <f t="shared" ca="1" si="709"/>
        <v>44139</v>
      </c>
      <c r="W1891" s="56">
        <f t="shared" ca="1" si="710"/>
        <v>10</v>
      </c>
      <c r="X1891" s="56">
        <f t="shared" ca="1" si="711"/>
        <v>2020</v>
      </c>
      <c r="Y1891" s="55" t="str">
        <f t="shared" ca="1" si="712"/>
        <v>10-2020</v>
      </c>
      <c r="Z1891" s="51">
        <f ca="1">IFERROR(VLOOKUP(Y1891,IPC!$E$2:$F$1745,2,0),IPC!$H$1)</f>
        <v>138.32155800000001</v>
      </c>
      <c r="AA1891" s="48">
        <f t="shared" si="707"/>
        <v>1</v>
      </c>
      <c r="AB1891" s="48">
        <f t="shared" si="708"/>
        <v>1900</v>
      </c>
      <c r="AC1891" s="32" t="str">
        <f t="shared" si="701"/>
        <v>1-1900</v>
      </c>
      <c r="AD1891" s="50">
        <f>IFERROR(VLOOKUP(AC1891,IPC!$E$2:$F$1745,2,0),IPC!$H$1)</f>
        <v>138.32155800000001</v>
      </c>
    </row>
    <row r="1892" spans="10:30" x14ac:dyDescent="0.25">
      <c r="J1892" s="44" t="str">
        <f t="shared" si="714"/>
        <v/>
      </c>
      <c r="K1892" s="33" t="str">
        <f t="shared" ca="1" si="699"/>
        <v/>
      </c>
      <c r="L1892" s="108">
        <f t="shared" ca="1" si="698"/>
        <v>0</v>
      </c>
      <c r="M1892" s="44" t="str">
        <f t="shared" si="715"/>
        <v/>
      </c>
      <c r="N1892" s="45" t="str">
        <f t="shared" ca="1" si="700"/>
        <v/>
      </c>
      <c r="O1892" s="108">
        <f t="shared" si="713"/>
        <v>0</v>
      </c>
      <c r="P1892" s="21" t="e">
        <f t="shared" si="702"/>
        <v>#N/A</v>
      </c>
      <c r="Q1892" s="21" t="e">
        <f t="shared" si="703"/>
        <v>#N/A</v>
      </c>
      <c r="R1892" s="21" t="e">
        <f t="shared" si="704"/>
        <v>#N/A</v>
      </c>
      <c r="S1892" s="21" t="e">
        <f t="shared" si="705"/>
        <v>#N/A</v>
      </c>
      <c r="T1892" s="29" t="e">
        <f t="shared" si="716"/>
        <v>#N/A</v>
      </c>
      <c r="U1892" s="34">
        <f t="shared" si="706"/>
        <v>0</v>
      </c>
      <c r="V1892" s="16">
        <f t="shared" ca="1" si="709"/>
        <v>44139</v>
      </c>
      <c r="W1892" s="56">
        <f t="shared" ca="1" si="710"/>
        <v>10</v>
      </c>
      <c r="X1892" s="56">
        <f t="shared" ca="1" si="711"/>
        <v>2020</v>
      </c>
      <c r="Y1892" s="55" t="str">
        <f t="shared" ca="1" si="712"/>
        <v>10-2020</v>
      </c>
      <c r="Z1892" s="51">
        <f ca="1">IFERROR(VLOOKUP(Y1892,IPC!$E$2:$F$1745,2,0),IPC!$H$1)</f>
        <v>138.32155800000001</v>
      </c>
      <c r="AA1892" s="48">
        <f t="shared" si="707"/>
        <v>1</v>
      </c>
      <c r="AB1892" s="48">
        <f t="shared" si="708"/>
        <v>1900</v>
      </c>
      <c r="AC1892" s="32" t="str">
        <f t="shared" si="701"/>
        <v>1-1900</v>
      </c>
      <c r="AD1892" s="50">
        <f>IFERROR(VLOOKUP(AC1892,IPC!$E$2:$F$1745,2,0),IPC!$H$1)</f>
        <v>138.32155800000001</v>
      </c>
    </row>
    <row r="1893" spans="10:30" x14ac:dyDescent="0.25">
      <c r="J1893" s="44" t="str">
        <f t="shared" si="714"/>
        <v/>
      </c>
      <c r="K1893" s="33" t="str">
        <f t="shared" ca="1" si="699"/>
        <v/>
      </c>
      <c r="L1893" s="108">
        <f t="shared" ca="1" si="698"/>
        <v>0</v>
      </c>
      <c r="M1893" s="44" t="str">
        <f t="shared" si="715"/>
        <v/>
      </c>
      <c r="N1893" s="45" t="str">
        <f t="shared" ca="1" si="700"/>
        <v/>
      </c>
      <c r="O1893" s="108">
        <f t="shared" si="713"/>
        <v>0</v>
      </c>
      <c r="P1893" s="21" t="e">
        <f t="shared" si="702"/>
        <v>#N/A</v>
      </c>
      <c r="Q1893" s="21" t="e">
        <f t="shared" si="703"/>
        <v>#N/A</v>
      </c>
      <c r="R1893" s="21" t="e">
        <f t="shared" si="704"/>
        <v>#N/A</v>
      </c>
      <c r="S1893" s="21" t="e">
        <f t="shared" si="705"/>
        <v>#N/A</v>
      </c>
      <c r="T1893" s="29" t="e">
        <f t="shared" si="716"/>
        <v>#N/A</v>
      </c>
      <c r="U1893" s="34">
        <f t="shared" si="706"/>
        <v>0</v>
      </c>
      <c r="V1893" s="16">
        <f t="shared" ca="1" si="709"/>
        <v>44139</v>
      </c>
      <c r="W1893" s="56">
        <f t="shared" ca="1" si="710"/>
        <v>10</v>
      </c>
      <c r="X1893" s="56">
        <f t="shared" ca="1" si="711"/>
        <v>2020</v>
      </c>
      <c r="Y1893" s="55" t="str">
        <f t="shared" ca="1" si="712"/>
        <v>10-2020</v>
      </c>
      <c r="Z1893" s="51">
        <f ca="1">IFERROR(VLOOKUP(Y1893,IPC!$E$2:$F$1745,2,0),IPC!$H$1)</f>
        <v>138.32155800000001</v>
      </c>
      <c r="AA1893" s="48">
        <f t="shared" si="707"/>
        <v>1</v>
      </c>
      <c r="AB1893" s="48">
        <f t="shared" si="708"/>
        <v>1900</v>
      </c>
      <c r="AC1893" s="32" t="str">
        <f t="shared" si="701"/>
        <v>1-1900</v>
      </c>
      <c r="AD1893" s="50">
        <f>IFERROR(VLOOKUP(AC1893,IPC!$E$2:$F$1745,2,0),IPC!$H$1)</f>
        <v>138.32155800000001</v>
      </c>
    </row>
    <row r="1894" spans="10:30" x14ac:dyDescent="0.25">
      <c r="J1894" s="44" t="str">
        <f t="shared" si="714"/>
        <v/>
      </c>
      <c r="K1894" s="33" t="str">
        <f t="shared" ca="1" si="699"/>
        <v/>
      </c>
      <c r="L1894" s="108">
        <f t="shared" ref="L1894:L1957" ca="1" si="717">IFERROR(B1894*C1894*Z1906/AD1906,"")</f>
        <v>0</v>
      </c>
      <c r="M1894" s="44" t="str">
        <f t="shared" si="715"/>
        <v/>
      </c>
      <c r="N1894" s="45" t="str">
        <f t="shared" ca="1" si="700"/>
        <v/>
      </c>
      <c r="O1894" s="108">
        <f t="shared" si="713"/>
        <v>0</v>
      </c>
      <c r="P1894" s="21" t="e">
        <f t="shared" si="702"/>
        <v>#N/A</v>
      </c>
      <c r="Q1894" s="21" t="e">
        <f t="shared" si="703"/>
        <v>#N/A</v>
      </c>
      <c r="R1894" s="21" t="e">
        <f t="shared" si="704"/>
        <v>#N/A</v>
      </c>
      <c r="S1894" s="21" t="e">
        <f t="shared" si="705"/>
        <v>#N/A</v>
      </c>
      <c r="T1894" s="29" t="e">
        <f t="shared" si="716"/>
        <v>#N/A</v>
      </c>
      <c r="U1894" s="34">
        <f t="shared" si="706"/>
        <v>0</v>
      </c>
      <c r="V1894" s="16">
        <f t="shared" ca="1" si="709"/>
        <v>44139</v>
      </c>
      <c r="W1894" s="56">
        <f t="shared" ca="1" si="710"/>
        <v>10</v>
      </c>
      <c r="X1894" s="56">
        <f t="shared" ca="1" si="711"/>
        <v>2020</v>
      </c>
      <c r="Y1894" s="55" t="str">
        <f t="shared" ca="1" si="712"/>
        <v>10-2020</v>
      </c>
      <c r="Z1894" s="51">
        <f ca="1">IFERROR(VLOOKUP(Y1894,IPC!$E$2:$F$1745,2,0),IPC!$H$1)</f>
        <v>138.32155800000001</v>
      </c>
      <c r="AA1894" s="48">
        <f t="shared" si="707"/>
        <v>1</v>
      </c>
      <c r="AB1894" s="48">
        <f t="shared" si="708"/>
        <v>1900</v>
      </c>
      <c r="AC1894" s="32" t="str">
        <f t="shared" si="701"/>
        <v>1-1900</v>
      </c>
      <c r="AD1894" s="50">
        <f>IFERROR(VLOOKUP(AC1894,IPC!$E$2:$F$1745,2,0),IPC!$H$1)</f>
        <v>138.32155800000001</v>
      </c>
    </row>
    <row r="1895" spans="10:30" x14ac:dyDescent="0.25">
      <c r="J1895" s="44" t="str">
        <f t="shared" si="714"/>
        <v/>
      </c>
      <c r="K1895" s="33" t="str">
        <f t="shared" ca="1" si="699"/>
        <v/>
      </c>
      <c r="L1895" s="108">
        <f t="shared" ca="1" si="717"/>
        <v>0</v>
      </c>
      <c r="M1895" s="44" t="str">
        <f t="shared" si="715"/>
        <v/>
      </c>
      <c r="N1895" s="45" t="str">
        <f t="shared" ca="1" si="700"/>
        <v/>
      </c>
      <c r="O1895" s="108">
        <f t="shared" si="713"/>
        <v>0</v>
      </c>
      <c r="P1895" s="21" t="e">
        <f t="shared" si="702"/>
        <v>#N/A</v>
      </c>
      <c r="Q1895" s="21" t="e">
        <f t="shared" si="703"/>
        <v>#N/A</v>
      </c>
      <c r="R1895" s="21" t="e">
        <f t="shared" si="704"/>
        <v>#N/A</v>
      </c>
      <c r="S1895" s="21" t="e">
        <f t="shared" si="705"/>
        <v>#N/A</v>
      </c>
      <c r="T1895" s="29" t="e">
        <f t="shared" si="716"/>
        <v>#N/A</v>
      </c>
      <c r="U1895" s="34">
        <f t="shared" si="706"/>
        <v>0</v>
      </c>
      <c r="V1895" s="16">
        <f t="shared" ca="1" si="709"/>
        <v>44139</v>
      </c>
      <c r="W1895" s="56">
        <f t="shared" ca="1" si="710"/>
        <v>10</v>
      </c>
      <c r="X1895" s="56">
        <f t="shared" ca="1" si="711"/>
        <v>2020</v>
      </c>
      <c r="Y1895" s="55" t="str">
        <f t="shared" ca="1" si="712"/>
        <v>10-2020</v>
      </c>
      <c r="Z1895" s="51">
        <f ca="1">IFERROR(VLOOKUP(Y1895,IPC!$E$2:$F$1745,2,0),IPC!$H$1)</f>
        <v>138.32155800000001</v>
      </c>
      <c r="AA1895" s="48">
        <f t="shared" si="707"/>
        <v>1</v>
      </c>
      <c r="AB1895" s="48">
        <f t="shared" si="708"/>
        <v>1900</v>
      </c>
      <c r="AC1895" s="32" t="str">
        <f t="shared" si="701"/>
        <v>1-1900</v>
      </c>
      <c r="AD1895" s="50">
        <f>IFERROR(VLOOKUP(AC1895,IPC!$E$2:$F$1745,2,0),IPC!$H$1)</f>
        <v>138.32155800000001</v>
      </c>
    </row>
    <row r="1896" spans="10:30" x14ac:dyDescent="0.25">
      <c r="J1896" s="44" t="str">
        <f t="shared" si="714"/>
        <v/>
      </c>
      <c r="K1896" s="33" t="str">
        <f t="shared" ca="1" si="699"/>
        <v/>
      </c>
      <c r="L1896" s="108">
        <f t="shared" ca="1" si="717"/>
        <v>0</v>
      </c>
      <c r="M1896" s="44" t="str">
        <f t="shared" si="715"/>
        <v/>
      </c>
      <c r="N1896" s="45" t="str">
        <f t="shared" ca="1" si="700"/>
        <v/>
      </c>
      <c r="O1896" s="108">
        <f t="shared" si="713"/>
        <v>0</v>
      </c>
      <c r="P1896" s="21" t="e">
        <f t="shared" si="702"/>
        <v>#N/A</v>
      </c>
      <c r="Q1896" s="21" t="e">
        <f t="shared" si="703"/>
        <v>#N/A</v>
      </c>
      <c r="R1896" s="21" t="e">
        <f t="shared" si="704"/>
        <v>#N/A</v>
      </c>
      <c r="S1896" s="21" t="e">
        <f t="shared" si="705"/>
        <v>#N/A</v>
      </c>
      <c r="T1896" s="29" t="e">
        <f t="shared" si="716"/>
        <v>#N/A</v>
      </c>
      <c r="U1896" s="34">
        <f t="shared" si="706"/>
        <v>0</v>
      </c>
      <c r="V1896" s="16">
        <f t="shared" ca="1" si="709"/>
        <v>44139</v>
      </c>
      <c r="W1896" s="56">
        <f t="shared" ca="1" si="710"/>
        <v>10</v>
      </c>
      <c r="X1896" s="56">
        <f t="shared" ca="1" si="711"/>
        <v>2020</v>
      </c>
      <c r="Y1896" s="55" t="str">
        <f t="shared" ca="1" si="712"/>
        <v>10-2020</v>
      </c>
      <c r="Z1896" s="51">
        <f ca="1">IFERROR(VLOOKUP(Y1896,IPC!$E$2:$F$1745,2,0),IPC!$H$1)</f>
        <v>138.32155800000001</v>
      </c>
      <c r="AA1896" s="48">
        <f t="shared" si="707"/>
        <v>1</v>
      </c>
      <c r="AB1896" s="48">
        <f t="shared" si="708"/>
        <v>1900</v>
      </c>
      <c r="AC1896" s="32" t="str">
        <f t="shared" si="701"/>
        <v>1-1900</v>
      </c>
      <c r="AD1896" s="50">
        <f>IFERROR(VLOOKUP(AC1896,IPC!$E$2:$F$1745,2,0),IPC!$H$1)</f>
        <v>138.32155800000001</v>
      </c>
    </row>
    <row r="1897" spans="10:30" x14ac:dyDescent="0.25">
      <c r="J1897" s="44" t="str">
        <f t="shared" si="714"/>
        <v/>
      </c>
      <c r="K1897" s="33" t="str">
        <f t="shared" ca="1" si="699"/>
        <v/>
      </c>
      <c r="L1897" s="108">
        <f t="shared" ca="1" si="717"/>
        <v>0</v>
      </c>
      <c r="M1897" s="44" t="str">
        <f t="shared" si="715"/>
        <v/>
      </c>
      <c r="N1897" s="45" t="str">
        <f t="shared" ca="1" si="700"/>
        <v/>
      </c>
      <c r="O1897" s="108">
        <f t="shared" si="713"/>
        <v>0</v>
      </c>
      <c r="P1897" s="21" t="e">
        <f t="shared" si="702"/>
        <v>#N/A</v>
      </c>
      <c r="Q1897" s="21" t="e">
        <f t="shared" si="703"/>
        <v>#N/A</v>
      </c>
      <c r="R1897" s="21" t="e">
        <f t="shared" si="704"/>
        <v>#N/A</v>
      </c>
      <c r="S1897" s="21" t="e">
        <f t="shared" si="705"/>
        <v>#N/A</v>
      </c>
      <c r="T1897" s="29" t="e">
        <f t="shared" si="716"/>
        <v>#N/A</v>
      </c>
      <c r="U1897" s="34">
        <f t="shared" si="706"/>
        <v>0</v>
      </c>
      <c r="V1897" s="16">
        <f t="shared" ca="1" si="709"/>
        <v>44139</v>
      </c>
      <c r="W1897" s="56">
        <f t="shared" ca="1" si="710"/>
        <v>10</v>
      </c>
      <c r="X1897" s="56">
        <f t="shared" ca="1" si="711"/>
        <v>2020</v>
      </c>
      <c r="Y1897" s="55" t="str">
        <f t="shared" ca="1" si="712"/>
        <v>10-2020</v>
      </c>
      <c r="Z1897" s="51">
        <f ca="1">IFERROR(VLOOKUP(Y1897,IPC!$E$2:$F$1745,2,0),IPC!$H$1)</f>
        <v>138.32155800000001</v>
      </c>
      <c r="AA1897" s="48">
        <f t="shared" si="707"/>
        <v>1</v>
      </c>
      <c r="AB1897" s="48">
        <f t="shared" si="708"/>
        <v>1900</v>
      </c>
      <c r="AC1897" s="32" t="str">
        <f t="shared" si="701"/>
        <v>1-1900</v>
      </c>
      <c r="AD1897" s="50">
        <f>IFERROR(VLOOKUP(AC1897,IPC!$E$2:$F$1745,2,0),IPC!$H$1)</f>
        <v>138.32155800000001</v>
      </c>
    </row>
    <row r="1898" spans="10:30" x14ac:dyDescent="0.25">
      <c r="J1898" s="44" t="str">
        <f t="shared" si="714"/>
        <v/>
      </c>
      <c r="K1898" s="33" t="str">
        <f t="shared" ca="1" si="699"/>
        <v/>
      </c>
      <c r="L1898" s="108">
        <f t="shared" ca="1" si="717"/>
        <v>0</v>
      </c>
      <c r="M1898" s="44" t="str">
        <f t="shared" si="715"/>
        <v/>
      </c>
      <c r="N1898" s="45" t="str">
        <f t="shared" ca="1" si="700"/>
        <v/>
      </c>
      <c r="O1898" s="108">
        <f t="shared" si="713"/>
        <v>0</v>
      </c>
      <c r="P1898" s="21" t="e">
        <f t="shared" si="702"/>
        <v>#N/A</v>
      </c>
      <c r="Q1898" s="21" t="e">
        <f t="shared" si="703"/>
        <v>#N/A</v>
      </c>
      <c r="R1898" s="21" t="e">
        <f t="shared" si="704"/>
        <v>#N/A</v>
      </c>
      <c r="S1898" s="21" t="e">
        <f t="shared" si="705"/>
        <v>#N/A</v>
      </c>
      <c r="T1898" s="29" t="e">
        <f t="shared" si="716"/>
        <v>#N/A</v>
      </c>
      <c r="U1898" s="34">
        <f t="shared" si="706"/>
        <v>0</v>
      </c>
      <c r="V1898" s="16">
        <f t="shared" ca="1" si="709"/>
        <v>44139</v>
      </c>
      <c r="W1898" s="56">
        <f t="shared" ca="1" si="710"/>
        <v>10</v>
      </c>
      <c r="X1898" s="56">
        <f t="shared" ca="1" si="711"/>
        <v>2020</v>
      </c>
      <c r="Y1898" s="55" t="str">
        <f t="shared" ca="1" si="712"/>
        <v>10-2020</v>
      </c>
      <c r="Z1898" s="51">
        <f ca="1">IFERROR(VLOOKUP(Y1898,IPC!$E$2:$F$1745,2,0),IPC!$H$1)</f>
        <v>138.32155800000001</v>
      </c>
      <c r="AA1898" s="48">
        <f t="shared" si="707"/>
        <v>1</v>
      </c>
      <c r="AB1898" s="48">
        <f t="shared" si="708"/>
        <v>1900</v>
      </c>
      <c r="AC1898" s="32" t="str">
        <f t="shared" si="701"/>
        <v>1-1900</v>
      </c>
      <c r="AD1898" s="50">
        <f>IFERROR(VLOOKUP(AC1898,IPC!$E$2:$F$1745,2,0),IPC!$H$1)</f>
        <v>138.32155800000001</v>
      </c>
    </row>
    <row r="1899" spans="10:30" x14ac:dyDescent="0.25">
      <c r="J1899" s="44" t="str">
        <f t="shared" si="714"/>
        <v/>
      </c>
      <c r="K1899" s="33" t="str">
        <f t="shared" ca="1" si="699"/>
        <v/>
      </c>
      <c r="L1899" s="108">
        <f t="shared" ca="1" si="717"/>
        <v>0</v>
      </c>
      <c r="M1899" s="44" t="str">
        <f t="shared" si="715"/>
        <v/>
      </c>
      <c r="N1899" s="45" t="str">
        <f t="shared" ca="1" si="700"/>
        <v/>
      </c>
      <c r="O1899" s="108">
        <f t="shared" si="713"/>
        <v>0</v>
      </c>
      <c r="P1899" s="21" t="e">
        <f t="shared" si="702"/>
        <v>#N/A</v>
      </c>
      <c r="Q1899" s="21" t="e">
        <f t="shared" si="703"/>
        <v>#N/A</v>
      </c>
      <c r="R1899" s="21" t="e">
        <f t="shared" si="704"/>
        <v>#N/A</v>
      </c>
      <c r="S1899" s="21" t="e">
        <f t="shared" si="705"/>
        <v>#N/A</v>
      </c>
      <c r="T1899" s="29" t="e">
        <f t="shared" si="716"/>
        <v>#N/A</v>
      </c>
      <c r="U1899" s="34">
        <f t="shared" si="706"/>
        <v>0</v>
      </c>
      <c r="V1899" s="16">
        <f t="shared" ca="1" si="709"/>
        <v>44139</v>
      </c>
      <c r="W1899" s="56">
        <f t="shared" ca="1" si="710"/>
        <v>10</v>
      </c>
      <c r="X1899" s="56">
        <f t="shared" ca="1" si="711"/>
        <v>2020</v>
      </c>
      <c r="Y1899" s="55" t="str">
        <f t="shared" ca="1" si="712"/>
        <v>10-2020</v>
      </c>
      <c r="Z1899" s="51">
        <f ca="1">IFERROR(VLOOKUP(Y1899,IPC!$E$2:$F$1745,2,0),IPC!$H$1)</f>
        <v>138.32155800000001</v>
      </c>
      <c r="AA1899" s="48">
        <f t="shared" si="707"/>
        <v>1</v>
      </c>
      <c r="AB1899" s="48">
        <f t="shared" si="708"/>
        <v>1900</v>
      </c>
      <c r="AC1899" s="32" t="str">
        <f t="shared" si="701"/>
        <v>1-1900</v>
      </c>
      <c r="AD1899" s="50">
        <f>IFERROR(VLOOKUP(AC1899,IPC!$E$2:$F$1745,2,0),IPC!$H$1)</f>
        <v>138.32155800000001</v>
      </c>
    </row>
    <row r="1900" spans="10:30" x14ac:dyDescent="0.25">
      <c r="J1900" s="44" t="str">
        <f t="shared" si="714"/>
        <v/>
      </c>
      <c r="K1900" s="33" t="str">
        <f t="shared" ca="1" si="699"/>
        <v/>
      </c>
      <c r="L1900" s="108">
        <f t="shared" ca="1" si="717"/>
        <v>0</v>
      </c>
      <c r="M1900" s="44" t="str">
        <f t="shared" si="715"/>
        <v/>
      </c>
      <c r="N1900" s="45" t="str">
        <f t="shared" ca="1" si="700"/>
        <v/>
      </c>
      <c r="O1900" s="108">
        <f t="shared" si="713"/>
        <v>0</v>
      </c>
      <c r="P1900" s="21" t="e">
        <f t="shared" si="702"/>
        <v>#N/A</v>
      </c>
      <c r="Q1900" s="21" t="e">
        <f t="shared" si="703"/>
        <v>#N/A</v>
      </c>
      <c r="R1900" s="21" t="e">
        <f t="shared" si="704"/>
        <v>#N/A</v>
      </c>
      <c r="S1900" s="21" t="e">
        <f t="shared" si="705"/>
        <v>#N/A</v>
      </c>
      <c r="T1900" s="29" t="e">
        <f t="shared" si="716"/>
        <v>#N/A</v>
      </c>
      <c r="U1900" s="34">
        <f t="shared" si="706"/>
        <v>0</v>
      </c>
      <c r="V1900" s="16">
        <f t="shared" ca="1" si="709"/>
        <v>44139</v>
      </c>
      <c r="W1900" s="56">
        <f t="shared" ca="1" si="710"/>
        <v>10</v>
      </c>
      <c r="X1900" s="56">
        <f t="shared" ca="1" si="711"/>
        <v>2020</v>
      </c>
      <c r="Y1900" s="55" t="str">
        <f t="shared" ca="1" si="712"/>
        <v>10-2020</v>
      </c>
      <c r="Z1900" s="51">
        <f ca="1">IFERROR(VLOOKUP(Y1900,IPC!$E$2:$F$1745,2,0),IPC!$H$1)</f>
        <v>138.32155800000001</v>
      </c>
      <c r="AA1900" s="48">
        <f t="shared" si="707"/>
        <v>1</v>
      </c>
      <c r="AB1900" s="48">
        <f t="shared" si="708"/>
        <v>1900</v>
      </c>
      <c r="AC1900" s="32" t="str">
        <f t="shared" si="701"/>
        <v>1-1900</v>
      </c>
      <c r="AD1900" s="50">
        <f>IFERROR(VLOOKUP(AC1900,IPC!$E$2:$F$1745,2,0),IPC!$H$1)</f>
        <v>138.32155800000001</v>
      </c>
    </row>
    <row r="1901" spans="10:30" x14ac:dyDescent="0.25">
      <c r="J1901" s="44" t="str">
        <f t="shared" si="714"/>
        <v/>
      </c>
      <c r="K1901" s="33" t="str">
        <f t="shared" ca="1" si="699"/>
        <v/>
      </c>
      <c r="L1901" s="108">
        <f t="shared" ca="1" si="717"/>
        <v>0</v>
      </c>
      <c r="M1901" s="44" t="str">
        <f t="shared" si="715"/>
        <v/>
      </c>
      <c r="N1901" s="45" t="str">
        <f t="shared" ca="1" si="700"/>
        <v/>
      </c>
      <c r="O1901" s="108">
        <f t="shared" si="713"/>
        <v>0</v>
      </c>
      <c r="P1901" s="21" t="e">
        <f t="shared" si="702"/>
        <v>#N/A</v>
      </c>
      <c r="Q1901" s="21" t="e">
        <f t="shared" si="703"/>
        <v>#N/A</v>
      </c>
      <c r="R1901" s="21" t="e">
        <f t="shared" si="704"/>
        <v>#N/A</v>
      </c>
      <c r="S1901" s="21" t="e">
        <f t="shared" si="705"/>
        <v>#N/A</v>
      </c>
      <c r="T1901" s="29" t="e">
        <f t="shared" si="716"/>
        <v>#N/A</v>
      </c>
      <c r="U1901" s="34">
        <f t="shared" si="706"/>
        <v>0</v>
      </c>
      <c r="V1901" s="16">
        <f t="shared" ca="1" si="709"/>
        <v>44139</v>
      </c>
      <c r="W1901" s="56">
        <f t="shared" ca="1" si="710"/>
        <v>10</v>
      </c>
      <c r="X1901" s="56">
        <f t="shared" ca="1" si="711"/>
        <v>2020</v>
      </c>
      <c r="Y1901" s="55" t="str">
        <f t="shared" ca="1" si="712"/>
        <v>10-2020</v>
      </c>
      <c r="Z1901" s="51">
        <f ca="1">IFERROR(VLOOKUP(Y1901,IPC!$E$2:$F$1745,2,0),IPC!$H$1)</f>
        <v>138.32155800000001</v>
      </c>
      <c r="AA1901" s="48">
        <f t="shared" si="707"/>
        <v>1</v>
      </c>
      <c r="AB1901" s="48">
        <f t="shared" si="708"/>
        <v>1900</v>
      </c>
      <c r="AC1901" s="32" t="str">
        <f t="shared" si="701"/>
        <v>1-1900</v>
      </c>
      <c r="AD1901" s="50">
        <f>IFERROR(VLOOKUP(AC1901,IPC!$E$2:$F$1745,2,0),IPC!$H$1)</f>
        <v>138.32155800000001</v>
      </c>
    </row>
    <row r="1902" spans="10:30" x14ac:dyDescent="0.25">
      <c r="J1902" s="44" t="str">
        <f t="shared" si="714"/>
        <v/>
      </c>
      <c r="K1902" s="33" t="str">
        <f t="shared" ref="K1902:K1965" ca="1" si="718">IFERROR(IF((U1914-V1914)/365&lt;0,"",(U1914-V1914)/365),"")</f>
        <v/>
      </c>
      <c r="L1902" s="108">
        <f t="shared" ca="1" si="717"/>
        <v>0</v>
      </c>
      <c r="M1902" s="44" t="str">
        <f t="shared" si="715"/>
        <v/>
      </c>
      <c r="N1902" s="45" t="str">
        <f t="shared" ref="N1902:N1965" ca="1" si="719">IFERROR(L1902*((1+$M$7)^K1902)/((1+$N$7)^K1902),"")</f>
        <v/>
      </c>
      <c r="O1902" s="108">
        <f t="shared" si="713"/>
        <v>0</v>
      </c>
      <c r="P1902" s="21" t="e">
        <f t="shared" si="702"/>
        <v>#N/A</v>
      </c>
      <c r="Q1902" s="21" t="e">
        <f t="shared" si="703"/>
        <v>#N/A</v>
      </c>
      <c r="R1902" s="21" t="e">
        <f t="shared" si="704"/>
        <v>#N/A</v>
      </c>
      <c r="S1902" s="21" t="e">
        <f t="shared" si="705"/>
        <v>#N/A</v>
      </c>
      <c r="T1902" s="29" t="e">
        <f t="shared" si="716"/>
        <v>#N/A</v>
      </c>
      <c r="U1902" s="34">
        <f t="shared" si="706"/>
        <v>0</v>
      </c>
      <c r="V1902" s="16">
        <f t="shared" ca="1" si="709"/>
        <v>44139</v>
      </c>
      <c r="W1902" s="56">
        <f t="shared" ca="1" si="710"/>
        <v>10</v>
      </c>
      <c r="X1902" s="56">
        <f t="shared" ca="1" si="711"/>
        <v>2020</v>
      </c>
      <c r="Y1902" s="55" t="str">
        <f t="shared" ca="1" si="712"/>
        <v>10-2020</v>
      </c>
      <c r="Z1902" s="51">
        <f ca="1">IFERROR(VLOOKUP(Y1902,IPC!$E$2:$F$1745,2,0),IPC!$H$1)</f>
        <v>138.32155800000001</v>
      </c>
      <c r="AA1902" s="48">
        <f t="shared" si="707"/>
        <v>1</v>
      </c>
      <c r="AB1902" s="48">
        <f t="shared" si="708"/>
        <v>1900</v>
      </c>
      <c r="AC1902" s="32" t="str">
        <f t="shared" si="701"/>
        <v>1-1900</v>
      </c>
      <c r="AD1902" s="50">
        <f>IFERROR(VLOOKUP(AC1902,IPC!$E$2:$F$1745,2,0),IPC!$H$1)</f>
        <v>138.32155800000001</v>
      </c>
    </row>
    <row r="1903" spans="10:30" x14ac:dyDescent="0.25">
      <c r="J1903" s="44" t="str">
        <f t="shared" si="714"/>
        <v/>
      </c>
      <c r="K1903" s="33" t="str">
        <f t="shared" ca="1" si="718"/>
        <v/>
      </c>
      <c r="L1903" s="108">
        <f t="shared" ca="1" si="717"/>
        <v>0</v>
      </c>
      <c r="M1903" s="44" t="str">
        <f t="shared" si="715"/>
        <v/>
      </c>
      <c r="N1903" s="45" t="str">
        <f t="shared" ca="1" si="719"/>
        <v/>
      </c>
      <c r="O1903" s="108">
        <f t="shared" si="713"/>
        <v>0</v>
      </c>
      <c r="P1903" s="21" t="e">
        <f t="shared" si="702"/>
        <v>#N/A</v>
      </c>
      <c r="Q1903" s="21" t="e">
        <f t="shared" si="703"/>
        <v>#N/A</v>
      </c>
      <c r="R1903" s="21" t="e">
        <f t="shared" si="704"/>
        <v>#N/A</v>
      </c>
      <c r="S1903" s="21" t="e">
        <f t="shared" si="705"/>
        <v>#N/A</v>
      </c>
      <c r="T1903" s="29" t="e">
        <f t="shared" si="716"/>
        <v>#N/A</v>
      </c>
      <c r="U1903" s="34">
        <f t="shared" si="706"/>
        <v>0</v>
      </c>
      <c r="V1903" s="16">
        <f t="shared" ca="1" si="709"/>
        <v>44139</v>
      </c>
      <c r="W1903" s="56">
        <f t="shared" ca="1" si="710"/>
        <v>10</v>
      </c>
      <c r="X1903" s="56">
        <f t="shared" ca="1" si="711"/>
        <v>2020</v>
      </c>
      <c r="Y1903" s="55" t="str">
        <f t="shared" ca="1" si="712"/>
        <v>10-2020</v>
      </c>
      <c r="Z1903" s="51">
        <f ca="1">IFERROR(VLOOKUP(Y1903,IPC!$E$2:$F$1745,2,0),IPC!$H$1)</f>
        <v>138.32155800000001</v>
      </c>
      <c r="AA1903" s="48">
        <f t="shared" si="707"/>
        <v>1</v>
      </c>
      <c r="AB1903" s="48">
        <f t="shared" si="708"/>
        <v>1900</v>
      </c>
      <c r="AC1903" s="32" t="str">
        <f t="shared" ref="AC1903:AC1966" si="720">+AA1903&amp;"-"&amp;AB1903</f>
        <v>1-1900</v>
      </c>
      <c r="AD1903" s="50">
        <f>IFERROR(VLOOKUP(AC1903,IPC!$E$2:$F$1745,2,0),IPC!$H$1)</f>
        <v>138.32155800000001</v>
      </c>
    </row>
    <row r="1904" spans="10:30" x14ac:dyDescent="0.25">
      <c r="J1904" s="44" t="str">
        <f t="shared" si="714"/>
        <v/>
      </c>
      <c r="K1904" s="33" t="str">
        <f t="shared" ca="1" si="718"/>
        <v/>
      </c>
      <c r="L1904" s="108">
        <f t="shared" ca="1" si="717"/>
        <v>0</v>
      </c>
      <c r="M1904" s="44" t="str">
        <f t="shared" si="715"/>
        <v/>
      </c>
      <c r="N1904" s="45" t="str">
        <f t="shared" ca="1" si="719"/>
        <v/>
      </c>
      <c r="O1904" s="108">
        <f t="shared" si="713"/>
        <v>0</v>
      </c>
      <c r="P1904" s="21" t="e">
        <f t="shared" si="702"/>
        <v>#N/A</v>
      </c>
      <c r="Q1904" s="21" t="e">
        <f t="shared" si="703"/>
        <v>#N/A</v>
      </c>
      <c r="R1904" s="21" t="e">
        <f t="shared" si="704"/>
        <v>#N/A</v>
      </c>
      <c r="S1904" s="21" t="e">
        <f t="shared" si="705"/>
        <v>#N/A</v>
      </c>
      <c r="T1904" s="29" t="e">
        <f t="shared" si="716"/>
        <v>#N/A</v>
      </c>
      <c r="U1904" s="34">
        <f t="shared" si="706"/>
        <v>0</v>
      </c>
      <c r="V1904" s="16">
        <f t="shared" ca="1" si="709"/>
        <v>44139</v>
      </c>
      <c r="W1904" s="56">
        <f t="shared" ca="1" si="710"/>
        <v>10</v>
      </c>
      <c r="X1904" s="56">
        <f t="shared" ca="1" si="711"/>
        <v>2020</v>
      </c>
      <c r="Y1904" s="55" t="str">
        <f t="shared" ca="1" si="712"/>
        <v>10-2020</v>
      </c>
      <c r="Z1904" s="51">
        <f ca="1">IFERROR(VLOOKUP(Y1904,IPC!$E$2:$F$1745,2,0),IPC!$H$1)</f>
        <v>138.32155800000001</v>
      </c>
      <c r="AA1904" s="48">
        <f t="shared" si="707"/>
        <v>1</v>
      </c>
      <c r="AB1904" s="48">
        <f t="shared" si="708"/>
        <v>1900</v>
      </c>
      <c r="AC1904" s="32" t="str">
        <f t="shared" si="720"/>
        <v>1-1900</v>
      </c>
      <c r="AD1904" s="50">
        <f>IFERROR(VLOOKUP(AC1904,IPC!$E$2:$F$1745,2,0),IPC!$H$1)</f>
        <v>138.32155800000001</v>
      </c>
    </row>
    <row r="1905" spans="10:30" x14ac:dyDescent="0.25">
      <c r="J1905" s="44" t="str">
        <f t="shared" si="714"/>
        <v/>
      </c>
      <c r="K1905" s="33" t="str">
        <f t="shared" ca="1" si="718"/>
        <v/>
      </c>
      <c r="L1905" s="108">
        <f t="shared" ca="1" si="717"/>
        <v>0</v>
      </c>
      <c r="M1905" s="44" t="str">
        <f t="shared" si="715"/>
        <v/>
      </c>
      <c r="N1905" s="45" t="str">
        <f t="shared" ca="1" si="719"/>
        <v/>
      </c>
      <c r="O1905" s="108">
        <f t="shared" si="713"/>
        <v>0</v>
      </c>
      <c r="P1905" s="21" t="e">
        <f t="shared" si="702"/>
        <v>#N/A</v>
      </c>
      <c r="Q1905" s="21" t="e">
        <f t="shared" si="703"/>
        <v>#N/A</v>
      </c>
      <c r="R1905" s="21" t="e">
        <f t="shared" si="704"/>
        <v>#N/A</v>
      </c>
      <c r="S1905" s="21" t="e">
        <f t="shared" si="705"/>
        <v>#N/A</v>
      </c>
      <c r="T1905" s="29" t="e">
        <f t="shared" si="716"/>
        <v>#N/A</v>
      </c>
      <c r="U1905" s="34">
        <f t="shared" si="706"/>
        <v>0</v>
      </c>
      <c r="V1905" s="16">
        <f t="shared" ca="1" si="709"/>
        <v>44139</v>
      </c>
      <c r="W1905" s="56">
        <f t="shared" ca="1" si="710"/>
        <v>10</v>
      </c>
      <c r="X1905" s="56">
        <f t="shared" ca="1" si="711"/>
        <v>2020</v>
      </c>
      <c r="Y1905" s="55" t="str">
        <f t="shared" ca="1" si="712"/>
        <v>10-2020</v>
      </c>
      <c r="Z1905" s="51">
        <f ca="1">IFERROR(VLOOKUP(Y1905,IPC!$E$2:$F$1745,2,0),IPC!$H$1)</f>
        <v>138.32155800000001</v>
      </c>
      <c r="AA1905" s="48">
        <f t="shared" si="707"/>
        <v>1</v>
      </c>
      <c r="AB1905" s="48">
        <f t="shared" si="708"/>
        <v>1900</v>
      </c>
      <c r="AC1905" s="32" t="str">
        <f t="shared" si="720"/>
        <v>1-1900</v>
      </c>
      <c r="AD1905" s="50">
        <f>IFERROR(VLOOKUP(AC1905,IPC!$E$2:$F$1745,2,0),IPC!$H$1)</f>
        <v>138.32155800000001</v>
      </c>
    </row>
    <row r="1906" spans="10:30" x14ac:dyDescent="0.25">
      <c r="J1906" s="44" t="str">
        <f t="shared" si="714"/>
        <v/>
      </c>
      <c r="K1906" s="33" t="str">
        <f t="shared" ca="1" si="718"/>
        <v/>
      </c>
      <c r="L1906" s="108">
        <f t="shared" ca="1" si="717"/>
        <v>0</v>
      </c>
      <c r="M1906" s="44" t="str">
        <f t="shared" si="715"/>
        <v/>
      </c>
      <c r="N1906" s="45" t="str">
        <f t="shared" ca="1" si="719"/>
        <v/>
      </c>
      <c r="O1906" s="108">
        <f t="shared" si="713"/>
        <v>0</v>
      </c>
      <c r="P1906" s="21" t="e">
        <f t="shared" ref="P1906:P1969" si="721">+VLOOKUP(D1894,$E$2:$F$5,2,0)</f>
        <v>#N/A</v>
      </c>
      <c r="Q1906" s="21" t="e">
        <f t="shared" ref="Q1906:Q1969" si="722">+VLOOKUP(E1894,$E$2:$F$5,2,0)</f>
        <v>#N/A</v>
      </c>
      <c r="R1906" s="21" t="e">
        <f t="shared" ref="R1906:R1969" si="723">+VLOOKUP(F1894,$E$2:$F$5,2,0)</f>
        <v>#N/A</v>
      </c>
      <c r="S1906" s="21" t="e">
        <f t="shared" ref="S1906:S1969" si="724">+VLOOKUP(G1894,$E$2:$F$5,2,0)</f>
        <v>#N/A</v>
      </c>
      <c r="T1906" s="29" t="e">
        <f t="shared" si="716"/>
        <v>#N/A</v>
      </c>
      <c r="U1906" s="34">
        <f t="shared" ref="U1906:U1969" si="725">+H1894+365*I1894</f>
        <v>0</v>
      </c>
      <c r="V1906" s="16">
        <f t="shared" ca="1" si="709"/>
        <v>44139</v>
      </c>
      <c r="W1906" s="56">
        <f t="shared" ca="1" si="710"/>
        <v>10</v>
      </c>
      <c r="X1906" s="56">
        <f t="shared" ca="1" si="711"/>
        <v>2020</v>
      </c>
      <c r="Y1906" s="55" t="str">
        <f t="shared" ca="1" si="712"/>
        <v>10-2020</v>
      </c>
      <c r="Z1906" s="51">
        <f ca="1">IFERROR(VLOOKUP(Y1906,IPC!$E$2:$F$1745,2,0),IPC!$H$1)</f>
        <v>138.32155800000001</v>
      </c>
      <c r="AA1906" s="48">
        <f t="shared" ref="AA1906:AA1969" si="726">+MONTH(H1894)</f>
        <v>1</v>
      </c>
      <c r="AB1906" s="48">
        <f t="shared" ref="AB1906:AB1969" si="727">+YEAR(H1894)</f>
        <v>1900</v>
      </c>
      <c r="AC1906" s="32" t="str">
        <f t="shared" si="720"/>
        <v>1-1900</v>
      </c>
      <c r="AD1906" s="50">
        <f>IFERROR(VLOOKUP(AC1906,IPC!$E$2:$F$1745,2,0),IPC!$H$1)</f>
        <v>138.32155800000001</v>
      </c>
    </row>
    <row r="1907" spans="10:30" x14ac:dyDescent="0.25">
      <c r="J1907" s="44" t="str">
        <f t="shared" si="714"/>
        <v/>
      </c>
      <c r="K1907" s="33" t="str">
        <f t="shared" ca="1" si="718"/>
        <v/>
      </c>
      <c r="L1907" s="108">
        <f t="shared" ca="1" si="717"/>
        <v>0</v>
      </c>
      <c r="M1907" s="44" t="str">
        <f t="shared" si="715"/>
        <v/>
      </c>
      <c r="N1907" s="45" t="str">
        <f t="shared" ca="1" si="719"/>
        <v/>
      </c>
      <c r="O1907" s="108">
        <f t="shared" si="713"/>
        <v>0</v>
      </c>
      <c r="P1907" s="21" t="e">
        <f t="shared" si="721"/>
        <v>#N/A</v>
      </c>
      <c r="Q1907" s="21" t="e">
        <f t="shared" si="722"/>
        <v>#N/A</v>
      </c>
      <c r="R1907" s="21" t="e">
        <f t="shared" si="723"/>
        <v>#N/A</v>
      </c>
      <c r="S1907" s="21" t="e">
        <f t="shared" si="724"/>
        <v>#N/A</v>
      </c>
      <c r="T1907" s="29" t="e">
        <f t="shared" si="716"/>
        <v>#N/A</v>
      </c>
      <c r="U1907" s="34">
        <f t="shared" si="725"/>
        <v>0</v>
      </c>
      <c r="V1907" s="16">
        <f t="shared" ca="1" si="709"/>
        <v>44139</v>
      </c>
      <c r="W1907" s="56">
        <f t="shared" ca="1" si="710"/>
        <v>10</v>
      </c>
      <c r="X1907" s="56">
        <f t="shared" ca="1" si="711"/>
        <v>2020</v>
      </c>
      <c r="Y1907" s="55" t="str">
        <f t="shared" ca="1" si="712"/>
        <v>10-2020</v>
      </c>
      <c r="Z1907" s="51">
        <f ca="1">IFERROR(VLOOKUP(Y1907,IPC!$E$2:$F$1745,2,0),IPC!$H$1)</f>
        <v>138.32155800000001</v>
      </c>
      <c r="AA1907" s="48">
        <f t="shared" si="726"/>
        <v>1</v>
      </c>
      <c r="AB1907" s="48">
        <f t="shared" si="727"/>
        <v>1900</v>
      </c>
      <c r="AC1907" s="32" t="str">
        <f t="shared" si="720"/>
        <v>1-1900</v>
      </c>
      <c r="AD1907" s="50">
        <f>IFERROR(VLOOKUP(AC1907,IPC!$E$2:$F$1745,2,0),IPC!$H$1)</f>
        <v>138.32155800000001</v>
      </c>
    </row>
    <row r="1908" spans="10:30" x14ac:dyDescent="0.25">
      <c r="J1908" s="44" t="str">
        <f t="shared" si="714"/>
        <v/>
      </c>
      <c r="K1908" s="33" t="str">
        <f t="shared" ca="1" si="718"/>
        <v/>
      </c>
      <c r="L1908" s="108">
        <f t="shared" ca="1" si="717"/>
        <v>0</v>
      </c>
      <c r="M1908" s="44" t="str">
        <f t="shared" si="715"/>
        <v/>
      </c>
      <c r="N1908" s="45" t="str">
        <f t="shared" ca="1" si="719"/>
        <v/>
      </c>
      <c r="O1908" s="108">
        <f t="shared" si="713"/>
        <v>0</v>
      </c>
      <c r="P1908" s="21" t="e">
        <f t="shared" si="721"/>
        <v>#N/A</v>
      </c>
      <c r="Q1908" s="21" t="e">
        <f t="shared" si="722"/>
        <v>#N/A</v>
      </c>
      <c r="R1908" s="21" t="e">
        <f t="shared" si="723"/>
        <v>#N/A</v>
      </c>
      <c r="S1908" s="21" t="e">
        <f t="shared" si="724"/>
        <v>#N/A</v>
      </c>
      <c r="T1908" s="29" t="e">
        <f t="shared" si="716"/>
        <v>#N/A</v>
      </c>
      <c r="U1908" s="34">
        <f t="shared" si="725"/>
        <v>0</v>
      </c>
      <c r="V1908" s="16">
        <f t="shared" ca="1" si="709"/>
        <v>44139</v>
      </c>
      <c r="W1908" s="56">
        <f t="shared" ca="1" si="710"/>
        <v>10</v>
      </c>
      <c r="X1908" s="56">
        <f t="shared" ca="1" si="711"/>
        <v>2020</v>
      </c>
      <c r="Y1908" s="55" t="str">
        <f t="shared" ca="1" si="712"/>
        <v>10-2020</v>
      </c>
      <c r="Z1908" s="51">
        <f ca="1">IFERROR(VLOOKUP(Y1908,IPC!$E$2:$F$1745,2,0),IPC!$H$1)</f>
        <v>138.32155800000001</v>
      </c>
      <c r="AA1908" s="48">
        <f t="shared" si="726"/>
        <v>1</v>
      </c>
      <c r="AB1908" s="48">
        <f t="shared" si="727"/>
        <v>1900</v>
      </c>
      <c r="AC1908" s="32" t="str">
        <f t="shared" si="720"/>
        <v>1-1900</v>
      </c>
      <c r="AD1908" s="50">
        <f>IFERROR(VLOOKUP(AC1908,IPC!$E$2:$F$1745,2,0),IPC!$H$1)</f>
        <v>138.32155800000001</v>
      </c>
    </row>
    <row r="1909" spans="10:30" x14ac:dyDescent="0.25">
      <c r="J1909" s="44" t="str">
        <f t="shared" si="714"/>
        <v/>
      </c>
      <c r="K1909" s="33" t="str">
        <f t="shared" ca="1" si="718"/>
        <v/>
      </c>
      <c r="L1909" s="108">
        <f t="shared" ca="1" si="717"/>
        <v>0</v>
      </c>
      <c r="M1909" s="44" t="str">
        <f t="shared" si="715"/>
        <v/>
      </c>
      <c r="N1909" s="45" t="str">
        <f t="shared" ca="1" si="719"/>
        <v/>
      </c>
      <c r="O1909" s="108">
        <f t="shared" si="713"/>
        <v>0</v>
      </c>
      <c r="P1909" s="21" t="e">
        <f t="shared" si="721"/>
        <v>#N/A</v>
      </c>
      <c r="Q1909" s="21" t="e">
        <f t="shared" si="722"/>
        <v>#N/A</v>
      </c>
      <c r="R1909" s="21" t="e">
        <f t="shared" si="723"/>
        <v>#N/A</v>
      </c>
      <c r="S1909" s="21" t="e">
        <f t="shared" si="724"/>
        <v>#N/A</v>
      </c>
      <c r="T1909" s="29" t="e">
        <f t="shared" si="716"/>
        <v>#N/A</v>
      </c>
      <c r="U1909" s="34">
        <f t="shared" si="725"/>
        <v>0</v>
      </c>
      <c r="V1909" s="16">
        <f t="shared" ca="1" si="709"/>
        <v>44139</v>
      </c>
      <c r="W1909" s="56">
        <f t="shared" ca="1" si="710"/>
        <v>10</v>
      </c>
      <c r="X1909" s="56">
        <f t="shared" ca="1" si="711"/>
        <v>2020</v>
      </c>
      <c r="Y1909" s="55" t="str">
        <f t="shared" ca="1" si="712"/>
        <v>10-2020</v>
      </c>
      <c r="Z1909" s="51">
        <f ca="1">IFERROR(VLOOKUP(Y1909,IPC!$E$2:$F$1745,2,0),IPC!$H$1)</f>
        <v>138.32155800000001</v>
      </c>
      <c r="AA1909" s="48">
        <f t="shared" si="726"/>
        <v>1</v>
      </c>
      <c r="AB1909" s="48">
        <f t="shared" si="727"/>
        <v>1900</v>
      </c>
      <c r="AC1909" s="32" t="str">
        <f t="shared" si="720"/>
        <v>1-1900</v>
      </c>
      <c r="AD1909" s="50">
        <f>IFERROR(VLOOKUP(AC1909,IPC!$E$2:$F$1745,2,0),IPC!$H$1)</f>
        <v>138.32155800000001</v>
      </c>
    </row>
    <row r="1910" spans="10:30" x14ac:dyDescent="0.25">
      <c r="J1910" s="44" t="str">
        <f t="shared" si="714"/>
        <v/>
      </c>
      <c r="K1910" s="33" t="str">
        <f t="shared" ca="1" si="718"/>
        <v/>
      </c>
      <c r="L1910" s="108">
        <f t="shared" ca="1" si="717"/>
        <v>0</v>
      </c>
      <c r="M1910" s="44" t="str">
        <f t="shared" si="715"/>
        <v/>
      </c>
      <c r="N1910" s="45" t="str">
        <f t="shared" ca="1" si="719"/>
        <v/>
      </c>
      <c r="O1910" s="108">
        <f t="shared" si="713"/>
        <v>0</v>
      </c>
      <c r="P1910" s="21" t="e">
        <f t="shared" si="721"/>
        <v>#N/A</v>
      </c>
      <c r="Q1910" s="21" t="e">
        <f t="shared" si="722"/>
        <v>#N/A</v>
      </c>
      <c r="R1910" s="21" t="e">
        <f t="shared" si="723"/>
        <v>#N/A</v>
      </c>
      <c r="S1910" s="21" t="e">
        <f t="shared" si="724"/>
        <v>#N/A</v>
      </c>
      <c r="T1910" s="29" t="e">
        <f t="shared" si="716"/>
        <v>#N/A</v>
      </c>
      <c r="U1910" s="34">
        <f t="shared" si="725"/>
        <v>0</v>
      </c>
      <c r="V1910" s="16">
        <f t="shared" ca="1" si="709"/>
        <v>44139</v>
      </c>
      <c r="W1910" s="56">
        <f t="shared" ca="1" si="710"/>
        <v>10</v>
      </c>
      <c r="X1910" s="56">
        <f t="shared" ca="1" si="711"/>
        <v>2020</v>
      </c>
      <c r="Y1910" s="55" t="str">
        <f t="shared" ca="1" si="712"/>
        <v>10-2020</v>
      </c>
      <c r="Z1910" s="51">
        <f ca="1">IFERROR(VLOOKUP(Y1910,IPC!$E$2:$F$1745,2,0),IPC!$H$1)</f>
        <v>138.32155800000001</v>
      </c>
      <c r="AA1910" s="48">
        <f t="shared" si="726"/>
        <v>1</v>
      </c>
      <c r="AB1910" s="48">
        <f t="shared" si="727"/>
        <v>1900</v>
      </c>
      <c r="AC1910" s="32" t="str">
        <f t="shared" si="720"/>
        <v>1-1900</v>
      </c>
      <c r="AD1910" s="50">
        <f>IFERROR(VLOOKUP(AC1910,IPC!$E$2:$F$1745,2,0),IPC!$H$1)</f>
        <v>138.32155800000001</v>
      </c>
    </row>
    <row r="1911" spans="10:30" x14ac:dyDescent="0.25">
      <c r="J1911" s="44" t="str">
        <f t="shared" si="714"/>
        <v/>
      </c>
      <c r="K1911" s="33" t="str">
        <f t="shared" ca="1" si="718"/>
        <v/>
      </c>
      <c r="L1911" s="108">
        <f t="shared" ca="1" si="717"/>
        <v>0</v>
      </c>
      <c r="M1911" s="44" t="str">
        <f t="shared" si="715"/>
        <v/>
      </c>
      <c r="N1911" s="45" t="str">
        <f t="shared" ca="1" si="719"/>
        <v/>
      </c>
      <c r="O1911" s="108">
        <f t="shared" si="713"/>
        <v>0</v>
      </c>
      <c r="P1911" s="21" t="e">
        <f t="shared" si="721"/>
        <v>#N/A</v>
      </c>
      <c r="Q1911" s="21" t="e">
        <f t="shared" si="722"/>
        <v>#N/A</v>
      </c>
      <c r="R1911" s="21" t="e">
        <f t="shared" si="723"/>
        <v>#N/A</v>
      </c>
      <c r="S1911" s="21" t="e">
        <f t="shared" si="724"/>
        <v>#N/A</v>
      </c>
      <c r="T1911" s="29" t="e">
        <f t="shared" si="716"/>
        <v>#N/A</v>
      </c>
      <c r="U1911" s="34">
        <f t="shared" si="725"/>
        <v>0</v>
      </c>
      <c r="V1911" s="16">
        <f t="shared" ca="1" si="709"/>
        <v>44139</v>
      </c>
      <c r="W1911" s="56">
        <f t="shared" ca="1" si="710"/>
        <v>10</v>
      </c>
      <c r="X1911" s="56">
        <f t="shared" ca="1" si="711"/>
        <v>2020</v>
      </c>
      <c r="Y1911" s="55" t="str">
        <f t="shared" ca="1" si="712"/>
        <v>10-2020</v>
      </c>
      <c r="Z1911" s="51">
        <f ca="1">IFERROR(VLOOKUP(Y1911,IPC!$E$2:$F$1745,2,0),IPC!$H$1)</f>
        <v>138.32155800000001</v>
      </c>
      <c r="AA1911" s="48">
        <f t="shared" si="726"/>
        <v>1</v>
      </c>
      <c r="AB1911" s="48">
        <f t="shared" si="727"/>
        <v>1900</v>
      </c>
      <c r="AC1911" s="32" t="str">
        <f t="shared" si="720"/>
        <v>1-1900</v>
      </c>
      <c r="AD1911" s="50">
        <f>IFERROR(VLOOKUP(AC1911,IPC!$E$2:$F$1745,2,0),IPC!$H$1)</f>
        <v>138.32155800000001</v>
      </c>
    </row>
    <row r="1912" spans="10:30" x14ac:dyDescent="0.25">
      <c r="J1912" s="44" t="str">
        <f t="shared" si="714"/>
        <v/>
      </c>
      <c r="K1912" s="33" t="str">
        <f t="shared" ca="1" si="718"/>
        <v/>
      </c>
      <c r="L1912" s="108">
        <f t="shared" ca="1" si="717"/>
        <v>0</v>
      </c>
      <c r="M1912" s="44" t="str">
        <f t="shared" si="715"/>
        <v/>
      </c>
      <c r="N1912" s="45" t="str">
        <f t="shared" ca="1" si="719"/>
        <v/>
      </c>
      <c r="O1912" s="108">
        <f t="shared" si="713"/>
        <v>0</v>
      </c>
      <c r="P1912" s="21" t="e">
        <f t="shared" si="721"/>
        <v>#N/A</v>
      </c>
      <c r="Q1912" s="21" t="e">
        <f t="shared" si="722"/>
        <v>#N/A</v>
      </c>
      <c r="R1912" s="21" t="e">
        <f t="shared" si="723"/>
        <v>#N/A</v>
      </c>
      <c r="S1912" s="21" t="e">
        <f t="shared" si="724"/>
        <v>#N/A</v>
      </c>
      <c r="T1912" s="29" t="e">
        <f t="shared" si="716"/>
        <v>#N/A</v>
      </c>
      <c r="U1912" s="34">
        <f t="shared" si="725"/>
        <v>0</v>
      </c>
      <c r="V1912" s="16">
        <f t="shared" ca="1" si="709"/>
        <v>44139</v>
      </c>
      <c r="W1912" s="56">
        <f t="shared" ca="1" si="710"/>
        <v>10</v>
      </c>
      <c r="X1912" s="56">
        <f t="shared" ca="1" si="711"/>
        <v>2020</v>
      </c>
      <c r="Y1912" s="55" t="str">
        <f t="shared" ca="1" si="712"/>
        <v>10-2020</v>
      </c>
      <c r="Z1912" s="51">
        <f ca="1">IFERROR(VLOOKUP(Y1912,IPC!$E$2:$F$1745,2,0),IPC!$H$1)</f>
        <v>138.32155800000001</v>
      </c>
      <c r="AA1912" s="48">
        <f t="shared" si="726"/>
        <v>1</v>
      </c>
      <c r="AB1912" s="48">
        <f t="shared" si="727"/>
        <v>1900</v>
      </c>
      <c r="AC1912" s="32" t="str">
        <f t="shared" si="720"/>
        <v>1-1900</v>
      </c>
      <c r="AD1912" s="50">
        <f>IFERROR(VLOOKUP(AC1912,IPC!$E$2:$F$1745,2,0),IPC!$H$1)</f>
        <v>138.32155800000001</v>
      </c>
    </row>
    <row r="1913" spans="10:30" x14ac:dyDescent="0.25">
      <c r="J1913" s="44" t="str">
        <f t="shared" si="714"/>
        <v/>
      </c>
      <c r="K1913" s="33" t="str">
        <f t="shared" ca="1" si="718"/>
        <v/>
      </c>
      <c r="L1913" s="108">
        <f t="shared" ca="1" si="717"/>
        <v>0</v>
      </c>
      <c r="M1913" s="44" t="str">
        <f t="shared" si="715"/>
        <v/>
      </c>
      <c r="N1913" s="45" t="str">
        <f t="shared" ca="1" si="719"/>
        <v/>
      </c>
      <c r="O1913" s="108">
        <f t="shared" si="713"/>
        <v>0</v>
      </c>
      <c r="P1913" s="21" t="e">
        <f t="shared" si="721"/>
        <v>#N/A</v>
      </c>
      <c r="Q1913" s="21" t="e">
        <f t="shared" si="722"/>
        <v>#N/A</v>
      </c>
      <c r="R1913" s="21" t="e">
        <f t="shared" si="723"/>
        <v>#N/A</v>
      </c>
      <c r="S1913" s="21" t="e">
        <f t="shared" si="724"/>
        <v>#N/A</v>
      </c>
      <c r="T1913" s="29" t="e">
        <f t="shared" si="716"/>
        <v>#N/A</v>
      </c>
      <c r="U1913" s="34">
        <f t="shared" si="725"/>
        <v>0</v>
      </c>
      <c r="V1913" s="16">
        <f t="shared" ca="1" si="709"/>
        <v>44139</v>
      </c>
      <c r="W1913" s="56">
        <f t="shared" ca="1" si="710"/>
        <v>10</v>
      </c>
      <c r="X1913" s="56">
        <f t="shared" ca="1" si="711"/>
        <v>2020</v>
      </c>
      <c r="Y1913" s="55" t="str">
        <f t="shared" ca="1" si="712"/>
        <v>10-2020</v>
      </c>
      <c r="Z1913" s="51">
        <f ca="1">IFERROR(VLOOKUP(Y1913,IPC!$E$2:$F$1745,2,0),IPC!$H$1)</f>
        <v>138.32155800000001</v>
      </c>
      <c r="AA1913" s="48">
        <f t="shared" si="726"/>
        <v>1</v>
      </c>
      <c r="AB1913" s="48">
        <f t="shared" si="727"/>
        <v>1900</v>
      </c>
      <c r="AC1913" s="32" t="str">
        <f t="shared" si="720"/>
        <v>1-1900</v>
      </c>
      <c r="AD1913" s="50">
        <f>IFERROR(VLOOKUP(AC1913,IPC!$E$2:$F$1745,2,0),IPC!$H$1)</f>
        <v>138.32155800000001</v>
      </c>
    </row>
    <row r="1914" spans="10:30" x14ac:dyDescent="0.25">
      <c r="J1914" s="44" t="str">
        <f t="shared" si="714"/>
        <v/>
      </c>
      <c r="K1914" s="33" t="str">
        <f t="shared" ca="1" si="718"/>
        <v/>
      </c>
      <c r="L1914" s="108">
        <f t="shared" ca="1" si="717"/>
        <v>0</v>
      </c>
      <c r="M1914" s="44" t="str">
        <f t="shared" si="715"/>
        <v/>
      </c>
      <c r="N1914" s="45" t="str">
        <f t="shared" ca="1" si="719"/>
        <v/>
      </c>
      <c r="O1914" s="108">
        <f t="shared" si="713"/>
        <v>0</v>
      </c>
      <c r="P1914" s="21" t="e">
        <f t="shared" si="721"/>
        <v>#N/A</v>
      </c>
      <c r="Q1914" s="21" t="e">
        <f t="shared" si="722"/>
        <v>#N/A</v>
      </c>
      <c r="R1914" s="21" t="e">
        <f t="shared" si="723"/>
        <v>#N/A</v>
      </c>
      <c r="S1914" s="21" t="e">
        <f t="shared" si="724"/>
        <v>#N/A</v>
      </c>
      <c r="T1914" s="29" t="e">
        <f t="shared" si="716"/>
        <v>#N/A</v>
      </c>
      <c r="U1914" s="34">
        <f t="shared" si="725"/>
        <v>0</v>
      </c>
      <c r="V1914" s="16">
        <f t="shared" ref="V1914:V1977" ca="1" si="728">+TODAY()</f>
        <v>44139</v>
      </c>
      <c r="W1914" s="56">
        <f t="shared" ref="W1914:W1977" ca="1" si="729">+MONTH(V1914)-1</f>
        <v>10</v>
      </c>
      <c r="X1914" s="56">
        <f t="shared" ref="X1914:X1977" ca="1" si="730">+YEAR(V1914)</f>
        <v>2020</v>
      </c>
      <c r="Y1914" s="55" t="str">
        <f t="shared" ref="Y1914:Y1977" ca="1" si="731">+W1914&amp;"-"&amp;X1914</f>
        <v>10-2020</v>
      </c>
      <c r="Z1914" s="51">
        <f ca="1">IFERROR(VLOOKUP(Y1914,IPC!$E$2:$F$1745,2,0),IPC!$H$1)</f>
        <v>138.32155800000001</v>
      </c>
      <c r="AA1914" s="48">
        <f t="shared" si="726"/>
        <v>1</v>
      </c>
      <c r="AB1914" s="48">
        <f t="shared" si="727"/>
        <v>1900</v>
      </c>
      <c r="AC1914" s="32" t="str">
        <f t="shared" si="720"/>
        <v>1-1900</v>
      </c>
      <c r="AD1914" s="50">
        <f>IFERROR(VLOOKUP(AC1914,IPC!$E$2:$F$1745,2,0),IPC!$H$1)</f>
        <v>138.32155800000001</v>
      </c>
    </row>
    <row r="1915" spans="10:30" x14ac:dyDescent="0.25">
      <c r="J1915" s="44" t="str">
        <f t="shared" si="714"/>
        <v/>
      </c>
      <c r="K1915" s="33" t="str">
        <f t="shared" ca="1" si="718"/>
        <v/>
      </c>
      <c r="L1915" s="108">
        <f t="shared" ca="1" si="717"/>
        <v>0</v>
      </c>
      <c r="M1915" s="44" t="str">
        <f t="shared" si="715"/>
        <v/>
      </c>
      <c r="N1915" s="45" t="str">
        <f t="shared" ca="1" si="719"/>
        <v/>
      </c>
      <c r="O1915" s="108">
        <f t="shared" si="713"/>
        <v>0</v>
      </c>
      <c r="P1915" s="21" t="e">
        <f t="shared" si="721"/>
        <v>#N/A</v>
      </c>
      <c r="Q1915" s="21" t="e">
        <f t="shared" si="722"/>
        <v>#N/A</v>
      </c>
      <c r="R1915" s="21" t="e">
        <f t="shared" si="723"/>
        <v>#N/A</v>
      </c>
      <c r="S1915" s="21" t="e">
        <f t="shared" si="724"/>
        <v>#N/A</v>
      </c>
      <c r="T1915" s="29" t="e">
        <f t="shared" si="716"/>
        <v>#N/A</v>
      </c>
      <c r="U1915" s="34">
        <f t="shared" si="725"/>
        <v>0</v>
      </c>
      <c r="V1915" s="16">
        <f t="shared" ca="1" si="728"/>
        <v>44139</v>
      </c>
      <c r="W1915" s="56">
        <f t="shared" ca="1" si="729"/>
        <v>10</v>
      </c>
      <c r="X1915" s="56">
        <f t="shared" ca="1" si="730"/>
        <v>2020</v>
      </c>
      <c r="Y1915" s="55" t="str">
        <f t="shared" ca="1" si="731"/>
        <v>10-2020</v>
      </c>
      <c r="Z1915" s="51">
        <f ca="1">IFERROR(VLOOKUP(Y1915,IPC!$E$2:$F$1745,2,0),IPC!$H$1)</f>
        <v>138.32155800000001</v>
      </c>
      <c r="AA1915" s="48">
        <f t="shared" si="726"/>
        <v>1</v>
      </c>
      <c r="AB1915" s="48">
        <f t="shared" si="727"/>
        <v>1900</v>
      </c>
      <c r="AC1915" s="32" t="str">
        <f t="shared" si="720"/>
        <v>1-1900</v>
      </c>
      <c r="AD1915" s="50">
        <f>IFERROR(VLOOKUP(AC1915,IPC!$E$2:$F$1745,2,0),IPC!$H$1)</f>
        <v>138.32155800000001</v>
      </c>
    </row>
    <row r="1916" spans="10:30" x14ac:dyDescent="0.25">
      <c r="J1916" s="44" t="str">
        <f t="shared" si="714"/>
        <v/>
      </c>
      <c r="K1916" s="33" t="str">
        <f t="shared" ca="1" si="718"/>
        <v/>
      </c>
      <c r="L1916" s="108">
        <f t="shared" ca="1" si="717"/>
        <v>0</v>
      </c>
      <c r="M1916" s="44" t="str">
        <f t="shared" si="715"/>
        <v/>
      </c>
      <c r="N1916" s="45" t="str">
        <f t="shared" ca="1" si="719"/>
        <v/>
      </c>
      <c r="O1916" s="108">
        <f t="shared" si="713"/>
        <v>0</v>
      </c>
      <c r="P1916" s="21" t="e">
        <f t="shared" si="721"/>
        <v>#N/A</v>
      </c>
      <c r="Q1916" s="21" t="e">
        <f t="shared" si="722"/>
        <v>#N/A</v>
      </c>
      <c r="R1916" s="21" t="e">
        <f t="shared" si="723"/>
        <v>#N/A</v>
      </c>
      <c r="S1916" s="21" t="e">
        <f t="shared" si="724"/>
        <v>#N/A</v>
      </c>
      <c r="T1916" s="29" t="e">
        <f t="shared" si="716"/>
        <v>#N/A</v>
      </c>
      <c r="U1916" s="34">
        <f t="shared" si="725"/>
        <v>0</v>
      </c>
      <c r="V1916" s="16">
        <f t="shared" ca="1" si="728"/>
        <v>44139</v>
      </c>
      <c r="W1916" s="56">
        <f t="shared" ca="1" si="729"/>
        <v>10</v>
      </c>
      <c r="X1916" s="56">
        <f t="shared" ca="1" si="730"/>
        <v>2020</v>
      </c>
      <c r="Y1916" s="55" t="str">
        <f t="shared" ca="1" si="731"/>
        <v>10-2020</v>
      </c>
      <c r="Z1916" s="51">
        <f ca="1">IFERROR(VLOOKUP(Y1916,IPC!$E$2:$F$1745,2,0),IPC!$H$1)</f>
        <v>138.32155800000001</v>
      </c>
      <c r="AA1916" s="48">
        <f t="shared" si="726"/>
        <v>1</v>
      </c>
      <c r="AB1916" s="48">
        <f t="shared" si="727"/>
        <v>1900</v>
      </c>
      <c r="AC1916" s="32" t="str">
        <f t="shared" si="720"/>
        <v>1-1900</v>
      </c>
      <c r="AD1916" s="50">
        <f>IFERROR(VLOOKUP(AC1916,IPC!$E$2:$F$1745,2,0),IPC!$H$1)</f>
        <v>138.32155800000001</v>
      </c>
    </row>
    <row r="1917" spans="10:30" x14ac:dyDescent="0.25">
      <c r="J1917" s="44" t="str">
        <f t="shared" si="714"/>
        <v/>
      </c>
      <c r="K1917" s="33" t="str">
        <f t="shared" ca="1" si="718"/>
        <v/>
      </c>
      <c r="L1917" s="108">
        <f t="shared" ca="1" si="717"/>
        <v>0</v>
      </c>
      <c r="M1917" s="44" t="str">
        <f t="shared" si="715"/>
        <v/>
      </c>
      <c r="N1917" s="45" t="str">
        <f t="shared" ca="1" si="719"/>
        <v/>
      </c>
      <c r="O1917" s="108">
        <f t="shared" si="713"/>
        <v>0</v>
      </c>
      <c r="P1917" s="21" t="e">
        <f t="shared" si="721"/>
        <v>#N/A</v>
      </c>
      <c r="Q1917" s="21" t="e">
        <f t="shared" si="722"/>
        <v>#N/A</v>
      </c>
      <c r="R1917" s="21" t="e">
        <f t="shared" si="723"/>
        <v>#N/A</v>
      </c>
      <c r="S1917" s="21" t="e">
        <f t="shared" si="724"/>
        <v>#N/A</v>
      </c>
      <c r="T1917" s="29" t="e">
        <f t="shared" si="716"/>
        <v>#N/A</v>
      </c>
      <c r="U1917" s="34">
        <f t="shared" si="725"/>
        <v>0</v>
      </c>
      <c r="V1917" s="16">
        <f t="shared" ca="1" si="728"/>
        <v>44139</v>
      </c>
      <c r="W1917" s="56">
        <f t="shared" ca="1" si="729"/>
        <v>10</v>
      </c>
      <c r="X1917" s="56">
        <f t="shared" ca="1" si="730"/>
        <v>2020</v>
      </c>
      <c r="Y1917" s="55" t="str">
        <f t="shared" ca="1" si="731"/>
        <v>10-2020</v>
      </c>
      <c r="Z1917" s="51">
        <f ca="1">IFERROR(VLOOKUP(Y1917,IPC!$E$2:$F$1745,2,0),IPC!$H$1)</f>
        <v>138.32155800000001</v>
      </c>
      <c r="AA1917" s="48">
        <f t="shared" si="726"/>
        <v>1</v>
      </c>
      <c r="AB1917" s="48">
        <f t="shared" si="727"/>
        <v>1900</v>
      </c>
      <c r="AC1917" s="32" t="str">
        <f t="shared" si="720"/>
        <v>1-1900</v>
      </c>
      <c r="AD1917" s="50">
        <f>IFERROR(VLOOKUP(AC1917,IPC!$E$2:$F$1745,2,0),IPC!$H$1)</f>
        <v>138.32155800000001</v>
      </c>
    </row>
    <row r="1918" spans="10:30" x14ac:dyDescent="0.25">
      <c r="J1918" s="44" t="str">
        <f t="shared" si="714"/>
        <v/>
      </c>
      <c r="K1918" s="33" t="str">
        <f t="shared" ca="1" si="718"/>
        <v/>
      </c>
      <c r="L1918" s="108">
        <f t="shared" ca="1" si="717"/>
        <v>0</v>
      </c>
      <c r="M1918" s="44" t="str">
        <f t="shared" si="715"/>
        <v/>
      </c>
      <c r="N1918" s="45" t="str">
        <f t="shared" ca="1" si="719"/>
        <v/>
      </c>
      <c r="O1918" s="108">
        <f t="shared" si="713"/>
        <v>0</v>
      </c>
      <c r="P1918" s="21" t="e">
        <f t="shared" si="721"/>
        <v>#N/A</v>
      </c>
      <c r="Q1918" s="21" t="e">
        <f t="shared" si="722"/>
        <v>#N/A</v>
      </c>
      <c r="R1918" s="21" t="e">
        <f t="shared" si="723"/>
        <v>#N/A</v>
      </c>
      <c r="S1918" s="21" t="e">
        <f t="shared" si="724"/>
        <v>#N/A</v>
      </c>
      <c r="T1918" s="29" t="e">
        <f t="shared" si="716"/>
        <v>#N/A</v>
      </c>
      <c r="U1918" s="34">
        <f t="shared" si="725"/>
        <v>0</v>
      </c>
      <c r="V1918" s="16">
        <f t="shared" ca="1" si="728"/>
        <v>44139</v>
      </c>
      <c r="W1918" s="56">
        <f t="shared" ca="1" si="729"/>
        <v>10</v>
      </c>
      <c r="X1918" s="56">
        <f t="shared" ca="1" si="730"/>
        <v>2020</v>
      </c>
      <c r="Y1918" s="55" t="str">
        <f t="shared" ca="1" si="731"/>
        <v>10-2020</v>
      </c>
      <c r="Z1918" s="51">
        <f ca="1">IFERROR(VLOOKUP(Y1918,IPC!$E$2:$F$1745,2,0),IPC!$H$1)</f>
        <v>138.32155800000001</v>
      </c>
      <c r="AA1918" s="48">
        <f t="shared" si="726"/>
        <v>1</v>
      </c>
      <c r="AB1918" s="48">
        <f t="shared" si="727"/>
        <v>1900</v>
      </c>
      <c r="AC1918" s="32" t="str">
        <f t="shared" si="720"/>
        <v>1-1900</v>
      </c>
      <c r="AD1918" s="50">
        <f>IFERROR(VLOOKUP(AC1918,IPC!$E$2:$F$1745,2,0),IPC!$H$1)</f>
        <v>138.32155800000001</v>
      </c>
    </row>
    <row r="1919" spans="10:30" x14ac:dyDescent="0.25">
      <c r="J1919" s="44" t="str">
        <f t="shared" si="714"/>
        <v/>
      </c>
      <c r="K1919" s="33" t="str">
        <f t="shared" ca="1" si="718"/>
        <v/>
      </c>
      <c r="L1919" s="108">
        <f t="shared" ca="1" si="717"/>
        <v>0</v>
      </c>
      <c r="M1919" s="44" t="str">
        <f t="shared" si="715"/>
        <v/>
      </c>
      <c r="N1919" s="45" t="str">
        <f t="shared" ca="1" si="719"/>
        <v/>
      </c>
      <c r="O1919" s="108">
        <f t="shared" si="713"/>
        <v>0</v>
      </c>
      <c r="P1919" s="21" t="e">
        <f t="shared" si="721"/>
        <v>#N/A</v>
      </c>
      <c r="Q1919" s="21" t="e">
        <f t="shared" si="722"/>
        <v>#N/A</v>
      </c>
      <c r="R1919" s="21" t="e">
        <f t="shared" si="723"/>
        <v>#N/A</v>
      </c>
      <c r="S1919" s="21" t="e">
        <f t="shared" si="724"/>
        <v>#N/A</v>
      </c>
      <c r="T1919" s="29" t="e">
        <f t="shared" si="716"/>
        <v>#N/A</v>
      </c>
      <c r="U1919" s="34">
        <f t="shared" si="725"/>
        <v>0</v>
      </c>
      <c r="V1919" s="16">
        <f t="shared" ca="1" si="728"/>
        <v>44139</v>
      </c>
      <c r="W1919" s="56">
        <f t="shared" ca="1" si="729"/>
        <v>10</v>
      </c>
      <c r="X1919" s="56">
        <f t="shared" ca="1" si="730"/>
        <v>2020</v>
      </c>
      <c r="Y1919" s="55" t="str">
        <f t="shared" ca="1" si="731"/>
        <v>10-2020</v>
      </c>
      <c r="Z1919" s="51">
        <f ca="1">IFERROR(VLOOKUP(Y1919,IPC!$E$2:$F$1745,2,0),IPC!$H$1)</f>
        <v>138.32155800000001</v>
      </c>
      <c r="AA1919" s="48">
        <f t="shared" si="726"/>
        <v>1</v>
      </c>
      <c r="AB1919" s="48">
        <f t="shared" si="727"/>
        <v>1900</v>
      </c>
      <c r="AC1919" s="32" t="str">
        <f t="shared" si="720"/>
        <v>1-1900</v>
      </c>
      <c r="AD1919" s="50">
        <f>IFERROR(VLOOKUP(AC1919,IPC!$E$2:$F$1745,2,0),IPC!$H$1)</f>
        <v>138.32155800000001</v>
      </c>
    </row>
    <row r="1920" spans="10:30" x14ac:dyDescent="0.25">
      <c r="J1920" s="44" t="str">
        <f t="shared" si="714"/>
        <v/>
      </c>
      <c r="K1920" s="33" t="str">
        <f t="shared" ca="1" si="718"/>
        <v/>
      </c>
      <c r="L1920" s="108">
        <f t="shared" ca="1" si="717"/>
        <v>0</v>
      </c>
      <c r="M1920" s="44" t="str">
        <f t="shared" si="715"/>
        <v/>
      </c>
      <c r="N1920" s="45" t="str">
        <f t="shared" ca="1" si="719"/>
        <v/>
      </c>
      <c r="O1920" s="108">
        <f t="shared" si="713"/>
        <v>0</v>
      </c>
      <c r="P1920" s="21" t="e">
        <f t="shared" si="721"/>
        <v>#N/A</v>
      </c>
      <c r="Q1920" s="21" t="e">
        <f t="shared" si="722"/>
        <v>#N/A</v>
      </c>
      <c r="R1920" s="21" t="e">
        <f t="shared" si="723"/>
        <v>#N/A</v>
      </c>
      <c r="S1920" s="21" t="e">
        <f t="shared" si="724"/>
        <v>#N/A</v>
      </c>
      <c r="T1920" s="29" t="e">
        <f t="shared" si="716"/>
        <v>#N/A</v>
      </c>
      <c r="U1920" s="34">
        <f t="shared" si="725"/>
        <v>0</v>
      </c>
      <c r="V1920" s="16">
        <f t="shared" ca="1" si="728"/>
        <v>44139</v>
      </c>
      <c r="W1920" s="56">
        <f t="shared" ca="1" si="729"/>
        <v>10</v>
      </c>
      <c r="X1920" s="56">
        <f t="shared" ca="1" si="730"/>
        <v>2020</v>
      </c>
      <c r="Y1920" s="55" t="str">
        <f t="shared" ca="1" si="731"/>
        <v>10-2020</v>
      </c>
      <c r="Z1920" s="51">
        <f ca="1">IFERROR(VLOOKUP(Y1920,IPC!$E$2:$F$1745,2,0),IPC!$H$1)</f>
        <v>138.32155800000001</v>
      </c>
      <c r="AA1920" s="48">
        <f t="shared" si="726"/>
        <v>1</v>
      </c>
      <c r="AB1920" s="48">
        <f t="shared" si="727"/>
        <v>1900</v>
      </c>
      <c r="AC1920" s="32" t="str">
        <f t="shared" si="720"/>
        <v>1-1900</v>
      </c>
      <c r="AD1920" s="50">
        <f>IFERROR(VLOOKUP(AC1920,IPC!$E$2:$F$1745,2,0),IPC!$H$1)</f>
        <v>138.32155800000001</v>
      </c>
    </row>
    <row r="1921" spans="10:30" x14ac:dyDescent="0.25">
      <c r="J1921" s="44" t="str">
        <f t="shared" si="714"/>
        <v/>
      </c>
      <c r="K1921" s="33" t="str">
        <f t="shared" ca="1" si="718"/>
        <v/>
      </c>
      <c r="L1921" s="108">
        <f t="shared" ca="1" si="717"/>
        <v>0</v>
      </c>
      <c r="M1921" s="44" t="str">
        <f t="shared" si="715"/>
        <v/>
      </c>
      <c r="N1921" s="45" t="str">
        <f t="shared" ca="1" si="719"/>
        <v/>
      </c>
      <c r="O1921" s="108">
        <f t="shared" si="713"/>
        <v>0</v>
      </c>
      <c r="P1921" s="21" t="e">
        <f t="shared" si="721"/>
        <v>#N/A</v>
      </c>
      <c r="Q1921" s="21" t="e">
        <f t="shared" si="722"/>
        <v>#N/A</v>
      </c>
      <c r="R1921" s="21" t="e">
        <f t="shared" si="723"/>
        <v>#N/A</v>
      </c>
      <c r="S1921" s="21" t="e">
        <f t="shared" si="724"/>
        <v>#N/A</v>
      </c>
      <c r="T1921" s="29" t="e">
        <f t="shared" si="716"/>
        <v>#N/A</v>
      </c>
      <c r="U1921" s="34">
        <f t="shared" si="725"/>
        <v>0</v>
      </c>
      <c r="V1921" s="16">
        <f t="shared" ca="1" si="728"/>
        <v>44139</v>
      </c>
      <c r="W1921" s="56">
        <f t="shared" ca="1" si="729"/>
        <v>10</v>
      </c>
      <c r="X1921" s="56">
        <f t="shared" ca="1" si="730"/>
        <v>2020</v>
      </c>
      <c r="Y1921" s="55" t="str">
        <f t="shared" ca="1" si="731"/>
        <v>10-2020</v>
      </c>
      <c r="Z1921" s="51">
        <f ca="1">IFERROR(VLOOKUP(Y1921,IPC!$E$2:$F$1745,2,0),IPC!$H$1)</f>
        <v>138.32155800000001</v>
      </c>
      <c r="AA1921" s="48">
        <f t="shared" si="726"/>
        <v>1</v>
      </c>
      <c r="AB1921" s="48">
        <f t="shared" si="727"/>
        <v>1900</v>
      </c>
      <c r="AC1921" s="32" t="str">
        <f t="shared" si="720"/>
        <v>1-1900</v>
      </c>
      <c r="AD1921" s="50">
        <f>IFERROR(VLOOKUP(AC1921,IPC!$E$2:$F$1745,2,0),IPC!$H$1)</f>
        <v>138.32155800000001</v>
      </c>
    </row>
    <row r="1922" spans="10:30" x14ac:dyDescent="0.25">
      <c r="J1922" s="44" t="str">
        <f t="shared" si="714"/>
        <v/>
      </c>
      <c r="K1922" s="33" t="str">
        <f t="shared" ca="1" si="718"/>
        <v/>
      </c>
      <c r="L1922" s="108">
        <f t="shared" ca="1" si="717"/>
        <v>0</v>
      </c>
      <c r="M1922" s="44" t="str">
        <f t="shared" si="715"/>
        <v/>
      </c>
      <c r="N1922" s="45" t="str">
        <f t="shared" ca="1" si="719"/>
        <v/>
      </c>
      <c r="O1922" s="108">
        <f t="shared" si="713"/>
        <v>0</v>
      </c>
      <c r="P1922" s="21" t="e">
        <f t="shared" si="721"/>
        <v>#N/A</v>
      </c>
      <c r="Q1922" s="21" t="e">
        <f t="shared" si="722"/>
        <v>#N/A</v>
      </c>
      <c r="R1922" s="21" t="e">
        <f t="shared" si="723"/>
        <v>#N/A</v>
      </c>
      <c r="S1922" s="21" t="e">
        <f t="shared" si="724"/>
        <v>#N/A</v>
      </c>
      <c r="T1922" s="29" t="e">
        <f t="shared" si="716"/>
        <v>#N/A</v>
      </c>
      <c r="U1922" s="34">
        <f t="shared" si="725"/>
        <v>0</v>
      </c>
      <c r="V1922" s="16">
        <f t="shared" ca="1" si="728"/>
        <v>44139</v>
      </c>
      <c r="W1922" s="56">
        <f t="shared" ca="1" si="729"/>
        <v>10</v>
      </c>
      <c r="X1922" s="56">
        <f t="shared" ca="1" si="730"/>
        <v>2020</v>
      </c>
      <c r="Y1922" s="55" t="str">
        <f t="shared" ca="1" si="731"/>
        <v>10-2020</v>
      </c>
      <c r="Z1922" s="51">
        <f ca="1">IFERROR(VLOOKUP(Y1922,IPC!$E$2:$F$1745,2,0),IPC!$H$1)</f>
        <v>138.32155800000001</v>
      </c>
      <c r="AA1922" s="48">
        <f t="shared" si="726"/>
        <v>1</v>
      </c>
      <c r="AB1922" s="48">
        <f t="shared" si="727"/>
        <v>1900</v>
      </c>
      <c r="AC1922" s="32" t="str">
        <f t="shared" si="720"/>
        <v>1-1900</v>
      </c>
      <c r="AD1922" s="50">
        <f>IFERROR(VLOOKUP(AC1922,IPC!$E$2:$F$1745,2,0),IPC!$H$1)</f>
        <v>138.32155800000001</v>
      </c>
    </row>
    <row r="1923" spans="10:30" x14ac:dyDescent="0.25">
      <c r="J1923" s="44" t="str">
        <f t="shared" si="714"/>
        <v/>
      </c>
      <c r="K1923" s="33" t="str">
        <f t="shared" ca="1" si="718"/>
        <v/>
      </c>
      <c r="L1923" s="108">
        <f t="shared" ca="1" si="717"/>
        <v>0</v>
      </c>
      <c r="M1923" s="44" t="str">
        <f t="shared" si="715"/>
        <v/>
      </c>
      <c r="N1923" s="45" t="str">
        <f t="shared" ca="1" si="719"/>
        <v/>
      </c>
      <c r="O1923" s="108">
        <f t="shared" si="713"/>
        <v>0</v>
      </c>
      <c r="P1923" s="21" t="e">
        <f t="shared" si="721"/>
        <v>#N/A</v>
      </c>
      <c r="Q1923" s="21" t="e">
        <f t="shared" si="722"/>
        <v>#N/A</v>
      </c>
      <c r="R1923" s="21" t="e">
        <f t="shared" si="723"/>
        <v>#N/A</v>
      </c>
      <c r="S1923" s="21" t="e">
        <f t="shared" si="724"/>
        <v>#N/A</v>
      </c>
      <c r="T1923" s="29" t="e">
        <f t="shared" si="716"/>
        <v>#N/A</v>
      </c>
      <c r="U1923" s="34">
        <f t="shared" si="725"/>
        <v>0</v>
      </c>
      <c r="V1923" s="16">
        <f t="shared" ca="1" si="728"/>
        <v>44139</v>
      </c>
      <c r="W1923" s="56">
        <f t="shared" ca="1" si="729"/>
        <v>10</v>
      </c>
      <c r="X1923" s="56">
        <f t="shared" ca="1" si="730"/>
        <v>2020</v>
      </c>
      <c r="Y1923" s="55" t="str">
        <f t="shared" ca="1" si="731"/>
        <v>10-2020</v>
      </c>
      <c r="Z1923" s="51">
        <f ca="1">IFERROR(VLOOKUP(Y1923,IPC!$E$2:$F$1745,2,0),IPC!$H$1)</f>
        <v>138.32155800000001</v>
      </c>
      <c r="AA1923" s="48">
        <f t="shared" si="726"/>
        <v>1</v>
      </c>
      <c r="AB1923" s="48">
        <f t="shared" si="727"/>
        <v>1900</v>
      </c>
      <c r="AC1923" s="32" t="str">
        <f t="shared" si="720"/>
        <v>1-1900</v>
      </c>
      <c r="AD1923" s="50">
        <f>IFERROR(VLOOKUP(AC1923,IPC!$E$2:$F$1745,2,0),IPC!$H$1)</f>
        <v>138.32155800000001</v>
      </c>
    </row>
    <row r="1924" spans="10:30" x14ac:dyDescent="0.25">
      <c r="J1924" s="44" t="str">
        <f t="shared" si="714"/>
        <v/>
      </c>
      <c r="K1924" s="33" t="str">
        <f t="shared" ca="1" si="718"/>
        <v/>
      </c>
      <c r="L1924" s="108">
        <f t="shared" ca="1" si="717"/>
        <v>0</v>
      </c>
      <c r="M1924" s="44" t="str">
        <f t="shared" si="715"/>
        <v/>
      </c>
      <c r="N1924" s="45" t="str">
        <f t="shared" ca="1" si="719"/>
        <v/>
      </c>
      <c r="O1924" s="108">
        <f t="shared" si="713"/>
        <v>0</v>
      </c>
      <c r="P1924" s="21" t="e">
        <f t="shared" si="721"/>
        <v>#N/A</v>
      </c>
      <c r="Q1924" s="21" t="e">
        <f t="shared" si="722"/>
        <v>#N/A</v>
      </c>
      <c r="R1924" s="21" t="e">
        <f t="shared" si="723"/>
        <v>#N/A</v>
      </c>
      <c r="S1924" s="21" t="e">
        <f t="shared" si="724"/>
        <v>#N/A</v>
      </c>
      <c r="T1924" s="29" t="e">
        <f t="shared" si="716"/>
        <v>#N/A</v>
      </c>
      <c r="U1924" s="34">
        <f t="shared" si="725"/>
        <v>0</v>
      </c>
      <c r="V1924" s="16">
        <f t="shared" ca="1" si="728"/>
        <v>44139</v>
      </c>
      <c r="W1924" s="56">
        <f t="shared" ca="1" si="729"/>
        <v>10</v>
      </c>
      <c r="X1924" s="56">
        <f t="shared" ca="1" si="730"/>
        <v>2020</v>
      </c>
      <c r="Y1924" s="55" t="str">
        <f t="shared" ca="1" si="731"/>
        <v>10-2020</v>
      </c>
      <c r="Z1924" s="51">
        <f ca="1">IFERROR(VLOOKUP(Y1924,IPC!$E$2:$F$1745,2,0),IPC!$H$1)</f>
        <v>138.32155800000001</v>
      </c>
      <c r="AA1924" s="48">
        <f t="shared" si="726"/>
        <v>1</v>
      </c>
      <c r="AB1924" s="48">
        <f t="shared" si="727"/>
        <v>1900</v>
      </c>
      <c r="AC1924" s="32" t="str">
        <f t="shared" si="720"/>
        <v>1-1900</v>
      </c>
      <c r="AD1924" s="50">
        <f>IFERROR(VLOOKUP(AC1924,IPC!$E$2:$F$1745,2,0),IPC!$H$1)</f>
        <v>138.32155800000001</v>
      </c>
    </row>
    <row r="1925" spans="10:30" x14ac:dyDescent="0.25">
      <c r="J1925" s="44" t="str">
        <f t="shared" si="714"/>
        <v/>
      </c>
      <c r="K1925" s="33" t="str">
        <f t="shared" ca="1" si="718"/>
        <v/>
      </c>
      <c r="L1925" s="108">
        <f t="shared" ca="1" si="717"/>
        <v>0</v>
      </c>
      <c r="M1925" s="44" t="str">
        <f t="shared" si="715"/>
        <v/>
      </c>
      <c r="N1925" s="45" t="str">
        <f t="shared" ca="1" si="719"/>
        <v/>
      </c>
      <c r="O1925" s="108">
        <f t="shared" si="713"/>
        <v>0</v>
      </c>
      <c r="P1925" s="21" t="e">
        <f t="shared" si="721"/>
        <v>#N/A</v>
      </c>
      <c r="Q1925" s="21" t="e">
        <f t="shared" si="722"/>
        <v>#N/A</v>
      </c>
      <c r="R1925" s="21" t="e">
        <f t="shared" si="723"/>
        <v>#N/A</v>
      </c>
      <c r="S1925" s="21" t="e">
        <f t="shared" si="724"/>
        <v>#N/A</v>
      </c>
      <c r="T1925" s="29" t="e">
        <f t="shared" si="716"/>
        <v>#N/A</v>
      </c>
      <c r="U1925" s="34">
        <f t="shared" si="725"/>
        <v>0</v>
      </c>
      <c r="V1925" s="16">
        <f t="shared" ca="1" si="728"/>
        <v>44139</v>
      </c>
      <c r="W1925" s="56">
        <f t="shared" ca="1" si="729"/>
        <v>10</v>
      </c>
      <c r="X1925" s="56">
        <f t="shared" ca="1" si="730"/>
        <v>2020</v>
      </c>
      <c r="Y1925" s="55" t="str">
        <f t="shared" ca="1" si="731"/>
        <v>10-2020</v>
      </c>
      <c r="Z1925" s="51">
        <f ca="1">IFERROR(VLOOKUP(Y1925,IPC!$E$2:$F$1745,2,0),IPC!$H$1)</f>
        <v>138.32155800000001</v>
      </c>
      <c r="AA1925" s="48">
        <f t="shared" si="726"/>
        <v>1</v>
      </c>
      <c r="AB1925" s="48">
        <f t="shared" si="727"/>
        <v>1900</v>
      </c>
      <c r="AC1925" s="32" t="str">
        <f t="shared" si="720"/>
        <v>1-1900</v>
      </c>
      <c r="AD1925" s="50">
        <f>IFERROR(VLOOKUP(AC1925,IPC!$E$2:$F$1745,2,0),IPC!$H$1)</f>
        <v>138.32155800000001</v>
      </c>
    </row>
    <row r="1926" spans="10:30" x14ac:dyDescent="0.25">
      <c r="J1926" s="44" t="str">
        <f t="shared" si="714"/>
        <v/>
      </c>
      <c r="K1926" s="33" t="str">
        <f t="shared" ca="1" si="718"/>
        <v/>
      </c>
      <c r="L1926" s="108">
        <f t="shared" ca="1" si="717"/>
        <v>0</v>
      </c>
      <c r="M1926" s="44" t="str">
        <f t="shared" si="715"/>
        <v/>
      </c>
      <c r="N1926" s="45" t="str">
        <f t="shared" ca="1" si="719"/>
        <v/>
      </c>
      <c r="O1926" s="108">
        <f t="shared" si="713"/>
        <v>0</v>
      </c>
      <c r="P1926" s="21" t="e">
        <f t="shared" si="721"/>
        <v>#N/A</v>
      </c>
      <c r="Q1926" s="21" t="e">
        <f t="shared" si="722"/>
        <v>#N/A</v>
      </c>
      <c r="R1926" s="21" t="e">
        <f t="shared" si="723"/>
        <v>#N/A</v>
      </c>
      <c r="S1926" s="21" t="e">
        <f t="shared" si="724"/>
        <v>#N/A</v>
      </c>
      <c r="T1926" s="29" t="e">
        <f t="shared" si="716"/>
        <v>#N/A</v>
      </c>
      <c r="U1926" s="34">
        <f t="shared" si="725"/>
        <v>0</v>
      </c>
      <c r="V1926" s="16">
        <f t="shared" ca="1" si="728"/>
        <v>44139</v>
      </c>
      <c r="W1926" s="56">
        <f t="shared" ca="1" si="729"/>
        <v>10</v>
      </c>
      <c r="X1926" s="56">
        <f t="shared" ca="1" si="730"/>
        <v>2020</v>
      </c>
      <c r="Y1926" s="55" t="str">
        <f t="shared" ca="1" si="731"/>
        <v>10-2020</v>
      </c>
      <c r="Z1926" s="51">
        <f ca="1">IFERROR(VLOOKUP(Y1926,IPC!$E$2:$F$1745,2,0),IPC!$H$1)</f>
        <v>138.32155800000001</v>
      </c>
      <c r="AA1926" s="48">
        <f t="shared" si="726"/>
        <v>1</v>
      </c>
      <c r="AB1926" s="48">
        <f t="shared" si="727"/>
        <v>1900</v>
      </c>
      <c r="AC1926" s="32" t="str">
        <f t="shared" si="720"/>
        <v>1-1900</v>
      </c>
      <c r="AD1926" s="50">
        <f>IFERROR(VLOOKUP(AC1926,IPC!$E$2:$F$1745,2,0),IPC!$H$1)</f>
        <v>138.32155800000001</v>
      </c>
    </row>
    <row r="1927" spans="10:30" x14ac:dyDescent="0.25">
      <c r="J1927" s="44" t="str">
        <f t="shared" si="714"/>
        <v/>
      </c>
      <c r="K1927" s="33" t="str">
        <f t="shared" ca="1" si="718"/>
        <v/>
      </c>
      <c r="L1927" s="108">
        <f t="shared" ca="1" si="717"/>
        <v>0</v>
      </c>
      <c r="M1927" s="44" t="str">
        <f t="shared" si="715"/>
        <v/>
      </c>
      <c r="N1927" s="45" t="str">
        <f t="shared" ca="1" si="719"/>
        <v/>
      </c>
      <c r="O1927" s="108">
        <f t="shared" si="713"/>
        <v>0</v>
      </c>
      <c r="P1927" s="21" t="e">
        <f t="shared" si="721"/>
        <v>#N/A</v>
      </c>
      <c r="Q1927" s="21" t="e">
        <f t="shared" si="722"/>
        <v>#N/A</v>
      </c>
      <c r="R1927" s="21" t="e">
        <f t="shared" si="723"/>
        <v>#N/A</v>
      </c>
      <c r="S1927" s="21" t="e">
        <f t="shared" si="724"/>
        <v>#N/A</v>
      </c>
      <c r="T1927" s="29" t="e">
        <f t="shared" si="716"/>
        <v>#N/A</v>
      </c>
      <c r="U1927" s="34">
        <f t="shared" si="725"/>
        <v>0</v>
      </c>
      <c r="V1927" s="16">
        <f t="shared" ca="1" si="728"/>
        <v>44139</v>
      </c>
      <c r="W1927" s="56">
        <f t="shared" ca="1" si="729"/>
        <v>10</v>
      </c>
      <c r="X1927" s="56">
        <f t="shared" ca="1" si="730"/>
        <v>2020</v>
      </c>
      <c r="Y1927" s="55" t="str">
        <f t="shared" ca="1" si="731"/>
        <v>10-2020</v>
      </c>
      <c r="Z1927" s="51">
        <f ca="1">IFERROR(VLOOKUP(Y1927,IPC!$E$2:$F$1745,2,0),IPC!$H$1)</f>
        <v>138.32155800000001</v>
      </c>
      <c r="AA1927" s="48">
        <f t="shared" si="726"/>
        <v>1</v>
      </c>
      <c r="AB1927" s="48">
        <f t="shared" si="727"/>
        <v>1900</v>
      </c>
      <c r="AC1927" s="32" t="str">
        <f t="shared" si="720"/>
        <v>1-1900</v>
      </c>
      <c r="AD1927" s="50">
        <f>IFERROR(VLOOKUP(AC1927,IPC!$E$2:$F$1745,2,0),IPC!$H$1)</f>
        <v>138.32155800000001</v>
      </c>
    </row>
    <row r="1928" spans="10:30" x14ac:dyDescent="0.25">
      <c r="J1928" s="44" t="str">
        <f t="shared" si="714"/>
        <v/>
      </c>
      <c r="K1928" s="33" t="str">
        <f t="shared" ca="1" si="718"/>
        <v/>
      </c>
      <c r="L1928" s="108">
        <f t="shared" ca="1" si="717"/>
        <v>0</v>
      </c>
      <c r="M1928" s="44" t="str">
        <f t="shared" si="715"/>
        <v/>
      </c>
      <c r="N1928" s="45" t="str">
        <f t="shared" ca="1" si="719"/>
        <v/>
      </c>
      <c r="O1928" s="108">
        <f t="shared" si="713"/>
        <v>0</v>
      </c>
      <c r="P1928" s="21" t="e">
        <f t="shared" si="721"/>
        <v>#N/A</v>
      </c>
      <c r="Q1928" s="21" t="e">
        <f t="shared" si="722"/>
        <v>#N/A</v>
      </c>
      <c r="R1928" s="21" t="e">
        <f t="shared" si="723"/>
        <v>#N/A</v>
      </c>
      <c r="S1928" s="21" t="e">
        <f t="shared" si="724"/>
        <v>#N/A</v>
      </c>
      <c r="T1928" s="29" t="e">
        <f t="shared" si="716"/>
        <v>#N/A</v>
      </c>
      <c r="U1928" s="34">
        <f t="shared" si="725"/>
        <v>0</v>
      </c>
      <c r="V1928" s="16">
        <f t="shared" ca="1" si="728"/>
        <v>44139</v>
      </c>
      <c r="W1928" s="56">
        <f t="shared" ca="1" si="729"/>
        <v>10</v>
      </c>
      <c r="X1928" s="56">
        <f t="shared" ca="1" si="730"/>
        <v>2020</v>
      </c>
      <c r="Y1928" s="55" t="str">
        <f t="shared" ca="1" si="731"/>
        <v>10-2020</v>
      </c>
      <c r="Z1928" s="51">
        <f ca="1">IFERROR(VLOOKUP(Y1928,IPC!$E$2:$F$1745,2,0),IPC!$H$1)</f>
        <v>138.32155800000001</v>
      </c>
      <c r="AA1928" s="48">
        <f t="shared" si="726"/>
        <v>1</v>
      </c>
      <c r="AB1928" s="48">
        <f t="shared" si="727"/>
        <v>1900</v>
      </c>
      <c r="AC1928" s="32" t="str">
        <f t="shared" si="720"/>
        <v>1-1900</v>
      </c>
      <c r="AD1928" s="50">
        <f>IFERROR(VLOOKUP(AC1928,IPC!$E$2:$F$1745,2,0),IPC!$H$1)</f>
        <v>138.32155800000001</v>
      </c>
    </row>
    <row r="1929" spans="10:30" x14ac:dyDescent="0.25">
      <c r="J1929" s="44" t="str">
        <f t="shared" si="714"/>
        <v/>
      </c>
      <c r="K1929" s="33" t="str">
        <f t="shared" ca="1" si="718"/>
        <v/>
      </c>
      <c r="L1929" s="108">
        <f t="shared" ca="1" si="717"/>
        <v>0</v>
      </c>
      <c r="M1929" s="44" t="str">
        <f t="shared" si="715"/>
        <v/>
      </c>
      <c r="N1929" s="45" t="str">
        <f t="shared" ca="1" si="719"/>
        <v/>
      </c>
      <c r="O1929" s="108">
        <f t="shared" si="713"/>
        <v>0</v>
      </c>
      <c r="P1929" s="21" t="e">
        <f t="shared" si="721"/>
        <v>#N/A</v>
      </c>
      <c r="Q1929" s="21" t="e">
        <f t="shared" si="722"/>
        <v>#N/A</v>
      </c>
      <c r="R1929" s="21" t="e">
        <f t="shared" si="723"/>
        <v>#N/A</v>
      </c>
      <c r="S1929" s="21" t="e">
        <f t="shared" si="724"/>
        <v>#N/A</v>
      </c>
      <c r="T1929" s="29" t="e">
        <f t="shared" si="716"/>
        <v>#N/A</v>
      </c>
      <c r="U1929" s="34">
        <f t="shared" si="725"/>
        <v>0</v>
      </c>
      <c r="V1929" s="16">
        <f t="shared" ca="1" si="728"/>
        <v>44139</v>
      </c>
      <c r="W1929" s="56">
        <f t="shared" ca="1" si="729"/>
        <v>10</v>
      </c>
      <c r="X1929" s="56">
        <f t="shared" ca="1" si="730"/>
        <v>2020</v>
      </c>
      <c r="Y1929" s="55" t="str">
        <f t="shared" ca="1" si="731"/>
        <v>10-2020</v>
      </c>
      <c r="Z1929" s="51">
        <f ca="1">IFERROR(VLOOKUP(Y1929,IPC!$E$2:$F$1745,2,0),IPC!$H$1)</f>
        <v>138.32155800000001</v>
      </c>
      <c r="AA1929" s="48">
        <f t="shared" si="726"/>
        <v>1</v>
      </c>
      <c r="AB1929" s="48">
        <f t="shared" si="727"/>
        <v>1900</v>
      </c>
      <c r="AC1929" s="32" t="str">
        <f t="shared" si="720"/>
        <v>1-1900</v>
      </c>
      <c r="AD1929" s="50">
        <f>IFERROR(VLOOKUP(AC1929,IPC!$E$2:$F$1745,2,0),IPC!$H$1)</f>
        <v>138.32155800000001</v>
      </c>
    </row>
    <row r="1930" spans="10:30" x14ac:dyDescent="0.25">
      <c r="J1930" s="44" t="str">
        <f t="shared" si="714"/>
        <v/>
      </c>
      <c r="K1930" s="33" t="str">
        <f t="shared" ca="1" si="718"/>
        <v/>
      </c>
      <c r="L1930" s="108">
        <f t="shared" ca="1" si="717"/>
        <v>0</v>
      </c>
      <c r="M1930" s="44" t="str">
        <f t="shared" si="715"/>
        <v/>
      </c>
      <c r="N1930" s="45" t="str">
        <f t="shared" ca="1" si="719"/>
        <v/>
      </c>
      <c r="O1930" s="108">
        <f t="shared" si="713"/>
        <v>0</v>
      </c>
      <c r="P1930" s="21" t="e">
        <f t="shared" si="721"/>
        <v>#N/A</v>
      </c>
      <c r="Q1930" s="21" t="e">
        <f t="shared" si="722"/>
        <v>#N/A</v>
      </c>
      <c r="R1930" s="21" t="e">
        <f t="shared" si="723"/>
        <v>#N/A</v>
      </c>
      <c r="S1930" s="21" t="e">
        <f t="shared" si="724"/>
        <v>#N/A</v>
      </c>
      <c r="T1930" s="29" t="e">
        <f t="shared" si="716"/>
        <v>#N/A</v>
      </c>
      <c r="U1930" s="34">
        <f t="shared" si="725"/>
        <v>0</v>
      </c>
      <c r="V1930" s="16">
        <f t="shared" ca="1" si="728"/>
        <v>44139</v>
      </c>
      <c r="W1930" s="56">
        <f t="shared" ca="1" si="729"/>
        <v>10</v>
      </c>
      <c r="X1930" s="56">
        <f t="shared" ca="1" si="730"/>
        <v>2020</v>
      </c>
      <c r="Y1930" s="55" t="str">
        <f t="shared" ca="1" si="731"/>
        <v>10-2020</v>
      </c>
      <c r="Z1930" s="51">
        <f ca="1">IFERROR(VLOOKUP(Y1930,IPC!$E$2:$F$1745,2,0),IPC!$H$1)</f>
        <v>138.32155800000001</v>
      </c>
      <c r="AA1930" s="48">
        <f t="shared" si="726"/>
        <v>1</v>
      </c>
      <c r="AB1930" s="48">
        <f t="shared" si="727"/>
        <v>1900</v>
      </c>
      <c r="AC1930" s="32" t="str">
        <f t="shared" si="720"/>
        <v>1-1900</v>
      </c>
      <c r="AD1930" s="50">
        <f>IFERROR(VLOOKUP(AC1930,IPC!$E$2:$F$1745,2,0),IPC!$H$1)</f>
        <v>138.32155800000001</v>
      </c>
    </row>
    <row r="1931" spans="10:30" x14ac:dyDescent="0.25">
      <c r="J1931" s="44" t="str">
        <f t="shared" si="714"/>
        <v/>
      </c>
      <c r="K1931" s="33" t="str">
        <f t="shared" ca="1" si="718"/>
        <v/>
      </c>
      <c r="L1931" s="108">
        <f t="shared" ca="1" si="717"/>
        <v>0</v>
      </c>
      <c r="M1931" s="44" t="str">
        <f t="shared" si="715"/>
        <v/>
      </c>
      <c r="N1931" s="45" t="str">
        <f t="shared" ca="1" si="719"/>
        <v/>
      </c>
      <c r="O1931" s="108">
        <f t="shared" si="713"/>
        <v>0</v>
      </c>
      <c r="P1931" s="21" t="e">
        <f t="shared" si="721"/>
        <v>#N/A</v>
      </c>
      <c r="Q1931" s="21" t="e">
        <f t="shared" si="722"/>
        <v>#N/A</v>
      </c>
      <c r="R1931" s="21" t="e">
        <f t="shared" si="723"/>
        <v>#N/A</v>
      </c>
      <c r="S1931" s="21" t="e">
        <f t="shared" si="724"/>
        <v>#N/A</v>
      </c>
      <c r="T1931" s="29" t="e">
        <f t="shared" si="716"/>
        <v>#N/A</v>
      </c>
      <c r="U1931" s="34">
        <f t="shared" si="725"/>
        <v>0</v>
      </c>
      <c r="V1931" s="16">
        <f t="shared" ca="1" si="728"/>
        <v>44139</v>
      </c>
      <c r="W1931" s="56">
        <f t="shared" ca="1" si="729"/>
        <v>10</v>
      </c>
      <c r="X1931" s="56">
        <f t="shared" ca="1" si="730"/>
        <v>2020</v>
      </c>
      <c r="Y1931" s="55" t="str">
        <f t="shared" ca="1" si="731"/>
        <v>10-2020</v>
      </c>
      <c r="Z1931" s="51">
        <f ca="1">IFERROR(VLOOKUP(Y1931,IPC!$E$2:$F$1745,2,0),IPC!$H$1)</f>
        <v>138.32155800000001</v>
      </c>
      <c r="AA1931" s="48">
        <f t="shared" si="726"/>
        <v>1</v>
      </c>
      <c r="AB1931" s="48">
        <f t="shared" si="727"/>
        <v>1900</v>
      </c>
      <c r="AC1931" s="32" t="str">
        <f t="shared" si="720"/>
        <v>1-1900</v>
      </c>
      <c r="AD1931" s="50">
        <f>IFERROR(VLOOKUP(AC1931,IPC!$E$2:$F$1745,2,0),IPC!$H$1)</f>
        <v>138.32155800000001</v>
      </c>
    </row>
    <row r="1932" spans="10:30" x14ac:dyDescent="0.25">
      <c r="J1932" s="44" t="str">
        <f t="shared" si="714"/>
        <v/>
      </c>
      <c r="K1932" s="33" t="str">
        <f t="shared" ca="1" si="718"/>
        <v/>
      </c>
      <c r="L1932" s="108">
        <f t="shared" ca="1" si="717"/>
        <v>0</v>
      </c>
      <c r="M1932" s="44" t="str">
        <f t="shared" si="715"/>
        <v/>
      </c>
      <c r="N1932" s="45" t="str">
        <f t="shared" ca="1" si="719"/>
        <v/>
      </c>
      <c r="O1932" s="108">
        <f t="shared" si="713"/>
        <v>0</v>
      </c>
      <c r="P1932" s="21" t="e">
        <f t="shared" si="721"/>
        <v>#N/A</v>
      </c>
      <c r="Q1932" s="21" t="e">
        <f t="shared" si="722"/>
        <v>#N/A</v>
      </c>
      <c r="R1932" s="21" t="e">
        <f t="shared" si="723"/>
        <v>#N/A</v>
      </c>
      <c r="S1932" s="21" t="e">
        <f t="shared" si="724"/>
        <v>#N/A</v>
      </c>
      <c r="T1932" s="29" t="e">
        <f t="shared" si="716"/>
        <v>#N/A</v>
      </c>
      <c r="U1932" s="34">
        <f t="shared" si="725"/>
        <v>0</v>
      </c>
      <c r="V1932" s="16">
        <f t="shared" ca="1" si="728"/>
        <v>44139</v>
      </c>
      <c r="W1932" s="56">
        <f t="shared" ca="1" si="729"/>
        <v>10</v>
      </c>
      <c r="X1932" s="56">
        <f t="shared" ca="1" si="730"/>
        <v>2020</v>
      </c>
      <c r="Y1932" s="55" t="str">
        <f t="shared" ca="1" si="731"/>
        <v>10-2020</v>
      </c>
      <c r="Z1932" s="51">
        <f ca="1">IFERROR(VLOOKUP(Y1932,IPC!$E$2:$F$1745,2,0),IPC!$H$1)</f>
        <v>138.32155800000001</v>
      </c>
      <c r="AA1932" s="48">
        <f t="shared" si="726"/>
        <v>1</v>
      </c>
      <c r="AB1932" s="48">
        <f t="shared" si="727"/>
        <v>1900</v>
      </c>
      <c r="AC1932" s="32" t="str">
        <f t="shared" si="720"/>
        <v>1-1900</v>
      </c>
      <c r="AD1932" s="50">
        <f>IFERROR(VLOOKUP(AC1932,IPC!$E$2:$F$1745,2,0),IPC!$H$1)</f>
        <v>138.32155800000001</v>
      </c>
    </row>
    <row r="1933" spans="10:30" x14ac:dyDescent="0.25">
      <c r="J1933" s="44" t="str">
        <f t="shared" si="714"/>
        <v/>
      </c>
      <c r="K1933" s="33" t="str">
        <f t="shared" ca="1" si="718"/>
        <v/>
      </c>
      <c r="L1933" s="108">
        <f t="shared" ca="1" si="717"/>
        <v>0</v>
      </c>
      <c r="M1933" s="44" t="str">
        <f t="shared" si="715"/>
        <v/>
      </c>
      <c r="N1933" s="45" t="str">
        <f t="shared" ca="1" si="719"/>
        <v/>
      </c>
      <c r="O1933" s="108">
        <f t="shared" si="713"/>
        <v>0</v>
      </c>
      <c r="P1933" s="21" t="e">
        <f t="shared" si="721"/>
        <v>#N/A</v>
      </c>
      <c r="Q1933" s="21" t="e">
        <f t="shared" si="722"/>
        <v>#N/A</v>
      </c>
      <c r="R1933" s="21" t="e">
        <f t="shared" si="723"/>
        <v>#N/A</v>
      </c>
      <c r="S1933" s="21" t="e">
        <f t="shared" si="724"/>
        <v>#N/A</v>
      </c>
      <c r="T1933" s="29" t="e">
        <f t="shared" si="716"/>
        <v>#N/A</v>
      </c>
      <c r="U1933" s="34">
        <f t="shared" si="725"/>
        <v>0</v>
      </c>
      <c r="V1933" s="16">
        <f t="shared" ca="1" si="728"/>
        <v>44139</v>
      </c>
      <c r="W1933" s="56">
        <f t="shared" ca="1" si="729"/>
        <v>10</v>
      </c>
      <c r="X1933" s="56">
        <f t="shared" ca="1" si="730"/>
        <v>2020</v>
      </c>
      <c r="Y1933" s="55" t="str">
        <f t="shared" ca="1" si="731"/>
        <v>10-2020</v>
      </c>
      <c r="Z1933" s="51">
        <f ca="1">IFERROR(VLOOKUP(Y1933,IPC!$E$2:$F$1745,2,0),IPC!$H$1)</f>
        <v>138.32155800000001</v>
      </c>
      <c r="AA1933" s="48">
        <f t="shared" si="726"/>
        <v>1</v>
      </c>
      <c r="AB1933" s="48">
        <f t="shared" si="727"/>
        <v>1900</v>
      </c>
      <c r="AC1933" s="32" t="str">
        <f t="shared" si="720"/>
        <v>1-1900</v>
      </c>
      <c r="AD1933" s="50">
        <f>IFERROR(VLOOKUP(AC1933,IPC!$E$2:$F$1745,2,0),IPC!$H$1)</f>
        <v>138.32155800000001</v>
      </c>
    </row>
    <row r="1934" spans="10:30" x14ac:dyDescent="0.25">
      <c r="J1934" s="44" t="str">
        <f t="shared" si="714"/>
        <v/>
      </c>
      <c r="K1934" s="33" t="str">
        <f t="shared" ca="1" si="718"/>
        <v/>
      </c>
      <c r="L1934" s="108">
        <f t="shared" ca="1" si="717"/>
        <v>0</v>
      </c>
      <c r="M1934" s="44" t="str">
        <f t="shared" si="715"/>
        <v/>
      </c>
      <c r="N1934" s="45" t="str">
        <f t="shared" ca="1" si="719"/>
        <v/>
      </c>
      <c r="O1934" s="108">
        <f t="shared" si="713"/>
        <v>0</v>
      </c>
      <c r="P1934" s="21" t="e">
        <f t="shared" si="721"/>
        <v>#N/A</v>
      </c>
      <c r="Q1934" s="21" t="e">
        <f t="shared" si="722"/>
        <v>#N/A</v>
      </c>
      <c r="R1934" s="21" t="e">
        <f t="shared" si="723"/>
        <v>#N/A</v>
      </c>
      <c r="S1934" s="21" t="e">
        <f t="shared" si="724"/>
        <v>#N/A</v>
      </c>
      <c r="T1934" s="29" t="e">
        <f t="shared" si="716"/>
        <v>#N/A</v>
      </c>
      <c r="U1934" s="34">
        <f t="shared" si="725"/>
        <v>0</v>
      </c>
      <c r="V1934" s="16">
        <f t="shared" ca="1" si="728"/>
        <v>44139</v>
      </c>
      <c r="W1934" s="56">
        <f t="shared" ca="1" si="729"/>
        <v>10</v>
      </c>
      <c r="X1934" s="56">
        <f t="shared" ca="1" si="730"/>
        <v>2020</v>
      </c>
      <c r="Y1934" s="55" t="str">
        <f t="shared" ca="1" si="731"/>
        <v>10-2020</v>
      </c>
      <c r="Z1934" s="51">
        <f ca="1">IFERROR(VLOOKUP(Y1934,IPC!$E$2:$F$1745,2,0),IPC!$H$1)</f>
        <v>138.32155800000001</v>
      </c>
      <c r="AA1934" s="48">
        <f t="shared" si="726"/>
        <v>1</v>
      </c>
      <c r="AB1934" s="48">
        <f t="shared" si="727"/>
        <v>1900</v>
      </c>
      <c r="AC1934" s="32" t="str">
        <f t="shared" si="720"/>
        <v>1-1900</v>
      </c>
      <c r="AD1934" s="50">
        <f>IFERROR(VLOOKUP(AC1934,IPC!$E$2:$F$1745,2,0),IPC!$H$1)</f>
        <v>138.32155800000001</v>
      </c>
    </row>
    <row r="1935" spans="10:30" x14ac:dyDescent="0.25">
      <c r="J1935" s="44" t="str">
        <f t="shared" si="714"/>
        <v/>
      </c>
      <c r="K1935" s="33" t="str">
        <f t="shared" ca="1" si="718"/>
        <v/>
      </c>
      <c r="L1935" s="108">
        <f t="shared" ca="1" si="717"/>
        <v>0</v>
      </c>
      <c r="M1935" s="44" t="str">
        <f t="shared" si="715"/>
        <v/>
      </c>
      <c r="N1935" s="45" t="str">
        <f t="shared" ca="1" si="719"/>
        <v/>
      </c>
      <c r="O1935" s="108">
        <f t="shared" si="713"/>
        <v>0</v>
      </c>
      <c r="P1935" s="21" t="e">
        <f t="shared" si="721"/>
        <v>#N/A</v>
      </c>
      <c r="Q1935" s="21" t="e">
        <f t="shared" si="722"/>
        <v>#N/A</v>
      </c>
      <c r="R1935" s="21" t="e">
        <f t="shared" si="723"/>
        <v>#N/A</v>
      </c>
      <c r="S1935" s="21" t="e">
        <f t="shared" si="724"/>
        <v>#N/A</v>
      </c>
      <c r="T1935" s="29" t="e">
        <f t="shared" si="716"/>
        <v>#N/A</v>
      </c>
      <c r="U1935" s="34">
        <f t="shared" si="725"/>
        <v>0</v>
      </c>
      <c r="V1935" s="16">
        <f t="shared" ca="1" si="728"/>
        <v>44139</v>
      </c>
      <c r="W1935" s="56">
        <f t="shared" ca="1" si="729"/>
        <v>10</v>
      </c>
      <c r="X1935" s="56">
        <f t="shared" ca="1" si="730"/>
        <v>2020</v>
      </c>
      <c r="Y1935" s="55" t="str">
        <f t="shared" ca="1" si="731"/>
        <v>10-2020</v>
      </c>
      <c r="Z1935" s="51">
        <f ca="1">IFERROR(VLOOKUP(Y1935,IPC!$E$2:$F$1745,2,0),IPC!$H$1)</f>
        <v>138.32155800000001</v>
      </c>
      <c r="AA1935" s="48">
        <f t="shared" si="726"/>
        <v>1</v>
      </c>
      <c r="AB1935" s="48">
        <f t="shared" si="727"/>
        <v>1900</v>
      </c>
      <c r="AC1935" s="32" t="str">
        <f t="shared" si="720"/>
        <v>1-1900</v>
      </c>
      <c r="AD1935" s="50">
        <f>IFERROR(VLOOKUP(AC1935,IPC!$E$2:$F$1745,2,0),IPC!$H$1)</f>
        <v>138.32155800000001</v>
      </c>
    </row>
    <row r="1936" spans="10:30" x14ac:dyDescent="0.25">
      <c r="J1936" s="44" t="str">
        <f t="shared" si="714"/>
        <v/>
      </c>
      <c r="K1936" s="33" t="str">
        <f t="shared" ca="1" si="718"/>
        <v/>
      </c>
      <c r="L1936" s="108">
        <f t="shared" ca="1" si="717"/>
        <v>0</v>
      </c>
      <c r="M1936" s="44" t="str">
        <f t="shared" si="715"/>
        <v/>
      </c>
      <c r="N1936" s="45" t="str">
        <f t="shared" ca="1" si="719"/>
        <v/>
      </c>
      <c r="O1936" s="108">
        <f t="shared" si="713"/>
        <v>0</v>
      </c>
      <c r="P1936" s="21" t="e">
        <f t="shared" si="721"/>
        <v>#N/A</v>
      </c>
      <c r="Q1936" s="21" t="e">
        <f t="shared" si="722"/>
        <v>#N/A</v>
      </c>
      <c r="R1936" s="21" t="e">
        <f t="shared" si="723"/>
        <v>#N/A</v>
      </c>
      <c r="S1936" s="21" t="e">
        <f t="shared" si="724"/>
        <v>#N/A</v>
      </c>
      <c r="T1936" s="29" t="e">
        <f t="shared" si="716"/>
        <v>#N/A</v>
      </c>
      <c r="U1936" s="34">
        <f t="shared" si="725"/>
        <v>0</v>
      </c>
      <c r="V1936" s="16">
        <f t="shared" ca="1" si="728"/>
        <v>44139</v>
      </c>
      <c r="W1936" s="56">
        <f t="shared" ca="1" si="729"/>
        <v>10</v>
      </c>
      <c r="X1936" s="56">
        <f t="shared" ca="1" si="730"/>
        <v>2020</v>
      </c>
      <c r="Y1936" s="55" t="str">
        <f t="shared" ca="1" si="731"/>
        <v>10-2020</v>
      </c>
      <c r="Z1936" s="51">
        <f ca="1">IFERROR(VLOOKUP(Y1936,IPC!$E$2:$F$1745,2,0),IPC!$H$1)</f>
        <v>138.32155800000001</v>
      </c>
      <c r="AA1936" s="48">
        <f t="shared" si="726"/>
        <v>1</v>
      </c>
      <c r="AB1936" s="48">
        <f t="shared" si="727"/>
        <v>1900</v>
      </c>
      <c r="AC1936" s="32" t="str">
        <f t="shared" si="720"/>
        <v>1-1900</v>
      </c>
      <c r="AD1936" s="50">
        <f>IFERROR(VLOOKUP(AC1936,IPC!$E$2:$F$1745,2,0),IPC!$H$1)</f>
        <v>138.32155800000001</v>
      </c>
    </row>
    <row r="1937" spans="10:30" x14ac:dyDescent="0.25">
      <c r="J1937" s="44" t="str">
        <f t="shared" si="714"/>
        <v/>
      </c>
      <c r="K1937" s="33" t="str">
        <f t="shared" ca="1" si="718"/>
        <v/>
      </c>
      <c r="L1937" s="108">
        <f t="shared" ca="1" si="717"/>
        <v>0</v>
      </c>
      <c r="M1937" s="44" t="str">
        <f t="shared" si="715"/>
        <v/>
      </c>
      <c r="N1937" s="45" t="str">
        <f t="shared" ca="1" si="719"/>
        <v/>
      </c>
      <c r="O1937" s="108">
        <f t="shared" si="713"/>
        <v>0</v>
      </c>
      <c r="P1937" s="21" t="e">
        <f t="shared" si="721"/>
        <v>#N/A</v>
      </c>
      <c r="Q1937" s="21" t="e">
        <f t="shared" si="722"/>
        <v>#N/A</v>
      </c>
      <c r="R1937" s="21" t="e">
        <f t="shared" si="723"/>
        <v>#N/A</v>
      </c>
      <c r="S1937" s="21" t="e">
        <f t="shared" si="724"/>
        <v>#N/A</v>
      </c>
      <c r="T1937" s="29" t="e">
        <f t="shared" si="716"/>
        <v>#N/A</v>
      </c>
      <c r="U1937" s="34">
        <f t="shared" si="725"/>
        <v>0</v>
      </c>
      <c r="V1937" s="16">
        <f t="shared" ca="1" si="728"/>
        <v>44139</v>
      </c>
      <c r="W1937" s="56">
        <f t="shared" ca="1" si="729"/>
        <v>10</v>
      </c>
      <c r="X1937" s="56">
        <f t="shared" ca="1" si="730"/>
        <v>2020</v>
      </c>
      <c r="Y1937" s="55" t="str">
        <f t="shared" ca="1" si="731"/>
        <v>10-2020</v>
      </c>
      <c r="Z1937" s="51">
        <f ca="1">IFERROR(VLOOKUP(Y1937,IPC!$E$2:$F$1745,2,0),IPC!$H$1)</f>
        <v>138.32155800000001</v>
      </c>
      <c r="AA1937" s="48">
        <f t="shared" si="726"/>
        <v>1</v>
      </c>
      <c r="AB1937" s="48">
        <f t="shared" si="727"/>
        <v>1900</v>
      </c>
      <c r="AC1937" s="32" t="str">
        <f t="shared" si="720"/>
        <v>1-1900</v>
      </c>
      <c r="AD1937" s="50">
        <f>IFERROR(VLOOKUP(AC1937,IPC!$E$2:$F$1745,2,0),IPC!$H$1)</f>
        <v>138.32155800000001</v>
      </c>
    </row>
    <row r="1938" spans="10:30" x14ac:dyDescent="0.25">
      <c r="J1938" s="44" t="str">
        <f t="shared" si="714"/>
        <v/>
      </c>
      <c r="K1938" s="33" t="str">
        <f t="shared" ca="1" si="718"/>
        <v/>
      </c>
      <c r="L1938" s="108">
        <f t="shared" ca="1" si="717"/>
        <v>0</v>
      </c>
      <c r="M1938" s="44" t="str">
        <f t="shared" si="715"/>
        <v/>
      </c>
      <c r="N1938" s="45" t="str">
        <f t="shared" ca="1" si="719"/>
        <v/>
      </c>
      <c r="O1938" s="108">
        <f t="shared" si="713"/>
        <v>0</v>
      </c>
      <c r="P1938" s="21" t="e">
        <f t="shared" si="721"/>
        <v>#N/A</v>
      </c>
      <c r="Q1938" s="21" t="e">
        <f t="shared" si="722"/>
        <v>#N/A</v>
      </c>
      <c r="R1938" s="21" t="e">
        <f t="shared" si="723"/>
        <v>#N/A</v>
      </c>
      <c r="S1938" s="21" t="e">
        <f t="shared" si="724"/>
        <v>#N/A</v>
      </c>
      <c r="T1938" s="29" t="e">
        <f t="shared" si="716"/>
        <v>#N/A</v>
      </c>
      <c r="U1938" s="34">
        <f t="shared" si="725"/>
        <v>0</v>
      </c>
      <c r="V1938" s="16">
        <f t="shared" ca="1" si="728"/>
        <v>44139</v>
      </c>
      <c r="W1938" s="56">
        <f t="shared" ca="1" si="729"/>
        <v>10</v>
      </c>
      <c r="X1938" s="56">
        <f t="shared" ca="1" si="730"/>
        <v>2020</v>
      </c>
      <c r="Y1938" s="55" t="str">
        <f t="shared" ca="1" si="731"/>
        <v>10-2020</v>
      </c>
      <c r="Z1938" s="51">
        <f ca="1">IFERROR(VLOOKUP(Y1938,IPC!$E$2:$F$1745,2,0),IPC!$H$1)</f>
        <v>138.32155800000001</v>
      </c>
      <c r="AA1938" s="48">
        <f t="shared" si="726"/>
        <v>1</v>
      </c>
      <c r="AB1938" s="48">
        <f t="shared" si="727"/>
        <v>1900</v>
      </c>
      <c r="AC1938" s="32" t="str">
        <f t="shared" si="720"/>
        <v>1-1900</v>
      </c>
      <c r="AD1938" s="50">
        <f>IFERROR(VLOOKUP(AC1938,IPC!$E$2:$F$1745,2,0),IPC!$H$1)</f>
        <v>138.32155800000001</v>
      </c>
    </row>
    <row r="1939" spans="10:30" x14ac:dyDescent="0.25">
      <c r="J1939" s="44" t="str">
        <f t="shared" si="714"/>
        <v/>
      </c>
      <c r="K1939" s="33" t="str">
        <f t="shared" ca="1" si="718"/>
        <v/>
      </c>
      <c r="L1939" s="108">
        <f t="shared" ca="1" si="717"/>
        <v>0</v>
      </c>
      <c r="M1939" s="44" t="str">
        <f t="shared" si="715"/>
        <v/>
      </c>
      <c r="N1939" s="45" t="str">
        <f t="shared" ca="1" si="719"/>
        <v/>
      </c>
      <c r="O1939" s="108">
        <f t="shared" si="713"/>
        <v>0</v>
      </c>
      <c r="P1939" s="21" t="e">
        <f t="shared" si="721"/>
        <v>#N/A</v>
      </c>
      <c r="Q1939" s="21" t="e">
        <f t="shared" si="722"/>
        <v>#N/A</v>
      </c>
      <c r="R1939" s="21" t="e">
        <f t="shared" si="723"/>
        <v>#N/A</v>
      </c>
      <c r="S1939" s="21" t="e">
        <f t="shared" si="724"/>
        <v>#N/A</v>
      </c>
      <c r="T1939" s="29" t="e">
        <f t="shared" si="716"/>
        <v>#N/A</v>
      </c>
      <c r="U1939" s="34">
        <f t="shared" si="725"/>
        <v>0</v>
      </c>
      <c r="V1939" s="16">
        <f t="shared" ca="1" si="728"/>
        <v>44139</v>
      </c>
      <c r="W1939" s="56">
        <f t="shared" ca="1" si="729"/>
        <v>10</v>
      </c>
      <c r="X1939" s="56">
        <f t="shared" ca="1" si="730"/>
        <v>2020</v>
      </c>
      <c r="Y1939" s="55" t="str">
        <f t="shared" ca="1" si="731"/>
        <v>10-2020</v>
      </c>
      <c r="Z1939" s="51">
        <f ca="1">IFERROR(VLOOKUP(Y1939,IPC!$E$2:$F$1745,2,0),IPC!$H$1)</f>
        <v>138.32155800000001</v>
      </c>
      <c r="AA1939" s="48">
        <f t="shared" si="726"/>
        <v>1</v>
      </c>
      <c r="AB1939" s="48">
        <f t="shared" si="727"/>
        <v>1900</v>
      </c>
      <c r="AC1939" s="32" t="str">
        <f t="shared" si="720"/>
        <v>1-1900</v>
      </c>
      <c r="AD1939" s="50">
        <f>IFERROR(VLOOKUP(AC1939,IPC!$E$2:$F$1745,2,0),IPC!$H$1)</f>
        <v>138.32155800000001</v>
      </c>
    </row>
    <row r="1940" spans="10:30" x14ac:dyDescent="0.25">
      <c r="J1940" s="44" t="str">
        <f t="shared" si="714"/>
        <v/>
      </c>
      <c r="K1940" s="33" t="str">
        <f t="shared" ca="1" si="718"/>
        <v/>
      </c>
      <c r="L1940" s="108">
        <f t="shared" ca="1" si="717"/>
        <v>0</v>
      </c>
      <c r="M1940" s="44" t="str">
        <f t="shared" si="715"/>
        <v/>
      </c>
      <c r="N1940" s="45" t="str">
        <f t="shared" ca="1" si="719"/>
        <v/>
      </c>
      <c r="O1940" s="108">
        <f t="shared" ref="O1940:O2003" si="732">+IF(M1940="Provisión contable",N1940,0)</f>
        <v>0</v>
      </c>
      <c r="P1940" s="21" t="e">
        <f t="shared" si="721"/>
        <v>#N/A</v>
      </c>
      <c r="Q1940" s="21" t="e">
        <f t="shared" si="722"/>
        <v>#N/A</v>
      </c>
      <c r="R1940" s="21" t="e">
        <f t="shared" si="723"/>
        <v>#N/A</v>
      </c>
      <c r="S1940" s="21" t="e">
        <f t="shared" si="724"/>
        <v>#N/A</v>
      </c>
      <c r="T1940" s="29" t="e">
        <f t="shared" si="716"/>
        <v>#N/A</v>
      </c>
      <c r="U1940" s="34">
        <f t="shared" si="725"/>
        <v>0</v>
      </c>
      <c r="V1940" s="16">
        <f t="shared" ca="1" si="728"/>
        <v>44139</v>
      </c>
      <c r="W1940" s="56">
        <f t="shared" ca="1" si="729"/>
        <v>10</v>
      </c>
      <c r="X1940" s="56">
        <f t="shared" ca="1" si="730"/>
        <v>2020</v>
      </c>
      <c r="Y1940" s="55" t="str">
        <f t="shared" ca="1" si="731"/>
        <v>10-2020</v>
      </c>
      <c r="Z1940" s="51">
        <f ca="1">IFERROR(VLOOKUP(Y1940,IPC!$E$2:$F$1745,2,0),IPC!$H$1)</f>
        <v>138.32155800000001</v>
      </c>
      <c r="AA1940" s="48">
        <f t="shared" si="726"/>
        <v>1</v>
      </c>
      <c r="AB1940" s="48">
        <f t="shared" si="727"/>
        <v>1900</v>
      </c>
      <c r="AC1940" s="32" t="str">
        <f t="shared" si="720"/>
        <v>1-1900</v>
      </c>
      <c r="AD1940" s="50">
        <f>IFERROR(VLOOKUP(AC1940,IPC!$E$2:$F$1745,2,0),IPC!$H$1)</f>
        <v>138.32155800000001</v>
      </c>
    </row>
    <row r="1941" spans="10:30" x14ac:dyDescent="0.25">
      <c r="J1941" s="44" t="str">
        <f t="shared" si="714"/>
        <v/>
      </c>
      <c r="K1941" s="33" t="str">
        <f t="shared" ca="1" si="718"/>
        <v/>
      </c>
      <c r="L1941" s="108">
        <f t="shared" ca="1" si="717"/>
        <v>0</v>
      </c>
      <c r="M1941" s="44" t="str">
        <f t="shared" si="715"/>
        <v/>
      </c>
      <c r="N1941" s="45" t="str">
        <f t="shared" ca="1" si="719"/>
        <v/>
      </c>
      <c r="O1941" s="108">
        <f t="shared" si="732"/>
        <v>0</v>
      </c>
      <c r="P1941" s="21" t="e">
        <f t="shared" si="721"/>
        <v>#N/A</v>
      </c>
      <c r="Q1941" s="21" t="e">
        <f t="shared" si="722"/>
        <v>#N/A</v>
      </c>
      <c r="R1941" s="21" t="e">
        <f t="shared" si="723"/>
        <v>#N/A</v>
      </c>
      <c r="S1941" s="21" t="e">
        <f t="shared" si="724"/>
        <v>#N/A</v>
      </c>
      <c r="T1941" s="29" t="e">
        <f t="shared" si="716"/>
        <v>#N/A</v>
      </c>
      <c r="U1941" s="34">
        <f t="shared" si="725"/>
        <v>0</v>
      </c>
      <c r="V1941" s="16">
        <f t="shared" ca="1" si="728"/>
        <v>44139</v>
      </c>
      <c r="W1941" s="56">
        <f t="shared" ca="1" si="729"/>
        <v>10</v>
      </c>
      <c r="X1941" s="56">
        <f t="shared" ca="1" si="730"/>
        <v>2020</v>
      </c>
      <c r="Y1941" s="55" t="str">
        <f t="shared" ca="1" si="731"/>
        <v>10-2020</v>
      </c>
      <c r="Z1941" s="51">
        <f ca="1">IFERROR(VLOOKUP(Y1941,IPC!$E$2:$F$1745,2,0),IPC!$H$1)</f>
        <v>138.32155800000001</v>
      </c>
      <c r="AA1941" s="48">
        <f t="shared" si="726"/>
        <v>1</v>
      </c>
      <c r="AB1941" s="48">
        <f t="shared" si="727"/>
        <v>1900</v>
      </c>
      <c r="AC1941" s="32" t="str">
        <f t="shared" si="720"/>
        <v>1-1900</v>
      </c>
      <c r="AD1941" s="50">
        <f>IFERROR(VLOOKUP(AC1941,IPC!$E$2:$F$1745,2,0),IPC!$H$1)</f>
        <v>138.32155800000001</v>
      </c>
    </row>
    <row r="1942" spans="10:30" x14ac:dyDescent="0.25">
      <c r="J1942" s="44" t="str">
        <f t="shared" si="714"/>
        <v/>
      </c>
      <c r="K1942" s="33" t="str">
        <f t="shared" ca="1" si="718"/>
        <v/>
      </c>
      <c r="L1942" s="108">
        <f t="shared" ca="1" si="717"/>
        <v>0</v>
      </c>
      <c r="M1942" s="44" t="str">
        <f t="shared" si="715"/>
        <v/>
      </c>
      <c r="N1942" s="45" t="str">
        <f t="shared" ca="1" si="719"/>
        <v/>
      </c>
      <c r="O1942" s="108">
        <f t="shared" si="732"/>
        <v>0</v>
      </c>
      <c r="P1942" s="21" t="e">
        <f t="shared" si="721"/>
        <v>#N/A</v>
      </c>
      <c r="Q1942" s="21" t="e">
        <f t="shared" si="722"/>
        <v>#N/A</v>
      </c>
      <c r="R1942" s="21" t="e">
        <f t="shared" si="723"/>
        <v>#N/A</v>
      </c>
      <c r="S1942" s="21" t="e">
        <f t="shared" si="724"/>
        <v>#N/A</v>
      </c>
      <c r="T1942" s="29" t="e">
        <f t="shared" si="716"/>
        <v>#N/A</v>
      </c>
      <c r="U1942" s="34">
        <f t="shared" si="725"/>
        <v>0</v>
      </c>
      <c r="V1942" s="16">
        <f t="shared" ca="1" si="728"/>
        <v>44139</v>
      </c>
      <c r="W1942" s="56">
        <f t="shared" ca="1" si="729"/>
        <v>10</v>
      </c>
      <c r="X1942" s="56">
        <f t="shared" ca="1" si="730"/>
        <v>2020</v>
      </c>
      <c r="Y1942" s="55" t="str">
        <f t="shared" ca="1" si="731"/>
        <v>10-2020</v>
      </c>
      <c r="Z1942" s="51">
        <f ca="1">IFERROR(VLOOKUP(Y1942,IPC!$E$2:$F$1745,2,0),IPC!$H$1)</f>
        <v>138.32155800000001</v>
      </c>
      <c r="AA1942" s="48">
        <f t="shared" si="726"/>
        <v>1</v>
      </c>
      <c r="AB1942" s="48">
        <f t="shared" si="727"/>
        <v>1900</v>
      </c>
      <c r="AC1942" s="32" t="str">
        <f t="shared" si="720"/>
        <v>1-1900</v>
      </c>
      <c r="AD1942" s="50">
        <f>IFERROR(VLOOKUP(AC1942,IPC!$E$2:$F$1745,2,0),IPC!$H$1)</f>
        <v>138.32155800000001</v>
      </c>
    </row>
    <row r="1943" spans="10:30" x14ac:dyDescent="0.25">
      <c r="J1943" s="44" t="str">
        <f t="shared" si="714"/>
        <v/>
      </c>
      <c r="K1943" s="33" t="str">
        <f t="shared" ca="1" si="718"/>
        <v/>
      </c>
      <c r="L1943" s="108">
        <f t="shared" ca="1" si="717"/>
        <v>0</v>
      </c>
      <c r="M1943" s="44" t="str">
        <f t="shared" si="715"/>
        <v/>
      </c>
      <c r="N1943" s="45" t="str">
        <f t="shared" ca="1" si="719"/>
        <v/>
      </c>
      <c r="O1943" s="108">
        <f t="shared" si="732"/>
        <v>0</v>
      </c>
      <c r="P1943" s="21" t="e">
        <f t="shared" si="721"/>
        <v>#N/A</v>
      </c>
      <c r="Q1943" s="21" t="e">
        <f t="shared" si="722"/>
        <v>#N/A</v>
      </c>
      <c r="R1943" s="21" t="e">
        <f t="shared" si="723"/>
        <v>#N/A</v>
      </c>
      <c r="S1943" s="21" t="e">
        <f t="shared" si="724"/>
        <v>#N/A</v>
      </c>
      <c r="T1943" s="29" t="e">
        <f t="shared" si="716"/>
        <v>#N/A</v>
      </c>
      <c r="U1943" s="34">
        <f t="shared" si="725"/>
        <v>0</v>
      </c>
      <c r="V1943" s="16">
        <f t="shared" ca="1" si="728"/>
        <v>44139</v>
      </c>
      <c r="W1943" s="56">
        <f t="shared" ca="1" si="729"/>
        <v>10</v>
      </c>
      <c r="X1943" s="56">
        <f t="shared" ca="1" si="730"/>
        <v>2020</v>
      </c>
      <c r="Y1943" s="55" t="str">
        <f t="shared" ca="1" si="731"/>
        <v>10-2020</v>
      </c>
      <c r="Z1943" s="51">
        <f ca="1">IFERROR(VLOOKUP(Y1943,IPC!$E$2:$F$1745,2,0),IPC!$H$1)</f>
        <v>138.32155800000001</v>
      </c>
      <c r="AA1943" s="48">
        <f t="shared" si="726"/>
        <v>1</v>
      </c>
      <c r="AB1943" s="48">
        <f t="shared" si="727"/>
        <v>1900</v>
      </c>
      <c r="AC1943" s="32" t="str">
        <f t="shared" si="720"/>
        <v>1-1900</v>
      </c>
      <c r="AD1943" s="50">
        <f>IFERROR(VLOOKUP(AC1943,IPC!$E$2:$F$1745,2,0),IPC!$H$1)</f>
        <v>138.32155800000001</v>
      </c>
    </row>
    <row r="1944" spans="10:30" x14ac:dyDescent="0.25">
      <c r="J1944" s="44" t="str">
        <f t="shared" ref="J1944:J2007" si="733">IFERROR(IF(T1956&gt;0.5,"ALTA",IF(AND(T1956&gt;0.25,T1956&lt;=0.5),"MEDIA",IF(AND(T1956&gt;=0.1,T1956&lt;=0.25),"BAJA",IF(AND(T1956&lt;0.1),"REMOTA")))),"")</f>
        <v/>
      </c>
      <c r="K1944" s="33" t="str">
        <f t="shared" ca="1" si="718"/>
        <v/>
      </c>
      <c r="L1944" s="108">
        <f t="shared" ca="1" si="717"/>
        <v>0</v>
      </c>
      <c r="M1944" s="44" t="str">
        <f t="shared" ref="M1944:M2007" si="734">IFERROR(IF(T1956&gt;50%,"Provisión contable",IF(T1956&lt;=10%,"No se registra","Cuentas de orden")),"")</f>
        <v/>
      </c>
      <c r="N1944" s="45" t="str">
        <f t="shared" ca="1" si="719"/>
        <v/>
      </c>
      <c r="O1944" s="108">
        <f t="shared" si="732"/>
        <v>0</v>
      </c>
      <c r="P1944" s="21" t="e">
        <f t="shared" si="721"/>
        <v>#N/A</v>
      </c>
      <c r="Q1944" s="21" t="e">
        <f t="shared" si="722"/>
        <v>#N/A</v>
      </c>
      <c r="R1944" s="21" t="e">
        <f t="shared" si="723"/>
        <v>#N/A</v>
      </c>
      <c r="S1944" s="21" t="e">
        <f t="shared" si="724"/>
        <v>#N/A</v>
      </c>
      <c r="T1944" s="29" t="e">
        <f t="shared" si="716"/>
        <v>#N/A</v>
      </c>
      <c r="U1944" s="34">
        <f t="shared" si="725"/>
        <v>0</v>
      </c>
      <c r="V1944" s="16">
        <f t="shared" ca="1" si="728"/>
        <v>44139</v>
      </c>
      <c r="W1944" s="56">
        <f t="shared" ca="1" si="729"/>
        <v>10</v>
      </c>
      <c r="X1944" s="56">
        <f t="shared" ca="1" si="730"/>
        <v>2020</v>
      </c>
      <c r="Y1944" s="55" t="str">
        <f t="shared" ca="1" si="731"/>
        <v>10-2020</v>
      </c>
      <c r="Z1944" s="51">
        <f ca="1">IFERROR(VLOOKUP(Y1944,IPC!$E$2:$F$1745,2,0),IPC!$H$1)</f>
        <v>138.32155800000001</v>
      </c>
      <c r="AA1944" s="48">
        <f t="shared" si="726"/>
        <v>1</v>
      </c>
      <c r="AB1944" s="48">
        <f t="shared" si="727"/>
        <v>1900</v>
      </c>
      <c r="AC1944" s="32" t="str">
        <f t="shared" si="720"/>
        <v>1-1900</v>
      </c>
      <c r="AD1944" s="50">
        <f>IFERROR(VLOOKUP(AC1944,IPC!$E$2:$F$1745,2,0),IPC!$H$1)</f>
        <v>138.32155800000001</v>
      </c>
    </row>
    <row r="1945" spans="10:30" x14ac:dyDescent="0.25">
      <c r="J1945" s="44" t="str">
        <f t="shared" si="733"/>
        <v/>
      </c>
      <c r="K1945" s="33" t="str">
        <f t="shared" ca="1" si="718"/>
        <v/>
      </c>
      <c r="L1945" s="108">
        <f t="shared" ca="1" si="717"/>
        <v>0</v>
      </c>
      <c r="M1945" s="44" t="str">
        <f t="shared" si="734"/>
        <v/>
      </c>
      <c r="N1945" s="45" t="str">
        <f t="shared" ca="1" si="719"/>
        <v/>
      </c>
      <c r="O1945" s="108">
        <f t="shared" si="732"/>
        <v>0</v>
      </c>
      <c r="P1945" s="21" t="e">
        <f t="shared" si="721"/>
        <v>#N/A</v>
      </c>
      <c r="Q1945" s="21" t="e">
        <f t="shared" si="722"/>
        <v>#N/A</v>
      </c>
      <c r="R1945" s="21" t="e">
        <f t="shared" si="723"/>
        <v>#N/A</v>
      </c>
      <c r="S1945" s="21" t="e">
        <f t="shared" si="724"/>
        <v>#N/A</v>
      </c>
      <c r="T1945" s="29" t="e">
        <f t="shared" si="716"/>
        <v>#N/A</v>
      </c>
      <c r="U1945" s="34">
        <f t="shared" si="725"/>
        <v>0</v>
      </c>
      <c r="V1945" s="16">
        <f t="shared" ca="1" si="728"/>
        <v>44139</v>
      </c>
      <c r="W1945" s="56">
        <f t="shared" ca="1" si="729"/>
        <v>10</v>
      </c>
      <c r="X1945" s="56">
        <f t="shared" ca="1" si="730"/>
        <v>2020</v>
      </c>
      <c r="Y1945" s="55" t="str">
        <f t="shared" ca="1" si="731"/>
        <v>10-2020</v>
      </c>
      <c r="Z1945" s="51">
        <f ca="1">IFERROR(VLOOKUP(Y1945,IPC!$E$2:$F$1745,2,0),IPC!$H$1)</f>
        <v>138.32155800000001</v>
      </c>
      <c r="AA1945" s="48">
        <f t="shared" si="726"/>
        <v>1</v>
      </c>
      <c r="AB1945" s="48">
        <f t="shared" si="727"/>
        <v>1900</v>
      </c>
      <c r="AC1945" s="32" t="str">
        <f t="shared" si="720"/>
        <v>1-1900</v>
      </c>
      <c r="AD1945" s="50">
        <f>IFERROR(VLOOKUP(AC1945,IPC!$E$2:$F$1745,2,0),IPC!$H$1)</f>
        <v>138.32155800000001</v>
      </c>
    </row>
    <row r="1946" spans="10:30" x14ac:dyDescent="0.25">
      <c r="J1946" s="44" t="str">
        <f t="shared" si="733"/>
        <v/>
      </c>
      <c r="K1946" s="33" t="str">
        <f t="shared" ca="1" si="718"/>
        <v/>
      </c>
      <c r="L1946" s="108">
        <f t="shared" ca="1" si="717"/>
        <v>0</v>
      </c>
      <c r="M1946" s="44" t="str">
        <f t="shared" si="734"/>
        <v/>
      </c>
      <c r="N1946" s="45" t="str">
        <f t="shared" ca="1" si="719"/>
        <v/>
      </c>
      <c r="O1946" s="108">
        <f t="shared" si="732"/>
        <v>0</v>
      </c>
      <c r="P1946" s="21" t="e">
        <f t="shared" si="721"/>
        <v>#N/A</v>
      </c>
      <c r="Q1946" s="21" t="e">
        <f t="shared" si="722"/>
        <v>#N/A</v>
      </c>
      <c r="R1946" s="21" t="e">
        <f t="shared" si="723"/>
        <v>#N/A</v>
      </c>
      <c r="S1946" s="21" t="e">
        <f t="shared" si="724"/>
        <v>#N/A</v>
      </c>
      <c r="T1946" s="29" t="e">
        <f t="shared" si="716"/>
        <v>#N/A</v>
      </c>
      <c r="U1946" s="34">
        <f t="shared" si="725"/>
        <v>0</v>
      </c>
      <c r="V1946" s="16">
        <f t="shared" ca="1" si="728"/>
        <v>44139</v>
      </c>
      <c r="W1946" s="56">
        <f t="shared" ca="1" si="729"/>
        <v>10</v>
      </c>
      <c r="X1946" s="56">
        <f t="shared" ca="1" si="730"/>
        <v>2020</v>
      </c>
      <c r="Y1946" s="55" t="str">
        <f t="shared" ca="1" si="731"/>
        <v>10-2020</v>
      </c>
      <c r="Z1946" s="51">
        <f ca="1">IFERROR(VLOOKUP(Y1946,IPC!$E$2:$F$1745,2,0),IPC!$H$1)</f>
        <v>138.32155800000001</v>
      </c>
      <c r="AA1946" s="48">
        <f t="shared" si="726"/>
        <v>1</v>
      </c>
      <c r="AB1946" s="48">
        <f t="shared" si="727"/>
        <v>1900</v>
      </c>
      <c r="AC1946" s="32" t="str">
        <f t="shared" si="720"/>
        <v>1-1900</v>
      </c>
      <c r="AD1946" s="50">
        <f>IFERROR(VLOOKUP(AC1946,IPC!$E$2:$F$1745,2,0),IPC!$H$1)</f>
        <v>138.32155800000001</v>
      </c>
    </row>
    <row r="1947" spans="10:30" x14ac:dyDescent="0.25">
      <c r="J1947" s="44" t="str">
        <f t="shared" si="733"/>
        <v/>
      </c>
      <c r="K1947" s="33" t="str">
        <f t="shared" ca="1" si="718"/>
        <v/>
      </c>
      <c r="L1947" s="108">
        <f t="shared" ca="1" si="717"/>
        <v>0</v>
      </c>
      <c r="M1947" s="44" t="str">
        <f t="shared" si="734"/>
        <v/>
      </c>
      <c r="N1947" s="45" t="str">
        <f t="shared" ca="1" si="719"/>
        <v/>
      </c>
      <c r="O1947" s="108">
        <f t="shared" si="732"/>
        <v>0</v>
      </c>
      <c r="P1947" s="21" t="e">
        <f t="shared" si="721"/>
        <v>#N/A</v>
      </c>
      <c r="Q1947" s="21" t="e">
        <f t="shared" si="722"/>
        <v>#N/A</v>
      </c>
      <c r="R1947" s="21" t="e">
        <f t="shared" si="723"/>
        <v>#N/A</v>
      </c>
      <c r="S1947" s="21" t="e">
        <f t="shared" si="724"/>
        <v>#N/A</v>
      </c>
      <c r="T1947" s="29" t="e">
        <f t="shared" si="716"/>
        <v>#N/A</v>
      </c>
      <c r="U1947" s="34">
        <f t="shared" si="725"/>
        <v>0</v>
      </c>
      <c r="V1947" s="16">
        <f t="shared" ca="1" si="728"/>
        <v>44139</v>
      </c>
      <c r="W1947" s="56">
        <f t="shared" ca="1" si="729"/>
        <v>10</v>
      </c>
      <c r="X1947" s="56">
        <f t="shared" ca="1" si="730"/>
        <v>2020</v>
      </c>
      <c r="Y1947" s="55" t="str">
        <f t="shared" ca="1" si="731"/>
        <v>10-2020</v>
      </c>
      <c r="Z1947" s="51">
        <f ca="1">IFERROR(VLOOKUP(Y1947,IPC!$E$2:$F$1745,2,0),IPC!$H$1)</f>
        <v>138.32155800000001</v>
      </c>
      <c r="AA1947" s="48">
        <f t="shared" si="726"/>
        <v>1</v>
      </c>
      <c r="AB1947" s="48">
        <f t="shared" si="727"/>
        <v>1900</v>
      </c>
      <c r="AC1947" s="32" t="str">
        <f t="shared" si="720"/>
        <v>1-1900</v>
      </c>
      <c r="AD1947" s="50">
        <f>IFERROR(VLOOKUP(AC1947,IPC!$E$2:$F$1745,2,0),IPC!$H$1)</f>
        <v>138.32155800000001</v>
      </c>
    </row>
    <row r="1948" spans="10:30" x14ac:dyDescent="0.25">
      <c r="J1948" s="44" t="str">
        <f t="shared" si="733"/>
        <v/>
      </c>
      <c r="K1948" s="33" t="str">
        <f t="shared" ca="1" si="718"/>
        <v/>
      </c>
      <c r="L1948" s="108">
        <f t="shared" ca="1" si="717"/>
        <v>0</v>
      </c>
      <c r="M1948" s="44" t="str">
        <f t="shared" si="734"/>
        <v/>
      </c>
      <c r="N1948" s="45" t="str">
        <f t="shared" ca="1" si="719"/>
        <v/>
      </c>
      <c r="O1948" s="108">
        <f t="shared" si="732"/>
        <v>0</v>
      </c>
      <c r="P1948" s="21" t="e">
        <f t="shared" si="721"/>
        <v>#N/A</v>
      </c>
      <c r="Q1948" s="21" t="e">
        <f t="shared" si="722"/>
        <v>#N/A</v>
      </c>
      <c r="R1948" s="21" t="e">
        <f t="shared" si="723"/>
        <v>#N/A</v>
      </c>
      <c r="S1948" s="21" t="e">
        <f t="shared" si="724"/>
        <v>#N/A</v>
      </c>
      <c r="T1948" s="29" t="e">
        <f t="shared" si="716"/>
        <v>#N/A</v>
      </c>
      <c r="U1948" s="34">
        <f t="shared" si="725"/>
        <v>0</v>
      </c>
      <c r="V1948" s="16">
        <f t="shared" ca="1" si="728"/>
        <v>44139</v>
      </c>
      <c r="W1948" s="56">
        <f t="shared" ca="1" si="729"/>
        <v>10</v>
      </c>
      <c r="X1948" s="56">
        <f t="shared" ca="1" si="730"/>
        <v>2020</v>
      </c>
      <c r="Y1948" s="55" t="str">
        <f t="shared" ca="1" si="731"/>
        <v>10-2020</v>
      </c>
      <c r="Z1948" s="51">
        <f ca="1">IFERROR(VLOOKUP(Y1948,IPC!$E$2:$F$1745,2,0),IPC!$H$1)</f>
        <v>138.32155800000001</v>
      </c>
      <c r="AA1948" s="48">
        <f t="shared" si="726"/>
        <v>1</v>
      </c>
      <c r="AB1948" s="48">
        <f t="shared" si="727"/>
        <v>1900</v>
      </c>
      <c r="AC1948" s="32" t="str">
        <f t="shared" si="720"/>
        <v>1-1900</v>
      </c>
      <c r="AD1948" s="50">
        <f>IFERROR(VLOOKUP(AC1948,IPC!$E$2:$F$1745,2,0),IPC!$H$1)</f>
        <v>138.32155800000001</v>
      </c>
    </row>
    <row r="1949" spans="10:30" x14ac:dyDescent="0.25">
      <c r="J1949" s="44" t="str">
        <f t="shared" si="733"/>
        <v/>
      </c>
      <c r="K1949" s="33" t="str">
        <f t="shared" ca="1" si="718"/>
        <v/>
      </c>
      <c r="L1949" s="108">
        <f t="shared" ca="1" si="717"/>
        <v>0</v>
      </c>
      <c r="M1949" s="44" t="str">
        <f t="shared" si="734"/>
        <v/>
      </c>
      <c r="N1949" s="45" t="str">
        <f t="shared" ca="1" si="719"/>
        <v/>
      </c>
      <c r="O1949" s="108">
        <f t="shared" si="732"/>
        <v>0</v>
      </c>
      <c r="P1949" s="21" t="e">
        <f t="shared" si="721"/>
        <v>#N/A</v>
      </c>
      <c r="Q1949" s="21" t="e">
        <f t="shared" si="722"/>
        <v>#N/A</v>
      </c>
      <c r="R1949" s="21" t="e">
        <f t="shared" si="723"/>
        <v>#N/A</v>
      </c>
      <c r="S1949" s="21" t="e">
        <f t="shared" si="724"/>
        <v>#N/A</v>
      </c>
      <c r="T1949" s="29" t="e">
        <f t="shared" si="716"/>
        <v>#N/A</v>
      </c>
      <c r="U1949" s="34">
        <f t="shared" si="725"/>
        <v>0</v>
      </c>
      <c r="V1949" s="16">
        <f t="shared" ca="1" si="728"/>
        <v>44139</v>
      </c>
      <c r="W1949" s="56">
        <f t="shared" ca="1" si="729"/>
        <v>10</v>
      </c>
      <c r="X1949" s="56">
        <f t="shared" ca="1" si="730"/>
        <v>2020</v>
      </c>
      <c r="Y1949" s="55" t="str">
        <f t="shared" ca="1" si="731"/>
        <v>10-2020</v>
      </c>
      <c r="Z1949" s="51">
        <f ca="1">IFERROR(VLOOKUP(Y1949,IPC!$E$2:$F$1745,2,0),IPC!$H$1)</f>
        <v>138.32155800000001</v>
      </c>
      <c r="AA1949" s="48">
        <f t="shared" si="726"/>
        <v>1</v>
      </c>
      <c r="AB1949" s="48">
        <f t="shared" si="727"/>
        <v>1900</v>
      </c>
      <c r="AC1949" s="32" t="str">
        <f t="shared" si="720"/>
        <v>1-1900</v>
      </c>
      <c r="AD1949" s="50">
        <f>IFERROR(VLOOKUP(AC1949,IPC!$E$2:$F$1745,2,0),IPC!$H$1)</f>
        <v>138.32155800000001</v>
      </c>
    </row>
    <row r="1950" spans="10:30" x14ac:dyDescent="0.25">
      <c r="J1950" s="44" t="str">
        <f t="shared" si="733"/>
        <v/>
      </c>
      <c r="K1950" s="33" t="str">
        <f t="shared" ca="1" si="718"/>
        <v/>
      </c>
      <c r="L1950" s="108">
        <f t="shared" ca="1" si="717"/>
        <v>0</v>
      </c>
      <c r="M1950" s="44" t="str">
        <f t="shared" si="734"/>
        <v/>
      </c>
      <c r="N1950" s="45" t="str">
        <f t="shared" ca="1" si="719"/>
        <v/>
      </c>
      <c r="O1950" s="108">
        <f t="shared" si="732"/>
        <v>0</v>
      </c>
      <c r="P1950" s="21" t="e">
        <f t="shared" si="721"/>
        <v>#N/A</v>
      </c>
      <c r="Q1950" s="21" t="e">
        <f t="shared" si="722"/>
        <v>#N/A</v>
      </c>
      <c r="R1950" s="21" t="e">
        <f t="shared" si="723"/>
        <v>#N/A</v>
      </c>
      <c r="S1950" s="21" t="e">
        <f t="shared" si="724"/>
        <v>#N/A</v>
      </c>
      <c r="T1950" s="29" t="e">
        <f t="shared" si="716"/>
        <v>#N/A</v>
      </c>
      <c r="U1950" s="34">
        <f t="shared" si="725"/>
        <v>0</v>
      </c>
      <c r="V1950" s="16">
        <f t="shared" ca="1" si="728"/>
        <v>44139</v>
      </c>
      <c r="W1950" s="56">
        <f t="shared" ca="1" si="729"/>
        <v>10</v>
      </c>
      <c r="X1950" s="56">
        <f t="shared" ca="1" si="730"/>
        <v>2020</v>
      </c>
      <c r="Y1950" s="55" t="str">
        <f t="shared" ca="1" si="731"/>
        <v>10-2020</v>
      </c>
      <c r="Z1950" s="51">
        <f ca="1">IFERROR(VLOOKUP(Y1950,IPC!$E$2:$F$1745,2,0),IPC!$H$1)</f>
        <v>138.32155800000001</v>
      </c>
      <c r="AA1950" s="48">
        <f t="shared" si="726"/>
        <v>1</v>
      </c>
      <c r="AB1950" s="48">
        <f t="shared" si="727"/>
        <v>1900</v>
      </c>
      <c r="AC1950" s="32" t="str">
        <f t="shared" si="720"/>
        <v>1-1900</v>
      </c>
      <c r="AD1950" s="50">
        <f>IFERROR(VLOOKUP(AC1950,IPC!$E$2:$F$1745,2,0),IPC!$H$1)</f>
        <v>138.32155800000001</v>
      </c>
    </row>
    <row r="1951" spans="10:30" x14ac:dyDescent="0.25">
      <c r="J1951" s="44" t="str">
        <f t="shared" si="733"/>
        <v/>
      </c>
      <c r="K1951" s="33" t="str">
        <f t="shared" ca="1" si="718"/>
        <v/>
      </c>
      <c r="L1951" s="108">
        <f t="shared" ca="1" si="717"/>
        <v>0</v>
      </c>
      <c r="M1951" s="44" t="str">
        <f t="shared" si="734"/>
        <v/>
      </c>
      <c r="N1951" s="45" t="str">
        <f t="shared" ca="1" si="719"/>
        <v/>
      </c>
      <c r="O1951" s="108">
        <f t="shared" si="732"/>
        <v>0</v>
      </c>
      <c r="P1951" s="21" t="e">
        <f t="shared" si="721"/>
        <v>#N/A</v>
      </c>
      <c r="Q1951" s="21" t="e">
        <f t="shared" si="722"/>
        <v>#N/A</v>
      </c>
      <c r="R1951" s="21" t="e">
        <f t="shared" si="723"/>
        <v>#N/A</v>
      </c>
      <c r="S1951" s="21" t="e">
        <f t="shared" si="724"/>
        <v>#N/A</v>
      </c>
      <c r="T1951" s="29" t="e">
        <f t="shared" si="716"/>
        <v>#N/A</v>
      </c>
      <c r="U1951" s="34">
        <f t="shared" si="725"/>
        <v>0</v>
      </c>
      <c r="V1951" s="16">
        <f t="shared" ca="1" si="728"/>
        <v>44139</v>
      </c>
      <c r="W1951" s="56">
        <f t="shared" ca="1" si="729"/>
        <v>10</v>
      </c>
      <c r="X1951" s="56">
        <f t="shared" ca="1" si="730"/>
        <v>2020</v>
      </c>
      <c r="Y1951" s="55" t="str">
        <f t="shared" ca="1" si="731"/>
        <v>10-2020</v>
      </c>
      <c r="Z1951" s="51">
        <f ca="1">IFERROR(VLOOKUP(Y1951,IPC!$E$2:$F$1745,2,0),IPC!$H$1)</f>
        <v>138.32155800000001</v>
      </c>
      <c r="AA1951" s="48">
        <f t="shared" si="726"/>
        <v>1</v>
      </c>
      <c r="AB1951" s="48">
        <f t="shared" si="727"/>
        <v>1900</v>
      </c>
      <c r="AC1951" s="32" t="str">
        <f t="shared" si="720"/>
        <v>1-1900</v>
      </c>
      <c r="AD1951" s="50">
        <f>IFERROR(VLOOKUP(AC1951,IPC!$E$2:$F$1745,2,0),IPC!$H$1)</f>
        <v>138.32155800000001</v>
      </c>
    </row>
    <row r="1952" spans="10:30" x14ac:dyDescent="0.25">
      <c r="J1952" s="44" t="str">
        <f t="shared" si="733"/>
        <v/>
      </c>
      <c r="K1952" s="33" t="str">
        <f t="shared" ca="1" si="718"/>
        <v/>
      </c>
      <c r="L1952" s="108">
        <f t="shared" ca="1" si="717"/>
        <v>0</v>
      </c>
      <c r="M1952" s="44" t="str">
        <f t="shared" si="734"/>
        <v/>
      </c>
      <c r="N1952" s="45" t="str">
        <f t="shared" ca="1" si="719"/>
        <v/>
      </c>
      <c r="O1952" s="108">
        <f t="shared" si="732"/>
        <v>0</v>
      </c>
      <c r="P1952" s="21" t="e">
        <f t="shared" si="721"/>
        <v>#N/A</v>
      </c>
      <c r="Q1952" s="21" t="e">
        <f t="shared" si="722"/>
        <v>#N/A</v>
      </c>
      <c r="R1952" s="21" t="e">
        <f t="shared" si="723"/>
        <v>#N/A</v>
      </c>
      <c r="S1952" s="21" t="e">
        <f t="shared" si="724"/>
        <v>#N/A</v>
      </c>
      <c r="T1952" s="29" t="e">
        <f t="shared" ref="T1952:T2015" si="735">+SUMPRODUCT(P1952:S1952,$P$7:$S$7)/100</f>
        <v>#N/A</v>
      </c>
      <c r="U1952" s="34">
        <f t="shared" si="725"/>
        <v>0</v>
      </c>
      <c r="V1952" s="16">
        <f t="shared" ca="1" si="728"/>
        <v>44139</v>
      </c>
      <c r="W1952" s="56">
        <f t="shared" ca="1" si="729"/>
        <v>10</v>
      </c>
      <c r="X1952" s="56">
        <f t="shared" ca="1" si="730"/>
        <v>2020</v>
      </c>
      <c r="Y1952" s="55" t="str">
        <f t="shared" ca="1" si="731"/>
        <v>10-2020</v>
      </c>
      <c r="Z1952" s="51">
        <f ca="1">IFERROR(VLOOKUP(Y1952,IPC!$E$2:$F$1745,2,0),IPC!$H$1)</f>
        <v>138.32155800000001</v>
      </c>
      <c r="AA1952" s="48">
        <f t="shared" si="726"/>
        <v>1</v>
      </c>
      <c r="AB1952" s="48">
        <f t="shared" si="727"/>
        <v>1900</v>
      </c>
      <c r="AC1952" s="32" t="str">
        <f t="shared" si="720"/>
        <v>1-1900</v>
      </c>
      <c r="AD1952" s="50">
        <f>IFERROR(VLOOKUP(AC1952,IPC!$E$2:$F$1745,2,0),IPC!$H$1)</f>
        <v>138.32155800000001</v>
      </c>
    </row>
    <row r="1953" spans="10:30" x14ac:dyDescent="0.25">
      <c r="J1953" s="44" t="str">
        <f t="shared" si="733"/>
        <v/>
      </c>
      <c r="K1953" s="33" t="str">
        <f t="shared" ca="1" si="718"/>
        <v/>
      </c>
      <c r="L1953" s="108">
        <f t="shared" ca="1" si="717"/>
        <v>0</v>
      </c>
      <c r="M1953" s="44" t="str">
        <f t="shared" si="734"/>
        <v/>
      </c>
      <c r="N1953" s="45" t="str">
        <f t="shared" ca="1" si="719"/>
        <v/>
      </c>
      <c r="O1953" s="108">
        <f t="shared" si="732"/>
        <v>0</v>
      </c>
      <c r="P1953" s="21" t="e">
        <f t="shared" si="721"/>
        <v>#N/A</v>
      </c>
      <c r="Q1953" s="21" t="e">
        <f t="shared" si="722"/>
        <v>#N/A</v>
      </c>
      <c r="R1953" s="21" t="e">
        <f t="shared" si="723"/>
        <v>#N/A</v>
      </c>
      <c r="S1953" s="21" t="e">
        <f t="shared" si="724"/>
        <v>#N/A</v>
      </c>
      <c r="T1953" s="29" t="e">
        <f t="shared" si="735"/>
        <v>#N/A</v>
      </c>
      <c r="U1953" s="34">
        <f t="shared" si="725"/>
        <v>0</v>
      </c>
      <c r="V1953" s="16">
        <f t="shared" ca="1" si="728"/>
        <v>44139</v>
      </c>
      <c r="W1953" s="56">
        <f t="shared" ca="1" si="729"/>
        <v>10</v>
      </c>
      <c r="X1953" s="56">
        <f t="shared" ca="1" si="730"/>
        <v>2020</v>
      </c>
      <c r="Y1953" s="55" t="str">
        <f t="shared" ca="1" si="731"/>
        <v>10-2020</v>
      </c>
      <c r="Z1953" s="51">
        <f ca="1">IFERROR(VLOOKUP(Y1953,IPC!$E$2:$F$1745,2,0),IPC!$H$1)</f>
        <v>138.32155800000001</v>
      </c>
      <c r="AA1953" s="48">
        <f t="shared" si="726"/>
        <v>1</v>
      </c>
      <c r="AB1953" s="48">
        <f t="shared" si="727"/>
        <v>1900</v>
      </c>
      <c r="AC1953" s="32" t="str">
        <f t="shared" si="720"/>
        <v>1-1900</v>
      </c>
      <c r="AD1953" s="50">
        <f>IFERROR(VLOOKUP(AC1953,IPC!$E$2:$F$1745,2,0),IPC!$H$1)</f>
        <v>138.32155800000001</v>
      </c>
    </row>
    <row r="1954" spans="10:30" x14ac:dyDescent="0.25">
      <c r="J1954" s="44" t="str">
        <f t="shared" si="733"/>
        <v/>
      </c>
      <c r="K1954" s="33" t="str">
        <f t="shared" ca="1" si="718"/>
        <v/>
      </c>
      <c r="L1954" s="108">
        <f t="shared" ca="1" si="717"/>
        <v>0</v>
      </c>
      <c r="M1954" s="44" t="str">
        <f t="shared" si="734"/>
        <v/>
      </c>
      <c r="N1954" s="45" t="str">
        <f t="shared" ca="1" si="719"/>
        <v/>
      </c>
      <c r="O1954" s="108">
        <f t="shared" si="732"/>
        <v>0</v>
      </c>
      <c r="P1954" s="21" t="e">
        <f t="shared" si="721"/>
        <v>#N/A</v>
      </c>
      <c r="Q1954" s="21" t="e">
        <f t="shared" si="722"/>
        <v>#N/A</v>
      </c>
      <c r="R1954" s="21" t="e">
        <f t="shared" si="723"/>
        <v>#N/A</v>
      </c>
      <c r="S1954" s="21" t="e">
        <f t="shared" si="724"/>
        <v>#N/A</v>
      </c>
      <c r="T1954" s="29" t="e">
        <f t="shared" si="735"/>
        <v>#N/A</v>
      </c>
      <c r="U1954" s="34">
        <f t="shared" si="725"/>
        <v>0</v>
      </c>
      <c r="V1954" s="16">
        <f t="shared" ca="1" si="728"/>
        <v>44139</v>
      </c>
      <c r="W1954" s="56">
        <f t="shared" ca="1" si="729"/>
        <v>10</v>
      </c>
      <c r="X1954" s="56">
        <f t="shared" ca="1" si="730"/>
        <v>2020</v>
      </c>
      <c r="Y1954" s="55" t="str">
        <f t="shared" ca="1" si="731"/>
        <v>10-2020</v>
      </c>
      <c r="Z1954" s="51">
        <f ca="1">IFERROR(VLOOKUP(Y1954,IPC!$E$2:$F$1745,2,0),IPC!$H$1)</f>
        <v>138.32155800000001</v>
      </c>
      <c r="AA1954" s="48">
        <f t="shared" si="726"/>
        <v>1</v>
      </c>
      <c r="AB1954" s="48">
        <f t="shared" si="727"/>
        <v>1900</v>
      </c>
      <c r="AC1954" s="32" t="str">
        <f t="shared" si="720"/>
        <v>1-1900</v>
      </c>
      <c r="AD1954" s="50">
        <f>IFERROR(VLOOKUP(AC1954,IPC!$E$2:$F$1745,2,0),IPC!$H$1)</f>
        <v>138.32155800000001</v>
      </c>
    </row>
    <row r="1955" spans="10:30" x14ac:dyDescent="0.25">
      <c r="J1955" s="44" t="str">
        <f t="shared" si="733"/>
        <v/>
      </c>
      <c r="K1955" s="33" t="str">
        <f t="shared" ca="1" si="718"/>
        <v/>
      </c>
      <c r="L1955" s="108">
        <f t="shared" ca="1" si="717"/>
        <v>0</v>
      </c>
      <c r="M1955" s="44" t="str">
        <f t="shared" si="734"/>
        <v/>
      </c>
      <c r="N1955" s="45" t="str">
        <f t="shared" ca="1" si="719"/>
        <v/>
      </c>
      <c r="O1955" s="108">
        <f t="shared" si="732"/>
        <v>0</v>
      </c>
      <c r="P1955" s="21" t="e">
        <f t="shared" si="721"/>
        <v>#N/A</v>
      </c>
      <c r="Q1955" s="21" t="e">
        <f t="shared" si="722"/>
        <v>#N/A</v>
      </c>
      <c r="R1955" s="21" t="e">
        <f t="shared" si="723"/>
        <v>#N/A</v>
      </c>
      <c r="S1955" s="21" t="e">
        <f t="shared" si="724"/>
        <v>#N/A</v>
      </c>
      <c r="T1955" s="29" t="e">
        <f t="shared" si="735"/>
        <v>#N/A</v>
      </c>
      <c r="U1955" s="34">
        <f t="shared" si="725"/>
        <v>0</v>
      </c>
      <c r="V1955" s="16">
        <f t="shared" ca="1" si="728"/>
        <v>44139</v>
      </c>
      <c r="W1955" s="56">
        <f t="shared" ca="1" si="729"/>
        <v>10</v>
      </c>
      <c r="X1955" s="56">
        <f t="shared" ca="1" si="730"/>
        <v>2020</v>
      </c>
      <c r="Y1955" s="55" t="str">
        <f t="shared" ca="1" si="731"/>
        <v>10-2020</v>
      </c>
      <c r="Z1955" s="51">
        <f ca="1">IFERROR(VLOOKUP(Y1955,IPC!$E$2:$F$1745,2,0),IPC!$H$1)</f>
        <v>138.32155800000001</v>
      </c>
      <c r="AA1955" s="48">
        <f t="shared" si="726"/>
        <v>1</v>
      </c>
      <c r="AB1955" s="48">
        <f t="shared" si="727"/>
        <v>1900</v>
      </c>
      <c r="AC1955" s="32" t="str">
        <f t="shared" si="720"/>
        <v>1-1900</v>
      </c>
      <c r="AD1955" s="50">
        <f>IFERROR(VLOOKUP(AC1955,IPC!$E$2:$F$1745,2,0),IPC!$H$1)</f>
        <v>138.32155800000001</v>
      </c>
    </row>
    <row r="1956" spans="10:30" x14ac:dyDescent="0.25">
      <c r="J1956" s="44" t="str">
        <f t="shared" si="733"/>
        <v/>
      </c>
      <c r="K1956" s="33" t="str">
        <f t="shared" ca="1" si="718"/>
        <v/>
      </c>
      <c r="L1956" s="108">
        <f t="shared" ca="1" si="717"/>
        <v>0</v>
      </c>
      <c r="M1956" s="44" t="str">
        <f t="shared" si="734"/>
        <v/>
      </c>
      <c r="N1956" s="45" t="str">
        <f t="shared" ca="1" si="719"/>
        <v/>
      </c>
      <c r="O1956" s="108">
        <f t="shared" si="732"/>
        <v>0</v>
      </c>
      <c r="P1956" s="21" t="e">
        <f t="shared" si="721"/>
        <v>#N/A</v>
      </c>
      <c r="Q1956" s="21" t="e">
        <f t="shared" si="722"/>
        <v>#N/A</v>
      </c>
      <c r="R1956" s="21" t="e">
        <f t="shared" si="723"/>
        <v>#N/A</v>
      </c>
      <c r="S1956" s="21" t="e">
        <f t="shared" si="724"/>
        <v>#N/A</v>
      </c>
      <c r="T1956" s="29" t="e">
        <f t="shared" si="735"/>
        <v>#N/A</v>
      </c>
      <c r="U1956" s="34">
        <f t="shared" si="725"/>
        <v>0</v>
      </c>
      <c r="V1956" s="16">
        <f t="shared" ca="1" si="728"/>
        <v>44139</v>
      </c>
      <c r="W1956" s="56">
        <f t="shared" ca="1" si="729"/>
        <v>10</v>
      </c>
      <c r="X1956" s="56">
        <f t="shared" ca="1" si="730"/>
        <v>2020</v>
      </c>
      <c r="Y1956" s="55" t="str">
        <f t="shared" ca="1" si="731"/>
        <v>10-2020</v>
      </c>
      <c r="Z1956" s="51">
        <f ca="1">IFERROR(VLOOKUP(Y1956,IPC!$E$2:$F$1745,2,0),IPC!$H$1)</f>
        <v>138.32155800000001</v>
      </c>
      <c r="AA1956" s="48">
        <f t="shared" si="726"/>
        <v>1</v>
      </c>
      <c r="AB1956" s="48">
        <f t="shared" si="727"/>
        <v>1900</v>
      </c>
      <c r="AC1956" s="32" t="str">
        <f t="shared" si="720"/>
        <v>1-1900</v>
      </c>
      <c r="AD1956" s="50">
        <f>IFERROR(VLOOKUP(AC1956,IPC!$E$2:$F$1745,2,0),IPC!$H$1)</f>
        <v>138.32155800000001</v>
      </c>
    </row>
    <row r="1957" spans="10:30" x14ac:dyDescent="0.25">
      <c r="J1957" s="44" t="str">
        <f t="shared" si="733"/>
        <v/>
      </c>
      <c r="K1957" s="33" t="str">
        <f t="shared" ca="1" si="718"/>
        <v/>
      </c>
      <c r="L1957" s="108">
        <f t="shared" ca="1" si="717"/>
        <v>0</v>
      </c>
      <c r="M1957" s="44" t="str">
        <f t="shared" si="734"/>
        <v/>
      </c>
      <c r="N1957" s="45" t="str">
        <f t="shared" ca="1" si="719"/>
        <v/>
      </c>
      <c r="O1957" s="108">
        <f t="shared" si="732"/>
        <v>0</v>
      </c>
      <c r="P1957" s="21" t="e">
        <f t="shared" si="721"/>
        <v>#N/A</v>
      </c>
      <c r="Q1957" s="21" t="e">
        <f t="shared" si="722"/>
        <v>#N/A</v>
      </c>
      <c r="R1957" s="21" t="e">
        <f t="shared" si="723"/>
        <v>#N/A</v>
      </c>
      <c r="S1957" s="21" t="e">
        <f t="shared" si="724"/>
        <v>#N/A</v>
      </c>
      <c r="T1957" s="29" t="e">
        <f t="shared" si="735"/>
        <v>#N/A</v>
      </c>
      <c r="U1957" s="34">
        <f t="shared" si="725"/>
        <v>0</v>
      </c>
      <c r="V1957" s="16">
        <f t="shared" ca="1" si="728"/>
        <v>44139</v>
      </c>
      <c r="W1957" s="56">
        <f t="shared" ca="1" si="729"/>
        <v>10</v>
      </c>
      <c r="X1957" s="56">
        <f t="shared" ca="1" si="730"/>
        <v>2020</v>
      </c>
      <c r="Y1957" s="55" t="str">
        <f t="shared" ca="1" si="731"/>
        <v>10-2020</v>
      </c>
      <c r="Z1957" s="51">
        <f ca="1">IFERROR(VLOOKUP(Y1957,IPC!$E$2:$F$1745,2,0),IPC!$H$1)</f>
        <v>138.32155800000001</v>
      </c>
      <c r="AA1957" s="48">
        <f t="shared" si="726"/>
        <v>1</v>
      </c>
      <c r="AB1957" s="48">
        <f t="shared" si="727"/>
        <v>1900</v>
      </c>
      <c r="AC1957" s="32" t="str">
        <f t="shared" si="720"/>
        <v>1-1900</v>
      </c>
      <c r="AD1957" s="50">
        <f>IFERROR(VLOOKUP(AC1957,IPC!$E$2:$F$1745,2,0),IPC!$H$1)</f>
        <v>138.32155800000001</v>
      </c>
    </row>
    <row r="1958" spans="10:30" x14ac:dyDescent="0.25">
      <c r="J1958" s="44" t="str">
        <f t="shared" si="733"/>
        <v/>
      </c>
      <c r="K1958" s="33" t="str">
        <f t="shared" ca="1" si="718"/>
        <v/>
      </c>
      <c r="L1958" s="108">
        <f t="shared" ref="L1958:L2021" ca="1" si="736">IFERROR(B1958*C1958*Z1970/AD1970,"")</f>
        <v>0</v>
      </c>
      <c r="M1958" s="44" t="str">
        <f t="shared" si="734"/>
        <v/>
      </c>
      <c r="N1958" s="45" t="str">
        <f t="shared" ca="1" si="719"/>
        <v/>
      </c>
      <c r="O1958" s="108">
        <f t="shared" si="732"/>
        <v>0</v>
      </c>
      <c r="P1958" s="21" t="e">
        <f t="shared" si="721"/>
        <v>#N/A</v>
      </c>
      <c r="Q1958" s="21" t="e">
        <f t="shared" si="722"/>
        <v>#N/A</v>
      </c>
      <c r="R1958" s="21" t="e">
        <f t="shared" si="723"/>
        <v>#N/A</v>
      </c>
      <c r="S1958" s="21" t="e">
        <f t="shared" si="724"/>
        <v>#N/A</v>
      </c>
      <c r="T1958" s="29" t="e">
        <f t="shared" si="735"/>
        <v>#N/A</v>
      </c>
      <c r="U1958" s="34">
        <f t="shared" si="725"/>
        <v>0</v>
      </c>
      <c r="V1958" s="16">
        <f t="shared" ca="1" si="728"/>
        <v>44139</v>
      </c>
      <c r="W1958" s="56">
        <f t="shared" ca="1" si="729"/>
        <v>10</v>
      </c>
      <c r="X1958" s="56">
        <f t="shared" ca="1" si="730"/>
        <v>2020</v>
      </c>
      <c r="Y1958" s="55" t="str">
        <f t="shared" ca="1" si="731"/>
        <v>10-2020</v>
      </c>
      <c r="Z1958" s="51">
        <f ca="1">IFERROR(VLOOKUP(Y1958,IPC!$E$2:$F$1745,2,0),IPC!$H$1)</f>
        <v>138.32155800000001</v>
      </c>
      <c r="AA1958" s="48">
        <f t="shared" si="726"/>
        <v>1</v>
      </c>
      <c r="AB1958" s="48">
        <f t="shared" si="727"/>
        <v>1900</v>
      </c>
      <c r="AC1958" s="32" t="str">
        <f t="shared" si="720"/>
        <v>1-1900</v>
      </c>
      <c r="AD1958" s="50">
        <f>IFERROR(VLOOKUP(AC1958,IPC!$E$2:$F$1745,2,0),IPC!$H$1)</f>
        <v>138.32155800000001</v>
      </c>
    </row>
    <row r="1959" spans="10:30" x14ac:dyDescent="0.25">
      <c r="J1959" s="44" t="str">
        <f t="shared" si="733"/>
        <v/>
      </c>
      <c r="K1959" s="33" t="str">
        <f t="shared" ca="1" si="718"/>
        <v/>
      </c>
      <c r="L1959" s="108">
        <f t="shared" ca="1" si="736"/>
        <v>0</v>
      </c>
      <c r="M1959" s="44" t="str">
        <f t="shared" si="734"/>
        <v/>
      </c>
      <c r="N1959" s="45" t="str">
        <f t="shared" ca="1" si="719"/>
        <v/>
      </c>
      <c r="O1959" s="108">
        <f t="shared" si="732"/>
        <v>0</v>
      </c>
      <c r="P1959" s="21" t="e">
        <f t="shared" si="721"/>
        <v>#N/A</v>
      </c>
      <c r="Q1959" s="21" t="e">
        <f t="shared" si="722"/>
        <v>#N/A</v>
      </c>
      <c r="R1959" s="21" t="e">
        <f t="shared" si="723"/>
        <v>#N/A</v>
      </c>
      <c r="S1959" s="21" t="e">
        <f t="shared" si="724"/>
        <v>#N/A</v>
      </c>
      <c r="T1959" s="29" t="e">
        <f t="shared" si="735"/>
        <v>#N/A</v>
      </c>
      <c r="U1959" s="34">
        <f t="shared" si="725"/>
        <v>0</v>
      </c>
      <c r="V1959" s="16">
        <f t="shared" ca="1" si="728"/>
        <v>44139</v>
      </c>
      <c r="W1959" s="56">
        <f t="shared" ca="1" si="729"/>
        <v>10</v>
      </c>
      <c r="X1959" s="56">
        <f t="shared" ca="1" si="730"/>
        <v>2020</v>
      </c>
      <c r="Y1959" s="55" t="str">
        <f t="shared" ca="1" si="731"/>
        <v>10-2020</v>
      </c>
      <c r="Z1959" s="51">
        <f ca="1">IFERROR(VLOOKUP(Y1959,IPC!$E$2:$F$1745,2,0),IPC!$H$1)</f>
        <v>138.32155800000001</v>
      </c>
      <c r="AA1959" s="48">
        <f t="shared" si="726"/>
        <v>1</v>
      </c>
      <c r="AB1959" s="48">
        <f t="shared" si="727"/>
        <v>1900</v>
      </c>
      <c r="AC1959" s="32" t="str">
        <f t="shared" si="720"/>
        <v>1-1900</v>
      </c>
      <c r="AD1959" s="50">
        <f>IFERROR(VLOOKUP(AC1959,IPC!$E$2:$F$1745,2,0),IPC!$H$1)</f>
        <v>138.32155800000001</v>
      </c>
    </row>
    <row r="1960" spans="10:30" x14ac:dyDescent="0.25">
      <c r="J1960" s="44" t="str">
        <f t="shared" si="733"/>
        <v/>
      </c>
      <c r="K1960" s="33" t="str">
        <f t="shared" ca="1" si="718"/>
        <v/>
      </c>
      <c r="L1960" s="108">
        <f t="shared" ca="1" si="736"/>
        <v>0</v>
      </c>
      <c r="M1960" s="44" t="str">
        <f t="shared" si="734"/>
        <v/>
      </c>
      <c r="N1960" s="45" t="str">
        <f t="shared" ca="1" si="719"/>
        <v/>
      </c>
      <c r="O1960" s="108">
        <f t="shared" si="732"/>
        <v>0</v>
      </c>
      <c r="P1960" s="21" t="e">
        <f t="shared" si="721"/>
        <v>#N/A</v>
      </c>
      <c r="Q1960" s="21" t="e">
        <f t="shared" si="722"/>
        <v>#N/A</v>
      </c>
      <c r="R1960" s="21" t="e">
        <f t="shared" si="723"/>
        <v>#N/A</v>
      </c>
      <c r="S1960" s="21" t="e">
        <f t="shared" si="724"/>
        <v>#N/A</v>
      </c>
      <c r="T1960" s="29" t="e">
        <f t="shared" si="735"/>
        <v>#N/A</v>
      </c>
      <c r="U1960" s="34">
        <f t="shared" si="725"/>
        <v>0</v>
      </c>
      <c r="V1960" s="16">
        <f t="shared" ca="1" si="728"/>
        <v>44139</v>
      </c>
      <c r="W1960" s="56">
        <f t="shared" ca="1" si="729"/>
        <v>10</v>
      </c>
      <c r="X1960" s="56">
        <f t="shared" ca="1" si="730"/>
        <v>2020</v>
      </c>
      <c r="Y1960" s="55" t="str">
        <f t="shared" ca="1" si="731"/>
        <v>10-2020</v>
      </c>
      <c r="Z1960" s="51">
        <f ca="1">IFERROR(VLOOKUP(Y1960,IPC!$E$2:$F$1745,2,0),IPC!$H$1)</f>
        <v>138.32155800000001</v>
      </c>
      <c r="AA1960" s="48">
        <f t="shared" si="726"/>
        <v>1</v>
      </c>
      <c r="AB1960" s="48">
        <f t="shared" si="727"/>
        <v>1900</v>
      </c>
      <c r="AC1960" s="32" t="str">
        <f t="shared" si="720"/>
        <v>1-1900</v>
      </c>
      <c r="AD1960" s="50">
        <f>IFERROR(VLOOKUP(AC1960,IPC!$E$2:$F$1745,2,0),IPC!$H$1)</f>
        <v>138.32155800000001</v>
      </c>
    </row>
    <row r="1961" spans="10:30" x14ac:dyDescent="0.25">
      <c r="J1961" s="44" t="str">
        <f t="shared" si="733"/>
        <v/>
      </c>
      <c r="K1961" s="33" t="str">
        <f t="shared" ca="1" si="718"/>
        <v/>
      </c>
      <c r="L1961" s="108">
        <f t="shared" ca="1" si="736"/>
        <v>0</v>
      </c>
      <c r="M1961" s="44" t="str">
        <f t="shared" si="734"/>
        <v/>
      </c>
      <c r="N1961" s="45" t="str">
        <f t="shared" ca="1" si="719"/>
        <v/>
      </c>
      <c r="O1961" s="108">
        <f t="shared" si="732"/>
        <v>0</v>
      </c>
      <c r="P1961" s="21" t="e">
        <f t="shared" si="721"/>
        <v>#N/A</v>
      </c>
      <c r="Q1961" s="21" t="e">
        <f t="shared" si="722"/>
        <v>#N/A</v>
      </c>
      <c r="R1961" s="21" t="e">
        <f t="shared" si="723"/>
        <v>#N/A</v>
      </c>
      <c r="S1961" s="21" t="e">
        <f t="shared" si="724"/>
        <v>#N/A</v>
      </c>
      <c r="T1961" s="29" t="e">
        <f t="shared" si="735"/>
        <v>#N/A</v>
      </c>
      <c r="U1961" s="34">
        <f t="shared" si="725"/>
        <v>0</v>
      </c>
      <c r="V1961" s="16">
        <f t="shared" ca="1" si="728"/>
        <v>44139</v>
      </c>
      <c r="W1961" s="56">
        <f t="shared" ca="1" si="729"/>
        <v>10</v>
      </c>
      <c r="X1961" s="56">
        <f t="shared" ca="1" si="730"/>
        <v>2020</v>
      </c>
      <c r="Y1961" s="55" t="str">
        <f t="shared" ca="1" si="731"/>
        <v>10-2020</v>
      </c>
      <c r="Z1961" s="51">
        <f ca="1">IFERROR(VLOOKUP(Y1961,IPC!$E$2:$F$1745,2,0),IPC!$H$1)</f>
        <v>138.32155800000001</v>
      </c>
      <c r="AA1961" s="48">
        <f t="shared" si="726"/>
        <v>1</v>
      </c>
      <c r="AB1961" s="48">
        <f t="shared" si="727"/>
        <v>1900</v>
      </c>
      <c r="AC1961" s="32" t="str">
        <f t="shared" si="720"/>
        <v>1-1900</v>
      </c>
      <c r="AD1961" s="50">
        <f>IFERROR(VLOOKUP(AC1961,IPC!$E$2:$F$1745,2,0),IPC!$H$1)</f>
        <v>138.32155800000001</v>
      </c>
    </row>
    <row r="1962" spans="10:30" x14ac:dyDescent="0.25">
      <c r="J1962" s="44" t="str">
        <f t="shared" si="733"/>
        <v/>
      </c>
      <c r="K1962" s="33" t="str">
        <f t="shared" ca="1" si="718"/>
        <v/>
      </c>
      <c r="L1962" s="108">
        <f t="shared" ca="1" si="736"/>
        <v>0</v>
      </c>
      <c r="M1962" s="44" t="str">
        <f t="shared" si="734"/>
        <v/>
      </c>
      <c r="N1962" s="45" t="str">
        <f t="shared" ca="1" si="719"/>
        <v/>
      </c>
      <c r="O1962" s="108">
        <f t="shared" si="732"/>
        <v>0</v>
      </c>
      <c r="P1962" s="21" t="e">
        <f t="shared" si="721"/>
        <v>#N/A</v>
      </c>
      <c r="Q1962" s="21" t="e">
        <f t="shared" si="722"/>
        <v>#N/A</v>
      </c>
      <c r="R1962" s="21" t="e">
        <f t="shared" si="723"/>
        <v>#N/A</v>
      </c>
      <c r="S1962" s="21" t="e">
        <f t="shared" si="724"/>
        <v>#N/A</v>
      </c>
      <c r="T1962" s="29" t="e">
        <f t="shared" si="735"/>
        <v>#N/A</v>
      </c>
      <c r="U1962" s="34">
        <f t="shared" si="725"/>
        <v>0</v>
      </c>
      <c r="V1962" s="16">
        <f t="shared" ca="1" si="728"/>
        <v>44139</v>
      </c>
      <c r="W1962" s="56">
        <f t="shared" ca="1" si="729"/>
        <v>10</v>
      </c>
      <c r="X1962" s="56">
        <f t="shared" ca="1" si="730"/>
        <v>2020</v>
      </c>
      <c r="Y1962" s="55" t="str">
        <f t="shared" ca="1" si="731"/>
        <v>10-2020</v>
      </c>
      <c r="Z1962" s="51">
        <f ca="1">IFERROR(VLOOKUP(Y1962,IPC!$E$2:$F$1745,2,0),IPC!$H$1)</f>
        <v>138.32155800000001</v>
      </c>
      <c r="AA1962" s="48">
        <f t="shared" si="726"/>
        <v>1</v>
      </c>
      <c r="AB1962" s="48">
        <f t="shared" si="727"/>
        <v>1900</v>
      </c>
      <c r="AC1962" s="32" t="str">
        <f t="shared" si="720"/>
        <v>1-1900</v>
      </c>
      <c r="AD1962" s="50">
        <f>IFERROR(VLOOKUP(AC1962,IPC!$E$2:$F$1745,2,0),IPC!$H$1)</f>
        <v>138.32155800000001</v>
      </c>
    </row>
    <row r="1963" spans="10:30" x14ac:dyDescent="0.25">
      <c r="J1963" s="44" t="str">
        <f t="shared" si="733"/>
        <v/>
      </c>
      <c r="K1963" s="33" t="str">
        <f t="shared" ca="1" si="718"/>
        <v/>
      </c>
      <c r="L1963" s="108">
        <f t="shared" ca="1" si="736"/>
        <v>0</v>
      </c>
      <c r="M1963" s="44" t="str">
        <f t="shared" si="734"/>
        <v/>
      </c>
      <c r="N1963" s="45" t="str">
        <f t="shared" ca="1" si="719"/>
        <v/>
      </c>
      <c r="O1963" s="108">
        <f t="shared" si="732"/>
        <v>0</v>
      </c>
      <c r="P1963" s="21" t="e">
        <f t="shared" si="721"/>
        <v>#N/A</v>
      </c>
      <c r="Q1963" s="21" t="e">
        <f t="shared" si="722"/>
        <v>#N/A</v>
      </c>
      <c r="R1963" s="21" t="e">
        <f t="shared" si="723"/>
        <v>#N/A</v>
      </c>
      <c r="S1963" s="21" t="e">
        <f t="shared" si="724"/>
        <v>#N/A</v>
      </c>
      <c r="T1963" s="29" t="e">
        <f t="shared" si="735"/>
        <v>#N/A</v>
      </c>
      <c r="U1963" s="34">
        <f t="shared" si="725"/>
        <v>0</v>
      </c>
      <c r="V1963" s="16">
        <f t="shared" ca="1" si="728"/>
        <v>44139</v>
      </c>
      <c r="W1963" s="56">
        <f t="shared" ca="1" si="729"/>
        <v>10</v>
      </c>
      <c r="X1963" s="56">
        <f t="shared" ca="1" si="730"/>
        <v>2020</v>
      </c>
      <c r="Y1963" s="55" t="str">
        <f t="shared" ca="1" si="731"/>
        <v>10-2020</v>
      </c>
      <c r="Z1963" s="51">
        <f ca="1">IFERROR(VLOOKUP(Y1963,IPC!$E$2:$F$1745,2,0),IPC!$H$1)</f>
        <v>138.32155800000001</v>
      </c>
      <c r="AA1963" s="48">
        <f t="shared" si="726"/>
        <v>1</v>
      </c>
      <c r="AB1963" s="48">
        <f t="shared" si="727"/>
        <v>1900</v>
      </c>
      <c r="AC1963" s="32" t="str">
        <f t="shared" si="720"/>
        <v>1-1900</v>
      </c>
      <c r="AD1963" s="50">
        <f>IFERROR(VLOOKUP(AC1963,IPC!$E$2:$F$1745,2,0),IPC!$H$1)</f>
        <v>138.32155800000001</v>
      </c>
    </row>
    <row r="1964" spans="10:30" x14ac:dyDescent="0.25">
      <c r="J1964" s="44" t="str">
        <f t="shared" si="733"/>
        <v/>
      </c>
      <c r="K1964" s="33" t="str">
        <f t="shared" ca="1" si="718"/>
        <v/>
      </c>
      <c r="L1964" s="108">
        <f t="shared" ca="1" si="736"/>
        <v>0</v>
      </c>
      <c r="M1964" s="44" t="str">
        <f t="shared" si="734"/>
        <v/>
      </c>
      <c r="N1964" s="45" t="str">
        <f t="shared" ca="1" si="719"/>
        <v/>
      </c>
      <c r="O1964" s="108">
        <f t="shared" si="732"/>
        <v>0</v>
      </c>
      <c r="P1964" s="21" t="e">
        <f t="shared" si="721"/>
        <v>#N/A</v>
      </c>
      <c r="Q1964" s="21" t="e">
        <f t="shared" si="722"/>
        <v>#N/A</v>
      </c>
      <c r="R1964" s="21" t="e">
        <f t="shared" si="723"/>
        <v>#N/A</v>
      </c>
      <c r="S1964" s="21" t="e">
        <f t="shared" si="724"/>
        <v>#N/A</v>
      </c>
      <c r="T1964" s="29" t="e">
        <f t="shared" si="735"/>
        <v>#N/A</v>
      </c>
      <c r="U1964" s="34">
        <f t="shared" si="725"/>
        <v>0</v>
      </c>
      <c r="V1964" s="16">
        <f t="shared" ca="1" si="728"/>
        <v>44139</v>
      </c>
      <c r="W1964" s="56">
        <f t="shared" ca="1" si="729"/>
        <v>10</v>
      </c>
      <c r="X1964" s="56">
        <f t="shared" ca="1" si="730"/>
        <v>2020</v>
      </c>
      <c r="Y1964" s="55" t="str">
        <f t="shared" ca="1" si="731"/>
        <v>10-2020</v>
      </c>
      <c r="Z1964" s="51">
        <f ca="1">IFERROR(VLOOKUP(Y1964,IPC!$E$2:$F$1745,2,0),IPC!$H$1)</f>
        <v>138.32155800000001</v>
      </c>
      <c r="AA1964" s="48">
        <f t="shared" si="726"/>
        <v>1</v>
      </c>
      <c r="AB1964" s="48">
        <f t="shared" si="727"/>
        <v>1900</v>
      </c>
      <c r="AC1964" s="32" t="str">
        <f t="shared" si="720"/>
        <v>1-1900</v>
      </c>
      <c r="AD1964" s="50">
        <f>IFERROR(VLOOKUP(AC1964,IPC!$E$2:$F$1745,2,0),IPC!$H$1)</f>
        <v>138.32155800000001</v>
      </c>
    </row>
    <row r="1965" spans="10:30" x14ac:dyDescent="0.25">
      <c r="J1965" s="44" t="str">
        <f t="shared" si="733"/>
        <v/>
      </c>
      <c r="K1965" s="33" t="str">
        <f t="shared" ca="1" si="718"/>
        <v/>
      </c>
      <c r="L1965" s="108">
        <f t="shared" ca="1" si="736"/>
        <v>0</v>
      </c>
      <c r="M1965" s="44" t="str">
        <f t="shared" si="734"/>
        <v/>
      </c>
      <c r="N1965" s="45" t="str">
        <f t="shared" ca="1" si="719"/>
        <v/>
      </c>
      <c r="O1965" s="108">
        <f t="shared" si="732"/>
        <v>0</v>
      </c>
      <c r="P1965" s="21" t="e">
        <f t="shared" si="721"/>
        <v>#N/A</v>
      </c>
      <c r="Q1965" s="21" t="e">
        <f t="shared" si="722"/>
        <v>#N/A</v>
      </c>
      <c r="R1965" s="21" t="e">
        <f t="shared" si="723"/>
        <v>#N/A</v>
      </c>
      <c r="S1965" s="21" t="e">
        <f t="shared" si="724"/>
        <v>#N/A</v>
      </c>
      <c r="T1965" s="29" t="e">
        <f t="shared" si="735"/>
        <v>#N/A</v>
      </c>
      <c r="U1965" s="34">
        <f t="shared" si="725"/>
        <v>0</v>
      </c>
      <c r="V1965" s="16">
        <f t="shared" ca="1" si="728"/>
        <v>44139</v>
      </c>
      <c r="W1965" s="56">
        <f t="shared" ca="1" si="729"/>
        <v>10</v>
      </c>
      <c r="X1965" s="56">
        <f t="shared" ca="1" si="730"/>
        <v>2020</v>
      </c>
      <c r="Y1965" s="55" t="str">
        <f t="shared" ca="1" si="731"/>
        <v>10-2020</v>
      </c>
      <c r="Z1965" s="51">
        <f ca="1">IFERROR(VLOOKUP(Y1965,IPC!$E$2:$F$1745,2,0),IPC!$H$1)</f>
        <v>138.32155800000001</v>
      </c>
      <c r="AA1965" s="48">
        <f t="shared" si="726"/>
        <v>1</v>
      </c>
      <c r="AB1965" s="48">
        <f t="shared" si="727"/>
        <v>1900</v>
      </c>
      <c r="AC1965" s="32" t="str">
        <f t="shared" si="720"/>
        <v>1-1900</v>
      </c>
      <c r="AD1965" s="50">
        <f>IFERROR(VLOOKUP(AC1965,IPC!$E$2:$F$1745,2,0),IPC!$H$1)</f>
        <v>138.32155800000001</v>
      </c>
    </row>
    <row r="1966" spans="10:30" x14ac:dyDescent="0.25">
      <c r="J1966" s="44" t="str">
        <f t="shared" si="733"/>
        <v/>
      </c>
      <c r="K1966" s="33" t="str">
        <f t="shared" ref="K1966:K2029" ca="1" si="737">IFERROR(IF((U1978-V1978)/365&lt;0,"",(U1978-V1978)/365),"")</f>
        <v/>
      </c>
      <c r="L1966" s="108">
        <f t="shared" ca="1" si="736"/>
        <v>0</v>
      </c>
      <c r="M1966" s="44" t="str">
        <f t="shared" si="734"/>
        <v/>
      </c>
      <c r="N1966" s="45" t="str">
        <f t="shared" ref="N1966:N2029" ca="1" si="738">IFERROR(L1966*((1+$M$7)^K1966)/((1+$N$7)^K1966),"")</f>
        <v/>
      </c>
      <c r="O1966" s="108">
        <f t="shared" si="732"/>
        <v>0</v>
      </c>
      <c r="P1966" s="21" t="e">
        <f t="shared" si="721"/>
        <v>#N/A</v>
      </c>
      <c r="Q1966" s="21" t="e">
        <f t="shared" si="722"/>
        <v>#N/A</v>
      </c>
      <c r="R1966" s="21" t="e">
        <f t="shared" si="723"/>
        <v>#N/A</v>
      </c>
      <c r="S1966" s="21" t="e">
        <f t="shared" si="724"/>
        <v>#N/A</v>
      </c>
      <c r="T1966" s="29" t="e">
        <f t="shared" si="735"/>
        <v>#N/A</v>
      </c>
      <c r="U1966" s="34">
        <f t="shared" si="725"/>
        <v>0</v>
      </c>
      <c r="V1966" s="16">
        <f t="shared" ca="1" si="728"/>
        <v>44139</v>
      </c>
      <c r="W1966" s="56">
        <f t="shared" ca="1" si="729"/>
        <v>10</v>
      </c>
      <c r="X1966" s="56">
        <f t="shared" ca="1" si="730"/>
        <v>2020</v>
      </c>
      <c r="Y1966" s="55" t="str">
        <f t="shared" ca="1" si="731"/>
        <v>10-2020</v>
      </c>
      <c r="Z1966" s="51">
        <f ca="1">IFERROR(VLOOKUP(Y1966,IPC!$E$2:$F$1745,2,0),IPC!$H$1)</f>
        <v>138.32155800000001</v>
      </c>
      <c r="AA1966" s="48">
        <f t="shared" si="726"/>
        <v>1</v>
      </c>
      <c r="AB1966" s="48">
        <f t="shared" si="727"/>
        <v>1900</v>
      </c>
      <c r="AC1966" s="32" t="str">
        <f t="shared" si="720"/>
        <v>1-1900</v>
      </c>
      <c r="AD1966" s="50">
        <f>IFERROR(VLOOKUP(AC1966,IPC!$E$2:$F$1745,2,0),IPC!$H$1)</f>
        <v>138.32155800000001</v>
      </c>
    </row>
    <row r="1967" spans="10:30" x14ac:dyDescent="0.25">
      <c r="J1967" s="44" t="str">
        <f t="shared" si="733"/>
        <v/>
      </c>
      <c r="K1967" s="33" t="str">
        <f t="shared" ca="1" si="737"/>
        <v/>
      </c>
      <c r="L1967" s="108">
        <f t="shared" ca="1" si="736"/>
        <v>0</v>
      </c>
      <c r="M1967" s="44" t="str">
        <f t="shared" si="734"/>
        <v/>
      </c>
      <c r="N1967" s="45" t="str">
        <f t="shared" ca="1" si="738"/>
        <v/>
      </c>
      <c r="O1967" s="108">
        <f t="shared" si="732"/>
        <v>0</v>
      </c>
      <c r="P1967" s="21" t="e">
        <f t="shared" si="721"/>
        <v>#N/A</v>
      </c>
      <c r="Q1967" s="21" t="e">
        <f t="shared" si="722"/>
        <v>#N/A</v>
      </c>
      <c r="R1967" s="21" t="e">
        <f t="shared" si="723"/>
        <v>#N/A</v>
      </c>
      <c r="S1967" s="21" t="e">
        <f t="shared" si="724"/>
        <v>#N/A</v>
      </c>
      <c r="T1967" s="29" t="e">
        <f t="shared" si="735"/>
        <v>#N/A</v>
      </c>
      <c r="U1967" s="34">
        <f t="shared" si="725"/>
        <v>0</v>
      </c>
      <c r="V1967" s="16">
        <f t="shared" ca="1" si="728"/>
        <v>44139</v>
      </c>
      <c r="W1967" s="56">
        <f t="shared" ca="1" si="729"/>
        <v>10</v>
      </c>
      <c r="X1967" s="56">
        <f t="shared" ca="1" si="730"/>
        <v>2020</v>
      </c>
      <c r="Y1967" s="55" t="str">
        <f t="shared" ca="1" si="731"/>
        <v>10-2020</v>
      </c>
      <c r="Z1967" s="51">
        <f ca="1">IFERROR(VLOOKUP(Y1967,IPC!$E$2:$F$1745,2,0),IPC!$H$1)</f>
        <v>138.32155800000001</v>
      </c>
      <c r="AA1967" s="48">
        <f t="shared" si="726"/>
        <v>1</v>
      </c>
      <c r="AB1967" s="48">
        <f t="shared" si="727"/>
        <v>1900</v>
      </c>
      <c r="AC1967" s="32" t="str">
        <f t="shared" ref="AC1967:AC2030" si="739">+AA1967&amp;"-"&amp;AB1967</f>
        <v>1-1900</v>
      </c>
      <c r="AD1967" s="50">
        <f>IFERROR(VLOOKUP(AC1967,IPC!$E$2:$F$1745,2,0),IPC!$H$1)</f>
        <v>138.32155800000001</v>
      </c>
    </row>
    <row r="1968" spans="10:30" x14ac:dyDescent="0.25">
      <c r="J1968" s="44" t="str">
        <f t="shared" si="733"/>
        <v/>
      </c>
      <c r="K1968" s="33" t="str">
        <f t="shared" ca="1" si="737"/>
        <v/>
      </c>
      <c r="L1968" s="108">
        <f t="shared" ca="1" si="736"/>
        <v>0</v>
      </c>
      <c r="M1968" s="44" t="str">
        <f t="shared" si="734"/>
        <v/>
      </c>
      <c r="N1968" s="45" t="str">
        <f t="shared" ca="1" si="738"/>
        <v/>
      </c>
      <c r="O1968" s="108">
        <f t="shared" si="732"/>
        <v>0</v>
      </c>
      <c r="P1968" s="21" t="e">
        <f t="shared" si="721"/>
        <v>#N/A</v>
      </c>
      <c r="Q1968" s="21" t="e">
        <f t="shared" si="722"/>
        <v>#N/A</v>
      </c>
      <c r="R1968" s="21" t="e">
        <f t="shared" si="723"/>
        <v>#N/A</v>
      </c>
      <c r="S1968" s="21" t="e">
        <f t="shared" si="724"/>
        <v>#N/A</v>
      </c>
      <c r="T1968" s="29" t="e">
        <f t="shared" si="735"/>
        <v>#N/A</v>
      </c>
      <c r="U1968" s="34">
        <f t="shared" si="725"/>
        <v>0</v>
      </c>
      <c r="V1968" s="16">
        <f t="shared" ca="1" si="728"/>
        <v>44139</v>
      </c>
      <c r="W1968" s="56">
        <f t="shared" ca="1" si="729"/>
        <v>10</v>
      </c>
      <c r="X1968" s="56">
        <f t="shared" ca="1" si="730"/>
        <v>2020</v>
      </c>
      <c r="Y1968" s="55" t="str">
        <f t="shared" ca="1" si="731"/>
        <v>10-2020</v>
      </c>
      <c r="Z1968" s="51">
        <f ca="1">IFERROR(VLOOKUP(Y1968,IPC!$E$2:$F$1745,2,0),IPC!$H$1)</f>
        <v>138.32155800000001</v>
      </c>
      <c r="AA1968" s="48">
        <f t="shared" si="726"/>
        <v>1</v>
      </c>
      <c r="AB1968" s="48">
        <f t="shared" si="727"/>
        <v>1900</v>
      </c>
      <c r="AC1968" s="32" t="str">
        <f t="shared" si="739"/>
        <v>1-1900</v>
      </c>
      <c r="AD1968" s="50">
        <f>IFERROR(VLOOKUP(AC1968,IPC!$E$2:$F$1745,2,0),IPC!$H$1)</f>
        <v>138.32155800000001</v>
      </c>
    </row>
    <row r="1969" spans="10:30" x14ac:dyDescent="0.25">
      <c r="J1969" s="44" t="str">
        <f t="shared" si="733"/>
        <v/>
      </c>
      <c r="K1969" s="33" t="str">
        <f t="shared" ca="1" si="737"/>
        <v/>
      </c>
      <c r="L1969" s="108">
        <f t="shared" ca="1" si="736"/>
        <v>0</v>
      </c>
      <c r="M1969" s="44" t="str">
        <f t="shared" si="734"/>
        <v/>
      </c>
      <c r="N1969" s="45" t="str">
        <f t="shared" ca="1" si="738"/>
        <v/>
      </c>
      <c r="O1969" s="108">
        <f t="shared" si="732"/>
        <v>0</v>
      </c>
      <c r="P1969" s="21" t="e">
        <f t="shared" si="721"/>
        <v>#N/A</v>
      </c>
      <c r="Q1969" s="21" t="e">
        <f t="shared" si="722"/>
        <v>#N/A</v>
      </c>
      <c r="R1969" s="21" t="e">
        <f t="shared" si="723"/>
        <v>#N/A</v>
      </c>
      <c r="S1969" s="21" t="e">
        <f t="shared" si="724"/>
        <v>#N/A</v>
      </c>
      <c r="T1969" s="29" t="e">
        <f t="shared" si="735"/>
        <v>#N/A</v>
      </c>
      <c r="U1969" s="34">
        <f t="shared" si="725"/>
        <v>0</v>
      </c>
      <c r="V1969" s="16">
        <f t="shared" ca="1" si="728"/>
        <v>44139</v>
      </c>
      <c r="W1969" s="56">
        <f t="shared" ca="1" si="729"/>
        <v>10</v>
      </c>
      <c r="X1969" s="56">
        <f t="shared" ca="1" si="730"/>
        <v>2020</v>
      </c>
      <c r="Y1969" s="55" t="str">
        <f t="shared" ca="1" si="731"/>
        <v>10-2020</v>
      </c>
      <c r="Z1969" s="51">
        <f ca="1">IFERROR(VLOOKUP(Y1969,IPC!$E$2:$F$1745,2,0),IPC!$H$1)</f>
        <v>138.32155800000001</v>
      </c>
      <c r="AA1969" s="48">
        <f t="shared" si="726"/>
        <v>1</v>
      </c>
      <c r="AB1969" s="48">
        <f t="shared" si="727"/>
        <v>1900</v>
      </c>
      <c r="AC1969" s="32" t="str">
        <f t="shared" si="739"/>
        <v>1-1900</v>
      </c>
      <c r="AD1969" s="50">
        <f>IFERROR(VLOOKUP(AC1969,IPC!$E$2:$F$1745,2,0),IPC!$H$1)</f>
        <v>138.32155800000001</v>
      </c>
    </row>
    <row r="1970" spans="10:30" x14ac:dyDescent="0.25">
      <c r="J1970" s="44" t="str">
        <f t="shared" si="733"/>
        <v/>
      </c>
      <c r="K1970" s="33" t="str">
        <f t="shared" ca="1" si="737"/>
        <v/>
      </c>
      <c r="L1970" s="108">
        <f t="shared" ca="1" si="736"/>
        <v>0</v>
      </c>
      <c r="M1970" s="44" t="str">
        <f t="shared" si="734"/>
        <v/>
      </c>
      <c r="N1970" s="45" t="str">
        <f t="shared" ca="1" si="738"/>
        <v/>
      </c>
      <c r="O1970" s="108">
        <f t="shared" si="732"/>
        <v>0</v>
      </c>
      <c r="P1970" s="21" t="e">
        <f t="shared" ref="P1970:P2033" si="740">+VLOOKUP(D1958,$E$2:$F$5,2,0)</f>
        <v>#N/A</v>
      </c>
      <c r="Q1970" s="21" t="e">
        <f t="shared" ref="Q1970:Q2033" si="741">+VLOOKUP(E1958,$E$2:$F$5,2,0)</f>
        <v>#N/A</v>
      </c>
      <c r="R1970" s="21" t="e">
        <f t="shared" ref="R1970:R2033" si="742">+VLOOKUP(F1958,$E$2:$F$5,2,0)</f>
        <v>#N/A</v>
      </c>
      <c r="S1970" s="21" t="e">
        <f t="shared" ref="S1970:S2033" si="743">+VLOOKUP(G1958,$E$2:$F$5,2,0)</f>
        <v>#N/A</v>
      </c>
      <c r="T1970" s="29" t="e">
        <f t="shared" si="735"/>
        <v>#N/A</v>
      </c>
      <c r="U1970" s="34">
        <f t="shared" ref="U1970:U2033" si="744">+H1958+365*I1958</f>
        <v>0</v>
      </c>
      <c r="V1970" s="16">
        <f t="shared" ca="1" si="728"/>
        <v>44139</v>
      </c>
      <c r="W1970" s="56">
        <f t="shared" ca="1" si="729"/>
        <v>10</v>
      </c>
      <c r="X1970" s="56">
        <f t="shared" ca="1" si="730"/>
        <v>2020</v>
      </c>
      <c r="Y1970" s="55" t="str">
        <f t="shared" ca="1" si="731"/>
        <v>10-2020</v>
      </c>
      <c r="Z1970" s="51">
        <f ca="1">IFERROR(VLOOKUP(Y1970,IPC!$E$2:$F$1745,2,0),IPC!$H$1)</f>
        <v>138.32155800000001</v>
      </c>
      <c r="AA1970" s="48">
        <f t="shared" ref="AA1970:AA2033" si="745">+MONTH(H1958)</f>
        <v>1</v>
      </c>
      <c r="AB1970" s="48">
        <f t="shared" ref="AB1970:AB2033" si="746">+YEAR(H1958)</f>
        <v>1900</v>
      </c>
      <c r="AC1970" s="32" t="str">
        <f t="shared" si="739"/>
        <v>1-1900</v>
      </c>
      <c r="AD1970" s="50">
        <f>IFERROR(VLOOKUP(AC1970,IPC!$E$2:$F$1745,2,0),IPC!$H$1)</f>
        <v>138.32155800000001</v>
      </c>
    </row>
    <row r="1971" spans="10:30" x14ac:dyDescent="0.25">
      <c r="J1971" s="44" t="str">
        <f t="shared" si="733"/>
        <v/>
      </c>
      <c r="K1971" s="33" t="str">
        <f t="shared" ca="1" si="737"/>
        <v/>
      </c>
      <c r="L1971" s="108">
        <f t="shared" ca="1" si="736"/>
        <v>0</v>
      </c>
      <c r="M1971" s="44" t="str">
        <f t="shared" si="734"/>
        <v/>
      </c>
      <c r="N1971" s="45" t="str">
        <f t="shared" ca="1" si="738"/>
        <v/>
      </c>
      <c r="O1971" s="108">
        <f t="shared" si="732"/>
        <v>0</v>
      </c>
      <c r="P1971" s="21" t="e">
        <f t="shared" si="740"/>
        <v>#N/A</v>
      </c>
      <c r="Q1971" s="21" t="e">
        <f t="shared" si="741"/>
        <v>#N/A</v>
      </c>
      <c r="R1971" s="21" t="e">
        <f t="shared" si="742"/>
        <v>#N/A</v>
      </c>
      <c r="S1971" s="21" t="e">
        <f t="shared" si="743"/>
        <v>#N/A</v>
      </c>
      <c r="T1971" s="29" t="e">
        <f t="shared" si="735"/>
        <v>#N/A</v>
      </c>
      <c r="U1971" s="34">
        <f t="shared" si="744"/>
        <v>0</v>
      </c>
      <c r="V1971" s="16">
        <f t="shared" ca="1" si="728"/>
        <v>44139</v>
      </c>
      <c r="W1971" s="56">
        <f t="shared" ca="1" si="729"/>
        <v>10</v>
      </c>
      <c r="X1971" s="56">
        <f t="shared" ca="1" si="730"/>
        <v>2020</v>
      </c>
      <c r="Y1971" s="55" t="str">
        <f t="shared" ca="1" si="731"/>
        <v>10-2020</v>
      </c>
      <c r="Z1971" s="51">
        <f ca="1">IFERROR(VLOOKUP(Y1971,IPC!$E$2:$F$1745,2,0),IPC!$H$1)</f>
        <v>138.32155800000001</v>
      </c>
      <c r="AA1971" s="48">
        <f t="shared" si="745"/>
        <v>1</v>
      </c>
      <c r="AB1971" s="48">
        <f t="shared" si="746"/>
        <v>1900</v>
      </c>
      <c r="AC1971" s="32" t="str">
        <f t="shared" si="739"/>
        <v>1-1900</v>
      </c>
      <c r="AD1971" s="50">
        <f>IFERROR(VLOOKUP(AC1971,IPC!$E$2:$F$1745,2,0),IPC!$H$1)</f>
        <v>138.32155800000001</v>
      </c>
    </row>
    <row r="1972" spans="10:30" x14ac:dyDescent="0.25">
      <c r="J1972" s="44" t="str">
        <f t="shared" si="733"/>
        <v/>
      </c>
      <c r="K1972" s="33" t="str">
        <f t="shared" ca="1" si="737"/>
        <v/>
      </c>
      <c r="L1972" s="108">
        <f t="shared" ca="1" si="736"/>
        <v>0</v>
      </c>
      <c r="M1972" s="44" t="str">
        <f t="shared" si="734"/>
        <v/>
      </c>
      <c r="N1972" s="45" t="str">
        <f t="shared" ca="1" si="738"/>
        <v/>
      </c>
      <c r="O1972" s="108">
        <f t="shared" si="732"/>
        <v>0</v>
      </c>
      <c r="P1972" s="21" t="e">
        <f t="shared" si="740"/>
        <v>#N/A</v>
      </c>
      <c r="Q1972" s="21" t="e">
        <f t="shared" si="741"/>
        <v>#N/A</v>
      </c>
      <c r="R1972" s="21" t="e">
        <f t="shared" si="742"/>
        <v>#N/A</v>
      </c>
      <c r="S1972" s="21" t="e">
        <f t="shared" si="743"/>
        <v>#N/A</v>
      </c>
      <c r="T1972" s="29" t="e">
        <f t="shared" si="735"/>
        <v>#N/A</v>
      </c>
      <c r="U1972" s="34">
        <f t="shared" si="744"/>
        <v>0</v>
      </c>
      <c r="V1972" s="16">
        <f t="shared" ca="1" si="728"/>
        <v>44139</v>
      </c>
      <c r="W1972" s="56">
        <f t="shared" ca="1" si="729"/>
        <v>10</v>
      </c>
      <c r="X1972" s="56">
        <f t="shared" ca="1" si="730"/>
        <v>2020</v>
      </c>
      <c r="Y1972" s="55" t="str">
        <f t="shared" ca="1" si="731"/>
        <v>10-2020</v>
      </c>
      <c r="Z1972" s="51">
        <f ca="1">IFERROR(VLOOKUP(Y1972,IPC!$E$2:$F$1745,2,0),IPC!$H$1)</f>
        <v>138.32155800000001</v>
      </c>
      <c r="AA1972" s="48">
        <f t="shared" si="745"/>
        <v>1</v>
      </c>
      <c r="AB1972" s="48">
        <f t="shared" si="746"/>
        <v>1900</v>
      </c>
      <c r="AC1972" s="32" t="str">
        <f t="shared" si="739"/>
        <v>1-1900</v>
      </c>
      <c r="AD1972" s="50">
        <f>IFERROR(VLOOKUP(AC1972,IPC!$E$2:$F$1745,2,0),IPC!$H$1)</f>
        <v>138.32155800000001</v>
      </c>
    </row>
    <row r="1973" spans="10:30" x14ac:dyDescent="0.25">
      <c r="J1973" s="44" t="str">
        <f t="shared" si="733"/>
        <v/>
      </c>
      <c r="K1973" s="33" t="str">
        <f t="shared" ca="1" si="737"/>
        <v/>
      </c>
      <c r="L1973" s="108">
        <f t="shared" ca="1" si="736"/>
        <v>0</v>
      </c>
      <c r="M1973" s="44" t="str">
        <f t="shared" si="734"/>
        <v/>
      </c>
      <c r="N1973" s="45" t="str">
        <f t="shared" ca="1" si="738"/>
        <v/>
      </c>
      <c r="O1973" s="108">
        <f t="shared" si="732"/>
        <v>0</v>
      </c>
      <c r="P1973" s="21" t="e">
        <f t="shared" si="740"/>
        <v>#N/A</v>
      </c>
      <c r="Q1973" s="21" t="e">
        <f t="shared" si="741"/>
        <v>#N/A</v>
      </c>
      <c r="R1973" s="21" t="e">
        <f t="shared" si="742"/>
        <v>#N/A</v>
      </c>
      <c r="S1973" s="21" t="e">
        <f t="shared" si="743"/>
        <v>#N/A</v>
      </c>
      <c r="T1973" s="29" t="e">
        <f t="shared" si="735"/>
        <v>#N/A</v>
      </c>
      <c r="U1973" s="34">
        <f t="shared" si="744"/>
        <v>0</v>
      </c>
      <c r="V1973" s="16">
        <f t="shared" ca="1" si="728"/>
        <v>44139</v>
      </c>
      <c r="W1973" s="56">
        <f t="shared" ca="1" si="729"/>
        <v>10</v>
      </c>
      <c r="X1973" s="56">
        <f t="shared" ca="1" si="730"/>
        <v>2020</v>
      </c>
      <c r="Y1973" s="55" t="str">
        <f t="shared" ca="1" si="731"/>
        <v>10-2020</v>
      </c>
      <c r="Z1973" s="51">
        <f ca="1">IFERROR(VLOOKUP(Y1973,IPC!$E$2:$F$1745,2,0),IPC!$H$1)</f>
        <v>138.32155800000001</v>
      </c>
      <c r="AA1973" s="48">
        <f t="shared" si="745"/>
        <v>1</v>
      </c>
      <c r="AB1973" s="48">
        <f t="shared" si="746"/>
        <v>1900</v>
      </c>
      <c r="AC1973" s="32" t="str">
        <f t="shared" si="739"/>
        <v>1-1900</v>
      </c>
      <c r="AD1973" s="50">
        <f>IFERROR(VLOOKUP(AC1973,IPC!$E$2:$F$1745,2,0),IPC!$H$1)</f>
        <v>138.32155800000001</v>
      </c>
    </row>
    <row r="1974" spans="10:30" x14ac:dyDescent="0.25">
      <c r="J1974" s="44" t="str">
        <f t="shared" si="733"/>
        <v/>
      </c>
      <c r="K1974" s="33" t="str">
        <f t="shared" ca="1" si="737"/>
        <v/>
      </c>
      <c r="L1974" s="108">
        <f t="shared" ca="1" si="736"/>
        <v>0</v>
      </c>
      <c r="M1974" s="44" t="str">
        <f t="shared" si="734"/>
        <v/>
      </c>
      <c r="N1974" s="45" t="str">
        <f t="shared" ca="1" si="738"/>
        <v/>
      </c>
      <c r="O1974" s="108">
        <f t="shared" si="732"/>
        <v>0</v>
      </c>
      <c r="P1974" s="21" t="e">
        <f t="shared" si="740"/>
        <v>#N/A</v>
      </c>
      <c r="Q1974" s="21" t="e">
        <f t="shared" si="741"/>
        <v>#N/A</v>
      </c>
      <c r="R1974" s="21" t="e">
        <f t="shared" si="742"/>
        <v>#N/A</v>
      </c>
      <c r="S1974" s="21" t="e">
        <f t="shared" si="743"/>
        <v>#N/A</v>
      </c>
      <c r="T1974" s="29" t="e">
        <f t="shared" si="735"/>
        <v>#N/A</v>
      </c>
      <c r="U1974" s="34">
        <f t="shared" si="744"/>
        <v>0</v>
      </c>
      <c r="V1974" s="16">
        <f t="shared" ca="1" si="728"/>
        <v>44139</v>
      </c>
      <c r="W1974" s="56">
        <f t="shared" ca="1" si="729"/>
        <v>10</v>
      </c>
      <c r="X1974" s="56">
        <f t="shared" ca="1" si="730"/>
        <v>2020</v>
      </c>
      <c r="Y1974" s="55" t="str">
        <f t="shared" ca="1" si="731"/>
        <v>10-2020</v>
      </c>
      <c r="Z1974" s="51">
        <f ca="1">IFERROR(VLOOKUP(Y1974,IPC!$E$2:$F$1745,2,0),IPC!$H$1)</f>
        <v>138.32155800000001</v>
      </c>
      <c r="AA1974" s="48">
        <f t="shared" si="745"/>
        <v>1</v>
      </c>
      <c r="AB1974" s="48">
        <f t="shared" si="746"/>
        <v>1900</v>
      </c>
      <c r="AC1974" s="32" t="str">
        <f t="shared" si="739"/>
        <v>1-1900</v>
      </c>
      <c r="AD1974" s="50">
        <f>IFERROR(VLOOKUP(AC1974,IPC!$E$2:$F$1745,2,0),IPC!$H$1)</f>
        <v>138.32155800000001</v>
      </c>
    </row>
    <row r="1975" spans="10:30" x14ac:dyDescent="0.25">
      <c r="J1975" s="44" t="str">
        <f t="shared" si="733"/>
        <v/>
      </c>
      <c r="K1975" s="33" t="str">
        <f t="shared" ca="1" si="737"/>
        <v/>
      </c>
      <c r="L1975" s="108">
        <f t="shared" ca="1" si="736"/>
        <v>0</v>
      </c>
      <c r="M1975" s="44" t="str">
        <f t="shared" si="734"/>
        <v/>
      </c>
      <c r="N1975" s="45" t="str">
        <f t="shared" ca="1" si="738"/>
        <v/>
      </c>
      <c r="O1975" s="108">
        <f t="shared" si="732"/>
        <v>0</v>
      </c>
      <c r="P1975" s="21" t="e">
        <f t="shared" si="740"/>
        <v>#N/A</v>
      </c>
      <c r="Q1975" s="21" t="e">
        <f t="shared" si="741"/>
        <v>#N/A</v>
      </c>
      <c r="R1975" s="21" t="e">
        <f t="shared" si="742"/>
        <v>#N/A</v>
      </c>
      <c r="S1975" s="21" t="e">
        <f t="shared" si="743"/>
        <v>#N/A</v>
      </c>
      <c r="T1975" s="29" t="e">
        <f t="shared" si="735"/>
        <v>#N/A</v>
      </c>
      <c r="U1975" s="34">
        <f t="shared" si="744"/>
        <v>0</v>
      </c>
      <c r="V1975" s="16">
        <f t="shared" ca="1" si="728"/>
        <v>44139</v>
      </c>
      <c r="W1975" s="56">
        <f t="shared" ca="1" si="729"/>
        <v>10</v>
      </c>
      <c r="X1975" s="56">
        <f t="shared" ca="1" si="730"/>
        <v>2020</v>
      </c>
      <c r="Y1975" s="55" t="str">
        <f t="shared" ca="1" si="731"/>
        <v>10-2020</v>
      </c>
      <c r="Z1975" s="51">
        <f ca="1">IFERROR(VLOOKUP(Y1975,IPC!$E$2:$F$1745,2,0),IPC!$H$1)</f>
        <v>138.32155800000001</v>
      </c>
      <c r="AA1975" s="48">
        <f t="shared" si="745"/>
        <v>1</v>
      </c>
      <c r="AB1975" s="48">
        <f t="shared" si="746"/>
        <v>1900</v>
      </c>
      <c r="AC1975" s="32" t="str">
        <f t="shared" si="739"/>
        <v>1-1900</v>
      </c>
      <c r="AD1975" s="50">
        <f>IFERROR(VLOOKUP(AC1975,IPC!$E$2:$F$1745,2,0),IPC!$H$1)</f>
        <v>138.32155800000001</v>
      </c>
    </row>
    <row r="1976" spans="10:30" x14ac:dyDescent="0.25">
      <c r="J1976" s="44" t="str">
        <f t="shared" si="733"/>
        <v/>
      </c>
      <c r="K1976" s="33" t="str">
        <f t="shared" ca="1" si="737"/>
        <v/>
      </c>
      <c r="L1976" s="108">
        <f t="shared" ca="1" si="736"/>
        <v>0</v>
      </c>
      <c r="M1976" s="44" t="str">
        <f t="shared" si="734"/>
        <v/>
      </c>
      <c r="N1976" s="45" t="str">
        <f t="shared" ca="1" si="738"/>
        <v/>
      </c>
      <c r="O1976" s="108">
        <f t="shared" si="732"/>
        <v>0</v>
      </c>
      <c r="P1976" s="21" t="e">
        <f t="shared" si="740"/>
        <v>#N/A</v>
      </c>
      <c r="Q1976" s="21" t="e">
        <f t="shared" si="741"/>
        <v>#N/A</v>
      </c>
      <c r="R1976" s="21" t="e">
        <f t="shared" si="742"/>
        <v>#N/A</v>
      </c>
      <c r="S1976" s="21" t="e">
        <f t="shared" si="743"/>
        <v>#N/A</v>
      </c>
      <c r="T1976" s="29" t="e">
        <f t="shared" si="735"/>
        <v>#N/A</v>
      </c>
      <c r="U1976" s="34">
        <f t="shared" si="744"/>
        <v>0</v>
      </c>
      <c r="V1976" s="16">
        <f t="shared" ca="1" si="728"/>
        <v>44139</v>
      </c>
      <c r="W1976" s="56">
        <f t="shared" ca="1" si="729"/>
        <v>10</v>
      </c>
      <c r="X1976" s="56">
        <f t="shared" ca="1" si="730"/>
        <v>2020</v>
      </c>
      <c r="Y1976" s="55" t="str">
        <f t="shared" ca="1" si="731"/>
        <v>10-2020</v>
      </c>
      <c r="Z1976" s="51">
        <f ca="1">IFERROR(VLOOKUP(Y1976,IPC!$E$2:$F$1745,2,0),IPC!$H$1)</f>
        <v>138.32155800000001</v>
      </c>
      <c r="AA1976" s="48">
        <f t="shared" si="745"/>
        <v>1</v>
      </c>
      <c r="AB1976" s="48">
        <f t="shared" si="746"/>
        <v>1900</v>
      </c>
      <c r="AC1976" s="32" t="str">
        <f t="shared" si="739"/>
        <v>1-1900</v>
      </c>
      <c r="AD1976" s="50">
        <f>IFERROR(VLOOKUP(AC1976,IPC!$E$2:$F$1745,2,0),IPC!$H$1)</f>
        <v>138.32155800000001</v>
      </c>
    </row>
    <row r="1977" spans="10:30" x14ac:dyDescent="0.25">
      <c r="J1977" s="44" t="str">
        <f t="shared" si="733"/>
        <v/>
      </c>
      <c r="K1977" s="33" t="str">
        <f t="shared" ca="1" si="737"/>
        <v/>
      </c>
      <c r="L1977" s="108">
        <f t="shared" ca="1" si="736"/>
        <v>0</v>
      </c>
      <c r="M1977" s="44" t="str">
        <f t="shared" si="734"/>
        <v/>
      </c>
      <c r="N1977" s="45" t="str">
        <f t="shared" ca="1" si="738"/>
        <v/>
      </c>
      <c r="O1977" s="108">
        <f t="shared" si="732"/>
        <v>0</v>
      </c>
      <c r="P1977" s="21" t="e">
        <f t="shared" si="740"/>
        <v>#N/A</v>
      </c>
      <c r="Q1977" s="21" t="e">
        <f t="shared" si="741"/>
        <v>#N/A</v>
      </c>
      <c r="R1977" s="21" t="e">
        <f t="shared" si="742"/>
        <v>#N/A</v>
      </c>
      <c r="S1977" s="21" t="e">
        <f t="shared" si="743"/>
        <v>#N/A</v>
      </c>
      <c r="T1977" s="29" t="e">
        <f t="shared" si="735"/>
        <v>#N/A</v>
      </c>
      <c r="U1977" s="34">
        <f t="shared" si="744"/>
        <v>0</v>
      </c>
      <c r="V1977" s="16">
        <f t="shared" ca="1" si="728"/>
        <v>44139</v>
      </c>
      <c r="W1977" s="56">
        <f t="shared" ca="1" si="729"/>
        <v>10</v>
      </c>
      <c r="X1977" s="56">
        <f t="shared" ca="1" si="730"/>
        <v>2020</v>
      </c>
      <c r="Y1977" s="55" t="str">
        <f t="shared" ca="1" si="731"/>
        <v>10-2020</v>
      </c>
      <c r="Z1977" s="51">
        <f ca="1">IFERROR(VLOOKUP(Y1977,IPC!$E$2:$F$1745,2,0),IPC!$H$1)</f>
        <v>138.32155800000001</v>
      </c>
      <c r="AA1977" s="48">
        <f t="shared" si="745"/>
        <v>1</v>
      </c>
      <c r="AB1977" s="48">
        <f t="shared" si="746"/>
        <v>1900</v>
      </c>
      <c r="AC1977" s="32" t="str">
        <f t="shared" si="739"/>
        <v>1-1900</v>
      </c>
      <c r="AD1977" s="50">
        <f>IFERROR(VLOOKUP(AC1977,IPC!$E$2:$F$1745,2,0),IPC!$H$1)</f>
        <v>138.32155800000001</v>
      </c>
    </row>
    <row r="1978" spans="10:30" x14ac:dyDescent="0.25">
      <c r="J1978" s="44" t="str">
        <f t="shared" si="733"/>
        <v/>
      </c>
      <c r="K1978" s="33" t="str">
        <f t="shared" ca="1" si="737"/>
        <v/>
      </c>
      <c r="L1978" s="108">
        <f t="shared" ca="1" si="736"/>
        <v>0</v>
      </c>
      <c r="M1978" s="44" t="str">
        <f t="shared" si="734"/>
        <v/>
      </c>
      <c r="N1978" s="45" t="str">
        <f t="shared" ca="1" si="738"/>
        <v/>
      </c>
      <c r="O1978" s="108">
        <f t="shared" si="732"/>
        <v>0</v>
      </c>
      <c r="P1978" s="21" t="e">
        <f t="shared" si="740"/>
        <v>#N/A</v>
      </c>
      <c r="Q1978" s="21" t="e">
        <f t="shared" si="741"/>
        <v>#N/A</v>
      </c>
      <c r="R1978" s="21" t="e">
        <f t="shared" si="742"/>
        <v>#N/A</v>
      </c>
      <c r="S1978" s="21" t="e">
        <f t="shared" si="743"/>
        <v>#N/A</v>
      </c>
      <c r="T1978" s="29" t="e">
        <f t="shared" si="735"/>
        <v>#N/A</v>
      </c>
      <c r="U1978" s="34">
        <f t="shared" si="744"/>
        <v>0</v>
      </c>
      <c r="V1978" s="16">
        <f t="shared" ref="V1978:V2041" ca="1" si="747">+TODAY()</f>
        <v>44139</v>
      </c>
      <c r="W1978" s="56">
        <f t="shared" ref="W1978:W2041" ca="1" si="748">+MONTH(V1978)-1</f>
        <v>10</v>
      </c>
      <c r="X1978" s="56">
        <f t="shared" ref="X1978:X2041" ca="1" si="749">+YEAR(V1978)</f>
        <v>2020</v>
      </c>
      <c r="Y1978" s="55" t="str">
        <f t="shared" ref="Y1978:Y2041" ca="1" si="750">+W1978&amp;"-"&amp;X1978</f>
        <v>10-2020</v>
      </c>
      <c r="Z1978" s="51">
        <f ca="1">IFERROR(VLOOKUP(Y1978,IPC!$E$2:$F$1745,2,0),IPC!$H$1)</f>
        <v>138.32155800000001</v>
      </c>
      <c r="AA1978" s="48">
        <f t="shared" si="745"/>
        <v>1</v>
      </c>
      <c r="AB1978" s="48">
        <f t="shared" si="746"/>
        <v>1900</v>
      </c>
      <c r="AC1978" s="32" t="str">
        <f t="shared" si="739"/>
        <v>1-1900</v>
      </c>
      <c r="AD1978" s="50">
        <f>IFERROR(VLOOKUP(AC1978,IPC!$E$2:$F$1745,2,0),IPC!$H$1)</f>
        <v>138.32155800000001</v>
      </c>
    </row>
    <row r="1979" spans="10:30" x14ac:dyDescent="0.25">
      <c r="J1979" s="44" t="str">
        <f t="shared" si="733"/>
        <v/>
      </c>
      <c r="K1979" s="33" t="str">
        <f t="shared" ca="1" si="737"/>
        <v/>
      </c>
      <c r="L1979" s="108">
        <f t="shared" ca="1" si="736"/>
        <v>0</v>
      </c>
      <c r="M1979" s="44" t="str">
        <f t="shared" si="734"/>
        <v/>
      </c>
      <c r="N1979" s="45" t="str">
        <f t="shared" ca="1" si="738"/>
        <v/>
      </c>
      <c r="O1979" s="108">
        <f t="shared" si="732"/>
        <v>0</v>
      </c>
      <c r="P1979" s="21" t="e">
        <f t="shared" si="740"/>
        <v>#N/A</v>
      </c>
      <c r="Q1979" s="21" t="e">
        <f t="shared" si="741"/>
        <v>#N/A</v>
      </c>
      <c r="R1979" s="21" t="e">
        <f t="shared" si="742"/>
        <v>#N/A</v>
      </c>
      <c r="S1979" s="21" t="e">
        <f t="shared" si="743"/>
        <v>#N/A</v>
      </c>
      <c r="T1979" s="29" t="e">
        <f t="shared" si="735"/>
        <v>#N/A</v>
      </c>
      <c r="U1979" s="34">
        <f t="shared" si="744"/>
        <v>0</v>
      </c>
      <c r="V1979" s="16">
        <f t="shared" ca="1" si="747"/>
        <v>44139</v>
      </c>
      <c r="W1979" s="56">
        <f t="shared" ca="1" si="748"/>
        <v>10</v>
      </c>
      <c r="X1979" s="56">
        <f t="shared" ca="1" si="749"/>
        <v>2020</v>
      </c>
      <c r="Y1979" s="55" t="str">
        <f t="shared" ca="1" si="750"/>
        <v>10-2020</v>
      </c>
      <c r="Z1979" s="51">
        <f ca="1">IFERROR(VLOOKUP(Y1979,IPC!$E$2:$F$1745,2,0),IPC!$H$1)</f>
        <v>138.32155800000001</v>
      </c>
      <c r="AA1979" s="48">
        <f t="shared" si="745"/>
        <v>1</v>
      </c>
      <c r="AB1979" s="48">
        <f t="shared" si="746"/>
        <v>1900</v>
      </c>
      <c r="AC1979" s="32" t="str">
        <f t="shared" si="739"/>
        <v>1-1900</v>
      </c>
      <c r="AD1979" s="50">
        <f>IFERROR(VLOOKUP(AC1979,IPC!$E$2:$F$1745,2,0),IPC!$H$1)</f>
        <v>138.32155800000001</v>
      </c>
    </row>
    <row r="1980" spans="10:30" x14ac:dyDescent="0.25">
      <c r="J1980" s="44" t="str">
        <f t="shared" si="733"/>
        <v/>
      </c>
      <c r="K1980" s="33" t="str">
        <f t="shared" ca="1" si="737"/>
        <v/>
      </c>
      <c r="L1980" s="108">
        <f t="shared" ca="1" si="736"/>
        <v>0</v>
      </c>
      <c r="M1980" s="44" t="str">
        <f t="shared" si="734"/>
        <v/>
      </c>
      <c r="N1980" s="45" t="str">
        <f t="shared" ca="1" si="738"/>
        <v/>
      </c>
      <c r="O1980" s="108">
        <f t="shared" si="732"/>
        <v>0</v>
      </c>
      <c r="P1980" s="21" t="e">
        <f t="shared" si="740"/>
        <v>#N/A</v>
      </c>
      <c r="Q1980" s="21" t="e">
        <f t="shared" si="741"/>
        <v>#N/A</v>
      </c>
      <c r="R1980" s="21" t="e">
        <f t="shared" si="742"/>
        <v>#N/A</v>
      </c>
      <c r="S1980" s="21" t="e">
        <f t="shared" si="743"/>
        <v>#N/A</v>
      </c>
      <c r="T1980" s="29" t="e">
        <f t="shared" si="735"/>
        <v>#N/A</v>
      </c>
      <c r="U1980" s="34">
        <f t="shared" si="744"/>
        <v>0</v>
      </c>
      <c r="V1980" s="16">
        <f t="shared" ca="1" si="747"/>
        <v>44139</v>
      </c>
      <c r="W1980" s="56">
        <f t="shared" ca="1" si="748"/>
        <v>10</v>
      </c>
      <c r="X1980" s="56">
        <f t="shared" ca="1" si="749"/>
        <v>2020</v>
      </c>
      <c r="Y1980" s="55" t="str">
        <f t="shared" ca="1" si="750"/>
        <v>10-2020</v>
      </c>
      <c r="Z1980" s="51">
        <f ca="1">IFERROR(VLOOKUP(Y1980,IPC!$E$2:$F$1745,2,0),IPC!$H$1)</f>
        <v>138.32155800000001</v>
      </c>
      <c r="AA1980" s="48">
        <f t="shared" si="745"/>
        <v>1</v>
      </c>
      <c r="AB1980" s="48">
        <f t="shared" si="746"/>
        <v>1900</v>
      </c>
      <c r="AC1980" s="32" t="str">
        <f t="shared" si="739"/>
        <v>1-1900</v>
      </c>
      <c r="AD1980" s="50">
        <f>IFERROR(VLOOKUP(AC1980,IPC!$E$2:$F$1745,2,0),IPC!$H$1)</f>
        <v>138.32155800000001</v>
      </c>
    </row>
    <row r="1981" spans="10:30" x14ac:dyDescent="0.25">
      <c r="J1981" s="44" t="str">
        <f t="shared" si="733"/>
        <v/>
      </c>
      <c r="K1981" s="33" t="str">
        <f t="shared" ca="1" si="737"/>
        <v/>
      </c>
      <c r="L1981" s="108">
        <f t="shared" ca="1" si="736"/>
        <v>0</v>
      </c>
      <c r="M1981" s="44" t="str">
        <f t="shared" si="734"/>
        <v/>
      </c>
      <c r="N1981" s="45" t="str">
        <f t="shared" ca="1" si="738"/>
        <v/>
      </c>
      <c r="O1981" s="108">
        <f t="shared" si="732"/>
        <v>0</v>
      </c>
      <c r="P1981" s="21" t="e">
        <f t="shared" si="740"/>
        <v>#N/A</v>
      </c>
      <c r="Q1981" s="21" t="e">
        <f t="shared" si="741"/>
        <v>#N/A</v>
      </c>
      <c r="R1981" s="21" t="e">
        <f t="shared" si="742"/>
        <v>#N/A</v>
      </c>
      <c r="S1981" s="21" t="e">
        <f t="shared" si="743"/>
        <v>#N/A</v>
      </c>
      <c r="T1981" s="29" t="e">
        <f t="shared" si="735"/>
        <v>#N/A</v>
      </c>
      <c r="U1981" s="34">
        <f t="shared" si="744"/>
        <v>0</v>
      </c>
      <c r="V1981" s="16">
        <f t="shared" ca="1" si="747"/>
        <v>44139</v>
      </c>
      <c r="W1981" s="56">
        <f t="shared" ca="1" si="748"/>
        <v>10</v>
      </c>
      <c r="X1981" s="56">
        <f t="shared" ca="1" si="749"/>
        <v>2020</v>
      </c>
      <c r="Y1981" s="55" t="str">
        <f t="shared" ca="1" si="750"/>
        <v>10-2020</v>
      </c>
      <c r="Z1981" s="51">
        <f ca="1">IFERROR(VLOOKUP(Y1981,IPC!$E$2:$F$1745,2,0),IPC!$H$1)</f>
        <v>138.32155800000001</v>
      </c>
      <c r="AA1981" s="48">
        <f t="shared" si="745"/>
        <v>1</v>
      </c>
      <c r="AB1981" s="48">
        <f t="shared" si="746"/>
        <v>1900</v>
      </c>
      <c r="AC1981" s="32" t="str">
        <f t="shared" si="739"/>
        <v>1-1900</v>
      </c>
      <c r="AD1981" s="50">
        <f>IFERROR(VLOOKUP(AC1981,IPC!$E$2:$F$1745,2,0),IPC!$H$1)</f>
        <v>138.32155800000001</v>
      </c>
    </row>
    <row r="1982" spans="10:30" x14ac:dyDescent="0.25">
      <c r="J1982" s="44" t="str">
        <f t="shared" si="733"/>
        <v/>
      </c>
      <c r="K1982" s="33" t="str">
        <f t="shared" ca="1" si="737"/>
        <v/>
      </c>
      <c r="L1982" s="108">
        <f t="shared" ca="1" si="736"/>
        <v>0</v>
      </c>
      <c r="M1982" s="44" t="str">
        <f t="shared" si="734"/>
        <v/>
      </c>
      <c r="N1982" s="45" t="str">
        <f t="shared" ca="1" si="738"/>
        <v/>
      </c>
      <c r="O1982" s="108">
        <f t="shared" si="732"/>
        <v>0</v>
      </c>
      <c r="P1982" s="21" t="e">
        <f t="shared" si="740"/>
        <v>#N/A</v>
      </c>
      <c r="Q1982" s="21" t="e">
        <f t="shared" si="741"/>
        <v>#N/A</v>
      </c>
      <c r="R1982" s="21" t="e">
        <f t="shared" si="742"/>
        <v>#N/A</v>
      </c>
      <c r="S1982" s="21" t="e">
        <f t="shared" si="743"/>
        <v>#N/A</v>
      </c>
      <c r="T1982" s="29" t="e">
        <f t="shared" si="735"/>
        <v>#N/A</v>
      </c>
      <c r="U1982" s="34">
        <f t="shared" si="744"/>
        <v>0</v>
      </c>
      <c r="V1982" s="16">
        <f t="shared" ca="1" si="747"/>
        <v>44139</v>
      </c>
      <c r="W1982" s="56">
        <f t="shared" ca="1" si="748"/>
        <v>10</v>
      </c>
      <c r="X1982" s="56">
        <f t="shared" ca="1" si="749"/>
        <v>2020</v>
      </c>
      <c r="Y1982" s="55" t="str">
        <f t="shared" ca="1" si="750"/>
        <v>10-2020</v>
      </c>
      <c r="Z1982" s="51">
        <f ca="1">IFERROR(VLOOKUP(Y1982,IPC!$E$2:$F$1745,2,0),IPC!$H$1)</f>
        <v>138.32155800000001</v>
      </c>
      <c r="AA1982" s="48">
        <f t="shared" si="745"/>
        <v>1</v>
      </c>
      <c r="AB1982" s="48">
        <f t="shared" si="746"/>
        <v>1900</v>
      </c>
      <c r="AC1982" s="32" t="str">
        <f t="shared" si="739"/>
        <v>1-1900</v>
      </c>
      <c r="AD1982" s="50">
        <f>IFERROR(VLOOKUP(AC1982,IPC!$E$2:$F$1745,2,0),IPC!$H$1)</f>
        <v>138.32155800000001</v>
      </c>
    </row>
    <row r="1983" spans="10:30" x14ac:dyDescent="0.25">
      <c r="J1983" s="44" t="str">
        <f t="shared" si="733"/>
        <v/>
      </c>
      <c r="K1983" s="33" t="str">
        <f t="shared" ca="1" si="737"/>
        <v/>
      </c>
      <c r="L1983" s="108">
        <f t="shared" ca="1" si="736"/>
        <v>0</v>
      </c>
      <c r="M1983" s="44" t="str">
        <f t="shared" si="734"/>
        <v/>
      </c>
      <c r="N1983" s="45" t="str">
        <f t="shared" ca="1" si="738"/>
        <v/>
      </c>
      <c r="O1983" s="108">
        <f t="shared" si="732"/>
        <v>0</v>
      </c>
      <c r="P1983" s="21" t="e">
        <f t="shared" si="740"/>
        <v>#N/A</v>
      </c>
      <c r="Q1983" s="21" t="e">
        <f t="shared" si="741"/>
        <v>#N/A</v>
      </c>
      <c r="R1983" s="21" t="e">
        <f t="shared" si="742"/>
        <v>#N/A</v>
      </c>
      <c r="S1983" s="21" t="e">
        <f t="shared" si="743"/>
        <v>#N/A</v>
      </c>
      <c r="T1983" s="29" t="e">
        <f t="shared" si="735"/>
        <v>#N/A</v>
      </c>
      <c r="U1983" s="34">
        <f t="shared" si="744"/>
        <v>0</v>
      </c>
      <c r="V1983" s="16">
        <f t="shared" ca="1" si="747"/>
        <v>44139</v>
      </c>
      <c r="W1983" s="56">
        <f t="shared" ca="1" si="748"/>
        <v>10</v>
      </c>
      <c r="X1983" s="56">
        <f t="shared" ca="1" si="749"/>
        <v>2020</v>
      </c>
      <c r="Y1983" s="55" t="str">
        <f t="shared" ca="1" si="750"/>
        <v>10-2020</v>
      </c>
      <c r="Z1983" s="51">
        <f ca="1">IFERROR(VLOOKUP(Y1983,IPC!$E$2:$F$1745,2,0),IPC!$H$1)</f>
        <v>138.32155800000001</v>
      </c>
      <c r="AA1983" s="48">
        <f t="shared" si="745"/>
        <v>1</v>
      </c>
      <c r="AB1983" s="48">
        <f t="shared" si="746"/>
        <v>1900</v>
      </c>
      <c r="AC1983" s="32" t="str">
        <f t="shared" si="739"/>
        <v>1-1900</v>
      </c>
      <c r="AD1983" s="50">
        <f>IFERROR(VLOOKUP(AC1983,IPC!$E$2:$F$1745,2,0),IPC!$H$1)</f>
        <v>138.32155800000001</v>
      </c>
    </row>
    <row r="1984" spans="10:30" x14ac:dyDescent="0.25">
      <c r="J1984" s="44" t="str">
        <f t="shared" si="733"/>
        <v/>
      </c>
      <c r="K1984" s="33" t="str">
        <f t="shared" ca="1" si="737"/>
        <v/>
      </c>
      <c r="L1984" s="108">
        <f t="shared" ca="1" si="736"/>
        <v>0</v>
      </c>
      <c r="M1984" s="44" t="str">
        <f t="shared" si="734"/>
        <v/>
      </c>
      <c r="N1984" s="45" t="str">
        <f t="shared" ca="1" si="738"/>
        <v/>
      </c>
      <c r="O1984" s="108">
        <f t="shared" si="732"/>
        <v>0</v>
      </c>
      <c r="P1984" s="21" t="e">
        <f t="shared" si="740"/>
        <v>#N/A</v>
      </c>
      <c r="Q1984" s="21" t="e">
        <f t="shared" si="741"/>
        <v>#N/A</v>
      </c>
      <c r="R1984" s="21" t="e">
        <f t="shared" si="742"/>
        <v>#N/A</v>
      </c>
      <c r="S1984" s="21" t="e">
        <f t="shared" si="743"/>
        <v>#N/A</v>
      </c>
      <c r="T1984" s="29" t="e">
        <f t="shared" si="735"/>
        <v>#N/A</v>
      </c>
      <c r="U1984" s="34">
        <f t="shared" si="744"/>
        <v>0</v>
      </c>
      <c r="V1984" s="16">
        <f t="shared" ca="1" si="747"/>
        <v>44139</v>
      </c>
      <c r="W1984" s="56">
        <f t="shared" ca="1" si="748"/>
        <v>10</v>
      </c>
      <c r="X1984" s="56">
        <f t="shared" ca="1" si="749"/>
        <v>2020</v>
      </c>
      <c r="Y1984" s="55" t="str">
        <f t="shared" ca="1" si="750"/>
        <v>10-2020</v>
      </c>
      <c r="Z1984" s="51">
        <f ca="1">IFERROR(VLOOKUP(Y1984,IPC!$E$2:$F$1745,2,0),IPC!$H$1)</f>
        <v>138.32155800000001</v>
      </c>
      <c r="AA1984" s="48">
        <f t="shared" si="745"/>
        <v>1</v>
      </c>
      <c r="AB1984" s="48">
        <f t="shared" si="746"/>
        <v>1900</v>
      </c>
      <c r="AC1984" s="32" t="str">
        <f t="shared" si="739"/>
        <v>1-1900</v>
      </c>
      <c r="AD1984" s="50">
        <f>IFERROR(VLOOKUP(AC1984,IPC!$E$2:$F$1745,2,0),IPC!$H$1)</f>
        <v>138.32155800000001</v>
      </c>
    </row>
    <row r="1985" spans="10:30" x14ac:dyDescent="0.25">
      <c r="J1985" s="44" t="str">
        <f t="shared" si="733"/>
        <v/>
      </c>
      <c r="K1985" s="33" t="str">
        <f t="shared" ca="1" si="737"/>
        <v/>
      </c>
      <c r="L1985" s="108">
        <f t="shared" ca="1" si="736"/>
        <v>0</v>
      </c>
      <c r="M1985" s="44" t="str">
        <f t="shared" si="734"/>
        <v/>
      </c>
      <c r="N1985" s="45" t="str">
        <f t="shared" ca="1" si="738"/>
        <v/>
      </c>
      <c r="O1985" s="108">
        <f t="shared" si="732"/>
        <v>0</v>
      </c>
      <c r="P1985" s="21" t="e">
        <f t="shared" si="740"/>
        <v>#N/A</v>
      </c>
      <c r="Q1985" s="21" t="e">
        <f t="shared" si="741"/>
        <v>#N/A</v>
      </c>
      <c r="R1985" s="21" t="e">
        <f t="shared" si="742"/>
        <v>#N/A</v>
      </c>
      <c r="S1985" s="21" t="e">
        <f t="shared" si="743"/>
        <v>#N/A</v>
      </c>
      <c r="T1985" s="29" t="e">
        <f t="shared" si="735"/>
        <v>#N/A</v>
      </c>
      <c r="U1985" s="34">
        <f t="shared" si="744"/>
        <v>0</v>
      </c>
      <c r="V1985" s="16">
        <f t="shared" ca="1" si="747"/>
        <v>44139</v>
      </c>
      <c r="W1985" s="56">
        <f t="shared" ca="1" si="748"/>
        <v>10</v>
      </c>
      <c r="X1985" s="56">
        <f t="shared" ca="1" si="749"/>
        <v>2020</v>
      </c>
      <c r="Y1985" s="55" t="str">
        <f t="shared" ca="1" si="750"/>
        <v>10-2020</v>
      </c>
      <c r="Z1985" s="51">
        <f ca="1">IFERROR(VLOOKUP(Y1985,IPC!$E$2:$F$1745,2,0),IPC!$H$1)</f>
        <v>138.32155800000001</v>
      </c>
      <c r="AA1985" s="48">
        <f t="shared" si="745"/>
        <v>1</v>
      </c>
      <c r="AB1985" s="48">
        <f t="shared" si="746"/>
        <v>1900</v>
      </c>
      <c r="AC1985" s="32" t="str">
        <f t="shared" si="739"/>
        <v>1-1900</v>
      </c>
      <c r="AD1985" s="50">
        <f>IFERROR(VLOOKUP(AC1985,IPC!$E$2:$F$1745,2,0),IPC!$H$1)</f>
        <v>138.32155800000001</v>
      </c>
    </row>
    <row r="1986" spans="10:30" x14ac:dyDescent="0.25">
      <c r="J1986" s="44" t="str">
        <f t="shared" si="733"/>
        <v/>
      </c>
      <c r="K1986" s="33" t="str">
        <f t="shared" ca="1" si="737"/>
        <v/>
      </c>
      <c r="L1986" s="108">
        <f t="shared" ca="1" si="736"/>
        <v>0</v>
      </c>
      <c r="M1986" s="44" t="str">
        <f t="shared" si="734"/>
        <v/>
      </c>
      <c r="N1986" s="45" t="str">
        <f t="shared" ca="1" si="738"/>
        <v/>
      </c>
      <c r="O1986" s="108">
        <f t="shared" si="732"/>
        <v>0</v>
      </c>
      <c r="P1986" s="21" t="e">
        <f t="shared" si="740"/>
        <v>#N/A</v>
      </c>
      <c r="Q1986" s="21" t="e">
        <f t="shared" si="741"/>
        <v>#N/A</v>
      </c>
      <c r="R1986" s="21" t="e">
        <f t="shared" si="742"/>
        <v>#N/A</v>
      </c>
      <c r="S1986" s="21" t="e">
        <f t="shared" si="743"/>
        <v>#N/A</v>
      </c>
      <c r="T1986" s="29" t="e">
        <f t="shared" si="735"/>
        <v>#N/A</v>
      </c>
      <c r="U1986" s="34">
        <f t="shared" si="744"/>
        <v>0</v>
      </c>
      <c r="V1986" s="16">
        <f t="shared" ca="1" si="747"/>
        <v>44139</v>
      </c>
      <c r="W1986" s="56">
        <f t="shared" ca="1" si="748"/>
        <v>10</v>
      </c>
      <c r="X1986" s="56">
        <f t="shared" ca="1" si="749"/>
        <v>2020</v>
      </c>
      <c r="Y1986" s="55" t="str">
        <f t="shared" ca="1" si="750"/>
        <v>10-2020</v>
      </c>
      <c r="Z1986" s="51">
        <f ca="1">IFERROR(VLOOKUP(Y1986,IPC!$E$2:$F$1745,2,0),IPC!$H$1)</f>
        <v>138.32155800000001</v>
      </c>
      <c r="AA1986" s="48">
        <f t="shared" si="745"/>
        <v>1</v>
      </c>
      <c r="AB1986" s="48">
        <f t="shared" si="746"/>
        <v>1900</v>
      </c>
      <c r="AC1986" s="32" t="str">
        <f t="shared" si="739"/>
        <v>1-1900</v>
      </c>
      <c r="AD1986" s="50">
        <f>IFERROR(VLOOKUP(AC1986,IPC!$E$2:$F$1745,2,0),IPC!$H$1)</f>
        <v>138.32155800000001</v>
      </c>
    </row>
    <row r="1987" spans="10:30" x14ac:dyDescent="0.25">
      <c r="J1987" s="44" t="str">
        <f t="shared" si="733"/>
        <v/>
      </c>
      <c r="K1987" s="33" t="str">
        <f t="shared" ca="1" si="737"/>
        <v/>
      </c>
      <c r="L1987" s="108">
        <f t="shared" ca="1" si="736"/>
        <v>0</v>
      </c>
      <c r="M1987" s="44" t="str">
        <f t="shared" si="734"/>
        <v/>
      </c>
      <c r="N1987" s="45" t="str">
        <f t="shared" ca="1" si="738"/>
        <v/>
      </c>
      <c r="O1987" s="108">
        <f t="shared" si="732"/>
        <v>0</v>
      </c>
      <c r="P1987" s="21" t="e">
        <f t="shared" si="740"/>
        <v>#N/A</v>
      </c>
      <c r="Q1987" s="21" t="e">
        <f t="shared" si="741"/>
        <v>#N/A</v>
      </c>
      <c r="R1987" s="21" t="e">
        <f t="shared" si="742"/>
        <v>#N/A</v>
      </c>
      <c r="S1987" s="21" t="e">
        <f t="shared" si="743"/>
        <v>#N/A</v>
      </c>
      <c r="T1987" s="29" t="e">
        <f t="shared" si="735"/>
        <v>#N/A</v>
      </c>
      <c r="U1987" s="34">
        <f t="shared" si="744"/>
        <v>0</v>
      </c>
      <c r="V1987" s="16">
        <f t="shared" ca="1" si="747"/>
        <v>44139</v>
      </c>
      <c r="W1987" s="56">
        <f t="shared" ca="1" si="748"/>
        <v>10</v>
      </c>
      <c r="X1987" s="56">
        <f t="shared" ca="1" si="749"/>
        <v>2020</v>
      </c>
      <c r="Y1987" s="55" t="str">
        <f t="shared" ca="1" si="750"/>
        <v>10-2020</v>
      </c>
      <c r="Z1987" s="51">
        <f ca="1">IFERROR(VLOOKUP(Y1987,IPC!$E$2:$F$1745,2,0),IPC!$H$1)</f>
        <v>138.32155800000001</v>
      </c>
      <c r="AA1987" s="48">
        <f t="shared" si="745"/>
        <v>1</v>
      </c>
      <c r="AB1987" s="48">
        <f t="shared" si="746"/>
        <v>1900</v>
      </c>
      <c r="AC1987" s="32" t="str">
        <f t="shared" si="739"/>
        <v>1-1900</v>
      </c>
      <c r="AD1987" s="50">
        <f>IFERROR(VLOOKUP(AC1987,IPC!$E$2:$F$1745,2,0),IPC!$H$1)</f>
        <v>138.32155800000001</v>
      </c>
    </row>
    <row r="1988" spans="10:30" x14ac:dyDescent="0.25">
      <c r="J1988" s="44" t="str">
        <f t="shared" si="733"/>
        <v/>
      </c>
      <c r="K1988" s="33" t="str">
        <f t="shared" ca="1" si="737"/>
        <v/>
      </c>
      <c r="L1988" s="108">
        <f t="shared" ca="1" si="736"/>
        <v>0</v>
      </c>
      <c r="M1988" s="44" t="str">
        <f t="shared" si="734"/>
        <v/>
      </c>
      <c r="N1988" s="45" t="str">
        <f t="shared" ca="1" si="738"/>
        <v/>
      </c>
      <c r="O1988" s="108">
        <f t="shared" si="732"/>
        <v>0</v>
      </c>
      <c r="P1988" s="21" t="e">
        <f t="shared" si="740"/>
        <v>#N/A</v>
      </c>
      <c r="Q1988" s="21" t="e">
        <f t="shared" si="741"/>
        <v>#N/A</v>
      </c>
      <c r="R1988" s="21" t="e">
        <f t="shared" si="742"/>
        <v>#N/A</v>
      </c>
      <c r="S1988" s="21" t="e">
        <f t="shared" si="743"/>
        <v>#N/A</v>
      </c>
      <c r="T1988" s="29" t="e">
        <f t="shared" si="735"/>
        <v>#N/A</v>
      </c>
      <c r="U1988" s="34">
        <f t="shared" si="744"/>
        <v>0</v>
      </c>
      <c r="V1988" s="16">
        <f t="shared" ca="1" si="747"/>
        <v>44139</v>
      </c>
      <c r="W1988" s="56">
        <f t="shared" ca="1" si="748"/>
        <v>10</v>
      </c>
      <c r="X1988" s="56">
        <f t="shared" ca="1" si="749"/>
        <v>2020</v>
      </c>
      <c r="Y1988" s="55" t="str">
        <f t="shared" ca="1" si="750"/>
        <v>10-2020</v>
      </c>
      <c r="Z1988" s="51">
        <f ca="1">IFERROR(VLOOKUP(Y1988,IPC!$E$2:$F$1745,2,0),IPC!$H$1)</f>
        <v>138.32155800000001</v>
      </c>
      <c r="AA1988" s="48">
        <f t="shared" si="745"/>
        <v>1</v>
      </c>
      <c r="AB1988" s="48">
        <f t="shared" si="746"/>
        <v>1900</v>
      </c>
      <c r="AC1988" s="32" t="str">
        <f t="shared" si="739"/>
        <v>1-1900</v>
      </c>
      <c r="AD1988" s="50">
        <f>IFERROR(VLOOKUP(AC1988,IPC!$E$2:$F$1745,2,0),IPC!$H$1)</f>
        <v>138.32155800000001</v>
      </c>
    </row>
    <row r="1989" spans="10:30" x14ac:dyDescent="0.25">
      <c r="J1989" s="44" t="str">
        <f t="shared" si="733"/>
        <v/>
      </c>
      <c r="K1989" s="33" t="str">
        <f t="shared" ca="1" si="737"/>
        <v/>
      </c>
      <c r="L1989" s="108">
        <f t="shared" ca="1" si="736"/>
        <v>0</v>
      </c>
      <c r="M1989" s="44" t="str">
        <f t="shared" si="734"/>
        <v/>
      </c>
      <c r="N1989" s="45" t="str">
        <f t="shared" ca="1" si="738"/>
        <v/>
      </c>
      <c r="O1989" s="108">
        <f t="shared" si="732"/>
        <v>0</v>
      </c>
      <c r="P1989" s="21" t="e">
        <f t="shared" si="740"/>
        <v>#N/A</v>
      </c>
      <c r="Q1989" s="21" t="e">
        <f t="shared" si="741"/>
        <v>#N/A</v>
      </c>
      <c r="R1989" s="21" t="e">
        <f t="shared" si="742"/>
        <v>#N/A</v>
      </c>
      <c r="S1989" s="21" t="e">
        <f t="shared" si="743"/>
        <v>#N/A</v>
      </c>
      <c r="T1989" s="29" t="e">
        <f t="shared" si="735"/>
        <v>#N/A</v>
      </c>
      <c r="U1989" s="34">
        <f t="shared" si="744"/>
        <v>0</v>
      </c>
      <c r="V1989" s="16">
        <f t="shared" ca="1" si="747"/>
        <v>44139</v>
      </c>
      <c r="W1989" s="56">
        <f t="shared" ca="1" si="748"/>
        <v>10</v>
      </c>
      <c r="X1989" s="56">
        <f t="shared" ca="1" si="749"/>
        <v>2020</v>
      </c>
      <c r="Y1989" s="55" t="str">
        <f t="shared" ca="1" si="750"/>
        <v>10-2020</v>
      </c>
      <c r="Z1989" s="51">
        <f ca="1">IFERROR(VLOOKUP(Y1989,IPC!$E$2:$F$1745,2,0),IPC!$H$1)</f>
        <v>138.32155800000001</v>
      </c>
      <c r="AA1989" s="48">
        <f t="shared" si="745"/>
        <v>1</v>
      </c>
      <c r="AB1989" s="48">
        <f t="shared" si="746"/>
        <v>1900</v>
      </c>
      <c r="AC1989" s="32" t="str">
        <f t="shared" si="739"/>
        <v>1-1900</v>
      </c>
      <c r="AD1989" s="50">
        <f>IFERROR(VLOOKUP(AC1989,IPC!$E$2:$F$1745,2,0),IPC!$H$1)</f>
        <v>138.32155800000001</v>
      </c>
    </row>
    <row r="1990" spans="10:30" x14ac:dyDescent="0.25">
      <c r="J1990" s="44" t="str">
        <f t="shared" si="733"/>
        <v/>
      </c>
      <c r="K1990" s="33" t="str">
        <f t="shared" ca="1" si="737"/>
        <v/>
      </c>
      <c r="L1990" s="108">
        <f t="shared" ca="1" si="736"/>
        <v>0</v>
      </c>
      <c r="M1990" s="44" t="str">
        <f t="shared" si="734"/>
        <v/>
      </c>
      <c r="N1990" s="45" t="str">
        <f t="shared" ca="1" si="738"/>
        <v/>
      </c>
      <c r="O1990" s="108">
        <f t="shared" si="732"/>
        <v>0</v>
      </c>
      <c r="P1990" s="21" t="e">
        <f t="shared" si="740"/>
        <v>#N/A</v>
      </c>
      <c r="Q1990" s="21" t="e">
        <f t="shared" si="741"/>
        <v>#N/A</v>
      </c>
      <c r="R1990" s="21" t="e">
        <f t="shared" si="742"/>
        <v>#N/A</v>
      </c>
      <c r="S1990" s="21" t="e">
        <f t="shared" si="743"/>
        <v>#N/A</v>
      </c>
      <c r="T1990" s="29" t="e">
        <f t="shared" si="735"/>
        <v>#N/A</v>
      </c>
      <c r="U1990" s="34">
        <f t="shared" si="744"/>
        <v>0</v>
      </c>
      <c r="V1990" s="16">
        <f t="shared" ca="1" si="747"/>
        <v>44139</v>
      </c>
      <c r="W1990" s="56">
        <f t="shared" ca="1" si="748"/>
        <v>10</v>
      </c>
      <c r="X1990" s="56">
        <f t="shared" ca="1" si="749"/>
        <v>2020</v>
      </c>
      <c r="Y1990" s="55" t="str">
        <f t="shared" ca="1" si="750"/>
        <v>10-2020</v>
      </c>
      <c r="Z1990" s="51">
        <f ca="1">IFERROR(VLOOKUP(Y1990,IPC!$E$2:$F$1745,2,0),IPC!$H$1)</f>
        <v>138.32155800000001</v>
      </c>
      <c r="AA1990" s="48">
        <f t="shared" si="745"/>
        <v>1</v>
      </c>
      <c r="AB1990" s="48">
        <f t="shared" si="746"/>
        <v>1900</v>
      </c>
      <c r="AC1990" s="32" t="str">
        <f t="shared" si="739"/>
        <v>1-1900</v>
      </c>
      <c r="AD1990" s="50">
        <f>IFERROR(VLOOKUP(AC1990,IPC!$E$2:$F$1745,2,0),IPC!$H$1)</f>
        <v>138.32155800000001</v>
      </c>
    </row>
    <row r="1991" spans="10:30" x14ac:dyDescent="0.25">
      <c r="J1991" s="44" t="str">
        <f t="shared" si="733"/>
        <v/>
      </c>
      <c r="K1991" s="33" t="str">
        <f t="shared" ca="1" si="737"/>
        <v/>
      </c>
      <c r="L1991" s="108">
        <f t="shared" ca="1" si="736"/>
        <v>0</v>
      </c>
      <c r="M1991" s="44" t="str">
        <f t="shared" si="734"/>
        <v/>
      </c>
      <c r="N1991" s="45" t="str">
        <f t="shared" ca="1" si="738"/>
        <v/>
      </c>
      <c r="O1991" s="108">
        <f t="shared" si="732"/>
        <v>0</v>
      </c>
      <c r="P1991" s="21" t="e">
        <f t="shared" si="740"/>
        <v>#N/A</v>
      </c>
      <c r="Q1991" s="21" t="e">
        <f t="shared" si="741"/>
        <v>#N/A</v>
      </c>
      <c r="R1991" s="21" t="e">
        <f t="shared" si="742"/>
        <v>#N/A</v>
      </c>
      <c r="S1991" s="21" t="e">
        <f t="shared" si="743"/>
        <v>#N/A</v>
      </c>
      <c r="T1991" s="29" t="e">
        <f t="shared" si="735"/>
        <v>#N/A</v>
      </c>
      <c r="U1991" s="34">
        <f t="shared" si="744"/>
        <v>0</v>
      </c>
      <c r="V1991" s="16">
        <f t="shared" ca="1" si="747"/>
        <v>44139</v>
      </c>
      <c r="W1991" s="56">
        <f t="shared" ca="1" si="748"/>
        <v>10</v>
      </c>
      <c r="X1991" s="56">
        <f t="shared" ca="1" si="749"/>
        <v>2020</v>
      </c>
      <c r="Y1991" s="55" t="str">
        <f t="shared" ca="1" si="750"/>
        <v>10-2020</v>
      </c>
      <c r="Z1991" s="51">
        <f ca="1">IFERROR(VLOOKUP(Y1991,IPC!$E$2:$F$1745,2,0),IPC!$H$1)</f>
        <v>138.32155800000001</v>
      </c>
      <c r="AA1991" s="48">
        <f t="shared" si="745"/>
        <v>1</v>
      </c>
      <c r="AB1991" s="48">
        <f t="shared" si="746"/>
        <v>1900</v>
      </c>
      <c r="AC1991" s="32" t="str">
        <f t="shared" si="739"/>
        <v>1-1900</v>
      </c>
      <c r="AD1991" s="50">
        <f>IFERROR(VLOOKUP(AC1991,IPC!$E$2:$F$1745,2,0),IPC!$H$1)</f>
        <v>138.32155800000001</v>
      </c>
    </row>
    <row r="1992" spans="10:30" x14ac:dyDescent="0.25">
      <c r="J1992" s="44" t="str">
        <f t="shared" si="733"/>
        <v/>
      </c>
      <c r="K1992" s="33" t="str">
        <f t="shared" ca="1" si="737"/>
        <v/>
      </c>
      <c r="L1992" s="108">
        <f t="shared" ca="1" si="736"/>
        <v>0</v>
      </c>
      <c r="M1992" s="44" t="str">
        <f t="shared" si="734"/>
        <v/>
      </c>
      <c r="N1992" s="45" t="str">
        <f t="shared" ca="1" si="738"/>
        <v/>
      </c>
      <c r="O1992" s="108">
        <f t="shared" si="732"/>
        <v>0</v>
      </c>
      <c r="P1992" s="21" t="e">
        <f t="shared" si="740"/>
        <v>#N/A</v>
      </c>
      <c r="Q1992" s="21" t="e">
        <f t="shared" si="741"/>
        <v>#N/A</v>
      </c>
      <c r="R1992" s="21" t="e">
        <f t="shared" si="742"/>
        <v>#N/A</v>
      </c>
      <c r="S1992" s="21" t="e">
        <f t="shared" si="743"/>
        <v>#N/A</v>
      </c>
      <c r="T1992" s="29" t="e">
        <f t="shared" si="735"/>
        <v>#N/A</v>
      </c>
      <c r="U1992" s="34">
        <f t="shared" si="744"/>
        <v>0</v>
      </c>
      <c r="V1992" s="16">
        <f t="shared" ca="1" si="747"/>
        <v>44139</v>
      </c>
      <c r="W1992" s="56">
        <f t="shared" ca="1" si="748"/>
        <v>10</v>
      </c>
      <c r="X1992" s="56">
        <f t="shared" ca="1" si="749"/>
        <v>2020</v>
      </c>
      <c r="Y1992" s="55" t="str">
        <f t="shared" ca="1" si="750"/>
        <v>10-2020</v>
      </c>
      <c r="Z1992" s="51">
        <f ca="1">IFERROR(VLOOKUP(Y1992,IPC!$E$2:$F$1745,2,0),IPC!$H$1)</f>
        <v>138.32155800000001</v>
      </c>
      <c r="AA1992" s="48">
        <f t="shared" si="745"/>
        <v>1</v>
      </c>
      <c r="AB1992" s="48">
        <f t="shared" si="746"/>
        <v>1900</v>
      </c>
      <c r="AC1992" s="32" t="str">
        <f t="shared" si="739"/>
        <v>1-1900</v>
      </c>
      <c r="AD1992" s="50">
        <f>IFERROR(VLOOKUP(AC1992,IPC!$E$2:$F$1745,2,0),IPC!$H$1)</f>
        <v>138.32155800000001</v>
      </c>
    </row>
    <row r="1993" spans="10:30" x14ac:dyDescent="0.25">
      <c r="J1993" s="44" t="str">
        <f t="shared" si="733"/>
        <v/>
      </c>
      <c r="K1993" s="33" t="str">
        <f t="shared" ca="1" si="737"/>
        <v/>
      </c>
      <c r="L1993" s="108">
        <f t="shared" ca="1" si="736"/>
        <v>0</v>
      </c>
      <c r="M1993" s="44" t="str">
        <f t="shared" si="734"/>
        <v/>
      </c>
      <c r="N1993" s="45" t="str">
        <f t="shared" ca="1" si="738"/>
        <v/>
      </c>
      <c r="O1993" s="108">
        <f t="shared" si="732"/>
        <v>0</v>
      </c>
      <c r="P1993" s="21" t="e">
        <f t="shared" si="740"/>
        <v>#N/A</v>
      </c>
      <c r="Q1993" s="21" t="e">
        <f t="shared" si="741"/>
        <v>#N/A</v>
      </c>
      <c r="R1993" s="21" t="e">
        <f t="shared" si="742"/>
        <v>#N/A</v>
      </c>
      <c r="S1993" s="21" t="e">
        <f t="shared" si="743"/>
        <v>#N/A</v>
      </c>
      <c r="T1993" s="29" t="e">
        <f t="shared" si="735"/>
        <v>#N/A</v>
      </c>
      <c r="U1993" s="34">
        <f t="shared" si="744"/>
        <v>0</v>
      </c>
      <c r="V1993" s="16">
        <f t="shared" ca="1" si="747"/>
        <v>44139</v>
      </c>
      <c r="W1993" s="56">
        <f t="shared" ca="1" si="748"/>
        <v>10</v>
      </c>
      <c r="X1993" s="56">
        <f t="shared" ca="1" si="749"/>
        <v>2020</v>
      </c>
      <c r="Y1993" s="55" t="str">
        <f t="shared" ca="1" si="750"/>
        <v>10-2020</v>
      </c>
      <c r="Z1993" s="51">
        <f ca="1">IFERROR(VLOOKUP(Y1993,IPC!$E$2:$F$1745,2,0),IPC!$H$1)</f>
        <v>138.32155800000001</v>
      </c>
      <c r="AA1993" s="48">
        <f t="shared" si="745"/>
        <v>1</v>
      </c>
      <c r="AB1993" s="48">
        <f t="shared" si="746"/>
        <v>1900</v>
      </c>
      <c r="AC1993" s="32" t="str">
        <f t="shared" si="739"/>
        <v>1-1900</v>
      </c>
      <c r="AD1993" s="50">
        <f>IFERROR(VLOOKUP(AC1993,IPC!$E$2:$F$1745,2,0),IPC!$H$1)</f>
        <v>138.32155800000001</v>
      </c>
    </row>
    <row r="1994" spans="10:30" x14ac:dyDescent="0.25">
      <c r="J1994" s="44" t="str">
        <f t="shared" si="733"/>
        <v/>
      </c>
      <c r="K1994" s="33" t="str">
        <f t="shared" ca="1" si="737"/>
        <v/>
      </c>
      <c r="L1994" s="108">
        <f t="shared" ca="1" si="736"/>
        <v>0</v>
      </c>
      <c r="M1994" s="44" t="str">
        <f t="shared" si="734"/>
        <v/>
      </c>
      <c r="N1994" s="45" t="str">
        <f t="shared" ca="1" si="738"/>
        <v/>
      </c>
      <c r="O1994" s="108">
        <f t="shared" si="732"/>
        <v>0</v>
      </c>
      <c r="P1994" s="21" t="e">
        <f t="shared" si="740"/>
        <v>#N/A</v>
      </c>
      <c r="Q1994" s="21" t="e">
        <f t="shared" si="741"/>
        <v>#N/A</v>
      </c>
      <c r="R1994" s="21" t="e">
        <f t="shared" si="742"/>
        <v>#N/A</v>
      </c>
      <c r="S1994" s="21" t="e">
        <f t="shared" si="743"/>
        <v>#N/A</v>
      </c>
      <c r="T1994" s="29" t="e">
        <f t="shared" si="735"/>
        <v>#N/A</v>
      </c>
      <c r="U1994" s="34">
        <f t="shared" si="744"/>
        <v>0</v>
      </c>
      <c r="V1994" s="16">
        <f t="shared" ca="1" si="747"/>
        <v>44139</v>
      </c>
      <c r="W1994" s="56">
        <f t="shared" ca="1" si="748"/>
        <v>10</v>
      </c>
      <c r="X1994" s="56">
        <f t="shared" ca="1" si="749"/>
        <v>2020</v>
      </c>
      <c r="Y1994" s="55" t="str">
        <f t="shared" ca="1" si="750"/>
        <v>10-2020</v>
      </c>
      <c r="Z1994" s="51">
        <f ca="1">IFERROR(VLOOKUP(Y1994,IPC!$E$2:$F$1745,2,0),IPC!$H$1)</f>
        <v>138.32155800000001</v>
      </c>
      <c r="AA1994" s="48">
        <f t="shared" si="745"/>
        <v>1</v>
      </c>
      <c r="AB1994" s="48">
        <f t="shared" si="746"/>
        <v>1900</v>
      </c>
      <c r="AC1994" s="32" t="str">
        <f t="shared" si="739"/>
        <v>1-1900</v>
      </c>
      <c r="AD1994" s="50">
        <f>IFERROR(VLOOKUP(AC1994,IPC!$E$2:$F$1745,2,0),IPC!$H$1)</f>
        <v>138.32155800000001</v>
      </c>
    </row>
    <row r="1995" spans="10:30" x14ac:dyDescent="0.25">
      <c r="J1995" s="44" t="str">
        <f t="shared" si="733"/>
        <v/>
      </c>
      <c r="K1995" s="33" t="str">
        <f t="shared" ca="1" si="737"/>
        <v/>
      </c>
      <c r="L1995" s="108">
        <f t="shared" ca="1" si="736"/>
        <v>0</v>
      </c>
      <c r="M1995" s="44" t="str">
        <f t="shared" si="734"/>
        <v/>
      </c>
      <c r="N1995" s="45" t="str">
        <f t="shared" ca="1" si="738"/>
        <v/>
      </c>
      <c r="O1995" s="108">
        <f t="shared" si="732"/>
        <v>0</v>
      </c>
      <c r="P1995" s="21" t="e">
        <f t="shared" si="740"/>
        <v>#N/A</v>
      </c>
      <c r="Q1995" s="21" t="e">
        <f t="shared" si="741"/>
        <v>#N/A</v>
      </c>
      <c r="R1995" s="21" t="e">
        <f t="shared" si="742"/>
        <v>#N/A</v>
      </c>
      <c r="S1995" s="21" t="e">
        <f t="shared" si="743"/>
        <v>#N/A</v>
      </c>
      <c r="T1995" s="29" t="e">
        <f t="shared" si="735"/>
        <v>#N/A</v>
      </c>
      <c r="U1995" s="34">
        <f t="shared" si="744"/>
        <v>0</v>
      </c>
      <c r="V1995" s="16">
        <f t="shared" ca="1" si="747"/>
        <v>44139</v>
      </c>
      <c r="W1995" s="56">
        <f t="shared" ca="1" si="748"/>
        <v>10</v>
      </c>
      <c r="X1995" s="56">
        <f t="shared" ca="1" si="749"/>
        <v>2020</v>
      </c>
      <c r="Y1995" s="55" t="str">
        <f t="shared" ca="1" si="750"/>
        <v>10-2020</v>
      </c>
      <c r="Z1995" s="51">
        <f ca="1">IFERROR(VLOOKUP(Y1995,IPC!$E$2:$F$1745,2,0),IPC!$H$1)</f>
        <v>138.32155800000001</v>
      </c>
      <c r="AA1995" s="48">
        <f t="shared" si="745"/>
        <v>1</v>
      </c>
      <c r="AB1995" s="48">
        <f t="shared" si="746"/>
        <v>1900</v>
      </c>
      <c r="AC1995" s="32" t="str">
        <f t="shared" si="739"/>
        <v>1-1900</v>
      </c>
      <c r="AD1995" s="50">
        <f>IFERROR(VLOOKUP(AC1995,IPC!$E$2:$F$1745,2,0),IPC!$H$1)</f>
        <v>138.32155800000001</v>
      </c>
    </row>
    <row r="1996" spans="10:30" x14ac:dyDescent="0.25">
      <c r="J1996" s="44" t="str">
        <f t="shared" si="733"/>
        <v/>
      </c>
      <c r="K1996" s="33" t="str">
        <f t="shared" ca="1" si="737"/>
        <v/>
      </c>
      <c r="L1996" s="108">
        <f t="shared" ca="1" si="736"/>
        <v>0</v>
      </c>
      <c r="M1996" s="44" t="str">
        <f t="shared" si="734"/>
        <v/>
      </c>
      <c r="N1996" s="45" t="str">
        <f t="shared" ca="1" si="738"/>
        <v/>
      </c>
      <c r="O1996" s="108">
        <f t="shared" si="732"/>
        <v>0</v>
      </c>
      <c r="P1996" s="21" t="e">
        <f t="shared" si="740"/>
        <v>#N/A</v>
      </c>
      <c r="Q1996" s="21" t="e">
        <f t="shared" si="741"/>
        <v>#N/A</v>
      </c>
      <c r="R1996" s="21" t="e">
        <f t="shared" si="742"/>
        <v>#N/A</v>
      </c>
      <c r="S1996" s="21" t="e">
        <f t="shared" si="743"/>
        <v>#N/A</v>
      </c>
      <c r="T1996" s="29" t="e">
        <f t="shared" si="735"/>
        <v>#N/A</v>
      </c>
      <c r="U1996" s="34">
        <f t="shared" si="744"/>
        <v>0</v>
      </c>
      <c r="V1996" s="16">
        <f t="shared" ca="1" si="747"/>
        <v>44139</v>
      </c>
      <c r="W1996" s="56">
        <f t="shared" ca="1" si="748"/>
        <v>10</v>
      </c>
      <c r="X1996" s="56">
        <f t="shared" ca="1" si="749"/>
        <v>2020</v>
      </c>
      <c r="Y1996" s="55" t="str">
        <f t="shared" ca="1" si="750"/>
        <v>10-2020</v>
      </c>
      <c r="Z1996" s="51">
        <f ca="1">IFERROR(VLOOKUP(Y1996,IPC!$E$2:$F$1745,2,0),IPC!$H$1)</f>
        <v>138.32155800000001</v>
      </c>
      <c r="AA1996" s="48">
        <f t="shared" si="745"/>
        <v>1</v>
      </c>
      <c r="AB1996" s="48">
        <f t="shared" si="746"/>
        <v>1900</v>
      </c>
      <c r="AC1996" s="32" t="str">
        <f t="shared" si="739"/>
        <v>1-1900</v>
      </c>
      <c r="AD1996" s="50">
        <f>IFERROR(VLOOKUP(AC1996,IPC!$E$2:$F$1745,2,0),IPC!$H$1)</f>
        <v>138.32155800000001</v>
      </c>
    </row>
    <row r="1997" spans="10:30" x14ac:dyDescent="0.25">
      <c r="J1997" s="44" t="str">
        <f t="shared" si="733"/>
        <v/>
      </c>
      <c r="K1997" s="33" t="str">
        <f t="shared" ca="1" si="737"/>
        <v/>
      </c>
      <c r="L1997" s="108">
        <f t="shared" ca="1" si="736"/>
        <v>0</v>
      </c>
      <c r="M1997" s="44" t="str">
        <f t="shared" si="734"/>
        <v/>
      </c>
      <c r="N1997" s="45" t="str">
        <f t="shared" ca="1" si="738"/>
        <v/>
      </c>
      <c r="O1997" s="108">
        <f t="shared" si="732"/>
        <v>0</v>
      </c>
      <c r="P1997" s="21" t="e">
        <f t="shared" si="740"/>
        <v>#N/A</v>
      </c>
      <c r="Q1997" s="21" t="e">
        <f t="shared" si="741"/>
        <v>#N/A</v>
      </c>
      <c r="R1997" s="21" t="e">
        <f t="shared" si="742"/>
        <v>#N/A</v>
      </c>
      <c r="S1997" s="21" t="e">
        <f t="shared" si="743"/>
        <v>#N/A</v>
      </c>
      <c r="T1997" s="29" t="e">
        <f t="shared" si="735"/>
        <v>#N/A</v>
      </c>
      <c r="U1997" s="34">
        <f t="shared" si="744"/>
        <v>0</v>
      </c>
      <c r="V1997" s="16">
        <f t="shared" ca="1" si="747"/>
        <v>44139</v>
      </c>
      <c r="W1997" s="56">
        <f t="shared" ca="1" si="748"/>
        <v>10</v>
      </c>
      <c r="X1997" s="56">
        <f t="shared" ca="1" si="749"/>
        <v>2020</v>
      </c>
      <c r="Y1997" s="55" t="str">
        <f t="shared" ca="1" si="750"/>
        <v>10-2020</v>
      </c>
      <c r="Z1997" s="51">
        <f ca="1">IFERROR(VLOOKUP(Y1997,IPC!$E$2:$F$1745,2,0),IPC!$H$1)</f>
        <v>138.32155800000001</v>
      </c>
      <c r="AA1997" s="48">
        <f t="shared" si="745"/>
        <v>1</v>
      </c>
      <c r="AB1997" s="48">
        <f t="shared" si="746"/>
        <v>1900</v>
      </c>
      <c r="AC1997" s="32" t="str">
        <f t="shared" si="739"/>
        <v>1-1900</v>
      </c>
      <c r="AD1997" s="50">
        <f>IFERROR(VLOOKUP(AC1997,IPC!$E$2:$F$1745,2,0),IPC!$H$1)</f>
        <v>138.32155800000001</v>
      </c>
    </row>
    <row r="1998" spans="10:30" x14ac:dyDescent="0.25">
      <c r="J1998" s="44" t="str">
        <f t="shared" si="733"/>
        <v/>
      </c>
      <c r="K1998" s="33" t="str">
        <f t="shared" ca="1" si="737"/>
        <v/>
      </c>
      <c r="L1998" s="108">
        <f t="shared" ca="1" si="736"/>
        <v>0</v>
      </c>
      <c r="M1998" s="44" t="str">
        <f t="shared" si="734"/>
        <v/>
      </c>
      <c r="N1998" s="45" t="str">
        <f t="shared" ca="1" si="738"/>
        <v/>
      </c>
      <c r="O1998" s="108">
        <f t="shared" si="732"/>
        <v>0</v>
      </c>
      <c r="P1998" s="21" t="e">
        <f t="shared" si="740"/>
        <v>#N/A</v>
      </c>
      <c r="Q1998" s="21" t="e">
        <f t="shared" si="741"/>
        <v>#N/A</v>
      </c>
      <c r="R1998" s="21" t="e">
        <f t="shared" si="742"/>
        <v>#N/A</v>
      </c>
      <c r="S1998" s="21" t="e">
        <f t="shared" si="743"/>
        <v>#N/A</v>
      </c>
      <c r="T1998" s="29" t="e">
        <f t="shared" si="735"/>
        <v>#N/A</v>
      </c>
      <c r="U1998" s="34">
        <f t="shared" si="744"/>
        <v>0</v>
      </c>
      <c r="V1998" s="16">
        <f t="shared" ca="1" si="747"/>
        <v>44139</v>
      </c>
      <c r="W1998" s="56">
        <f t="shared" ca="1" si="748"/>
        <v>10</v>
      </c>
      <c r="X1998" s="56">
        <f t="shared" ca="1" si="749"/>
        <v>2020</v>
      </c>
      <c r="Y1998" s="55" t="str">
        <f t="shared" ca="1" si="750"/>
        <v>10-2020</v>
      </c>
      <c r="Z1998" s="51">
        <f ca="1">IFERROR(VLOOKUP(Y1998,IPC!$E$2:$F$1745,2,0),IPC!$H$1)</f>
        <v>138.32155800000001</v>
      </c>
      <c r="AA1998" s="48">
        <f t="shared" si="745"/>
        <v>1</v>
      </c>
      <c r="AB1998" s="48">
        <f t="shared" si="746"/>
        <v>1900</v>
      </c>
      <c r="AC1998" s="32" t="str">
        <f t="shared" si="739"/>
        <v>1-1900</v>
      </c>
      <c r="AD1998" s="50">
        <f>IFERROR(VLOOKUP(AC1998,IPC!$E$2:$F$1745,2,0),IPC!$H$1)</f>
        <v>138.32155800000001</v>
      </c>
    </row>
    <row r="1999" spans="10:30" x14ac:dyDescent="0.25">
      <c r="J1999" s="44" t="str">
        <f t="shared" si="733"/>
        <v/>
      </c>
      <c r="K1999" s="33" t="str">
        <f t="shared" ca="1" si="737"/>
        <v/>
      </c>
      <c r="L1999" s="108">
        <f t="shared" ca="1" si="736"/>
        <v>0</v>
      </c>
      <c r="M1999" s="44" t="str">
        <f t="shared" si="734"/>
        <v/>
      </c>
      <c r="N1999" s="45" t="str">
        <f t="shared" ca="1" si="738"/>
        <v/>
      </c>
      <c r="O1999" s="108">
        <f t="shared" si="732"/>
        <v>0</v>
      </c>
      <c r="P1999" s="21" t="e">
        <f t="shared" si="740"/>
        <v>#N/A</v>
      </c>
      <c r="Q1999" s="21" t="e">
        <f t="shared" si="741"/>
        <v>#N/A</v>
      </c>
      <c r="R1999" s="21" t="e">
        <f t="shared" si="742"/>
        <v>#N/A</v>
      </c>
      <c r="S1999" s="21" t="e">
        <f t="shared" si="743"/>
        <v>#N/A</v>
      </c>
      <c r="T1999" s="29" t="e">
        <f t="shared" si="735"/>
        <v>#N/A</v>
      </c>
      <c r="U1999" s="34">
        <f t="shared" si="744"/>
        <v>0</v>
      </c>
      <c r="V1999" s="16">
        <f t="shared" ca="1" si="747"/>
        <v>44139</v>
      </c>
      <c r="W1999" s="56">
        <f t="shared" ca="1" si="748"/>
        <v>10</v>
      </c>
      <c r="X1999" s="56">
        <f t="shared" ca="1" si="749"/>
        <v>2020</v>
      </c>
      <c r="Y1999" s="55" t="str">
        <f t="shared" ca="1" si="750"/>
        <v>10-2020</v>
      </c>
      <c r="Z1999" s="51">
        <f ca="1">IFERROR(VLOOKUP(Y1999,IPC!$E$2:$F$1745,2,0),IPC!$H$1)</f>
        <v>138.32155800000001</v>
      </c>
      <c r="AA1999" s="48">
        <f t="shared" si="745"/>
        <v>1</v>
      </c>
      <c r="AB1999" s="48">
        <f t="shared" si="746"/>
        <v>1900</v>
      </c>
      <c r="AC1999" s="32" t="str">
        <f t="shared" si="739"/>
        <v>1-1900</v>
      </c>
      <c r="AD1999" s="50">
        <f>IFERROR(VLOOKUP(AC1999,IPC!$E$2:$F$1745,2,0),IPC!$H$1)</f>
        <v>138.32155800000001</v>
      </c>
    </row>
    <row r="2000" spans="10:30" x14ac:dyDescent="0.25">
      <c r="J2000" s="44" t="str">
        <f t="shared" si="733"/>
        <v/>
      </c>
      <c r="K2000" s="33" t="str">
        <f t="shared" ca="1" si="737"/>
        <v/>
      </c>
      <c r="L2000" s="108">
        <f t="shared" ca="1" si="736"/>
        <v>0</v>
      </c>
      <c r="M2000" s="44" t="str">
        <f t="shared" si="734"/>
        <v/>
      </c>
      <c r="N2000" s="45" t="str">
        <f t="shared" ca="1" si="738"/>
        <v/>
      </c>
      <c r="O2000" s="108">
        <f t="shared" si="732"/>
        <v>0</v>
      </c>
      <c r="P2000" s="21" t="e">
        <f t="shared" si="740"/>
        <v>#N/A</v>
      </c>
      <c r="Q2000" s="21" t="e">
        <f t="shared" si="741"/>
        <v>#N/A</v>
      </c>
      <c r="R2000" s="21" t="e">
        <f t="shared" si="742"/>
        <v>#N/A</v>
      </c>
      <c r="S2000" s="21" t="e">
        <f t="shared" si="743"/>
        <v>#N/A</v>
      </c>
      <c r="T2000" s="29" t="e">
        <f t="shared" si="735"/>
        <v>#N/A</v>
      </c>
      <c r="U2000" s="34">
        <f t="shared" si="744"/>
        <v>0</v>
      </c>
      <c r="V2000" s="16">
        <f t="shared" ca="1" si="747"/>
        <v>44139</v>
      </c>
      <c r="W2000" s="56">
        <f t="shared" ca="1" si="748"/>
        <v>10</v>
      </c>
      <c r="X2000" s="56">
        <f t="shared" ca="1" si="749"/>
        <v>2020</v>
      </c>
      <c r="Y2000" s="55" t="str">
        <f t="shared" ca="1" si="750"/>
        <v>10-2020</v>
      </c>
      <c r="Z2000" s="51">
        <f ca="1">IFERROR(VLOOKUP(Y2000,IPC!$E$2:$F$1745,2,0),IPC!$H$1)</f>
        <v>138.32155800000001</v>
      </c>
      <c r="AA2000" s="48">
        <f t="shared" si="745"/>
        <v>1</v>
      </c>
      <c r="AB2000" s="48">
        <f t="shared" si="746"/>
        <v>1900</v>
      </c>
      <c r="AC2000" s="32" t="str">
        <f t="shared" si="739"/>
        <v>1-1900</v>
      </c>
      <c r="AD2000" s="50">
        <f>IFERROR(VLOOKUP(AC2000,IPC!$E$2:$F$1745,2,0),IPC!$H$1)</f>
        <v>138.32155800000001</v>
      </c>
    </row>
    <row r="2001" spans="10:30" x14ac:dyDescent="0.25">
      <c r="J2001" s="44" t="str">
        <f t="shared" si="733"/>
        <v/>
      </c>
      <c r="K2001" s="33" t="str">
        <f t="shared" ca="1" si="737"/>
        <v/>
      </c>
      <c r="L2001" s="108">
        <f t="shared" ca="1" si="736"/>
        <v>0</v>
      </c>
      <c r="M2001" s="44" t="str">
        <f t="shared" si="734"/>
        <v/>
      </c>
      <c r="N2001" s="45" t="str">
        <f t="shared" ca="1" si="738"/>
        <v/>
      </c>
      <c r="O2001" s="108">
        <f t="shared" si="732"/>
        <v>0</v>
      </c>
      <c r="P2001" s="21" t="e">
        <f t="shared" si="740"/>
        <v>#N/A</v>
      </c>
      <c r="Q2001" s="21" t="e">
        <f t="shared" si="741"/>
        <v>#N/A</v>
      </c>
      <c r="R2001" s="21" t="e">
        <f t="shared" si="742"/>
        <v>#N/A</v>
      </c>
      <c r="S2001" s="21" t="e">
        <f t="shared" si="743"/>
        <v>#N/A</v>
      </c>
      <c r="T2001" s="29" t="e">
        <f t="shared" si="735"/>
        <v>#N/A</v>
      </c>
      <c r="U2001" s="34">
        <f t="shared" si="744"/>
        <v>0</v>
      </c>
      <c r="V2001" s="16">
        <f t="shared" ca="1" si="747"/>
        <v>44139</v>
      </c>
      <c r="W2001" s="56">
        <f t="shared" ca="1" si="748"/>
        <v>10</v>
      </c>
      <c r="X2001" s="56">
        <f t="shared" ca="1" si="749"/>
        <v>2020</v>
      </c>
      <c r="Y2001" s="55" t="str">
        <f t="shared" ca="1" si="750"/>
        <v>10-2020</v>
      </c>
      <c r="Z2001" s="51">
        <f ca="1">IFERROR(VLOOKUP(Y2001,IPC!$E$2:$F$1745,2,0),IPC!$H$1)</f>
        <v>138.32155800000001</v>
      </c>
      <c r="AA2001" s="48">
        <f t="shared" si="745"/>
        <v>1</v>
      </c>
      <c r="AB2001" s="48">
        <f t="shared" si="746"/>
        <v>1900</v>
      </c>
      <c r="AC2001" s="32" t="str">
        <f t="shared" si="739"/>
        <v>1-1900</v>
      </c>
      <c r="AD2001" s="50">
        <f>IFERROR(VLOOKUP(AC2001,IPC!$E$2:$F$1745,2,0),IPC!$H$1)</f>
        <v>138.32155800000001</v>
      </c>
    </row>
    <row r="2002" spans="10:30" x14ac:dyDescent="0.25">
      <c r="J2002" s="44" t="str">
        <f t="shared" si="733"/>
        <v/>
      </c>
      <c r="K2002" s="33" t="str">
        <f t="shared" ca="1" si="737"/>
        <v/>
      </c>
      <c r="L2002" s="108">
        <f t="shared" ca="1" si="736"/>
        <v>0</v>
      </c>
      <c r="M2002" s="44" t="str">
        <f t="shared" si="734"/>
        <v/>
      </c>
      <c r="N2002" s="45" t="str">
        <f t="shared" ca="1" si="738"/>
        <v/>
      </c>
      <c r="O2002" s="108">
        <f t="shared" si="732"/>
        <v>0</v>
      </c>
      <c r="P2002" s="21" t="e">
        <f t="shared" si="740"/>
        <v>#N/A</v>
      </c>
      <c r="Q2002" s="21" t="e">
        <f t="shared" si="741"/>
        <v>#N/A</v>
      </c>
      <c r="R2002" s="21" t="e">
        <f t="shared" si="742"/>
        <v>#N/A</v>
      </c>
      <c r="S2002" s="21" t="e">
        <f t="shared" si="743"/>
        <v>#N/A</v>
      </c>
      <c r="T2002" s="29" t="e">
        <f t="shared" si="735"/>
        <v>#N/A</v>
      </c>
      <c r="U2002" s="34">
        <f t="shared" si="744"/>
        <v>0</v>
      </c>
      <c r="V2002" s="16">
        <f t="shared" ca="1" si="747"/>
        <v>44139</v>
      </c>
      <c r="W2002" s="56">
        <f t="shared" ca="1" si="748"/>
        <v>10</v>
      </c>
      <c r="X2002" s="56">
        <f t="shared" ca="1" si="749"/>
        <v>2020</v>
      </c>
      <c r="Y2002" s="55" t="str">
        <f t="shared" ca="1" si="750"/>
        <v>10-2020</v>
      </c>
      <c r="Z2002" s="51">
        <f ca="1">IFERROR(VLOOKUP(Y2002,IPC!$E$2:$F$1745,2,0),IPC!$H$1)</f>
        <v>138.32155800000001</v>
      </c>
      <c r="AA2002" s="48">
        <f t="shared" si="745"/>
        <v>1</v>
      </c>
      <c r="AB2002" s="48">
        <f t="shared" si="746"/>
        <v>1900</v>
      </c>
      <c r="AC2002" s="32" t="str">
        <f t="shared" si="739"/>
        <v>1-1900</v>
      </c>
      <c r="AD2002" s="50">
        <f>IFERROR(VLOOKUP(AC2002,IPC!$E$2:$F$1745,2,0),IPC!$H$1)</f>
        <v>138.32155800000001</v>
      </c>
    </row>
    <row r="2003" spans="10:30" x14ac:dyDescent="0.25">
      <c r="J2003" s="44" t="str">
        <f t="shared" si="733"/>
        <v/>
      </c>
      <c r="K2003" s="33" t="str">
        <f t="shared" ca="1" si="737"/>
        <v/>
      </c>
      <c r="L2003" s="108">
        <f t="shared" ca="1" si="736"/>
        <v>0</v>
      </c>
      <c r="M2003" s="44" t="str">
        <f t="shared" si="734"/>
        <v/>
      </c>
      <c r="N2003" s="45" t="str">
        <f t="shared" ca="1" si="738"/>
        <v/>
      </c>
      <c r="O2003" s="108">
        <f t="shared" si="732"/>
        <v>0</v>
      </c>
      <c r="P2003" s="21" t="e">
        <f t="shared" si="740"/>
        <v>#N/A</v>
      </c>
      <c r="Q2003" s="21" t="e">
        <f t="shared" si="741"/>
        <v>#N/A</v>
      </c>
      <c r="R2003" s="21" t="e">
        <f t="shared" si="742"/>
        <v>#N/A</v>
      </c>
      <c r="S2003" s="21" t="e">
        <f t="shared" si="743"/>
        <v>#N/A</v>
      </c>
      <c r="T2003" s="29" t="e">
        <f t="shared" si="735"/>
        <v>#N/A</v>
      </c>
      <c r="U2003" s="34">
        <f t="shared" si="744"/>
        <v>0</v>
      </c>
      <c r="V2003" s="16">
        <f t="shared" ca="1" si="747"/>
        <v>44139</v>
      </c>
      <c r="W2003" s="56">
        <f t="shared" ca="1" si="748"/>
        <v>10</v>
      </c>
      <c r="X2003" s="56">
        <f t="shared" ca="1" si="749"/>
        <v>2020</v>
      </c>
      <c r="Y2003" s="55" t="str">
        <f t="shared" ca="1" si="750"/>
        <v>10-2020</v>
      </c>
      <c r="Z2003" s="51">
        <f ca="1">IFERROR(VLOOKUP(Y2003,IPC!$E$2:$F$1745,2,0),IPC!$H$1)</f>
        <v>138.32155800000001</v>
      </c>
      <c r="AA2003" s="48">
        <f t="shared" si="745"/>
        <v>1</v>
      </c>
      <c r="AB2003" s="48">
        <f t="shared" si="746"/>
        <v>1900</v>
      </c>
      <c r="AC2003" s="32" t="str">
        <f t="shared" si="739"/>
        <v>1-1900</v>
      </c>
      <c r="AD2003" s="50">
        <f>IFERROR(VLOOKUP(AC2003,IPC!$E$2:$F$1745,2,0),IPC!$H$1)</f>
        <v>138.32155800000001</v>
      </c>
    </row>
    <row r="2004" spans="10:30" x14ac:dyDescent="0.25">
      <c r="J2004" s="44" t="str">
        <f t="shared" si="733"/>
        <v/>
      </c>
      <c r="K2004" s="33" t="str">
        <f t="shared" ca="1" si="737"/>
        <v/>
      </c>
      <c r="L2004" s="108">
        <f t="shared" ca="1" si="736"/>
        <v>0</v>
      </c>
      <c r="M2004" s="44" t="str">
        <f t="shared" si="734"/>
        <v/>
      </c>
      <c r="N2004" s="45" t="str">
        <f t="shared" ca="1" si="738"/>
        <v/>
      </c>
      <c r="O2004" s="108">
        <f t="shared" ref="O2004:O2067" si="751">+IF(M2004="Provisión contable",N2004,0)</f>
        <v>0</v>
      </c>
      <c r="P2004" s="21" t="e">
        <f t="shared" si="740"/>
        <v>#N/A</v>
      </c>
      <c r="Q2004" s="21" t="e">
        <f t="shared" si="741"/>
        <v>#N/A</v>
      </c>
      <c r="R2004" s="21" t="e">
        <f t="shared" si="742"/>
        <v>#N/A</v>
      </c>
      <c r="S2004" s="21" t="e">
        <f t="shared" si="743"/>
        <v>#N/A</v>
      </c>
      <c r="T2004" s="29" t="e">
        <f t="shared" si="735"/>
        <v>#N/A</v>
      </c>
      <c r="U2004" s="34">
        <f t="shared" si="744"/>
        <v>0</v>
      </c>
      <c r="V2004" s="16">
        <f t="shared" ca="1" si="747"/>
        <v>44139</v>
      </c>
      <c r="W2004" s="56">
        <f t="shared" ca="1" si="748"/>
        <v>10</v>
      </c>
      <c r="X2004" s="56">
        <f t="shared" ca="1" si="749"/>
        <v>2020</v>
      </c>
      <c r="Y2004" s="55" t="str">
        <f t="shared" ca="1" si="750"/>
        <v>10-2020</v>
      </c>
      <c r="Z2004" s="51">
        <f ca="1">IFERROR(VLOOKUP(Y2004,IPC!$E$2:$F$1745,2,0),IPC!$H$1)</f>
        <v>138.32155800000001</v>
      </c>
      <c r="AA2004" s="48">
        <f t="shared" si="745"/>
        <v>1</v>
      </c>
      <c r="AB2004" s="48">
        <f t="shared" si="746"/>
        <v>1900</v>
      </c>
      <c r="AC2004" s="32" t="str">
        <f t="shared" si="739"/>
        <v>1-1900</v>
      </c>
      <c r="AD2004" s="50">
        <f>IFERROR(VLOOKUP(AC2004,IPC!$E$2:$F$1745,2,0),IPC!$H$1)</f>
        <v>138.32155800000001</v>
      </c>
    </row>
    <row r="2005" spans="10:30" x14ac:dyDescent="0.25">
      <c r="J2005" s="44" t="str">
        <f t="shared" si="733"/>
        <v/>
      </c>
      <c r="K2005" s="33" t="str">
        <f t="shared" ca="1" si="737"/>
        <v/>
      </c>
      <c r="L2005" s="108">
        <f t="shared" ca="1" si="736"/>
        <v>0</v>
      </c>
      <c r="M2005" s="44" t="str">
        <f t="shared" si="734"/>
        <v/>
      </c>
      <c r="N2005" s="45" t="str">
        <f t="shared" ca="1" si="738"/>
        <v/>
      </c>
      <c r="O2005" s="108">
        <f t="shared" si="751"/>
        <v>0</v>
      </c>
      <c r="P2005" s="21" t="e">
        <f t="shared" si="740"/>
        <v>#N/A</v>
      </c>
      <c r="Q2005" s="21" t="e">
        <f t="shared" si="741"/>
        <v>#N/A</v>
      </c>
      <c r="R2005" s="21" t="e">
        <f t="shared" si="742"/>
        <v>#N/A</v>
      </c>
      <c r="S2005" s="21" t="e">
        <f t="shared" si="743"/>
        <v>#N/A</v>
      </c>
      <c r="T2005" s="29" t="e">
        <f t="shared" si="735"/>
        <v>#N/A</v>
      </c>
      <c r="U2005" s="34">
        <f t="shared" si="744"/>
        <v>0</v>
      </c>
      <c r="V2005" s="16">
        <f t="shared" ca="1" si="747"/>
        <v>44139</v>
      </c>
      <c r="W2005" s="56">
        <f t="shared" ca="1" si="748"/>
        <v>10</v>
      </c>
      <c r="X2005" s="56">
        <f t="shared" ca="1" si="749"/>
        <v>2020</v>
      </c>
      <c r="Y2005" s="55" t="str">
        <f t="shared" ca="1" si="750"/>
        <v>10-2020</v>
      </c>
      <c r="Z2005" s="51">
        <f ca="1">IFERROR(VLOOKUP(Y2005,IPC!$E$2:$F$1745,2,0),IPC!$H$1)</f>
        <v>138.32155800000001</v>
      </c>
      <c r="AA2005" s="48">
        <f t="shared" si="745"/>
        <v>1</v>
      </c>
      <c r="AB2005" s="48">
        <f t="shared" si="746"/>
        <v>1900</v>
      </c>
      <c r="AC2005" s="32" t="str">
        <f t="shared" si="739"/>
        <v>1-1900</v>
      </c>
      <c r="AD2005" s="50">
        <f>IFERROR(VLOOKUP(AC2005,IPC!$E$2:$F$1745,2,0),IPC!$H$1)</f>
        <v>138.32155800000001</v>
      </c>
    </row>
    <row r="2006" spans="10:30" x14ac:dyDescent="0.25">
      <c r="J2006" s="44" t="str">
        <f t="shared" si="733"/>
        <v/>
      </c>
      <c r="K2006" s="33" t="str">
        <f t="shared" ca="1" si="737"/>
        <v/>
      </c>
      <c r="L2006" s="108">
        <f t="shared" ca="1" si="736"/>
        <v>0</v>
      </c>
      <c r="M2006" s="44" t="str">
        <f t="shared" si="734"/>
        <v/>
      </c>
      <c r="N2006" s="45" t="str">
        <f t="shared" ca="1" si="738"/>
        <v/>
      </c>
      <c r="O2006" s="108">
        <f t="shared" si="751"/>
        <v>0</v>
      </c>
      <c r="P2006" s="21" t="e">
        <f t="shared" si="740"/>
        <v>#N/A</v>
      </c>
      <c r="Q2006" s="21" t="e">
        <f t="shared" si="741"/>
        <v>#N/A</v>
      </c>
      <c r="R2006" s="21" t="e">
        <f t="shared" si="742"/>
        <v>#N/A</v>
      </c>
      <c r="S2006" s="21" t="e">
        <f t="shared" si="743"/>
        <v>#N/A</v>
      </c>
      <c r="T2006" s="29" t="e">
        <f t="shared" si="735"/>
        <v>#N/A</v>
      </c>
      <c r="U2006" s="34">
        <f t="shared" si="744"/>
        <v>0</v>
      </c>
      <c r="V2006" s="16">
        <f t="shared" ca="1" si="747"/>
        <v>44139</v>
      </c>
      <c r="W2006" s="56">
        <f t="shared" ca="1" si="748"/>
        <v>10</v>
      </c>
      <c r="X2006" s="56">
        <f t="shared" ca="1" si="749"/>
        <v>2020</v>
      </c>
      <c r="Y2006" s="55" t="str">
        <f t="shared" ca="1" si="750"/>
        <v>10-2020</v>
      </c>
      <c r="Z2006" s="51">
        <f ca="1">IFERROR(VLOOKUP(Y2006,IPC!$E$2:$F$1745,2,0),IPC!$H$1)</f>
        <v>138.32155800000001</v>
      </c>
      <c r="AA2006" s="48">
        <f t="shared" si="745"/>
        <v>1</v>
      </c>
      <c r="AB2006" s="48">
        <f t="shared" si="746"/>
        <v>1900</v>
      </c>
      <c r="AC2006" s="32" t="str">
        <f t="shared" si="739"/>
        <v>1-1900</v>
      </c>
      <c r="AD2006" s="50">
        <f>IFERROR(VLOOKUP(AC2006,IPC!$E$2:$F$1745,2,0),IPC!$H$1)</f>
        <v>138.32155800000001</v>
      </c>
    </row>
    <row r="2007" spans="10:30" x14ac:dyDescent="0.25">
      <c r="J2007" s="44" t="str">
        <f t="shared" si="733"/>
        <v/>
      </c>
      <c r="K2007" s="33" t="str">
        <f t="shared" ca="1" si="737"/>
        <v/>
      </c>
      <c r="L2007" s="108">
        <f t="shared" ca="1" si="736"/>
        <v>0</v>
      </c>
      <c r="M2007" s="44" t="str">
        <f t="shared" si="734"/>
        <v/>
      </c>
      <c r="N2007" s="45" t="str">
        <f t="shared" ca="1" si="738"/>
        <v/>
      </c>
      <c r="O2007" s="108">
        <f t="shared" si="751"/>
        <v>0</v>
      </c>
      <c r="P2007" s="21" t="e">
        <f t="shared" si="740"/>
        <v>#N/A</v>
      </c>
      <c r="Q2007" s="21" t="e">
        <f t="shared" si="741"/>
        <v>#N/A</v>
      </c>
      <c r="R2007" s="21" t="e">
        <f t="shared" si="742"/>
        <v>#N/A</v>
      </c>
      <c r="S2007" s="21" t="e">
        <f t="shared" si="743"/>
        <v>#N/A</v>
      </c>
      <c r="T2007" s="29" t="e">
        <f t="shared" si="735"/>
        <v>#N/A</v>
      </c>
      <c r="U2007" s="34">
        <f t="shared" si="744"/>
        <v>0</v>
      </c>
      <c r="V2007" s="16">
        <f t="shared" ca="1" si="747"/>
        <v>44139</v>
      </c>
      <c r="W2007" s="56">
        <f t="shared" ca="1" si="748"/>
        <v>10</v>
      </c>
      <c r="X2007" s="56">
        <f t="shared" ca="1" si="749"/>
        <v>2020</v>
      </c>
      <c r="Y2007" s="55" t="str">
        <f t="shared" ca="1" si="750"/>
        <v>10-2020</v>
      </c>
      <c r="Z2007" s="51">
        <f ca="1">IFERROR(VLOOKUP(Y2007,IPC!$E$2:$F$1745,2,0),IPC!$H$1)</f>
        <v>138.32155800000001</v>
      </c>
      <c r="AA2007" s="48">
        <f t="shared" si="745"/>
        <v>1</v>
      </c>
      <c r="AB2007" s="48">
        <f t="shared" si="746"/>
        <v>1900</v>
      </c>
      <c r="AC2007" s="32" t="str">
        <f t="shared" si="739"/>
        <v>1-1900</v>
      </c>
      <c r="AD2007" s="50">
        <f>IFERROR(VLOOKUP(AC2007,IPC!$E$2:$F$1745,2,0),IPC!$H$1)</f>
        <v>138.32155800000001</v>
      </c>
    </row>
    <row r="2008" spans="10:30" x14ac:dyDescent="0.25">
      <c r="J2008" s="44" t="str">
        <f t="shared" ref="J2008:J2071" si="752">IFERROR(IF(T2020&gt;0.5,"ALTA",IF(AND(T2020&gt;0.25,T2020&lt;=0.5),"MEDIA",IF(AND(T2020&gt;=0.1,T2020&lt;=0.25),"BAJA",IF(AND(T2020&lt;0.1),"REMOTA")))),"")</f>
        <v/>
      </c>
      <c r="K2008" s="33" t="str">
        <f t="shared" ca="1" si="737"/>
        <v/>
      </c>
      <c r="L2008" s="108">
        <f t="shared" ca="1" si="736"/>
        <v>0</v>
      </c>
      <c r="M2008" s="44" t="str">
        <f t="shared" ref="M2008:M2071" si="753">IFERROR(IF(T2020&gt;50%,"Provisión contable",IF(T2020&lt;=10%,"No se registra","Cuentas de orden")),"")</f>
        <v/>
      </c>
      <c r="N2008" s="45" t="str">
        <f t="shared" ca="1" si="738"/>
        <v/>
      </c>
      <c r="O2008" s="108">
        <f t="shared" si="751"/>
        <v>0</v>
      </c>
      <c r="P2008" s="21" t="e">
        <f t="shared" si="740"/>
        <v>#N/A</v>
      </c>
      <c r="Q2008" s="21" t="e">
        <f t="shared" si="741"/>
        <v>#N/A</v>
      </c>
      <c r="R2008" s="21" t="e">
        <f t="shared" si="742"/>
        <v>#N/A</v>
      </c>
      <c r="S2008" s="21" t="e">
        <f t="shared" si="743"/>
        <v>#N/A</v>
      </c>
      <c r="T2008" s="29" t="e">
        <f t="shared" si="735"/>
        <v>#N/A</v>
      </c>
      <c r="U2008" s="34">
        <f t="shared" si="744"/>
        <v>0</v>
      </c>
      <c r="V2008" s="16">
        <f t="shared" ca="1" si="747"/>
        <v>44139</v>
      </c>
      <c r="W2008" s="56">
        <f t="shared" ca="1" si="748"/>
        <v>10</v>
      </c>
      <c r="X2008" s="56">
        <f t="shared" ca="1" si="749"/>
        <v>2020</v>
      </c>
      <c r="Y2008" s="55" t="str">
        <f t="shared" ca="1" si="750"/>
        <v>10-2020</v>
      </c>
      <c r="Z2008" s="51">
        <f ca="1">IFERROR(VLOOKUP(Y2008,IPC!$E$2:$F$1745,2,0),IPC!$H$1)</f>
        <v>138.32155800000001</v>
      </c>
      <c r="AA2008" s="48">
        <f t="shared" si="745"/>
        <v>1</v>
      </c>
      <c r="AB2008" s="48">
        <f t="shared" si="746"/>
        <v>1900</v>
      </c>
      <c r="AC2008" s="32" t="str">
        <f t="shared" si="739"/>
        <v>1-1900</v>
      </c>
      <c r="AD2008" s="50">
        <f>IFERROR(VLOOKUP(AC2008,IPC!$E$2:$F$1745,2,0),IPC!$H$1)</f>
        <v>138.32155800000001</v>
      </c>
    </row>
    <row r="2009" spans="10:30" x14ac:dyDescent="0.25">
      <c r="J2009" s="44" t="str">
        <f t="shared" si="752"/>
        <v/>
      </c>
      <c r="K2009" s="33" t="str">
        <f t="shared" ca="1" si="737"/>
        <v/>
      </c>
      <c r="L2009" s="108">
        <f t="shared" ca="1" si="736"/>
        <v>0</v>
      </c>
      <c r="M2009" s="44" t="str">
        <f t="shared" si="753"/>
        <v/>
      </c>
      <c r="N2009" s="45" t="str">
        <f t="shared" ca="1" si="738"/>
        <v/>
      </c>
      <c r="O2009" s="108">
        <f t="shared" si="751"/>
        <v>0</v>
      </c>
      <c r="P2009" s="21" t="e">
        <f t="shared" si="740"/>
        <v>#N/A</v>
      </c>
      <c r="Q2009" s="21" t="e">
        <f t="shared" si="741"/>
        <v>#N/A</v>
      </c>
      <c r="R2009" s="21" t="e">
        <f t="shared" si="742"/>
        <v>#N/A</v>
      </c>
      <c r="S2009" s="21" t="e">
        <f t="shared" si="743"/>
        <v>#N/A</v>
      </c>
      <c r="T2009" s="29" t="e">
        <f t="shared" si="735"/>
        <v>#N/A</v>
      </c>
      <c r="U2009" s="34">
        <f t="shared" si="744"/>
        <v>0</v>
      </c>
      <c r="V2009" s="16">
        <f t="shared" ca="1" si="747"/>
        <v>44139</v>
      </c>
      <c r="W2009" s="56">
        <f t="shared" ca="1" si="748"/>
        <v>10</v>
      </c>
      <c r="X2009" s="56">
        <f t="shared" ca="1" si="749"/>
        <v>2020</v>
      </c>
      <c r="Y2009" s="55" t="str">
        <f t="shared" ca="1" si="750"/>
        <v>10-2020</v>
      </c>
      <c r="Z2009" s="51">
        <f ca="1">IFERROR(VLOOKUP(Y2009,IPC!$E$2:$F$1745,2,0),IPC!$H$1)</f>
        <v>138.32155800000001</v>
      </c>
      <c r="AA2009" s="48">
        <f t="shared" si="745"/>
        <v>1</v>
      </c>
      <c r="AB2009" s="48">
        <f t="shared" si="746"/>
        <v>1900</v>
      </c>
      <c r="AC2009" s="32" t="str">
        <f t="shared" si="739"/>
        <v>1-1900</v>
      </c>
      <c r="AD2009" s="50">
        <f>IFERROR(VLOOKUP(AC2009,IPC!$E$2:$F$1745,2,0),IPC!$H$1)</f>
        <v>138.32155800000001</v>
      </c>
    </row>
    <row r="2010" spans="10:30" x14ac:dyDescent="0.25">
      <c r="J2010" s="44" t="str">
        <f t="shared" si="752"/>
        <v/>
      </c>
      <c r="K2010" s="33" t="str">
        <f t="shared" ca="1" si="737"/>
        <v/>
      </c>
      <c r="L2010" s="108">
        <f t="shared" ca="1" si="736"/>
        <v>0</v>
      </c>
      <c r="M2010" s="44" t="str">
        <f t="shared" si="753"/>
        <v/>
      </c>
      <c r="N2010" s="45" t="str">
        <f t="shared" ca="1" si="738"/>
        <v/>
      </c>
      <c r="O2010" s="108">
        <f t="shared" si="751"/>
        <v>0</v>
      </c>
      <c r="P2010" s="21" t="e">
        <f t="shared" si="740"/>
        <v>#N/A</v>
      </c>
      <c r="Q2010" s="21" t="e">
        <f t="shared" si="741"/>
        <v>#N/A</v>
      </c>
      <c r="R2010" s="21" t="e">
        <f t="shared" si="742"/>
        <v>#N/A</v>
      </c>
      <c r="S2010" s="21" t="e">
        <f t="shared" si="743"/>
        <v>#N/A</v>
      </c>
      <c r="T2010" s="29" t="e">
        <f t="shared" si="735"/>
        <v>#N/A</v>
      </c>
      <c r="U2010" s="34">
        <f t="shared" si="744"/>
        <v>0</v>
      </c>
      <c r="V2010" s="16">
        <f t="shared" ca="1" si="747"/>
        <v>44139</v>
      </c>
      <c r="W2010" s="56">
        <f t="shared" ca="1" si="748"/>
        <v>10</v>
      </c>
      <c r="X2010" s="56">
        <f t="shared" ca="1" si="749"/>
        <v>2020</v>
      </c>
      <c r="Y2010" s="55" t="str">
        <f t="shared" ca="1" si="750"/>
        <v>10-2020</v>
      </c>
      <c r="Z2010" s="51">
        <f ca="1">IFERROR(VLOOKUP(Y2010,IPC!$E$2:$F$1745,2,0),IPC!$H$1)</f>
        <v>138.32155800000001</v>
      </c>
      <c r="AA2010" s="48">
        <f t="shared" si="745"/>
        <v>1</v>
      </c>
      <c r="AB2010" s="48">
        <f t="shared" si="746"/>
        <v>1900</v>
      </c>
      <c r="AC2010" s="32" t="str">
        <f t="shared" si="739"/>
        <v>1-1900</v>
      </c>
      <c r="AD2010" s="50">
        <f>IFERROR(VLOOKUP(AC2010,IPC!$E$2:$F$1745,2,0),IPC!$H$1)</f>
        <v>138.32155800000001</v>
      </c>
    </row>
    <row r="2011" spans="10:30" x14ac:dyDescent="0.25">
      <c r="J2011" s="44" t="str">
        <f t="shared" si="752"/>
        <v/>
      </c>
      <c r="K2011" s="33" t="str">
        <f t="shared" ca="1" si="737"/>
        <v/>
      </c>
      <c r="L2011" s="108">
        <f t="shared" ca="1" si="736"/>
        <v>0</v>
      </c>
      <c r="M2011" s="44" t="str">
        <f t="shared" si="753"/>
        <v/>
      </c>
      <c r="N2011" s="45" t="str">
        <f t="shared" ca="1" si="738"/>
        <v/>
      </c>
      <c r="O2011" s="108">
        <f t="shared" si="751"/>
        <v>0</v>
      </c>
      <c r="P2011" s="21" t="e">
        <f t="shared" si="740"/>
        <v>#N/A</v>
      </c>
      <c r="Q2011" s="21" t="e">
        <f t="shared" si="741"/>
        <v>#N/A</v>
      </c>
      <c r="R2011" s="21" t="e">
        <f t="shared" si="742"/>
        <v>#N/A</v>
      </c>
      <c r="S2011" s="21" t="e">
        <f t="shared" si="743"/>
        <v>#N/A</v>
      </c>
      <c r="T2011" s="29" t="e">
        <f t="shared" si="735"/>
        <v>#N/A</v>
      </c>
      <c r="U2011" s="34">
        <f t="shared" si="744"/>
        <v>0</v>
      </c>
      <c r="V2011" s="16">
        <f t="shared" ca="1" si="747"/>
        <v>44139</v>
      </c>
      <c r="W2011" s="56">
        <f t="shared" ca="1" si="748"/>
        <v>10</v>
      </c>
      <c r="X2011" s="56">
        <f t="shared" ca="1" si="749"/>
        <v>2020</v>
      </c>
      <c r="Y2011" s="55" t="str">
        <f t="shared" ca="1" si="750"/>
        <v>10-2020</v>
      </c>
      <c r="Z2011" s="51">
        <f ca="1">IFERROR(VLOOKUP(Y2011,IPC!$E$2:$F$1745,2,0),IPC!$H$1)</f>
        <v>138.32155800000001</v>
      </c>
      <c r="AA2011" s="48">
        <f t="shared" si="745"/>
        <v>1</v>
      </c>
      <c r="AB2011" s="48">
        <f t="shared" si="746"/>
        <v>1900</v>
      </c>
      <c r="AC2011" s="32" t="str">
        <f t="shared" si="739"/>
        <v>1-1900</v>
      </c>
      <c r="AD2011" s="50">
        <f>IFERROR(VLOOKUP(AC2011,IPC!$E$2:$F$1745,2,0),IPC!$H$1)</f>
        <v>138.32155800000001</v>
      </c>
    </row>
    <row r="2012" spans="10:30" x14ac:dyDescent="0.25">
      <c r="J2012" s="44" t="str">
        <f t="shared" si="752"/>
        <v/>
      </c>
      <c r="K2012" s="33" t="str">
        <f t="shared" ca="1" si="737"/>
        <v/>
      </c>
      <c r="L2012" s="108">
        <f t="shared" ca="1" si="736"/>
        <v>0</v>
      </c>
      <c r="M2012" s="44" t="str">
        <f t="shared" si="753"/>
        <v/>
      </c>
      <c r="N2012" s="45" t="str">
        <f t="shared" ca="1" si="738"/>
        <v/>
      </c>
      <c r="O2012" s="108">
        <f t="shared" si="751"/>
        <v>0</v>
      </c>
      <c r="P2012" s="21" t="e">
        <f t="shared" si="740"/>
        <v>#N/A</v>
      </c>
      <c r="Q2012" s="21" t="e">
        <f t="shared" si="741"/>
        <v>#N/A</v>
      </c>
      <c r="R2012" s="21" t="e">
        <f t="shared" si="742"/>
        <v>#N/A</v>
      </c>
      <c r="S2012" s="21" t="e">
        <f t="shared" si="743"/>
        <v>#N/A</v>
      </c>
      <c r="T2012" s="29" t="e">
        <f t="shared" si="735"/>
        <v>#N/A</v>
      </c>
      <c r="U2012" s="34">
        <f t="shared" si="744"/>
        <v>0</v>
      </c>
      <c r="V2012" s="16">
        <f t="shared" ca="1" si="747"/>
        <v>44139</v>
      </c>
      <c r="W2012" s="56">
        <f t="shared" ca="1" si="748"/>
        <v>10</v>
      </c>
      <c r="X2012" s="56">
        <f t="shared" ca="1" si="749"/>
        <v>2020</v>
      </c>
      <c r="Y2012" s="55" t="str">
        <f t="shared" ca="1" si="750"/>
        <v>10-2020</v>
      </c>
      <c r="Z2012" s="51">
        <f ca="1">IFERROR(VLOOKUP(Y2012,IPC!$E$2:$F$1745,2,0),IPC!$H$1)</f>
        <v>138.32155800000001</v>
      </c>
      <c r="AA2012" s="48">
        <f t="shared" si="745"/>
        <v>1</v>
      </c>
      <c r="AB2012" s="48">
        <f t="shared" si="746"/>
        <v>1900</v>
      </c>
      <c r="AC2012" s="32" t="str">
        <f t="shared" si="739"/>
        <v>1-1900</v>
      </c>
      <c r="AD2012" s="50">
        <f>IFERROR(VLOOKUP(AC2012,IPC!$E$2:$F$1745,2,0),IPC!$H$1)</f>
        <v>138.32155800000001</v>
      </c>
    </row>
    <row r="2013" spans="10:30" x14ac:dyDescent="0.25">
      <c r="J2013" s="44" t="str">
        <f t="shared" si="752"/>
        <v/>
      </c>
      <c r="K2013" s="33" t="str">
        <f t="shared" ca="1" si="737"/>
        <v/>
      </c>
      <c r="L2013" s="108">
        <f t="shared" ca="1" si="736"/>
        <v>0</v>
      </c>
      <c r="M2013" s="44" t="str">
        <f t="shared" si="753"/>
        <v/>
      </c>
      <c r="N2013" s="45" t="str">
        <f t="shared" ca="1" si="738"/>
        <v/>
      </c>
      <c r="O2013" s="108">
        <f t="shared" si="751"/>
        <v>0</v>
      </c>
      <c r="P2013" s="21" t="e">
        <f t="shared" si="740"/>
        <v>#N/A</v>
      </c>
      <c r="Q2013" s="21" t="e">
        <f t="shared" si="741"/>
        <v>#N/A</v>
      </c>
      <c r="R2013" s="21" t="e">
        <f t="shared" si="742"/>
        <v>#N/A</v>
      </c>
      <c r="S2013" s="21" t="e">
        <f t="shared" si="743"/>
        <v>#N/A</v>
      </c>
      <c r="T2013" s="29" t="e">
        <f t="shared" si="735"/>
        <v>#N/A</v>
      </c>
      <c r="U2013" s="34">
        <f t="shared" si="744"/>
        <v>0</v>
      </c>
      <c r="V2013" s="16">
        <f t="shared" ca="1" si="747"/>
        <v>44139</v>
      </c>
      <c r="W2013" s="56">
        <f t="shared" ca="1" si="748"/>
        <v>10</v>
      </c>
      <c r="X2013" s="56">
        <f t="shared" ca="1" si="749"/>
        <v>2020</v>
      </c>
      <c r="Y2013" s="55" t="str">
        <f t="shared" ca="1" si="750"/>
        <v>10-2020</v>
      </c>
      <c r="Z2013" s="51">
        <f ca="1">IFERROR(VLOOKUP(Y2013,IPC!$E$2:$F$1745,2,0),IPC!$H$1)</f>
        <v>138.32155800000001</v>
      </c>
      <c r="AA2013" s="48">
        <f t="shared" si="745"/>
        <v>1</v>
      </c>
      <c r="AB2013" s="48">
        <f t="shared" si="746"/>
        <v>1900</v>
      </c>
      <c r="AC2013" s="32" t="str">
        <f t="shared" si="739"/>
        <v>1-1900</v>
      </c>
      <c r="AD2013" s="50">
        <f>IFERROR(VLOOKUP(AC2013,IPC!$E$2:$F$1745,2,0),IPC!$H$1)</f>
        <v>138.32155800000001</v>
      </c>
    </row>
    <row r="2014" spans="10:30" x14ac:dyDescent="0.25">
      <c r="J2014" s="44" t="str">
        <f t="shared" si="752"/>
        <v/>
      </c>
      <c r="K2014" s="33" t="str">
        <f t="shared" ca="1" si="737"/>
        <v/>
      </c>
      <c r="L2014" s="108">
        <f t="shared" ca="1" si="736"/>
        <v>0</v>
      </c>
      <c r="M2014" s="44" t="str">
        <f t="shared" si="753"/>
        <v/>
      </c>
      <c r="N2014" s="45" t="str">
        <f t="shared" ca="1" si="738"/>
        <v/>
      </c>
      <c r="O2014" s="108">
        <f t="shared" si="751"/>
        <v>0</v>
      </c>
      <c r="P2014" s="21" t="e">
        <f t="shared" si="740"/>
        <v>#N/A</v>
      </c>
      <c r="Q2014" s="21" t="e">
        <f t="shared" si="741"/>
        <v>#N/A</v>
      </c>
      <c r="R2014" s="21" t="e">
        <f t="shared" si="742"/>
        <v>#N/A</v>
      </c>
      <c r="S2014" s="21" t="e">
        <f t="shared" si="743"/>
        <v>#N/A</v>
      </c>
      <c r="T2014" s="29" t="e">
        <f t="shared" si="735"/>
        <v>#N/A</v>
      </c>
      <c r="U2014" s="34">
        <f t="shared" si="744"/>
        <v>0</v>
      </c>
      <c r="V2014" s="16">
        <f t="shared" ca="1" si="747"/>
        <v>44139</v>
      </c>
      <c r="W2014" s="56">
        <f t="shared" ca="1" si="748"/>
        <v>10</v>
      </c>
      <c r="X2014" s="56">
        <f t="shared" ca="1" si="749"/>
        <v>2020</v>
      </c>
      <c r="Y2014" s="55" t="str">
        <f t="shared" ca="1" si="750"/>
        <v>10-2020</v>
      </c>
      <c r="Z2014" s="51">
        <f ca="1">IFERROR(VLOOKUP(Y2014,IPC!$E$2:$F$1745,2,0),IPC!$H$1)</f>
        <v>138.32155800000001</v>
      </c>
      <c r="AA2014" s="48">
        <f t="shared" si="745"/>
        <v>1</v>
      </c>
      <c r="AB2014" s="48">
        <f t="shared" si="746"/>
        <v>1900</v>
      </c>
      <c r="AC2014" s="32" t="str">
        <f t="shared" si="739"/>
        <v>1-1900</v>
      </c>
      <c r="AD2014" s="50">
        <f>IFERROR(VLOOKUP(AC2014,IPC!$E$2:$F$1745,2,0),IPC!$H$1)</f>
        <v>138.32155800000001</v>
      </c>
    </row>
    <row r="2015" spans="10:30" x14ac:dyDescent="0.25">
      <c r="J2015" s="44" t="str">
        <f t="shared" si="752"/>
        <v/>
      </c>
      <c r="K2015" s="33" t="str">
        <f t="shared" ca="1" si="737"/>
        <v/>
      </c>
      <c r="L2015" s="108">
        <f t="shared" ca="1" si="736"/>
        <v>0</v>
      </c>
      <c r="M2015" s="44" t="str">
        <f t="shared" si="753"/>
        <v/>
      </c>
      <c r="N2015" s="45" t="str">
        <f t="shared" ca="1" si="738"/>
        <v/>
      </c>
      <c r="O2015" s="108">
        <f t="shared" si="751"/>
        <v>0</v>
      </c>
      <c r="P2015" s="21" t="e">
        <f t="shared" si="740"/>
        <v>#N/A</v>
      </c>
      <c r="Q2015" s="21" t="e">
        <f t="shared" si="741"/>
        <v>#N/A</v>
      </c>
      <c r="R2015" s="21" t="e">
        <f t="shared" si="742"/>
        <v>#N/A</v>
      </c>
      <c r="S2015" s="21" t="e">
        <f t="shared" si="743"/>
        <v>#N/A</v>
      </c>
      <c r="T2015" s="29" t="e">
        <f t="shared" si="735"/>
        <v>#N/A</v>
      </c>
      <c r="U2015" s="34">
        <f t="shared" si="744"/>
        <v>0</v>
      </c>
      <c r="V2015" s="16">
        <f t="shared" ca="1" si="747"/>
        <v>44139</v>
      </c>
      <c r="W2015" s="56">
        <f t="shared" ca="1" si="748"/>
        <v>10</v>
      </c>
      <c r="X2015" s="56">
        <f t="shared" ca="1" si="749"/>
        <v>2020</v>
      </c>
      <c r="Y2015" s="55" t="str">
        <f t="shared" ca="1" si="750"/>
        <v>10-2020</v>
      </c>
      <c r="Z2015" s="51">
        <f ca="1">IFERROR(VLOOKUP(Y2015,IPC!$E$2:$F$1745,2,0),IPC!$H$1)</f>
        <v>138.32155800000001</v>
      </c>
      <c r="AA2015" s="48">
        <f t="shared" si="745"/>
        <v>1</v>
      </c>
      <c r="AB2015" s="48">
        <f t="shared" si="746"/>
        <v>1900</v>
      </c>
      <c r="AC2015" s="32" t="str">
        <f t="shared" si="739"/>
        <v>1-1900</v>
      </c>
      <c r="AD2015" s="50">
        <f>IFERROR(VLOOKUP(AC2015,IPC!$E$2:$F$1745,2,0),IPC!$H$1)</f>
        <v>138.32155800000001</v>
      </c>
    </row>
    <row r="2016" spans="10:30" x14ac:dyDescent="0.25">
      <c r="J2016" s="44" t="str">
        <f t="shared" si="752"/>
        <v/>
      </c>
      <c r="K2016" s="33" t="str">
        <f t="shared" ca="1" si="737"/>
        <v/>
      </c>
      <c r="L2016" s="108">
        <f t="shared" ca="1" si="736"/>
        <v>0</v>
      </c>
      <c r="M2016" s="44" t="str">
        <f t="shared" si="753"/>
        <v/>
      </c>
      <c r="N2016" s="45" t="str">
        <f t="shared" ca="1" si="738"/>
        <v/>
      </c>
      <c r="O2016" s="108">
        <f t="shared" si="751"/>
        <v>0</v>
      </c>
      <c r="P2016" s="21" t="e">
        <f t="shared" si="740"/>
        <v>#N/A</v>
      </c>
      <c r="Q2016" s="21" t="e">
        <f t="shared" si="741"/>
        <v>#N/A</v>
      </c>
      <c r="R2016" s="21" t="e">
        <f t="shared" si="742"/>
        <v>#N/A</v>
      </c>
      <c r="S2016" s="21" t="e">
        <f t="shared" si="743"/>
        <v>#N/A</v>
      </c>
      <c r="T2016" s="29" t="e">
        <f t="shared" ref="T2016:T2079" si="754">+SUMPRODUCT(P2016:S2016,$P$7:$S$7)/100</f>
        <v>#N/A</v>
      </c>
      <c r="U2016" s="34">
        <f t="shared" si="744"/>
        <v>0</v>
      </c>
      <c r="V2016" s="16">
        <f t="shared" ca="1" si="747"/>
        <v>44139</v>
      </c>
      <c r="W2016" s="56">
        <f t="shared" ca="1" si="748"/>
        <v>10</v>
      </c>
      <c r="X2016" s="56">
        <f t="shared" ca="1" si="749"/>
        <v>2020</v>
      </c>
      <c r="Y2016" s="55" t="str">
        <f t="shared" ca="1" si="750"/>
        <v>10-2020</v>
      </c>
      <c r="Z2016" s="51">
        <f ca="1">IFERROR(VLOOKUP(Y2016,IPC!$E$2:$F$1745,2,0),IPC!$H$1)</f>
        <v>138.32155800000001</v>
      </c>
      <c r="AA2016" s="48">
        <f t="shared" si="745"/>
        <v>1</v>
      </c>
      <c r="AB2016" s="48">
        <f t="shared" si="746"/>
        <v>1900</v>
      </c>
      <c r="AC2016" s="32" t="str">
        <f t="shared" si="739"/>
        <v>1-1900</v>
      </c>
      <c r="AD2016" s="50">
        <f>IFERROR(VLOOKUP(AC2016,IPC!$E$2:$F$1745,2,0),IPC!$H$1)</f>
        <v>138.32155800000001</v>
      </c>
    </row>
    <row r="2017" spans="10:30" x14ac:dyDescent="0.25">
      <c r="J2017" s="44" t="str">
        <f t="shared" si="752"/>
        <v/>
      </c>
      <c r="K2017" s="33" t="str">
        <f t="shared" ca="1" si="737"/>
        <v/>
      </c>
      <c r="L2017" s="108">
        <f t="shared" ca="1" si="736"/>
        <v>0</v>
      </c>
      <c r="M2017" s="44" t="str">
        <f t="shared" si="753"/>
        <v/>
      </c>
      <c r="N2017" s="45" t="str">
        <f t="shared" ca="1" si="738"/>
        <v/>
      </c>
      <c r="O2017" s="108">
        <f t="shared" si="751"/>
        <v>0</v>
      </c>
      <c r="P2017" s="21" t="e">
        <f t="shared" si="740"/>
        <v>#N/A</v>
      </c>
      <c r="Q2017" s="21" t="e">
        <f t="shared" si="741"/>
        <v>#N/A</v>
      </c>
      <c r="R2017" s="21" t="e">
        <f t="shared" si="742"/>
        <v>#N/A</v>
      </c>
      <c r="S2017" s="21" t="e">
        <f t="shared" si="743"/>
        <v>#N/A</v>
      </c>
      <c r="T2017" s="29" t="e">
        <f t="shared" si="754"/>
        <v>#N/A</v>
      </c>
      <c r="U2017" s="34">
        <f t="shared" si="744"/>
        <v>0</v>
      </c>
      <c r="V2017" s="16">
        <f t="shared" ca="1" si="747"/>
        <v>44139</v>
      </c>
      <c r="W2017" s="56">
        <f t="shared" ca="1" si="748"/>
        <v>10</v>
      </c>
      <c r="X2017" s="56">
        <f t="shared" ca="1" si="749"/>
        <v>2020</v>
      </c>
      <c r="Y2017" s="55" t="str">
        <f t="shared" ca="1" si="750"/>
        <v>10-2020</v>
      </c>
      <c r="Z2017" s="51">
        <f ca="1">IFERROR(VLOOKUP(Y2017,IPC!$E$2:$F$1745,2,0),IPC!$H$1)</f>
        <v>138.32155800000001</v>
      </c>
      <c r="AA2017" s="48">
        <f t="shared" si="745"/>
        <v>1</v>
      </c>
      <c r="AB2017" s="48">
        <f t="shared" si="746"/>
        <v>1900</v>
      </c>
      <c r="AC2017" s="32" t="str">
        <f t="shared" si="739"/>
        <v>1-1900</v>
      </c>
      <c r="AD2017" s="50">
        <f>IFERROR(VLOOKUP(AC2017,IPC!$E$2:$F$1745,2,0),IPC!$H$1)</f>
        <v>138.32155800000001</v>
      </c>
    </row>
    <row r="2018" spans="10:30" x14ac:dyDescent="0.25">
      <c r="J2018" s="44" t="str">
        <f t="shared" si="752"/>
        <v/>
      </c>
      <c r="K2018" s="33" t="str">
        <f t="shared" ca="1" si="737"/>
        <v/>
      </c>
      <c r="L2018" s="108">
        <f t="shared" ca="1" si="736"/>
        <v>0</v>
      </c>
      <c r="M2018" s="44" t="str">
        <f t="shared" si="753"/>
        <v/>
      </c>
      <c r="N2018" s="45" t="str">
        <f t="shared" ca="1" si="738"/>
        <v/>
      </c>
      <c r="O2018" s="108">
        <f t="shared" si="751"/>
        <v>0</v>
      </c>
      <c r="P2018" s="21" t="e">
        <f t="shared" si="740"/>
        <v>#N/A</v>
      </c>
      <c r="Q2018" s="21" t="e">
        <f t="shared" si="741"/>
        <v>#N/A</v>
      </c>
      <c r="R2018" s="21" t="e">
        <f t="shared" si="742"/>
        <v>#N/A</v>
      </c>
      <c r="S2018" s="21" t="e">
        <f t="shared" si="743"/>
        <v>#N/A</v>
      </c>
      <c r="T2018" s="29" t="e">
        <f t="shared" si="754"/>
        <v>#N/A</v>
      </c>
      <c r="U2018" s="34">
        <f t="shared" si="744"/>
        <v>0</v>
      </c>
      <c r="V2018" s="16">
        <f t="shared" ca="1" si="747"/>
        <v>44139</v>
      </c>
      <c r="W2018" s="56">
        <f t="shared" ca="1" si="748"/>
        <v>10</v>
      </c>
      <c r="X2018" s="56">
        <f t="shared" ca="1" si="749"/>
        <v>2020</v>
      </c>
      <c r="Y2018" s="55" t="str">
        <f t="shared" ca="1" si="750"/>
        <v>10-2020</v>
      </c>
      <c r="Z2018" s="51">
        <f ca="1">IFERROR(VLOOKUP(Y2018,IPC!$E$2:$F$1745,2,0),IPC!$H$1)</f>
        <v>138.32155800000001</v>
      </c>
      <c r="AA2018" s="48">
        <f t="shared" si="745"/>
        <v>1</v>
      </c>
      <c r="AB2018" s="48">
        <f t="shared" si="746"/>
        <v>1900</v>
      </c>
      <c r="AC2018" s="32" t="str">
        <f t="shared" si="739"/>
        <v>1-1900</v>
      </c>
      <c r="AD2018" s="50">
        <f>IFERROR(VLOOKUP(AC2018,IPC!$E$2:$F$1745,2,0),IPC!$H$1)</f>
        <v>138.32155800000001</v>
      </c>
    </row>
    <row r="2019" spans="10:30" x14ac:dyDescent="0.25">
      <c r="J2019" s="44" t="str">
        <f t="shared" si="752"/>
        <v/>
      </c>
      <c r="K2019" s="33" t="str">
        <f t="shared" ca="1" si="737"/>
        <v/>
      </c>
      <c r="L2019" s="108">
        <f t="shared" ca="1" si="736"/>
        <v>0</v>
      </c>
      <c r="M2019" s="44" t="str">
        <f t="shared" si="753"/>
        <v/>
      </c>
      <c r="N2019" s="45" t="str">
        <f t="shared" ca="1" si="738"/>
        <v/>
      </c>
      <c r="O2019" s="108">
        <f t="shared" si="751"/>
        <v>0</v>
      </c>
      <c r="P2019" s="21" t="e">
        <f t="shared" si="740"/>
        <v>#N/A</v>
      </c>
      <c r="Q2019" s="21" t="e">
        <f t="shared" si="741"/>
        <v>#N/A</v>
      </c>
      <c r="R2019" s="21" t="e">
        <f t="shared" si="742"/>
        <v>#N/A</v>
      </c>
      <c r="S2019" s="21" t="e">
        <f t="shared" si="743"/>
        <v>#N/A</v>
      </c>
      <c r="T2019" s="29" t="e">
        <f t="shared" si="754"/>
        <v>#N/A</v>
      </c>
      <c r="U2019" s="34">
        <f t="shared" si="744"/>
        <v>0</v>
      </c>
      <c r="V2019" s="16">
        <f t="shared" ca="1" si="747"/>
        <v>44139</v>
      </c>
      <c r="W2019" s="56">
        <f t="shared" ca="1" si="748"/>
        <v>10</v>
      </c>
      <c r="X2019" s="56">
        <f t="shared" ca="1" si="749"/>
        <v>2020</v>
      </c>
      <c r="Y2019" s="55" t="str">
        <f t="shared" ca="1" si="750"/>
        <v>10-2020</v>
      </c>
      <c r="Z2019" s="51">
        <f ca="1">IFERROR(VLOOKUP(Y2019,IPC!$E$2:$F$1745,2,0),IPC!$H$1)</f>
        <v>138.32155800000001</v>
      </c>
      <c r="AA2019" s="48">
        <f t="shared" si="745"/>
        <v>1</v>
      </c>
      <c r="AB2019" s="48">
        <f t="shared" si="746"/>
        <v>1900</v>
      </c>
      <c r="AC2019" s="32" t="str">
        <f t="shared" si="739"/>
        <v>1-1900</v>
      </c>
      <c r="AD2019" s="50">
        <f>IFERROR(VLOOKUP(AC2019,IPC!$E$2:$F$1745,2,0),IPC!$H$1)</f>
        <v>138.32155800000001</v>
      </c>
    </row>
    <row r="2020" spans="10:30" x14ac:dyDescent="0.25">
      <c r="J2020" s="44" t="str">
        <f t="shared" si="752"/>
        <v/>
      </c>
      <c r="K2020" s="33" t="str">
        <f t="shared" ca="1" si="737"/>
        <v/>
      </c>
      <c r="L2020" s="108">
        <f t="shared" ca="1" si="736"/>
        <v>0</v>
      </c>
      <c r="M2020" s="44" t="str">
        <f t="shared" si="753"/>
        <v/>
      </c>
      <c r="N2020" s="45" t="str">
        <f t="shared" ca="1" si="738"/>
        <v/>
      </c>
      <c r="O2020" s="108">
        <f t="shared" si="751"/>
        <v>0</v>
      </c>
      <c r="P2020" s="21" t="e">
        <f t="shared" si="740"/>
        <v>#N/A</v>
      </c>
      <c r="Q2020" s="21" t="e">
        <f t="shared" si="741"/>
        <v>#N/A</v>
      </c>
      <c r="R2020" s="21" t="e">
        <f t="shared" si="742"/>
        <v>#N/A</v>
      </c>
      <c r="S2020" s="21" t="e">
        <f t="shared" si="743"/>
        <v>#N/A</v>
      </c>
      <c r="T2020" s="29" t="e">
        <f t="shared" si="754"/>
        <v>#N/A</v>
      </c>
      <c r="U2020" s="34">
        <f t="shared" si="744"/>
        <v>0</v>
      </c>
      <c r="V2020" s="16">
        <f t="shared" ca="1" si="747"/>
        <v>44139</v>
      </c>
      <c r="W2020" s="56">
        <f t="shared" ca="1" si="748"/>
        <v>10</v>
      </c>
      <c r="X2020" s="56">
        <f t="shared" ca="1" si="749"/>
        <v>2020</v>
      </c>
      <c r="Y2020" s="55" t="str">
        <f t="shared" ca="1" si="750"/>
        <v>10-2020</v>
      </c>
      <c r="Z2020" s="51">
        <f ca="1">IFERROR(VLOOKUP(Y2020,IPC!$E$2:$F$1745,2,0),IPC!$H$1)</f>
        <v>138.32155800000001</v>
      </c>
      <c r="AA2020" s="48">
        <f t="shared" si="745"/>
        <v>1</v>
      </c>
      <c r="AB2020" s="48">
        <f t="shared" si="746"/>
        <v>1900</v>
      </c>
      <c r="AC2020" s="32" t="str">
        <f t="shared" si="739"/>
        <v>1-1900</v>
      </c>
      <c r="AD2020" s="50">
        <f>IFERROR(VLOOKUP(AC2020,IPC!$E$2:$F$1745,2,0),IPC!$H$1)</f>
        <v>138.32155800000001</v>
      </c>
    </row>
    <row r="2021" spans="10:30" x14ac:dyDescent="0.25">
      <c r="J2021" s="44" t="str">
        <f t="shared" si="752"/>
        <v/>
      </c>
      <c r="K2021" s="33" t="str">
        <f t="shared" ca="1" si="737"/>
        <v/>
      </c>
      <c r="L2021" s="108">
        <f t="shared" ca="1" si="736"/>
        <v>0</v>
      </c>
      <c r="M2021" s="44" t="str">
        <f t="shared" si="753"/>
        <v/>
      </c>
      <c r="N2021" s="45" t="str">
        <f t="shared" ca="1" si="738"/>
        <v/>
      </c>
      <c r="O2021" s="108">
        <f t="shared" si="751"/>
        <v>0</v>
      </c>
      <c r="P2021" s="21" t="e">
        <f t="shared" si="740"/>
        <v>#N/A</v>
      </c>
      <c r="Q2021" s="21" t="e">
        <f t="shared" si="741"/>
        <v>#N/A</v>
      </c>
      <c r="R2021" s="21" t="e">
        <f t="shared" si="742"/>
        <v>#N/A</v>
      </c>
      <c r="S2021" s="21" t="e">
        <f t="shared" si="743"/>
        <v>#N/A</v>
      </c>
      <c r="T2021" s="29" t="e">
        <f t="shared" si="754"/>
        <v>#N/A</v>
      </c>
      <c r="U2021" s="34">
        <f t="shared" si="744"/>
        <v>0</v>
      </c>
      <c r="V2021" s="16">
        <f t="shared" ca="1" si="747"/>
        <v>44139</v>
      </c>
      <c r="W2021" s="56">
        <f t="shared" ca="1" si="748"/>
        <v>10</v>
      </c>
      <c r="X2021" s="56">
        <f t="shared" ca="1" si="749"/>
        <v>2020</v>
      </c>
      <c r="Y2021" s="55" t="str">
        <f t="shared" ca="1" si="750"/>
        <v>10-2020</v>
      </c>
      <c r="Z2021" s="51">
        <f ca="1">IFERROR(VLOOKUP(Y2021,IPC!$E$2:$F$1745,2,0),IPC!$H$1)</f>
        <v>138.32155800000001</v>
      </c>
      <c r="AA2021" s="48">
        <f t="shared" si="745"/>
        <v>1</v>
      </c>
      <c r="AB2021" s="48">
        <f t="shared" si="746"/>
        <v>1900</v>
      </c>
      <c r="AC2021" s="32" t="str">
        <f t="shared" si="739"/>
        <v>1-1900</v>
      </c>
      <c r="AD2021" s="50">
        <f>IFERROR(VLOOKUP(AC2021,IPC!$E$2:$F$1745,2,0),IPC!$H$1)</f>
        <v>138.32155800000001</v>
      </c>
    </row>
    <row r="2022" spans="10:30" x14ac:dyDescent="0.25">
      <c r="J2022" s="44" t="str">
        <f t="shared" si="752"/>
        <v/>
      </c>
      <c r="K2022" s="33" t="str">
        <f t="shared" ca="1" si="737"/>
        <v/>
      </c>
      <c r="L2022" s="108">
        <f t="shared" ref="L2022:L2085" ca="1" si="755">IFERROR(B2022*C2022*Z2034/AD2034,"")</f>
        <v>0</v>
      </c>
      <c r="M2022" s="44" t="str">
        <f t="shared" si="753"/>
        <v/>
      </c>
      <c r="N2022" s="45" t="str">
        <f t="shared" ca="1" si="738"/>
        <v/>
      </c>
      <c r="O2022" s="108">
        <f t="shared" si="751"/>
        <v>0</v>
      </c>
      <c r="P2022" s="21" t="e">
        <f t="shared" si="740"/>
        <v>#N/A</v>
      </c>
      <c r="Q2022" s="21" t="e">
        <f t="shared" si="741"/>
        <v>#N/A</v>
      </c>
      <c r="R2022" s="21" t="e">
        <f t="shared" si="742"/>
        <v>#N/A</v>
      </c>
      <c r="S2022" s="21" t="e">
        <f t="shared" si="743"/>
        <v>#N/A</v>
      </c>
      <c r="T2022" s="29" t="e">
        <f t="shared" si="754"/>
        <v>#N/A</v>
      </c>
      <c r="U2022" s="34">
        <f t="shared" si="744"/>
        <v>0</v>
      </c>
      <c r="V2022" s="16">
        <f t="shared" ca="1" si="747"/>
        <v>44139</v>
      </c>
      <c r="W2022" s="56">
        <f t="shared" ca="1" si="748"/>
        <v>10</v>
      </c>
      <c r="X2022" s="56">
        <f t="shared" ca="1" si="749"/>
        <v>2020</v>
      </c>
      <c r="Y2022" s="55" t="str">
        <f t="shared" ca="1" si="750"/>
        <v>10-2020</v>
      </c>
      <c r="Z2022" s="51">
        <f ca="1">IFERROR(VLOOKUP(Y2022,IPC!$E$2:$F$1745,2,0),IPC!$H$1)</f>
        <v>138.32155800000001</v>
      </c>
      <c r="AA2022" s="48">
        <f t="shared" si="745"/>
        <v>1</v>
      </c>
      <c r="AB2022" s="48">
        <f t="shared" si="746"/>
        <v>1900</v>
      </c>
      <c r="AC2022" s="32" t="str">
        <f t="shared" si="739"/>
        <v>1-1900</v>
      </c>
      <c r="AD2022" s="50">
        <f>IFERROR(VLOOKUP(AC2022,IPC!$E$2:$F$1745,2,0),IPC!$H$1)</f>
        <v>138.32155800000001</v>
      </c>
    </row>
    <row r="2023" spans="10:30" x14ac:dyDescent="0.25">
      <c r="J2023" s="44" t="str">
        <f t="shared" si="752"/>
        <v/>
      </c>
      <c r="K2023" s="33" t="str">
        <f t="shared" ca="1" si="737"/>
        <v/>
      </c>
      <c r="L2023" s="108">
        <f t="shared" ca="1" si="755"/>
        <v>0</v>
      </c>
      <c r="M2023" s="44" t="str">
        <f t="shared" si="753"/>
        <v/>
      </c>
      <c r="N2023" s="45" t="str">
        <f t="shared" ca="1" si="738"/>
        <v/>
      </c>
      <c r="O2023" s="108">
        <f t="shared" si="751"/>
        <v>0</v>
      </c>
      <c r="P2023" s="21" t="e">
        <f t="shared" si="740"/>
        <v>#N/A</v>
      </c>
      <c r="Q2023" s="21" t="e">
        <f t="shared" si="741"/>
        <v>#N/A</v>
      </c>
      <c r="R2023" s="21" t="e">
        <f t="shared" si="742"/>
        <v>#N/A</v>
      </c>
      <c r="S2023" s="21" t="e">
        <f t="shared" si="743"/>
        <v>#N/A</v>
      </c>
      <c r="T2023" s="29" t="e">
        <f t="shared" si="754"/>
        <v>#N/A</v>
      </c>
      <c r="U2023" s="34">
        <f t="shared" si="744"/>
        <v>0</v>
      </c>
      <c r="V2023" s="16">
        <f t="shared" ca="1" si="747"/>
        <v>44139</v>
      </c>
      <c r="W2023" s="56">
        <f t="shared" ca="1" si="748"/>
        <v>10</v>
      </c>
      <c r="X2023" s="56">
        <f t="shared" ca="1" si="749"/>
        <v>2020</v>
      </c>
      <c r="Y2023" s="55" t="str">
        <f t="shared" ca="1" si="750"/>
        <v>10-2020</v>
      </c>
      <c r="Z2023" s="51">
        <f ca="1">IFERROR(VLOOKUP(Y2023,IPC!$E$2:$F$1745,2,0),IPC!$H$1)</f>
        <v>138.32155800000001</v>
      </c>
      <c r="AA2023" s="48">
        <f t="shared" si="745"/>
        <v>1</v>
      </c>
      <c r="AB2023" s="48">
        <f t="shared" si="746"/>
        <v>1900</v>
      </c>
      <c r="AC2023" s="32" t="str">
        <f t="shared" si="739"/>
        <v>1-1900</v>
      </c>
      <c r="AD2023" s="50">
        <f>IFERROR(VLOOKUP(AC2023,IPC!$E$2:$F$1745,2,0),IPC!$H$1)</f>
        <v>138.32155800000001</v>
      </c>
    </row>
    <row r="2024" spans="10:30" x14ac:dyDescent="0.25">
      <c r="J2024" s="44" t="str">
        <f t="shared" si="752"/>
        <v/>
      </c>
      <c r="K2024" s="33" t="str">
        <f t="shared" ca="1" si="737"/>
        <v/>
      </c>
      <c r="L2024" s="108">
        <f t="shared" ca="1" si="755"/>
        <v>0</v>
      </c>
      <c r="M2024" s="44" t="str">
        <f t="shared" si="753"/>
        <v/>
      </c>
      <c r="N2024" s="45" t="str">
        <f t="shared" ca="1" si="738"/>
        <v/>
      </c>
      <c r="O2024" s="108">
        <f t="shared" si="751"/>
        <v>0</v>
      </c>
      <c r="P2024" s="21" t="e">
        <f t="shared" si="740"/>
        <v>#N/A</v>
      </c>
      <c r="Q2024" s="21" t="e">
        <f t="shared" si="741"/>
        <v>#N/A</v>
      </c>
      <c r="R2024" s="21" t="e">
        <f t="shared" si="742"/>
        <v>#N/A</v>
      </c>
      <c r="S2024" s="21" t="e">
        <f t="shared" si="743"/>
        <v>#N/A</v>
      </c>
      <c r="T2024" s="29" t="e">
        <f t="shared" si="754"/>
        <v>#N/A</v>
      </c>
      <c r="U2024" s="34">
        <f t="shared" si="744"/>
        <v>0</v>
      </c>
      <c r="V2024" s="16">
        <f t="shared" ca="1" si="747"/>
        <v>44139</v>
      </c>
      <c r="W2024" s="56">
        <f t="shared" ca="1" si="748"/>
        <v>10</v>
      </c>
      <c r="X2024" s="56">
        <f t="shared" ca="1" si="749"/>
        <v>2020</v>
      </c>
      <c r="Y2024" s="55" t="str">
        <f t="shared" ca="1" si="750"/>
        <v>10-2020</v>
      </c>
      <c r="Z2024" s="51">
        <f ca="1">IFERROR(VLOOKUP(Y2024,IPC!$E$2:$F$1745,2,0),IPC!$H$1)</f>
        <v>138.32155800000001</v>
      </c>
      <c r="AA2024" s="48">
        <f t="shared" si="745"/>
        <v>1</v>
      </c>
      <c r="AB2024" s="48">
        <f t="shared" si="746"/>
        <v>1900</v>
      </c>
      <c r="AC2024" s="32" t="str">
        <f t="shared" si="739"/>
        <v>1-1900</v>
      </c>
      <c r="AD2024" s="50">
        <f>IFERROR(VLOOKUP(AC2024,IPC!$E$2:$F$1745,2,0),IPC!$H$1)</f>
        <v>138.32155800000001</v>
      </c>
    </row>
    <row r="2025" spans="10:30" x14ac:dyDescent="0.25">
      <c r="J2025" s="44" t="str">
        <f t="shared" si="752"/>
        <v/>
      </c>
      <c r="K2025" s="33" t="str">
        <f t="shared" ca="1" si="737"/>
        <v/>
      </c>
      <c r="L2025" s="108">
        <f t="shared" ca="1" si="755"/>
        <v>0</v>
      </c>
      <c r="M2025" s="44" t="str">
        <f t="shared" si="753"/>
        <v/>
      </c>
      <c r="N2025" s="45" t="str">
        <f t="shared" ca="1" si="738"/>
        <v/>
      </c>
      <c r="O2025" s="108">
        <f t="shared" si="751"/>
        <v>0</v>
      </c>
      <c r="P2025" s="21" t="e">
        <f t="shared" si="740"/>
        <v>#N/A</v>
      </c>
      <c r="Q2025" s="21" t="e">
        <f t="shared" si="741"/>
        <v>#N/A</v>
      </c>
      <c r="R2025" s="21" t="e">
        <f t="shared" si="742"/>
        <v>#N/A</v>
      </c>
      <c r="S2025" s="21" t="e">
        <f t="shared" si="743"/>
        <v>#N/A</v>
      </c>
      <c r="T2025" s="29" t="e">
        <f t="shared" si="754"/>
        <v>#N/A</v>
      </c>
      <c r="U2025" s="34">
        <f t="shared" si="744"/>
        <v>0</v>
      </c>
      <c r="V2025" s="16">
        <f t="shared" ca="1" si="747"/>
        <v>44139</v>
      </c>
      <c r="W2025" s="56">
        <f t="shared" ca="1" si="748"/>
        <v>10</v>
      </c>
      <c r="X2025" s="56">
        <f t="shared" ca="1" si="749"/>
        <v>2020</v>
      </c>
      <c r="Y2025" s="55" t="str">
        <f t="shared" ca="1" si="750"/>
        <v>10-2020</v>
      </c>
      <c r="Z2025" s="51">
        <f ca="1">IFERROR(VLOOKUP(Y2025,IPC!$E$2:$F$1745,2,0),IPC!$H$1)</f>
        <v>138.32155800000001</v>
      </c>
      <c r="AA2025" s="48">
        <f t="shared" si="745"/>
        <v>1</v>
      </c>
      <c r="AB2025" s="48">
        <f t="shared" si="746"/>
        <v>1900</v>
      </c>
      <c r="AC2025" s="32" t="str">
        <f t="shared" si="739"/>
        <v>1-1900</v>
      </c>
      <c r="AD2025" s="50">
        <f>IFERROR(VLOOKUP(AC2025,IPC!$E$2:$F$1745,2,0),IPC!$H$1)</f>
        <v>138.32155800000001</v>
      </c>
    </row>
    <row r="2026" spans="10:30" x14ac:dyDescent="0.25">
      <c r="J2026" s="44" t="str">
        <f t="shared" si="752"/>
        <v/>
      </c>
      <c r="K2026" s="33" t="str">
        <f t="shared" ca="1" si="737"/>
        <v/>
      </c>
      <c r="L2026" s="108">
        <f t="shared" ca="1" si="755"/>
        <v>0</v>
      </c>
      <c r="M2026" s="44" t="str">
        <f t="shared" si="753"/>
        <v/>
      </c>
      <c r="N2026" s="45" t="str">
        <f t="shared" ca="1" si="738"/>
        <v/>
      </c>
      <c r="O2026" s="108">
        <f t="shared" si="751"/>
        <v>0</v>
      </c>
      <c r="P2026" s="21" t="e">
        <f t="shared" si="740"/>
        <v>#N/A</v>
      </c>
      <c r="Q2026" s="21" t="e">
        <f t="shared" si="741"/>
        <v>#N/A</v>
      </c>
      <c r="R2026" s="21" t="e">
        <f t="shared" si="742"/>
        <v>#N/A</v>
      </c>
      <c r="S2026" s="21" t="e">
        <f t="shared" si="743"/>
        <v>#N/A</v>
      </c>
      <c r="T2026" s="29" t="e">
        <f t="shared" si="754"/>
        <v>#N/A</v>
      </c>
      <c r="U2026" s="34">
        <f t="shared" si="744"/>
        <v>0</v>
      </c>
      <c r="V2026" s="16">
        <f t="shared" ca="1" si="747"/>
        <v>44139</v>
      </c>
      <c r="W2026" s="56">
        <f t="shared" ca="1" si="748"/>
        <v>10</v>
      </c>
      <c r="X2026" s="56">
        <f t="shared" ca="1" si="749"/>
        <v>2020</v>
      </c>
      <c r="Y2026" s="55" t="str">
        <f t="shared" ca="1" si="750"/>
        <v>10-2020</v>
      </c>
      <c r="Z2026" s="51">
        <f ca="1">IFERROR(VLOOKUP(Y2026,IPC!$E$2:$F$1745,2,0),IPC!$H$1)</f>
        <v>138.32155800000001</v>
      </c>
      <c r="AA2026" s="48">
        <f t="shared" si="745"/>
        <v>1</v>
      </c>
      <c r="AB2026" s="48">
        <f t="shared" si="746"/>
        <v>1900</v>
      </c>
      <c r="AC2026" s="32" t="str">
        <f t="shared" si="739"/>
        <v>1-1900</v>
      </c>
      <c r="AD2026" s="50">
        <f>IFERROR(VLOOKUP(AC2026,IPC!$E$2:$F$1745,2,0),IPC!$H$1)</f>
        <v>138.32155800000001</v>
      </c>
    </row>
    <row r="2027" spans="10:30" x14ac:dyDescent="0.25">
      <c r="J2027" s="44" t="str">
        <f t="shared" si="752"/>
        <v/>
      </c>
      <c r="K2027" s="33" t="str">
        <f t="shared" ca="1" si="737"/>
        <v/>
      </c>
      <c r="L2027" s="108">
        <f t="shared" ca="1" si="755"/>
        <v>0</v>
      </c>
      <c r="M2027" s="44" t="str">
        <f t="shared" si="753"/>
        <v/>
      </c>
      <c r="N2027" s="45" t="str">
        <f t="shared" ca="1" si="738"/>
        <v/>
      </c>
      <c r="O2027" s="108">
        <f t="shared" si="751"/>
        <v>0</v>
      </c>
      <c r="P2027" s="21" t="e">
        <f t="shared" si="740"/>
        <v>#N/A</v>
      </c>
      <c r="Q2027" s="21" t="e">
        <f t="shared" si="741"/>
        <v>#N/A</v>
      </c>
      <c r="R2027" s="21" t="e">
        <f t="shared" si="742"/>
        <v>#N/A</v>
      </c>
      <c r="S2027" s="21" t="e">
        <f t="shared" si="743"/>
        <v>#N/A</v>
      </c>
      <c r="T2027" s="29" t="e">
        <f t="shared" si="754"/>
        <v>#N/A</v>
      </c>
      <c r="U2027" s="34">
        <f t="shared" si="744"/>
        <v>0</v>
      </c>
      <c r="V2027" s="16">
        <f t="shared" ca="1" si="747"/>
        <v>44139</v>
      </c>
      <c r="W2027" s="56">
        <f t="shared" ca="1" si="748"/>
        <v>10</v>
      </c>
      <c r="X2027" s="56">
        <f t="shared" ca="1" si="749"/>
        <v>2020</v>
      </c>
      <c r="Y2027" s="55" t="str">
        <f t="shared" ca="1" si="750"/>
        <v>10-2020</v>
      </c>
      <c r="Z2027" s="51">
        <f ca="1">IFERROR(VLOOKUP(Y2027,IPC!$E$2:$F$1745,2,0),IPC!$H$1)</f>
        <v>138.32155800000001</v>
      </c>
      <c r="AA2027" s="48">
        <f t="shared" si="745"/>
        <v>1</v>
      </c>
      <c r="AB2027" s="48">
        <f t="shared" si="746"/>
        <v>1900</v>
      </c>
      <c r="AC2027" s="32" t="str">
        <f t="shared" si="739"/>
        <v>1-1900</v>
      </c>
      <c r="AD2027" s="50">
        <f>IFERROR(VLOOKUP(AC2027,IPC!$E$2:$F$1745,2,0),IPC!$H$1)</f>
        <v>138.32155800000001</v>
      </c>
    </row>
    <row r="2028" spans="10:30" x14ac:dyDescent="0.25">
      <c r="J2028" s="44" t="str">
        <f t="shared" si="752"/>
        <v/>
      </c>
      <c r="K2028" s="33" t="str">
        <f t="shared" ca="1" si="737"/>
        <v/>
      </c>
      <c r="L2028" s="108">
        <f t="shared" ca="1" si="755"/>
        <v>0</v>
      </c>
      <c r="M2028" s="44" t="str">
        <f t="shared" si="753"/>
        <v/>
      </c>
      <c r="N2028" s="45" t="str">
        <f t="shared" ca="1" si="738"/>
        <v/>
      </c>
      <c r="O2028" s="108">
        <f t="shared" si="751"/>
        <v>0</v>
      </c>
      <c r="P2028" s="21" t="e">
        <f t="shared" si="740"/>
        <v>#N/A</v>
      </c>
      <c r="Q2028" s="21" t="e">
        <f t="shared" si="741"/>
        <v>#N/A</v>
      </c>
      <c r="R2028" s="21" t="e">
        <f t="shared" si="742"/>
        <v>#N/A</v>
      </c>
      <c r="S2028" s="21" t="e">
        <f t="shared" si="743"/>
        <v>#N/A</v>
      </c>
      <c r="T2028" s="29" t="e">
        <f t="shared" si="754"/>
        <v>#N/A</v>
      </c>
      <c r="U2028" s="34">
        <f t="shared" si="744"/>
        <v>0</v>
      </c>
      <c r="V2028" s="16">
        <f t="shared" ca="1" si="747"/>
        <v>44139</v>
      </c>
      <c r="W2028" s="56">
        <f t="shared" ca="1" si="748"/>
        <v>10</v>
      </c>
      <c r="X2028" s="56">
        <f t="shared" ca="1" si="749"/>
        <v>2020</v>
      </c>
      <c r="Y2028" s="55" t="str">
        <f t="shared" ca="1" si="750"/>
        <v>10-2020</v>
      </c>
      <c r="Z2028" s="51">
        <f ca="1">IFERROR(VLOOKUP(Y2028,IPC!$E$2:$F$1745,2,0),IPC!$H$1)</f>
        <v>138.32155800000001</v>
      </c>
      <c r="AA2028" s="48">
        <f t="shared" si="745"/>
        <v>1</v>
      </c>
      <c r="AB2028" s="48">
        <f t="shared" si="746"/>
        <v>1900</v>
      </c>
      <c r="AC2028" s="32" t="str">
        <f t="shared" si="739"/>
        <v>1-1900</v>
      </c>
      <c r="AD2028" s="50">
        <f>IFERROR(VLOOKUP(AC2028,IPC!$E$2:$F$1745,2,0),IPC!$H$1)</f>
        <v>138.32155800000001</v>
      </c>
    </row>
    <row r="2029" spans="10:30" x14ac:dyDescent="0.25">
      <c r="J2029" s="44" t="str">
        <f t="shared" si="752"/>
        <v/>
      </c>
      <c r="K2029" s="33" t="str">
        <f t="shared" ca="1" si="737"/>
        <v/>
      </c>
      <c r="L2029" s="108">
        <f t="shared" ca="1" si="755"/>
        <v>0</v>
      </c>
      <c r="M2029" s="44" t="str">
        <f t="shared" si="753"/>
        <v/>
      </c>
      <c r="N2029" s="45" t="str">
        <f t="shared" ca="1" si="738"/>
        <v/>
      </c>
      <c r="O2029" s="108">
        <f t="shared" si="751"/>
        <v>0</v>
      </c>
      <c r="P2029" s="21" t="e">
        <f t="shared" si="740"/>
        <v>#N/A</v>
      </c>
      <c r="Q2029" s="21" t="e">
        <f t="shared" si="741"/>
        <v>#N/A</v>
      </c>
      <c r="R2029" s="21" t="e">
        <f t="shared" si="742"/>
        <v>#N/A</v>
      </c>
      <c r="S2029" s="21" t="e">
        <f t="shared" si="743"/>
        <v>#N/A</v>
      </c>
      <c r="T2029" s="29" t="e">
        <f t="shared" si="754"/>
        <v>#N/A</v>
      </c>
      <c r="U2029" s="34">
        <f t="shared" si="744"/>
        <v>0</v>
      </c>
      <c r="V2029" s="16">
        <f t="shared" ca="1" si="747"/>
        <v>44139</v>
      </c>
      <c r="W2029" s="56">
        <f t="shared" ca="1" si="748"/>
        <v>10</v>
      </c>
      <c r="X2029" s="56">
        <f t="shared" ca="1" si="749"/>
        <v>2020</v>
      </c>
      <c r="Y2029" s="55" t="str">
        <f t="shared" ca="1" si="750"/>
        <v>10-2020</v>
      </c>
      <c r="Z2029" s="51">
        <f ca="1">IFERROR(VLOOKUP(Y2029,IPC!$E$2:$F$1745,2,0),IPC!$H$1)</f>
        <v>138.32155800000001</v>
      </c>
      <c r="AA2029" s="48">
        <f t="shared" si="745"/>
        <v>1</v>
      </c>
      <c r="AB2029" s="48">
        <f t="shared" si="746"/>
        <v>1900</v>
      </c>
      <c r="AC2029" s="32" t="str">
        <f t="shared" si="739"/>
        <v>1-1900</v>
      </c>
      <c r="AD2029" s="50">
        <f>IFERROR(VLOOKUP(AC2029,IPC!$E$2:$F$1745,2,0),IPC!$H$1)</f>
        <v>138.32155800000001</v>
      </c>
    </row>
    <row r="2030" spans="10:30" x14ac:dyDescent="0.25">
      <c r="J2030" s="44" t="str">
        <f t="shared" si="752"/>
        <v/>
      </c>
      <c r="K2030" s="33" t="str">
        <f t="shared" ref="K2030:K2093" ca="1" si="756">IFERROR(IF((U2042-V2042)/365&lt;0,"",(U2042-V2042)/365),"")</f>
        <v/>
      </c>
      <c r="L2030" s="108">
        <f t="shared" ca="1" si="755"/>
        <v>0</v>
      </c>
      <c r="M2030" s="44" t="str">
        <f t="shared" si="753"/>
        <v/>
      </c>
      <c r="N2030" s="45" t="str">
        <f t="shared" ref="N2030:N2093" ca="1" si="757">IFERROR(L2030*((1+$M$7)^K2030)/((1+$N$7)^K2030),"")</f>
        <v/>
      </c>
      <c r="O2030" s="108">
        <f t="shared" si="751"/>
        <v>0</v>
      </c>
      <c r="P2030" s="21" t="e">
        <f t="shared" si="740"/>
        <v>#N/A</v>
      </c>
      <c r="Q2030" s="21" t="e">
        <f t="shared" si="741"/>
        <v>#N/A</v>
      </c>
      <c r="R2030" s="21" t="e">
        <f t="shared" si="742"/>
        <v>#N/A</v>
      </c>
      <c r="S2030" s="21" t="e">
        <f t="shared" si="743"/>
        <v>#N/A</v>
      </c>
      <c r="T2030" s="29" t="e">
        <f t="shared" si="754"/>
        <v>#N/A</v>
      </c>
      <c r="U2030" s="34">
        <f t="shared" si="744"/>
        <v>0</v>
      </c>
      <c r="V2030" s="16">
        <f t="shared" ca="1" si="747"/>
        <v>44139</v>
      </c>
      <c r="W2030" s="56">
        <f t="shared" ca="1" si="748"/>
        <v>10</v>
      </c>
      <c r="X2030" s="56">
        <f t="shared" ca="1" si="749"/>
        <v>2020</v>
      </c>
      <c r="Y2030" s="55" t="str">
        <f t="shared" ca="1" si="750"/>
        <v>10-2020</v>
      </c>
      <c r="Z2030" s="51">
        <f ca="1">IFERROR(VLOOKUP(Y2030,IPC!$E$2:$F$1745,2,0),IPC!$H$1)</f>
        <v>138.32155800000001</v>
      </c>
      <c r="AA2030" s="48">
        <f t="shared" si="745"/>
        <v>1</v>
      </c>
      <c r="AB2030" s="48">
        <f t="shared" si="746"/>
        <v>1900</v>
      </c>
      <c r="AC2030" s="32" t="str">
        <f t="shared" si="739"/>
        <v>1-1900</v>
      </c>
      <c r="AD2030" s="50">
        <f>IFERROR(VLOOKUP(AC2030,IPC!$E$2:$F$1745,2,0),IPC!$H$1)</f>
        <v>138.32155800000001</v>
      </c>
    </row>
    <row r="2031" spans="10:30" x14ac:dyDescent="0.25">
      <c r="J2031" s="44" t="str">
        <f t="shared" si="752"/>
        <v/>
      </c>
      <c r="K2031" s="33" t="str">
        <f t="shared" ca="1" si="756"/>
        <v/>
      </c>
      <c r="L2031" s="108">
        <f t="shared" ca="1" si="755"/>
        <v>0</v>
      </c>
      <c r="M2031" s="44" t="str">
        <f t="shared" si="753"/>
        <v/>
      </c>
      <c r="N2031" s="45" t="str">
        <f t="shared" ca="1" si="757"/>
        <v/>
      </c>
      <c r="O2031" s="108">
        <f t="shared" si="751"/>
        <v>0</v>
      </c>
      <c r="P2031" s="21" t="e">
        <f t="shared" si="740"/>
        <v>#N/A</v>
      </c>
      <c r="Q2031" s="21" t="e">
        <f t="shared" si="741"/>
        <v>#N/A</v>
      </c>
      <c r="R2031" s="21" t="e">
        <f t="shared" si="742"/>
        <v>#N/A</v>
      </c>
      <c r="S2031" s="21" t="e">
        <f t="shared" si="743"/>
        <v>#N/A</v>
      </c>
      <c r="T2031" s="29" t="e">
        <f t="shared" si="754"/>
        <v>#N/A</v>
      </c>
      <c r="U2031" s="34">
        <f t="shared" si="744"/>
        <v>0</v>
      </c>
      <c r="V2031" s="16">
        <f t="shared" ca="1" si="747"/>
        <v>44139</v>
      </c>
      <c r="W2031" s="56">
        <f t="shared" ca="1" si="748"/>
        <v>10</v>
      </c>
      <c r="X2031" s="56">
        <f t="shared" ca="1" si="749"/>
        <v>2020</v>
      </c>
      <c r="Y2031" s="55" t="str">
        <f t="shared" ca="1" si="750"/>
        <v>10-2020</v>
      </c>
      <c r="Z2031" s="51">
        <f ca="1">IFERROR(VLOOKUP(Y2031,IPC!$E$2:$F$1745,2,0),IPC!$H$1)</f>
        <v>138.32155800000001</v>
      </c>
      <c r="AA2031" s="48">
        <f t="shared" si="745"/>
        <v>1</v>
      </c>
      <c r="AB2031" s="48">
        <f t="shared" si="746"/>
        <v>1900</v>
      </c>
      <c r="AC2031" s="32" t="str">
        <f t="shared" ref="AC2031:AC2094" si="758">+AA2031&amp;"-"&amp;AB2031</f>
        <v>1-1900</v>
      </c>
      <c r="AD2031" s="50">
        <f>IFERROR(VLOOKUP(AC2031,IPC!$E$2:$F$1745,2,0),IPC!$H$1)</f>
        <v>138.32155800000001</v>
      </c>
    </row>
    <row r="2032" spans="10:30" x14ac:dyDescent="0.25">
      <c r="J2032" s="44" t="str">
        <f t="shared" si="752"/>
        <v/>
      </c>
      <c r="K2032" s="33" t="str">
        <f t="shared" ca="1" si="756"/>
        <v/>
      </c>
      <c r="L2032" s="108">
        <f t="shared" ca="1" si="755"/>
        <v>0</v>
      </c>
      <c r="M2032" s="44" t="str">
        <f t="shared" si="753"/>
        <v/>
      </c>
      <c r="N2032" s="45" t="str">
        <f t="shared" ca="1" si="757"/>
        <v/>
      </c>
      <c r="O2032" s="108">
        <f t="shared" si="751"/>
        <v>0</v>
      </c>
      <c r="P2032" s="21" t="e">
        <f t="shared" si="740"/>
        <v>#N/A</v>
      </c>
      <c r="Q2032" s="21" t="e">
        <f t="shared" si="741"/>
        <v>#N/A</v>
      </c>
      <c r="R2032" s="21" t="e">
        <f t="shared" si="742"/>
        <v>#N/A</v>
      </c>
      <c r="S2032" s="21" t="e">
        <f t="shared" si="743"/>
        <v>#N/A</v>
      </c>
      <c r="T2032" s="29" t="e">
        <f t="shared" si="754"/>
        <v>#N/A</v>
      </c>
      <c r="U2032" s="34">
        <f t="shared" si="744"/>
        <v>0</v>
      </c>
      <c r="V2032" s="16">
        <f t="shared" ca="1" si="747"/>
        <v>44139</v>
      </c>
      <c r="W2032" s="56">
        <f t="shared" ca="1" si="748"/>
        <v>10</v>
      </c>
      <c r="X2032" s="56">
        <f t="shared" ca="1" si="749"/>
        <v>2020</v>
      </c>
      <c r="Y2032" s="55" t="str">
        <f t="shared" ca="1" si="750"/>
        <v>10-2020</v>
      </c>
      <c r="Z2032" s="51">
        <f ca="1">IFERROR(VLOOKUP(Y2032,IPC!$E$2:$F$1745,2,0),IPC!$H$1)</f>
        <v>138.32155800000001</v>
      </c>
      <c r="AA2032" s="48">
        <f t="shared" si="745"/>
        <v>1</v>
      </c>
      <c r="AB2032" s="48">
        <f t="shared" si="746"/>
        <v>1900</v>
      </c>
      <c r="AC2032" s="32" t="str">
        <f t="shared" si="758"/>
        <v>1-1900</v>
      </c>
      <c r="AD2032" s="50">
        <f>IFERROR(VLOOKUP(AC2032,IPC!$E$2:$F$1745,2,0),IPC!$H$1)</f>
        <v>138.32155800000001</v>
      </c>
    </row>
    <row r="2033" spans="10:30" x14ac:dyDescent="0.25">
      <c r="J2033" s="44" t="str">
        <f t="shared" si="752"/>
        <v/>
      </c>
      <c r="K2033" s="33" t="str">
        <f t="shared" ca="1" si="756"/>
        <v/>
      </c>
      <c r="L2033" s="108">
        <f t="shared" ca="1" si="755"/>
        <v>0</v>
      </c>
      <c r="M2033" s="44" t="str">
        <f t="shared" si="753"/>
        <v/>
      </c>
      <c r="N2033" s="45" t="str">
        <f t="shared" ca="1" si="757"/>
        <v/>
      </c>
      <c r="O2033" s="108">
        <f t="shared" si="751"/>
        <v>0</v>
      </c>
      <c r="P2033" s="21" t="e">
        <f t="shared" si="740"/>
        <v>#N/A</v>
      </c>
      <c r="Q2033" s="21" t="e">
        <f t="shared" si="741"/>
        <v>#N/A</v>
      </c>
      <c r="R2033" s="21" t="e">
        <f t="shared" si="742"/>
        <v>#N/A</v>
      </c>
      <c r="S2033" s="21" t="e">
        <f t="shared" si="743"/>
        <v>#N/A</v>
      </c>
      <c r="T2033" s="29" t="e">
        <f t="shared" si="754"/>
        <v>#N/A</v>
      </c>
      <c r="U2033" s="34">
        <f t="shared" si="744"/>
        <v>0</v>
      </c>
      <c r="V2033" s="16">
        <f t="shared" ca="1" si="747"/>
        <v>44139</v>
      </c>
      <c r="W2033" s="56">
        <f t="shared" ca="1" si="748"/>
        <v>10</v>
      </c>
      <c r="X2033" s="56">
        <f t="shared" ca="1" si="749"/>
        <v>2020</v>
      </c>
      <c r="Y2033" s="55" t="str">
        <f t="shared" ca="1" si="750"/>
        <v>10-2020</v>
      </c>
      <c r="Z2033" s="51">
        <f ca="1">IFERROR(VLOOKUP(Y2033,IPC!$E$2:$F$1745,2,0),IPC!$H$1)</f>
        <v>138.32155800000001</v>
      </c>
      <c r="AA2033" s="48">
        <f t="shared" si="745"/>
        <v>1</v>
      </c>
      <c r="AB2033" s="48">
        <f t="shared" si="746"/>
        <v>1900</v>
      </c>
      <c r="AC2033" s="32" t="str">
        <f t="shared" si="758"/>
        <v>1-1900</v>
      </c>
      <c r="AD2033" s="50">
        <f>IFERROR(VLOOKUP(AC2033,IPC!$E$2:$F$1745,2,0),IPC!$H$1)</f>
        <v>138.32155800000001</v>
      </c>
    </row>
    <row r="2034" spans="10:30" x14ac:dyDescent="0.25">
      <c r="J2034" s="44" t="str">
        <f t="shared" si="752"/>
        <v/>
      </c>
      <c r="K2034" s="33" t="str">
        <f t="shared" ca="1" si="756"/>
        <v/>
      </c>
      <c r="L2034" s="108">
        <f t="shared" ca="1" si="755"/>
        <v>0</v>
      </c>
      <c r="M2034" s="44" t="str">
        <f t="shared" si="753"/>
        <v/>
      </c>
      <c r="N2034" s="45" t="str">
        <f t="shared" ca="1" si="757"/>
        <v/>
      </c>
      <c r="O2034" s="108">
        <f t="shared" si="751"/>
        <v>0</v>
      </c>
      <c r="P2034" s="21" t="e">
        <f t="shared" ref="P2034:P2097" si="759">+VLOOKUP(D2022,$E$2:$F$5,2,0)</f>
        <v>#N/A</v>
      </c>
      <c r="Q2034" s="21" t="e">
        <f t="shared" ref="Q2034:Q2097" si="760">+VLOOKUP(E2022,$E$2:$F$5,2,0)</f>
        <v>#N/A</v>
      </c>
      <c r="R2034" s="21" t="e">
        <f t="shared" ref="R2034:R2097" si="761">+VLOOKUP(F2022,$E$2:$F$5,2,0)</f>
        <v>#N/A</v>
      </c>
      <c r="S2034" s="21" t="e">
        <f t="shared" ref="S2034:S2097" si="762">+VLOOKUP(G2022,$E$2:$F$5,2,0)</f>
        <v>#N/A</v>
      </c>
      <c r="T2034" s="29" t="e">
        <f t="shared" si="754"/>
        <v>#N/A</v>
      </c>
      <c r="U2034" s="34">
        <f t="shared" ref="U2034:U2097" si="763">+H2022+365*I2022</f>
        <v>0</v>
      </c>
      <c r="V2034" s="16">
        <f t="shared" ca="1" si="747"/>
        <v>44139</v>
      </c>
      <c r="W2034" s="56">
        <f t="shared" ca="1" si="748"/>
        <v>10</v>
      </c>
      <c r="X2034" s="56">
        <f t="shared" ca="1" si="749"/>
        <v>2020</v>
      </c>
      <c r="Y2034" s="55" t="str">
        <f t="shared" ca="1" si="750"/>
        <v>10-2020</v>
      </c>
      <c r="Z2034" s="51">
        <f ca="1">IFERROR(VLOOKUP(Y2034,IPC!$E$2:$F$1745,2,0),IPC!$H$1)</f>
        <v>138.32155800000001</v>
      </c>
      <c r="AA2034" s="48">
        <f t="shared" ref="AA2034:AA2097" si="764">+MONTH(H2022)</f>
        <v>1</v>
      </c>
      <c r="AB2034" s="48">
        <f t="shared" ref="AB2034:AB2097" si="765">+YEAR(H2022)</f>
        <v>1900</v>
      </c>
      <c r="AC2034" s="32" t="str">
        <f t="shared" si="758"/>
        <v>1-1900</v>
      </c>
      <c r="AD2034" s="50">
        <f>IFERROR(VLOOKUP(AC2034,IPC!$E$2:$F$1745,2,0),IPC!$H$1)</f>
        <v>138.32155800000001</v>
      </c>
    </row>
    <row r="2035" spans="10:30" x14ac:dyDescent="0.25">
      <c r="J2035" s="44" t="str">
        <f t="shared" si="752"/>
        <v/>
      </c>
      <c r="K2035" s="33" t="str">
        <f t="shared" ca="1" si="756"/>
        <v/>
      </c>
      <c r="L2035" s="108">
        <f t="shared" ca="1" si="755"/>
        <v>0</v>
      </c>
      <c r="M2035" s="44" t="str">
        <f t="shared" si="753"/>
        <v/>
      </c>
      <c r="N2035" s="45" t="str">
        <f t="shared" ca="1" si="757"/>
        <v/>
      </c>
      <c r="O2035" s="108">
        <f t="shared" si="751"/>
        <v>0</v>
      </c>
      <c r="P2035" s="21" t="e">
        <f t="shared" si="759"/>
        <v>#N/A</v>
      </c>
      <c r="Q2035" s="21" t="e">
        <f t="shared" si="760"/>
        <v>#N/A</v>
      </c>
      <c r="R2035" s="21" t="e">
        <f t="shared" si="761"/>
        <v>#N/A</v>
      </c>
      <c r="S2035" s="21" t="e">
        <f t="shared" si="762"/>
        <v>#N/A</v>
      </c>
      <c r="T2035" s="29" t="e">
        <f t="shared" si="754"/>
        <v>#N/A</v>
      </c>
      <c r="U2035" s="34">
        <f t="shared" si="763"/>
        <v>0</v>
      </c>
      <c r="V2035" s="16">
        <f t="shared" ca="1" si="747"/>
        <v>44139</v>
      </c>
      <c r="W2035" s="56">
        <f t="shared" ca="1" si="748"/>
        <v>10</v>
      </c>
      <c r="X2035" s="56">
        <f t="shared" ca="1" si="749"/>
        <v>2020</v>
      </c>
      <c r="Y2035" s="55" t="str">
        <f t="shared" ca="1" si="750"/>
        <v>10-2020</v>
      </c>
      <c r="Z2035" s="51">
        <f ca="1">IFERROR(VLOOKUP(Y2035,IPC!$E$2:$F$1745,2,0),IPC!$H$1)</f>
        <v>138.32155800000001</v>
      </c>
      <c r="AA2035" s="48">
        <f t="shared" si="764"/>
        <v>1</v>
      </c>
      <c r="AB2035" s="48">
        <f t="shared" si="765"/>
        <v>1900</v>
      </c>
      <c r="AC2035" s="32" t="str">
        <f t="shared" si="758"/>
        <v>1-1900</v>
      </c>
      <c r="AD2035" s="50">
        <f>IFERROR(VLOOKUP(AC2035,IPC!$E$2:$F$1745,2,0),IPC!$H$1)</f>
        <v>138.32155800000001</v>
      </c>
    </row>
    <row r="2036" spans="10:30" x14ac:dyDescent="0.25">
      <c r="J2036" s="44" t="str">
        <f t="shared" si="752"/>
        <v/>
      </c>
      <c r="K2036" s="33" t="str">
        <f t="shared" ca="1" si="756"/>
        <v/>
      </c>
      <c r="L2036" s="108">
        <f t="shared" ca="1" si="755"/>
        <v>0</v>
      </c>
      <c r="M2036" s="44" t="str">
        <f t="shared" si="753"/>
        <v/>
      </c>
      <c r="N2036" s="45" t="str">
        <f t="shared" ca="1" si="757"/>
        <v/>
      </c>
      <c r="O2036" s="108">
        <f t="shared" si="751"/>
        <v>0</v>
      </c>
      <c r="P2036" s="21" t="e">
        <f t="shared" si="759"/>
        <v>#N/A</v>
      </c>
      <c r="Q2036" s="21" t="e">
        <f t="shared" si="760"/>
        <v>#N/A</v>
      </c>
      <c r="R2036" s="21" t="e">
        <f t="shared" si="761"/>
        <v>#N/A</v>
      </c>
      <c r="S2036" s="21" t="e">
        <f t="shared" si="762"/>
        <v>#N/A</v>
      </c>
      <c r="T2036" s="29" t="e">
        <f t="shared" si="754"/>
        <v>#N/A</v>
      </c>
      <c r="U2036" s="34">
        <f t="shared" si="763"/>
        <v>0</v>
      </c>
      <c r="V2036" s="16">
        <f t="shared" ca="1" si="747"/>
        <v>44139</v>
      </c>
      <c r="W2036" s="56">
        <f t="shared" ca="1" si="748"/>
        <v>10</v>
      </c>
      <c r="X2036" s="56">
        <f t="shared" ca="1" si="749"/>
        <v>2020</v>
      </c>
      <c r="Y2036" s="55" t="str">
        <f t="shared" ca="1" si="750"/>
        <v>10-2020</v>
      </c>
      <c r="Z2036" s="51">
        <f ca="1">IFERROR(VLOOKUP(Y2036,IPC!$E$2:$F$1745,2,0),IPC!$H$1)</f>
        <v>138.32155800000001</v>
      </c>
      <c r="AA2036" s="48">
        <f t="shared" si="764"/>
        <v>1</v>
      </c>
      <c r="AB2036" s="48">
        <f t="shared" si="765"/>
        <v>1900</v>
      </c>
      <c r="AC2036" s="32" t="str">
        <f t="shared" si="758"/>
        <v>1-1900</v>
      </c>
      <c r="AD2036" s="50">
        <f>IFERROR(VLOOKUP(AC2036,IPC!$E$2:$F$1745,2,0),IPC!$H$1)</f>
        <v>138.32155800000001</v>
      </c>
    </row>
    <row r="2037" spans="10:30" x14ac:dyDescent="0.25">
      <c r="J2037" s="44" t="str">
        <f t="shared" si="752"/>
        <v/>
      </c>
      <c r="K2037" s="33" t="str">
        <f t="shared" ca="1" si="756"/>
        <v/>
      </c>
      <c r="L2037" s="108">
        <f t="shared" ca="1" si="755"/>
        <v>0</v>
      </c>
      <c r="M2037" s="44" t="str">
        <f t="shared" si="753"/>
        <v/>
      </c>
      <c r="N2037" s="45" t="str">
        <f t="shared" ca="1" si="757"/>
        <v/>
      </c>
      <c r="O2037" s="108">
        <f t="shared" si="751"/>
        <v>0</v>
      </c>
      <c r="P2037" s="21" t="e">
        <f t="shared" si="759"/>
        <v>#N/A</v>
      </c>
      <c r="Q2037" s="21" t="e">
        <f t="shared" si="760"/>
        <v>#N/A</v>
      </c>
      <c r="R2037" s="21" t="e">
        <f t="shared" si="761"/>
        <v>#N/A</v>
      </c>
      <c r="S2037" s="21" t="e">
        <f t="shared" si="762"/>
        <v>#N/A</v>
      </c>
      <c r="T2037" s="29" t="e">
        <f t="shared" si="754"/>
        <v>#N/A</v>
      </c>
      <c r="U2037" s="34">
        <f t="shared" si="763"/>
        <v>0</v>
      </c>
      <c r="V2037" s="16">
        <f t="shared" ca="1" si="747"/>
        <v>44139</v>
      </c>
      <c r="W2037" s="56">
        <f t="shared" ca="1" si="748"/>
        <v>10</v>
      </c>
      <c r="X2037" s="56">
        <f t="shared" ca="1" si="749"/>
        <v>2020</v>
      </c>
      <c r="Y2037" s="55" t="str">
        <f t="shared" ca="1" si="750"/>
        <v>10-2020</v>
      </c>
      <c r="Z2037" s="51">
        <f ca="1">IFERROR(VLOOKUP(Y2037,IPC!$E$2:$F$1745,2,0),IPC!$H$1)</f>
        <v>138.32155800000001</v>
      </c>
      <c r="AA2037" s="48">
        <f t="shared" si="764"/>
        <v>1</v>
      </c>
      <c r="AB2037" s="48">
        <f t="shared" si="765"/>
        <v>1900</v>
      </c>
      <c r="AC2037" s="32" t="str">
        <f t="shared" si="758"/>
        <v>1-1900</v>
      </c>
      <c r="AD2037" s="50">
        <f>IFERROR(VLOOKUP(AC2037,IPC!$E$2:$F$1745,2,0),IPC!$H$1)</f>
        <v>138.32155800000001</v>
      </c>
    </row>
    <row r="2038" spans="10:30" x14ac:dyDescent="0.25">
      <c r="J2038" s="44" t="str">
        <f t="shared" si="752"/>
        <v/>
      </c>
      <c r="K2038" s="33" t="str">
        <f t="shared" ca="1" si="756"/>
        <v/>
      </c>
      <c r="L2038" s="108">
        <f t="shared" ca="1" si="755"/>
        <v>0</v>
      </c>
      <c r="M2038" s="44" t="str">
        <f t="shared" si="753"/>
        <v/>
      </c>
      <c r="N2038" s="45" t="str">
        <f t="shared" ca="1" si="757"/>
        <v/>
      </c>
      <c r="O2038" s="108">
        <f t="shared" si="751"/>
        <v>0</v>
      </c>
      <c r="P2038" s="21" t="e">
        <f t="shared" si="759"/>
        <v>#N/A</v>
      </c>
      <c r="Q2038" s="21" t="e">
        <f t="shared" si="760"/>
        <v>#N/A</v>
      </c>
      <c r="R2038" s="21" t="e">
        <f t="shared" si="761"/>
        <v>#N/A</v>
      </c>
      <c r="S2038" s="21" t="e">
        <f t="shared" si="762"/>
        <v>#N/A</v>
      </c>
      <c r="T2038" s="29" t="e">
        <f t="shared" si="754"/>
        <v>#N/A</v>
      </c>
      <c r="U2038" s="34">
        <f t="shared" si="763"/>
        <v>0</v>
      </c>
      <c r="V2038" s="16">
        <f t="shared" ca="1" si="747"/>
        <v>44139</v>
      </c>
      <c r="W2038" s="56">
        <f t="shared" ca="1" si="748"/>
        <v>10</v>
      </c>
      <c r="X2038" s="56">
        <f t="shared" ca="1" si="749"/>
        <v>2020</v>
      </c>
      <c r="Y2038" s="55" t="str">
        <f t="shared" ca="1" si="750"/>
        <v>10-2020</v>
      </c>
      <c r="Z2038" s="51">
        <f ca="1">IFERROR(VLOOKUP(Y2038,IPC!$E$2:$F$1745,2,0),IPC!$H$1)</f>
        <v>138.32155800000001</v>
      </c>
      <c r="AA2038" s="48">
        <f t="shared" si="764"/>
        <v>1</v>
      </c>
      <c r="AB2038" s="48">
        <f t="shared" si="765"/>
        <v>1900</v>
      </c>
      <c r="AC2038" s="32" t="str">
        <f t="shared" si="758"/>
        <v>1-1900</v>
      </c>
      <c r="AD2038" s="50">
        <f>IFERROR(VLOOKUP(AC2038,IPC!$E$2:$F$1745,2,0),IPC!$H$1)</f>
        <v>138.32155800000001</v>
      </c>
    </row>
    <row r="2039" spans="10:30" x14ac:dyDescent="0.25">
      <c r="J2039" s="44" t="str">
        <f t="shared" si="752"/>
        <v/>
      </c>
      <c r="K2039" s="33" t="str">
        <f t="shared" ca="1" si="756"/>
        <v/>
      </c>
      <c r="L2039" s="108">
        <f t="shared" ca="1" si="755"/>
        <v>0</v>
      </c>
      <c r="M2039" s="44" t="str">
        <f t="shared" si="753"/>
        <v/>
      </c>
      <c r="N2039" s="45" t="str">
        <f t="shared" ca="1" si="757"/>
        <v/>
      </c>
      <c r="O2039" s="108">
        <f t="shared" si="751"/>
        <v>0</v>
      </c>
      <c r="P2039" s="21" t="e">
        <f t="shared" si="759"/>
        <v>#N/A</v>
      </c>
      <c r="Q2039" s="21" t="e">
        <f t="shared" si="760"/>
        <v>#N/A</v>
      </c>
      <c r="R2039" s="21" t="e">
        <f t="shared" si="761"/>
        <v>#N/A</v>
      </c>
      <c r="S2039" s="21" t="e">
        <f t="shared" si="762"/>
        <v>#N/A</v>
      </c>
      <c r="T2039" s="29" t="e">
        <f t="shared" si="754"/>
        <v>#N/A</v>
      </c>
      <c r="U2039" s="34">
        <f t="shared" si="763"/>
        <v>0</v>
      </c>
      <c r="V2039" s="16">
        <f t="shared" ca="1" si="747"/>
        <v>44139</v>
      </c>
      <c r="W2039" s="56">
        <f t="shared" ca="1" si="748"/>
        <v>10</v>
      </c>
      <c r="X2039" s="56">
        <f t="shared" ca="1" si="749"/>
        <v>2020</v>
      </c>
      <c r="Y2039" s="55" t="str">
        <f t="shared" ca="1" si="750"/>
        <v>10-2020</v>
      </c>
      <c r="Z2039" s="51">
        <f ca="1">IFERROR(VLOOKUP(Y2039,IPC!$E$2:$F$1745,2,0),IPC!$H$1)</f>
        <v>138.32155800000001</v>
      </c>
      <c r="AA2039" s="48">
        <f t="shared" si="764"/>
        <v>1</v>
      </c>
      <c r="AB2039" s="48">
        <f t="shared" si="765"/>
        <v>1900</v>
      </c>
      <c r="AC2039" s="32" t="str">
        <f t="shared" si="758"/>
        <v>1-1900</v>
      </c>
      <c r="AD2039" s="50">
        <f>IFERROR(VLOOKUP(AC2039,IPC!$E$2:$F$1745,2,0),IPC!$H$1)</f>
        <v>138.32155800000001</v>
      </c>
    </row>
    <row r="2040" spans="10:30" x14ac:dyDescent="0.25">
      <c r="J2040" s="44" t="str">
        <f t="shared" si="752"/>
        <v/>
      </c>
      <c r="K2040" s="33" t="str">
        <f t="shared" ca="1" si="756"/>
        <v/>
      </c>
      <c r="L2040" s="108">
        <f t="shared" ca="1" si="755"/>
        <v>0</v>
      </c>
      <c r="M2040" s="44" t="str">
        <f t="shared" si="753"/>
        <v/>
      </c>
      <c r="N2040" s="45" t="str">
        <f t="shared" ca="1" si="757"/>
        <v/>
      </c>
      <c r="O2040" s="108">
        <f t="shared" si="751"/>
        <v>0</v>
      </c>
      <c r="P2040" s="21" t="e">
        <f t="shared" si="759"/>
        <v>#N/A</v>
      </c>
      <c r="Q2040" s="21" t="e">
        <f t="shared" si="760"/>
        <v>#N/A</v>
      </c>
      <c r="R2040" s="21" t="e">
        <f t="shared" si="761"/>
        <v>#N/A</v>
      </c>
      <c r="S2040" s="21" t="e">
        <f t="shared" si="762"/>
        <v>#N/A</v>
      </c>
      <c r="T2040" s="29" t="e">
        <f t="shared" si="754"/>
        <v>#N/A</v>
      </c>
      <c r="U2040" s="34">
        <f t="shared" si="763"/>
        <v>0</v>
      </c>
      <c r="V2040" s="16">
        <f t="shared" ca="1" si="747"/>
        <v>44139</v>
      </c>
      <c r="W2040" s="56">
        <f t="shared" ca="1" si="748"/>
        <v>10</v>
      </c>
      <c r="X2040" s="56">
        <f t="shared" ca="1" si="749"/>
        <v>2020</v>
      </c>
      <c r="Y2040" s="55" t="str">
        <f t="shared" ca="1" si="750"/>
        <v>10-2020</v>
      </c>
      <c r="Z2040" s="51">
        <f ca="1">IFERROR(VLOOKUP(Y2040,IPC!$E$2:$F$1745,2,0),IPC!$H$1)</f>
        <v>138.32155800000001</v>
      </c>
      <c r="AA2040" s="48">
        <f t="shared" si="764"/>
        <v>1</v>
      </c>
      <c r="AB2040" s="48">
        <f t="shared" si="765"/>
        <v>1900</v>
      </c>
      <c r="AC2040" s="32" t="str">
        <f t="shared" si="758"/>
        <v>1-1900</v>
      </c>
      <c r="AD2040" s="50">
        <f>IFERROR(VLOOKUP(AC2040,IPC!$E$2:$F$1745,2,0),IPC!$H$1)</f>
        <v>138.32155800000001</v>
      </c>
    </row>
    <row r="2041" spans="10:30" x14ac:dyDescent="0.25">
      <c r="J2041" s="44" t="str">
        <f t="shared" si="752"/>
        <v/>
      </c>
      <c r="K2041" s="33" t="str">
        <f t="shared" ca="1" si="756"/>
        <v/>
      </c>
      <c r="L2041" s="108">
        <f t="shared" ca="1" si="755"/>
        <v>0</v>
      </c>
      <c r="M2041" s="44" t="str">
        <f t="shared" si="753"/>
        <v/>
      </c>
      <c r="N2041" s="45" t="str">
        <f t="shared" ca="1" si="757"/>
        <v/>
      </c>
      <c r="O2041" s="108">
        <f t="shared" si="751"/>
        <v>0</v>
      </c>
      <c r="P2041" s="21" t="e">
        <f t="shared" si="759"/>
        <v>#N/A</v>
      </c>
      <c r="Q2041" s="21" t="e">
        <f t="shared" si="760"/>
        <v>#N/A</v>
      </c>
      <c r="R2041" s="21" t="e">
        <f t="shared" si="761"/>
        <v>#N/A</v>
      </c>
      <c r="S2041" s="21" t="e">
        <f t="shared" si="762"/>
        <v>#N/A</v>
      </c>
      <c r="T2041" s="29" t="e">
        <f t="shared" si="754"/>
        <v>#N/A</v>
      </c>
      <c r="U2041" s="34">
        <f t="shared" si="763"/>
        <v>0</v>
      </c>
      <c r="V2041" s="16">
        <f t="shared" ca="1" si="747"/>
        <v>44139</v>
      </c>
      <c r="W2041" s="56">
        <f t="shared" ca="1" si="748"/>
        <v>10</v>
      </c>
      <c r="X2041" s="56">
        <f t="shared" ca="1" si="749"/>
        <v>2020</v>
      </c>
      <c r="Y2041" s="55" t="str">
        <f t="shared" ca="1" si="750"/>
        <v>10-2020</v>
      </c>
      <c r="Z2041" s="51">
        <f ca="1">IFERROR(VLOOKUP(Y2041,IPC!$E$2:$F$1745,2,0),IPC!$H$1)</f>
        <v>138.32155800000001</v>
      </c>
      <c r="AA2041" s="48">
        <f t="shared" si="764"/>
        <v>1</v>
      </c>
      <c r="AB2041" s="48">
        <f t="shared" si="765"/>
        <v>1900</v>
      </c>
      <c r="AC2041" s="32" t="str">
        <f t="shared" si="758"/>
        <v>1-1900</v>
      </c>
      <c r="AD2041" s="50">
        <f>IFERROR(VLOOKUP(AC2041,IPC!$E$2:$F$1745,2,0),IPC!$H$1)</f>
        <v>138.32155800000001</v>
      </c>
    </row>
    <row r="2042" spans="10:30" x14ac:dyDescent="0.25">
      <c r="J2042" s="44" t="str">
        <f t="shared" si="752"/>
        <v/>
      </c>
      <c r="K2042" s="33" t="str">
        <f t="shared" ca="1" si="756"/>
        <v/>
      </c>
      <c r="L2042" s="108">
        <f t="shared" ca="1" si="755"/>
        <v>0</v>
      </c>
      <c r="M2042" s="44" t="str">
        <f t="shared" si="753"/>
        <v/>
      </c>
      <c r="N2042" s="45" t="str">
        <f t="shared" ca="1" si="757"/>
        <v/>
      </c>
      <c r="O2042" s="108">
        <f t="shared" si="751"/>
        <v>0</v>
      </c>
      <c r="P2042" s="21" t="e">
        <f t="shared" si="759"/>
        <v>#N/A</v>
      </c>
      <c r="Q2042" s="21" t="e">
        <f t="shared" si="760"/>
        <v>#N/A</v>
      </c>
      <c r="R2042" s="21" t="e">
        <f t="shared" si="761"/>
        <v>#N/A</v>
      </c>
      <c r="S2042" s="21" t="e">
        <f t="shared" si="762"/>
        <v>#N/A</v>
      </c>
      <c r="T2042" s="29" t="e">
        <f t="shared" si="754"/>
        <v>#N/A</v>
      </c>
      <c r="U2042" s="34">
        <f t="shared" si="763"/>
        <v>0</v>
      </c>
      <c r="V2042" s="16">
        <f t="shared" ref="V2042:V2105" ca="1" si="766">+TODAY()</f>
        <v>44139</v>
      </c>
      <c r="W2042" s="56">
        <f t="shared" ref="W2042:W2105" ca="1" si="767">+MONTH(V2042)-1</f>
        <v>10</v>
      </c>
      <c r="X2042" s="56">
        <f t="shared" ref="X2042:X2105" ca="1" si="768">+YEAR(V2042)</f>
        <v>2020</v>
      </c>
      <c r="Y2042" s="55" t="str">
        <f t="shared" ref="Y2042:Y2105" ca="1" si="769">+W2042&amp;"-"&amp;X2042</f>
        <v>10-2020</v>
      </c>
      <c r="Z2042" s="51">
        <f ca="1">IFERROR(VLOOKUP(Y2042,IPC!$E$2:$F$1745,2,0),IPC!$H$1)</f>
        <v>138.32155800000001</v>
      </c>
      <c r="AA2042" s="48">
        <f t="shared" si="764"/>
        <v>1</v>
      </c>
      <c r="AB2042" s="48">
        <f t="shared" si="765"/>
        <v>1900</v>
      </c>
      <c r="AC2042" s="32" t="str">
        <f t="shared" si="758"/>
        <v>1-1900</v>
      </c>
      <c r="AD2042" s="50">
        <f>IFERROR(VLOOKUP(AC2042,IPC!$E$2:$F$1745,2,0),IPC!$H$1)</f>
        <v>138.32155800000001</v>
      </c>
    </row>
    <row r="2043" spans="10:30" x14ac:dyDescent="0.25">
      <c r="J2043" s="44" t="str">
        <f t="shared" si="752"/>
        <v/>
      </c>
      <c r="K2043" s="33" t="str">
        <f t="shared" ca="1" si="756"/>
        <v/>
      </c>
      <c r="L2043" s="108">
        <f t="shared" ca="1" si="755"/>
        <v>0</v>
      </c>
      <c r="M2043" s="44" t="str">
        <f t="shared" si="753"/>
        <v/>
      </c>
      <c r="N2043" s="45" t="str">
        <f t="shared" ca="1" si="757"/>
        <v/>
      </c>
      <c r="O2043" s="108">
        <f t="shared" si="751"/>
        <v>0</v>
      </c>
      <c r="P2043" s="21" t="e">
        <f t="shared" si="759"/>
        <v>#N/A</v>
      </c>
      <c r="Q2043" s="21" t="e">
        <f t="shared" si="760"/>
        <v>#N/A</v>
      </c>
      <c r="R2043" s="21" t="e">
        <f t="shared" si="761"/>
        <v>#N/A</v>
      </c>
      <c r="S2043" s="21" t="e">
        <f t="shared" si="762"/>
        <v>#N/A</v>
      </c>
      <c r="T2043" s="29" t="e">
        <f t="shared" si="754"/>
        <v>#N/A</v>
      </c>
      <c r="U2043" s="34">
        <f t="shared" si="763"/>
        <v>0</v>
      </c>
      <c r="V2043" s="16">
        <f t="shared" ca="1" si="766"/>
        <v>44139</v>
      </c>
      <c r="W2043" s="56">
        <f t="shared" ca="1" si="767"/>
        <v>10</v>
      </c>
      <c r="X2043" s="56">
        <f t="shared" ca="1" si="768"/>
        <v>2020</v>
      </c>
      <c r="Y2043" s="55" t="str">
        <f t="shared" ca="1" si="769"/>
        <v>10-2020</v>
      </c>
      <c r="Z2043" s="51">
        <f ca="1">IFERROR(VLOOKUP(Y2043,IPC!$E$2:$F$1745,2,0),IPC!$H$1)</f>
        <v>138.32155800000001</v>
      </c>
      <c r="AA2043" s="48">
        <f t="shared" si="764"/>
        <v>1</v>
      </c>
      <c r="AB2043" s="48">
        <f t="shared" si="765"/>
        <v>1900</v>
      </c>
      <c r="AC2043" s="32" t="str">
        <f t="shared" si="758"/>
        <v>1-1900</v>
      </c>
      <c r="AD2043" s="50">
        <f>IFERROR(VLOOKUP(AC2043,IPC!$E$2:$F$1745,2,0),IPC!$H$1)</f>
        <v>138.32155800000001</v>
      </c>
    </row>
    <row r="2044" spans="10:30" x14ac:dyDescent="0.25">
      <c r="J2044" s="44" t="str">
        <f t="shared" si="752"/>
        <v/>
      </c>
      <c r="K2044" s="33" t="str">
        <f t="shared" ca="1" si="756"/>
        <v/>
      </c>
      <c r="L2044" s="108">
        <f t="shared" ca="1" si="755"/>
        <v>0</v>
      </c>
      <c r="M2044" s="44" t="str">
        <f t="shared" si="753"/>
        <v/>
      </c>
      <c r="N2044" s="45" t="str">
        <f t="shared" ca="1" si="757"/>
        <v/>
      </c>
      <c r="O2044" s="108">
        <f t="shared" si="751"/>
        <v>0</v>
      </c>
      <c r="P2044" s="21" t="e">
        <f t="shared" si="759"/>
        <v>#N/A</v>
      </c>
      <c r="Q2044" s="21" t="e">
        <f t="shared" si="760"/>
        <v>#N/A</v>
      </c>
      <c r="R2044" s="21" t="e">
        <f t="shared" si="761"/>
        <v>#N/A</v>
      </c>
      <c r="S2044" s="21" t="e">
        <f t="shared" si="762"/>
        <v>#N/A</v>
      </c>
      <c r="T2044" s="29" t="e">
        <f t="shared" si="754"/>
        <v>#N/A</v>
      </c>
      <c r="U2044" s="34">
        <f t="shared" si="763"/>
        <v>0</v>
      </c>
      <c r="V2044" s="16">
        <f t="shared" ca="1" si="766"/>
        <v>44139</v>
      </c>
      <c r="W2044" s="56">
        <f t="shared" ca="1" si="767"/>
        <v>10</v>
      </c>
      <c r="X2044" s="56">
        <f t="shared" ca="1" si="768"/>
        <v>2020</v>
      </c>
      <c r="Y2044" s="55" t="str">
        <f t="shared" ca="1" si="769"/>
        <v>10-2020</v>
      </c>
      <c r="Z2044" s="51">
        <f ca="1">IFERROR(VLOOKUP(Y2044,IPC!$E$2:$F$1745,2,0),IPC!$H$1)</f>
        <v>138.32155800000001</v>
      </c>
      <c r="AA2044" s="48">
        <f t="shared" si="764"/>
        <v>1</v>
      </c>
      <c r="AB2044" s="48">
        <f t="shared" si="765"/>
        <v>1900</v>
      </c>
      <c r="AC2044" s="32" t="str">
        <f t="shared" si="758"/>
        <v>1-1900</v>
      </c>
      <c r="AD2044" s="50">
        <f>IFERROR(VLOOKUP(AC2044,IPC!$E$2:$F$1745,2,0),IPC!$H$1)</f>
        <v>138.32155800000001</v>
      </c>
    </row>
    <row r="2045" spans="10:30" x14ac:dyDescent="0.25">
      <c r="J2045" s="44" t="str">
        <f t="shared" si="752"/>
        <v/>
      </c>
      <c r="K2045" s="33" t="str">
        <f t="shared" ca="1" si="756"/>
        <v/>
      </c>
      <c r="L2045" s="108">
        <f t="shared" ca="1" si="755"/>
        <v>0</v>
      </c>
      <c r="M2045" s="44" t="str">
        <f t="shared" si="753"/>
        <v/>
      </c>
      <c r="N2045" s="45" t="str">
        <f t="shared" ca="1" si="757"/>
        <v/>
      </c>
      <c r="O2045" s="108">
        <f t="shared" si="751"/>
        <v>0</v>
      </c>
      <c r="P2045" s="21" t="e">
        <f t="shared" si="759"/>
        <v>#N/A</v>
      </c>
      <c r="Q2045" s="21" t="e">
        <f t="shared" si="760"/>
        <v>#N/A</v>
      </c>
      <c r="R2045" s="21" t="e">
        <f t="shared" si="761"/>
        <v>#N/A</v>
      </c>
      <c r="S2045" s="21" t="e">
        <f t="shared" si="762"/>
        <v>#N/A</v>
      </c>
      <c r="T2045" s="29" t="e">
        <f t="shared" si="754"/>
        <v>#N/A</v>
      </c>
      <c r="U2045" s="34">
        <f t="shared" si="763"/>
        <v>0</v>
      </c>
      <c r="V2045" s="16">
        <f t="shared" ca="1" si="766"/>
        <v>44139</v>
      </c>
      <c r="W2045" s="56">
        <f t="shared" ca="1" si="767"/>
        <v>10</v>
      </c>
      <c r="X2045" s="56">
        <f t="shared" ca="1" si="768"/>
        <v>2020</v>
      </c>
      <c r="Y2045" s="55" t="str">
        <f t="shared" ca="1" si="769"/>
        <v>10-2020</v>
      </c>
      <c r="Z2045" s="51">
        <f ca="1">IFERROR(VLOOKUP(Y2045,IPC!$E$2:$F$1745,2,0),IPC!$H$1)</f>
        <v>138.32155800000001</v>
      </c>
      <c r="AA2045" s="48">
        <f t="shared" si="764"/>
        <v>1</v>
      </c>
      <c r="AB2045" s="48">
        <f t="shared" si="765"/>
        <v>1900</v>
      </c>
      <c r="AC2045" s="32" t="str">
        <f t="shared" si="758"/>
        <v>1-1900</v>
      </c>
      <c r="AD2045" s="50">
        <f>IFERROR(VLOOKUP(AC2045,IPC!$E$2:$F$1745,2,0),IPC!$H$1)</f>
        <v>138.32155800000001</v>
      </c>
    </row>
    <row r="2046" spans="10:30" x14ac:dyDescent="0.25">
      <c r="J2046" s="44" t="str">
        <f t="shared" si="752"/>
        <v/>
      </c>
      <c r="K2046" s="33" t="str">
        <f t="shared" ca="1" si="756"/>
        <v/>
      </c>
      <c r="L2046" s="108">
        <f t="shared" ca="1" si="755"/>
        <v>0</v>
      </c>
      <c r="M2046" s="44" t="str">
        <f t="shared" si="753"/>
        <v/>
      </c>
      <c r="N2046" s="45" t="str">
        <f t="shared" ca="1" si="757"/>
        <v/>
      </c>
      <c r="O2046" s="108">
        <f t="shared" si="751"/>
        <v>0</v>
      </c>
      <c r="P2046" s="21" t="e">
        <f t="shared" si="759"/>
        <v>#N/A</v>
      </c>
      <c r="Q2046" s="21" t="e">
        <f t="shared" si="760"/>
        <v>#N/A</v>
      </c>
      <c r="R2046" s="21" t="e">
        <f t="shared" si="761"/>
        <v>#N/A</v>
      </c>
      <c r="S2046" s="21" t="e">
        <f t="shared" si="762"/>
        <v>#N/A</v>
      </c>
      <c r="T2046" s="29" t="e">
        <f t="shared" si="754"/>
        <v>#N/A</v>
      </c>
      <c r="U2046" s="34">
        <f t="shared" si="763"/>
        <v>0</v>
      </c>
      <c r="V2046" s="16">
        <f t="shared" ca="1" si="766"/>
        <v>44139</v>
      </c>
      <c r="W2046" s="56">
        <f t="shared" ca="1" si="767"/>
        <v>10</v>
      </c>
      <c r="X2046" s="56">
        <f t="shared" ca="1" si="768"/>
        <v>2020</v>
      </c>
      <c r="Y2046" s="55" t="str">
        <f t="shared" ca="1" si="769"/>
        <v>10-2020</v>
      </c>
      <c r="Z2046" s="51">
        <f ca="1">IFERROR(VLOOKUP(Y2046,IPC!$E$2:$F$1745,2,0),IPC!$H$1)</f>
        <v>138.32155800000001</v>
      </c>
      <c r="AA2046" s="48">
        <f t="shared" si="764"/>
        <v>1</v>
      </c>
      <c r="AB2046" s="48">
        <f t="shared" si="765"/>
        <v>1900</v>
      </c>
      <c r="AC2046" s="32" t="str">
        <f t="shared" si="758"/>
        <v>1-1900</v>
      </c>
      <c r="AD2046" s="50">
        <f>IFERROR(VLOOKUP(AC2046,IPC!$E$2:$F$1745,2,0),IPC!$H$1)</f>
        <v>138.32155800000001</v>
      </c>
    </row>
    <row r="2047" spans="10:30" x14ac:dyDescent="0.25">
      <c r="J2047" s="44" t="str">
        <f t="shared" si="752"/>
        <v/>
      </c>
      <c r="K2047" s="33" t="str">
        <f t="shared" ca="1" si="756"/>
        <v/>
      </c>
      <c r="L2047" s="108">
        <f t="shared" ca="1" si="755"/>
        <v>0</v>
      </c>
      <c r="M2047" s="44" t="str">
        <f t="shared" si="753"/>
        <v/>
      </c>
      <c r="N2047" s="45" t="str">
        <f t="shared" ca="1" si="757"/>
        <v/>
      </c>
      <c r="O2047" s="108">
        <f t="shared" si="751"/>
        <v>0</v>
      </c>
      <c r="P2047" s="21" t="e">
        <f t="shared" si="759"/>
        <v>#N/A</v>
      </c>
      <c r="Q2047" s="21" t="e">
        <f t="shared" si="760"/>
        <v>#N/A</v>
      </c>
      <c r="R2047" s="21" t="e">
        <f t="shared" si="761"/>
        <v>#N/A</v>
      </c>
      <c r="S2047" s="21" t="e">
        <f t="shared" si="762"/>
        <v>#N/A</v>
      </c>
      <c r="T2047" s="29" t="e">
        <f t="shared" si="754"/>
        <v>#N/A</v>
      </c>
      <c r="U2047" s="34">
        <f t="shared" si="763"/>
        <v>0</v>
      </c>
      <c r="V2047" s="16">
        <f t="shared" ca="1" si="766"/>
        <v>44139</v>
      </c>
      <c r="W2047" s="56">
        <f t="shared" ca="1" si="767"/>
        <v>10</v>
      </c>
      <c r="X2047" s="56">
        <f t="shared" ca="1" si="768"/>
        <v>2020</v>
      </c>
      <c r="Y2047" s="55" t="str">
        <f t="shared" ca="1" si="769"/>
        <v>10-2020</v>
      </c>
      <c r="Z2047" s="51">
        <f ca="1">IFERROR(VLOOKUP(Y2047,IPC!$E$2:$F$1745,2,0),IPC!$H$1)</f>
        <v>138.32155800000001</v>
      </c>
      <c r="AA2047" s="48">
        <f t="shared" si="764"/>
        <v>1</v>
      </c>
      <c r="AB2047" s="48">
        <f t="shared" si="765"/>
        <v>1900</v>
      </c>
      <c r="AC2047" s="32" t="str">
        <f t="shared" si="758"/>
        <v>1-1900</v>
      </c>
      <c r="AD2047" s="50">
        <f>IFERROR(VLOOKUP(AC2047,IPC!$E$2:$F$1745,2,0),IPC!$H$1)</f>
        <v>138.32155800000001</v>
      </c>
    </row>
    <row r="2048" spans="10:30" x14ac:dyDescent="0.25">
      <c r="J2048" s="44" t="str">
        <f t="shared" si="752"/>
        <v/>
      </c>
      <c r="K2048" s="33" t="str">
        <f t="shared" ca="1" si="756"/>
        <v/>
      </c>
      <c r="L2048" s="108">
        <f t="shared" ca="1" si="755"/>
        <v>0</v>
      </c>
      <c r="M2048" s="44" t="str">
        <f t="shared" si="753"/>
        <v/>
      </c>
      <c r="N2048" s="45" t="str">
        <f t="shared" ca="1" si="757"/>
        <v/>
      </c>
      <c r="O2048" s="108">
        <f t="shared" si="751"/>
        <v>0</v>
      </c>
      <c r="P2048" s="21" t="e">
        <f t="shared" si="759"/>
        <v>#N/A</v>
      </c>
      <c r="Q2048" s="21" t="e">
        <f t="shared" si="760"/>
        <v>#N/A</v>
      </c>
      <c r="R2048" s="21" t="e">
        <f t="shared" si="761"/>
        <v>#N/A</v>
      </c>
      <c r="S2048" s="21" t="e">
        <f t="shared" si="762"/>
        <v>#N/A</v>
      </c>
      <c r="T2048" s="29" t="e">
        <f t="shared" si="754"/>
        <v>#N/A</v>
      </c>
      <c r="U2048" s="34">
        <f t="shared" si="763"/>
        <v>0</v>
      </c>
      <c r="V2048" s="16">
        <f t="shared" ca="1" si="766"/>
        <v>44139</v>
      </c>
      <c r="W2048" s="56">
        <f t="shared" ca="1" si="767"/>
        <v>10</v>
      </c>
      <c r="X2048" s="56">
        <f t="shared" ca="1" si="768"/>
        <v>2020</v>
      </c>
      <c r="Y2048" s="55" t="str">
        <f t="shared" ca="1" si="769"/>
        <v>10-2020</v>
      </c>
      <c r="Z2048" s="51">
        <f ca="1">IFERROR(VLOOKUP(Y2048,IPC!$E$2:$F$1745,2,0),IPC!$H$1)</f>
        <v>138.32155800000001</v>
      </c>
      <c r="AA2048" s="48">
        <f t="shared" si="764"/>
        <v>1</v>
      </c>
      <c r="AB2048" s="48">
        <f t="shared" si="765"/>
        <v>1900</v>
      </c>
      <c r="AC2048" s="32" t="str">
        <f t="shared" si="758"/>
        <v>1-1900</v>
      </c>
      <c r="AD2048" s="50">
        <f>IFERROR(VLOOKUP(AC2048,IPC!$E$2:$F$1745,2,0),IPC!$H$1)</f>
        <v>138.32155800000001</v>
      </c>
    </row>
    <row r="2049" spans="10:30" x14ac:dyDescent="0.25">
      <c r="J2049" s="44" t="str">
        <f t="shared" si="752"/>
        <v/>
      </c>
      <c r="K2049" s="33" t="str">
        <f t="shared" ca="1" si="756"/>
        <v/>
      </c>
      <c r="L2049" s="108">
        <f t="shared" ca="1" si="755"/>
        <v>0</v>
      </c>
      <c r="M2049" s="44" t="str">
        <f t="shared" si="753"/>
        <v/>
      </c>
      <c r="N2049" s="45" t="str">
        <f t="shared" ca="1" si="757"/>
        <v/>
      </c>
      <c r="O2049" s="108">
        <f t="shared" si="751"/>
        <v>0</v>
      </c>
      <c r="P2049" s="21" t="e">
        <f t="shared" si="759"/>
        <v>#N/A</v>
      </c>
      <c r="Q2049" s="21" t="e">
        <f t="shared" si="760"/>
        <v>#N/A</v>
      </c>
      <c r="R2049" s="21" t="e">
        <f t="shared" si="761"/>
        <v>#N/A</v>
      </c>
      <c r="S2049" s="21" t="e">
        <f t="shared" si="762"/>
        <v>#N/A</v>
      </c>
      <c r="T2049" s="29" t="e">
        <f t="shared" si="754"/>
        <v>#N/A</v>
      </c>
      <c r="U2049" s="34">
        <f t="shared" si="763"/>
        <v>0</v>
      </c>
      <c r="V2049" s="16">
        <f t="shared" ca="1" si="766"/>
        <v>44139</v>
      </c>
      <c r="W2049" s="56">
        <f t="shared" ca="1" si="767"/>
        <v>10</v>
      </c>
      <c r="X2049" s="56">
        <f t="shared" ca="1" si="768"/>
        <v>2020</v>
      </c>
      <c r="Y2049" s="55" t="str">
        <f t="shared" ca="1" si="769"/>
        <v>10-2020</v>
      </c>
      <c r="Z2049" s="51">
        <f ca="1">IFERROR(VLOOKUP(Y2049,IPC!$E$2:$F$1745,2,0),IPC!$H$1)</f>
        <v>138.32155800000001</v>
      </c>
      <c r="AA2049" s="48">
        <f t="shared" si="764"/>
        <v>1</v>
      </c>
      <c r="AB2049" s="48">
        <f t="shared" si="765"/>
        <v>1900</v>
      </c>
      <c r="AC2049" s="32" t="str">
        <f t="shared" si="758"/>
        <v>1-1900</v>
      </c>
      <c r="AD2049" s="50">
        <f>IFERROR(VLOOKUP(AC2049,IPC!$E$2:$F$1745,2,0),IPC!$H$1)</f>
        <v>138.32155800000001</v>
      </c>
    </row>
    <row r="2050" spans="10:30" x14ac:dyDescent="0.25">
      <c r="J2050" s="44" t="str">
        <f t="shared" si="752"/>
        <v/>
      </c>
      <c r="K2050" s="33" t="str">
        <f t="shared" ca="1" si="756"/>
        <v/>
      </c>
      <c r="L2050" s="108">
        <f t="shared" ca="1" si="755"/>
        <v>0</v>
      </c>
      <c r="M2050" s="44" t="str">
        <f t="shared" si="753"/>
        <v/>
      </c>
      <c r="N2050" s="45" t="str">
        <f t="shared" ca="1" si="757"/>
        <v/>
      </c>
      <c r="O2050" s="108">
        <f t="shared" si="751"/>
        <v>0</v>
      </c>
      <c r="P2050" s="21" t="e">
        <f t="shared" si="759"/>
        <v>#N/A</v>
      </c>
      <c r="Q2050" s="21" t="e">
        <f t="shared" si="760"/>
        <v>#N/A</v>
      </c>
      <c r="R2050" s="21" t="e">
        <f t="shared" si="761"/>
        <v>#N/A</v>
      </c>
      <c r="S2050" s="21" t="e">
        <f t="shared" si="762"/>
        <v>#N/A</v>
      </c>
      <c r="T2050" s="29" t="e">
        <f t="shared" si="754"/>
        <v>#N/A</v>
      </c>
      <c r="U2050" s="34">
        <f t="shared" si="763"/>
        <v>0</v>
      </c>
      <c r="V2050" s="16">
        <f t="shared" ca="1" si="766"/>
        <v>44139</v>
      </c>
      <c r="W2050" s="56">
        <f t="shared" ca="1" si="767"/>
        <v>10</v>
      </c>
      <c r="X2050" s="56">
        <f t="shared" ca="1" si="768"/>
        <v>2020</v>
      </c>
      <c r="Y2050" s="55" t="str">
        <f t="shared" ca="1" si="769"/>
        <v>10-2020</v>
      </c>
      <c r="Z2050" s="51">
        <f ca="1">IFERROR(VLOOKUP(Y2050,IPC!$E$2:$F$1745,2,0),IPC!$H$1)</f>
        <v>138.32155800000001</v>
      </c>
      <c r="AA2050" s="48">
        <f t="shared" si="764"/>
        <v>1</v>
      </c>
      <c r="AB2050" s="48">
        <f t="shared" si="765"/>
        <v>1900</v>
      </c>
      <c r="AC2050" s="32" t="str">
        <f t="shared" si="758"/>
        <v>1-1900</v>
      </c>
      <c r="AD2050" s="50">
        <f>IFERROR(VLOOKUP(AC2050,IPC!$E$2:$F$1745,2,0),IPC!$H$1)</f>
        <v>138.32155800000001</v>
      </c>
    </row>
    <row r="2051" spans="10:30" x14ac:dyDescent="0.25">
      <c r="J2051" s="44" t="str">
        <f t="shared" si="752"/>
        <v/>
      </c>
      <c r="K2051" s="33" t="str">
        <f t="shared" ca="1" si="756"/>
        <v/>
      </c>
      <c r="L2051" s="108">
        <f t="shared" ca="1" si="755"/>
        <v>0</v>
      </c>
      <c r="M2051" s="44" t="str">
        <f t="shared" si="753"/>
        <v/>
      </c>
      <c r="N2051" s="45" t="str">
        <f t="shared" ca="1" si="757"/>
        <v/>
      </c>
      <c r="O2051" s="108">
        <f t="shared" si="751"/>
        <v>0</v>
      </c>
      <c r="P2051" s="21" t="e">
        <f t="shared" si="759"/>
        <v>#N/A</v>
      </c>
      <c r="Q2051" s="21" t="e">
        <f t="shared" si="760"/>
        <v>#N/A</v>
      </c>
      <c r="R2051" s="21" t="e">
        <f t="shared" si="761"/>
        <v>#N/A</v>
      </c>
      <c r="S2051" s="21" t="e">
        <f t="shared" si="762"/>
        <v>#N/A</v>
      </c>
      <c r="T2051" s="29" t="e">
        <f t="shared" si="754"/>
        <v>#N/A</v>
      </c>
      <c r="U2051" s="34">
        <f t="shared" si="763"/>
        <v>0</v>
      </c>
      <c r="V2051" s="16">
        <f t="shared" ca="1" si="766"/>
        <v>44139</v>
      </c>
      <c r="W2051" s="56">
        <f t="shared" ca="1" si="767"/>
        <v>10</v>
      </c>
      <c r="X2051" s="56">
        <f t="shared" ca="1" si="768"/>
        <v>2020</v>
      </c>
      <c r="Y2051" s="55" t="str">
        <f t="shared" ca="1" si="769"/>
        <v>10-2020</v>
      </c>
      <c r="Z2051" s="51">
        <f ca="1">IFERROR(VLOOKUP(Y2051,IPC!$E$2:$F$1745,2,0),IPC!$H$1)</f>
        <v>138.32155800000001</v>
      </c>
      <c r="AA2051" s="48">
        <f t="shared" si="764"/>
        <v>1</v>
      </c>
      <c r="AB2051" s="48">
        <f t="shared" si="765"/>
        <v>1900</v>
      </c>
      <c r="AC2051" s="32" t="str">
        <f t="shared" si="758"/>
        <v>1-1900</v>
      </c>
      <c r="AD2051" s="50">
        <f>IFERROR(VLOOKUP(AC2051,IPC!$E$2:$F$1745,2,0),IPC!$H$1)</f>
        <v>138.32155800000001</v>
      </c>
    </row>
    <row r="2052" spans="10:30" x14ac:dyDescent="0.25">
      <c r="J2052" s="44" t="str">
        <f t="shared" si="752"/>
        <v/>
      </c>
      <c r="K2052" s="33" t="str">
        <f t="shared" ca="1" si="756"/>
        <v/>
      </c>
      <c r="L2052" s="108">
        <f t="shared" ca="1" si="755"/>
        <v>0</v>
      </c>
      <c r="M2052" s="44" t="str">
        <f t="shared" si="753"/>
        <v/>
      </c>
      <c r="N2052" s="45" t="str">
        <f t="shared" ca="1" si="757"/>
        <v/>
      </c>
      <c r="O2052" s="108">
        <f t="shared" si="751"/>
        <v>0</v>
      </c>
      <c r="P2052" s="21" t="e">
        <f t="shared" si="759"/>
        <v>#N/A</v>
      </c>
      <c r="Q2052" s="21" t="e">
        <f t="shared" si="760"/>
        <v>#N/A</v>
      </c>
      <c r="R2052" s="21" t="e">
        <f t="shared" si="761"/>
        <v>#N/A</v>
      </c>
      <c r="S2052" s="21" t="e">
        <f t="shared" si="762"/>
        <v>#N/A</v>
      </c>
      <c r="T2052" s="29" t="e">
        <f t="shared" si="754"/>
        <v>#N/A</v>
      </c>
      <c r="U2052" s="34">
        <f t="shared" si="763"/>
        <v>0</v>
      </c>
      <c r="V2052" s="16">
        <f t="shared" ca="1" si="766"/>
        <v>44139</v>
      </c>
      <c r="W2052" s="56">
        <f t="shared" ca="1" si="767"/>
        <v>10</v>
      </c>
      <c r="X2052" s="56">
        <f t="shared" ca="1" si="768"/>
        <v>2020</v>
      </c>
      <c r="Y2052" s="55" t="str">
        <f t="shared" ca="1" si="769"/>
        <v>10-2020</v>
      </c>
      <c r="Z2052" s="51">
        <f ca="1">IFERROR(VLOOKUP(Y2052,IPC!$E$2:$F$1745,2,0),IPC!$H$1)</f>
        <v>138.32155800000001</v>
      </c>
      <c r="AA2052" s="48">
        <f t="shared" si="764"/>
        <v>1</v>
      </c>
      <c r="AB2052" s="48">
        <f t="shared" si="765"/>
        <v>1900</v>
      </c>
      <c r="AC2052" s="32" t="str">
        <f t="shared" si="758"/>
        <v>1-1900</v>
      </c>
      <c r="AD2052" s="50">
        <f>IFERROR(VLOOKUP(AC2052,IPC!$E$2:$F$1745,2,0),IPC!$H$1)</f>
        <v>138.32155800000001</v>
      </c>
    </row>
    <row r="2053" spans="10:30" x14ac:dyDescent="0.25">
      <c r="J2053" s="44" t="str">
        <f t="shared" si="752"/>
        <v/>
      </c>
      <c r="K2053" s="33" t="str">
        <f t="shared" ca="1" si="756"/>
        <v/>
      </c>
      <c r="L2053" s="108">
        <f t="shared" ca="1" si="755"/>
        <v>0</v>
      </c>
      <c r="M2053" s="44" t="str">
        <f t="shared" si="753"/>
        <v/>
      </c>
      <c r="N2053" s="45" t="str">
        <f t="shared" ca="1" si="757"/>
        <v/>
      </c>
      <c r="O2053" s="108">
        <f t="shared" si="751"/>
        <v>0</v>
      </c>
      <c r="P2053" s="21" t="e">
        <f t="shared" si="759"/>
        <v>#N/A</v>
      </c>
      <c r="Q2053" s="21" t="e">
        <f t="shared" si="760"/>
        <v>#N/A</v>
      </c>
      <c r="R2053" s="21" t="e">
        <f t="shared" si="761"/>
        <v>#N/A</v>
      </c>
      <c r="S2053" s="21" t="e">
        <f t="shared" si="762"/>
        <v>#N/A</v>
      </c>
      <c r="T2053" s="29" t="e">
        <f t="shared" si="754"/>
        <v>#N/A</v>
      </c>
      <c r="U2053" s="34">
        <f t="shared" si="763"/>
        <v>0</v>
      </c>
      <c r="V2053" s="16">
        <f t="shared" ca="1" si="766"/>
        <v>44139</v>
      </c>
      <c r="W2053" s="56">
        <f t="shared" ca="1" si="767"/>
        <v>10</v>
      </c>
      <c r="X2053" s="56">
        <f t="shared" ca="1" si="768"/>
        <v>2020</v>
      </c>
      <c r="Y2053" s="55" t="str">
        <f t="shared" ca="1" si="769"/>
        <v>10-2020</v>
      </c>
      <c r="Z2053" s="51">
        <f ca="1">IFERROR(VLOOKUP(Y2053,IPC!$E$2:$F$1745,2,0),IPC!$H$1)</f>
        <v>138.32155800000001</v>
      </c>
      <c r="AA2053" s="48">
        <f t="shared" si="764"/>
        <v>1</v>
      </c>
      <c r="AB2053" s="48">
        <f t="shared" si="765"/>
        <v>1900</v>
      </c>
      <c r="AC2053" s="32" t="str">
        <f t="shared" si="758"/>
        <v>1-1900</v>
      </c>
      <c r="AD2053" s="50">
        <f>IFERROR(VLOOKUP(AC2053,IPC!$E$2:$F$1745,2,0),IPC!$H$1)</f>
        <v>138.32155800000001</v>
      </c>
    </row>
    <row r="2054" spans="10:30" x14ac:dyDescent="0.25">
      <c r="J2054" s="44" t="str">
        <f t="shared" si="752"/>
        <v/>
      </c>
      <c r="K2054" s="33" t="str">
        <f t="shared" ca="1" si="756"/>
        <v/>
      </c>
      <c r="L2054" s="108">
        <f t="shared" ca="1" si="755"/>
        <v>0</v>
      </c>
      <c r="M2054" s="44" t="str">
        <f t="shared" si="753"/>
        <v/>
      </c>
      <c r="N2054" s="45" t="str">
        <f t="shared" ca="1" si="757"/>
        <v/>
      </c>
      <c r="O2054" s="108">
        <f t="shared" si="751"/>
        <v>0</v>
      </c>
      <c r="P2054" s="21" t="e">
        <f t="shared" si="759"/>
        <v>#N/A</v>
      </c>
      <c r="Q2054" s="21" t="e">
        <f t="shared" si="760"/>
        <v>#N/A</v>
      </c>
      <c r="R2054" s="21" t="e">
        <f t="shared" si="761"/>
        <v>#N/A</v>
      </c>
      <c r="S2054" s="21" t="e">
        <f t="shared" si="762"/>
        <v>#N/A</v>
      </c>
      <c r="T2054" s="29" t="e">
        <f t="shared" si="754"/>
        <v>#N/A</v>
      </c>
      <c r="U2054" s="34">
        <f t="shared" si="763"/>
        <v>0</v>
      </c>
      <c r="V2054" s="16">
        <f t="shared" ca="1" si="766"/>
        <v>44139</v>
      </c>
      <c r="W2054" s="56">
        <f t="shared" ca="1" si="767"/>
        <v>10</v>
      </c>
      <c r="X2054" s="56">
        <f t="shared" ca="1" si="768"/>
        <v>2020</v>
      </c>
      <c r="Y2054" s="55" t="str">
        <f t="shared" ca="1" si="769"/>
        <v>10-2020</v>
      </c>
      <c r="Z2054" s="51">
        <f ca="1">IFERROR(VLOOKUP(Y2054,IPC!$E$2:$F$1745,2,0),IPC!$H$1)</f>
        <v>138.32155800000001</v>
      </c>
      <c r="AA2054" s="48">
        <f t="shared" si="764"/>
        <v>1</v>
      </c>
      <c r="AB2054" s="48">
        <f t="shared" si="765"/>
        <v>1900</v>
      </c>
      <c r="AC2054" s="32" t="str">
        <f t="shared" si="758"/>
        <v>1-1900</v>
      </c>
      <c r="AD2054" s="50">
        <f>IFERROR(VLOOKUP(AC2054,IPC!$E$2:$F$1745,2,0),IPC!$H$1)</f>
        <v>138.32155800000001</v>
      </c>
    </row>
    <row r="2055" spans="10:30" x14ac:dyDescent="0.25">
      <c r="J2055" s="44" t="str">
        <f t="shared" si="752"/>
        <v/>
      </c>
      <c r="K2055" s="33" t="str">
        <f t="shared" ca="1" si="756"/>
        <v/>
      </c>
      <c r="L2055" s="108">
        <f t="shared" ca="1" si="755"/>
        <v>0</v>
      </c>
      <c r="M2055" s="44" t="str">
        <f t="shared" si="753"/>
        <v/>
      </c>
      <c r="N2055" s="45" t="str">
        <f t="shared" ca="1" si="757"/>
        <v/>
      </c>
      <c r="O2055" s="108">
        <f t="shared" si="751"/>
        <v>0</v>
      </c>
      <c r="P2055" s="21" t="e">
        <f t="shared" si="759"/>
        <v>#N/A</v>
      </c>
      <c r="Q2055" s="21" t="e">
        <f t="shared" si="760"/>
        <v>#N/A</v>
      </c>
      <c r="R2055" s="21" t="e">
        <f t="shared" si="761"/>
        <v>#N/A</v>
      </c>
      <c r="S2055" s="21" t="e">
        <f t="shared" si="762"/>
        <v>#N/A</v>
      </c>
      <c r="T2055" s="29" t="e">
        <f t="shared" si="754"/>
        <v>#N/A</v>
      </c>
      <c r="U2055" s="34">
        <f t="shared" si="763"/>
        <v>0</v>
      </c>
      <c r="V2055" s="16">
        <f t="shared" ca="1" si="766"/>
        <v>44139</v>
      </c>
      <c r="W2055" s="56">
        <f t="shared" ca="1" si="767"/>
        <v>10</v>
      </c>
      <c r="X2055" s="56">
        <f t="shared" ca="1" si="768"/>
        <v>2020</v>
      </c>
      <c r="Y2055" s="55" t="str">
        <f t="shared" ca="1" si="769"/>
        <v>10-2020</v>
      </c>
      <c r="Z2055" s="51">
        <f ca="1">IFERROR(VLOOKUP(Y2055,IPC!$E$2:$F$1745,2,0),IPC!$H$1)</f>
        <v>138.32155800000001</v>
      </c>
      <c r="AA2055" s="48">
        <f t="shared" si="764"/>
        <v>1</v>
      </c>
      <c r="AB2055" s="48">
        <f t="shared" si="765"/>
        <v>1900</v>
      </c>
      <c r="AC2055" s="32" t="str">
        <f t="shared" si="758"/>
        <v>1-1900</v>
      </c>
      <c r="AD2055" s="50">
        <f>IFERROR(VLOOKUP(AC2055,IPC!$E$2:$F$1745,2,0),IPC!$H$1)</f>
        <v>138.32155800000001</v>
      </c>
    </row>
    <row r="2056" spans="10:30" x14ac:dyDescent="0.25">
      <c r="J2056" s="44" t="str">
        <f t="shared" si="752"/>
        <v/>
      </c>
      <c r="K2056" s="33" t="str">
        <f t="shared" ca="1" si="756"/>
        <v/>
      </c>
      <c r="L2056" s="108">
        <f t="shared" ca="1" si="755"/>
        <v>0</v>
      </c>
      <c r="M2056" s="44" t="str">
        <f t="shared" si="753"/>
        <v/>
      </c>
      <c r="N2056" s="45" t="str">
        <f t="shared" ca="1" si="757"/>
        <v/>
      </c>
      <c r="O2056" s="108">
        <f t="shared" si="751"/>
        <v>0</v>
      </c>
      <c r="P2056" s="21" t="e">
        <f t="shared" si="759"/>
        <v>#N/A</v>
      </c>
      <c r="Q2056" s="21" t="e">
        <f t="shared" si="760"/>
        <v>#N/A</v>
      </c>
      <c r="R2056" s="21" t="e">
        <f t="shared" si="761"/>
        <v>#N/A</v>
      </c>
      <c r="S2056" s="21" t="e">
        <f t="shared" si="762"/>
        <v>#N/A</v>
      </c>
      <c r="T2056" s="29" t="e">
        <f t="shared" si="754"/>
        <v>#N/A</v>
      </c>
      <c r="U2056" s="34">
        <f t="shared" si="763"/>
        <v>0</v>
      </c>
      <c r="V2056" s="16">
        <f t="shared" ca="1" si="766"/>
        <v>44139</v>
      </c>
      <c r="W2056" s="56">
        <f t="shared" ca="1" si="767"/>
        <v>10</v>
      </c>
      <c r="X2056" s="56">
        <f t="shared" ca="1" si="768"/>
        <v>2020</v>
      </c>
      <c r="Y2056" s="55" t="str">
        <f t="shared" ca="1" si="769"/>
        <v>10-2020</v>
      </c>
      <c r="Z2056" s="51">
        <f ca="1">IFERROR(VLOOKUP(Y2056,IPC!$E$2:$F$1745,2,0),IPC!$H$1)</f>
        <v>138.32155800000001</v>
      </c>
      <c r="AA2056" s="48">
        <f t="shared" si="764"/>
        <v>1</v>
      </c>
      <c r="AB2056" s="48">
        <f t="shared" si="765"/>
        <v>1900</v>
      </c>
      <c r="AC2056" s="32" t="str">
        <f t="shared" si="758"/>
        <v>1-1900</v>
      </c>
      <c r="AD2056" s="50">
        <f>IFERROR(VLOOKUP(AC2056,IPC!$E$2:$F$1745,2,0),IPC!$H$1)</f>
        <v>138.32155800000001</v>
      </c>
    </row>
    <row r="2057" spans="10:30" x14ac:dyDescent="0.25">
      <c r="J2057" s="44" t="str">
        <f t="shared" si="752"/>
        <v/>
      </c>
      <c r="K2057" s="33" t="str">
        <f t="shared" ca="1" si="756"/>
        <v/>
      </c>
      <c r="L2057" s="108">
        <f t="shared" ca="1" si="755"/>
        <v>0</v>
      </c>
      <c r="M2057" s="44" t="str">
        <f t="shared" si="753"/>
        <v/>
      </c>
      <c r="N2057" s="45" t="str">
        <f t="shared" ca="1" si="757"/>
        <v/>
      </c>
      <c r="O2057" s="108">
        <f t="shared" si="751"/>
        <v>0</v>
      </c>
      <c r="P2057" s="21" t="e">
        <f t="shared" si="759"/>
        <v>#N/A</v>
      </c>
      <c r="Q2057" s="21" t="e">
        <f t="shared" si="760"/>
        <v>#N/A</v>
      </c>
      <c r="R2057" s="21" t="e">
        <f t="shared" si="761"/>
        <v>#N/A</v>
      </c>
      <c r="S2057" s="21" t="e">
        <f t="shared" si="762"/>
        <v>#N/A</v>
      </c>
      <c r="T2057" s="29" t="e">
        <f t="shared" si="754"/>
        <v>#N/A</v>
      </c>
      <c r="U2057" s="34">
        <f t="shared" si="763"/>
        <v>0</v>
      </c>
      <c r="V2057" s="16">
        <f t="shared" ca="1" si="766"/>
        <v>44139</v>
      </c>
      <c r="W2057" s="56">
        <f t="shared" ca="1" si="767"/>
        <v>10</v>
      </c>
      <c r="X2057" s="56">
        <f t="shared" ca="1" si="768"/>
        <v>2020</v>
      </c>
      <c r="Y2057" s="55" t="str">
        <f t="shared" ca="1" si="769"/>
        <v>10-2020</v>
      </c>
      <c r="Z2057" s="51">
        <f ca="1">IFERROR(VLOOKUP(Y2057,IPC!$E$2:$F$1745,2,0),IPC!$H$1)</f>
        <v>138.32155800000001</v>
      </c>
      <c r="AA2057" s="48">
        <f t="shared" si="764"/>
        <v>1</v>
      </c>
      <c r="AB2057" s="48">
        <f t="shared" si="765"/>
        <v>1900</v>
      </c>
      <c r="AC2057" s="32" t="str">
        <f t="shared" si="758"/>
        <v>1-1900</v>
      </c>
      <c r="AD2057" s="50">
        <f>IFERROR(VLOOKUP(AC2057,IPC!$E$2:$F$1745,2,0),IPC!$H$1)</f>
        <v>138.32155800000001</v>
      </c>
    </row>
    <row r="2058" spans="10:30" x14ac:dyDescent="0.25">
      <c r="J2058" s="44" t="str">
        <f t="shared" si="752"/>
        <v/>
      </c>
      <c r="K2058" s="33" t="str">
        <f t="shared" ca="1" si="756"/>
        <v/>
      </c>
      <c r="L2058" s="108">
        <f t="shared" ca="1" si="755"/>
        <v>0</v>
      </c>
      <c r="M2058" s="44" t="str">
        <f t="shared" si="753"/>
        <v/>
      </c>
      <c r="N2058" s="45" t="str">
        <f t="shared" ca="1" si="757"/>
        <v/>
      </c>
      <c r="O2058" s="108">
        <f t="shared" si="751"/>
        <v>0</v>
      </c>
      <c r="P2058" s="21" t="e">
        <f t="shared" si="759"/>
        <v>#N/A</v>
      </c>
      <c r="Q2058" s="21" t="e">
        <f t="shared" si="760"/>
        <v>#N/A</v>
      </c>
      <c r="R2058" s="21" t="e">
        <f t="shared" si="761"/>
        <v>#N/A</v>
      </c>
      <c r="S2058" s="21" t="e">
        <f t="shared" si="762"/>
        <v>#N/A</v>
      </c>
      <c r="T2058" s="29" t="e">
        <f t="shared" si="754"/>
        <v>#N/A</v>
      </c>
      <c r="U2058" s="34">
        <f t="shared" si="763"/>
        <v>0</v>
      </c>
      <c r="V2058" s="16">
        <f t="shared" ca="1" si="766"/>
        <v>44139</v>
      </c>
      <c r="W2058" s="56">
        <f t="shared" ca="1" si="767"/>
        <v>10</v>
      </c>
      <c r="X2058" s="56">
        <f t="shared" ca="1" si="768"/>
        <v>2020</v>
      </c>
      <c r="Y2058" s="55" t="str">
        <f t="shared" ca="1" si="769"/>
        <v>10-2020</v>
      </c>
      <c r="Z2058" s="51">
        <f ca="1">IFERROR(VLOOKUP(Y2058,IPC!$E$2:$F$1745,2,0),IPC!$H$1)</f>
        <v>138.32155800000001</v>
      </c>
      <c r="AA2058" s="48">
        <f t="shared" si="764"/>
        <v>1</v>
      </c>
      <c r="AB2058" s="48">
        <f t="shared" si="765"/>
        <v>1900</v>
      </c>
      <c r="AC2058" s="32" t="str">
        <f t="shared" si="758"/>
        <v>1-1900</v>
      </c>
      <c r="AD2058" s="50">
        <f>IFERROR(VLOOKUP(AC2058,IPC!$E$2:$F$1745,2,0),IPC!$H$1)</f>
        <v>138.32155800000001</v>
      </c>
    </row>
    <row r="2059" spans="10:30" x14ac:dyDescent="0.25">
      <c r="J2059" s="44" t="str">
        <f t="shared" si="752"/>
        <v/>
      </c>
      <c r="K2059" s="33" t="str">
        <f t="shared" ca="1" si="756"/>
        <v/>
      </c>
      <c r="L2059" s="108">
        <f t="shared" ca="1" si="755"/>
        <v>0</v>
      </c>
      <c r="M2059" s="44" t="str">
        <f t="shared" si="753"/>
        <v/>
      </c>
      <c r="N2059" s="45" t="str">
        <f t="shared" ca="1" si="757"/>
        <v/>
      </c>
      <c r="O2059" s="108">
        <f t="shared" si="751"/>
        <v>0</v>
      </c>
      <c r="P2059" s="21" t="e">
        <f t="shared" si="759"/>
        <v>#N/A</v>
      </c>
      <c r="Q2059" s="21" t="e">
        <f t="shared" si="760"/>
        <v>#N/A</v>
      </c>
      <c r="R2059" s="21" t="e">
        <f t="shared" si="761"/>
        <v>#N/A</v>
      </c>
      <c r="S2059" s="21" t="e">
        <f t="shared" si="762"/>
        <v>#N/A</v>
      </c>
      <c r="T2059" s="29" t="e">
        <f t="shared" si="754"/>
        <v>#N/A</v>
      </c>
      <c r="U2059" s="34">
        <f t="shared" si="763"/>
        <v>0</v>
      </c>
      <c r="V2059" s="16">
        <f t="shared" ca="1" si="766"/>
        <v>44139</v>
      </c>
      <c r="W2059" s="56">
        <f t="shared" ca="1" si="767"/>
        <v>10</v>
      </c>
      <c r="X2059" s="56">
        <f t="shared" ca="1" si="768"/>
        <v>2020</v>
      </c>
      <c r="Y2059" s="55" t="str">
        <f t="shared" ca="1" si="769"/>
        <v>10-2020</v>
      </c>
      <c r="Z2059" s="51">
        <f ca="1">IFERROR(VLOOKUP(Y2059,IPC!$E$2:$F$1745,2,0),IPC!$H$1)</f>
        <v>138.32155800000001</v>
      </c>
      <c r="AA2059" s="48">
        <f t="shared" si="764"/>
        <v>1</v>
      </c>
      <c r="AB2059" s="48">
        <f t="shared" si="765"/>
        <v>1900</v>
      </c>
      <c r="AC2059" s="32" t="str">
        <f t="shared" si="758"/>
        <v>1-1900</v>
      </c>
      <c r="AD2059" s="50">
        <f>IFERROR(VLOOKUP(AC2059,IPC!$E$2:$F$1745,2,0),IPC!$H$1)</f>
        <v>138.32155800000001</v>
      </c>
    </row>
    <row r="2060" spans="10:30" x14ac:dyDescent="0.25">
      <c r="J2060" s="44" t="str">
        <f t="shared" si="752"/>
        <v/>
      </c>
      <c r="K2060" s="33" t="str">
        <f t="shared" ca="1" si="756"/>
        <v/>
      </c>
      <c r="L2060" s="108">
        <f t="shared" ca="1" si="755"/>
        <v>0</v>
      </c>
      <c r="M2060" s="44" t="str">
        <f t="shared" si="753"/>
        <v/>
      </c>
      <c r="N2060" s="45" t="str">
        <f t="shared" ca="1" si="757"/>
        <v/>
      </c>
      <c r="O2060" s="108">
        <f t="shared" si="751"/>
        <v>0</v>
      </c>
      <c r="P2060" s="21" t="e">
        <f t="shared" si="759"/>
        <v>#N/A</v>
      </c>
      <c r="Q2060" s="21" t="e">
        <f t="shared" si="760"/>
        <v>#N/A</v>
      </c>
      <c r="R2060" s="21" t="e">
        <f t="shared" si="761"/>
        <v>#N/A</v>
      </c>
      <c r="S2060" s="21" t="e">
        <f t="shared" si="762"/>
        <v>#N/A</v>
      </c>
      <c r="T2060" s="29" t="e">
        <f t="shared" si="754"/>
        <v>#N/A</v>
      </c>
      <c r="U2060" s="34">
        <f t="shared" si="763"/>
        <v>0</v>
      </c>
      <c r="V2060" s="16">
        <f t="shared" ca="1" si="766"/>
        <v>44139</v>
      </c>
      <c r="W2060" s="56">
        <f t="shared" ca="1" si="767"/>
        <v>10</v>
      </c>
      <c r="X2060" s="56">
        <f t="shared" ca="1" si="768"/>
        <v>2020</v>
      </c>
      <c r="Y2060" s="55" t="str">
        <f t="shared" ca="1" si="769"/>
        <v>10-2020</v>
      </c>
      <c r="Z2060" s="51">
        <f ca="1">IFERROR(VLOOKUP(Y2060,IPC!$E$2:$F$1745,2,0),IPC!$H$1)</f>
        <v>138.32155800000001</v>
      </c>
      <c r="AA2060" s="48">
        <f t="shared" si="764"/>
        <v>1</v>
      </c>
      <c r="AB2060" s="48">
        <f t="shared" si="765"/>
        <v>1900</v>
      </c>
      <c r="AC2060" s="32" t="str">
        <f t="shared" si="758"/>
        <v>1-1900</v>
      </c>
      <c r="AD2060" s="50">
        <f>IFERROR(VLOOKUP(AC2060,IPC!$E$2:$F$1745,2,0),IPC!$H$1)</f>
        <v>138.32155800000001</v>
      </c>
    </row>
    <row r="2061" spans="10:30" x14ac:dyDescent="0.25">
      <c r="J2061" s="44" t="str">
        <f t="shared" si="752"/>
        <v/>
      </c>
      <c r="K2061" s="33" t="str">
        <f t="shared" ca="1" si="756"/>
        <v/>
      </c>
      <c r="L2061" s="108">
        <f t="shared" ca="1" si="755"/>
        <v>0</v>
      </c>
      <c r="M2061" s="44" t="str">
        <f t="shared" si="753"/>
        <v/>
      </c>
      <c r="N2061" s="45" t="str">
        <f t="shared" ca="1" si="757"/>
        <v/>
      </c>
      <c r="O2061" s="108">
        <f t="shared" si="751"/>
        <v>0</v>
      </c>
      <c r="P2061" s="21" t="e">
        <f t="shared" si="759"/>
        <v>#N/A</v>
      </c>
      <c r="Q2061" s="21" t="e">
        <f t="shared" si="760"/>
        <v>#N/A</v>
      </c>
      <c r="R2061" s="21" t="e">
        <f t="shared" si="761"/>
        <v>#N/A</v>
      </c>
      <c r="S2061" s="21" t="e">
        <f t="shared" si="762"/>
        <v>#N/A</v>
      </c>
      <c r="T2061" s="29" t="e">
        <f t="shared" si="754"/>
        <v>#N/A</v>
      </c>
      <c r="U2061" s="34">
        <f t="shared" si="763"/>
        <v>0</v>
      </c>
      <c r="V2061" s="16">
        <f t="shared" ca="1" si="766"/>
        <v>44139</v>
      </c>
      <c r="W2061" s="56">
        <f t="shared" ca="1" si="767"/>
        <v>10</v>
      </c>
      <c r="X2061" s="56">
        <f t="shared" ca="1" si="768"/>
        <v>2020</v>
      </c>
      <c r="Y2061" s="55" t="str">
        <f t="shared" ca="1" si="769"/>
        <v>10-2020</v>
      </c>
      <c r="Z2061" s="51">
        <f ca="1">IFERROR(VLOOKUP(Y2061,IPC!$E$2:$F$1745,2,0),IPC!$H$1)</f>
        <v>138.32155800000001</v>
      </c>
      <c r="AA2061" s="48">
        <f t="shared" si="764"/>
        <v>1</v>
      </c>
      <c r="AB2061" s="48">
        <f t="shared" si="765"/>
        <v>1900</v>
      </c>
      <c r="AC2061" s="32" t="str">
        <f t="shared" si="758"/>
        <v>1-1900</v>
      </c>
      <c r="AD2061" s="50">
        <f>IFERROR(VLOOKUP(AC2061,IPC!$E$2:$F$1745,2,0),IPC!$H$1)</f>
        <v>138.32155800000001</v>
      </c>
    </row>
    <row r="2062" spans="10:30" x14ac:dyDescent="0.25">
      <c r="J2062" s="44" t="str">
        <f t="shared" si="752"/>
        <v/>
      </c>
      <c r="K2062" s="33" t="str">
        <f t="shared" ca="1" si="756"/>
        <v/>
      </c>
      <c r="L2062" s="108">
        <f t="shared" ca="1" si="755"/>
        <v>0</v>
      </c>
      <c r="M2062" s="44" t="str">
        <f t="shared" si="753"/>
        <v/>
      </c>
      <c r="N2062" s="45" t="str">
        <f t="shared" ca="1" si="757"/>
        <v/>
      </c>
      <c r="O2062" s="108">
        <f t="shared" si="751"/>
        <v>0</v>
      </c>
      <c r="P2062" s="21" t="e">
        <f t="shared" si="759"/>
        <v>#N/A</v>
      </c>
      <c r="Q2062" s="21" t="e">
        <f t="shared" si="760"/>
        <v>#N/A</v>
      </c>
      <c r="R2062" s="21" t="e">
        <f t="shared" si="761"/>
        <v>#N/A</v>
      </c>
      <c r="S2062" s="21" t="e">
        <f t="shared" si="762"/>
        <v>#N/A</v>
      </c>
      <c r="T2062" s="29" t="e">
        <f t="shared" si="754"/>
        <v>#N/A</v>
      </c>
      <c r="U2062" s="34">
        <f t="shared" si="763"/>
        <v>0</v>
      </c>
      <c r="V2062" s="16">
        <f t="shared" ca="1" si="766"/>
        <v>44139</v>
      </c>
      <c r="W2062" s="56">
        <f t="shared" ca="1" si="767"/>
        <v>10</v>
      </c>
      <c r="X2062" s="56">
        <f t="shared" ca="1" si="768"/>
        <v>2020</v>
      </c>
      <c r="Y2062" s="55" t="str">
        <f t="shared" ca="1" si="769"/>
        <v>10-2020</v>
      </c>
      <c r="Z2062" s="51">
        <f ca="1">IFERROR(VLOOKUP(Y2062,IPC!$E$2:$F$1745,2,0),IPC!$H$1)</f>
        <v>138.32155800000001</v>
      </c>
      <c r="AA2062" s="48">
        <f t="shared" si="764"/>
        <v>1</v>
      </c>
      <c r="AB2062" s="48">
        <f t="shared" si="765"/>
        <v>1900</v>
      </c>
      <c r="AC2062" s="32" t="str">
        <f t="shared" si="758"/>
        <v>1-1900</v>
      </c>
      <c r="AD2062" s="50">
        <f>IFERROR(VLOOKUP(AC2062,IPC!$E$2:$F$1745,2,0),IPC!$H$1)</f>
        <v>138.32155800000001</v>
      </c>
    </row>
    <row r="2063" spans="10:30" x14ac:dyDescent="0.25">
      <c r="J2063" s="44" t="str">
        <f t="shared" si="752"/>
        <v/>
      </c>
      <c r="K2063" s="33" t="str">
        <f t="shared" ca="1" si="756"/>
        <v/>
      </c>
      <c r="L2063" s="108">
        <f t="shared" ca="1" si="755"/>
        <v>0</v>
      </c>
      <c r="M2063" s="44" t="str">
        <f t="shared" si="753"/>
        <v/>
      </c>
      <c r="N2063" s="45" t="str">
        <f t="shared" ca="1" si="757"/>
        <v/>
      </c>
      <c r="O2063" s="108">
        <f t="shared" si="751"/>
        <v>0</v>
      </c>
      <c r="P2063" s="21" t="e">
        <f t="shared" si="759"/>
        <v>#N/A</v>
      </c>
      <c r="Q2063" s="21" t="e">
        <f t="shared" si="760"/>
        <v>#N/A</v>
      </c>
      <c r="R2063" s="21" t="e">
        <f t="shared" si="761"/>
        <v>#N/A</v>
      </c>
      <c r="S2063" s="21" t="e">
        <f t="shared" si="762"/>
        <v>#N/A</v>
      </c>
      <c r="T2063" s="29" t="e">
        <f t="shared" si="754"/>
        <v>#N/A</v>
      </c>
      <c r="U2063" s="34">
        <f t="shared" si="763"/>
        <v>0</v>
      </c>
      <c r="V2063" s="16">
        <f t="shared" ca="1" si="766"/>
        <v>44139</v>
      </c>
      <c r="W2063" s="56">
        <f t="shared" ca="1" si="767"/>
        <v>10</v>
      </c>
      <c r="X2063" s="56">
        <f t="shared" ca="1" si="768"/>
        <v>2020</v>
      </c>
      <c r="Y2063" s="55" t="str">
        <f t="shared" ca="1" si="769"/>
        <v>10-2020</v>
      </c>
      <c r="Z2063" s="51">
        <f ca="1">IFERROR(VLOOKUP(Y2063,IPC!$E$2:$F$1745,2,0),IPC!$H$1)</f>
        <v>138.32155800000001</v>
      </c>
      <c r="AA2063" s="48">
        <f t="shared" si="764"/>
        <v>1</v>
      </c>
      <c r="AB2063" s="48">
        <f t="shared" si="765"/>
        <v>1900</v>
      </c>
      <c r="AC2063" s="32" t="str">
        <f t="shared" si="758"/>
        <v>1-1900</v>
      </c>
      <c r="AD2063" s="50">
        <f>IFERROR(VLOOKUP(AC2063,IPC!$E$2:$F$1745,2,0),IPC!$H$1)</f>
        <v>138.32155800000001</v>
      </c>
    </row>
    <row r="2064" spans="10:30" x14ac:dyDescent="0.25">
      <c r="J2064" s="44" t="str">
        <f t="shared" si="752"/>
        <v/>
      </c>
      <c r="K2064" s="33" t="str">
        <f t="shared" ca="1" si="756"/>
        <v/>
      </c>
      <c r="L2064" s="108">
        <f t="shared" ca="1" si="755"/>
        <v>0</v>
      </c>
      <c r="M2064" s="44" t="str">
        <f t="shared" si="753"/>
        <v/>
      </c>
      <c r="N2064" s="45" t="str">
        <f t="shared" ca="1" si="757"/>
        <v/>
      </c>
      <c r="O2064" s="108">
        <f t="shared" si="751"/>
        <v>0</v>
      </c>
      <c r="P2064" s="21" t="e">
        <f t="shared" si="759"/>
        <v>#N/A</v>
      </c>
      <c r="Q2064" s="21" t="e">
        <f t="shared" si="760"/>
        <v>#N/A</v>
      </c>
      <c r="R2064" s="21" t="e">
        <f t="shared" si="761"/>
        <v>#N/A</v>
      </c>
      <c r="S2064" s="21" t="e">
        <f t="shared" si="762"/>
        <v>#N/A</v>
      </c>
      <c r="T2064" s="29" t="e">
        <f t="shared" si="754"/>
        <v>#N/A</v>
      </c>
      <c r="U2064" s="34">
        <f t="shared" si="763"/>
        <v>0</v>
      </c>
      <c r="V2064" s="16">
        <f t="shared" ca="1" si="766"/>
        <v>44139</v>
      </c>
      <c r="W2064" s="56">
        <f t="shared" ca="1" si="767"/>
        <v>10</v>
      </c>
      <c r="X2064" s="56">
        <f t="shared" ca="1" si="768"/>
        <v>2020</v>
      </c>
      <c r="Y2064" s="55" t="str">
        <f t="shared" ca="1" si="769"/>
        <v>10-2020</v>
      </c>
      <c r="Z2064" s="51">
        <f ca="1">IFERROR(VLOOKUP(Y2064,IPC!$E$2:$F$1745,2,0),IPC!$H$1)</f>
        <v>138.32155800000001</v>
      </c>
      <c r="AA2064" s="48">
        <f t="shared" si="764"/>
        <v>1</v>
      </c>
      <c r="AB2064" s="48">
        <f t="shared" si="765"/>
        <v>1900</v>
      </c>
      <c r="AC2064" s="32" t="str">
        <f t="shared" si="758"/>
        <v>1-1900</v>
      </c>
      <c r="AD2064" s="50">
        <f>IFERROR(VLOOKUP(AC2064,IPC!$E$2:$F$1745,2,0),IPC!$H$1)</f>
        <v>138.32155800000001</v>
      </c>
    </row>
    <row r="2065" spans="10:30" x14ac:dyDescent="0.25">
      <c r="J2065" s="44" t="str">
        <f t="shared" si="752"/>
        <v/>
      </c>
      <c r="K2065" s="33" t="str">
        <f t="shared" ca="1" si="756"/>
        <v/>
      </c>
      <c r="L2065" s="108">
        <f t="shared" ca="1" si="755"/>
        <v>0</v>
      </c>
      <c r="M2065" s="44" t="str">
        <f t="shared" si="753"/>
        <v/>
      </c>
      <c r="N2065" s="45" t="str">
        <f t="shared" ca="1" si="757"/>
        <v/>
      </c>
      <c r="O2065" s="108">
        <f t="shared" si="751"/>
        <v>0</v>
      </c>
      <c r="P2065" s="21" t="e">
        <f t="shared" si="759"/>
        <v>#N/A</v>
      </c>
      <c r="Q2065" s="21" t="e">
        <f t="shared" si="760"/>
        <v>#N/A</v>
      </c>
      <c r="R2065" s="21" t="e">
        <f t="shared" si="761"/>
        <v>#N/A</v>
      </c>
      <c r="S2065" s="21" t="e">
        <f t="shared" si="762"/>
        <v>#N/A</v>
      </c>
      <c r="T2065" s="29" t="e">
        <f t="shared" si="754"/>
        <v>#N/A</v>
      </c>
      <c r="U2065" s="34">
        <f t="shared" si="763"/>
        <v>0</v>
      </c>
      <c r="V2065" s="16">
        <f t="shared" ca="1" si="766"/>
        <v>44139</v>
      </c>
      <c r="W2065" s="56">
        <f t="shared" ca="1" si="767"/>
        <v>10</v>
      </c>
      <c r="X2065" s="56">
        <f t="shared" ca="1" si="768"/>
        <v>2020</v>
      </c>
      <c r="Y2065" s="55" t="str">
        <f t="shared" ca="1" si="769"/>
        <v>10-2020</v>
      </c>
      <c r="Z2065" s="51">
        <f ca="1">IFERROR(VLOOKUP(Y2065,IPC!$E$2:$F$1745,2,0),IPC!$H$1)</f>
        <v>138.32155800000001</v>
      </c>
      <c r="AA2065" s="48">
        <f t="shared" si="764"/>
        <v>1</v>
      </c>
      <c r="AB2065" s="48">
        <f t="shared" si="765"/>
        <v>1900</v>
      </c>
      <c r="AC2065" s="32" t="str">
        <f t="shared" si="758"/>
        <v>1-1900</v>
      </c>
      <c r="AD2065" s="50">
        <f>IFERROR(VLOOKUP(AC2065,IPC!$E$2:$F$1745,2,0),IPC!$H$1)</f>
        <v>138.32155800000001</v>
      </c>
    </row>
    <row r="2066" spans="10:30" x14ac:dyDescent="0.25">
      <c r="J2066" s="44" t="str">
        <f t="shared" si="752"/>
        <v/>
      </c>
      <c r="K2066" s="33" t="str">
        <f t="shared" ca="1" si="756"/>
        <v/>
      </c>
      <c r="L2066" s="108">
        <f t="shared" ca="1" si="755"/>
        <v>0</v>
      </c>
      <c r="M2066" s="44" t="str">
        <f t="shared" si="753"/>
        <v/>
      </c>
      <c r="N2066" s="45" t="str">
        <f t="shared" ca="1" si="757"/>
        <v/>
      </c>
      <c r="O2066" s="108">
        <f t="shared" si="751"/>
        <v>0</v>
      </c>
      <c r="P2066" s="21" t="e">
        <f t="shared" si="759"/>
        <v>#N/A</v>
      </c>
      <c r="Q2066" s="21" t="e">
        <f t="shared" si="760"/>
        <v>#N/A</v>
      </c>
      <c r="R2066" s="21" t="e">
        <f t="shared" si="761"/>
        <v>#N/A</v>
      </c>
      <c r="S2066" s="21" t="e">
        <f t="shared" si="762"/>
        <v>#N/A</v>
      </c>
      <c r="T2066" s="29" t="e">
        <f t="shared" si="754"/>
        <v>#N/A</v>
      </c>
      <c r="U2066" s="34">
        <f t="shared" si="763"/>
        <v>0</v>
      </c>
      <c r="V2066" s="16">
        <f t="shared" ca="1" si="766"/>
        <v>44139</v>
      </c>
      <c r="W2066" s="56">
        <f t="shared" ca="1" si="767"/>
        <v>10</v>
      </c>
      <c r="X2066" s="56">
        <f t="shared" ca="1" si="768"/>
        <v>2020</v>
      </c>
      <c r="Y2066" s="55" t="str">
        <f t="shared" ca="1" si="769"/>
        <v>10-2020</v>
      </c>
      <c r="Z2066" s="51">
        <f ca="1">IFERROR(VLOOKUP(Y2066,IPC!$E$2:$F$1745,2,0),IPC!$H$1)</f>
        <v>138.32155800000001</v>
      </c>
      <c r="AA2066" s="48">
        <f t="shared" si="764"/>
        <v>1</v>
      </c>
      <c r="AB2066" s="48">
        <f t="shared" si="765"/>
        <v>1900</v>
      </c>
      <c r="AC2066" s="32" t="str">
        <f t="shared" si="758"/>
        <v>1-1900</v>
      </c>
      <c r="AD2066" s="50">
        <f>IFERROR(VLOOKUP(AC2066,IPC!$E$2:$F$1745,2,0),IPC!$H$1)</f>
        <v>138.32155800000001</v>
      </c>
    </row>
    <row r="2067" spans="10:30" x14ac:dyDescent="0.25">
      <c r="J2067" s="44" t="str">
        <f t="shared" si="752"/>
        <v/>
      </c>
      <c r="K2067" s="33" t="str">
        <f t="shared" ca="1" si="756"/>
        <v/>
      </c>
      <c r="L2067" s="108">
        <f t="shared" ca="1" si="755"/>
        <v>0</v>
      </c>
      <c r="M2067" s="44" t="str">
        <f t="shared" si="753"/>
        <v/>
      </c>
      <c r="N2067" s="45" t="str">
        <f t="shared" ca="1" si="757"/>
        <v/>
      </c>
      <c r="O2067" s="108">
        <f t="shared" si="751"/>
        <v>0</v>
      </c>
      <c r="P2067" s="21" t="e">
        <f t="shared" si="759"/>
        <v>#N/A</v>
      </c>
      <c r="Q2067" s="21" t="e">
        <f t="shared" si="760"/>
        <v>#N/A</v>
      </c>
      <c r="R2067" s="21" t="e">
        <f t="shared" si="761"/>
        <v>#N/A</v>
      </c>
      <c r="S2067" s="21" t="e">
        <f t="shared" si="762"/>
        <v>#N/A</v>
      </c>
      <c r="T2067" s="29" t="e">
        <f t="shared" si="754"/>
        <v>#N/A</v>
      </c>
      <c r="U2067" s="34">
        <f t="shared" si="763"/>
        <v>0</v>
      </c>
      <c r="V2067" s="16">
        <f t="shared" ca="1" si="766"/>
        <v>44139</v>
      </c>
      <c r="W2067" s="56">
        <f t="shared" ca="1" si="767"/>
        <v>10</v>
      </c>
      <c r="X2067" s="56">
        <f t="shared" ca="1" si="768"/>
        <v>2020</v>
      </c>
      <c r="Y2067" s="55" t="str">
        <f t="shared" ca="1" si="769"/>
        <v>10-2020</v>
      </c>
      <c r="Z2067" s="51">
        <f ca="1">IFERROR(VLOOKUP(Y2067,IPC!$E$2:$F$1745,2,0),IPC!$H$1)</f>
        <v>138.32155800000001</v>
      </c>
      <c r="AA2067" s="48">
        <f t="shared" si="764"/>
        <v>1</v>
      </c>
      <c r="AB2067" s="48">
        <f t="shared" si="765"/>
        <v>1900</v>
      </c>
      <c r="AC2067" s="32" t="str">
        <f t="shared" si="758"/>
        <v>1-1900</v>
      </c>
      <c r="AD2067" s="50">
        <f>IFERROR(VLOOKUP(AC2067,IPC!$E$2:$F$1745,2,0),IPC!$H$1)</f>
        <v>138.32155800000001</v>
      </c>
    </row>
    <row r="2068" spans="10:30" x14ac:dyDescent="0.25">
      <c r="J2068" s="44" t="str">
        <f t="shared" si="752"/>
        <v/>
      </c>
      <c r="K2068" s="33" t="str">
        <f t="shared" ca="1" si="756"/>
        <v/>
      </c>
      <c r="L2068" s="108">
        <f t="shared" ca="1" si="755"/>
        <v>0</v>
      </c>
      <c r="M2068" s="44" t="str">
        <f t="shared" si="753"/>
        <v/>
      </c>
      <c r="N2068" s="45" t="str">
        <f t="shared" ca="1" si="757"/>
        <v/>
      </c>
      <c r="O2068" s="108">
        <f t="shared" ref="O2068:O2131" si="770">+IF(M2068="Provisión contable",N2068,0)</f>
        <v>0</v>
      </c>
      <c r="P2068" s="21" t="e">
        <f t="shared" si="759"/>
        <v>#N/A</v>
      </c>
      <c r="Q2068" s="21" t="e">
        <f t="shared" si="760"/>
        <v>#N/A</v>
      </c>
      <c r="R2068" s="21" t="e">
        <f t="shared" si="761"/>
        <v>#N/A</v>
      </c>
      <c r="S2068" s="21" t="e">
        <f t="shared" si="762"/>
        <v>#N/A</v>
      </c>
      <c r="T2068" s="29" t="e">
        <f t="shared" si="754"/>
        <v>#N/A</v>
      </c>
      <c r="U2068" s="34">
        <f t="shared" si="763"/>
        <v>0</v>
      </c>
      <c r="V2068" s="16">
        <f t="shared" ca="1" si="766"/>
        <v>44139</v>
      </c>
      <c r="W2068" s="56">
        <f t="shared" ca="1" si="767"/>
        <v>10</v>
      </c>
      <c r="X2068" s="56">
        <f t="shared" ca="1" si="768"/>
        <v>2020</v>
      </c>
      <c r="Y2068" s="55" t="str">
        <f t="shared" ca="1" si="769"/>
        <v>10-2020</v>
      </c>
      <c r="Z2068" s="51">
        <f ca="1">IFERROR(VLOOKUP(Y2068,IPC!$E$2:$F$1745,2,0),IPC!$H$1)</f>
        <v>138.32155800000001</v>
      </c>
      <c r="AA2068" s="48">
        <f t="shared" si="764"/>
        <v>1</v>
      </c>
      <c r="AB2068" s="48">
        <f t="shared" si="765"/>
        <v>1900</v>
      </c>
      <c r="AC2068" s="32" t="str">
        <f t="shared" si="758"/>
        <v>1-1900</v>
      </c>
      <c r="AD2068" s="50">
        <f>IFERROR(VLOOKUP(AC2068,IPC!$E$2:$F$1745,2,0),IPC!$H$1)</f>
        <v>138.32155800000001</v>
      </c>
    </row>
    <row r="2069" spans="10:30" x14ac:dyDescent="0.25">
      <c r="J2069" s="44" t="str">
        <f t="shared" si="752"/>
        <v/>
      </c>
      <c r="K2069" s="33" t="str">
        <f t="shared" ca="1" si="756"/>
        <v/>
      </c>
      <c r="L2069" s="108">
        <f t="shared" ca="1" si="755"/>
        <v>0</v>
      </c>
      <c r="M2069" s="44" t="str">
        <f t="shared" si="753"/>
        <v/>
      </c>
      <c r="N2069" s="45" t="str">
        <f t="shared" ca="1" si="757"/>
        <v/>
      </c>
      <c r="O2069" s="108">
        <f t="shared" si="770"/>
        <v>0</v>
      </c>
      <c r="P2069" s="21" t="e">
        <f t="shared" si="759"/>
        <v>#N/A</v>
      </c>
      <c r="Q2069" s="21" t="e">
        <f t="shared" si="760"/>
        <v>#N/A</v>
      </c>
      <c r="R2069" s="21" t="e">
        <f t="shared" si="761"/>
        <v>#N/A</v>
      </c>
      <c r="S2069" s="21" t="e">
        <f t="shared" si="762"/>
        <v>#N/A</v>
      </c>
      <c r="T2069" s="29" t="e">
        <f t="shared" si="754"/>
        <v>#N/A</v>
      </c>
      <c r="U2069" s="34">
        <f t="shared" si="763"/>
        <v>0</v>
      </c>
      <c r="V2069" s="16">
        <f t="shared" ca="1" si="766"/>
        <v>44139</v>
      </c>
      <c r="W2069" s="56">
        <f t="shared" ca="1" si="767"/>
        <v>10</v>
      </c>
      <c r="X2069" s="56">
        <f t="shared" ca="1" si="768"/>
        <v>2020</v>
      </c>
      <c r="Y2069" s="55" t="str">
        <f t="shared" ca="1" si="769"/>
        <v>10-2020</v>
      </c>
      <c r="Z2069" s="51">
        <f ca="1">IFERROR(VLOOKUP(Y2069,IPC!$E$2:$F$1745,2,0),IPC!$H$1)</f>
        <v>138.32155800000001</v>
      </c>
      <c r="AA2069" s="48">
        <f t="shared" si="764"/>
        <v>1</v>
      </c>
      <c r="AB2069" s="48">
        <f t="shared" si="765"/>
        <v>1900</v>
      </c>
      <c r="AC2069" s="32" t="str">
        <f t="shared" si="758"/>
        <v>1-1900</v>
      </c>
      <c r="AD2069" s="50">
        <f>IFERROR(VLOOKUP(AC2069,IPC!$E$2:$F$1745,2,0),IPC!$H$1)</f>
        <v>138.32155800000001</v>
      </c>
    </row>
    <row r="2070" spans="10:30" x14ac:dyDescent="0.25">
      <c r="J2070" s="44" t="str">
        <f t="shared" si="752"/>
        <v/>
      </c>
      <c r="K2070" s="33" t="str">
        <f t="shared" ca="1" si="756"/>
        <v/>
      </c>
      <c r="L2070" s="108">
        <f t="shared" ca="1" si="755"/>
        <v>0</v>
      </c>
      <c r="M2070" s="44" t="str">
        <f t="shared" si="753"/>
        <v/>
      </c>
      <c r="N2070" s="45" t="str">
        <f t="shared" ca="1" si="757"/>
        <v/>
      </c>
      <c r="O2070" s="108">
        <f t="shared" si="770"/>
        <v>0</v>
      </c>
      <c r="P2070" s="21" t="e">
        <f t="shared" si="759"/>
        <v>#N/A</v>
      </c>
      <c r="Q2070" s="21" t="e">
        <f t="shared" si="760"/>
        <v>#N/A</v>
      </c>
      <c r="R2070" s="21" t="e">
        <f t="shared" si="761"/>
        <v>#N/A</v>
      </c>
      <c r="S2070" s="21" t="e">
        <f t="shared" si="762"/>
        <v>#N/A</v>
      </c>
      <c r="T2070" s="29" t="e">
        <f t="shared" si="754"/>
        <v>#N/A</v>
      </c>
      <c r="U2070" s="34">
        <f t="shared" si="763"/>
        <v>0</v>
      </c>
      <c r="V2070" s="16">
        <f t="shared" ca="1" si="766"/>
        <v>44139</v>
      </c>
      <c r="W2070" s="56">
        <f t="shared" ca="1" si="767"/>
        <v>10</v>
      </c>
      <c r="X2070" s="56">
        <f t="shared" ca="1" si="768"/>
        <v>2020</v>
      </c>
      <c r="Y2070" s="55" t="str">
        <f t="shared" ca="1" si="769"/>
        <v>10-2020</v>
      </c>
      <c r="Z2070" s="51">
        <f ca="1">IFERROR(VLOOKUP(Y2070,IPC!$E$2:$F$1745,2,0),IPC!$H$1)</f>
        <v>138.32155800000001</v>
      </c>
      <c r="AA2070" s="48">
        <f t="shared" si="764"/>
        <v>1</v>
      </c>
      <c r="AB2070" s="48">
        <f t="shared" si="765"/>
        <v>1900</v>
      </c>
      <c r="AC2070" s="32" t="str">
        <f t="shared" si="758"/>
        <v>1-1900</v>
      </c>
      <c r="AD2070" s="50">
        <f>IFERROR(VLOOKUP(AC2070,IPC!$E$2:$F$1745,2,0),IPC!$H$1)</f>
        <v>138.32155800000001</v>
      </c>
    </row>
    <row r="2071" spans="10:30" x14ac:dyDescent="0.25">
      <c r="J2071" s="44" t="str">
        <f t="shared" si="752"/>
        <v/>
      </c>
      <c r="K2071" s="33" t="str">
        <f t="shared" ca="1" si="756"/>
        <v/>
      </c>
      <c r="L2071" s="108">
        <f t="shared" ca="1" si="755"/>
        <v>0</v>
      </c>
      <c r="M2071" s="44" t="str">
        <f t="shared" si="753"/>
        <v/>
      </c>
      <c r="N2071" s="45" t="str">
        <f t="shared" ca="1" si="757"/>
        <v/>
      </c>
      <c r="O2071" s="108">
        <f t="shared" si="770"/>
        <v>0</v>
      </c>
      <c r="P2071" s="21" t="e">
        <f t="shared" si="759"/>
        <v>#N/A</v>
      </c>
      <c r="Q2071" s="21" t="e">
        <f t="shared" si="760"/>
        <v>#N/A</v>
      </c>
      <c r="R2071" s="21" t="e">
        <f t="shared" si="761"/>
        <v>#N/A</v>
      </c>
      <c r="S2071" s="21" t="e">
        <f t="shared" si="762"/>
        <v>#N/A</v>
      </c>
      <c r="T2071" s="29" t="e">
        <f t="shared" si="754"/>
        <v>#N/A</v>
      </c>
      <c r="U2071" s="34">
        <f t="shared" si="763"/>
        <v>0</v>
      </c>
      <c r="V2071" s="16">
        <f t="shared" ca="1" si="766"/>
        <v>44139</v>
      </c>
      <c r="W2071" s="56">
        <f t="shared" ca="1" si="767"/>
        <v>10</v>
      </c>
      <c r="X2071" s="56">
        <f t="shared" ca="1" si="768"/>
        <v>2020</v>
      </c>
      <c r="Y2071" s="55" t="str">
        <f t="shared" ca="1" si="769"/>
        <v>10-2020</v>
      </c>
      <c r="Z2071" s="51">
        <f ca="1">IFERROR(VLOOKUP(Y2071,IPC!$E$2:$F$1745,2,0),IPC!$H$1)</f>
        <v>138.32155800000001</v>
      </c>
      <c r="AA2071" s="48">
        <f t="shared" si="764"/>
        <v>1</v>
      </c>
      <c r="AB2071" s="48">
        <f t="shared" si="765"/>
        <v>1900</v>
      </c>
      <c r="AC2071" s="32" t="str">
        <f t="shared" si="758"/>
        <v>1-1900</v>
      </c>
      <c r="AD2071" s="50">
        <f>IFERROR(VLOOKUP(AC2071,IPC!$E$2:$F$1745,2,0),IPC!$H$1)</f>
        <v>138.32155800000001</v>
      </c>
    </row>
    <row r="2072" spans="10:30" x14ac:dyDescent="0.25">
      <c r="J2072" s="44" t="str">
        <f t="shared" ref="J2072:J2135" si="771">IFERROR(IF(T2084&gt;0.5,"ALTA",IF(AND(T2084&gt;0.25,T2084&lt;=0.5),"MEDIA",IF(AND(T2084&gt;=0.1,T2084&lt;=0.25),"BAJA",IF(AND(T2084&lt;0.1),"REMOTA")))),"")</f>
        <v/>
      </c>
      <c r="K2072" s="33" t="str">
        <f t="shared" ca="1" si="756"/>
        <v/>
      </c>
      <c r="L2072" s="108">
        <f t="shared" ca="1" si="755"/>
        <v>0</v>
      </c>
      <c r="M2072" s="44" t="str">
        <f t="shared" ref="M2072:M2135" si="772">IFERROR(IF(T2084&gt;50%,"Provisión contable",IF(T2084&lt;=10%,"No se registra","Cuentas de orden")),"")</f>
        <v/>
      </c>
      <c r="N2072" s="45" t="str">
        <f t="shared" ca="1" si="757"/>
        <v/>
      </c>
      <c r="O2072" s="108">
        <f t="shared" si="770"/>
        <v>0</v>
      </c>
      <c r="P2072" s="21" t="e">
        <f t="shared" si="759"/>
        <v>#N/A</v>
      </c>
      <c r="Q2072" s="21" t="e">
        <f t="shared" si="760"/>
        <v>#N/A</v>
      </c>
      <c r="R2072" s="21" t="e">
        <f t="shared" si="761"/>
        <v>#N/A</v>
      </c>
      <c r="S2072" s="21" t="e">
        <f t="shared" si="762"/>
        <v>#N/A</v>
      </c>
      <c r="T2072" s="29" t="e">
        <f t="shared" si="754"/>
        <v>#N/A</v>
      </c>
      <c r="U2072" s="34">
        <f t="shared" si="763"/>
        <v>0</v>
      </c>
      <c r="V2072" s="16">
        <f t="shared" ca="1" si="766"/>
        <v>44139</v>
      </c>
      <c r="W2072" s="56">
        <f t="shared" ca="1" si="767"/>
        <v>10</v>
      </c>
      <c r="X2072" s="56">
        <f t="shared" ca="1" si="768"/>
        <v>2020</v>
      </c>
      <c r="Y2072" s="55" t="str">
        <f t="shared" ca="1" si="769"/>
        <v>10-2020</v>
      </c>
      <c r="Z2072" s="51">
        <f ca="1">IFERROR(VLOOKUP(Y2072,IPC!$E$2:$F$1745,2,0),IPC!$H$1)</f>
        <v>138.32155800000001</v>
      </c>
      <c r="AA2072" s="48">
        <f t="shared" si="764"/>
        <v>1</v>
      </c>
      <c r="AB2072" s="48">
        <f t="shared" si="765"/>
        <v>1900</v>
      </c>
      <c r="AC2072" s="32" t="str">
        <f t="shared" si="758"/>
        <v>1-1900</v>
      </c>
      <c r="AD2072" s="50">
        <f>IFERROR(VLOOKUP(AC2072,IPC!$E$2:$F$1745,2,0),IPC!$H$1)</f>
        <v>138.32155800000001</v>
      </c>
    </row>
    <row r="2073" spans="10:30" x14ac:dyDescent="0.25">
      <c r="J2073" s="44" t="str">
        <f t="shared" si="771"/>
        <v/>
      </c>
      <c r="K2073" s="33" t="str">
        <f t="shared" ca="1" si="756"/>
        <v/>
      </c>
      <c r="L2073" s="108">
        <f t="shared" ca="1" si="755"/>
        <v>0</v>
      </c>
      <c r="M2073" s="44" t="str">
        <f t="shared" si="772"/>
        <v/>
      </c>
      <c r="N2073" s="45" t="str">
        <f t="shared" ca="1" si="757"/>
        <v/>
      </c>
      <c r="O2073" s="108">
        <f t="shared" si="770"/>
        <v>0</v>
      </c>
      <c r="P2073" s="21" t="e">
        <f t="shared" si="759"/>
        <v>#N/A</v>
      </c>
      <c r="Q2073" s="21" t="e">
        <f t="shared" si="760"/>
        <v>#N/A</v>
      </c>
      <c r="R2073" s="21" t="e">
        <f t="shared" si="761"/>
        <v>#N/A</v>
      </c>
      <c r="S2073" s="21" t="e">
        <f t="shared" si="762"/>
        <v>#N/A</v>
      </c>
      <c r="T2073" s="29" t="e">
        <f t="shared" si="754"/>
        <v>#N/A</v>
      </c>
      <c r="U2073" s="34">
        <f t="shared" si="763"/>
        <v>0</v>
      </c>
      <c r="V2073" s="16">
        <f t="shared" ca="1" si="766"/>
        <v>44139</v>
      </c>
      <c r="W2073" s="56">
        <f t="shared" ca="1" si="767"/>
        <v>10</v>
      </c>
      <c r="X2073" s="56">
        <f t="shared" ca="1" si="768"/>
        <v>2020</v>
      </c>
      <c r="Y2073" s="55" t="str">
        <f t="shared" ca="1" si="769"/>
        <v>10-2020</v>
      </c>
      <c r="Z2073" s="51">
        <f ca="1">IFERROR(VLOOKUP(Y2073,IPC!$E$2:$F$1745,2,0),IPC!$H$1)</f>
        <v>138.32155800000001</v>
      </c>
      <c r="AA2073" s="48">
        <f t="shared" si="764"/>
        <v>1</v>
      </c>
      <c r="AB2073" s="48">
        <f t="shared" si="765"/>
        <v>1900</v>
      </c>
      <c r="AC2073" s="32" t="str">
        <f t="shared" si="758"/>
        <v>1-1900</v>
      </c>
      <c r="AD2073" s="50">
        <f>IFERROR(VLOOKUP(AC2073,IPC!$E$2:$F$1745,2,0),IPC!$H$1)</f>
        <v>138.32155800000001</v>
      </c>
    </row>
    <row r="2074" spans="10:30" x14ac:dyDescent="0.25">
      <c r="J2074" s="44" t="str">
        <f t="shared" si="771"/>
        <v/>
      </c>
      <c r="K2074" s="33" t="str">
        <f t="shared" ca="1" si="756"/>
        <v/>
      </c>
      <c r="L2074" s="108">
        <f t="shared" ca="1" si="755"/>
        <v>0</v>
      </c>
      <c r="M2074" s="44" t="str">
        <f t="shared" si="772"/>
        <v/>
      </c>
      <c r="N2074" s="45" t="str">
        <f t="shared" ca="1" si="757"/>
        <v/>
      </c>
      <c r="O2074" s="108">
        <f t="shared" si="770"/>
        <v>0</v>
      </c>
      <c r="P2074" s="21" t="e">
        <f t="shared" si="759"/>
        <v>#N/A</v>
      </c>
      <c r="Q2074" s="21" t="e">
        <f t="shared" si="760"/>
        <v>#N/A</v>
      </c>
      <c r="R2074" s="21" t="e">
        <f t="shared" si="761"/>
        <v>#N/A</v>
      </c>
      <c r="S2074" s="21" t="e">
        <f t="shared" si="762"/>
        <v>#N/A</v>
      </c>
      <c r="T2074" s="29" t="e">
        <f t="shared" si="754"/>
        <v>#N/A</v>
      </c>
      <c r="U2074" s="34">
        <f t="shared" si="763"/>
        <v>0</v>
      </c>
      <c r="V2074" s="16">
        <f t="shared" ca="1" si="766"/>
        <v>44139</v>
      </c>
      <c r="W2074" s="56">
        <f t="shared" ca="1" si="767"/>
        <v>10</v>
      </c>
      <c r="X2074" s="56">
        <f t="shared" ca="1" si="768"/>
        <v>2020</v>
      </c>
      <c r="Y2074" s="55" t="str">
        <f t="shared" ca="1" si="769"/>
        <v>10-2020</v>
      </c>
      <c r="Z2074" s="51">
        <f ca="1">IFERROR(VLOOKUP(Y2074,IPC!$E$2:$F$1745,2,0),IPC!$H$1)</f>
        <v>138.32155800000001</v>
      </c>
      <c r="AA2074" s="48">
        <f t="shared" si="764"/>
        <v>1</v>
      </c>
      <c r="AB2074" s="48">
        <f t="shared" si="765"/>
        <v>1900</v>
      </c>
      <c r="AC2074" s="32" t="str">
        <f t="shared" si="758"/>
        <v>1-1900</v>
      </c>
      <c r="AD2074" s="50">
        <f>IFERROR(VLOOKUP(AC2074,IPC!$E$2:$F$1745,2,0),IPC!$H$1)</f>
        <v>138.32155800000001</v>
      </c>
    </row>
    <row r="2075" spans="10:30" x14ac:dyDescent="0.25">
      <c r="J2075" s="44" t="str">
        <f t="shared" si="771"/>
        <v/>
      </c>
      <c r="K2075" s="33" t="str">
        <f t="shared" ca="1" si="756"/>
        <v/>
      </c>
      <c r="L2075" s="108">
        <f t="shared" ca="1" si="755"/>
        <v>0</v>
      </c>
      <c r="M2075" s="44" t="str">
        <f t="shared" si="772"/>
        <v/>
      </c>
      <c r="N2075" s="45" t="str">
        <f t="shared" ca="1" si="757"/>
        <v/>
      </c>
      <c r="O2075" s="108">
        <f t="shared" si="770"/>
        <v>0</v>
      </c>
      <c r="P2075" s="21" t="e">
        <f t="shared" si="759"/>
        <v>#N/A</v>
      </c>
      <c r="Q2075" s="21" t="e">
        <f t="shared" si="760"/>
        <v>#N/A</v>
      </c>
      <c r="R2075" s="21" t="e">
        <f t="shared" si="761"/>
        <v>#N/A</v>
      </c>
      <c r="S2075" s="21" t="e">
        <f t="shared" si="762"/>
        <v>#N/A</v>
      </c>
      <c r="T2075" s="29" t="e">
        <f t="shared" si="754"/>
        <v>#N/A</v>
      </c>
      <c r="U2075" s="34">
        <f t="shared" si="763"/>
        <v>0</v>
      </c>
      <c r="V2075" s="16">
        <f t="shared" ca="1" si="766"/>
        <v>44139</v>
      </c>
      <c r="W2075" s="56">
        <f t="shared" ca="1" si="767"/>
        <v>10</v>
      </c>
      <c r="X2075" s="56">
        <f t="shared" ca="1" si="768"/>
        <v>2020</v>
      </c>
      <c r="Y2075" s="55" t="str">
        <f t="shared" ca="1" si="769"/>
        <v>10-2020</v>
      </c>
      <c r="Z2075" s="51">
        <f ca="1">IFERROR(VLOOKUP(Y2075,IPC!$E$2:$F$1745,2,0),IPC!$H$1)</f>
        <v>138.32155800000001</v>
      </c>
      <c r="AA2075" s="48">
        <f t="shared" si="764"/>
        <v>1</v>
      </c>
      <c r="AB2075" s="48">
        <f t="shared" si="765"/>
        <v>1900</v>
      </c>
      <c r="AC2075" s="32" t="str">
        <f t="shared" si="758"/>
        <v>1-1900</v>
      </c>
      <c r="AD2075" s="50">
        <f>IFERROR(VLOOKUP(AC2075,IPC!$E$2:$F$1745,2,0),IPC!$H$1)</f>
        <v>138.32155800000001</v>
      </c>
    </row>
    <row r="2076" spans="10:30" x14ac:dyDescent="0.25">
      <c r="J2076" s="44" t="str">
        <f t="shared" si="771"/>
        <v/>
      </c>
      <c r="K2076" s="33" t="str">
        <f t="shared" ca="1" si="756"/>
        <v/>
      </c>
      <c r="L2076" s="108">
        <f t="shared" ca="1" si="755"/>
        <v>0</v>
      </c>
      <c r="M2076" s="44" t="str">
        <f t="shared" si="772"/>
        <v/>
      </c>
      <c r="N2076" s="45" t="str">
        <f t="shared" ca="1" si="757"/>
        <v/>
      </c>
      <c r="O2076" s="108">
        <f t="shared" si="770"/>
        <v>0</v>
      </c>
      <c r="P2076" s="21" t="e">
        <f t="shared" si="759"/>
        <v>#N/A</v>
      </c>
      <c r="Q2076" s="21" t="e">
        <f t="shared" si="760"/>
        <v>#N/A</v>
      </c>
      <c r="R2076" s="21" t="e">
        <f t="shared" si="761"/>
        <v>#N/A</v>
      </c>
      <c r="S2076" s="21" t="e">
        <f t="shared" si="762"/>
        <v>#N/A</v>
      </c>
      <c r="T2076" s="29" t="e">
        <f t="shared" si="754"/>
        <v>#N/A</v>
      </c>
      <c r="U2076" s="34">
        <f t="shared" si="763"/>
        <v>0</v>
      </c>
      <c r="V2076" s="16">
        <f t="shared" ca="1" si="766"/>
        <v>44139</v>
      </c>
      <c r="W2076" s="56">
        <f t="shared" ca="1" si="767"/>
        <v>10</v>
      </c>
      <c r="X2076" s="56">
        <f t="shared" ca="1" si="768"/>
        <v>2020</v>
      </c>
      <c r="Y2076" s="55" t="str">
        <f t="shared" ca="1" si="769"/>
        <v>10-2020</v>
      </c>
      <c r="Z2076" s="51">
        <f ca="1">IFERROR(VLOOKUP(Y2076,IPC!$E$2:$F$1745,2,0),IPC!$H$1)</f>
        <v>138.32155800000001</v>
      </c>
      <c r="AA2076" s="48">
        <f t="shared" si="764"/>
        <v>1</v>
      </c>
      <c r="AB2076" s="48">
        <f t="shared" si="765"/>
        <v>1900</v>
      </c>
      <c r="AC2076" s="32" t="str">
        <f t="shared" si="758"/>
        <v>1-1900</v>
      </c>
      <c r="AD2076" s="50">
        <f>IFERROR(VLOOKUP(AC2076,IPC!$E$2:$F$1745,2,0),IPC!$H$1)</f>
        <v>138.32155800000001</v>
      </c>
    </row>
    <row r="2077" spans="10:30" x14ac:dyDescent="0.25">
      <c r="J2077" s="44" t="str">
        <f t="shared" si="771"/>
        <v/>
      </c>
      <c r="K2077" s="33" t="str">
        <f t="shared" ca="1" si="756"/>
        <v/>
      </c>
      <c r="L2077" s="108">
        <f t="shared" ca="1" si="755"/>
        <v>0</v>
      </c>
      <c r="M2077" s="44" t="str">
        <f t="shared" si="772"/>
        <v/>
      </c>
      <c r="N2077" s="45" t="str">
        <f t="shared" ca="1" si="757"/>
        <v/>
      </c>
      <c r="O2077" s="108">
        <f t="shared" si="770"/>
        <v>0</v>
      </c>
      <c r="P2077" s="21" t="e">
        <f t="shared" si="759"/>
        <v>#N/A</v>
      </c>
      <c r="Q2077" s="21" t="e">
        <f t="shared" si="760"/>
        <v>#N/A</v>
      </c>
      <c r="R2077" s="21" t="e">
        <f t="shared" si="761"/>
        <v>#N/A</v>
      </c>
      <c r="S2077" s="21" t="e">
        <f t="shared" si="762"/>
        <v>#N/A</v>
      </c>
      <c r="T2077" s="29" t="e">
        <f t="shared" si="754"/>
        <v>#N/A</v>
      </c>
      <c r="U2077" s="34">
        <f t="shared" si="763"/>
        <v>0</v>
      </c>
      <c r="V2077" s="16">
        <f t="shared" ca="1" si="766"/>
        <v>44139</v>
      </c>
      <c r="W2077" s="56">
        <f t="shared" ca="1" si="767"/>
        <v>10</v>
      </c>
      <c r="X2077" s="56">
        <f t="shared" ca="1" si="768"/>
        <v>2020</v>
      </c>
      <c r="Y2077" s="55" t="str">
        <f t="shared" ca="1" si="769"/>
        <v>10-2020</v>
      </c>
      <c r="Z2077" s="51">
        <f ca="1">IFERROR(VLOOKUP(Y2077,IPC!$E$2:$F$1745,2,0),IPC!$H$1)</f>
        <v>138.32155800000001</v>
      </c>
      <c r="AA2077" s="48">
        <f t="shared" si="764"/>
        <v>1</v>
      </c>
      <c r="AB2077" s="48">
        <f t="shared" si="765"/>
        <v>1900</v>
      </c>
      <c r="AC2077" s="32" t="str">
        <f t="shared" si="758"/>
        <v>1-1900</v>
      </c>
      <c r="AD2077" s="50">
        <f>IFERROR(VLOOKUP(AC2077,IPC!$E$2:$F$1745,2,0),IPC!$H$1)</f>
        <v>138.32155800000001</v>
      </c>
    </row>
    <row r="2078" spans="10:30" x14ac:dyDescent="0.25">
      <c r="J2078" s="44" t="str">
        <f t="shared" si="771"/>
        <v/>
      </c>
      <c r="K2078" s="33" t="str">
        <f t="shared" ca="1" si="756"/>
        <v/>
      </c>
      <c r="L2078" s="108">
        <f t="shared" ca="1" si="755"/>
        <v>0</v>
      </c>
      <c r="M2078" s="44" t="str">
        <f t="shared" si="772"/>
        <v/>
      </c>
      <c r="N2078" s="45" t="str">
        <f t="shared" ca="1" si="757"/>
        <v/>
      </c>
      <c r="O2078" s="108">
        <f t="shared" si="770"/>
        <v>0</v>
      </c>
      <c r="P2078" s="21" t="e">
        <f t="shared" si="759"/>
        <v>#N/A</v>
      </c>
      <c r="Q2078" s="21" t="e">
        <f t="shared" si="760"/>
        <v>#N/A</v>
      </c>
      <c r="R2078" s="21" t="e">
        <f t="shared" si="761"/>
        <v>#N/A</v>
      </c>
      <c r="S2078" s="21" t="e">
        <f t="shared" si="762"/>
        <v>#N/A</v>
      </c>
      <c r="T2078" s="29" t="e">
        <f t="shared" si="754"/>
        <v>#N/A</v>
      </c>
      <c r="U2078" s="34">
        <f t="shared" si="763"/>
        <v>0</v>
      </c>
      <c r="V2078" s="16">
        <f t="shared" ca="1" si="766"/>
        <v>44139</v>
      </c>
      <c r="W2078" s="56">
        <f t="shared" ca="1" si="767"/>
        <v>10</v>
      </c>
      <c r="X2078" s="56">
        <f t="shared" ca="1" si="768"/>
        <v>2020</v>
      </c>
      <c r="Y2078" s="55" t="str">
        <f t="shared" ca="1" si="769"/>
        <v>10-2020</v>
      </c>
      <c r="Z2078" s="51">
        <f ca="1">IFERROR(VLOOKUP(Y2078,IPC!$E$2:$F$1745,2,0),IPC!$H$1)</f>
        <v>138.32155800000001</v>
      </c>
      <c r="AA2078" s="48">
        <f t="shared" si="764"/>
        <v>1</v>
      </c>
      <c r="AB2078" s="48">
        <f t="shared" si="765"/>
        <v>1900</v>
      </c>
      <c r="AC2078" s="32" t="str">
        <f t="shared" si="758"/>
        <v>1-1900</v>
      </c>
      <c r="AD2078" s="50">
        <f>IFERROR(VLOOKUP(AC2078,IPC!$E$2:$F$1745,2,0),IPC!$H$1)</f>
        <v>138.32155800000001</v>
      </c>
    </row>
    <row r="2079" spans="10:30" x14ac:dyDescent="0.25">
      <c r="J2079" s="44" t="str">
        <f t="shared" si="771"/>
        <v/>
      </c>
      <c r="K2079" s="33" t="str">
        <f t="shared" ca="1" si="756"/>
        <v/>
      </c>
      <c r="L2079" s="108">
        <f t="shared" ca="1" si="755"/>
        <v>0</v>
      </c>
      <c r="M2079" s="44" t="str">
        <f t="shared" si="772"/>
        <v/>
      </c>
      <c r="N2079" s="45" t="str">
        <f t="shared" ca="1" si="757"/>
        <v/>
      </c>
      <c r="O2079" s="108">
        <f t="shared" si="770"/>
        <v>0</v>
      </c>
      <c r="P2079" s="21" t="e">
        <f t="shared" si="759"/>
        <v>#N/A</v>
      </c>
      <c r="Q2079" s="21" t="e">
        <f t="shared" si="760"/>
        <v>#N/A</v>
      </c>
      <c r="R2079" s="21" t="e">
        <f t="shared" si="761"/>
        <v>#N/A</v>
      </c>
      <c r="S2079" s="21" t="e">
        <f t="shared" si="762"/>
        <v>#N/A</v>
      </c>
      <c r="T2079" s="29" t="e">
        <f t="shared" si="754"/>
        <v>#N/A</v>
      </c>
      <c r="U2079" s="34">
        <f t="shared" si="763"/>
        <v>0</v>
      </c>
      <c r="V2079" s="16">
        <f t="shared" ca="1" si="766"/>
        <v>44139</v>
      </c>
      <c r="W2079" s="56">
        <f t="shared" ca="1" si="767"/>
        <v>10</v>
      </c>
      <c r="X2079" s="56">
        <f t="shared" ca="1" si="768"/>
        <v>2020</v>
      </c>
      <c r="Y2079" s="55" t="str">
        <f t="shared" ca="1" si="769"/>
        <v>10-2020</v>
      </c>
      <c r="Z2079" s="51">
        <f ca="1">IFERROR(VLOOKUP(Y2079,IPC!$E$2:$F$1745,2,0),IPC!$H$1)</f>
        <v>138.32155800000001</v>
      </c>
      <c r="AA2079" s="48">
        <f t="shared" si="764"/>
        <v>1</v>
      </c>
      <c r="AB2079" s="48">
        <f t="shared" si="765"/>
        <v>1900</v>
      </c>
      <c r="AC2079" s="32" t="str">
        <f t="shared" si="758"/>
        <v>1-1900</v>
      </c>
      <c r="AD2079" s="50">
        <f>IFERROR(VLOOKUP(AC2079,IPC!$E$2:$F$1745,2,0),IPC!$H$1)</f>
        <v>138.32155800000001</v>
      </c>
    </row>
    <row r="2080" spans="10:30" x14ac:dyDescent="0.25">
      <c r="J2080" s="44" t="str">
        <f t="shared" si="771"/>
        <v/>
      </c>
      <c r="K2080" s="33" t="str">
        <f t="shared" ca="1" si="756"/>
        <v/>
      </c>
      <c r="L2080" s="108">
        <f t="shared" ca="1" si="755"/>
        <v>0</v>
      </c>
      <c r="M2080" s="44" t="str">
        <f t="shared" si="772"/>
        <v/>
      </c>
      <c r="N2080" s="45" t="str">
        <f t="shared" ca="1" si="757"/>
        <v/>
      </c>
      <c r="O2080" s="108">
        <f t="shared" si="770"/>
        <v>0</v>
      </c>
      <c r="P2080" s="21" t="e">
        <f t="shared" si="759"/>
        <v>#N/A</v>
      </c>
      <c r="Q2080" s="21" t="e">
        <f t="shared" si="760"/>
        <v>#N/A</v>
      </c>
      <c r="R2080" s="21" t="e">
        <f t="shared" si="761"/>
        <v>#N/A</v>
      </c>
      <c r="S2080" s="21" t="e">
        <f t="shared" si="762"/>
        <v>#N/A</v>
      </c>
      <c r="T2080" s="29" t="e">
        <f t="shared" ref="T2080:T2143" si="773">+SUMPRODUCT(P2080:S2080,$P$7:$S$7)/100</f>
        <v>#N/A</v>
      </c>
      <c r="U2080" s="34">
        <f t="shared" si="763"/>
        <v>0</v>
      </c>
      <c r="V2080" s="16">
        <f t="shared" ca="1" si="766"/>
        <v>44139</v>
      </c>
      <c r="W2080" s="56">
        <f t="shared" ca="1" si="767"/>
        <v>10</v>
      </c>
      <c r="X2080" s="56">
        <f t="shared" ca="1" si="768"/>
        <v>2020</v>
      </c>
      <c r="Y2080" s="55" t="str">
        <f t="shared" ca="1" si="769"/>
        <v>10-2020</v>
      </c>
      <c r="Z2080" s="51">
        <f ca="1">IFERROR(VLOOKUP(Y2080,IPC!$E$2:$F$1745,2,0),IPC!$H$1)</f>
        <v>138.32155800000001</v>
      </c>
      <c r="AA2080" s="48">
        <f t="shared" si="764"/>
        <v>1</v>
      </c>
      <c r="AB2080" s="48">
        <f t="shared" si="765"/>
        <v>1900</v>
      </c>
      <c r="AC2080" s="32" t="str">
        <f t="shared" si="758"/>
        <v>1-1900</v>
      </c>
      <c r="AD2080" s="50">
        <f>IFERROR(VLOOKUP(AC2080,IPC!$E$2:$F$1745,2,0),IPC!$H$1)</f>
        <v>138.32155800000001</v>
      </c>
    </row>
    <row r="2081" spans="10:30" x14ac:dyDescent="0.25">
      <c r="J2081" s="44" t="str">
        <f t="shared" si="771"/>
        <v/>
      </c>
      <c r="K2081" s="33" t="str">
        <f t="shared" ca="1" si="756"/>
        <v/>
      </c>
      <c r="L2081" s="108">
        <f t="shared" ca="1" si="755"/>
        <v>0</v>
      </c>
      <c r="M2081" s="44" t="str">
        <f t="shared" si="772"/>
        <v/>
      </c>
      <c r="N2081" s="45" t="str">
        <f t="shared" ca="1" si="757"/>
        <v/>
      </c>
      <c r="O2081" s="108">
        <f t="shared" si="770"/>
        <v>0</v>
      </c>
      <c r="P2081" s="21" t="e">
        <f t="shared" si="759"/>
        <v>#N/A</v>
      </c>
      <c r="Q2081" s="21" t="e">
        <f t="shared" si="760"/>
        <v>#N/A</v>
      </c>
      <c r="R2081" s="21" t="e">
        <f t="shared" si="761"/>
        <v>#N/A</v>
      </c>
      <c r="S2081" s="21" t="e">
        <f t="shared" si="762"/>
        <v>#N/A</v>
      </c>
      <c r="T2081" s="29" t="e">
        <f t="shared" si="773"/>
        <v>#N/A</v>
      </c>
      <c r="U2081" s="34">
        <f t="shared" si="763"/>
        <v>0</v>
      </c>
      <c r="V2081" s="16">
        <f t="shared" ca="1" si="766"/>
        <v>44139</v>
      </c>
      <c r="W2081" s="56">
        <f t="shared" ca="1" si="767"/>
        <v>10</v>
      </c>
      <c r="X2081" s="56">
        <f t="shared" ca="1" si="768"/>
        <v>2020</v>
      </c>
      <c r="Y2081" s="55" t="str">
        <f t="shared" ca="1" si="769"/>
        <v>10-2020</v>
      </c>
      <c r="Z2081" s="51">
        <f ca="1">IFERROR(VLOOKUP(Y2081,IPC!$E$2:$F$1745,2,0),IPC!$H$1)</f>
        <v>138.32155800000001</v>
      </c>
      <c r="AA2081" s="48">
        <f t="shared" si="764"/>
        <v>1</v>
      </c>
      <c r="AB2081" s="48">
        <f t="shared" si="765"/>
        <v>1900</v>
      </c>
      <c r="AC2081" s="32" t="str">
        <f t="shared" si="758"/>
        <v>1-1900</v>
      </c>
      <c r="AD2081" s="50">
        <f>IFERROR(VLOOKUP(AC2081,IPC!$E$2:$F$1745,2,0),IPC!$H$1)</f>
        <v>138.32155800000001</v>
      </c>
    </row>
    <row r="2082" spans="10:30" x14ac:dyDescent="0.25">
      <c r="J2082" s="44" t="str">
        <f t="shared" si="771"/>
        <v/>
      </c>
      <c r="K2082" s="33" t="str">
        <f t="shared" ca="1" si="756"/>
        <v/>
      </c>
      <c r="L2082" s="108">
        <f t="shared" ca="1" si="755"/>
        <v>0</v>
      </c>
      <c r="M2082" s="44" t="str">
        <f t="shared" si="772"/>
        <v/>
      </c>
      <c r="N2082" s="45" t="str">
        <f t="shared" ca="1" si="757"/>
        <v/>
      </c>
      <c r="O2082" s="108">
        <f t="shared" si="770"/>
        <v>0</v>
      </c>
      <c r="P2082" s="21" t="e">
        <f t="shared" si="759"/>
        <v>#N/A</v>
      </c>
      <c r="Q2082" s="21" t="e">
        <f t="shared" si="760"/>
        <v>#N/A</v>
      </c>
      <c r="R2082" s="21" t="e">
        <f t="shared" si="761"/>
        <v>#N/A</v>
      </c>
      <c r="S2082" s="21" t="e">
        <f t="shared" si="762"/>
        <v>#N/A</v>
      </c>
      <c r="T2082" s="29" t="e">
        <f t="shared" si="773"/>
        <v>#N/A</v>
      </c>
      <c r="U2082" s="34">
        <f t="shared" si="763"/>
        <v>0</v>
      </c>
      <c r="V2082" s="16">
        <f t="shared" ca="1" si="766"/>
        <v>44139</v>
      </c>
      <c r="W2082" s="56">
        <f t="shared" ca="1" si="767"/>
        <v>10</v>
      </c>
      <c r="X2082" s="56">
        <f t="shared" ca="1" si="768"/>
        <v>2020</v>
      </c>
      <c r="Y2082" s="55" t="str">
        <f t="shared" ca="1" si="769"/>
        <v>10-2020</v>
      </c>
      <c r="Z2082" s="51">
        <f ca="1">IFERROR(VLOOKUP(Y2082,IPC!$E$2:$F$1745,2,0),IPC!$H$1)</f>
        <v>138.32155800000001</v>
      </c>
      <c r="AA2082" s="48">
        <f t="shared" si="764"/>
        <v>1</v>
      </c>
      <c r="AB2082" s="48">
        <f t="shared" si="765"/>
        <v>1900</v>
      </c>
      <c r="AC2082" s="32" t="str">
        <f t="shared" si="758"/>
        <v>1-1900</v>
      </c>
      <c r="AD2082" s="50">
        <f>IFERROR(VLOOKUP(AC2082,IPC!$E$2:$F$1745,2,0),IPC!$H$1)</f>
        <v>138.32155800000001</v>
      </c>
    </row>
    <row r="2083" spans="10:30" x14ac:dyDescent="0.25">
      <c r="J2083" s="44" t="str">
        <f t="shared" si="771"/>
        <v/>
      </c>
      <c r="K2083" s="33" t="str">
        <f t="shared" ca="1" si="756"/>
        <v/>
      </c>
      <c r="L2083" s="108">
        <f t="shared" ca="1" si="755"/>
        <v>0</v>
      </c>
      <c r="M2083" s="44" t="str">
        <f t="shared" si="772"/>
        <v/>
      </c>
      <c r="N2083" s="45" t="str">
        <f t="shared" ca="1" si="757"/>
        <v/>
      </c>
      <c r="O2083" s="108">
        <f t="shared" si="770"/>
        <v>0</v>
      </c>
      <c r="P2083" s="21" t="e">
        <f t="shared" si="759"/>
        <v>#N/A</v>
      </c>
      <c r="Q2083" s="21" t="e">
        <f t="shared" si="760"/>
        <v>#N/A</v>
      </c>
      <c r="R2083" s="21" t="e">
        <f t="shared" si="761"/>
        <v>#N/A</v>
      </c>
      <c r="S2083" s="21" t="e">
        <f t="shared" si="762"/>
        <v>#N/A</v>
      </c>
      <c r="T2083" s="29" t="e">
        <f t="shared" si="773"/>
        <v>#N/A</v>
      </c>
      <c r="U2083" s="34">
        <f t="shared" si="763"/>
        <v>0</v>
      </c>
      <c r="V2083" s="16">
        <f t="shared" ca="1" si="766"/>
        <v>44139</v>
      </c>
      <c r="W2083" s="56">
        <f t="shared" ca="1" si="767"/>
        <v>10</v>
      </c>
      <c r="X2083" s="56">
        <f t="shared" ca="1" si="768"/>
        <v>2020</v>
      </c>
      <c r="Y2083" s="55" t="str">
        <f t="shared" ca="1" si="769"/>
        <v>10-2020</v>
      </c>
      <c r="Z2083" s="51">
        <f ca="1">IFERROR(VLOOKUP(Y2083,IPC!$E$2:$F$1745,2,0),IPC!$H$1)</f>
        <v>138.32155800000001</v>
      </c>
      <c r="AA2083" s="48">
        <f t="shared" si="764"/>
        <v>1</v>
      </c>
      <c r="AB2083" s="48">
        <f t="shared" si="765"/>
        <v>1900</v>
      </c>
      <c r="AC2083" s="32" t="str">
        <f t="shared" si="758"/>
        <v>1-1900</v>
      </c>
      <c r="AD2083" s="50">
        <f>IFERROR(VLOOKUP(AC2083,IPC!$E$2:$F$1745,2,0),IPC!$H$1)</f>
        <v>138.32155800000001</v>
      </c>
    </row>
    <row r="2084" spans="10:30" x14ac:dyDescent="0.25">
      <c r="J2084" s="44" t="str">
        <f t="shared" si="771"/>
        <v/>
      </c>
      <c r="K2084" s="33" t="str">
        <f t="shared" ca="1" si="756"/>
        <v/>
      </c>
      <c r="L2084" s="108">
        <f t="shared" ca="1" si="755"/>
        <v>0</v>
      </c>
      <c r="M2084" s="44" t="str">
        <f t="shared" si="772"/>
        <v/>
      </c>
      <c r="N2084" s="45" t="str">
        <f t="shared" ca="1" si="757"/>
        <v/>
      </c>
      <c r="O2084" s="108">
        <f t="shared" si="770"/>
        <v>0</v>
      </c>
      <c r="P2084" s="21" t="e">
        <f t="shared" si="759"/>
        <v>#N/A</v>
      </c>
      <c r="Q2084" s="21" t="e">
        <f t="shared" si="760"/>
        <v>#N/A</v>
      </c>
      <c r="R2084" s="21" t="e">
        <f t="shared" si="761"/>
        <v>#N/A</v>
      </c>
      <c r="S2084" s="21" t="e">
        <f t="shared" si="762"/>
        <v>#N/A</v>
      </c>
      <c r="T2084" s="29" t="e">
        <f t="shared" si="773"/>
        <v>#N/A</v>
      </c>
      <c r="U2084" s="34">
        <f t="shared" si="763"/>
        <v>0</v>
      </c>
      <c r="V2084" s="16">
        <f t="shared" ca="1" si="766"/>
        <v>44139</v>
      </c>
      <c r="W2084" s="56">
        <f t="shared" ca="1" si="767"/>
        <v>10</v>
      </c>
      <c r="X2084" s="56">
        <f t="shared" ca="1" si="768"/>
        <v>2020</v>
      </c>
      <c r="Y2084" s="55" t="str">
        <f t="shared" ca="1" si="769"/>
        <v>10-2020</v>
      </c>
      <c r="Z2084" s="51">
        <f ca="1">IFERROR(VLOOKUP(Y2084,IPC!$E$2:$F$1745,2,0),IPC!$H$1)</f>
        <v>138.32155800000001</v>
      </c>
      <c r="AA2084" s="48">
        <f t="shared" si="764"/>
        <v>1</v>
      </c>
      <c r="AB2084" s="48">
        <f t="shared" si="765"/>
        <v>1900</v>
      </c>
      <c r="AC2084" s="32" t="str">
        <f t="shared" si="758"/>
        <v>1-1900</v>
      </c>
      <c r="AD2084" s="50">
        <f>IFERROR(VLOOKUP(AC2084,IPC!$E$2:$F$1745,2,0),IPC!$H$1)</f>
        <v>138.32155800000001</v>
      </c>
    </row>
    <row r="2085" spans="10:30" x14ac:dyDescent="0.25">
      <c r="J2085" s="44" t="str">
        <f t="shared" si="771"/>
        <v/>
      </c>
      <c r="K2085" s="33" t="str">
        <f t="shared" ca="1" si="756"/>
        <v/>
      </c>
      <c r="L2085" s="108">
        <f t="shared" ca="1" si="755"/>
        <v>0</v>
      </c>
      <c r="M2085" s="44" t="str">
        <f t="shared" si="772"/>
        <v/>
      </c>
      <c r="N2085" s="45" t="str">
        <f t="shared" ca="1" si="757"/>
        <v/>
      </c>
      <c r="O2085" s="108">
        <f t="shared" si="770"/>
        <v>0</v>
      </c>
      <c r="P2085" s="21" t="e">
        <f t="shared" si="759"/>
        <v>#N/A</v>
      </c>
      <c r="Q2085" s="21" t="e">
        <f t="shared" si="760"/>
        <v>#N/A</v>
      </c>
      <c r="R2085" s="21" t="e">
        <f t="shared" si="761"/>
        <v>#N/A</v>
      </c>
      <c r="S2085" s="21" t="e">
        <f t="shared" si="762"/>
        <v>#N/A</v>
      </c>
      <c r="T2085" s="29" t="e">
        <f t="shared" si="773"/>
        <v>#N/A</v>
      </c>
      <c r="U2085" s="34">
        <f t="shared" si="763"/>
        <v>0</v>
      </c>
      <c r="V2085" s="16">
        <f t="shared" ca="1" si="766"/>
        <v>44139</v>
      </c>
      <c r="W2085" s="56">
        <f t="shared" ca="1" si="767"/>
        <v>10</v>
      </c>
      <c r="X2085" s="56">
        <f t="shared" ca="1" si="768"/>
        <v>2020</v>
      </c>
      <c r="Y2085" s="55" t="str">
        <f t="shared" ca="1" si="769"/>
        <v>10-2020</v>
      </c>
      <c r="Z2085" s="51">
        <f ca="1">IFERROR(VLOOKUP(Y2085,IPC!$E$2:$F$1745,2,0),IPC!$H$1)</f>
        <v>138.32155800000001</v>
      </c>
      <c r="AA2085" s="48">
        <f t="shared" si="764"/>
        <v>1</v>
      </c>
      <c r="AB2085" s="48">
        <f t="shared" si="765"/>
        <v>1900</v>
      </c>
      <c r="AC2085" s="32" t="str">
        <f t="shared" si="758"/>
        <v>1-1900</v>
      </c>
      <c r="AD2085" s="50">
        <f>IFERROR(VLOOKUP(AC2085,IPC!$E$2:$F$1745,2,0),IPC!$H$1)</f>
        <v>138.32155800000001</v>
      </c>
    </row>
    <row r="2086" spans="10:30" x14ac:dyDescent="0.25">
      <c r="J2086" s="44" t="str">
        <f t="shared" si="771"/>
        <v/>
      </c>
      <c r="K2086" s="33" t="str">
        <f t="shared" ca="1" si="756"/>
        <v/>
      </c>
      <c r="L2086" s="108">
        <f t="shared" ref="L2086:L2149" ca="1" si="774">IFERROR(B2086*C2086*Z2098/AD2098,"")</f>
        <v>0</v>
      </c>
      <c r="M2086" s="44" t="str">
        <f t="shared" si="772"/>
        <v/>
      </c>
      <c r="N2086" s="45" t="str">
        <f t="shared" ca="1" si="757"/>
        <v/>
      </c>
      <c r="O2086" s="108">
        <f t="shared" si="770"/>
        <v>0</v>
      </c>
      <c r="P2086" s="21" t="e">
        <f t="shared" si="759"/>
        <v>#N/A</v>
      </c>
      <c r="Q2086" s="21" t="e">
        <f t="shared" si="760"/>
        <v>#N/A</v>
      </c>
      <c r="R2086" s="21" t="e">
        <f t="shared" si="761"/>
        <v>#N/A</v>
      </c>
      <c r="S2086" s="21" t="e">
        <f t="shared" si="762"/>
        <v>#N/A</v>
      </c>
      <c r="T2086" s="29" t="e">
        <f t="shared" si="773"/>
        <v>#N/A</v>
      </c>
      <c r="U2086" s="34">
        <f t="shared" si="763"/>
        <v>0</v>
      </c>
      <c r="V2086" s="16">
        <f t="shared" ca="1" si="766"/>
        <v>44139</v>
      </c>
      <c r="W2086" s="56">
        <f t="shared" ca="1" si="767"/>
        <v>10</v>
      </c>
      <c r="X2086" s="56">
        <f t="shared" ca="1" si="768"/>
        <v>2020</v>
      </c>
      <c r="Y2086" s="55" t="str">
        <f t="shared" ca="1" si="769"/>
        <v>10-2020</v>
      </c>
      <c r="Z2086" s="51">
        <f ca="1">IFERROR(VLOOKUP(Y2086,IPC!$E$2:$F$1745,2,0),IPC!$H$1)</f>
        <v>138.32155800000001</v>
      </c>
      <c r="AA2086" s="48">
        <f t="shared" si="764"/>
        <v>1</v>
      </c>
      <c r="AB2086" s="48">
        <f t="shared" si="765"/>
        <v>1900</v>
      </c>
      <c r="AC2086" s="32" t="str">
        <f t="shared" si="758"/>
        <v>1-1900</v>
      </c>
      <c r="AD2086" s="50">
        <f>IFERROR(VLOOKUP(AC2086,IPC!$E$2:$F$1745,2,0),IPC!$H$1)</f>
        <v>138.32155800000001</v>
      </c>
    </row>
    <row r="2087" spans="10:30" x14ac:dyDescent="0.25">
      <c r="J2087" s="44" t="str">
        <f t="shared" si="771"/>
        <v/>
      </c>
      <c r="K2087" s="33" t="str">
        <f t="shared" ca="1" si="756"/>
        <v/>
      </c>
      <c r="L2087" s="108">
        <f t="shared" ca="1" si="774"/>
        <v>0</v>
      </c>
      <c r="M2087" s="44" t="str">
        <f t="shared" si="772"/>
        <v/>
      </c>
      <c r="N2087" s="45" t="str">
        <f t="shared" ca="1" si="757"/>
        <v/>
      </c>
      <c r="O2087" s="108">
        <f t="shared" si="770"/>
        <v>0</v>
      </c>
      <c r="P2087" s="21" t="e">
        <f t="shared" si="759"/>
        <v>#N/A</v>
      </c>
      <c r="Q2087" s="21" t="e">
        <f t="shared" si="760"/>
        <v>#N/A</v>
      </c>
      <c r="R2087" s="21" t="e">
        <f t="shared" si="761"/>
        <v>#N/A</v>
      </c>
      <c r="S2087" s="21" t="e">
        <f t="shared" si="762"/>
        <v>#N/A</v>
      </c>
      <c r="T2087" s="29" t="e">
        <f t="shared" si="773"/>
        <v>#N/A</v>
      </c>
      <c r="U2087" s="34">
        <f t="shared" si="763"/>
        <v>0</v>
      </c>
      <c r="V2087" s="16">
        <f t="shared" ca="1" si="766"/>
        <v>44139</v>
      </c>
      <c r="W2087" s="56">
        <f t="shared" ca="1" si="767"/>
        <v>10</v>
      </c>
      <c r="X2087" s="56">
        <f t="shared" ca="1" si="768"/>
        <v>2020</v>
      </c>
      <c r="Y2087" s="55" t="str">
        <f t="shared" ca="1" si="769"/>
        <v>10-2020</v>
      </c>
      <c r="Z2087" s="51">
        <f ca="1">IFERROR(VLOOKUP(Y2087,IPC!$E$2:$F$1745,2,0),IPC!$H$1)</f>
        <v>138.32155800000001</v>
      </c>
      <c r="AA2087" s="48">
        <f t="shared" si="764"/>
        <v>1</v>
      </c>
      <c r="AB2087" s="48">
        <f t="shared" si="765"/>
        <v>1900</v>
      </c>
      <c r="AC2087" s="32" t="str">
        <f t="shared" si="758"/>
        <v>1-1900</v>
      </c>
      <c r="AD2087" s="50">
        <f>IFERROR(VLOOKUP(AC2087,IPC!$E$2:$F$1745,2,0),IPC!$H$1)</f>
        <v>138.32155800000001</v>
      </c>
    </row>
    <row r="2088" spans="10:30" x14ac:dyDescent="0.25">
      <c r="J2088" s="44" t="str">
        <f t="shared" si="771"/>
        <v/>
      </c>
      <c r="K2088" s="33" t="str">
        <f t="shared" ca="1" si="756"/>
        <v/>
      </c>
      <c r="L2088" s="108">
        <f t="shared" ca="1" si="774"/>
        <v>0</v>
      </c>
      <c r="M2088" s="44" t="str">
        <f t="shared" si="772"/>
        <v/>
      </c>
      <c r="N2088" s="45" t="str">
        <f t="shared" ca="1" si="757"/>
        <v/>
      </c>
      <c r="O2088" s="108">
        <f t="shared" si="770"/>
        <v>0</v>
      </c>
      <c r="P2088" s="21" t="e">
        <f t="shared" si="759"/>
        <v>#N/A</v>
      </c>
      <c r="Q2088" s="21" t="e">
        <f t="shared" si="760"/>
        <v>#N/A</v>
      </c>
      <c r="R2088" s="21" t="e">
        <f t="shared" si="761"/>
        <v>#N/A</v>
      </c>
      <c r="S2088" s="21" t="e">
        <f t="shared" si="762"/>
        <v>#N/A</v>
      </c>
      <c r="T2088" s="29" t="e">
        <f t="shared" si="773"/>
        <v>#N/A</v>
      </c>
      <c r="U2088" s="34">
        <f t="shared" si="763"/>
        <v>0</v>
      </c>
      <c r="V2088" s="16">
        <f t="shared" ca="1" si="766"/>
        <v>44139</v>
      </c>
      <c r="W2088" s="56">
        <f t="shared" ca="1" si="767"/>
        <v>10</v>
      </c>
      <c r="X2088" s="56">
        <f t="shared" ca="1" si="768"/>
        <v>2020</v>
      </c>
      <c r="Y2088" s="55" t="str">
        <f t="shared" ca="1" si="769"/>
        <v>10-2020</v>
      </c>
      <c r="Z2088" s="51">
        <f ca="1">IFERROR(VLOOKUP(Y2088,IPC!$E$2:$F$1745,2,0),IPC!$H$1)</f>
        <v>138.32155800000001</v>
      </c>
      <c r="AA2088" s="48">
        <f t="shared" si="764"/>
        <v>1</v>
      </c>
      <c r="AB2088" s="48">
        <f t="shared" si="765"/>
        <v>1900</v>
      </c>
      <c r="AC2088" s="32" t="str">
        <f t="shared" si="758"/>
        <v>1-1900</v>
      </c>
      <c r="AD2088" s="50">
        <f>IFERROR(VLOOKUP(AC2088,IPC!$E$2:$F$1745,2,0),IPC!$H$1)</f>
        <v>138.32155800000001</v>
      </c>
    </row>
    <row r="2089" spans="10:30" x14ac:dyDescent="0.25">
      <c r="J2089" s="44" t="str">
        <f t="shared" si="771"/>
        <v/>
      </c>
      <c r="K2089" s="33" t="str">
        <f t="shared" ca="1" si="756"/>
        <v/>
      </c>
      <c r="L2089" s="108">
        <f t="shared" ca="1" si="774"/>
        <v>0</v>
      </c>
      <c r="M2089" s="44" t="str">
        <f t="shared" si="772"/>
        <v/>
      </c>
      <c r="N2089" s="45" t="str">
        <f t="shared" ca="1" si="757"/>
        <v/>
      </c>
      <c r="O2089" s="108">
        <f t="shared" si="770"/>
        <v>0</v>
      </c>
      <c r="P2089" s="21" t="e">
        <f t="shared" si="759"/>
        <v>#N/A</v>
      </c>
      <c r="Q2089" s="21" t="e">
        <f t="shared" si="760"/>
        <v>#N/A</v>
      </c>
      <c r="R2089" s="21" t="e">
        <f t="shared" si="761"/>
        <v>#N/A</v>
      </c>
      <c r="S2089" s="21" t="e">
        <f t="shared" si="762"/>
        <v>#N/A</v>
      </c>
      <c r="T2089" s="29" t="e">
        <f t="shared" si="773"/>
        <v>#N/A</v>
      </c>
      <c r="U2089" s="34">
        <f t="shared" si="763"/>
        <v>0</v>
      </c>
      <c r="V2089" s="16">
        <f t="shared" ca="1" si="766"/>
        <v>44139</v>
      </c>
      <c r="W2089" s="56">
        <f t="shared" ca="1" si="767"/>
        <v>10</v>
      </c>
      <c r="X2089" s="56">
        <f t="shared" ca="1" si="768"/>
        <v>2020</v>
      </c>
      <c r="Y2089" s="55" t="str">
        <f t="shared" ca="1" si="769"/>
        <v>10-2020</v>
      </c>
      <c r="Z2089" s="51">
        <f ca="1">IFERROR(VLOOKUP(Y2089,IPC!$E$2:$F$1745,2,0),IPC!$H$1)</f>
        <v>138.32155800000001</v>
      </c>
      <c r="AA2089" s="48">
        <f t="shared" si="764"/>
        <v>1</v>
      </c>
      <c r="AB2089" s="48">
        <f t="shared" si="765"/>
        <v>1900</v>
      </c>
      <c r="AC2089" s="32" t="str">
        <f t="shared" si="758"/>
        <v>1-1900</v>
      </c>
      <c r="AD2089" s="50">
        <f>IFERROR(VLOOKUP(AC2089,IPC!$E$2:$F$1745,2,0),IPC!$H$1)</f>
        <v>138.32155800000001</v>
      </c>
    </row>
    <row r="2090" spans="10:30" x14ac:dyDescent="0.25">
      <c r="J2090" s="44" t="str">
        <f t="shared" si="771"/>
        <v/>
      </c>
      <c r="K2090" s="33" t="str">
        <f t="shared" ca="1" si="756"/>
        <v/>
      </c>
      <c r="L2090" s="108">
        <f t="shared" ca="1" si="774"/>
        <v>0</v>
      </c>
      <c r="M2090" s="44" t="str">
        <f t="shared" si="772"/>
        <v/>
      </c>
      <c r="N2090" s="45" t="str">
        <f t="shared" ca="1" si="757"/>
        <v/>
      </c>
      <c r="O2090" s="108">
        <f t="shared" si="770"/>
        <v>0</v>
      </c>
      <c r="P2090" s="21" t="e">
        <f t="shared" si="759"/>
        <v>#N/A</v>
      </c>
      <c r="Q2090" s="21" t="e">
        <f t="shared" si="760"/>
        <v>#N/A</v>
      </c>
      <c r="R2090" s="21" t="e">
        <f t="shared" si="761"/>
        <v>#N/A</v>
      </c>
      <c r="S2090" s="21" t="e">
        <f t="shared" si="762"/>
        <v>#N/A</v>
      </c>
      <c r="T2090" s="29" t="e">
        <f t="shared" si="773"/>
        <v>#N/A</v>
      </c>
      <c r="U2090" s="34">
        <f t="shared" si="763"/>
        <v>0</v>
      </c>
      <c r="V2090" s="16">
        <f t="shared" ca="1" si="766"/>
        <v>44139</v>
      </c>
      <c r="W2090" s="56">
        <f t="shared" ca="1" si="767"/>
        <v>10</v>
      </c>
      <c r="X2090" s="56">
        <f t="shared" ca="1" si="768"/>
        <v>2020</v>
      </c>
      <c r="Y2090" s="55" t="str">
        <f t="shared" ca="1" si="769"/>
        <v>10-2020</v>
      </c>
      <c r="Z2090" s="51">
        <f ca="1">IFERROR(VLOOKUP(Y2090,IPC!$E$2:$F$1745,2,0),IPC!$H$1)</f>
        <v>138.32155800000001</v>
      </c>
      <c r="AA2090" s="48">
        <f t="shared" si="764"/>
        <v>1</v>
      </c>
      <c r="AB2090" s="48">
        <f t="shared" si="765"/>
        <v>1900</v>
      </c>
      <c r="AC2090" s="32" t="str">
        <f t="shared" si="758"/>
        <v>1-1900</v>
      </c>
      <c r="AD2090" s="50">
        <f>IFERROR(VLOOKUP(AC2090,IPC!$E$2:$F$1745,2,0),IPC!$H$1)</f>
        <v>138.32155800000001</v>
      </c>
    </row>
    <row r="2091" spans="10:30" x14ac:dyDescent="0.25">
      <c r="J2091" s="44" t="str">
        <f t="shared" si="771"/>
        <v/>
      </c>
      <c r="K2091" s="33" t="str">
        <f t="shared" ca="1" si="756"/>
        <v/>
      </c>
      <c r="L2091" s="108">
        <f t="shared" ca="1" si="774"/>
        <v>0</v>
      </c>
      <c r="M2091" s="44" t="str">
        <f t="shared" si="772"/>
        <v/>
      </c>
      <c r="N2091" s="45" t="str">
        <f t="shared" ca="1" si="757"/>
        <v/>
      </c>
      <c r="O2091" s="108">
        <f t="shared" si="770"/>
        <v>0</v>
      </c>
      <c r="P2091" s="21" t="e">
        <f t="shared" si="759"/>
        <v>#N/A</v>
      </c>
      <c r="Q2091" s="21" t="e">
        <f t="shared" si="760"/>
        <v>#N/A</v>
      </c>
      <c r="R2091" s="21" t="e">
        <f t="shared" si="761"/>
        <v>#N/A</v>
      </c>
      <c r="S2091" s="21" t="e">
        <f t="shared" si="762"/>
        <v>#N/A</v>
      </c>
      <c r="T2091" s="29" t="e">
        <f t="shared" si="773"/>
        <v>#N/A</v>
      </c>
      <c r="U2091" s="34">
        <f t="shared" si="763"/>
        <v>0</v>
      </c>
      <c r="V2091" s="16">
        <f t="shared" ca="1" si="766"/>
        <v>44139</v>
      </c>
      <c r="W2091" s="56">
        <f t="shared" ca="1" si="767"/>
        <v>10</v>
      </c>
      <c r="X2091" s="56">
        <f t="shared" ca="1" si="768"/>
        <v>2020</v>
      </c>
      <c r="Y2091" s="55" t="str">
        <f t="shared" ca="1" si="769"/>
        <v>10-2020</v>
      </c>
      <c r="Z2091" s="51">
        <f ca="1">IFERROR(VLOOKUP(Y2091,IPC!$E$2:$F$1745,2,0),IPC!$H$1)</f>
        <v>138.32155800000001</v>
      </c>
      <c r="AA2091" s="48">
        <f t="shared" si="764"/>
        <v>1</v>
      </c>
      <c r="AB2091" s="48">
        <f t="shared" si="765"/>
        <v>1900</v>
      </c>
      <c r="AC2091" s="32" t="str">
        <f t="shared" si="758"/>
        <v>1-1900</v>
      </c>
      <c r="AD2091" s="50">
        <f>IFERROR(VLOOKUP(AC2091,IPC!$E$2:$F$1745,2,0),IPC!$H$1)</f>
        <v>138.32155800000001</v>
      </c>
    </row>
    <row r="2092" spans="10:30" x14ac:dyDescent="0.25">
      <c r="J2092" s="44" t="str">
        <f t="shared" si="771"/>
        <v/>
      </c>
      <c r="K2092" s="33" t="str">
        <f t="shared" ca="1" si="756"/>
        <v/>
      </c>
      <c r="L2092" s="108">
        <f t="shared" ca="1" si="774"/>
        <v>0</v>
      </c>
      <c r="M2092" s="44" t="str">
        <f t="shared" si="772"/>
        <v/>
      </c>
      <c r="N2092" s="45" t="str">
        <f t="shared" ca="1" si="757"/>
        <v/>
      </c>
      <c r="O2092" s="108">
        <f t="shared" si="770"/>
        <v>0</v>
      </c>
      <c r="P2092" s="21" t="e">
        <f t="shared" si="759"/>
        <v>#N/A</v>
      </c>
      <c r="Q2092" s="21" t="e">
        <f t="shared" si="760"/>
        <v>#N/A</v>
      </c>
      <c r="R2092" s="21" t="e">
        <f t="shared" si="761"/>
        <v>#N/A</v>
      </c>
      <c r="S2092" s="21" t="e">
        <f t="shared" si="762"/>
        <v>#N/A</v>
      </c>
      <c r="T2092" s="29" t="e">
        <f t="shared" si="773"/>
        <v>#N/A</v>
      </c>
      <c r="U2092" s="34">
        <f t="shared" si="763"/>
        <v>0</v>
      </c>
      <c r="V2092" s="16">
        <f t="shared" ca="1" si="766"/>
        <v>44139</v>
      </c>
      <c r="W2092" s="56">
        <f t="shared" ca="1" si="767"/>
        <v>10</v>
      </c>
      <c r="X2092" s="56">
        <f t="shared" ca="1" si="768"/>
        <v>2020</v>
      </c>
      <c r="Y2092" s="55" t="str">
        <f t="shared" ca="1" si="769"/>
        <v>10-2020</v>
      </c>
      <c r="Z2092" s="51">
        <f ca="1">IFERROR(VLOOKUP(Y2092,IPC!$E$2:$F$1745,2,0),IPC!$H$1)</f>
        <v>138.32155800000001</v>
      </c>
      <c r="AA2092" s="48">
        <f t="shared" si="764"/>
        <v>1</v>
      </c>
      <c r="AB2092" s="48">
        <f t="shared" si="765"/>
        <v>1900</v>
      </c>
      <c r="AC2092" s="32" t="str">
        <f t="shared" si="758"/>
        <v>1-1900</v>
      </c>
      <c r="AD2092" s="50">
        <f>IFERROR(VLOOKUP(AC2092,IPC!$E$2:$F$1745,2,0),IPC!$H$1)</f>
        <v>138.32155800000001</v>
      </c>
    </row>
    <row r="2093" spans="10:30" x14ac:dyDescent="0.25">
      <c r="J2093" s="44" t="str">
        <f t="shared" si="771"/>
        <v/>
      </c>
      <c r="K2093" s="33" t="str">
        <f t="shared" ca="1" si="756"/>
        <v/>
      </c>
      <c r="L2093" s="108">
        <f t="shared" ca="1" si="774"/>
        <v>0</v>
      </c>
      <c r="M2093" s="44" t="str">
        <f t="shared" si="772"/>
        <v/>
      </c>
      <c r="N2093" s="45" t="str">
        <f t="shared" ca="1" si="757"/>
        <v/>
      </c>
      <c r="O2093" s="108">
        <f t="shared" si="770"/>
        <v>0</v>
      </c>
      <c r="P2093" s="21" t="e">
        <f t="shared" si="759"/>
        <v>#N/A</v>
      </c>
      <c r="Q2093" s="21" t="e">
        <f t="shared" si="760"/>
        <v>#N/A</v>
      </c>
      <c r="R2093" s="21" t="e">
        <f t="shared" si="761"/>
        <v>#N/A</v>
      </c>
      <c r="S2093" s="21" t="e">
        <f t="shared" si="762"/>
        <v>#N/A</v>
      </c>
      <c r="T2093" s="29" t="e">
        <f t="shared" si="773"/>
        <v>#N/A</v>
      </c>
      <c r="U2093" s="34">
        <f t="shared" si="763"/>
        <v>0</v>
      </c>
      <c r="V2093" s="16">
        <f t="shared" ca="1" si="766"/>
        <v>44139</v>
      </c>
      <c r="W2093" s="56">
        <f t="shared" ca="1" si="767"/>
        <v>10</v>
      </c>
      <c r="X2093" s="56">
        <f t="shared" ca="1" si="768"/>
        <v>2020</v>
      </c>
      <c r="Y2093" s="55" t="str">
        <f t="shared" ca="1" si="769"/>
        <v>10-2020</v>
      </c>
      <c r="Z2093" s="51">
        <f ca="1">IFERROR(VLOOKUP(Y2093,IPC!$E$2:$F$1745,2,0),IPC!$H$1)</f>
        <v>138.32155800000001</v>
      </c>
      <c r="AA2093" s="48">
        <f t="shared" si="764"/>
        <v>1</v>
      </c>
      <c r="AB2093" s="48">
        <f t="shared" si="765"/>
        <v>1900</v>
      </c>
      <c r="AC2093" s="32" t="str">
        <f t="shared" si="758"/>
        <v>1-1900</v>
      </c>
      <c r="AD2093" s="50">
        <f>IFERROR(VLOOKUP(AC2093,IPC!$E$2:$F$1745,2,0),IPC!$H$1)</f>
        <v>138.32155800000001</v>
      </c>
    </row>
    <row r="2094" spans="10:30" x14ac:dyDescent="0.25">
      <c r="J2094" s="44" t="str">
        <f t="shared" si="771"/>
        <v/>
      </c>
      <c r="K2094" s="33" t="str">
        <f t="shared" ref="K2094:K2157" ca="1" si="775">IFERROR(IF((U2106-V2106)/365&lt;0,"",(U2106-V2106)/365),"")</f>
        <v/>
      </c>
      <c r="L2094" s="108">
        <f t="shared" ca="1" si="774"/>
        <v>0</v>
      </c>
      <c r="M2094" s="44" t="str">
        <f t="shared" si="772"/>
        <v/>
      </c>
      <c r="N2094" s="45" t="str">
        <f t="shared" ref="N2094:N2157" ca="1" si="776">IFERROR(L2094*((1+$M$7)^K2094)/((1+$N$7)^K2094),"")</f>
        <v/>
      </c>
      <c r="O2094" s="108">
        <f t="shared" si="770"/>
        <v>0</v>
      </c>
      <c r="P2094" s="21" t="e">
        <f t="shared" si="759"/>
        <v>#N/A</v>
      </c>
      <c r="Q2094" s="21" t="e">
        <f t="shared" si="760"/>
        <v>#N/A</v>
      </c>
      <c r="R2094" s="21" t="e">
        <f t="shared" si="761"/>
        <v>#N/A</v>
      </c>
      <c r="S2094" s="21" t="e">
        <f t="shared" si="762"/>
        <v>#N/A</v>
      </c>
      <c r="T2094" s="29" t="e">
        <f t="shared" si="773"/>
        <v>#N/A</v>
      </c>
      <c r="U2094" s="34">
        <f t="shared" si="763"/>
        <v>0</v>
      </c>
      <c r="V2094" s="16">
        <f t="shared" ca="1" si="766"/>
        <v>44139</v>
      </c>
      <c r="W2094" s="56">
        <f t="shared" ca="1" si="767"/>
        <v>10</v>
      </c>
      <c r="X2094" s="56">
        <f t="shared" ca="1" si="768"/>
        <v>2020</v>
      </c>
      <c r="Y2094" s="55" t="str">
        <f t="shared" ca="1" si="769"/>
        <v>10-2020</v>
      </c>
      <c r="Z2094" s="51">
        <f ca="1">IFERROR(VLOOKUP(Y2094,IPC!$E$2:$F$1745,2,0),IPC!$H$1)</f>
        <v>138.32155800000001</v>
      </c>
      <c r="AA2094" s="48">
        <f t="shared" si="764"/>
        <v>1</v>
      </c>
      <c r="AB2094" s="48">
        <f t="shared" si="765"/>
        <v>1900</v>
      </c>
      <c r="AC2094" s="32" t="str">
        <f t="shared" si="758"/>
        <v>1-1900</v>
      </c>
      <c r="AD2094" s="50">
        <f>IFERROR(VLOOKUP(AC2094,IPC!$E$2:$F$1745,2,0),IPC!$H$1)</f>
        <v>138.32155800000001</v>
      </c>
    </row>
    <row r="2095" spans="10:30" x14ac:dyDescent="0.25">
      <c r="J2095" s="44" t="str">
        <f t="shared" si="771"/>
        <v/>
      </c>
      <c r="K2095" s="33" t="str">
        <f t="shared" ca="1" si="775"/>
        <v/>
      </c>
      <c r="L2095" s="108">
        <f t="shared" ca="1" si="774"/>
        <v>0</v>
      </c>
      <c r="M2095" s="44" t="str">
        <f t="shared" si="772"/>
        <v/>
      </c>
      <c r="N2095" s="45" t="str">
        <f t="shared" ca="1" si="776"/>
        <v/>
      </c>
      <c r="O2095" s="108">
        <f t="shared" si="770"/>
        <v>0</v>
      </c>
      <c r="P2095" s="21" t="e">
        <f t="shared" si="759"/>
        <v>#N/A</v>
      </c>
      <c r="Q2095" s="21" t="e">
        <f t="shared" si="760"/>
        <v>#N/A</v>
      </c>
      <c r="R2095" s="21" t="e">
        <f t="shared" si="761"/>
        <v>#N/A</v>
      </c>
      <c r="S2095" s="21" t="e">
        <f t="shared" si="762"/>
        <v>#N/A</v>
      </c>
      <c r="T2095" s="29" t="e">
        <f t="shared" si="773"/>
        <v>#N/A</v>
      </c>
      <c r="U2095" s="34">
        <f t="shared" si="763"/>
        <v>0</v>
      </c>
      <c r="V2095" s="16">
        <f t="shared" ca="1" si="766"/>
        <v>44139</v>
      </c>
      <c r="W2095" s="56">
        <f t="shared" ca="1" si="767"/>
        <v>10</v>
      </c>
      <c r="X2095" s="56">
        <f t="shared" ca="1" si="768"/>
        <v>2020</v>
      </c>
      <c r="Y2095" s="55" t="str">
        <f t="shared" ca="1" si="769"/>
        <v>10-2020</v>
      </c>
      <c r="Z2095" s="51">
        <f ca="1">IFERROR(VLOOKUP(Y2095,IPC!$E$2:$F$1745,2,0),IPC!$H$1)</f>
        <v>138.32155800000001</v>
      </c>
      <c r="AA2095" s="48">
        <f t="shared" si="764"/>
        <v>1</v>
      </c>
      <c r="AB2095" s="48">
        <f t="shared" si="765"/>
        <v>1900</v>
      </c>
      <c r="AC2095" s="32" t="str">
        <f t="shared" ref="AC2095:AC2158" si="777">+AA2095&amp;"-"&amp;AB2095</f>
        <v>1-1900</v>
      </c>
      <c r="AD2095" s="50">
        <f>IFERROR(VLOOKUP(AC2095,IPC!$E$2:$F$1745,2,0),IPC!$H$1)</f>
        <v>138.32155800000001</v>
      </c>
    </row>
    <row r="2096" spans="10:30" x14ac:dyDescent="0.25">
      <c r="J2096" s="44" t="str">
        <f t="shared" si="771"/>
        <v/>
      </c>
      <c r="K2096" s="33" t="str">
        <f t="shared" ca="1" si="775"/>
        <v/>
      </c>
      <c r="L2096" s="108">
        <f t="shared" ca="1" si="774"/>
        <v>0</v>
      </c>
      <c r="M2096" s="44" t="str">
        <f t="shared" si="772"/>
        <v/>
      </c>
      <c r="N2096" s="45" t="str">
        <f t="shared" ca="1" si="776"/>
        <v/>
      </c>
      <c r="O2096" s="108">
        <f t="shared" si="770"/>
        <v>0</v>
      </c>
      <c r="P2096" s="21" t="e">
        <f t="shared" si="759"/>
        <v>#N/A</v>
      </c>
      <c r="Q2096" s="21" t="e">
        <f t="shared" si="760"/>
        <v>#N/A</v>
      </c>
      <c r="R2096" s="21" t="e">
        <f t="shared" si="761"/>
        <v>#N/A</v>
      </c>
      <c r="S2096" s="21" t="e">
        <f t="shared" si="762"/>
        <v>#N/A</v>
      </c>
      <c r="T2096" s="29" t="e">
        <f t="shared" si="773"/>
        <v>#N/A</v>
      </c>
      <c r="U2096" s="34">
        <f t="shared" si="763"/>
        <v>0</v>
      </c>
      <c r="V2096" s="16">
        <f t="shared" ca="1" si="766"/>
        <v>44139</v>
      </c>
      <c r="W2096" s="56">
        <f t="shared" ca="1" si="767"/>
        <v>10</v>
      </c>
      <c r="X2096" s="56">
        <f t="shared" ca="1" si="768"/>
        <v>2020</v>
      </c>
      <c r="Y2096" s="55" t="str">
        <f t="shared" ca="1" si="769"/>
        <v>10-2020</v>
      </c>
      <c r="Z2096" s="51">
        <f ca="1">IFERROR(VLOOKUP(Y2096,IPC!$E$2:$F$1745,2,0),IPC!$H$1)</f>
        <v>138.32155800000001</v>
      </c>
      <c r="AA2096" s="48">
        <f t="shared" si="764"/>
        <v>1</v>
      </c>
      <c r="AB2096" s="48">
        <f t="shared" si="765"/>
        <v>1900</v>
      </c>
      <c r="AC2096" s="32" t="str">
        <f t="shared" si="777"/>
        <v>1-1900</v>
      </c>
      <c r="AD2096" s="50">
        <f>IFERROR(VLOOKUP(AC2096,IPC!$E$2:$F$1745,2,0),IPC!$H$1)</f>
        <v>138.32155800000001</v>
      </c>
    </row>
    <row r="2097" spans="10:30" x14ac:dyDescent="0.25">
      <c r="J2097" s="44" t="str">
        <f t="shared" si="771"/>
        <v/>
      </c>
      <c r="K2097" s="33" t="str">
        <f t="shared" ca="1" si="775"/>
        <v/>
      </c>
      <c r="L2097" s="108">
        <f t="shared" ca="1" si="774"/>
        <v>0</v>
      </c>
      <c r="M2097" s="44" t="str">
        <f t="shared" si="772"/>
        <v/>
      </c>
      <c r="N2097" s="45" t="str">
        <f t="shared" ca="1" si="776"/>
        <v/>
      </c>
      <c r="O2097" s="108">
        <f t="shared" si="770"/>
        <v>0</v>
      </c>
      <c r="P2097" s="21" t="e">
        <f t="shared" si="759"/>
        <v>#N/A</v>
      </c>
      <c r="Q2097" s="21" t="e">
        <f t="shared" si="760"/>
        <v>#N/A</v>
      </c>
      <c r="R2097" s="21" t="e">
        <f t="shared" si="761"/>
        <v>#N/A</v>
      </c>
      <c r="S2097" s="21" t="e">
        <f t="shared" si="762"/>
        <v>#N/A</v>
      </c>
      <c r="T2097" s="29" t="e">
        <f t="shared" si="773"/>
        <v>#N/A</v>
      </c>
      <c r="U2097" s="34">
        <f t="shared" si="763"/>
        <v>0</v>
      </c>
      <c r="V2097" s="16">
        <f t="shared" ca="1" si="766"/>
        <v>44139</v>
      </c>
      <c r="W2097" s="56">
        <f t="shared" ca="1" si="767"/>
        <v>10</v>
      </c>
      <c r="X2097" s="56">
        <f t="shared" ca="1" si="768"/>
        <v>2020</v>
      </c>
      <c r="Y2097" s="55" t="str">
        <f t="shared" ca="1" si="769"/>
        <v>10-2020</v>
      </c>
      <c r="Z2097" s="51">
        <f ca="1">IFERROR(VLOOKUP(Y2097,IPC!$E$2:$F$1745,2,0),IPC!$H$1)</f>
        <v>138.32155800000001</v>
      </c>
      <c r="AA2097" s="48">
        <f t="shared" si="764"/>
        <v>1</v>
      </c>
      <c r="AB2097" s="48">
        <f t="shared" si="765"/>
        <v>1900</v>
      </c>
      <c r="AC2097" s="32" t="str">
        <f t="shared" si="777"/>
        <v>1-1900</v>
      </c>
      <c r="AD2097" s="50">
        <f>IFERROR(VLOOKUP(AC2097,IPC!$E$2:$F$1745,2,0),IPC!$H$1)</f>
        <v>138.32155800000001</v>
      </c>
    </row>
    <row r="2098" spans="10:30" x14ac:dyDescent="0.25">
      <c r="J2098" s="44" t="str">
        <f t="shared" si="771"/>
        <v/>
      </c>
      <c r="K2098" s="33" t="str">
        <f t="shared" ca="1" si="775"/>
        <v/>
      </c>
      <c r="L2098" s="108">
        <f t="shared" ca="1" si="774"/>
        <v>0</v>
      </c>
      <c r="M2098" s="44" t="str">
        <f t="shared" si="772"/>
        <v/>
      </c>
      <c r="N2098" s="45" t="str">
        <f t="shared" ca="1" si="776"/>
        <v/>
      </c>
      <c r="O2098" s="108">
        <f t="shared" si="770"/>
        <v>0</v>
      </c>
      <c r="P2098" s="21" t="e">
        <f t="shared" ref="P2098:P2161" si="778">+VLOOKUP(D2086,$E$2:$F$5,2,0)</f>
        <v>#N/A</v>
      </c>
      <c r="Q2098" s="21" t="e">
        <f t="shared" ref="Q2098:Q2161" si="779">+VLOOKUP(E2086,$E$2:$F$5,2,0)</f>
        <v>#N/A</v>
      </c>
      <c r="R2098" s="21" t="e">
        <f t="shared" ref="R2098:R2161" si="780">+VLOOKUP(F2086,$E$2:$F$5,2,0)</f>
        <v>#N/A</v>
      </c>
      <c r="S2098" s="21" t="e">
        <f t="shared" ref="S2098:S2161" si="781">+VLOOKUP(G2086,$E$2:$F$5,2,0)</f>
        <v>#N/A</v>
      </c>
      <c r="T2098" s="29" t="e">
        <f t="shared" si="773"/>
        <v>#N/A</v>
      </c>
      <c r="U2098" s="34">
        <f t="shared" ref="U2098:U2161" si="782">+H2086+365*I2086</f>
        <v>0</v>
      </c>
      <c r="V2098" s="16">
        <f t="shared" ca="1" si="766"/>
        <v>44139</v>
      </c>
      <c r="W2098" s="56">
        <f t="shared" ca="1" si="767"/>
        <v>10</v>
      </c>
      <c r="X2098" s="56">
        <f t="shared" ca="1" si="768"/>
        <v>2020</v>
      </c>
      <c r="Y2098" s="55" t="str">
        <f t="shared" ca="1" si="769"/>
        <v>10-2020</v>
      </c>
      <c r="Z2098" s="51">
        <f ca="1">IFERROR(VLOOKUP(Y2098,IPC!$E$2:$F$1745,2,0),IPC!$H$1)</f>
        <v>138.32155800000001</v>
      </c>
      <c r="AA2098" s="48">
        <f t="shared" ref="AA2098:AA2161" si="783">+MONTH(H2086)</f>
        <v>1</v>
      </c>
      <c r="AB2098" s="48">
        <f t="shared" ref="AB2098:AB2161" si="784">+YEAR(H2086)</f>
        <v>1900</v>
      </c>
      <c r="AC2098" s="32" t="str">
        <f t="shared" si="777"/>
        <v>1-1900</v>
      </c>
      <c r="AD2098" s="50">
        <f>IFERROR(VLOOKUP(AC2098,IPC!$E$2:$F$1745,2,0),IPC!$H$1)</f>
        <v>138.32155800000001</v>
      </c>
    </row>
    <row r="2099" spans="10:30" x14ac:dyDescent="0.25">
      <c r="J2099" s="44" t="str">
        <f t="shared" si="771"/>
        <v/>
      </c>
      <c r="K2099" s="33" t="str">
        <f t="shared" ca="1" si="775"/>
        <v/>
      </c>
      <c r="L2099" s="108">
        <f t="shared" ca="1" si="774"/>
        <v>0</v>
      </c>
      <c r="M2099" s="44" t="str">
        <f t="shared" si="772"/>
        <v/>
      </c>
      <c r="N2099" s="45" t="str">
        <f t="shared" ca="1" si="776"/>
        <v/>
      </c>
      <c r="O2099" s="108">
        <f t="shared" si="770"/>
        <v>0</v>
      </c>
      <c r="P2099" s="21" t="e">
        <f t="shared" si="778"/>
        <v>#N/A</v>
      </c>
      <c r="Q2099" s="21" t="e">
        <f t="shared" si="779"/>
        <v>#N/A</v>
      </c>
      <c r="R2099" s="21" t="e">
        <f t="shared" si="780"/>
        <v>#N/A</v>
      </c>
      <c r="S2099" s="21" t="e">
        <f t="shared" si="781"/>
        <v>#N/A</v>
      </c>
      <c r="T2099" s="29" t="e">
        <f t="shared" si="773"/>
        <v>#N/A</v>
      </c>
      <c r="U2099" s="34">
        <f t="shared" si="782"/>
        <v>0</v>
      </c>
      <c r="V2099" s="16">
        <f t="shared" ca="1" si="766"/>
        <v>44139</v>
      </c>
      <c r="W2099" s="56">
        <f t="shared" ca="1" si="767"/>
        <v>10</v>
      </c>
      <c r="X2099" s="56">
        <f t="shared" ca="1" si="768"/>
        <v>2020</v>
      </c>
      <c r="Y2099" s="55" t="str">
        <f t="shared" ca="1" si="769"/>
        <v>10-2020</v>
      </c>
      <c r="Z2099" s="51">
        <f ca="1">IFERROR(VLOOKUP(Y2099,IPC!$E$2:$F$1745,2,0),IPC!$H$1)</f>
        <v>138.32155800000001</v>
      </c>
      <c r="AA2099" s="48">
        <f t="shared" si="783"/>
        <v>1</v>
      </c>
      <c r="AB2099" s="48">
        <f t="shared" si="784"/>
        <v>1900</v>
      </c>
      <c r="AC2099" s="32" t="str">
        <f t="shared" si="777"/>
        <v>1-1900</v>
      </c>
      <c r="AD2099" s="50">
        <f>IFERROR(VLOOKUP(AC2099,IPC!$E$2:$F$1745,2,0),IPC!$H$1)</f>
        <v>138.32155800000001</v>
      </c>
    </row>
    <row r="2100" spans="10:30" x14ac:dyDescent="0.25">
      <c r="J2100" s="44" t="str">
        <f t="shared" si="771"/>
        <v/>
      </c>
      <c r="K2100" s="33" t="str">
        <f t="shared" ca="1" si="775"/>
        <v/>
      </c>
      <c r="L2100" s="108">
        <f t="shared" ca="1" si="774"/>
        <v>0</v>
      </c>
      <c r="M2100" s="44" t="str">
        <f t="shared" si="772"/>
        <v/>
      </c>
      <c r="N2100" s="45" t="str">
        <f t="shared" ca="1" si="776"/>
        <v/>
      </c>
      <c r="O2100" s="108">
        <f t="shared" si="770"/>
        <v>0</v>
      </c>
      <c r="P2100" s="21" t="e">
        <f t="shared" si="778"/>
        <v>#N/A</v>
      </c>
      <c r="Q2100" s="21" t="e">
        <f t="shared" si="779"/>
        <v>#N/A</v>
      </c>
      <c r="R2100" s="21" t="e">
        <f t="shared" si="780"/>
        <v>#N/A</v>
      </c>
      <c r="S2100" s="21" t="e">
        <f t="shared" si="781"/>
        <v>#N/A</v>
      </c>
      <c r="T2100" s="29" t="e">
        <f t="shared" si="773"/>
        <v>#N/A</v>
      </c>
      <c r="U2100" s="34">
        <f t="shared" si="782"/>
        <v>0</v>
      </c>
      <c r="V2100" s="16">
        <f t="shared" ca="1" si="766"/>
        <v>44139</v>
      </c>
      <c r="W2100" s="56">
        <f t="shared" ca="1" si="767"/>
        <v>10</v>
      </c>
      <c r="X2100" s="56">
        <f t="shared" ca="1" si="768"/>
        <v>2020</v>
      </c>
      <c r="Y2100" s="55" t="str">
        <f t="shared" ca="1" si="769"/>
        <v>10-2020</v>
      </c>
      <c r="Z2100" s="51">
        <f ca="1">IFERROR(VLOOKUP(Y2100,IPC!$E$2:$F$1745,2,0),IPC!$H$1)</f>
        <v>138.32155800000001</v>
      </c>
      <c r="AA2100" s="48">
        <f t="shared" si="783"/>
        <v>1</v>
      </c>
      <c r="AB2100" s="48">
        <f t="shared" si="784"/>
        <v>1900</v>
      </c>
      <c r="AC2100" s="32" t="str">
        <f t="shared" si="777"/>
        <v>1-1900</v>
      </c>
      <c r="AD2100" s="50">
        <f>IFERROR(VLOOKUP(AC2100,IPC!$E$2:$F$1745,2,0),IPC!$H$1)</f>
        <v>138.32155800000001</v>
      </c>
    </row>
    <row r="2101" spans="10:30" x14ac:dyDescent="0.25">
      <c r="J2101" s="44" t="str">
        <f t="shared" si="771"/>
        <v/>
      </c>
      <c r="K2101" s="33" t="str">
        <f t="shared" ca="1" si="775"/>
        <v/>
      </c>
      <c r="L2101" s="108">
        <f t="shared" ca="1" si="774"/>
        <v>0</v>
      </c>
      <c r="M2101" s="44" t="str">
        <f t="shared" si="772"/>
        <v/>
      </c>
      <c r="N2101" s="45" t="str">
        <f t="shared" ca="1" si="776"/>
        <v/>
      </c>
      <c r="O2101" s="108">
        <f t="shared" si="770"/>
        <v>0</v>
      </c>
      <c r="P2101" s="21" t="e">
        <f t="shared" si="778"/>
        <v>#N/A</v>
      </c>
      <c r="Q2101" s="21" t="e">
        <f t="shared" si="779"/>
        <v>#N/A</v>
      </c>
      <c r="R2101" s="21" t="e">
        <f t="shared" si="780"/>
        <v>#N/A</v>
      </c>
      <c r="S2101" s="21" t="e">
        <f t="shared" si="781"/>
        <v>#N/A</v>
      </c>
      <c r="T2101" s="29" t="e">
        <f t="shared" si="773"/>
        <v>#N/A</v>
      </c>
      <c r="U2101" s="34">
        <f t="shared" si="782"/>
        <v>0</v>
      </c>
      <c r="V2101" s="16">
        <f t="shared" ca="1" si="766"/>
        <v>44139</v>
      </c>
      <c r="W2101" s="56">
        <f t="shared" ca="1" si="767"/>
        <v>10</v>
      </c>
      <c r="X2101" s="56">
        <f t="shared" ca="1" si="768"/>
        <v>2020</v>
      </c>
      <c r="Y2101" s="55" t="str">
        <f t="shared" ca="1" si="769"/>
        <v>10-2020</v>
      </c>
      <c r="Z2101" s="51">
        <f ca="1">IFERROR(VLOOKUP(Y2101,IPC!$E$2:$F$1745,2,0),IPC!$H$1)</f>
        <v>138.32155800000001</v>
      </c>
      <c r="AA2101" s="48">
        <f t="shared" si="783"/>
        <v>1</v>
      </c>
      <c r="AB2101" s="48">
        <f t="shared" si="784"/>
        <v>1900</v>
      </c>
      <c r="AC2101" s="32" t="str">
        <f t="shared" si="777"/>
        <v>1-1900</v>
      </c>
      <c r="AD2101" s="50">
        <f>IFERROR(VLOOKUP(AC2101,IPC!$E$2:$F$1745,2,0),IPC!$H$1)</f>
        <v>138.32155800000001</v>
      </c>
    </row>
    <row r="2102" spans="10:30" x14ac:dyDescent="0.25">
      <c r="J2102" s="44" t="str">
        <f t="shared" si="771"/>
        <v/>
      </c>
      <c r="K2102" s="33" t="str">
        <f t="shared" ca="1" si="775"/>
        <v/>
      </c>
      <c r="L2102" s="108">
        <f t="shared" ca="1" si="774"/>
        <v>0</v>
      </c>
      <c r="M2102" s="44" t="str">
        <f t="shared" si="772"/>
        <v/>
      </c>
      <c r="N2102" s="45" t="str">
        <f t="shared" ca="1" si="776"/>
        <v/>
      </c>
      <c r="O2102" s="108">
        <f t="shared" si="770"/>
        <v>0</v>
      </c>
      <c r="P2102" s="21" t="e">
        <f t="shared" si="778"/>
        <v>#N/A</v>
      </c>
      <c r="Q2102" s="21" t="e">
        <f t="shared" si="779"/>
        <v>#N/A</v>
      </c>
      <c r="R2102" s="21" t="e">
        <f t="shared" si="780"/>
        <v>#N/A</v>
      </c>
      <c r="S2102" s="21" t="e">
        <f t="shared" si="781"/>
        <v>#N/A</v>
      </c>
      <c r="T2102" s="29" t="e">
        <f t="shared" si="773"/>
        <v>#N/A</v>
      </c>
      <c r="U2102" s="34">
        <f t="shared" si="782"/>
        <v>0</v>
      </c>
      <c r="V2102" s="16">
        <f t="shared" ca="1" si="766"/>
        <v>44139</v>
      </c>
      <c r="W2102" s="56">
        <f t="shared" ca="1" si="767"/>
        <v>10</v>
      </c>
      <c r="X2102" s="56">
        <f t="shared" ca="1" si="768"/>
        <v>2020</v>
      </c>
      <c r="Y2102" s="55" t="str">
        <f t="shared" ca="1" si="769"/>
        <v>10-2020</v>
      </c>
      <c r="Z2102" s="51">
        <f ca="1">IFERROR(VLOOKUP(Y2102,IPC!$E$2:$F$1745,2,0),IPC!$H$1)</f>
        <v>138.32155800000001</v>
      </c>
      <c r="AA2102" s="48">
        <f t="shared" si="783"/>
        <v>1</v>
      </c>
      <c r="AB2102" s="48">
        <f t="shared" si="784"/>
        <v>1900</v>
      </c>
      <c r="AC2102" s="32" t="str">
        <f t="shared" si="777"/>
        <v>1-1900</v>
      </c>
      <c r="AD2102" s="50">
        <f>IFERROR(VLOOKUP(AC2102,IPC!$E$2:$F$1745,2,0),IPC!$H$1)</f>
        <v>138.32155800000001</v>
      </c>
    </row>
    <row r="2103" spans="10:30" x14ac:dyDescent="0.25">
      <c r="J2103" s="44" t="str">
        <f t="shared" si="771"/>
        <v/>
      </c>
      <c r="K2103" s="33" t="str">
        <f t="shared" ca="1" si="775"/>
        <v/>
      </c>
      <c r="L2103" s="108">
        <f t="shared" ca="1" si="774"/>
        <v>0</v>
      </c>
      <c r="M2103" s="44" t="str">
        <f t="shared" si="772"/>
        <v/>
      </c>
      <c r="N2103" s="45" t="str">
        <f t="shared" ca="1" si="776"/>
        <v/>
      </c>
      <c r="O2103" s="108">
        <f t="shared" si="770"/>
        <v>0</v>
      </c>
      <c r="P2103" s="21" t="e">
        <f t="shared" si="778"/>
        <v>#N/A</v>
      </c>
      <c r="Q2103" s="21" t="e">
        <f t="shared" si="779"/>
        <v>#N/A</v>
      </c>
      <c r="R2103" s="21" t="e">
        <f t="shared" si="780"/>
        <v>#N/A</v>
      </c>
      <c r="S2103" s="21" t="e">
        <f t="shared" si="781"/>
        <v>#N/A</v>
      </c>
      <c r="T2103" s="29" t="e">
        <f t="shared" si="773"/>
        <v>#N/A</v>
      </c>
      <c r="U2103" s="34">
        <f t="shared" si="782"/>
        <v>0</v>
      </c>
      <c r="V2103" s="16">
        <f t="shared" ca="1" si="766"/>
        <v>44139</v>
      </c>
      <c r="W2103" s="56">
        <f t="shared" ca="1" si="767"/>
        <v>10</v>
      </c>
      <c r="X2103" s="56">
        <f t="shared" ca="1" si="768"/>
        <v>2020</v>
      </c>
      <c r="Y2103" s="55" t="str">
        <f t="shared" ca="1" si="769"/>
        <v>10-2020</v>
      </c>
      <c r="Z2103" s="51">
        <f ca="1">IFERROR(VLOOKUP(Y2103,IPC!$E$2:$F$1745,2,0),IPC!$H$1)</f>
        <v>138.32155800000001</v>
      </c>
      <c r="AA2103" s="48">
        <f t="shared" si="783"/>
        <v>1</v>
      </c>
      <c r="AB2103" s="48">
        <f t="shared" si="784"/>
        <v>1900</v>
      </c>
      <c r="AC2103" s="32" t="str">
        <f t="shared" si="777"/>
        <v>1-1900</v>
      </c>
      <c r="AD2103" s="50">
        <f>IFERROR(VLOOKUP(AC2103,IPC!$E$2:$F$1745,2,0),IPC!$H$1)</f>
        <v>138.32155800000001</v>
      </c>
    </row>
    <row r="2104" spans="10:30" x14ac:dyDescent="0.25">
      <c r="J2104" s="44" t="str">
        <f t="shared" si="771"/>
        <v/>
      </c>
      <c r="K2104" s="33" t="str">
        <f t="shared" ca="1" si="775"/>
        <v/>
      </c>
      <c r="L2104" s="108">
        <f t="shared" ca="1" si="774"/>
        <v>0</v>
      </c>
      <c r="M2104" s="44" t="str">
        <f t="shared" si="772"/>
        <v/>
      </c>
      <c r="N2104" s="45" t="str">
        <f t="shared" ca="1" si="776"/>
        <v/>
      </c>
      <c r="O2104" s="108">
        <f t="shared" si="770"/>
        <v>0</v>
      </c>
      <c r="P2104" s="21" t="e">
        <f t="shared" si="778"/>
        <v>#N/A</v>
      </c>
      <c r="Q2104" s="21" t="e">
        <f t="shared" si="779"/>
        <v>#N/A</v>
      </c>
      <c r="R2104" s="21" t="e">
        <f t="shared" si="780"/>
        <v>#N/A</v>
      </c>
      <c r="S2104" s="21" t="e">
        <f t="shared" si="781"/>
        <v>#N/A</v>
      </c>
      <c r="T2104" s="29" t="e">
        <f t="shared" si="773"/>
        <v>#N/A</v>
      </c>
      <c r="U2104" s="34">
        <f t="shared" si="782"/>
        <v>0</v>
      </c>
      <c r="V2104" s="16">
        <f t="shared" ca="1" si="766"/>
        <v>44139</v>
      </c>
      <c r="W2104" s="56">
        <f t="shared" ca="1" si="767"/>
        <v>10</v>
      </c>
      <c r="X2104" s="56">
        <f t="shared" ca="1" si="768"/>
        <v>2020</v>
      </c>
      <c r="Y2104" s="55" t="str">
        <f t="shared" ca="1" si="769"/>
        <v>10-2020</v>
      </c>
      <c r="Z2104" s="51">
        <f ca="1">IFERROR(VLOOKUP(Y2104,IPC!$E$2:$F$1745,2,0),IPC!$H$1)</f>
        <v>138.32155800000001</v>
      </c>
      <c r="AA2104" s="48">
        <f t="shared" si="783"/>
        <v>1</v>
      </c>
      <c r="AB2104" s="48">
        <f t="shared" si="784"/>
        <v>1900</v>
      </c>
      <c r="AC2104" s="32" t="str">
        <f t="shared" si="777"/>
        <v>1-1900</v>
      </c>
      <c r="AD2104" s="50">
        <f>IFERROR(VLOOKUP(AC2104,IPC!$E$2:$F$1745,2,0),IPC!$H$1)</f>
        <v>138.32155800000001</v>
      </c>
    </row>
    <row r="2105" spans="10:30" x14ac:dyDescent="0.25">
      <c r="J2105" s="44" t="str">
        <f t="shared" si="771"/>
        <v/>
      </c>
      <c r="K2105" s="33" t="str">
        <f t="shared" ca="1" si="775"/>
        <v/>
      </c>
      <c r="L2105" s="108">
        <f t="shared" ca="1" si="774"/>
        <v>0</v>
      </c>
      <c r="M2105" s="44" t="str">
        <f t="shared" si="772"/>
        <v/>
      </c>
      <c r="N2105" s="45" t="str">
        <f t="shared" ca="1" si="776"/>
        <v/>
      </c>
      <c r="O2105" s="108">
        <f t="shared" si="770"/>
        <v>0</v>
      </c>
      <c r="P2105" s="21" t="e">
        <f t="shared" si="778"/>
        <v>#N/A</v>
      </c>
      <c r="Q2105" s="21" t="e">
        <f t="shared" si="779"/>
        <v>#N/A</v>
      </c>
      <c r="R2105" s="21" t="e">
        <f t="shared" si="780"/>
        <v>#N/A</v>
      </c>
      <c r="S2105" s="21" t="e">
        <f t="shared" si="781"/>
        <v>#N/A</v>
      </c>
      <c r="T2105" s="29" t="e">
        <f t="shared" si="773"/>
        <v>#N/A</v>
      </c>
      <c r="U2105" s="34">
        <f t="shared" si="782"/>
        <v>0</v>
      </c>
      <c r="V2105" s="16">
        <f t="shared" ca="1" si="766"/>
        <v>44139</v>
      </c>
      <c r="W2105" s="56">
        <f t="shared" ca="1" si="767"/>
        <v>10</v>
      </c>
      <c r="X2105" s="56">
        <f t="shared" ca="1" si="768"/>
        <v>2020</v>
      </c>
      <c r="Y2105" s="55" t="str">
        <f t="shared" ca="1" si="769"/>
        <v>10-2020</v>
      </c>
      <c r="Z2105" s="51">
        <f ca="1">IFERROR(VLOOKUP(Y2105,IPC!$E$2:$F$1745,2,0),IPC!$H$1)</f>
        <v>138.32155800000001</v>
      </c>
      <c r="AA2105" s="48">
        <f t="shared" si="783"/>
        <v>1</v>
      </c>
      <c r="AB2105" s="48">
        <f t="shared" si="784"/>
        <v>1900</v>
      </c>
      <c r="AC2105" s="32" t="str">
        <f t="shared" si="777"/>
        <v>1-1900</v>
      </c>
      <c r="AD2105" s="50">
        <f>IFERROR(VLOOKUP(AC2105,IPC!$E$2:$F$1745,2,0),IPC!$H$1)</f>
        <v>138.32155800000001</v>
      </c>
    </row>
    <row r="2106" spans="10:30" x14ac:dyDescent="0.25">
      <c r="J2106" s="44" t="str">
        <f t="shared" si="771"/>
        <v/>
      </c>
      <c r="K2106" s="33" t="str">
        <f t="shared" ca="1" si="775"/>
        <v/>
      </c>
      <c r="L2106" s="108">
        <f t="shared" ca="1" si="774"/>
        <v>0</v>
      </c>
      <c r="M2106" s="44" t="str">
        <f t="shared" si="772"/>
        <v/>
      </c>
      <c r="N2106" s="45" t="str">
        <f t="shared" ca="1" si="776"/>
        <v/>
      </c>
      <c r="O2106" s="108">
        <f t="shared" si="770"/>
        <v>0</v>
      </c>
      <c r="P2106" s="21" t="e">
        <f t="shared" si="778"/>
        <v>#N/A</v>
      </c>
      <c r="Q2106" s="21" t="e">
        <f t="shared" si="779"/>
        <v>#N/A</v>
      </c>
      <c r="R2106" s="21" t="e">
        <f t="shared" si="780"/>
        <v>#N/A</v>
      </c>
      <c r="S2106" s="21" t="e">
        <f t="shared" si="781"/>
        <v>#N/A</v>
      </c>
      <c r="T2106" s="29" t="e">
        <f t="shared" si="773"/>
        <v>#N/A</v>
      </c>
      <c r="U2106" s="34">
        <f t="shared" si="782"/>
        <v>0</v>
      </c>
      <c r="V2106" s="16">
        <f t="shared" ref="V2106:V2169" ca="1" si="785">+TODAY()</f>
        <v>44139</v>
      </c>
      <c r="W2106" s="56">
        <f t="shared" ref="W2106:W2169" ca="1" si="786">+MONTH(V2106)-1</f>
        <v>10</v>
      </c>
      <c r="X2106" s="56">
        <f t="shared" ref="X2106:X2169" ca="1" si="787">+YEAR(V2106)</f>
        <v>2020</v>
      </c>
      <c r="Y2106" s="55" t="str">
        <f t="shared" ref="Y2106:Y2169" ca="1" si="788">+W2106&amp;"-"&amp;X2106</f>
        <v>10-2020</v>
      </c>
      <c r="Z2106" s="51">
        <f ca="1">IFERROR(VLOOKUP(Y2106,IPC!$E$2:$F$1745,2,0),IPC!$H$1)</f>
        <v>138.32155800000001</v>
      </c>
      <c r="AA2106" s="48">
        <f t="shared" si="783"/>
        <v>1</v>
      </c>
      <c r="AB2106" s="48">
        <f t="shared" si="784"/>
        <v>1900</v>
      </c>
      <c r="AC2106" s="32" t="str">
        <f t="shared" si="777"/>
        <v>1-1900</v>
      </c>
      <c r="AD2106" s="50">
        <f>IFERROR(VLOOKUP(AC2106,IPC!$E$2:$F$1745,2,0),IPC!$H$1)</f>
        <v>138.32155800000001</v>
      </c>
    </row>
    <row r="2107" spans="10:30" x14ac:dyDescent="0.25">
      <c r="J2107" s="44" t="str">
        <f t="shared" si="771"/>
        <v/>
      </c>
      <c r="K2107" s="33" t="str">
        <f t="shared" ca="1" si="775"/>
        <v/>
      </c>
      <c r="L2107" s="108">
        <f t="shared" ca="1" si="774"/>
        <v>0</v>
      </c>
      <c r="M2107" s="44" t="str">
        <f t="shared" si="772"/>
        <v/>
      </c>
      <c r="N2107" s="45" t="str">
        <f t="shared" ca="1" si="776"/>
        <v/>
      </c>
      <c r="O2107" s="108">
        <f t="shared" si="770"/>
        <v>0</v>
      </c>
      <c r="P2107" s="21" t="e">
        <f t="shared" si="778"/>
        <v>#N/A</v>
      </c>
      <c r="Q2107" s="21" t="e">
        <f t="shared" si="779"/>
        <v>#N/A</v>
      </c>
      <c r="R2107" s="21" t="e">
        <f t="shared" si="780"/>
        <v>#N/A</v>
      </c>
      <c r="S2107" s="21" t="e">
        <f t="shared" si="781"/>
        <v>#N/A</v>
      </c>
      <c r="T2107" s="29" t="e">
        <f t="shared" si="773"/>
        <v>#N/A</v>
      </c>
      <c r="U2107" s="34">
        <f t="shared" si="782"/>
        <v>0</v>
      </c>
      <c r="V2107" s="16">
        <f t="shared" ca="1" si="785"/>
        <v>44139</v>
      </c>
      <c r="W2107" s="56">
        <f t="shared" ca="1" si="786"/>
        <v>10</v>
      </c>
      <c r="X2107" s="56">
        <f t="shared" ca="1" si="787"/>
        <v>2020</v>
      </c>
      <c r="Y2107" s="55" t="str">
        <f t="shared" ca="1" si="788"/>
        <v>10-2020</v>
      </c>
      <c r="Z2107" s="51">
        <f ca="1">IFERROR(VLOOKUP(Y2107,IPC!$E$2:$F$1745,2,0),IPC!$H$1)</f>
        <v>138.32155800000001</v>
      </c>
      <c r="AA2107" s="48">
        <f t="shared" si="783"/>
        <v>1</v>
      </c>
      <c r="AB2107" s="48">
        <f t="shared" si="784"/>
        <v>1900</v>
      </c>
      <c r="AC2107" s="32" t="str">
        <f t="shared" si="777"/>
        <v>1-1900</v>
      </c>
      <c r="AD2107" s="50">
        <f>IFERROR(VLOOKUP(AC2107,IPC!$E$2:$F$1745,2,0),IPC!$H$1)</f>
        <v>138.32155800000001</v>
      </c>
    </row>
    <row r="2108" spans="10:30" x14ac:dyDescent="0.25">
      <c r="J2108" s="44" t="str">
        <f t="shared" si="771"/>
        <v/>
      </c>
      <c r="K2108" s="33" t="str">
        <f t="shared" ca="1" si="775"/>
        <v/>
      </c>
      <c r="L2108" s="108">
        <f t="shared" ca="1" si="774"/>
        <v>0</v>
      </c>
      <c r="M2108" s="44" t="str">
        <f t="shared" si="772"/>
        <v/>
      </c>
      <c r="N2108" s="45" t="str">
        <f t="shared" ca="1" si="776"/>
        <v/>
      </c>
      <c r="O2108" s="108">
        <f t="shared" si="770"/>
        <v>0</v>
      </c>
      <c r="P2108" s="21" t="e">
        <f t="shared" si="778"/>
        <v>#N/A</v>
      </c>
      <c r="Q2108" s="21" t="e">
        <f t="shared" si="779"/>
        <v>#N/A</v>
      </c>
      <c r="R2108" s="21" t="e">
        <f t="shared" si="780"/>
        <v>#N/A</v>
      </c>
      <c r="S2108" s="21" t="e">
        <f t="shared" si="781"/>
        <v>#N/A</v>
      </c>
      <c r="T2108" s="29" t="e">
        <f t="shared" si="773"/>
        <v>#N/A</v>
      </c>
      <c r="U2108" s="34">
        <f t="shared" si="782"/>
        <v>0</v>
      </c>
      <c r="V2108" s="16">
        <f t="shared" ca="1" si="785"/>
        <v>44139</v>
      </c>
      <c r="W2108" s="56">
        <f t="shared" ca="1" si="786"/>
        <v>10</v>
      </c>
      <c r="X2108" s="56">
        <f t="shared" ca="1" si="787"/>
        <v>2020</v>
      </c>
      <c r="Y2108" s="55" t="str">
        <f t="shared" ca="1" si="788"/>
        <v>10-2020</v>
      </c>
      <c r="Z2108" s="51">
        <f ca="1">IFERROR(VLOOKUP(Y2108,IPC!$E$2:$F$1745,2,0),IPC!$H$1)</f>
        <v>138.32155800000001</v>
      </c>
      <c r="AA2108" s="48">
        <f t="shared" si="783"/>
        <v>1</v>
      </c>
      <c r="AB2108" s="48">
        <f t="shared" si="784"/>
        <v>1900</v>
      </c>
      <c r="AC2108" s="32" t="str">
        <f t="shared" si="777"/>
        <v>1-1900</v>
      </c>
      <c r="AD2108" s="50">
        <f>IFERROR(VLOOKUP(AC2108,IPC!$E$2:$F$1745,2,0),IPC!$H$1)</f>
        <v>138.32155800000001</v>
      </c>
    </row>
    <row r="2109" spans="10:30" x14ac:dyDescent="0.25">
      <c r="J2109" s="44" t="str">
        <f t="shared" si="771"/>
        <v/>
      </c>
      <c r="K2109" s="33" t="str">
        <f t="shared" ca="1" si="775"/>
        <v/>
      </c>
      <c r="L2109" s="108">
        <f t="shared" ca="1" si="774"/>
        <v>0</v>
      </c>
      <c r="M2109" s="44" t="str">
        <f t="shared" si="772"/>
        <v/>
      </c>
      <c r="N2109" s="45" t="str">
        <f t="shared" ca="1" si="776"/>
        <v/>
      </c>
      <c r="O2109" s="108">
        <f t="shared" si="770"/>
        <v>0</v>
      </c>
      <c r="P2109" s="21" t="e">
        <f t="shared" si="778"/>
        <v>#N/A</v>
      </c>
      <c r="Q2109" s="21" t="e">
        <f t="shared" si="779"/>
        <v>#N/A</v>
      </c>
      <c r="R2109" s="21" t="e">
        <f t="shared" si="780"/>
        <v>#N/A</v>
      </c>
      <c r="S2109" s="21" t="e">
        <f t="shared" si="781"/>
        <v>#N/A</v>
      </c>
      <c r="T2109" s="29" t="e">
        <f t="shared" si="773"/>
        <v>#N/A</v>
      </c>
      <c r="U2109" s="34">
        <f t="shared" si="782"/>
        <v>0</v>
      </c>
      <c r="V2109" s="16">
        <f t="shared" ca="1" si="785"/>
        <v>44139</v>
      </c>
      <c r="W2109" s="56">
        <f t="shared" ca="1" si="786"/>
        <v>10</v>
      </c>
      <c r="X2109" s="56">
        <f t="shared" ca="1" si="787"/>
        <v>2020</v>
      </c>
      <c r="Y2109" s="55" t="str">
        <f t="shared" ca="1" si="788"/>
        <v>10-2020</v>
      </c>
      <c r="Z2109" s="51">
        <f ca="1">IFERROR(VLOOKUP(Y2109,IPC!$E$2:$F$1745,2,0),IPC!$H$1)</f>
        <v>138.32155800000001</v>
      </c>
      <c r="AA2109" s="48">
        <f t="shared" si="783"/>
        <v>1</v>
      </c>
      <c r="AB2109" s="48">
        <f t="shared" si="784"/>
        <v>1900</v>
      </c>
      <c r="AC2109" s="32" t="str">
        <f t="shared" si="777"/>
        <v>1-1900</v>
      </c>
      <c r="AD2109" s="50">
        <f>IFERROR(VLOOKUP(AC2109,IPC!$E$2:$F$1745,2,0),IPC!$H$1)</f>
        <v>138.32155800000001</v>
      </c>
    </row>
    <row r="2110" spans="10:30" x14ac:dyDescent="0.25">
      <c r="J2110" s="44" t="str">
        <f t="shared" si="771"/>
        <v/>
      </c>
      <c r="K2110" s="33" t="str">
        <f t="shared" ca="1" si="775"/>
        <v/>
      </c>
      <c r="L2110" s="108">
        <f t="shared" ca="1" si="774"/>
        <v>0</v>
      </c>
      <c r="M2110" s="44" t="str">
        <f t="shared" si="772"/>
        <v/>
      </c>
      <c r="N2110" s="45" t="str">
        <f t="shared" ca="1" si="776"/>
        <v/>
      </c>
      <c r="O2110" s="108">
        <f t="shared" si="770"/>
        <v>0</v>
      </c>
      <c r="P2110" s="21" t="e">
        <f t="shared" si="778"/>
        <v>#N/A</v>
      </c>
      <c r="Q2110" s="21" t="e">
        <f t="shared" si="779"/>
        <v>#N/A</v>
      </c>
      <c r="R2110" s="21" t="e">
        <f t="shared" si="780"/>
        <v>#N/A</v>
      </c>
      <c r="S2110" s="21" t="e">
        <f t="shared" si="781"/>
        <v>#N/A</v>
      </c>
      <c r="T2110" s="29" t="e">
        <f t="shared" si="773"/>
        <v>#N/A</v>
      </c>
      <c r="U2110" s="34">
        <f t="shared" si="782"/>
        <v>0</v>
      </c>
      <c r="V2110" s="16">
        <f t="shared" ca="1" si="785"/>
        <v>44139</v>
      </c>
      <c r="W2110" s="56">
        <f t="shared" ca="1" si="786"/>
        <v>10</v>
      </c>
      <c r="X2110" s="56">
        <f t="shared" ca="1" si="787"/>
        <v>2020</v>
      </c>
      <c r="Y2110" s="55" t="str">
        <f t="shared" ca="1" si="788"/>
        <v>10-2020</v>
      </c>
      <c r="Z2110" s="51">
        <f ca="1">IFERROR(VLOOKUP(Y2110,IPC!$E$2:$F$1745,2,0),IPC!$H$1)</f>
        <v>138.32155800000001</v>
      </c>
      <c r="AA2110" s="48">
        <f t="shared" si="783"/>
        <v>1</v>
      </c>
      <c r="AB2110" s="48">
        <f t="shared" si="784"/>
        <v>1900</v>
      </c>
      <c r="AC2110" s="32" t="str">
        <f t="shared" si="777"/>
        <v>1-1900</v>
      </c>
      <c r="AD2110" s="50">
        <f>IFERROR(VLOOKUP(AC2110,IPC!$E$2:$F$1745,2,0),IPC!$H$1)</f>
        <v>138.32155800000001</v>
      </c>
    </row>
    <row r="2111" spans="10:30" x14ac:dyDescent="0.25">
      <c r="J2111" s="44" t="str">
        <f t="shared" si="771"/>
        <v/>
      </c>
      <c r="K2111" s="33" t="str">
        <f t="shared" ca="1" si="775"/>
        <v/>
      </c>
      <c r="L2111" s="108">
        <f t="shared" ca="1" si="774"/>
        <v>0</v>
      </c>
      <c r="M2111" s="44" t="str">
        <f t="shared" si="772"/>
        <v/>
      </c>
      <c r="N2111" s="45" t="str">
        <f t="shared" ca="1" si="776"/>
        <v/>
      </c>
      <c r="O2111" s="108">
        <f t="shared" si="770"/>
        <v>0</v>
      </c>
      <c r="P2111" s="21" t="e">
        <f t="shared" si="778"/>
        <v>#N/A</v>
      </c>
      <c r="Q2111" s="21" t="e">
        <f t="shared" si="779"/>
        <v>#N/A</v>
      </c>
      <c r="R2111" s="21" t="e">
        <f t="shared" si="780"/>
        <v>#N/A</v>
      </c>
      <c r="S2111" s="21" t="e">
        <f t="shared" si="781"/>
        <v>#N/A</v>
      </c>
      <c r="T2111" s="29" t="e">
        <f t="shared" si="773"/>
        <v>#N/A</v>
      </c>
      <c r="U2111" s="34">
        <f t="shared" si="782"/>
        <v>0</v>
      </c>
      <c r="V2111" s="16">
        <f t="shared" ca="1" si="785"/>
        <v>44139</v>
      </c>
      <c r="W2111" s="56">
        <f t="shared" ca="1" si="786"/>
        <v>10</v>
      </c>
      <c r="X2111" s="56">
        <f t="shared" ca="1" si="787"/>
        <v>2020</v>
      </c>
      <c r="Y2111" s="55" t="str">
        <f t="shared" ca="1" si="788"/>
        <v>10-2020</v>
      </c>
      <c r="Z2111" s="51">
        <f ca="1">IFERROR(VLOOKUP(Y2111,IPC!$E$2:$F$1745,2,0),IPC!$H$1)</f>
        <v>138.32155800000001</v>
      </c>
      <c r="AA2111" s="48">
        <f t="shared" si="783"/>
        <v>1</v>
      </c>
      <c r="AB2111" s="48">
        <f t="shared" si="784"/>
        <v>1900</v>
      </c>
      <c r="AC2111" s="32" t="str">
        <f t="shared" si="777"/>
        <v>1-1900</v>
      </c>
      <c r="AD2111" s="50">
        <f>IFERROR(VLOOKUP(AC2111,IPC!$E$2:$F$1745,2,0),IPC!$H$1)</f>
        <v>138.32155800000001</v>
      </c>
    </row>
    <row r="2112" spans="10:30" x14ac:dyDescent="0.25">
      <c r="J2112" s="44" t="str">
        <f t="shared" si="771"/>
        <v/>
      </c>
      <c r="K2112" s="33" t="str">
        <f t="shared" ca="1" si="775"/>
        <v/>
      </c>
      <c r="L2112" s="108">
        <f t="shared" ca="1" si="774"/>
        <v>0</v>
      </c>
      <c r="M2112" s="44" t="str">
        <f t="shared" si="772"/>
        <v/>
      </c>
      <c r="N2112" s="45" t="str">
        <f t="shared" ca="1" si="776"/>
        <v/>
      </c>
      <c r="O2112" s="108">
        <f t="shared" si="770"/>
        <v>0</v>
      </c>
      <c r="P2112" s="21" t="e">
        <f t="shared" si="778"/>
        <v>#N/A</v>
      </c>
      <c r="Q2112" s="21" t="e">
        <f t="shared" si="779"/>
        <v>#N/A</v>
      </c>
      <c r="R2112" s="21" t="e">
        <f t="shared" si="780"/>
        <v>#N/A</v>
      </c>
      <c r="S2112" s="21" t="e">
        <f t="shared" si="781"/>
        <v>#N/A</v>
      </c>
      <c r="T2112" s="29" t="e">
        <f t="shared" si="773"/>
        <v>#N/A</v>
      </c>
      <c r="U2112" s="34">
        <f t="shared" si="782"/>
        <v>0</v>
      </c>
      <c r="V2112" s="16">
        <f t="shared" ca="1" si="785"/>
        <v>44139</v>
      </c>
      <c r="W2112" s="56">
        <f t="shared" ca="1" si="786"/>
        <v>10</v>
      </c>
      <c r="X2112" s="56">
        <f t="shared" ca="1" si="787"/>
        <v>2020</v>
      </c>
      <c r="Y2112" s="55" t="str">
        <f t="shared" ca="1" si="788"/>
        <v>10-2020</v>
      </c>
      <c r="Z2112" s="51">
        <f ca="1">IFERROR(VLOOKUP(Y2112,IPC!$E$2:$F$1745,2,0),IPC!$H$1)</f>
        <v>138.32155800000001</v>
      </c>
      <c r="AA2112" s="48">
        <f t="shared" si="783"/>
        <v>1</v>
      </c>
      <c r="AB2112" s="48">
        <f t="shared" si="784"/>
        <v>1900</v>
      </c>
      <c r="AC2112" s="32" t="str">
        <f t="shared" si="777"/>
        <v>1-1900</v>
      </c>
      <c r="AD2112" s="50">
        <f>IFERROR(VLOOKUP(AC2112,IPC!$E$2:$F$1745,2,0),IPC!$H$1)</f>
        <v>138.32155800000001</v>
      </c>
    </row>
    <row r="2113" spans="10:30" x14ac:dyDescent="0.25">
      <c r="J2113" s="44" t="str">
        <f t="shared" si="771"/>
        <v/>
      </c>
      <c r="K2113" s="33" t="str">
        <f t="shared" ca="1" si="775"/>
        <v/>
      </c>
      <c r="L2113" s="108">
        <f t="shared" ca="1" si="774"/>
        <v>0</v>
      </c>
      <c r="M2113" s="44" t="str">
        <f t="shared" si="772"/>
        <v/>
      </c>
      <c r="N2113" s="45" t="str">
        <f t="shared" ca="1" si="776"/>
        <v/>
      </c>
      <c r="O2113" s="108">
        <f t="shared" si="770"/>
        <v>0</v>
      </c>
      <c r="P2113" s="21" t="e">
        <f t="shared" si="778"/>
        <v>#N/A</v>
      </c>
      <c r="Q2113" s="21" t="e">
        <f t="shared" si="779"/>
        <v>#N/A</v>
      </c>
      <c r="R2113" s="21" t="e">
        <f t="shared" si="780"/>
        <v>#N/A</v>
      </c>
      <c r="S2113" s="21" t="e">
        <f t="shared" si="781"/>
        <v>#N/A</v>
      </c>
      <c r="T2113" s="29" t="e">
        <f t="shared" si="773"/>
        <v>#N/A</v>
      </c>
      <c r="U2113" s="34">
        <f t="shared" si="782"/>
        <v>0</v>
      </c>
      <c r="V2113" s="16">
        <f t="shared" ca="1" si="785"/>
        <v>44139</v>
      </c>
      <c r="W2113" s="56">
        <f t="shared" ca="1" si="786"/>
        <v>10</v>
      </c>
      <c r="X2113" s="56">
        <f t="shared" ca="1" si="787"/>
        <v>2020</v>
      </c>
      <c r="Y2113" s="55" t="str">
        <f t="shared" ca="1" si="788"/>
        <v>10-2020</v>
      </c>
      <c r="Z2113" s="51">
        <f ca="1">IFERROR(VLOOKUP(Y2113,IPC!$E$2:$F$1745,2,0),IPC!$H$1)</f>
        <v>138.32155800000001</v>
      </c>
      <c r="AA2113" s="48">
        <f t="shared" si="783"/>
        <v>1</v>
      </c>
      <c r="AB2113" s="48">
        <f t="shared" si="784"/>
        <v>1900</v>
      </c>
      <c r="AC2113" s="32" t="str">
        <f t="shared" si="777"/>
        <v>1-1900</v>
      </c>
      <c r="AD2113" s="50">
        <f>IFERROR(VLOOKUP(AC2113,IPC!$E$2:$F$1745,2,0),IPC!$H$1)</f>
        <v>138.32155800000001</v>
      </c>
    </row>
    <row r="2114" spans="10:30" x14ac:dyDescent="0.25">
      <c r="J2114" s="44" t="str">
        <f t="shared" si="771"/>
        <v/>
      </c>
      <c r="K2114" s="33" t="str">
        <f t="shared" ca="1" si="775"/>
        <v/>
      </c>
      <c r="L2114" s="108">
        <f t="shared" ca="1" si="774"/>
        <v>0</v>
      </c>
      <c r="M2114" s="44" t="str">
        <f t="shared" si="772"/>
        <v/>
      </c>
      <c r="N2114" s="45" t="str">
        <f t="shared" ca="1" si="776"/>
        <v/>
      </c>
      <c r="O2114" s="108">
        <f t="shared" si="770"/>
        <v>0</v>
      </c>
      <c r="P2114" s="21" t="e">
        <f t="shared" si="778"/>
        <v>#N/A</v>
      </c>
      <c r="Q2114" s="21" t="e">
        <f t="shared" si="779"/>
        <v>#N/A</v>
      </c>
      <c r="R2114" s="21" t="e">
        <f t="shared" si="780"/>
        <v>#N/A</v>
      </c>
      <c r="S2114" s="21" t="e">
        <f t="shared" si="781"/>
        <v>#N/A</v>
      </c>
      <c r="T2114" s="29" t="e">
        <f t="shared" si="773"/>
        <v>#N/A</v>
      </c>
      <c r="U2114" s="34">
        <f t="shared" si="782"/>
        <v>0</v>
      </c>
      <c r="V2114" s="16">
        <f t="shared" ca="1" si="785"/>
        <v>44139</v>
      </c>
      <c r="W2114" s="56">
        <f t="shared" ca="1" si="786"/>
        <v>10</v>
      </c>
      <c r="X2114" s="56">
        <f t="shared" ca="1" si="787"/>
        <v>2020</v>
      </c>
      <c r="Y2114" s="55" t="str">
        <f t="shared" ca="1" si="788"/>
        <v>10-2020</v>
      </c>
      <c r="Z2114" s="51">
        <f ca="1">IFERROR(VLOOKUP(Y2114,IPC!$E$2:$F$1745,2,0),IPC!$H$1)</f>
        <v>138.32155800000001</v>
      </c>
      <c r="AA2114" s="48">
        <f t="shared" si="783"/>
        <v>1</v>
      </c>
      <c r="AB2114" s="48">
        <f t="shared" si="784"/>
        <v>1900</v>
      </c>
      <c r="AC2114" s="32" t="str">
        <f t="shared" si="777"/>
        <v>1-1900</v>
      </c>
      <c r="AD2114" s="50">
        <f>IFERROR(VLOOKUP(AC2114,IPC!$E$2:$F$1745,2,0),IPC!$H$1)</f>
        <v>138.32155800000001</v>
      </c>
    </row>
    <row r="2115" spans="10:30" x14ac:dyDescent="0.25">
      <c r="J2115" s="44" t="str">
        <f t="shared" si="771"/>
        <v/>
      </c>
      <c r="K2115" s="33" t="str">
        <f t="shared" ca="1" si="775"/>
        <v/>
      </c>
      <c r="L2115" s="108">
        <f t="shared" ca="1" si="774"/>
        <v>0</v>
      </c>
      <c r="M2115" s="44" t="str">
        <f t="shared" si="772"/>
        <v/>
      </c>
      <c r="N2115" s="45" t="str">
        <f t="shared" ca="1" si="776"/>
        <v/>
      </c>
      <c r="O2115" s="108">
        <f t="shared" si="770"/>
        <v>0</v>
      </c>
      <c r="P2115" s="21" t="e">
        <f t="shared" si="778"/>
        <v>#N/A</v>
      </c>
      <c r="Q2115" s="21" t="e">
        <f t="shared" si="779"/>
        <v>#N/A</v>
      </c>
      <c r="R2115" s="21" t="e">
        <f t="shared" si="780"/>
        <v>#N/A</v>
      </c>
      <c r="S2115" s="21" t="e">
        <f t="shared" si="781"/>
        <v>#N/A</v>
      </c>
      <c r="T2115" s="29" t="e">
        <f t="shared" si="773"/>
        <v>#N/A</v>
      </c>
      <c r="U2115" s="34">
        <f t="shared" si="782"/>
        <v>0</v>
      </c>
      <c r="V2115" s="16">
        <f t="shared" ca="1" si="785"/>
        <v>44139</v>
      </c>
      <c r="W2115" s="56">
        <f t="shared" ca="1" si="786"/>
        <v>10</v>
      </c>
      <c r="X2115" s="56">
        <f t="shared" ca="1" si="787"/>
        <v>2020</v>
      </c>
      <c r="Y2115" s="55" t="str">
        <f t="shared" ca="1" si="788"/>
        <v>10-2020</v>
      </c>
      <c r="Z2115" s="51">
        <f ca="1">IFERROR(VLOOKUP(Y2115,IPC!$E$2:$F$1745,2,0),IPC!$H$1)</f>
        <v>138.32155800000001</v>
      </c>
      <c r="AA2115" s="48">
        <f t="shared" si="783"/>
        <v>1</v>
      </c>
      <c r="AB2115" s="48">
        <f t="shared" si="784"/>
        <v>1900</v>
      </c>
      <c r="AC2115" s="32" t="str">
        <f t="shared" si="777"/>
        <v>1-1900</v>
      </c>
      <c r="AD2115" s="50">
        <f>IFERROR(VLOOKUP(AC2115,IPC!$E$2:$F$1745,2,0),IPC!$H$1)</f>
        <v>138.32155800000001</v>
      </c>
    </row>
    <row r="2116" spans="10:30" x14ac:dyDescent="0.25">
      <c r="J2116" s="44" t="str">
        <f t="shared" si="771"/>
        <v/>
      </c>
      <c r="K2116" s="33" t="str">
        <f t="shared" ca="1" si="775"/>
        <v/>
      </c>
      <c r="L2116" s="108">
        <f t="shared" ca="1" si="774"/>
        <v>0</v>
      </c>
      <c r="M2116" s="44" t="str">
        <f t="shared" si="772"/>
        <v/>
      </c>
      <c r="N2116" s="45" t="str">
        <f t="shared" ca="1" si="776"/>
        <v/>
      </c>
      <c r="O2116" s="108">
        <f t="shared" si="770"/>
        <v>0</v>
      </c>
      <c r="P2116" s="21" t="e">
        <f t="shared" si="778"/>
        <v>#N/A</v>
      </c>
      <c r="Q2116" s="21" t="e">
        <f t="shared" si="779"/>
        <v>#N/A</v>
      </c>
      <c r="R2116" s="21" t="e">
        <f t="shared" si="780"/>
        <v>#N/A</v>
      </c>
      <c r="S2116" s="21" t="e">
        <f t="shared" si="781"/>
        <v>#N/A</v>
      </c>
      <c r="T2116" s="29" t="e">
        <f t="shared" si="773"/>
        <v>#N/A</v>
      </c>
      <c r="U2116" s="34">
        <f t="shared" si="782"/>
        <v>0</v>
      </c>
      <c r="V2116" s="16">
        <f t="shared" ca="1" si="785"/>
        <v>44139</v>
      </c>
      <c r="W2116" s="56">
        <f t="shared" ca="1" si="786"/>
        <v>10</v>
      </c>
      <c r="X2116" s="56">
        <f t="shared" ca="1" si="787"/>
        <v>2020</v>
      </c>
      <c r="Y2116" s="55" t="str">
        <f t="shared" ca="1" si="788"/>
        <v>10-2020</v>
      </c>
      <c r="Z2116" s="51">
        <f ca="1">IFERROR(VLOOKUP(Y2116,IPC!$E$2:$F$1745,2,0),IPC!$H$1)</f>
        <v>138.32155800000001</v>
      </c>
      <c r="AA2116" s="48">
        <f t="shared" si="783"/>
        <v>1</v>
      </c>
      <c r="AB2116" s="48">
        <f t="shared" si="784"/>
        <v>1900</v>
      </c>
      <c r="AC2116" s="32" t="str">
        <f t="shared" si="777"/>
        <v>1-1900</v>
      </c>
      <c r="AD2116" s="50">
        <f>IFERROR(VLOOKUP(AC2116,IPC!$E$2:$F$1745,2,0),IPC!$H$1)</f>
        <v>138.32155800000001</v>
      </c>
    </row>
    <row r="2117" spans="10:30" x14ac:dyDescent="0.25">
      <c r="J2117" s="44" t="str">
        <f t="shared" si="771"/>
        <v/>
      </c>
      <c r="K2117" s="33" t="str">
        <f t="shared" ca="1" si="775"/>
        <v/>
      </c>
      <c r="L2117" s="108">
        <f t="shared" ca="1" si="774"/>
        <v>0</v>
      </c>
      <c r="M2117" s="44" t="str">
        <f t="shared" si="772"/>
        <v/>
      </c>
      <c r="N2117" s="45" t="str">
        <f t="shared" ca="1" si="776"/>
        <v/>
      </c>
      <c r="O2117" s="108">
        <f t="shared" si="770"/>
        <v>0</v>
      </c>
      <c r="P2117" s="21" t="e">
        <f t="shared" si="778"/>
        <v>#N/A</v>
      </c>
      <c r="Q2117" s="21" t="e">
        <f t="shared" si="779"/>
        <v>#N/A</v>
      </c>
      <c r="R2117" s="21" t="e">
        <f t="shared" si="780"/>
        <v>#N/A</v>
      </c>
      <c r="S2117" s="21" t="e">
        <f t="shared" si="781"/>
        <v>#N/A</v>
      </c>
      <c r="T2117" s="29" t="e">
        <f t="shared" si="773"/>
        <v>#N/A</v>
      </c>
      <c r="U2117" s="34">
        <f t="shared" si="782"/>
        <v>0</v>
      </c>
      <c r="V2117" s="16">
        <f t="shared" ca="1" si="785"/>
        <v>44139</v>
      </c>
      <c r="W2117" s="56">
        <f t="shared" ca="1" si="786"/>
        <v>10</v>
      </c>
      <c r="X2117" s="56">
        <f t="shared" ca="1" si="787"/>
        <v>2020</v>
      </c>
      <c r="Y2117" s="55" t="str">
        <f t="shared" ca="1" si="788"/>
        <v>10-2020</v>
      </c>
      <c r="Z2117" s="51">
        <f ca="1">IFERROR(VLOOKUP(Y2117,IPC!$E$2:$F$1745,2,0),IPC!$H$1)</f>
        <v>138.32155800000001</v>
      </c>
      <c r="AA2117" s="48">
        <f t="shared" si="783"/>
        <v>1</v>
      </c>
      <c r="AB2117" s="48">
        <f t="shared" si="784"/>
        <v>1900</v>
      </c>
      <c r="AC2117" s="32" t="str">
        <f t="shared" si="777"/>
        <v>1-1900</v>
      </c>
      <c r="AD2117" s="50">
        <f>IFERROR(VLOOKUP(AC2117,IPC!$E$2:$F$1745,2,0),IPC!$H$1)</f>
        <v>138.32155800000001</v>
      </c>
    </row>
    <row r="2118" spans="10:30" x14ac:dyDescent="0.25">
      <c r="J2118" s="44" t="str">
        <f t="shared" si="771"/>
        <v/>
      </c>
      <c r="K2118" s="33" t="str">
        <f t="shared" ca="1" si="775"/>
        <v/>
      </c>
      <c r="L2118" s="108">
        <f t="shared" ca="1" si="774"/>
        <v>0</v>
      </c>
      <c r="M2118" s="44" t="str">
        <f t="shared" si="772"/>
        <v/>
      </c>
      <c r="N2118" s="45" t="str">
        <f t="shared" ca="1" si="776"/>
        <v/>
      </c>
      <c r="O2118" s="108">
        <f t="shared" si="770"/>
        <v>0</v>
      </c>
      <c r="P2118" s="21" t="e">
        <f t="shared" si="778"/>
        <v>#N/A</v>
      </c>
      <c r="Q2118" s="21" t="e">
        <f t="shared" si="779"/>
        <v>#N/A</v>
      </c>
      <c r="R2118" s="21" t="e">
        <f t="shared" si="780"/>
        <v>#N/A</v>
      </c>
      <c r="S2118" s="21" t="e">
        <f t="shared" si="781"/>
        <v>#N/A</v>
      </c>
      <c r="T2118" s="29" t="e">
        <f t="shared" si="773"/>
        <v>#N/A</v>
      </c>
      <c r="U2118" s="34">
        <f t="shared" si="782"/>
        <v>0</v>
      </c>
      <c r="V2118" s="16">
        <f t="shared" ca="1" si="785"/>
        <v>44139</v>
      </c>
      <c r="W2118" s="56">
        <f t="shared" ca="1" si="786"/>
        <v>10</v>
      </c>
      <c r="X2118" s="56">
        <f t="shared" ca="1" si="787"/>
        <v>2020</v>
      </c>
      <c r="Y2118" s="55" t="str">
        <f t="shared" ca="1" si="788"/>
        <v>10-2020</v>
      </c>
      <c r="Z2118" s="51">
        <f ca="1">IFERROR(VLOOKUP(Y2118,IPC!$E$2:$F$1745,2,0),IPC!$H$1)</f>
        <v>138.32155800000001</v>
      </c>
      <c r="AA2118" s="48">
        <f t="shared" si="783"/>
        <v>1</v>
      </c>
      <c r="AB2118" s="48">
        <f t="shared" si="784"/>
        <v>1900</v>
      </c>
      <c r="AC2118" s="32" t="str">
        <f t="shared" si="777"/>
        <v>1-1900</v>
      </c>
      <c r="AD2118" s="50">
        <f>IFERROR(VLOOKUP(AC2118,IPC!$E$2:$F$1745,2,0),IPC!$H$1)</f>
        <v>138.32155800000001</v>
      </c>
    </row>
    <row r="2119" spans="10:30" x14ac:dyDescent="0.25">
      <c r="J2119" s="44" t="str">
        <f t="shared" si="771"/>
        <v/>
      </c>
      <c r="K2119" s="33" t="str">
        <f t="shared" ca="1" si="775"/>
        <v/>
      </c>
      <c r="L2119" s="108">
        <f t="shared" ca="1" si="774"/>
        <v>0</v>
      </c>
      <c r="M2119" s="44" t="str">
        <f t="shared" si="772"/>
        <v/>
      </c>
      <c r="N2119" s="45" t="str">
        <f t="shared" ca="1" si="776"/>
        <v/>
      </c>
      <c r="O2119" s="108">
        <f t="shared" si="770"/>
        <v>0</v>
      </c>
      <c r="P2119" s="21" t="e">
        <f t="shared" si="778"/>
        <v>#N/A</v>
      </c>
      <c r="Q2119" s="21" t="e">
        <f t="shared" si="779"/>
        <v>#N/A</v>
      </c>
      <c r="R2119" s="21" t="e">
        <f t="shared" si="780"/>
        <v>#N/A</v>
      </c>
      <c r="S2119" s="21" t="e">
        <f t="shared" si="781"/>
        <v>#N/A</v>
      </c>
      <c r="T2119" s="29" t="e">
        <f t="shared" si="773"/>
        <v>#N/A</v>
      </c>
      <c r="U2119" s="34">
        <f t="shared" si="782"/>
        <v>0</v>
      </c>
      <c r="V2119" s="16">
        <f t="shared" ca="1" si="785"/>
        <v>44139</v>
      </c>
      <c r="W2119" s="56">
        <f t="shared" ca="1" si="786"/>
        <v>10</v>
      </c>
      <c r="X2119" s="56">
        <f t="shared" ca="1" si="787"/>
        <v>2020</v>
      </c>
      <c r="Y2119" s="55" t="str">
        <f t="shared" ca="1" si="788"/>
        <v>10-2020</v>
      </c>
      <c r="Z2119" s="51">
        <f ca="1">IFERROR(VLOOKUP(Y2119,IPC!$E$2:$F$1745,2,0),IPC!$H$1)</f>
        <v>138.32155800000001</v>
      </c>
      <c r="AA2119" s="48">
        <f t="shared" si="783"/>
        <v>1</v>
      </c>
      <c r="AB2119" s="48">
        <f t="shared" si="784"/>
        <v>1900</v>
      </c>
      <c r="AC2119" s="32" t="str">
        <f t="shared" si="777"/>
        <v>1-1900</v>
      </c>
      <c r="AD2119" s="50">
        <f>IFERROR(VLOOKUP(AC2119,IPC!$E$2:$F$1745,2,0),IPC!$H$1)</f>
        <v>138.32155800000001</v>
      </c>
    </row>
    <row r="2120" spans="10:30" x14ac:dyDescent="0.25">
      <c r="J2120" s="44" t="str">
        <f t="shared" si="771"/>
        <v/>
      </c>
      <c r="K2120" s="33" t="str">
        <f t="shared" ca="1" si="775"/>
        <v/>
      </c>
      <c r="L2120" s="108">
        <f t="shared" ca="1" si="774"/>
        <v>0</v>
      </c>
      <c r="M2120" s="44" t="str">
        <f t="shared" si="772"/>
        <v/>
      </c>
      <c r="N2120" s="45" t="str">
        <f t="shared" ca="1" si="776"/>
        <v/>
      </c>
      <c r="O2120" s="108">
        <f t="shared" si="770"/>
        <v>0</v>
      </c>
      <c r="P2120" s="21" t="e">
        <f t="shared" si="778"/>
        <v>#N/A</v>
      </c>
      <c r="Q2120" s="21" t="e">
        <f t="shared" si="779"/>
        <v>#N/A</v>
      </c>
      <c r="R2120" s="21" t="e">
        <f t="shared" si="780"/>
        <v>#N/A</v>
      </c>
      <c r="S2120" s="21" t="e">
        <f t="shared" si="781"/>
        <v>#N/A</v>
      </c>
      <c r="T2120" s="29" t="e">
        <f t="shared" si="773"/>
        <v>#N/A</v>
      </c>
      <c r="U2120" s="34">
        <f t="shared" si="782"/>
        <v>0</v>
      </c>
      <c r="V2120" s="16">
        <f t="shared" ca="1" si="785"/>
        <v>44139</v>
      </c>
      <c r="W2120" s="56">
        <f t="shared" ca="1" si="786"/>
        <v>10</v>
      </c>
      <c r="X2120" s="56">
        <f t="shared" ca="1" si="787"/>
        <v>2020</v>
      </c>
      <c r="Y2120" s="55" t="str">
        <f t="shared" ca="1" si="788"/>
        <v>10-2020</v>
      </c>
      <c r="Z2120" s="51">
        <f ca="1">IFERROR(VLOOKUP(Y2120,IPC!$E$2:$F$1745,2,0),IPC!$H$1)</f>
        <v>138.32155800000001</v>
      </c>
      <c r="AA2120" s="48">
        <f t="shared" si="783"/>
        <v>1</v>
      </c>
      <c r="AB2120" s="48">
        <f t="shared" si="784"/>
        <v>1900</v>
      </c>
      <c r="AC2120" s="32" t="str">
        <f t="shared" si="777"/>
        <v>1-1900</v>
      </c>
      <c r="AD2120" s="50">
        <f>IFERROR(VLOOKUP(AC2120,IPC!$E$2:$F$1745,2,0),IPC!$H$1)</f>
        <v>138.32155800000001</v>
      </c>
    </row>
    <row r="2121" spans="10:30" x14ac:dyDescent="0.25">
      <c r="J2121" s="44" t="str">
        <f t="shared" si="771"/>
        <v/>
      </c>
      <c r="K2121" s="33" t="str">
        <f t="shared" ca="1" si="775"/>
        <v/>
      </c>
      <c r="L2121" s="108">
        <f t="shared" ca="1" si="774"/>
        <v>0</v>
      </c>
      <c r="M2121" s="44" t="str">
        <f t="shared" si="772"/>
        <v/>
      </c>
      <c r="N2121" s="45" t="str">
        <f t="shared" ca="1" si="776"/>
        <v/>
      </c>
      <c r="O2121" s="108">
        <f t="shared" si="770"/>
        <v>0</v>
      </c>
      <c r="P2121" s="21" t="e">
        <f t="shared" si="778"/>
        <v>#N/A</v>
      </c>
      <c r="Q2121" s="21" t="e">
        <f t="shared" si="779"/>
        <v>#N/A</v>
      </c>
      <c r="R2121" s="21" t="e">
        <f t="shared" si="780"/>
        <v>#N/A</v>
      </c>
      <c r="S2121" s="21" t="e">
        <f t="shared" si="781"/>
        <v>#N/A</v>
      </c>
      <c r="T2121" s="29" t="e">
        <f t="shared" si="773"/>
        <v>#N/A</v>
      </c>
      <c r="U2121" s="34">
        <f t="shared" si="782"/>
        <v>0</v>
      </c>
      <c r="V2121" s="16">
        <f t="shared" ca="1" si="785"/>
        <v>44139</v>
      </c>
      <c r="W2121" s="56">
        <f t="shared" ca="1" si="786"/>
        <v>10</v>
      </c>
      <c r="X2121" s="56">
        <f t="shared" ca="1" si="787"/>
        <v>2020</v>
      </c>
      <c r="Y2121" s="55" t="str">
        <f t="shared" ca="1" si="788"/>
        <v>10-2020</v>
      </c>
      <c r="Z2121" s="51">
        <f ca="1">IFERROR(VLOOKUP(Y2121,IPC!$E$2:$F$1745,2,0),IPC!$H$1)</f>
        <v>138.32155800000001</v>
      </c>
      <c r="AA2121" s="48">
        <f t="shared" si="783"/>
        <v>1</v>
      </c>
      <c r="AB2121" s="48">
        <f t="shared" si="784"/>
        <v>1900</v>
      </c>
      <c r="AC2121" s="32" t="str">
        <f t="shared" si="777"/>
        <v>1-1900</v>
      </c>
      <c r="AD2121" s="50">
        <f>IFERROR(VLOOKUP(AC2121,IPC!$E$2:$F$1745,2,0),IPC!$H$1)</f>
        <v>138.32155800000001</v>
      </c>
    </row>
    <row r="2122" spans="10:30" x14ac:dyDescent="0.25">
      <c r="J2122" s="44" t="str">
        <f t="shared" si="771"/>
        <v/>
      </c>
      <c r="K2122" s="33" t="str">
        <f t="shared" ca="1" si="775"/>
        <v/>
      </c>
      <c r="L2122" s="108">
        <f t="shared" ca="1" si="774"/>
        <v>0</v>
      </c>
      <c r="M2122" s="44" t="str">
        <f t="shared" si="772"/>
        <v/>
      </c>
      <c r="N2122" s="45" t="str">
        <f t="shared" ca="1" si="776"/>
        <v/>
      </c>
      <c r="O2122" s="108">
        <f t="shared" si="770"/>
        <v>0</v>
      </c>
      <c r="P2122" s="21" t="e">
        <f t="shared" si="778"/>
        <v>#N/A</v>
      </c>
      <c r="Q2122" s="21" t="e">
        <f t="shared" si="779"/>
        <v>#N/A</v>
      </c>
      <c r="R2122" s="21" t="e">
        <f t="shared" si="780"/>
        <v>#N/A</v>
      </c>
      <c r="S2122" s="21" t="e">
        <f t="shared" si="781"/>
        <v>#N/A</v>
      </c>
      <c r="T2122" s="29" t="e">
        <f t="shared" si="773"/>
        <v>#N/A</v>
      </c>
      <c r="U2122" s="34">
        <f t="shared" si="782"/>
        <v>0</v>
      </c>
      <c r="V2122" s="16">
        <f t="shared" ca="1" si="785"/>
        <v>44139</v>
      </c>
      <c r="W2122" s="56">
        <f t="shared" ca="1" si="786"/>
        <v>10</v>
      </c>
      <c r="X2122" s="56">
        <f t="shared" ca="1" si="787"/>
        <v>2020</v>
      </c>
      <c r="Y2122" s="55" t="str">
        <f t="shared" ca="1" si="788"/>
        <v>10-2020</v>
      </c>
      <c r="Z2122" s="51">
        <f ca="1">IFERROR(VLOOKUP(Y2122,IPC!$E$2:$F$1745,2,0),IPC!$H$1)</f>
        <v>138.32155800000001</v>
      </c>
      <c r="AA2122" s="48">
        <f t="shared" si="783"/>
        <v>1</v>
      </c>
      <c r="AB2122" s="48">
        <f t="shared" si="784"/>
        <v>1900</v>
      </c>
      <c r="AC2122" s="32" t="str">
        <f t="shared" si="777"/>
        <v>1-1900</v>
      </c>
      <c r="AD2122" s="50">
        <f>IFERROR(VLOOKUP(AC2122,IPC!$E$2:$F$1745,2,0),IPC!$H$1)</f>
        <v>138.32155800000001</v>
      </c>
    </row>
    <row r="2123" spans="10:30" x14ac:dyDescent="0.25">
      <c r="J2123" s="44" t="str">
        <f t="shared" si="771"/>
        <v/>
      </c>
      <c r="K2123" s="33" t="str">
        <f t="shared" ca="1" si="775"/>
        <v/>
      </c>
      <c r="L2123" s="108">
        <f t="shared" ca="1" si="774"/>
        <v>0</v>
      </c>
      <c r="M2123" s="44" t="str">
        <f t="shared" si="772"/>
        <v/>
      </c>
      <c r="N2123" s="45" t="str">
        <f t="shared" ca="1" si="776"/>
        <v/>
      </c>
      <c r="O2123" s="108">
        <f t="shared" si="770"/>
        <v>0</v>
      </c>
      <c r="P2123" s="21" t="e">
        <f t="shared" si="778"/>
        <v>#N/A</v>
      </c>
      <c r="Q2123" s="21" t="e">
        <f t="shared" si="779"/>
        <v>#N/A</v>
      </c>
      <c r="R2123" s="21" t="e">
        <f t="shared" si="780"/>
        <v>#N/A</v>
      </c>
      <c r="S2123" s="21" t="e">
        <f t="shared" si="781"/>
        <v>#N/A</v>
      </c>
      <c r="T2123" s="29" t="e">
        <f t="shared" si="773"/>
        <v>#N/A</v>
      </c>
      <c r="U2123" s="34">
        <f t="shared" si="782"/>
        <v>0</v>
      </c>
      <c r="V2123" s="16">
        <f t="shared" ca="1" si="785"/>
        <v>44139</v>
      </c>
      <c r="W2123" s="56">
        <f t="shared" ca="1" si="786"/>
        <v>10</v>
      </c>
      <c r="X2123" s="56">
        <f t="shared" ca="1" si="787"/>
        <v>2020</v>
      </c>
      <c r="Y2123" s="55" t="str">
        <f t="shared" ca="1" si="788"/>
        <v>10-2020</v>
      </c>
      <c r="Z2123" s="51">
        <f ca="1">IFERROR(VLOOKUP(Y2123,IPC!$E$2:$F$1745,2,0),IPC!$H$1)</f>
        <v>138.32155800000001</v>
      </c>
      <c r="AA2123" s="48">
        <f t="shared" si="783"/>
        <v>1</v>
      </c>
      <c r="AB2123" s="48">
        <f t="shared" si="784"/>
        <v>1900</v>
      </c>
      <c r="AC2123" s="32" t="str">
        <f t="shared" si="777"/>
        <v>1-1900</v>
      </c>
      <c r="AD2123" s="50">
        <f>IFERROR(VLOOKUP(AC2123,IPC!$E$2:$F$1745,2,0),IPC!$H$1)</f>
        <v>138.32155800000001</v>
      </c>
    </row>
    <row r="2124" spans="10:30" x14ac:dyDescent="0.25">
      <c r="J2124" s="44" t="str">
        <f t="shared" si="771"/>
        <v/>
      </c>
      <c r="K2124" s="33" t="str">
        <f t="shared" ca="1" si="775"/>
        <v/>
      </c>
      <c r="L2124" s="108">
        <f t="shared" ca="1" si="774"/>
        <v>0</v>
      </c>
      <c r="M2124" s="44" t="str">
        <f t="shared" si="772"/>
        <v/>
      </c>
      <c r="N2124" s="45" t="str">
        <f t="shared" ca="1" si="776"/>
        <v/>
      </c>
      <c r="O2124" s="108">
        <f t="shared" si="770"/>
        <v>0</v>
      </c>
      <c r="P2124" s="21" t="e">
        <f t="shared" si="778"/>
        <v>#N/A</v>
      </c>
      <c r="Q2124" s="21" t="e">
        <f t="shared" si="779"/>
        <v>#N/A</v>
      </c>
      <c r="R2124" s="21" t="e">
        <f t="shared" si="780"/>
        <v>#N/A</v>
      </c>
      <c r="S2124" s="21" t="e">
        <f t="shared" si="781"/>
        <v>#N/A</v>
      </c>
      <c r="T2124" s="29" t="e">
        <f t="shared" si="773"/>
        <v>#N/A</v>
      </c>
      <c r="U2124" s="34">
        <f t="shared" si="782"/>
        <v>0</v>
      </c>
      <c r="V2124" s="16">
        <f t="shared" ca="1" si="785"/>
        <v>44139</v>
      </c>
      <c r="W2124" s="56">
        <f t="shared" ca="1" si="786"/>
        <v>10</v>
      </c>
      <c r="X2124" s="56">
        <f t="shared" ca="1" si="787"/>
        <v>2020</v>
      </c>
      <c r="Y2124" s="55" t="str">
        <f t="shared" ca="1" si="788"/>
        <v>10-2020</v>
      </c>
      <c r="Z2124" s="51">
        <f ca="1">IFERROR(VLOOKUP(Y2124,IPC!$E$2:$F$1745,2,0),IPC!$H$1)</f>
        <v>138.32155800000001</v>
      </c>
      <c r="AA2124" s="48">
        <f t="shared" si="783"/>
        <v>1</v>
      </c>
      <c r="AB2124" s="48">
        <f t="shared" si="784"/>
        <v>1900</v>
      </c>
      <c r="AC2124" s="32" t="str">
        <f t="shared" si="777"/>
        <v>1-1900</v>
      </c>
      <c r="AD2124" s="50">
        <f>IFERROR(VLOOKUP(AC2124,IPC!$E$2:$F$1745,2,0),IPC!$H$1)</f>
        <v>138.32155800000001</v>
      </c>
    </row>
    <row r="2125" spans="10:30" x14ac:dyDescent="0.25">
      <c r="J2125" s="44" t="str">
        <f t="shared" si="771"/>
        <v/>
      </c>
      <c r="K2125" s="33" t="str">
        <f t="shared" ca="1" si="775"/>
        <v/>
      </c>
      <c r="L2125" s="108">
        <f t="shared" ca="1" si="774"/>
        <v>0</v>
      </c>
      <c r="M2125" s="44" t="str">
        <f t="shared" si="772"/>
        <v/>
      </c>
      <c r="N2125" s="45" t="str">
        <f t="shared" ca="1" si="776"/>
        <v/>
      </c>
      <c r="O2125" s="108">
        <f t="shared" si="770"/>
        <v>0</v>
      </c>
      <c r="P2125" s="21" t="e">
        <f t="shared" si="778"/>
        <v>#N/A</v>
      </c>
      <c r="Q2125" s="21" t="e">
        <f t="shared" si="779"/>
        <v>#N/A</v>
      </c>
      <c r="R2125" s="21" t="e">
        <f t="shared" si="780"/>
        <v>#N/A</v>
      </c>
      <c r="S2125" s="21" t="e">
        <f t="shared" si="781"/>
        <v>#N/A</v>
      </c>
      <c r="T2125" s="29" t="e">
        <f t="shared" si="773"/>
        <v>#N/A</v>
      </c>
      <c r="U2125" s="34">
        <f t="shared" si="782"/>
        <v>0</v>
      </c>
      <c r="V2125" s="16">
        <f t="shared" ca="1" si="785"/>
        <v>44139</v>
      </c>
      <c r="W2125" s="56">
        <f t="shared" ca="1" si="786"/>
        <v>10</v>
      </c>
      <c r="X2125" s="56">
        <f t="shared" ca="1" si="787"/>
        <v>2020</v>
      </c>
      <c r="Y2125" s="55" t="str">
        <f t="shared" ca="1" si="788"/>
        <v>10-2020</v>
      </c>
      <c r="Z2125" s="51">
        <f ca="1">IFERROR(VLOOKUP(Y2125,IPC!$E$2:$F$1745,2,0),IPC!$H$1)</f>
        <v>138.32155800000001</v>
      </c>
      <c r="AA2125" s="48">
        <f t="shared" si="783"/>
        <v>1</v>
      </c>
      <c r="AB2125" s="48">
        <f t="shared" si="784"/>
        <v>1900</v>
      </c>
      <c r="AC2125" s="32" t="str">
        <f t="shared" si="777"/>
        <v>1-1900</v>
      </c>
      <c r="AD2125" s="50">
        <f>IFERROR(VLOOKUP(AC2125,IPC!$E$2:$F$1745,2,0),IPC!$H$1)</f>
        <v>138.32155800000001</v>
      </c>
    </row>
    <row r="2126" spans="10:30" x14ac:dyDescent="0.25">
      <c r="J2126" s="44" t="str">
        <f t="shared" si="771"/>
        <v/>
      </c>
      <c r="K2126" s="33" t="str">
        <f t="shared" ca="1" si="775"/>
        <v/>
      </c>
      <c r="L2126" s="108">
        <f t="shared" ca="1" si="774"/>
        <v>0</v>
      </c>
      <c r="M2126" s="44" t="str">
        <f t="shared" si="772"/>
        <v/>
      </c>
      <c r="N2126" s="45" t="str">
        <f t="shared" ca="1" si="776"/>
        <v/>
      </c>
      <c r="O2126" s="108">
        <f t="shared" si="770"/>
        <v>0</v>
      </c>
      <c r="P2126" s="21" t="e">
        <f t="shared" si="778"/>
        <v>#N/A</v>
      </c>
      <c r="Q2126" s="21" t="e">
        <f t="shared" si="779"/>
        <v>#N/A</v>
      </c>
      <c r="R2126" s="21" t="e">
        <f t="shared" si="780"/>
        <v>#N/A</v>
      </c>
      <c r="S2126" s="21" t="e">
        <f t="shared" si="781"/>
        <v>#N/A</v>
      </c>
      <c r="T2126" s="29" t="e">
        <f t="shared" si="773"/>
        <v>#N/A</v>
      </c>
      <c r="U2126" s="34">
        <f t="shared" si="782"/>
        <v>0</v>
      </c>
      <c r="V2126" s="16">
        <f t="shared" ca="1" si="785"/>
        <v>44139</v>
      </c>
      <c r="W2126" s="56">
        <f t="shared" ca="1" si="786"/>
        <v>10</v>
      </c>
      <c r="X2126" s="56">
        <f t="shared" ca="1" si="787"/>
        <v>2020</v>
      </c>
      <c r="Y2126" s="55" t="str">
        <f t="shared" ca="1" si="788"/>
        <v>10-2020</v>
      </c>
      <c r="Z2126" s="51">
        <f ca="1">IFERROR(VLOOKUP(Y2126,IPC!$E$2:$F$1745,2,0),IPC!$H$1)</f>
        <v>138.32155800000001</v>
      </c>
      <c r="AA2126" s="48">
        <f t="shared" si="783"/>
        <v>1</v>
      </c>
      <c r="AB2126" s="48">
        <f t="shared" si="784"/>
        <v>1900</v>
      </c>
      <c r="AC2126" s="32" t="str">
        <f t="shared" si="777"/>
        <v>1-1900</v>
      </c>
      <c r="AD2126" s="50">
        <f>IFERROR(VLOOKUP(AC2126,IPC!$E$2:$F$1745,2,0),IPC!$H$1)</f>
        <v>138.32155800000001</v>
      </c>
    </row>
    <row r="2127" spans="10:30" x14ac:dyDescent="0.25">
      <c r="J2127" s="44" t="str">
        <f t="shared" si="771"/>
        <v/>
      </c>
      <c r="K2127" s="33" t="str">
        <f t="shared" ca="1" si="775"/>
        <v/>
      </c>
      <c r="L2127" s="108">
        <f t="shared" ca="1" si="774"/>
        <v>0</v>
      </c>
      <c r="M2127" s="44" t="str">
        <f t="shared" si="772"/>
        <v/>
      </c>
      <c r="N2127" s="45" t="str">
        <f t="shared" ca="1" si="776"/>
        <v/>
      </c>
      <c r="O2127" s="108">
        <f t="shared" si="770"/>
        <v>0</v>
      </c>
      <c r="P2127" s="21" t="e">
        <f t="shared" si="778"/>
        <v>#N/A</v>
      </c>
      <c r="Q2127" s="21" t="e">
        <f t="shared" si="779"/>
        <v>#N/A</v>
      </c>
      <c r="R2127" s="21" t="e">
        <f t="shared" si="780"/>
        <v>#N/A</v>
      </c>
      <c r="S2127" s="21" t="e">
        <f t="shared" si="781"/>
        <v>#N/A</v>
      </c>
      <c r="T2127" s="29" t="e">
        <f t="shared" si="773"/>
        <v>#N/A</v>
      </c>
      <c r="U2127" s="34">
        <f t="shared" si="782"/>
        <v>0</v>
      </c>
      <c r="V2127" s="16">
        <f t="shared" ca="1" si="785"/>
        <v>44139</v>
      </c>
      <c r="W2127" s="56">
        <f t="shared" ca="1" si="786"/>
        <v>10</v>
      </c>
      <c r="X2127" s="56">
        <f t="shared" ca="1" si="787"/>
        <v>2020</v>
      </c>
      <c r="Y2127" s="55" t="str">
        <f t="shared" ca="1" si="788"/>
        <v>10-2020</v>
      </c>
      <c r="Z2127" s="51">
        <f ca="1">IFERROR(VLOOKUP(Y2127,IPC!$E$2:$F$1745,2,0),IPC!$H$1)</f>
        <v>138.32155800000001</v>
      </c>
      <c r="AA2127" s="48">
        <f t="shared" si="783"/>
        <v>1</v>
      </c>
      <c r="AB2127" s="48">
        <f t="shared" si="784"/>
        <v>1900</v>
      </c>
      <c r="AC2127" s="32" t="str">
        <f t="shared" si="777"/>
        <v>1-1900</v>
      </c>
      <c r="AD2127" s="50">
        <f>IFERROR(VLOOKUP(AC2127,IPC!$E$2:$F$1745,2,0),IPC!$H$1)</f>
        <v>138.32155800000001</v>
      </c>
    </row>
    <row r="2128" spans="10:30" x14ac:dyDescent="0.25">
      <c r="J2128" s="44" t="str">
        <f t="shared" si="771"/>
        <v/>
      </c>
      <c r="K2128" s="33" t="str">
        <f t="shared" ca="1" si="775"/>
        <v/>
      </c>
      <c r="L2128" s="108">
        <f t="shared" ca="1" si="774"/>
        <v>0</v>
      </c>
      <c r="M2128" s="44" t="str">
        <f t="shared" si="772"/>
        <v/>
      </c>
      <c r="N2128" s="45" t="str">
        <f t="shared" ca="1" si="776"/>
        <v/>
      </c>
      <c r="O2128" s="108">
        <f t="shared" si="770"/>
        <v>0</v>
      </c>
      <c r="P2128" s="21" t="e">
        <f t="shared" si="778"/>
        <v>#N/A</v>
      </c>
      <c r="Q2128" s="21" t="e">
        <f t="shared" si="779"/>
        <v>#N/A</v>
      </c>
      <c r="R2128" s="21" t="e">
        <f t="shared" si="780"/>
        <v>#N/A</v>
      </c>
      <c r="S2128" s="21" t="e">
        <f t="shared" si="781"/>
        <v>#N/A</v>
      </c>
      <c r="T2128" s="29" t="e">
        <f t="shared" si="773"/>
        <v>#N/A</v>
      </c>
      <c r="U2128" s="34">
        <f t="shared" si="782"/>
        <v>0</v>
      </c>
      <c r="V2128" s="16">
        <f t="shared" ca="1" si="785"/>
        <v>44139</v>
      </c>
      <c r="W2128" s="56">
        <f t="shared" ca="1" si="786"/>
        <v>10</v>
      </c>
      <c r="X2128" s="56">
        <f t="shared" ca="1" si="787"/>
        <v>2020</v>
      </c>
      <c r="Y2128" s="55" t="str">
        <f t="shared" ca="1" si="788"/>
        <v>10-2020</v>
      </c>
      <c r="Z2128" s="51">
        <f ca="1">IFERROR(VLOOKUP(Y2128,IPC!$E$2:$F$1745,2,0),IPC!$H$1)</f>
        <v>138.32155800000001</v>
      </c>
      <c r="AA2128" s="48">
        <f t="shared" si="783"/>
        <v>1</v>
      </c>
      <c r="AB2128" s="48">
        <f t="shared" si="784"/>
        <v>1900</v>
      </c>
      <c r="AC2128" s="32" t="str">
        <f t="shared" si="777"/>
        <v>1-1900</v>
      </c>
      <c r="AD2128" s="50">
        <f>IFERROR(VLOOKUP(AC2128,IPC!$E$2:$F$1745,2,0),IPC!$H$1)</f>
        <v>138.32155800000001</v>
      </c>
    </row>
    <row r="2129" spans="10:30" x14ac:dyDescent="0.25">
      <c r="J2129" s="44" t="str">
        <f t="shared" si="771"/>
        <v/>
      </c>
      <c r="K2129" s="33" t="str">
        <f t="shared" ca="1" si="775"/>
        <v/>
      </c>
      <c r="L2129" s="108">
        <f t="shared" ca="1" si="774"/>
        <v>0</v>
      </c>
      <c r="M2129" s="44" t="str">
        <f t="shared" si="772"/>
        <v/>
      </c>
      <c r="N2129" s="45" t="str">
        <f t="shared" ca="1" si="776"/>
        <v/>
      </c>
      <c r="O2129" s="108">
        <f t="shared" si="770"/>
        <v>0</v>
      </c>
      <c r="P2129" s="21" t="e">
        <f t="shared" si="778"/>
        <v>#N/A</v>
      </c>
      <c r="Q2129" s="21" t="e">
        <f t="shared" si="779"/>
        <v>#N/A</v>
      </c>
      <c r="R2129" s="21" t="e">
        <f t="shared" si="780"/>
        <v>#N/A</v>
      </c>
      <c r="S2129" s="21" t="e">
        <f t="shared" si="781"/>
        <v>#N/A</v>
      </c>
      <c r="T2129" s="29" t="e">
        <f t="shared" si="773"/>
        <v>#N/A</v>
      </c>
      <c r="U2129" s="34">
        <f t="shared" si="782"/>
        <v>0</v>
      </c>
      <c r="V2129" s="16">
        <f t="shared" ca="1" si="785"/>
        <v>44139</v>
      </c>
      <c r="W2129" s="56">
        <f t="shared" ca="1" si="786"/>
        <v>10</v>
      </c>
      <c r="X2129" s="56">
        <f t="shared" ca="1" si="787"/>
        <v>2020</v>
      </c>
      <c r="Y2129" s="55" t="str">
        <f t="shared" ca="1" si="788"/>
        <v>10-2020</v>
      </c>
      <c r="Z2129" s="51">
        <f ca="1">IFERROR(VLOOKUP(Y2129,IPC!$E$2:$F$1745,2,0),IPC!$H$1)</f>
        <v>138.32155800000001</v>
      </c>
      <c r="AA2129" s="48">
        <f t="shared" si="783"/>
        <v>1</v>
      </c>
      <c r="AB2129" s="48">
        <f t="shared" si="784"/>
        <v>1900</v>
      </c>
      <c r="AC2129" s="32" t="str">
        <f t="shared" si="777"/>
        <v>1-1900</v>
      </c>
      <c r="AD2129" s="50">
        <f>IFERROR(VLOOKUP(AC2129,IPC!$E$2:$F$1745,2,0),IPC!$H$1)</f>
        <v>138.32155800000001</v>
      </c>
    </row>
    <row r="2130" spans="10:30" x14ac:dyDescent="0.25">
      <c r="J2130" s="44" t="str">
        <f t="shared" si="771"/>
        <v/>
      </c>
      <c r="K2130" s="33" t="str">
        <f t="shared" ca="1" si="775"/>
        <v/>
      </c>
      <c r="L2130" s="108">
        <f t="shared" ca="1" si="774"/>
        <v>0</v>
      </c>
      <c r="M2130" s="44" t="str">
        <f t="shared" si="772"/>
        <v/>
      </c>
      <c r="N2130" s="45" t="str">
        <f t="shared" ca="1" si="776"/>
        <v/>
      </c>
      <c r="O2130" s="108">
        <f t="shared" si="770"/>
        <v>0</v>
      </c>
      <c r="P2130" s="21" t="e">
        <f t="shared" si="778"/>
        <v>#N/A</v>
      </c>
      <c r="Q2130" s="21" t="e">
        <f t="shared" si="779"/>
        <v>#N/A</v>
      </c>
      <c r="R2130" s="21" t="e">
        <f t="shared" si="780"/>
        <v>#N/A</v>
      </c>
      <c r="S2130" s="21" t="e">
        <f t="shared" si="781"/>
        <v>#N/A</v>
      </c>
      <c r="T2130" s="29" t="e">
        <f t="shared" si="773"/>
        <v>#N/A</v>
      </c>
      <c r="U2130" s="34">
        <f t="shared" si="782"/>
        <v>0</v>
      </c>
      <c r="V2130" s="16">
        <f t="shared" ca="1" si="785"/>
        <v>44139</v>
      </c>
      <c r="W2130" s="56">
        <f t="shared" ca="1" si="786"/>
        <v>10</v>
      </c>
      <c r="X2130" s="56">
        <f t="shared" ca="1" si="787"/>
        <v>2020</v>
      </c>
      <c r="Y2130" s="55" t="str">
        <f t="shared" ca="1" si="788"/>
        <v>10-2020</v>
      </c>
      <c r="Z2130" s="51">
        <f ca="1">IFERROR(VLOOKUP(Y2130,IPC!$E$2:$F$1745,2,0),IPC!$H$1)</f>
        <v>138.32155800000001</v>
      </c>
      <c r="AA2130" s="48">
        <f t="shared" si="783"/>
        <v>1</v>
      </c>
      <c r="AB2130" s="48">
        <f t="shared" si="784"/>
        <v>1900</v>
      </c>
      <c r="AC2130" s="32" t="str">
        <f t="shared" si="777"/>
        <v>1-1900</v>
      </c>
      <c r="AD2130" s="50">
        <f>IFERROR(VLOOKUP(AC2130,IPC!$E$2:$F$1745,2,0),IPC!$H$1)</f>
        <v>138.32155800000001</v>
      </c>
    </row>
    <row r="2131" spans="10:30" x14ac:dyDescent="0.25">
      <c r="J2131" s="44" t="str">
        <f t="shared" si="771"/>
        <v/>
      </c>
      <c r="K2131" s="33" t="str">
        <f t="shared" ca="1" si="775"/>
        <v/>
      </c>
      <c r="L2131" s="108">
        <f t="shared" ca="1" si="774"/>
        <v>0</v>
      </c>
      <c r="M2131" s="44" t="str">
        <f t="shared" si="772"/>
        <v/>
      </c>
      <c r="N2131" s="45" t="str">
        <f t="shared" ca="1" si="776"/>
        <v/>
      </c>
      <c r="O2131" s="108">
        <f t="shared" si="770"/>
        <v>0</v>
      </c>
      <c r="P2131" s="21" t="e">
        <f t="shared" si="778"/>
        <v>#N/A</v>
      </c>
      <c r="Q2131" s="21" t="e">
        <f t="shared" si="779"/>
        <v>#N/A</v>
      </c>
      <c r="R2131" s="21" t="e">
        <f t="shared" si="780"/>
        <v>#N/A</v>
      </c>
      <c r="S2131" s="21" t="e">
        <f t="shared" si="781"/>
        <v>#N/A</v>
      </c>
      <c r="T2131" s="29" t="e">
        <f t="shared" si="773"/>
        <v>#N/A</v>
      </c>
      <c r="U2131" s="34">
        <f t="shared" si="782"/>
        <v>0</v>
      </c>
      <c r="V2131" s="16">
        <f t="shared" ca="1" si="785"/>
        <v>44139</v>
      </c>
      <c r="W2131" s="56">
        <f t="shared" ca="1" si="786"/>
        <v>10</v>
      </c>
      <c r="X2131" s="56">
        <f t="shared" ca="1" si="787"/>
        <v>2020</v>
      </c>
      <c r="Y2131" s="55" t="str">
        <f t="shared" ca="1" si="788"/>
        <v>10-2020</v>
      </c>
      <c r="Z2131" s="51">
        <f ca="1">IFERROR(VLOOKUP(Y2131,IPC!$E$2:$F$1745,2,0),IPC!$H$1)</f>
        <v>138.32155800000001</v>
      </c>
      <c r="AA2131" s="48">
        <f t="shared" si="783"/>
        <v>1</v>
      </c>
      <c r="AB2131" s="48">
        <f t="shared" si="784"/>
        <v>1900</v>
      </c>
      <c r="AC2131" s="32" t="str">
        <f t="shared" si="777"/>
        <v>1-1900</v>
      </c>
      <c r="AD2131" s="50">
        <f>IFERROR(VLOOKUP(AC2131,IPC!$E$2:$F$1745,2,0),IPC!$H$1)</f>
        <v>138.32155800000001</v>
      </c>
    </row>
    <row r="2132" spans="10:30" x14ac:dyDescent="0.25">
      <c r="J2132" s="44" t="str">
        <f t="shared" si="771"/>
        <v/>
      </c>
      <c r="K2132" s="33" t="str">
        <f t="shared" ca="1" si="775"/>
        <v/>
      </c>
      <c r="L2132" s="108">
        <f t="shared" ca="1" si="774"/>
        <v>0</v>
      </c>
      <c r="M2132" s="44" t="str">
        <f t="shared" si="772"/>
        <v/>
      </c>
      <c r="N2132" s="45" t="str">
        <f t="shared" ca="1" si="776"/>
        <v/>
      </c>
      <c r="O2132" s="108">
        <f t="shared" ref="O2132:O2195" si="789">+IF(M2132="Provisión contable",N2132,0)</f>
        <v>0</v>
      </c>
      <c r="P2132" s="21" t="e">
        <f t="shared" si="778"/>
        <v>#N/A</v>
      </c>
      <c r="Q2132" s="21" t="e">
        <f t="shared" si="779"/>
        <v>#N/A</v>
      </c>
      <c r="R2132" s="21" t="e">
        <f t="shared" si="780"/>
        <v>#N/A</v>
      </c>
      <c r="S2132" s="21" t="e">
        <f t="shared" si="781"/>
        <v>#N/A</v>
      </c>
      <c r="T2132" s="29" t="e">
        <f t="shared" si="773"/>
        <v>#N/A</v>
      </c>
      <c r="U2132" s="34">
        <f t="shared" si="782"/>
        <v>0</v>
      </c>
      <c r="V2132" s="16">
        <f t="shared" ca="1" si="785"/>
        <v>44139</v>
      </c>
      <c r="W2132" s="56">
        <f t="shared" ca="1" si="786"/>
        <v>10</v>
      </c>
      <c r="X2132" s="56">
        <f t="shared" ca="1" si="787"/>
        <v>2020</v>
      </c>
      <c r="Y2132" s="55" t="str">
        <f t="shared" ca="1" si="788"/>
        <v>10-2020</v>
      </c>
      <c r="Z2132" s="51">
        <f ca="1">IFERROR(VLOOKUP(Y2132,IPC!$E$2:$F$1745,2,0),IPC!$H$1)</f>
        <v>138.32155800000001</v>
      </c>
      <c r="AA2132" s="48">
        <f t="shared" si="783"/>
        <v>1</v>
      </c>
      <c r="AB2132" s="48">
        <f t="shared" si="784"/>
        <v>1900</v>
      </c>
      <c r="AC2132" s="32" t="str">
        <f t="shared" si="777"/>
        <v>1-1900</v>
      </c>
      <c r="AD2132" s="50">
        <f>IFERROR(VLOOKUP(AC2132,IPC!$E$2:$F$1745,2,0),IPC!$H$1)</f>
        <v>138.32155800000001</v>
      </c>
    </row>
    <row r="2133" spans="10:30" x14ac:dyDescent="0.25">
      <c r="J2133" s="44" t="str">
        <f t="shared" si="771"/>
        <v/>
      </c>
      <c r="K2133" s="33" t="str">
        <f t="shared" ca="1" si="775"/>
        <v/>
      </c>
      <c r="L2133" s="108">
        <f t="shared" ca="1" si="774"/>
        <v>0</v>
      </c>
      <c r="M2133" s="44" t="str">
        <f t="shared" si="772"/>
        <v/>
      </c>
      <c r="N2133" s="45" t="str">
        <f t="shared" ca="1" si="776"/>
        <v/>
      </c>
      <c r="O2133" s="108">
        <f t="shared" si="789"/>
        <v>0</v>
      </c>
      <c r="P2133" s="21" t="e">
        <f t="shared" si="778"/>
        <v>#N/A</v>
      </c>
      <c r="Q2133" s="21" t="e">
        <f t="shared" si="779"/>
        <v>#N/A</v>
      </c>
      <c r="R2133" s="21" t="e">
        <f t="shared" si="780"/>
        <v>#N/A</v>
      </c>
      <c r="S2133" s="21" t="e">
        <f t="shared" si="781"/>
        <v>#N/A</v>
      </c>
      <c r="T2133" s="29" t="e">
        <f t="shared" si="773"/>
        <v>#N/A</v>
      </c>
      <c r="U2133" s="34">
        <f t="shared" si="782"/>
        <v>0</v>
      </c>
      <c r="V2133" s="16">
        <f t="shared" ca="1" si="785"/>
        <v>44139</v>
      </c>
      <c r="W2133" s="56">
        <f t="shared" ca="1" si="786"/>
        <v>10</v>
      </c>
      <c r="X2133" s="56">
        <f t="shared" ca="1" si="787"/>
        <v>2020</v>
      </c>
      <c r="Y2133" s="55" t="str">
        <f t="shared" ca="1" si="788"/>
        <v>10-2020</v>
      </c>
      <c r="Z2133" s="51">
        <f ca="1">IFERROR(VLOOKUP(Y2133,IPC!$E$2:$F$1745,2,0),IPC!$H$1)</f>
        <v>138.32155800000001</v>
      </c>
      <c r="AA2133" s="48">
        <f t="shared" si="783"/>
        <v>1</v>
      </c>
      <c r="AB2133" s="48">
        <f t="shared" si="784"/>
        <v>1900</v>
      </c>
      <c r="AC2133" s="32" t="str">
        <f t="shared" si="777"/>
        <v>1-1900</v>
      </c>
      <c r="AD2133" s="50">
        <f>IFERROR(VLOOKUP(AC2133,IPC!$E$2:$F$1745,2,0),IPC!$H$1)</f>
        <v>138.32155800000001</v>
      </c>
    </row>
    <row r="2134" spans="10:30" x14ac:dyDescent="0.25">
      <c r="J2134" s="44" t="str">
        <f t="shared" si="771"/>
        <v/>
      </c>
      <c r="K2134" s="33" t="str">
        <f t="shared" ca="1" si="775"/>
        <v/>
      </c>
      <c r="L2134" s="108">
        <f t="shared" ca="1" si="774"/>
        <v>0</v>
      </c>
      <c r="M2134" s="44" t="str">
        <f t="shared" si="772"/>
        <v/>
      </c>
      <c r="N2134" s="45" t="str">
        <f t="shared" ca="1" si="776"/>
        <v/>
      </c>
      <c r="O2134" s="108">
        <f t="shared" si="789"/>
        <v>0</v>
      </c>
      <c r="P2134" s="21" t="e">
        <f t="shared" si="778"/>
        <v>#N/A</v>
      </c>
      <c r="Q2134" s="21" t="e">
        <f t="shared" si="779"/>
        <v>#N/A</v>
      </c>
      <c r="R2134" s="21" t="e">
        <f t="shared" si="780"/>
        <v>#N/A</v>
      </c>
      <c r="S2134" s="21" t="e">
        <f t="shared" si="781"/>
        <v>#N/A</v>
      </c>
      <c r="T2134" s="29" t="e">
        <f t="shared" si="773"/>
        <v>#N/A</v>
      </c>
      <c r="U2134" s="34">
        <f t="shared" si="782"/>
        <v>0</v>
      </c>
      <c r="V2134" s="16">
        <f t="shared" ca="1" si="785"/>
        <v>44139</v>
      </c>
      <c r="W2134" s="56">
        <f t="shared" ca="1" si="786"/>
        <v>10</v>
      </c>
      <c r="X2134" s="56">
        <f t="shared" ca="1" si="787"/>
        <v>2020</v>
      </c>
      <c r="Y2134" s="55" t="str">
        <f t="shared" ca="1" si="788"/>
        <v>10-2020</v>
      </c>
      <c r="Z2134" s="51">
        <f ca="1">IFERROR(VLOOKUP(Y2134,IPC!$E$2:$F$1745,2,0),IPC!$H$1)</f>
        <v>138.32155800000001</v>
      </c>
      <c r="AA2134" s="48">
        <f t="shared" si="783"/>
        <v>1</v>
      </c>
      <c r="AB2134" s="48">
        <f t="shared" si="784"/>
        <v>1900</v>
      </c>
      <c r="AC2134" s="32" t="str">
        <f t="shared" si="777"/>
        <v>1-1900</v>
      </c>
      <c r="AD2134" s="50">
        <f>IFERROR(VLOOKUP(AC2134,IPC!$E$2:$F$1745,2,0),IPC!$H$1)</f>
        <v>138.32155800000001</v>
      </c>
    </row>
    <row r="2135" spans="10:30" x14ac:dyDescent="0.25">
      <c r="J2135" s="44" t="str">
        <f t="shared" si="771"/>
        <v/>
      </c>
      <c r="K2135" s="33" t="str">
        <f t="shared" ca="1" si="775"/>
        <v/>
      </c>
      <c r="L2135" s="108">
        <f t="shared" ca="1" si="774"/>
        <v>0</v>
      </c>
      <c r="M2135" s="44" t="str">
        <f t="shared" si="772"/>
        <v/>
      </c>
      <c r="N2135" s="45" t="str">
        <f t="shared" ca="1" si="776"/>
        <v/>
      </c>
      <c r="O2135" s="108">
        <f t="shared" si="789"/>
        <v>0</v>
      </c>
      <c r="P2135" s="21" t="e">
        <f t="shared" si="778"/>
        <v>#N/A</v>
      </c>
      <c r="Q2135" s="21" t="e">
        <f t="shared" si="779"/>
        <v>#N/A</v>
      </c>
      <c r="R2135" s="21" t="e">
        <f t="shared" si="780"/>
        <v>#N/A</v>
      </c>
      <c r="S2135" s="21" t="e">
        <f t="shared" si="781"/>
        <v>#N/A</v>
      </c>
      <c r="T2135" s="29" t="e">
        <f t="shared" si="773"/>
        <v>#N/A</v>
      </c>
      <c r="U2135" s="34">
        <f t="shared" si="782"/>
        <v>0</v>
      </c>
      <c r="V2135" s="16">
        <f t="shared" ca="1" si="785"/>
        <v>44139</v>
      </c>
      <c r="W2135" s="56">
        <f t="shared" ca="1" si="786"/>
        <v>10</v>
      </c>
      <c r="X2135" s="56">
        <f t="shared" ca="1" si="787"/>
        <v>2020</v>
      </c>
      <c r="Y2135" s="55" t="str">
        <f t="shared" ca="1" si="788"/>
        <v>10-2020</v>
      </c>
      <c r="Z2135" s="51">
        <f ca="1">IFERROR(VLOOKUP(Y2135,IPC!$E$2:$F$1745,2,0),IPC!$H$1)</f>
        <v>138.32155800000001</v>
      </c>
      <c r="AA2135" s="48">
        <f t="shared" si="783"/>
        <v>1</v>
      </c>
      <c r="AB2135" s="48">
        <f t="shared" si="784"/>
        <v>1900</v>
      </c>
      <c r="AC2135" s="32" t="str">
        <f t="shared" si="777"/>
        <v>1-1900</v>
      </c>
      <c r="AD2135" s="50">
        <f>IFERROR(VLOOKUP(AC2135,IPC!$E$2:$F$1745,2,0),IPC!$H$1)</f>
        <v>138.32155800000001</v>
      </c>
    </row>
    <row r="2136" spans="10:30" x14ac:dyDescent="0.25">
      <c r="J2136" s="44" t="str">
        <f t="shared" ref="J2136:J2199" si="790">IFERROR(IF(T2148&gt;0.5,"ALTA",IF(AND(T2148&gt;0.25,T2148&lt;=0.5),"MEDIA",IF(AND(T2148&gt;=0.1,T2148&lt;=0.25),"BAJA",IF(AND(T2148&lt;0.1),"REMOTA")))),"")</f>
        <v/>
      </c>
      <c r="K2136" s="33" t="str">
        <f t="shared" ca="1" si="775"/>
        <v/>
      </c>
      <c r="L2136" s="108">
        <f t="shared" ca="1" si="774"/>
        <v>0</v>
      </c>
      <c r="M2136" s="44" t="str">
        <f t="shared" ref="M2136:M2199" si="791">IFERROR(IF(T2148&gt;50%,"Provisión contable",IF(T2148&lt;=10%,"No se registra","Cuentas de orden")),"")</f>
        <v/>
      </c>
      <c r="N2136" s="45" t="str">
        <f t="shared" ca="1" si="776"/>
        <v/>
      </c>
      <c r="O2136" s="108">
        <f t="shared" si="789"/>
        <v>0</v>
      </c>
      <c r="P2136" s="21" t="e">
        <f t="shared" si="778"/>
        <v>#N/A</v>
      </c>
      <c r="Q2136" s="21" t="e">
        <f t="shared" si="779"/>
        <v>#N/A</v>
      </c>
      <c r="R2136" s="21" t="e">
        <f t="shared" si="780"/>
        <v>#N/A</v>
      </c>
      <c r="S2136" s="21" t="e">
        <f t="shared" si="781"/>
        <v>#N/A</v>
      </c>
      <c r="T2136" s="29" t="e">
        <f t="shared" si="773"/>
        <v>#N/A</v>
      </c>
      <c r="U2136" s="34">
        <f t="shared" si="782"/>
        <v>0</v>
      </c>
      <c r="V2136" s="16">
        <f t="shared" ca="1" si="785"/>
        <v>44139</v>
      </c>
      <c r="W2136" s="56">
        <f t="shared" ca="1" si="786"/>
        <v>10</v>
      </c>
      <c r="X2136" s="56">
        <f t="shared" ca="1" si="787"/>
        <v>2020</v>
      </c>
      <c r="Y2136" s="55" t="str">
        <f t="shared" ca="1" si="788"/>
        <v>10-2020</v>
      </c>
      <c r="Z2136" s="51">
        <f ca="1">IFERROR(VLOOKUP(Y2136,IPC!$E$2:$F$1745,2,0),IPC!$H$1)</f>
        <v>138.32155800000001</v>
      </c>
      <c r="AA2136" s="48">
        <f t="shared" si="783"/>
        <v>1</v>
      </c>
      <c r="AB2136" s="48">
        <f t="shared" si="784"/>
        <v>1900</v>
      </c>
      <c r="AC2136" s="32" t="str">
        <f t="shared" si="777"/>
        <v>1-1900</v>
      </c>
      <c r="AD2136" s="50">
        <f>IFERROR(VLOOKUP(AC2136,IPC!$E$2:$F$1745,2,0),IPC!$H$1)</f>
        <v>138.32155800000001</v>
      </c>
    </row>
    <row r="2137" spans="10:30" x14ac:dyDescent="0.25">
      <c r="J2137" s="44" t="str">
        <f t="shared" si="790"/>
        <v/>
      </c>
      <c r="K2137" s="33" t="str">
        <f t="shared" ca="1" si="775"/>
        <v/>
      </c>
      <c r="L2137" s="108">
        <f t="shared" ca="1" si="774"/>
        <v>0</v>
      </c>
      <c r="M2137" s="44" t="str">
        <f t="shared" si="791"/>
        <v/>
      </c>
      <c r="N2137" s="45" t="str">
        <f t="shared" ca="1" si="776"/>
        <v/>
      </c>
      <c r="O2137" s="108">
        <f t="shared" si="789"/>
        <v>0</v>
      </c>
      <c r="P2137" s="21" t="e">
        <f t="shared" si="778"/>
        <v>#N/A</v>
      </c>
      <c r="Q2137" s="21" t="e">
        <f t="shared" si="779"/>
        <v>#N/A</v>
      </c>
      <c r="R2137" s="21" t="e">
        <f t="shared" si="780"/>
        <v>#N/A</v>
      </c>
      <c r="S2137" s="21" t="e">
        <f t="shared" si="781"/>
        <v>#N/A</v>
      </c>
      <c r="T2137" s="29" t="e">
        <f t="shared" si="773"/>
        <v>#N/A</v>
      </c>
      <c r="U2137" s="34">
        <f t="shared" si="782"/>
        <v>0</v>
      </c>
      <c r="V2137" s="16">
        <f t="shared" ca="1" si="785"/>
        <v>44139</v>
      </c>
      <c r="W2137" s="56">
        <f t="shared" ca="1" si="786"/>
        <v>10</v>
      </c>
      <c r="X2137" s="56">
        <f t="shared" ca="1" si="787"/>
        <v>2020</v>
      </c>
      <c r="Y2137" s="55" t="str">
        <f t="shared" ca="1" si="788"/>
        <v>10-2020</v>
      </c>
      <c r="Z2137" s="51">
        <f ca="1">IFERROR(VLOOKUP(Y2137,IPC!$E$2:$F$1745,2,0),IPC!$H$1)</f>
        <v>138.32155800000001</v>
      </c>
      <c r="AA2137" s="48">
        <f t="shared" si="783"/>
        <v>1</v>
      </c>
      <c r="AB2137" s="48">
        <f t="shared" si="784"/>
        <v>1900</v>
      </c>
      <c r="AC2137" s="32" t="str">
        <f t="shared" si="777"/>
        <v>1-1900</v>
      </c>
      <c r="AD2137" s="50">
        <f>IFERROR(VLOOKUP(AC2137,IPC!$E$2:$F$1745,2,0),IPC!$H$1)</f>
        <v>138.32155800000001</v>
      </c>
    </row>
    <row r="2138" spans="10:30" x14ac:dyDescent="0.25">
      <c r="J2138" s="44" t="str">
        <f t="shared" si="790"/>
        <v/>
      </c>
      <c r="K2138" s="33" t="str">
        <f t="shared" ca="1" si="775"/>
        <v/>
      </c>
      <c r="L2138" s="108">
        <f t="shared" ca="1" si="774"/>
        <v>0</v>
      </c>
      <c r="M2138" s="44" t="str">
        <f t="shared" si="791"/>
        <v/>
      </c>
      <c r="N2138" s="45" t="str">
        <f t="shared" ca="1" si="776"/>
        <v/>
      </c>
      <c r="O2138" s="108">
        <f t="shared" si="789"/>
        <v>0</v>
      </c>
      <c r="P2138" s="21" t="e">
        <f t="shared" si="778"/>
        <v>#N/A</v>
      </c>
      <c r="Q2138" s="21" t="e">
        <f t="shared" si="779"/>
        <v>#N/A</v>
      </c>
      <c r="R2138" s="21" t="e">
        <f t="shared" si="780"/>
        <v>#N/A</v>
      </c>
      <c r="S2138" s="21" t="e">
        <f t="shared" si="781"/>
        <v>#N/A</v>
      </c>
      <c r="T2138" s="29" t="e">
        <f t="shared" si="773"/>
        <v>#N/A</v>
      </c>
      <c r="U2138" s="34">
        <f t="shared" si="782"/>
        <v>0</v>
      </c>
      <c r="V2138" s="16">
        <f t="shared" ca="1" si="785"/>
        <v>44139</v>
      </c>
      <c r="W2138" s="56">
        <f t="shared" ca="1" si="786"/>
        <v>10</v>
      </c>
      <c r="X2138" s="56">
        <f t="shared" ca="1" si="787"/>
        <v>2020</v>
      </c>
      <c r="Y2138" s="55" t="str">
        <f t="shared" ca="1" si="788"/>
        <v>10-2020</v>
      </c>
      <c r="Z2138" s="51">
        <f ca="1">IFERROR(VLOOKUP(Y2138,IPC!$E$2:$F$1745,2,0),IPC!$H$1)</f>
        <v>138.32155800000001</v>
      </c>
      <c r="AA2138" s="48">
        <f t="shared" si="783"/>
        <v>1</v>
      </c>
      <c r="AB2138" s="48">
        <f t="shared" si="784"/>
        <v>1900</v>
      </c>
      <c r="AC2138" s="32" t="str">
        <f t="shared" si="777"/>
        <v>1-1900</v>
      </c>
      <c r="AD2138" s="50">
        <f>IFERROR(VLOOKUP(AC2138,IPC!$E$2:$F$1745,2,0),IPC!$H$1)</f>
        <v>138.32155800000001</v>
      </c>
    </row>
    <row r="2139" spans="10:30" x14ac:dyDescent="0.25">
      <c r="J2139" s="44" t="str">
        <f t="shared" si="790"/>
        <v/>
      </c>
      <c r="K2139" s="33" t="str">
        <f t="shared" ca="1" si="775"/>
        <v/>
      </c>
      <c r="L2139" s="108">
        <f t="shared" ca="1" si="774"/>
        <v>0</v>
      </c>
      <c r="M2139" s="44" t="str">
        <f t="shared" si="791"/>
        <v/>
      </c>
      <c r="N2139" s="45" t="str">
        <f t="shared" ca="1" si="776"/>
        <v/>
      </c>
      <c r="O2139" s="108">
        <f t="shared" si="789"/>
        <v>0</v>
      </c>
      <c r="P2139" s="21" t="e">
        <f t="shared" si="778"/>
        <v>#N/A</v>
      </c>
      <c r="Q2139" s="21" t="e">
        <f t="shared" si="779"/>
        <v>#N/A</v>
      </c>
      <c r="R2139" s="21" t="e">
        <f t="shared" si="780"/>
        <v>#N/A</v>
      </c>
      <c r="S2139" s="21" t="e">
        <f t="shared" si="781"/>
        <v>#N/A</v>
      </c>
      <c r="T2139" s="29" t="e">
        <f t="shared" si="773"/>
        <v>#N/A</v>
      </c>
      <c r="U2139" s="34">
        <f t="shared" si="782"/>
        <v>0</v>
      </c>
      <c r="V2139" s="16">
        <f t="shared" ca="1" si="785"/>
        <v>44139</v>
      </c>
      <c r="W2139" s="56">
        <f t="shared" ca="1" si="786"/>
        <v>10</v>
      </c>
      <c r="X2139" s="56">
        <f t="shared" ca="1" si="787"/>
        <v>2020</v>
      </c>
      <c r="Y2139" s="55" t="str">
        <f t="shared" ca="1" si="788"/>
        <v>10-2020</v>
      </c>
      <c r="Z2139" s="51">
        <f ca="1">IFERROR(VLOOKUP(Y2139,IPC!$E$2:$F$1745,2,0),IPC!$H$1)</f>
        <v>138.32155800000001</v>
      </c>
      <c r="AA2139" s="48">
        <f t="shared" si="783"/>
        <v>1</v>
      </c>
      <c r="AB2139" s="48">
        <f t="shared" si="784"/>
        <v>1900</v>
      </c>
      <c r="AC2139" s="32" t="str">
        <f t="shared" si="777"/>
        <v>1-1900</v>
      </c>
      <c r="AD2139" s="50">
        <f>IFERROR(VLOOKUP(AC2139,IPC!$E$2:$F$1745,2,0),IPC!$H$1)</f>
        <v>138.32155800000001</v>
      </c>
    </row>
    <row r="2140" spans="10:30" x14ac:dyDescent="0.25">
      <c r="J2140" s="44" t="str">
        <f t="shared" si="790"/>
        <v/>
      </c>
      <c r="K2140" s="33" t="str">
        <f t="shared" ca="1" si="775"/>
        <v/>
      </c>
      <c r="L2140" s="108">
        <f t="shared" ca="1" si="774"/>
        <v>0</v>
      </c>
      <c r="M2140" s="44" t="str">
        <f t="shared" si="791"/>
        <v/>
      </c>
      <c r="N2140" s="45" t="str">
        <f t="shared" ca="1" si="776"/>
        <v/>
      </c>
      <c r="O2140" s="108">
        <f t="shared" si="789"/>
        <v>0</v>
      </c>
      <c r="P2140" s="21" t="e">
        <f t="shared" si="778"/>
        <v>#N/A</v>
      </c>
      <c r="Q2140" s="21" t="e">
        <f t="shared" si="779"/>
        <v>#N/A</v>
      </c>
      <c r="R2140" s="21" t="e">
        <f t="shared" si="780"/>
        <v>#N/A</v>
      </c>
      <c r="S2140" s="21" t="e">
        <f t="shared" si="781"/>
        <v>#N/A</v>
      </c>
      <c r="T2140" s="29" t="e">
        <f t="shared" si="773"/>
        <v>#N/A</v>
      </c>
      <c r="U2140" s="34">
        <f t="shared" si="782"/>
        <v>0</v>
      </c>
      <c r="V2140" s="16">
        <f t="shared" ca="1" si="785"/>
        <v>44139</v>
      </c>
      <c r="W2140" s="56">
        <f t="shared" ca="1" si="786"/>
        <v>10</v>
      </c>
      <c r="X2140" s="56">
        <f t="shared" ca="1" si="787"/>
        <v>2020</v>
      </c>
      <c r="Y2140" s="55" t="str">
        <f t="shared" ca="1" si="788"/>
        <v>10-2020</v>
      </c>
      <c r="Z2140" s="51">
        <f ca="1">IFERROR(VLOOKUP(Y2140,IPC!$E$2:$F$1745,2,0),IPC!$H$1)</f>
        <v>138.32155800000001</v>
      </c>
      <c r="AA2140" s="48">
        <f t="shared" si="783"/>
        <v>1</v>
      </c>
      <c r="AB2140" s="48">
        <f t="shared" si="784"/>
        <v>1900</v>
      </c>
      <c r="AC2140" s="32" t="str">
        <f t="shared" si="777"/>
        <v>1-1900</v>
      </c>
      <c r="AD2140" s="50">
        <f>IFERROR(VLOOKUP(AC2140,IPC!$E$2:$F$1745,2,0),IPC!$H$1)</f>
        <v>138.32155800000001</v>
      </c>
    </row>
    <row r="2141" spans="10:30" x14ac:dyDescent="0.25">
      <c r="J2141" s="44" t="str">
        <f t="shared" si="790"/>
        <v/>
      </c>
      <c r="K2141" s="33" t="str">
        <f t="shared" ca="1" si="775"/>
        <v/>
      </c>
      <c r="L2141" s="108">
        <f t="shared" ca="1" si="774"/>
        <v>0</v>
      </c>
      <c r="M2141" s="44" t="str">
        <f t="shared" si="791"/>
        <v/>
      </c>
      <c r="N2141" s="45" t="str">
        <f t="shared" ca="1" si="776"/>
        <v/>
      </c>
      <c r="O2141" s="108">
        <f t="shared" si="789"/>
        <v>0</v>
      </c>
      <c r="P2141" s="21" t="e">
        <f t="shared" si="778"/>
        <v>#N/A</v>
      </c>
      <c r="Q2141" s="21" t="e">
        <f t="shared" si="779"/>
        <v>#N/A</v>
      </c>
      <c r="R2141" s="21" t="e">
        <f t="shared" si="780"/>
        <v>#N/A</v>
      </c>
      <c r="S2141" s="21" t="e">
        <f t="shared" si="781"/>
        <v>#N/A</v>
      </c>
      <c r="T2141" s="29" t="e">
        <f t="shared" si="773"/>
        <v>#N/A</v>
      </c>
      <c r="U2141" s="34">
        <f t="shared" si="782"/>
        <v>0</v>
      </c>
      <c r="V2141" s="16">
        <f t="shared" ca="1" si="785"/>
        <v>44139</v>
      </c>
      <c r="W2141" s="56">
        <f t="shared" ca="1" si="786"/>
        <v>10</v>
      </c>
      <c r="X2141" s="56">
        <f t="shared" ca="1" si="787"/>
        <v>2020</v>
      </c>
      <c r="Y2141" s="55" t="str">
        <f t="shared" ca="1" si="788"/>
        <v>10-2020</v>
      </c>
      <c r="Z2141" s="51">
        <f ca="1">IFERROR(VLOOKUP(Y2141,IPC!$E$2:$F$1745,2,0),IPC!$H$1)</f>
        <v>138.32155800000001</v>
      </c>
      <c r="AA2141" s="48">
        <f t="shared" si="783"/>
        <v>1</v>
      </c>
      <c r="AB2141" s="48">
        <f t="shared" si="784"/>
        <v>1900</v>
      </c>
      <c r="AC2141" s="32" t="str">
        <f t="shared" si="777"/>
        <v>1-1900</v>
      </c>
      <c r="AD2141" s="50">
        <f>IFERROR(VLOOKUP(AC2141,IPC!$E$2:$F$1745,2,0),IPC!$H$1)</f>
        <v>138.32155800000001</v>
      </c>
    </row>
    <row r="2142" spans="10:30" x14ac:dyDescent="0.25">
      <c r="J2142" s="44" t="str">
        <f t="shared" si="790"/>
        <v/>
      </c>
      <c r="K2142" s="33" t="str">
        <f t="shared" ca="1" si="775"/>
        <v/>
      </c>
      <c r="L2142" s="108">
        <f t="shared" ca="1" si="774"/>
        <v>0</v>
      </c>
      <c r="M2142" s="44" t="str">
        <f t="shared" si="791"/>
        <v/>
      </c>
      <c r="N2142" s="45" t="str">
        <f t="shared" ca="1" si="776"/>
        <v/>
      </c>
      <c r="O2142" s="108">
        <f t="shared" si="789"/>
        <v>0</v>
      </c>
      <c r="P2142" s="21" t="e">
        <f t="shared" si="778"/>
        <v>#N/A</v>
      </c>
      <c r="Q2142" s="21" t="e">
        <f t="shared" si="779"/>
        <v>#N/A</v>
      </c>
      <c r="R2142" s="21" t="e">
        <f t="shared" si="780"/>
        <v>#N/A</v>
      </c>
      <c r="S2142" s="21" t="e">
        <f t="shared" si="781"/>
        <v>#N/A</v>
      </c>
      <c r="T2142" s="29" t="e">
        <f t="shared" si="773"/>
        <v>#N/A</v>
      </c>
      <c r="U2142" s="34">
        <f t="shared" si="782"/>
        <v>0</v>
      </c>
      <c r="V2142" s="16">
        <f t="shared" ca="1" si="785"/>
        <v>44139</v>
      </c>
      <c r="W2142" s="56">
        <f t="shared" ca="1" si="786"/>
        <v>10</v>
      </c>
      <c r="X2142" s="56">
        <f t="shared" ca="1" si="787"/>
        <v>2020</v>
      </c>
      <c r="Y2142" s="55" t="str">
        <f t="shared" ca="1" si="788"/>
        <v>10-2020</v>
      </c>
      <c r="Z2142" s="51">
        <f ca="1">IFERROR(VLOOKUP(Y2142,IPC!$E$2:$F$1745,2,0),IPC!$H$1)</f>
        <v>138.32155800000001</v>
      </c>
      <c r="AA2142" s="48">
        <f t="shared" si="783"/>
        <v>1</v>
      </c>
      <c r="AB2142" s="48">
        <f t="shared" si="784"/>
        <v>1900</v>
      </c>
      <c r="AC2142" s="32" t="str">
        <f t="shared" si="777"/>
        <v>1-1900</v>
      </c>
      <c r="AD2142" s="50">
        <f>IFERROR(VLOOKUP(AC2142,IPC!$E$2:$F$1745,2,0),IPC!$H$1)</f>
        <v>138.32155800000001</v>
      </c>
    </row>
    <row r="2143" spans="10:30" x14ac:dyDescent="0.25">
      <c r="J2143" s="44" t="str">
        <f t="shared" si="790"/>
        <v/>
      </c>
      <c r="K2143" s="33" t="str">
        <f t="shared" ca="1" si="775"/>
        <v/>
      </c>
      <c r="L2143" s="108">
        <f t="shared" ca="1" si="774"/>
        <v>0</v>
      </c>
      <c r="M2143" s="44" t="str">
        <f t="shared" si="791"/>
        <v/>
      </c>
      <c r="N2143" s="45" t="str">
        <f t="shared" ca="1" si="776"/>
        <v/>
      </c>
      <c r="O2143" s="108">
        <f t="shared" si="789"/>
        <v>0</v>
      </c>
      <c r="P2143" s="21" t="e">
        <f t="shared" si="778"/>
        <v>#N/A</v>
      </c>
      <c r="Q2143" s="21" t="e">
        <f t="shared" si="779"/>
        <v>#N/A</v>
      </c>
      <c r="R2143" s="21" t="e">
        <f t="shared" si="780"/>
        <v>#N/A</v>
      </c>
      <c r="S2143" s="21" t="e">
        <f t="shared" si="781"/>
        <v>#N/A</v>
      </c>
      <c r="T2143" s="29" t="e">
        <f t="shared" si="773"/>
        <v>#N/A</v>
      </c>
      <c r="U2143" s="34">
        <f t="shared" si="782"/>
        <v>0</v>
      </c>
      <c r="V2143" s="16">
        <f t="shared" ca="1" si="785"/>
        <v>44139</v>
      </c>
      <c r="W2143" s="56">
        <f t="shared" ca="1" si="786"/>
        <v>10</v>
      </c>
      <c r="X2143" s="56">
        <f t="shared" ca="1" si="787"/>
        <v>2020</v>
      </c>
      <c r="Y2143" s="55" t="str">
        <f t="shared" ca="1" si="788"/>
        <v>10-2020</v>
      </c>
      <c r="Z2143" s="51">
        <f ca="1">IFERROR(VLOOKUP(Y2143,IPC!$E$2:$F$1745,2,0),IPC!$H$1)</f>
        <v>138.32155800000001</v>
      </c>
      <c r="AA2143" s="48">
        <f t="shared" si="783"/>
        <v>1</v>
      </c>
      <c r="AB2143" s="48">
        <f t="shared" si="784"/>
        <v>1900</v>
      </c>
      <c r="AC2143" s="32" t="str">
        <f t="shared" si="777"/>
        <v>1-1900</v>
      </c>
      <c r="AD2143" s="50">
        <f>IFERROR(VLOOKUP(AC2143,IPC!$E$2:$F$1745,2,0),IPC!$H$1)</f>
        <v>138.32155800000001</v>
      </c>
    </row>
    <row r="2144" spans="10:30" x14ac:dyDescent="0.25">
      <c r="J2144" s="44" t="str">
        <f t="shared" si="790"/>
        <v/>
      </c>
      <c r="K2144" s="33" t="str">
        <f t="shared" ca="1" si="775"/>
        <v/>
      </c>
      <c r="L2144" s="108">
        <f t="shared" ca="1" si="774"/>
        <v>0</v>
      </c>
      <c r="M2144" s="44" t="str">
        <f t="shared" si="791"/>
        <v/>
      </c>
      <c r="N2144" s="45" t="str">
        <f t="shared" ca="1" si="776"/>
        <v/>
      </c>
      <c r="O2144" s="108">
        <f t="shared" si="789"/>
        <v>0</v>
      </c>
      <c r="P2144" s="21" t="e">
        <f t="shared" si="778"/>
        <v>#N/A</v>
      </c>
      <c r="Q2144" s="21" t="e">
        <f t="shared" si="779"/>
        <v>#N/A</v>
      </c>
      <c r="R2144" s="21" t="e">
        <f t="shared" si="780"/>
        <v>#N/A</v>
      </c>
      <c r="S2144" s="21" t="e">
        <f t="shared" si="781"/>
        <v>#N/A</v>
      </c>
      <c r="T2144" s="29" t="e">
        <f t="shared" ref="T2144:T2207" si="792">+SUMPRODUCT(P2144:S2144,$P$7:$S$7)/100</f>
        <v>#N/A</v>
      </c>
      <c r="U2144" s="34">
        <f t="shared" si="782"/>
        <v>0</v>
      </c>
      <c r="V2144" s="16">
        <f t="shared" ca="1" si="785"/>
        <v>44139</v>
      </c>
      <c r="W2144" s="56">
        <f t="shared" ca="1" si="786"/>
        <v>10</v>
      </c>
      <c r="X2144" s="56">
        <f t="shared" ca="1" si="787"/>
        <v>2020</v>
      </c>
      <c r="Y2144" s="55" t="str">
        <f t="shared" ca="1" si="788"/>
        <v>10-2020</v>
      </c>
      <c r="Z2144" s="51">
        <f ca="1">IFERROR(VLOOKUP(Y2144,IPC!$E$2:$F$1745,2,0),IPC!$H$1)</f>
        <v>138.32155800000001</v>
      </c>
      <c r="AA2144" s="48">
        <f t="shared" si="783"/>
        <v>1</v>
      </c>
      <c r="AB2144" s="48">
        <f t="shared" si="784"/>
        <v>1900</v>
      </c>
      <c r="AC2144" s="32" t="str">
        <f t="shared" si="777"/>
        <v>1-1900</v>
      </c>
      <c r="AD2144" s="50">
        <f>IFERROR(VLOOKUP(AC2144,IPC!$E$2:$F$1745,2,0),IPC!$H$1)</f>
        <v>138.32155800000001</v>
      </c>
    </row>
    <row r="2145" spans="10:30" x14ac:dyDescent="0.25">
      <c r="J2145" s="44" t="str">
        <f t="shared" si="790"/>
        <v/>
      </c>
      <c r="K2145" s="33" t="str">
        <f t="shared" ca="1" si="775"/>
        <v/>
      </c>
      <c r="L2145" s="108">
        <f t="shared" ca="1" si="774"/>
        <v>0</v>
      </c>
      <c r="M2145" s="44" t="str">
        <f t="shared" si="791"/>
        <v/>
      </c>
      <c r="N2145" s="45" t="str">
        <f t="shared" ca="1" si="776"/>
        <v/>
      </c>
      <c r="O2145" s="108">
        <f t="shared" si="789"/>
        <v>0</v>
      </c>
      <c r="P2145" s="21" t="e">
        <f t="shared" si="778"/>
        <v>#N/A</v>
      </c>
      <c r="Q2145" s="21" t="e">
        <f t="shared" si="779"/>
        <v>#N/A</v>
      </c>
      <c r="R2145" s="21" t="e">
        <f t="shared" si="780"/>
        <v>#N/A</v>
      </c>
      <c r="S2145" s="21" t="e">
        <f t="shared" si="781"/>
        <v>#N/A</v>
      </c>
      <c r="T2145" s="29" t="e">
        <f t="shared" si="792"/>
        <v>#N/A</v>
      </c>
      <c r="U2145" s="34">
        <f t="shared" si="782"/>
        <v>0</v>
      </c>
      <c r="V2145" s="16">
        <f t="shared" ca="1" si="785"/>
        <v>44139</v>
      </c>
      <c r="W2145" s="56">
        <f t="shared" ca="1" si="786"/>
        <v>10</v>
      </c>
      <c r="X2145" s="56">
        <f t="shared" ca="1" si="787"/>
        <v>2020</v>
      </c>
      <c r="Y2145" s="55" t="str">
        <f t="shared" ca="1" si="788"/>
        <v>10-2020</v>
      </c>
      <c r="Z2145" s="51">
        <f ca="1">IFERROR(VLOOKUP(Y2145,IPC!$E$2:$F$1745,2,0),IPC!$H$1)</f>
        <v>138.32155800000001</v>
      </c>
      <c r="AA2145" s="48">
        <f t="shared" si="783"/>
        <v>1</v>
      </c>
      <c r="AB2145" s="48">
        <f t="shared" si="784"/>
        <v>1900</v>
      </c>
      <c r="AC2145" s="32" t="str">
        <f t="shared" si="777"/>
        <v>1-1900</v>
      </c>
      <c r="AD2145" s="50">
        <f>IFERROR(VLOOKUP(AC2145,IPC!$E$2:$F$1745,2,0),IPC!$H$1)</f>
        <v>138.32155800000001</v>
      </c>
    </row>
    <row r="2146" spans="10:30" x14ac:dyDescent="0.25">
      <c r="J2146" s="44" t="str">
        <f t="shared" si="790"/>
        <v/>
      </c>
      <c r="K2146" s="33" t="str">
        <f t="shared" ca="1" si="775"/>
        <v/>
      </c>
      <c r="L2146" s="108">
        <f t="shared" ca="1" si="774"/>
        <v>0</v>
      </c>
      <c r="M2146" s="44" t="str">
        <f t="shared" si="791"/>
        <v/>
      </c>
      <c r="N2146" s="45" t="str">
        <f t="shared" ca="1" si="776"/>
        <v/>
      </c>
      <c r="O2146" s="108">
        <f t="shared" si="789"/>
        <v>0</v>
      </c>
      <c r="P2146" s="21" t="e">
        <f t="shared" si="778"/>
        <v>#N/A</v>
      </c>
      <c r="Q2146" s="21" t="e">
        <f t="shared" si="779"/>
        <v>#N/A</v>
      </c>
      <c r="R2146" s="21" t="e">
        <f t="shared" si="780"/>
        <v>#N/A</v>
      </c>
      <c r="S2146" s="21" t="e">
        <f t="shared" si="781"/>
        <v>#N/A</v>
      </c>
      <c r="T2146" s="29" t="e">
        <f t="shared" si="792"/>
        <v>#N/A</v>
      </c>
      <c r="U2146" s="34">
        <f t="shared" si="782"/>
        <v>0</v>
      </c>
      <c r="V2146" s="16">
        <f t="shared" ca="1" si="785"/>
        <v>44139</v>
      </c>
      <c r="W2146" s="56">
        <f t="shared" ca="1" si="786"/>
        <v>10</v>
      </c>
      <c r="X2146" s="56">
        <f t="shared" ca="1" si="787"/>
        <v>2020</v>
      </c>
      <c r="Y2146" s="55" t="str">
        <f t="shared" ca="1" si="788"/>
        <v>10-2020</v>
      </c>
      <c r="Z2146" s="51">
        <f ca="1">IFERROR(VLOOKUP(Y2146,IPC!$E$2:$F$1745,2,0),IPC!$H$1)</f>
        <v>138.32155800000001</v>
      </c>
      <c r="AA2146" s="48">
        <f t="shared" si="783"/>
        <v>1</v>
      </c>
      <c r="AB2146" s="48">
        <f t="shared" si="784"/>
        <v>1900</v>
      </c>
      <c r="AC2146" s="32" t="str">
        <f t="shared" si="777"/>
        <v>1-1900</v>
      </c>
      <c r="AD2146" s="50">
        <f>IFERROR(VLOOKUP(AC2146,IPC!$E$2:$F$1745,2,0),IPC!$H$1)</f>
        <v>138.32155800000001</v>
      </c>
    </row>
    <row r="2147" spans="10:30" x14ac:dyDescent="0.25">
      <c r="J2147" s="44" t="str">
        <f t="shared" si="790"/>
        <v/>
      </c>
      <c r="K2147" s="33" t="str">
        <f t="shared" ca="1" si="775"/>
        <v/>
      </c>
      <c r="L2147" s="108">
        <f t="shared" ca="1" si="774"/>
        <v>0</v>
      </c>
      <c r="M2147" s="44" t="str">
        <f t="shared" si="791"/>
        <v/>
      </c>
      <c r="N2147" s="45" t="str">
        <f t="shared" ca="1" si="776"/>
        <v/>
      </c>
      <c r="O2147" s="108">
        <f t="shared" si="789"/>
        <v>0</v>
      </c>
      <c r="P2147" s="21" t="e">
        <f t="shared" si="778"/>
        <v>#N/A</v>
      </c>
      <c r="Q2147" s="21" t="e">
        <f t="shared" si="779"/>
        <v>#N/A</v>
      </c>
      <c r="R2147" s="21" t="e">
        <f t="shared" si="780"/>
        <v>#N/A</v>
      </c>
      <c r="S2147" s="21" t="e">
        <f t="shared" si="781"/>
        <v>#N/A</v>
      </c>
      <c r="T2147" s="29" t="e">
        <f t="shared" si="792"/>
        <v>#N/A</v>
      </c>
      <c r="U2147" s="34">
        <f t="shared" si="782"/>
        <v>0</v>
      </c>
      <c r="V2147" s="16">
        <f t="shared" ca="1" si="785"/>
        <v>44139</v>
      </c>
      <c r="W2147" s="56">
        <f t="shared" ca="1" si="786"/>
        <v>10</v>
      </c>
      <c r="X2147" s="56">
        <f t="shared" ca="1" si="787"/>
        <v>2020</v>
      </c>
      <c r="Y2147" s="55" t="str">
        <f t="shared" ca="1" si="788"/>
        <v>10-2020</v>
      </c>
      <c r="Z2147" s="51">
        <f ca="1">IFERROR(VLOOKUP(Y2147,IPC!$E$2:$F$1745,2,0),IPC!$H$1)</f>
        <v>138.32155800000001</v>
      </c>
      <c r="AA2147" s="48">
        <f t="shared" si="783"/>
        <v>1</v>
      </c>
      <c r="AB2147" s="48">
        <f t="shared" si="784"/>
        <v>1900</v>
      </c>
      <c r="AC2147" s="32" t="str">
        <f t="shared" si="777"/>
        <v>1-1900</v>
      </c>
      <c r="AD2147" s="50">
        <f>IFERROR(VLOOKUP(AC2147,IPC!$E$2:$F$1745,2,0),IPC!$H$1)</f>
        <v>138.32155800000001</v>
      </c>
    </row>
    <row r="2148" spans="10:30" x14ac:dyDescent="0.25">
      <c r="J2148" s="44" t="str">
        <f t="shared" si="790"/>
        <v/>
      </c>
      <c r="K2148" s="33" t="str">
        <f t="shared" ca="1" si="775"/>
        <v/>
      </c>
      <c r="L2148" s="108">
        <f t="shared" ca="1" si="774"/>
        <v>0</v>
      </c>
      <c r="M2148" s="44" t="str">
        <f t="shared" si="791"/>
        <v/>
      </c>
      <c r="N2148" s="45" t="str">
        <f t="shared" ca="1" si="776"/>
        <v/>
      </c>
      <c r="O2148" s="108">
        <f t="shared" si="789"/>
        <v>0</v>
      </c>
      <c r="P2148" s="21" t="e">
        <f t="shared" si="778"/>
        <v>#N/A</v>
      </c>
      <c r="Q2148" s="21" t="e">
        <f t="shared" si="779"/>
        <v>#N/A</v>
      </c>
      <c r="R2148" s="21" t="e">
        <f t="shared" si="780"/>
        <v>#N/A</v>
      </c>
      <c r="S2148" s="21" t="e">
        <f t="shared" si="781"/>
        <v>#N/A</v>
      </c>
      <c r="T2148" s="29" t="e">
        <f t="shared" si="792"/>
        <v>#N/A</v>
      </c>
      <c r="U2148" s="34">
        <f t="shared" si="782"/>
        <v>0</v>
      </c>
      <c r="V2148" s="16">
        <f t="shared" ca="1" si="785"/>
        <v>44139</v>
      </c>
      <c r="W2148" s="56">
        <f t="shared" ca="1" si="786"/>
        <v>10</v>
      </c>
      <c r="X2148" s="56">
        <f t="shared" ca="1" si="787"/>
        <v>2020</v>
      </c>
      <c r="Y2148" s="55" t="str">
        <f t="shared" ca="1" si="788"/>
        <v>10-2020</v>
      </c>
      <c r="Z2148" s="51">
        <f ca="1">IFERROR(VLOOKUP(Y2148,IPC!$E$2:$F$1745,2,0),IPC!$H$1)</f>
        <v>138.32155800000001</v>
      </c>
      <c r="AA2148" s="48">
        <f t="shared" si="783"/>
        <v>1</v>
      </c>
      <c r="AB2148" s="48">
        <f t="shared" si="784"/>
        <v>1900</v>
      </c>
      <c r="AC2148" s="32" t="str">
        <f t="shared" si="777"/>
        <v>1-1900</v>
      </c>
      <c r="AD2148" s="50">
        <f>IFERROR(VLOOKUP(AC2148,IPC!$E$2:$F$1745,2,0),IPC!$H$1)</f>
        <v>138.32155800000001</v>
      </c>
    </row>
    <row r="2149" spans="10:30" x14ac:dyDescent="0.25">
      <c r="J2149" s="44" t="str">
        <f t="shared" si="790"/>
        <v/>
      </c>
      <c r="K2149" s="33" t="str">
        <f t="shared" ca="1" si="775"/>
        <v/>
      </c>
      <c r="L2149" s="108">
        <f t="shared" ca="1" si="774"/>
        <v>0</v>
      </c>
      <c r="M2149" s="44" t="str">
        <f t="shared" si="791"/>
        <v/>
      </c>
      <c r="N2149" s="45" t="str">
        <f t="shared" ca="1" si="776"/>
        <v/>
      </c>
      <c r="O2149" s="108">
        <f t="shared" si="789"/>
        <v>0</v>
      </c>
      <c r="P2149" s="21" t="e">
        <f t="shared" si="778"/>
        <v>#N/A</v>
      </c>
      <c r="Q2149" s="21" t="e">
        <f t="shared" si="779"/>
        <v>#N/A</v>
      </c>
      <c r="R2149" s="21" t="e">
        <f t="shared" si="780"/>
        <v>#N/A</v>
      </c>
      <c r="S2149" s="21" t="e">
        <f t="shared" si="781"/>
        <v>#N/A</v>
      </c>
      <c r="T2149" s="29" t="e">
        <f t="shared" si="792"/>
        <v>#N/A</v>
      </c>
      <c r="U2149" s="34">
        <f t="shared" si="782"/>
        <v>0</v>
      </c>
      <c r="V2149" s="16">
        <f t="shared" ca="1" si="785"/>
        <v>44139</v>
      </c>
      <c r="W2149" s="56">
        <f t="shared" ca="1" si="786"/>
        <v>10</v>
      </c>
      <c r="X2149" s="56">
        <f t="shared" ca="1" si="787"/>
        <v>2020</v>
      </c>
      <c r="Y2149" s="55" t="str">
        <f t="shared" ca="1" si="788"/>
        <v>10-2020</v>
      </c>
      <c r="Z2149" s="51">
        <f ca="1">IFERROR(VLOOKUP(Y2149,IPC!$E$2:$F$1745,2,0),IPC!$H$1)</f>
        <v>138.32155800000001</v>
      </c>
      <c r="AA2149" s="48">
        <f t="shared" si="783"/>
        <v>1</v>
      </c>
      <c r="AB2149" s="48">
        <f t="shared" si="784"/>
        <v>1900</v>
      </c>
      <c r="AC2149" s="32" t="str">
        <f t="shared" si="777"/>
        <v>1-1900</v>
      </c>
      <c r="AD2149" s="50">
        <f>IFERROR(VLOOKUP(AC2149,IPC!$E$2:$F$1745,2,0),IPC!$H$1)</f>
        <v>138.32155800000001</v>
      </c>
    </row>
    <row r="2150" spans="10:30" x14ac:dyDescent="0.25">
      <c r="J2150" s="44" t="str">
        <f t="shared" si="790"/>
        <v/>
      </c>
      <c r="K2150" s="33" t="str">
        <f t="shared" ca="1" si="775"/>
        <v/>
      </c>
      <c r="L2150" s="108">
        <f t="shared" ref="L2150:L2213" ca="1" si="793">IFERROR(B2150*C2150*Z2162/AD2162,"")</f>
        <v>0</v>
      </c>
      <c r="M2150" s="44" t="str">
        <f t="shared" si="791"/>
        <v/>
      </c>
      <c r="N2150" s="45" t="str">
        <f t="shared" ca="1" si="776"/>
        <v/>
      </c>
      <c r="O2150" s="108">
        <f t="shared" si="789"/>
        <v>0</v>
      </c>
      <c r="P2150" s="21" t="e">
        <f t="shared" si="778"/>
        <v>#N/A</v>
      </c>
      <c r="Q2150" s="21" t="e">
        <f t="shared" si="779"/>
        <v>#N/A</v>
      </c>
      <c r="R2150" s="21" t="e">
        <f t="shared" si="780"/>
        <v>#N/A</v>
      </c>
      <c r="S2150" s="21" t="e">
        <f t="shared" si="781"/>
        <v>#N/A</v>
      </c>
      <c r="T2150" s="29" t="e">
        <f t="shared" si="792"/>
        <v>#N/A</v>
      </c>
      <c r="U2150" s="34">
        <f t="shared" si="782"/>
        <v>0</v>
      </c>
      <c r="V2150" s="16">
        <f t="shared" ca="1" si="785"/>
        <v>44139</v>
      </c>
      <c r="W2150" s="56">
        <f t="shared" ca="1" si="786"/>
        <v>10</v>
      </c>
      <c r="X2150" s="56">
        <f t="shared" ca="1" si="787"/>
        <v>2020</v>
      </c>
      <c r="Y2150" s="55" t="str">
        <f t="shared" ca="1" si="788"/>
        <v>10-2020</v>
      </c>
      <c r="Z2150" s="51">
        <f ca="1">IFERROR(VLOOKUP(Y2150,IPC!$E$2:$F$1745,2,0),IPC!$H$1)</f>
        <v>138.32155800000001</v>
      </c>
      <c r="AA2150" s="48">
        <f t="shared" si="783"/>
        <v>1</v>
      </c>
      <c r="AB2150" s="48">
        <f t="shared" si="784"/>
        <v>1900</v>
      </c>
      <c r="AC2150" s="32" t="str">
        <f t="shared" si="777"/>
        <v>1-1900</v>
      </c>
      <c r="AD2150" s="50">
        <f>IFERROR(VLOOKUP(AC2150,IPC!$E$2:$F$1745,2,0),IPC!$H$1)</f>
        <v>138.32155800000001</v>
      </c>
    </row>
    <row r="2151" spans="10:30" x14ac:dyDescent="0.25">
      <c r="J2151" s="44" t="str">
        <f t="shared" si="790"/>
        <v/>
      </c>
      <c r="K2151" s="33" t="str">
        <f t="shared" ca="1" si="775"/>
        <v/>
      </c>
      <c r="L2151" s="108">
        <f t="shared" ca="1" si="793"/>
        <v>0</v>
      </c>
      <c r="M2151" s="44" t="str">
        <f t="shared" si="791"/>
        <v/>
      </c>
      <c r="N2151" s="45" t="str">
        <f t="shared" ca="1" si="776"/>
        <v/>
      </c>
      <c r="O2151" s="108">
        <f t="shared" si="789"/>
        <v>0</v>
      </c>
      <c r="P2151" s="21" t="e">
        <f t="shared" si="778"/>
        <v>#N/A</v>
      </c>
      <c r="Q2151" s="21" t="e">
        <f t="shared" si="779"/>
        <v>#N/A</v>
      </c>
      <c r="R2151" s="21" t="e">
        <f t="shared" si="780"/>
        <v>#N/A</v>
      </c>
      <c r="S2151" s="21" t="e">
        <f t="shared" si="781"/>
        <v>#N/A</v>
      </c>
      <c r="T2151" s="29" t="e">
        <f t="shared" si="792"/>
        <v>#N/A</v>
      </c>
      <c r="U2151" s="34">
        <f t="shared" si="782"/>
        <v>0</v>
      </c>
      <c r="V2151" s="16">
        <f t="shared" ca="1" si="785"/>
        <v>44139</v>
      </c>
      <c r="W2151" s="56">
        <f t="shared" ca="1" si="786"/>
        <v>10</v>
      </c>
      <c r="X2151" s="56">
        <f t="shared" ca="1" si="787"/>
        <v>2020</v>
      </c>
      <c r="Y2151" s="55" t="str">
        <f t="shared" ca="1" si="788"/>
        <v>10-2020</v>
      </c>
      <c r="Z2151" s="51">
        <f ca="1">IFERROR(VLOOKUP(Y2151,IPC!$E$2:$F$1745,2,0),IPC!$H$1)</f>
        <v>138.32155800000001</v>
      </c>
      <c r="AA2151" s="48">
        <f t="shared" si="783"/>
        <v>1</v>
      </c>
      <c r="AB2151" s="48">
        <f t="shared" si="784"/>
        <v>1900</v>
      </c>
      <c r="AC2151" s="32" t="str">
        <f t="shared" si="777"/>
        <v>1-1900</v>
      </c>
      <c r="AD2151" s="50">
        <f>IFERROR(VLOOKUP(AC2151,IPC!$E$2:$F$1745,2,0),IPC!$H$1)</f>
        <v>138.32155800000001</v>
      </c>
    </row>
    <row r="2152" spans="10:30" x14ac:dyDescent="0.25">
      <c r="J2152" s="44" t="str">
        <f t="shared" si="790"/>
        <v/>
      </c>
      <c r="K2152" s="33" t="str">
        <f t="shared" ca="1" si="775"/>
        <v/>
      </c>
      <c r="L2152" s="108">
        <f t="shared" ca="1" si="793"/>
        <v>0</v>
      </c>
      <c r="M2152" s="44" t="str">
        <f t="shared" si="791"/>
        <v/>
      </c>
      <c r="N2152" s="45" t="str">
        <f t="shared" ca="1" si="776"/>
        <v/>
      </c>
      <c r="O2152" s="108">
        <f t="shared" si="789"/>
        <v>0</v>
      </c>
      <c r="P2152" s="21" t="e">
        <f t="shared" si="778"/>
        <v>#N/A</v>
      </c>
      <c r="Q2152" s="21" t="e">
        <f t="shared" si="779"/>
        <v>#N/A</v>
      </c>
      <c r="R2152" s="21" t="e">
        <f t="shared" si="780"/>
        <v>#N/A</v>
      </c>
      <c r="S2152" s="21" t="e">
        <f t="shared" si="781"/>
        <v>#N/A</v>
      </c>
      <c r="T2152" s="29" t="e">
        <f t="shared" si="792"/>
        <v>#N/A</v>
      </c>
      <c r="U2152" s="34">
        <f t="shared" si="782"/>
        <v>0</v>
      </c>
      <c r="V2152" s="16">
        <f t="shared" ca="1" si="785"/>
        <v>44139</v>
      </c>
      <c r="W2152" s="56">
        <f t="shared" ca="1" si="786"/>
        <v>10</v>
      </c>
      <c r="X2152" s="56">
        <f t="shared" ca="1" si="787"/>
        <v>2020</v>
      </c>
      <c r="Y2152" s="55" t="str">
        <f t="shared" ca="1" si="788"/>
        <v>10-2020</v>
      </c>
      <c r="Z2152" s="51">
        <f ca="1">IFERROR(VLOOKUP(Y2152,IPC!$E$2:$F$1745,2,0),IPC!$H$1)</f>
        <v>138.32155800000001</v>
      </c>
      <c r="AA2152" s="48">
        <f t="shared" si="783"/>
        <v>1</v>
      </c>
      <c r="AB2152" s="48">
        <f t="shared" si="784"/>
        <v>1900</v>
      </c>
      <c r="AC2152" s="32" t="str">
        <f t="shared" si="777"/>
        <v>1-1900</v>
      </c>
      <c r="AD2152" s="50">
        <f>IFERROR(VLOOKUP(AC2152,IPC!$E$2:$F$1745,2,0),IPC!$H$1)</f>
        <v>138.32155800000001</v>
      </c>
    </row>
    <row r="2153" spans="10:30" x14ac:dyDescent="0.25">
      <c r="J2153" s="44" t="str">
        <f t="shared" si="790"/>
        <v/>
      </c>
      <c r="K2153" s="33" t="str">
        <f t="shared" ca="1" si="775"/>
        <v/>
      </c>
      <c r="L2153" s="108">
        <f t="shared" ca="1" si="793"/>
        <v>0</v>
      </c>
      <c r="M2153" s="44" t="str">
        <f t="shared" si="791"/>
        <v/>
      </c>
      <c r="N2153" s="45" t="str">
        <f t="shared" ca="1" si="776"/>
        <v/>
      </c>
      <c r="O2153" s="108">
        <f t="shared" si="789"/>
        <v>0</v>
      </c>
      <c r="P2153" s="21" t="e">
        <f t="shared" si="778"/>
        <v>#N/A</v>
      </c>
      <c r="Q2153" s="21" t="e">
        <f t="shared" si="779"/>
        <v>#N/A</v>
      </c>
      <c r="R2153" s="21" t="e">
        <f t="shared" si="780"/>
        <v>#N/A</v>
      </c>
      <c r="S2153" s="21" t="e">
        <f t="shared" si="781"/>
        <v>#N/A</v>
      </c>
      <c r="T2153" s="29" t="e">
        <f t="shared" si="792"/>
        <v>#N/A</v>
      </c>
      <c r="U2153" s="34">
        <f t="shared" si="782"/>
        <v>0</v>
      </c>
      <c r="V2153" s="16">
        <f t="shared" ca="1" si="785"/>
        <v>44139</v>
      </c>
      <c r="W2153" s="56">
        <f t="shared" ca="1" si="786"/>
        <v>10</v>
      </c>
      <c r="X2153" s="56">
        <f t="shared" ca="1" si="787"/>
        <v>2020</v>
      </c>
      <c r="Y2153" s="55" t="str">
        <f t="shared" ca="1" si="788"/>
        <v>10-2020</v>
      </c>
      <c r="Z2153" s="51">
        <f ca="1">IFERROR(VLOOKUP(Y2153,IPC!$E$2:$F$1745,2,0),IPC!$H$1)</f>
        <v>138.32155800000001</v>
      </c>
      <c r="AA2153" s="48">
        <f t="shared" si="783"/>
        <v>1</v>
      </c>
      <c r="AB2153" s="48">
        <f t="shared" si="784"/>
        <v>1900</v>
      </c>
      <c r="AC2153" s="32" t="str">
        <f t="shared" si="777"/>
        <v>1-1900</v>
      </c>
      <c r="AD2153" s="50">
        <f>IFERROR(VLOOKUP(AC2153,IPC!$E$2:$F$1745,2,0),IPC!$H$1)</f>
        <v>138.32155800000001</v>
      </c>
    </row>
    <row r="2154" spans="10:30" x14ac:dyDescent="0.25">
      <c r="J2154" s="44" t="str">
        <f t="shared" si="790"/>
        <v/>
      </c>
      <c r="K2154" s="33" t="str">
        <f t="shared" ca="1" si="775"/>
        <v/>
      </c>
      <c r="L2154" s="108">
        <f t="shared" ca="1" si="793"/>
        <v>0</v>
      </c>
      <c r="M2154" s="44" t="str">
        <f t="shared" si="791"/>
        <v/>
      </c>
      <c r="N2154" s="45" t="str">
        <f t="shared" ca="1" si="776"/>
        <v/>
      </c>
      <c r="O2154" s="108">
        <f t="shared" si="789"/>
        <v>0</v>
      </c>
      <c r="P2154" s="21" t="e">
        <f t="shared" si="778"/>
        <v>#N/A</v>
      </c>
      <c r="Q2154" s="21" t="e">
        <f t="shared" si="779"/>
        <v>#N/A</v>
      </c>
      <c r="R2154" s="21" t="e">
        <f t="shared" si="780"/>
        <v>#N/A</v>
      </c>
      <c r="S2154" s="21" t="e">
        <f t="shared" si="781"/>
        <v>#N/A</v>
      </c>
      <c r="T2154" s="29" t="e">
        <f t="shared" si="792"/>
        <v>#N/A</v>
      </c>
      <c r="U2154" s="34">
        <f t="shared" si="782"/>
        <v>0</v>
      </c>
      <c r="V2154" s="16">
        <f t="shared" ca="1" si="785"/>
        <v>44139</v>
      </c>
      <c r="W2154" s="56">
        <f t="shared" ca="1" si="786"/>
        <v>10</v>
      </c>
      <c r="X2154" s="56">
        <f t="shared" ca="1" si="787"/>
        <v>2020</v>
      </c>
      <c r="Y2154" s="55" t="str">
        <f t="shared" ca="1" si="788"/>
        <v>10-2020</v>
      </c>
      <c r="Z2154" s="51">
        <f ca="1">IFERROR(VLOOKUP(Y2154,IPC!$E$2:$F$1745,2,0),IPC!$H$1)</f>
        <v>138.32155800000001</v>
      </c>
      <c r="AA2154" s="48">
        <f t="shared" si="783"/>
        <v>1</v>
      </c>
      <c r="AB2154" s="48">
        <f t="shared" si="784"/>
        <v>1900</v>
      </c>
      <c r="AC2154" s="32" t="str">
        <f t="shared" si="777"/>
        <v>1-1900</v>
      </c>
      <c r="AD2154" s="50">
        <f>IFERROR(VLOOKUP(AC2154,IPC!$E$2:$F$1745,2,0),IPC!$H$1)</f>
        <v>138.32155800000001</v>
      </c>
    </row>
    <row r="2155" spans="10:30" x14ac:dyDescent="0.25">
      <c r="J2155" s="44" t="str">
        <f t="shared" si="790"/>
        <v/>
      </c>
      <c r="K2155" s="33" t="str">
        <f t="shared" ca="1" si="775"/>
        <v/>
      </c>
      <c r="L2155" s="108">
        <f t="shared" ca="1" si="793"/>
        <v>0</v>
      </c>
      <c r="M2155" s="44" t="str">
        <f t="shared" si="791"/>
        <v/>
      </c>
      <c r="N2155" s="45" t="str">
        <f t="shared" ca="1" si="776"/>
        <v/>
      </c>
      <c r="O2155" s="108">
        <f t="shared" si="789"/>
        <v>0</v>
      </c>
      <c r="P2155" s="21" t="e">
        <f t="shared" si="778"/>
        <v>#N/A</v>
      </c>
      <c r="Q2155" s="21" t="e">
        <f t="shared" si="779"/>
        <v>#N/A</v>
      </c>
      <c r="R2155" s="21" t="e">
        <f t="shared" si="780"/>
        <v>#N/A</v>
      </c>
      <c r="S2155" s="21" t="e">
        <f t="shared" si="781"/>
        <v>#N/A</v>
      </c>
      <c r="T2155" s="29" t="e">
        <f t="shared" si="792"/>
        <v>#N/A</v>
      </c>
      <c r="U2155" s="34">
        <f t="shared" si="782"/>
        <v>0</v>
      </c>
      <c r="V2155" s="16">
        <f t="shared" ca="1" si="785"/>
        <v>44139</v>
      </c>
      <c r="W2155" s="56">
        <f t="shared" ca="1" si="786"/>
        <v>10</v>
      </c>
      <c r="X2155" s="56">
        <f t="shared" ca="1" si="787"/>
        <v>2020</v>
      </c>
      <c r="Y2155" s="55" t="str">
        <f t="shared" ca="1" si="788"/>
        <v>10-2020</v>
      </c>
      <c r="Z2155" s="51">
        <f ca="1">IFERROR(VLOOKUP(Y2155,IPC!$E$2:$F$1745,2,0),IPC!$H$1)</f>
        <v>138.32155800000001</v>
      </c>
      <c r="AA2155" s="48">
        <f t="shared" si="783"/>
        <v>1</v>
      </c>
      <c r="AB2155" s="48">
        <f t="shared" si="784"/>
        <v>1900</v>
      </c>
      <c r="AC2155" s="32" t="str">
        <f t="shared" si="777"/>
        <v>1-1900</v>
      </c>
      <c r="AD2155" s="50">
        <f>IFERROR(VLOOKUP(AC2155,IPC!$E$2:$F$1745,2,0),IPC!$H$1)</f>
        <v>138.32155800000001</v>
      </c>
    </row>
    <row r="2156" spans="10:30" x14ac:dyDescent="0.25">
      <c r="J2156" s="44" t="str">
        <f t="shared" si="790"/>
        <v/>
      </c>
      <c r="K2156" s="33" t="str">
        <f t="shared" ca="1" si="775"/>
        <v/>
      </c>
      <c r="L2156" s="108">
        <f t="shared" ca="1" si="793"/>
        <v>0</v>
      </c>
      <c r="M2156" s="44" t="str">
        <f t="shared" si="791"/>
        <v/>
      </c>
      <c r="N2156" s="45" t="str">
        <f t="shared" ca="1" si="776"/>
        <v/>
      </c>
      <c r="O2156" s="108">
        <f t="shared" si="789"/>
        <v>0</v>
      </c>
      <c r="P2156" s="21" t="e">
        <f t="shared" si="778"/>
        <v>#N/A</v>
      </c>
      <c r="Q2156" s="21" t="e">
        <f t="shared" si="779"/>
        <v>#N/A</v>
      </c>
      <c r="R2156" s="21" t="e">
        <f t="shared" si="780"/>
        <v>#N/A</v>
      </c>
      <c r="S2156" s="21" t="e">
        <f t="shared" si="781"/>
        <v>#N/A</v>
      </c>
      <c r="T2156" s="29" t="e">
        <f t="shared" si="792"/>
        <v>#N/A</v>
      </c>
      <c r="U2156" s="34">
        <f t="shared" si="782"/>
        <v>0</v>
      </c>
      <c r="V2156" s="16">
        <f t="shared" ca="1" si="785"/>
        <v>44139</v>
      </c>
      <c r="W2156" s="56">
        <f t="shared" ca="1" si="786"/>
        <v>10</v>
      </c>
      <c r="X2156" s="56">
        <f t="shared" ca="1" si="787"/>
        <v>2020</v>
      </c>
      <c r="Y2156" s="55" t="str">
        <f t="shared" ca="1" si="788"/>
        <v>10-2020</v>
      </c>
      <c r="Z2156" s="51">
        <f ca="1">IFERROR(VLOOKUP(Y2156,IPC!$E$2:$F$1745,2,0),IPC!$H$1)</f>
        <v>138.32155800000001</v>
      </c>
      <c r="AA2156" s="48">
        <f t="shared" si="783"/>
        <v>1</v>
      </c>
      <c r="AB2156" s="48">
        <f t="shared" si="784"/>
        <v>1900</v>
      </c>
      <c r="AC2156" s="32" t="str">
        <f t="shared" si="777"/>
        <v>1-1900</v>
      </c>
      <c r="AD2156" s="50">
        <f>IFERROR(VLOOKUP(AC2156,IPC!$E$2:$F$1745,2,0),IPC!$H$1)</f>
        <v>138.32155800000001</v>
      </c>
    </row>
    <row r="2157" spans="10:30" x14ac:dyDescent="0.25">
      <c r="J2157" s="44" t="str">
        <f t="shared" si="790"/>
        <v/>
      </c>
      <c r="K2157" s="33" t="str">
        <f t="shared" ca="1" si="775"/>
        <v/>
      </c>
      <c r="L2157" s="108">
        <f t="shared" ca="1" si="793"/>
        <v>0</v>
      </c>
      <c r="M2157" s="44" t="str">
        <f t="shared" si="791"/>
        <v/>
      </c>
      <c r="N2157" s="45" t="str">
        <f t="shared" ca="1" si="776"/>
        <v/>
      </c>
      <c r="O2157" s="108">
        <f t="shared" si="789"/>
        <v>0</v>
      </c>
      <c r="P2157" s="21" t="e">
        <f t="shared" si="778"/>
        <v>#N/A</v>
      </c>
      <c r="Q2157" s="21" t="e">
        <f t="shared" si="779"/>
        <v>#N/A</v>
      </c>
      <c r="R2157" s="21" t="e">
        <f t="shared" si="780"/>
        <v>#N/A</v>
      </c>
      <c r="S2157" s="21" t="e">
        <f t="shared" si="781"/>
        <v>#N/A</v>
      </c>
      <c r="T2157" s="29" t="e">
        <f t="shared" si="792"/>
        <v>#N/A</v>
      </c>
      <c r="U2157" s="34">
        <f t="shared" si="782"/>
        <v>0</v>
      </c>
      <c r="V2157" s="16">
        <f t="shared" ca="1" si="785"/>
        <v>44139</v>
      </c>
      <c r="W2157" s="56">
        <f t="shared" ca="1" si="786"/>
        <v>10</v>
      </c>
      <c r="X2157" s="56">
        <f t="shared" ca="1" si="787"/>
        <v>2020</v>
      </c>
      <c r="Y2157" s="55" t="str">
        <f t="shared" ca="1" si="788"/>
        <v>10-2020</v>
      </c>
      <c r="Z2157" s="51">
        <f ca="1">IFERROR(VLOOKUP(Y2157,IPC!$E$2:$F$1745,2,0),IPC!$H$1)</f>
        <v>138.32155800000001</v>
      </c>
      <c r="AA2157" s="48">
        <f t="shared" si="783"/>
        <v>1</v>
      </c>
      <c r="AB2157" s="48">
        <f t="shared" si="784"/>
        <v>1900</v>
      </c>
      <c r="AC2157" s="32" t="str">
        <f t="shared" si="777"/>
        <v>1-1900</v>
      </c>
      <c r="AD2157" s="50">
        <f>IFERROR(VLOOKUP(AC2157,IPC!$E$2:$F$1745,2,0),IPC!$H$1)</f>
        <v>138.32155800000001</v>
      </c>
    </row>
    <row r="2158" spans="10:30" x14ac:dyDescent="0.25">
      <c r="J2158" s="44" t="str">
        <f t="shared" si="790"/>
        <v/>
      </c>
      <c r="K2158" s="33" t="str">
        <f t="shared" ref="K2158:K2221" ca="1" si="794">IFERROR(IF((U2170-V2170)/365&lt;0,"",(U2170-V2170)/365),"")</f>
        <v/>
      </c>
      <c r="L2158" s="108">
        <f t="shared" ca="1" si="793"/>
        <v>0</v>
      </c>
      <c r="M2158" s="44" t="str">
        <f t="shared" si="791"/>
        <v/>
      </c>
      <c r="N2158" s="45" t="str">
        <f t="shared" ref="N2158:N2221" ca="1" si="795">IFERROR(L2158*((1+$M$7)^K2158)/((1+$N$7)^K2158),"")</f>
        <v/>
      </c>
      <c r="O2158" s="108">
        <f t="shared" si="789"/>
        <v>0</v>
      </c>
      <c r="P2158" s="21" t="e">
        <f t="shared" si="778"/>
        <v>#N/A</v>
      </c>
      <c r="Q2158" s="21" t="e">
        <f t="shared" si="779"/>
        <v>#N/A</v>
      </c>
      <c r="R2158" s="21" t="e">
        <f t="shared" si="780"/>
        <v>#N/A</v>
      </c>
      <c r="S2158" s="21" t="e">
        <f t="shared" si="781"/>
        <v>#N/A</v>
      </c>
      <c r="T2158" s="29" t="e">
        <f t="shared" si="792"/>
        <v>#N/A</v>
      </c>
      <c r="U2158" s="34">
        <f t="shared" si="782"/>
        <v>0</v>
      </c>
      <c r="V2158" s="16">
        <f t="shared" ca="1" si="785"/>
        <v>44139</v>
      </c>
      <c r="W2158" s="56">
        <f t="shared" ca="1" si="786"/>
        <v>10</v>
      </c>
      <c r="X2158" s="56">
        <f t="shared" ca="1" si="787"/>
        <v>2020</v>
      </c>
      <c r="Y2158" s="55" t="str">
        <f t="shared" ca="1" si="788"/>
        <v>10-2020</v>
      </c>
      <c r="Z2158" s="51">
        <f ca="1">IFERROR(VLOOKUP(Y2158,IPC!$E$2:$F$1745,2,0),IPC!$H$1)</f>
        <v>138.32155800000001</v>
      </c>
      <c r="AA2158" s="48">
        <f t="shared" si="783"/>
        <v>1</v>
      </c>
      <c r="AB2158" s="48">
        <f t="shared" si="784"/>
        <v>1900</v>
      </c>
      <c r="AC2158" s="32" t="str">
        <f t="shared" si="777"/>
        <v>1-1900</v>
      </c>
      <c r="AD2158" s="50">
        <f>IFERROR(VLOOKUP(AC2158,IPC!$E$2:$F$1745,2,0),IPC!$H$1)</f>
        <v>138.32155800000001</v>
      </c>
    </row>
    <row r="2159" spans="10:30" x14ac:dyDescent="0.25">
      <c r="J2159" s="44" t="str">
        <f t="shared" si="790"/>
        <v/>
      </c>
      <c r="K2159" s="33" t="str">
        <f t="shared" ca="1" si="794"/>
        <v/>
      </c>
      <c r="L2159" s="108">
        <f t="shared" ca="1" si="793"/>
        <v>0</v>
      </c>
      <c r="M2159" s="44" t="str">
        <f t="shared" si="791"/>
        <v/>
      </c>
      <c r="N2159" s="45" t="str">
        <f t="shared" ca="1" si="795"/>
        <v/>
      </c>
      <c r="O2159" s="108">
        <f t="shared" si="789"/>
        <v>0</v>
      </c>
      <c r="P2159" s="21" t="e">
        <f t="shared" si="778"/>
        <v>#N/A</v>
      </c>
      <c r="Q2159" s="21" t="e">
        <f t="shared" si="779"/>
        <v>#N/A</v>
      </c>
      <c r="R2159" s="21" t="e">
        <f t="shared" si="780"/>
        <v>#N/A</v>
      </c>
      <c r="S2159" s="21" t="e">
        <f t="shared" si="781"/>
        <v>#N/A</v>
      </c>
      <c r="T2159" s="29" t="e">
        <f t="shared" si="792"/>
        <v>#N/A</v>
      </c>
      <c r="U2159" s="34">
        <f t="shared" si="782"/>
        <v>0</v>
      </c>
      <c r="V2159" s="16">
        <f t="shared" ca="1" si="785"/>
        <v>44139</v>
      </c>
      <c r="W2159" s="56">
        <f t="shared" ca="1" si="786"/>
        <v>10</v>
      </c>
      <c r="X2159" s="56">
        <f t="shared" ca="1" si="787"/>
        <v>2020</v>
      </c>
      <c r="Y2159" s="55" t="str">
        <f t="shared" ca="1" si="788"/>
        <v>10-2020</v>
      </c>
      <c r="Z2159" s="51">
        <f ca="1">IFERROR(VLOOKUP(Y2159,IPC!$E$2:$F$1745,2,0),IPC!$H$1)</f>
        <v>138.32155800000001</v>
      </c>
      <c r="AA2159" s="48">
        <f t="shared" si="783"/>
        <v>1</v>
      </c>
      <c r="AB2159" s="48">
        <f t="shared" si="784"/>
        <v>1900</v>
      </c>
      <c r="AC2159" s="32" t="str">
        <f t="shared" ref="AC2159:AC2222" si="796">+AA2159&amp;"-"&amp;AB2159</f>
        <v>1-1900</v>
      </c>
      <c r="AD2159" s="50">
        <f>IFERROR(VLOOKUP(AC2159,IPC!$E$2:$F$1745,2,0),IPC!$H$1)</f>
        <v>138.32155800000001</v>
      </c>
    </row>
    <row r="2160" spans="10:30" x14ac:dyDescent="0.25">
      <c r="J2160" s="44" t="str">
        <f t="shared" si="790"/>
        <v/>
      </c>
      <c r="K2160" s="33" t="str">
        <f t="shared" ca="1" si="794"/>
        <v/>
      </c>
      <c r="L2160" s="108">
        <f t="shared" ca="1" si="793"/>
        <v>0</v>
      </c>
      <c r="M2160" s="44" t="str">
        <f t="shared" si="791"/>
        <v/>
      </c>
      <c r="N2160" s="45" t="str">
        <f t="shared" ca="1" si="795"/>
        <v/>
      </c>
      <c r="O2160" s="108">
        <f t="shared" si="789"/>
        <v>0</v>
      </c>
      <c r="P2160" s="21" t="e">
        <f t="shared" si="778"/>
        <v>#N/A</v>
      </c>
      <c r="Q2160" s="21" t="e">
        <f t="shared" si="779"/>
        <v>#N/A</v>
      </c>
      <c r="R2160" s="21" t="e">
        <f t="shared" si="780"/>
        <v>#N/A</v>
      </c>
      <c r="S2160" s="21" t="e">
        <f t="shared" si="781"/>
        <v>#N/A</v>
      </c>
      <c r="T2160" s="29" t="e">
        <f t="shared" si="792"/>
        <v>#N/A</v>
      </c>
      <c r="U2160" s="34">
        <f t="shared" si="782"/>
        <v>0</v>
      </c>
      <c r="V2160" s="16">
        <f t="shared" ca="1" si="785"/>
        <v>44139</v>
      </c>
      <c r="W2160" s="56">
        <f t="shared" ca="1" si="786"/>
        <v>10</v>
      </c>
      <c r="X2160" s="56">
        <f t="shared" ca="1" si="787"/>
        <v>2020</v>
      </c>
      <c r="Y2160" s="55" t="str">
        <f t="shared" ca="1" si="788"/>
        <v>10-2020</v>
      </c>
      <c r="Z2160" s="51">
        <f ca="1">IFERROR(VLOOKUP(Y2160,IPC!$E$2:$F$1745,2,0),IPC!$H$1)</f>
        <v>138.32155800000001</v>
      </c>
      <c r="AA2160" s="48">
        <f t="shared" si="783"/>
        <v>1</v>
      </c>
      <c r="AB2160" s="48">
        <f t="shared" si="784"/>
        <v>1900</v>
      </c>
      <c r="AC2160" s="32" t="str">
        <f t="shared" si="796"/>
        <v>1-1900</v>
      </c>
      <c r="AD2160" s="50">
        <f>IFERROR(VLOOKUP(AC2160,IPC!$E$2:$F$1745,2,0),IPC!$H$1)</f>
        <v>138.32155800000001</v>
      </c>
    </row>
    <row r="2161" spans="10:30" x14ac:dyDescent="0.25">
      <c r="J2161" s="44" t="str">
        <f t="shared" si="790"/>
        <v/>
      </c>
      <c r="K2161" s="33" t="str">
        <f t="shared" ca="1" si="794"/>
        <v/>
      </c>
      <c r="L2161" s="108">
        <f t="shared" ca="1" si="793"/>
        <v>0</v>
      </c>
      <c r="M2161" s="44" t="str">
        <f t="shared" si="791"/>
        <v/>
      </c>
      <c r="N2161" s="45" t="str">
        <f t="shared" ca="1" si="795"/>
        <v/>
      </c>
      <c r="O2161" s="108">
        <f t="shared" si="789"/>
        <v>0</v>
      </c>
      <c r="P2161" s="21" t="e">
        <f t="shared" si="778"/>
        <v>#N/A</v>
      </c>
      <c r="Q2161" s="21" t="e">
        <f t="shared" si="779"/>
        <v>#N/A</v>
      </c>
      <c r="R2161" s="21" t="e">
        <f t="shared" si="780"/>
        <v>#N/A</v>
      </c>
      <c r="S2161" s="21" t="e">
        <f t="shared" si="781"/>
        <v>#N/A</v>
      </c>
      <c r="T2161" s="29" t="e">
        <f t="shared" si="792"/>
        <v>#N/A</v>
      </c>
      <c r="U2161" s="34">
        <f t="shared" si="782"/>
        <v>0</v>
      </c>
      <c r="V2161" s="16">
        <f t="shared" ca="1" si="785"/>
        <v>44139</v>
      </c>
      <c r="W2161" s="56">
        <f t="shared" ca="1" si="786"/>
        <v>10</v>
      </c>
      <c r="X2161" s="56">
        <f t="shared" ca="1" si="787"/>
        <v>2020</v>
      </c>
      <c r="Y2161" s="55" t="str">
        <f t="shared" ca="1" si="788"/>
        <v>10-2020</v>
      </c>
      <c r="Z2161" s="51">
        <f ca="1">IFERROR(VLOOKUP(Y2161,IPC!$E$2:$F$1745,2,0),IPC!$H$1)</f>
        <v>138.32155800000001</v>
      </c>
      <c r="AA2161" s="48">
        <f t="shared" si="783"/>
        <v>1</v>
      </c>
      <c r="AB2161" s="48">
        <f t="shared" si="784"/>
        <v>1900</v>
      </c>
      <c r="AC2161" s="32" t="str">
        <f t="shared" si="796"/>
        <v>1-1900</v>
      </c>
      <c r="AD2161" s="50">
        <f>IFERROR(VLOOKUP(AC2161,IPC!$E$2:$F$1745,2,0),IPC!$H$1)</f>
        <v>138.32155800000001</v>
      </c>
    </row>
    <row r="2162" spans="10:30" x14ac:dyDescent="0.25">
      <c r="J2162" s="44" t="str">
        <f t="shared" si="790"/>
        <v/>
      </c>
      <c r="K2162" s="33" t="str">
        <f t="shared" ca="1" si="794"/>
        <v/>
      </c>
      <c r="L2162" s="108">
        <f t="shared" ca="1" si="793"/>
        <v>0</v>
      </c>
      <c r="M2162" s="44" t="str">
        <f t="shared" si="791"/>
        <v/>
      </c>
      <c r="N2162" s="45" t="str">
        <f t="shared" ca="1" si="795"/>
        <v/>
      </c>
      <c r="O2162" s="108">
        <f t="shared" si="789"/>
        <v>0</v>
      </c>
      <c r="P2162" s="21" t="e">
        <f t="shared" ref="P2162:P2225" si="797">+VLOOKUP(D2150,$E$2:$F$5,2,0)</f>
        <v>#N/A</v>
      </c>
      <c r="Q2162" s="21" t="e">
        <f t="shared" ref="Q2162:Q2225" si="798">+VLOOKUP(E2150,$E$2:$F$5,2,0)</f>
        <v>#N/A</v>
      </c>
      <c r="R2162" s="21" t="e">
        <f t="shared" ref="R2162:R2225" si="799">+VLOOKUP(F2150,$E$2:$F$5,2,0)</f>
        <v>#N/A</v>
      </c>
      <c r="S2162" s="21" t="e">
        <f t="shared" ref="S2162:S2225" si="800">+VLOOKUP(G2150,$E$2:$F$5,2,0)</f>
        <v>#N/A</v>
      </c>
      <c r="T2162" s="29" t="e">
        <f t="shared" si="792"/>
        <v>#N/A</v>
      </c>
      <c r="U2162" s="34">
        <f t="shared" ref="U2162:U2225" si="801">+H2150+365*I2150</f>
        <v>0</v>
      </c>
      <c r="V2162" s="16">
        <f t="shared" ca="1" si="785"/>
        <v>44139</v>
      </c>
      <c r="W2162" s="56">
        <f t="shared" ca="1" si="786"/>
        <v>10</v>
      </c>
      <c r="X2162" s="56">
        <f t="shared" ca="1" si="787"/>
        <v>2020</v>
      </c>
      <c r="Y2162" s="55" t="str">
        <f t="shared" ca="1" si="788"/>
        <v>10-2020</v>
      </c>
      <c r="Z2162" s="51">
        <f ca="1">IFERROR(VLOOKUP(Y2162,IPC!$E$2:$F$1745,2,0),IPC!$H$1)</f>
        <v>138.32155800000001</v>
      </c>
      <c r="AA2162" s="48">
        <f t="shared" ref="AA2162:AA2225" si="802">+MONTH(H2150)</f>
        <v>1</v>
      </c>
      <c r="AB2162" s="48">
        <f t="shared" ref="AB2162:AB2225" si="803">+YEAR(H2150)</f>
        <v>1900</v>
      </c>
      <c r="AC2162" s="32" t="str">
        <f t="shared" si="796"/>
        <v>1-1900</v>
      </c>
      <c r="AD2162" s="50">
        <f>IFERROR(VLOOKUP(AC2162,IPC!$E$2:$F$1745,2,0),IPC!$H$1)</f>
        <v>138.32155800000001</v>
      </c>
    </row>
    <row r="2163" spans="10:30" x14ac:dyDescent="0.25">
      <c r="J2163" s="44" t="str">
        <f t="shared" si="790"/>
        <v/>
      </c>
      <c r="K2163" s="33" t="str">
        <f t="shared" ca="1" si="794"/>
        <v/>
      </c>
      <c r="L2163" s="108">
        <f t="shared" ca="1" si="793"/>
        <v>0</v>
      </c>
      <c r="M2163" s="44" t="str">
        <f t="shared" si="791"/>
        <v/>
      </c>
      <c r="N2163" s="45" t="str">
        <f t="shared" ca="1" si="795"/>
        <v/>
      </c>
      <c r="O2163" s="108">
        <f t="shared" si="789"/>
        <v>0</v>
      </c>
      <c r="P2163" s="21" t="e">
        <f t="shared" si="797"/>
        <v>#N/A</v>
      </c>
      <c r="Q2163" s="21" t="e">
        <f t="shared" si="798"/>
        <v>#N/A</v>
      </c>
      <c r="R2163" s="21" t="e">
        <f t="shared" si="799"/>
        <v>#N/A</v>
      </c>
      <c r="S2163" s="21" t="e">
        <f t="shared" si="800"/>
        <v>#N/A</v>
      </c>
      <c r="T2163" s="29" t="e">
        <f t="shared" si="792"/>
        <v>#N/A</v>
      </c>
      <c r="U2163" s="34">
        <f t="shared" si="801"/>
        <v>0</v>
      </c>
      <c r="V2163" s="16">
        <f t="shared" ca="1" si="785"/>
        <v>44139</v>
      </c>
      <c r="W2163" s="56">
        <f t="shared" ca="1" si="786"/>
        <v>10</v>
      </c>
      <c r="X2163" s="56">
        <f t="shared" ca="1" si="787"/>
        <v>2020</v>
      </c>
      <c r="Y2163" s="55" t="str">
        <f t="shared" ca="1" si="788"/>
        <v>10-2020</v>
      </c>
      <c r="Z2163" s="51">
        <f ca="1">IFERROR(VLOOKUP(Y2163,IPC!$E$2:$F$1745,2,0),IPC!$H$1)</f>
        <v>138.32155800000001</v>
      </c>
      <c r="AA2163" s="48">
        <f t="shared" si="802"/>
        <v>1</v>
      </c>
      <c r="AB2163" s="48">
        <f t="shared" si="803"/>
        <v>1900</v>
      </c>
      <c r="AC2163" s="32" t="str">
        <f t="shared" si="796"/>
        <v>1-1900</v>
      </c>
      <c r="AD2163" s="50">
        <f>IFERROR(VLOOKUP(AC2163,IPC!$E$2:$F$1745,2,0),IPC!$H$1)</f>
        <v>138.32155800000001</v>
      </c>
    </row>
    <row r="2164" spans="10:30" x14ac:dyDescent="0.25">
      <c r="J2164" s="44" t="str">
        <f t="shared" si="790"/>
        <v/>
      </c>
      <c r="K2164" s="33" t="str">
        <f t="shared" ca="1" si="794"/>
        <v/>
      </c>
      <c r="L2164" s="108">
        <f t="shared" ca="1" si="793"/>
        <v>0</v>
      </c>
      <c r="M2164" s="44" t="str">
        <f t="shared" si="791"/>
        <v/>
      </c>
      <c r="N2164" s="45" t="str">
        <f t="shared" ca="1" si="795"/>
        <v/>
      </c>
      <c r="O2164" s="108">
        <f t="shared" si="789"/>
        <v>0</v>
      </c>
      <c r="P2164" s="21" t="e">
        <f t="shared" si="797"/>
        <v>#N/A</v>
      </c>
      <c r="Q2164" s="21" t="e">
        <f t="shared" si="798"/>
        <v>#N/A</v>
      </c>
      <c r="R2164" s="21" t="e">
        <f t="shared" si="799"/>
        <v>#N/A</v>
      </c>
      <c r="S2164" s="21" t="e">
        <f t="shared" si="800"/>
        <v>#N/A</v>
      </c>
      <c r="T2164" s="29" t="e">
        <f t="shared" si="792"/>
        <v>#N/A</v>
      </c>
      <c r="U2164" s="34">
        <f t="shared" si="801"/>
        <v>0</v>
      </c>
      <c r="V2164" s="16">
        <f t="shared" ca="1" si="785"/>
        <v>44139</v>
      </c>
      <c r="W2164" s="56">
        <f t="shared" ca="1" si="786"/>
        <v>10</v>
      </c>
      <c r="X2164" s="56">
        <f t="shared" ca="1" si="787"/>
        <v>2020</v>
      </c>
      <c r="Y2164" s="55" t="str">
        <f t="shared" ca="1" si="788"/>
        <v>10-2020</v>
      </c>
      <c r="Z2164" s="51">
        <f ca="1">IFERROR(VLOOKUP(Y2164,IPC!$E$2:$F$1745,2,0),IPC!$H$1)</f>
        <v>138.32155800000001</v>
      </c>
      <c r="AA2164" s="48">
        <f t="shared" si="802"/>
        <v>1</v>
      </c>
      <c r="AB2164" s="48">
        <f t="shared" si="803"/>
        <v>1900</v>
      </c>
      <c r="AC2164" s="32" t="str">
        <f t="shared" si="796"/>
        <v>1-1900</v>
      </c>
      <c r="AD2164" s="50">
        <f>IFERROR(VLOOKUP(AC2164,IPC!$E$2:$F$1745,2,0),IPC!$H$1)</f>
        <v>138.32155800000001</v>
      </c>
    </row>
    <row r="2165" spans="10:30" x14ac:dyDescent="0.25">
      <c r="J2165" s="44" t="str">
        <f t="shared" si="790"/>
        <v/>
      </c>
      <c r="K2165" s="33" t="str">
        <f t="shared" ca="1" si="794"/>
        <v/>
      </c>
      <c r="L2165" s="108">
        <f t="shared" ca="1" si="793"/>
        <v>0</v>
      </c>
      <c r="M2165" s="44" t="str">
        <f t="shared" si="791"/>
        <v/>
      </c>
      <c r="N2165" s="45" t="str">
        <f t="shared" ca="1" si="795"/>
        <v/>
      </c>
      <c r="O2165" s="108">
        <f t="shared" si="789"/>
        <v>0</v>
      </c>
      <c r="P2165" s="21" t="e">
        <f t="shared" si="797"/>
        <v>#N/A</v>
      </c>
      <c r="Q2165" s="21" t="e">
        <f t="shared" si="798"/>
        <v>#N/A</v>
      </c>
      <c r="R2165" s="21" t="e">
        <f t="shared" si="799"/>
        <v>#N/A</v>
      </c>
      <c r="S2165" s="21" t="e">
        <f t="shared" si="800"/>
        <v>#N/A</v>
      </c>
      <c r="T2165" s="29" t="e">
        <f t="shared" si="792"/>
        <v>#N/A</v>
      </c>
      <c r="U2165" s="34">
        <f t="shared" si="801"/>
        <v>0</v>
      </c>
      <c r="V2165" s="16">
        <f t="shared" ca="1" si="785"/>
        <v>44139</v>
      </c>
      <c r="W2165" s="56">
        <f t="shared" ca="1" si="786"/>
        <v>10</v>
      </c>
      <c r="X2165" s="56">
        <f t="shared" ca="1" si="787"/>
        <v>2020</v>
      </c>
      <c r="Y2165" s="55" t="str">
        <f t="shared" ca="1" si="788"/>
        <v>10-2020</v>
      </c>
      <c r="Z2165" s="51">
        <f ca="1">IFERROR(VLOOKUP(Y2165,IPC!$E$2:$F$1745,2,0),IPC!$H$1)</f>
        <v>138.32155800000001</v>
      </c>
      <c r="AA2165" s="48">
        <f t="shared" si="802"/>
        <v>1</v>
      </c>
      <c r="AB2165" s="48">
        <f t="shared" si="803"/>
        <v>1900</v>
      </c>
      <c r="AC2165" s="32" t="str">
        <f t="shared" si="796"/>
        <v>1-1900</v>
      </c>
      <c r="AD2165" s="50">
        <f>IFERROR(VLOOKUP(AC2165,IPC!$E$2:$F$1745,2,0),IPC!$H$1)</f>
        <v>138.32155800000001</v>
      </c>
    </row>
    <row r="2166" spans="10:30" x14ac:dyDescent="0.25">
      <c r="J2166" s="44" t="str">
        <f t="shared" si="790"/>
        <v/>
      </c>
      <c r="K2166" s="33" t="str">
        <f t="shared" ca="1" si="794"/>
        <v/>
      </c>
      <c r="L2166" s="108">
        <f t="shared" ca="1" si="793"/>
        <v>0</v>
      </c>
      <c r="M2166" s="44" t="str">
        <f t="shared" si="791"/>
        <v/>
      </c>
      <c r="N2166" s="45" t="str">
        <f t="shared" ca="1" si="795"/>
        <v/>
      </c>
      <c r="O2166" s="108">
        <f t="shared" si="789"/>
        <v>0</v>
      </c>
      <c r="P2166" s="21" t="e">
        <f t="shared" si="797"/>
        <v>#N/A</v>
      </c>
      <c r="Q2166" s="21" t="e">
        <f t="shared" si="798"/>
        <v>#N/A</v>
      </c>
      <c r="R2166" s="21" t="e">
        <f t="shared" si="799"/>
        <v>#N/A</v>
      </c>
      <c r="S2166" s="21" t="e">
        <f t="shared" si="800"/>
        <v>#N/A</v>
      </c>
      <c r="T2166" s="29" t="e">
        <f t="shared" si="792"/>
        <v>#N/A</v>
      </c>
      <c r="U2166" s="34">
        <f t="shared" si="801"/>
        <v>0</v>
      </c>
      <c r="V2166" s="16">
        <f t="shared" ca="1" si="785"/>
        <v>44139</v>
      </c>
      <c r="W2166" s="56">
        <f t="shared" ca="1" si="786"/>
        <v>10</v>
      </c>
      <c r="X2166" s="56">
        <f t="shared" ca="1" si="787"/>
        <v>2020</v>
      </c>
      <c r="Y2166" s="55" t="str">
        <f t="shared" ca="1" si="788"/>
        <v>10-2020</v>
      </c>
      <c r="Z2166" s="51">
        <f ca="1">IFERROR(VLOOKUP(Y2166,IPC!$E$2:$F$1745,2,0),IPC!$H$1)</f>
        <v>138.32155800000001</v>
      </c>
      <c r="AA2166" s="48">
        <f t="shared" si="802"/>
        <v>1</v>
      </c>
      <c r="AB2166" s="48">
        <f t="shared" si="803"/>
        <v>1900</v>
      </c>
      <c r="AC2166" s="32" t="str">
        <f t="shared" si="796"/>
        <v>1-1900</v>
      </c>
      <c r="AD2166" s="50">
        <f>IFERROR(VLOOKUP(AC2166,IPC!$E$2:$F$1745,2,0),IPC!$H$1)</f>
        <v>138.32155800000001</v>
      </c>
    </row>
    <row r="2167" spans="10:30" x14ac:dyDescent="0.25">
      <c r="J2167" s="44" t="str">
        <f t="shared" si="790"/>
        <v/>
      </c>
      <c r="K2167" s="33" t="str">
        <f t="shared" ca="1" si="794"/>
        <v/>
      </c>
      <c r="L2167" s="108">
        <f t="shared" ca="1" si="793"/>
        <v>0</v>
      </c>
      <c r="M2167" s="44" t="str">
        <f t="shared" si="791"/>
        <v/>
      </c>
      <c r="N2167" s="45" t="str">
        <f t="shared" ca="1" si="795"/>
        <v/>
      </c>
      <c r="O2167" s="108">
        <f t="shared" si="789"/>
        <v>0</v>
      </c>
      <c r="P2167" s="21" t="e">
        <f t="shared" si="797"/>
        <v>#N/A</v>
      </c>
      <c r="Q2167" s="21" t="e">
        <f t="shared" si="798"/>
        <v>#N/A</v>
      </c>
      <c r="R2167" s="21" t="e">
        <f t="shared" si="799"/>
        <v>#N/A</v>
      </c>
      <c r="S2167" s="21" t="e">
        <f t="shared" si="800"/>
        <v>#N/A</v>
      </c>
      <c r="T2167" s="29" t="e">
        <f t="shared" si="792"/>
        <v>#N/A</v>
      </c>
      <c r="U2167" s="34">
        <f t="shared" si="801"/>
        <v>0</v>
      </c>
      <c r="V2167" s="16">
        <f t="shared" ca="1" si="785"/>
        <v>44139</v>
      </c>
      <c r="W2167" s="56">
        <f t="shared" ca="1" si="786"/>
        <v>10</v>
      </c>
      <c r="X2167" s="56">
        <f t="shared" ca="1" si="787"/>
        <v>2020</v>
      </c>
      <c r="Y2167" s="55" t="str">
        <f t="shared" ca="1" si="788"/>
        <v>10-2020</v>
      </c>
      <c r="Z2167" s="51">
        <f ca="1">IFERROR(VLOOKUP(Y2167,IPC!$E$2:$F$1745,2,0),IPC!$H$1)</f>
        <v>138.32155800000001</v>
      </c>
      <c r="AA2167" s="48">
        <f t="shared" si="802"/>
        <v>1</v>
      </c>
      <c r="AB2167" s="48">
        <f t="shared" si="803"/>
        <v>1900</v>
      </c>
      <c r="AC2167" s="32" t="str">
        <f t="shared" si="796"/>
        <v>1-1900</v>
      </c>
      <c r="AD2167" s="50">
        <f>IFERROR(VLOOKUP(AC2167,IPC!$E$2:$F$1745,2,0),IPC!$H$1)</f>
        <v>138.32155800000001</v>
      </c>
    </row>
    <row r="2168" spans="10:30" x14ac:dyDescent="0.25">
      <c r="J2168" s="44" t="str">
        <f t="shared" si="790"/>
        <v/>
      </c>
      <c r="K2168" s="33" t="str">
        <f t="shared" ca="1" si="794"/>
        <v/>
      </c>
      <c r="L2168" s="108">
        <f t="shared" ca="1" si="793"/>
        <v>0</v>
      </c>
      <c r="M2168" s="44" t="str">
        <f t="shared" si="791"/>
        <v/>
      </c>
      <c r="N2168" s="45" t="str">
        <f t="shared" ca="1" si="795"/>
        <v/>
      </c>
      <c r="O2168" s="108">
        <f t="shared" si="789"/>
        <v>0</v>
      </c>
      <c r="P2168" s="21" t="e">
        <f t="shared" si="797"/>
        <v>#N/A</v>
      </c>
      <c r="Q2168" s="21" t="e">
        <f t="shared" si="798"/>
        <v>#N/A</v>
      </c>
      <c r="R2168" s="21" t="e">
        <f t="shared" si="799"/>
        <v>#N/A</v>
      </c>
      <c r="S2168" s="21" t="e">
        <f t="shared" si="800"/>
        <v>#N/A</v>
      </c>
      <c r="T2168" s="29" t="e">
        <f t="shared" si="792"/>
        <v>#N/A</v>
      </c>
      <c r="U2168" s="34">
        <f t="shared" si="801"/>
        <v>0</v>
      </c>
      <c r="V2168" s="16">
        <f t="shared" ca="1" si="785"/>
        <v>44139</v>
      </c>
      <c r="W2168" s="56">
        <f t="shared" ca="1" si="786"/>
        <v>10</v>
      </c>
      <c r="X2168" s="56">
        <f t="shared" ca="1" si="787"/>
        <v>2020</v>
      </c>
      <c r="Y2168" s="55" t="str">
        <f t="shared" ca="1" si="788"/>
        <v>10-2020</v>
      </c>
      <c r="Z2168" s="51">
        <f ca="1">IFERROR(VLOOKUP(Y2168,IPC!$E$2:$F$1745,2,0),IPC!$H$1)</f>
        <v>138.32155800000001</v>
      </c>
      <c r="AA2168" s="48">
        <f t="shared" si="802"/>
        <v>1</v>
      </c>
      <c r="AB2168" s="48">
        <f t="shared" si="803"/>
        <v>1900</v>
      </c>
      <c r="AC2168" s="32" t="str">
        <f t="shared" si="796"/>
        <v>1-1900</v>
      </c>
      <c r="AD2168" s="50">
        <f>IFERROR(VLOOKUP(AC2168,IPC!$E$2:$F$1745,2,0),IPC!$H$1)</f>
        <v>138.32155800000001</v>
      </c>
    </row>
    <row r="2169" spans="10:30" x14ac:dyDescent="0.25">
      <c r="J2169" s="44" t="str">
        <f t="shared" si="790"/>
        <v/>
      </c>
      <c r="K2169" s="33" t="str">
        <f t="shared" ca="1" si="794"/>
        <v/>
      </c>
      <c r="L2169" s="108">
        <f t="shared" ca="1" si="793"/>
        <v>0</v>
      </c>
      <c r="M2169" s="44" t="str">
        <f t="shared" si="791"/>
        <v/>
      </c>
      <c r="N2169" s="45" t="str">
        <f t="shared" ca="1" si="795"/>
        <v/>
      </c>
      <c r="O2169" s="108">
        <f t="shared" si="789"/>
        <v>0</v>
      </c>
      <c r="P2169" s="21" t="e">
        <f t="shared" si="797"/>
        <v>#N/A</v>
      </c>
      <c r="Q2169" s="21" t="e">
        <f t="shared" si="798"/>
        <v>#N/A</v>
      </c>
      <c r="R2169" s="21" t="e">
        <f t="shared" si="799"/>
        <v>#N/A</v>
      </c>
      <c r="S2169" s="21" t="e">
        <f t="shared" si="800"/>
        <v>#N/A</v>
      </c>
      <c r="T2169" s="29" t="e">
        <f t="shared" si="792"/>
        <v>#N/A</v>
      </c>
      <c r="U2169" s="34">
        <f t="shared" si="801"/>
        <v>0</v>
      </c>
      <c r="V2169" s="16">
        <f t="shared" ca="1" si="785"/>
        <v>44139</v>
      </c>
      <c r="W2169" s="56">
        <f t="shared" ca="1" si="786"/>
        <v>10</v>
      </c>
      <c r="X2169" s="56">
        <f t="shared" ca="1" si="787"/>
        <v>2020</v>
      </c>
      <c r="Y2169" s="55" t="str">
        <f t="shared" ca="1" si="788"/>
        <v>10-2020</v>
      </c>
      <c r="Z2169" s="51">
        <f ca="1">IFERROR(VLOOKUP(Y2169,IPC!$E$2:$F$1745,2,0),IPC!$H$1)</f>
        <v>138.32155800000001</v>
      </c>
      <c r="AA2169" s="48">
        <f t="shared" si="802"/>
        <v>1</v>
      </c>
      <c r="AB2169" s="48">
        <f t="shared" si="803"/>
        <v>1900</v>
      </c>
      <c r="AC2169" s="32" t="str">
        <f t="shared" si="796"/>
        <v>1-1900</v>
      </c>
      <c r="AD2169" s="50">
        <f>IFERROR(VLOOKUP(AC2169,IPC!$E$2:$F$1745,2,0),IPC!$H$1)</f>
        <v>138.32155800000001</v>
      </c>
    </row>
    <row r="2170" spans="10:30" x14ac:dyDescent="0.25">
      <c r="J2170" s="44" t="str">
        <f t="shared" si="790"/>
        <v/>
      </c>
      <c r="K2170" s="33" t="str">
        <f t="shared" ca="1" si="794"/>
        <v/>
      </c>
      <c r="L2170" s="108">
        <f t="shared" ca="1" si="793"/>
        <v>0</v>
      </c>
      <c r="M2170" s="44" t="str">
        <f t="shared" si="791"/>
        <v/>
      </c>
      <c r="N2170" s="45" t="str">
        <f t="shared" ca="1" si="795"/>
        <v/>
      </c>
      <c r="O2170" s="108">
        <f t="shared" si="789"/>
        <v>0</v>
      </c>
      <c r="P2170" s="21" t="e">
        <f t="shared" si="797"/>
        <v>#N/A</v>
      </c>
      <c r="Q2170" s="21" t="e">
        <f t="shared" si="798"/>
        <v>#N/A</v>
      </c>
      <c r="R2170" s="21" t="e">
        <f t="shared" si="799"/>
        <v>#N/A</v>
      </c>
      <c r="S2170" s="21" t="e">
        <f t="shared" si="800"/>
        <v>#N/A</v>
      </c>
      <c r="T2170" s="29" t="e">
        <f t="shared" si="792"/>
        <v>#N/A</v>
      </c>
      <c r="U2170" s="34">
        <f t="shared" si="801"/>
        <v>0</v>
      </c>
      <c r="V2170" s="16">
        <f t="shared" ref="V2170:V2233" ca="1" si="804">+TODAY()</f>
        <v>44139</v>
      </c>
      <c r="W2170" s="56">
        <f t="shared" ref="W2170:W2233" ca="1" si="805">+MONTH(V2170)-1</f>
        <v>10</v>
      </c>
      <c r="X2170" s="56">
        <f t="shared" ref="X2170:X2233" ca="1" si="806">+YEAR(V2170)</f>
        <v>2020</v>
      </c>
      <c r="Y2170" s="55" t="str">
        <f t="shared" ref="Y2170:Y2233" ca="1" si="807">+W2170&amp;"-"&amp;X2170</f>
        <v>10-2020</v>
      </c>
      <c r="Z2170" s="51">
        <f ca="1">IFERROR(VLOOKUP(Y2170,IPC!$E$2:$F$1745,2,0),IPC!$H$1)</f>
        <v>138.32155800000001</v>
      </c>
      <c r="AA2170" s="48">
        <f t="shared" si="802"/>
        <v>1</v>
      </c>
      <c r="AB2170" s="48">
        <f t="shared" si="803"/>
        <v>1900</v>
      </c>
      <c r="AC2170" s="32" t="str">
        <f t="shared" si="796"/>
        <v>1-1900</v>
      </c>
      <c r="AD2170" s="50">
        <f>IFERROR(VLOOKUP(AC2170,IPC!$E$2:$F$1745,2,0),IPC!$H$1)</f>
        <v>138.32155800000001</v>
      </c>
    </row>
    <row r="2171" spans="10:30" x14ac:dyDescent="0.25">
      <c r="J2171" s="44" t="str">
        <f t="shared" si="790"/>
        <v/>
      </c>
      <c r="K2171" s="33" t="str">
        <f t="shared" ca="1" si="794"/>
        <v/>
      </c>
      <c r="L2171" s="108">
        <f t="shared" ca="1" si="793"/>
        <v>0</v>
      </c>
      <c r="M2171" s="44" t="str">
        <f t="shared" si="791"/>
        <v/>
      </c>
      <c r="N2171" s="45" t="str">
        <f t="shared" ca="1" si="795"/>
        <v/>
      </c>
      <c r="O2171" s="108">
        <f t="shared" si="789"/>
        <v>0</v>
      </c>
      <c r="P2171" s="21" t="e">
        <f t="shared" si="797"/>
        <v>#N/A</v>
      </c>
      <c r="Q2171" s="21" t="e">
        <f t="shared" si="798"/>
        <v>#N/A</v>
      </c>
      <c r="R2171" s="21" t="e">
        <f t="shared" si="799"/>
        <v>#N/A</v>
      </c>
      <c r="S2171" s="21" t="e">
        <f t="shared" si="800"/>
        <v>#N/A</v>
      </c>
      <c r="T2171" s="29" t="e">
        <f t="shared" si="792"/>
        <v>#N/A</v>
      </c>
      <c r="U2171" s="34">
        <f t="shared" si="801"/>
        <v>0</v>
      </c>
      <c r="V2171" s="16">
        <f t="shared" ca="1" si="804"/>
        <v>44139</v>
      </c>
      <c r="W2171" s="56">
        <f t="shared" ca="1" si="805"/>
        <v>10</v>
      </c>
      <c r="X2171" s="56">
        <f t="shared" ca="1" si="806"/>
        <v>2020</v>
      </c>
      <c r="Y2171" s="55" t="str">
        <f t="shared" ca="1" si="807"/>
        <v>10-2020</v>
      </c>
      <c r="Z2171" s="51">
        <f ca="1">IFERROR(VLOOKUP(Y2171,IPC!$E$2:$F$1745,2,0),IPC!$H$1)</f>
        <v>138.32155800000001</v>
      </c>
      <c r="AA2171" s="48">
        <f t="shared" si="802"/>
        <v>1</v>
      </c>
      <c r="AB2171" s="48">
        <f t="shared" si="803"/>
        <v>1900</v>
      </c>
      <c r="AC2171" s="32" t="str">
        <f t="shared" si="796"/>
        <v>1-1900</v>
      </c>
      <c r="AD2171" s="50">
        <f>IFERROR(VLOOKUP(AC2171,IPC!$E$2:$F$1745,2,0),IPC!$H$1)</f>
        <v>138.32155800000001</v>
      </c>
    </row>
    <row r="2172" spans="10:30" x14ac:dyDescent="0.25">
      <c r="J2172" s="44" t="str">
        <f t="shared" si="790"/>
        <v/>
      </c>
      <c r="K2172" s="33" t="str">
        <f t="shared" ca="1" si="794"/>
        <v/>
      </c>
      <c r="L2172" s="108">
        <f t="shared" ca="1" si="793"/>
        <v>0</v>
      </c>
      <c r="M2172" s="44" t="str">
        <f t="shared" si="791"/>
        <v/>
      </c>
      <c r="N2172" s="45" t="str">
        <f t="shared" ca="1" si="795"/>
        <v/>
      </c>
      <c r="O2172" s="108">
        <f t="shared" si="789"/>
        <v>0</v>
      </c>
      <c r="P2172" s="21" t="e">
        <f t="shared" si="797"/>
        <v>#N/A</v>
      </c>
      <c r="Q2172" s="21" t="e">
        <f t="shared" si="798"/>
        <v>#N/A</v>
      </c>
      <c r="R2172" s="21" t="e">
        <f t="shared" si="799"/>
        <v>#N/A</v>
      </c>
      <c r="S2172" s="21" t="e">
        <f t="shared" si="800"/>
        <v>#N/A</v>
      </c>
      <c r="T2172" s="29" t="e">
        <f t="shared" si="792"/>
        <v>#N/A</v>
      </c>
      <c r="U2172" s="34">
        <f t="shared" si="801"/>
        <v>0</v>
      </c>
      <c r="V2172" s="16">
        <f t="shared" ca="1" si="804"/>
        <v>44139</v>
      </c>
      <c r="W2172" s="56">
        <f t="shared" ca="1" si="805"/>
        <v>10</v>
      </c>
      <c r="X2172" s="56">
        <f t="shared" ca="1" si="806"/>
        <v>2020</v>
      </c>
      <c r="Y2172" s="55" t="str">
        <f t="shared" ca="1" si="807"/>
        <v>10-2020</v>
      </c>
      <c r="Z2172" s="51">
        <f ca="1">IFERROR(VLOOKUP(Y2172,IPC!$E$2:$F$1745,2,0),IPC!$H$1)</f>
        <v>138.32155800000001</v>
      </c>
      <c r="AA2172" s="48">
        <f t="shared" si="802"/>
        <v>1</v>
      </c>
      <c r="AB2172" s="48">
        <f t="shared" si="803"/>
        <v>1900</v>
      </c>
      <c r="AC2172" s="32" t="str">
        <f t="shared" si="796"/>
        <v>1-1900</v>
      </c>
      <c r="AD2172" s="50">
        <f>IFERROR(VLOOKUP(AC2172,IPC!$E$2:$F$1745,2,0),IPC!$H$1)</f>
        <v>138.32155800000001</v>
      </c>
    </row>
    <row r="2173" spans="10:30" x14ac:dyDescent="0.25">
      <c r="J2173" s="44" t="str">
        <f t="shared" si="790"/>
        <v/>
      </c>
      <c r="K2173" s="33" t="str">
        <f t="shared" ca="1" si="794"/>
        <v/>
      </c>
      <c r="L2173" s="108">
        <f t="shared" ca="1" si="793"/>
        <v>0</v>
      </c>
      <c r="M2173" s="44" t="str">
        <f t="shared" si="791"/>
        <v/>
      </c>
      <c r="N2173" s="45" t="str">
        <f t="shared" ca="1" si="795"/>
        <v/>
      </c>
      <c r="O2173" s="108">
        <f t="shared" si="789"/>
        <v>0</v>
      </c>
      <c r="P2173" s="21" t="e">
        <f t="shared" si="797"/>
        <v>#N/A</v>
      </c>
      <c r="Q2173" s="21" t="e">
        <f t="shared" si="798"/>
        <v>#N/A</v>
      </c>
      <c r="R2173" s="21" t="e">
        <f t="shared" si="799"/>
        <v>#N/A</v>
      </c>
      <c r="S2173" s="21" t="e">
        <f t="shared" si="800"/>
        <v>#N/A</v>
      </c>
      <c r="T2173" s="29" t="e">
        <f t="shared" si="792"/>
        <v>#N/A</v>
      </c>
      <c r="U2173" s="34">
        <f t="shared" si="801"/>
        <v>0</v>
      </c>
      <c r="V2173" s="16">
        <f t="shared" ca="1" si="804"/>
        <v>44139</v>
      </c>
      <c r="W2173" s="56">
        <f t="shared" ca="1" si="805"/>
        <v>10</v>
      </c>
      <c r="X2173" s="56">
        <f t="shared" ca="1" si="806"/>
        <v>2020</v>
      </c>
      <c r="Y2173" s="55" t="str">
        <f t="shared" ca="1" si="807"/>
        <v>10-2020</v>
      </c>
      <c r="Z2173" s="51">
        <f ca="1">IFERROR(VLOOKUP(Y2173,IPC!$E$2:$F$1745,2,0),IPC!$H$1)</f>
        <v>138.32155800000001</v>
      </c>
      <c r="AA2173" s="48">
        <f t="shared" si="802"/>
        <v>1</v>
      </c>
      <c r="AB2173" s="48">
        <f t="shared" si="803"/>
        <v>1900</v>
      </c>
      <c r="AC2173" s="32" t="str">
        <f t="shared" si="796"/>
        <v>1-1900</v>
      </c>
      <c r="AD2173" s="50">
        <f>IFERROR(VLOOKUP(AC2173,IPC!$E$2:$F$1745,2,0),IPC!$H$1)</f>
        <v>138.32155800000001</v>
      </c>
    </row>
    <row r="2174" spans="10:30" x14ac:dyDescent="0.25">
      <c r="J2174" s="44" t="str">
        <f t="shared" si="790"/>
        <v/>
      </c>
      <c r="K2174" s="33" t="str">
        <f t="shared" ca="1" si="794"/>
        <v/>
      </c>
      <c r="L2174" s="108">
        <f t="shared" ca="1" si="793"/>
        <v>0</v>
      </c>
      <c r="M2174" s="44" t="str">
        <f t="shared" si="791"/>
        <v/>
      </c>
      <c r="N2174" s="45" t="str">
        <f t="shared" ca="1" si="795"/>
        <v/>
      </c>
      <c r="O2174" s="108">
        <f t="shared" si="789"/>
        <v>0</v>
      </c>
      <c r="P2174" s="21" t="e">
        <f t="shared" si="797"/>
        <v>#N/A</v>
      </c>
      <c r="Q2174" s="21" t="e">
        <f t="shared" si="798"/>
        <v>#N/A</v>
      </c>
      <c r="R2174" s="21" t="e">
        <f t="shared" si="799"/>
        <v>#N/A</v>
      </c>
      <c r="S2174" s="21" t="e">
        <f t="shared" si="800"/>
        <v>#N/A</v>
      </c>
      <c r="T2174" s="29" t="e">
        <f t="shared" si="792"/>
        <v>#N/A</v>
      </c>
      <c r="U2174" s="34">
        <f t="shared" si="801"/>
        <v>0</v>
      </c>
      <c r="V2174" s="16">
        <f t="shared" ca="1" si="804"/>
        <v>44139</v>
      </c>
      <c r="W2174" s="56">
        <f t="shared" ca="1" si="805"/>
        <v>10</v>
      </c>
      <c r="X2174" s="56">
        <f t="shared" ca="1" si="806"/>
        <v>2020</v>
      </c>
      <c r="Y2174" s="55" t="str">
        <f t="shared" ca="1" si="807"/>
        <v>10-2020</v>
      </c>
      <c r="Z2174" s="51">
        <f ca="1">IFERROR(VLOOKUP(Y2174,IPC!$E$2:$F$1745,2,0),IPC!$H$1)</f>
        <v>138.32155800000001</v>
      </c>
      <c r="AA2174" s="48">
        <f t="shared" si="802"/>
        <v>1</v>
      </c>
      <c r="AB2174" s="48">
        <f t="shared" si="803"/>
        <v>1900</v>
      </c>
      <c r="AC2174" s="32" t="str">
        <f t="shared" si="796"/>
        <v>1-1900</v>
      </c>
      <c r="AD2174" s="50">
        <f>IFERROR(VLOOKUP(AC2174,IPC!$E$2:$F$1745,2,0),IPC!$H$1)</f>
        <v>138.32155800000001</v>
      </c>
    </row>
    <row r="2175" spans="10:30" x14ac:dyDescent="0.25">
      <c r="J2175" s="44" t="str">
        <f t="shared" si="790"/>
        <v/>
      </c>
      <c r="K2175" s="33" t="str">
        <f t="shared" ca="1" si="794"/>
        <v/>
      </c>
      <c r="L2175" s="108">
        <f t="shared" ca="1" si="793"/>
        <v>0</v>
      </c>
      <c r="M2175" s="44" t="str">
        <f t="shared" si="791"/>
        <v/>
      </c>
      <c r="N2175" s="45" t="str">
        <f t="shared" ca="1" si="795"/>
        <v/>
      </c>
      <c r="O2175" s="108">
        <f t="shared" si="789"/>
        <v>0</v>
      </c>
      <c r="P2175" s="21" t="e">
        <f t="shared" si="797"/>
        <v>#N/A</v>
      </c>
      <c r="Q2175" s="21" t="e">
        <f t="shared" si="798"/>
        <v>#N/A</v>
      </c>
      <c r="R2175" s="21" t="e">
        <f t="shared" si="799"/>
        <v>#N/A</v>
      </c>
      <c r="S2175" s="21" t="e">
        <f t="shared" si="800"/>
        <v>#N/A</v>
      </c>
      <c r="T2175" s="29" t="e">
        <f t="shared" si="792"/>
        <v>#N/A</v>
      </c>
      <c r="U2175" s="34">
        <f t="shared" si="801"/>
        <v>0</v>
      </c>
      <c r="V2175" s="16">
        <f t="shared" ca="1" si="804"/>
        <v>44139</v>
      </c>
      <c r="W2175" s="56">
        <f t="shared" ca="1" si="805"/>
        <v>10</v>
      </c>
      <c r="X2175" s="56">
        <f t="shared" ca="1" si="806"/>
        <v>2020</v>
      </c>
      <c r="Y2175" s="55" t="str">
        <f t="shared" ca="1" si="807"/>
        <v>10-2020</v>
      </c>
      <c r="Z2175" s="51">
        <f ca="1">IFERROR(VLOOKUP(Y2175,IPC!$E$2:$F$1745,2,0),IPC!$H$1)</f>
        <v>138.32155800000001</v>
      </c>
      <c r="AA2175" s="48">
        <f t="shared" si="802"/>
        <v>1</v>
      </c>
      <c r="AB2175" s="48">
        <f t="shared" si="803"/>
        <v>1900</v>
      </c>
      <c r="AC2175" s="32" t="str">
        <f t="shared" si="796"/>
        <v>1-1900</v>
      </c>
      <c r="AD2175" s="50">
        <f>IFERROR(VLOOKUP(AC2175,IPC!$E$2:$F$1745,2,0),IPC!$H$1)</f>
        <v>138.32155800000001</v>
      </c>
    </row>
    <row r="2176" spans="10:30" x14ac:dyDescent="0.25">
      <c r="J2176" s="44" t="str">
        <f t="shared" si="790"/>
        <v/>
      </c>
      <c r="K2176" s="33" t="str">
        <f t="shared" ca="1" si="794"/>
        <v/>
      </c>
      <c r="L2176" s="108">
        <f t="shared" ca="1" si="793"/>
        <v>0</v>
      </c>
      <c r="M2176" s="44" t="str">
        <f t="shared" si="791"/>
        <v/>
      </c>
      <c r="N2176" s="45" t="str">
        <f t="shared" ca="1" si="795"/>
        <v/>
      </c>
      <c r="O2176" s="108">
        <f t="shared" si="789"/>
        <v>0</v>
      </c>
      <c r="P2176" s="21" t="e">
        <f t="shared" si="797"/>
        <v>#N/A</v>
      </c>
      <c r="Q2176" s="21" t="e">
        <f t="shared" si="798"/>
        <v>#N/A</v>
      </c>
      <c r="R2176" s="21" t="e">
        <f t="shared" si="799"/>
        <v>#N/A</v>
      </c>
      <c r="S2176" s="21" t="e">
        <f t="shared" si="800"/>
        <v>#N/A</v>
      </c>
      <c r="T2176" s="29" t="e">
        <f t="shared" si="792"/>
        <v>#N/A</v>
      </c>
      <c r="U2176" s="34">
        <f t="shared" si="801"/>
        <v>0</v>
      </c>
      <c r="V2176" s="16">
        <f t="shared" ca="1" si="804"/>
        <v>44139</v>
      </c>
      <c r="W2176" s="56">
        <f t="shared" ca="1" si="805"/>
        <v>10</v>
      </c>
      <c r="X2176" s="56">
        <f t="shared" ca="1" si="806"/>
        <v>2020</v>
      </c>
      <c r="Y2176" s="55" t="str">
        <f t="shared" ca="1" si="807"/>
        <v>10-2020</v>
      </c>
      <c r="Z2176" s="51">
        <f ca="1">IFERROR(VLOOKUP(Y2176,IPC!$E$2:$F$1745,2,0),IPC!$H$1)</f>
        <v>138.32155800000001</v>
      </c>
      <c r="AA2176" s="48">
        <f t="shared" si="802"/>
        <v>1</v>
      </c>
      <c r="AB2176" s="48">
        <f t="shared" si="803"/>
        <v>1900</v>
      </c>
      <c r="AC2176" s="32" t="str">
        <f t="shared" si="796"/>
        <v>1-1900</v>
      </c>
      <c r="AD2176" s="50">
        <f>IFERROR(VLOOKUP(AC2176,IPC!$E$2:$F$1745,2,0),IPC!$H$1)</f>
        <v>138.32155800000001</v>
      </c>
    </row>
    <row r="2177" spans="10:30" x14ac:dyDescent="0.25">
      <c r="J2177" s="44" t="str">
        <f t="shared" si="790"/>
        <v/>
      </c>
      <c r="K2177" s="33" t="str">
        <f t="shared" ca="1" si="794"/>
        <v/>
      </c>
      <c r="L2177" s="108">
        <f t="shared" ca="1" si="793"/>
        <v>0</v>
      </c>
      <c r="M2177" s="44" t="str">
        <f t="shared" si="791"/>
        <v/>
      </c>
      <c r="N2177" s="45" t="str">
        <f t="shared" ca="1" si="795"/>
        <v/>
      </c>
      <c r="O2177" s="108">
        <f t="shared" si="789"/>
        <v>0</v>
      </c>
      <c r="P2177" s="21" t="e">
        <f t="shared" si="797"/>
        <v>#N/A</v>
      </c>
      <c r="Q2177" s="21" t="e">
        <f t="shared" si="798"/>
        <v>#N/A</v>
      </c>
      <c r="R2177" s="21" t="e">
        <f t="shared" si="799"/>
        <v>#N/A</v>
      </c>
      <c r="S2177" s="21" t="e">
        <f t="shared" si="800"/>
        <v>#N/A</v>
      </c>
      <c r="T2177" s="29" t="e">
        <f t="shared" si="792"/>
        <v>#N/A</v>
      </c>
      <c r="U2177" s="34">
        <f t="shared" si="801"/>
        <v>0</v>
      </c>
      <c r="V2177" s="16">
        <f t="shared" ca="1" si="804"/>
        <v>44139</v>
      </c>
      <c r="W2177" s="56">
        <f t="shared" ca="1" si="805"/>
        <v>10</v>
      </c>
      <c r="X2177" s="56">
        <f t="shared" ca="1" si="806"/>
        <v>2020</v>
      </c>
      <c r="Y2177" s="55" t="str">
        <f t="shared" ca="1" si="807"/>
        <v>10-2020</v>
      </c>
      <c r="Z2177" s="51">
        <f ca="1">IFERROR(VLOOKUP(Y2177,IPC!$E$2:$F$1745,2,0),IPC!$H$1)</f>
        <v>138.32155800000001</v>
      </c>
      <c r="AA2177" s="48">
        <f t="shared" si="802"/>
        <v>1</v>
      </c>
      <c r="AB2177" s="48">
        <f t="shared" si="803"/>
        <v>1900</v>
      </c>
      <c r="AC2177" s="32" t="str">
        <f t="shared" si="796"/>
        <v>1-1900</v>
      </c>
      <c r="AD2177" s="50">
        <f>IFERROR(VLOOKUP(AC2177,IPC!$E$2:$F$1745,2,0),IPC!$H$1)</f>
        <v>138.32155800000001</v>
      </c>
    </row>
    <row r="2178" spans="10:30" x14ac:dyDescent="0.25">
      <c r="J2178" s="44" t="str">
        <f t="shared" si="790"/>
        <v/>
      </c>
      <c r="K2178" s="33" t="str">
        <f t="shared" ca="1" si="794"/>
        <v/>
      </c>
      <c r="L2178" s="108">
        <f t="shared" ca="1" si="793"/>
        <v>0</v>
      </c>
      <c r="M2178" s="44" t="str">
        <f t="shared" si="791"/>
        <v/>
      </c>
      <c r="N2178" s="45" t="str">
        <f t="shared" ca="1" si="795"/>
        <v/>
      </c>
      <c r="O2178" s="108">
        <f t="shared" si="789"/>
        <v>0</v>
      </c>
      <c r="P2178" s="21" t="e">
        <f t="shared" si="797"/>
        <v>#N/A</v>
      </c>
      <c r="Q2178" s="21" t="e">
        <f t="shared" si="798"/>
        <v>#N/A</v>
      </c>
      <c r="R2178" s="21" t="e">
        <f t="shared" si="799"/>
        <v>#N/A</v>
      </c>
      <c r="S2178" s="21" t="e">
        <f t="shared" si="800"/>
        <v>#N/A</v>
      </c>
      <c r="T2178" s="29" t="e">
        <f t="shared" si="792"/>
        <v>#N/A</v>
      </c>
      <c r="U2178" s="34">
        <f t="shared" si="801"/>
        <v>0</v>
      </c>
      <c r="V2178" s="16">
        <f t="shared" ca="1" si="804"/>
        <v>44139</v>
      </c>
      <c r="W2178" s="56">
        <f t="shared" ca="1" si="805"/>
        <v>10</v>
      </c>
      <c r="X2178" s="56">
        <f t="shared" ca="1" si="806"/>
        <v>2020</v>
      </c>
      <c r="Y2178" s="55" t="str">
        <f t="shared" ca="1" si="807"/>
        <v>10-2020</v>
      </c>
      <c r="Z2178" s="51">
        <f ca="1">IFERROR(VLOOKUP(Y2178,IPC!$E$2:$F$1745,2,0),IPC!$H$1)</f>
        <v>138.32155800000001</v>
      </c>
      <c r="AA2178" s="48">
        <f t="shared" si="802"/>
        <v>1</v>
      </c>
      <c r="AB2178" s="48">
        <f t="shared" si="803"/>
        <v>1900</v>
      </c>
      <c r="AC2178" s="32" t="str">
        <f t="shared" si="796"/>
        <v>1-1900</v>
      </c>
      <c r="AD2178" s="50">
        <f>IFERROR(VLOOKUP(AC2178,IPC!$E$2:$F$1745,2,0),IPC!$H$1)</f>
        <v>138.32155800000001</v>
      </c>
    </row>
    <row r="2179" spans="10:30" x14ac:dyDescent="0.25">
      <c r="J2179" s="44" t="str">
        <f t="shared" si="790"/>
        <v/>
      </c>
      <c r="K2179" s="33" t="str">
        <f t="shared" ca="1" si="794"/>
        <v/>
      </c>
      <c r="L2179" s="108">
        <f t="shared" ca="1" si="793"/>
        <v>0</v>
      </c>
      <c r="M2179" s="44" t="str">
        <f t="shared" si="791"/>
        <v/>
      </c>
      <c r="N2179" s="45" t="str">
        <f t="shared" ca="1" si="795"/>
        <v/>
      </c>
      <c r="O2179" s="108">
        <f t="shared" si="789"/>
        <v>0</v>
      </c>
      <c r="P2179" s="21" t="e">
        <f t="shared" si="797"/>
        <v>#N/A</v>
      </c>
      <c r="Q2179" s="21" t="e">
        <f t="shared" si="798"/>
        <v>#N/A</v>
      </c>
      <c r="R2179" s="21" t="e">
        <f t="shared" si="799"/>
        <v>#N/A</v>
      </c>
      <c r="S2179" s="21" t="e">
        <f t="shared" si="800"/>
        <v>#N/A</v>
      </c>
      <c r="T2179" s="29" t="e">
        <f t="shared" si="792"/>
        <v>#N/A</v>
      </c>
      <c r="U2179" s="34">
        <f t="shared" si="801"/>
        <v>0</v>
      </c>
      <c r="V2179" s="16">
        <f t="shared" ca="1" si="804"/>
        <v>44139</v>
      </c>
      <c r="W2179" s="56">
        <f t="shared" ca="1" si="805"/>
        <v>10</v>
      </c>
      <c r="X2179" s="56">
        <f t="shared" ca="1" si="806"/>
        <v>2020</v>
      </c>
      <c r="Y2179" s="55" t="str">
        <f t="shared" ca="1" si="807"/>
        <v>10-2020</v>
      </c>
      <c r="Z2179" s="51">
        <f ca="1">IFERROR(VLOOKUP(Y2179,IPC!$E$2:$F$1745,2,0),IPC!$H$1)</f>
        <v>138.32155800000001</v>
      </c>
      <c r="AA2179" s="48">
        <f t="shared" si="802"/>
        <v>1</v>
      </c>
      <c r="AB2179" s="48">
        <f t="shared" si="803"/>
        <v>1900</v>
      </c>
      <c r="AC2179" s="32" t="str">
        <f t="shared" si="796"/>
        <v>1-1900</v>
      </c>
      <c r="AD2179" s="50">
        <f>IFERROR(VLOOKUP(AC2179,IPC!$E$2:$F$1745,2,0),IPC!$H$1)</f>
        <v>138.32155800000001</v>
      </c>
    </row>
    <row r="2180" spans="10:30" x14ac:dyDescent="0.25">
      <c r="J2180" s="44" t="str">
        <f t="shared" si="790"/>
        <v/>
      </c>
      <c r="K2180" s="33" t="str">
        <f t="shared" ca="1" si="794"/>
        <v/>
      </c>
      <c r="L2180" s="108">
        <f t="shared" ca="1" si="793"/>
        <v>0</v>
      </c>
      <c r="M2180" s="44" t="str">
        <f t="shared" si="791"/>
        <v/>
      </c>
      <c r="N2180" s="45" t="str">
        <f t="shared" ca="1" si="795"/>
        <v/>
      </c>
      <c r="O2180" s="108">
        <f t="shared" si="789"/>
        <v>0</v>
      </c>
      <c r="P2180" s="21" t="e">
        <f t="shared" si="797"/>
        <v>#N/A</v>
      </c>
      <c r="Q2180" s="21" t="e">
        <f t="shared" si="798"/>
        <v>#N/A</v>
      </c>
      <c r="R2180" s="21" t="e">
        <f t="shared" si="799"/>
        <v>#N/A</v>
      </c>
      <c r="S2180" s="21" t="e">
        <f t="shared" si="800"/>
        <v>#N/A</v>
      </c>
      <c r="T2180" s="29" t="e">
        <f t="shared" si="792"/>
        <v>#N/A</v>
      </c>
      <c r="U2180" s="34">
        <f t="shared" si="801"/>
        <v>0</v>
      </c>
      <c r="V2180" s="16">
        <f t="shared" ca="1" si="804"/>
        <v>44139</v>
      </c>
      <c r="W2180" s="56">
        <f t="shared" ca="1" si="805"/>
        <v>10</v>
      </c>
      <c r="X2180" s="56">
        <f t="shared" ca="1" si="806"/>
        <v>2020</v>
      </c>
      <c r="Y2180" s="55" t="str">
        <f t="shared" ca="1" si="807"/>
        <v>10-2020</v>
      </c>
      <c r="Z2180" s="51">
        <f ca="1">IFERROR(VLOOKUP(Y2180,IPC!$E$2:$F$1745,2,0),IPC!$H$1)</f>
        <v>138.32155800000001</v>
      </c>
      <c r="AA2180" s="48">
        <f t="shared" si="802"/>
        <v>1</v>
      </c>
      <c r="AB2180" s="48">
        <f t="shared" si="803"/>
        <v>1900</v>
      </c>
      <c r="AC2180" s="32" t="str">
        <f t="shared" si="796"/>
        <v>1-1900</v>
      </c>
      <c r="AD2180" s="50">
        <f>IFERROR(VLOOKUP(AC2180,IPC!$E$2:$F$1745,2,0),IPC!$H$1)</f>
        <v>138.32155800000001</v>
      </c>
    </row>
    <row r="2181" spans="10:30" x14ac:dyDescent="0.25">
      <c r="J2181" s="44" t="str">
        <f t="shared" si="790"/>
        <v/>
      </c>
      <c r="K2181" s="33" t="str">
        <f t="shared" ca="1" si="794"/>
        <v/>
      </c>
      <c r="L2181" s="108">
        <f t="shared" ca="1" si="793"/>
        <v>0</v>
      </c>
      <c r="M2181" s="44" t="str">
        <f t="shared" si="791"/>
        <v/>
      </c>
      <c r="N2181" s="45" t="str">
        <f t="shared" ca="1" si="795"/>
        <v/>
      </c>
      <c r="O2181" s="108">
        <f t="shared" si="789"/>
        <v>0</v>
      </c>
      <c r="P2181" s="21" t="e">
        <f t="shared" si="797"/>
        <v>#N/A</v>
      </c>
      <c r="Q2181" s="21" t="e">
        <f t="shared" si="798"/>
        <v>#N/A</v>
      </c>
      <c r="R2181" s="21" t="e">
        <f t="shared" si="799"/>
        <v>#N/A</v>
      </c>
      <c r="S2181" s="21" t="e">
        <f t="shared" si="800"/>
        <v>#N/A</v>
      </c>
      <c r="T2181" s="29" t="e">
        <f t="shared" si="792"/>
        <v>#N/A</v>
      </c>
      <c r="U2181" s="34">
        <f t="shared" si="801"/>
        <v>0</v>
      </c>
      <c r="V2181" s="16">
        <f t="shared" ca="1" si="804"/>
        <v>44139</v>
      </c>
      <c r="W2181" s="56">
        <f t="shared" ca="1" si="805"/>
        <v>10</v>
      </c>
      <c r="X2181" s="56">
        <f t="shared" ca="1" si="806"/>
        <v>2020</v>
      </c>
      <c r="Y2181" s="55" t="str">
        <f t="shared" ca="1" si="807"/>
        <v>10-2020</v>
      </c>
      <c r="Z2181" s="51">
        <f ca="1">IFERROR(VLOOKUP(Y2181,IPC!$E$2:$F$1745,2,0),IPC!$H$1)</f>
        <v>138.32155800000001</v>
      </c>
      <c r="AA2181" s="48">
        <f t="shared" si="802"/>
        <v>1</v>
      </c>
      <c r="AB2181" s="48">
        <f t="shared" si="803"/>
        <v>1900</v>
      </c>
      <c r="AC2181" s="32" t="str">
        <f t="shared" si="796"/>
        <v>1-1900</v>
      </c>
      <c r="AD2181" s="50">
        <f>IFERROR(VLOOKUP(AC2181,IPC!$E$2:$F$1745,2,0),IPC!$H$1)</f>
        <v>138.32155800000001</v>
      </c>
    </row>
    <row r="2182" spans="10:30" x14ac:dyDescent="0.25">
      <c r="J2182" s="44" t="str">
        <f t="shared" si="790"/>
        <v/>
      </c>
      <c r="K2182" s="33" t="str">
        <f t="shared" ca="1" si="794"/>
        <v/>
      </c>
      <c r="L2182" s="108">
        <f t="shared" ca="1" si="793"/>
        <v>0</v>
      </c>
      <c r="M2182" s="44" t="str">
        <f t="shared" si="791"/>
        <v/>
      </c>
      <c r="N2182" s="45" t="str">
        <f t="shared" ca="1" si="795"/>
        <v/>
      </c>
      <c r="O2182" s="108">
        <f t="shared" si="789"/>
        <v>0</v>
      </c>
      <c r="P2182" s="21" t="e">
        <f t="shared" si="797"/>
        <v>#N/A</v>
      </c>
      <c r="Q2182" s="21" t="e">
        <f t="shared" si="798"/>
        <v>#N/A</v>
      </c>
      <c r="R2182" s="21" t="e">
        <f t="shared" si="799"/>
        <v>#N/A</v>
      </c>
      <c r="S2182" s="21" t="e">
        <f t="shared" si="800"/>
        <v>#N/A</v>
      </c>
      <c r="T2182" s="29" t="e">
        <f t="shared" si="792"/>
        <v>#N/A</v>
      </c>
      <c r="U2182" s="34">
        <f t="shared" si="801"/>
        <v>0</v>
      </c>
      <c r="V2182" s="16">
        <f t="shared" ca="1" si="804"/>
        <v>44139</v>
      </c>
      <c r="W2182" s="56">
        <f t="shared" ca="1" si="805"/>
        <v>10</v>
      </c>
      <c r="X2182" s="56">
        <f t="shared" ca="1" si="806"/>
        <v>2020</v>
      </c>
      <c r="Y2182" s="55" t="str">
        <f t="shared" ca="1" si="807"/>
        <v>10-2020</v>
      </c>
      <c r="Z2182" s="51">
        <f ca="1">IFERROR(VLOOKUP(Y2182,IPC!$E$2:$F$1745,2,0),IPC!$H$1)</f>
        <v>138.32155800000001</v>
      </c>
      <c r="AA2182" s="48">
        <f t="shared" si="802"/>
        <v>1</v>
      </c>
      <c r="AB2182" s="48">
        <f t="shared" si="803"/>
        <v>1900</v>
      </c>
      <c r="AC2182" s="32" t="str">
        <f t="shared" si="796"/>
        <v>1-1900</v>
      </c>
      <c r="AD2182" s="50">
        <f>IFERROR(VLOOKUP(AC2182,IPC!$E$2:$F$1745,2,0),IPC!$H$1)</f>
        <v>138.32155800000001</v>
      </c>
    </row>
    <row r="2183" spans="10:30" x14ac:dyDescent="0.25">
      <c r="J2183" s="44" t="str">
        <f t="shared" si="790"/>
        <v/>
      </c>
      <c r="K2183" s="33" t="str">
        <f t="shared" ca="1" si="794"/>
        <v/>
      </c>
      <c r="L2183" s="108">
        <f t="shared" ca="1" si="793"/>
        <v>0</v>
      </c>
      <c r="M2183" s="44" t="str">
        <f t="shared" si="791"/>
        <v/>
      </c>
      <c r="N2183" s="45" t="str">
        <f t="shared" ca="1" si="795"/>
        <v/>
      </c>
      <c r="O2183" s="108">
        <f t="shared" si="789"/>
        <v>0</v>
      </c>
      <c r="P2183" s="21" t="e">
        <f t="shared" si="797"/>
        <v>#N/A</v>
      </c>
      <c r="Q2183" s="21" t="e">
        <f t="shared" si="798"/>
        <v>#N/A</v>
      </c>
      <c r="R2183" s="21" t="e">
        <f t="shared" si="799"/>
        <v>#N/A</v>
      </c>
      <c r="S2183" s="21" t="e">
        <f t="shared" si="800"/>
        <v>#N/A</v>
      </c>
      <c r="T2183" s="29" t="e">
        <f t="shared" si="792"/>
        <v>#N/A</v>
      </c>
      <c r="U2183" s="34">
        <f t="shared" si="801"/>
        <v>0</v>
      </c>
      <c r="V2183" s="16">
        <f t="shared" ca="1" si="804"/>
        <v>44139</v>
      </c>
      <c r="W2183" s="56">
        <f t="shared" ca="1" si="805"/>
        <v>10</v>
      </c>
      <c r="X2183" s="56">
        <f t="shared" ca="1" si="806"/>
        <v>2020</v>
      </c>
      <c r="Y2183" s="55" t="str">
        <f t="shared" ca="1" si="807"/>
        <v>10-2020</v>
      </c>
      <c r="Z2183" s="51">
        <f ca="1">IFERROR(VLOOKUP(Y2183,IPC!$E$2:$F$1745,2,0),IPC!$H$1)</f>
        <v>138.32155800000001</v>
      </c>
      <c r="AA2183" s="48">
        <f t="shared" si="802"/>
        <v>1</v>
      </c>
      <c r="AB2183" s="48">
        <f t="shared" si="803"/>
        <v>1900</v>
      </c>
      <c r="AC2183" s="32" t="str">
        <f t="shared" si="796"/>
        <v>1-1900</v>
      </c>
      <c r="AD2183" s="50">
        <f>IFERROR(VLOOKUP(AC2183,IPC!$E$2:$F$1745,2,0),IPC!$H$1)</f>
        <v>138.32155800000001</v>
      </c>
    </row>
    <row r="2184" spans="10:30" x14ac:dyDescent="0.25">
      <c r="J2184" s="44" t="str">
        <f t="shared" si="790"/>
        <v/>
      </c>
      <c r="K2184" s="33" t="str">
        <f t="shared" ca="1" si="794"/>
        <v/>
      </c>
      <c r="L2184" s="108">
        <f t="shared" ca="1" si="793"/>
        <v>0</v>
      </c>
      <c r="M2184" s="44" t="str">
        <f t="shared" si="791"/>
        <v/>
      </c>
      <c r="N2184" s="45" t="str">
        <f t="shared" ca="1" si="795"/>
        <v/>
      </c>
      <c r="O2184" s="108">
        <f t="shared" si="789"/>
        <v>0</v>
      </c>
      <c r="P2184" s="21" t="e">
        <f t="shared" si="797"/>
        <v>#N/A</v>
      </c>
      <c r="Q2184" s="21" t="e">
        <f t="shared" si="798"/>
        <v>#N/A</v>
      </c>
      <c r="R2184" s="21" t="e">
        <f t="shared" si="799"/>
        <v>#N/A</v>
      </c>
      <c r="S2184" s="21" t="e">
        <f t="shared" si="800"/>
        <v>#N/A</v>
      </c>
      <c r="T2184" s="29" t="e">
        <f t="shared" si="792"/>
        <v>#N/A</v>
      </c>
      <c r="U2184" s="34">
        <f t="shared" si="801"/>
        <v>0</v>
      </c>
      <c r="V2184" s="16">
        <f t="shared" ca="1" si="804"/>
        <v>44139</v>
      </c>
      <c r="W2184" s="56">
        <f t="shared" ca="1" si="805"/>
        <v>10</v>
      </c>
      <c r="X2184" s="56">
        <f t="shared" ca="1" si="806"/>
        <v>2020</v>
      </c>
      <c r="Y2184" s="55" t="str">
        <f t="shared" ca="1" si="807"/>
        <v>10-2020</v>
      </c>
      <c r="Z2184" s="51">
        <f ca="1">IFERROR(VLOOKUP(Y2184,IPC!$E$2:$F$1745,2,0),IPC!$H$1)</f>
        <v>138.32155800000001</v>
      </c>
      <c r="AA2184" s="48">
        <f t="shared" si="802"/>
        <v>1</v>
      </c>
      <c r="AB2184" s="48">
        <f t="shared" si="803"/>
        <v>1900</v>
      </c>
      <c r="AC2184" s="32" t="str">
        <f t="shared" si="796"/>
        <v>1-1900</v>
      </c>
      <c r="AD2184" s="50">
        <f>IFERROR(VLOOKUP(AC2184,IPC!$E$2:$F$1745,2,0),IPC!$H$1)</f>
        <v>138.32155800000001</v>
      </c>
    </row>
    <row r="2185" spans="10:30" x14ac:dyDescent="0.25">
      <c r="J2185" s="44" t="str">
        <f t="shared" si="790"/>
        <v/>
      </c>
      <c r="K2185" s="33" t="str">
        <f t="shared" ca="1" si="794"/>
        <v/>
      </c>
      <c r="L2185" s="108">
        <f t="shared" ca="1" si="793"/>
        <v>0</v>
      </c>
      <c r="M2185" s="44" t="str">
        <f t="shared" si="791"/>
        <v/>
      </c>
      <c r="N2185" s="45" t="str">
        <f t="shared" ca="1" si="795"/>
        <v/>
      </c>
      <c r="O2185" s="108">
        <f t="shared" si="789"/>
        <v>0</v>
      </c>
      <c r="P2185" s="21" t="e">
        <f t="shared" si="797"/>
        <v>#N/A</v>
      </c>
      <c r="Q2185" s="21" t="e">
        <f t="shared" si="798"/>
        <v>#N/A</v>
      </c>
      <c r="R2185" s="21" t="e">
        <f t="shared" si="799"/>
        <v>#N/A</v>
      </c>
      <c r="S2185" s="21" t="e">
        <f t="shared" si="800"/>
        <v>#N/A</v>
      </c>
      <c r="T2185" s="29" t="e">
        <f t="shared" si="792"/>
        <v>#N/A</v>
      </c>
      <c r="U2185" s="34">
        <f t="shared" si="801"/>
        <v>0</v>
      </c>
      <c r="V2185" s="16">
        <f t="shared" ca="1" si="804"/>
        <v>44139</v>
      </c>
      <c r="W2185" s="56">
        <f t="shared" ca="1" si="805"/>
        <v>10</v>
      </c>
      <c r="X2185" s="56">
        <f t="shared" ca="1" si="806"/>
        <v>2020</v>
      </c>
      <c r="Y2185" s="55" t="str">
        <f t="shared" ca="1" si="807"/>
        <v>10-2020</v>
      </c>
      <c r="Z2185" s="51">
        <f ca="1">IFERROR(VLOOKUP(Y2185,IPC!$E$2:$F$1745,2,0),IPC!$H$1)</f>
        <v>138.32155800000001</v>
      </c>
      <c r="AA2185" s="48">
        <f t="shared" si="802"/>
        <v>1</v>
      </c>
      <c r="AB2185" s="48">
        <f t="shared" si="803"/>
        <v>1900</v>
      </c>
      <c r="AC2185" s="32" t="str">
        <f t="shared" si="796"/>
        <v>1-1900</v>
      </c>
      <c r="AD2185" s="50">
        <f>IFERROR(VLOOKUP(AC2185,IPC!$E$2:$F$1745,2,0),IPC!$H$1)</f>
        <v>138.32155800000001</v>
      </c>
    </row>
    <row r="2186" spans="10:30" x14ac:dyDescent="0.25">
      <c r="J2186" s="44" t="str">
        <f t="shared" si="790"/>
        <v/>
      </c>
      <c r="K2186" s="33" t="str">
        <f t="shared" ca="1" si="794"/>
        <v/>
      </c>
      <c r="L2186" s="108">
        <f t="shared" ca="1" si="793"/>
        <v>0</v>
      </c>
      <c r="M2186" s="44" t="str">
        <f t="shared" si="791"/>
        <v/>
      </c>
      <c r="N2186" s="45" t="str">
        <f t="shared" ca="1" si="795"/>
        <v/>
      </c>
      <c r="O2186" s="108">
        <f t="shared" si="789"/>
        <v>0</v>
      </c>
      <c r="P2186" s="21" t="e">
        <f t="shared" si="797"/>
        <v>#N/A</v>
      </c>
      <c r="Q2186" s="21" t="e">
        <f t="shared" si="798"/>
        <v>#N/A</v>
      </c>
      <c r="R2186" s="21" t="e">
        <f t="shared" si="799"/>
        <v>#N/A</v>
      </c>
      <c r="S2186" s="21" t="e">
        <f t="shared" si="800"/>
        <v>#N/A</v>
      </c>
      <c r="T2186" s="29" t="e">
        <f t="shared" si="792"/>
        <v>#N/A</v>
      </c>
      <c r="U2186" s="34">
        <f t="shared" si="801"/>
        <v>0</v>
      </c>
      <c r="V2186" s="16">
        <f t="shared" ca="1" si="804"/>
        <v>44139</v>
      </c>
      <c r="W2186" s="56">
        <f t="shared" ca="1" si="805"/>
        <v>10</v>
      </c>
      <c r="X2186" s="56">
        <f t="shared" ca="1" si="806"/>
        <v>2020</v>
      </c>
      <c r="Y2186" s="55" t="str">
        <f t="shared" ca="1" si="807"/>
        <v>10-2020</v>
      </c>
      <c r="Z2186" s="51">
        <f ca="1">IFERROR(VLOOKUP(Y2186,IPC!$E$2:$F$1745,2,0),IPC!$H$1)</f>
        <v>138.32155800000001</v>
      </c>
      <c r="AA2186" s="48">
        <f t="shared" si="802"/>
        <v>1</v>
      </c>
      <c r="AB2186" s="48">
        <f t="shared" si="803"/>
        <v>1900</v>
      </c>
      <c r="AC2186" s="32" t="str">
        <f t="shared" si="796"/>
        <v>1-1900</v>
      </c>
      <c r="AD2186" s="50">
        <f>IFERROR(VLOOKUP(AC2186,IPC!$E$2:$F$1745,2,0),IPC!$H$1)</f>
        <v>138.32155800000001</v>
      </c>
    </row>
    <row r="2187" spans="10:30" x14ac:dyDescent="0.25">
      <c r="J2187" s="44" t="str">
        <f t="shared" si="790"/>
        <v/>
      </c>
      <c r="K2187" s="33" t="str">
        <f t="shared" ca="1" si="794"/>
        <v/>
      </c>
      <c r="L2187" s="108">
        <f t="shared" ca="1" si="793"/>
        <v>0</v>
      </c>
      <c r="M2187" s="44" t="str">
        <f t="shared" si="791"/>
        <v/>
      </c>
      <c r="N2187" s="45" t="str">
        <f t="shared" ca="1" si="795"/>
        <v/>
      </c>
      <c r="O2187" s="108">
        <f t="shared" si="789"/>
        <v>0</v>
      </c>
      <c r="P2187" s="21" t="e">
        <f t="shared" si="797"/>
        <v>#N/A</v>
      </c>
      <c r="Q2187" s="21" t="e">
        <f t="shared" si="798"/>
        <v>#N/A</v>
      </c>
      <c r="R2187" s="21" t="e">
        <f t="shared" si="799"/>
        <v>#N/A</v>
      </c>
      <c r="S2187" s="21" t="e">
        <f t="shared" si="800"/>
        <v>#N/A</v>
      </c>
      <c r="T2187" s="29" t="e">
        <f t="shared" si="792"/>
        <v>#N/A</v>
      </c>
      <c r="U2187" s="34">
        <f t="shared" si="801"/>
        <v>0</v>
      </c>
      <c r="V2187" s="16">
        <f t="shared" ca="1" si="804"/>
        <v>44139</v>
      </c>
      <c r="W2187" s="56">
        <f t="shared" ca="1" si="805"/>
        <v>10</v>
      </c>
      <c r="X2187" s="56">
        <f t="shared" ca="1" si="806"/>
        <v>2020</v>
      </c>
      <c r="Y2187" s="55" t="str">
        <f t="shared" ca="1" si="807"/>
        <v>10-2020</v>
      </c>
      <c r="Z2187" s="51">
        <f ca="1">IFERROR(VLOOKUP(Y2187,IPC!$E$2:$F$1745,2,0),IPC!$H$1)</f>
        <v>138.32155800000001</v>
      </c>
      <c r="AA2187" s="48">
        <f t="shared" si="802"/>
        <v>1</v>
      </c>
      <c r="AB2187" s="48">
        <f t="shared" si="803"/>
        <v>1900</v>
      </c>
      <c r="AC2187" s="32" t="str">
        <f t="shared" si="796"/>
        <v>1-1900</v>
      </c>
      <c r="AD2187" s="50">
        <f>IFERROR(VLOOKUP(AC2187,IPC!$E$2:$F$1745,2,0),IPC!$H$1)</f>
        <v>138.32155800000001</v>
      </c>
    </row>
    <row r="2188" spans="10:30" x14ac:dyDescent="0.25">
      <c r="J2188" s="44" t="str">
        <f t="shared" si="790"/>
        <v/>
      </c>
      <c r="K2188" s="33" t="str">
        <f t="shared" ca="1" si="794"/>
        <v/>
      </c>
      <c r="L2188" s="108">
        <f t="shared" ca="1" si="793"/>
        <v>0</v>
      </c>
      <c r="M2188" s="44" t="str">
        <f t="shared" si="791"/>
        <v/>
      </c>
      <c r="N2188" s="45" t="str">
        <f t="shared" ca="1" si="795"/>
        <v/>
      </c>
      <c r="O2188" s="108">
        <f t="shared" si="789"/>
        <v>0</v>
      </c>
      <c r="P2188" s="21" t="e">
        <f t="shared" si="797"/>
        <v>#N/A</v>
      </c>
      <c r="Q2188" s="21" t="e">
        <f t="shared" si="798"/>
        <v>#N/A</v>
      </c>
      <c r="R2188" s="21" t="e">
        <f t="shared" si="799"/>
        <v>#N/A</v>
      </c>
      <c r="S2188" s="21" t="e">
        <f t="shared" si="800"/>
        <v>#N/A</v>
      </c>
      <c r="T2188" s="29" t="e">
        <f t="shared" si="792"/>
        <v>#N/A</v>
      </c>
      <c r="U2188" s="34">
        <f t="shared" si="801"/>
        <v>0</v>
      </c>
      <c r="V2188" s="16">
        <f t="shared" ca="1" si="804"/>
        <v>44139</v>
      </c>
      <c r="W2188" s="56">
        <f t="shared" ca="1" si="805"/>
        <v>10</v>
      </c>
      <c r="X2188" s="56">
        <f t="shared" ca="1" si="806"/>
        <v>2020</v>
      </c>
      <c r="Y2188" s="55" t="str">
        <f t="shared" ca="1" si="807"/>
        <v>10-2020</v>
      </c>
      <c r="Z2188" s="51">
        <f ca="1">IFERROR(VLOOKUP(Y2188,IPC!$E$2:$F$1745,2,0),IPC!$H$1)</f>
        <v>138.32155800000001</v>
      </c>
      <c r="AA2188" s="48">
        <f t="shared" si="802"/>
        <v>1</v>
      </c>
      <c r="AB2188" s="48">
        <f t="shared" si="803"/>
        <v>1900</v>
      </c>
      <c r="AC2188" s="32" t="str">
        <f t="shared" si="796"/>
        <v>1-1900</v>
      </c>
      <c r="AD2188" s="50">
        <f>IFERROR(VLOOKUP(AC2188,IPC!$E$2:$F$1745,2,0),IPC!$H$1)</f>
        <v>138.32155800000001</v>
      </c>
    </row>
    <row r="2189" spans="10:30" x14ac:dyDescent="0.25">
      <c r="J2189" s="44" t="str">
        <f t="shared" si="790"/>
        <v/>
      </c>
      <c r="K2189" s="33" t="str">
        <f t="shared" ca="1" si="794"/>
        <v/>
      </c>
      <c r="L2189" s="108">
        <f t="shared" ca="1" si="793"/>
        <v>0</v>
      </c>
      <c r="M2189" s="44" t="str">
        <f t="shared" si="791"/>
        <v/>
      </c>
      <c r="N2189" s="45" t="str">
        <f t="shared" ca="1" si="795"/>
        <v/>
      </c>
      <c r="O2189" s="108">
        <f t="shared" si="789"/>
        <v>0</v>
      </c>
      <c r="P2189" s="21" t="e">
        <f t="shared" si="797"/>
        <v>#N/A</v>
      </c>
      <c r="Q2189" s="21" t="e">
        <f t="shared" si="798"/>
        <v>#N/A</v>
      </c>
      <c r="R2189" s="21" t="e">
        <f t="shared" si="799"/>
        <v>#N/A</v>
      </c>
      <c r="S2189" s="21" t="e">
        <f t="shared" si="800"/>
        <v>#N/A</v>
      </c>
      <c r="T2189" s="29" t="e">
        <f t="shared" si="792"/>
        <v>#N/A</v>
      </c>
      <c r="U2189" s="34">
        <f t="shared" si="801"/>
        <v>0</v>
      </c>
      <c r="V2189" s="16">
        <f t="shared" ca="1" si="804"/>
        <v>44139</v>
      </c>
      <c r="W2189" s="56">
        <f t="shared" ca="1" si="805"/>
        <v>10</v>
      </c>
      <c r="X2189" s="56">
        <f t="shared" ca="1" si="806"/>
        <v>2020</v>
      </c>
      <c r="Y2189" s="55" t="str">
        <f t="shared" ca="1" si="807"/>
        <v>10-2020</v>
      </c>
      <c r="Z2189" s="51">
        <f ca="1">IFERROR(VLOOKUP(Y2189,IPC!$E$2:$F$1745,2,0),IPC!$H$1)</f>
        <v>138.32155800000001</v>
      </c>
      <c r="AA2189" s="48">
        <f t="shared" si="802"/>
        <v>1</v>
      </c>
      <c r="AB2189" s="48">
        <f t="shared" si="803"/>
        <v>1900</v>
      </c>
      <c r="AC2189" s="32" t="str">
        <f t="shared" si="796"/>
        <v>1-1900</v>
      </c>
      <c r="AD2189" s="50">
        <f>IFERROR(VLOOKUP(AC2189,IPC!$E$2:$F$1745,2,0),IPC!$H$1)</f>
        <v>138.32155800000001</v>
      </c>
    </row>
    <row r="2190" spans="10:30" x14ac:dyDescent="0.25">
      <c r="J2190" s="44" t="str">
        <f t="shared" si="790"/>
        <v/>
      </c>
      <c r="K2190" s="33" t="str">
        <f t="shared" ca="1" si="794"/>
        <v/>
      </c>
      <c r="L2190" s="108">
        <f t="shared" ca="1" si="793"/>
        <v>0</v>
      </c>
      <c r="M2190" s="44" t="str">
        <f t="shared" si="791"/>
        <v/>
      </c>
      <c r="N2190" s="45" t="str">
        <f t="shared" ca="1" si="795"/>
        <v/>
      </c>
      <c r="O2190" s="108">
        <f t="shared" si="789"/>
        <v>0</v>
      </c>
      <c r="P2190" s="21" t="e">
        <f t="shared" si="797"/>
        <v>#N/A</v>
      </c>
      <c r="Q2190" s="21" t="e">
        <f t="shared" si="798"/>
        <v>#N/A</v>
      </c>
      <c r="R2190" s="21" t="e">
        <f t="shared" si="799"/>
        <v>#N/A</v>
      </c>
      <c r="S2190" s="21" t="e">
        <f t="shared" si="800"/>
        <v>#N/A</v>
      </c>
      <c r="T2190" s="29" t="e">
        <f t="shared" si="792"/>
        <v>#N/A</v>
      </c>
      <c r="U2190" s="34">
        <f t="shared" si="801"/>
        <v>0</v>
      </c>
      <c r="V2190" s="16">
        <f t="shared" ca="1" si="804"/>
        <v>44139</v>
      </c>
      <c r="W2190" s="56">
        <f t="shared" ca="1" si="805"/>
        <v>10</v>
      </c>
      <c r="X2190" s="56">
        <f t="shared" ca="1" si="806"/>
        <v>2020</v>
      </c>
      <c r="Y2190" s="55" t="str">
        <f t="shared" ca="1" si="807"/>
        <v>10-2020</v>
      </c>
      <c r="Z2190" s="51">
        <f ca="1">IFERROR(VLOOKUP(Y2190,IPC!$E$2:$F$1745,2,0),IPC!$H$1)</f>
        <v>138.32155800000001</v>
      </c>
      <c r="AA2190" s="48">
        <f t="shared" si="802"/>
        <v>1</v>
      </c>
      <c r="AB2190" s="48">
        <f t="shared" si="803"/>
        <v>1900</v>
      </c>
      <c r="AC2190" s="32" t="str">
        <f t="shared" si="796"/>
        <v>1-1900</v>
      </c>
      <c r="AD2190" s="50">
        <f>IFERROR(VLOOKUP(AC2190,IPC!$E$2:$F$1745,2,0),IPC!$H$1)</f>
        <v>138.32155800000001</v>
      </c>
    </row>
    <row r="2191" spans="10:30" x14ac:dyDescent="0.25">
      <c r="J2191" s="44" t="str">
        <f t="shared" si="790"/>
        <v/>
      </c>
      <c r="K2191" s="33" t="str">
        <f t="shared" ca="1" si="794"/>
        <v/>
      </c>
      <c r="L2191" s="108">
        <f t="shared" ca="1" si="793"/>
        <v>0</v>
      </c>
      <c r="M2191" s="44" t="str">
        <f t="shared" si="791"/>
        <v/>
      </c>
      <c r="N2191" s="45" t="str">
        <f t="shared" ca="1" si="795"/>
        <v/>
      </c>
      <c r="O2191" s="108">
        <f t="shared" si="789"/>
        <v>0</v>
      </c>
      <c r="P2191" s="21" t="e">
        <f t="shared" si="797"/>
        <v>#N/A</v>
      </c>
      <c r="Q2191" s="21" t="e">
        <f t="shared" si="798"/>
        <v>#N/A</v>
      </c>
      <c r="R2191" s="21" t="e">
        <f t="shared" si="799"/>
        <v>#N/A</v>
      </c>
      <c r="S2191" s="21" t="e">
        <f t="shared" si="800"/>
        <v>#N/A</v>
      </c>
      <c r="T2191" s="29" t="e">
        <f t="shared" si="792"/>
        <v>#N/A</v>
      </c>
      <c r="U2191" s="34">
        <f t="shared" si="801"/>
        <v>0</v>
      </c>
      <c r="V2191" s="16">
        <f t="shared" ca="1" si="804"/>
        <v>44139</v>
      </c>
      <c r="W2191" s="56">
        <f t="shared" ca="1" si="805"/>
        <v>10</v>
      </c>
      <c r="X2191" s="56">
        <f t="shared" ca="1" si="806"/>
        <v>2020</v>
      </c>
      <c r="Y2191" s="55" t="str">
        <f t="shared" ca="1" si="807"/>
        <v>10-2020</v>
      </c>
      <c r="Z2191" s="51">
        <f ca="1">IFERROR(VLOOKUP(Y2191,IPC!$E$2:$F$1745,2,0),IPC!$H$1)</f>
        <v>138.32155800000001</v>
      </c>
      <c r="AA2191" s="48">
        <f t="shared" si="802"/>
        <v>1</v>
      </c>
      <c r="AB2191" s="48">
        <f t="shared" si="803"/>
        <v>1900</v>
      </c>
      <c r="AC2191" s="32" t="str">
        <f t="shared" si="796"/>
        <v>1-1900</v>
      </c>
      <c r="AD2191" s="50">
        <f>IFERROR(VLOOKUP(AC2191,IPC!$E$2:$F$1745,2,0),IPC!$H$1)</f>
        <v>138.32155800000001</v>
      </c>
    </row>
    <row r="2192" spans="10:30" x14ac:dyDescent="0.25">
      <c r="J2192" s="44" t="str">
        <f t="shared" si="790"/>
        <v/>
      </c>
      <c r="K2192" s="33" t="str">
        <f t="shared" ca="1" si="794"/>
        <v/>
      </c>
      <c r="L2192" s="108">
        <f t="shared" ca="1" si="793"/>
        <v>0</v>
      </c>
      <c r="M2192" s="44" t="str">
        <f t="shared" si="791"/>
        <v/>
      </c>
      <c r="N2192" s="45" t="str">
        <f t="shared" ca="1" si="795"/>
        <v/>
      </c>
      <c r="O2192" s="108">
        <f t="shared" si="789"/>
        <v>0</v>
      </c>
      <c r="P2192" s="21" t="e">
        <f t="shared" si="797"/>
        <v>#N/A</v>
      </c>
      <c r="Q2192" s="21" t="e">
        <f t="shared" si="798"/>
        <v>#N/A</v>
      </c>
      <c r="R2192" s="21" t="e">
        <f t="shared" si="799"/>
        <v>#N/A</v>
      </c>
      <c r="S2192" s="21" t="e">
        <f t="shared" si="800"/>
        <v>#N/A</v>
      </c>
      <c r="T2192" s="29" t="e">
        <f t="shared" si="792"/>
        <v>#N/A</v>
      </c>
      <c r="U2192" s="34">
        <f t="shared" si="801"/>
        <v>0</v>
      </c>
      <c r="V2192" s="16">
        <f t="shared" ca="1" si="804"/>
        <v>44139</v>
      </c>
      <c r="W2192" s="56">
        <f t="shared" ca="1" si="805"/>
        <v>10</v>
      </c>
      <c r="X2192" s="56">
        <f t="shared" ca="1" si="806"/>
        <v>2020</v>
      </c>
      <c r="Y2192" s="55" t="str">
        <f t="shared" ca="1" si="807"/>
        <v>10-2020</v>
      </c>
      <c r="Z2192" s="51">
        <f ca="1">IFERROR(VLOOKUP(Y2192,IPC!$E$2:$F$1745,2,0),IPC!$H$1)</f>
        <v>138.32155800000001</v>
      </c>
      <c r="AA2192" s="48">
        <f t="shared" si="802"/>
        <v>1</v>
      </c>
      <c r="AB2192" s="48">
        <f t="shared" si="803"/>
        <v>1900</v>
      </c>
      <c r="AC2192" s="32" t="str">
        <f t="shared" si="796"/>
        <v>1-1900</v>
      </c>
      <c r="AD2192" s="50">
        <f>IFERROR(VLOOKUP(AC2192,IPC!$E$2:$F$1745,2,0),IPC!$H$1)</f>
        <v>138.32155800000001</v>
      </c>
    </row>
    <row r="2193" spans="10:30" x14ac:dyDescent="0.25">
      <c r="J2193" s="44" t="str">
        <f t="shared" si="790"/>
        <v/>
      </c>
      <c r="K2193" s="33" t="str">
        <f t="shared" ca="1" si="794"/>
        <v/>
      </c>
      <c r="L2193" s="108">
        <f t="shared" ca="1" si="793"/>
        <v>0</v>
      </c>
      <c r="M2193" s="44" t="str">
        <f t="shared" si="791"/>
        <v/>
      </c>
      <c r="N2193" s="45" t="str">
        <f t="shared" ca="1" si="795"/>
        <v/>
      </c>
      <c r="O2193" s="108">
        <f t="shared" si="789"/>
        <v>0</v>
      </c>
      <c r="P2193" s="21" t="e">
        <f t="shared" si="797"/>
        <v>#N/A</v>
      </c>
      <c r="Q2193" s="21" t="e">
        <f t="shared" si="798"/>
        <v>#N/A</v>
      </c>
      <c r="R2193" s="21" t="e">
        <f t="shared" si="799"/>
        <v>#N/A</v>
      </c>
      <c r="S2193" s="21" t="e">
        <f t="shared" si="800"/>
        <v>#N/A</v>
      </c>
      <c r="T2193" s="29" t="e">
        <f t="shared" si="792"/>
        <v>#N/A</v>
      </c>
      <c r="U2193" s="34">
        <f t="shared" si="801"/>
        <v>0</v>
      </c>
      <c r="V2193" s="16">
        <f t="shared" ca="1" si="804"/>
        <v>44139</v>
      </c>
      <c r="W2193" s="56">
        <f t="shared" ca="1" si="805"/>
        <v>10</v>
      </c>
      <c r="X2193" s="56">
        <f t="shared" ca="1" si="806"/>
        <v>2020</v>
      </c>
      <c r="Y2193" s="55" t="str">
        <f t="shared" ca="1" si="807"/>
        <v>10-2020</v>
      </c>
      <c r="Z2193" s="51">
        <f ca="1">IFERROR(VLOOKUP(Y2193,IPC!$E$2:$F$1745,2,0),IPC!$H$1)</f>
        <v>138.32155800000001</v>
      </c>
      <c r="AA2193" s="48">
        <f t="shared" si="802"/>
        <v>1</v>
      </c>
      <c r="AB2193" s="48">
        <f t="shared" si="803"/>
        <v>1900</v>
      </c>
      <c r="AC2193" s="32" t="str">
        <f t="shared" si="796"/>
        <v>1-1900</v>
      </c>
      <c r="AD2193" s="50">
        <f>IFERROR(VLOOKUP(AC2193,IPC!$E$2:$F$1745,2,0),IPC!$H$1)</f>
        <v>138.32155800000001</v>
      </c>
    </row>
    <row r="2194" spans="10:30" x14ac:dyDescent="0.25">
      <c r="J2194" s="44" t="str">
        <f t="shared" si="790"/>
        <v/>
      </c>
      <c r="K2194" s="33" t="str">
        <f t="shared" ca="1" si="794"/>
        <v/>
      </c>
      <c r="L2194" s="108">
        <f t="shared" ca="1" si="793"/>
        <v>0</v>
      </c>
      <c r="M2194" s="44" t="str">
        <f t="shared" si="791"/>
        <v/>
      </c>
      <c r="N2194" s="45" t="str">
        <f t="shared" ca="1" si="795"/>
        <v/>
      </c>
      <c r="O2194" s="108">
        <f t="shared" si="789"/>
        <v>0</v>
      </c>
      <c r="P2194" s="21" t="e">
        <f t="shared" si="797"/>
        <v>#N/A</v>
      </c>
      <c r="Q2194" s="21" t="e">
        <f t="shared" si="798"/>
        <v>#N/A</v>
      </c>
      <c r="R2194" s="21" t="e">
        <f t="shared" si="799"/>
        <v>#N/A</v>
      </c>
      <c r="S2194" s="21" t="e">
        <f t="shared" si="800"/>
        <v>#N/A</v>
      </c>
      <c r="T2194" s="29" t="e">
        <f t="shared" si="792"/>
        <v>#N/A</v>
      </c>
      <c r="U2194" s="34">
        <f t="shared" si="801"/>
        <v>0</v>
      </c>
      <c r="V2194" s="16">
        <f t="shared" ca="1" si="804"/>
        <v>44139</v>
      </c>
      <c r="W2194" s="56">
        <f t="shared" ca="1" si="805"/>
        <v>10</v>
      </c>
      <c r="X2194" s="56">
        <f t="shared" ca="1" si="806"/>
        <v>2020</v>
      </c>
      <c r="Y2194" s="55" t="str">
        <f t="shared" ca="1" si="807"/>
        <v>10-2020</v>
      </c>
      <c r="Z2194" s="51">
        <f ca="1">IFERROR(VLOOKUP(Y2194,IPC!$E$2:$F$1745,2,0),IPC!$H$1)</f>
        <v>138.32155800000001</v>
      </c>
      <c r="AA2194" s="48">
        <f t="shared" si="802"/>
        <v>1</v>
      </c>
      <c r="AB2194" s="48">
        <f t="shared" si="803"/>
        <v>1900</v>
      </c>
      <c r="AC2194" s="32" t="str">
        <f t="shared" si="796"/>
        <v>1-1900</v>
      </c>
      <c r="AD2194" s="50">
        <f>IFERROR(VLOOKUP(AC2194,IPC!$E$2:$F$1745,2,0),IPC!$H$1)</f>
        <v>138.32155800000001</v>
      </c>
    </row>
    <row r="2195" spans="10:30" x14ac:dyDescent="0.25">
      <c r="J2195" s="44" t="str">
        <f t="shared" si="790"/>
        <v/>
      </c>
      <c r="K2195" s="33" t="str">
        <f t="shared" ca="1" si="794"/>
        <v/>
      </c>
      <c r="L2195" s="108">
        <f t="shared" ca="1" si="793"/>
        <v>0</v>
      </c>
      <c r="M2195" s="44" t="str">
        <f t="shared" si="791"/>
        <v/>
      </c>
      <c r="N2195" s="45" t="str">
        <f t="shared" ca="1" si="795"/>
        <v/>
      </c>
      <c r="O2195" s="108">
        <f t="shared" si="789"/>
        <v>0</v>
      </c>
      <c r="P2195" s="21" t="e">
        <f t="shared" si="797"/>
        <v>#N/A</v>
      </c>
      <c r="Q2195" s="21" t="e">
        <f t="shared" si="798"/>
        <v>#N/A</v>
      </c>
      <c r="R2195" s="21" t="e">
        <f t="shared" si="799"/>
        <v>#N/A</v>
      </c>
      <c r="S2195" s="21" t="e">
        <f t="shared" si="800"/>
        <v>#N/A</v>
      </c>
      <c r="T2195" s="29" t="e">
        <f t="shared" si="792"/>
        <v>#N/A</v>
      </c>
      <c r="U2195" s="34">
        <f t="shared" si="801"/>
        <v>0</v>
      </c>
      <c r="V2195" s="16">
        <f t="shared" ca="1" si="804"/>
        <v>44139</v>
      </c>
      <c r="W2195" s="56">
        <f t="shared" ca="1" si="805"/>
        <v>10</v>
      </c>
      <c r="X2195" s="56">
        <f t="shared" ca="1" si="806"/>
        <v>2020</v>
      </c>
      <c r="Y2195" s="55" t="str">
        <f t="shared" ca="1" si="807"/>
        <v>10-2020</v>
      </c>
      <c r="Z2195" s="51">
        <f ca="1">IFERROR(VLOOKUP(Y2195,IPC!$E$2:$F$1745,2,0),IPC!$H$1)</f>
        <v>138.32155800000001</v>
      </c>
      <c r="AA2195" s="48">
        <f t="shared" si="802"/>
        <v>1</v>
      </c>
      <c r="AB2195" s="48">
        <f t="shared" si="803"/>
        <v>1900</v>
      </c>
      <c r="AC2195" s="32" t="str">
        <f t="shared" si="796"/>
        <v>1-1900</v>
      </c>
      <c r="AD2195" s="50">
        <f>IFERROR(VLOOKUP(AC2195,IPC!$E$2:$F$1745,2,0),IPC!$H$1)</f>
        <v>138.32155800000001</v>
      </c>
    </row>
    <row r="2196" spans="10:30" x14ac:dyDescent="0.25">
      <c r="J2196" s="44" t="str">
        <f t="shared" si="790"/>
        <v/>
      </c>
      <c r="K2196" s="33" t="str">
        <f t="shared" ca="1" si="794"/>
        <v/>
      </c>
      <c r="L2196" s="108">
        <f t="shared" ca="1" si="793"/>
        <v>0</v>
      </c>
      <c r="M2196" s="44" t="str">
        <f t="shared" si="791"/>
        <v/>
      </c>
      <c r="N2196" s="45" t="str">
        <f t="shared" ca="1" si="795"/>
        <v/>
      </c>
      <c r="O2196" s="108">
        <f t="shared" ref="O2196:O2259" si="808">+IF(M2196="Provisión contable",N2196,0)</f>
        <v>0</v>
      </c>
      <c r="P2196" s="21" t="e">
        <f t="shared" si="797"/>
        <v>#N/A</v>
      </c>
      <c r="Q2196" s="21" t="e">
        <f t="shared" si="798"/>
        <v>#N/A</v>
      </c>
      <c r="R2196" s="21" t="e">
        <f t="shared" si="799"/>
        <v>#N/A</v>
      </c>
      <c r="S2196" s="21" t="e">
        <f t="shared" si="800"/>
        <v>#N/A</v>
      </c>
      <c r="T2196" s="29" t="e">
        <f t="shared" si="792"/>
        <v>#N/A</v>
      </c>
      <c r="U2196" s="34">
        <f t="shared" si="801"/>
        <v>0</v>
      </c>
      <c r="V2196" s="16">
        <f t="shared" ca="1" si="804"/>
        <v>44139</v>
      </c>
      <c r="W2196" s="56">
        <f t="shared" ca="1" si="805"/>
        <v>10</v>
      </c>
      <c r="X2196" s="56">
        <f t="shared" ca="1" si="806"/>
        <v>2020</v>
      </c>
      <c r="Y2196" s="55" t="str">
        <f t="shared" ca="1" si="807"/>
        <v>10-2020</v>
      </c>
      <c r="Z2196" s="51">
        <f ca="1">IFERROR(VLOOKUP(Y2196,IPC!$E$2:$F$1745,2,0),IPC!$H$1)</f>
        <v>138.32155800000001</v>
      </c>
      <c r="AA2196" s="48">
        <f t="shared" si="802"/>
        <v>1</v>
      </c>
      <c r="AB2196" s="48">
        <f t="shared" si="803"/>
        <v>1900</v>
      </c>
      <c r="AC2196" s="32" t="str">
        <f t="shared" si="796"/>
        <v>1-1900</v>
      </c>
      <c r="AD2196" s="50">
        <f>IFERROR(VLOOKUP(AC2196,IPC!$E$2:$F$1745,2,0),IPC!$H$1)</f>
        <v>138.32155800000001</v>
      </c>
    </row>
    <row r="2197" spans="10:30" x14ac:dyDescent="0.25">
      <c r="J2197" s="44" t="str">
        <f t="shared" si="790"/>
        <v/>
      </c>
      <c r="K2197" s="33" t="str">
        <f t="shared" ca="1" si="794"/>
        <v/>
      </c>
      <c r="L2197" s="108">
        <f t="shared" ca="1" si="793"/>
        <v>0</v>
      </c>
      <c r="M2197" s="44" t="str">
        <f t="shared" si="791"/>
        <v/>
      </c>
      <c r="N2197" s="45" t="str">
        <f t="shared" ca="1" si="795"/>
        <v/>
      </c>
      <c r="O2197" s="108">
        <f t="shared" si="808"/>
        <v>0</v>
      </c>
      <c r="P2197" s="21" t="e">
        <f t="shared" si="797"/>
        <v>#N/A</v>
      </c>
      <c r="Q2197" s="21" t="e">
        <f t="shared" si="798"/>
        <v>#N/A</v>
      </c>
      <c r="R2197" s="21" t="e">
        <f t="shared" si="799"/>
        <v>#N/A</v>
      </c>
      <c r="S2197" s="21" t="e">
        <f t="shared" si="800"/>
        <v>#N/A</v>
      </c>
      <c r="T2197" s="29" t="e">
        <f t="shared" si="792"/>
        <v>#N/A</v>
      </c>
      <c r="U2197" s="34">
        <f t="shared" si="801"/>
        <v>0</v>
      </c>
      <c r="V2197" s="16">
        <f t="shared" ca="1" si="804"/>
        <v>44139</v>
      </c>
      <c r="W2197" s="56">
        <f t="shared" ca="1" si="805"/>
        <v>10</v>
      </c>
      <c r="X2197" s="56">
        <f t="shared" ca="1" si="806"/>
        <v>2020</v>
      </c>
      <c r="Y2197" s="55" t="str">
        <f t="shared" ca="1" si="807"/>
        <v>10-2020</v>
      </c>
      <c r="Z2197" s="51">
        <f ca="1">IFERROR(VLOOKUP(Y2197,IPC!$E$2:$F$1745,2,0),IPC!$H$1)</f>
        <v>138.32155800000001</v>
      </c>
      <c r="AA2197" s="48">
        <f t="shared" si="802"/>
        <v>1</v>
      </c>
      <c r="AB2197" s="48">
        <f t="shared" si="803"/>
        <v>1900</v>
      </c>
      <c r="AC2197" s="32" t="str">
        <f t="shared" si="796"/>
        <v>1-1900</v>
      </c>
      <c r="AD2197" s="50">
        <f>IFERROR(VLOOKUP(AC2197,IPC!$E$2:$F$1745,2,0),IPC!$H$1)</f>
        <v>138.32155800000001</v>
      </c>
    </row>
    <row r="2198" spans="10:30" x14ac:dyDescent="0.25">
      <c r="J2198" s="44" t="str">
        <f t="shared" si="790"/>
        <v/>
      </c>
      <c r="K2198" s="33" t="str">
        <f t="shared" ca="1" si="794"/>
        <v/>
      </c>
      <c r="L2198" s="108">
        <f t="shared" ca="1" si="793"/>
        <v>0</v>
      </c>
      <c r="M2198" s="44" t="str">
        <f t="shared" si="791"/>
        <v/>
      </c>
      <c r="N2198" s="45" t="str">
        <f t="shared" ca="1" si="795"/>
        <v/>
      </c>
      <c r="O2198" s="108">
        <f t="shared" si="808"/>
        <v>0</v>
      </c>
      <c r="P2198" s="21" t="e">
        <f t="shared" si="797"/>
        <v>#N/A</v>
      </c>
      <c r="Q2198" s="21" t="e">
        <f t="shared" si="798"/>
        <v>#N/A</v>
      </c>
      <c r="R2198" s="21" t="e">
        <f t="shared" si="799"/>
        <v>#N/A</v>
      </c>
      <c r="S2198" s="21" t="e">
        <f t="shared" si="800"/>
        <v>#N/A</v>
      </c>
      <c r="T2198" s="29" t="e">
        <f t="shared" si="792"/>
        <v>#N/A</v>
      </c>
      <c r="U2198" s="34">
        <f t="shared" si="801"/>
        <v>0</v>
      </c>
      <c r="V2198" s="16">
        <f t="shared" ca="1" si="804"/>
        <v>44139</v>
      </c>
      <c r="W2198" s="56">
        <f t="shared" ca="1" si="805"/>
        <v>10</v>
      </c>
      <c r="X2198" s="56">
        <f t="shared" ca="1" si="806"/>
        <v>2020</v>
      </c>
      <c r="Y2198" s="55" t="str">
        <f t="shared" ca="1" si="807"/>
        <v>10-2020</v>
      </c>
      <c r="Z2198" s="51">
        <f ca="1">IFERROR(VLOOKUP(Y2198,IPC!$E$2:$F$1745,2,0),IPC!$H$1)</f>
        <v>138.32155800000001</v>
      </c>
      <c r="AA2198" s="48">
        <f t="shared" si="802"/>
        <v>1</v>
      </c>
      <c r="AB2198" s="48">
        <f t="shared" si="803"/>
        <v>1900</v>
      </c>
      <c r="AC2198" s="32" t="str">
        <f t="shared" si="796"/>
        <v>1-1900</v>
      </c>
      <c r="AD2198" s="50">
        <f>IFERROR(VLOOKUP(AC2198,IPC!$E$2:$F$1745,2,0),IPC!$H$1)</f>
        <v>138.32155800000001</v>
      </c>
    </row>
    <row r="2199" spans="10:30" x14ac:dyDescent="0.25">
      <c r="J2199" s="44" t="str">
        <f t="shared" si="790"/>
        <v/>
      </c>
      <c r="K2199" s="33" t="str">
        <f t="shared" ca="1" si="794"/>
        <v/>
      </c>
      <c r="L2199" s="108">
        <f t="shared" ca="1" si="793"/>
        <v>0</v>
      </c>
      <c r="M2199" s="44" t="str">
        <f t="shared" si="791"/>
        <v/>
      </c>
      <c r="N2199" s="45" t="str">
        <f t="shared" ca="1" si="795"/>
        <v/>
      </c>
      <c r="O2199" s="108">
        <f t="shared" si="808"/>
        <v>0</v>
      </c>
      <c r="P2199" s="21" t="e">
        <f t="shared" si="797"/>
        <v>#N/A</v>
      </c>
      <c r="Q2199" s="21" t="e">
        <f t="shared" si="798"/>
        <v>#N/A</v>
      </c>
      <c r="R2199" s="21" t="e">
        <f t="shared" si="799"/>
        <v>#N/A</v>
      </c>
      <c r="S2199" s="21" t="e">
        <f t="shared" si="800"/>
        <v>#N/A</v>
      </c>
      <c r="T2199" s="29" t="e">
        <f t="shared" si="792"/>
        <v>#N/A</v>
      </c>
      <c r="U2199" s="34">
        <f t="shared" si="801"/>
        <v>0</v>
      </c>
      <c r="V2199" s="16">
        <f t="shared" ca="1" si="804"/>
        <v>44139</v>
      </c>
      <c r="W2199" s="56">
        <f t="shared" ca="1" si="805"/>
        <v>10</v>
      </c>
      <c r="X2199" s="56">
        <f t="shared" ca="1" si="806"/>
        <v>2020</v>
      </c>
      <c r="Y2199" s="55" t="str">
        <f t="shared" ca="1" si="807"/>
        <v>10-2020</v>
      </c>
      <c r="Z2199" s="51">
        <f ca="1">IFERROR(VLOOKUP(Y2199,IPC!$E$2:$F$1745,2,0),IPC!$H$1)</f>
        <v>138.32155800000001</v>
      </c>
      <c r="AA2199" s="48">
        <f t="shared" si="802"/>
        <v>1</v>
      </c>
      <c r="AB2199" s="48">
        <f t="shared" si="803"/>
        <v>1900</v>
      </c>
      <c r="AC2199" s="32" t="str">
        <f t="shared" si="796"/>
        <v>1-1900</v>
      </c>
      <c r="AD2199" s="50">
        <f>IFERROR(VLOOKUP(AC2199,IPC!$E$2:$F$1745,2,0),IPC!$H$1)</f>
        <v>138.32155800000001</v>
      </c>
    </row>
    <row r="2200" spans="10:30" x14ac:dyDescent="0.25">
      <c r="J2200" s="44" t="str">
        <f t="shared" ref="J2200:J2263" si="809">IFERROR(IF(T2212&gt;0.5,"ALTA",IF(AND(T2212&gt;0.25,T2212&lt;=0.5),"MEDIA",IF(AND(T2212&gt;=0.1,T2212&lt;=0.25),"BAJA",IF(AND(T2212&lt;0.1),"REMOTA")))),"")</f>
        <v/>
      </c>
      <c r="K2200" s="33" t="str">
        <f t="shared" ca="1" si="794"/>
        <v/>
      </c>
      <c r="L2200" s="108">
        <f t="shared" ca="1" si="793"/>
        <v>0</v>
      </c>
      <c r="M2200" s="44" t="str">
        <f t="shared" ref="M2200:M2263" si="810">IFERROR(IF(T2212&gt;50%,"Provisión contable",IF(T2212&lt;=10%,"No se registra","Cuentas de orden")),"")</f>
        <v/>
      </c>
      <c r="N2200" s="45" t="str">
        <f t="shared" ca="1" si="795"/>
        <v/>
      </c>
      <c r="O2200" s="108">
        <f t="shared" si="808"/>
        <v>0</v>
      </c>
      <c r="P2200" s="21" t="e">
        <f t="shared" si="797"/>
        <v>#N/A</v>
      </c>
      <c r="Q2200" s="21" t="e">
        <f t="shared" si="798"/>
        <v>#N/A</v>
      </c>
      <c r="R2200" s="21" t="e">
        <f t="shared" si="799"/>
        <v>#N/A</v>
      </c>
      <c r="S2200" s="21" t="e">
        <f t="shared" si="800"/>
        <v>#N/A</v>
      </c>
      <c r="T2200" s="29" t="e">
        <f t="shared" si="792"/>
        <v>#N/A</v>
      </c>
      <c r="U2200" s="34">
        <f t="shared" si="801"/>
        <v>0</v>
      </c>
      <c r="V2200" s="16">
        <f t="shared" ca="1" si="804"/>
        <v>44139</v>
      </c>
      <c r="W2200" s="56">
        <f t="shared" ca="1" si="805"/>
        <v>10</v>
      </c>
      <c r="X2200" s="56">
        <f t="shared" ca="1" si="806"/>
        <v>2020</v>
      </c>
      <c r="Y2200" s="55" t="str">
        <f t="shared" ca="1" si="807"/>
        <v>10-2020</v>
      </c>
      <c r="Z2200" s="51">
        <f ca="1">IFERROR(VLOOKUP(Y2200,IPC!$E$2:$F$1745,2,0),IPC!$H$1)</f>
        <v>138.32155800000001</v>
      </c>
      <c r="AA2200" s="48">
        <f t="shared" si="802"/>
        <v>1</v>
      </c>
      <c r="AB2200" s="48">
        <f t="shared" si="803"/>
        <v>1900</v>
      </c>
      <c r="AC2200" s="32" t="str">
        <f t="shared" si="796"/>
        <v>1-1900</v>
      </c>
      <c r="AD2200" s="50">
        <f>IFERROR(VLOOKUP(AC2200,IPC!$E$2:$F$1745,2,0),IPC!$H$1)</f>
        <v>138.32155800000001</v>
      </c>
    </row>
    <row r="2201" spans="10:30" x14ac:dyDescent="0.25">
      <c r="J2201" s="44" t="str">
        <f t="shared" si="809"/>
        <v/>
      </c>
      <c r="K2201" s="33" t="str">
        <f t="shared" ca="1" si="794"/>
        <v/>
      </c>
      <c r="L2201" s="108">
        <f t="shared" ca="1" si="793"/>
        <v>0</v>
      </c>
      <c r="M2201" s="44" t="str">
        <f t="shared" si="810"/>
        <v/>
      </c>
      <c r="N2201" s="45" t="str">
        <f t="shared" ca="1" si="795"/>
        <v/>
      </c>
      <c r="O2201" s="108">
        <f t="shared" si="808"/>
        <v>0</v>
      </c>
      <c r="P2201" s="21" t="e">
        <f t="shared" si="797"/>
        <v>#N/A</v>
      </c>
      <c r="Q2201" s="21" t="e">
        <f t="shared" si="798"/>
        <v>#N/A</v>
      </c>
      <c r="R2201" s="21" t="e">
        <f t="shared" si="799"/>
        <v>#N/A</v>
      </c>
      <c r="S2201" s="21" t="e">
        <f t="shared" si="800"/>
        <v>#N/A</v>
      </c>
      <c r="T2201" s="29" t="e">
        <f t="shared" si="792"/>
        <v>#N/A</v>
      </c>
      <c r="U2201" s="34">
        <f t="shared" si="801"/>
        <v>0</v>
      </c>
      <c r="V2201" s="16">
        <f t="shared" ca="1" si="804"/>
        <v>44139</v>
      </c>
      <c r="W2201" s="56">
        <f t="shared" ca="1" si="805"/>
        <v>10</v>
      </c>
      <c r="X2201" s="56">
        <f t="shared" ca="1" si="806"/>
        <v>2020</v>
      </c>
      <c r="Y2201" s="55" t="str">
        <f t="shared" ca="1" si="807"/>
        <v>10-2020</v>
      </c>
      <c r="Z2201" s="51">
        <f ca="1">IFERROR(VLOOKUP(Y2201,IPC!$E$2:$F$1745,2,0),IPC!$H$1)</f>
        <v>138.32155800000001</v>
      </c>
      <c r="AA2201" s="48">
        <f t="shared" si="802"/>
        <v>1</v>
      </c>
      <c r="AB2201" s="48">
        <f t="shared" si="803"/>
        <v>1900</v>
      </c>
      <c r="AC2201" s="32" t="str">
        <f t="shared" si="796"/>
        <v>1-1900</v>
      </c>
      <c r="AD2201" s="50">
        <f>IFERROR(VLOOKUP(AC2201,IPC!$E$2:$F$1745,2,0),IPC!$H$1)</f>
        <v>138.32155800000001</v>
      </c>
    </row>
    <row r="2202" spans="10:30" x14ac:dyDescent="0.25">
      <c r="J2202" s="44" t="str">
        <f t="shared" si="809"/>
        <v/>
      </c>
      <c r="K2202" s="33" t="str">
        <f t="shared" ca="1" si="794"/>
        <v/>
      </c>
      <c r="L2202" s="108">
        <f t="shared" ca="1" si="793"/>
        <v>0</v>
      </c>
      <c r="M2202" s="44" t="str">
        <f t="shared" si="810"/>
        <v/>
      </c>
      <c r="N2202" s="45" t="str">
        <f t="shared" ca="1" si="795"/>
        <v/>
      </c>
      <c r="O2202" s="108">
        <f t="shared" si="808"/>
        <v>0</v>
      </c>
      <c r="P2202" s="21" t="e">
        <f t="shared" si="797"/>
        <v>#N/A</v>
      </c>
      <c r="Q2202" s="21" t="e">
        <f t="shared" si="798"/>
        <v>#N/A</v>
      </c>
      <c r="R2202" s="21" t="e">
        <f t="shared" si="799"/>
        <v>#N/A</v>
      </c>
      <c r="S2202" s="21" t="e">
        <f t="shared" si="800"/>
        <v>#N/A</v>
      </c>
      <c r="T2202" s="29" t="e">
        <f t="shared" si="792"/>
        <v>#N/A</v>
      </c>
      <c r="U2202" s="34">
        <f t="shared" si="801"/>
        <v>0</v>
      </c>
      <c r="V2202" s="16">
        <f t="shared" ca="1" si="804"/>
        <v>44139</v>
      </c>
      <c r="W2202" s="56">
        <f t="shared" ca="1" si="805"/>
        <v>10</v>
      </c>
      <c r="X2202" s="56">
        <f t="shared" ca="1" si="806"/>
        <v>2020</v>
      </c>
      <c r="Y2202" s="55" t="str">
        <f t="shared" ca="1" si="807"/>
        <v>10-2020</v>
      </c>
      <c r="Z2202" s="51">
        <f ca="1">IFERROR(VLOOKUP(Y2202,IPC!$E$2:$F$1745,2,0),IPC!$H$1)</f>
        <v>138.32155800000001</v>
      </c>
      <c r="AA2202" s="48">
        <f t="shared" si="802"/>
        <v>1</v>
      </c>
      <c r="AB2202" s="48">
        <f t="shared" si="803"/>
        <v>1900</v>
      </c>
      <c r="AC2202" s="32" t="str">
        <f t="shared" si="796"/>
        <v>1-1900</v>
      </c>
      <c r="AD2202" s="50">
        <f>IFERROR(VLOOKUP(AC2202,IPC!$E$2:$F$1745,2,0),IPC!$H$1)</f>
        <v>138.32155800000001</v>
      </c>
    </row>
    <row r="2203" spans="10:30" x14ac:dyDescent="0.25">
      <c r="J2203" s="44" t="str">
        <f t="shared" si="809"/>
        <v/>
      </c>
      <c r="K2203" s="33" t="str">
        <f t="shared" ca="1" si="794"/>
        <v/>
      </c>
      <c r="L2203" s="108">
        <f t="shared" ca="1" si="793"/>
        <v>0</v>
      </c>
      <c r="M2203" s="44" t="str">
        <f t="shared" si="810"/>
        <v/>
      </c>
      <c r="N2203" s="45" t="str">
        <f t="shared" ca="1" si="795"/>
        <v/>
      </c>
      <c r="O2203" s="108">
        <f t="shared" si="808"/>
        <v>0</v>
      </c>
      <c r="P2203" s="21" t="e">
        <f t="shared" si="797"/>
        <v>#N/A</v>
      </c>
      <c r="Q2203" s="21" t="e">
        <f t="shared" si="798"/>
        <v>#N/A</v>
      </c>
      <c r="R2203" s="21" t="e">
        <f t="shared" si="799"/>
        <v>#N/A</v>
      </c>
      <c r="S2203" s="21" t="e">
        <f t="shared" si="800"/>
        <v>#N/A</v>
      </c>
      <c r="T2203" s="29" t="e">
        <f t="shared" si="792"/>
        <v>#N/A</v>
      </c>
      <c r="U2203" s="34">
        <f t="shared" si="801"/>
        <v>0</v>
      </c>
      <c r="V2203" s="16">
        <f t="shared" ca="1" si="804"/>
        <v>44139</v>
      </c>
      <c r="W2203" s="56">
        <f t="shared" ca="1" si="805"/>
        <v>10</v>
      </c>
      <c r="X2203" s="56">
        <f t="shared" ca="1" si="806"/>
        <v>2020</v>
      </c>
      <c r="Y2203" s="55" t="str">
        <f t="shared" ca="1" si="807"/>
        <v>10-2020</v>
      </c>
      <c r="Z2203" s="51">
        <f ca="1">IFERROR(VLOOKUP(Y2203,IPC!$E$2:$F$1745,2,0),IPC!$H$1)</f>
        <v>138.32155800000001</v>
      </c>
      <c r="AA2203" s="48">
        <f t="shared" si="802"/>
        <v>1</v>
      </c>
      <c r="AB2203" s="48">
        <f t="shared" si="803"/>
        <v>1900</v>
      </c>
      <c r="AC2203" s="32" t="str">
        <f t="shared" si="796"/>
        <v>1-1900</v>
      </c>
      <c r="AD2203" s="50">
        <f>IFERROR(VLOOKUP(AC2203,IPC!$E$2:$F$1745,2,0),IPC!$H$1)</f>
        <v>138.32155800000001</v>
      </c>
    </row>
    <row r="2204" spans="10:30" x14ac:dyDescent="0.25">
      <c r="J2204" s="44" t="str">
        <f t="shared" si="809"/>
        <v/>
      </c>
      <c r="K2204" s="33" t="str">
        <f t="shared" ca="1" si="794"/>
        <v/>
      </c>
      <c r="L2204" s="108">
        <f t="shared" ca="1" si="793"/>
        <v>0</v>
      </c>
      <c r="M2204" s="44" t="str">
        <f t="shared" si="810"/>
        <v/>
      </c>
      <c r="N2204" s="45" t="str">
        <f t="shared" ca="1" si="795"/>
        <v/>
      </c>
      <c r="O2204" s="108">
        <f t="shared" si="808"/>
        <v>0</v>
      </c>
      <c r="P2204" s="21" t="e">
        <f t="shared" si="797"/>
        <v>#N/A</v>
      </c>
      <c r="Q2204" s="21" t="e">
        <f t="shared" si="798"/>
        <v>#N/A</v>
      </c>
      <c r="R2204" s="21" t="e">
        <f t="shared" si="799"/>
        <v>#N/A</v>
      </c>
      <c r="S2204" s="21" t="e">
        <f t="shared" si="800"/>
        <v>#N/A</v>
      </c>
      <c r="T2204" s="29" t="e">
        <f t="shared" si="792"/>
        <v>#N/A</v>
      </c>
      <c r="U2204" s="34">
        <f t="shared" si="801"/>
        <v>0</v>
      </c>
      <c r="V2204" s="16">
        <f t="shared" ca="1" si="804"/>
        <v>44139</v>
      </c>
      <c r="W2204" s="56">
        <f t="shared" ca="1" si="805"/>
        <v>10</v>
      </c>
      <c r="X2204" s="56">
        <f t="shared" ca="1" si="806"/>
        <v>2020</v>
      </c>
      <c r="Y2204" s="55" t="str">
        <f t="shared" ca="1" si="807"/>
        <v>10-2020</v>
      </c>
      <c r="Z2204" s="51">
        <f ca="1">IFERROR(VLOOKUP(Y2204,IPC!$E$2:$F$1745,2,0),IPC!$H$1)</f>
        <v>138.32155800000001</v>
      </c>
      <c r="AA2204" s="48">
        <f t="shared" si="802"/>
        <v>1</v>
      </c>
      <c r="AB2204" s="48">
        <f t="shared" si="803"/>
        <v>1900</v>
      </c>
      <c r="AC2204" s="32" t="str">
        <f t="shared" si="796"/>
        <v>1-1900</v>
      </c>
      <c r="AD2204" s="50">
        <f>IFERROR(VLOOKUP(AC2204,IPC!$E$2:$F$1745,2,0),IPC!$H$1)</f>
        <v>138.32155800000001</v>
      </c>
    </row>
    <row r="2205" spans="10:30" x14ac:dyDescent="0.25">
      <c r="J2205" s="44" t="str">
        <f t="shared" si="809"/>
        <v/>
      </c>
      <c r="K2205" s="33" t="str">
        <f t="shared" ca="1" si="794"/>
        <v/>
      </c>
      <c r="L2205" s="108">
        <f t="shared" ca="1" si="793"/>
        <v>0</v>
      </c>
      <c r="M2205" s="44" t="str">
        <f t="shared" si="810"/>
        <v/>
      </c>
      <c r="N2205" s="45" t="str">
        <f t="shared" ca="1" si="795"/>
        <v/>
      </c>
      <c r="O2205" s="108">
        <f t="shared" si="808"/>
        <v>0</v>
      </c>
      <c r="P2205" s="21" t="e">
        <f t="shared" si="797"/>
        <v>#N/A</v>
      </c>
      <c r="Q2205" s="21" t="e">
        <f t="shared" si="798"/>
        <v>#N/A</v>
      </c>
      <c r="R2205" s="21" t="e">
        <f t="shared" si="799"/>
        <v>#N/A</v>
      </c>
      <c r="S2205" s="21" t="e">
        <f t="shared" si="800"/>
        <v>#N/A</v>
      </c>
      <c r="T2205" s="29" t="e">
        <f t="shared" si="792"/>
        <v>#N/A</v>
      </c>
      <c r="U2205" s="34">
        <f t="shared" si="801"/>
        <v>0</v>
      </c>
      <c r="V2205" s="16">
        <f t="shared" ca="1" si="804"/>
        <v>44139</v>
      </c>
      <c r="W2205" s="56">
        <f t="shared" ca="1" si="805"/>
        <v>10</v>
      </c>
      <c r="X2205" s="56">
        <f t="shared" ca="1" si="806"/>
        <v>2020</v>
      </c>
      <c r="Y2205" s="55" t="str">
        <f t="shared" ca="1" si="807"/>
        <v>10-2020</v>
      </c>
      <c r="Z2205" s="51">
        <f ca="1">IFERROR(VLOOKUP(Y2205,IPC!$E$2:$F$1745,2,0),IPC!$H$1)</f>
        <v>138.32155800000001</v>
      </c>
      <c r="AA2205" s="48">
        <f t="shared" si="802"/>
        <v>1</v>
      </c>
      <c r="AB2205" s="48">
        <f t="shared" si="803"/>
        <v>1900</v>
      </c>
      <c r="AC2205" s="32" t="str">
        <f t="shared" si="796"/>
        <v>1-1900</v>
      </c>
      <c r="AD2205" s="50">
        <f>IFERROR(VLOOKUP(AC2205,IPC!$E$2:$F$1745,2,0),IPC!$H$1)</f>
        <v>138.32155800000001</v>
      </c>
    </row>
    <row r="2206" spans="10:30" x14ac:dyDescent="0.25">
      <c r="J2206" s="44" t="str">
        <f t="shared" si="809"/>
        <v/>
      </c>
      <c r="K2206" s="33" t="str">
        <f t="shared" ca="1" si="794"/>
        <v/>
      </c>
      <c r="L2206" s="108">
        <f t="shared" ca="1" si="793"/>
        <v>0</v>
      </c>
      <c r="M2206" s="44" t="str">
        <f t="shared" si="810"/>
        <v/>
      </c>
      <c r="N2206" s="45" t="str">
        <f t="shared" ca="1" si="795"/>
        <v/>
      </c>
      <c r="O2206" s="108">
        <f t="shared" si="808"/>
        <v>0</v>
      </c>
      <c r="P2206" s="21" t="e">
        <f t="shared" si="797"/>
        <v>#N/A</v>
      </c>
      <c r="Q2206" s="21" t="e">
        <f t="shared" si="798"/>
        <v>#N/A</v>
      </c>
      <c r="R2206" s="21" t="e">
        <f t="shared" si="799"/>
        <v>#N/A</v>
      </c>
      <c r="S2206" s="21" t="e">
        <f t="shared" si="800"/>
        <v>#N/A</v>
      </c>
      <c r="T2206" s="29" t="e">
        <f t="shared" si="792"/>
        <v>#N/A</v>
      </c>
      <c r="U2206" s="34">
        <f t="shared" si="801"/>
        <v>0</v>
      </c>
      <c r="V2206" s="16">
        <f t="shared" ca="1" si="804"/>
        <v>44139</v>
      </c>
      <c r="W2206" s="56">
        <f t="shared" ca="1" si="805"/>
        <v>10</v>
      </c>
      <c r="X2206" s="56">
        <f t="shared" ca="1" si="806"/>
        <v>2020</v>
      </c>
      <c r="Y2206" s="55" t="str">
        <f t="shared" ca="1" si="807"/>
        <v>10-2020</v>
      </c>
      <c r="Z2206" s="51">
        <f ca="1">IFERROR(VLOOKUP(Y2206,IPC!$E$2:$F$1745,2,0),IPC!$H$1)</f>
        <v>138.32155800000001</v>
      </c>
      <c r="AA2206" s="48">
        <f t="shared" si="802"/>
        <v>1</v>
      </c>
      <c r="AB2206" s="48">
        <f t="shared" si="803"/>
        <v>1900</v>
      </c>
      <c r="AC2206" s="32" t="str">
        <f t="shared" si="796"/>
        <v>1-1900</v>
      </c>
      <c r="AD2206" s="50">
        <f>IFERROR(VLOOKUP(AC2206,IPC!$E$2:$F$1745,2,0),IPC!$H$1)</f>
        <v>138.32155800000001</v>
      </c>
    </row>
    <row r="2207" spans="10:30" x14ac:dyDescent="0.25">
      <c r="J2207" s="44" t="str">
        <f t="shared" si="809"/>
        <v/>
      </c>
      <c r="K2207" s="33" t="str">
        <f t="shared" ca="1" si="794"/>
        <v/>
      </c>
      <c r="L2207" s="108">
        <f t="shared" ca="1" si="793"/>
        <v>0</v>
      </c>
      <c r="M2207" s="44" t="str">
        <f t="shared" si="810"/>
        <v/>
      </c>
      <c r="N2207" s="45" t="str">
        <f t="shared" ca="1" si="795"/>
        <v/>
      </c>
      <c r="O2207" s="108">
        <f t="shared" si="808"/>
        <v>0</v>
      </c>
      <c r="P2207" s="21" t="e">
        <f t="shared" si="797"/>
        <v>#N/A</v>
      </c>
      <c r="Q2207" s="21" t="e">
        <f t="shared" si="798"/>
        <v>#N/A</v>
      </c>
      <c r="R2207" s="21" t="e">
        <f t="shared" si="799"/>
        <v>#N/A</v>
      </c>
      <c r="S2207" s="21" t="e">
        <f t="shared" si="800"/>
        <v>#N/A</v>
      </c>
      <c r="T2207" s="29" t="e">
        <f t="shared" si="792"/>
        <v>#N/A</v>
      </c>
      <c r="U2207" s="34">
        <f t="shared" si="801"/>
        <v>0</v>
      </c>
      <c r="V2207" s="16">
        <f t="shared" ca="1" si="804"/>
        <v>44139</v>
      </c>
      <c r="W2207" s="56">
        <f t="shared" ca="1" si="805"/>
        <v>10</v>
      </c>
      <c r="X2207" s="56">
        <f t="shared" ca="1" si="806"/>
        <v>2020</v>
      </c>
      <c r="Y2207" s="55" t="str">
        <f t="shared" ca="1" si="807"/>
        <v>10-2020</v>
      </c>
      <c r="Z2207" s="51">
        <f ca="1">IFERROR(VLOOKUP(Y2207,IPC!$E$2:$F$1745,2,0),IPC!$H$1)</f>
        <v>138.32155800000001</v>
      </c>
      <c r="AA2207" s="48">
        <f t="shared" si="802"/>
        <v>1</v>
      </c>
      <c r="AB2207" s="48">
        <f t="shared" si="803"/>
        <v>1900</v>
      </c>
      <c r="AC2207" s="32" t="str">
        <f t="shared" si="796"/>
        <v>1-1900</v>
      </c>
      <c r="AD2207" s="50">
        <f>IFERROR(VLOOKUP(AC2207,IPC!$E$2:$F$1745,2,0),IPC!$H$1)</f>
        <v>138.32155800000001</v>
      </c>
    </row>
    <row r="2208" spans="10:30" x14ac:dyDescent="0.25">
      <c r="J2208" s="44" t="str">
        <f t="shared" si="809"/>
        <v/>
      </c>
      <c r="K2208" s="33" t="str">
        <f t="shared" ca="1" si="794"/>
        <v/>
      </c>
      <c r="L2208" s="108">
        <f t="shared" ca="1" si="793"/>
        <v>0</v>
      </c>
      <c r="M2208" s="44" t="str">
        <f t="shared" si="810"/>
        <v/>
      </c>
      <c r="N2208" s="45" t="str">
        <f t="shared" ca="1" si="795"/>
        <v/>
      </c>
      <c r="O2208" s="108">
        <f t="shared" si="808"/>
        <v>0</v>
      </c>
      <c r="P2208" s="21" t="e">
        <f t="shared" si="797"/>
        <v>#N/A</v>
      </c>
      <c r="Q2208" s="21" t="e">
        <f t="shared" si="798"/>
        <v>#N/A</v>
      </c>
      <c r="R2208" s="21" t="e">
        <f t="shared" si="799"/>
        <v>#N/A</v>
      </c>
      <c r="S2208" s="21" t="e">
        <f t="shared" si="800"/>
        <v>#N/A</v>
      </c>
      <c r="T2208" s="29" t="e">
        <f t="shared" ref="T2208:T2271" si="811">+SUMPRODUCT(P2208:S2208,$P$7:$S$7)/100</f>
        <v>#N/A</v>
      </c>
      <c r="U2208" s="34">
        <f t="shared" si="801"/>
        <v>0</v>
      </c>
      <c r="V2208" s="16">
        <f t="shared" ca="1" si="804"/>
        <v>44139</v>
      </c>
      <c r="W2208" s="56">
        <f t="shared" ca="1" si="805"/>
        <v>10</v>
      </c>
      <c r="X2208" s="56">
        <f t="shared" ca="1" si="806"/>
        <v>2020</v>
      </c>
      <c r="Y2208" s="55" t="str">
        <f t="shared" ca="1" si="807"/>
        <v>10-2020</v>
      </c>
      <c r="Z2208" s="51">
        <f ca="1">IFERROR(VLOOKUP(Y2208,IPC!$E$2:$F$1745,2,0),IPC!$H$1)</f>
        <v>138.32155800000001</v>
      </c>
      <c r="AA2208" s="48">
        <f t="shared" si="802"/>
        <v>1</v>
      </c>
      <c r="AB2208" s="48">
        <f t="shared" si="803"/>
        <v>1900</v>
      </c>
      <c r="AC2208" s="32" t="str">
        <f t="shared" si="796"/>
        <v>1-1900</v>
      </c>
      <c r="AD2208" s="50">
        <f>IFERROR(VLOOKUP(AC2208,IPC!$E$2:$F$1745,2,0),IPC!$H$1)</f>
        <v>138.32155800000001</v>
      </c>
    </row>
    <row r="2209" spans="10:30" x14ac:dyDescent="0.25">
      <c r="J2209" s="44" t="str">
        <f t="shared" si="809"/>
        <v/>
      </c>
      <c r="K2209" s="33" t="str">
        <f t="shared" ca="1" si="794"/>
        <v/>
      </c>
      <c r="L2209" s="108">
        <f t="shared" ca="1" si="793"/>
        <v>0</v>
      </c>
      <c r="M2209" s="44" t="str">
        <f t="shared" si="810"/>
        <v/>
      </c>
      <c r="N2209" s="45" t="str">
        <f t="shared" ca="1" si="795"/>
        <v/>
      </c>
      <c r="O2209" s="108">
        <f t="shared" si="808"/>
        <v>0</v>
      </c>
      <c r="P2209" s="21" t="e">
        <f t="shared" si="797"/>
        <v>#N/A</v>
      </c>
      <c r="Q2209" s="21" t="e">
        <f t="shared" si="798"/>
        <v>#N/A</v>
      </c>
      <c r="R2209" s="21" t="e">
        <f t="shared" si="799"/>
        <v>#N/A</v>
      </c>
      <c r="S2209" s="21" t="e">
        <f t="shared" si="800"/>
        <v>#N/A</v>
      </c>
      <c r="T2209" s="29" t="e">
        <f t="shared" si="811"/>
        <v>#N/A</v>
      </c>
      <c r="U2209" s="34">
        <f t="shared" si="801"/>
        <v>0</v>
      </c>
      <c r="V2209" s="16">
        <f t="shared" ca="1" si="804"/>
        <v>44139</v>
      </c>
      <c r="W2209" s="56">
        <f t="shared" ca="1" si="805"/>
        <v>10</v>
      </c>
      <c r="X2209" s="56">
        <f t="shared" ca="1" si="806"/>
        <v>2020</v>
      </c>
      <c r="Y2209" s="55" t="str">
        <f t="shared" ca="1" si="807"/>
        <v>10-2020</v>
      </c>
      <c r="Z2209" s="51">
        <f ca="1">IFERROR(VLOOKUP(Y2209,IPC!$E$2:$F$1745,2,0),IPC!$H$1)</f>
        <v>138.32155800000001</v>
      </c>
      <c r="AA2209" s="48">
        <f t="shared" si="802"/>
        <v>1</v>
      </c>
      <c r="AB2209" s="48">
        <f t="shared" si="803"/>
        <v>1900</v>
      </c>
      <c r="AC2209" s="32" t="str">
        <f t="shared" si="796"/>
        <v>1-1900</v>
      </c>
      <c r="AD2209" s="50">
        <f>IFERROR(VLOOKUP(AC2209,IPC!$E$2:$F$1745,2,0),IPC!$H$1)</f>
        <v>138.32155800000001</v>
      </c>
    </row>
    <row r="2210" spans="10:30" x14ac:dyDescent="0.25">
      <c r="J2210" s="44" t="str">
        <f t="shared" si="809"/>
        <v/>
      </c>
      <c r="K2210" s="33" t="str">
        <f t="shared" ca="1" si="794"/>
        <v/>
      </c>
      <c r="L2210" s="108">
        <f t="shared" ca="1" si="793"/>
        <v>0</v>
      </c>
      <c r="M2210" s="44" t="str">
        <f t="shared" si="810"/>
        <v/>
      </c>
      <c r="N2210" s="45" t="str">
        <f t="shared" ca="1" si="795"/>
        <v/>
      </c>
      <c r="O2210" s="108">
        <f t="shared" si="808"/>
        <v>0</v>
      </c>
      <c r="P2210" s="21" t="e">
        <f t="shared" si="797"/>
        <v>#N/A</v>
      </c>
      <c r="Q2210" s="21" t="e">
        <f t="shared" si="798"/>
        <v>#N/A</v>
      </c>
      <c r="R2210" s="21" t="e">
        <f t="shared" si="799"/>
        <v>#N/A</v>
      </c>
      <c r="S2210" s="21" t="e">
        <f t="shared" si="800"/>
        <v>#N/A</v>
      </c>
      <c r="T2210" s="29" t="e">
        <f t="shared" si="811"/>
        <v>#N/A</v>
      </c>
      <c r="U2210" s="34">
        <f t="shared" si="801"/>
        <v>0</v>
      </c>
      <c r="V2210" s="16">
        <f t="shared" ca="1" si="804"/>
        <v>44139</v>
      </c>
      <c r="W2210" s="56">
        <f t="shared" ca="1" si="805"/>
        <v>10</v>
      </c>
      <c r="X2210" s="56">
        <f t="shared" ca="1" si="806"/>
        <v>2020</v>
      </c>
      <c r="Y2210" s="55" t="str">
        <f t="shared" ca="1" si="807"/>
        <v>10-2020</v>
      </c>
      <c r="Z2210" s="51">
        <f ca="1">IFERROR(VLOOKUP(Y2210,IPC!$E$2:$F$1745,2,0),IPC!$H$1)</f>
        <v>138.32155800000001</v>
      </c>
      <c r="AA2210" s="48">
        <f t="shared" si="802"/>
        <v>1</v>
      </c>
      <c r="AB2210" s="48">
        <f t="shared" si="803"/>
        <v>1900</v>
      </c>
      <c r="AC2210" s="32" t="str">
        <f t="shared" si="796"/>
        <v>1-1900</v>
      </c>
      <c r="AD2210" s="50">
        <f>IFERROR(VLOOKUP(AC2210,IPC!$E$2:$F$1745,2,0),IPC!$H$1)</f>
        <v>138.32155800000001</v>
      </c>
    </row>
    <row r="2211" spans="10:30" x14ac:dyDescent="0.25">
      <c r="J2211" s="44" t="str">
        <f t="shared" si="809"/>
        <v/>
      </c>
      <c r="K2211" s="33" t="str">
        <f t="shared" ca="1" si="794"/>
        <v/>
      </c>
      <c r="L2211" s="108">
        <f t="shared" ca="1" si="793"/>
        <v>0</v>
      </c>
      <c r="M2211" s="44" t="str">
        <f t="shared" si="810"/>
        <v/>
      </c>
      <c r="N2211" s="45" t="str">
        <f t="shared" ca="1" si="795"/>
        <v/>
      </c>
      <c r="O2211" s="108">
        <f t="shared" si="808"/>
        <v>0</v>
      </c>
      <c r="P2211" s="21" t="e">
        <f t="shared" si="797"/>
        <v>#N/A</v>
      </c>
      <c r="Q2211" s="21" t="e">
        <f t="shared" si="798"/>
        <v>#N/A</v>
      </c>
      <c r="R2211" s="21" t="e">
        <f t="shared" si="799"/>
        <v>#N/A</v>
      </c>
      <c r="S2211" s="21" t="e">
        <f t="shared" si="800"/>
        <v>#N/A</v>
      </c>
      <c r="T2211" s="29" t="e">
        <f t="shared" si="811"/>
        <v>#N/A</v>
      </c>
      <c r="U2211" s="34">
        <f t="shared" si="801"/>
        <v>0</v>
      </c>
      <c r="V2211" s="16">
        <f t="shared" ca="1" si="804"/>
        <v>44139</v>
      </c>
      <c r="W2211" s="56">
        <f t="shared" ca="1" si="805"/>
        <v>10</v>
      </c>
      <c r="X2211" s="56">
        <f t="shared" ca="1" si="806"/>
        <v>2020</v>
      </c>
      <c r="Y2211" s="55" t="str">
        <f t="shared" ca="1" si="807"/>
        <v>10-2020</v>
      </c>
      <c r="Z2211" s="51">
        <f ca="1">IFERROR(VLOOKUP(Y2211,IPC!$E$2:$F$1745,2,0),IPC!$H$1)</f>
        <v>138.32155800000001</v>
      </c>
      <c r="AA2211" s="48">
        <f t="shared" si="802"/>
        <v>1</v>
      </c>
      <c r="AB2211" s="48">
        <f t="shared" si="803"/>
        <v>1900</v>
      </c>
      <c r="AC2211" s="32" t="str">
        <f t="shared" si="796"/>
        <v>1-1900</v>
      </c>
      <c r="AD2211" s="50">
        <f>IFERROR(VLOOKUP(AC2211,IPC!$E$2:$F$1745,2,0),IPC!$H$1)</f>
        <v>138.32155800000001</v>
      </c>
    </row>
    <row r="2212" spans="10:30" x14ac:dyDescent="0.25">
      <c r="J2212" s="44" t="str">
        <f t="shared" si="809"/>
        <v/>
      </c>
      <c r="K2212" s="33" t="str">
        <f t="shared" ca="1" si="794"/>
        <v/>
      </c>
      <c r="L2212" s="108">
        <f t="shared" ca="1" si="793"/>
        <v>0</v>
      </c>
      <c r="M2212" s="44" t="str">
        <f t="shared" si="810"/>
        <v/>
      </c>
      <c r="N2212" s="45" t="str">
        <f t="shared" ca="1" si="795"/>
        <v/>
      </c>
      <c r="O2212" s="108">
        <f t="shared" si="808"/>
        <v>0</v>
      </c>
      <c r="P2212" s="21" t="e">
        <f t="shared" si="797"/>
        <v>#N/A</v>
      </c>
      <c r="Q2212" s="21" t="e">
        <f t="shared" si="798"/>
        <v>#N/A</v>
      </c>
      <c r="R2212" s="21" t="e">
        <f t="shared" si="799"/>
        <v>#N/A</v>
      </c>
      <c r="S2212" s="21" t="e">
        <f t="shared" si="800"/>
        <v>#N/A</v>
      </c>
      <c r="T2212" s="29" t="e">
        <f t="shared" si="811"/>
        <v>#N/A</v>
      </c>
      <c r="U2212" s="34">
        <f t="shared" si="801"/>
        <v>0</v>
      </c>
      <c r="V2212" s="16">
        <f t="shared" ca="1" si="804"/>
        <v>44139</v>
      </c>
      <c r="W2212" s="56">
        <f t="shared" ca="1" si="805"/>
        <v>10</v>
      </c>
      <c r="X2212" s="56">
        <f t="shared" ca="1" si="806"/>
        <v>2020</v>
      </c>
      <c r="Y2212" s="55" t="str">
        <f t="shared" ca="1" si="807"/>
        <v>10-2020</v>
      </c>
      <c r="Z2212" s="51">
        <f ca="1">IFERROR(VLOOKUP(Y2212,IPC!$E$2:$F$1745,2,0),IPC!$H$1)</f>
        <v>138.32155800000001</v>
      </c>
      <c r="AA2212" s="48">
        <f t="shared" si="802"/>
        <v>1</v>
      </c>
      <c r="AB2212" s="48">
        <f t="shared" si="803"/>
        <v>1900</v>
      </c>
      <c r="AC2212" s="32" t="str">
        <f t="shared" si="796"/>
        <v>1-1900</v>
      </c>
      <c r="AD2212" s="50">
        <f>IFERROR(VLOOKUP(AC2212,IPC!$E$2:$F$1745,2,0),IPC!$H$1)</f>
        <v>138.32155800000001</v>
      </c>
    </row>
    <row r="2213" spans="10:30" x14ac:dyDescent="0.25">
      <c r="J2213" s="44" t="str">
        <f t="shared" si="809"/>
        <v/>
      </c>
      <c r="K2213" s="33" t="str">
        <f t="shared" ca="1" si="794"/>
        <v/>
      </c>
      <c r="L2213" s="108">
        <f t="shared" ca="1" si="793"/>
        <v>0</v>
      </c>
      <c r="M2213" s="44" t="str">
        <f t="shared" si="810"/>
        <v/>
      </c>
      <c r="N2213" s="45" t="str">
        <f t="shared" ca="1" si="795"/>
        <v/>
      </c>
      <c r="O2213" s="108">
        <f t="shared" si="808"/>
        <v>0</v>
      </c>
      <c r="P2213" s="21" t="e">
        <f t="shared" si="797"/>
        <v>#N/A</v>
      </c>
      <c r="Q2213" s="21" t="e">
        <f t="shared" si="798"/>
        <v>#N/A</v>
      </c>
      <c r="R2213" s="21" t="e">
        <f t="shared" si="799"/>
        <v>#N/A</v>
      </c>
      <c r="S2213" s="21" t="e">
        <f t="shared" si="800"/>
        <v>#N/A</v>
      </c>
      <c r="T2213" s="29" t="e">
        <f t="shared" si="811"/>
        <v>#N/A</v>
      </c>
      <c r="U2213" s="34">
        <f t="shared" si="801"/>
        <v>0</v>
      </c>
      <c r="V2213" s="16">
        <f t="shared" ca="1" si="804"/>
        <v>44139</v>
      </c>
      <c r="W2213" s="56">
        <f t="shared" ca="1" si="805"/>
        <v>10</v>
      </c>
      <c r="X2213" s="56">
        <f t="shared" ca="1" si="806"/>
        <v>2020</v>
      </c>
      <c r="Y2213" s="55" t="str">
        <f t="shared" ca="1" si="807"/>
        <v>10-2020</v>
      </c>
      <c r="Z2213" s="51">
        <f ca="1">IFERROR(VLOOKUP(Y2213,IPC!$E$2:$F$1745,2,0),IPC!$H$1)</f>
        <v>138.32155800000001</v>
      </c>
      <c r="AA2213" s="48">
        <f t="shared" si="802"/>
        <v>1</v>
      </c>
      <c r="AB2213" s="48">
        <f t="shared" si="803"/>
        <v>1900</v>
      </c>
      <c r="AC2213" s="32" t="str">
        <f t="shared" si="796"/>
        <v>1-1900</v>
      </c>
      <c r="AD2213" s="50">
        <f>IFERROR(VLOOKUP(AC2213,IPC!$E$2:$F$1745,2,0),IPC!$H$1)</f>
        <v>138.32155800000001</v>
      </c>
    </row>
    <row r="2214" spans="10:30" x14ac:dyDescent="0.25">
      <c r="J2214" s="44" t="str">
        <f t="shared" si="809"/>
        <v/>
      </c>
      <c r="K2214" s="33" t="str">
        <f t="shared" ca="1" si="794"/>
        <v/>
      </c>
      <c r="L2214" s="108">
        <f t="shared" ref="L2214:L2277" ca="1" si="812">IFERROR(B2214*C2214*Z2226/AD2226,"")</f>
        <v>0</v>
      </c>
      <c r="M2214" s="44" t="str">
        <f t="shared" si="810"/>
        <v/>
      </c>
      <c r="N2214" s="45" t="str">
        <f t="shared" ca="1" si="795"/>
        <v/>
      </c>
      <c r="O2214" s="108">
        <f t="shared" si="808"/>
        <v>0</v>
      </c>
      <c r="P2214" s="21" t="e">
        <f t="shared" si="797"/>
        <v>#N/A</v>
      </c>
      <c r="Q2214" s="21" t="e">
        <f t="shared" si="798"/>
        <v>#N/A</v>
      </c>
      <c r="R2214" s="21" t="e">
        <f t="shared" si="799"/>
        <v>#N/A</v>
      </c>
      <c r="S2214" s="21" t="e">
        <f t="shared" si="800"/>
        <v>#N/A</v>
      </c>
      <c r="T2214" s="29" t="e">
        <f t="shared" si="811"/>
        <v>#N/A</v>
      </c>
      <c r="U2214" s="34">
        <f t="shared" si="801"/>
        <v>0</v>
      </c>
      <c r="V2214" s="16">
        <f t="shared" ca="1" si="804"/>
        <v>44139</v>
      </c>
      <c r="W2214" s="56">
        <f t="shared" ca="1" si="805"/>
        <v>10</v>
      </c>
      <c r="X2214" s="56">
        <f t="shared" ca="1" si="806"/>
        <v>2020</v>
      </c>
      <c r="Y2214" s="55" t="str">
        <f t="shared" ca="1" si="807"/>
        <v>10-2020</v>
      </c>
      <c r="Z2214" s="51">
        <f ca="1">IFERROR(VLOOKUP(Y2214,IPC!$E$2:$F$1745,2,0),IPC!$H$1)</f>
        <v>138.32155800000001</v>
      </c>
      <c r="AA2214" s="48">
        <f t="shared" si="802"/>
        <v>1</v>
      </c>
      <c r="AB2214" s="48">
        <f t="shared" si="803"/>
        <v>1900</v>
      </c>
      <c r="AC2214" s="32" t="str">
        <f t="shared" si="796"/>
        <v>1-1900</v>
      </c>
      <c r="AD2214" s="50">
        <f>IFERROR(VLOOKUP(AC2214,IPC!$E$2:$F$1745,2,0),IPC!$H$1)</f>
        <v>138.32155800000001</v>
      </c>
    </row>
    <row r="2215" spans="10:30" x14ac:dyDescent="0.25">
      <c r="J2215" s="44" t="str">
        <f t="shared" si="809"/>
        <v/>
      </c>
      <c r="K2215" s="33" t="str">
        <f t="shared" ca="1" si="794"/>
        <v/>
      </c>
      <c r="L2215" s="108">
        <f t="shared" ca="1" si="812"/>
        <v>0</v>
      </c>
      <c r="M2215" s="44" t="str">
        <f t="shared" si="810"/>
        <v/>
      </c>
      <c r="N2215" s="45" t="str">
        <f t="shared" ca="1" si="795"/>
        <v/>
      </c>
      <c r="O2215" s="108">
        <f t="shared" si="808"/>
        <v>0</v>
      </c>
      <c r="P2215" s="21" t="e">
        <f t="shared" si="797"/>
        <v>#N/A</v>
      </c>
      <c r="Q2215" s="21" t="e">
        <f t="shared" si="798"/>
        <v>#N/A</v>
      </c>
      <c r="R2215" s="21" t="e">
        <f t="shared" si="799"/>
        <v>#N/A</v>
      </c>
      <c r="S2215" s="21" t="e">
        <f t="shared" si="800"/>
        <v>#N/A</v>
      </c>
      <c r="T2215" s="29" t="e">
        <f t="shared" si="811"/>
        <v>#N/A</v>
      </c>
      <c r="U2215" s="34">
        <f t="shared" si="801"/>
        <v>0</v>
      </c>
      <c r="V2215" s="16">
        <f t="shared" ca="1" si="804"/>
        <v>44139</v>
      </c>
      <c r="W2215" s="56">
        <f t="shared" ca="1" si="805"/>
        <v>10</v>
      </c>
      <c r="X2215" s="56">
        <f t="shared" ca="1" si="806"/>
        <v>2020</v>
      </c>
      <c r="Y2215" s="55" t="str">
        <f t="shared" ca="1" si="807"/>
        <v>10-2020</v>
      </c>
      <c r="Z2215" s="51">
        <f ca="1">IFERROR(VLOOKUP(Y2215,IPC!$E$2:$F$1745,2,0),IPC!$H$1)</f>
        <v>138.32155800000001</v>
      </c>
      <c r="AA2215" s="48">
        <f t="shared" si="802"/>
        <v>1</v>
      </c>
      <c r="AB2215" s="48">
        <f t="shared" si="803"/>
        <v>1900</v>
      </c>
      <c r="AC2215" s="32" t="str">
        <f t="shared" si="796"/>
        <v>1-1900</v>
      </c>
      <c r="AD2215" s="50">
        <f>IFERROR(VLOOKUP(AC2215,IPC!$E$2:$F$1745,2,0),IPC!$H$1)</f>
        <v>138.32155800000001</v>
      </c>
    </row>
    <row r="2216" spans="10:30" x14ac:dyDescent="0.25">
      <c r="J2216" s="44" t="str">
        <f t="shared" si="809"/>
        <v/>
      </c>
      <c r="K2216" s="33" t="str">
        <f t="shared" ca="1" si="794"/>
        <v/>
      </c>
      <c r="L2216" s="108">
        <f t="shared" ca="1" si="812"/>
        <v>0</v>
      </c>
      <c r="M2216" s="44" t="str">
        <f t="shared" si="810"/>
        <v/>
      </c>
      <c r="N2216" s="45" t="str">
        <f t="shared" ca="1" si="795"/>
        <v/>
      </c>
      <c r="O2216" s="108">
        <f t="shared" si="808"/>
        <v>0</v>
      </c>
      <c r="P2216" s="21" t="e">
        <f t="shared" si="797"/>
        <v>#N/A</v>
      </c>
      <c r="Q2216" s="21" t="e">
        <f t="shared" si="798"/>
        <v>#N/A</v>
      </c>
      <c r="R2216" s="21" t="e">
        <f t="shared" si="799"/>
        <v>#N/A</v>
      </c>
      <c r="S2216" s="21" t="e">
        <f t="shared" si="800"/>
        <v>#N/A</v>
      </c>
      <c r="T2216" s="29" t="e">
        <f t="shared" si="811"/>
        <v>#N/A</v>
      </c>
      <c r="U2216" s="34">
        <f t="shared" si="801"/>
        <v>0</v>
      </c>
      <c r="V2216" s="16">
        <f t="shared" ca="1" si="804"/>
        <v>44139</v>
      </c>
      <c r="W2216" s="56">
        <f t="shared" ca="1" si="805"/>
        <v>10</v>
      </c>
      <c r="X2216" s="56">
        <f t="shared" ca="1" si="806"/>
        <v>2020</v>
      </c>
      <c r="Y2216" s="55" t="str">
        <f t="shared" ca="1" si="807"/>
        <v>10-2020</v>
      </c>
      <c r="Z2216" s="51">
        <f ca="1">IFERROR(VLOOKUP(Y2216,IPC!$E$2:$F$1745,2,0),IPC!$H$1)</f>
        <v>138.32155800000001</v>
      </c>
      <c r="AA2216" s="48">
        <f t="shared" si="802"/>
        <v>1</v>
      </c>
      <c r="AB2216" s="48">
        <f t="shared" si="803"/>
        <v>1900</v>
      </c>
      <c r="AC2216" s="32" t="str">
        <f t="shared" si="796"/>
        <v>1-1900</v>
      </c>
      <c r="AD2216" s="50">
        <f>IFERROR(VLOOKUP(AC2216,IPC!$E$2:$F$1745,2,0),IPC!$H$1)</f>
        <v>138.32155800000001</v>
      </c>
    </row>
    <row r="2217" spans="10:30" x14ac:dyDescent="0.25">
      <c r="J2217" s="44" t="str">
        <f t="shared" si="809"/>
        <v/>
      </c>
      <c r="K2217" s="33" t="str">
        <f t="shared" ca="1" si="794"/>
        <v/>
      </c>
      <c r="L2217" s="108">
        <f t="shared" ca="1" si="812"/>
        <v>0</v>
      </c>
      <c r="M2217" s="44" t="str">
        <f t="shared" si="810"/>
        <v/>
      </c>
      <c r="N2217" s="45" t="str">
        <f t="shared" ca="1" si="795"/>
        <v/>
      </c>
      <c r="O2217" s="108">
        <f t="shared" si="808"/>
        <v>0</v>
      </c>
      <c r="P2217" s="21" t="e">
        <f t="shared" si="797"/>
        <v>#N/A</v>
      </c>
      <c r="Q2217" s="21" t="e">
        <f t="shared" si="798"/>
        <v>#N/A</v>
      </c>
      <c r="R2217" s="21" t="e">
        <f t="shared" si="799"/>
        <v>#N/A</v>
      </c>
      <c r="S2217" s="21" t="e">
        <f t="shared" si="800"/>
        <v>#N/A</v>
      </c>
      <c r="T2217" s="29" t="e">
        <f t="shared" si="811"/>
        <v>#N/A</v>
      </c>
      <c r="U2217" s="34">
        <f t="shared" si="801"/>
        <v>0</v>
      </c>
      <c r="V2217" s="16">
        <f t="shared" ca="1" si="804"/>
        <v>44139</v>
      </c>
      <c r="W2217" s="56">
        <f t="shared" ca="1" si="805"/>
        <v>10</v>
      </c>
      <c r="X2217" s="56">
        <f t="shared" ca="1" si="806"/>
        <v>2020</v>
      </c>
      <c r="Y2217" s="55" t="str">
        <f t="shared" ca="1" si="807"/>
        <v>10-2020</v>
      </c>
      <c r="Z2217" s="51">
        <f ca="1">IFERROR(VLOOKUP(Y2217,IPC!$E$2:$F$1745,2,0),IPC!$H$1)</f>
        <v>138.32155800000001</v>
      </c>
      <c r="AA2217" s="48">
        <f t="shared" si="802"/>
        <v>1</v>
      </c>
      <c r="AB2217" s="48">
        <f t="shared" si="803"/>
        <v>1900</v>
      </c>
      <c r="AC2217" s="32" t="str">
        <f t="shared" si="796"/>
        <v>1-1900</v>
      </c>
      <c r="AD2217" s="50">
        <f>IFERROR(VLOOKUP(AC2217,IPC!$E$2:$F$1745,2,0),IPC!$H$1)</f>
        <v>138.32155800000001</v>
      </c>
    </row>
    <row r="2218" spans="10:30" x14ac:dyDescent="0.25">
      <c r="J2218" s="44" t="str">
        <f t="shared" si="809"/>
        <v/>
      </c>
      <c r="K2218" s="33" t="str">
        <f t="shared" ca="1" si="794"/>
        <v/>
      </c>
      <c r="L2218" s="108">
        <f t="shared" ca="1" si="812"/>
        <v>0</v>
      </c>
      <c r="M2218" s="44" t="str">
        <f t="shared" si="810"/>
        <v/>
      </c>
      <c r="N2218" s="45" t="str">
        <f t="shared" ca="1" si="795"/>
        <v/>
      </c>
      <c r="O2218" s="108">
        <f t="shared" si="808"/>
        <v>0</v>
      </c>
      <c r="P2218" s="21" t="e">
        <f t="shared" si="797"/>
        <v>#N/A</v>
      </c>
      <c r="Q2218" s="21" t="e">
        <f t="shared" si="798"/>
        <v>#N/A</v>
      </c>
      <c r="R2218" s="21" t="e">
        <f t="shared" si="799"/>
        <v>#N/A</v>
      </c>
      <c r="S2218" s="21" t="e">
        <f t="shared" si="800"/>
        <v>#N/A</v>
      </c>
      <c r="T2218" s="29" t="e">
        <f t="shared" si="811"/>
        <v>#N/A</v>
      </c>
      <c r="U2218" s="34">
        <f t="shared" si="801"/>
        <v>0</v>
      </c>
      <c r="V2218" s="16">
        <f t="shared" ca="1" si="804"/>
        <v>44139</v>
      </c>
      <c r="W2218" s="56">
        <f t="shared" ca="1" si="805"/>
        <v>10</v>
      </c>
      <c r="X2218" s="56">
        <f t="shared" ca="1" si="806"/>
        <v>2020</v>
      </c>
      <c r="Y2218" s="55" t="str">
        <f t="shared" ca="1" si="807"/>
        <v>10-2020</v>
      </c>
      <c r="Z2218" s="51">
        <f ca="1">IFERROR(VLOOKUP(Y2218,IPC!$E$2:$F$1745,2,0),IPC!$H$1)</f>
        <v>138.32155800000001</v>
      </c>
      <c r="AA2218" s="48">
        <f t="shared" si="802"/>
        <v>1</v>
      </c>
      <c r="AB2218" s="48">
        <f t="shared" si="803"/>
        <v>1900</v>
      </c>
      <c r="AC2218" s="32" t="str">
        <f t="shared" si="796"/>
        <v>1-1900</v>
      </c>
      <c r="AD2218" s="50">
        <f>IFERROR(VLOOKUP(AC2218,IPC!$E$2:$F$1745,2,0),IPC!$H$1)</f>
        <v>138.32155800000001</v>
      </c>
    </row>
    <row r="2219" spans="10:30" x14ac:dyDescent="0.25">
      <c r="J2219" s="44" t="str">
        <f t="shared" si="809"/>
        <v/>
      </c>
      <c r="K2219" s="33" t="str">
        <f t="shared" ca="1" si="794"/>
        <v/>
      </c>
      <c r="L2219" s="108">
        <f t="shared" ca="1" si="812"/>
        <v>0</v>
      </c>
      <c r="M2219" s="44" t="str">
        <f t="shared" si="810"/>
        <v/>
      </c>
      <c r="N2219" s="45" t="str">
        <f t="shared" ca="1" si="795"/>
        <v/>
      </c>
      <c r="O2219" s="108">
        <f t="shared" si="808"/>
        <v>0</v>
      </c>
      <c r="P2219" s="21" t="e">
        <f t="shared" si="797"/>
        <v>#N/A</v>
      </c>
      <c r="Q2219" s="21" t="e">
        <f t="shared" si="798"/>
        <v>#N/A</v>
      </c>
      <c r="R2219" s="21" t="e">
        <f t="shared" si="799"/>
        <v>#N/A</v>
      </c>
      <c r="S2219" s="21" t="e">
        <f t="shared" si="800"/>
        <v>#N/A</v>
      </c>
      <c r="T2219" s="29" t="e">
        <f t="shared" si="811"/>
        <v>#N/A</v>
      </c>
      <c r="U2219" s="34">
        <f t="shared" si="801"/>
        <v>0</v>
      </c>
      <c r="V2219" s="16">
        <f t="shared" ca="1" si="804"/>
        <v>44139</v>
      </c>
      <c r="W2219" s="56">
        <f t="shared" ca="1" si="805"/>
        <v>10</v>
      </c>
      <c r="X2219" s="56">
        <f t="shared" ca="1" si="806"/>
        <v>2020</v>
      </c>
      <c r="Y2219" s="55" t="str">
        <f t="shared" ca="1" si="807"/>
        <v>10-2020</v>
      </c>
      <c r="Z2219" s="51">
        <f ca="1">IFERROR(VLOOKUP(Y2219,IPC!$E$2:$F$1745,2,0),IPC!$H$1)</f>
        <v>138.32155800000001</v>
      </c>
      <c r="AA2219" s="48">
        <f t="shared" si="802"/>
        <v>1</v>
      </c>
      <c r="AB2219" s="48">
        <f t="shared" si="803"/>
        <v>1900</v>
      </c>
      <c r="AC2219" s="32" t="str">
        <f t="shared" si="796"/>
        <v>1-1900</v>
      </c>
      <c r="AD2219" s="50">
        <f>IFERROR(VLOOKUP(AC2219,IPC!$E$2:$F$1745,2,0),IPC!$H$1)</f>
        <v>138.32155800000001</v>
      </c>
    </row>
    <row r="2220" spans="10:30" x14ac:dyDescent="0.25">
      <c r="J2220" s="44" t="str">
        <f t="shared" si="809"/>
        <v/>
      </c>
      <c r="K2220" s="33" t="str">
        <f t="shared" ca="1" si="794"/>
        <v/>
      </c>
      <c r="L2220" s="108">
        <f t="shared" ca="1" si="812"/>
        <v>0</v>
      </c>
      <c r="M2220" s="44" t="str">
        <f t="shared" si="810"/>
        <v/>
      </c>
      <c r="N2220" s="45" t="str">
        <f t="shared" ca="1" si="795"/>
        <v/>
      </c>
      <c r="O2220" s="108">
        <f t="shared" si="808"/>
        <v>0</v>
      </c>
      <c r="P2220" s="21" t="e">
        <f t="shared" si="797"/>
        <v>#N/A</v>
      </c>
      <c r="Q2220" s="21" t="e">
        <f t="shared" si="798"/>
        <v>#N/A</v>
      </c>
      <c r="R2220" s="21" t="e">
        <f t="shared" si="799"/>
        <v>#N/A</v>
      </c>
      <c r="S2220" s="21" t="e">
        <f t="shared" si="800"/>
        <v>#N/A</v>
      </c>
      <c r="T2220" s="29" t="e">
        <f t="shared" si="811"/>
        <v>#N/A</v>
      </c>
      <c r="U2220" s="34">
        <f t="shared" si="801"/>
        <v>0</v>
      </c>
      <c r="V2220" s="16">
        <f t="shared" ca="1" si="804"/>
        <v>44139</v>
      </c>
      <c r="W2220" s="56">
        <f t="shared" ca="1" si="805"/>
        <v>10</v>
      </c>
      <c r="X2220" s="56">
        <f t="shared" ca="1" si="806"/>
        <v>2020</v>
      </c>
      <c r="Y2220" s="55" t="str">
        <f t="shared" ca="1" si="807"/>
        <v>10-2020</v>
      </c>
      <c r="Z2220" s="51">
        <f ca="1">IFERROR(VLOOKUP(Y2220,IPC!$E$2:$F$1745,2,0),IPC!$H$1)</f>
        <v>138.32155800000001</v>
      </c>
      <c r="AA2220" s="48">
        <f t="shared" si="802"/>
        <v>1</v>
      </c>
      <c r="AB2220" s="48">
        <f t="shared" si="803"/>
        <v>1900</v>
      </c>
      <c r="AC2220" s="32" t="str">
        <f t="shared" si="796"/>
        <v>1-1900</v>
      </c>
      <c r="AD2220" s="50">
        <f>IFERROR(VLOOKUP(AC2220,IPC!$E$2:$F$1745,2,0),IPC!$H$1)</f>
        <v>138.32155800000001</v>
      </c>
    </row>
    <row r="2221" spans="10:30" x14ac:dyDescent="0.25">
      <c r="J2221" s="44" t="str">
        <f t="shared" si="809"/>
        <v/>
      </c>
      <c r="K2221" s="33" t="str">
        <f t="shared" ca="1" si="794"/>
        <v/>
      </c>
      <c r="L2221" s="108">
        <f t="shared" ca="1" si="812"/>
        <v>0</v>
      </c>
      <c r="M2221" s="44" t="str">
        <f t="shared" si="810"/>
        <v/>
      </c>
      <c r="N2221" s="45" t="str">
        <f t="shared" ca="1" si="795"/>
        <v/>
      </c>
      <c r="O2221" s="108">
        <f t="shared" si="808"/>
        <v>0</v>
      </c>
      <c r="P2221" s="21" t="e">
        <f t="shared" si="797"/>
        <v>#N/A</v>
      </c>
      <c r="Q2221" s="21" t="e">
        <f t="shared" si="798"/>
        <v>#N/A</v>
      </c>
      <c r="R2221" s="21" t="e">
        <f t="shared" si="799"/>
        <v>#N/A</v>
      </c>
      <c r="S2221" s="21" t="e">
        <f t="shared" si="800"/>
        <v>#N/A</v>
      </c>
      <c r="T2221" s="29" t="e">
        <f t="shared" si="811"/>
        <v>#N/A</v>
      </c>
      <c r="U2221" s="34">
        <f t="shared" si="801"/>
        <v>0</v>
      </c>
      <c r="V2221" s="16">
        <f t="shared" ca="1" si="804"/>
        <v>44139</v>
      </c>
      <c r="W2221" s="56">
        <f t="shared" ca="1" si="805"/>
        <v>10</v>
      </c>
      <c r="X2221" s="56">
        <f t="shared" ca="1" si="806"/>
        <v>2020</v>
      </c>
      <c r="Y2221" s="55" t="str">
        <f t="shared" ca="1" si="807"/>
        <v>10-2020</v>
      </c>
      <c r="Z2221" s="51">
        <f ca="1">IFERROR(VLOOKUP(Y2221,IPC!$E$2:$F$1745,2,0),IPC!$H$1)</f>
        <v>138.32155800000001</v>
      </c>
      <c r="AA2221" s="48">
        <f t="shared" si="802"/>
        <v>1</v>
      </c>
      <c r="AB2221" s="48">
        <f t="shared" si="803"/>
        <v>1900</v>
      </c>
      <c r="AC2221" s="32" t="str">
        <f t="shared" si="796"/>
        <v>1-1900</v>
      </c>
      <c r="AD2221" s="50">
        <f>IFERROR(VLOOKUP(AC2221,IPC!$E$2:$F$1745,2,0),IPC!$H$1)</f>
        <v>138.32155800000001</v>
      </c>
    </row>
    <row r="2222" spans="10:30" x14ac:dyDescent="0.25">
      <c r="J2222" s="44" t="str">
        <f t="shared" si="809"/>
        <v/>
      </c>
      <c r="K2222" s="33" t="str">
        <f t="shared" ref="K2222:K2285" ca="1" si="813">IFERROR(IF((U2234-V2234)/365&lt;0,"",(U2234-V2234)/365),"")</f>
        <v/>
      </c>
      <c r="L2222" s="108">
        <f t="shared" ca="1" si="812"/>
        <v>0</v>
      </c>
      <c r="M2222" s="44" t="str">
        <f t="shared" si="810"/>
        <v/>
      </c>
      <c r="N2222" s="45" t="str">
        <f t="shared" ref="N2222:N2285" ca="1" si="814">IFERROR(L2222*((1+$M$7)^K2222)/((1+$N$7)^K2222),"")</f>
        <v/>
      </c>
      <c r="O2222" s="108">
        <f t="shared" si="808"/>
        <v>0</v>
      </c>
      <c r="P2222" s="21" t="e">
        <f t="shared" si="797"/>
        <v>#N/A</v>
      </c>
      <c r="Q2222" s="21" t="e">
        <f t="shared" si="798"/>
        <v>#N/A</v>
      </c>
      <c r="R2222" s="21" t="e">
        <f t="shared" si="799"/>
        <v>#N/A</v>
      </c>
      <c r="S2222" s="21" t="e">
        <f t="shared" si="800"/>
        <v>#N/A</v>
      </c>
      <c r="T2222" s="29" t="e">
        <f t="shared" si="811"/>
        <v>#N/A</v>
      </c>
      <c r="U2222" s="34">
        <f t="shared" si="801"/>
        <v>0</v>
      </c>
      <c r="V2222" s="16">
        <f t="shared" ca="1" si="804"/>
        <v>44139</v>
      </c>
      <c r="W2222" s="56">
        <f t="shared" ca="1" si="805"/>
        <v>10</v>
      </c>
      <c r="X2222" s="56">
        <f t="shared" ca="1" si="806"/>
        <v>2020</v>
      </c>
      <c r="Y2222" s="55" t="str">
        <f t="shared" ca="1" si="807"/>
        <v>10-2020</v>
      </c>
      <c r="Z2222" s="51">
        <f ca="1">IFERROR(VLOOKUP(Y2222,IPC!$E$2:$F$1745,2,0),IPC!$H$1)</f>
        <v>138.32155800000001</v>
      </c>
      <c r="AA2222" s="48">
        <f t="shared" si="802"/>
        <v>1</v>
      </c>
      <c r="AB2222" s="48">
        <f t="shared" si="803"/>
        <v>1900</v>
      </c>
      <c r="AC2222" s="32" t="str">
        <f t="shared" si="796"/>
        <v>1-1900</v>
      </c>
      <c r="AD2222" s="50">
        <f>IFERROR(VLOOKUP(AC2222,IPC!$E$2:$F$1745,2,0),IPC!$H$1)</f>
        <v>138.32155800000001</v>
      </c>
    </row>
    <row r="2223" spans="10:30" x14ac:dyDescent="0.25">
      <c r="J2223" s="44" t="str">
        <f t="shared" si="809"/>
        <v/>
      </c>
      <c r="K2223" s="33" t="str">
        <f t="shared" ca="1" si="813"/>
        <v/>
      </c>
      <c r="L2223" s="108">
        <f t="shared" ca="1" si="812"/>
        <v>0</v>
      </c>
      <c r="M2223" s="44" t="str">
        <f t="shared" si="810"/>
        <v/>
      </c>
      <c r="N2223" s="45" t="str">
        <f t="shared" ca="1" si="814"/>
        <v/>
      </c>
      <c r="O2223" s="108">
        <f t="shared" si="808"/>
        <v>0</v>
      </c>
      <c r="P2223" s="21" t="e">
        <f t="shared" si="797"/>
        <v>#N/A</v>
      </c>
      <c r="Q2223" s="21" t="e">
        <f t="shared" si="798"/>
        <v>#N/A</v>
      </c>
      <c r="R2223" s="21" t="e">
        <f t="shared" si="799"/>
        <v>#N/A</v>
      </c>
      <c r="S2223" s="21" t="e">
        <f t="shared" si="800"/>
        <v>#N/A</v>
      </c>
      <c r="T2223" s="29" t="e">
        <f t="shared" si="811"/>
        <v>#N/A</v>
      </c>
      <c r="U2223" s="34">
        <f t="shared" si="801"/>
        <v>0</v>
      </c>
      <c r="V2223" s="16">
        <f t="shared" ca="1" si="804"/>
        <v>44139</v>
      </c>
      <c r="W2223" s="56">
        <f t="shared" ca="1" si="805"/>
        <v>10</v>
      </c>
      <c r="X2223" s="56">
        <f t="shared" ca="1" si="806"/>
        <v>2020</v>
      </c>
      <c r="Y2223" s="55" t="str">
        <f t="shared" ca="1" si="807"/>
        <v>10-2020</v>
      </c>
      <c r="Z2223" s="51">
        <f ca="1">IFERROR(VLOOKUP(Y2223,IPC!$E$2:$F$1745,2,0),IPC!$H$1)</f>
        <v>138.32155800000001</v>
      </c>
      <c r="AA2223" s="48">
        <f t="shared" si="802"/>
        <v>1</v>
      </c>
      <c r="AB2223" s="48">
        <f t="shared" si="803"/>
        <v>1900</v>
      </c>
      <c r="AC2223" s="32" t="str">
        <f t="shared" ref="AC2223:AC2286" si="815">+AA2223&amp;"-"&amp;AB2223</f>
        <v>1-1900</v>
      </c>
      <c r="AD2223" s="50">
        <f>IFERROR(VLOOKUP(AC2223,IPC!$E$2:$F$1745,2,0),IPC!$H$1)</f>
        <v>138.32155800000001</v>
      </c>
    </row>
    <row r="2224" spans="10:30" x14ac:dyDescent="0.25">
      <c r="J2224" s="44" t="str">
        <f t="shared" si="809"/>
        <v/>
      </c>
      <c r="K2224" s="33" t="str">
        <f t="shared" ca="1" si="813"/>
        <v/>
      </c>
      <c r="L2224" s="108">
        <f t="shared" ca="1" si="812"/>
        <v>0</v>
      </c>
      <c r="M2224" s="44" t="str">
        <f t="shared" si="810"/>
        <v/>
      </c>
      <c r="N2224" s="45" t="str">
        <f t="shared" ca="1" si="814"/>
        <v/>
      </c>
      <c r="O2224" s="108">
        <f t="shared" si="808"/>
        <v>0</v>
      </c>
      <c r="P2224" s="21" t="e">
        <f t="shared" si="797"/>
        <v>#N/A</v>
      </c>
      <c r="Q2224" s="21" t="e">
        <f t="shared" si="798"/>
        <v>#N/A</v>
      </c>
      <c r="R2224" s="21" t="e">
        <f t="shared" si="799"/>
        <v>#N/A</v>
      </c>
      <c r="S2224" s="21" t="e">
        <f t="shared" si="800"/>
        <v>#N/A</v>
      </c>
      <c r="T2224" s="29" t="e">
        <f t="shared" si="811"/>
        <v>#N/A</v>
      </c>
      <c r="U2224" s="34">
        <f t="shared" si="801"/>
        <v>0</v>
      </c>
      <c r="V2224" s="16">
        <f t="shared" ca="1" si="804"/>
        <v>44139</v>
      </c>
      <c r="W2224" s="56">
        <f t="shared" ca="1" si="805"/>
        <v>10</v>
      </c>
      <c r="X2224" s="56">
        <f t="shared" ca="1" si="806"/>
        <v>2020</v>
      </c>
      <c r="Y2224" s="55" t="str">
        <f t="shared" ca="1" si="807"/>
        <v>10-2020</v>
      </c>
      <c r="Z2224" s="51">
        <f ca="1">IFERROR(VLOOKUP(Y2224,IPC!$E$2:$F$1745,2,0),IPC!$H$1)</f>
        <v>138.32155800000001</v>
      </c>
      <c r="AA2224" s="48">
        <f t="shared" si="802"/>
        <v>1</v>
      </c>
      <c r="AB2224" s="48">
        <f t="shared" si="803"/>
        <v>1900</v>
      </c>
      <c r="AC2224" s="32" t="str">
        <f t="shared" si="815"/>
        <v>1-1900</v>
      </c>
      <c r="AD2224" s="50">
        <f>IFERROR(VLOOKUP(AC2224,IPC!$E$2:$F$1745,2,0),IPC!$H$1)</f>
        <v>138.32155800000001</v>
      </c>
    </row>
    <row r="2225" spans="10:30" x14ac:dyDescent="0.25">
      <c r="J2225" s="44" t="str">
        <f t="shared" si="809"/>
        <v/>
      </c>
      <c r="K2225" s="33" t="str">
        <f t="shared" ca="1" si="813"/>
        <v/>
      </c>
      <c r="L2225" s="108">
        <f t="shared" ca="1" si="812"/>
        <v>0</v>
      </c>
      <c r="M2225" s="44" t="str">
        <f t="shared" si="810"/>
        <v/>
      </c>
      <c r="N2225" s="45" t="str">
        <f t="shared" ca="1" si="814"/>
        <v/>
      </c>
      <c r="O2225" s="108">
        <f t="shared" si="808"/>
        <v>0</v>
      </c>
      <c r="P2225" s="21" t="e">
        <f t="shared" si="797"/>
        <v>#N/A</v>
      </c>
      <c r="Q2225" s="21" t="e">
        <f t="shared" si="798"/>
        <v>#N/A</v>
      </c>
      <c r="R2225" s="21" t="e">
        <f t="shared" si="799"/>
        <v>#N/A</v>
      </c>
      <c r="S2225" s="21" t="e">
        <f t="shared" si="800"/>
        <v>#N/A</v>
      </c>
      <c r="T2225" s="29" t="e">
        <f t="shared" si="811"/>
        <v>#N/A</v>
      </c>
      <c r="U2225" s="34">
        <f t="shared" si="801"/>
        <v>0</v>
      </c>
      <c r="V2225" s="16">
        <f t="shared" ca="1" si="804"/>
        <v>44139</v>
      </c>
      <c r="W2225" s="56">
        <f t="shared" ca="1" si="805"/>
        <v>10</v>
      </c>
      <c r="X2225" s="56">
        <f t="shared" ca="1" si="806"/>
        <v>2020</v>
      </c>
      <c r="Y2225" s="55" t="str">
        <f t="shared" ca="1" si="807"/>
        <v>10-2020</v>
      </c>
      <c r="Z2225" s="51">
        <f ca="1">IFERROR(VLOOKUP(Y2225,IPC!$E$2:$F$1745,2,0),IPC!$H$1)</f>
        <v>138.32155800000001</v>
      </c>
      <c r="AA2225" s="48">
        <f t="shared" si="802"/>
        <v>1</v>
      </c>
      <c r="AB2225" s="48">
        <f t="shared" si="803"/>
        <v>1900</v>
      </c>
      <c r="AC2225" s="32" t="str">
        <f t="shared" si="815"/>
        <v>1-1900</v>
      </c>
      <c r="AD2225" s="50">
        <f>IFERROR(VLOOKUP(AC2225,IPC!$E$2:$F$1745,2,0),IPC!$H$1)</f>
        <v>138.32155800000001</v>
      </c>
    </row>
    <row r="2226" spans="10:30" x14ac:dyDescent="0.25">
      <c r="J2226" s="44" t="str">
        <f t="shared" si="809"/>
        <v/>
      </c>
      <c r="K2226" s="33" t="str">
        <f t="shared" ca="1" si="813"/>
        <v/>
      </c>
      <c r="L2226" s="108">
        <f t="shared" ca="1" si="812"/>
        <v>0</v>
      </c>
      <c r="M2226" s="44" t="str">
        <f t="shared" si="810"/>
        <v/>
      </c>
      <c r="N2226" s="45" t="str">
        <f t="shared" ca="1" si="814"/>
        <v/>
      </c>
      <c r="O2226" s="108">
        <f t="shared" si="808"/>
        <v>0</v>
      </c>
      <c r="P2226" s="21" t="e">
        <f t="shared" ref="P2226:P2289" si="816">+VLOOKUP(D2214,$E$2:$F$5,2,0)</f>
        <v>#N/A</v>
      </c>
      <c r="Q2226" s="21" t="e">
        <f t="shared" ref="Q2226:Q2289" si="817">+VLOOKUP(E2214,$E$2:$F$5,2,0)</f>
        <v>#N/A</v>
      </c>
      <c r="R2226" s="21" t="e">
        <f t="shared" ref="R2226:R2289" si="818">+VLOOKUP(F2214,$E$2:$F$5,2,0)</f>
        <v>#N/A</v>
      </c>
      <c r="S2226" s="21" t="e">
        <f t="shared" ref="S2226:S2289" si="819">+VLOOKUP(G2214,$E$2:$F$5,2,0)</f>
        <v>#N/A</v>
      </c>
      <c r="T2226" s="29" t="e">
        <f t="shared" si="811"/>
        <v>#N/A</v>
      </c>
      <c r="U2226" s="34">
        <f t="shared" ref="U2226:U2289" si="820">+H2214+365*I2214</f>
        <v>0</v>
      </c>
      <c r="V2226" s="16">
        <f t="shared" ca="1" si="804"/>
        <v>44139</v>
      </c>
      <c r="W2226" s="56">
        <f t="shared" ca="1" si="805"/>
        <v>10</v>
      </c>
      <c r="X2226" s="56">
        <f t="shared" ca="1" si="806"/>
        <v>2020</v>
      </c>
      <c r="Y2226" s="55" t="str">
        <f t="shared" ca="1" si="807"/>
        <v>10-2020</v>
      </c>
      <c r="Z2226" s="51">
        <f ca="1">IFERROR(VLOOKUP(Y2226,IPC!$E$2:$F$1745,2,0),IPC!$H$1)</f>
        <v>138.32155800000001</v>
      </c>
      <c r="AA2226" s="48">
        <f t="shared" ref="AA2226:AA2289" si="821">+MONTH(H2214)</f>
        <v>1</v>
      </c>
      <c r="AB2226" s="48">
        <f t="shared" ref="AB2226:AB2289" si="822">+YEAR(H2214)</f>
        <v>1900</v>
      </c>
      <c r="AC2226" s="32" t="str">
        <f t="shared" si="815"/>
        <v>1-1900</v>
      </c>
      <c r="AD2226" s="50">
        <f>IFERROR(VLOOKUP(AC2226,IPC!$E$2:$F$1745,2,0),IPC!$H$1)</f>
        <v>138.32155800000001</v>
      </c>
    </row>
    <row r="2227" spans="10:30" x14ac:dyDescent="0.25">
      <c r="J2227" s="44" t="str">
        <f t="shared" si="809"/>
        <v/>
      </c>
      <c r="K2227" s="33" t="str">
        <f t="shared" ca="1" si="813"/>
        <v/>
      </c>
      <c r="L2227" s="108">
        <f t="shared" ca="1" si="812"/>
        <v>0</v>
      </c>
      <c r="M2227" s="44" t="str">
        <f t="shared" si="810"/>
        <v/>
      </c>
      <c r="N2227" s="45" t="str">
        <f t="shared" ca="1" si="814"/>
        <v/>
      </c>
      <c r="O2227" s="108">
        <f t="shared" si="808"/>
        <v>0</v>
      </c>
      <c r="P2227" s="21" t="e">
        <f t="shared" si="816"/>
        <v>#N/A</v>
      </c>
      <c r="Q2227" s="21" t="e">
        <f t="shared" si="817"/>
        <v>#N/A</v>
      </c>
      <c r="R2227" s="21" t="e">
        <f t="shared" si="818"/>
        <v>#N/A</v>
      </c>
      <c r="S2227" s="21" t="e">
        <f t="shared" si="819"/>
        <v>#N/A</v>
      </c>
      <c r="T2227" s="29" t="e">
        <f t="shared" si="811"/>
        <v>#N/A</v>
      </c>
      <c r="U2227" s="34">
        <f t="shared" si="820"/>
        <v>0</v>
      </c>
      <c r="V2227" s="16">
        <f t="shared" ca="1" si="804"/>
        <v>44139</v>
      </c>
      <c r="W2227" s="56">
        <f t="shared" ca="1" si="805"/>
        <v>10</v>
      </c>
      <c r="X2227" s="56">
        <f t="shared" ca="1" si="806"/>
        <v>2020</v>
      </c>
      <c r="Y2227" s="55" t="str">
        <f t="shared" ca="1" si="807"/>
        <v>10-2020</v>
      </c>
      <c r="Z2227" s="51">
        <f ca="1">IFERROR(VLOOKUP(Y2227,IPC!$E$2:$F$1745,2,0),IPC!$H$1)</f>
        <v>138.32155800000001</v>
      </c>
      <c r="AA2227" s="48">
        <f t="shared" si="821"/>
        <v>1</v>
      </c>
      <c r="AB2227" s="48">
        <f t="shared" si="822"/>
        <v>1900</v>
      </c>
      <c r="AC2227" s="32" t="str">
        <f t="shared" si="815"/>
        <v>1-1900</v>
      </c>
      <c r="AD2227" s="50">
        <f>IFERROR(VLOOKUP(AC2227,IPC!$E$2:$F$1745,2,0),IPC!$H$1)</f>
        <v>138.32155800000001</v>
      </c>
    </row>
    <row r="2228" spans="10:30" x14ac:dyDescent="0.25">
      <c r="J2228" s="44" t="str">
        <f t="shared" si="809"/>
        <v/>
      </c>
      <c r="K2228" s="33" t="str">
        <f t="shared" ca="1" si="813"/>
        <v/>
      </c>
      <c r="L2228" s="108">
        <f t="shared" ca="1" si="812"/>
        <v>0</v>
      </c>
      <c r="M2228" s="44" t="str">
        <f t="shared" si="810"/>
        <v/>
      </c>
      <c r="N2228" s="45" t="str">
        <f t="shared" ca="1" si="814"/>
        <v/>
      </c>
      <c r="O2228" s="108">
        <f t="shared" si="808"/>
        <v>0</v>
      </c>
      <c r="P2228" s="21" t="e">
        <f t="shared" si="816"/>
        <v>#N/A</v>
      </c>
      <c r="Q2228" s="21" t="e">
        <f t="shared" si="817"/>
        <v>#N/A</v>
      </c>
      <c r="R2228" s="21" t="e">
        <f t="shared" si="818"/>
        <v>#N/A</v>
      </c>
      <c r="S2228" s="21" t="e">
        <f t="shared" si="819"/>
        <v>#N/A</v>
      </c>
      <c r="T2228" s="29" t="e">
        <f t="shared" si="811"/>
        <v>#N/A</v>
      </c>
      <c r="U2228" s="34">
        <f t="shared" si="820"/>
        <v>0</v>
      </c>
      <c r="V2228" s="16">
        <f t="shared" ca="1" si="804"/>
        <v>44139</v>
      </c>
      <c r="W2228" s="56">
        <f t="shared" ca="1" si="805"/>
        <v>10</v>
      </c>
      <c r="X2228" s="56">
        <f t="shared" ca="1" si="806"/>
        <v>2020</v>
      </c>
      <c r="Y2228" s="55" t="str">
        <f t="shared" ca="1" si="807"/>
        <v>10-2020</v>
      </c>
      <c r="Z2228" s="51">
        <f ca="1">IFERROR(VLOOKUP(Y2228,IPC!$E$2:$F$1745,2,0),IPC!$H$1)</f>
        <v>138.32155800000001</v>
      </c>
      <c r="AA2228" s="48">
        <f t="shared" si="821"/>
        <v>1</v>
      </c>
      <c r="AB2228" s="48">
        <f t="shared" si="822"/>
        <v>1900</v>
      </c>
      <c r="AC2228" s="32" t="str">
        <f t="shared" si="815"/>
        <v>1-1900</v>
      </c>
      <c r="AD2228" s="50">
        <f>IFERROR(VLOOKUP(AC2228,IPC!$E$2:$F$1745,2,0),IPC!$H$1)</f>
        <v>138.32155800000001</v>
      </c>
    </row>
    <row r="2229" spans="10:30" x14ac:dyDescent="0.25">
      <c r="J2229" s="44" t="str">
        <f t="shared" si="809"/>
        <v/>
      </c>
      <c r="K2229" s="33" t="str">
        <f t="shared" ca="1" si="813"/>
        <v/>
      </c>
      <c r="L2229" s="108">
        <f t="shared" ca="1" si="812"/>
        <v>0</v>
      </c>
      <c r="M2229" s="44" t="str">
        <f t="shared" si="810"/>
        <v/>
      </c>
      <c r="N2229" s="45" t="str">
        <f t="shared" ca="1" si="814"/>
        <v/>
      </c>
      <c r="O2229" s="108">
        <f t="shared" si="808"/>
        <v>0</v>
      </c>
      <c r="P2229" s="21" t="e">
        <f t="shared" si="816"/>
        <v>#N/A</v>
      </c>
      <c r="Q2229" s="21" t="e">
        <f t="shared" si="817"/>
        <v>#N/A</v>
      </c>
      <c r="R2229" s="21" t="e">
        <f t="shared" si="818"/>
        <v>#N/A</v>
      </c>
      <c r="S2229" s="21" t="e">
        <f t="shared" si="819"/>
        <v>#N/A</v>
      </c>
      <c r="T2229" s="29" t="e">
        <f t="shared" si="811"/>
        <v>#N/A</v>
      </c>
      <c r="U2229" s="34">
        <f t="shared" si="820"/>
        <v>0</v>
      </c>
      <c r="V2229" s="16">
        <f t="shared" ca="1" si="804"/>
        <v>44139</v>
      </c>
      <c r="W2229" s="56">
        <f t="shared" ca="1" si="805"/>
        <v>10</v>
      </c>
      <c r="X2229" s="56">
        <f t="shared" ca="1" si="806"/>
        <v>2020</v>
      </c>
      <c r="Y2229" s="55" t="str">
        <f t="shared" ca="1" si="807"/>
        <v>10-2020</v>
      </c>
      <c r="Z2229" s="51">
        <f ca="1">IFERROR(VLOOKUP(Y2229,IPC!$E$2:$F$1745,2,0),IPC!$H$1)</f>
        <v>138.32155800000001</v>
      </c>
      <c r="AA2229" s="48">
        <f t="shared" si="821"/>
        <v>1</v>
      </c>
      <c r="AB2229" s="48">
        <f t="shared" si="822"/>
        <v>1900</v>
      </c>
      <c r="AC2229" s="32" t="str">
        <f t="shared" si="815"/>
        <v>1-1900</v>
      </c>
      <c r="AD2229" s="50">
        <f>IFERROR(VLOOKUP(AC2229,IPC!$E$2:$F$1745,2,0),IPC!$H$1)</f>
        <v>138.32155800000001</v>
      </c>
    </row>
    <row r="2230" spans="10:30" x14ac:dyDescent="0.25">
      <c r="J2230" s="44" t="str">
        <f t="shared" si="809"/>
        <v/>
      </c>
      <c r="K2230" s="33" t="str">
        <f t="shared" ca="1" si="813"/>
        <v/>
      </c>
      <c r="L2230" s="108">
        <f t="shared" ca="1" si="812"/>
        <v>0</v>
      </c>
      <c r="M2230" s="44" t="str">
        <f t="shared" si="810"/>
        <v/>
      </c>
      <c r="N2230" s="45" t="str">
        <f t="shared" ca="1" si="814"/>
        <v/>
      </c>
      <c r="O2230" s="108">
        <f t="shared" si="808"/>
        <v>0</v>
      </c>
      <c r="P2230" s="21" t="e">
        <f t="shared" si="816"/>
        <v>#N/A</v>
      </c>
      <c r="Q2230" s="21" t="e">
        <f t="shared" si="817"/>
        <v>#N/A</v>
      </c>
      <c r="R2230" s="21" t="e">
        <f t="shared" si="818"/>
        <v>#N/A</v>
      </c>
      <c r="S2230" s="21" t="e">
        <f t="shared" si="819"/>
        <v>#N/A</v>
      </c>
      <c r="T2230" s="29" t="e">
        <f t="shared" si="811"/>
        <v>#N/A</v>
      </c>
      <c r="U2230" s="34">
        <f t="shared" si="820"/>
        <v>0</v>
      </c>
      <c r="V2230" s="16">
        <f t="shared" ca="1" si="804"/>
        <v>44139</v>
      </c>
      <c r="W2230" s="56">
        <f t="shared" ca="1" si="805"/>
        <v>10</v>
      </c>
      <c r="X2230" s="56">
        <f t="shared" ca="1" si="806"/>
        <v>2020</v>
      </c>
      <c r="Y2230" s="55" t="str">
        <f t="shared" ca="1" si="807"/>
        <v>10-2020</v>
      </c>
      <c r="Z2230" s="51">
        <f ca="1">IFERROR(VLOOKUP(Y2230,IPC!$E$2:$F$1745,2,0),IPC!$H$1)</f>
        <v>138.32155800000001</v>
      </c>
      <c r="AA2230" s="48">
        <f t="shared" si="821"/>
        <v>1</v>
      </c>
      <c r="AB2230" s="48">
        <f t="shared" si="822"/>
        <v>1900</v>
      </c>
      <c r="AC2230" s="32" t="str">
        <f t="shared" si="815"/>
        <v>1-1900</v>
      </c>
      <c r="AD2230" s="50">
        <f>IFERROR(VLOOKUP(AC2230,IPC!$E$2:$F$1745,2,0),IPC!$H$1)</f>
        <v>138.32155800000001</v>
      </c>
    </row>
    <row r="2231" spans="10:30" x14ac:dyDescent="0.25">
      <c r="J2231" s="44" t="str">
        <f t="shared" si="809"/>
        <v/>
      </c>
      <c r="K2231" s="33" t="str">
        <f t="shared" ca="1" si="813"/>
        <v/>
      </c>
      <c r="L2231" s="108">
        <f t="shared" ca="1" si="812"/>
        <v>0</v>
      </c>
      <c r="M2231" s="44" t="str">
        <f t="shared" si="810"/>
        <v/>
      </c>
      <c r="N2231" s="45" t="str">
        <f t="shared" ca="1" si="814"/>
        <v/>
      </c>
      <c r="O2231" s="108">
        <f t="shared" si="808"/>
        <v>0</v>
      </c>
      <c r="P2231" s="21" t="e">
        <f t="shared" si="816"/>
        <v>#N/A</v>
      </c>
      <c r="Q2231" s="21" t="e">
        <f t="shared" si="817"/>
        <v>#N/A</v>
      </c>
      <c r="R2231" s="21" t="e">
        <f t="shared" si="818"/>
        <v>#N/A</v>
      </c>
      <c r="S2231" s="21" t="e">
        <f t="shared" si="819"/>
        <v>#N/A</v>
      </c>
      <c r="T2231" s="29" t="e">
        <f t="shared" si="811"/>
        <v>#N/A</v>
      </c>
      <c r="U2231" s="34">
        <f t="shared" si="820"/>
        <v>0</v>
      </c>
      <c r="V2231" s="16">
        <f t="shared" ca="1" si="804"/>
        <v>44139</v>
      </c>
      <c r="W2231" s="56">
        <f t="shared" ca="1" si="805"/>
        <v>10</v>
      </c>
      <c r="X2231" s="56">
        <f t="shared" ca="1" si="806"/>
        <v>2020</v>
      </c>
      <c r="Y2231" s="55" t="str">
        <f t="shared" ca="1" si="807"/>
        <v>10-2020</v>
      </c>
      <c r="Z2231" s="51">
        <f ca="1">IFERROR(VLOOKUP(Y2231,IPC!$E$2:$F$1745,2,0),IPC!$H$1)</f>
        <v>138.32155800000001</v>
      </c>
      <c r="AA2231" s="48">
        <f t="shared" si="821"/>
        <v>1</v>
      </c>
      <c r="AB2231" s="48">
        <f t="shared" si="822"/>
        <v>1900</v>
      </c>
      <c r="AC2231" s="32" t="str">
        <f t="shared" si="815"/>
        <v>1-1900</v>
      </c>
      <c r="AD2231" s="50">
        <f>IFERROR(VLOOKUP(AC2231,IPC!$E$2:$F$1745,2,0),IPC!$H$1)</f>
        <v>138.32155800000001</v>
      </c>
    </row>
    <row r="2232" spans="10:30" x14ac:dyDescent="0.25">
      <c r="J2232" s="44" t="str">
        <f t="shared" si="809"/>
        <v/>
      </c>
      <c r="K2232" s="33" t="str">
        <f t="shared" ca="1" si="813"/>
        <v/>
      </c>
      <c r="L2232" s="108">
        <f t="shared" ca="1" si="812"/>
        <v>0</v>
      </c>
      <c r="M2232" s="44" t="str">
        <f t="shared" si="810"/>
        <v/>
      </c>
      <c r="N2232" s="45" t="str">
        <f t="shared" ca="1" si="814"/>
        <v/>
      </c>
      <c r="O2232" s="108">
        <f t="shared" si="808"/>
        <v>0</v>
      </c>
      <c r="P2232" s="21" t="e">
        <f t="shared" si="816"/>
        <v>#N/A</v>
      </c>
      <c r="Q2232" s="21" t="e">
        <f t="shared" si="817"/>
        <v>#N/A</v>
      </c>
      <c r="R2232" s="21" t="e">
        <f t="shared" si="818"/>
        <v>#N/A</v>
      </c>
      <c r="S2232" s="21" t="e">
        <f t="shared" si="819"/>
        <v>#N/A</v>
      </c>
      <c r="T2232" s="29" t="e">
        <f t="shared" si="811"/>
        <v>#N/A</v>
      </c>
      <c r="U2232" s="34">
        <f t="shared" si="820"/>
        <v>0</v>
      </c>
      <c r="V2232" s="16">
        <f t="shared" ca="1" si="804"/>
        <v>44139</v>
      </c>
      <c r="W2232" s="56">
        <f t="shared" ca="1" si="805"/>
        <v>10</v>
      </c>
      <c r="X2232" s="56">
        <f t="shared" ca="1" si="806"/>
        <v>2020</v>
      </c>
      <c r="Y2232" s="55" t="str">
        <f t="shared" ca="1" si="807"/>
        <v>10-2020</v>
      </c>
      <c r="Z2232" s="51">
        <f ca="1">IFERROR(VLOOKUP(Y2232,IPC!$E$2:$F$1745,2,0),IPC!$H$1)</f>
        <v>138.32155800000001</v>
      </c>
      <c r="AA2232" s="48">
        <f t="shared" si="821"/>
        <v>1</v>
      </c>
      <c r="AB2232" s="48">
        <f t="shared" si="822"/>
        <v>1900</v>
      </c>
      <c r="AC2232" s="32" t="str">
        <f t="shared" si="815"/>
        <v>1-1900</v>
      </c>
      <c r="AD2232" s="50">
        <f>IFERROR(VLOOKUP(AC2232,IPC!$E$2:$F$1745,2,0),IPC!$H$1)</f>
        <v>138.32155800000001</v>
      </c>
    </row>
    <row r="2233" spans="10:30" x14ac:dyDescent="0.25">
      <c r="J2233" s="44" t="str">
        <f t="shared" si="809"/>
        <v/>
      </c>
      <c r="K2233" s="33" t="str">
        <f t="shared" ca="1" si="813"/>
        <v/>
      </c>
      <c r="L2233" s="108">
        <f t="shared" ca="1" si="812"/>
        <v>0</v>
      </c>
      <c r="M2233" s="44" t="str">
        <f t="shared" si="810"/>
        <v/>
      </c>
      <c r="N2233" s="45" t="str">
        <f t="shared" ca="1" si="814"/>
        <v/>
      </c>
      <c r="O2233" s="108">
        <f t="shared" si="808"/>
        <v>0</v>
      </c>
      <c r="P2233" s="21" t="e">
        <f t="shared" si="816"/>
        <v>#N/A</v>
      </c>
      <c r="Q2233" s="21" t="e">
        <f t="shared" si="817"/>
        <v>#N/A</v>
      </c>
      <c r="R2233" s="21" t="e">
        <f t="shared" si="818"/>
        <v>#N/A</v>
      </c>
      <c r="S2233" s="21" t="e">
        <f t="shared" si="819"/>
        <v>#N/A</v>
      </c>
      <c r="T2233" s="29" t="e">
        <f t="shared" si="811"/>
        <v>#N/A</v>
      </c>
      <c r="U2233" s="34">
        <f t="shared" si="820"/>
        <v>0</v>
      </c>
      <c r="V2233" s="16">
        <f t="shared" ca="1" si="804"/>
        <v>44139</v>
      </c>
      <c r="W2233" s="56">
        <f t="shared" ca="1" si="805"/>
        <v>10</v>
      </c>
      <c r="X2233" s="56">
        <f t="shared" ca="1" si="806"/>
        <v>2020</v>
      </c>
      <c r="Y2233" s="55" t="str">
        <f t="shared" ca="1" si="807"/>
        <v>10-2020</v>
      </c>
      <c r="Z2233" s="51">
        <f ca="1">IFERROR(VLOOKUP(Y2233,IPC!$E$2:$F$1745,2,0),IPC!$H$1)</f>
        <v>138.32155800000001</v>
      </c>
      <c r="AA2233" s="48">
        <f t="shared" si="821"/>
        <v>1</v>
      </c>
      <c r="AB2233" s="48">
        <f t="shared" si="822"/>
        <v>1900</v>
      </c>
      <c r="AC2233" s="32" t="str">
        <f t="shared" si="815"/>
        <v>1-1900</v>
      </c>
      <c r="AD2233" s="50">
        <f>IFERROR(VLOOKUP(AC2233,IPC!$E$2:$F$1745,2,0),IPC!$H$1)</f>
        <v>138.32155800000001</v>
      </c>
    </row>
    <row r="2234" spans="10:30" x14ac:dyDescent="0.25">
      <c r="J2234" s="44" t="str">
        <f t="shared" si="809"/>
        <v/>
      </c>
      <c r="K2234" s="33" t="str">
        <f t="shared" ca="1" si="813"/>
        <v/>
      </c>
      <c r="L2234" s="108">
        <f t="shared" ca="1" si="812"/>
        <v>0</v>
      </c>
      <c r="M2234" s="44" t="str">
        <f t="shared" si="810"/>
        <v/>
      </c>
      <c r="N2234" s="45" t="str">
        <f t="shared" ca="1" si="814"/>
        <v/>
      </c>
      <c r="O2234" s="108">
        <f t="shared" si="808"/>
        <v>0</v>
      </c>
      <c r="P2234" s="21" t="e">
        <f t="shared" si="816"/>
        <v>#N/A</v>
      </c>
      <c r="Q2234" s="21" t="e">
        <f t="shared" si="817"/>
        <v>#N/A</v>
      </c>
      <c r="R2234" s="21" t="e">
        <f t="shared" si="818"/>
        <v>#N/A</v>
      </c>
      <c r="S2234" s="21" t="e">
        <f t="shared" si="819"/>
        <v>#N/A</v>
      </c>
      <c r="T2234" s="29" t="e">
        <f t="shared" si="811"/>
        <v>#N/A</v>
      </c>
      <c r="U2234" s="34">
        <f t="shared" si="820"/>
        <v>0</v>
      </c>
      <c r="V2234" s="16">
        <f t="shared" ref="V2234:V2297" ca="1" si="823">+TODAY()</f>
        <v>44139</v>
      </c>
      <c r="W2234" s="56">
        <f t="shared" ref="W2234:W2297" ca="1" si="824">+MONTH(V2234)-1</f>
        <v>10</v>
      </c>
      <c r="X2234" s="56">
        <f t="shared" ref="X2234:X2297" ca="1" si="825">+YEAR(V2234)</f>
        <v>2020</v>
      </c>
      <c r="Y2234" s="55" t="str">
        <f t="shared" ref="Y2234:Y2297" ca="1" si="826">+W2234&amp;"-"&amp;X2234</f>
        <v>10-2020</v>
      </c>
      <c r="Z2234" s="51">
        <f ca="1">IFERROR(VLOOKUP(Y2234,IPC!$E$2:$F$1745,2,0),IPC!$H$1)</f>
        <v>138.32155800000001</v>
      </c>
      <c r="AA2234" s="48">
        <f t="shared" si="821"/>
        <v>1</v>
      </c>
      <c r="AB2234" s="48">
        <f t="shared" si="822"/>
        <v>1900</v>
      </c>
      <c r="AC2234" s="32" t="str">
        <f t="shared" si="815"/>
        <v>1-1900</v>
      </c>
      <c r="AD2234" s="50">
        <f>IFERROR(VLOOKUP(AC2234,IPC!$E$2:$F$1745,2,0),IPC!$H$1)</f>
        <v>138.32155800000001</v>
      </c>
    </row>
    <row r="2235" spans="10:30" x14ac:dyDescent="0.25">
      <c r="J2235" s="44" t="str">
        <f t="shared" si="809"/>
        <v/>
      </c>
      <c r="K2235" s="33" t="str">
        <f t="shared" ca="1" si="813"/>
        <v/>
      </c>
      <c r="L2235" s="108">
        <f t="shared" ca="1" si="812"/>
        <v>0</v>
      </c>
      <c r="M2235" s="44" t="str">
        <f t="shared" si="810"/>
        <v/>
      </c>
      <c r="N2235" s="45" t="str">
        <f t="shared" ca="1" si="814"/>
        <v/>
      </c>
      <c r="O2235" s="108">
        <f t="shared" si="808"/>
        <v>0</v>
      </c>
      <c r="P2235" s="21" t="e">
        <f t="shared" si="816"/>
        <v>#N/A</v>
      </c>
      <c r="Q2235" s="21" t="e">
        <f t="shared" si="817"/>
        <v>#N/A</v>
      </c>
      <c r="R2235" s="21" t="e">
        <f t="shared" si="818"/>
        <v>#N/A</v>
      </c>
      <c r="S2235" s="21" t="e">
        <f t="shared" si="819"/>
        <v>#N/A</v>
      </c>
      <c r="T2235" s="29" t="e">
        <f t="shared" si="811"/>
        <v>#N/A</v>
      </c>
      <c r="U2235" s="34">
        <f t="shared" si="820"/>
        <v>0</v>
      </c>
      <c r="V2235" s="16">
        <f t="shared" ca="1" si="823"/>
        <v>44139</v>
      </c>
      <c r="W2235" s="56">
        <f t="shared" ca="1" si="824"/>
        <v>10</v>
      </c>
      <c r="X2235" s="56">
        <f t="shared" ca="1" si="825"/>
        <v>2020</v>
      </c>
      <c r="Y2235" s="55" t="str">
        <f t="shared" ca="1" si="826"/>
        <v>10-2020</v>
      </c>
      <c r="Z2235" s="51">
        <f ca="1">IFERROR(VLOOKUP(Y2235,IPC!$E$2:$F$1745,2,0),IPC!$H$1)</f>
        <v>138.32155800000001</v>
      </c>
      <c r="AA2235" s="48">
        <f t="shared" si="821"/>
        <v>1</v>
      </c>
      <c r="AB2235" s="48">
        <f t="shared" si="822"/>
        <v>1900</v>
      </c>
      <c r="AC2235" s="32" t="str">
        <f t="shared" si="815"/>
        <v>1-1900</v>
      </c>
      <c r="AD2235" s="50">
        <f>IFERROR(VLOOKUP(AC2235,IPC!$E$2:$F$1745,2,0),IPC!$H$1)</f>
        <v>138.32155800000001</v>
      </c>
    </row>
    <row r="2236" spans="10:30" x14ac:dyDescent="0.25">
      <c r="J2236" s="44" t="str">
        <f t="shared" si="809"/>
        <v/>
      </c>
      <c r="K2236" s="33" t="str">
        <f t="shared" ca="1" si="813"/>
        <v/>
      </c>
      <c r="L2236" s="108">
        <f t="shared" ca="1" si="812"/>
        <v>0</v>
      </c>
      <c r="M2236" s="44" t="str">
        <f t="shared" si="810"/>
        <v/>
      </c>
      <c r="N2236" s="45" t="str">
        <f t="shared" ca="1" si="814"/>
        <v/>
      </c>
      <c r="O2236" s="108">
        <f t="shared" si="808"/>
        <v>0</v>
      </c>
      <c r="P2236" s="21" t="e">
        <f t="shared" si="816"/>
        <v>#N/A</v>
      </c>
      <c r="Q2236" s="21" t="e">
        <f t="shared" si="817"/>
        <v>#N/A</v>
      </c>
      <c r="R2236" s="21" t="e">
        <f t="shared" si="818"/>
        <v>#N/A</v>
      </c>
      <c r="S2236" s="21" t="e">
        <f t="shared" si="819"/>
        <v>#N/A</v>
      </c>
      <c r="T2236" s="29" t="e">
        <f t="shared" si="811"/>
        <v>#N/A</v>
      </c>
      <c r="U2236" s="34">
        <f t="shared" si="820"/>
        <v>0</v>
      </c>
      <c r="V2236" s="16">
        <f t="shared" ca="1" si="823"/>
        <v>44139</v>
      </c>
      <c r="W2236" s="56">
        <f t="shared" ca="1" si="824"/>
        <v>10</v>
      </c>
      <c r="X2236" s="56">
        <f t="shared" ca="1" si="825"/>
        <v>2020</v>
      </c>
      <c r="Y2236" s="55" t="str">
        <f t="shared" ca="1" si="826"/>
        <v>10-2020</v>
      </c>
      <c r="Z2236" s="51">
        <f ca="1">IFERROR(VLOOKUP(Y2236,IPC!$E$2:$F$1745,2,0),IPC!$H$1)</f>
        <v>138.32155800000001</v>
      </c>
      <c r="AA2236" s="48">
        <f t="shared" si="821"/>
        <v>1</v>
      </c>
      <c r="AB2236" s="48">
        <f t="shared" si="822"/>
        <v>1900</v>
      </c>
      <c r="AC2236" s="32" t="str">
        <f t="shared" si="815"/>
        <v>1-1900</v>
      </c>
      <c r="AD2236" s="50">
        <f>IFERROR(VLOOKUP(AC2236,IPC!$E$2:$F$1745,2,0),IPC!$H$1)</f>
        <v>138.32155800000001</v>
      </c>
    </row>
    <row r="2237" spans="10:30" x14ac:dyDescent="0.25">
      <c r="J2237" s="44" t="str">
        <f t="shared" si="809"/>
        <v/>
      </c>
      <c r="K2237" s="33" t="str">
        <f t="shared" ca="1" si="813"/>
        <v/>
      </c>
      <c r="L2237" s="108">
        <f t="shared" ca="1" si="812"/>
        <v>0</v>
      </c>
      <c r="M2237" s="44" t="str">
        <f t="shared" si="810"/>
        <v/>
      </c>
      <c r="N2237" s="45" t="str">
        <f t="shared" ca="1" si="814"/>
        <v/>
      </c>
      <c r="O2237" s="108">
        <f t="shared" si="808"/>
        <v>0</v>
      </c>
      <c r="P2237" s="21" t="e">
        <f t="shared" si="816"/>
        <v>#N/A</v>
      </c>
      <c r="Q2237" s="21" t="e">
        <f t="shared" si="817"/>
        <v>#N/A</v>
      </c>
      <c r="R2237" s="21" t="e">
        <f t="shared" si="818"/>
        <v>#N/A</v>
      </c>
      <c r="S2237" s="21" t="e">
        <f t="shared" si="819"/>
        <v>#N/A</v>
      </c>
      <c r="T2237" s="29" t="e">
        <f t="shared" si="811"/>
        <v>#N/A</v>
      </c>
      <c r="U2237" s="34">
        <f t="shared" si="820"/>
        <v>0</v>
      </c>
      <c r="V2237" s="16">
        <f t="shared" ca="1" si="823"/>
        <v>44139</v>
      </c>
      <c r="W2237" s="56">
        <f t="shared" ca="1" si="824"/>
        <v>10</v>
      </c>
      <c r="X2237" s="56">
        <f t="shared" ca="1" si="825"/>
        <v>2020</v>
      </c>
      <c r="Y2237" s="55" t="str">
        <f t="shared" ca="1" si="826"/>
        <v>10-2020</v>
      </c>
      <c r="Z2237" s="51">
        <f ca="1">IFERROR(VLOOKUP(Y2237,IPC!$E$2:$F$1745,2,0),IPC!$H$1)</f>
        <v>138.32155800000001</v>
      </c>
      <c r="AA2237" s="48">
        <f t="shared" si="821"/>
        <v>1</v>
      </c>
      <c r="AB2237" s="48">
        <f t="shared" si="822"/>
        <v>1900</v>
      </c>
      <c r="AC2237" s="32" t="str">
        <f t="shared" si="815"/>
        <v>1-1900</v>
      </c>
      <c r="AD2237" s="50">
        <f>IFERROR(VLOOKUP(AC2237,IPC!$E$2:$F$1745,2,0),IPC!$H$1)</f>
        <v>138.32155800000001</v>
      </c>
    </row>
    <row r="2238" spans="10:30" x14ac:dyDescent="0.25">
      <c r="J2238" s="44" t="str">
        <f t="shared" si="809"/>
        <v/>
      </c>
      <c r="K2238" s="33" t="str">
        <f t="shared" ca="1" si="813"/>
        <v/>
      </c>
      <c r="L2238" s="108">
        <f t="shared" ca="1" si="812"/>
        <v>0</v>
      </c>
      <c r="M2238" s="44" t="str">
        <f t="shared" si="810"/>
        <v/>
      </c>
      <c r="N2238" s="45" t="str">
        <f t="shared" ca="1" si="814"/>
        <v/>
      </c>
      <c r="O2238" s="108">
        <f t="shared" si="808"/>
        <v>0</v>
      </c>
      <c r="P2238" s="21" t="e">
        <f t="shared" si="816"/>
        <v>#N/A</v>
      </c>
      <c r="Q2238" s="21" t="e">
        <f t="shared" si="817"/>
        <v>#N/A</v>
      </c>
      <c r="R2238" s="21" t="e">
        <f t="shared" si="818"/>
        <v>#N/A</v>
      </c>
      <c r="S2238" s="21" t="e">
        <f t="shared" si="819"/>
        <v>#N/A</v>
      </c>
      <c r="T2238" s="29" t="e">
        <f t="shared" si="811"/>
        <v>#N/A</v>
      </c>
      <c r="U2238" s="34">
        <f t="shared" si="820"/>
        <v>0</v>
      </c>
      <c r="V2238" s="16">
        <f t="shared" ca="1" si="823"/>
        <v>44139</v>
      </c>
      <c r="W2238" s="56">
        <f t="shared" ca="1" si="824"/>
        <v>10</v>
      </c>
      <c r="X2238" s="56">
        <f t="shared" ca="1" si="825"/>
        <v>2020</v>
      </c>
      <c r="Y2238" s="55" t="str">
        <f t="shared" ca="1" si="826"/>
        <v>10-2020</v>
      </c>
      <c r="Z2238" s="51">
        <f ca="1">IFERROR(VLOOKUP(Y2238,IPC!$E$2:$F$1745,2,0),IPC!$H$1)</f>
        <v>138.32155800000001</v>
      </c>
      <c r="AA2238" s="48">
        <f t="shared" si="821"/>
        <v>1</v>
      </c>
      <c r="AB2238" s="48">
        <f t="shared" si="822"/>
        <v>1900</v>
      </c>
      <c r="AC2238" s="32" t="str">
        <f t="shared" si="815"/>
        <v>1-1900</v>
      </c>
      <c r="AD2238" s="50">
        <f>IFERROR(VLOOKUP(AC2238,IPC!$E$2:$F$1745,2,0),IPC!$H$1)</f>
        <v>138.32155800000001</v>
      </c>
    </row>
    <row r="2239" spans="10:30" x14ac:dyDescent="0.25">
      <c r="J2239" s="44" t="str">
        <f t="shared" si="809"/>
        <v/>
      </c>
      <c r="K2239" s="33" t="str">
        <f t="shared" ca="1" si="813"/>
        <v/>
      </c>
      <c r="L2239" s="108">
        <f t="shared" ca="1" si="812"/>
        <v>0</v>
      </c>
      <c r="M2239" s="44" t="str">
        <f t="shared" si="810"/>
        <v/>
      </c>
      <c r="N2239" s="45" t="str">
        <f t="shared" ca="1" si="814"/>
        <v/>
      </c>
      <c r="O2239" s="108">
        <f t="shared" si="808"/>
        <v>0</v>
      </c>
      <c r="P2239" s="21" t="e">
        <f t="shared" si="816"/>
        <v>#N/A</v>
      </c>
      <c r="Q2239" s="21" t="e">
        <f t="shared" si="817"/>
        <v>#N/A</v>
      </c>
      <c r="R2239" s="21" t="e">
        <f t="shared" si="818"/>
        <v>#N/A</v>
      </c>
      <c r="S2239" s="21" t="e">
        <f t="shared" si="819"/>
        <v>#N/A</v>
      </c>
      <c r="T2239" s="29" t="e">
        <f t="shared" si="811"/>
        <v>#N/A</v>
      </c>
      <c r="U2239" s="34">
        <f t="shared" si="820"/>
        <v>0</v>
      </c>
      <c r="V2239" s="16">
        <f t="shared" ca="1" si="823"/>
        <v>44139</v>
      </c>
      <c r="W2239" s="56">
        <f t="shared" ca="1" si="824"/>
        <v>10</v>
      </c>
      <c r="X2239" s="56">
        <f t="shared" ca="1" si="825"/>
        <v>2020</v>
      </c>
      <c r="Y2239" s="55" t="str">
        <f t="shared" ca="1" si="826"/>
        <v>10-2020</v>
      </c>
      <c r="Z2239" s="51">
        <f ca="1">IFERROR(VLOOKUP(Y2239,IPC!$E$2:$F$1745,2,0),IPC!$H$1)</f>
        <v>138.32155800000001</v>
      </c>
      <c r="AA2239" s="48">
        <f t="shared" si="821"/>
        <v>1</v>
      </c>
      <c r="AB2239" s="48">
        <f t="shared" si="822"/>
        <v>1900</v>
      </c>
      <c r="AC2239" s="32" t="str">
        <f t="shared" si="815"/>
        <v>1-1900</v>
      </c>
      <c r="AD2239" s="50">
        <f>IFERROR(VLOOKUP(AC2239,IPC!$E$2:$F$1745,2,0),IPC!$H$1)</f>
        <v>138.32155800000001</v>
      </c>
    </row>
    <row r="2240" spans="10:30" x14ac:dyDescent="0.25">
      <c r="J2240" s="44" t="str">
        <f t="shared" si="809"/>
        <v/>
      </c>
      <c r="K2240" s="33" t="str">
        <f t="shared" ca="1" si="813"/>
        <v/>
      </c>
      <c r="L2240" s="108">
        <f t="shared" ca="1" si="812"/>
        <v>0</v>
      </c>
      <c r="M2240" s="44" t="str">
        <f t="shared" si="810"/>
        <v/>
      </c>
      <c r="N2240" s="45" t="str">
        <f t="shared" ca="1" si="814"/>
        <v/>
      </c>
      <c r="O2240" s="108">
        <f t="shared" si="808"/>
        <v>0</v>
      </c>
      <c r="P2240" s="21" t="e">
        <f t="shared" si="816"/>
        <v>#N/A</v>
      </c>
      <c r="Q2240" s="21" t="e">
        <f t="shared" si="817"/>
        <v>#N/A</v>
      </c>
      <c r="R2240" s="21" t="e">
        <f t="shared" si="818"/>
        <v>#N/A</v>
      </c>
      <c r="S2240" s="21" t="e">
        <f t="shared" si="819"/>
        <v>#N/A</v>
      </c>
      <c r="T2240" s="29" t="e">
        <f t="shared" si="811"/>
        <v>#N/A</v>
      </c>
      <c r="U2240" s="34">
        <f t="shared" si="820"/>
        <v>0</v>
      </c>
      <c r="V2240" s="16">
        <f t="shared" ca="1" si="823"/>
        <v>44139</v>
      </c>
      <c r="W2240" s="56">
        <f t="shared" ca="1" si="824"/>
        <v>10</v>
      </c>
      <c r="X2240" s="56">
        <f t="shared" ca="1" si="825"/>
        <v>2020</v>
      </c>
      <c r="Y2240" s="55" t="str">
        <f t="shared" ca="1" si="826"/>
        <v>10-2020</v>
      </c>
      <c r="Z2240" s="51">
        <f ca="1">IFERROR(VLOOKUP(Y2240,IPC!$E$2:$F$1745,2,0),IPC!$H$1)</f>
        <v>138.32155800000001</v>
      </c>
      <c r="AA2240" s="48">
        <f t="shared" si="821"/>
        <v>1</v>
      </c>
      <c r="AB2240" s="48">
        <f t="shared" si="822"/>
        <v>1900</v>
      </c>
      <c r="AC2240" s="32" t="str">
        <f t="shared" si="815"/>
        <v>1-1900</v>
      </c>
      <c r="AD2240" s="50">
        <f>IFERROR(VLOOKUP(AC2240,IPC!$E$2:$F$1745,2,0),IPC!$H$1)</f>
        <v>138.32155800000001</v>
      </c>
    </row>
    <row r="2241" spans="10:30" x14ac:dyDescent="0.25">
      <c r="J2241" s="44" t="str">
        <f t="shared" si="809"/>
        <v/>
      </c>
      <c r="K2241" s="33" t="str">
        <f t="shared" ca="1" si="813"/>
        <v/>
      </c>
      <c r="L2241" s="108">
        <f t="shared" ca="1" si="812"/>
        <v>0</v>
      </c>
      <c r="M2241" s="44" t="str">
        <f t="shared" si="810"/>
        <v/>
      </c>
      <c r="N2241" s="45" t="str">
        <f t="shared" ca="1" si="814"/>
        <v/>
      </c>
      <c r="O2241" s="108">
        <f t="shared" si="808"/>
        <v>0</v>
      </c>
      <c r="P2241" s="21" t="e">
        <f t="shared" si="816"/>
        <v>#N/A</v>
      </c>
      <c r="Q2241" s="21" t="e">
        <f t="shared" si="817"/>
        <v>#N/A</v>
      </c>
      <c r="R2241" s="21" t="e">
        <f t="shared" si="818"/>
        <v>#N/A</v>
      </c>
      <c r="S2241" s="21" t="e">
        <f t="shared" si="819"/>
        <v>#N/A</v>
      </c>
      <c r="T2241" s="29" t="e">
        <f t="shared" si="811"/>
        <v>#N/A</v>
      </c>
      <c r="U2241" s="34">
        <f t="shared" si="820"/>
        <v>0</v>
      </c>
      <c r="V2241" s="16">
        <f t="shared" ca="1" si="823"/>
        <v>44139</v>
      </c>
      <c r="W2241" s="56">
        <f t="shared" ca="1" si="824"/>
        <v>10</v>
      </c>
      <c r="X2241" s="56">
        <f t="shared" ca="1" si="825"/>
        <v>2020</v>
      </c>
      <c r="Y2241" s="55" t="str">
        <f t="shared" ca="1" si="826"/>
        <v>10-2020</v>
      </c>
      <c r="Z2241" s="51">
        <f ca="1">IFERROR(VLOOKUP(Y2241,IPC!$E$2:$F$1745,2,0),IPC!$H$1)</f>
        <v>138.32155800000001</v>
      </c>
      <c r="AA2241" s="48">
        <f t="shared" si="821"/>
        <v>1</v>
      </c>
      <c r="AB2241" s="48">
        <f t="shared" si="822"/>
        <v>1900</v>
      </c>
      <c r="AC2241" s="32" t="str">
        <f t="shared" si="815"/>
        <v>1-1900</v>
      </c>
      <c r="AD2241" s="50">
        <f>IFERROR(VLOOKUP(AC2241,IPC!$E$2:$F$1745,2,0),IPC!$H$1)</f>
        <v>138.32155800000001</v>
      </c>
    </row>
    <row r="2242" spans="10:30" x14ac:dyDescent="0.25">
      <c r="J2242" s="44" t="str">
        <f t="shared" si="809"/>
        <v/>
      </c>
      <c r="K2242" s="33" t="str">
        <f t="shared" ca="1" si="813"/>
        <v/>
      </c>
      <c r="L2242" s="108">
        <f t="shared" ca="1" si="812"/>
        <v>0</v>
      </c>
      <c r="M2242" s="44" t="str">
        <f t="shared" si="810"/>
        <v/>
      </c>
      <c r="N2242" s="45" t="str">
        <f t="shared" ca="1" si="814"/>
        <v/>
      </c>
      <c r="O2242" s="108">
        <f t="shared" si="808"/>
        <v>0</v>
      </c>
      <c r="P2242" s="21" t="e">
        <f t="shared" si="816"/>
        <v>#N/A</v>
      </c>
      <c r="Q2242" s="21" t="e">
        <f t="shared" si="817"/>
        <v>#N/A</v>
      </c>
      <c r="R2242" s="21" t="e">
        <f t="shared" si="818"/>
        <v>#N/A</v>
      </c>
      <c r="S2242" s="21" t="e">
        <f t="shared" si="819"/>
        <v>#N/A</v>
      </c>
      <c r="T2242" s="29" t="e">
        <f t="shared" si="811"/>
        <v>#N/A</v>
      </c>
      <c r="U2242" s="34">
        <f t="shared" si="820"/>
        <v>0</v>
      </c>
      <c r="V2242" s="16">
        <f t="shared" ca="1" si="823"/>
        <v>44139</v>
      </c>
      <c r="W2242" s="56">
        <f t="shared" ca="1" si="824"/>
        <v>10</v>
      </c>
      <c r="X2242" s="56">
        <f t="shared" ca="1" si="825"/>
        <v>2020</v>
      </c>
      <c r="Y2242" s="55" t="str">
        <f t="shared" ca="1" si="826"/>
        <v>10-2020</v>
      </c>
      <c r="Z2242" s="51">
        <f ca="1">IFERROR(VLOOKUP(Y2242,IPC!$E$2:$F$1745,2,0),IPC!$H$1)</f>
        <v>138.32155800000001</v>
      </c>
      <c r="AA2242" s="48">
        <f t="shared" si="821"/>
        <v>1</v>
      </c>
      <c r="AB2242" s="48">
        <f t="shared" si="822"/>
        <v>1900</v>
      </c>
      <c r="AC2242" s="32" t="str">
        <f t="shared" si="815"/>
        <v>1-1900</v>
      </c>
      <c r="AD2242" s="50">
        <f>IFERROR(VLOOKUP(AC2242,IPC!$E$2:$F$1745,2,0),IPC!$H$1)</f>
        <v>138.32155800000001</v>
      </c>
    </row>
    <row r="2243" spans="10:30" x14ac:dyDescent="0.25">
      <c r="J2243" s="44" t="str">
        <f t="shared" si="809"/>
        <v/>
      </c>
      <c r="K2243" s="33" t="str">
        <f t="shared" ca="1" si="813"/>
        <v/>
      </c>
      <c r="L2243" s="108">
        <f t="shared" ca="1" si="812"/>
        <v>0</v>
      </c>
      <c r="M2243" s="44" t="str">
        <f t="shared" si="810"/>
        <v/>
      </c>
      <c r="N2243" s="45" t="str">
        <f t="shared" ca="1" si="814"/>
        <v/>
      </c>
      <c r="O2243" s="108">
        <f t="shared" si="808"/>
        <v>0</v>
      </c>
      <c r="P2243" s="21" t="e">
        <f t="shared" si="816"/>
        <v>#N/A</v>
      </c>
      <c r="Q2243" s="21" t="e">
        <f t="shared" si="817"/>
        <v>#N/A</v>
      </c>
      <c r="R2243" s="21" t="e">
        <f t="shared" si="818"/>
        <v>#N/A</v>
      </c>
      <c r="S2243" s="21" t="e">
        <f t="shared" si="819"/>
        <v>#N/A</v>
      </c>
      <c r="T2243" s="29" t="e">
        <f t="shared" si="811"/>
        <v>#N/A</v>
      </c>
      <c r="U2243" s="34">
        <f t="shared" si="820"/>
        <v>0</v>
      </c>
      <c r="V2243" s="16">
        <f t="shared" ca="1" si="823"/>
        <v>44139</v>
      </c>
      <c r="W2243" s="56">
        <f t="shared" ca="1" si="824"/>
        <v>10</v>
      </c>
      <c r="X2243" s="56">
        <f t="shared" ca="1" si="825"/>
        <v>2020</v>
      </c>
      <c r="Y2243" s="55" t="str">
        <f t="shared" ca="1" si="826"/>
        <v>10-2020</v>
      </c>
      <c r="Z2243" s="51">
        <f ca="1">IFERROR(VLOOKUP(Y2243,IPC!$E$2:$F$1745,2,0),IPC!$H$1)</f>
        <v>138.32155800000001</v>
      </c>
      <c r="AA2243" s="48">
        <f t="shared" si="821"/>
        <v>1</v>
      </c>
      <c r="AB2243" s="48">
        <f t="shared" si="822"/>
        <v>1900</v>
      </c>
      <c r="AC2243" s="32" t="str">
        <f t="shared" si="815"/>
        <v>1-1900</v>
      </c>
      <c r="AD2243" s="50">
        <f>IFERROR(VLOOKUP(AC2243,IPC!$E$2:$F$1745,2,0),IPC!$H$1)</f>
        <v>138.32155800000001</v>
      </c>
    </row>
    <row r="2244" spans="10:30" x14ac:dyDescent="0.25">
      <c r="J2244" s="44" t="str">
        <f t="shared" si="809"/>
        <v/>
      </c>
      <c r="K2244" s="33" t="str">
        <f t="shared" ca="1" si="813"/>
        <v/>
      </c>
      <c r="L2244" s="108">
        <f t="shared" ca="1" si="812"/>
        <v>0</v>
      </c>
      <c r="M2244" s="44" t="str">
        <f t="shared" si="810"/>
        <v/>
      </c>
      <c r="N2244" s="45" t="str">
        <f t="shared" ca="1" si="814"/>
        <v/>
      </c>
      <c r="O2244" s="108">
        <f t="shared" si="808"/>
        <v>0</v>
      </c>
      <c r="P2244" s="21" t="e">
        <f t="shared" si="816"/>
        <v>#N/A</v>
      </c>
      <c r="Q2244" s="21" t="e">
        <f t="shared" si="817"/>
        <v>#N/A</v>
      </c>
      <c r="R2244" s="21" t="e">
        <f t="shared" si="818"/>
        <v>#N/A</v>
      </c>
      <c r="S2244" s="21" t="e">
        <f t="shared" si="819"/>
        <v>#N/A</v>
      </c>
      <c r="T2244" s="29" t="e">
        <f t="shared" si="811"/>
        <v>#N/A</v>
      </c>
      <c r="U2244" s="34">
        <f t="shared" si="820"/>
        <v>0</v>
      </c>
      <c r="V2244" s="16">
        <f t="shared" ca="1" si="823"/>
        <v>44139</v>
      </c>
      <c r="W2244" s="56">
        <f t="shared" ca="1" si="824"/>
        <v>10</v>
      </c>
      <c r="X2244" s="56">
        <f t="shared" ca="1" si="825"/>
        <v>2020</v>
      </c>
      <c r="Y2244" s="55" t="str">
        <f t="shared" ca="1" si="826"/>
        <v>10-2020</v>
      </c>
      <c r="Z2244" s="51">
        <f ca="1">IFERROR(VLOOKUP(Y2244,IPC!$E$2:$F$1745,2,0),IPC!$H$1)</f>
        <v>138.32155800000001</v>
      </c>
      <c r="AA2244" s="48">
        <f t="shared" si="821"/>
        <v>1</v>
      </c>
      <c r="AB2244" s="48">
        <f t="shared" si="822"/>
        <v>1900</v>
      </c>
      <c r="AC2244" s="32" t="str">
        <f t="shared" si="815"/>
        <v>1-1900</v>
      </c>
      <c r="AD2244" s="50">
        <f>IFERROR(VLOOKUP(AC2244,IPC!$E$2:$F$1745,2,0),IPC!$H$1)</f>
        <v>138.32155800000001</v>
      </c>
    </row>
    <row r="2245" spans="10:30" x14ac:dyDescent="0.25">
      <c r="J2245" s="44" t="str">
        <f t="shared" si="809"/>
        <v/>
      </c>
      <c r="K2245" s="33" t="str">
        <f t="shared" ca="1" si="813"/>
        <v/>
      </c>
      <c r="L2245" s="108">
        <f t="shared" ca="1" si="812"/>
        <v>0</v>
      </c>
      <c r="M2245" s="44" t="str">
        <f t="shared" si="810"/>
        <v/>
      </c>
      <c r="N2245" s="45" t="str">
        <f t="shared" ca="1" si="814"/>
        <v/>
      </c>
      <c r="O2245" s="108">
        <f t="shared" si="808"/>
        <v>0</v>
      </c>
      <c r="P2245" s="21" t="e">
        <f t="shared" si="816"/>
        <v>#N/A</v>
      </c>
      <c r="Q2245" s="21" t="e">
        <f t="shared" si="817"/>
        <v>#N/A</v>
      </c>
      <c r="R2245" s="21" t="e">
        <f t="shared" si="818"/>
        <v>#N/A</v>
      </c>
      <c r="S2245" s="21" t="e">
        <f t="shared" si="819"/>
        <v>#N/A</v>
      </c>
      <c r="T2245" s="29" t="e">
        <f t="shared" si="811"/>
        <v>#N/A</v>
      </c>
      <c r="U2245" s="34">
        <f t="shared" si="820"/>
        <v>0</v>
      </c>
      <c r="V2245" s="16">
        <f t="shared" ca="1" si="823"/>
        <v>44139</v>
      </c>
      <c r="W2245" s="56">
        <f t="shared" ca="1" si="824"/>
        <v>10</v>
      </c>
      <c r="X2245" s="56">
        <f t="shared" ca="1" si="825"/>
        <v>2020</v>
      </c>
      <c r="Y2245" s="55" t="str">
        <f t="shared" ca="1" si="826"/>
        <v>10-2020</v>
      </c>
      <c r="Z2245" s="51">
        <f ca="1">IFERROR(VLOOKUP(Y2245,IPC!$E$2:$F$1745,2,0),IPC!$H$1)</f>
        <v>138.32155800000001</v>
      </c>
      <c r="AA2245" s="48">
        <f t="shared" si="821"/>
        <v>1</v>
      </c>
      <c r="AB2245" s="48">
        <f t="shared" si="822"/>
        <v>1900</v>
      </c>
      <c r="AC2245" s="32" t="str">
        <f t="shared" si="815"/>
        <v>1-1900</v>
      </c>
      <c r="AD2245" s="50">
        <f>IFERROR(VLOOKUP(AC2245,IPC!$E$2:$F$1745,2,0),IPC!$H$1)</f>
        <v>138.32155800000001</v>
      </c>
    </row>
    <row r="2246" spans="10:30" x14ac:dyDescent="0.25">
      <c r="J2246" s="44" t="str">
        <f t="shared" si="809"/>
        <v/>
      </c>
      <c r="K2246" s="33" t="str">
        <f t="shared" ca="1" si="813"/>
        <v/>
      </c>
      <c r="L2246" s="108">
        <f t="shared" ca="1" si="812"/>
        <v>0</v>
      </c>
      <c r="M2246" s="44" t="str">
        <f t="shared" si="810"/>
        <v/>
      </c>
      <c r="N2246" s="45" t="str">
        <f t="shared" ca="1" si="814"/>
        <v/>
      </c>
      <c r="O2246" s="108">
        <f t="shared" si="808"/>
        <v>0</v>
      </c>
      <c r="P2246" s="21" t="e">
        <f t="shared" si="816"/>
        <v>#N/A</v>
      </c>
      <c r="Q2246" s="21" t="e">
        <f t="shared" si="817"/>
        <v>#N/A</v>
      </c>
      <c r="R2246" s="21" t="e">
        <f t="shared" si="818"/>
        <v>#N/A</v>
      </c>
      <c r="S2246" s="21" t="e">
        <f t="shared" si="819"/>
        <v>#N/A</v>
      </c>
      <c r="T2246" s="29" t="e">
        <f t="shared" si="811"/>
        <v>#N/A</v>
      </c>
      <c r="U2246" s="34">
        <f t="shared" si="820"/>
        <v>0</v>
      </c>
      <c r="V2246" s="16">
        <f t="shared" ca="1" si="823"/>
        <v>44139</v>
      </c>
      <c r="W2246" s="56">
        <f t="shared" ca="1" si="824"/>
        <v>10</v>
      </c>
      <c r="X2246" s="56">
        <f t="shared" ca="1" si="825"/>
        <v>2020</v>
      </c>
      <c r="Y2246" s="55" t="str">
        <f t="shared" ca="1" si="826"/>
        <v>10-2020</v>
      </c>
      <c r="Z2246" s="51">
        <f ca="1">IFERROR(VLOOKUP(Y2246,IPC!$E$2:$F$1745,2,0),IPC!$H$1)</f>
        <v>138.32155800000001</v>
      </c>
      <c r="AA2246" s="48">
        <f t="shared" si="821"/>
        <v>1</v>
      </c>
      <c r="AB2246" s="48">
        <f t="shared" si="822"/>
        <v>1900</v>
      </c>
      <c r="AC2246" s="32" t="str">
        <f t="shared" si="815"/>
        <v>1-1900</v>
      </c>
      <c r="AD2246" s="50">
        <f>IFERROR(VLOOKUP(AC2246,IPC!$E$2:$F$1745,2,0),IPC!$H$1)</f>
        <v>138.32155800000001</v>
      </c>
    </row>
    <row r="2247" spans="10:30" x14ac:dyDescent="0.25">
      <c r="J2247" s="44" t="str">
        <f t="shared" si="809"/>
        <v/>
      </c>
      <c r="K2247" s="33" t="str">
        <f t="shared" ca="1" si="813"/>
        <v/>
      </c>
      <c r="L2247" s="108">
        <f t="shared" ca="1" si="812"/>
        <v>0</v>
      </c>
      <c r="M2247" s="44" t="str">
        <f t="shared" si="810"/>
        <v/>
      </c>
      <c r="N2247" s="45" t="str">
        <f t="shared" ca="1" si="814"/>
        <v/>
      </c>
      <c r="O2247" s="108">
        <f t="shared" si="808"/>
        <v>0</v>
      </c>
      <c r="P2247" s="21" t="e">
        <f t="shared" si="816"/>
        <v>#N/A</v>
      </c>
      <c r="Q2247" s="21" t="e">
        <f t="shared" si="817"/>
        <v>#N/A</v>
      </c>
      <c r="R2247" s="21" t="e">
        <f t="shared" si="818"/>
        <v>#N/A</v>
      </c>
      <c r="S2247" s="21" t="e">
        <f t="shared" si="819"/>
        <v>#N/A</v>
      </c>
      <c r="T2247" s="29" t="e">
        <f t="shared" si="811"/>
        <v>#N/A</v>
      </c>
      <c r="U2247" s="34">
        <f t="shared" si="820"/>
        <v>0</v>
      </c>
      <c r="V2247" s="16">
        <f t="shared" ca="1" si="823"/>
        <v>44139</v>
      </c>
      <c r="W2247" s="56">
        <f t="shared" ca="1" si="824"/>
        <v>10</v>
      </c>
      <c r="X2247" s="56">
        <f t="shared" ca="1" si="825"/>
        <v>2020</v>
      </c>
      <c r="Y2247" s="55" t="str">
        <f t="shared" ca="1" si="826"/>
        <v>10-2020</v>
      </c>
      <c r="Z2247" s="51">
        <f ca="1">IFERROR(VLOOKUP(Y2247,IPC!$E$2:$F$1745,2,0),IPC!$H$1)</f>
        <v>138.32155800000001</v>
      </c>
      <c r="AA2247" s="48">
        <f t="shared" si="821"/>
        <v>1</v>
      </c>
      <c r="AB2247" s="48">
        <f t="shared" si="822"/>
        <v>1900</v>
      </c>
      <c r="AC2247" s="32" t="str">
        <f t="shared" si="815"/>
        <v>1-1900</v>
      </c>
      <c r="AD2247" s="50">
        <f>IFERROR(VLOOKUP(AC2247,IPC!$E$2:$F$1745,2,0),IPC!$H$1)</f>
        <v>138.32155800000001</v>
      </c>
    </row>
    <row r="2248" spans="10:30" x14ac:dyDescent="0.25">
      <c r="J2248" s="44" t="str">
        <f t="shared" si="809"/>
        <v/>
      </c>
      <c r="K2248" s="33" t="str">
        <f t="shared" ca="1" si="813"/>
        <v/>
      </c>
      <c r="L2248" s="108">
        <f t="shared" ca="1" si="812"/>
        <v>0</v>
      </c>
      <c r="M2248" s="44" t="str">
        <f t="shared" si="810"/>
        <v/>
      </c>
      <c r="N2248" s="45" t="str">
        <f t="shared" ca="1" si="814"/>
        <v/>
      </c>
      <c r="O2248" s="108">
        <f t="shared" si="808"/>
        <v>0</v>
      </c>
      <c r="P2248" s="21" t="e">
        <f t="shared" si="816"/>
        <v>#N/A</v>
      </c>
      <c r="Q2248" s="21" t="e">
        <f t="shared" si="817"/>
        <v>#N/A</v>
      </c>
      <c r="R2248" s="21" t="e">
        <f t="shared" si="818"/>
        <v>#N/A</v>
      </c>
      <c r="S2248" s="21" t="e">
        <f t="shared" si="819"/>
        <v>#N/A</v>
      </c>
      <c r="T2248" s="29" t="e">
        <f t="shared" si="811"/>
        <v>#N/A</v>
      </c>
      <c r="U2248" s="34">
        <f t="shared" si="820"/>
        <v>0</v>
      </c>
      <c r="V2248" s="16">
        <f t="shared" ca="1" si="823"/>
        <v>44139</v>
      </c>
      <c r="W2248" s="56">
        <f t="shared" ca="1" si="824"/>
        <v>10</v>
      </c>
      <c r="X2248" s="56">
        <f t="shared" ca="1" si="825"/>
        <v>2020</v>
      </c>
      <c r="Y2248" s="55" t="str">
        <f t="shared" ca="1" si="826"/>
        <v>10-2020</v>
      </c>
      <c r="Z2248" s="51">
        <f ca="1">IFERROR(VLOOKUP(Y2248,IPC!$E$2:$F$1745,2,0),IPC!$H$1)</f>
        <v>138.32155800000001</v>
      </c>
      <c r="AA2248" s="48">
        <f t="shared" si="821"/>
        <v>1</v>
      </c>
      <c r="AB2248" s="48">
        <f t="shared" si="822"/>
        <v>1900</v>
      </c>
      <c r="AC2248" s="32" t="str">
        <f t="shared" si="815"/>
        <v>1-1900</v>
      </c>
      <c r="AD2248" s="50">
        <f>IFERROR(VLOOKUP(AC2248,IPC!$E$2:$F$1745,2,0),IPC!$H$1)</f>
        <v>138.32155800000001</v>
      </c>
    </row>
    <row r="2249" spans="10:30" x14ac:dyDescent="0.25">
      <c r="J2249" s="44" t="str">
        <f t="shared" si="809"/>
        <v/>
      </c>
      <c r="K2249" s="33" t="str">
        <f t="shared" ca="1" si="813"/>
        <v/>
      </c>
      <c r="L2249" s="108">
        <f t="shared" ca="1" si="812"/>
        <v>0</v>
      </c>
      <c r="M2249" s="44" t="str">
        <f t="shared" si="810"/>
        <v/>
      </c>
      <c r="N2249" s="45" t="str">
        <f t="shared" ca="1" si="814"/>
        <v/>
      </c>
      <c r="O2249" s="108">
        <f t="shared" si="808"/>
        <v>0</v>
      </c>
      <c r="P2249" s="21" t="e">
        <f t="shared" si="816"/>
        <v>#N/A</v>
      </c>
      <c r="Q2249" s="21" t="e">
        <f t="shared" si="817"/>
        <v>#N/A</v>
      </c>
      <c r="R2249" s="21" t="e">
        <f t="shared" si="818"/>
        <v>#N/A</v>
      </c>
      <c r="S2249" s="21" t="e">
        <f t="shared" si="819"/>
        <v>#N/A</v>
      </c>
      <c r="T2249" s="29" t="e">
        <f t="shared" si="811"/>
        <v>#N/A</v>
      </c>
      <c r="U2249" s="34">
        <f t="shared" si="820"/>
        <v>0</v>
      </c>
      <c r="V2249" s="16">
        <f t="shared" ca="1" si="823"/>
        <v>44139</v>
      </c>
      <c r="W2249" s="56">
        <f t="shared" ca="1" si="824"/>
        <v>10</v>
      </c>
      <c r="X2249" s="56">
        <f t="shared" ca="1" si="825"/>
        <v>2020</v>
      </c>
      <c r="Y2249" s="55" t="str">
        <f t="shared" ca="1" si="826"/>
        <v>10-2020</v>
      </c>
      <c r="Z2249" s="51">
        <f ca="1">IFERROR(VLOOKUP(Y2249,IPC!$E$2:$F$1745,2,0),IPC!$H$1)</f>
        <v>138.32155800000001</v>
      </c>
      <c r="AA2249" s="48">
        <f t="shared" si="821"/>
        <v>1</v>
      </c>
      <c r="AB2249" s="48">
        <f t="shared" si="822"/>
        <v>1900</v>
      </c>
      <c r="AC2249" s="32" t="str">
        <f t="shared" si="815"/>
        <v>1-1900</v>
      </c>
      <c r="AD2249" s="50">
        <f>IFERROR(VLOOKUP(AC2249,IPC!$E$2:$F$1745,2,0),IPC!$H$1)</f>
        <v>138.32155800000001</v>
      </c>
    </row>
    <row r="2250" spans="10:30" x14ac:dyDescent="0.25">
      <c r="J2250" s="44" t="str">
        <f t="shared" si="809"/>
        <v/>
      </c>
      <c r="K2250" s="33" t="str">
        <f t="shared" ca="1" si="813"/>
        <v/>
      </c>
      <c r="L2250" s="108">
        <f t="shared" ca="1" si="812"/>
        <v>0</v>
      </c>
      <c r="M2250" s="44" t="str">
        <f t="shared" si="810"/>
        <v/>
      </c>
      <c r="N2250" s="45" t="str">
        <f t="shared" ca="1" si="814"/>
        <v/>
      </c>
      <c r="O2250" s="108">
        <f t="shared" si="808"/>
        <v>0</v>
      </c>
      <c r="P2250" s="21" t="e">
        <f t="shared" si="816"/>
        <v>#N/A</v>
      </c>
      <c r="Q2250" s="21" t="e">
        <f t="shared" si="817"/>
        <v>#N/A</v>
      </c>
      <c r="R2250" s="21" t="e">
        <f t="shared" si="818"/>
        <v>#N/A</v>
      </c>
      <c r="S2250" s="21" t="e">
        <f t="shared" si="819"/>
        <v>#N/A</v>
      </c>
      <c r="T2250" s="29" t="e">
        <f t="shared" si="811"/>
        <v>#N/A</v>
      </c>
      <c r="U2250" s="34">
        <f t="shared" si="820"/>
        <v>0</v>
      </c>
      <c r="V2250" s="16">
        <f t="shared" ca="1" si="823"/>
        <v>44139</v>
      </c>
      <c r="W2250" s="56">
        <f t="shared" ca="1" si="824"/>
        <v>10</v>
      </c>
      <c r="X2250" s="56">
        <f t="shared" ca="1" si="825"/>
        <v>2020</v>
      </c>
      <c r="Y2250" s="55" t="str">
        <f t="shared" ca="1" si="826"/>
        <v>10-2020</v>
      </c>
      <c r="Z2250" s="51">
        <f ca="1">IFERROR(VLOOKUP(Y2250,IPC!$E$2:$F$1745,2,0),IPC!$H$1)</f>
        <v>138.32155800000001</v>
      </c>
      <c r="AA2250" s="48">
        <f t="shared" si="821"/>
        <v>1</v>
      </c>
      <c r="AB2250" s="48">
        <f t="shared" si="822"/>
        <v>1900</v>
      </c>
      <c r="AC2250" s="32" t="str">
        <f t="shared" si="815"/>
        <v>1-1900</v>
      </c>
      <c r="AD2250" s="50">
        <f>IFERROR(VLOOKUP(AC2250,IPC!$E$2:$F$1745,2,0),IPC!$H$1)</f>
        <v>138.32155800000001</v>
      </c>
    </row>
    <row r="2251" spans="10:30" x14ac:dyDescent="0.25">
      <c r="J2251" s="44" t="str">
        <f t="shared" si="809"/>
        <v/>
      </c>
      <c r="K2251" s="33" t="str">
        <f t="shared" ca="1" si="813"/>
        <v/>
      </c>
      <c r="L2251" s="108">
        <f t="shared" ca="1" si="812"/>
        <v>0</v>
      </c>
      <c r="M2251" s="44" t="str">
        <f t="shared" si="810"/>
        <v/>
      </c>
      <c r="N2251" s="45" t="str">
        <f t="shared" ca="1" si="814"/>
        <v/>
      </c>
      <c r="O2251" s="108">
        <f t="shared" si="808"/>
        <v>0</v>
      </c>
      <c r="P2251" s="21" t="e">
        <f t="shared" si="816"/>
        <v>#N/A</v>
      </c>
      <c r="Q2251" s="21" t="e">
        <f t="shared" si="817"/>
        <v>#N/A</v>
      </c>
      <c r="R2251" s="21" t="e">
        <f t="shared" si="818"/>
        <v>#N/A</v>
      </c>
      <c r="S2251" s="21" t="e">
        <f t="shared" si="819"/>
        <v>#N/A</v>
      </c>
      <c r="T2251" s="29" t="e">
        <f t="shared" si="811"/>
        <v>#N/A</v>
      </c>
      <c r="U2251" s="34">
        <f t="shared" si="820"/>
        <v>0</v>
      </c>
      <c r="V2251" s="16">
        <f t="shared" ca="1" si="823"/>
        <v>44139</v>
      </c>
      <c r="W2251" s="56">
        <f t="shared" ca="1" si="824"/>
        <v>10</v>
      </c>
      <c r="X2251" s="56">
        <f t="shared" ca="1" si="825"/>
        <v>2020</v>
      </c>
      <c r="Y2251" s="55" t="str">
        <f t="shared" ca="1" si="826"/>
        <v>10-2020</v>
      </c>
      <c r="Z2251" s="51">
        <f ca="1">IFERROR(VLOOKUP(Y2251,IPC!$E$2:$F$1745,2,0),IPC!$H$1)</f>
        <v>138.32155800000001</v>
      </c>
      <c r="AA2251" s="48">
        <f t="shared" si="821"/>
        <v>1</v>
      </c>
      <c r="AB2251" s="48">
        <f t="shared" si="822"/>
        <v>1900</v>
      </c>
      <c r="AC2251" s="32" t="str">
        <f t="shared" si="815"/>
        <v>1-1900</v>
      </c>
      <c r="AD2251" s="50">
        <f>IFERROR(VLOOKUP(AC2251,IPC!$E$2:$F$1745,2,0),IPC!$H$1)</f>
        <v>138.32155800000001</v>
      </c>
    </row>
    <row r="2252" spans="10:30" x14ac:dyDescent="0.25">
      <c r="J2252" s="44" t="str">
        <f t="shared" si="809"/>
        <v/>
      </c>
      <c r="K2252" s="33" t="str">
        <f t="shared" ca="1" si="813"/>
        <v/>
      </c>
      <c r="L2252" s="108">
        <f t="shared" ca="1" si="812"/>
        <v>0</v>
      </c>
      <c r="M2252" s="44" t="str">
        <f t="shared" si="810"/>
        <v/>
      </c>
      <c r="N2252" s="45" t="str">
        <f t="shared" ca="1" si="814"/>
        <v/>
      </c>
      <c r="O2252" s="108">
        <f t="shared" si="808"/>
        <v>0</v>
      </c>
      <c r="P2252" s="21" t="e">
        <f t="shared" si="816"/>
        <v>#N/A</v>
      </c>
      <c r="Q2252" s="21" t="e">
        <f t="shared" si="817"/>
        <v>#N/A</v>
      </c>
      <c r="R2252" s="21" t="e">
        <f t="shared" si="818"/>
        <v>#N/A</v>
      </c>
      <c r="S2252" s="21" t="e">
        <f t="shared" si="819"/>
        <v>#N/A</v>
      </c>
      <c r="T2252" s="29" t="e">
        <f t="shared" si="811"/>
        <v>#N/A</v>
      </c>
      <c r="U2252" s="34">
        <f t="shared" si="820"/>
        <v>0</v>
      </c>
      <c r="V2252" s="16">
        <f t="shared" ca="1" si="823"/>
        <v>44139</v>
      </c>
      <c r="W2252" s="56">
        <f t="shared" ca="1" si="824"/>
        <v>10</v>
      </c>
      <c r="X2252" s="56">
        <f t="shared" ca="1" si="825"/>
        <v>2020</v>
      </c>
      <c r="Y2252" s="55" t="str">
        <f t="shared" ca="1" si="826"/>
        <v>10-2020</v>
      </c>
      <c r="Z2252" s="51">
        <f ca="1">IFERROR(VLOOKUP(Y2252,IPC!$E$2:$F$1745,2,0),IPC!$H$1)</f>
        <v>138.32155800000001</v>
      </c>
      <c r="AA2252" s="48">
        <f t="shared" si="821"/>
        <v>1</v>
      </c>
      <c r="AB2252" s="48">
        <f t="shared" si="822"/>
        <v>1900</v>
      </c>
      <c r="AC2252" s="32" t="str">
        <f t="shared" si="815"/>
        <v>1-1900</v>
      </c>
      <c r="AD2252" s="50">
        <f>IFERROR(VLOOKUP(AC2252,IPC!$E$2:$F$1745,2,0),IPC!$H$1)</f>
        <v>138.32155800000001</v>
      </c>
    </row>
    <row r="2253" spans="10:30" x14ac:dyDescent="0.25">
      <c r="J2253" s="44" t="str">
        <f t="shared" si="809"/>
        <v/>
      </c>
      <c r="K2253" s="33" t="str">
        <f t="shared" ca="1" si="813"/>
        <v/>
      </c>
      <c r="L2253" s="108">
        <f t="shared" ca="1" si="812"/>
        <v>0</v>
      </c>
      <c r="M2253" s="44" t="str">
        <f t="shared" si="810"/>
        <v/>
      </c>
      <c r="N2253" s="45" t="str">
        <f t="shared" ca="1" si="814"/>
        <v/>
      </c>
      <c r="O2253" s="108">
        <f t="shared" si="808"/>
        <v>0</v>
      </c>
      <c r="P2253" s="21" t="e">
        <f t="shared" si="816"/>
        <v>#N/A</v>
      </c>
      <c r="Q2253" s="21" t="e">
        <f t="shared" si="817"/>
        <v>#N/A</v>
      </c>
      <c r="R2253" s="21" t="e">
        <f t="shared" si="818"/>
        <v>#N/A</v>
      </c>
      <c r="S2253" s="21" t="e">
        <f t="shared" si="819"/>
        <v>#N/A</v>
      </c>
      <c r="T2253" s="29" t="e">
        <f t="shared" si="811"/>
        <v>#N/A</v>
      </c>
      <c r="U2253" s="34">
        <f t="shared" si="820"/>
        <v>0</v>
      </c>
      <c r="V2253" s="16">
        <f t="shared" ca="1" si="823"/>
        <v>44139</v>
      </c>
      <c r="W2253" s="56">
        <f t="shared" ca="1" si="824"/>
        <v>10</v>
      </c>
      <c r="X2253" s="56">
        <f t="shared" ca="1" si="825"/>
        <v>2020</v>
      </c>
      <c r="Y2253" s="55" t="str">
        <f t="shared" ca="1" si="826"/>
        <v>10-2020</v>
      </c>
      <c r="Z2253" s="51">
        <f ca="1">IFERROR(VLOOKUP(Y2253,IPC!$E$2:$F$1745,2,0),IPC!$H$1)</f>
        <v>138.32155800000001</v>
      </c>
      <c r="AA2253" s="48">
        <f t="shared" si="821"/>
        <v>1</v>
      </c>
      <c r="AB2253" s="48">
        <f t="shared" si="822"/>
        <v>1900</v>
      </c>
      <c r="AC2253" s="32" t="str">
        <f t="shared" si="815"/>
        <v>1-1900</v>
      </c>
      <c r="AD2253" s="50">
        <f>IFERROR(VLOOKUP(AC2253,IPC!$E$2:$F$1745,2,0),IPC!$H$1)</f>
        <v>138.32155800000001</v>
      </c>
    </row>
    <row r="2254" spans="10:30" x14ac:dyDescent="0.25">
      <c r="J2254" s="44" t="str">
        <f t="shared" si="809"/>
        <v/>
      </c>
      <c r="K2254" s="33" t="str">
        <f t="shared" ca="1" si="813"/>
        <v/>
      </c>
      <c r="L2254" s="108">
        <f t="shared" ca="1" si="812"/>
        <v>0</v>
      </c>
      <c r="M2254" s="44" t="str">
        <f t="shared" si="810"/>
        <v/>
      </c>
      <c r="N2254" s="45" t="str">
        <f t="shared" ca="1" si="814"/>
        <v/>
      </c>
      <c r="O2254" s="108">
        <f t="shared" si="808"/>
        <v>0</v>
      </c>
      <c r="P2254" s="21" t="e">
        <f t="shared" si="816"/>
        <v>#N/A</v>
      </c>
      <c r="Q2254" s="21" t="e">
        <f t="shared" si="817"/>
        <v>#N/A</v>
      </c>
      <c r="R2254" s="21" t="e">
        <f t="shared" si="818"/>
        <v>#N/A</v>
      </c>
      <c r="S2254" s="21" t="e">
        <f t="shared" si="819"/>
        <v>#N/A</v>
      </c>
      <c r="T2254" s="29" t="e">
        <f t="shared" si="811"/>
        <v>#N/A</v>
      </c>
      <c r="U2254" s="34">
        <f t="shared" si="820"/>
        <v>0</v>
      </c>
      <c r="V2254" s="16">
        <f t="shared" ca="1" si="823"/>
        <v>44139</v>
      </c>
      <c r="W2254" s="56">
        <f t="shared" ca="1" si="824"/>
        <v>10</v>
      </c>
      <c r="X2254" s="56">
        <f t="shared" ca="1" si="825"/>
        <v>2020</v>
      </c>
      <c r="Y2254" s="55" t="str">
        <f t="shared" ca="1" si="826"/>
        <v>10-2020</v>
      </c>
      <c r="Z2254" s="51">
        <f ca="1">IFERROR(VLOOKUP(Y2254,IPC!$E$2:$F$1745,2,0),IPC!$H$1)</f>
        <v>138.32155800000001</v>
      </c>
      <c r="AA2254" s="48">
        <f t="shared" si="821"/>
        <v>1</v>
      </c>
      <c r="AB2254" s="48">
        <f t="shared" si="822"/>
        <v>1900</v>
      </c>
      <c r="AC2254" s="32" t="str">
        <f t="shared" si="815"/>
        <v>1-1900</v>
      </c>
      <c r="AD2254" s="50">
        <f>IFERROR(VLOOKUP(AC2254,IPC!$E$2:$F$1745,2,0),IPC!$H$1)</f>
        <v>138.32155800000001</v>
      </c>
    </row>
    <row r="2255" spans="10:30" x14ac:dyDescent="0.25">
      <c r="J2255" s="44" t="str">
        <f t="shared" si="809"/>
        <v/>
      </c>
      <c r="K2255" s="33" t="str">
        <f t="shared" ca="1" si="813"/>
        <v/>
      </c>
      <c r="L2255" s="108">
        <f t="shared" ca="1" si="812"/>
        <v>0</v>
      </c>
      <c r="M2255" s="44" t="str">
        <f t="shared" si="810"/>
        <v/>
      </c>
      <c r="N2255" s="45" t="str">
        <f t="shared" ca="1" si="814"/>
        <v/>
      </c>
      <c r="O2255" s="108">
        <f t="shared" si="808"/>
        <v>0</v>
      </c>
      <c r="P2255" s="21" t="e">
        <f t="shared" si="816"/>
        <v>#N/A</v>
      </c>
      <c r="Q2255" s="21" t="e">
        <f t="shared" si="817"/>
        <v>#N/A</v>
      </c>
      <c r="R2255" s="21" t="e">
        <f t="shared" si="818"/>
        <v>#N/A</v>
      </c>
      <c r="S2255" s="21" t="e">
        <f t="shared" si="819"/>
        <v>#N/A</v>
      </c>
      <c r="T2255" s="29" t="e">
        <f t="shared" si="811"/>
        <v>#N/A</v>
      </c>
      <c r="U2255" s="34">
        <f t="shared" si="820"/>
        <v>0</v>
      </c>
      <c r="V2255" s="16">
        <f t="shared" ca="1" si="823"/>
        <v>44139</v>
      </c>
      <c r="W2255" s="56">
        <f t="shared" ca="1" si="824"/>
        <v>10</v>
      </c>
      <c r="X2255" s="56">
        <f t="shared" ca="1" si="825"/>
        <v>2020</v>
      </c>
      <c r="Y2255" s="55" t="str">
        <f t="shared" ca="1" si="826"/>
        <v>10-2020</v>
      </c>
      <c r="Z2255" s="51">
        <f ca="1">IFERROR(VLOOKUP(Y2255,IPC!$E$2:$F$1745,2,0),IPC!$H$1)</f>
        <v>138.32155800000001</v>
      </c>
      <c r="AA2255" s="48">
        <f t="shared" si="821"/>
        <v>1</v>
      </c>
      <c r="AB2255" s="48">
        <f t="shared" si="822"/>
        <v>1900</v>
      </c>
      <c r="AC2255" s="32" t="str">
        <f t="shared" si="815"/>
        <v>1-1900</v>
      </c>
      <c r="AD2255" s="50">
        <f>IFERROR(VLOOKUP(AC2255,IPC!$E$2:$F$1745,2,0),IPC!$H$1)</f>
        <v>138.32155800000001</v>
      </c>
    </row>
    <row r="2256" spans="10:30" x14ac:dyDescent="0.25">
      <c r="J2256" s="44" t="str">
        <f t="shared" si="809"/>
        <v/>
      </c>
      <c r="K2256" s="33" t="str">
        <f t="shared" ca="1" si="813"/>
        <v/>
      </c>
      <c r="L2256" s="108">
        <f t="shared" ca="1" si="812"/>
        <v>0</v>
      </c>
      <c r="M2256" s="44" t="str">
        <f t="shared" si="810"/>
        <v/>
      </c>
      <c r="N2256" s="45" t="str">
        <f t="shared" ca="1" si="814"/>
        <v/>
      </c>
      <c r="O2256" s="108">
        <f t="shared" si="808"/>
        <v>0</v>
      </c>
      <c r="P2256" s="21" t="e">
        <f t="shared" si="816"/>
        <v>#N/A</v>
      </c>
      <c r="Q2256" s="21" t="e">
        <f t="shared" si="817"/>
        <v>#N/A</v>
      </c>
      <c r="R2256" s="21" t="e">
        <f t="shared" si="818"/>
        <v>#N/A</v>
      </c>
      <c r="S2256" s="21" t="e">
        <f t="shared" si="819"/>
        <v>#N/A</v>
      </c>
      <c r="T2256" s="29" t="e">
        <f t="shared" si="811"/>
        <v>#N/A</v>
      </c>
      <c r="U2256" s="34">
        <f t="shared" si="820"/>
        <v>0</v>
      </c>
      <c r="V2256" s="16">
        <f t="shared" ca="1" si="823"/>
        <v>44139</v>
      </c>
      <c r="W2256" s="56">
        <f t="shared" ca="1" si="824"/>
        <v>10</v>
      </c>
      <c r="X2256" s="56">
        <f t="shared" ca="1" si="825"/>
        <v>2020</v>
      </c>
      <c r="Y2256" s="55" t="str">
        <f t="shared" ca="1" si="826"/>
        <v>10-2020</v>
      </c>
      <c r="Z2256" s="51">
        <f ca="1">IFERROR(VLOOKUP(Y2256,IPC!$E$2:$F$1745,2,0),IPC!$H$1)</f>
        <v>138.32155800000001</v>
      </c>
      <c r="AA2256" s="48">
        <f t="shared" si="821"/>
        <v>1</v>
      </c>
      <c r="AB2256" s="48">
        <f t="shared" si="822"/>
        <v>1900</v>
      </c>
      <c r="AC2256" s="32" t="str">
        <f t="shared" si="815"/>
        <v>1-1900</v>
      </c>
      <c r="AD2256" s="50">
        <f>IFERROR(VLOOKUP(AC2256,IPC!$E$2:$F$1745,2,0),IPC!$H$1)</f>
        <v>138.32155800000001</v>
      </c>
    </row>
    <row r="2257" spans="10:30" x14ac:dyDescent="0.25">
      <c r="J2257" s="44" t="str">
        <f t="shared" si="809"/>
        <v/>
      </c>
      <c r="K2257" s="33" t="str">
        <f t="shared" ca="1" si="813"/>
        <v/>
      </c>
      <c r="L2257" s="108">
        <f t="shared" ca="1" si="812"/>
        <v>0</v>
      </c>
      <c r="M2257" s="44" t="str">
        <f t="shared" si="810"/>
        <v/>
      </c>
      <c r="N2257" s="45" t="str">
        <f t="shared" ca="1" si="814"/>
        <v/>
      </c>
      <c r="O2257" s="108">
        <f t="shared" si="808"/>
        <v>0</v>
      </c>
      <c r="P2257" s="21" t="e">
        <f t="shared" si="816"/>
        <v>#N/A</v>
      </c>
      <c r="Q2257" s="21" t="e">
        <f t="shared" si="817"/>
        <v>#N/A</v>
      </c>
      <c r="R2257" s="21" t="e">
        <f t="shared" si="818"/>
        <v>#N/A</v>
      </c>
      <c r="S2257" s="21" t="e">
        <f t="shared" si="819"/>
        <v>#N/A</v>
      </c>
      <c r="T2257" s="29" t="e">
        <f t="shared" si="811"/>
        <v>#N/A</v>
      </c>
      <c r="U2257" s="34">
        <f t="shared" si="820"/>
        <v>0</v>
      </c>
      <c r="V2257" s="16">
        <f t="shared" ca="1" si="823"/>
        <v>44139</v>
      </c>
      <c r="W2257" s="56">
        <f t="shared" ca="1" si="824"/>
        <v>10</v>
      </c>
      <c r="X2257" s="56">
        <f t="shared" ca="1" si="825"/>
        <v>2020</v>
      </c>
      <c r="Y2257" s="55" t="str">
        <f t="shared" ca="1" si="826"/>
        <v>10-2020</v>
      </c>
      <c r="Z2257" s="51">
        <f ca="1">IFERROR(VLOOKUP(Y2257,IPC!$E$2:$F$1745,2,0),IPC!$H$1)</f>
        <v>138.32155800000001</v>
      </c>
      <c r="AA2257" s="48">
        <f t="shared" si="821"/>
        <v>1</v>
      </c>
      <c r="AB2257" s="48">
        <f t="shared" si="822"/>
        <v>1900</v>
      </c>
      <c r="AC2257" s="32" t="str">
        <f t="shared" si="815"/>
        <v>1-1900</v>
      </c>
      <c r="AD2257" s="50">
        <f>IFERROR(VLOOKUP(AC2257,IPC!$E$2:$F$1745,2,0),IPC!$H$1)</f>
        <v>138.32155800000001</v>
      </c>
    </row>
    <row r="2258" spans="10:30" x14ac:dyDescent="0.25">
      <c r="J2258" s="44" t="str">
        <f t="shared" si="809"/>
        <v/>
      </c>
      <c r="K2258" s="33" t="str">
        <f t="shared" ca="1" si="813"/>
        <v/>
      </c>
      <c r="L2258" s="108">
        <f t="shared" ca="1" si="812"/>
        <v>0</v>
      </c>
      <c r="M2258" s="44" t="str">
        <f t="shared" si="810"/>
        <v/>
      </c>
      <c r="N2258" s="45" t="str">
        <f t="shared" ca="1" si="814"/>
        <v/>
      </c>
      <c r="O2258" s="108">
        <f t="shared" si="808"/>
        <v>0</v>
      </c>
      <c r="P2258" s="21" t="e">
        <f t="shared" si="816"/>
        <v>#N/A</v>
      </c>
      <c r="Q2258" s="21" t="e">
        <f t="shared" si="817"/>
        <v>#N/A</v>
      </c>
      <c r="R2258" s="21" t="e">
        <f t="shared" si="818"/>
        <v>#N/A</v>
      </c>
      <c r="S2258" s="21" t="e">
        <f t="shared" si="819"/>
        <v>#N/A</v>
      </c>
      <c r="T2258" s="29" t="e">
        <f t="shared" si="811"/>
        <v>#N/A</v>
      </c>
      <c r="U2258" s="34">
        <f t="shared" si="820"/>
        <v>0</v>
      </c>
      <c r="V2258" s="16">
        <f t="shared" ca="1" si="823"/>
        <v>44139</v>
      </c>
      <c r="W2258" s="56">
        <f t="shared" ca="1" si="824"/>
        <v>10</v>
      </c>
      <c r="X2258" s="56">
        <f t="shared" ca="1" si="825"/>
        <v>2020</v>
      </c>
      <c r="Y2258" s="55" t="str">
        <f t="shared" ca="1" si="826"/>
        <v>10-2020</v>
      </c>
      <c r="Z2258" s="51">
        <f ca="1">IFERROR(VLOOKUP(Y2258,IPC!$E$2:$F$1745,2,0),IPC!$H$1)</f>
        <v>138.32155800000001</v>
      </c>
      <c r="AA2258" s="48">
        <f t="shared" si="821"/>
        <v>1</v>
      </c>
      <c r="AB2258" s="48">
        <f t="shared" si="822"/>
        <v>1900</v>
      </c>
      <c r="AC2258" s="32" t="str">
        <f t="shared" si="815"/>
        <v>1-1900</v>
      </c>
      <c r="AD2258" s="50">
        <f>IFERROR(VLOOKUP(AC2258,IPC!$E$2:$F$1745,2,0),IPC!$H$1)</f>
        <v>138.32155800000001</v>
      </c>
    </row>
    <row r="2259" spans="10:30" x14ac:dyDescent="0.25">
      <c r="J2259" s="44" t="str">
        <f t="shared" si="809"/>
        <v/>
      </c>
      <c r="K2259" s="33" t="str">
        <f t="shared" ca="1" si="813"/>
        <v/>
      </c>
      <c r="L2259" s="108">
        <f t="shared" ca="1" si="812"/>
        <v>0</v>
      </c>
      <c r="M2259" s="44" t="str">
        <f t="shared" si="810"/>
        <v/>
      </c>
      <c r="N2259" s="45" t="str">
        <f t="shared" ca="1" si="814"/>
        <v/>
      </c>
      <c r="O2259" s="108">
        <f t="shared" si="808"/>
        <v>0</v>
      </c>
      <c r="P2259" s="21" t="e">
        <f t="shared" si="816"/>
        <v>#N/A</v>
      </c>
      <c r="Q2259" s="21" t="e">
        <f t="shared" si="817"/>
        <v>#N/A</v>
      </c>
      <c r="R2259" s="21" t="e">
        <f t="shared" si="818"/>
        <v>#N/A</v>
      </c>
      <c r="S2259" s="21" t="e">
        <f t="shared" si="819"/>
        <v>#N/A</v>
      </c>
      <c r="T2259" s="29" t="e">
        <f t="shared" si="811"/>
        <v>#N/A</v>
      </c>
      <c r="U2259" s="34">
        <f t="shared" si="820"/>
        <v>0</v>
      </c>
      <c r="V2259" s="16">
        <f t="shared" ca="1" si="823"/>
        <v>44139</v>
      </c>
      <c r="W2259" s="56">
        <f t="shared" ca="1" si="824"/>
        <v>10</v>
      </c>
      <c r="X2259" s="56">
        <f t="shared" ca="1" si="825"/>
        <v>2020</v>
      </c>
      <c r="Y2259" s="55" t="str">
        <f t="shared" ca="1" si="826"/>
        <v>10-2020</v>
      </c>
      <c r="Z2259" s="51">
        <f ca="1">IFERROR(VLOOKUP(Y2259,IPC!$E$2:$F$1745,2,0),IPC!$H$1)</f>
        <v>138.32155800000001</v>
      </c>
      <c r="AA2259" s="48">
        <f t="shared" si="821"/>
        <v>1</v>
      </c>
      <c r="AB2259" s="48">
        <f t="shared" si="822"/>
        <v>1900</v>
      </c>
      <c r="AC2259" s="32" t="str">
        <f t="shared" si="815"/>
        <v>1-1900</v>
      </c>
      <c r="AD2259" s="50">
        <f>IFERROR(VLOOKUP(AC2259,IPC!$E$2:$F$1745,2,0),IPC!$H$1)</f>
        <v>138.32155800000001</v>
      </c>
    </row>
    <row r="2260" spans="10:30" x14ac:dyDescent="0.25">
      <c r="J2260" s="44" t="str">
        <f t="shared" si="809"/>
        <v/>
      </c>
      <c r="K2260" s="33" t="str">
        <f t="shared" ca="1" si="813"/>
        <v/>
      </c>
      <c r="L2260" s="108">
        <f t="shared" ca="1" si="812"/>
        <v>0</v>
      </c>
      <c r="M2260" s="44" t="str">
        <f t="shared" si="810"/>
        <v/>
      </c>
      <c r="N2260" s="45" t="str">
        <f t="shared" ca="1" si="814"/>
        <v/>
      </c>
      <c r="O2260" s="108">
        <f t="shared" ref="O2260:O2323" si="827">+IF(M2260="Provisión contable",N2260,0)</f>
        <v>0</v>
      </c>
      <c r="P2260" s="21" t="e">
        <f t="shared" si="816"/>
        <v>#N/A</v>
      </c>
      <c r="Q2260" s="21" t="e">
        <f t="shared" si="817"/>
        <v>#N/A</v>
      </c>
      <c r="R2260" s="21" t="e">
        <f t="shared" si="818"/>
        <v>#N/A</v>
      </c>
      <c r="S2260" s="21" t="e">
        <f t="shared" si="819"/>
        <v>#N/A</v>
      </c>
      <c r="T2260" s="29" t="e">
        <f t="shared" si="811"/>
        <v>#N/A</v>
      </c>
      <c r="U2260" s="34">
        <f t="shared" si="820"/>
        <v>0</v>
      </c>
      <c r="V2260" s="16">
        <f t="shared" ca="1" si="823"/>
        <v>44139</v>
      </c>
      <c r="W2260" s="56">
        <f t="shared" ca="1" si="824"/>
        <v>10</v>
      </c>
      <c r="X2260" s="56">
        <f t="shared" ca="1" si="825"/>
        <v>2020</v>
      </c>
      <c r="Y2260" s="55" t="str">
        <f t="shared" ca="1" si="826"/>
        <v>10-2020</v>
      </c>
      <c r="Z2260" s="51">
        <f ca="1">IFERROR(VLOOKUP(Y2260,IPC!$E$2:$F$1745,2,0),IPC!$H$1)</f>
        <v>138.32155800000001</v>
      </c>
      <c r="AA2260" s="48">
        <f t="shared" si="821"/>
        <v>1</v>
      </c>
      <c r="AB2260" s="48">
        <f t="shared" si="822"/>
        <v>1900</v>
      </c>
      <c r="AC2260" s="32" t="str">
        <f t="shared" si="815"/>
        <v>1-1900</v>
      </c>
      <c r="AD2260" s="50">
        <f>IFERROR(VLOOKUP(AC2260,IPC!$E$2:$F$1745,2,0),IPC!$H$1)</f>
        <v>138.32155800000001</v>
      </c>
    </row>
    <row r="2261" spans="10:30" x14ac:dyDescent="0.25">
      <c r="J2261" s="44" t="str">
        <f t="shared" si="809"/>
        <v/>
      </c>
      <c r="K2261" s="33" t="str">
        <f t="shared" ca="1" si="813"/>
        <v/>
      </c>
      <c r="L2261" s="108">
        <f t="shared" ca="1" si="812"/>
        <v>0</v>
      </c>
      <c r="M2261" s="44" t="str">
        <f t="shared" si="810"/>
        <v/>
      </c>
      <c r="N2261" s="45" t="str">
        <f t="shared" ca="1" si="814"/>
        <v/>
      </c>
      <c r="O2261" s="108">
        <f t="shared" si="827"/>
        <v>0</v>
      </c>
      <c r="P2261" s="21" t="e">
        <f t="shared" si="816"/>
        <v>#N/A</v>
      </c>
      <c r="Q2261" s="21" t="e">
        <f t="shared" si="817"/>
        <v>#N/A</v>
      </c>
      <c r="R2261" s="21" t="e">
        <f t="shared" si="818"/>
        <v>#N/A</v>
      </c>
      <c r="S2261" s="21" t="e">
        <f t="shared" si="819"/>
        <v>#N/A</v>
      </c>
      <c r="T2261" s="29" t="e">
        <f t="shared" si="811"/>
        <v>#N/A</v>
      </c>
      <c r="U2261" s="34">
        <f t="shared" si="820"/>
        <v>0</v>
      </c>
      <c r="V2261" s="16">
        <f t="shared" ca="1" si="823"/>
        <v>44139</v>
      </c>
      <c r="W2261" s="56">
        <f t="shared" ca="1" si="824"/>
        <v>10</v>
      </c>
      <c r="X2261" s="56">
        <f t="shared" ca="1" si="825"/>
        <v>2020</v>
      </c>
      <c r="Y2261" s="55" t="str">
        <f t="shared" ca="1" si="826"/>
        <v>10-2020</v>
      </c>
      <c r="Z2261" s="51">
        <f ca="1">IFERROR(VLOOKUP(Y2261,IPC!$E$2:$F$1745,2,0),IPC!$H$1)</f>
        <v>138.32155800000001</v>
      </c>
      <c r="AA2261" s="48">
        <f t="shared" si="821"/>
        <v>1</v>
      </c>
      <c r="AB2261" s="48">
        <f t="shared" si="822"/>
        <v>1900</v>
      </c>
      <c r="AC2261" s="32" t="str">
        <f t="shared" si="815"/>
        <v>1-1900</v>
      </c>
      <c r="AD2261" s="50">
        <f>IFERROR(VLOOKUP(AC2261,IPC!$E$2:$F$1745,2,0),IPC!$H$1)</f>
        <v>138.32155800000001</v>
      </c>
    </row>
    <row r="2262" spans="10:30" x14ac:dyDescent="0.25">
      <c r="J2262" s="44" t="str">
        <f t="shared" si="809"/>
        <v/>
      </c>
      <c r="K2262" s="33" t="str">
        <f t="shared" ca="1" si="813"/>
        <v/>
      </c>
      <c r="L2262" s="108">
        <f t="shared" ca="1" si="812"/>
        <v>0</v>
      </c>
      <c r="M2262" s="44" t="str">
        <f t="shared" si="810"/>
        <v/>
      </c>
      <c r="N2262" s="45" t="str">
        <f t="shared" ca="1" si="814"/>
        <v/>
      </c>
      <c r="O2262" s="108">
        <f t="shared" si="827"/>
        <v>0</v>
      </c>
      <c r="P2262" s="21" t="e">
        <f t="shared" si="816"/>
        <v>#N/A</v>
      </c>
      <c r="Q2262" s="21" t="e">
        <f t="shared" si="817"/>
        <v>#N/A</v>
      </c>
      <c r="R2262" s="21" t="e">
        <f t="shared" si="818"/>
        <v>#N/A</v>
      </c>
      <c r="S2262" s="21" t="e">
        <f t="shared" si="819"/>
        <v>#N/A</v>
      </c>
      <c r="T2262" s="29" t="e">
        <f t="shared" si="811"/>
        <v>#N/A</v>
      </c>
      <c r="U2262" s="34">
        <f t="shared" si="820"/>
        <v>0</v>
      </c>
      <c r="V2262" s="16">
        <f t="shared" ca="1" si="823"/>
        <v>44139</v>
      </c>
      <c r="W2262" s="56">
        <f t="shared" ca="1" si="824"/>
        <v>10</v>
      </c>
      <c r="X2262" s="56">
        <f t="shared" ca="1" si="825"/>
        <v>2020</v>
      </c>
      <c r="Y2262" s="55" t="str">
        <f t="shared" ca="1" si="826"/>
        <v>10-2020</v>
      </c>
      <c r="Z2262" s="51">
        <f ca="1">IFERROR(VLOOKUP(Y2262,IPC!$E$2:$F$1745,2,0),IPC!$H$1)</f>
        <v>138.32155800000001</v>
      </c>
      <c r="AA2262" s="48">
        <f t="shared" si="821"/>
        <v>1</v>
      </c>
      <c r="AB2262" s="48">
        <f t="shared" si="822"/>
        <v>1900</v>
      </c>
      <c r="AC2262" s="32" t="str">
        <f t="shared" si="815"/>
        <v>1-1900</v>
      </c>
      <c r="AD2262" s="50">
        <f>IFERROR(VLOOKUP(AC2262,IPC!$E$2:$F$1745,2,0),IPC!$H$1)</f>
        <v>138.32155800000001</v>
      </c>
    </row>
    <row r="2263" spans="10:30" x14ac:dyDescent="0.25">
      <c r="J2263" s="44" t="str">
        <f t="shared" si="809"/>
        <v/>
      </c>
      <c r="K2263" s="33" t="str">
        <f t="shared" ca="1" si="813"/>
        <v/>
      </c>
      <c r="L2263" s="108">
        <f t="shared" ca="1" si="812"/>
        <v>0</v>
      </c>
      <c r="M2263" s="44" t="str">
        <f t="shared" si="810"/>
        <v/>
      </c>
      <c r="N2263" s="45" t="str">
        <f t="shared" ca="1" si="814"/>
        <v/>
      </c>
      <c r="O2263" s="108">
        <f t="shared" si="827"/>
        <v>0</v>
      </c>
      <c r="P2263" s="21" t="e">
        <f t="shared" si="816"/>
        <v>#N/A</v>
      </c>
      <c r="Q2263" s="21" t="e">
        <f t="shared" si="817"/>
        <v>#N/A</v>
      </c>
      <c r="R2263" s="21" t="e">
        <f t="shared" si="818"/>
        <v>#N/A</v>
      </c>
      <c r="S2263" s="21" t="e">
        <f t="shared" si="819"/>
        <v>#N/A</v>
      </c>
      <c r="T2263" s="29" t="e">
        <f t="shared" si="811"/>
        <v>#N/A</v>
      </c>
      <c r="U2263" s="34">
        <f t="shared" si="820"/>
        <v>0</v>
      </c>
      <c r="V2263" s="16">
        <f t="shared" ca="1" si="823"/>
        <v>44139</v>
      </c>
      <c r="W2263" s="56">
        <f t="shared" ca="1" si="824"/>
        <v>10</v>
      </c>
      <c r="X2263" s="56">
        <f t="shared" ca="1" si="825"/>
        <v>2020</v>
      </c>
      <c r="Y2263" s="55" t="str">
        <f t="shared" ca="1" si="826"/>
        <v>10-2020</v>
      </c>
      <c r="Z2263" s="51">
        <f ca="1">IFERROR(VLOOKUP(Y2263,IPC!$E$2:$F$1745,2,0),IPC!$H$1)</f>
        <v>138.32155800000001</v>
      </c>
      <c r="AA2263" s="48">
        <f t="shared" si="821"/>
        <v>1</v>
      </c>
      <c r="AB2263" s="48">
        <f t="shared" si="822"/>
        <v>1900</v>
      </c>
      <c r="AC2263" s="32" t="str">
        <f t="shared" si="815"/>
        <v>1-1900</v>
      </c>
      <c r="AD2263" s="50">
        <f>IFERROR(VLOOKUP(AC2263,IPC!$E$2:$F$1745,2,0),IPC!$H$1)</f>
        <v>138.32155800000001</v>
      </c>
    </row>
    <row r="2264" spans="10:30" x14ac:dyDescent="0.25">
      <c r="J2264" s="44" t="str">
        <f t="shared" ref="J2264:J2327" si="828">IFERROR(IF(T2276&gt;0.5,"ALTA",IF(AND(T2276&gt;0.25,T2276&lt;=0.5),"MEDIA",IF(AND(T2276&gt;=0.1,T2276&lt;=0.25),"BAJA",IF(AND(T2276&lt;0.1),"REMOTA")))),"")</f>
        <v/>
      </c>
      <c r="K2264" s="33" t="str">
        <f t="shared" ca="1" si="813"/>
        <v/>
      </c>
      <c r="L2264" s="108">
        <f t="shared" ca="1" si="812"/>
        <v>0</v>
      </c>
      <c r="M2264" s="44" t="str">
        <f t="shared" ref="M2264:M2327" si="829">IFERROR(IF(T2276&gt;50%,"Provisión contable",IF(T2276&lt;=10%,"No se registra","Cuentas de orden")),"")</f>
        <v/>
      </c>
      <c r="N2264" s="45" t="str">
        <f t="shared" ca="1" si="814"/>
        <v/>
      </c>
      <c r="O2264" s="108">
        <f t="shared" si="827"/>
        <v>0</v>
      </c>
      <c r="P2264" s="21" t="e">
        <f t="shared" si="816"/>
        <v>#N/A</v>
      </c>
      <c r="Q2264" s="21" t="e">
        <f t="shared" si="817"/>
        <v>#N/A</v>
      </c>
      <c r="R2264" s="21" t="e">
        <f t="shared" si="818"/>
        <v>#N/A</v>
      </c>
      <c r="S2264" s="21" t="e">
        <f t="shared" si="819"/>
        <v>#N/A</v>
      </c>
      <c r="T2264" s="29" t="e">
        <f t="shared" si="811"/>
        <v>#N/A</v>
      </c>
      <c r="U2264" s="34">
        <f t="shared" si="820"/>
        <v>0</v>
      </c>
      <c r="V2264" s="16">
        <f t="shared" ca="1" si="823"/>
        <v>44139</v>
      </c>
      <c r="W2264" s="56">
        <f t="shared" ca="1" si="824"/>
        <v>10</v>
      </c>
      <c r="X2264" s="56">
        <f t="shared" ca="1" si="825"/>
        <v>2020</v>
      </c>
      <c r="Y2264" s="55" t="str">
        <f t="shared" ca="1" si="826"/>
        <v>10-2020</v>
      </c>
      <c r="Z2264" s="51">
        <f ca="1">IFERROR(VLOOKUP(Y2264,IPC!$E$2:$F$1745,2,0),IPC!$H$1)</f>
        <v>138.32155800000001</v>
      </c>
      <c r="AA2264" s="48">
        <f t="shared" si="821"/>
        <v>1</v>
      </c>
      <c r="AB2264" s="48">
        <f t="shared" si="822"/>
        <v>1900</v>
      </c>
      <c r="AC2264" s="32" t="str">
        <f t="shared" si="815"/>
        <v>1-1900</v>
      </c>
      <c r="AD2264" s="50">
        <f>IFERROR(VLOOKUP(AC2264,IPC!$E$2:$F$1745,2,0),IPC!$H$1)</f>
        <v>138.32155800000001</v>
      </c>
    </row>
    <row r="2265" spans="10:30" x14ac:dyDescent="0.25">
      <c r="J2265" s="44" t="str">
        <f t="shared" si="828"/>
        <v/>
      </c>
      <c r="K2265" s="33" t="str">
        <f t="shared" ca="1" si="813"/>
        <v/>
      </c>
      <c r="L2265" s="108">
        <f t="shared" ca="1" si="812"/>
        <v>0</v>
      </c>
      <c r="M2265" s="44" t="str">
        <f t="shared" si="829"/>
        <v/>
      </c>
      <c r="N2265" s="45" t="str">
        <f t="shared" ca="1" si="814"/>
        <v/>
      </c>
      <c r="O2265" s="108">
        <f t="shared" si="827"/>
        <v>0</v>
      </c>
      <c r="P2265" s="21" t="e">
        <f t="shared" si="816"/>
        <v>#N/A</v>
      </c>
      <c r="Q2265" s="21" t="e">
        <f t="shared" si="817"/>
        <v>#N/A</v>
      </c>
      <c r="R2265" s="21" t="e">
        <f t="shared" si="818"/>
        <v>#N/A</v>
      </c>
      <c r="S2265" s="21" t="e">
        <f t="shared" si="819"/>
        <v>#N/A</v>
      </c>
      <c r="T2265" s="29" t="e">
        <f t="shared" si="811"/>
        <v>#N/A</v>
      </c>
      <c r="U2265" s="34">
        <f t="shared" si="820"/>
        <v>0</v>
      </c>
      <c r="V2265" s="16">
        <f t="shared" ca="1" si="823"/>
        <v>44139</v>
      </c>
      <c r="W2265" s="56">
        <f t="shared" ca="1" si="824"/>
        <v>10</v>
      </c>
      <c r="X2265" s="56">
        <f t="shared" ca="1" si="825"/>
        <v>2020</v>
      </c>
      <c r="Y2265" s="55" t="str">
        <f t="shared" ca="1" si="826"/>
        <v>10-2020</v>
      </c>
      <c r="Z2265" s="51">
        <f ca="1">IFERROR(VLOOKUP(Y2265,IPC!$E$2:$F$1745,2,0),IPC!$H$1)</f>
        <v>138.32155800000001</v>
      </c>
      <c r="AA2265" s="48">
        <f t="shared" si="821"/>
        <v>1</v>
      </c>
      <c r="AB2265" s="48">
        <f t="shared" si="822"/>
        <v>1900</v>
      </c>
      <c r="AC2265" s="32" t="str">
        <f t="shared" si="815"/>
        <v>1-1900</v>
      </c>
      <c r="AD2265" s="50">
        <f>IFERROR(VLOOKUP(AC2265,IPC!$E$2:$F$1745,2,0),IPC!$H$1)</f>
        <v>138.32155800000001</v>
      </c>
    </row>
    <row r="2266" spans="10:30" x14ac:dyDescent="0.25">
      <c r="J2266" s="44" t="str">
        <f t="shared" si="828"/>
        <v/>
      </c>
      <c r="K2266" s="33" t="str">
        <f t="shared" ca="1" si="813"/>
        <v/>
      </c>
      <c r="L2266" s="108">
        <f t="shared" ca="1" si="812"/>
        <v>0</v>
      </c>
      <c r="M2266" s="44" t="str">
        <f t="shared" si="829"/>
        <v/>
      </c>
      <c r="N2266" s="45" t="str">
        <f t="shared" ca="1" si="814"/>
        <v/>
      </c>
      <c r="O2266" s="108">
        <f t="shared" si="827"/>
        <v>0</v>
      </c>
      <c r="P2266" s="21" t="e">
        <f t="shared" si="816"/>
        <v>#N/A</v>
      </c>
      <c r="Q2266" s="21" t="e">
        <f t="shared" si="817"/>
        <v>#N/A</v>
      </c>
      <c r="R2266" s="21" t="e">
        <f t="shared" si="818"/>
        <v>#N/A</v>
      </c>
      <c r="S2266" s="21" t="e">
        <f t="shared" si="819"/>
        <v>#N/A</v>
      </c>
      <c r="T2266" s="29" t="e">
        <f t="shared" si="811"/>
        <v>#N/A</v>
      </c>
      <c r="U2266" s="34">
        <f t="shared" si="820"/>
        <v>0</v>
      </c>
      <c r="V2266" s="16">
        <f t="shared" ca="1" si="823"/>
        <v>44139</v>
      </c>
      <c r="W2266" s="56">
        <f t="shared" ca="1" si="824"/>
        <v>10</v>
      </c>
      <c r="X2266" s="56">
        <f t="shared" ca="1" si="825"/>
        <v>2020</v>
      </c>
      <c r="Y2266" s="55" t="str">
        <f t="shared" ca="1" si="826"/>
        <v>10-2020</v>
      </c>
      <c r="Z2266" s="51">
        <f ca="1">IFERROR(VLOOKUP(Y2266,IPC!$E$2:$F$1745,2,0),IPC!$H$1)</f>
        <v>138.32155800000001</v>
      </c>
      <c r="AA2266" s="48">
        <f t="shared" si="821"/>
        <v>1</v>
      </c>
      <c r="AB2266" s="48">
        <f t="shared" si="822"/>
        <v>1900</v>
      </c>
      <c r="AC2266" s="32" t="str">
        <f t="shared" si="815"/>
        <v>1-1900</v>
      </c>
      <c r="AD2266" s="50">
        <f>IFERROR(VLOOKUP(AC2266,IPC!$E$2:$F$1745,2,0),IPC!$H$1)</f>
        <v>138.32155800000001</v>
      </c>
    </row>
    <row r="2267" spans="10:30" x14ac:dyDescent="0.25">
      <c r="J2267" s="44" t="str">
        <f t="shared" si="828"/>
        <v/>
      </c>
      <c r="K2267" s="33" t="str">
        <f t="shared" ca="1" si="813"/>
        <v/>
      </c>
      <c r="L2267" s="108">
        <f t="shared" ca="1" si="812"/>
        <v>0</v>
      </c>
      <c r="M2267" s="44" t="str">
        <f t="shared" si="829"/>
        <v/>
      </c>
      <c r="N2267" s="45" t="str">
        <f t="shared" ca="1" si="814"/>
        <v/>
      </c>
      <c r="O2267" s="108">
        <f t="shared" si="827"/>
        <v>0</v>
      </c>
      <c r="P2267" s="21" t="e">
        <f t="shared" si="816"/>
        <v>#N/A</v>
      </c>
      <c r="Q2267" s="21" t="e">
        <f t="shared" si="817"/>
        <v>#N/A</v>
      </c>
      <c r="R2267" s="21" t="e">
        <f t="shared" si="818"/>
        <v>#N/A</v>
      </c>
      <c r="S2267" s="21" t="e">
        <f t="shared" si="819"/>
        <v>#N/A</v>
      </c>
      <c r="T2267" s="29" t="e">
        <f t="shared" si="811"/>
        <v>#N/A</v>
      </c>
      <c r="U2267" s="34">
        <f t="shared" si="820"/>
        <v>0</v>
      </c>
      <c r="V2267" s="16">
        <f t="shared" ca="1" si="823"/>
        <v>44139</v>
      </c>
      <c r="W2267" s="56">
        <f t="shared" ca="1" si="824"/>
        <v>10</v>
      </c>
      <c r="X2267" s="56">
        <f t="shared" ca="1" si="825"/>
        <v>2020</v>
      </c>
      <c r="Y2267" s="55" t="str">
        <f t="shared" ca="1" si="826"/>
        <v>10-2020</v>
      </c>
      <c r="Z2267" s="51">
        <f ca="1">IFERROR(VLOOKUP(Y2267,IPC!$E$2:$F$1745,2,0),IPC!$H$1)</f>
        <v>138.32155800000001</v>
      </c>
      <c r="AA2267" s="48">
        <f t="shared" si="821"/>
        <v>1</v>
      </c>
      <c r="AB2267" s="48">
        <f t="shared" si="822"/>
        <v>1900</v>
      </c>
      <c r="AC2267" s="32" t="str">
        <f t="shared" si="815"/>
        <v>1-1900</v>
      </c>
      <c r="AD2267" s="50">
        <f>IFERROR(VLOOKUP(AC2267,IPC!$E$2:$F$1745,2,0),IPC!$H$1)</f>
        <v>138.32155800000001</v>
      </c>
    </row>
    <row r="2268" spans="10:30" x14ac:dyDescent="0.25">
      <c r="J2268" s="44" t="str">
        <f t="shared" si="828"/>
        <v/>
      </c>
      <c r="K2268" s="33" t="str">
        <f t="shared" ca="1" si="813"/>
        <v/>
      </c>
      <c r="L2268" s="108">
        <f t="shared" ca="1" si="812"/>
        <v>0</v>
      </c>
      <c r="M2268" s="44" t="str">
        <f t="shared" si="829"/>
        <v/>
      </c>
      <c r="N2268" s="45" t="str">
        <f t="shared" ca="1" si="814"/>
        <v/>
      </c>
      <c r="O2268" s="108">
        <f t="shared" si="827"/>
        <v>0</v>
      </c>
      <c r="P2268" s="21" t="e">
        <f t="shared" si="816"/>
        <v>#N/A</v>
      </c>
      <c r="Q2268" s="21" t="e">
        <f t="shared" si="817"/>
        <v>#N/A</v>
      </c>
      <c r="R2268" s="21" t="e">
        <f t="shared" si="818"/>
        <v>#N/A</v>
      </c>
      <c r="S2268" s="21" t="e">
        <f t="shared" si="819"/>
        <v>#N/A</v>
      </c>
      <c r="T2268" s="29" t="e">
        <f t="shared" si="811"/>
        <v>#N/A</v>
      </c>
      <c r="U2268" s="34">
        <f t="shared" si="820"/>
        <v>0</v>
      </c>
      <c r="V2268" s="16">
        <f t="shared" ca="1" si="823"/>
        <v>44139</v>
      </c>
      <c r="W2268" s="56">
        <f t="shared" ca="1" si="824"/>
        <v>10</v>
      </c>
      <c r="X2268" s="56">
        <f t="shared" ca="1" si="825"/>
        <v>2020</v>
      </c>
      <c r="Y2268" s="55" t="str">
        <f t="shared" ca="1" si="826"/>
        <v>10-2020</v>
      </c>
      <c r="Z2268" s="51">
        <f ca="1">IFERROR(VLOOKUP(Y2268,IPC!$E$2:$F$1745,2,0),IPC!$H$1)</f>
        <v>138.32155800000001</v>
      </c>
      <c r="AA2268" s="48">
        <f t="shared" si="821"/>
        <v>1</v>
      </c>
      <c r="AB2268" s="48">
        <f t="shared" si="822"/>
        <v>1900</v>
      </c>
      <c r="AC2268" s="32" t="str">
        <f t="shared" si="815"/>
        <v>1-1900</v>
      </c>
      <c r="AD2268" s="50">
        <f>IFERROR(VLOOKUP(AC2268,IPC!$E$2:$F$1745,2,0),IPC!$H$1)</f>
        <v>138.32155800000001</v>
      </c>
    </row>
    <row r="2269" spans="10:30" x14ac:dyDescent="0.25">
      <c r="J2269" s="44" t="str">
        <f t="shared" si="828"/>
        <v/>
      </c>
      <c r="K2269" s="33" t="str">
        <f t="shared" ca="1" si="813"/>
        <v/>
      </c>
      <c r="L2269" s="108">
        <f t="shared" ca="1" si="812"/>
        <v>0</v>
      </c>
      <c r="M2269" s="44" t="str">
        <f t="shared" si="829"/>
        <v/>
      </c>
      <c r="N2269" s="45" t="str">
        <f t="shared" ca="1" si="814"/>
        <v/>
      </c>
      <c r="O2269" s="108">
        <f t="shared" si="827"/>
        <v>0</v>
      </c>
      <c r="P2269" s="21" t="e">
        <f t="shared" si="816"/>
        <v>#N/A</v>
      </c>
      <c r="Q2269" s="21" t="e">
        <f t="shared" si="817"/>
        <v>#N/A</v>
      </c>
      <c r="R2269" s="21" t="e">
        <f t="shared" si="818"/>
        <v>#N/A</v>
      </c>
      <c r="S2269" s="21" t="e">
        <f t="shared" si="819"/>
        <v>#N/A</v>
      </c>
      <c r="T2269" s="29" t="e">
        <f t="shared" si="811"/>
        <v>#N/A</v>
      </c>
      <c r="U2269" s="34">
        <f t="shared" si="820"/>
        <v>0</v>
      </c>
      <c r="V2269" s="16">
        <f t="shared" ca="1" si="823"/>
        <v>44139</v>
      </c>
      <c r="W2269" s="56">
        <f t="shared" ca="1" si="824"/>
        <v>10</v>
      </c>
      <c r="X2269" s="56">
        <f t="shared" ca="1" si="825"/>
        <v>2020</v>
      </c>
      <c r="Y2269" s="55" t="str">
        <f t="shared" ca="1" si="826"/>
        <v>10-2020</v>
      </c>
      <c r="Z2269" s="51">
        <f ca="1">IFERROR(VLOOKUP(Y2269,IPC!$E$2:$F$1745,2,0),IPC!$H$1)</f>
        <v>138.32155800000001</v>
      </c>
      <c r="AA2269" s="48">
        <f t="shared" si="821"/>
        <v>1</v>
      </c>
      <c r="AB2269" s="48">
        <f t="shared" si="822"/>
        <v>1900</v>
      </c>
      <c r="AC2269" s="32" t="str">
        <f t="shared" si="815"/>
        <v>1-1900</v>
      </c>
      <c r="AD2269" s="50">
        <f>IFERROR(VLOOKUP(AC2269,IPC!$E$2:$F$1745,2,0),IPC!$H$1)</f>
        <v>138.32155800000001</v>
      </c>
    </row>
    <row r="2270" spans="10:30" x14ac:dyDescent="0.25">
      <c r="J2270" s="44" t="str">
        <f t="shared" si="828"/>
        <v/>
      </c>
      <c r="K2270" s="33" t="str">
        <f t="shared" ca="1" si="813"/>
        <v/>
      </c>
      <c r="L2270" s="108">
        <f t="shared" ca="1" si="812"/>
        <v>0</v>
      </c>
      <c r="M2270" s="44" t="str">
        <f t="shared" si="829"/>
        <v/>
      </c>
      <c r="N2270" s="45" t="str">
        <f t="shared" ca="1" si="814"/>
        <v/>
      </c>
      <c r="O2270" s="108">
        <f t="shared" si="827"/>
        <v>0</v>
      </c>
      <c r="P2270" s="21" t="e">
        <f t="shared" si="816"/>
        <v>#N/A</v>
      </c>
      <c r="Q2270" s="21" t="e">
        <f t="shared" si="817"/>
        <v>#N/A</v>
      </c>
      <c r="R2270" s="21" t="e">
        <f t="shared" si="818"/>
        <v>#N/A</v>
      </c>
      <c r="S2270" s="21" t="e">
        <f t="shared" si="819"/>
        <v>#N/A</v>
      </c>
      <c r="T2270" s="29" t="e">
        <f t="shared" si="811"/>
        <v>#N/A</v>
      </c>
      <c r="U2270" s="34">
        <f t="shared" si="820"/>
        <v>0</v>
      </c>
      <c r="V2270" s="16">
        <f t="shared" ca="1" si="823"/>
        <v>44139</v>
      </c>
      <c r="W2270" s="56">
        <f t="shared" ca="1" si="824"/>
        <v>10</v>
      </c>
      <c r="X2270" s="56">
        <f t="shared" ca="1" si="825"/>
        <v>2020</v>
      </c>
      <c r="Y2270" s="55" t="str">
        <f t="shared" ca="1" si="826"/>
        <v>10-2020</v>
      </c>
      <c r="Z2270" s="51">
        <f ca="1">IFERROR(VLOOKUP(Y2270,IPC!$E$2:$F$1745,2,0),IPC!$H$1)</f>
        <v>138.32155800000001</v>
      </c>
      <c r="AA2270" s="48">
        <f t="shared" si="821"/>
        <v>1</v>
      </c>
      <c r="AB2270" s="48">
        <f t="shared" si="822"/>
        <v>1900</v>
      </c>
      <c r="AC2270" s="32" t="str">
        <f t="shared" si="815"/>
        <v>1-1900</v>
      </c>
      <c r="AD2270" s="50">
        <f>IFERROR(VLOOKUP(AC2270,IPC!$E$2:$F$1745,2,0),IPC!$H$1)</f>
        <v>138.32155800000001</v>
      </c>
    </row>
    <row r="2271" spans="10:30" x14ac:dyDescent="0.25">
      <c r="J2271" s="44" t="str">
        <f t="shared" si="828"/>
        <v/>
      </c>
      <c r="K2271" s="33" t="str">
        <f t="shared" ca="1" si="813"/>
        <v/>
      </c>
      <c r="L2271" s="108">
        <f t="shared" ca="1" si="812"/>
        <v>0</v>
      </c>
      <c r="M2271" s="44" t="str">
        <f t="shared" si="829"/>
        <v/>
      </c>
      <c r="N2271" s="45" t="str">
        <f t="shared" ca="1" si="814"/>
        <v/>
      </c>
      <c r="O2271" s="108">
        <f t="shared" si="827"/>
        <v>0</v>
      </c>
      <c r="P2271" s="21" t="e">
        <f t="shared" si="816"/>
        <v>#N/A</v>
      </c>
      <c r="Q2271" s="21" t="e">
        <f t="shared" si="817"/>
        <v>#N/A</v>
      </c>
      <c r="R2271" s="21" t="e">
        <f t="shared" si="818"/>
        <v>#N/A</v>
      </c>
      <c r="S2271" s="21" t="e">
        <f t="shared" si="819"/>
        <v>#N/A</v>
      </c>
      <c r="T2271" s="29" t="e">
        <f t="shared" si="811"/>
        <v>#N/A</v>
      </c>
      <c r="U2271" s="34">
        <f t="shared" si="820"/>
        <v>0</v>
      </c>
      <c r="V2271" s="16">
        <f t="shared" ca="1" si="823"/>
        <v>44139</v>
      </c>
      <c r="W2271" s="56">
        <f t="shared" ca="1" si="824"/>
        <v>10</v>
      </c>
      <c r="X2271" s="56">
        <f t="shared" ca="1" si="825"/>
        <v>2020</v>
      </c>
      <c r="Y2271" s="55" t="str">
        <f t="shared" ca="1" si="826"/>
        <v>10-2020</v>
      </c>
      <c r="Z2271" s="51">
        <f ca="1">IFERROR(VLOOKUP(Y2271,IPC!$E$2:$F$1745,2,0),IPC!$H$1)</f>
        <v>138.32155800000001</v>
      </c>
      <c r="AA2271" s="48">
        <f t="shared" si="821"/>
        <v>1</v>
      </c>
      <c r="AB2271" s="48">
        <f t="shared" si="822"/>
        <v>1900</v>
      </c>
      <c r="AC2271" s="32" t="str">
        <f t="shared" si="815"/>
        <v>1-1900</v>
      </c>
      <c r="AD2271" s="50">
        <f>IFERROR(VLOOKUP(AC2271,IPC!$E$2:$F$1745,2,0),IPC!$H$1)</f>
        <v>138.32155800000001</v>
      </c>
    </row>
    <row r="2272" spans="10:30" x14ac:dyDescent="0.25">
      <c r="J2272" s="44" t="str">
        <f t="shared" si="828"/>
        <v/>
      </c>
      <c r="K2272" s="33" t="str">
        <f t="shared" ca="1" si="813"/>
        <v/>
      </c>
      <c r="L2272" s="108">
        <f t="shared" ca="1" si="812"/>
        <v>0</v>
      </c>
      <c r="M2272" s="44" t="str">
        <f t="shared" si="829"/>
        <v/>
      </c>
      <c r="N2272" s="45" t="str">
        <f t="shared" ca="1" si="814"/>
        <v/>
      </c>
      <c r="O2272" s="108">
        <f t="shared" si="827"/>
        <v>0</v>
      </c>
      <c r="P2272" s="21" t="e">
        <f t="shared" si="816"/>
        <v>#N/A</v>
      </c>
      <c r="Q2272" s="21" t="e">
        <f t="shared" si="817"/>
        <v>#N/A</v>
      </c>
      <c r="R2272" s="21" t="e">
        <f t="shared" si="818"/>
        <v>#N/A</v>
      </c>
      <c r="S2272" s="21" t="e">
        <f t="shared" si="819"/>
        <v>#N/A</v>
      </c>
      <c r="T2272" s="29" t="e">
        <f t="shared" ref="T2272:T2335" si="830">+SUMPRODUCT(P2272:S2272,$P$7:$S$7)/100</f>
        <v>#N/A</v>
      </c>
      <c r="U2272" s="34">
        <f t="shared" si="820"/>
        <v>0</v>
      </c>
      <c r="V2272" s="16">
        <f t="shared" ca="1" si="823"/>
        <v>44139</v>
      </c>
      <c r="W2272" s="56">
        <f t="shared" ca="1" si="824"/>
        <v>10</v>
      </c>
      <c r="X2272" s="56">
        <f t="shared" ca="1" si="825"/>
        <v>2020</v>
      </c>
      <c r="Y2272" s="55" t="str">
        <f t="shared" ca="1" si="826"/>
        <v>10-2020</v>
      </c>
      <c r="Z2272" s="51">
        <f ca="1">IFERROR(VLOOKUP(Y2272,IPC!$E$2:$F$1745,2,0),IPC!$H$1)</f>
        <v>138.32155800000001</v>
      </c>
      <c r="AA2272" s="48">
        <f t="shared" si="821"/>
        <v>1</v>
      </c>
      <c r="AB2272" s="48">
        <f t="shared" si="822"/>
        <v>1900</v>
      </c>
      <c r="AC2272" s="32" t="str">
        <f t="shared" si="815"/>
        <v>1-1900</v>
      </c>
      <c r="AD2272" s="50">
        <f>IFERROR(VLOOKUP(AC2272,IPC!$E$2:$F$1745,2,0),IPC!$H$1)</f>
        <v>138.32155800000001</v>
      </c>
    </row>
    <row r="2273" spans="10:30" x14ac:dyDescent="0.25">
      <c r="J2273" s="44" t="str">
        <f t="shared" si="828"/>
        <v/>
      </c>
      <c r="K2273" s="33" t="str">
        <f t="shared" ca="1" si="813"/>
        <v/>
      </c>
      <c r="L2273" s="108">
        <f t="shared" ca="1" si="812"/>
        <v>0</v>
      </c>
      <c r="M2273" s="44" t="str">
        <f t="shared" si="829"/>
        <v/>
      </c>
      <c r="N2273" s="45" t="str">
        <f t="shared" ca="1" si="814"/>
        <v/>
      </c>
      <c r="O2273" s="108">
        <f t="shared" si="827"/>
        <v>0</v>
      </c>
      <c r="P2273" s="21" t="e">
        <f t="shared" si="816"/>
        <v>#N/A</v>
      </c>
      <c r="Q2273" s="21" t="e">
        <f t="shared" si="817"/>
        <v>#N/A</v>
      </c>
      <c r="R2273" s="21" t="e">
        <f t="shared" si="818"/>
        <v>#N/A</v>
      </c>
      <c r="S2273" s="21" t="e">
        <f t="shared" si="819"/>
        <v>#N/A</v>
      </c>
      <c r="T2273" s="29" t="e">
        <f t="shared" si="830"/>
        <v>#N/A</v>
      </c>
      <c r="U2273" s="34">
        <f t="shared" si="820"/>
        <v>0</v>
      </c>
      <c r="V2273" s="16">
        <f t="shared" ca="1" si="823"/>
        <v>44139</v>
      </c>
      <c r="W2273" s="56">
        <f t="shared" ca="1" si="824"/>
        <v>10</v>
      </c>
      <c r="X2273" s="56">
        <f t="shared" ca="1" si="825"/>
        <v>2020</v>
      </c>
      <c r="Y2273" s="55" t="str">
        <f t="shared" ca="1" si="826"/>
        <v>10-2020</v>
      </c>
      <c r="Z2273" s="51">
        <f ca="1">IFERROR(VLOOKUP(Y2273,IPC!$E$2:$F$1745,2,0),IPC!$H$1)</f>
        <v>138.32155800000001</v>
      </c>
      <c r="AA2273" s="48">
        <f t="shared" si="821"/>
        <v>1</v>
      </c>
      <c r="AB2273" s="48">
        <f t="shared" si="822"/>
        <v>1900</v>
      </c>
      <c r="AC2273" s="32" t="str">
        <f t="shared" si="815"/>
        <v>1-1900</v>
      </c>
      <c r="AD2273" s="50">
        <f>IFERROR(VLOOKUP(AC2273,IPC!$E$2:$F$1745,2,0),IPC!$H$1)</f>
        <v>138.32155800000001</v>
      </c>
    </row>
    <row r="2274" spans="10:30" x14ac:dyDescent="0.25">
      <c r="J2274" s="44" t="str">
        <f t="shared" si="828"/>
        <v/>
      </c>
      <c r="K2274" s="33" t="str">
        <f t="shared" ca="1" si="813"/>
        <v/>
      </c>
      <c r="L2274" s="108">
        <f t="shared" ca="1" si="812"/>
        <v>0</v>
      </c>
      <c r="M2274" s="44" t="str">
        <f t="shared" si="829"/>
        <v/>
      </c>
      <c r="N2274" s="45" t="str">
        <f t="shared" ca="1" si="814"/>
        <v/>
      </c>
      <c r="O2274" s="108">
        <f t="shared" si="827"/>
        <v>0</v>
      </c>
      <c r="P2274" s="21" t="e">
        <f t="shared" si="816"/>
        <v>#N/A</v>
      </c>
      <c r="Q2274" s="21" t="e">
        <f t="shared" si="817"/>
        <v>#N/A</v>
      </c>
      <c r="R2274" s="21" t="e">
        <f t="shared" si="818"/>
        <v>#N/A</v>
      </c>
      <c r="S2274" s="21" t="e">
        <f t="shared" si="819"/>
        <v>#N/A</v>
      </c>
      <c r="T2274" s="29" t="e">
        <f t="shared" si="830"/>
        <v>#N/A</v>
      </c>
      <c r="U2274" s="34">
        <f t="shared" si="820"/>
        <v>0</v>
      </c>
      <c r="V2274" s="16">
        <f t="shared" ca="1" si="823"/>
        <v>44139</v>
      </c>
      <c r="W2274" s="56">
        <f t="shared" ca="1" si="824"/>
        <v>10</v>
      </c>
      <c r="X2274" s="56">
        <f t="shared" ca="1" si="825"/>
        <v>2020</v>
      </c>
      <c r="Y2274" s="55" t="str">
        <f t="shared" ca="1" si="826"/>
        <v>10-2020</v>
      </c>
      <c r="Z2274" s="51">
        <f ca="1">IFERROR(VLOOKUP(Y2274,IPC!$E$2:$F$1745,2,0),IPC!$H$1)</f>
        <v>138.32155800000001</v>
      </c>
      <c r="AA2274" s="48">
        <f t="shared" si="821"/>
        <v>1</v>
      </c>
      <c r="AB2274" s="48">
        <f t="shared" si="822"/>
        <v>1900</v>
      </c>
      <c r="AC2274" s="32" t="str">
        <f t="shared" si="815"/>
        <v>1-1900</v>
      </c>
      <c r="AD2274" s="50">
        <f>IFERROR(VLOOKUP(AC2274,IPC!$E$2:$F$1745,2,0),IPC!$H$1)</f>
        <v>138.32155800000001</v>
      </c>
    </row>
    <row r="2275" spans="10:30" x14ac:dyDescent="0.25">
      <c r="J2275" s="44" t="str">
        <f t="shared" si="828"/>
        <v/>
      </c>
      <c r="K2275" s="33" t="str">
        <f t="shared" ca="1" si="813"/>
        <v/>
      </c>
      <c r="L2275" s="108">
        <f t="shared" ca="1" si="812"/>
        <v>0</v>
      </c>
      <c r="M2275" s="44" t="str">
        <f t="shared" si="829"/>
        <v/>
      </c>
      <c r="N2275" s="45" t="str">
        <f t="shared" ca="1" si="814"/>
        <v/>
      </c>
      <c r="O2275" s="108">
        <f t="shared" si="827"/>
        <v>0</v>
      </c>
      <c r="P2275" s="21" t="e">
        <f t="shared" si="816"/>
        <v>#N/A</v>
      </c>
      <c r="Q2275" s="21" t="e">
        <f t="shared" si="817"/>
        <v>#N/A</v>
      </c>
      <c r="R2275" s="21" t="e">
        <f t="shared" si="818"/>
        <v>#N/A</v>
      </c>
      <c r="S2275" s="21" t="e">
        <f t="shared" si="819"/>
        <v>#N/A</v>
      </c>
      <c r="T2275" s="29" t="e">
        <f t="shared" si="830"/>
        <v>#N/A</v>
      </c>
      <c r="U2275" s="34">
        <f t="shared" si="820"/>
        <v>0</v>
      </c>
      <c r="V2275" s="16">
        <f t="shared" ca="1" si="823"/>
        <v>44139</v>
      </c>
      <c r="W2275" s="56">
        <f t="shared" ca="1" si="824"/>
        <v>10</v>
      </c>
      <c r="X2275" s="56">
        <f t="shared" ca="1" si="825"/>
        <v>2020</v>
      </c>
      <c r="Y2275" s="55" t="str">
        <f t="shared" ca="1" si="826"/>
        <v>10-2020</v>
      </c>
      <c r="Z2275" s="51">
        <f ca="1">IFERROR(VLOOKUP(Y2275,IPC!$E$2:$F$1745,2,0),IPC!$H$1)</f>
        <v>138.32155800000001</v>
      </c>
      <c r="AA2275" s="48">
        <f t="shared" si="821"/>
        <v>1</v>
      </c>
      <c r="AB2275" s="48">
        <f t="shared" si="822"/>
        <v>1900</v>
      </c>
      <c r="AC2275" s="32" t="str">
        <f t="shared" si="815"/>
        <v>1-1900</v>
      </c>
      <c r="AD2275" s="50">
        <f>IFERROR(VLOOKUP(AC2275,IPC!$E$2:$F$1745,2,0),IPC!$H$1)</f>
        <v>138.32155800000001</v>
      </c>
    </row>
    <row r="2276" spans="10:30" x14ac:dyDescent="0.25">
      <c r="J2276" s="44" t="str">
        <f t="shared" si="828"/>
        <v/>
      </c>
      <c r="K2276" s="33" t="str">
        <f t="shared" ca="1" si="813"/>
        <v/>
      </c>
      <c r="L2276" s="108">
        <f t="shared" ca="1" si="812"/>
        <v>0</v>
      </c>
      <c r="M2276" s="44" t="str">
        <f t="shared" si="829"/>
        <v/>
      </c>
      <c r="N2276" s="45" t="str">
        <f t="shared" ca="1" si="814"/>
        <v/>
      </c>
      <c r="O2276" s="108">
        <f t="shared" si="827"/>
        <v>0</v>
      </c>
      <c r="P2276" s="21" t="e">
        <f t="shared" si="816"/>
        <v>#N/A</v>
      </c>
      <c r="Q2276" s="21" t="e">
        <f t="shared" si="817"/>
        <v>#N/A</v>
      </c>
      <c r="R2276" s="21" t="e">
        <f t="shared" si="818"/>
        <v>#N/A</v>
      </c>
      <c r="S2276" s="21" t="e">
        <f t="shared" si="819"/>
        <v>#N/A</v>
      </c>
      <c r="T2276" s="29" t="e">
        <f t="shared" si="830"/>
        <v>#N/A</v>
      </c>
      <c r="U2276" s="34">
        <f t="shared" si="820"/>
        <v>0</v>
      </c>
      <c r="V2276" s="16">
        <f t="shared" ca="1" si="823"/>
        <v>44139</v>
      </c>
      <c r="W2276" s="56">
        <f t="shared" ca="1" si="824"/>
        <v>10</v>
      </c>
      <c r="X2276" s="56">
        <f t="shared" ca="1" si="825"/>
        <v>2020</v>
      </c>
      <c r="Y2276" s="55" t="str">
        <f t="shared" ca="1" si="826"/>
        <v>10-2020</v>
      </c>
      <c r="Z2276" s="51">
        <f ca="1">IFERROR(VLOOKUP(Y2276,IPC!$E$2:$F$1745,2,0),IPC!$H$1)</f>
        <v>138.32155800000001</v>
      </c>
      <c r="AA2276" s="48">
        <f t="shared" si="821"/>
        <v>1</v>
      </c>
      <c r="AB2276" s="48">
        <f t="shared" si="822"/>
        <v>1900</v>
      </c>
      <c r="AC2276" s="32" t="str">
        <f t="shared" si="815"/>
        <v>1-1900</v>
      </c>
      <c r="AD2276" s="50">
        <f>IFERROR(VLOOKUP(AC2276,IPC!$E$2:$F$1745,2,0),IPC!$H$1)</f>
        <v>138.32155800000001</v>
      </c>
    </row>
    <row r="2277" spans="10:30" x14ac:dyDescent="0.25">
      <c r="J2277" s="44" t="str">
        <f t="shared" si="828"/>
        <v/>
      </c>
      <c r="K2277" s="33" t="str">
        <f t="shared" ca="1" si="813"/>
        <v/>
      </c>
      <c r="L2277" s="108">
        <f t="shared" ca="1" si="812"/>
        <v>0</v>
      </c>
      <c r="M2277" s="44" t="str">
        <f t="shared" si="829"/>
        <v/>
      </c>
      <c r="N2277" s="45" t="str">
        <f t="shared" ca="1" si="814"/>
        <v/>
      </c>
      <c r="O2277" s="108">
        <f t="shared" si="827"/>
        <v>0</v>
      </c>
      <c r="P2277" s="21" t="e">
        <f t="shared" si="816"/>
        <v>#N/A</v>
      </c>
      <c r="Q2277" s="21" t="e">
        <f t="shared" si="817"/>
        <v>#N/A</v>
      </c>
      <c r="R2277" s="21" t="e">
        <f t="shared" si="818"/>
        <v>#N/A</v>
      </c>
      <c r="S2277" s="21" t="e">
        <f t="shared" si="819"/>
        <v>#N/A</v>
      </c>
      <c r="T2277" s="29" t="e">
        <f t="shared" si="830"/>
        <v>#N/A</v>
      </c>
      <c r="U2277" s="34">
        <f t="shared" si="820"/>
        <v>0</v>
      </c>
      <c r="V2277" s="16">
        <f t="shared" ca="1" si="823"/>
        <v>44139</v>
      </c>
      <c r="W2277" s="56">
        <f t="shared" ca="1" si="824"/>
        <v>10</v>
      </c>
      <c r="X2277" s="56">
        <f t="shared" ca="1" si="825"/>
        <v>2020</v>
      </c>
      <c r="Y2277" s="55" t="str">
        <f t="shared" ca="1" si="826"/>
        <v>10-2020</v>
      </c>
      <c r="Z2277" s="51">
        <f ca="1">IFERROR(VLOOKUP(Y2277,IPC!$E$2:$F$1745,2,0),IPC!$H$1)</f>
        <v>138.32155800000001</v>
      </c>
      <c r="AA2277" s="48">
        <f t="shared" si="821"/>
        <v>1</v>
      </c>
      <c r="AB2277" s="48">
        <f t="shared" si="822"/>
        <v>1900</v>
      </c>
      <c r="AC2277" s="32" t="str">
        <f t="shared" si="815"/>
        <v>1-1900</v>
      </c>
      <c r="AD2277" s="50">
        <f>IFERROR(VLOOKUP(AC2277,IPC!$E$2:$F$1745,2,0),IPC!$H$1)</f>
        <v>138.32155800000001</v>
      </c>
    </row>
    <row r="2278" spans="10:30" x14ac:dyDescent="0.25">
      <c r="J2278" s="44" t="str">
        <f t="shared" si="828"/>
        <v/>
      </c>
      <c r="K2278" s="33" t="str">
        <f t="shared" ca="1" si="813"/>
        <v/>
      </c>
      <c r="L2278" s="108">
        <f t="shared" ref="L2278:L2341" ca="1" si="831">IFERROR(B2278*C2278*Z2290/AD2290,"")</f>
        <v>0</v>
      </c>
      <c r="M2278" s="44" t="str">
        <f t="shared" si="829"/>
        <v/>
      </c>
      <c r="N2278" s="45" t="str">
        <f t="shared" ca="1" si="814"/>
        <v/>
      </c>
      <c r="O2278" s="108">
        <f t="shared" si="827"/>
        <v>0</v>
      </c>
      <c r="P2278" s="21" t="e">
        <f t="shared" si="816"/>
        <v>#N/A</v>
      </c>
      <c r="Q2278" s="21" t="e">
        <f t="shared" si="817"/>
        <v>#N/A</v>
      </c>
      <c r="R2278" s="21" t="e">
        <f t="shared" si="818"/>
        <v>#N/A</v>
      </c>
      <c r="S2278" s="21" t="e">
        <f t="shared" si="819"/>
        <v>#N/A</v>
      </c>
      <c r="T2278" s="29" t="e">
        <f t="shared" si="830"/>
        <v>#N/A</v>
      </c>
      <c r="U2278" s="34">
        <f t="shared" si="820"/>
        <v>0</v>
      </c>
      <c r="V2278" s="16">
        <f t="shared" ca="1" si="823"/>
        <v>44139</v>
      </c>
      <c r="W2278" s="56">
        <f t="shared" ca="1" si="824"/>
        <v>10</v>
      </c>
      <c r="X2278" s="56">
        <f t="shared" ca="1" si="825"/>
        <v>2020</v>
      </c>
      <c r="Y2278" s="55" t="str">
        <f t="shared" ca="1" si="826"/>
        <v>10-2020</v>
      </c>
      <c r="Z2278" s="51">
        <f ca="1">IFERROR(VLOOKUP(Y2278,IPC!$E$2:$F$1745,2,0),IPC!$H$1)</f>
        <v>138.32155800000001</v>
      </c>
      <c r="AA2278" s="48">
        <f t="shared" si="821"/>
        <v>1</v>
      </c>
      <c r="AB2278" s="48">
        <f t="shared" si="822"/>
        <v>1900</v>
      </c>
      <c r="AC2278" s="32" t="str">
        <f t="shared" si="815"/>
        <v>1-1900</v>
      </c>
      <c r="AD2278" s="50">
        <f>IFERROR(VLOOKUP(AC2278,IPC!$E$2:$F$1745,2,0),IPC!$H$1)</f>
        <v>138.32155800000001</v>
      </c>
    </row>
    <row r="2279" spans="10:30" x14ac:dyDescent="0.25">
      <c r="J2279" s="44" t="str">
        <f t="shared" si="828"/>
        <v/>
      </c>
      <c r="K2279" s="33" t="str">
        <f t="shared" ca="1" si="813"/>
        <v/>
      </c>
      <c r="L2279" s="108">
        <f t="shared" ca="1" si="831"/>
        <v>0</v>
      </c>
      <c r="M2279" s="44" t="str">
        <f t="shared" si="829"/>
        <v/>
      </c>
      <c r="N2279" s="45" t="str">
        <f t="shared" ca="1" si="814"/>
        <v/>
      </c>
      <c r="O2279" s="108">
        <f t="shared" si="827"/>
        <v>0</v>
      </c>
      <c r="P2279" s="21" t="e">
        <f t="shared" si="816"/>
        <v>#N/A</v>
      </c>
      <c r="Q2279" s="21" t="e">
        <f t="shared" si="817"/>
        <v>#N/A</v>
      </c>
      <c r="R2279" s="21" t="e">
        <f t="shared" si="818"/>
        <v>#N/A</v>
      </c>
      <c r="S2279" s="21" t="e">
        <f t="shared" si="819"/>
        <v>#N/A</v>
      </c>
      <c r="T2279" s="29" t="e">
        <f t="shared" si="830"/>
        <v>#N/A</v>
      </c>
      <c r="U2279" s="34">
        <f t="shared" si="820"/>
        <v>0</v>
      </c>
      <c r="V2279" s="16">
        <f t="shared" ca="1" si="823"/>
        <v>44139</v>
      </c>
      <c r="W2279" s="56">
        <f t="shared" ca="1" si="824"/>
        <v>10</v>
      </c>
      <c r="X2279" s="56">
        <f t="shared" ca="1" si="825"/>
        <v>2020</v>
      </c>
      <c r="Y2279" s="55" t="str">
        <f t="shared" ca="1" si="826"/>
        <v>10-2020</v>
      </c>
      <c r="Z2279" s="51">
        <f ca="1">IFERROR(VLOOKUP(Y2279,IPC!$E$2:$F$1745,2,0),IPC!$H$1)</f>
        <v>138.32155800000001</v>
      </c>
      <c r="AA2279" s="48">
        <f t="shared" si="821"/>
        <v>1</v>
      </c>
      <c r="AB2279" s="48">
        <f t="shared" si="822"/>
        <v>1900</v>
      </c>
      <c r="AC2279" s="32" t="str">
        <f t="shared" si="815"/>
        <v>1-1900</v>
      </c>
      <c r="AD2279" s="50">
        <f>IFERROR(VLOOKUP(AC2279,IPC!$E$2:$F$1745,2,0),IPC!$H$1)</f>
        <v>138.32155800000001</v>
      </c>
    </row>
    <row r="2280" spans="10:30" x14ac:dyDescent="0.25">
      <c r="J2280" s="44" t="str">
        <f t="shared" si="828"/>
        <v/>
      </c>
      <c r="K2280" s="33" t="str">
        <f t="shared" ca="1" si="813"/>
        <v/>
      </c>
      <c r="L2280" s="108">
        <f t="shared" ca="1" si="831"/>
        <v>0</v>
      </c>
      <c r="M2280" s="44" t="str">
        <f t="shared" si="829"/>
        <v/>
      </c>
      <c r="N2280" s="45" t="str">
        <f t="shared" ca="1" si="814"/>
        <v/>
      </c>
      <c r="O2280" s="108">
        <f t="shared" si="827"/>
        <v>0</v>
      </c>
      <c r="P2280" s="21" t="e">
        <f t="shared" si="816"/>
        <v>#N/A</v>
      </c>
      <c r="Q2280" s="21" t="e">
        <f t="shared" si="817"/>
        <v>#N/A</v>
      </c>
      <c r="R2280" s="21" t="e">
        <f t="shared" si="818"/>
        <v>#N/A</v>
      </c>
      <c r="S2280" s="21" t="e">
        <f t="shared" si="819"/>
        <v>#N/A</v>
      </c>
      <c r="T2280" s="29" t="e">
        <f t="shared" si="830"/>
        <v>#N/A</v>
      </c>
      <c r="U2280" s="34">
        <f t="shared" si="820"/>
        <v>0</v>
      </c>
      <c r="V2280" s="16">
        <f t="shared" ca="1" si="823"/>
        <v>44139</v>
      </c>
      <c r="W2280" s="56">
        <f t="shared" ca="1" si="824"/>
        <v>10</v>
      </c>
      <c r="X2280" s="56">
        <f t="shared" ca="1" si="825"/>
        <v>2020</v>
      </c>
      <c r="Y2280" s="55" t="str">
        <f t="shared" ca="1" si="826"/>
        <v>10-2020</v>
      </c>
      <c r="Z2280" s="51">
        <f ca="1">IFERROR(VLOOKUP(Y2280,IPC!$E$2:$F$1745,2,0),IPC!$H$1)</f>
        <v>138.32155800000001</v>
      </c>
      <c r="AA2280" s="48">
        <f t="shared" si="821"/>
        <v>1</v>
      </c>
      <c r="AB2280" s="48">
        <f t="shared" si="822"/>
        <v>1900</v>
      </c>
      <c r="AC2280" s="32" t="str">
        <f t="shared" si="815"/>
        <v>1-1900</v>
      </c>
      <c r="AD2280" s="50">
        <f>IFERROR(VLOOKUP(AC2280,IPC!$E$2:$F$1745,2,0),IPC!$H$1)</f>
        <v>138.32155800000001</v>
      </c>
    </row>
    <row r="2281" spans="10:30" x14ac:dyDescent="0.25">
      <c r="J2281" s="44" t="str">
        <f t="shared" si="828"/>
        <v/>
      </c>
      <c r="K2281" s="33" t="str">
        <f t="shared" ca="1" si="813"/>
        <v/>
      </c>
      <c r="L2281" s="108">
        <f t="shared" ca="1" si="831"/>
        <v>0</v>
      </c>
      <c r="M2281" s="44" t="str">
        <f t="shared" si="829"/>
        <v/>
      </c>
      <c r="N2281" s="45" t="str">
        <f t="shared" ca="1" si="814"/>
        <v/>
      </c>
      <c r="O2281" s="108">
        <f t="shared" si="827"/>
        <v>0</v>
      </c>
      <c r="P2281" s="21" t="e">
        <f t="shared" si="816"/>
        <v>#N/A</v>
      </c>
      <c r="Q2281" s="21" t="e">
        <f t="shared" si="817"/>
        <v>#N/A</v>
      </c>
      <c r="R2281" s="21" t="e">
        <f t="shared" si="818"/>
        <v>#N/A</v>
      </c>
      <c r="S2281" s="21" t="e">
        <f t="shared" si="819"/>
        <v>#N/A</v>
      </c>
      <c r="T2281" s="29" t="e">
        <f t="shared" si="830"/>
        <v>#N/A</v>
      </c>
      <c r="U2281" s="34">
        <f t="shared" si="820"/>
        <v>0</v>
      </c>
      <c r="V2281" s="16">
        <f t="shared" ca="1" si="823"/>
        <v>44139</v>
      </c>
      <c r="W2281" s="56">
        <f t="shared" ca="1" si="824"/>
        <v>10</v>
      </c>
      <c r="X2281" s="56">
        <f t="shared" ca="1" si="825"/>
        <v>2020</v>
      </c>
      <c r="Y2281" s="55" t="str">
        <f t="shared" ca="1" si="826"/>
        <v>10-2020</v>
      </c>
      <c r="Z2281" s="51">
        <f ca="1">IFERROR(VLOOKUP(Y2281,IPC!$E$2:$F$1745,2,0),IPC!$H$1)</f>
        <v>138.32155800000001</v>
      </c>
      <c r="AA2281" s="48">
        <f t="shared" si="821"/>
        <v>1</v>
      </c>
      <c r="AB2281" s="48">
        <f t="shared" si="822"/>
        <v>1900</v>
      </c>
      <c r="AC2281" s="32" t="str">
        <f t="shared" si="815"/>
        <v>1-1900</v>
      </c>
      <c r="AD2281" s="50">
        <f>IFERROR(VLOOKUP(AC2281,IPC!$E$2:$F$1745,2,0),IPC!$H$1)</f>
        <v>138.32155800000001</v>
      </c>
    </row>
    <row r="2282" spans="10:30" x14ac:dyDescent="0.25">
      <c r="J2282" s="44" t="str">
        <f t="shared" si="828"/>
        <v/>
      </c>
      <c r="K2282" s="33" t="str">
        <f t="shared" ca="1" si="813"/>
        <v/>
      </c>
      <c r="L2282" s="108">
        <f t="shared" ca="1" si="831"/>
        <v>0</v>
      </c>
      <c r="M2282" s="44" t="str">
        <f t="shared" si="829"/>
        <v/>
      </c>
      <c r="N2282" s="45" t="str">
        <f t="shared" ca="1" si="814"/>
        <v/>
      </c>
      <c r="O2282" s="108">
        <f t="shared" si="827"/>
        <v>0</v>
      </c>
      <c r="P2282" s="21" t="e">
        <f t="shared" si="816"/>
        <v>#N/A</v>
      </c>
      <c r="Q2282" s="21" t="e">
        <f t="shared" si="817"/>
        <v>#N/A</v>
      </c>
      <c r="R2282" s="21" t="e">
        <f t="shared" si="818"/>
        <v>#N/A</v>
      </c>
      <c r="S2282" s="21" t="e">
        <f t="shared" si="819"/>
        <v>#N/A</v>
      </c>
      <c r="T2282" s="29" t="e">
        <f t="shared" si="830"/>
        <v>#N/A</v>
      </c>
      <c r="U2282" s="34">
        <f t="shared" si="820"/>
        <v>0</v>
      </c>
      <c r="V2282" s="16">
        <f t="shared" ca="1" si="823"/>
        <v>44139</v>
      </c>
      <c r="W2282" s="56">
        <f t="shared" ca="1" si="824"/>
        <v>10</v>
      </c>
      <c r="X2282" s="56">
        <f t="shared" ca="1" si="825"/>
        <v>2020</v>
      </c>
      <c r="Y2282" s="55" t="str">
        <f t="shared" ca="1" si="826"/>
        <v>10-2020</v>
      </c>
      <c r="Z2282" s="51">
        <f ca="1">IFERROR(VLOOKUP(Y2282,IPC!$E$2:$F$1745,2,0),IPC!$H$1)</f>
        <v>138.32155800000001</v>
      </c>
      <c r="AA2282" s="48">
        <f t="shared" si="821"/>
        <v>1</v>
      </c>
      <c r="AB2282" s="48">
        <f t="shared" si="822"/>
        <v>1900</v>
      </c>
      <c r="AC2282" s="32" t="str">
        <f t="shared" si="815"/>
        <v>1-1900</v>
      </c>
      <c r="AD2282" s="50">
        <f>IFERROR(VLOOKUP(AC2282,IPC!$E$2:$F$1745,2,0),IPC!$H$1)</f>
        <v>138.32155800000001</v>
      </c>
    </row>
    <row r="2283" spans="10:30" x14ac:dyDescent="0.25">
      <c r="J2283" s="44" t="str">
        <f t="shared" si="828"/>
        <v/>
      </c>
      <c r="K2283" s="33" t="str">
        <f t="shared" ca="1" si="813"/>
        <v/>
      </c>
      <c r="L2283" s="108">
        <f t="shared" ca="1" si="831"/>
        <v>0</v>
      </c>
      <c r="M2283" s="44" t="str">
        <f t="shared" si="829"/>
        <v/>
      </c>
      <c r="N2283" s="45" t="str">
        <f t="shared" ca="1" si="814"/>
        <v/>
      </c>
      <c r="O2283" s="108">
        <f t="shared" si="827"/>
        <v>0</v>
      </c>
      <c r="P2283" s="21" t="e">
        <f t="shared" si="816"/>
        <v>#N/A</v>
      </c>
      <c r="Q2283" s="21" t="e">
        <f t="shared" si="817"/>
        <v>#N/A</v>
      </c>
      <c r="R2283" s="21" t="e">
        <f t="shared" si="818"/>
        <v>#N/A</v>
      </c>
      <c r="S2283" s="21" t="e">
        <f t="shared" si="819"/>
        <v>#N/A</v>
      </c>
      <c r="T2283" s="29" t="e">
        <f t="shared" si="830"/>
        <v>#N/A</v>
      </c>
      <c r="U2283" s="34">
        <f t="shared" si="820"/>
        <v>0</v>
      </c>
      <c r="V2283" s="16">
        <f t="shared" ca="1" si="823"/>
        <v>44139</v>
      </c>
      <c r="W2283" s="56">
        <f t="shared" ca="1" si="824"/>
        <v>10</v>
      </c>
      <c r="X2283" s="56">
        <f t="shared" ca="1" si="825"/>
        <v>2020</v>
      </c>
      <c r="Y2283" s="55" t="str">
        <f t="shared" ca="1" si="826"/>
        <v>10-2020</v>
      </c>
      <c r="Z2283" s="51">
        <f ca="1">IFERROR(VLOOKUP(Y2283,IPC!$E$2:$F$1745,2,0),IPC!$H$1)</f>
        <v>138.32155800000001</v>
      </c>
      <c r="AA2283" s="48">
        <f t="shared" si="821"/>
        <v>1</v>
      </c>
      <c r="AB2283" s="48">
        <f t="shared" si="822"/>
        <v>1900</v>
      </c>
      <c r="AC2283" s="32" t="str">
        <f t="shared" si="815"/>
        <v>1-1900</v>
      </c>
      <c r="AD2283" s="50">
        <f>IFERROR(VLOOKUP(AC2283,IPC!$E$2:$F$1745,2,0),IPC!$H$1)</f>
        <v>138.32155800000001</v>
      </c>
    </row>
    <row r="2284" spans="10:30" x14ac:dyDescent="0.25">
      <c r="J2284" s="44" t="str">
        <f t="shared" si="828"/>
        <v/>
      </c>
      <c r="K2284" s="33" t="str">
        <f t="shared" ca="1" si="813"/>
        <v/>
      </c>
      <c r="L2284" s="108">
        <f t="shared" ca="1" si="831"/>
        <v>0</v>
      </c>
      <c r="M2284" s="44" t="str">
        <f t="shared" si="829"/>
        <v/>
      </c>
      <c r="N2284" s="45" t="str">
        <f t="shared" ca="1" si="814"/>
        <v/>
      </c>
      <c r="O2284" s="108">
        <f t="shared" si="827"/>
        <v>0</v>
      </c>
      <c r="P2284" s="21" t="e">
        <f t="shared" si="816"/>
        <v>#N/A</v>
      </c>
      <c r="Q2284" s="21" t="e">
        <f t="shared" si="817"/>
        <v>#N/A</v>
      </c>
      <c r="R2284" s="21" t="e">
        <f t="shared" si="818"/>
        <v>#N/A</v>
      </c>
      <c r="S2284" s="21" t="e">
        <f t="shared" si="819"/>
        <v>#N/A</v>
      </c>
      <c r="T2284" s="29" t="e">
        <f t="shared" si="830"/>
        <v>#N/A</v>
      </c>
      <c r="U2284" s="34">
        <f t="shared" si="820"/>
        <v>0</v>
      </c>
      <c r="V2284" s="16">
        <f t="shared" ca="1" si="823"/>
        <v>44139</v>
      </c>
      <c r="W2284" s="56">
        <f t="shared" ca="1" si="824"/>
        <v>10</v>
      </c>
      <c r="X2284" s="56">
        <f t="shared" ca="1" si="825"/>
        <v>2020</v>
      </c>
      <c r="Y2284" s="55" t="str">
        <f t="shared" ca="1" si="826"/>
        <v>10-2020</v>
      </c>
      <c r="Z2284" s="51">
        <f ca="1">IFERROR(VLOOKUP(Y2284,IPC!$E$2:$F$1745,2,0),IPC!$H$1)</f>
        <v>138.32155800000001</v>
      </c>
      <c r="AA2284" s="48">
        <f t="shared" si="821"/>
        <v>1</v>
      </c>
      <c r="AB2284" s="48">
        <f t="shared" si="822"/>
        <v>1900</v>
      </c>
      <c r="AC2284" s="32" t="str">
        <f t="shared" si="815"/>
        <v>1-1900</v>
      </c>
      <c r="AD2284" s="50">
        <f>IFERROR(VLOOKUP(AC2284,IPC!$E$2:$F$1745,2,0),IPC!$H$1)</f>
        <v>138.32155800000001</v>
      </c>
    </row>
    <row r="2285" spans="10:30" x14ac:dyDescent="0.25">
      <c r="J2285" s="44" t="str">
        <f t="shared" si="828"/>
        <v/>
      </c>
      <c r="K2285" s="33" t="str">
        <f t="shared" ca="1" si="813"/>
        <v/>
      </c>
      <c r="L2285" s="108">
        <f t="shared" ca="1" si="831"/>
        <v>0</v>
      </c>
      <c r="M2285" s="44" t="str">
        <f t="shared" si="829"/>
        <v/>
      </c>
      <c r="N2285" s="45" t="str">
        <f t="shared" ca="1" si="814"/>
        <v/>
      </c>
      <c r="O2285" s="108">
        <f t="shared" si="827"/>
        <v>0</v>
      </c>
      <c r="P2285" s="21" t="e">
        <f t="shared" si="816"/>
        <v>#N/A</v>
      </c>
      <c r="Q2285" s="21" t="e">
        <f t="shared" si="817"/>
        <v>#N/A</v>
      </c>
      <c r="R2285" s="21" t="e">
        <f t="shared" si="818"/>
        <v>#N/A</v>
      </c>
      <c r="S2285" s="21" t="e">
        <f t="shared" si="819"/>
        <v>#N/A</v>
      </c>
      <c r="T2285" s="29" t="e">
        <f t="shared" si="830"/>
        <v>#N/A</v>
      </c>
      <c r="U2285" s="34">
        <f t="shared" si="820"/>
        <v>0</v>
      </c>
      <c r="V2285" s="16">
        <f t="shared" ca="1" si="823"/>
        <v>44139</v>
      </c>
      <c r="W2285" s="56">
        <f t="shared" ca="1" si="824"/>
        <v>10</v>
      </c>
      <c r="X2285" s="56">
        <f t="shared" ca="1" si="825"/>
        <v>2020</v>
      </c>
      <c r="Y2285" s="55" t="str">
        <f t="shared" ca="1" si="826"/>
        <v>10-2020</v>
      </c>
      <c r="Z2285" s="51">
        <f ca="1">IFERROR(VLOOKUP(Y2285,IPC!$E$2:$F$1745,2,0),IPC!$H$1)</f>
        <v>138.32155800000001</v>
      </c>
      <c r="AA2285" s="48">
        <f t="shared" si="821"/>
        <v>1</v>
      </c>
      <c r="AB2285" s="48">
        <f t="shared" si="822"/>
        <v>1900</v>
      </c>
      <c r="AC2285" s="32" t="str">
        <f t="shared" si="815"/>
        <v>1-1900</v>
      </c>
      <c r="AD2285" s="50">
        <f>IFERROR(VLOOKUP(AC2285,IPC!$E$2:$F$1745,2,0),IPC!$H$1)</f>
        <v>138.32155800000001</v>
      </c>
    </row>
    <row r="2286" spans="10:30" x14ac:dyDescent="0.25">
      <c r="J2286" s="44" t="str">
        <f t="shared" si="828"/>
        <v/>
      </c>
      <c r="K2286" s="33" t="str">
        <f t="shared" ref="K2286:K2349" ca="1" si="832">IFERROR(IF((U2298-V2298)/365&lt;0,"",(U2298-V2298)/365),"")</f>
        <v/>
      </c>
      <c r="L2286" s="108">
        <f t="shared" ca="1" si="831"/>
        <v>0</v>
      </c>
      <c r="M2286" s="44" t="str">
        <f t="shared" si="829"/>
        <v/>
      </c>
      <c r="N2286" s="45" t="str">
        <f t="shared" ref="N2286:N2349" ca="1" si="833">IFERROR(L2286*((1+$M$7)^K2286)/((1+$N$7)^K2286),"")</f>
        <v/>
      </c>
      <c r="O2286" s="108">
        <f t="shared" si="827"/>
        <v>0</v>
      </c>
      <c r="P2286" s="21" t="e">
        <f t="shared" si="816"/>
        <v>#N/A</v>
      </c>
      <c r="Q2286" s="21" t="e">
        <f t="shared" si="817"/>
        <v>#N/A</v>
      </c>
      <c r="R2286" s="21" t="e">
        <f t="shared" si="818"/>
        <v>#N/A</v>
      </c>
      <c r="S2286" s="21" t="e">
        <f t="shared" si="819"/>
        <v>#N/A</v>
      </c>
      <c r="T2286" s="29" t="e">
        <f t="shared" si="830"/>
        <v>#N/A</v>
      </c>
      <c r="U2286" s="34">
        <f t="shared" si="820"/>
        <v>0</v>
      </c>
      <c r="V2286" s="16">
        <f t="shared" ca="1" si="823"/>
        <v>44139</v>
      </c>
      <c r="W2286" s="56">
        <f t="shared" ca="1" si="824"/>
        <v>10</v>
      </c>
      <c r="X2286" s="56">
        <f t="shared" ca="1" si="825"/>
        <v>2020</v>
      </c>
      <c r="Y2286" s="55" t="str">
        <f t="shared" ca="1" si="826"/>
        <v>10-2020</v>
      </c>
      <c r="Z2286" s="51">
        <f ca="1">IFERROR(VLOOKUP(Y2286,IPC!$E$2:$F$1745,2,0),IPC!$H$1)</f>
        <v>138.32155800000001</v>
      </c>
      <c r="AA2286" s="48">
        <f t="shared" si="821"/>
        <v>1</v>
      </c>
      <c r="AB2286" s="48">
        <f t="shared" si="822"/>
        <v>1900</v>
      </c>
      <c r="AC2286" s="32" t="str">
        <f t="shared" si="815"/>
        <v>1-1900</v>
      </c>
      <c r="AD2286" s="50">
        <f>IFERROR(VLOOKUP(AC2286,IPC!$E$2:$F$1745,2,0),IPC!$H$1)</f>
        <v>138.32155800000001</v>
      </c>
    </row>
    <row r="2287" spans="10:30" x14ac:dyDescent="0.25">
      <c r="J2287" s="44" t="str">
        <f t="shared" si="828"/>
        <v/>
      </c>
      <c r="K2287" s="33" t="str">
        <f t="shared" ca="1" si="832"/>
        <v/>
      </c>
      <c r="L2287" s="108">
        <f t="shared" ca="1" si="831"/>
        <v>0</v>
      </c>
      <c r="M2287" s="44" t="str">
        <f t="shared" si="829"/>
        <v/>
      </c>
      <c r="N2287" s="45" t="str">
        <f t="shared" ca="1" si="833"/>
        <v/>
      </c>
      <c r="O2287" s="108">
        <f t="shared" si="827"/>
        <v>0</v>
      </c>
      <c r="P2287" s="21" t="e">
        <f t="shared" si="816"/>
        <v>#N/A</v>
      </c>
      <c r="Q2287" s="21" t="e">
        <f t="shared" si="817"/>
        <v>#N/A</v>
      </c>
      <c r="R2287" s="21" t="e">
        <f t="shared" si="818"/>
        <v>#N/A</v>
      </c>
      <c r="S2287" s="21" t="e">
        <f t="shared" si="819"/>
        <v>#N/A</v>
      </c>
      <c r="T2287" s="29" t="e">
        <f t="shared" si="830"/>
        <v>#N/A</v>
      </c>
      <c r="U2287" s="34">
        <f t="shared" si="820"/>
        <v>0</v>
      </c>
      <c r="V2287" s="16">
        <f t="shared" ca="1" si="823"/>
        <v>44139</v>
      </c>
      <c r="W2287" s="56">
        <f t="shared" ca="1" si="824"/>
        <v>10</v>
      </c>
      <c r="X2287" s="56">
        <f t="shared" ca="1" si="825"/>
        <v>2020</v>
      </c>
      <c r="Y2287" s="55" t="str">
        <f t="shared" ca="1" si="826"/>
        <v>10-2020</v>
      </c>
      <c r="Z2287" s="51">
        <f ca="1">IFERROR(VLOOKUP(Y2287,IPC!$E$2:$F$1745,2,0),IPC!$H$1)</f>
        <v>138.32155800000001</v>
      </c>
      <c r="AA2287" s="48">
        <f t="shared" si="821"/>
        <v>1</v>
      </c>
      <c r="AB2287" s="48">
        <f t="shared" si="822"/>
        <v>1900</v>
      </c>
      <c r="AC2287" s="32" t="str">
        <f t="shared" ref="AC2287:AC2350" si="834">+AA2287&amp;"-"&amp;AB2287</f>
        <v>1-1900</v>
      </c>
      <c r="AD2287" s="50">
        <f>IFERROR(VLOOKUP(AC2287,IPC!$E$2:$F$1745,2,0),IPC!$H$1)</f>
        <v>138.32155800000001</v>
      </c>
    </row>
    <row r="2288" spans="10:30" x14ac:dyDescent="0.25">
      <c r="J2288" s="44" t="str">
        <f t="shared" si="828"/>
        <v/>
      </c>
      <c r="K2288" s="33" t="str">
        <f t="shared" ca="1" si="832"/>
        <v/>
      </c>
      <c r="L2288" s="108">
        <f t="shared" ca="1" si="831"/>
        <v>0</v>
      </c>
      <c r="M2288" s="44" t="str">
        <f t="shared" si="829"/>
        <v/>
      </c>
      <c r="N2288" s="45" t="str">
        <f t="shared" ca="1" si="833"/>
        <v/>
      </c>
      <c r="O2288" s="108">
        <f t="shared" si="827"/>
        <v>0</v>
      </c>
      <c r="P2288" s="21" t="e">
        <f t="shared" si="816"/>
        <v>#N/A</v>
      </c>
      <c r="Q2288" s="21" t="e">
        <f t="shared" si="817"/>
        <v>#N/A</v>
      </c>
      <c r="R2288" s="21" t="e">
        <f t="shared" si="818"/>
        <v>#N/A</v>
      </c>
      <c r="S2288" s="21" t="e">
        <f t="shared" si="819"/>
        <v>#N/A</v>
      </c>
      <c r="T2288" s="29" t="e">
        <f t="shared" si="830"/>
        <v>#N/A</v>
      </c>
      <c r="U2288" s="34">
        <f t="shared" si="820"/>
        <v>0</v>
      </c>
      <c r="V2288" s="16">
        <f t="shared" ca="1" si="823"/>
        <v>44139</v>
      </c>
      <c r="W2288" s="56">
        <f t="shared" ca="1" si="824"/>
        <v>10</v>
      </c>
      <c r="X2288" s="56">
        <f t="shared" ca="1" si="825"/>
        <v>2020</v>
      </c>
      <c r="Y2288" s="55" t="str">
        <f t="shared" ca="1" si="826"/>
        <v>10-2020</v>
      </c>
      <c r="Z2288" s="51">
        <f ca="1">IFERROR(VLOOKUP(Y2288,IPC!$E$2:$F$1745,2,0),IPC!$H$1)</f>
        <v>138.32155800000001</v>
      </c>
      <c r="AA2288" s="48">
        <f t="shared" si="821"/>
        <v>1</v>
      </c>
      <c r="AB2288" s="48">
        <f t="shared" si="822"/>
        <v>1900</v>
      </c>
      <c r="AC2288" s="32" t="str">
        <f t="shared" si="834"/>
        <v>1-1900</v>
      </c>
      <c r="AD2288" s="50">
        <f>IFERROR(VLOOKUP(AC2288,IPC!$E$2:$F$1745,2,0),IPC!$H$1)</f>
        <v>138.32155800000001</v>
      </c>
    </row>
    <row r="2289" spans="10:30" x14ac:dyDescent="0.25">
      <c r="J2289" s="44" t="str">
        <f t="shared" si="828"/>
        <v/>
      </c>
      <c r="K2289" s="33" t="str">
        <f t="shared" ca="1" si="832"/>
        <v/>
      </c>
      <c r="L2289" s="108">
        <f t="shared" ca="1" si="831"/>
        <v>0</v>
      </c>
      <c r="M2289" s="44" t="str">
        <f t="shared" si="829"/>
        <v/>
      </c>
      <c r="N2289" s="45" t="str">
        <f t="shared" ca="1" si="833"/>
        <v/>
      </c>
      <c r="O2289" s="108">
        <f t="shared" si="827"/>
        <v>0</v>
      </c>
      <c r="P2289" s="21" t="e">
        <f t="shared" si="816"/>
        <v>#N/A</v>
      </c>
      <c r="Q2289" s="21" t="e">
        <f t="shared" si="817"/>
        <v>#N/A</v>
      </c>
      <c r="R2289" s="21" t="e">
        <f t="shared" si="818"/>
        <v>#N/A</v>
      </c>
      <c r="S2289" s="21" t="e">
        <f t="shared" si="819"/>
        <v>#N/A</v>
      </c>
      <c r="T2289" s="29" t="e">
        <f t="shared" si="830"/>
        <v>#N/A</v>
      </c>
      <c r="U2289" s="34">
        <f t="shared" si="820"/>
        <v>0</v>
      </c>
      <c r="V2289" s="16">
        <f t="shared" ca="1" si="823"/>
        <v>44139</v>
      </c>
      <c r="W2289" s="56">
        <f t="shared" ca="1" si="824"/>
        <v>10</v>
      </c>
      <c r="X2289" s="56">
        <f t="shared" ca="1" si="825"/>
        <v>2020</v>
      </c>
      <c r="Y2289" s="55" t="str">
        <f t="shared" ca="1" si="826"/>
        <v>10-2020</v>
      </c>
      <c r="Z2289" s="51">
        <f ca="1">IFERROR(VLOOKUP(Y2289,IPC!$E$2:$F$1745,2,0),IPC!$H$1)</f>
        <v>138.32155800000001</v>
      </c>
      <c r="AA2289" s="48">
        <f t="shared" si="821"/>
        <v>1</v>
      </c>
      <c r="AB2289" s="48">
        <f t="shared" si="822"/>
        <v>1900</v>
      </c>
      <c r="AC2289" s="32" t="str">
        <f t="shared" si="834"/>
        <v>1-1900</v>
      </c>
      <c r="AD2289" s="50">
        <f>IFERROR(VLOOKUP(AC2289,IPC!$E$2:$F$1745,2,0),IPC!$H$1)</f>
        <v>138.32155800000001</v>
      </c>
    </row>
    <row r="2290" spans="10:30" x14ac:dyDescent="0.25">
      <c r="J2290" s="44" t="str">
        <f t="shared" si="828"/>
        <v/>
      </c>
      <c r="K2290" s="33" t="str">
        <f t="shared" ca="1" si="832"/>
        <v/>
      </c>
      <c r="L2290" s="108">
        <f t="shared" ca="1" si="831"/>
        <v>0</v>
      </c>
      <c r="M2290" s="44" t="str">
        <f t="shared" si="829"/>
        <v/>
      </c>
      <c r="N2290" s="45" t="str">
        <f t="shared" ca="1" si="833"/>
        <v/>
      </c>
      <c r="O2290" s="108">
        <f t="shared" si="827"/>
        <v>0</v>
      </c>
      <c r="P2290" s="21" t="e">
        <f t="shared" ref="P2290:P2353" si="835">+VLOOKUP(D2278,$E$2:$F$5,2,0)</f>
        <v>#N/A</v>
      </c>
      <c r="Q2290" s="21" t="e">
        <f t="shared" ref="Q2290:Q2353" si="836">+VLOOKUP(E2278,$E$2:$F$5,2,0)</f>
        <v>#N/A</v>
      </c>
      <c r="R2290" s="21" t="e">
        <f t="shared" ref="R2290:R2353" si="837">+VLOOKUP(F2278,$E$2:$F$5,2,0)</f>
        <v>#N/A</v>
      </c>
      <c r="S2290" s="21" t="e">
        <f t="shared" ref="S2290:S2353" si="838">+VLOOKUP(G2278,$E$2:$F$5,2,0)</f>
        <v>#N/A</v>
      </c>
      <c r="T2290" s="29" t="e">
        <f t="shared" si="830"/>
        <v>#N/A</v>
      </c>
      <c r="U2290" s="34">
        <f t="shared" ref="U2290:U2353" si="839">+H2278+365*I2278</f>
        <v>0</v>
      </c>
      <c r="V2290" s="16">
        <f t="shared" ca="1" si="823"/>
        <v>44139</v>
      </c>
      <c r="W2290" s="56">
        <f t="shared" ca="1" si="824"/>
        <v>10</v>
      </c>
      <c r="X2290" s="56">
        <f t="shared" ca="1" si="825"/>
        <v>2020</v>
      </c>
      <c r="Y2290" s="55" t="str">
        <f t="shared" ca="1" si="826"/>
        <v>10-2020</v>
      </c>
      <c r="Z2290" s="51">
        <f ca="1">IFERROR(VLOOKUP(Y2290,IPC!$E$2:$F$1745,2,0),IPC!$H$1)</f>
        <v>138.32155800000001</v>
      </c>
      <c r="AA2290" s="48">
        <f t="shared" ref="AA2290:AA2353" si="840">+MONTH(H2278)</f>
        <v>1</v>
      </c>
      <c r="AB2290" s="48">
        <f t="shared" ref="AB2290:AB2353" si="841">+YEAR(H2278)</f>
        <v>1900</v>
      </c>
      <c r="AC2290" s="32" t="str">
        <f t="shared" si="834"/>
        <v>1-1900</v>
      </c>
      <c r="AD2290" s="50">
        <f>IFERROR(VLOOKUP(AC2290,IPC!$E$2:$F$1745,2,0),IPC!$H$1)</f>
        <v>138.32155800000001</v>
      </c>
    </row>
    <row r="2291" spans="10:30" x14ac:dyDescent="0.25">
      <c r="J2291" s="44" t="str">
        <f t="shared" si="828"/>
        <v/>
      </c>
      <c r="K2291" s="33" t="str">
        <f t="shared" ca="1" si="832"/>
        <v/>
      </c>
      <c r="L2291" s="108">
        <f t="shared" ca="1" si="831"/>
        <v>0</v>
      </c>
      <c r="M2291" s="44" t="str">
        <f t="shared" si="829"/>
        <v/>
      </c>
      <c r="N2291" s="45" t="str">
        <f t="shared" ca="1" si="833"/>
        <v/>
      </c>
      <c r="O2291" s="108">
        <f t="shared" si="827"/>
        <v>0</v>
      </c>
      <c r="P2291" s="21" t="e">
        <f t="shared" si="835"/>
        <v>#N/A</v>
      </c>
      <c r="Q2291" s="21" t="e">
        <f t="shared" si="836"/>
        <v>#N/A</v>
      </c>
      <c r="R2291" s="21" t="e">
        <f t="shared" si="837"/>
        <v>#N/A</v>
      </c>
      <c r="S2291" s="21" t="e">
        <f t="shared" si="838"/>
        <v>#N/A</v>
      </c>
      <c r="T2291" s="29" t="e">
        <f t="shared" si="830"/>
        <v>#N/A</v>
      </c>
      <c r="U2291" s="34">
        <f t="shared" si="839"/>
        <v>0</v>
      </c>
      <c r="V2291" s="16">
        <f t="shared" ca="1" si="823"/>
        <v>44139</v>
      </c>
      <c r="W2291" s="56">
        <f t="shared" ca="1" si="824"/>
        <v>10</v>
      </c>
      <c r="X2291" s="56">
        <f t="shared" ca="1" si="825"/>
        <v>2020</v>
      </c>
      <c r="Y2291" s="55" t="str">
        <f t="shared" ca="1" si="826"/>
        <v>10-2020</v>
      </c>
      <c r="Z2291" s="51">
        <f ca="1">IFERROR(VLOOKUP(Y2291,IPC!$E$2:$F$1745,2,0),IPC!$H$1)</f>
        <v>138.32155800000001</v>
      </c>
      <c r="AA2291" s="48">
        <f t="shared" si="840"/>
        <v>1</v>
      </c>
      <c r="AB2291" s="48">
        <f t="shared" si="841"/>
        <v>1900</v>
      </c>
      <c r="AC2291" s="32" t="str">
        <f t="shared" si="834"/>
        <v>1-1900</v>
      </c>
      <c r="AD2291" s="50">
        <f>IFERROR(VLOOKUP(AC2291,IPC!$E$2:$F$1745,2,0),IPC!$H$1)</f>
        <v>138.32155800000001</v>
      </c>
    </row>
    <row r="2292" spans="10:30" x14ac:dyDescent="0.25">
      <c r="J2292" s="44" t="str">
        <f t="shared" si="828"/>
        <v/>
      </c>
      <c r="K2292" s="33" t="str">
        <f t="shared" ca="1" si="832"/>
        <v/>
      </c>
      <c r="L2292" s="108">
        <f t="shared" ca="1" si="831"/>
        <v>0</v>
      </c>
      <c r="M2292" s="44" t="str">
        <f t="shared" si="829"/>
        <v/>
      </c>
      <c r="N2292" s="45" t="str">
        <f t="shared" ca="1" si="833"/>
        <v/>
      </c>
      <c r="O2292" s="108">
        <f t="shared" si="827"/>
        <v>0</v>
      </c>
      <c r="P2292" s="21" t="e">
        <f t="shared" si="835"/>
        <v>#N/A</v>
      </c>
      <c r="Q2292" s="21" t="e">
        <f t="shared" si="836"/>
        <v>#N/A</v>
      </c>
      <c r="R2292" s="21" t="e">
        <f t="shared" si="837"/>
        <v>#N/A</v>
      </c>
      <c r="S2292" s="21" t="e">
        <f t="shared" si="838"/>
        <v>#N/A</v>
      </c>
      <c r="T2292" s="29" t="e">
        <f t="shared" si="830"/>
        <v>#N/A</v>
      </c>
      <c r="U2292" s="34">
        <f t="shared" si="839"/>
        <v>0</v>
      </c>
      <c r="V2292" s="16">
        <f t="shared" ca="1" si="823"/>
        <v>44139</v>
      </c>
      <c r="W2292" s="56">
        <f t="shared" ca="1" si="824"/>
        <v>10</v>
      </c>
      <c r="X2292" s="56">
        <f t="shared" ca="1" si="825"/>
        <v>2020</v>
      </c>
      <c r="Y2292" s="55" t="str">
        <f t="shared" ca="1" si="826"/>
        <v>10-2020</v>
      </c>
      <c r="Z2292" s="51">
        <f ca="1">IFERROR(VLOOKUP(Y2292,IPC!$E$2:$F$1745,2,0),IPC!$H$1)</f>
        <v>138.32155800000001</v>
      </c>
      <c r="AA2292" s="48">
        <f t="shared" si="840"/>
        <v>1</v>
      </c>
      <c r="AB2292" s="48">
        <f t="shared" si="841"/>
        <v>1900</v>
      </c>
      <c r="AC2292" s="32" t="str">
        <f t="shared" si="834"/>
        <v>1-1900</v>
      </c>
      <c r="AD2292" s="50">
        <f>IFERROR(VLOOKUP(AC2292,IPC!$E$2:$F$1745,2,0),IPC!$H$1)</f>
        <v>138.32155800000001</v>
      </c>
    </row>
    <row r="2293" spans="10:30" x14ac:dyDescent="0.25">
      <c r="J2293" s="44" t="str">
        <f t="shared" si="828"/>
        <v/>
      </c>
      <c r="K2293" s="33" t="str">
        <f t="shared" ca="1" si="832"/>
        <v/>
      </c>
      <c r="L2293" s="108">
        <f t="shared" ca="1" si="831"/>
        <v>0</v>
      </c>
      <c r="M2293" s="44" t="str">
        <f t="shared" si="829"/>
        <v/>
      </c>
      <c r="N2293" s="45" t="str">
        <f t="shared" ca="1" si="833"/>
        <v/>
      </c>
      <c r="O2293" s="108">
        <f t="shared" si="827"/>
        <v>0</v>
      </c>
      <c r="P2293" s="21" t="e">
        <f t="shared" si="835"/>
        <v>#N/A</v>
      </c>
      <c r="Q2293" s="21" t="e">
        <f t="shared" si="836"/>
        <v>#N/A</v>
      </c>
      <c r="R2293" s="21" t="e">
        <f t="shared" si="837"/>
        <v>#N/A</v>
      </c>
      <c r="S2293" s="21" t="e">
        <f t="shared" si="838"/>
        <v>#N/A</v>
      </c>
      <c r="T2293" s="29" t="e">
        <f t="shared" si="830"/>
        <v>#N/A</v>
      </c>
      <c r="U2293" s="34">
        <f t="shared" si="839"/>
        <v>0</v>
      </c>
      <c r="V2293" s="16">
        <f t="shared" ca="1" si="823"/>
        <v>44139</v>
      </c>
      <c r="W2293" s="56">
        <f t="shared" ca="1" si="824"/>
        <v>10</v>
      </c>
      <c r="X2293" s="56">
        <f t="shared" ca="1" si="825"/>
        <v>2020</v>
      </c>
      <c r="Y2293" s="55" t="str">
        <f t="shared" ca="1" si="826"/>
        <v>10-2020</v>
      </c>
      <c r="Z2293" s="51">
        <f ca="1">IFERROR(VLOOKUP(Y2293,IPC!$E$2:$F$1745,2,0),IPC!$H$1)</f>
        <v>138.32155800000001</v>
      </c>
      <c r="AA2293" s="48">
        <f t="shared" si="840"/>
        <v>1</v>
      </c>
      <c r="AB2293" s="48">
        <f t="shared" si="841"/>
        <v>1900</v>
      </c>
      <c r="AC2293" s="32" t="str">
        <f t="shared" si="834"/>
        <v>1-1900</v>
      </c>
      <c r="AD2293" s="50">
        <f>IFERROR(VLOOKUP(AC2293,IPC!$E$2:$F$1745,2,0),IPC!$H$1)</f>
        <v>138.32155800000001</v>
      </c>
    </row>
    <row r="2294" spans="10:30" x14ac:dyDescent="0.25">
      <c r="J2294" s="44" t="str">
        <f t="shared" si="828"/>
        <v/>
      </c>
      <c r="K2294" s="33" t="str">
        <f t="shared" ca="1" si="832"/>
        <v/>
      </c>
      <c r="L2294" s="108">
        <f t="shared" ca="1" si="831"/>
        <v>0</v>
      </c>
      <c r="M2294" s="44" t="str">
        <f t="shared" si="829"/>
        <v/>
      </c>
      <c r="N2294" s="45" t="str">
        <f t="shared" ca="1" si="833"/>
        <v/>
      </c>
      <c r="O2294" s="108">
        <f t="shared" si="827"/>
        <v>0</v>
      </c>
      <c r="P2294" s="21" t="e">
        <f t="shared" si="835"/>
        <v>#N/A</v>
      </c>
      <c r="Q2294" s="21" t="e">
        <f t="shared" si="836"/>
        <v>#N/A</v>
      </c>
      <c r="R2294" s="21" t="e">
        <f t="shared" si="837"/>
        <v>#N/A</v>
      </c>
      <c r="S2294" s="21" t="e">
        <f t="shared" si="838"/>
        <v>#N/A</v>
      </c>
      <c r="T2294" s="29" t="e">
        <f t="shared" si="830"/>
        <v>#N/A</v>
      </c>
      <c r="U2294" s="34">
        <f t="shared" si="839"/>
        <v>0</v>
      </c>
      <c r="V2294" s="16">
        <f t="shared" ca="1" si="823"/>
        <v>44139</v>
      </c>
      <c r="W2294" s="56">
        <f t="shared" ca="1" si="824"/>
        <v>10</v>
      </c>
      <c r="X2294" s="56">
        <f t="shared" ca="1" si="825"/>
        <v>2020</v>
      </c>
      <c r="Y2294" s="55" t="str">
        <f t="shared" ca="1" si="826"/>
        <v>10-2020</v>
      </c>
      <c r="Z2294" s="51">
        <f ca="1">IFERROR(VLOOKUP(Y2294,IPC!$E$2:$F$1745,2,0),IPC!$H$1)</f>
        <v>138.32155800000001</v>
      </c>
      <c r="AA2294" s="48">
        <f t="shared" si="840"/>
        <v>1</v>
      </c>
      <c r="AB2294" s="48">
        <f t="shared" si="841"/>
        <v>1900</v>
      </c>
      <c r="AC2294" s="32" t="str">
        <f t="shared" si="834"/>
        <v>1-1900</v>
      </c>
      <c r="AD2294" s="50">
        <f>IFERROR(VLOOKUP(AC2294,IPC!$E$2:$F$1745,2,0),IPC!$H$1)</f>
        <v>138.32155800000001</v>
      </c>
    </row>
    <row r="2295" spans="10:30" x14ac:dyDescent="0.25">
      <c r="J2295" s="44" t="str">
        <f t="shared" si="828"/>
        <v/>
      </c>
      <c r="K2295" s="33" t="str">
        <f t="shared" ca="1" si="832"/>
        <v/>
      </c>
      <c r="L2295" s="108">
        <f t="shared" ca="1" si="831"/>
        <v>0</v>
      </c>
      <c r="M2295" s="44" t="str">
        <f t="shared" si="829"/>
        <v/>
      </c>
      <c r="N2295" s="45" t="str">
        <f t="shared" ca="1" si="833"/>
        <v/>
      </c>
      <c r="O2295" s="108">
        <f t="shared" si="827"/>
        <v>0</v>
      </c>
      <c r="P2295" s="21" t="e">
        <f t="shared" si="835"/>
        <v>#N/A</v>
      </c>
      <c r="Q2295" s="21" t="e">
        <f t="shared" si="836"/>
        <v>#N/A</v>
      </c>
      <c r="R2295" s="21" t="e">
        <f t="shared" si="837"/>
        <v>#N/A</v>
      </c>
      <c r="S2295" s="21" t="e">
        <f t="shared" si="838"/>
        <v>#N/A</v>
      </c>
      <c r="T2295" s="29" t="e">
        <f t="shared" si="830"/>
        <v>#N/A</v>
      </c>
      <c r="U2295" s="34">
        <f t="shared" si="839"/>
        <v>0</v>
      </c>
      <c r="V2295" s="16">
        <f t="shared" ca="1" si="823"/>
        <v>44139</v>
      </c>
      <c r="W2295" s="56">
        <f t="shared" ca="1" si="824"/>
        <v>10</v>
      </c>
      <c r="X2295" s="56">
        <f t="shared" ca="1" si="825"/>
        <v>2020</v>
      </c>
      <c r="Y2295" s="55" t="str">
        <f t="shared" ca="1" si="826"/>
        <v>10-2020</v>
      </c>
      <c r="Z2295" s="51">
        <f ca="1">IFERROR(VLOOKUP(Y2295,IPC!$E$2:$F$1745,2,0),IPC!$H$1)</f>
        <v>138.32155800000001</v>
      </c>
      <c r="AA2295" s="48">
        <f t="shared" si="840"/>
        <v>1</v>
      </c>
      <c r="AB2295" s="48">
        <f t="shared" si="841"/>
        <v>1900</v>
      </c>
      <c r="AC2295" s="32" t="str">
        <f t="shared" si="834"/>
        <v>1-1900</v>
      </c>
      <c r="AD2295" s="50">
        <f>IFERROR(VLOOKUP(AC2295,IPC!$E$2:$F$1745,2,0),IPC!$H$1)</f>
        <v>138.32155800000001</v>
      </c>
    </row>
    <row r="2296" spans="10:30" x14ac:dyDescent="0.25">
      <c r="J2296" s="44" t="str">
        <f t="shared" si="828"/>
        <v/>
      </c>
      <c r="K2296" s="33" t="str">
        <f t="shared" ca="1" si="832"/>
        <v/>
      </c>
      <c r="L2296" s="108">
        <f t="shared" ca="1" si="831"/>
        <v>0</v>
      </c>
      <c r="M2296" s="44" t="str">
        <f t="shared" si="829"/>
        <v/>
      </c>
      <c r="N2296" s="45" t="str">
        <f t="shared" ca="1" si="833"/>
        <v/>
      </c>
      <c r="O2296" s="108">
        <f t="shared" si="827"/>
        <v>0</v>
      </c>
      <c r="P2296" s="21" t="e">
        <f t="shared" si="835"/>
        <v>#N/A</v>
      </c>
      <c r="Q2296" s="21" t="e">
        <f t="shared" si="836"/>
        <v>#N/A</v>
      </c>
      <c r="R2296" s="21" t="e">
        <f t="shared" si="837"/>
        <v>#N/A</v>
      </c>
      <c r="S2296" s="21" t="e">
        <f t="shared" si="838"/>
        <v>#N/A</v>
      </c>
      <c r="T2296" s="29" t="e">
        <f t="shared" si="830"/>
        <v>#N/A</v>
      </c>
      <c r="U2296" s="34">
        <f t="shared" si="839"/>
        <v>0</v>
      </c>
      <c r="V2296" s="16">
        <f t="shared" ca="1" si="823"/>
        <v>44139</v>
      </c>
      <c r="W2296" s="56">
        <f t="shared" ca="1" si="824"/>
        <v>10</v>
      </c>
      <c r="X2296" s="56">
        <f t="shared" ca="1" si="825"/>
        <v>2020</v>
      </c>
      <c r="Y2296" s="55" t="str">
        <f t="shared" ca="1" si="826"/>
        <v>10-2020</v>
      </c>
      <c r="Z2296" s="51">
        <f ca="1">IFERROR(VLOOKUP(Y2296,IPC!$E$2:$F$1745,2,0),IPC!$H$1)</f>
        <v>138.32155800000001</v>
      </c>
      <c r="AA2296" s="48">
        <f t="shared" si="840"/>
        <v>1</v>
      </c>
      <c r="AB2296" s="48">
        <f t="shared" si="841"/>
        <v>1900</v>
      </c>
      <c r="AC2296" s="32" t="str">
        <f t="shared" si="834"/>
        <v>1-1900</v>
      </c>
      <c r="AD2296" s="50">
        <f>IFERROR(VLOOKUP(AC2296,IPC!$E$2:$F$1745,2,0),IPC!$H$1)</f>
        <v>138.32155800000001</v>
      </c>
    </row>
    <row r="2297" spans="10:30" x14ac:dyDescent="0.25">
      <c r="J2297" s="44" t="str">
        <f t="shared" si="828"/>
        <v/>
      </c>
      <c r="K2297" s="33" t="str">
        <f t="shared" ca="1" si="832"/>
        <v/>
      </c>
      <c r="L2297" s="108">
        <f t="shared" ca="1" si="831"/>
        <v>0</v>
      </c>
      <c r="M2297" s="44" t="str">
        <f t="shared" si="829"/>
        <v/>
      </c>
      <c r="N2297" s="45" t="str">
        <f t="shared" ca="1" si="833"/>
        <v/>
      </c>
      <c r="O2297" s="108">
        <f t="shared" si="827"/>
        <v>0</v>
      </c>
      <c r="P2297" s="21" t="e">
        <f t="shared" si="835"/>
        <v>#N/A</v>
      </c>
      <c r="Q2297" s="21" t="e">
        <f t="shared" si="836"/>
        <v>#N/A</v>
      </c>
      <c r="R2297" s="21" t="e">
        <f t="shared" si="837"/>
        <v>#N/A</v>
      </c>
      <c r="S2297" s="21" t="e">
        <f t="shared" si="838"/>
        <v>#N/A</v>
      </c>
      <c r="T2297" s="29" t="e">
        <f t="shared" si="830"/>
        <v>#N/A</v>
      </c>
      <c r="U2297" s="34">
        <f t="shared" si="839"/>
        <v>0</v>
      </c>
      <c r="V2297" s="16">
        <f t="shared" ca="1" si="823"/>
        <v>44139</v>
      </c>
      <c r="W2297" s="56">
        <f t="shared" ca="1" si="824"/>
        <v>10</v>
      </c>
      <c r="X2297" s="56">
        <f t="shared" ca="1" si="825"/>
        <v>2020</v>
      </c>
      <c r="Y2297" s="55" t="str">
        <f t="shared" ca="1" si="826"/>
        <v>10-2020</v>
      </c>
      <c r="Z2297" s="51">
        <f ca="1">IFERROR(VLOOKUP(Y2297,IPC!$E$2:$F$1745,2,0),IPC!$H$1)</f>
        <v>138.32155800000001</v>
      </c>
      <c r="AA2297" s="48">
        <f t="shared" si="840"/>
        <v>1</v>
      </c>
      <c r="AB2297" s="48">
        <f t="shared" si="841"/>
        <v>1900</v>
      </c>
      <c r="AC2297" s="32" t="str">
        <f t="shared" si="834"/>
        <v>1-1900</v>
      </c>
      <c r="AD2297" s="50">
        <f>IFERROR(VLOOKUP(AC2297,IPC!$E$2:$F$1745,2,0),IPC!$H$1)</f>
        <v>138.32155800000001</v>
      </c>
    </row>
    <row r="2298" spans="10:30" x14ac:dyDescent="0.25">
      <c r="J2298" s="44" t="str">
        <f t="shared" si="828"/>
        <v/>
      </c>
      <c r="K2298" s="33" t="str">
        <f t="shared" ca="1" si="832"/>
        <v/>
      </c>
      <c r="L2298" s="108">
        <f t="shared" ca="1" si="831"/>
        <v>0</v>
      </c>
      <c r="M2298" s="44" t="str">
        <f t="shared" si="829"/>
        <v/>
      </c>
      <c r="N2298" s="45" t="str">
        <f t="shared" ca="1" si="833"/>
        <v/>
      </c>
      <c r="O2298" s="108">
        <f t="shared" si="827"/>
        <v>0</v>
      </c>
      <c r="P2298" s="21" t="e">
        <f t="shared" si="835"/>
        <v>#N/A</v>
      </c>
      <c r="Q2298" s="21" t="e">
        <f t="shared" si="836"/>
        <v>#N/A</v>
      </c>
      <c r="R2298" s="21" t="e">
        <f t="shared" si="837"/>
        <v>#N/A</v>
      </c>
      <c r="S2298" s="21" t="e">
        <f t="shared" si="838"/>
        <v>#N/A</v>
      </c>
      <c r="T2298" s="29" t="e">
        <f t="shared" si="830"/>
        <v>#N/A</v>
      </c>
      <c r="U2298" s="34">
        <f t="shared" si="839"/>
        <v>0</v>
      </c>
      <c r="V2298" s="16">
        <f t="shared" ref="V2298:V2361" ca="1" si="842">+TODAY()</f>
        <v>44139</v>
      </c>
      <c r="W2298" s="56">
        <f t="shared" ref="W2298:W2361" ca="1" si="843">+MONTH(V2298)-1</f>
        <v>10</v>
      </c>
      <c r="X2298" s="56">
        <f t="shared" ref="X2298:X2361" ca="1" si="844">+YEAR(V2298)</f>
        <v>2020</v>
      </c>
      <c r="Y2298" s="55" t="str">
        <f t="shared" ref="Y2298:Y2361" ca="1" si="845">+W2298&amp;"-"&amp;X2298</f>
        <v>10-2020</v>
      </c>
      <c r="Z2298" s="51">
        <f ca="1">IFERROR(VLOOKUP(Y2298,IPC!$E$2:$F$1745,2,0),IPC!$H$1)</f>
        <v>138.32155800000001</v>
      </c>
      <c r="AA2298" s="48">
        <f t="shared" si="840"/>
        <v>1</v>
      </c>
      <c r="AB2298" s="48">
        <f t="shared" si="841"/>
        <v>1900</v>
      </c>
      <c r="AC2298" s="32" t="str">
        <f t="shared" si="834"/>
        <v>1-1900</v>
      </c>
      <c r="AD2298" s="50">
        <f>IFERROR(VLOOKUP(AC2298,IPC!$E$2:$F$1745,2,0),IPC!$H$1)</f>
        <v>138.32155800000001</v>
      </c>
    </row>
    <row r="2299" spans="10:30" x14ac:dyDescent="0.25">
      <c r="J2299" s="44" t="str">
        <f t="shared" si="828"/>
        <v/>
      </c>
      <c r="K2299" s="33" t="str">
        <f t="shared" ca="1" si="832"/>
        <v/>
      </c>
      <c r="L2299" s="108">
        <f t="shared" ca="1" si="831"/>
        <v>0</v>
      </c>
      <c r="M2299" s="44" t="str">
        <f t="shared" si="829"/>
        <v/>
      </c>
      <c r="N2299" s="45" t="str">
        <f t="shared" ca="1" si="833"/>
        <v/>
      </c>
      <c r="O2299" s="108">
        <f t="shared" si="827"/>
        <v>0</v>
      </c>
      <c r="P2299" s="21" t="e">
        <f t="shared" si="835"/>
        <v>#N/A</v>
      </c>
      <c r="Q2299" s="21" t="e">
        <f t="shared" si="836"/>
        <v>#N/A</v>
      </c>
      <c r="R2299" s="21" t="e">
        <f t="shared" si="837"/>
        <v>#N/A</v>
      </c>
      <c r="S2299" s="21" t="e">
        <f t="shared" si="838"/>
        <v>#N/A</v>
      </c>
      <c r="T2299" s="29" t="e">
        <f t="shared" si="830"/>
        <v>#N/A</v>
      </c>
      <c r="U2299" s="34">
        <f t="shared" si="839"/>
        <v>0</v>
      </c>
      <c r="V2299" s="16">
        <f t="shared" ca="1" si="842"/>
        <v>44139</v>
      </c>
      <c r="W2299" s="56">
        <f t="shared" ca="1" si="843"/>
        <v>10</v>
      </c>
      <c r="X2299" s="56">
        <f t="shared" ca="1" si="844"/>
        <v>2020</v>
      </c>
      <c r="Y2299" s="55" t="str">
        <f t="shared" ca="1" si="845"/>
        <v>10-2020</v>
      </c>
      <c r="Z2299" s="51">
        <f ca="1">IFERROR(VLOOKUP(Y2299,IPC!$E$2:$F$1745,2,0),IPC!$H$1)</f>
        <v>138.32155800000001</v>
      </c>
      <c r="AA2299" s="48">
        <f t="shared" si="840"/>
        <v>1</v>
      </c>
      <c r="AB2299" s="48">
        <f t="shared" si="841"/>
        <v>1900</v>
      </c>
      <c r="AC2299" s="32" t="str">
        <f t="shared" si="834"/>
        <v>1-1900</v>
      </c>
      <c r="AD2299" s="50">
        <f>IFERROR(VLOOKUP(AC2299,IPC!$E$2:$F$1745,2,0),IPC!$H$1)</f>
        <v>138.32155800000001</v>
      </c>
    </row>
    <row r="2300" spans="10:30" x14ac:dyDescent="0.25">
      <c r="J2300" s="44" t="str">
        <f t="shared" si="828"/>
        <v/>
      </c>
      <c r="K2300" s="33" t="str">
        <f t="shared" ca="1" si="832"/>
        <v/>
      </c>
      <c r="L2300" s="108">
        <f t="shared" ca="1" si="831"/>
        <v>0</v>
      </c>
      <c r="M2300" s="44" t="str">
        <f t="shared" si="829"/>
        <v/>
      </c>
      <c r="N2300" s="45" t="str">
        <f t="shared" ca="1" si="833"/>
        <v/>
      </c>
      <c r="O2300" s="108">
        <f t="shared" si="827"/>
        <v>0</v>
      </c>
      <c r="P2300" s="21" t="e">
        <f t="shared" si="835"/>
        <v>#N/A</v>
      </c>
      <c r="Q2300" s="21" t="e">
        <f t="shared" si="836"/>
        <v>#N/A</v>
      </c>
      <c r="R2300" s="21" t="e">
        <f t="shared" si="837"/>
        <v>#N/A</v>
      </c>
      <c r="S2300" s="21" t="e">
        <f t="shared" si="838"/>
        <v>#N/A</v>
      </c>
      <c r="T2300" s="29" t="e">
        <f t="shared" si="830"/>
        <v>#N/A</v>
      </c>
      <c r="U2300" s="34">
        <f t="shared" si="839"/>
        <v>0</v>
      </c>
      <c r="V2300" s="16">
        <f t="shared" ca="1" si="842"/>
        <v>44139</v>
      </c>
      <c r="W2300" s="56">
        <f t="shared" ca="1" si="843"/>
        <v>10</v>
      </c>
      <c r="X2300" s="56">
        <f t="shared" ca="1" si="844"/>
        <v>2020</v>
      </c>
      <c r="Y2300" s="55" t="str">
        <f t="shared" ca="1" si="845"/>
        <v>10-2020</v>
      </c>
      <c r="Z2300" s="51">
        <f ca="1">IFERROR(VLOOKUP(Y2300,IPC!$E$2:$F$1745,2,0),IPC!$H$1)</f>
        <v>138.32155800000001</v>
      </c>
      <c r="AA2300" s="48">
        <f t="shared" si="840"/>
        <v>1</v>
      </c>
      <c r="AB2300" s="48">
        <f t="shared" si="841"/>
        <v>1900</v>
      </c>
      <c r="AC2300" s="32" t="str">
        <f t="shared" si="834"/>
        <v>1-1900</v>
      </c>
      <c r="AD2300" s="50">
        <f>IFERROR(VLOOKUP(AC2300,IPC!$E$2:$F$1745,2,0),IPC!$H$1)</f>
        <v>138.32155800000001</v>
      </c>
    </row>
    <row r="2301" spans="10:30" x14ac:dyDescent="0.25">
      <c r="J2301" s="44" t="str">
        <f t="shared" si="828"/>
        <v/>
      </c>
      <c r="K2301" s="33" t="str">
        <f t="shared" ca="1" si="832"/>
        <v/>
      </c>
      <c r="L2301" s="108">
        <f t="shared" ca="1" si="831"/>
        <v>0</v>
      </c>
      <c r="M2301" s="44" t="str">
        <f t="shared" si="829"/>
        <v/>
      </c>
      <c r="N2301" s="45" t="str">
        <f t="shared" ca="1" si="833"/>
        <v/>
      </c>
      <c r="O2301" s="108">
        <f t="shared" si="827"/>
        <v>0</v>
      </c>
      <c r="P2301" s="21" t="e">
        <f t="shared" si="835"/>
        <v>#N/A</v>
      </c>
      <c r="Q2301" s="21" t="e">
        <f t="shared" si="836"/>
        <v>#N/A</v>
      </c>
      <c r="R2301" s="21" t="e">
        <f t="shared" si="837"/>
        <v>#N/A</v>
      </c>
      <c r="S2301" s="21" t="e">
        <f t="shared" si="838"/>
        <v>#N/A</v>
      </c>
      <c r="T2301" s="29" t="e">
        <f t="shared" si="830"/>
        <v>#N/A</v>
      </c>
      <c r="U2301" s="34">
        <f t="shared" si="839"/>
        <v>0</v>
      </c>
      <c r="V2301" s="16">
        <f t="shared" ca="1" si="842"/>
        <v>44139</v>
      </c>
      <c r="W2301" s="56">
        <f t="shared" ca="1" si="843"/>
        <v>10</v>
      </c>
      <c r="X2301" s="56">
        <f t="shared" ca="1" si="844"/>
        <v>2020</v>
      </c>
      <c r="Y2301" s="55" t="str">
        <f t="shared" ca="1" si="845"/>
        <v>10-2020</v>
      </c>
      <c r="Z2301" s="51">
        <f ca="1">IFERROR(VLOOKUP(Y2301,IPC!$E$2:$F$1745,2,0),IPC!$H$1)</f>
        <v>138.32155800000001</v>
      </c>
      <c r="AA2301" s="48">
        <f t="shared" si="840"/>
        <v>1</v>
      </c>
      <c r="AB2301" s="48">
        <f t="shared" si="841"/>
        <v>1900</v>
      </c>
      <c r="AC2301" s="32" t="str">
        <f t="shared" si="834"/>
        <v>1-1900</v>
      </c>
      <c r="AD2301" s="50">
        <f>IFERROR(VLOOKUP(AC2301,IPC!$E$2:$F$1745,2,0),IPC!$H$1)</f>
        <v>138.32155800000001</v>
      </c>
    </row>
    <row r="2302" spans="10:30" x14ac:dyDescent="0.25">
      <c r="J2302" s="44" t="str">
        <f t="shared" si="828"/>
        <v/>
      </c>
      <c r="K2302" s="33" t="str">
        <f t="shared" ca="1" si="832"/>
        <v/>
      </c>
      <c r="L2302" s="108">
        <f t="shared" ca="1" si="831"/>
        <v>0</v>
      </c>
      <c r="M2302" s="44" t="str">
        <f t="shared" si="829"/>
        <v/>
      </c>
      <c r="N2302" s="45" t="str">
        <f t="shared" ca="1" si="833"/>
        <v/>
      </c>
      <c r="O2302" s="108">
        <f t="shared" si="827"/>
        <v>0</v>
      </c>
      <c r="P2302" s="21" t="e">
        <f t="shared" si="835"/>
        <v>#N/A</v>
      </c>
      <c r="Q2302" s="21" t="e">
        <f t="shared" si="836"/>
        <v>#N/A</v>
      </c>
      <c r="R2302" s="21" t="e">
        <f t="shared" si="837"/>
        <v>#N/A</v>
      </c>
      <c r="S2302" s="21" t="e">
        <f t="shared" si="838"/>
        <v>#N/A</v>
      </c>
      <c r="T2302" s="29" t="e">
        <f t="shared" si="830"/>
        <v>#N/A</v>
      </c>
      <c r="U2302" s="34">
        <f t="shared" si="839"/>
        <v>0</v>
      </c>
      <c r="V2302" s="16">
        <f t="shared" ca="1" si="842"/>
        <v>44139</v>
      </c>
      <c r="W2302" s="56">
        <f t="shared" ca="1" si="843"/>
        <v>10</v>
      </c>
      <c r="X2302" s="56">
        <f t="shared" ca="1" si="844"/>
        <v>2020</v>
      </c>
      <c r="Y2302" s="55" t="str">
        <f t="shared" ca="1" si="845"/>
        <v>10-2020</v>
      </c>
      <c r="Z2302" s="51">
        <f ca="1">IFERROR(VLOOKUP(Y2302,IPC!$E$2:$F$1745,2,0),IPC!$H$1)</f>
        <v>138.32155800000001</v>
      </c>
      <c r="AA2302" s="48">
        <f t="shared" si="840"/>
        <v>1</v>
      </c>
      <c r="AB2302" s="48">
        <f t="shared" si="841"/>
        <v>1900</v>
      </c>
      <c r="AC2302" s="32" t="str">
        <f t="shared" si="834"/>
        <v>1-1900</v>
      </c>
      <c r="AD2302" s="50">
        <f>IFERROR(VLOOKUP(AC2302,IPC!$E$2:$F$1745,2,0),IPC!$H$1)</f>
        <v>138.32155800000001</v>
      </c>
    </row>
    <row r="2303" spans="10:30" x14ac:dyDescent="0.25">
      <c r="J2303" s="44" t="str">
        <f t="shared" si="828"/>
        <v/>
      </c>
      <c r="K2303" s="33" t="str">
        <f t="shared" ca="1" si="832"/>
        <v/>
      </c>
      <c r="L2303" s="108">
        <f t="shared" ca="1" si="831"/>
        <v>0</v>
      </c>
      <c r="M2303" s="44" t="str">
        <f t="shared" si="829"/>
        <v/>
      </c>
      <c r="N2303" s="45" t="str">
        <f t="shared" ca="1" si="833"/>
        <v/>
      </c>
      <c r="O2303" s="108">
        <f t="shared" si="827"/>
        <v>0</v>
      </c>
      <c r="P2303" s="21" t="e">
        <f t="shared" si="835"/>
        <v>#N/A</v>
      </c>
      <c r="Q2303" s="21" t="e">
        <f t="shared" si="836"/>
        <v>#N/A</v>
      </c>
      <c r="R2303" s="21" t="e">
        <f t="shared" si="837"/>
        <v>#N/A</v>
      </c>
      <c r="S2303" s="21" t="e">
        <f t="shared" si="838"/>
        <v>#N/A</v>
      </c>
      <c r="T2303" s="29" t="e">
        <f t="shared" si="830"/>
        <v>#N/A</v>
      </c>
      <c r="U2303" s="34">
        <f t="shared" si="839"/>
        <v>0</v>
      </c>
      <c r="V2303" s="16">
        <f t="shared" ca="1" si="842"/>
        <v>44139</v>
      </c>
      <c r="W2303" s="56">
        <f t="shared" ca="1" si="843"/>
        <v>10</v>
      </c>
      <c r="X2303" s="56">
        <f t="shared" ca="1" si="844"/>
        <v>2020</v>
      </c>
      <c r="Y2303" s="55" t="str">
        <f t="shared" ca="1" si="845"/>
        <v>10-2020</v>
      </c>
      <c r="Z2303" s="51">
        <f ca="1">IFERROR(VLOOKUP(Y2303,IPC!$E$2:$F$1745,2,0),IPC!$H$1)</f>
        <v>138.32155800000001</v>
      </c>
      <c r="AA2303" s="48">
        <f t="shared" si="840"/>
        <v>1</v>
      </c>
      <c r="AB2303" s="48">
        <f t="shared" si="841"/>
        <v>1900</v>
      </c>
      <c r="AC2303" s="32" t="str">
        <f t="shared" si="834"/>
        <v>1-1900</v>
      </c>
      <c r="AD2303" s="50">
        <f>IFERROR(VLOOKUP(AC2303,IPC!$E$2:$F$1745,2,0),IPC!$H$1)</f>
        <v>138.32155800000001</v>
      </c>
    </row>
    <row r="2304" spans="10:30" x14ac:dyDescent="0.25">
      <c r="J2304" s="44" t="str">
        <f t="shared" si="828"/>
        <v/>
      </c>
      <c r="K2304" s="33" t="str">
        <f t="shared" ca="1" si="832"/>
        <v/>
      </c>
      <c r="L2304" s="108">
        <f t="shared" ca="1" si="831"/>
        <v>0</v>
      </c>
      <c r="M2304" s="44" t="str">
        <f t="shared" si="829"/>
        <v/>
      </c>
      <c r="N2304" s="45" t="str">
        <f t="shared" ca="1" si="833"/>
        <v/>
      </c>
      <c r="O2304" s="108">
        <f t="shared" si="827"/>
        <v>0</v>
      </c>
      <c r="P2304" s="21" t="e">
        <f t="shared" si="835"/>
        <v>#N/A</v>
      </c>
      <c r="Q2304" s="21" t="e">
        <f t="shared" si="836"/>
        <v>#N/A</v>
      </c>
      <c r="R2304" s="21" t="e">
        <f t="shared" si="837"/>
        <v>#N/A</v>
      </c>
      <c r="S2304" s="21" t="e">
        <f t="shared" si="838"/>
        <v>#N/A</v>
      </c>
      <c r="T2304" s="29" t="e">
        <f t="shared" si="830"/>
        <v>#N/A</v>
      </c>
      <c r="U2304" s="34">
        <f t="shared" si="839"/>
        <v>0</v>
      </c>
      <c r="V2304" s="16">
        <f t="shared" ca="1" si="842"/>
        <v>44139</v>
      </c>
      <c r="W2304" s="56">
        <f t="shared" ca="1" si="843"/>
        <v>10</v>
      </c>
      <c r="X2304" s="56">
        <f t="shared" ca="1" si="844"/>
        <v>2020</v>
      </c>
      <c r="Y2304" s="55" t="str">
        <f t="shared" ca="1" si="845"/>
        <v>10-2020</v>
      </c>
      <c r="Z2304" s="51">
        <f ca="1">IFERROR(VLOOKUP(Y2304,IPC!$E$2:$F$1745,2,0),IPC!$H$1)</f>
        <v>138.32155800000001</v>
      </c>
      <c r="AA2304" s="48">
        <f t="shared" si="840"/>
        <v>1</v>
      </c>
      <c r="AB2304" s="48">
        <f t="shared" si="841"/>
        <v>1900</v>
      </c>
      <c r="AC2304" s="32" t="str">
        <f t="shared" si="834"/>
        <v>1-1900</v>
      </c>
      <c r="AD2304" s="50">
        <f>IFERROR(VLOOKUP(AC2304,IPC!$E$2:$F$1745,2,0),IPC!$H$1)</f>
        <v>138.32155800000001</v>
      </c>
    </row>
    <row r="2305" spans="10:30" x14ac:dyDescent="0.25">
      <c r="J2305" s="44" t="str">
        <f t="shared" si="828"/>
        <v/>
      </c>
      <c r="K2305" s="33" t="str">
        <f t="shared" ca="1" si="832"/>
        <v/>
      </c>
      <c r="L2305" s="108">
        <f t="shared" ca="1" si="831"/>
        <v>0</v>
      </c>
      <c r="M2305" s="44" t="str">
        <f t="shared" si="829"/>
        <v/>
      </c>
      <c r="N2305" s="45" t="str">
        <f t="shared" ca="1" si="833"/>
        <v/>
      </c>
      <c r="O2305" s="108">
        <f t="shared" si="827"/>
        <v>0</v>
      </c>
      <c r="P2305" s="21" t="e">
        <f t="shared" si="835"/>
        <v>#N/A</v>
      </c>
      <c r="Q2305" s="21" t="e">
        <f t="shared" si="836"/>
        <v>#N/A</v>
      </c>
      <c r="R2305" s="21" t="e">
        <f t="shared" si="837"/>
        <v>#N/A</v>
      </c>
      <c r="S2305" s="21" t="e">
        <f t="shared" si="838"/>
        <v>#N/A</v>
      </c>
      <c r="T2305" s="29" t="e">
        <f t="shared" si="830"/>
        <v>#N/A</v>
      </c>
      <c r="U2305" s="34">
        <f t="shared" si="839"/>
        <v>0</v>
      </c>
      <c r="V2305" s="16">
        <f t="shared" ca="1" si="842"/>
        <v>44139</v>
      </c>
      <c r="W2305" s="56">
        <f t="shared" ca="1" si="843"/>
        <v>10</v>
      </c>
      <c r="X2305" s="56">
        <f t="shared" ca="1" si="844"/>
        <v>2020</v>
      </c>
      <c r="Y2305" s="55" t="str">
        <f t="shared" ca="1" si="845"/>
        <v>10-2020</v>
      </c>
      <c r="Z2305" s="51">
        <f ca="1">IFERROR(VLOOKUP(Y2305,IPC!$E$2:$F$1745,2,0),IPC!$H$1)</f>
        <v>138.32155800000001</v>
      </c>
      <c r="AA2305" s="48">
        <f t="shared" si="840"/>
        <v>1</v>
      </c>
      <c r="AB2305" s="48">
        <f t="shared" si="841"/>
        <v>1900</v>
      </c>
      <c r="AC2305" s="32" t="str">
        <f t="shared" si="834"/>
        <v>1-1900</v>
      </c>
      <c r="AD2305" s="50">
        <f>IFERROR(VLOOKUP(AC2305,IPC!$E$2:$F$1745,2,0),IPC!$H$1)</f>
        <v>138.32155800000001</v>
      </c>
    </row>
    <row r="2306" spans="10:30" x14ac:dyDescent="0.25">
      <c r="J2306" s="44" t="str">
        <f t="shared" si="828"/>
        <v/>
      </c>
      <c r="K2306" s="33" t="str">
        <f t="shared" ca="1" si="832"/>
        <v/>
      </c>
      <c r="L2306" s="108">
        <f t="shared" ca="1" si="831"/>
        <v>0</v>
      </c>
      <c r="M2306" s="44" t="str">
        <f t="shared" si="829"/>
        <v/>
      </c>
      <c r="N2306" s="45" t="str">
        <f t="shared" ca="1" si="833"/>
        <v/>
      </c>
      <c r="O2306" s="108">
        <f t="shared" si="827"/>
        <v>0</v>
      </c>
      <c r="P2306" s="21" t="e">
        <f t="shared" si="835"/>
        <v>#N/A</v>
      </c>
      <c r="Q2306" s="21" t="e">
        <f t="shared" si="836"/>
        <v>#N/A</v>
      </c>
      <c r="R2306" s="21" t="e">
        <f t="shared" si="837"/>
        <v>#N/A</v>
      </c>
      <c r="S2306" s="21" t="e">
        <f t="shared" si="838"/>
        <v>#N/A</v>
      </c>
      <c r="T2306" s="29" t="e">
        <f t="shared" si="830"/>
        <v>#N/A</v>
      </c>
      <c r="U2306" s="34">
        <f t="shared" si="839"/>
        <v>0</v>
      </c>
      <c r="V2306" s="16">
        <f t="shared" ca="1" si="842"/>
        <v>44139</v>
      </c>
      <c r="W2306" s="56">
        <f t="shared" ca="1" si="843"/>
        <v>10</v>
      </c>
      <c r="X2306" s="56">
        <f t="shared" ca="1" si="844"/>
        <v>2020</v>
      </c>
      <c r="Y2306" s="55" t="str">
        <f t="shared" ca="1" si="845"/>
        <v>10-2020</v>
      </c>
      <c r="Z2306" s="51">
        <f ca="1">IFERROR(VLOOKUP(Y2306,IPC!$E$2:$F$1745,2,0),IPC!$H$1)</f>
        <v>138.32155800000001</v>
      </c>
      <c r="AA2306" s="48">
        <f t="shared" si="840"/>
        <v>1</v>
      </c>
      <c r="AB2306" s="48">
        <f t="shared" si="841"/>
        <v>1900</v>
      </c>
      <c r="AC2306" s="32" t="str">
        <f t="shared" si="834"/>
        <v>1-1900</v>
      </c>
      <c r="AD2306" s="50">
        <f>IFERROR(VLOOKUP(AC2306,IPC!$E$2:$F$1745,2,0),IPC!$H$1)</f>
        <v>138.32155800000001</v>
      </c>
    </row>
    <row r="2307" spans="10:30" x14ac:dyDescent="0.25">
      <c r="J2307" s="44" t="str">
        <f t="shared" si="828"/>
        <v/>
      </c>
      <c r="K2307" s="33" t="str">
        <f t="shared" ca="1" si="832"/>
        <v/>
      </c>
      <c r="L2307" s="108">
        <f t="shared" ca="1" si="831"/>
        <v>0</v>
      </c>
      <c r="M2307" s="44" t="str">
        <f t="shared" si="829"/>
        <v/>
      </c>
      <c r="N2307" s="45" t="str">
        <f t="shared" ca="1" si="833"/>
        <v/>
      </c>
      <c r="O2307" s="108">
        <f t="shared" si="827"/>
        <v>0</v>
      </c>
      <c r="P2307" s="21" t="e">
        <f t="shared" si="835"/>
        <v>#N/A</v>
      </c>
      <c r="Q2307" s="21" t="e">
        <f t="shared" si="836"/>
        <v>#N/A</v>
      </c>
      <c r="R2307" s="21" t="e">
        <f t="shared" si="837"/>
        <v>#N/A</v>
      </c>
      <c r="S2307" s="21" t="e">
        <f t="shared" si="838"/>
        <v>#N/A</v>
      </c>
      <c r="T2307" s="29" t="e">
        <f t="shared" si="830"/>
        <v>#N/A</v>
      </c>
      <c r="U2307" s="34">
        <f t="shared" si="839"/>
        <v>0</v>
      </c>
      <c r="V2307" s="16">
        <f t="shared" ca="1" si="842"/>
        <v>44139</v>
      </c>
      <c r="W2307" s="56">
        <f t="shared" ca="1" si="843"/>
        <v>10</v>
      </c>
      <c r="X2307" s="56">
        <f t="shared" ca="1" si="844"/>
        <v>2020</v>
      </c>
      <c r="Y2307" s="55" t="str">
        <f t="shared" ca="1" si="845"/>
        <v>10-2020</v>
      </c>
      <c r="Z2307" s="51">
        <f ca="1">IFERROR(VLOOKUP(Y2307,IPC!$E$2:$F$1745,2,0),IPC!$H$1)</f>
        <v>138.32155800000001</v>
      </c>
      <c r="AA2307" s="48">
        <f t="shared" si="840"/>
        <v>1</v>
      </c>
      <c r="AB2307" s="48">
        <f t="shared" si="841"/>
        <v>1900</v>
      </c>
      <c r="AC2307" s="32" t="str">
        <f t="shared" si="834"/>
        <v>1-1900</v>
      </c>
      <c r="AD2307" s="50">
        <f>IFERROR(VLOOKUP(AC2307,IPC!$E$2:$F$1745,2,0),IPC!$H$1)</f>
        <v>138.32155800000001</v>
      </c>
    </row>
    <row r="2308" spans="10:30" x14ac:dyDescent="0.25">
      <c r="J2308" s="44" t="str">
        <f t="shared" si="828"/>
        <v/>
      </c>
      <c r="K2308" s="33" t="str">
        <f t="shared" ca="1" si="832"/>
        <v/>
      </c>
      <c r="L2308" s="108">
        <f t="shared" ca="1" si="831"/>
        <v>0</v>
      </c>
      <c r="M2308" s="44" t="str">
        <f t="shared" si="829"/>
        <v/>
      </c>
      <c r="N2308" s="45" t="str">
        <f t="shared" ca="1" si="833"/>
        <v/>
      </c>
      <c r="O2308" s="108">
        <f t="shared" si="827"/>
        <v>0</v>
      </c>
      <c r="P2308" s="21" t="e">
        <f t="shared" si="835"/>
        <v>#N/A</v>
      </c>
      <c r="Q2308" s="21" t="e">
        <f t="shared" si="836"/>
        <v>#N/A</v>
      </c>
      <c r="R2308" s="21" t="e">
        <f t="shared" si="837"/>
        <v>#N/A</v>
      </c>
      <c r="S2308" s="21" t="e">
        <f t="shared" si="838"/>
        <v>#N/A</v>
      </c>
      <c r="T2308" s="29" t="e">
        <f t="shared" si="830"/>
        <v>#N/A</v>
      </c>
      <c r="U2308" s="34">
        <f t="shared" si="839"/>
        <v>0</v>
      </c>
      <c r="V2308" s="16">
        <f t="shared" ca="1" si="842"/>
        <v>44139</v>
      </c>
      <c r="W2308" s="56">
        <f t="shared" ca="1" si="843"/>
        <v>10</v>
      </c>
      <c r="X2308" s="56">
        <f t="shared" ca="1" si="844"/>
        <v>2020</v>
      </c>
      <c r="Y2308" s="55" t="str">
        <f t="shared" ca="1" si="845"/>
        <v>10-2020</v>
      </c>
      <c r="Z2308" s="51">
        <f ca="1">IFERROR(VLOOKUP(Y2308,IPC!$E$2:$F$1745,2,0),IPC!$H$1)</f>
        <v>138.32155800000001</v>
      </c>
      <c r="AA2308" s="48">
        <f t="shared" si="840"/>
        <v>1</v>
      </c>
      <c r="AB2308" s="48">
        <f t="shared" si="841"/>
        <v>1900</v>
      </c>
      <c r="AC2308" s="32" t="str">
        <f t="shared" si="834"/>
        <v>1-1900</v>
      </c>
      <c r="AD2308" s="50">
        <f>IFERROR(VLOOKUP(AC2308,IPC!$E$2:$F$1745,2,0),IPC!$H$1)</f>
        <v>138.32155800000001</v>
      </c>
    </row>
    <row r="2309" spans="10:30" x14ac:dyDescent="0.25">
      <c r="J2309" s="44" t="str">
        <f t="shared" si="828"/>
        <v/>
      </c>
      <c r="K2309" s="33" t="str">
        <f t="shared" ca="1" si="832"/>
        <v/>
      </c>
      <c r="L2309" s="108">
        <f t="shared" ca="1" si="831"/>
        <v>0</v>
      </c>
      <c r="M2309" s="44" t="str">
        <f t="shared" si="829"/>
        <v/>
      </c>
      <c r="N2309" s="45" t="str">
        <f t="shared" ca="1" si="833"/>
        <v/>
      </c>
      <c r="O2309" s="108">
        <f t="shared" si="827"/>
        <v>0</v>
      </c>
      <c r="P2309" s="21" t="e">
        <f t="shared" si="835"/>
        <v>#N/A</v>
      </c>
      <c r="Q2309" s="21" t="e">
        <f t="shared" si="836"/>
        <v>#N/A</v>
      </c>
      <c r="R2309" s="21" t="e">
        <f t="shared" si="837"/>
        <v>#N/A</v>
      </c>
      <c r="S2309" s="21" t="e">
        <f t="shared" si="838"/>
        <v>#N/A</v>
      </c>
      <c r="T2309" s="29" t="e">
        <f t="shared" si="830"/>
        <v>#N/A</v>
      </c>
      <c r="U2309" s="34">
        <f t="shared" si="839"/>
        <v>0</v>
      </c>
      <c r="V2309" s="16">
        <f t="shared" ca="1" si="842"/>
        <v>44139</v>
      </c>
      <c r="W2309" s="56">
        <f t="shared" ca="1" si="843"/>
        <v>10</v>
      </c>
      <c r="X2309" s="56">
        <f t="shared" ca="1" si="844"/>
        <v>2020</v>
      </c>
      <c r="Y2309" s="55" t="str">
        <f t="shared" ca="1" si="845"/>
        <v>10-2020</v>
      </c>
      <c r="Z2309" s="51">
        <f ca="1">IFERROR(VLOOKUP(Y2309,IPC!$E$2:$F$1745,2,0),IPC!$H$1)</f>
        <v>138.32155800000001</v>
      </c>
      <c r="AA2309" s="48">
        <f t="shared" si="840"/>
        <v>1</v>
      </c>
      <c r="AB2309" s="48">
        <f t="shared" si="841"/>
        <v>1900</v>
      </c>
      <c r="AC2309" s="32" t="str">
        <f t="shared" si="834"/>
        <v>1-1900</v>
      </c>
      <c r="AD2309" s="50">
        <f>IFERROR(VLOOKUP(AC2309,IPC!$E$2:$F$1745,2,0),IPC!$H$1)</f>
        <v>138.32155800000001</v>
      </c>
    </row>
    <row r="2310" spans="10:30" x14ac:dyDescent="0.25">
      <c r="J2310" s="44" t="str">
        <f t="shared" si="828"/>
        <v/>
      </c>
      <c r="K2310" s="33" t="str">
        <f t="shared" ca="1" si="832"/>
        <v/>
      </c>
      <c r="L2310" s="108">
        <f t="shared" ca="1" si="831"/>
        <v>0</v>
      </c>
      <c r="M2310" s="44" t="str">
        <f t="shared" si="829"/>
        <v/>
      </c>
      <c r="N2310" s="45" t="str">
        <f t="shared" ca="1" si="833"/>
        <v/>
      </c>
      <c r="O2310" s="108">
        <f t="shared" si="827"/>
        <v>0</v>
      </c>
      <c r="P2310" s="21" t="e">
        <f t="shared" si="835"/>
        <v>#N/A</v>
      </c>
      <c r="Q2310" s="21" t="e">
        <f t="shared" si="836"/>
        <v>#N/A</v>
      </c>
      <c r="R2310" s="21" t="e">
        <f t="shared" si="837"/>
        <v>#N/A</v>
      </c>
      <c r="S2310" s="21" t="e">
        <f t="shared" si="838"/>
        <v>#N/A</v>
      </c>
      <c r="T2310" s="29" t="e">
        <f t="shared" si="830"/>
        <v>#N/A</v>
      </c>
      <c r="U2310" s="34">
        <f t="shared" si="839"/>
        <v>0</v>
      </c>
      <c r="V2310" s="16">
        <f t="shared" ca="1" si="842"/>
        <v>44139</v>
      </c>
      <c r="W2310" s="56">
        <f t="shared" ca="1" si="843"/>
        <v>10</v>
      </c>
      <c r="X2310" s="56">
        <f t="shared" ca="1" si="844"/>
        <v>2020</v>
      </c>
      <c r="Y2310" s="55" t="str">
        <f t="shared" ca="1" si="845"/>
        <v>10-2020</v>
      </c>
      <c r="Z2310" s="51">
        <f ca="1">IFERROR(VLOOKUP(Y2310,IPC!$E$2:$F$1745,2,0),IPC!$H$1)</f>
        <v>138.32155800000001</v>
      </c>
      <c r="AA2310" s="48">
        <f t="shared" si="840"/>
        <v>1</v>
      </c>
      <c r="AB2310" s="48">
        <f t="shared" si="841"/>
        <v>1900</v>
      </c>
      <c r="AC2310" s="32" t="str">
        <f t="shared" si="834"/>
        <v>1-1900</v>
      </c>
      <c r="AD2310" s="50">
        <f>IFERROR(VLOOKUP(AC2310,IPC!$E$2:$F$1745,2,0),IPC!$H$1)</f>
        <v>138.32155800000001</v>
      </c>
    </row>
    <row r="2311" spans="10:30" x14ac:dyDescent="0.25">
      <c r="J2311" s="44" t="str">
        <f t="shared" si="828"/>
        <v/>
      </c>
      <c r="K2311" s="33" t="str">
        <f t="shared" ca="1" si="832"/>
        <v/>
      </c>
      <c r="L2311" s="108">
        <f t="shared" ca="1" si="831"/>
        <v>0</v>
      </c>
      <c r="M2311" s="44" t="str">
        <f t="shared" si="829"/>
        <v/>
      </c>
      <c r="N2311" s="45" t="str">
        <f t="shared" ca="1" si="833"/>
        <v/>
      </c>
      <c r="O2311" s="108">
        <f t="shared" si="827"/>
        <v>0</v>
      </c>
      <c r="P2311" s="21" t="e">
        <f t="shared" si="835"/>
        <v>#N/A</v>
      </c>
      <c r="Q2311" s="21" t="e">
        <f t="shared" si="836"/>
        <v>#N/A</v>
      </c>
      <c r="R2311" s="21" t="e">
        <f t="shared" si="837"/>
        <v>#N/A</v>
      </c>
      <c r="S2311" s="21" t="e">
        <f t="shared" si="838"/>
        <v>#N/A</v>
      </c>
      <c r="T2311" s="29" t="e">
        <f t="shared" si="830"/>
        <v>#N/A</v>
      </c>
      <c r="U2311" s="34">
        <f t="shared" si="839"/>
        <v>0</v>
      </c>
      <c r="V2311" s="16">
        <f t="shared" ca="1" si="842"/>
        <v>44139</v>
      </c>
      <c r="W2311" s="56">
        <f t="shared" ca="1" si="843"/>
        <v>10</v>
      </c>
      <c r="X2311" s="56">
        <f t="shared" ca="1" si="844"/>
        <v>2020</v>
      </c>
      <c r="Y2311" s="55" t="str">
        <f t="shared" ca="1" si="845"/>
        <v>10-2020</v>
      </c>
      <c r="Z2311" s="51">
        <f ca="1">IFERROR(VLOOKUP(Y2311,IPC!$E$2:$F$1745,2,0),IPC!$H$1)</f>
        <v>138.32155800000001</v>
      </c>
      <c r="AA2311" s="48">
        <f t="shared" si="840"/>
        <v>1</v>
      </c>
      <c r="AB2311" s="48">
        <f t="shared" si="841"/>
        <v>1900</v>
      </c>
      <c r="AC2311" s="32" t="str">
        <f t="shared" si="834"/>
        <v>1-1900</v>
      </c>
      <c r="AD2311" s="50">
        <f>IFERROR(VLOOKUP(AC2311,IPC!$E$2:$F$1745,2,0),IPC!$H$1)</f>
        <v>138.32155800000001</v>
      </c>
    </row>
    <row r="2312" spans="10:30" x14ac:dyDescent="0.25">
      <c r="J2312" s="44" t="str">
        <f t="shared" si="828"/>
        <v/>
      </c>
      <c r="K2312" s="33" t="str">
        <f t="shared" ca="1" si="832"/>
        <v/>
      </c>
      <c r="L2312" s="108">
        <f t="shared" ca="1" si="831"/>
        <v>0</v>
      </c>
      <c r="M2312" s="44" t="str">
        <f t="shared" si="829"/>
        <v/>
      </c>
      <c r="N2312" s="45" t="str">
        <f t="shared" ca="1" si="833"/>
        <v/>
      </c>
      <c r="O2312" s="108">
        <f t="shared" si="827"/>
        <v>0</v>
      </c>
      <c r="P2312" s="21" t="e">
        <f t="shared" si="835"/>
        <v>#N/A</v>
      </c>
      <c r="Q2312" s="21" t="e">
        <f t="shared" si="836"/>
        <v>#N/A</v>
      </c>
      <c r="R2312" s="21" t="e">
        <f t="shared" si="837"/>
        <v>#N/A</v>
      </c>
      <c r="S2312" s="21" t="e">
        <f t="shared" si="838"/>
        <v>#N/A</v>
      </c>
      <c r="T2312" s="29" t="e">
        <f t="shared" si="830"/>
        <v>#N/A</v>
      </c>
      <c r="U2312" s="34">
        <f t="shared" si="839"/>
        <v>0</v>
      </c>
      <c r="V2312" s="16">
        <f t="shared" ca="1" si="842"/>
        <v>44139</v>
      </c>
      <c r="W2312" s="56">
        <f t="shared" ca="1" si="843"/>
        <v>10</v>
      </c>
      <c r="X2312" s="56">
        <f t="shared" ca="1" si="844"/>
        <v>2020</v>
      </c>
      <c r="Y2312" s="55" t="str">
        <f t="shared" ca="1" si="845"/>
        <v>10-2020</v>
      </c>
      <c r="Z2312" s="51">
        <f ca="1">IFERROR(VLOOKUP(Y2312,IPC!$E$2:$F$1745,2,0),IPC!$H$1)</f>
        <v>138.32155800000001</v>
      </c>
      <c r="AA2312" s="48">
        <f t="shared" si="840"/>
        <v>1</v>
      </c>
      <c r="AB2312" s="48">
        <f t="shared" si="841"/>
        <v>1900</v>
      </c>
      <c r="AC2312" s="32" t="str">
        <f t="shared" si="834"/>
        <v>1-1900</v>
      </c>
      <c r="AD2312" s="50">
        <f>IFERROR(VLOOKUP(AC2312,IPC!$E$2:$F$1745,2,0),IPC!$H$1)</f>
        <v>138.32155800000001</v>
      </c>
    </row>
    <row r="2313" spans="10:30" x14ac:dyDescent="0.25">
      <c r="J2313" s="44" t="str">
        <f t="shared" si="828"/>
        <v/>
      </c>
      <c r="K2313" s="33" t="str">
        <f t="shared" ca="1" si="832"/>
        <v/>
      </c>
      <c r="L2313" s="108">
        <f t="shared" ca="1" si="831"/>
        <v>0</v>
      </c>
      <c r="M2313" s="44" t="str">
        <f t="shared" si="829"/>
        <v/>
      </c>
      <c r="N2313" s="45" t="str">
        <f t="shared" ca="1" si="833"/>
        <v/>
      </c>
      <c r="O2313" s="108">
        <f t="shared" si="827"/>
        <v>0</v>
      </c>
      <c r="P2313" s="21" t="e">
        <f t="shared" si="835"/>
        <v>#N/A</v>
      </c>
      <c r="Q2313" s="21" t="e">
        <f t="shared" si="836"/>
        <v>#N/A</v>
      </c>
      <c r="R2313" s="21" t="e">
        <f t="shared" si="837"/>
        <v>#N/A</v>
      </c>
      <c r="S2313" s="21" t="e">
        <f t="shared" si="838"/>
        <v>#N/A</v>
      </c>
      <c r="T2313" s="29" t="e">
        <f t="shared" si="830"/>
        <v>#N/A</v>
      </c>
      <c r="U2313" s="34">
        <f t="shared" si="839"/>
        <v>0</v>
      </c>
      <c r="V2313" s="16">
        <f t="shared" ca="1" si="842"/>
        <v>44139</v>
      </c>
      <c r="W2313" s="56">
        <f t="shared" ca="1" si="843"/>
        <v>10</v>
      </c>
      <c r="X2313" s="56">
        <f t="shared" ca="1" si="844"/>
        <v>2020</v>
      </c>
      <c r="Y2313" s="55" t="str">
        <f t="shared" ca="1" si="845"/>
        <v>10-2020</v>
      </c>
      <c r="Z2313" s="51">
        <f ca="1">IFERROR(VLOOKUP(Y2313,IPC!$E$2:$F$1745,2,0),IPC!$H$1)</f>
        <v>138.32155800000001</v>
      </c>
      <c r="AA2313" s="48">
        <f t="shared" si="840"/>
        <v>1</v>
      </c>
      <c r="AB2313" s="48">
        <f t="shared" si="841"/>
        <v>1900</v>
      </c>
      <c r="AC2313" s="32" t="str">
        <f t="shared" si="834"/>
        <v>1-1900</v>
      </c>
      <c r="AD2313" s="50">
        <f>IFERROR(VLOOKUP(AC2313,IPC!$E$2:$F$1745,2,0),IPC!$H$1)</f>
        <v>138.32155800000001</v>
      </c>
    </row>
    <row r="2314" spans="10:30" x14ac:dyDescent="0.25">
      <c r="J2314" s="44" t="str">
        <f t="shared" si="828"/>
        <v/>
      </c>
      <c r="K2314" s="33" t="str">
        <f t="shared" ca="1" si="832"/>
        <v/>
      </c>
      <c r="L2314" s="108">
        <f t="shared" ca="1" si="831"/>
        <v>0</v>
      </c>
      <c r="M2314" s="44" t="str">
        <f t="shared" si="829"/>
        <v/>
      </c>
      <c r="N2314" s="45" t="str">
        <f t="shared" ca="1" si="833"/>
        <v/>
      </c>
      <c r="O2314" s="108">
        <f t="shared" si="827"/>
        <v>0</v>
      </c>
      <c r="P2314" s="21" t="e">
        <f t="shared" si="835"/>
        <v>#N/A</v>
      </c>
      <c r="Q2314" s="21" t="e">
        <f t="shared" si="836"/>
        <v>#N/A</v>
      </c>
      <c r="R2314" s="21" t="e">
        <f t="shared" si="837"/>
        <v>#N/A</v>
      </c>
      <c r="S2314" s="21" t="e">
        <f t="shared" si="838"/>
        <v>#N/A</v>
      </c>
      <c r="T2314" s="29" t="e">
        <f t="shared" si="830"/>
        <v>#N/A</v>
      </c>
      <c r="U2314" s="34">
        <f t="shared" si="839"/>
        <v>0</v>
      </c>
      <c r="V2314" s="16">
        <f t="shared" ca="1" si="842"/>
        <v>44139</v>
      </c>
      <c r="W2314" s="56">
        <f t="shared" ca="1" si="843"/>
        <v>10</v>
      </c>
      <c r="X2314" s="56">
        <f t="shared" ca="1" si="844"/>
        <v>2020</v>
      </c>
      <c r="Y2314" s="55" t="str">
        <f t="shared" ca="1" si="845"/>
        <v>10-2020</v>
      </c>
      <c r="Z2314" s="51">
        <f ca="1">IFERROR(VLOOKUP(Y2314,IPC!$E$2:$F$1745,2,0),IPC!$H$1)</f>
        <v>138.32155800000001</v>
      </c>
      <c r="AA2314" s="48">
        <f t="shared" si="840"/>
        <v>1</v>
      </c>
      <c r="AB2314" s="48">
        <f t="shared" si="841"/>
        <v>1900</v>
      </c>
      <c r="AC2314" s="32" t="str">
        <f t="shared" si="834"/>
        <v>1-1900</v>
      </c>
      <c r="AD2314" s="50">
        <f>IFERROR(VLOOKUP(AC2314,IPC!$E$2:$F$1745,2,0),IPC!$H$1)</f>
        <v>138.32155800000001</v>
      </c>
    </row>
    <row r="2315" spans="10:30" x14ac:dyDescent="0.25">
      <c r="J2315" s="44" t="str">
        <f t="shared" si="828"/>
        <v/>
      </c>
      <c r="K2315" s="33" t="str">
        <f t="shared" ca="1" si="832"/>
        <v/>
      </c>
      <c r="L2315" s="108">
        <f t="shared" ca="1" si="831"/>
        <v>0</v>
      </c>
      <c r="M2315" s="44" t="str">
        <f t="shared" si="829"/>
        <v/>
      </c>
      <c r="N2315" s="45" t="str">
        <f t="shared" ca="1" si="833"/>
        <v/>
      </c>
      <c r="O2315" s="108">
        <f t="shared" si="827"/>
        <v>0</v>
      </c>
      <c r="P2315" s="21" t="e">
        <f t="shared" si="835"/>
        <v>#N/A</v>
      </c>
      <c r="Q2315" s="21" t="e">
        <f t="shared" si="836"/>
        <v>#N/A</v>
      </c>
      <c r="R2315" s="21" t="e">
        <f t="shared" si="837"/>
        <v>#N/A</v>
      </c>
      <c r="S2315" s="21" t="e">
        <f t="shared" si="838"/>
        <v>#N/A</v>
      </c>
      <c r="T2315" s="29" t="e">
        <f t="shared" si="830"/>
        <v>#N/A</v>
      </c>
      <c r="U2315" s="34">
        <f t="shared" si="839"/>
        <v>0</v>
      </c>
      <c r="V2315" s="16">
        <f t="shared" ca="1" si="842"/>
        <v>44139</v>
      </c>
      <c r="W2315" s="56">
        <f t="shared" ca="1" si="843"/>
        <v>10</v>
      </c>
      <c r="X2315" s="56">
        <f t="shared" ca="1" si="844"/>
        <v>2020</v>
      </c>
      <c r="Y2315" s="55" t="str">
        <f t="shared" ca="1" si="845"/>
        <v>10-2020</v>
      </c>
      <c r="Z2315" s="51">
        <f ca="1">IFERROR(VLOOKUP(Y2315,IPC!$E$2:$F$1745,2,0),IPC!$H$1)</f>
        <v>138.32155800000001</v>
      </c>
      <c r="AA2315" s="48">
        <f t="shared" si="840"/>
        <v>1</v>
      </c>
      <c r="AB2315" s="48">
        <f t="shared" si="841"/>
        <v>1900</v>
      </c>
      <c r="AC2315" s="32" t="str">
        <f t="shared" si="834"/>
        <v>1-1900</v>
      </c>
      <c r="AD2315" s="50">
        <f>IFERROR(VLOOKUP(AC2315,IPC!$E$2:$F$1745,2,0),IPC!$H$1)</f>
        <v>138.32155800000001</v>
      </c>
    </row>
    <row r="2316" spans="10:30" x14ac:dyDescent="0.25">
      <c r="J2316" s="44" t="str">
        <f t="shared" si="828"/>
        <v/>
      </c>
      <c r="K2316" s="33" t="str">
        <f t="shared" ca="1" si="832"/>
        <v/>
      </c>
      <c r="L2316" s="108">
        <f t="shared" ca="1" si="831"/>
        <v>0</v>
      </c>
      <c r="M2316" s="44" t="str">
        <f t="shared" si="829"/>
        <v/>
      </c>
      <c r="N2316" s="45" t="str">
        <f t="shared" ca="1" si="833"/>
        <v/>
      </c>
      <c r="O2316" s="108">
        <f t="shared" si="827"/>
        <v>0</v>
      </c>
      <c r="P2316" s="21" t="e">
        <f t="shared" si="835"/>
        <v>#N/A</v>
      </c>
      <c r="Q2316" s="21" t="e">
        <f t="shared" si="836"/>
        <v>#N/A</v>
      </c>
      <c r="R2316" s="21" t="e">
        <f t="shared" si="837"/>
        <v>#N/A</v>
      </c>
      <c r="S2316" s="21" t="e">
        <f t="shared" si="838"/>
        <v>#N/A</v>
      </c>
      <c r="T2316" s="29" t="e">
        <f t="shared" si="830"/>
        <v>#N/A</v>
      </c>
      <c r="U2316" s="34">
        <f t="shared" si="839"/>
        <v>0</v>
      </c>
      <c r="V2316" s="16">
        <f t="shared" ca="1" si="842"/>
        <v>44139</v>
      </c>
      <c r="W2316" s="56">
        <f t="shared" ca="1" si="843"/>
        <v>10</v>
      </c>
      <c r="X2316" s="56">
        <f t="shared" ca="1" si="844"/>
        <v>2020</v>
      </c>
      <c r="Y2316" s="55" t="str">
        <f t="shared" ca="1" si="845"/>
        <v>10-2020</v>
      </c>
      <c r="Z2316" s="51">
        <f ca="1">IFERROR(VLOOKUP(Y2316,IPC!$E$2:$F$1745,2,0),IPC!$H$1)</f>
        <v>138.32155800000001</v>
      </c>
      <c r="AA2316" s="48">
        <f t="shared" si="840"/>
        <v>1</v>
      </c>
      <c r="AB2316" s="48">
        <f t="shared" si="841"/>
        <v>1900</v>
      </c>
      <c r="AC2316" s="32" t="str">
        <f t="shared" si="834"/>
        <v>1-1900</v>
      </c>
      <c r="AD2316" s="50">
        <f>IFERROR(VLOOKUP(AC2316,IPC!$E$2:$F$1745,2,0),IPC!$H$1)</f>
        <v>138.32155800000001</v>
      </c>
    </row>
    <row r="2317" spans="10:30" x14ac:dyDescent="0.25">
      <c r="J2317" s="44" t="str">
        <f t="shared" si="828"/>
        <v/>
      </c>
      <c r="K2317" s="33" t="str">
        <f t="shared" ca="1" si="832"/>
        <v/>
      </c>
      <c r="L2317" s="108">
        <f t="shared" ca="1" si="831"/>
        <v>0</v>
      </c>
      <c r="M2317" s="44" t="str">
        <f t="shared" si="829"/>
        <v/>
      </c>
      <c r="N2317" s="45" t="str">
        <f t="shared" ca="1" si="833"/>
        <v/>
      </c>
      <c r="O2317" s="108">
        <f t="shared" si="827"/>
        <v>0</v>
      </c>
      <c r="P2317" s="21" t="e">
        <f t="shared" si="835"/>
        <v>#N/A</v>
      </c>
      <c r="Q2317" s="21" t="e">
        <f t="shared" si="836"/>
        <v>#N/A</v>
      </c>
      <c r="R2317" s="21" t="e">
        <f t="shared" si="837"/>
        <v>#N/A</v>
      </c>
      <c r="S2317" s="21" t="e">
        <f t="shared" si="838"/>
        <v>#N/A</v>
      </c>
      <c r="T2317" s="29" t="e">
        <f t="shared" si="830"/>
        <v>#N/A</v>
      </c>
      <c r="U2317" s="34">
        <f t="shared" si="839"/>
        <v>0</v>
      </c>
      <c r="V2317" s="16">
        <f t="shared" ca="1" si="842"/>
        <v>44139</v>
      </c>
      <c r="W2317" s="56">
        <f t="shared" ca="1" si="843"/>
        <v>10</v>
      </c>
      <c r="X2317" s="56">
        <f t="shared" ca="1" si="844"/>
        <v>2020</v>
      </c>
      <c r="Y2317" s="55" t="str">
        <f t="shared" ca="1" si="845"/>
        <v>10-2020</v>
      </c>
      <c r="Z2317" s="51">
        <f ca="1">IFERROR(VLOOKUP(Y2317,IPC!$E$2:$F$1745,2,0),IPC!$H$1)</f>
        <v>138.32155800000001</v>
      </c>
      <c r="AA2317" s="48">
        <f t="shared" si="840"/>
        <v>1</v>
      </c>
      <c r="AB2317" s="48">
        <f t="shared" si="841"/>
        <v>1900</v>
      </c>
      <c r="AC2317" s="32" t="str">
        <f t="shared" si="834"/>
        <v>1-1900</v>
      </c>
      <c r="AD2317" s="50">
        <f>IFERROR(VLOOKUP(AC2317,IPC!$E$2:$F$1745,2,0),IPC!$H$1)</f>
        <v>138.32155800000001</v>
      </c>
    </row>
    <row r="2318" spans="10:30" x14ac:dyDescent="0.25">
      <c r="J2318" s="44" t="str">
        <f t="shared" si="828"/>
        <v/>
      </c>
      <c r="K2318" s="33" t="str">
        <f t="shared" ca="1" si="832"/>
        <v/>
      </c>
      <c r="L2318" s="108">
        <f t="shared" ca="1" si="831"/>
        <v>0</v>
      </c>
      <c r="M2318" s="44" t="str">
        <f t="shared" si="829"/>
        <v/>
      </c>
      <c r="N2318" s="45" t="str">
        <f t="shared" ca="1" si="833"/>
        <v/>
      </c>
      <c r="O2318" s="108">
        <f t="shared" si="827"/>
        <v>0</v>
      </c>
      <c r="P2318" s="21" t="e">
        <f t="shared" si="835"/>
        <v>#N/A</v>
      </c>
      <c r="Q2318" s="21" t="e">
        <f t="shared" si="836"/>
        <v>#N/A</v>
      </c>
      <c r="R2318" s="21" t="e">
        <f t="shared" si="837"/>
        <v>#N/A</v>
      </c>
      <c r="S2318" s="21" t="e">
        <f t="shared" si="838"/>
        <v>#N/A</v>
      </c>
      <c r="T2318" s="29" t="e">
        <f t="shared" si="830"/>
        <v>#N/A</v>
      </c>
      <c r="U2318" s="34">
        <f t="shared" si="839"/>
        <v>0</v>
      </c>
      <c r="V2318" s="16">
        <f t="shared" ca="1" si="842"/>
        <v>44139</v>
      </c>
      <c r="W2318" s="56">
        <f t="shared" ca="1" si="843"/>
        <v>10</v>
      </c>
      <c r="X2318" s="56">
        <f t="shared" ca="1" si="844"/>
        <v>2020</v>
      </c>
      <c r="Y2318" s="55" t="str">
        <f t="shared" ca="1" si="845"/>
        <v>10-2020</v>
      </c>
      <c r="Z2318" s="51">
        <f ca="1">IFERROR(VLOOKUP(Y2318,IPC!$E$2:$F$1745,2,0),IPC!$H$1)</f>
        <v>138.32155800000001</v>
      </c>
      <c r="AA2318" s="48">
        <f t="shared" si="840"/>
        <v>1</v>
      </c>
      <c r="AB2318" s="48">
        <f t="shared" si="841"/>
        <v>1900</v>
      </c>
      <c r="AC2318" s="32" t="str">
        <f t="shared" si="834"/>
        <v>1-1900</v>
      </c>
      <c r="AD2318" s="50">
        <f>IFERROR(VLOOKUP(AC2318,IPC!$E$2:$F$1745,2,0),IPC!$H$1)</f>
        <v>138.32155800000001</v>
      </c>
    </row>
    <row r="2319" spans="10:30" x14ac:dyDescent="0.25">
      <c r="J2319" s="44" t="str">
        <f t="shared" si="828"/>
        <v/>
      </c>
      <c r="K2319" s="33" t="str">
        <f t="shared" ca="1" si="832"/>
        <v/>
      </c>
      <c r="L2319" s="108">
        <f t="shared" ca="1" si="831"/>
        <v>0</v>
      </c>
      <c r="M2319" s="44" t="str">
        <f t="shared" si="829"/>
        <v/>
      </c>
      <c r="N2319" s="45" t="str">
        <f t="shared" ca="1" si="833"/>
        <v/>
      </c>
      <c r="O2319" s="108">
        <f t="shared" si="827"/>
        <v>0</v>
      </c>
      <c r="P2319" s="21" t="e">
        <f t="shared" si="835"/>
        <v>#N/A</v>
      </c>
      <c r="Q2319" s="21" t="e">
        <f t="shared" si="836"/>
        <v>#N/A</v>
      </c>
      <c r="R2319" s="21" t="e">
        <f t="shared" si="837"/>
        <v>#N/A</v>
      </c>
      <c r="S2319" s="21" t="e">
        <f t="shared" si="838"/>
        <v>#N/A</v>
      </c>
      <c r="T2319" s="29" t="e">
        <f t="shared" si="830"/>
        <v>#N/A</v>
      </c>
      <c r="U2319" s="34">
        <f t="shared" si="839"/>
        <v>0</v>
      </c>
      <c r="V2319" s="16">
        <f t="shared" ca="1" si="842"/>
        <v>44139</v>
      </c>
      <c r="W2319" s="56">
        <f t="shared" ca="1" si="843"/>
        <v>10</v>
      </c>
      <c r="X2319" s="56">
        <f t="shared" ca="1" si="844"/>
        <v>2020</v>
      </c>
      <c r="Y2319" s="55" t="str">
        <f t="shared" ca="1" si="845"/>
        <v>10-2020</v>
      </c>
      <c r="Z2319" s="51">
        <f ca="1">IFERROR(VLOOKUP(Y2319,IPC!$E$2:$F$1745,2,0),IPC!$H$1)</f>
        <v>138.32155800000001</v>
      </c>
      <c r="AA2319" s="48">
        <f t="shared" si="840"/>
        <v>1</v>
      </c>
      <c r="AB2319" s="48">
        <f t="shared" si="841"/>
        <v>1900</v>
      </c>
      <c r="AC2319" s="32" t="str">
        <f t="shared" si="834"/>
        <v>1-1900</v>
      </c>
      <c r="AD2319" s="50">
        <f>IFERROR(VLOOKUP(AC2319,IPC!$E$2:$F$1745,2,0),IPC!$H$1)</f>
        <v>138.32155800000001</v>
      </c>
    </row>
    <row r="2320" spans="10:30" x14ac:dyDescent="0.25">
      <c r="J2320" s="44" t="str">
        <f t="shared" si="828"/>
        <v/>
      </c>
      <c r="K2320" s="33" t="str">
        <f t="shared" ca="1" si="832"/>
        <v/>
      </c>
      <c r="L2320" s="108">
        <f t="shared" ca="1" si="831"/>
        <v>0</v>
      </c>
      <c r="M2320" s="44" t="str">
        <f t="shared" si="829"/>
        <v/>
      </c>
      <c r="N2320" s="45" t="str">
        <f t="shared" ca="1" si="833"/>
        <v/>
      </c>
      <c r="O2320" s="108">
        <f t="shared" si="827"/>
        <v>0</v>
      </c>
      <c r="P2320" s="21" t="e">
        <f t="shared" si="835"/>
        <v>#N/A</v>
      </c>
      <c r="Q2320" s="21" t="e">
        <f t="shared" si="836"/>
        <v>#N/A</v>
      </c>
      <c r="R2320" s="21" t="e">
        <f t="shared" si="837"/>
        <v>#N/A</v>
      </c>
      <c r="S2320" s="21" t="e">
        <f t="shared" si="838"/>
        <v>#N/A</v>
      </c>
      <c r="T2320" s="29" t="e">
        <f t="shared" si="830"/>
        <v>#N/A</v>
      </c>
      <c r="U2320" s="34">
        <f t="shared" si="839"/>
        <v>0</v>
      </c>
      <c r="V2320" s="16">
        <f t="shared" ca="1" si="842"/>
        <v>44139</v>
      </c>
      <c r="W2320" s="56">
        <f t="shared" ca="1" si="843"/>
        <v>10</v>
      </c>
      <c r="X2320" s="56">
        <f t="shared" ca="1" si="844"/>
        <v>2020</v>
      </c>
      <c r="Y2320" s="55" t="str">
        <f t="shared" ca="1" si="845"/>
        <v>10-2020</v>
      </c>
      <c r="Z2320" s="51">
        <f ca="1">IFERROR(VLOOKUP(Y2320,IPC!$E$2:$F$1745,2,0),IPC!$H$1)</f>
        <v>138.32155800000001</v>
      </c>
      <c r="AA2320" s="48">
        <f t="shared" si="840"/>
        <v>1</v>
      </c>
      <c r="AB2320" s="48">
        <f t="shared" si="841"/>
        <v>1900</v>
      </c>
      <c r="AC2320" s="32" t="str">
        <f t="shared" si="834"/>
        <v>1-1900</v>
      </c>
      <c r="AD2320" s="50">
        <f>IFERROR(VLOOKUP(AC2320,IPC!$E$2:$F$1745,2,0),IPC!$H$1)</f>
        <v>138.32155800000001</v>
      </c>
    </row>
    <row r="2321" spans="10:30" x14ac:dyDescent="0.25">
      <c r="J2321" s="44" t="str">
        <f t="shared" si="828"/>
        <v/>
      </c>
      <c r="K2321" s="33" t="str">
        <f t="shared" ca="1" si="832"/>
        <v/>
      </c>
      <c r="L2321" s="108">
        <f t="shared" ca="1" si="831"/>
        <v>0</v>
      </c>
      <c r="M2321" s="44" t="str">
        <f t="shared" si="829"/>
        <v/>
      </c>
      <c r="N2321" s="45" t="str">
        <f t="shared" ca="1" si="833"/>
        <v/>
      </c>
      <c r="O2321" s="108">
        <f t="shared" si="827"/>
        <v>0</v>
      </c>
      <c r="P2321" s="21" t="e">
        <f t="shared" si="835"/>
        <v>#N/A</v>
      </c>
      <c r="Q2321" s="21" t="e">
        <f t="shared" si="836"/>
        <v>#N/A</v>
      </c>
      <c r="R2321" s="21" t="e">
        <f t="shared" si="837"/>
        <v>#N/A</v>
      </c>
      <c r="S2321" s="21" t="e">
        <f t="shared" si="838"/>
        <v>#N/A</v>
      </c>
      <c r="T2321" s="29" t="e">
        <f t="shared" si="830"/>
        <v>#N/A</v>
      </c>
      <c r="U2321" s="34">
        <f t="shared" si="839"/>
        <v>0</v>
      </c>
      <c r="V2321" s="16">
        <f t="shared" ca="1" si="842"/>
        <v>44139</v>
      </c>
      <c r="W2321" s="56">
        <f t="shared" ca="1" si="843"/>
        <v>10</v>
      </c>
      <c r="X2321" s="56">
        <f t="shared" ca="1" si="844"/>
        <v>2020</v>
      </c>
      <c r="Y2321" s="55" t="str">
        <f t="shared" ca="1" si="845"/>
        <v>10-2020</v>
      </c>
      <c r="Z2321" s="51">
        <f ca="1">IFERROR(VLOOKUP(Y2321,IPC!$E$2:$F$1745,2,0),IPC!$H$1)</f>
        <v>138.32155800000001</v>
      </c>
      <c r="AA2321" s="48">
        <f t="shared" si="840"/>
        <v>1</v>
      </c>
      <c r="AB2321" s="48">
        <f t="shared" si="841"/>
        <v>1900</v>
      </c>
      <c r="AC2321" s="32" t="str">
        <f t="shared" si="834"/>
        <v>1-1900</v>
      </c>
      <c r="AD2321" s="50">
        <f>IFERROR(VLOOKUP(AC2321,IPC!$E$2:$F$1745,2,0),IPC!$H$1)</f>
        <v>138.32155800000001</v>
      </c>
    </row>
    <row r="2322" spans="10:30" x14ac:dyDescent="0.25">
      <c r="J2322" s="44" t="str">
        <f t="shared" si="828"/>
        <v/>
      </c>
      <c r="K2322" s="33" t="str">
        <f t="shared" ca="1" si="832"/>
        <v/>
      </c>
      <c r="L2322" s="108">
        <f t="shared" ca="1" si="831"/>
        <v>0</v>
      </c>
      <c r="M2322" s="44" t="str">
        <f t="shared" si="829"/>
        <v/>
      </c>
      <c r="N2322" s="45" t="str">
        <f t="shared" ca="1" si="833"/>
        <v/>
      </c>
      <c r="O2322" s="108">
        <f t="shared" si="827"/>
        <v>0</v>
      </c>
      <c r="P2322" s="21" t="e">
        <f t="shared" si="835"/>
        <v>#N/A</v>
      </c>
      <c r="Q2322" s="21" t="e">
        <f t="shared" si="836"/>
        <v>#N/A</v>
      </c>
      <c r="R2322" s="21" t="e">
        <f t="shared" si="837"/>
        <v>#N/A</v>
      </c>
      <c r="S2322" s="21" t="e">
        <f t="shared" si="838"/>
        <v>#N/A</v>
      </c>
      <c r="T2322" s="29" t="e">
        <f t="shared" si="830"/>
        <v>#N/A</v>
      </c>
      <c r="U2322" s="34">
        <f t="shared" si="839"/>
        <v>0</v>
      </c>
      <c r="V2322" s="16">
        <f t="shared" ca="1" si="842"/>
        <v>44139</v>
      </c>
      <c r="W2322" s="56">
        <f t="shared" ca="1" si="843"/>
        <v>10</v>
      </c>
      <c r="X2322" s="56">
        <f t="shared" ca="1" si="844"/>
        <v>2020</v>
      </c>
      <c r="Y2322" s="55" t="str">
        <f t="shared" ca="1" si="845"/>
        <v>10-2020</v>
      </c>
      <c r="Z2322" s="51">
        <f ca="1">IFERROR(VLOOKUP(Y2322,IPC!$E$2:$F$1745,2,0),IPC!$H$1)</f>
        <v>138.32155800000001</v>
      </c>
      <c r="AA2322" s="48">
        <f t="shared" si="840"/>
        <v>1</v>
      </c>
      <c r="AB2322" s="48">
        <f t="shared" si="841"/>
        <v>1900</v>
      </c>
      <c r="AC2322" s="32" t="str">
        <f t="shared" si="834"/>
        <v>1-1900</v>
      </c>
      <c r="AD2322" s="50">
        <f>IFERROR(VLOOKUP(AC2322,IPC!$E$2:$F$1745,2,0),IPC!$H$1)</f>
        <v>138.32155800000001</v>
      </c>
    </row>
    <row r="2323" spans="10:30" x14ac:dyDescent="0.25">
      <c r="J2323" s="44" t="str">
        <f t="shared" si="828"/>
        <v/>
      </c>
      <c r="K2323" s="33" t="str">
        <f t="shared" ca="1" si="832"/>
        <v/>
      </c>
      <c r="L2323" s="108">
        <f t="shared" ca="1" si="831"/>
        <v>0</v>
      </c>
      <c r="M2323" s="44" t="str">
        <f t="shared" si="829"/>
        <v/>
      </c>
      <c r="N2323" s="45" t="str">
        <f t="shared" ca="1" si="833"/>
        <v/>
      </c>
      <c r="O2323" s="108">
        <f t="shared" si="827"/>
        <v>0</v>
      </c>
      <c r="P2323" s="21" t="e">
        <f t="shared" si="835"/>
        <v>#N/A</v>
      </c>
      <c r="Q2323" s="21" t="e">
        <f t="shared" si="836"/>
        <v>#N/A</v>
      </c>
      <c r="R2323" s="21" t="e">
        <f t="shared" si="837"/>
        <v>#N/A</v>
      </c>
      <c r="S2323" s="21" t="e">
        <f t="shared" si="838"/>
        <v>#N/A</v>
      </c>
      <c r="T2323" s="29" t="e">
        <f t="shared" si="830"/>
        <v>#N/A</v>
      </c>
      <c r="U2323" s="34">
        <f t="shared" si="839"/>
        <v>0</v>
      </c>
      <c r="V2323" s="16">
        <f t="shared" ca="1" si="842"/>
        <v>44139</v>
      </c>
      <c r="W2323" s="56">
        <f t="shared" ca="1" si="843"/>
        <v>10</v>
      </c>
      <c r="X2323" s="56">
        <f t="shared" ca="1" si="844"/>
        <v>2020</v>
      </c>
      <c r="Y2323" s="55" t="str">
        <f t="shared" ca="1" si="845"/>
        <v>10-2020</v>
      </c>
      <c r="Z2323" s="51">
        <f ca="1">IFERROR(VLOOKUP(Y2323,IPC!$E$2:$F$1745,2,0),IPC!$H$1)</f>
        <v>138.32155800000001</v>
      </c>
      <c r="AA2323" s="48">
        <f t="shared" si="840"/>
        <v>1</v>
      </c>
      <c r="AB2323" s="48">
        <f t="shared" si="841"/>
        <v>1900</v>
      </c>
      <c r="AC2323" s="32" t="str">
        <f t="shared" si="834"/>
        <v>1-1900</v>
      </c>
      <c r="AD2323" s="50">
        <f>IFERROR(VLOOKUP(AC2323,IPC!$E$2:$F$1745,2,0),IPC!$H$1)</f>
        <v>138.32155800000001</v>
      </c>
    </row>
    <row r="2324" spans="10:30" x14ac:dyDescent="0.25">
      <c r="J2324" s="44" t="str">
        <f t="shared" si="828"/>
        <v/>
      </c>
      <c r="K2324" s="33" t="str">
        <f t="shared" ca="1" si="832"/>
        <v/>
      </c>
      <c r="L2324" s="108">
        <f t="shared" ca="1" si="831"/>
        <v>0</v>
      </c>
      <c r="M2324" s="44" t="str">
        <f t="shared" si="829"/>
        <v/>
      </c>
      <c r="N2324" s="45" t="str">
        <f t="shared" ca="1" si="833"/>
        <v/>
      </c>
      <c r="O2324" s="108">
        <f t="shared" ref="O2324:O2387" si="846">+IF(M2324="Provisión contable",N2324,0)</f>
        <v>0</v>
      </c>
      <c r="P2324" s="21" t="e">
        <f t="shared" si="835"/>
        <v>#N/A</v>
      </c>
      <c r="Q2324" s="21" t="e">
        <f t="shared" si="836"/>
        <v>#N/A</v>
      </c>
      <c r="R2324" s="21" t="e">
        <f t="shared" si="837"/>
        <v>#N/A</v>
      </c>
      <c r="S2324" s="21" t="e">
        <f t="shared" si="838"/>
        <v>#N/A</v>
      </c>
      <c r="T2324" s="29" t="e">
        <f t="shared" si="830"/>
        <v>#N/A</v>
      </c>
      <c r="U2324" s="34">
        <f t="shared" si="839"/>
        <v>0</v>
      </c>
      <c r="V2324" s="16">
        <f t="shared" ca="1" si="842"/>
        <v>44139</v>
      </c>
      <c r="W2324" s="56">
        <f t="shared" ca="1" si="843"/>
        <v>10</v>
      </c>
      <c r="X2324" s="56">
        <f t="shared" ca="1" si="844"/>
        <v>2020</v>
      </c>
      <c r="Y2324" s="55" t="str">
        <f t="shared" ca="1" si="845"/>
        <v>10-2020</v>
      </c>
      <c r="Z2324" s="51">
        <f ca="1">IFERROR(VLOOKUP(Y2324,IPC!$E$2:$F$1745,2,0),IPC!$H$1)</f>
        <v>138.32155800000001</v>
      </c>
      <c r="AA2324" s="48">
        <f t="shared" si="840"/>
        <v>1</v>
      </c>
      <c r="AB2324" s="48">
        <f t="shared" si="841"/>
        <v>1900</v>
      </c>
      <c r="AC2324" s="32" t="str">
        <f t="shared" si="834"/>
        <v>1-1900</v>
      </c>
      <c r="AD2324" s="50">
        <f>IFERROR(VLOOKUP(AC2324,IPC!$E$2:$F$1745,2,0),IPC!$H$1)</f>
        <v>138.32155800000001</v>
      </c>
    </row>
    <row r="2325" spans="10:30" x14ac:dyDescent="0.25">
      <c r="J2325" s="44" t="str">
        <f t="shared" si="828"/>
        <v/>
      </c>
      <c r="K2325" s="33" t="str">
        <f t="shared" ca="1" si="832"/>
        <v/>
      </c>
      <c r="L2325" s="108">
        <f t="shared" ca="1" si="831"/>
        <v>0</v>
      </c>
      <c r="M2325" s="44" t="str">
        <f t="shared" si="829"/>
        <v/>
      </c>
      <c r="N2325" s="45" t="str">
        <f t="shared" ca="1" si="833"/>
        <v/>
      </c>
      <c r="O2325" s="108">
        <f t="shared" si="846"/>
        <v>0</v>
      </c>
      <c r="P2325" s="21" t="e">
        <f t="shared" si="835"/>
        <v>#N/A</v>
      </c>
      <c r="Q2325" s="21" t="e">
        <f t="shared" si="836"/>
        <v>#N/A</v>
      </c>
      <c r="R2325" s="21" t="e">
        <f t="shared" si="837"/>
        <v>#N/A</v>
      </c>
      <c r="S2325" s="21" t="e">
        <f t="shared" si="838"/>
        <v>#N/A</v>
      </c>
      <c r="T2325" s="29" t="e">
        <f t="shared" si="830"/>
        <v>#N/A</v>
      </c>
      <c r="U2325" s="34">
        <f t="shared" si="839"/>
        <v>0</v>
      </c>
      <c r="V2325" s="16">
        <f t="shared" ca="1" si="842"/>
        <v>44139</v>
      </c>
      <c r="W2325" s="56">
        <f t="shared" ca="1" si="843"/>
        <v>10</v>
      </c>
      <c r="X2325" s="56">
        <f t="shared" ca="1" si="844"/>
        <v>2020</v>
      </c>
      <c r="Y2325" s="55" t="str">
        <f t="shared" ca="1" si="845"/>
        <v>10-2020</v>
      </c>
      <c r="Z2325" s="51">
        <f ca="1">IFERROR(VLOOKUP(Y2325,IPC!$E$2:$F$1745,2,0),IPC!$H$1)</f>
        <v>138.32155800000001</v>
      </c>
      <c r="AA2325" s="48">
        <f t="shared" si="840"/>
        <v>1</v>
      </c>
      <c r="AB2325" s="48">
        <f t="shared" si="841"/>
        <v>1900</v>
      </c>
      <c r="AC2325" s="32" t="str">
        <f t="shared" si="834"/>
        <v>1-1900</v>
      </c>
      <c r="AD2325" s="50">
        <f>IFERROR(VLOOKUP(AC2325,IPC!$E$2:$F$1745,2,0),IPC!$H$1)</f>
        <v>138.32155800000001</v>
      </c>
    </row>
    <row r="2326" spans="10:30" x14ac:dyDescent="0.25">
      <c r="J2326" s="44" t="str">
        <f t="shared" si="828"/>
        <v/>
      </c>
      <c r="K2326" s="33" t="str">
        <f t="shared" ca="1" si="832"/>
        <v/>
      </c>
      <c r="L2326" s="108">
        <f t="shared" ca="1" si="831"/>
        <v>0</v>
      </c>
      <c r="M2326" s="44" t="str">
        <f t="shared" si="829"/>
        <v/>
      </c>
      <c r="N2326" s="45" t="str">
        <f t="shared" ca="1" si="833"/>
        <v/>
      </c>
      <c r="O2326" s="108">
        <f t="shared" si="846"/>
        <v>0</v>
      </c>
      <c r="P2326" s="21" t="e">
        <f t="shared" si="835"/>
        <v>#N/A</v>
      </c>
      <c r="Q2326" s="21" t="e">
        <f t="shared" si="836"/>
        <v>#N/A</v>
      </c>
      <c r="R2326" s="21" t="e">
        <f t="shared" si="837"/>
        <v>#N/A</v>
      </c>
      <c r="S2326" s="21" t="e">
        <f t="shared" si="838"/>
        <v>#N/A</v>
      </c>
      <c r="T2326" s="29" t="e">
        <f t="shared" si="830"/>
        <v>#N/A</v>
      </c>
      <c r="U2326" s="34">
        <f t="shared" si="839"/>
        <v>0</v>
      </c>
      <c r="V2326" s="16">
        <f t="shared" ca="1" si="842"/>
        <v>44139</v>
      </c>
      <c r="W2326" s="56">
        <f t="shared" ca="1" si="843"/>
        <v>10</v>
      </c>
      <c r="X2326" s="56">
        <f t="shared" ca="1" si="844"/>
        <v>2020</v>
      </c>
      <c r="Y2326" s="55" t="str">
        <f t="shared" ca="1" si="845"/>
        <v>10-2020</v>
      </c>
      <c r="Z2326" s="51">
        <f ca="1">IFERROR(VLOOKUP(Y2326,IPC!$E$2:$F$1745,2,0),IPC!$H$1)</f>
        <v>138.32155800000001</v>
      </c>
      <c r="AA2326" s="48">
        <f t="shared" si="840"/>
        <v>1</v>
      </c>
      <c r="AB2326" s="48">
        <f t="shared" si="841"/>
        <v>1900</v>
      </c>
      <c r="AC2326" s="32" t="str">
        <f t="shared" si="834"/>
        <v>1-1900</v>
      </c>
      <c r="AD2326" s="50">
        <f>IFERROR(VLOOKUP(AC2326,IPC!$E$2:$F$1745,2,0),IPC!$H$1)</f>
        <v>138.32155800000001</v>
      </c>
    </row>
    <row r="2327" spans="10:30" x14ac:dyDescent="0.25">
      <c r="J2327" s="44" t="str">
        <f t="shared" si="828"/>
        <v/>
      </c>
      <c r="K2327" s="33" t="str">
        <f t="shared" ca="1" si="832"/>
        <v/>
      </c>
      <c r="L2327" s="108">
        <f t="shared" ca="1" si="831"/>
        <v>0</v>
      </c>
      <c r="M2327" s="44" t="str">
        <f t="shared" si="829"/>
        <v/>
      </c>
      <c r="N2327" s="45" t="str">
        <f t="shared" ca="1" si="833"/>
        <v/>
      </c>
      <c r="O2327" s="108">
        <f t="shared" si="846"/>
        <v>0</v>
      </c>
      <c r="P2327" s="21" t="e">
        <f t="shared" si="835"/>
        <v>#N/A</v>
      </c>
      <c r="Q2327" s="21" t="e">
        <f t="shared" si="836"/>
        <v>#N/A</v>
      </c>
      <c r="R2327" s="21" t="e">
        <f t="shared" si="837"/>
        <v>#N/A</v>
      </c>
      <c r="S2327" s="21" t="e">
        <f t="shared" si="838"/>
        <v>#N/A</v>
      </c>
      <c r="T2327" s="29" t="e">
        <f t="shared" si="830"/>
        <v>#N/A</v>
      </c>
      <c r="U2327" s="34">
        <f t="shared" si="839"/>
        <v>0</v>
      </c>
      <c r="V2327" s="16">
        <f t="shared" ca="1" si="842"/>
        <v>44139</v>
      </c>
      <c r="W2327" s="56">
        <f t="shared" ca="1" si="843"/>
        <v>10</v>
      </c>
      <c r="X2327" s="56">
        <f t="shared" ca="1" si="844"/>
        <v>2020</v>
      </c>
      <c r="Y2327" s="55" t="str">
        <f t="shared" ca="1" si="845"/>
        <v>10-2020</v>
      </c>
      <c r="Z2327" s="51">
        <f ca="1">IFERROR(VLOOKUP(Y2327,IPC!$E$2:$F$1745,2,0),IPC!$H$1)</f>
        <v>138.32155800000001</v>
      </c>
      <c r="AA2327" s="48">
        <f t="shared" si="840"/>
        <v>1</v>
      </c>
      <c r="AB2327" s="48">
        <f t="shared" si="841"/>
        <v>1900</v>
      </c>
      <c r="AC2327" s="32" t="str">
        <f t="shared" si="834"/>
        <v>1-1900</v>
      </c>
      <c r="AD2327" s="50">
        <f>IFERROR(VLOOKUP(AC2327,IPC!$E$2:$F$1745,2,0),IPC!$H$1)</f>
        <v>138.32155800000001</v>
      </c>
    </row>
    <row r="2328" spans="10:30" x14ac:dyDescent="0.25">
      <c r="J2328" s="44" t="str">
        <f t="shared" ref="J2328:J2391" si="847">IFERROR(IF(T2340&gt;0.5,"ALTA",IF(AND(T2340&gt;0.25,T2340&lt;=0.5),"MEDIA",IF(AND(T2340&gt;=0.1,T2340&lt;=0.25),"BAJA",IF(AND(T2340&lt;0.1),"REMOTA")))),"")</f>
        <v/>
      </c>
      <c r="K2328" s="33" t="str">
        <f t="shared" ca="1" si="832"/>
        <v/>
      </c>
      <c r="L2328" s="108">
        <f t="shared" ca="1" si="831"/>
        <v>0</v>
      </c>
      <c r="M2328" s="44" t="str">
        <f t="shared" ref="M2328:M2391" si="848">IFERROR(IF(T2340&gt;50%,"Provisión contable",IF(T2340&lt;=10%,"No se registra","Cuentas de orden")),"")</f>
        <v/>
      </c>
      <c r="N2328" s="45" t="str">
        <f t="shared" ca="1" si="833"/>
        <v/>
      </c>
      <c r="O2328" s="108">
        <f t="shared" si="846"/>
        <v>0</v>
      </c>
      <c r="P2328" s="21" t="e">
        <f t="shared" si="835"/>
        <v>#N/A</v>
      </c>
      <c r="Q2328" s="21" t="e">
        <f t="shared" si="836"/>
        <v>#N/A</v>
      </c>
      <c r="R2328" s="21" t="e">
        <f t="shared" si="837"/>
        <v>#N/A</v>
      </c>
      <c r="S2328" s="21" t="e">
        <f t="shared" si="838"/>
        <v>#N/A</v>
      </c>
      <c r="T2328" s="29" t="e">
        <f t="shared" si="830"/>
        <v>#N/A</v>
      </c>
      <c r="U2328" s="34">
        <f t="shared" si="839"/>
        <v>0</v>
      </c>
      <c r="V2328" s="16">
        <f t="shared" ca="1" si="842"/>
        <v>44139</v>
      </c>
      <c r="W2328" s="56">
        <f t="shared" ca="1" si="843"/>
        <v>10</v>
      </c>
      <c r="X2328" s="56">
        <f t="shared" ca="1" si="844"/>
        <v>2020</v>
      </c>
      <c r="Y2328" s="55" t="str">
        <f t="shared" ca="1" si="845"/>
        <v>10-2020</v>
      </c>
      <c r="Z2328" s="51">
        <f ca="1">IFERROR(VLOOKUP(Y2328,IPC!$E$2:$F$1745,2,0),IPC!$H$1)</f>
        <v>138.32155800000001</v>
      </c>
      <c r="AA2328" s="48">
        <f t="shared" si="840"/>
        <v>1</v>
      </c>
      <c r="AB2328" s="48">
        <f t="shared" si="841"/>
        <v>1900</v>
      </c>
      <c r="AC2328" s="32" t="str">
        <f t="shared" si="834"/>
        <v>1-1900</v>
      </c>
      <c r="AD2328" s="50">
        <f>IFERROR(VLOOKUP(AC2328,IPC!$E$2:$F$1745,2,0),IPC!$H$1)</f>
        <v>138.32155800000001</v>
      </c>
    </row>
    <row r="2329" spans="10:30" x14ac:dyDescent="0.25">
      <c r="J2329" s="44" t="str">
        <f t="shared" si="847"/>
        <v/>
      </c>
      <c r="K2329" s="33" t="str">
        <f t="shared" ca="1" si="832"/>
        <v/>
      </c>
      <c r="L2329" s="108">
        <f t="shared" ca="1" si="831"/>
        <v>0</v>
      </c>
      <c r="M2329" s="44" t="str">
        <f t="shared" si="848"/>
        <v/>
      </c>
      <c r="N2329" s="45" t="str">
        <f t="shared" ca="1" si="833"/>
        <v/>
      </c>
      <c r="O2329" s="108">
        <f t="shared" si="846"/>
        <v>0</v>
      </c>
      <c r="P2329" s="21" t="e">
        <f t="shared" si="835"/>
        <v>#N/A</v>
      </c>
      <c r="Q2329" s="21" t="e">
        <f t="shared" si="836"/>
        <v>#N/A</v>
      </c>
      <c r="R2329" s="21" t="e">
        <f t="shared" si="837"/>
        <v>#N/A</v>
      </c>
      <c r="S2329" s="21" t="e">
        <f t="shared" si="838"/>
        <v>#N/A</v>
      </c>
      <c r="T2329" s="29" t="e">
        <f t="shared" si="830"/>
        <v>#N/A</v>
      </c>
      <c r="U2329" s="34">
        <f t="shared" si="839"/>
        <v>0</v>
      </c>
      <c r="V2329" s="16">
        <f t="shared" ca="1" si="842"/>
        <v>44139</v>
      </c>
      <c r="W2329" s="56">
        <f t="shared" ca="1" si="843"/>
        <v>10</v>
      </c>
      <c r="X2329" s="56">
        <f t="shared" ca="1" si="844"/>
        <v>2020</v>
      </c>
      <c r="Y2329" s="55" t="str">
        <f t="shared" ca="1" si="845"/>
        <v>10-2020</v>
      </c>
      <c r="Z2329" s="51">
        <f ca="1">IFERROR(VLOOKUP(Y2329,IPC!$E$2:$F$1745,2,0),IPC!$H$1)</f>
        <v>138.32155800000001</v>
      </c>
      <c r="AA2329" s="48">
        <f t="shared" si="840"/>
        <v>1</v>
      </c>
      <c r="AB2329" s="48">
        <f t="shared" si="841"/>
        <v>1900</v>
      </c>
      <c r="AC2329" s="32" t="str">
        <f t="shared" si="834"/>
        <v>1-1900</v>
      </c>
      <c r="AD2329" s="50">
        <f>IFERROR(VLOOKUP(AC2329,IPC!$E$2:$F$1745,2,0),IPC!$H$1)</f>
        <v>138.32155800000001</v>
      </c>
    </row>
    <row r="2330" spans="10:30" x14ac:dyDescent="0.25">
      <c r="J2330" s="44" t="str">
        <f t="shared" si="847"/>
        <v/>
      </c>
      <c r="K2330" s="33" t="str">
        <f t="shared" ca="1" si="832"/>
        <v/>
      </c>
      <c r="L2330" s="108">
        <f t="shared" ca="1" si="831"/>
        <v>0</v>
      </c>
      <c r="M2330" s="44" t="str">
        <f t="shared" si="848"/>
        <v/>
      </c>
      <c r="N2330" s="45" t="str">
        <f t="shared" ca="1" si="833"/>
        <v/>
      </c>
      <c r="O2330" s="108">
        <f t="shared" si="846"/>
        <v>0</v>
      </c>
      <c r="P2330" s="21" t="e">
        <f t="shared" si="835"/>
        <v>#N/A</v>
      </c>
      <c r="Q2330" s="21" t="e">
        <f t="shared" si="836"/>
        <v>#N/A</v>
      </c>
      <c r="R2330" s="21" t="e">
        <f t="shared" si="837"/>
        <v>#N/A</v>
      </c>
      <c r="S2330" s="21" t="e">
        <f t="shared" si="838"/>
        <v>#N/A</v>
      </c>
      <c r="T2330" s="29" t="e">
        <f t="shared" si="830"/>
        <v>#N/A</v>
      </c>
      <c r="U2330" s="34">
        <f t="shared" si="839"/>
        <v>0</v>
      </c>
      <c r="V2330" s="16">
        <f t="shared" ca="1" si="842"/>
        <v>44139</v>
      </c>
      <c r="W2330" s="56">
        <f t="shared" ca="1" si="843"/>
        <v>10</v>
      </c>
      <c r="X2330" s="56">
        <f t="shared" ca="1" si="844"/>
        <v>2020</v>
      </c>
      <c r="Y2330" s="55" t="str">
        <f t="shared" ca="1" si="845"/>
        <v>10-2020</v>
      </c>
      <c r="Z2330" s="51">
        <f ca="1">IFERROR(VLOOKUP(Y2330,IPC!$E$2:$F$1745,2,0),IPC!$H$1)</f>
        <v>138.32155800000001</v>
      </c>
      <c r="AA2330" s="48">
        <f t="shared" si="840"/>
        <v>1</v>
      </c>
      <c r="AB2330" s="48">
        <f t="shared" si="841"/>
        <v>1900</v>
      </c>
      <c r="AC2330" s="32" t="str">
        <f t="shared" si="834"/>
        <v>1-1900</v>
      </c>
      <c r="AD2330" s="50">
        <f>IFERROR(VLOOKUP(AC2330,IPC!$E$2:$F$1745,2,0),IPC!$H$1)</f>
        <v>138.32155800000001</v>
      </c>
    </row>
    <row r="2331" spans="10:30" x14ac:dyDescent="0.25">
      <c r="J2331" s="44" t="str">
        <f t="shared" si="847"/>
        <v/>
      </c>
      <c r="K2331" s="33" t="str">
        <f t="shared" ca="1" si="832"/>
        <v/>
      </c>
      <c r="L2331" s="108">
        <f t="shared" ca="1" si="831"/>
        <v>0</v>
      </c>
      <c r="M2331" s="44" t="str">
        <f t="shared" si="848"/>
        <v/>
      </c>
      <c r="N2331" s="45" t="str">
        <f t="shared" ca="1" si="833"/>
        <v/>
      </c>
      <c r="O2331" s="108">
        <f t="shared" si="846"/>
        <v>0</v>
      </c>
      <c r="P2331" s="21" t="e">
        <f t="shared" si="835"/>
        <v>#N/A</v>
      </c>
      <c r="Q2331" s="21" t="e">
        <f t="shared" si="836"/>
        <v>#N/A</v>
      </c>
      <c r="R2331" s="21" t="e">
        <f t="shared" si="837"/>
        <v>#N/A</v>
      </c>
      <c r="S2331" s="21" t="e">
        <f t="shared" si="838"/>
        <v>#N/A</v>
      </c>
      <c r="T2331" s="29" t="e">
        <f t="shared" si="830"/>
        <v>#N/A</v>
      </c>
      <c r="U2331" s="34">
        <f t="shared" si="839"/>
        <v>0</v>
      </c>
      <c r="V2331" s="16">
        <f t="shared" ca="1" si="842"/>
        <v>44139</v>
      </c>
      <c r="W2331" s="56">
        <f t="shared" ca="1" si="843"/>
        <v>10</v>
      </c>
      <c r="X2331" s="56">
        <f t="shared" ca="1" si="844"/>
        <v>2020</v>
      </c>
      <c r="Y2331" s="55" t="str">
        <f t="shared" ca="1" si="845"/>
        <v>10-2020</v>
      </c>
      <c r="Z2331" s="51">
        <f ca="1">IFERROR(VLOOKUP(Y2331,IPC!$E$2:$F$1745,2,0),IPC!$H$1)</f>
        <v>138.32155800000001</v>
      </c>
      <c r="AA2331" s="48">
        <f t="shared" si="840"/>
        <v>1</v>
      </c>
      <c r="AB2331" s="48">
        <f t="shared" si="841"/>
        <v>1900</v>
      </c>
      <c r="AC2331" s="32" t="str">
        <f t="shared" si="834"/>
        <v>1-1900</v>
      </c>
      <c r="AD2331" s="50">
        <f>IFERROR(VLOOKUP(AC2331,IPC!$E$2:$F$1745,2,0),IPC!$H$1)</f>
        <v>138.32155800000001</v>
      </c>
    </row>
    <row r="2332" spans="10:30" x14ac:dyDescent="0.25">
      <c r="J2332" s="44" t="str">
        <f t="shared" si="847"/>
        <v/>
      </c>
      <c r="K2332" s="33" t="str">
        <f t="shared" ca="1" si="832"/>
        <v/>
      </c>
      <c r="L2332" s="108">
        <f t="shared" ca="1" si="831"/>
        <v>0</v>
      </c>
      <c r="M2332" s="44" t="str">
        <f t="shared" si="848"/>
        <v/>
      </c>
      <c r="N2332" s="45" t="str">
        <f t="shared" ca="1" si="833"/>
        <v/>
      </c>
      <c r="O2332" s="108">
        <f t="shared" si="846"/>
        <v>0</v>
      </c>
      <c r="P2332" s="21" t="e">
        <f t="shared" si="835"/>
        <v>#N/A</v>
      </c>
      <c r="Q2332" s="21" t="e">
        <f t="shared" si="836"/>
        <v>#N/A</v>
      </c>
      <c r="R2332" s="21" t="e">
        <f t="shared" si="837"/>
        <v>#N/A</v>
      </c>
      <c r="S2332" s="21" t="e">
        <f t="shared" si="838"/>
        <v>#N/A</v>
      </c>
      <c r="T2332" s="29" t="e">
        <f t="shared" si="830"/>
        <v>#N/A</v>
      </c>
      <c r="U2332" s="34">
        <f t="shared" si="839"/>
        <v>0</v>
      </c>
      <c r="V2332" s="16">
        <f t="shared" ca="1" si="842"/>
        <v>44139</v>
      </c>
      <c r="W2332" s="56">
        <f t="shared" ca="1" si="843"/>
        <v>10</v>
      </c>
      <c r="X2332" s="56">
        <f t="shared" ca="1" si="844"/>
        <v>2020</v>
      </c>
      <c r="Y2332" s="55" t="str">
        <f t="shared" ca="1" si="845"/>
        <v>10-2020</v>
      </c>
      <c r="Z2332" s="51">
        <f ca="1">IFERROR(VLOOKUP(Y2332,IPC!$E$2:$F$1745,2,0),IPC!$H$1)</f>
        <v>138.32155800000001</v>
      </c>
      <c r="AA2332" s="48">
        <f t="shared" si="840"/>
        <v>1</v>
      </c>
      <c r="AB2332" s="48">
        <f t="shared" si="841"/>
        <v>1900</v>
      </c>
      <c r="AC2332" s="32" t="str">
        <f t="shared" si="834"/>
        <v>1-1900</v>
      </c>
      <c r="AD2332" s="50">
        <f>IFERROR(VLOOKUP(AC2332,IPC!$E$2:$F$1745,2,0),IPC!$H$1)</f>
        <v>138.32155800000001</v>
      </c>
    </row>
    <row r="2333" spans="10:30" x14ac:dyDescent="0.25">
      <c r="J2333" s="44" t="str">
        <f t="shared" si="847"/>
        <v/>
      </c>
      <c r="K2333" s="33" t="str">
        <f t="shared" ca="1" si="832"/>
        <v/>
      </c>
      <c r="L2333" s="108">
        <f t="shared" ca="1" si="831"/>
        <v>0</v>
      </c>
      <c r="M2333" s="44" t="str">
        <f t="shared" si="848"/>
        <v/>
      </c>
      <c r="N2333" s="45" t="str">
        <f t="shared" ca="1" si="833"/>
        <v/>
      </c>
      <c r="O2333" s="108">
        <f t="shared" si="846"/>
        <v>0</v>
      </c>
      <c r="P2333" s="21" t="e">
        <f t="shared" si="835"/>
        <v>#N/A</v>
      </c>
      <c r="Q2333" s="21" t="e">
        <f t="shared" si="836"/>
        <v>#N/A</v>
      </c>
      <c r="R2333" s="21" t="e">
        <f t="shared" si="837"/>
        <v>#N/A</v>
      </c>
      <c r="S2333" s="21" t="e">
        <f t="shared" si="838"/>
        <v>#N/A</v>
      </c>
      <c r="T2333" s="29" t="e">
        <f t="shared" si="830"/>
        <v>#N/A</v>
      </c>
      <c r="U2333" s="34">
        <f t="shared" si="839"/>
        <v>0</v>
      </c>
      <c r="V2333" s="16">
        <f t="shared" ca="1" si="842"/>
        <v>44139</v>
      </c>
      <c r="W2333" s="56">
        <f t="shared" ca="1" si="843"/>
        <v>10</v>
      </c>
      <c r="X2333" s="56">
        <f t="shared" ca="1" si="844"/>
        <v>2020</v>
      </c>
      <c r="Y2333" s="55" t="str">
        <f t="shared" ca="1" si="845"/>
        <v>10-2020</v>
      </c>
      <c r="Z2333" s="51">
        <f ca="1">IFERROR(VLOOKUP(Y2333,IPC!$E$2:$F$1745,2,0),IPC!$H$1)</f>
        <v>138.32155800000001</v>
      </c>
      <c r="AA2333" s="48">
        <f t="shared" si="840"/>
        <v>1</v>
      </c>
      <c r="AB2333" s="48">
        <f t="shared" si="841"/>
        <v>1900</v>
      </c>
      <c r="AC2333" s="32" t="str">
        <f t="shared" si="834"/>
        <v>1-1900</v>
      </c>
      <c r="AD2333" s="50">
        <f>IFERROR(VLOOKUP(AC2333,IPC!$E$2:$F$1745,2,0),IPC!$H$1)</f>
        <v>138.32155800000001</v>
      </c>
    </row>
    <row r="2334" spans="10:30" x14ac:dyDescent="0.25">
      <c r="J2334" s="44" t="str">
        <f t="shared" si="847"/>
        <v/>
      </c>
      <c r="K2334" s="33" t="str">
        <f t="shared" ca="1" si="832"/>
        <v/>
      </c>
      <c r="L2334" s="108">
        <f t="shared" ca="1" si="831"/>
        <v>0</v>
      </c>
      <c r="M2334" s="44" t="str">
        <f t="shared" si="848"/>
        <v/>
      </c>
      <c r="N2334" s="45" t="str">
        <f t="shared" ca="1" si="833"/>
        <v/>
      </c>
      <c r="O2334" s="108">
        <f t="shared" si="846"/>
        <v>0</v>
      </c>
      <c r="P2334" s="21" t="e">
        <f t="shared" si="835"/>
        <v>#N/A</v>
      </c>
      <c r="Q2334" s="21" t="e">
        <f t="shared" si="836"/>
        <v>#N/A</v>
      </c>
      <c r="R2334" s="21" t="e">
        <f t="shared" si="837"/>
        <v>#N/A</v>
      </c>
      <c r="S2334" s="21" t="e">
        <f t="shared" si="838"/>
        <v>#N/A</v>
      </c>
      <c r="T2334" s="29" t="e">
        <f t="shared" si="830"/>
        <v>#N/A</v>
      </c>
      <c r="U2334" s="34">
        <f t="shared" si="839"/>
        <v>0</v>
      </c>
      <c r="V2334" s="16">
        <f t="shared" ca="1" si="842"/>
        <v>44139</v>
      </c>
      <c r="W2334" s="56">
        <f t="shared" ca="1" si="843"/>
        <v>10</v>
      </c>
      <c r="X2334" s="56">
        <f t="shared" ca="1" si="844"/>
        <v>2020</v>
      </c>
      <c r="Y2334" s="55" t="str">
        <f t="shared" ca="1" si="845"/>
        <v>10-2020</v>
      </c>
      <c r="Z2334" s="51">
        <f ca="1">IFERROR(VLOOKUP(Y2334,IPC!$E$2:$F$1745,2,0),IPC!$H$1)</f>
        <v>138.32155800000001</v>
      </c>
      <c r="AA2334" s="48">
        <f t="shared" si="840"/>
        <v>1</v>
      </c>
      <c r="AB2334" s="48">
        <f t="shared" si="841"/>
        <v>1900</v>
      </c>
      <c r="AC2334" s="32" t="str">
        <f t="shared" si="834"/>
        <v>1-1900</v>
      </c>
      <c r="AD2334" s="50">
        <f>IFERROR(VLOOKUP(AC2334,IPC!$E$2:$F$1745,2,0),IPC!$H$1)</f>
        <v>138.32155800000001</v>
      </c>
    </row>
    <row r="2335" spans="10:30" x14ac:dyDescent="0.25">
      <c r="J2335" s="44" t="str">
        <f t="shared" si="847"/>
        <v/>
      </c>
      <c r="K2335" s="33" t="str">
        <f t="shared" ca="1" si="832"/>
        <v/>
      </c>
      <c r="L2335" s="108">
        <f t="shared" ca="1" si="831"/>
        <v>0</v>
      </c>
      <c r="M2335" s="44" t="str">
        <f t="shared" si="848"/>
        <v/>
      </c>
      <c r="N2335" s="45" t="str">
        <f t="shared" ca="1" si="833"/>
        <v/>
      </c>
      <c r="O2335" s="108">
        <f t="shared" si="846"/>
        <v>0</v>
      </c>
      <c r="P2335" s="21" t="e">
        <f t="shared" si="835"/>
        <v>#N/A</v>
      </c>
      <c r="Q2335" s="21" t="e">
        <f t="shared" si="836"/>
        <v>#N/A</v>
      </c>
      <c r="R2335" s="21" t="e">
        <f t="shared" si="837"/>
        <v>#N/A</v>
      </c>
      <c r="S2335" s="21" t="e">
        <f t="shared" si="838"/>
        <v>#N/A</v>
      </c>
      <c r="T2335" s="29" t="e">
        <f t="shared" si="830"/>
        <v>#N/A</v>
      </c>
      <c r="U2335" s="34">
        <f t="shared" si="839"/>
        <v>0</v>
      </c>
      <c r="V2335" s="16">
        <f t="shared" ca="1" si="842"/>
        <v>44139</v>
      </c>
      <c r="W2335" s="56">
        <f t="shared" ca="1" si="843"/>
        <v>10</v>
      </c>
      <c r="X2335" s="56">
        <f t="shared" ca="1" si="844"/>
        <v>2020</v>
      </c>
      <c r="Y2335" s="55" t="str">
        <f t="shared" ca="1" si="845"/>
        <v>10-2020</v>
      </c>
      <c r="Z2335" s="51">
        <f ca="1">IFERROR(VLOOKUP(Y2335,IPC!$E$2:$F$1745,2,0),IPC!$H$1)</f>
        <v>138.32155800000001</v>
      </c>
      <c r="AA2335" s="48">
        <f t="shared" si="840"/>
        <v>1</v>
      </c>
      <c r="AB2335" s="48">
        <f t="shared" si="841"/>
        <v>1900</v>
      </c>
      <c r="AC2335" s="32" t="str">
        <f t="shared" si="834"/>
        <v>1-1900</v>
      </c>
      <c r="AD2335" s="50">
        <f>IFERROR(VLOOKUP(AC2335,IPC!$E$2:$F$1745,2,0),IPC!$H$1)</f>
        <v>138.32155800000001</v>
      </c>
    </row>
    <row r="2336" spans="10:30" x14ac:dyDescent="0.25">
      <c r="J2336" s="44" t="str">
        <f t="shared" si="847"/>
        <v/>
      </c>
      <c r="K2336" s="33" t="str">
        <f t="shared" ca="1" si="832"/>
        <v/>
      </c>
      <c r="L2336" s="108">
        <f t="shared" ca="1" si="831"/>
        <v>0</v>
      </c>
      <c r="M2336" s="44" t="str">
        <f t="shared" si="848"/>
        <v/>
      </c>
      <c r="N2336" s="45" t="str">
        <f t="shared" ca="1" si="833"/>
        <v/>
      </c>
      <c r="O2336" s="108">
        <f t="shared" si="846"/>
        <v>0</v>
      </c>
      <c r="P2336" s="21" t="e">
        <f t="shared" si="835"/>
        <v>#N/A</v>
      </c>
      <c r="Q2336" s="21" t="e">
        <f t="shared" si="836"/>
        <v>#N/A</v>
      </c>
      <c r="R2336" s="21" t="e">
        <f t="shared" si="837"/>
        <v>#N/A</v>
      </c>
      <c r="S2336" s="21" t="e">
        <f t="shared" si="838"/>
        <v>#N/A</v>
      </c>
      <c r="T2336" s="29" t="e">
        <f t="shared" ref="T2336:T2399" si="849">+SUMPRODUCT(P2336:S2336,$P$7:$S$7)/100</f>
        <v>#N/A</v>
      </c>
      <c r="U2336" s="34">
        <f t="shared" si="839"/>
        <v>0</v>
      </c>
      <c r="V2336" s="16">
        <f t="shared" ca="1" si="842"/>
        <v>44139</v>
      </c>
      <c r="W2336" s="56">
        <f t="shared" ca="1" si="843"/>
        <v>10</v>
      </c>
      <c r="X2336" s="56">
        <f t="shared" ca="1" si="844"/>
        <v>2020</v>
      </c>
      <c r="Y2336" s="55" t="str">
        <f t="shared" ca="1" si="845"/>
        <v>10-2020</v>
      </c>
      <c r="Z2336" s="51">
        <f ca="1">IFERROR(VLOOKUP(Y2336,IPC!$E$2:$F$1745,2,0),IPC!$H$1)</f>
        <v>138.32155800000001</v>
      </c>
      <c r="AA2336" s="48">
        <f t="shared" si="840"/>
        <v>1</v>
      </c>
      <c r="AB2336" s="48">
        <f t="shared" si="841"/>
        <v>1900</v>
      </c>
      <c r="AC2336" s="32" t="str">
        <f t="shared" si="834"/>
        <v>1-1900</v>
      </c>
      <c r="AD2336" s="50">
        <f>IFERROR(VLOOKUP(AC2336,IPC!$E$2:$F$1745,2,0),IPC!$H$1)</f>
        <v>138.32155800000001</v>
      </c>
    </row>
    <row r="2337" spans="10:30" x14ac:dyDescent="0.25">
      <c r="J2337" s="44" t="str">
        <f t="shared" si="847"/>
        <v/>
      </c>
      <c r="K2337" s="33" t="str">
        <f t="shared" ca="1" si="832"/>
        <v/>
      </c>
      <c r="L2337" s="108">
        <f t="shared" ca="1" si="831"/>
        <v>0</v>
      </c>
      <c r="M2337" s="44" t="str">
        <f t="shared" si="848"/>
        <v/>
      </c>
      <c r="N2337" s="45" t="str">
        <f t="shared" ca="1" si="833"/>
        <v/>
      </c>
      <c r="O2337" s="108">
        <f t="shared" si="846"/>
        <v>0</v>
      </c>
      <c r="P2337" s="21" t="e">
        <f t="shared" si="835"/>
        <v>#N/A</v>
      </c>
      <c r="Q2337" s="21" t="e">
        <f t="shared" si="836"/>
        <v>#N/A</v>
      </c>
      <c r="R2337" s="21" t="e">
        <f t="shared" si="837"/>
        <v>#N/A</v>
      </c>
      <c r="S2337" s="21" t="e">
        <f t="shared" si="838"/>
        <v>#N/A</v>
      </c>
      <c r="T2337" s="29" t="e">
        <f t="shared" si="849"/>
        <v>#N/A</v>
      </c>
      <c r="U2337" s="34">
        <f t="shared" si="839"/>
        <v>0</v>
      </c>
      <c r="V2337" s="16">
        <f t="shared" ca="1" si="842"/>
        <v>44139</v>
      </c>
      <c r="W2337" s="56">
        <f t="shared" ca="1" si="843"/>
        <v>10</v>
      </c>
      <c r="X2337" s="56">
        <f t="shared" ca="1" si="844"/>
        <v>2020</v>
      </c>
      <c r="Y2337" s="55" t="str">
        <f t="shared" ca="1" si="845"/>
        <v>10-2020</v>
      </c>
      <c r="Z2337" s="51">
        <f ca="1">IFERROR(VLOOKUP(Y2337,IPC!$E$2:$F$1745,2,0),IPC!$H$1)</f>
        <v>138.32155800000001</v>
      </c>
      <c r="AA2337" s="48">
        <f t="shared" si="840"/>
        <v>1</v>
      </c>
      <c r="AB2337" s="48">
        <f t="shared" si="841"/>
        <v>1900</v>
      </c>
      <c r="AC2337" s="32" t="str">
        <f t="shared" si="834"/>
        <v>1-1900</v>
      </c>
      <c r="AD2337" s="50">
        <f>IFERROR(VLOOKUP(AC2337,IPC!$E$2:$F$1745,2,0),IPC!$H$1)</f>
        <v>138.32155800000001</v>
      </c>
    </row>
    <row r="2338" spans="10:30" x14ac:dyDescent="0.25">
      <c r="J2338" s="44" t="str">
        <f t="shared" si="847"/>
        <v/>
      </c>
      <c r="K2338" s="33" t="str">
        <f t="shared" ca="1" si="832"/>
        <v/>
      </c>
      <c r="L2338" s="108">
        <f t="shared" ca="1" si="831"/>
        <v>0</v>
      </c>
      <c r="M2338" s="44" t="str">
        <f t="shared" si="848"/>
        <v/>
      </c>
      <c r="N2338" s="45" t="str">
        <f t="shared" ca="1" si="833"/>
        <v/>
      </c>
      <c r="O2338" s="108">
        <f t="shared" si="846"/>
        <v>0</v>
      </c>
      <c r="P2338" s="21" t="e">
        <f t="shared" si="835"/>
        <v>#N/A</v>
      </c>
      <c r="Q2338" s="21" t="e">
        <f t="shared" si="836"/>
        <v>#N/A</v>
      </c>
      <c r="R2338" s="21" t="e">
        <f t="shared" si="837"/>
        <v>#N/A</v>
      </c>
      <c r="S2338" s="21" t="e">
        <f t="shared" si="838"/>
        <v>#N/A</v>
      </c>
      <c r="T2338" s="29" t="e">
        <f t="shared" si="849"/>
        <v>#N/A</v>
      </c>
      <c r="U2338" s="34">
        <f t="shared" si="839"/>
        <v>0</v>
      </c>
      <c r="V2338" s="16">
        <f t="shared" ca="1" si="842"/>
        <v>44139</v>
      </c>
      <c r="W2338" s="56">
        <f t="shared" ca="1" si="843"/>
        <v>10</v>
      </c>
      <c r="X2338" s="56">
        <f t="shared" ca="1" si="844"/>
        <v>2020</v>
      </c>
      <c r="Y2338" s="55" t="str">
        <f t="shared" ca="1" si="845"/>
        <v>10-2020</v>
      </c>
      <c r="Z2338" s="51">
        <f ca="1">IFERROR(VLOOKUP(Y2338,IPC!$E$2:$F$1745,2,0),IPC!$H$1)</f>
        <v>138.32155800000001</v>
      </c>
      <c r="AA2338" s="48">
        <f t="shared" si="840"/>
        <v>1</v>
      </c>
      <c r="AB2338" s="48">
        <f t="shared" si="841"/>
        <v>1900</v>
      </c>
      <c r="AC2338" s="32" t="str">
        <f t="shared" si="834"/>
        <v>1-1900</v>
      </c>
      <c r="AD2338" s="50">
        <f>IFERROR(VLOOKUP(AC2338,IPC!$E$2:$F$1745,2,0),IPC!$H$1)</f>
        <v>138.32155800000001</v>
      </c>
    </row>
    <row r="2339" spans="10:30" x14ac:dyDescent="0.25">
      <c r="J2339" s="44" t="str">
        <f t="shared" si="847"/>
        <v/>
      </c>
      <c r="K2339" s="33" t="str">
        <f t="shared" ca="1" si="832"/>
        <v/>
      </c>
      <c r="L2339" s="108">
        <f t="shared" ca="1" si="831"/>
        <v>0</v>
      </c>
      <c r="M2339" s="44" t="str">
        <f t="shared" si="848"/>
        <v/>
      </c>
      <c r="N2339" s="45" t="str">
        <f t="shared" ca="1" si="833"/>
        <v/>
      </c>
      <c r="O2339" s="108">
        <f t="shared" si="846"/>
        <v>0</v>
      </c>
      <c r="P2339" s="21" t="e">
        <f t="shared" si="835"/>
        <v>#N/A</v>
      </c>
      <c r="Q2339" s="21" t="e">
        <f t="shared" si="836"/>
        <v>#N/A</v>
      </c>
      <c r="R2339" s="21" t="e">
        <f t="shared" si="837"/>
        <v>#N/A</v>
      </c>
      <c r="S2339" s="21" t="e">
        <f t="shared" si="838"/>
        <v>#N/A</v>
      </c>
      <c r="T2339" s="29" t="e">
        <f t="shared" si="849"/>
        <v>#N/A</v>
      </c>
      <c r="U2339" s="34">
        <f t="shared" si="839"/>
        <v>0</v>
      </c>
      <c r="V2339" s="16">
        <f t="shared" ca="1" si="842"/>
        <v>44139</v>
      </c>
      <c r="W2339" s="56">
        <f t="shared" ca="1" si="843"/>
        <v>10</v>
      </c>
      <c r="X2339" s="56">
        <f t="shared" ca="1" si="844"/>
        <v>2020</v>
      </c>
      <c r="Y2339" s="55" t="str">
        <f t="shared" ca="1" si="845"/>
        <v>10-2020</v>
      </c>
      <c r="Z2339" s="51">
        <f ca="1">IFERROR(VLOOKUP(Y2339,IPC!$E$2:$F$1745,2,0),IPC!$H$1)</f>
        <v>138.32155800000001</v>
      </c>
      <c r="AA2339" s="48">
        <f t="shared" si="840"/>
        <v>1</v>
      </c>
      <c r="AB2339" s="48">
        <f t="shared" si="841"/>
        <v>1900</v>
      </c>
      <c r="AC2339" s="32" t="str">
        <f t="shared" si="834"/>
        <v>1-1900</v>
      </c>
      <c r="AD2339" s="50">
        <f>IFERROR(VLOOKUP(AC2339,IPC!$E$2:$F$1745,2,0),IPC!$H$1)</f>
        <v>138.32155800000001</v>
      </c>
    </row>
    <row r="2340" spans="10:30" x14ac:dyDescent="0.25">
      <c r="J2340" s="44" t="str">
        <f t="shared" si="847"/>
        <v/>
      </c>
      <c r="K2340" s="33" t="str">
        <f t="shared" ca="1" si="832"/>
        <v/>
      </c>
      <c r="L2340" s="108">
        <f t="shared" ca="1" si="831"/>
        <v>0</v>
      </c>
      <c r="M2340" s="44" t="str">
        <f t="shared" si="848"/>
        <v/>
      </c>
      <c r="N2340" s="45" t="str">
        <f t="shared" ca="1" si="833"/>
        <v/>
      </c>
      <c r="O2340" s="108">
        <f t="shared" si="846"/>
        <v>0</v>
      </c>
      <c r="P2340" s="21" t="e">
        <f t="shared" si="835"/>
        <v>#N/A</v>
      </c>
      <c r="Q2340" s="21" t="e">
        <f t="shared" si="836"/>
        <v>#N/A</v>
      </c>
      <c r="R2340" s="21" t="e">
        <f t="shared" si="837"/>
        <v>#N/A</v>
      </c>
      <c r="S2340" s="21" t="e">
        <f t="shared" si="838"/>
        <v>#N/A</v>
      </c>
      <c r="T2340" s="29" t="e">
        <f t="shared" si="849"/>
        <v>#N/A</v>
      </c>
      <c r="U2340" s="34">
        <f t="shared" si="839"/>
        <v>0</v>
      </c>
      <c r="V2340" s="16">
        <f t="shared" ca="1" si="842"/>
        <v>44139</v>
      </c>
      <c r="W2340" s="56">
        <f t="shared" ca="1" si="843"/>
        <v>10</v>
      </c>
      <c r="X2340" s="56">
        <f t="shared" ca="1" si="844"/>
        <v>2020</v>
      </c>
      <c r="Y2340" s="55" t="str">
        <f t="shared" ca="1" si="845"/>
        <v>10-2020</v>
      </c>
      <c r="Z2340" s="51">
        <f ca="1">IFERROR(VLOOKUP(Y2340,IPC!$E$2:$F$1745,2,0),IPC!$H$1)</f>
        <v>138.32155800000001</v>
      </c>
      <c r="AA2340" s="48">
        <f t="shared" si="840"/>
        <v>1</v>
      </c>
      <c r="AB2340" s="48">
        <f t="shared" si="841"/>
        <v>1900</v>
      </c>
      <c r="AC2340" s="32" t="str">
        <f t="shared" si="834"/>
        <v>1-1900</v>
      </c>
      <c r="AD2340" s="50">
        <f>IFERROR(VLOOKUP(AC2340,IPC!$E$2:$F$1745,2,0),IPC!$H$1)</f>
        <v>138.32155800000001</v>
      </c>
    </row>
    <row r="2341" spans="10:30" x14ac:dyDescent="0.25">
      <c r="J2341" s="44" t="str">
        <f t="shared" si="847"/>
        <v/>
      </c>
      <c r="K2341" s="33" t="str">
        <f t="shared" ca="1" si="832"/>
        <v/>
      </c>
      <c r="L2341" s="108">
        <f t="shared" ca="1" si="831"/>
        <v>0</v>
      </c>
      <c r="M2341" s="44" t="str">
        <f t="shared" si="848"/>
        <v/>
      </c>
      <c r="N2341" s="45" t="str">
        <f t="shared" ca="1" si="833"/>
        <v/>
      </c>
      <c r="O2341" s="108">
        <f t="shared" si="846"/>
        <v>0</v>
      </c>
      <c r="P2341" s="21" t="e">
        <f t="shared" si="835"/>
        <v>#N/A</v>
      </c>
      <c r="Q2341" s="21" t="e">
        <f t="shared" si="836"/>
        <v>#N/A</v>
      </c>
      <c r="R2341" s="21" t="e">
        <f t="shared" si="837"/>
        <v>#N/A</v>
      </c>
      <c r="S2341" s="21" t="e">
        <f t="shared" si="838"/>
        <v>#N/A</v>
      </c>
      <c r="T2341" s="29" t="e">
        <f t="shared" si="849"/>
        <v>#N/A</v>
      </c>
      <c r="U2341" s="34">
        <f t="shared" si="839"/>
        <v>0</v>
      </c>
      <c r="V2341" s="16">
        <f t="shared" ca="1" si="842"/>
        <v>44139</v>
      </c>
      <c r="W2341" s="56">
        <f t="shared" ca="1" si="843"/>
        <v>10</v>
      </c>
      <c r="X2341" s="56">
        <f t="shared" ca="1" si="844"/>
        <v>2020</v>
      </c>
      <c r="Y2341" s="55" t="str">
        <f t="shared" ca="1" si="845"/>
        <v>10-2020</v>
      </c>
      <c r="Z2341" s="51">
        <f ca="1">IFERROR(VLOOKUP(Y2341,IPC!$E$2:$F$1745,2,0),IPC!$H$1)</f>
        <v>138.32155800000001</v>
      </c>
      <c r="AA2341" s="48">
        <f t="shared" si="840"/>
        <v>1</v>
      </c>
      <c r="AB2341" s="48">
        <f t="shared" si="841"/>
        <v>1900</v>
      </c>
      <c r="AC2341" s="32" t="str">
        <f t="shared" si="834"/>
        <v>1-1900</v>
      </c>
      <c r="AD2341" s="50">
        <f>IFERROR(VLOOKUP(AC2341,IPC!$E$2:$F$1745,2,0),IPC!$H$1)</f>
        <v>138.32155800000001</v>
      </c>
    </row>
    <row r="2342" spans="10:30" x14ac:dyDescent="0.25">
      <c r="J2342" s="44" t="str">
        <f t="shared" si="847"/>
        <v/>
      </c>
      <c r="K2342" s="33" t="str">
        <f t="shared" ca="1" si="832"/>
        <v/>
      </c>
      <c r="L2342" s="108">
        <f t="shared" ref="L2342:L2405" ca="1" si="850">IFERROR(B2342*C2342*Z2354/AD2354,"")</f>
        <v>0</v>
      </c>
      <c r="M2342" s="44" t="str">
        <f t="shared" si="848"/>
        <v/>
      </c>
      <c r="N2342" s="45" t="str">
        <f t="shared" ca="1" si="833"/>
        <v/>
      </c>
      <c r="O2342" s="108">
        <f t="shared" si="846"/>
        <v>0</v>
      </c>
      <c r="P2342" s="21" t="e">
        <f t="shared" si="835"/>
        <v>#N/A</v>
      </c>
      <c r="Q2342" s="21" t="e">
        <f t="shared" si="836"/>
        <v>#N/A</v>
      </c>
      <c r="R2342" s="21" t="e">
        <f t="shared" si="837"/>
        <v>#N/A</v>
      </c>
      <c r="S2342" s="21" t="e">
        <f t="shared" si="838"/>
        <v>#N/A</v>
      </c>
      <c r="T2342" s="29" t="e">
        <f t="shared" si="849"/>
        <v>#N/A</v>
      </c>
      <c r="U2342" s="34">
        <f t="shared" si="839"/>
        <v>0</v>
      </c>
      <c r="V2342" s="16">
        <f t="shared" ca="1" si="842"/>
        <v>44139</v>
      </c>
      <c r="W2342" s="56">
        <f t="shared" ca="1" si="843"/>
        <v>10</v>
      </c>
      <c r="X2342" s="56">
        <f t="shared" ca="1" si="844"/>
        <v>2020</v>
      </c>
      <c r="Y2342" s="55" t="str">
        <f t="shared" ca="1" si="845"/>
        <v>10-2020</v>
      </c>
      <c r="Z2342" s="51">
        <f ca="1">IFERROR(VLOOKUP(Y2342,IPC!$E$2:$F$1745,2,0),IPC!$H$1)</f>
        <v>138.32155800000001</v>
      </c>
      <c r="AA2342" s="48">
        <f t="shared" si="840"/>
        <v>1</v>
      </c>
      <c r="AB2342" s="48">
        <f t="shared" si="841"/>
        <v>1900</v>
      </c>
      <c r="AC2342" s="32" t="str">
        <f t="shared" si="834"/>
        <v>1-1900</v>
      </c>
      <c r="AD2342" s="50">
        <f>IFERROR(VLOOKUP(AC2342,IPC!$E$2:$F$1745,2,0),IPC!$H$1)</f>
        <v>138.32155800000001</v>
      </c>
    </row>
    <row r="2343" spans="10:30" x14ac:dyDescent="0.25">
      <c r="J2343" s="44" t="str">
        <f t="shared" si="847"/>
        <v/>
      </c>
      <c r="K2343" s="33" t="str">
        <f t="shared" ca="1" si="832"/>
        <v/>
      </c>
      <c r="L2343" s="108">
        <f t="shared" ca="1" si="850"/>
        <v>0</v>
      </c>
      <c r="M2343" s="44" t="str">
        <f t="shared" si="848"/>
        <v/>
      </c>
      <c r="N2343" s="45" t="str">
        <f t="shared" ca="1" si="833"/>
        <v/>
      </c>
      <c r="O2343" s="108">
        <f t="shared" si="846"/>
        <v>0</v>
      </c>
      <c r="P2343" s="21" t="e">
        <f t="shared" si="835"/>
        <v>#N/A</v>
      </c>
      <c r="Q2343" s="21" t="e">
        <f t="shared" si="836"/>
        <v>#N/A</v>
      </c>
      <c r="R2343" s="21" t="e">
        <f t="shared" si="837"/>
        <v>#N/A</v>
      </c>
      <c r="S2343" s="21" t="e">
        <f t="shared" si="838"/>
        <v>#N/A</v>
      </c>
      <c r="T2343" s="29" t="e">
        <f t="shared" si="849"/>
        <v>#N/A</v>
      </c>
      <c r="U2343" s="34">
        <f t="shared" si="839"/>
        <v>0</v>
      </c>
      <c r="V2343" s="16">
        <f t="shared" ca="1" si="842"/>
        <v>44139</v>
      </c>
      <c r="W2343" s="56">
        <f t="shared" ca="1" si="843"/>
        <v>10</v>
      </c>
      <c r="X2343" s="56">
        <f t="shared" ca="1" si="844"/>
        <v>2020</v>
      </c>
      <c r="Y2343" s="55" t="str">
        <f t="shared" ca="1" si="845"/>
        <v>10-2020</v>
      </c>
      <c r="Z2343" s="51">
        <f ca="1">IFERROR(VLOOKUP(Y2343,IPC!$E$2:$F$1745,2,0),IPC!$H$1)</f>
        <v>138.32155800000001</v>
      </c>
      <c r="AA2343" s="48">
        <f t="shared" si="840"/>
        <v>1</v>
      </c>
      <c r="AB2343" s="48">
        <f t="shared" si="841"/>
        <v>1900</v>
      </c>
      <c r="AC2343" s="32" t="str">
        <f t="shared" si="834"/>
        <v>1-1900</v>
      </c>
      <c r="AD2343" s="50">
        <f>IFERROR(VLOOKUP(AC2343,IPC!$E$2:$F$1745,2,0),IPC!$H$1)</f>
        <v>138.32155800000001</v>
      </c>
    </row>
    <row r="2344" spans="10:30" x14ac:dyDescent="0.25">
      <c r="J2344" s="44" t="str">
        <f t="shared" si="847"/>
        <v/>
      </c>
      <c r="K2344" s="33" t="str">
        <f t="shared" ca="1" si="832"/>
        <v/>
      </c>
      <c r="L2344" s="108">
        <f t="shared" ca="1" si="850"/>
        <v>0</v>
      </c>
      <c r="M2344" s="44" t="str">
        <f t="shared" si="848"/>
        <v/>
      </c>
      <c r="N2344" s="45" t="str">
        <f t="shared" ca="1" si="833"/>
        <v/>
      </c>
      <c r="O2344" s="108">
        <f t="shared" si="846"/>
        <v>0</v>
      </c>
      <c r="P2344" s="21" t="e">
        <f t="shared" si="835"/>
        <v>#N/A</v>
      </c>
      <c r="Q2344" s="21" t="e">
        <f t="shared" si="836"/>
        <v>#N/A</v>
      </c>
      <c r="R2344" s="21" t="e">
        <f t="shared" si="837"/>
        <v>#N/A</v>
      </c>
      <c r="S2344" s="21" t="e">
        <f t="shared" si="838"/>
        <v>#N/A</v>
      </c>
      <c r="T2344" s="29" t="e">
        <f t="shared" si="849"/>
        <v>#N/A</v>
      </c>
      <c r="U2344" s="34">
        <f t="shared" si="839"/>
        <v>0</v>
      </c>
      <c r="V2344" s="16">
        <f t="shared" ca="1" si="842"/>
        <v>44139</v>
      </c>
      <c r="W2344" s="56">
        <f t="shared" ca="1" si="843"/>
        <v>10</v>
      </c>
      <c r="X2344" s="56">
        <f t="shared" ca="1" si="844"/>
        <v>2020</v>
      </c>
      <c r="Y2344" s="55" t="str">
        <f t="shared" ca="1" si="845"/>
        <v>10-2020</v>
      </c>
      <c r="Z2344" s="51">
        <f ca="1">IFERROR(VLOOKUP(Y2344,IPC!$E$2:$F$1745,2,0),IPC!$H$1)</f>
        <v>138.32155800000001</v>
      </c>
      <c r="AA2344" s="48">
        <f t="shared" si="840"/>
        <v>1</v>
      </c>
      <c r="AB2344" s="48">
        <f t="shared" si="841"/>
        <v>1900</v>
      </c>
      <c r="AC2344" s="32" t="str">
        <f t="shared" si="834"/>
        <v>1-1900</v>
      </c>
      <c r="AD2344" s="50">
        <f>IFERROR(VLOOKUP(AC2344,IPC!$E$2:$F$1745,2,0),IPC!$H$1)</f>
        <v>138.32155800000001</v>
      </c>
    </row>
    <row r="2345" spans="10:30" x14ac:dyDescent="0.25">
      <c r="J2345" s="44" t="str">
        <f t="shared" si="847"/>
        <v/>
      </c>
      <c r="K2345" s="33" t="str">
        <f t="shared" ca="1" si="832"/>
        <v/>
      </c>
      <c r="L2345" s="108">
        <f t="shared" ca="1" si="850"/>
        <v>0</v>
      </c>
      <c r="M2345" s="44" t="str">
        <f t="shared" si="848"/>
        <v/>
      </c>
      <c r="N2345" s="45" t="str">
        <f t="shared" ca="1" si="833"/>
        <v/>
      </c>
      <c r="O2345" s="108">
        <f t="shared" si="846"/>
        <v>0</v>
      </c>
      <c r="P2345" s="21" t="e">
        <f t="shared" si="835"/>
        <v>#N/A</v>
      </c>
      <c r="Q2345" s="21" t="e">
        <f t="shared" si="836"/>
        <v>#N/A</v>
      </c>
      <c r="R2345" s="21" t="e">
        <f t="shared" si="837"/>
        <v>#N/A</v>
      </c>
      <c r="S2345" s="21" t="e">
        <f t="shared" si="838"/>
        <v>#N/A</v>
      </c>
      <c r="T2345" s="29" t="e">
        <f t="shared" si="849"/>
        <v>#N/A</v>
      </c>
      <c r="U2345" s="34">
        <f t="shared" si="839"/>
        <v>0</v>
      </c>
      <c r="V2345" s="16">
        <f t="shared" ca="1" si="842"/>
        <v>44139</v>
      </c>
      <c r="W2345" s="56">
        <f t="shared" ca="1" si="843"/>
        <v>10</v>
      </c>
      <c r="X2345" s="56">
        <f t="shared" ca="1" si="844"/>
        <v>2020</v>
      </c>
      <c r="Y2345" s="55" t="str">
        <f t="shared" ca="1" si="845"/>
        <v>10-2020</v>
      </c>
      <c r="Z2345" s="51">
        <f ca="1">IFERROR(VLOOKUP(Y2345,IPC!$E$2:$F$1745,2,0),IPC!$H$1)</f>
        <v>138.32155800000001</v>
      </c>
      <c r="AA2345" s="48">
        <f t="shared" si="840"/>
        <v>1</v>
      </c>
      <c r="AB2345" s="48">
        <f t="shared" si="841"/>
        <v>1900</v>
      </c>
      <c r="AC2345" s="32" t="str">
        <f t="shared" si="834"/>
        <v>1-1900</v>
      </c>
      <c r="AD2345" s="50">
        <f>IFERROR(VLOOKUP(AC2345,IPC!$E$2:$F$1745,2,0),IPC!$H$1)</f>
        <v>138.32155800000001</v>
      </c>
    </row>
    <row r="2346" spans="10:30" x14ac:dyDescent="0.25">
      <c r="J2346" s="44" t="str">
        <f t="shared" si="847"/>
        <v/>
      </c>
      <c r="K2346" s="33" t="str">
        <f t="shared" ca="1" si="832"/>
        <v/>
      </c>
      <c r="L2346" s="108">
        <f t="shared" ca="1" si="850"/>
        <v>0</v>
      </c>
      <c r="M2346" s="44" t="str">
        <f t="shared" si="848"/>
        <v/>
      </c>
      <c r="N2346" s="45" t="str">
        <f t="shared" ca="1" si="833"/>
        <v/>
      </c>
      <c r="O2346" s="108">
        <f t="shared" si="846"/>
        <v>0</v>
      </c>
      <c r="P2346" s="21" t="e">
        <f t="shared" si="835"/>
        <v>#N/A</v>
      </c>
      <c r="Q2346" s="21" t="e">
        <f t="shared" si="836"/>
        <v>#N/A</v>
      </c>
      <c r="R2346" s="21" t="e">
        <f t="shared" si="837"/>
        <v>#N/A</v>
      </c>
      <c r="S2346" s="21" t="e">
        <f t="shared" si="838"/>
        <v>#N/A</v>
      </c>
      <c r="T2346" s="29" t="e">
        <f t="shared" si="849"/>
        <v>#N/A</v>
      </c>
      <c r="U2346" s="34">
        <f t="shared" si="839"/>
        <v>0</v>
      </c>
      <c r="V2346" s="16">
        <f t="shared" ca="1" si="842"/>
        <v>44139</v>
      </c>
      <c r="W2346" s="56">
        <f t="shared" ca="1" si="843"/>
        <v>10</v>
      </c>
      <c r="X2346" s="56">
        <f t="shared" ca="1" si="844"/>
        <v>2020</v>
      </c>
      <c r="Y2346" s="55" t="str">
        <f t="shared" ca="1" si="845"/>
        <v>10-2020</v>
      </c>
      <c r="Z2346" s="51">
        <f ca="1">IFERROR(VLOOKUP(Y2346,IPC!$E$2:$F$1745,2,0),IPC!$H$1)</f>
        <v>138.32155800000001</v>
      </c>
      <c r="AA2346" s="48">
        <f t="shared" si="840"/>
        <v>1</v>
      </c>
      <c r="AB2346" s="48">
        <f t="shared" si="841"/>
        <v>1900</v>
      </c>
      <c r="AC2346" s="32" t="str">
        <f t="shared" si="834"/>
        <v>1-1900</v>
      </c>
      <c r="AD2346" s="50">
        <f>IFERROR(VLOOKUP(AC2346,IPC!$E$2:$F$1745,2,0),IPC!$H$1)</f>
        <v>138.32155800000001</v>
      </c>
    </row>
    <row r="2347" spans="10:30" x14ac:dyDescent="0.25">
      <c r="J2347" s="44" t="str">
        <f t="shared" si="847"/>
        <v/>
      </c>
      <c r="K2347" s="33" t="str">
        <f t="shared" ca="1" si="832"/>
        <v/>
      </c>
      <c r="L2347" s="108">
        <f t="shared" ca="1" si="850"/>
        <v>0</v>
      </c>
      <c r="M2347" s="44" t="str">
        <f t="shared" si="848"/>
        <v/>
      </c>
      <c r="N2347" s="45" t="str">
        <f t="shared" ca="1" si="833"/>
        <v/>
      </c>
      <c r="O2347" s="108">
        <f t="shared" si="846"/>
        <v>0</v>
      </c>
      <c r="P2347" s="21" t="e">
        <f t="shared" si="835"/>
        <v>#N/A</v>
      </c>
      <c r="Q2347" s="21" t="e">
        <f t="shared" si="836"/>
        <v>#N/A</v>
      </c>
      <c r="R2347" s="21" t="e">
        <f t="shared" si="837"/>
        <v>#N/A</v>
      </c>
      <c r="S2347" s="21" t="e">
        <f t="shared" si="838"/>
        <v>#N/A</v>
      </c>
      <c r="T2347" s="29" t="e">
        <f t="shared" si="849"/>
        <v>#N/A</v>
      </c>
      <c r="U2347" s="34">
        <f t="shared" si="839"/>
        <v>0</v>
      </c>
      <c r="V2347" s="16">
        <f t="shared" ca="1" si="842"/>
        <v>44139</v>
      </c>
      <c r="W2347" s="56">
        <f t="shared" ca="1" si="843"/>
        <v>10</v>
      </c>
      <c r="X2347" s="56">
        <f t="shared" ca="1" si="844"/>
        <v>2020</v>
      </c>
      <c r="Y2347" s="55" t="str">
        <f t="shared" ca="1" si="845"/>
        <v>10-2020</v>
      </c>
      <c r="Z2347" s="51">
        <f ca="1">IFERROR(VLOOKUP(Y2347,IPC!$E$2:$F$1745,2,0),IPC!$H$1)</f>
        <v>138.32155800000001</v>
      </c>
      <c r="AA2347" s="48">
        <f t="shared" si="840"/>
        <v>1</v>
      </c>
      <c r="AB2347" s="48">
        <f t="shared" si="841"/>
        <v>1900</v>
      </c>
      <c r="AC2347" s="32" t="str">
        <f t="shared" si="834"/>
        <v>1-1900</v>
      </c>
      <c r="AD2347" s="50">
        <f>IFERROR(VLOOKUP(AC2347,IPC!$E$2:$F$1745,2,0),IPC!$H$1)</f>
        <v>138.32155800000001</v>
      </c>
    </row>
    <row r="2348" spans="10:30" x14ac:dyDescent="0.25">
      <c r="J2348" s="44" t="str">
        <f t="shared" si="847"/>
        <v/>
      </c>
      <c r="K2348" s="33" t="str">
        <f t="shared" ca="1" si="832"/>
        <v/>
      </c>
      <c r="L2348" s="108">
        <f t="shared" ca="1" si="850"/>
        <v>0</v>
      </c>
      <c r="M2348" s="44" t="str">
        <f t="shared" si="848"/>
        <v/>
      </c>
      <c r="N2348" s="45" t="str">
        <f t="shared" ca="1" si="833"/>
        <v/>
      </c>
      <c r="O2348" s="108">
        <f t="shared" si="846"/>
        <v>0</v>
      </c>
      <c r="P2348" s="21" t="e">
        <f t="shared" si="835"/>
        <v>#N/A</v>
      </c>
      <c r="Q2348" s="21" t="e">
        <f t="shared" si="836"/>
        <v>#N/A</v>
      </c>
      <c r="R2348" s="21" t="e">
        <f t="shared" si="837"/>
        <v>#N/A</v>
      </c>
      <c r="S2348" s="21" t="e">
        <f t="shared" si="838"/>
        <v>#N/A</v>
      </c>
      <c r="T2348" s="29" t="e">
        <f t="shared" si="849"/>
        <v>#N/A</v>
      </c>
      <c r="U2348" s="34">
        <f t="shared" si="839"/>
        <v>0</v>
      </c>
      <c r="V2348" s="16">
        <f t="shared" ca="1" si="842"/>
        <v>44139</v>
      </c>
      <c r="W2348" s="56">
        <f t="shared" ca="1" si="843"/>
        <v>10</v>
      </c>
      <c r="X2348" s="56">
        <f t="shared" ca="1" si="844"/>
        <v>2020</v>
      </c>
      <c r="Y2348" s="55" t="str">
        <f t="shared" ca="1" si="845"/>
        <v>10-2020</v>
      </c>
      <c r="Z2348" s="51">
        <f ca="1">IFERROR(VLOOKUP(Y2348,IPC!$E$2:$F$1745,2,0),IPC!$H$1)</f>
        <v>138.32155800000001</v>
      </c>
      <c r="AA2348" s="48">
        <f t="shared" si="840"/>
        <v>1</v>
      </c>
      <c r="AB2348" s="48">
        <f t="shared" si="841"/>
        <v>1900</v>
      </c>
      <c r="AC2348" s="32" t="str">
        <f t="shared" si="834"/>
        <v>1-1900</v>
      </c>
      <c r="AD2348" s="50">
        <f>IFERROR(VLOOKUP(AC2348,IPC!$E$2:$F$1745,2,0),IPC!$H$1)</f>
        <v>138.32155800000001</v>
      </c>
    </row>
    <row r="2349" spans="10:30" x14ac:dyDescent="0.25">
      <c r="J2349" s="44" t="str">
        <f t="shared" si="847"/>
        <v/>
      </c>
      <c r="K2349" s="33" t="str">
        <f t="shared" ca="1" si="832"/>
        <v/>
      </c>
      <c r="L2349" s="108">
        <f t="shared" ca="1" si="850"/>
        <v>0</v>
      </c>
      <c r="M2349" s="44" t="str">
        <f t="shared" si="848"/>
        <v/>
      </c>
      <c r="N2349" s="45" t="str">
        <f t="shared" ca="1" si="833"/>
        <v/>
      </c>
      <c r="O2349" s="108">
        <f t="shared" si="846"/>
        <v>0</v>
      </c>
      <c r="P2349" s="21" t="e">
        <f t="shared" si="835"/>
        <v>#N/A</v>
      </c>
      <c r="Q2349" s="21" t="e">
        <f t="shared" si="836"/>
        <v>#N/A</v>
      </c>
      <c r="R2349" s="21" t="e">
        <f t="shared" si="837"/>
        <v>#N/A</v>
      </c>
      <c r="S2349" s="21" t="e">
        <f t="shared" si="838"/>
        <v>#N/A</v>
      </c>
      <c r="T2349" s="29" t="e">
        <f t="shared" si="849"/>
        <v>#N/A</v>
      </c>
      <c r="U2349" s="34">
        <f t="shared" si="839"/>
        <v>0</v>
      </c>
      <c r="V2349" s="16">
        <f t="shared" ca="1" si="842"/>
        <v>44139</v>
      </c>
      <c r="W2349" s="56">
        <f t="shared" ca="1" si="843"/>
        <v>10</v>
      </c>
      <c r="X2349" s="56">
        <f t="shared" ca="1" si="844"/>
        <v>2020</v>
      </c>
      <c r="Y2349" s="55" t="str">
        <f t="shared" ca="1" si="845"/>
        <v>10-2020</v>
      </c>
      <c r="Z2349" s="51">
        <f ca="1">IFERROR(VLOOKUP(Y2349,IPC!$E$2:$F$1745,2,0),IPC!$H$1)</f>
        <v>138.32155800000001</v>
      </c>
      <c r="AA2349" s="48">
        <f t="shared" si="840"/>
        <v>1</v>
      </c>
      <c r="AB2349" s="48">
        <f t="shared" si="841"/>
        <v>1900</v>
      </c>
      <c r="AC2349" s="32" t="str">
        <f t="shared" si="834"/>
        <v>1-1900</v>
      </c>
      <c r="AD2349" s="50">
        <f>IFERROR(VLOOKUP(AC2349,IPC!$E$2:$F$1745,2,0),IPC!$H$1)</f>
        <v>138.32155800000001</v>
      </c>
    </row>
    <row r="2350" spans="10:30" x14ac:dyDescent="0.25">
      <c r="J2350" s="44" t="str">
        <f t="shared" si="847"/>
        <v/>
      </c>
      <c r="K2350" s="33" t="str">
        <f t="shared" ref="K2350:K2413" ca="1" si="851">IFERROR(IF((U2362-V2362)/365&lt;0,"",(U2362-V2362)/365),"")</f>
        <v/>
      </c>
      <c r="L2350" s="108">
        <f t="shared" ca="1" si="850"/>
        <v>0</v>
      </c>
      <c r="M2350" s="44" t="str">
        <f t="shared" si="848"/>
        <v/>
      </c>
      <c r="N2350" s="45" t="str">
        <f t="shared" ref="N2350:N2413" ca="1" si="852">IFERROR(L2350*((1+$M$7)^K2350)/((1+$N$7)^K2350),"")</f>
        <v/>
      </c>
      <c r="O2350" s="108">
        <f t="shared" si="846"/>
        <v>0</v>
      </c>
      <c r="P2350" s="21" t="e">
        <f t="shared" si="835"/>
        <v>#N/A</v>
      </c>
      <c r="Q2350" s="21" t="e">
        <f t="shared" si="836"/>
        <v>#N/A</v>
      </c>
      <c r="R2350" s="21" t="e">
        <f t="shared" si="837"/>
        <v>#N/A</v>
      </c>
      <c r="S2350" s="21" t="e">
        <f t="shared" si="838"/>
        <v>#N/A</v>
      </c>
      <c r="T2350" s="29" t="e">
        <f t="shared" si="849"/>
        <v>#N/A</v>
      </c>
      <c r="U2350" s="34">
        <f t="shared" si="839"/>
        <v>0</v>
      </c>
      <c r="V2350" s="16">
        <f t="shared" ca="1" si="842"/>
        <v>44139</v>
      </c>
      <c r="W2350" s="56">
        <f t="shared" ca="1" si="843"/>
        <v>10</v>
      </c>
      <c r="X2350" s="56">
        <f t="shared" ca="1" si="844"/>
        <v>2020</v>
      </c>
      <c r="Y2350" s="55" t="str">
        <f t="shared" ca="1" si="845"/>
        <v>10-2020</v>
      </c>
      <c r="Z2350" s="51">
        <f ca="1">IFERROR(VLOOKUP(Y2350,IPC!$E$2:$F$1745,2,0),IPC!$H$1)</f>
        <v>138.32155800000001</v>
      </c>
      <c r="AA2350" s="48">
        <f t="shared" si="840"/>
        <v>1</v>
      </c>
      <c r="AB2350" s="48">
        <f t="shared" si="841"/>
        <v>1900</v>
      </c>
      <c r="AC2350" s="32" t="str">
        <f t="shared" si="834"/>
        <v>1-1900</v>
      </c>
      <c r="AD2350" s="50">
        <f>IFERROR(VLOOKUP(AC2350,IPC!$E$2:$F$1745,2,0),IPC!$H$1)</f>
        <v>138.32155800000001</v>
      </c>
    </row>
    <row r="2351" spans="10:30" x14ac:dyDescent="0.25">
      <c r="J2351" s="44" t="str">
        <f t="shared" si="847"/>
        <v/>
      </c>
      <c r="K2351" s="33" t="str">
        <f t="shared" ca="1" si="851"/>
        <v/>
      </c>
      <c r="L2351" s="108">
        <f t="shared" ca="1" si="850"/>
        <v>0</v>
      </c>
      <c r="M2351" s="44" t="str">
        <f t="shared" si="848"/>
        <v/>
      </c>
      <c r="N2351" s="45" t="str">
        <f t="shared" ca="1" si="852"/>
        <v/>
      </c>
      <c r="O2351" s="108">
        <f t="shared" si="846"/>
        <v>0</v>
      </c>
      <c r="P2351" s="21" t="e">
        <f t="shared" si="835"/>
        <v>#N/A</v>
      </c>
      <c r="Q2351" s="21" t="e">
        <f t="shared" si="836"/>
        <v>#N/A</v>
      </c>
      <c r="R2351" s="21" t="e">
        <f t="shared" si="837"/>
        <v>#N/A</v>
      </c>
      <c r="S2351" s="21" t="e">
        <f t="shared" si="838"/>
        <v>#N/A</v>
      </c>
      <c r="T2351" s="29" t="e">
        <f t="shared" si="849"/>
        <v>#N/A</v>
      </c>
      <c r="U2351" s="34">
        <f t="shared" si="839"/>
        <v>0</v>
      </c>
      <c r="V2351" s="16">
        <f t="shared" ca="1" si="842"/>
        <v>44139</v>
      </c>
      <c r="W2351" s="56">
        <f t="shared" ca="1" si="843"/>
        <v>10</v>
      </c>
      <c r="X2351" s="56">
        <f t="shared" ca="1" si="844"/>
        <v>2020</v>
      </c>
      <c r="Y2351" s="55" t="str">
        <f t="shared" ca="1" si="845"/>
        <v>10-2020</v>
      </c>
      <c r="Z2351" s="51">
        <f ca="1">IFERROR(VLOOKUP(Y2351,IPC!$E$2:$F$1745,2,0),IPC!$H$1)</f>
        <v>138.32155800000001</v>
      </c>
      <c r="AA2351" s="48">
        <f t="shared" si="840"/>
        <v>1</v>
      </c>
      <c r="AB2351" s="48">
        <f t="shared" si="841"/>
        <v>1900</v>
      </c>
      <c r="AC2351" s="32" t="str">
        <f t="shared" ref="AC2351:AC2414" si="853">+AA2351&amp;"-"&amp;AB2351</f>
        <v>1-1900</v>
      </c>
      <c r="AD2351" s="50">
        <f>IFERROR(VLOOKUP(AC2351,IPC!$E$2:$F$1745,2,0),IPC!$H$1)</f>
        <v>138.32155800000001</v>
      </c>
    </row>
    <row r="2352" spans="10:30" x14ac:dyDescent="0.25">
      <c r="J2352" s="44" t="str">
        <f t="shared" si="847"/>
        <v/>
      </c>
      <c r="K2352" s="33" t="str">
        <f t="shared" ca="1" si="851"/>
        <v/>
      </c>
      <c r="L2352" s="108">
        <f t="shared" ca="1" si="850"/>
        <v>0</v>
      </c>
      <c r="M2352" s="44" t="str">
        <f t="shared" si="848"/>
        <v/>
      </c>
      <c r="N2352" s="45" t="str">
        <f t="shared" ca="1" si="852"/>
        <v/>
      </c>
      <c r="O2352" s="108">
        <f t="shared" si="846"/>
        <v>0</v>
      </c>
      <c r="P2352" s="21" t="e">
        <f t="shared" si="835"/>
        <v>#N/A</v>
      </c>
      <c r="Q2352" s="21" t="e">
        <f t="shared" si="836"/>
        <v>#N/A</v>
      </c>
      <c r="R2352" s="21" t="e">
        <f t="shared" si="837"/>
        <v>#N/A</v>
      </c>
      <c r="S2352" s="21" t="e">
        <f t="shared" si="838"/>
        <v>#N/A</v>
      </c>
      <c r="T2352" s="29" t="e">
        <f t="shared" si="849"/>
        <v>#N/A</v>
      </c>
      <c r="U2352" s="34">
        <f t="shared" si="839"/>
        <v>0</v>
      </c>
      <c r="V2352" s="16">
        <f t="shared" ca="1" si="842"/>
        <v>44139</v>
      </c>
      <c r="W2352" s="56">
        <f t="shared" ca="1" si="843"/>
        <v>10</v>
      </c>
      <c r="X2352" s="56">
        <f t="shared" ca="1" si="844"/>
        <v>2020</v>
      </c>
      <c r="Y2352" s="55" t="str">
        <f t="shared" ca="1" si="845"/>
        <v>10-2020</v>
      </c>
      <c r="Z2352" s="51">
        <f ca="1">IFERROR(VLOOKUP(Y2352,IPC!$E$2:$F$1745,2,0),IPC!$H$1)</f>
        <v>138.32155800000001</v>
      </c>
      <c r="AA2352" s="48">
        <f t="shared" si="840"/>
        <v>1</v>
      </c>
      <c r="AB2352" s="48">
        <f t="shared" si="841"/>
        <v>1900</v>
      </c>
      <c r="AC2352" s="32" t="str">
        <f t="shared" si="853"/>
        <v>1-1900</v>
      </c>
      <c r="AD2352" s="50">
        <f>IFERROR(VLOOKUP(AC2352,IPC!$E$2:$F$1745,2,0),IPC!$H$1)</f>
        <v>138.32155800000001</v>
      </c>
    </row>
    <row r="2353" spans="10:30" x14ac:dyDescent="0.25">
      <c r="J2353" s="44" t="str">
        <f t="shared" si="847"/>
        <v/>
      </c>
      <c r="K2353" s="33" t="str">
        <f t="shared" ca="1" si="851"/>
        <v/>
      </c>
      <c r="L2353" s="108">
        <f t="shared" ca="1" si="850"/>
        <v>0</v>
      </c>
      <c r="M2353" s="44" t="str">
        <f t="shared" si="848"/>
        <v/>
      </c>
      <c r="N2353" s="45" t="str">
        <f t="shared" ca="1" si="852"/>
        <v/>
      </c>
      <c r="O2353" s="108">
        <f t="shared" si="846"/>
        <v>0</v>
      </c>
      <c r="P2353" s="21" t="e">
        <f t="shared" si="835"/>
        <v>#N/A</v>
      </c>
      <c r="Q2353" s="21" t="e">
        <f t="shared" si="836"/>
        <v>#N/A</v>
      </c>
      <c r="R2353" s="21" t="e">
        <f t="shared" si="837"/>
        <v>#N/A</v>
      </c>
      <c r="S2353" s="21" t="e">
        <f t="shared" si="838"/>
        <v>#N/A</v>
      </c>
      <c r="T2353" s="29" t="e">
        <f t="shared" si="849"/>
        <v>#N/A</v>
      </c>
      <c r="U2353" s="34">
        <f t="shared" si="839"/>
        <v>0</v>
      </c>
      <c r="V2353" s="16">
        <f t="shared" ca="1" si="842"/>
        <v>44139</v>
      </c>
      <c r="W2353" s="56">
        <f t="shared" ca="1" si="843"/>
        <v>10</v>
      </c>
      <c r="X2353" s="56">
        <f t="shared" ca="1" si="844"/>
        <v>2020</v>
      </c>
      <c r="Y2353" s="55" t="str">
        <f t="shared" ca="1" si="845"/>
        <v>10-2020</v>
      </c>
      <c r="Z2353" s="51">
        <f ca="1">IFERROR(VLOOKUP(Y2353,IPC!$E$2:$F$1745,2,0),IPC!$H$1)</f>
        <v>138.32155800000001</v>
      </c>
      <c r="AA2353" s="48">
        <f t="shared" si="840"/>
        <v>1</v>
      </c>
      <c r="AB2353" s="48">
        <f t="shared" si="841"/>
        <v>1900</v>
      </c>
      <c r="AC2353" s="32" t="str">
        <f t="shared" si="853"/>
        <v>1-1900</v>
      </c>
      <c r="AD2353" s="50">
        <f>IFERROR(VLOOKUP(AC2353,IPC!$E$2:$F$1745,2,0),IPC!$H$1)</f>
        <v>138.32155800000001</v>
      </c>
    </row>
    <row r="2354" spans="10:30" x14ac:dyDescent="0.25">
      <c r="J2354" s="44" t="str">
        <f t="shared" si="847"/>
        <v/>
      </c>
      <c r="K2354" s="33" t="str">
        <f t="shared" ca="1" si="851"/>
        <v/>
      </c>
      <c r="L2354" s="108">
        <f t="shared" ca="1" si="850"/>
        <v>0</v>
      </c>
      <c r="M2354" s="44" t="str">
        <f t="shared" si="848"/>
        <v/>
      </c>
      <c r="N2354" s="45" t="str">
        <f t="shared" ca="1" si="852"/>
        <v/>
      </c>
      <c r="O2354" s="108">
        <f t="shared" si="846"/>
        <v>0</v>
      </c>
      <c r="P2354" s="21" t="e">
        <f t="shared" ref="P2354:P2417" si="854">+VLOOKUP(D2342,$E$2:$F$5,2,0)</f>
        <v>#N/A</v>
      </c>
      <c r="Q2354" s="21" t="e">
        <f t="shared" ref="Q2354:Q2417" si="855">+VLOOKUP(E2342,$E$2:$F$5,2,0)</f>
        <v>#N/A</v>
      </c>
      <c r="R2354" s="21" t="e">
        <f t="shared" ref="R2354:R2417" si="856">+VLOOKUP(F2342,$E$2:$F$5,2,0)</f>
        <v>#N/A</v>
      </c>
      <c r="S2354" s="21" t="e">
        <f t="shared" ref="S2354:S2417" si="857">+VLOOKUP(G2342,$E$2:$F$5,2,0)</f>
        <v>#N/A</v>
      </c>
      <c r="T2354" s="29" t="e">
        <f t="shared" si="849"/>
        <v>#N/A</v>
      </c>
      <c r="U2354" s="34">
        <f t="shared" ref="U2354:U2417" si="858">+H2342+365*I2342</f>
        <v>0</v>
      </c>
      <c r="V2354" s="16">
        <f t="shared" ca="1" si="842"/>
        <v>44139</v>
      </c>
      <c r="W2354" s="56">
        <f t="shared" ca="1" si="843"/>
        <v>10</v>
      </c>
      <c r="X2354" s="56">
        <f t="shared" ca="1" si="844"/>
        <v>2020</v>
      </c>
      <c r="Y2354" s="55" t="str">
        <f t="shared" ca="1" si="845"/>
        <v>10-2020</v>
      </c>
      <c r="Z2354" s="51">
        <f ca="1">IFERROR(VLOOKUP(Y2354,IPC!$E$2:$F$1745,2,0),IPC!$H$1)</f>
        <v>138.32155800000001</v>
      </c>
      <c r="AA2354" s="48">
        <f t="shared" ref="AA2354:AA2417" si="859">+MONTH(H2342)</f>
        <v>1</v>
      </c>
      <c r="AB2354" s="48">
        <f t="shared" ref="AB2354:AB2417" si="860">+YEAR(H2342)</f>
        <v>1900</v>
      </c>
      <c r="AC2354" s="32" t="str">
        <f t="shared" si="853"/>
        <v>1-1900</v>
      </c>
      <c r="AD2354" s="50">
        <f>IFERROR(VLOOKUP(AC2354,IPC!$E$2:$F$1745,2,0),IPC!$H$1)</f>
        <v>138.32155800000001</v>
      </c>
    </row>
    <row r="2355" spans="10:30" x14ac:dyDescent="0.25">
      <c r="J2355" s="44" t="str">
        <f t="shared" si="847"/>
        <v/>
      </c>
      <c r="K2355" s="33" t="str">
        <f t="shared" ca="1" si="851"/>
        <v/>
      </c>
      <c r="L2355" s="108">
        <f t="shared" ca="1" si="850"/>
        <v>0</v>
      </c>
      <c r="M2355" s="44" t="str">
        <f t="shared" si="848"/>
        <v/>
      </c>
      <c r="N2355" s="45" t="str">
        <f t="shared" ca="1" si="852"/>
        <v/>
      </c>
      <c r="O2355" s="108">
        <f t="shared" si="846"/>
        <v>0</v>
      </c>
      <c r="P2355" s="21" t="e">
        <f t="shared" si="854"/>
        <v>#N/A</v>
      </c>
      <c r="Q2355" s="21" t="e">
        <f t="shared" si="855"/>
        <v>#N/A</v>
      </c>
      <c r="R2355" s="21" t="e">
        <f t="shared" si="856"/>
        <v>#N/A</v>
      </c>
      <c r="S2355" s="21" t="e">
        <f t="shared" si="857"/>
        <v>#N/A</v>
      </c>
      <c r="T2355" s="29" t="e">
        <f t="shared" si="849"/>
        <v>#N/A</v>
      </c>
      <c r="U2355" s="34">
        <f t="shared" si="858"/>
        <v>0</v>
      </c>
      <c r="V2355" s="16">
        <f t="shared" ca="1" si="842"/>
        <v>44139</v>
      </c>
      <c r="W2355" s="56">
        <f t="shared" ca="1" si="843"/>
        <v>10</v>
      </c>
      <c r="X2355" s="56">
        <f t="shared" ca="1" si="844"/>
        <v>2020</v>
      </c>
      <c r="Y2355" s="55" t="str">
        <f t="shared" ca="1" si="845"/>
        <v>10-2020</v>
      </c>
      <c r="Z2355" s="51">
        <f ca="1">IFERROR(VLOOKUP(Y2355,IPC!$E$2:$F$1745,2,0),IPC!$H$1)</f>
        <v>138.32155800000001</v>
      </c>
      <c r="AA2355" s="48">
        <f t="shared" si="859"/>
        <v>1</v>
      </c>
      <c r="AB2355" s="48">
        <f t="shared" si="860"/>
        <v>1900</v>
      </c>
      <c r="AC2355" s="32" t="str">
        <f t="shared" si="853"/>
        <v>1-1900</v>
      </c>
      <c r="AD2355" s="50">
        <f>IFERROR(VLOOKUP(AC2355,IPC!$E$2:$F$1745,2,0),IPC!$H$1)</f>
        <v>138.32155800000001</v>
      </c>
    </row>
    <row r="2356" spans="10:30" x14ac:dyDescent="0.25">
      <c r="J2356" s="44" t="str">
        <f t="shared" si="847"/>
        <v/>
      </c>
      <c r="K2356" s="33" t="str">
        <f t="shared" ca="1" si="851"/>
        <v/>
      </c>
      <c r="L2356" s="108">
        <f t="shared" ca="1" si="850"/>
        <v>0</v>
      </c>
      <c r="M2356" s="44" t="str">
        <f t="shared" si="848"/>
        <v/>
      </c>
      <c r="N2356" s="45" t="str">
        <f t="shared" ca="1" si="852"/>
        <v/>
      </c>
      <c r="O2356" s="108">
        <f t="shared" si="846"/>
        <v>0</v>
      </c>
      <c r="P2356" s="21" t="e">
        <f t="shared" si="854"/>
        <v>#N/A</v>
      </c>
      <c r="Q2356" s="21" t="e">
        <f t="shared" si="855"/>
        <v>#N/A</v>
      </c>
      <c r="R2356" s="21" t="e">
        <f t="shared" si="856"/>
        <v>#N/A</v>
      </c>
      <c r="S2356" s="21" t="e">
        <f t="shared" si="857"/>
        <v>#N/A</v>
      </c>
      <c r="T2356" s="29" t="e">
        <f t="shared" si="849"/>
        <v>#N/A</v>
      </c>
      <c r="U2356" s="34">
        <f t="shared" si="858"/>
        <v>0</v>
      </c>
      <c r="V2356" s="16">
        <f t="shared" ca="1" si="842"/>
        <v>44139</v>
      </c>
      <c r="W2356" s="56">
        <f t="shared" ca="1" si="843"/>
        <v>10</v>
      </c>
      <c r="X2356" s="56">
        <f t="shared" ca="1" si="844"/>
        <v>2020</v>
      </c>
      <c r="Y2356" s="55" t="str">
        <f t="shared" ca="1" si="845"/>
        <v>10-2020</v>
      </c>
      <c r="Z2356" s="51">
        <f ca="1">IFERROR(VLOOKUP(Y2356,IPC!$E$2:$F$1745,2,0),IPC!$H$1)</f>
        <v>138.32155800000001</v>
      </c>
      <c r="AA2356" s="48">
        <f t="shared" si="859"/>
        <v>1</v>
      </c>
      <c r="AB2356" s="48">
        <f t="shared" si="860"/>
        <v>1900</v>
      </c>
      <c r="AC2356" s="32" t="str">
        <f t="shared" si="853"/>
        <v>1-1900</v>
      </c>
      <c r="AD2356" s="50">
        <f>IFERROR(VLOOKUP(AC2356,IPC!$E$2:$F$1745,2,0),IPC!$H$1)</f>
        <v>138.32155800000001</v>
      </c>
    </row>
    <row r="2357" spans="10:30" x14ac:dyDescent="0.25">
      <c r="J2357" s="44" t="str">
        <f t="shared" si="847"/>
        <v/>
      </c>
      <c r="K2357" s="33" t="str">
        <f t="shared" ca="1" si="851"/>
        <v/>
      </c>
      <c r="L2357" s="108">
        <f t="shared" ca="1" si="850"/>
        <v>0</v>
      </c>
      <c r="M2357" s="44" t="str">
        <f t="shared" si="848"/>
        <v/>
      </c>
      <c r="N2357" s="45" t="str">
        <f t="shared" ca="1" si="852"/>
        <v/>
      </c>
      <c r="O2357" s="108">
        <f t="shared" si="846"/>
        <v>0</v>
      </c>
      <c r="P2357" s="21" t="e">
        <f t="shared" si="854"/>
        <v>#N/A</v>
      </c>
      <c r="Q2357" s="21" t="e">
        <f t="shared" si="855"/>
        <v>#N/A</v>
      </c>
      <c r="R2357" s="21" t="e">
        <f t="shared" si="856"/>
        <v>#N/A</v>
      </c>
      <c r="S2357" s="21" t="e">
        <f t="shared" si="857"/>
        <v>#N/A</v>
      </c>
      <c r="T2357" s="29" t="e">
        <f t="shared" si="849"/>
        <v>#N/A</v>
      </c>
      <c r="U2357" s="34">
        <f t="shared" si="858"/>
        <v>0</v>
      </c>
      <c r="V2357" s="16">
        <f t="shared" ca="1" si="842"/>
        <v>44139</v>
      </c>
      <c r="W2357" s="56">
        <f t="shared" ca="1" si="843"/>
        <v>10</v>
      </c>
      <c r="X2357" s="56">
        <f t="shared" ca="1" si="844"/>
        <v>2020</v>
      </c>
      <c r="Y2357" s="55" t="str">
        <f t="shared" ca="1" si="845"/>
        <v>10-2020</v>
      </c>
      <c r="Z2357" s="51">
        <f ca="1">IFERROR(VLOOKUP(Y2357,IPC!$E$2:$F$1745,2,0),IPC!$H$1)</f>
        <v>138.32155800000001</v>
      </c>
      <c r="AA2357" s="48">
        <f t="shared" si="859"/>
        <v>1</v>
      </c>
      <c r="AB2357" s="48">
        <f t="shared" si="860"/>
        <v>1900</v>
      </c>
      <c r="AC2357" s="32" t="str">
        <f t="shared" si="853"/>
        <v>1-1900</v>
      </c>
      <c r="AD2357" s="50">
        <f>IFERROR(VLOOKUP(AC2357,IPC!$E$2:$F$1745,2,0),IPC!$H$1)</f>
        <v>138.32155800000001</v>
      </c>
    </row>
    <row r="2358" spans="10:30" x14ac:dyDescent="0.25">
      <c r="J2358" s="44" t="str">
        <f t="shared" si="847"/>
        <v/>
      </c>
      <c r="K2358" s="33" t="str">
        <f t="shared" ca="1" si="851"/>
        <v/>
      </c>
      <c r="L2358" s="108">
        <f t="shared" ca="1" si="850"/>
        <v>0</v>
      </c>
      <c r="M2358" s="44" t="str">
        <f t="shared" si="848"/>
        <v/>
      </c>
      <c r="N2358" s="45" t="str">
        <f t="shared" ca="1" si="852"/>
        <v/>
      </c>
      <c r="O2358" s="108">
        <f t="shared" si="846"/>
        <v>0</v>
      </c>
      <c r="P2358" s="21" t="e">
        <f t="shared" si="854"/>
        <v>#N/A</v>
      </c>
      <c r="Q2358" s="21" t="e">
        <f t="shared" si="855"/>
        <v>#N/A</v>
      </c>
      <c r="R2358" s="21" t="e">
        <f t="shared" si="856"/>
        <v>#N/A</v>
      </c>
      <c r="S2358" s="21" t="e">
        <f t="shared" si="857"/>
        <v>#N/A</v>
      </c>
      <c r="T2358" s="29" t="e">
        <f t="shared" si="849"/>
        <v>#N/A</v>
      </c>
      <c r="U2358" s="34">
        <f t="shared" si="858"/>
        <v>0</v>
      </c>
      <c r="V2358" s="16">
        <f t="shared" ca="1" si="842"/>
        <v>44139</v>
      </c>
      <c r="W2358" s="56">
        <f t="shared" ca="1" si="843"/>
        <v>10</v>
      </c>
      <c r="X2358" s="56">
        <f t="shared" ca="1" si="844"/>
        <v>2020</v>
      </c>
      <c r="Y2358" s="55" t="str">
        <f t="shared" ca="1" si="845"/>
        <v>10-2020</v>
      </c>
      <c r="Z2358" s="51">
        <f ca="1">IFERROR(VLOOKUP(Y2358,IPC!$E$2:$F$1745,2,0),IPC!$H$1)</f>
        <v>138.32155800000001</v>
      </c>
      <c r="AA2358" s="48">
        <f t="shared" si="859"/>
        <v>1</v>
      </c>
      <c r="AB2358" s="48">
        <f t="shared" si="860"/>
        <v>1900</v>
      </c>
      <c r="AC2358" s="32" t="str">
        <f t="shared" si="853"/>
        <v>1-1900</v>
      </c>
      <c r="AD2358" s="50">
        <f>IFERROR(VLOOKUP(AC2358,IPC!$E$2:$F$1745,2,0),IPC!$H$1)</f>
        <v>138.32155800000001</v>
      </c>
    </row>
    <row r="2359" spans="10:30" x14ac:dyDescent="0.25">
      <c r="J2359" s="44" t="str">
        <f t="shared" si="847"/>
        <v/>
      </c>
      <c r="K2359" s="33" t="str">
        <f t="shared" ca="1" si="851"/>
        <v/>
      </c>
      <c r="L2359" s="108">
        <f t="shared" ca="1" si="850"/>
        <v>0</v>
      </c>
      <c r="M2359" s="44" t="str">
        <f t="shared" si="848"/>
        <v/>
      </c>
      <c r="N2359" s="45" t="str">
        <f t="shared" ca="1" si="852"/>
        <v/>
      </c>
      <c r="O2359" s="108">
        <f t="shared" si="846"/>
        <v>0</v>
      </c>
      <c r="P2359" s="21" t="e">
        <f t="shared" si="854"/>
        <v>#N/A</v>
      </c>
      <c r="Q2359" s="21" t="e">
        <f t="shared" si="855"/>
        <v>#N/A</v>
      </c>
      <c r="R2359" s="21" t="e">
        <f t="shared" si="856"/>
        <v>#N/A</v>
      </c>
      <c r="S2359" s="21" t="e">
        <f t="shared" si="857"/>
        <v>#N/A</v>
      </c>
      <c r="T2359" s="29" t="e">
        <f t="shared" si="849"/>
        <v>#N/A</v>
      </c>
      <c r="U2359" s="34">
        <f t="shared" si="858"/>
        <v>0</v>
      </c>
      <c r="V2359" s="16">
        <f t="shared" ca="1" si="842"/>
        <v>44139</v>
      </c>
      <c r="W2359" s="56">
        <f t="shared" ca="1" si="843"/>
        <v>10</v>
      </c>
      <c r="X2359" s="56">
        <f t="shared" ca="1" si="844"/>
        <v>2020</v>
      </c>
      <c r="Y2359" s="55" t="str">
        <f t="shared" ca="1" si="845"/>
        <v>10-2020</v>
      </c>
      <c r="Z2359" s="51">
        <f ca="1">IFERROR(VLOOKUP(Y2359,IPC!$E$2:$F$1745,2,0),IPC!$H$1)</f>
        <v>138.32155800000001</v>
      </c>
      <c r="AA2359" s="48">
        <f t="shared" si="859"/>
        <v>1</v>
      </c>
      <c r="AB2359" s="48">
        <f t="shared" si="860"/>
        <v>1900</v>
      </c>
      <c r="AC2359" s="32" t="str">
        <f t="shared" si="853"/>
        <v>1-1900</v>
      </c>
      <c r="AD2359" s="50">
        <f>IFERROR(VLOOKUP(AC2359,IPC!$E$2:$F$1745,2,0),IPC!$H$1)</f>
        <v>138.32155800000001</v>
      </c>
    </row>
    <row r="2360" spans="10:30" x14ac:dyDescent="0.25">
      <c r="J2360" s="44" t="str">
        <f t="shared" si="847"/>
        <v/>
      </c>
      <c r="K2360" s="33" t="str">
        <f t="shared" ca="1" si="851"/>
        <v/>
      </c>
      <c r="L2360" s="108">
        <f t="shared" ca="1" si="850"/>
        <v>0</v>
      </c>
      <c r="M2360" s="44" t="str">
        <f t="shared" si="848"/>
        <v/>
      </c>
      <c r="N2360" s="45" t="str">
        <f t="shared" ca="1" si="852"/>
        <v/>
      </c>
      <c r="O2360" s="108">
        <f t="shared" si="846"/>
        <v>0</v>
      </c>
      <c r="P2360" s="21" t="e">
        <f t="shared" si="854"/>
        <v>#N/A</v>
      </c>
      <c r="Q2360" s="21" t="e">
        <f t="shared" si="855"/>
        <v>#N/A</v>
      </c>
      <c r="R2360" s="21" t="e">
        <f t="shared" si="856"/>
        <v>#N/A</v>
      </c>
      <c r="S2360" s="21" t="e">
        <f t="shared" si="857"/>
        <v>#N/A</v>
      </c>
      <c r="T2360" s="29" t="e">
        <f t="shared" si="849"/>
        <v>#N/A</v>
      </c>
      <c r="U2360" s="34">
        <f t="shared" si="858"/>
        <v>0</v>
      </c>
      <c r="V2360" s="16">
        <f t="shared" ca="1" si="842"/>
        <v>44139</v>
      </c>
      <c r="W2360" s="56">
        <f t="shared" ca="1" si="843"/>
        <v>10</v>
      </c>
      <c r="X2360" s="56">
        <f t="shared" ca="1" si="844"/>
        <v>2020</v>
      </c>
      <c r="Y2360" s="55" t="str">
        <f t="shared" ca="1" si="845"/>
        <v>10-2020</v>
      </c>
      <c r="Z2360" s="51">
        <f ca="1">IFERROR(VLOOKUP(Y2360,IPC!$E$2:$F$1745,2,0),IPC!$H$1)</f>
        <v>138.32155800000001</v>
      </c>
      <c r="AA2360" s="48">
        <f t="shared" si="859"/>
        <v>1</v>
      </c>
      <c r="AB2360" s="48">
        <f t="shared" si="860"/>
        <v>1900</v>
      </c>
      <c r="AC2360" s="32" t="str">
        <f t="shared" si="853"/>
        <v>1-1900</v>
      </c>
      <c r="AD2360" s="50">
        <f>IFERROR(VLOOKUP(AC2360,IPC!$E$2:$F$1745,2,0),IPC!$H$1)</f>
        <v>138.32155800000001</v>
      </c>
    </row>
    <row r="2361" spans="10:30" x14ac:dyDescent="0.25">
      <c r="J2361" s="44" t="str">
        <f t="shared" si="847"/>
        <v/>
      </c>
      <c r="K2361" s="33" t="str">
        <f t="shared" ca="1" si="851"/>
        <v/>
      </c>
      <c r="L2361" s="108">
        <f t="shared" ca="1" si="850"/>
        <v>0</v>
      </c>
      <c r="M2361" s="44" t="str">
        <f t="shared" si="848"/>
        <v/>
      </c>
      <c r="N2361" s="45" t="str">
        <f t="shared" ca="1" si="852"/>
        <v/>
      </c>
      <c r="O2361" s="108">
        <f t="shared" si="846"/>
        <v>0</v>
      </c>
      <c r="P2361" s="21" t="e">
        <f t="shared" si="854"/>
        <v>#N/A</v>
      </c>
      <c r="Q2361" s="21" t="e">
        <f t="shared" si="855"/>
        <v>#N/A</v>
      </c>
      <c r="R2361" s="21" t="e">
        <f t="shared" si="856"/>
        <v>#N/A</v>
      </c>
      <c r="S2361" s="21" t="e">
        <f t="shared" si="857"/>
        <v>#N/A</v>
      </c>
      <c r="T2361" s="29" t="e">
        <f t="shared" si="849"/>
        <v>#N/A</v>
      </c>
      <c r="U2361" s="34">
        <f t="shared" si="858"/>
        <v>0</v>
      </c>
      <c r="V2361" s="16">
        <f t="shared" ca="1" si="842"/>
        <v>44139</v>
      </c>
      <c r="W2361" s="56">
        <f t="shared" ca="1" si="843"/>
        <v>10</v>
      </c>
      <c r="X2361" s="56">
        <f t="shared" ca="1" si="844"/>
        <v>2020</v>
      </c>
      <c r="Y2361" s="55" t="str">
        <f t="shared" ca="1" si="845"/>
        <v>10-2020</v>
      </c>
      <c r="Z2361" s="51">
        <f ca="1">IFERROR(VLOOKUP(Y2361,IPC!$E$2:$F$1745,2,0),IPC!$H$1)</f>
        <v>138.32155800000001</v>
      </c>
      <c r="AA2361" s="48">
        <f t="shared" si="859"/>
        <v>1</v>
      </c>
      <c r="AB2361" s="48">
        <f t="shared" si="860"/>
        <v>1900</v>
      </c>
      <c r="AC2361" s="32" t="str">
        <f t="shared" si="853"/>
        <v>1-1900</v>
      </c>
      <c r="AD2361" s="50">
        <f>IFERROR(VLOOKUP(AC2361,IPC!$E$2:$F$1745,2,0),IPC!$H$1)</f>
        <v>138.32155800000001</v>
      </c>
    </row>
    <row r="2362" spans="10:30" x14ac:dyDescent="0.25">
      <c r="J2362" s="44" t="str">
        <f t="shared" si="847"/>
        <v/>
      </c>
      <c r="K2362" s="33" t="str">
        <f t="shared" ca="1" si="851"/>
        <v/>
      </c>
      <c r="L2362" s="108">
        <f t="shared" ca="1" si="850"/>
        <v>0</v>
      </c>
      <c r="M2362" s="44" t="str">
        <f t="shared" si="848"/>
        <v/>
      </c>
      <c r="N2362" s="45" t="str">
        <f t="shared" ca="1" si="852"/>
        <v/>
      </c>
      <c r="O2362" s="108">
        <f t="shared" si="846"/>
        <v>0</v>
      </c>
      <c r="P2362" s="21" t="e">
        <f t="shared" si="854"/>
        <v>#N/A</v>
      </c>
      <c r="Q2362" s="21" t="e">
        <f t="shared" si="855"/>
        <v>#N/A</v>
      </c>
      <c r="R2362" s="21" t="e">
        <f t="shared" si="856"/>
        <v>#N/A</v>
      </c>
      <c r="S2362" s="21" t="e">
        <f t="shared" si="857"/>
        <v>#N/A</v>
      </c>
      <c r="T2362" s="29" t="e">
        <f t="shared" si="849"/>
        <v>#N/A</v>
      </c>
      <c r="U2362" s="34">
        <f t="shared" si="858"/>
        <v>0</v>
      </c>
      <c r="V2362" s="16">
        <f t="shared" ref="V2362:V2425" ca="1" si="861">+TODAY()</f>
        <v>44139</v>
      </c>
      <c r="W2362" s="56">
        <f t="shared" ref="W2362:W2425" ca="1" si="862">+MONTH(V2362)-1</f>
        <v>10</v>
      </c>
      <c r="X2362" s="56">
        <f t="shared" ref="X2362:X2425" ca="1" si="863">+YEAR(V2362)</f>
        <v>2020</v>
      </c>
      <c r="Y2362" s="55" t="str">
        <f t="shared" ref="Y2362:Y2425" ca="1" si="864">+W2362&amp;"-"&amp;X2362</f>
        <v>10-2020</v>
      </c>
      <c r="Z2362" s="51">
        <f ca="1">IFERROR(VLOOKUP(Y2362,IPC!$E$2:$F$1745,2,0),IPC!$H$1)</f>
        <v>138.32155800000001</v>
      </c>
      <c r="AA2362" s="48">
        <f t="shared" si="859"/>
        <v>1</v>
      </c>
      <c r="AB2362" s="48">
        <f t="shared" si="860"/>
        <v>1900</v>
      </c>
      <c r="AC2362" s="32" t="str">
        <f t="shared" si="853"/>
        <v>1-1900</v>
      </c>
      <c r="AD2362" s="50">
        <f>IFERROR(VLOOKUP(AC2362,IPC!$E$2:$F$1745,2,0),IPC!$H$1)</f>
        <v>138.32155800000001</v>
      </c>
    </row>
    <row r="2363" spans="10:30" x14ac:dyDescent="0.25">
      <c r="J2363" s="44" t="str">
        <f t="shared" si="847"/>
        <v/>
      </c>
      <c r="K2363" s="33" t="str">
        <f t="shared" ca="1" si="851"/>
        <v/>
      </c>
      <c r="L2363" s="108">
        <f t="shared" ca="1" si="850"/>
        <v>0</v>
      </c>
      <c r="M2363" s="44" t="str">
        <f t="shared" si="848"/>
        <v/>
      </c>
      <c r="N2363" s="45" t="str">
        <f t="shared" ca="1" si="852"/>
        <v/>
      </c>
      <c r="O2363" s="108">
        <f t="shared" si="846"/>
        <v>0</v>
      </c>
      <c r="P2363" s="21" t="e">
        <f t="shared" si="854"/>
        <v>#N/A</v>
      </c>
      <c r="Q2363" s="21" t="e">
        <f t="shared" si="855"/>
        <v>#N/A</v>
      </c>
      <c r="R2363" s="21" t="e">
        <f t="shared" si="856"/>
        <v>#N/A</v>
      </c>
      <c r="S2363" s="21" t="e">
        <f t="shared" si="857"/>
        <v>#N/A</v>
      </c>
      <c r="T2363" s="29" t="e">
        <f t="shared" si="849"/>
        <v>#N/A</v>
      </c>
      <c r="U2363" s="34">
        <f t="shared" si="858"/>
        <v>0</v>
      </c>
      <c r="V2363" s="16">
        <f t="shared" ca="1" si="861"/>
        <v>44139</v>
      </c>
      <c r="W2363" s="56">
        <f t="shared" ca="1" si="862"/>
        <v>10</v>
      </c>
      <c r="X2363" s="56">
        <f t="shared" ca="1" si="863"/>
        <v>2020</v>
      </c>
      <c r="Y2363" s="55" t="str">
        <f t="shared" ca="1" si="864"/>
        <v>10-2020</v>
      </c>
      <c r="Z2363" s="51">
        <f ca="1">IFERROR(VLOOKUP(Y2363,IPC!$E$2:$F$1745,2,0),IPC!$H$1)</f>
        <v>138.32155800000001</v>
      </c>
      <c r="AA2363" s="48">
        <f t="shared" si="859"/>
        <v>1</v>
      </c>
      <c r="AB2363" s="48">
        <f t="shared" si="860"/>
        <v>1900</v>
      </c>
      <c r="AC2363" s="32" t="str">
        <f t="shared" si="853"/>
        <v>1-1900</v>
      </c>
      <c r="AD2363" s="50">
        <f>IFERROR(VLOOKUP(AC2363,IPC!$E$2:$F$1745,2,0),IPC!$H$1)</f>
        <v>138.32155800000001</v>
      </c>
    </row>
    <row r="2364" spans="10:30" x14ac:dyDescent="0.25">
      <c r="J2364" s="44" t="str">
        <f t="shared" si="847"/>
        <v/>
      </c>
      <c r="K2364" s="33" t="str">
        <f t="shared" ca="1" si="851"/>
        <v/>
      </c>
      <c r="L2364" s="108">
        <f t="shared" ca="1" si="850"/>
        <v>0</v>
      </c>
      <c r="M2364" s="44" t="str">
        <f t="shared" si="848"/>
        <v/>
      </c>
      <c r="N2364" s="45" t="str">
        <f t="shared" ca="1" si="852"/>
        <v/>
      </c>
      <c r="O2364" s="108">
        <f t="shared" si="846"/>
        <v>0</v>
      </c>
      <c r="P2364" s="21" t="e">
        <f t="shared" si="854"/>
        <v>#N/A</v>
      </c>
      <c r="Q2364" s="21" t="e">
        <f t="shared" si="855"/>
        <v>#N/A</v>
      </c>
      <c r="R2364" s="21" t="e">
        <f t="shared" si="856"/>
        <v>#N/A</v>
      </c>
      <c r="S2364" s="21" t="e">
        <f t="shared" si="857"/>
        <v>#N/A</v>
      </c>
      <c r="T2364" s="29" t="e">
        <f t="shared" si="849"/>
        <v>#N/A</v>
      </c>
      <c r="U2364" s="34">
        <f t="shared" si="858"/>
        <v>0</v>
      </c>
      <c r="V2364" s="16">
        <f t="shared" ca="1" si="861"/>
        <v>44139</v>
      </c>
      <c r="W2364" s="56">
        <f t="shared" ca="1" si="862"/>
        <v>10</v>
      </c>
      <c r="X2364" s="56">
        <f t="shared" ca="1" si="863"/>
        <v>2020</v>
      </c>
      <c r="Y2364" s="55" t="str">
        <f t="shared" ca="1" si="864"/>
        <v>10-2020</v>
      </c>
      <c r="Z2364" s="51">
        <f ca="1">IFERROR(VLOOKUP(Y2364,IPC!$E$2:$F$1745,2,0),IPC!$H$1)</f>
        <v>138.32155800000001</v>
      </c>
      <c r="AA2364" s="48">
        <f t="shared" si="859"/>
        <v>1</v>
      </c>
      <c r="AB2364" s="48">
        <f t="shared" si="860"/>
        <v>1900</v>
      </c>
      <c r="AC2364" s="32" t="str">
        <f t="shared" si="853"/>
        <v>1-1900</v>
      </c>
      <c r="AD2364" s="50">
        <f>IFERROR(VLOOKUP(AC2364,IPC!$E$2:$F$1745,2,0),IPC!$H$1)</f>
        <v>138.32155800000001</v>
      </c>
    </row>
    <row r="2365" spans="10:30" x14ac:dyDescent="0.25">
      <c r="J2365" s="44" t="str">
        <f t="shared" si="847"/>
        <v/>
      </c>
      <c r="K2365" s="33" t="str">
        <f t="shared" ca="1" si="851"/>
        <v/>
      </c>
      <c r="L2365" s="108">
        <f t="shared" ca="1" si="850"/>
        <v>0</v>
      </c>
      <c r="M2365" s="44" t="str">
        <f t="shared" si="848"/>
        <v/>
      </c>
      <c r="N2365" s="45" t="str">
        <f t="shared" ca="1" si="852"/>
        <v/>
      </c>
      <c r="O2365" s="108">
        <f t="shared" si="846"/>
        <v>0</v>
      </c>
      <c r="P2365" s="21" t="e">
        <f t="shared" si="854"/>
        <v>#N/A</v>
      </c>
      <c r="Q2365" s="21" t="e">
        <f t="shared" si="855"/>
        <v>#N/A</v>
      </c>
      <c r="R2365" s="21" t="e">
        <f t="shared" si="856"/>
        <v>#N/A</v>
      </c>
      <c r="S2365" s="21" t="e">
        <f t="shared" si="857"/>
        <v>#N/A</v>
      </c>
      <c r="T2365" s="29" t="e">
        <f t="shared" si="849"/>
        <v>#N/A</v>
      </c>
      <c r="U2365" s="34">
        <f t="shared" si="858"/>
        <v>0</v>
      </c>
      <c r="V2365" s="16">
        <f t="shared" ca="1" si="861"/>
        <v>44139</v>
      </c>
      <c r="W2365" s="56">
        <f t="shared" ca="1" si="862"/>
        <v>10</v>
      </c>
      <c r="X2365" s="56">
        <f t="shared" ca="1" si="863"/>
        <v>2020</v>
      </c>
      <c r="Y2365" s="55" t="str">
        <f t="shared" ca="1" si="864"/>
        <v>10-2020</v>
      </c>
      <c r="Z2365" s="51">
        <f ca="1">IFERROR(VLOOKUP(Y2365,IPC!$E$2:$F$1745,2,0),IPC!$H$1)</f>
        <v>138.32155800000001</v>
      </c>
      <c r="AA2365" s="48">
        <f t="shared" si="859"/>
        <v>1</v>
      </c>
      <c r="AB2365" s="48">
        <f t="shared" si="860"/>
        <v>1900</v>
      </c>
      <c r="AC2365" s="32" t="str">
        <f t="shared" si="853"/>
        <v>1-1900</v>
      </c>
      <c r="AD2365" s="50">
        <f>IFERROR(VLOOKUP(AC2365,IPC!$E$2:$F$1745,2,0),IPC!$H$1)</f>
        <v>138.32155800000001</v>
      </c>
    </row>
    <row r="2366" spans="10:30" x14ac:dyDescent="0.25">
      <c r="J2366" s="44" t="str">
        <f t="shared" si="847"/>
        <v/>
      </c>
      <c r="K2366" s="33" t="str">
        <f t="shared" ca="1" si="851"/>
        <v/>
      </c>
      <c r="L2366" s="108">
        <f t="shared" ca="1" si="850"/>
        <v>0</v>
      </c>
      <c r="M2366" s="44" t="str">
        <f t="shared" si="848"/>
        <v/>
      </c>
      <c r="N2366" s="45" t="str">
        <f t="shared" ca="1" si="852"/>
        <v/>
      </c>
      <c r="O2366" s="108">
        <f t="shared" si="846"/>
        <v>0</v>
      </c>
      <c r="P2366" s="21" t="e">
        <f t="shared" si="854"/>
        <v>#N/A</v>
      </c>
      <c r="Q2366" s="21" t="e">
        <f t="shared" si="855"/>
        <v>#N/A</v>
      </c>
      <c r="R2366" s="21" t="e">
        <f t="shared" si="856"/>
        <v>#N/A</v>
      </c>
      <c r="S2366" s="21" t="e">
        <f t="shared" si="857"/>
        <v>#N/A</v>
      </c>
      <c r="T2366" s="29" t="e">
        <f t="shared" si="849"/>
        <v>#N/A</v>
      </c>
      <c r="U2366" s="34">
        <f t="shared" si="858"/>
        <v>0</v>
      </c>
      <c r="V2366" s="16">
        <f t="shared" ca="1" si="861"/>
        <v>44139</v>
      </c>
      <c r="W2366" s="56">
        <f t="shared" ca="1" si="862"/>
        <v>10</v>
      </c>
      <c r="X2366" s="56">
        <f t="shared" ca="1" si="863"/>
        <v>2020</v>
      </c>
      <c r="Y2366" s="55" t="str">
        <f t="shared" ca="1" si="864"/>
        <v>10-2020</v>
      </c>
      <c r="Z2366" s="51">
        <f ca="1">IFERROR(VLOOKUP(Y2366,IPC!$E$2:$F$1745,2,0),IPC!$H$1)</f>
        <v>138.32155800000001</v>
      </c>
      <c r="AA2366" s="48">
        <f t="shared" si="859"/>
        <v>1</v>
      </c>
      <c r="AB2366" s="48">
        <f t="shared" si="860"/>
        <v>1900</v>
      </c>
      <c r="AC2366" s="32" t="str">
        <f t="shared" si="853"/>
        <v>1-1900</v>
      </c>
      <c r="AD2366" s="50">
        <f>IFERROR(VLOOKUP(AC2366,IPC!$E$2:$F$1745,2,0),IPC!$H$1)</f>
        <v>138.32155800000001</v>
      </c>
    </row>
    <row r="2367" spans="10:30" x14ac:dyDescent="0.25">
      <c r="J2367" s="44" t="str">
        <f t="shared" si="847"/>
        <v/>
      </c>
      <c r="K2367" s="33" t="str">
        <f t="shared" ca="1" si="851"/>
        <v/>
      </c>
      <c r="L2367" s="108">
        <f t="shared" ca="1" si="850"/>
        <v>0</v>
      </c>
      <c r="M2367" s="44" t="str">
        <f t="shared" si="848"/>
        <v/>
      </c>
      <c r="N2367" s="45" t="str">
        <f t="shared" ca="1" si="852"/>
        <v/>
      </c>
      <c r="O2367" s="108">
        <f t="shared" si="846"/>
        <v>0</v>
      </c>
      <c r="P2367" s="21" t="e">
        <f t="shared" si="854"/>
        <v>#N/A</v>
      </c>
      <c r="Q2367" s="21" t="e">
        <f t="shared" si="855"/>
        <v>#N/A</v>
      </c>
      <c r="R2367" s="21" t="e">
        <f t="shared" si="856"/>
        <v>#N/A</v>
      </c>
      <c r="S2367" s="21" t="e">
        <f t="shared" si="857"/>
        <v>#N/A</v>
      </c>
      <c r="T2367" s="29" t="e">
        <f t="shared" si="849"/>
        <v>#N/A</v>
      </c>
      <c r="U2367" s="34">
        <f t="shared" si="858"/>
        <v>0</v>
      </c>
      <c r="V2367" s="16">
        <f t="shared" ca="1" si="861"/>
        <v>44139</v>
      </c>
      <c r="W2367" s="56">
        <f t="shared" ca="1" si="862"/>
        <v>10</v>
      </c>
      <c r="X2367" s="56">
        <f t="shared" ca="1" si="863"/>
        <v>2020</v>
      </c>
      <c r="Y2367" s="55" t="str">
        <f t="shared" ca="1" si="864"/>
        <v>10-2020</v>
      </c>
      <c r="Z2367" s="51">
        <f ca="1">IFERROR(VLOOKUP(Y2367,IPC!$E$2:$F$1745,2,0),IPC!$H$1)</f>
        <v>138.32155800000001</v>
      </c>
      <c r="AA2367" s="48">
        <f t="shared" si="859"/>
        <v>1</v>
      </c>
      <c r="AB2367" s="48">
        <f t="shared" si="860"/>
        <v>1900</v>
      </c>
      <c r="AC2367" s="32" t="str">
        <f t="shared" si="853"/>
        <v>1-1900</v>
      </c>
      <c r="AD2367" s="50">
        <f>IFERROR(VLOOKUP(AC2367,IPC!$E$2:$F$1745,2,0),IPC!$H$1)</f>
        <v>138.32155800000001</v>
      </c>
    </row>
    <row r="2368" spans="10:30" x14ac:dyDescent="0.25">
      <c r="J2368" s="44" t="str">
        <f t="shared" si="847"/>
        <v/>
      </c>
      <c r="K2368" s="33" t="str">
        <f t="shared" ca="1" si="851"/>
        <v/>
      </c>
      <c r="L2368" s="108">
        <f t="shared" ca="1" si="850"/>
        <v>0</v>
      </c>
      <c r="M2368" s="44" t="str">
        <f t="shared" si="848"/>
        <v/>
      </c>
      <c r="N2368" s="45" t="str">
        <f t="shared" ca="1" si="852"/>
        <v/>
      </c>
      <c r="O2368" s="108">
        <f t="shared" si="846"/>
        <v>0</v>
      </c>
      <c r="P2368" s="21" t="e">
        <f t="shared" si="854"/>
        <v>#N/A</v>
      </c>
      <c r="Q2368" s="21" t="e">
        <f t="shared" si="855"/>
        <v>#N/A</v>
      </c>
      <c r="R2368" s="21" t="e">
        <f t="shared" si="856"/>
        <v>#N/A</v>
      </c>
      <c r="S2368" s="21" t="e">
        <f t="shared" si="857"/>
        <v>#N/A</v>
      </c>
      <c r="T2368" s="29" t="e">
        <f t="shared" si="849"/>
        <v>#N/A</v>
      </c>
      <c r="U2368" s="34">
        <f t="shared" si="858"/>
        <v>0</v>
      </c>
      <c r="V2368" s="16">
        <f t="shared" ca="1" si="861"/>
        <v>44139</v>
      </c>
      <c r="W2368" s="56">
        <f t="shared" ca="1" si="862"/>
        <v>10</v>
      </c>
      <c r="X2368" s="56">
        <f t="shared" ca="1" si="863"/>
        <v>2020</v>
      </c>
      <c r="Y2368" s="55" t="str">
        <f t="shared" ca="1" si="864"/>
        <v>10-2020</v>
      </c>
      <c r="Z2368" s="51">
        <f ca="1">IFERROR(VLOOKUP(Y2368,IPC!$E$2:$F$1745,2,0),IPC!$H$1)</f>
        <v>138.32155800000001</v>
      </c>
      <c r="AA2368" s="48">
        <f t="shared" si="859"/>
        <v>1</v>
      </c>
      <c r="AB2368" s="48">
        <f t="shared" si="860"/>
        <v>1900</v>
      </c>
      <c r="AC2368" s="32" t="str">
        <f t="shared" si="853"/>
        <v>1-1900</v>
      </c>
      <c r="AD2368" s="50">
        <f>IFERROR(VLOOKUP(AC2368,IPC!$E$2:$F$1745,2,0),IPC!$H$1)</f>
        <v>138.32155800000001</v>
      </c>
    </row>
    <row r="2369" spans="10:30" x14ac:dyDescent="0.25">
      <c r="J2369" s="44" t="str">
        <f t="shared" si="847"/>
        <v/>
      </c>
      <c r="K2369" s="33" t="str">
        <f t="shared" ca="1" si="851"/>
        <v/>
      </c>
      <c r="L2369" s="108">
        <f t="shared" ca="1" si="850"/>
        <v>0</v>
      </c>
      <c r="M2369" s="44" t="str">
        <f t="shared" si="848"/>
        <v/>
      </c>
      <c r="N2369" s="45" t="str">
        <f t="shared" ca="1" si="852"/>
        <v/>
      </c>
      <c r="O2369" s="108">
        <f t="shared" si="846"/>
        <v>0</v>
      </c>
      <c r="P2369" s="21" t="e">
        <f t="shared" si="854"/>
        <v>#N/A</v>
      </c>
      <c r="Q2369" s="21" t="e">
        <f t="shared" si="855"/>
        <v>#N/A</v>
      </c>
      <c r="R2369" s="21" t="e">
        <f t="shared" si="856"/>
        <v>#N/A</v>
      </c>
      <c r="S2369" s="21" t="e">
        <f t="shared" si="857"/>
        <v>#N/A</v>
      </c>
      <c r="T2369" s="29" t="e">
        <f t="shared" si="849"/>
        <v>#N/A</v>
      </c>
      <c r="U2369" s="34">
        <f t="shared" si="858"/>
        <v>0</v>
      </c>
      <c r="V2369" s="16">
        <f t="shared" ca="1" si="861"/>
        <v>44139</v>
      </c>
      <c r="W2369" s="56">
        <f t="shared" ca="1" si="862"/>
        <v>10</v>
      </c>
      <c r="X2369" s="56">
        <f t="shared" ca="1" si="863"/>
        <v>2020</v>
      </c>
      <c r="Y2369" s="55" t="str">
        <f t="shared" ca="1" si="864"/>
        <v>10-2020</v>
      </c>
      <c r="Z2369" s="51">
        <f ca="1">IFERROR(VLOOKUP(Y2369,IPC!$E$2:$F$1745,2,0),IPC!$H$1)</f>
        <v>138.32155800000001</v>
      </c>
      <c r="AA2369" s="48">
        <f t="shared" si="859"/>
        <v>1</v>
      </c>
      <c r="AB2369" s="48">
        <f t="shared" si="860"/>
        <v>1900</v>
      </c>
      <c r="AC2369" s="32" t="str">
        <f t="shared" si="853"/>
        <v>1-1900</v>
      </c>
      <c r="AD2369" s="50">
        <f>IFERROR(VLOOKUP(AC2369,IPC!$E$2:$F$1745,2,0),IPC!$H$1)</f>
        <v>138.32155800000001</v>
      </c>
    </row>
    <row r="2370" spans="10:30" x14ac:dyDescent="0.25">
      <c r="J2370" s="44" t="str">
        <f t="shared" si="847"/>
        <v/>
      </c>
      <c r="K2370" s="33" t="str">
        <f t="shared" ca="1" si="851"/>
        <v/>
      </c>
      <c r="L2370" s="108">
        <f t="shared" ca="1" si="850"/>
        <v>0</v>
      </c>
      <c r="M2370" s="44" t="str">
        <f t="shared" si="848"/>
        <v/>
      </c>
      <c r="N2370" s="45" t="str">
        <f t="shared" ca="1" si="852"/>
        <v/>
      </c>
      <c r="O2370" s="108">
        <f t="shared" si="846"/>
        <v>0</v>
      </c>
      <c r="P2370" s="21" t="e">
        <f t="shared" si="854"/>
        <v>#N/A</v>
      </c>
      <c r="Q2370" s="21" t="e">
        <f t="shared" si="855"/>
        <v>#N/A</v>
      </c>
      <c r="R2370" s="21" t="e">
        <f t="shared" si="856"/>
        <v>#N/A</v>
      </c>
      <c r="S2370" s="21" t="e">
        <f t="shared" si="857"/>
        <v>#N/A</v>
      </c>
      <c r="T2370" s="29" t="e">
        <f t="shared" si="849"/>
        <v>#N/A</v>
      </c>
      <c r="U2370" s="34">
        <f t="shared" si="858"/>
        <v>0</v>
      </c>
      <c r="V2370" s="16">
        <f t="shared" ca="1" si="861"/>
        <v>44139</v>
      </c>
      <c r="W2370" s="56">
        <f t="shared" ca="1" si="862"/>
        <v>10</v>
      </c>
      <c r="X2370" s="56">
        <f t="shared" ca="1" si="863"/>
        <v>2020</v>
      </c>
      <c r="Y2370" s="55" t="str">
        <f t="shared" ca="1" si="864"/>
        <v>10-2020</v>
      </c>
      <c r="Z2370" s="51">
        <f ca="1">IFERROR(VLOOKUP(Y2370,IPC!$E$2:$F$1745,2,0),IPC!$H$1)</f>
        <v>138.32155800000001</v>
      </c>
      <c r="AA2370" s="48">
        <f t="shared" si="859"/>
        <v>1</v>
      </c>
      <c r="AB2370" s="48">
        <f t="shared" si="860"/>
        <v>1900</v>
      </c>
      <c r="AC2370" s="32" t="str">
        <f t="shared" si="853"/>
        <v>1-1900</v>
      </c>
      <c r="AD2370" s="50">
        <f>IFERROR(VLOOKUP(AC2370,IPC!$E$2:$F$1745,2,0),IPC!$H$1)</f>
        <v>138.32155800000001</v>
      </c>
    </row>
    <row r="2371" spans="10:30" x14ac:dyDescent="0.25">
      <c r="J2371" s="44" t="str">
        <f t="shared" si="847"/>
        <v/>
      </c>
      <c r="K2371" s="33" t="str">
        <f t="shared" ca="1" si="851"/>
        <v/>
      </c>
      <c r="L2371" s="108">
        <f t="shared" ca="1" si="850"/>
        <v>0</v>
      </c>
      <c r="M2371" s="44" t="str">
        <f t="shared" si="848"/>
        <v/>
      </c>
      <c r="N2371" s="45" t="str">
        <f t="shared" ca="1" si="852"/>
        <v/>
      </c>
      <c r="O2371" s="108">
        <f t="shared" si="846"/>
        <v>0</v>
      </c>
      <c r="P2371" s="21" t="e">
        <f t="shared" si="854"/>
        <v>#N/A</v>
      </c>
      <c r="Q2371" s="21" t="e">
        <f t="shared" si="855"/>
        <v>#N/A</v>
      </c>
      <c r="R2371" s="21" t="e">
        <f t="shared" si="856"/>
        <v>#N/A</v>
      </c>
      <c r="S2371" s="21" t="e">
        <f t="shared" si="857"/>
        <v>#N/A</v>
      </c>
      <c r="T2371" s="29" t="e">
        <f t="shared" si="849"/>
        <v>#N/A</v>
      </c>
      <c r="U2371" s="34">
        <f t="shared" si="858"/>
        <v>0</v>
      </c>
      <c r="V2371" s="16">
        <f t="shared" ca="1" si="861"/>
        <v>44139</v>
      </c>
      <c r="W2371" s="56">
        <f t="shared" ca="1" si="862"/>
        <v>10</v>
      </c>
      <c r="X2371" s="56">
        <f t="shared" ca="1" si="863"/>
        <v>2020</v>
      </c>
      <c r="Y2371" s="55" t="str">
        <f t="shared" ca="1" si="864"/>
        <v>10-2020</v>
      </c>
      <c r="Z2371" s="51">
        <f ca="1">IFERROR(VLOOKUP(Y2371,IPC!$E$2:$F$1745,2,0),IPC!$H$1)</f>
        <v>138.32155800000001</v>
      </c>
      <c r="AA2371" s="48">
        <f t="shared" si="859"/>
        <v>1</v>
      </c>
      <c r="AB2371" s="48">
        <f t="shared" si="860"/>
        <v>1900</v>
      </c>
      <c r="AC2371" s="32" t="str">
        <f t="shared" si="853"/>
        <v>1-1900</v>
      </c>
      <c r="AD2371" s="50">
        <f>IFERROR(VLOOKUP(AC2371,IPC!$E$2:$F$1745,2,0),IPC!$H$1)</f>
        <v>138.32155800000001</v>
      </c>
    </row>
    <row r="2372" spans="10:30" x14ac:dyDescent="0.25">
      <c r="J2372" s="44" t="str">
        <f t="shared" si="847"/>
        <v/>
      </c>
      <c r="K2372" s="33" t="str">
        <f t="shared" ca="1" si="851"/>
        <v/>
      </c>
      <c r="L2372" s="108">
        <f t="shared" ca="1" si="850"/>
        <v>0</v>
      </c>
      <c r="M2372" s="44" t="str">
        <f t="shared" si="848"/>
        <v/>
      </c>
      <c r="N2372" s="45" t="str">
        <f t="shared" ca="1" si="852"/>
        <v/>
      </c>
      <c r="O2372" s="108">
        <f t="shared" si="846"/>
        <v>0</v>
      </c>
      <c r="P2372" s="21" t="e">
        <f t="shared" si="854"/>
        <v>#N/A</v>
      </c>
      <c r="Q2372" s="21" t="e">
        <f t="shared" si="855"/>
        <v>#N/A</v>
      </c>
      <c r="R2372" s="21" t="e">
        <f t="shared" si="856"/>
        <v>#N/A</v>
      </c>
      <c r="S2372" s="21" t="e">
        <f t="shared" si="857"/>
        <v>#N/A</v>
      </c>
      <c r="T2372" s="29" t="e">
        <f t="shared" si="849"/>
        <v>#N/A</v>
      </c>
      <c r="U2372" s="34">
        <f t="shared" si="858"/>
        <v>0</v>
      </c>
      <c r="V2372" s="16">
        <f t="shared" ca="1" si="861"/>
        <v>44139</v>
      </c>
      <c r="W2372" s="56">
        <f t="shared" ca="1" si="862"/>
        <v>10</v>
      </c>
      <c r="X2372" s="56">
        <f t="shared" ca="1" si="863"/>
        <v>2020</v>
      </c>
      <c r="Y2372" s="55" t="str">
        <f t="shared" ca="1" si="864"/>
        <v>10-2020</v>
      </c>
      <c r="Z2372" s="51">
        <f ca="1">IFERROR(VLOOKUP(Y2372,IPC!$E$2:$F$1745,2,0),IPC!$H$1)</f>
        <v>138.32155800000001</v>
      </c>
      <c r="AA2372" s="48">
        <f t="shared" si="859"/>
        <v>1</v>
      </c>
      <c r="AB2372" s="48">
        <f t="shared" si="860"/>
        <v>1900</v>
      </c>
      <c r="AC2372" s="32" t="str">
        <f t="shared" si="853"/>
        <v>1-1900</v>
      </c>
      <c r="AD2372" s="50">
        <f>IFERROR(VLOOKUP(AC2372,IPC!$E$2:$F$1745,2,0),IPC!$H$1)</f>
        <v>138.32155800000001</v>
      </c>
    </row>
    <row r="2373" spans="10:30" x14ac:dyDescent="0.25">
      <c r="J2373" s="44" t="str">
        <f t="shared" si="847"/>
        <v/>
      </c>
      <c r="K2373" s="33" t="str">
        <f t="shared" ca="1" si="851"/>
        <v/>
      </c>
      <c r="L2373" s="108">
        <f t="shared" ca="1" si="850"/>
        <v>0</v>
      </c>
      <c r="M2373" s="44" t="str">
        <f t="shared" si="848"/>
        <v/>
      </c>
      <c r="N2373" s="45" t="str">
        <f t="shared" ca="1" si="852"/>
        <v/>
      </c>
      <c r="O2373" s="108">
        <f t="shared" si="846"/>
        <v>0</v>
      </c>
      <c r="P2373" s="21" t="e">
        <f t="shared" si="854"/>
        <v>#N/A</v>
      </c>
      <c r="Q2373" s="21" t="e">
        <f t="shared" si="855"/>
        <v>#N/A</v>
      </c>
      <c r="R2373" s="21" t="e">
        <f t="shared" si="856"/>
        <v>#N/A</v>
      </c>
      <c r="S2373" s="21" t="e">
        <f t="shared" si="857"/>
        <v>#N/A</v>
      </c>
      <c r="T2373" s="29" t="e">
        <f t="shared" si="849"/>
        <v>#N/A</v>
      </c>
      <c r="U2373" s="34">
        <f t="shared" si="858"/>
        <v>0</v>
      </c>
      <c r="V2373" s="16">
        <f t="shared" ca="1" si="861"/>
        <v>44139</v>
      </c>
      <c r="W2373" s="56">
        <f t="shared" ca="1" si="862"/>
        <v>10</v>
      </c>
      <c r="X2373" s="56">
        <f t="shared" ca="1" si="863"/>
        <v>2020</v>
      </c>
      <c r="Y2373" s="55" t="str">
        <f t="shared" ca="1" si="864"/>
        <v>10-2020</v>
      </c>
      <c r="Z2373" s="51">
        <f ca="1">IFERROR(VLOOKUP(Y2373,IPC!$E$2:$F$1745,2,0),IPC!$H$1)</f>
        <v>138.32155800000001</v>
      </c>
      <c r="AA2373" s="48">
        <f t="shared" si="859"/>
        <v>1</v>
      </c>
      <c r="AB2373" s="48">
        <f t="shared" si="860"/>
        <v>1900</v>
      </c>
      <c r="AC2373" s="32" t="str">
        <f t="shared" si="853"/>
        <v>1-1900</v>
      </c>
      <c r="AD2373" s="50">
        <f>IFERROR(VLOOKUP(AC2373,IPC!$E$2:$F$1745,2,0),IPC!$H$1)</f>
        <v>138.32155800000001</v>
      </c>
    </row>
    <row r="2374" spans="10:30" x14ac:dyDescent="0.25">
      <c r="J2374" s="44" t="str">
        <f t="shared" si="847"/>
        <v/>
      </c>
      <c r="K2374" s="33" t="str">
        <f t="shared" ca="1" si="851"/>
        <v/>
      </c>
      <c r="L2374" s="108">
        <f t="shared" ca="1" si="850"/>
        <v>0</v>
      </c>
      <c r="M2374" s="44" t="str">
        <f t="shared" si="848"/>
        <v/>
      </c>
      <c r="N2374" s="45" t="str">
        <f t="shared" ca="1" si="852"/>
        <v/>
      </c>
      <c r="O2374" s="108">
        <f t="shared" si="846"/>
        <v>0</v>
      </c>
      <c r="P2374" s="21" t="e">
        <f t="shared" si="854"/>
        <v>#N/A</v>
      </c>
      <c r="Q2374" s="21" t="e">
        <f t="shared" si="855"/>
        <v>#N/A</v>
      </c>
      <c r="R2374" s="21" t="e">
        <f t="shared" si="856"/>
        <v>#N/A</v>
      </c>
      <c r="S2374" s="21" t="e">
        <f t="shared" si="857"/>
        <v>#N/A</v>
      </c>
      <c r="T2374" s="29" t="e">
        <f t="shared" si="849"/>
        <v>#N/A</v>
      </c>
      <c r="U2374" s="34">
        <f t="shared" si="858"/>
        <v>0</v>
      </c>
      <c r="V2374" s="16">
        <f t="shared" ca="1" si="861"/>
        <v>44139</v>
      </c>
      <c r="W2374" s="56">
        <f t="shared" ca="1" si="862"/>
        <v>10</v>
      </c>
      <c r="X2374" s="56">
        <f t="shared" ca="1" si="863"/>
        <v>2020</v>
      </c>
      <c r="Y2374" s="55" t="str">
        <f t="shared" ca="1" si="864"/>
        <v>10-2020</v>
      </c>
      <c r="Z2374" s="51">
        <f ca="1">IFERROR(VLOOKUP(Y2374,IPC!$E$2:$F$1745,2,0),IPC!$H$1)</f>
        <v>138.32155800000001</v>
      </c>
      <c r="AA2374" s="48">
        <f t="shared" si="859"/>
        <v>1</v>
      </c>
      <c r="AB2374" s="48">
        <f t="shared" si="860"/>
        <v>1900</v>
      </c>
      <c r="AC2374" s="32" t="str">
        <f t="shared" si="853"/>
        <v>1-1900</v>
      </c>
      <c r="AD2374" s="50">
        <f>IFERROR(VLOOKUP(AC2374,IPC!$E$2:$F$1745,2,0),IPC!$H$1)</f>
        <v>138.32155800000001</v>
      </c>
    </row>
    <row r="2375" spans="10:30" x14ac:dyDescent="0.25">
      <c r="J2375" s="44" t="str">
        <f t="shared" si="847"/>
        <v/>
      </c>
      <c r="K2375" s="33" t="str">
        <f t="shared" ca="1" si="851"/>
        <v/>
      </c>
      <c r="L2375" s="108">
        <f t="shared" ca="1" si="850"/>
        <v>0</v>
      </c>
      <c r="M2375" s="44" t="str">
        <f t="shared" si="848"/>
        <v/>
      </c>
      <c r="N2375" s="45" t="str">
        <f t="shared" ca="1" si="852"/>
        <v/>
      </c>
      <c r="O2375" s="108">
        <f t="shared" si="846"/>
        <v>0</v>
      </c>
      <c r="P2375" s="21" t="e">
        <f t="shared" si="854"/>
        <v>#N/A</v>
      </c>
      <c r="Q2375" s="21" t="e">
        <f t="shared" si="855"/>
        <v>#N/A</v>
      </c>
      <c r="R2375" s="21" t="e">
        <f t="shared" si="856"/>
        <v>#N/A</v>
      </c>
      <c r="S2375" s="21" t="e">
        <f t="shared" si="857"/>
        <v>#N/A</v>
      </c>
      <c r="T2375" s="29" t="e">
        <f t="shared" si="849"/>
        <v>#N/A</v>
      </c>
      <c r="U2375" s="34">
        <f t="shared" si="858"/>
        <v>0</v>
      </c>
      <c r="V2375" s="16">
        <f t="shared" ca="1" si="861"/>
        <v>44139</v>
      </c>
      <c r="W2375" s="56">
        <f t="shared" ca="1" si="862"/>
        <v>10</v>
      </c>
      <c r="X2375" s="56">
        <f t="shared" ca="1" si="863"/>
        <v>2020</v>
      </c>
      <c r="Y2375" s="55" t="str">
        <f t="shared" ca="1" si="864"/>
        <v>10-2020</v>
      </c>
      <c r="Z2375" s="51">
        <f ca="1">IFERROR(VLOOKUP(Y2375,IPC!$E$2:$F$1745,2,0),IPC!$H$1)</f>
        <v>138.32155800000001</v>
      </c>
      <c r="AA2375" s="48">
        <f t="shared" si="859"/>
        <v>1</v>
      </c>
      <c r="AB2375" s="48">
        <f t="shared" si="860"/>
        <v>1900</v>
      </c>
      <c r="AC2375" s="32" t="str">
        <f t="shared" si="853"/>
        <v>1-1900</v>
      </c>
      <c r="AD2375" s="50">
        <f>IFERROR(VLOOKUP(AC2375,IPC!$E$2:$F$1745,2,0),IPC!$H$1)</f>
        <v>138.32155800000001</v>
      </c>
    </row>
    <row r="2376" spans="10:30" x14ac:dyDescent="0.25">
      <c r="J2376" s="44" t="str">
        <f t="shared" si="847"/>
        <v/>
      </c>
      <c r="K2376" s="33" t="str">
        <f t="shared" ca="1" si="851"/>
        <v/>
      </c>
      <c r="L2376" s="108">
        <f t="shared" ca="1" si="850"/>
        <v>0</v>
      </c>
      <c r="M2376" s="44" t="str">
        <f t="shared" si="848"/>
        <v/>
      </c>
      <c r="N2376" s="45" t="str">
        <f t="shared" ca="1" si="852"/>
        <v/>
      </c>
      <c r="O2376" s="108">
        <f t="shared" si="846"/>
        <v>0</v>
      </c>
      <c r="P2376" s="21" t="e">
        <f t="shared" si="854"/>
        <v>#N/A</v>
      </c>
      <c r="Q2376" s="21" t="e">
        <f t="shared" si="855"/>
        <v>#N/A</v>
      </c>
      <c r="R2376" s="21" t="e">
        <f t="shared" si="856"/>
        <v>#N/A</v>
      </c>
      <c r="S2376" s="21" t="e">
        <f t="shared" si="857"/>
        <v>#N/A</v>
      </c>
      <c r="T2376" s="29" t="e">
        <f t="shared" si="849"/>
        <v>#N/A</v>
      </c>
      <c r="U2376" s="34">
        <f t="shared" si="858"/>
        <v>0</v>
      </c>
      <c r="V2376" s="16">
        <f t="shared" ca="1" si="861"/>
        <v>44139</v>
      </c>
      <c r="W2376" s="56">
        <f t="shared" ca="1" si="862"/>
        <v>10</v>
      </c>
      <c r="X2376" s="56">
        <f t="shared" ca="1" si="863"/>
        <v>2020</v>
      </c>
      <c r="Y2376" s="55" t="str">
        <f t="shared" ca="1" si="864"/>
        <v>10-2020</v>
      </c>
      <c r="Z2376" s="51">
        <f ca="1">IFERROR(VLOOKUP(Y2376,IPC!$E$2:$F$1745,2,0),IPC!$H$1)</f>
        <v>138.32155800000001</v>
      </c>
      <c r="AA2376" s="48">
        <f t="shared" si="859"/>
        <v>1</v>
      </c>
      <c r="AB2376" s="48">
        <f t="shared" si="860"/>
        <v>1900</v>
      </c>
      <c r="AC2376" s="32" t="str">
        <f t="shared" si="853"/>
        <v>1-1900</v>
      </c>
      <c r="AD2376" s="50">
        <f>IFERROR(VLOOKUP(AC2376,IPC!$E$2:$F$1745,2,0),IPC!$H$1)</f>
        <v>138.32155800000001</v>
      </c>
    </row>
    <row r="2377" spans="10:30" x14ac:dyDescent="0.25">
      <c r="J2377" s="44" t="str">
        <f t="shared" si="847"/>
        <v/>
      </c>
      <c r="K2377" s="33" t="str">
        <f t="shared" ca="1" si="851"/>
        <v/>
      </c>
      <c r="L2377" s="108">
        <f t="shared" ca="1" si="850"/>
        <v>0</v>
      </c>
      <c r="M2377" s="44" t="str">
        <f t="shared" si="848"/>
        <v/>
      </c>
      <c r="N2377" s="45" t="str">
        <f t="shared" ca="1" si="852"/>
        <v/>
      </c>
      <c r="O2377" s="108">
        <f t="shared" si="846"/>
        <v>0</v>
      </c>
      <c r="P2377" s="21" t="e">
        <f t="shared" si="854"/>
        <v>#N/A</v>
      </c>
      <c r="Q2377" s="21" t="e">
        <f t="shared" si="855"/>
        <v>#N/A</v>
      </c>
      <c r="R2377" s="21" t="e">
        <f t="shared" si="856"/>
        <v>#N/A</v>
      </c>
      <c r="S2377" s="21" t="e">
        <f t="shared" si="857"/>
        <v>#N/A</v>
      </c>
      <c r="T2377" s="29" t="e">
        <f t="shared" si="849"/>
        <v>#N/A</v>
      </c>
      <c r="U2377" s="34">
        <f t="shared" si="858"/>
        <v>0</v>
      </c>
      <c r="V2377" s="16">
        <f t="shared" ca="1" si="861"/>
        <v>44139</v>
      </c>
      <c r="W2377" s="56">
        <f t="shared" ca="1" si="862"/>
        <v>10</v>
      </c>
      <c r="X2377" s="56">
        <f t="shared" ca="1" si="863"/>
        <v>2020</v>
      </c>
      <c r="Y2377" s="55" t="str">
        <f t="shared" ca="1" si="864"/>
        <v>10-2020</v>
      </c>
      <c r="Z2377" s="51">
        <f ca="1">IFERROR(VLOOKUP(Y2377,IPC!$E$2:$F$1745,2,0),IPC!$H$1)</f>
        <v>138.32155800000001</v>
      </c>
      <c r="AA2377" s="48">
        <f t="shared" si="859"/>
        <v>1</v>
      </c>
      <c r="AB2377" s="48">
        <f t="shared" si="860"/>
        <v>1900</v>
      </c>
      <c r="AC2377" s="32" t="str">
        <f t="shared" si="853"/>
        <v>1-1900</v>
      </c>
      <c r="AD2377" s="50">
        <f>IFERROR(VLOOKUP(AC2377,IPC!$E$2:$F$1745,2,0),IPC!$H$1)</f>
        <v>138.32155800000001</v>
      </c>
    </row>
    <row r="2378" spans="10:30" x14ac:dyDescent="0.25">
      <c r="J2378" s="44" t="str">
        <f t="shared" si="847"/>
        <v/>
      </c>
      <c r="K2378" s="33" t="str">
        <f t="shared" ca="1" si="851"/>
        <v/>
      </c>
      <c r="L2378" s="108">
        <f t="shared" ca="1" si="850"/>
        <v>0</v>
      </c>
      <c r="M2378" s="44" t="str">
        <f t="shared" si="848"/>
        <v/>
      </c>
      <c r="N2378" s="45" t="str">
        <f t="shared" ca="1" si="852"/>
        <v/>
      </c>
      <c r="O2378" s="108">
        <f t="shared" si="846"/>
        <v>0</v>
      </c>
      <c r="P2378" s="21" t="e">
        <f t="shared" si="854"/>
        <v>#N/A</v>
      </c>
      <c r="Q2378" s="21" t="e">
        <f t="shared" si="855"/>
        <v>#N/A</v>
      </c>
      <c r="R2378" s="21" t="e">
        <f t="shared" si="856"/>
        <v>#N/A</v>
      </c>
      <c r="S2378" s="21" t="e">
        <f t="shared" si="857"/>
        <v>#N/A</v>
      </c>
      <c r="T2378" s="29" t="e">
        <f t="shared" si="849"/>
        <v>#N/A</v>
      </c>
      <c r="U2378" s="34">
        <f t="shared" si="858"/>
        <v>0</v>
      </c>
      <c r="V2378" s="16">
        <f t="shared" ca="1" si="861"/>
        <v>44139</v>
      </c>
      <c r="W2378" s="56">
        <f t="shared" ca="1" si="862"/>
        <v>10</v>
      </c>
      <c r="X2378" s="56">
        <f t="shared" ca="1" si="863"/>
        <v>2020</v>
      </c>
      <c r="Y2378" s="55" t="str">
        <f t="shared" ca="1" si="864"/>
        <v>10-2020</v>
      </c>
      <c r="Z2378" s="51">
        <f ca="1">IFERROR(VLOOKUP(Y2378,IPC!$E$2:$F$1745,2,0),IPC!$H$1)</f>
        <v>138.32155800000001</v>
      </c>
      <c r="AA2378" s="48">
        <f t="shared" si="859"/>
        <v>1</v>
      </c>
      <c r="AB2378" s="48">
        <f t="shared" si="860"/>
        <v>1900</v>
      </c>
      <c r="AC2378" s="32" t="str">
        <f t="shared" si="853"/>
        <v>1-1900</v>
      </c>
      <c r="AD2378" s="50">
        <f>IFERROR(VLOOKUP(AC2378,IPC!$E$2:$F$1745,2,0),IPC!$H$1)</f>
        <v>138.32155800000001</v>
      </c>
    </row>
    <row r="2379" spans="10:30" x14ac:dyDescent="0.25">
      <c r="J2379" s="44" t="str">
        <f t="shared" si="847"/>
        <v/>
      </c>
      <c r="K2379" s="33" t="str">
        <f t="shared" ca="1" si="851"/>
        <v/>
      </c>
      <c r="L2379" s="108">
        <f t="shared" ca="1" si="850"/>
        <v>0</v>
      </c>
      <c r="M2379" s="44" t="str">
        <f t="shared" si="848"/>
        <v/>
      </c>
      <c r="N2379" s="45" t="str">
        <f t="shared" ca="1" si="852"/>
        <v/>
      </c>
      <c r="O2379" s="108">
        <f t="shared" si="846"/>
        <v>0</v>
      </c>
      <c r="P2379" s="21" t="e">
        <f t="shared" si="854"/>
        <v>#N/A</v>
      </c>
      <c r="Q2379" s="21" t="e">
        <f t="shared" si="855"/>
        <v>#N/A</v>
      </c>
      <c r="R2379" s="21" t="e">
        <f t="shared" si="856"/>
        <v>#N/A</v>
      </c>
      <c r="S2379" s="21" t="e">
        <f t="shared" si="857"/>
        <v>#N/A</v>
      </c>
      <c r="T2379" s="29" t="e">
        <f t="shared" si="849"/>
        <v>#N/A</v>
      </c>
      <c r="U2379" s="34">
        <f t="shared" si="858"/>
        <v>0</v>
      </c>
      <c r="V2379" s="16">
        <f t="shared" ca="1" si="861"/>
        <v>44139</v>
      </c>
      <c r="W2379" s="56">
        <f t="shared" ca="1" si="862"/>
        <v>10</v>
      </c>
      <c r="X2379" s="56">
        <f t="shared" ca="1" si="863"/>
        <v>2020</v>
      </c>
      <c r="Y2379" s="55" t="str">
        <f t="shared" ca="1" si="864"/>
        <v>10-2020</v>
      </c>
      <c r="Z2379" s="51">
        <f ca="1">IFERROR(VLOOKUP(Y2379,IPC!$E$2:$F$1745,2,0),IPC!$H$1)</f>
        <v>138.32155800000001</v>
      </c>
      <c r="AA2379" s="48">
        <f t="shared" si="859"/>
        <v>1</v>
      </c>
      <c r="AB2379" s="48">
        <f t="shared" si="860"/>
        <v>1900</v>
      </c>
      <c r="AC2379" s="32" t="str">
        <f t="shared" si="853"/>
        <v>1-1900</v>
      </c>
      <c r="AD2379" s="50">
        <f>IFERROR(VLOOKUP(AC2379,IPC!$E$2:$F$1745,2,0),IPC!$H$1)</f>
        <v>138.32155800000001</v>
      </c>
    </row>
    <row r="2380" spans="10:30" x14ac:dyDescent="0.25">
      <c r="J2380" s="44" t="str">
        <f t="shared" si="847"/>
        <v/>
      </c>
      <c r="K2380" s="33" t="str">
        <f t="shared" ca="1" si="851"/>
        <v/>
      </c>
      <c r="L2380" s="108">
        <f t="shared" ca="1" si="850"/>
        <v>0</v>
      </c>
      <c r="M2380" s="44" t="str">
        <f t="shared" si="848"/>
        <v/>
      </c>
      <c r="N2380" s="45" t="str">
        <f t="shared" ca="1" si="852"/>
        <v/>
      </c>
      <c r="O2380" s="108">
        <f t="shared" si="846"/>
        <v>0</v>
      </c>
      <c r="P2380" s="21" t="e">
        <f t="shared" si="854"/>
        <v>#N/A</v>
      </c>
      <c r="Q2380" s="21" t="e">
        <f t="shared" si="855"/>
        <v>#N/A</v>
      </c>
      <c r="R2380" s="21" t="e">
        <f t="shared" si="856"/>
        <v>#N/A</v>
      </c>
      <c r="S2380" s="21" t="e">
        <f t="shared" si="857"/>
        <v>#N/A</v>
      </c>
      <c r="T2380" s="29" t="e">
        <f t="shared" si="849"/>
        <v>#N/A</v>
      </c>
      <c r="U2380" s="34">
        <f t="shared" si="858"/>
        <v>0</v>
      </c>
      <c r="V2380" s="16">
        <f t="shared" ca="1" si="861"/>
        <v>44139</v>
      </c>
      <c r="W2380" s="56">
        <f t="shared" ca="1" si="862"/>
        <v>10</v>
      </c>
      <c r="X2380" s="56">
        <f t="shared" ca="1" si="863"/>
        <v>2020</v>
      </c>
      <c r="Y2380" s="55" t="str">
        <f t="shared" ca="1" si="864"/>
        <v>10-2020</v>
      </c>
      <c r="Z2380" s="51">
        <f ca="1">IFERROR(VLOOKUP(Y2380,IPC!$E$2:$F$1745,2,0),IPC!$H$1)</f>
        <v>138.32155800000001</v>
      </c>
      <c r="AA2380" s="48">
        <f t="shared" si="859"/>
        <v>1</v>
      </c>
      <c r="AB2380" s="48">
        <f t="shared" si="860"/>
        <v>1900</v>
      </c>
      <c r="AC2380" s="32" t="str">
        <f t="shared" si="853"/>
        <v>1-1900</v>
      </c>
      <c r="AD2380" s="50">
        <f>IFERROR(VLOOKUP(AC2380,IPC!$E$2:$F$1745,2,0),IPC!$H$1)</f>
        <v>138.32155800000001</v>
      </c>
    </row>
    <row r="2381" spans="10:30" x14ac:dyDescent="0.25">
      <c r="J2381" s="44" t="str">
        <f t="shared" si="847"/>
        <v/>
      </c>
      <c r="K2381" s="33" t="str">
        <f t="shared" ca="1" si="851"/>
        <v/>
      </c>
      <c r="L2381" s="108">
        <f t="shared" ca="1" si="850"/>
        <v>0</v>
      </c>
      <c r="M2381" s="44" t="str">
        <f t="shared" si="848"/>
        <v/>
      </c>
      <c r="N2381" s="45" t="str">
        <f t="shared" ca="1" si="852"/>
        <v/>
      </c>
      <c r="O2381" s="108">
        <f t="shared" si="846"/>
        <v>0</v>
      </c>
      <c r="P2381" s="21" t="e">
        <f t="shared" si="854"/>
        <v>#N/A</v>
      </c>
      <c r="Q2381" s="21" t="e">
        <f t="shared" si="855"/>
        <v>#N/A</v>
      </c>
      <c r="R2381" s="21" t="e">
        <f t="shared" si="856"/>
        <v>#N/A</v>
      </c>
      <c r="S2381" s="21" t="e">
        <f t="shared" si="857"/>
        <v>#N/A</v>
      </c>
      <c r="T2381" s="29" t="e">
        <f t="shared" si="849"/>
        <v>#N/A</v>
      </c>
      <c r="U2381" s="34">
        <f t="shared" si="858"/>
        <v>0</v>
      </c>
      <c r="V2381" s="16">
        <f t="shared" ca="1" si="861"/>
        <v>44139</v>
      </c>
      <c r="W2381" s="56">
        <f t="shared" ca="1" si="862"/>
        <v>10</v>
      </c>
      <c r="X2381" s="56">
        <f t="shared" ca="1" si="863"/>
        <v>2020</v>
      </c>
      <c r="Y2381" s="55" t="str">
        <f t="shared" ca="1" si="864"/>
        <v>10-2020</v>
      </c>
      <c r="Z2381" s="51">
        <f ca="1">IFERROR(VLOOKUP(Y2381,IPC!$E$2:$F$1745,2,0),IPC!$H$1)</f>
        <v>138.32155800000001</v>
      </c>
      <c r="AA2381" s="48">
        <f t="shared" si="859"/>
        <v>1</v>
      </c>
      <c r="AB2381" s="48">
        <f t="shared" si="860"/>
        <v>1900</v>
      </c>
      <c r="AC2381" s="32" t="str">
        <f t="shared" si="853"/>
        <v>1-1900</v>
      </c>
      <c r="AD2381" s="50">
        <f>IFERROR(VLOOKUP(AC2381,IPC!$E$2:$F$1745,2,0),IPC!$H$1)</f>
        <v>138.32155800000001</v>
      </c>
    </row>
    <row r="2382" spans="10:30" x14ac:dyDescent="0.25">
      <c r="J2382" s="44" t="str">
        <f t="shared" si="847"/>
        <v/>
      </c>
      <c r="K2382" s="33" t="str">
        <f t="shared" ca="1" si="851"/>
        <v/>
      </c>
      <c r="L2382" s="108">
        <f t="shared" ca="1" si="850"/>
        <v>0</v>
      </c>
      <c r="M2382" s="44" t="str">
        <f t="shared" si="848"/>
        <v/>
      </c>
      <c r="N2382" s="45" t="str">
        <f t="shared" ca="1" si="852"/>
        <v/>
      </c>
      <c r="O2382" s="108">
        <f t="shared" si="846"/>
        <v>0</v>
      </c>
      <c r="P2382" s="21" t="e">
        <f t="shared" si="854"/>
        <v>#N/A</v>
      </c>
      <c r="Q2382" s="21" t="e">
        <f t="shared" si="855"/>
        <v>#N/A</v>
      </c>
      <c r="R2382" s="21" t="e">
        <f t="shared" si="856"/>
        <v>#N/A</v>
      </c>
      <c r="S2382" s="21" t="e">
        <f t="shared" si="857"/>
        <v>#N/A</v>
      </c>
      <c r="T2382" s="29" t="e">
        <f t="shared" si="849"/>
        <v>#N/A</v>
      </c>
      <c r="U2382" s="34">
        <f t="shared" si="858"/>
        <v>0</v>
      </c>
      <c r="V2382" s="16">
        <f t="shared" ca="1" si="861"/>
        <v>44139</v>
      </c>
      <c r="W2382" s="56">
        <f t="shared" ca="1" si="862"/>
        <v>10</v>
      </c>
      <c r="X2382" s="56">
        <f t="shared" ca="1" si="863"/>
        <v>2020</v>
      </c>
      <c r="Y2382" s="55" t="str">
        <f t="shared" ca="1" si="864"/>
        <v>10-2020</v>
      </c>
      <c r="Z2382" s="51">
        <f ca="1">IFERROR(VLOOKUP(Y2382,IPC!$E$2:$F$1745,2,0),IPC!$H$1)</f>
        <v>138.32155800000001</v>
      </c>
      <c r="AA2382" s="48">
        <f t="shared" si="859"/>
        <v>1</v>
      </c>
      <c r="AB2382" s="48">
        <f t="shared" si="860"/>
        <v>1900</v>
      </c>
      <c r="AC2382" s="32" t="str">
        <f t="shared" si="853"/>
        <v>1-1900</v>
      </c>
      <c r="AD2382" s="50">
        <f>IFERROR(VLOOKUP(AC2382,IPC!$E$2:$F$1745,2,0),IPC!$H$1)</f>
        <v>138.32155800000001</v>
      </c>
    </row>
    <row r="2383" spans="10:30" x14ac:dyDescent="0.25">
      <c r="J2383" s="44" t="str">
        <f t="shared" si="847"/>
        <v/>
      </c>
      <c r="K2383" s="33" t="str">
        <f t="shared" ca="1" si="851"/>
        <v/>
      </c>
      <c r="L2383" s="108">
        <f t="shared" ca="1" si="850"/>
        <v>0</v>
      </c>
      <c r="M2383" s="44" t="str">
        <f t="shared" si="848"/>
        <v/>
      </c>
      <c r="N2383" s="45" t="str">
        <f t="shared" ca="1" si="852"/>
        <v/>
      </c>
      <c r="O2383" s="108">
        <f t="shared" si="846"/>
        <v>0</v>
      </c>
      <c r="P2383" s="21" t="e">
        <f t="shared" si="854"/>
        <v>#N/A</v>
      </c>
      <c r="Q2383" s="21" t="e">
        <f t="shared" si="855"/>
        <v>#N/A</v>
      </c>
      <c r="R2383" s="21" t="e">
        <f t="shared" si="856"/>
        <v>#N/A</v>
      </c>
      <c r="S2383" s="21" t="e">
        <f t="shared" si="857"/>
        <v>#N/A</v>
      </c>
      <c r="T2383" s="29" t="e">
        <f t="shared" si="849"/>
        <v>#N/A</v>
      </c>
      <c r="U2383" s="34">
        <f t="shared" si="858"/>
        <v>0</v>
      </c>
      <c r="V2383" s="16">
        <f t="shared" ca="1" si="861"/>
        <v>44139</v>
      </c>
      <c r="W2383" s="56">
        <f t="shared" ca="1" si="862"/>
        <v>10</v>
      </c>
      <c r="X2383" s="56">
        <f t="shared" ca="1" si="863"/>
        <v>2020</v>
      </c>
      <c r="Y2383" s="55" t="str">
        <f t="shared" ca="1" si="864"/>
        <v>10-2020</v>
      </c>
      <c r="Z2383" s="51">
        <f ca="1">IFERROR(VLOOKUP(Y2383,IPC!$E$2:$F$1745,2,0),IPC!$H$1)</f>
        <v>138.32155800000001</v>
      </c>
      <c r="AA2383" s="48">
        <f t="shared" si="859"/>
        <v>1</v>
      </c>
      <c r="AB2383" s="48">
        <f t="shared" si="860"/>
        <v>1900</v>
      </c>
      <c r="AC2383" s="32" t="str">
        <f t="shared" si="853"/>
        <v>1-1900</v>
      </c>
      <c r="AD2383" s="50">
        <f>IFERROR(VLOOKUP(AC2383,IPC!$E$2:$F$1745,2,0),IPC!$H$1)</f>
        <v>138.32155800000001</v>
      </c>
    </row>
    <row r="2384" spans="10:30" x14ac:dyDescent="0.25">
      <c r="J2384" s="44" t="str">
        <f t="shared" si="847"/>
        <v/>
      </c>
      <c r="K2384" s="33" t="str">
        <f t="shared" ca="1" si="851"/>
        <v/>
      </c>
      <c r="L2384" s="108">
        <f t="shared" ca="1" si="850"/>
        <v>0</v>
      </c>
      <c r="M2384" s="44" t="str">
        <f t="shared" si="848"/>
        <v/>
      </c>
      <c r="N2384" s="45" t="str">
        <f t="shared" ca="1" si="852"/>
        <v/>
      </c>
      <c r="O2384" s="108">
        <f t="shared" si="846"/>
        <v>0</v>
      </c>
      <c r="P2384" s="21" t="e">
        <f t="shared" si="854"/>
        <v>#N/A</v>
      </c>
      <c r="Q2384" s="21" t="e">
        <f t="shared" si="855"/>
        <v>#N/A</v>
      </c>
      <c r="R2384" s="21" t="e">
        <f t="shared" si="856"/>
        <v>#N/A</v>
      </c>
      <c r="S2384" s="21" t="e">
        <f t="shared" si="857"/>
        <v>#N/A</v>
      </c>
      <c r="T2384" s="29" t="e">
        <f t="shared" si="849"/>
        <v>#N/A</v>
      </c>
      <c r="U2384" s="34">
        <f t="shared" si="858"/>
        <v>0</v>
      </c>
      <c r="V2384" s="16">
        <f t="shared" ca="1" si="861"/>
        <v>44139</v>
      </c>
      <c r="W2384" s="56">
        <f t="shared" ca="1" si="862"/>
        <v>10</v>
      </c>
      <c r="X2384" s="56">
        <f t="shared" ca="1" si="863"/>
        <v>2020</v>
      </c>
      <c r="Y2384" s="55" t="str">
        <f t="shared" ca="1" si="864"/>
        <v>10-2020</v>
      </c>
      <c r="Z2384" s="51">
        <f ca="1">IFERROR(VLOOKUP(Y2384,IPC!$E$2:$F$1745,2,0),IPC!$H$1)</f>
        <v>138.32155800000001</v>
      </c>
      <c r="AA2384" s="48">
        <f t="shared" si="859"/>
        <v>1</v>
      </c>
      <c r="AB2384" s="48">
        <f t="shared" si="860"/>
        <v>1900</v>
      </c>
      <c r="AC2384" s="32" t="str">
        <f t="shared" si="853"/>
        <v>1-1900</v>
      </c>
      <c r="AD2384" s="50">
        <f>IFERROR(VLOOKUP(AC2384,IPC!$E$2:$F$1745,2,0),IPC!$H$1)</f>
        <v>138.32155800000001</v>
      </c>
    </row>
    <row r="2385" spans="10:30" x14ac:dyDescent="0.25">
      <c r="J2385" s="44" t="str">
        <f t="shared" si="847"/>
        <v/>
      </c>
      <c r="K2385" s="33" t="str">
        <f t="shared" ca="1" si="851"/>
        <v/>
      </c>
      <c r="L2385" s="108">
        <f t="shared" ca="1" si="850"/>
        <v>0</v>
      </c>
      <c r="M2385" s="44" t="str">
        <f t="shared" si="848"/>
        <v/>
      </c>
      <c r="N2385" s="45" t="str">
        <f t="shared" ca="1" si="852"/>
        <v/>
      </c>
      <c r="O2385" s="108">
        <f t="shared" si="846"/>
        <v>0</v>
      </c>
      <c r="P2385" s="21" t="e">
        <f t="shared" si="854"/>
        <v>#N/A</v>
      </c>
      <c r="Q2385" s="21" t="e">
        <f t="shared" si="855"/>
        <v>#N/A</v>
      </c>
      <c r="R2385" s="21" t="e">
        <f t="shared" si="856"/>
        <v>#N/A</v>
      </c>
      <c r="S2385" s="21" t="e">
        <f t="shared" si="857"/>
        <v>#N/A</v>
      </c>
      <c r="T2385" s="29" t="e">
        <f t="shared" si="849"/>
        <v>#N/A</v>
      </c>
      <c r="U2385" s="34">
        <f t="shared" si="858"/>
        <v>0</v>
      </c>
      <c r="V2385" s="16">
        <f t="shared" ca="1" si="861"/>
        <v>44139</v>
      </c>
      <c r="W2385" s="56">
        <f t="shared" ca="1" si="862"/>
        <v>10</v>
      </c>
      <c r="X2385" s="56">
        <f t="shared" ca="1" si="863"/>
        <v>2020</v>
      </c>
      <c r="Y2385" s="55" t="str">
        <f t="shared" ca="1" si="864"/>
        <v>10-2020</v>
      </c>
      <c r="Z2385" s="51">
        <f ca="1">IFERROR(VLOOKUP(Y2385,IPC!$E$2:$F$1745,2,0),IPC!$H$1)</f>
        <v>138.32155800000001</v>
      </c>
      <c r="AA2385" s="48">
        <f t="shared" si="859"/>
        <v>1</v>
      </c>
      <c r="AB2385" s="48">
        <f t="shared" si="860"/>
        <v>1900</v>
      </c>
      <c r="AC2385" s="32" t="str">
        <f t="shared" si="853"/>
        <v>1-1900</v>
      </c>
      <c r="AD2385" s="50">
        <f>IFERROR(VLOOKUP(AC2385,IPC!$E$2:$F$1745,2,0),IPC!$H$1)</f>
        <v>138.32155800000001</v>
      </c>
    </row>
    <row r="2386" spans="10:30" x14ac:dyDescent="0.25">
      <c r="J2386" s="44" t="str">
        <f t="shared" si="847"/>
        <v/>
      </c>
      <c r="K2386" s="33" t="str">
        <f t="shared" ca="1" si="851"/>
        <v/>
      </c>
      <c r="L2386" s="108">
        <f t="shared" ca="1" si="850"/>
        <v>0</v>
      </c>
      <c r="M2386" s="44" t="str">
        <f t="shared" si="848"/>
        <v/>
      </c>
      <c r="N2386" s="45" t="str">
        <f t="shared" ca="1" si="852"/>
        <v/>
      </c>
      <c r="O2386" s="108">
        <f t="shared" si="846"/>
        <v>0</v>
      </c>
      <c r="P2386" s="21" t="e">
        <f t="shared" si="854"/>
        <v>#N/A</v>
      </c>
      <c r="Q2386" s="21" t="e">
        <f t="shared" si="855"/>
        <v>#N/A</v>
      </c>
      <c r="R2386" s="21" t="e">
        <f t="shared" si="856"/>
        <v>#N/A</v>
      </c>
      <c r="S2386" s="21" t="e">
        <f t="shared" si="857"/>
        <v>#N/A</v>
      </c>
      <c r="T2386" s="29" t="e">
        <f t="shared" si="849"/>
        <v>#N/A</v>
      </c>
      <c r="U2386" s="34">
        <f t="shared" si="858"/>
        <v>0</v>
      </c>
      <c r="V2386" s="16">
        <f t="shared" ca="1" si="861"/>
        <v>44139</v>
      </c>
      <c r="W2386" s="56">
        <f t="shared" ca="1" si="862"/>
        <v>10</v>
      </c>
      <c r="X2386" s="56">
        <f t="shared" ca="1" si="863"/>
        <v>2020</v>
      </c>
      <c r="Y2386" s="55" t="str">
        <f t="shared" ca="1" si="864"/>
        <v>10-2020</v>
      </c>
      <c r="Z2386" s="51">
        <f ca="1">IFERROR(VLOOKUP(Y2386,IPC!$E$2:$F$1745,2,0),IPC!$H$1)</f>
        <v>138.32155800000001</v>
      </c>
      <c r="AA2386" s="48">
        <f t="shared" si="859"/>
        <v>1</v>
      </c>
      <c r="AB2386" s="48">
        <f t="shared" si="860"/>
        <v>1900</v>
      </c>
      <c r="AC2386" s="32" t="str">
        <f t="shared" si="853"/>
        <v>1-1900</v>
      </c>
      <c r="AD2386" s="50">
        <f>IFERROR(VLOOKUP(AC2386,IPC!$E$2:$F$1745,2,0),IPC!$H$1)</f>
        <v>138.32155800000001</v>
      </c>
    </row>
    <row r="2387" spans="10:30" x14ac:dyDescent="0.25">
      <c r="J2387" s="44" t="str">
        <f t="shared" si="847"/>
        <v/>
      </c>
      <c r="K2387" s="33" t="str">
        <f t="shared" ca="1" si="851"/>
        <v/>
      </c>
      <c r="L2387" s="108">
        <f t="shared" ca="1" si="850"/>
        <v>0</v>
      </c>
      <c r="M2387" s="44" t="str">
        <f t="shared" si="848"/>
        <v/>
      </c>
      <c r="N2387" s="45" t="str">
        <f t="shared" ca="1" si="852"/>
        <v/>
      </c>
      <c r="O2387" s="108">
        <f t="shared" si="846"/>
        <v>0</v>
      </c>
      <c r="P2387" s="21" t="e">
        <f t="shared" si="854"/>
        <v>#N/A</v>
      </c>
      <c r="Q2387" s="21" t="e">
        <f t="shared" si="855"/>
        <v>#N/A</v>
      </c>
      <c r="R2387" s="21" t="e">
        <f t="shared" si="856"/>
        <v>#N/A</v>
      </c>
      <c r="S2387" s="21" t="e">
        <f t="shared" si="857"/>
        <v>#N/A</v>
      </c>
      <c r="T2387" s="29" t="e">
        <f t="shared" si="849"/>
        <v>#N/A</v>
      </c>
      <c r="U2387" s="34">
        <f t="shared" si="858"/>
        <v>0</v>
      </c>
      <c r="V2387" s="16">
        <f t="shared" ca="1" si="861"/>
        <v>44139</v>
      </c>
      <c r="W2387" s="56">
        <f t="shared" ca="1" si="862"/>
        <v>10</v>
      </c>
      <c r="X2387" s="56">
        <f t="shared" ca="1" si="863"/>
        <v>2020</v>
      </c>
      <c r="Y2387" s="55" t="str">
        <f t="shared" ca="1" si="864"/>
        <v>10-2020</v>
      </c>
      <c r="Z2387" s="51">
        <f ca="1">IFERROR(VLOOKUP(Y2387,IPC!$E$2:$F$1745,2,0),IPC!$H$1)</f>
        <v>138.32155800000001</v>
      </c>
      <c r="AA2387" s="48">
        <f t="shared" si="859"/>
        <v>1</v>
      </c>
      <c r="AB2387" s="48">
        <f t="shared" si="860"/>
        <v>1900</v>
      </c>
      <c r="AC2387" s="32" t="str">
        <f t="shared" si="853"/>
        <v>1-1900</v>
      </c>
      <c r="AD2387" s="50">
        <f>IFERROR(VLOOKUP(AC2387,IPC!$E$2:$F$1745,2,0),IPC!$H$1)</f>
        <v>138.32155800000001</v>
      </c>
    </row>
    <row r="2388" spans="10:30" x14ac:dyDescent="0.25">
      <c r="J2388" s="44" t="str">
        <f t="shared" si="847"/>
        <v/>
      </c>
      <c r="K2388" s="33" t="str">
        <f t="shared" ca="1" si="851"/>
        <v/>
      </c>
      <c r="L2388" s="108">
        <f t="shared" ca="1" si="850"/>
        <v>0</v>
      </c>
      <c r="M2388" s="44" t="str">
        <f t="shared" si="848"/>
        <v/>
      </c>
      <c r="N2388" s="45" t="str">
        <f t="shared" ca="1" si="852"/>
        <v/>
      </c>
      <c r="O2388" s="108">
        <f t="shared" ref="O2388:O2451" si="865">+IF(M2388="Provisión contable",N2388,0)</f>
        <v>0</v>
      </c>
      <c r="P2388" s="21" t="e">
        <f t="shared" si="854"/>
        <v>#N/A</v>
      </c>
      <c r="Q2388" s="21" t="e">
        <f t="shared" si="855"/>
        <v>#N/A</v>
      </c>
      <c r="R2388" s="21" t="e">
        <f t="shared" si="856"/>
        <v>#N/A</v>
      </c>
      <c r="S2388" s="21" t="e">
        <f t="shared" si="857"/>
        <v>#N/A</v>
      </c>
      <c r="T2388" s="29" t="e">
        <f t="shared" si="849"/>
        <v>#N/A</v>
      </c>
      <c r="U2388" s="34">
        <f t="shared" si="858"/>
        <v>0</v>
      </c>
      <c r="V2388" s="16">
        <f t="shared" ca="1" si="861"/>
        <v>44139</v>
      </c>
      <c r="W2388" s="56">
        <f t="shared" ca="1" si="862"/>
        <v>10</v>
      </c>
      <c r="X2388" s="56">
        <f t="shared" ca="1" si="863"/>
        <v>2020</v>
      </c>
      <c r="Y2388" s="55" t="str">
        <f t="shared" ca="1" si="864"/>
        <v>10-2020</v>
      </c>
      <c r="Z2388" s="51">
        <f ca="1">IFERROR(VLOOKUP(Y2388,IPC!$E$2:$F$1745,2,0),IPC!$H$1)</f>
        <v>138.32155800000001</v>
      </c>
      <c r="AA2388" s="48">
        <f t="shared" si="859"/>
        <v>1</v>
      </c>
      <c r="AB2388" s="48">
        <f t="shared" si="860"/>
        <v>1900</v>
      </c>
      <c r="AC2388" s="32" t="str">
        <f t="shared" si="853"/>
        <v>1-1900</v>
      </c>
      <c r="AD2388" s="50">
        <f>IFERROR(VLOOKUP(AC2388,IPC!$E$2:$F$1745,2,0),IPC!$H$1)</f>
        <v>138.32155800000001</v>
      </c>
    </row>
    <row r="2389" spans="10:30" x14ac:dyDescent="0.25">
      <c r="J2389" s="44" t="str">
        <f t="shared" si="847"/>
        <v/>
      </c>
      <c r="K2389" s="33" t="str">
        <f t="shared" ca="1" si="851"/>
        <v/>
      </c>
      <c r="L2389" s="108">
        <f t="shared" ca="1" si="850"/>
        <v>0</v>
      </c>
      <c r="M2389" s="44" t="str">
        <f t="shared" si="848"/>
        <v/>
      </c>
      <c r="N2389" s="45" t="str">
        <f t="shared" ca="1" si="852"/>
        <v/>
      </c>
      <c r="O2389" s="108">
        <f t="shared" si="865"/>
        <v>0</v>
      </c>
      <c r="P2389" s="21" t="e">
        <f t="shared" si="854"/>
        <v>#N/A</v>
      </c>
      <c r="Q2389" s="21" t="e">
        <f t="shared" si="855"/>
        <v>#N/A</v>
      </c>
      <c r="R2389" s="21" t="e">
        <f t="shared" si="856"/>
        <v>#N/A</v>
      </c>
      <c r="S2389" s="21" t="e">
        <f t="shared" si="857"/>
        <v>#N/A</v>
      </c>
      <c r="T2389" s="29" t="e">
        <f t="shared" si="849"/>
        <v>#N/A</v>
      </c>
      <c r="U2389" s="34">
        <f t="shared" si="858"/>
        <v>0</v>
      </c>
      <c r="V2389" s="16">
        <f t="shared" ca="1" si="861"/>
        <v>44139</v>
      </c>
      <c r="W2389" s="56">
        <f t="shared" ca="1" si="862"/>
        <v>10</v>
      </c>
      <c r="X2389" s="56">
        <f t="shared" ca="1" si="863"/>
        <v>2020</v>
      </c>
      <c r="Y2389" s="55" t="str">
        <f t="shared" ca="1" si="864"/>
        <v>10-2020</v>
      </c>
      <c r="Z2389" s="51">
        <f ca="1">IFERROR(VLOOKUP(Y2389,IPC!$E$2:$F$1745,2,0),IPC!$H$1)</f>
        <v>138.32155800000001</v>
      </c>
      <c r="AA2389" s="48">
        <f t="shared" si="859"/>
        <v>1</v>
      </c>
      <c r="AB2389" s="48">
        <f t="shared" si="860"/>
        <v>1900</v>
      </c>
      <c r="AC2389" s="32" t="str">
        <f t="shared" si="853"/>
        <v>1-1900</v>
      </c>
      <c r="AD2389" s="50">
        <f>IFERROR(VLOOKUP(AC2389,IPC!$E$2:$F$1745,2,0),IPC!$H$1)</f>
        <v>138.32155800000001</v>
      </c>
    </row>
    <row r="2390" spans="10:30" x14ac:dyDescent="0.25">
      <c r="J2390" s="44" t="str">
        <f t="shared" si="847"/>
        <v/>
      </c>
      <c r="K2390" s="33" t="str">
        <f t="shared" ca="1" si="851"/>
        <v/>
      </c>
      <c r="L2390" s="108">
        <f t="shared" ca="1" si="850"/>
        <v>0</v>
      </c>
      <c r="M2390" s="44" t="str">
        <f t="shared" si="848"/>
        <v/>
      </c>
      <c r="N2390" s="45" t="str">
        <f t="shared" ca="1" si="852"/>
        <v/>
      </c>
      <c r="O2390" s="108">
        <f t="shared" si="865"/>
        <v>0</v>
      </c>
      <c r="P2390" s="21" t="e">
        <f t="shared" si="854"/>
        <v>#N/A</v>
      </c>
      <c r="Q2390" s="21" t="e">
        <f t="shared" si="855"/>
        <v>#N/A</v>
      </c>
      <c r="R2390" s="21" t="e">
        <f t="shared" si="856"/>
        <v>#N/A</v>
      </c>
      <c r="S2390" s="21" t="e">
        <f t="shared" si="857"/>
        <v>#N/A</v>
      </c>
      <c r="T2390" s="29" t="e">
        <f t="shared" si="849"/>
        <v>#N/A</v>
      </c>
      <c r="U2390" s="34">
        <f t="shared" si="858"/>
        <v>0</v>
      </c>
      <c r="V2390" s="16">
        <f t="shared" ca="1" si="861"/>
        <v>44139</v>
      </c>
      <c r="W2390" s="56">
        <f t="shared" ca="1" si="862"/>
        <v>10</v>
      </c>
      <c r="X2390" s="56">
        <f t="shared" ca="1" si="863"/>
        <v>2020</v>
      </c>
      <c r="Y2390" s="55" t="str">
        <f t="shared" ca="1" si="864"/>
        <v>10-2020</v>
      </c>
      <c r="Z2390" s="51">
        <f ca="1">IFERROR(VLOOKUP(Y2390,IPC!$E$2:$F$1745,2,0),IPC!$H$1)</f>
        <v>138.32155800000001</v>
      </c>
      <c r="AA2390" s="48">
        <f t="shared" si="859"/>
        <v>1</v>
      </c>
      <c r="AB2390" s="48">
        <f t="shared" si="860"/>
        <v>1900</v>
      </c>
      <c r="AC2390" s="32" t="str">
        <f t="shared" si="853"/>
        <v>1-1900</v>
      </c>
      <c r="AD2390" s="50">
        <f>IFERROR(VLOOKUP(AC2390,IPC!$E$2:$F$1745,2,0),IPC!$H$1)</f>
        <v>138.32155800000001</v>
      </c>
    </row>
    <row r="2391" spans="10:30" x14ac:dyDescent="0.25">
      <c r="J2391" s="44" t="str">
        <f t="shared" si="847"/>
        <v/>
      </c>
      <c r="K2391" s="33" t="str">
        <f t="shared" ca="1" si="851"/>
        <v/>
      </c>
      <c r="L2391" s="108">
        <f t="shared" ca="1" si="850"/>
        <v>0</v>
      </c>
      <c r="M2391" s="44" t="str">
        <f t="shared" si="848"/>
        <v/>
      </c>
      <c r="N2391" s="45" t="str">
        <f t="shared" ca="1" si="852"/>
        <v/>
      </c>
      <c r="O2391" s="108">
        <f t="shared" si="865"/>
        <v>0</v>
      </c>
      <c r="P2391" s="21" t="e">
        <f t="shared" si="854"/>
        <v>#N/A</v>
      </c>
      <c r="Q2391" s="21" t="e">
        <f t="shared" si="855"/>
        <v>#N/A</v>
      </c>
      <c r="R2391" s="21" t="e">
        <f t="shared" si="856"/>
        <v>#N/A</v>
      </c>
      <c r="S2391" s="21" t="e">
        <f t="shared" si="857"/>
        <v>#N/A</v>
      </c>
      <c r="T2391" s="29" t="e">
        <f t="shared" si="849"/>
        <v>#N/A</v>
      </c>
      <c r="U2391" s="34">
        <f t="shared" si="858"/>
        <v>0</v>
      </c>
      <c r="V2391" s="16">
        <f t="shared" ca="1" si="861"/>
        <v>44139</v>
      </c>
      <c r="W2391" s="56">
        <f t="shared" ca="1" si="862"/>
        <v>10</v>
      </c>
      <c r="X2391" s="56">
        <f t="shared" ca="1" si="863"/>
        <v>2020</v>
      </c>
      <c r="Y2391" s="55" t="str">
        <f t="shared" ca="1" si="864"/>
        <v>10-2020</v>
      </c>
      <c r="Z2391" s="51">
        <f ca="1">IFERROR(VLOOKUP(Y2391,IPC!$E$2:$F$1745,2,0),IPC!$H$1)</f>
        <v>138.32155800000001</v>
      </c>
      <c r="AA2391" s="48">
        <f t="shared" si="859"/>
        <v>1</v>
      </c>
      <c r="AB2391" s="48">
        <f t="shared" si="860"/>
        <v>1900</v>
      </c>
      <c r="AC2391" s="32" t="str">
        <f t="shared" si="853"/>
        <v>1-1900</v>
      </c>
      <c r="AD2391" s="50">
        <f>IFERROR(VLOOKUP(AC2391,IPC!$E$2:$F$1745,2,0),IPC!$H$1)</f>
        <v>138.32155800000001</v>
      </c>
    </row>
    <row r="2392" spans="10:30" x14ac:dyDescent="0.25">
      <c r="J2392" s="44" t="str">
        <f t="shared" ref="J2392:J2455" si="866">IFERROR(IF(T2404&gt;0.5,"ALTA",IF(AND(T2404&gt;0.25,T2404&lt;=0.5),"MEDIA",IF(AND(T2404&gt;=0.1,T2404&lt;=0.25),"BAJA",IF(AND(T2404&lt;0.1),"REMOTA")))),"")</f>
        <v/>
      </c>
      <c r="K2392" s="33" t="str">
        <f t="shared" ca="1" si="851"/>
        <v/>
      </c>
      <c r="L2392" s="108">
        <f t="shared" ca="1" si="850"/>
        <v>0</v>
      </c>
      <c r="M2392" s="44" t="str">
        <f t="shared" ref="M2392:M2455" si="867">IFERROR(IF(T2404&gt;50%,"Provisión contable",IF(T2404&lt;=10%,"No se registra","Cuentas de orden")),"")</f>
        <v/>
      </c>
      <c r="N2392" s="45" t="str">
        <f t="shared" ca="1" si="852"/>
        <v/>
      </c>
      <c r="O2392" s="108">
        <f t="shared" si="865"/>
        <v>0</v>
      </c>
      <c r="P2392" s="21" t="e">
        <f t="shared" si="854"/>
        <v>#N/A</v>
      </c>
      <c r="Q2392" s="21" t="e">
        <f t="shared" si="855"/>
        <v>#N/A</v>
      </c>
      <c r="R2392" s="21" t="e">
        <f t="shared" si="856"/>
        <v>#N/A</v>
      </c>
      <c r="S2392" s="21" t="e">
        <f t="shared" si="857"/>
        <v>#N/A</v>
      </c>
      <c r="T2392" s="29" t="e">
        <f t="shared" si="849"/>
        <v>#N/A</v>
      </c>
      <c r="U2392" s="34">
        <f t="shared" si="858"/>
        <v>0</v>
      </c>
      <c r="V2392" s="16">
        <f t="shared" ca="1" si="861"/>
        <v>44139</v>
      </c>
      <c r="W2392" s="56">
        <f t="shared" ca="1" si="862"/>
        <v>10</v>
      </c>
      <c r="X2392" s="56">
        <f t="shared" ca="1" si="863"/>
        <v>2020</v>
      </c>
      <c r="Y2392" s="55" t="str">
        <f t="shared" ca="1" si="864"/>
        <v>10-2020</v>
      </c>
      <c r="Z2392" s="51">
        <f ca="1">IFERROR(VLOOKUP(Y2392,IPC!$E$2:$F$1745,2,0),IPC!$H$1)</f>
        <v>138.32155800000001</v>
      </c>
      <c r="AA2392" s="48">
        <f t="shared" si="859"/>
        <v>1</v>
      </c>
      <c r="AB2392" s="48">
        <f t="shared" si="860"/>
        <v>1900</v>
      </c>
      <c r="AC2392" s="32" t="str">
        <f t="shared" si="853"/>
        <v>1-1900</v>
      </c>
      <c r="AD2392" s="50">
        <f>IFERROR(VLOOKUP(AC2392,IPC!$E$2:$F$1745,2,0),IPC!$H$1)</f>
        <v>138.32155800000001</v>
      </c>
    </row>
    <row r="2393" spans="10:30" x14ac:dyDescent="0.25">
      <c r="J2393" s="44" t="str">
        <f t="shared" si="866"/>
        <v/>
      </c>
      <c r="K2393" s="33" t="str">
        <f t="shared" ca="1" si="851"/>
        <v/>
      </c>
      <c r="L2393" s="108">
        <f t="shared" ca="1" si="850"/>
        <v>0</v>
      </c>
      <c r="M2393" s="44" t="str">
        <f t="shared" si="867"/>
        <v/>
      </c>
      <c r="N2393" s="45" t="str">
        <f t="shared" ca="1" si="852"/>
        <v/>
      </c>
      <c r="O2393" s="108">
        <f t="shared" si="865"/>
        <v>0</v>
      </c>
      <c r="P2393" s="21" t="e">
        <f t="shared" si="854"/>
        <v>#N/A</v>
      </c>
      <c r="Q2393" s="21" t="e">
        <f t="shared" si="855"/>
        <v>#N/A</v>
      </c>
      <c r="R2393" s="21" t="e">
        <f t="shared" si="856"/>
        <v>#N/A</v>
      </c>
      <c r="S2393" s="21" t="e">
        <f t="shared" si="857"/>
        <v>#N/A</v>
      </c>
      <c r="T2393" s="29" t="e">
        <f t="shared" si="849"/>
        <v>#N/A</v>
      </c>
      <c r="U2393" s="34">
        <f t="shared" si="858"/>
        <v>0</v>
      </c>
      <c r="V2393" s="16">
        <f t="shared" ca="1" si="861"/>
        <v>44139</v>
      </c>
      <c r="W2393" s="56">
        <f t="shared" ca="1" si="862"/>
        <v>10</v>
      </c>
      <c r="X2393" s="56">
        <f t="shared" ca="1" si="863"/>
        <v>2020</v>
      </c>
      <c r="Y2393" s="55" t="str">
        <f t="shared" ca="1" si="864"/>
        <v>10-2020</v>
      </c>
      <c r="Z2393" s="51">
        <f ca="1">IFERROR(VLOOKUP(Y2393,IPC!$E$2:$F$1745,2,0),IPC!$H$1)</f>
        <v>138.32155800000001</v>
      </c>
      <c r="AA2393" s="48">
        <f t="shared" si="859"/>
        <v>1</v>
      </c>
      <c r="AB2393" s="48">
        <f t="shared" si="860"/>
        <v>1900</v>
      </c>
      <c r="AC2393" s="32" t="str">
        <f t="shared" si="853"/>
        <v>1-1900</v>
      </c>
      <c r="AD2393" s="50">
        <f>IFERROR(VLOOKUP(AC2393,IPC!$E$2:$F$1745,2,0),IPC!$H$1)</f>
        <v>138.32155800000001</v>
      </c>
    </row>
    <row r="2394" spans="10:30" x14ac:dyDescent="0.25">
      <c r="J2394" s="44" t="str">
        <f t="shared" si="866"/>
        <v/>
      </c>
      <c r="K2394" s="33" t="str">
        <f t="shared" ca="1" si="851"/>
        <v/>
      </c>
      <c r="L2394" s="108">
        <f t="shared" ca="1" si="850"/>
        <v>0</v>
      </c>
      <c r="M2394" s="44" t="str">
        <f t="shared" si="867"/>
        <v/>
      </c>
      <c r="N2394" s="45" t="str">
        <f t="shared" ca="1" si="852"/>
        <v/>
      </c>
      <c r="O2394" s="108">
        <f t="shared" si="865"/>
        <v>0</v>
      </c>
      <c r="P2394" s="21" t="e">
        <f t="shared" si="854"/>
        <v>#N/A</v>
      </c>
      <c r="Q2394" s="21" t="e">
        <f t="shared" si="855"/>
        <v>#N/A</v>
      </c>
      <c r="R2394" s="21" t="e">
        <f t="shared" si="856"/>
        <v>#N/A</v>
      </c>
      <c r="S2394" s="21" t="e">
        <f t="shared" si="857"/>
        <v>#N/A</v>
      </c>
      <c r="T2394" s="29" t="e">
        <f t="shared" si="849"/>
        <v>#N/A</v>
      </c>
      <c r="U2394" s="34">
        <f t="shared" si="858"/>
        <v>0</v>
      </c>
      <c r="V2394" s="16">
        <f t="shared" ca="1" si="861"/>
        <v>44139</v>
      </c>
      <c r="W2394" s="56">
        <f t="shared" ca="1" si="862"/>
        <v>10</v>
      </c>
      <c r="X2394" s="56">
        <f t="shared" ca="1" si="863"/>
        <v>2020</v>
      </c>
      <c r="Y2394" s="55" t="str">
        <f t="shared" ca="1" si="864"/>
        <v>10-2020</v>
      </c>
      <c r="Z2394" s="51">
        <f ca="1">IFERROR(VLOOKUP(Y2394,IPC!$E$2:$F$1745,2,0),IPC!$H$1)</f>
        <v>138.32155800000001</v>
      </c>
      <c r="AA2394" s="48">
        <f t="shared" si="859"/>
        <v>1</v>
      </c>
      <c r="AB2394" s="48">
        <f t="shared" si="860"/>
        <v>1900</v>
      </c>
      <c r="AC2394" s="32" t="str">
        <f t="shared" si="853"/>
        <v>1-1900</v>
      </c>
      <c r="AD2394" s="50">
        <f>IFERROR(VLOOKUP(AC2394,IPC!$E$2:$F$1745,2,0),IPC!$H$1)</f>
        <v>138.32155800000001</v>
      </c>
    </row>
    <row r="2395" spans="10:30" x14ac:dyDescent="0.25">
      <c r="J2395" s="44" t="str">
        <f t="shared" si="866"/>
        <v/>
      </c>
      <c r="K2395" s="33" t="str">
        <f t="shared" ca="1" si="851"/>
        <v/>
      </c>
      <c r="L2395" s="108">
        <f t="shared" ca="1" si="850"/>
        <v>0</v>
      </c>
      <c r="M2395" s="44" t="str">
        <f t="shared" si="867"/>
        <v/>
      </c>
      <c r="N2395" s="45" t="str">
        <f t="shared" ca="1" si="852"/>
        <v/>
      </c>
      <c r="O2395" s="108">
        <f t="shared" si="865"/>
        <v>0</v>
      </c>
      <c r="P2395" s="21" t="e">
        <f t="shared" si="854"/>
        <v>#N/A</v>
      </c>
      <c r="Q2395" s="21" t="e">
        <f t="shared" si="855"/>
        <v>#N/A</v>
      </c>
      <c r="R2395" s="21" t="e">
        <f t="shared" si="856"/>
        <v>#N/A</v>
      </c>
      <c r="S2395" s="21" t="e">
        <f t="shared" si="857"/>
        <v>#N/A</v>
      </c>
      <c r="T2395" s="29" t="e">
        <f t="shared" si="849"/>
        <v>#N/A</v>
      </c>
      <c r="U2395" s="34">
        <f t="shared" si="858"/>
        <v>0</v>
      </c>
      <c r="V2395" s="16">
        <f t="shared" ca="1" si="861"/>
        <v>44139</v>
      </c>
      <c r="W2395" s="56">
        <f t="shared" ca="1" si="862"/>
        <v>10</v>
      </c>
      <c r="X2395" s="56">
        <f t="shared" ca="1" si="863"/>
        <v>2020</v>
      </c>
      <c r="Y2395" s="55" t="str">
        <f t="shared" ca="1" si="864"/>
        <v>10-2020</v>
      </c>
      <c r="Z2395" s="51">
        <f ca="1">IFERROR(VLOOKUP(Y2395,IPC!$E$2:$F$1745,2,0),IPC!$H$1)</f>
        <v>138.32155800000001</v>
      </c>
      <c r="AA2395" s="48">
        <f t="shared" si="859"/>
        <v>1</v>
      </c>
      <c r="AB2395" s="48">
        <f t="shared" si="860"/>
        <v>1900</v>
      </c>
      <c r="AC2395" s="32" t="str">
        <f t="shared" si="853"/>
        <v>1-1900</v>
      </c>
      <c r="AD2395" s="50">
        <f>IFERROR(VLOOKUP(AC2395,IPC!$E$2:$F$1745,2,0),IPC!$H$1)</f>
        <v>138.32155800000001</v>
      </c>
    </row>
    <row r="2396" spans="10:30" x14ac:dyDescent="0.25">
      <c r="J2396" s="44" t="str">
        <f t="shared" si="866"/>
        <v/>
      </c>
      <c r="K2396" s="33" t="str">
        <f t="shared" ca="1" si="851"/>
        <v/>
      </c>
      <c r="L2396" s="108">
        <f t="shared" ca="1" si="850"/>
        <v>0</v>
      </c>
      <c r="M2396" s="44" t="str">
        <f t="shared" si="867"/>
        <v/>
      </c>
      <c r="N2396" s="45" t="str">
        <f t="shared" ca="1" si="852"/>
        <v/>
      </c>
      <c r="O2396" s="108">
        <f t="shared" si="865"/>
        <v>0</v>
      </c>
      <c r="P2396" s="21" t="e">
        <f t="shared" si="854"/>
        <v>#N/A</v>
      </c>
      <c r="Q2396" s="21" t="e">
        <f t="shared" si="855"/>
        <v>#N/A</v>
      </c>
      <c r="R2396" s="21" t="e">
        <f t="shared" si="856"/>
        <v>#N/A</v>
      </c>
      <c r="S2396" s="21" t="e">
        <f t="shared" si="857"/>
        <v>#N/A</v>
      </c>
      <c r="T2396" s="29" t="e">
        <f t="shared" si="849"/>
        <v>#N/A</v>
      </c>
      <c r="U2396" s="34">
        <f t="shared" si="858"/>
        <v>0</v>
      </c>
      <c r="V2396" s="16">
        <f t="shared" ca="1" si="861"/>
        <v>44139</v>
      </c>
      <c r="W2396" s="56">
        <f t="shared" ca="1" si="862"/>
        <v>10</v>
      </c>
      <c r="X2396" s="56">
        <f t="shared" ca="1" si="863"/>
        <v>2020</v>
      </c>
      <c r="Y2396" s="55" t="str">
        <f t="shared" ca="1" si="864"/>
        <v>10-2020</v>
      </c>
      <c r="Z2396" s="51">
        <f ca="1">IFERROR(VLOOKUP(Y2396,IPC!$E$2:$F$1745,2,0),IPC!$H$1)</f>
        <v>138.32155800000001</v>
      </c>
      <c r="AA2396" s="48">
        <f t="shared" si="859"/>
        <v>1</v>
      </c>
      <c r="AB2396" s="48">
        <f t="shared" si="860"/>
        <v>1900</v>
      </c>
      <c r="AC2396" s="32" t="str">
        <f t="shared" si="853"/>
        <v>1-1900</v>
      </c>
      <c r="AD2396" s="50">
        <f>IFERROR(VLOOKUP(AC2396,IPC!$E$2:$F$1745,2,0),IPC!$H$1)</f>
        <v>138.32155800000001</v>
      </c>
    </row>
    <row r="2397" spans="10:30" x14ac:dyDescent="0.25">
      <c r="J2397" s="44" t="str">
        <f t="shared" si="866"/>
        <v/>
      </c>
      <c r="K2397" s="33" t="str">
        <f t="shared" ca="1" si="851"/>
        <v/>
      </c>
      <c r="L2397" s="108">
        <f t="shared" ca="1" si="850"/>
        <v>0</v>
      </c>
      <c r="M2397" s="44" t="str">
        <f t="shared" si="867"/>
        <v/>
      </c>
      <c r="N2397" s="45" t="str">
        <f t="shared" ca="1" si="852"/>
        <v/>
      </c>
      <c r="O2397" s="108">
        <f t="shared" si="865"/>
        <v>0</v>
      </c>
      <c r="P2397" s="21" t="e">
        <f t="shared" si="854"/>
        <v>#N/A</v>
      </c>
      <c r="Q2397" s="21" t="e">
        <f t="shared" si="855"/>
        <v>#N/A</v>
      </c>
      <c r="R2397" s="21" t="e">
        <f t="shared" si="856"/>
        <v>#N/A</v>
      </c>
      <c r="S2397" s="21" t="e">
        <f t="shared" si="857"/>
        <v>#N/A</v>
      </c>
      <c r="T2397" s="29" t="e">
        <f t="shared" si="849"/>
        <v>#N/A</v>
      </c>
      <c r="U2397" s="34">
        <f t="shared" si="858"/>
        <v>0</v>
      </c>
      <c r="V2397" s="16">
        <f t="shared" ca="1" si="861"/>
        <v>44139</v>
      </c>
      <c r="W2397" s="56">
        <f t="shared" ca="1" si="862"/>
        <v>10</v>
      </c>
      <c r="X2397" s="56">
        <f t="shared" ca="1" si="863"/>
        <v>2020</v>
      </c>
      <c r="Y2397" s="55" t="str">
        <f t="shared" ca="1" si="864"/>
        <v>10-2020</v>
      </c>
      <c r="Z2397" s="51">
        <f ca="1">IFERROR(VLOOKUP(Y2397,IPC!$E$2:$F$1745,2,0),IPC!$H$1)</f>
        <v>138.32155800000001</v>
      </c>
      <c r="AA2397" s="48">
        <f t="shared" si="859"/>
        <v>1</v>
      </c>
      <c r="AB2397" s="48">
        <f t="shared" si="860"/>
        <v>1900</v>
      </c>
      <c r="AC2397" s="32" t="str">
        <f t="shared" si="853"/>
        <v>1-1900</v>
      </c>
      <c r="AD2397" s="50">
        <f>IFERROR(VLOOKUP(AC2397,IPC!$E$2:$F$1745,2,0),IPC!$H$1)</f>
        <v>138.32155800000001</v>
      </c>
    </row>
    <row r="2398" spans="10:30" x14ac:dyDescent="0.25">
      <c r="J2398" s="44" t="str">
        <f t="shared" si="866"/>
        <v/>
      </c>
      <c r="K2398" s="33" t="str">
        <f t="shared" ca="1" si="851"/>
        <v/>
      </c>
      <c r="L2398" s="108">
        <f t="shared" ca="1" si="850"/>
        <v>0</v>
      </c>
      <c r="M2398" s="44" t="str">
        <f t="shared" si="867"/>
        <v/>
      </c>
      <c r="N2398" s="45" t="str">
        <f t="shared" ca="1" si="852"/>
        <v/>
      </c>
      <c r="O2398" s="108">
        <f t="shared" si="865"/>
        <v>0</v>
      </c>
      <c r="P2398" s="21" t="e">
        <f t="shared" si="854"/>
        <v>#N/A</v>
      </c>
      <c r="Q2398" s="21" t="e">
        <f t="shared" si="855"/>
        <v>#N/A</v>
      </c>
      <c r="R2398" s="21" t="e">
        <f t="shared" si="856"/>
        <v>#N/A</v>
      </c>
      <c r="S2398" s="21" t="e">
        <f t="shared" si="857"/>
        <v>#N/A</v>
      </c>
      <c r="T2398" s="29" t="e">
        <f t="shared" si="849"/>
        <v>#N/A</v>
      </c>
      <c r="U2398" s="34">
        <f t="shared" si="858"/>
        <v>0</v>
      </c>
      <c r="V2398" s="16">
        <f t="shared" ca="1" si="861"/>
        <v>44139</v>
      </c>
      <c r="W2398" s="56">
        <f t="shared" ca="1" si="862"/>
        <v>10</v>
      </c>
      <c r="X2398" s="56">
        <f t="shared" ca="1" si="863"/>
        <v>2020</v>
      </c>
      <c r="Y2398" s="55" t="str">
        <f t="shared" ca="1" si="864"/>
        <v>10-2020</v>
      </c>
      <c r="Z2398" s="51">
        <f ca="1">IFERROR(VLOOKUP(Y2398,IPC!$E$2:$F$1745,2,0),IPC!$H$1)</f>
        <v>138.32155800000001</v>
      </c>
      <c r="AA2398" s="48">
        <f t="shared" si="859"/>
        <v>1</v>
      </c>
      <c r="AB2398" s="48">
        <f t="shared" si="860"/>
        <v>1900</v>
      </c>
      <c r="AC2398" s="32" t="str">
        <f t="shared" si="853"/>
        <v>1-1900</v>
      </c>
      <c r="AD2398" s="50">
        <f>IFERROR(VLOOKUP(AC2398,IPC!$E$2:$F$1745,2,0),IPC!$H$1)</f>
        <v>138.32155800000001</v>
      </c>
    </row>
    <row r="2399" spans="10:30" x14ac:dyDescent="0.25">
      <c r="J2399" s="44" t="str">
        <f t="shared" si="866"/>
        <v/>
      </c>
      <c r="K2399" s="33" t="str">
        <f t="shared" ca="1" si="851"/>
        <v/>
      </c>
      <c r="L2399" s="108">
        <f t="shared" ca="1" si="850"/>
        <v>0</v>
      </c>
      <c r="M2399" s="44" t="str">
        <f t="shared" si="867"/>
        <v/>
      </c>
      <c r="N2399" s="45" t="str">
        <f t="shared" ca="1" si="852"/>
        <v/>
      </c>
      <c r="O2399" s="108">
        <f t="shared" si="865"/>
        <v>0</v>
      </c>
      <c r="P2399" s="21" t="e">
        <f t="shared" si="854"/>
        <v>#N/A</v>
      </c>
      <c r="Q2399" s="21" t="e">
        <f t="shared" si="855"/>
        <v>#N/A</v>
      </c>
      <c r="R2399" s="21" t="e">
        <f t="shared" si="856"/>
        <v>#N/A</v>
      </c>
      <c r="S2399" s="21" t="e">
        <f t="shared" si="857"/>
        <v>#N/A</v>
      </c>
      <c r="T2399" s="29" t="e">
        <f t="shared" si="849"/>
        <v>#N/A</v>
      </c>
      <c r="U2399" s="34">
        <f t="shared" si="858"/>
        <v>0</v>
      </c>
      <c r="V2399" s="16">
        <f t="shared" ca="1" si="861"/>
        <v>44139</v>
      </c>
      <c r="W2399" s="56">
        <f t="shared" ca="1" si="862"/>
        <v>10</v>
      </c>
      <c r="X2399" s="56">
        <f t="shared" ca="1" si="863"/>
        <v>2020</v>
      </c>
      <c r="Y2399" s="55" t="str">
        <f t="shared" ca="1" si="864"/>
        <v>10-2020</v>
      </c>
      <c r="Z2399" s="51">
        <f ca="1">IFERROR(VLOOKUP(Y2399,IPC!$E$2:$F$1745,2,0),IPC!$H$1)</f>
        <v>138.32155800000001</v>
      </c>
      <c r="AA2399" s="48">
        <f t="shared" si="859"/>
        <v>1</v>
      </c>
      <c r="AB2399" s="48">
        <f t="shared" si="860"/>
        <v>1900</v>
      </c>
      <c r="AC2399" s="32" t="str">
        <f t="shared" si="853"/>
        <v>1-1900</v>
      </c>
      <c r="AD2399" s="50">
        <f>IFERROR(VLOOKUP(AC2399,IPC!$E$2:$F$1745,2,0),IPC!$H$1)</f>
        <v>138.32155800000001</v>
      </c>
    </row>
    <row r="2400" spans="10:30" x14ac:dyDescent="0.25">
      <c r="J2400" s="44" t="str">
        <f t="shared" si="866"/>
        <v/>
      </c>
      <c r="K2400" s="33" t="str">
        <f t="shared" ca="1" si="851"/>
        <v/>
      </c>
      <c r="L2400" s="108">
        <f t="shared" ca="1" si="850"/>
        <v>0</v>
      </c>
      <c r="M2400" s="44" t="str">
        <f t="shared" si="867"/>
        <v/>
      </c>
      <c r="N2400" s="45" t="str">
        <f t="shared" ca="1" si="852"/>
        <v/>
      </c>
      <c r="O2400" s="108">
        <f t="shared" si="865"/>
        <v>0</v>
      </c>
      <c r="P2400" s="21" t="e">
        <f t="shared" si="854"/>
        <v>#N/A</v>
      </c>
      <c r="Q2400" s="21" t="e">
        <f t="shared" si="855"/>
        <v>#N/A</v>
      </c>
      <c r="R2400" s="21" t="e">
        <f t="shared" si="856"/>
        <v>#N/A</v>
      </c>
      <c r="S2400" s="21" t="e">
        <f t="shared" si="857"/>
        <v>#N/A</v>
      </c>
      <c r="T2400" s="29" t="e">
        <f t="shared" ref="T2400:T2463" si="868">+SUMPRODUCT(P2400:S2400,$P$7:$S$7)/100</f>
        <v>#N/A</v>
      </c>
      <c r="U2400" s="34">
        <f t="shared" si="858"/>
        <v>0</v>
      </c>
      <c r="V2400" s="16">
        <f t="shared" ca="1" si="861"/>
        <v>44139</v>
      </c>
      <c r="W2400" s="56">
        <f t="shared" ca="1" si="862"/>
        <v>10</v>
      </c>
      <c r="X2400" s="56">
        <f t="shared" ca="1" si="863"/>
        <v>2020</v>
      </c>
      <c r="Y2400" s="55" t="str">
        <f t="shared" ca="1" si="864"/>
        <v>10-2020</v>
      </c>
      <c r="Z2400" s="51">
        <f ca="1">IFERROR(VLOOKUP(Y2400,IPC!$E$2:$F$1745,2,0),IPC!$H$1)</f>
        <v>138.32155800000001</v>
      </c>
      <c r="AA2400" s="48">
        <f t="shared" si="859"/>
        <v>1</v>
      </c>
      <c r="AB2400" s="48">
        <f t="shared" si="860"/>
        <v>1900</v>
      </c>
      <c r="AC2400" s="32" t="str">
        <f t="shared" si="853"/>
        <v>1-1900</v>
      </c>
      <c r="AD2400" s="50">
        <f>IFERROR(VLOOKUP(AC2400,IPC!$E$2:$F$1745,2,0),IPC!$H$1)</f>
        <v>138.32155800000001</v>
      </c>
    </row>
    <row r="2401" spans="10:30" x14ac:dyDescent="0.25">
      <c r="J2401" s="44" t="str">
        <f t="shared" si="866"/>
        <v/>
      </c>
      <c r="K2401" s="33" t="str">
        <f t="shared" ca="1" si="851"/>
        <v/>
      </c>
      <c r="L2401" s="108">
        <f t="shared" ca="1" si="850"/>
        <v>0</v>
      </c>
      <c r="M2401" s="44" t="str">
        <f t="shared" si="867"/>
        <v/>
      </c>
      <c r="N2401" s="45" t="str">
        <f t="shared" ca="1" si="852"/>
        <v/>
      </c>
      <c r="O2401" s="108">
        <f t="shared" si="865"/>
        <v>0</v>
      </c>
      <c r="P2401" s="21" t="e">
        <f t="shared" si="854"/>
        <v>#N/A</v>
      </c>
      <c r="Q2401" s="21" t="e">
        <f t="shared" si="855"/>
        <v>#N/A</v>
      </c>
      <c r="R2401" s="21" t="e">
        <f t="shared" si="856"/>
        <v>#N/A</v>
      </c>
      <c r="S2401" s="21" t="e">
        <f t="shared" si="857"/>
        <v>#N/A</v>
      </c>
      <c r="T2401" s="29" t="e">
        <f t="shared" si="868"/>
        <v>#N/A</v>
      </c>
      <c r="U2401" s="34">
        <f t="shared" si="858"/>
        <v>0</v>
      </c>
      <c r="V2401" s="16">
        <f t="shared" ca="1" si="861"/>
        <v>44139</v>
      </c>
      <c r="W2401" s="56">
        <f t="shared" ca="1" si="862"/>
        <v>10</v>
      </c>
      <c r="X2401" s="56">
        <f t="shared" ca="1" si="863"/>
        <v>2020</v>
      </c>
      <c r="Y2401" s="55" t="str">
        <f t="shared" ca="1" si="864"/>
        <v>10-2020</v>
      </c>
      <c r="Z2401" s="51">
        <f ca="1">IFERROR(VLOOKUP(Y2401,IPC!$E$2:$F$1745,2,0),IPC!$H$1)</f>
        <v>138.32155800000001</v>
      </c>
      <c r="AA2401" s="48">
        <f t="shared" si="859"/>
        <v>1</v>
      </c>
      <c r="AB2401" s="48">
        <f t="shared" si="860"/>
        <v>1900</v>
      </c>
      <c r="AC2401" s="32" t="str">
        <f t="shared" si="853"/>
        <v>1-1900</v>
      </c>
      <c r="AD2401" s="50">
        <f>IFERROR(VLOOKUP(AC2401,IPC!$E$2:$F$1745,2,0),IPC!$H$1)</f>
        <v>138.32155800000001</v>
      </c>
    </row>
    <row r="2402" spans="10:30" x14ac:dyDescent="0.25">
      <c r="J2402" s="44" t="str">
        <f t="shared" si="866"/>
        <v/>
      </c>
      <c r="K2402" s="33" t="str">
        <f t="shared" ca="1" si="851"/>
        <v/>
      </c>
      <c r="L2402" s="108">
        <f t="shared" ca="1" si="850"/>
        <v>0</v>
      </c>
      <c r="M2402" s="44" t="str">
        <f t="shared" si="867"/>
        <v/>
      </c>
      <c r="N2402" s="45" t="str">
        <f t="shared" ca="1" si="852"/>
        <v/>
      </c>
      <c r="O2402" s="108">
        <f t="shared" si="865"/>
        <v>0</v>
      </c>
      <c r="P2402" s="21" t="e">
        <f t="shared" si="854"/>
        <v>#N/A</v>
      </c>
      <c r="Q2402" s="21" t="e">
        <f t="shared" si="855"/>
        <v>#N/A</v>
      </c>
      <c r="R2402" s="21" t="e">
        <f t="shared" si="856"/>
        <v>#N/A</v>
      </c>
      <c r="S2402" s="21" t="e">
        <f t="shared" si="857"/>
        <v>#N/A</v>
      </c>
      <c r="T2402" s="29" t="e">
        <f t="shared" si="868"/>
        <v>#N/A</v>
      </c>
      <c r="U2402" s="34">
        <f t="shared" si="858"/>
        <v>0</v>
      </c>
      <c r="V2402" s="16">
        <f t="shared" ca="1" si="861"/>
        <v>44139</v>
      </c>
      <c r="W2402" s="56">
        <f t="shared" ca="1" si="862"/>
        <v>10</v>
      </c>
      <c r="X2402" s="56">
        <f t="shared" ca="1" si="863"/>
        <v>2020</v>
      </c>
      <c r="Y2402" s="55" t="str">
        <f t="shared" ca="1" si="864"/>
        <v>10-2020</v>
      </c>
      <c r="Z2402" s="51">
        <f ca="1">IFERROR(VLOOKUP(Y2402,IPC!$E$2:$F$1745,2,0),IPC!$H$1)</f>
        <v>138.32155800000001</v>
      </c>
      <c r="AA2402" s="48">
        <f t="shared" si="859"/>
        <v>1</v>
      </c>
      <c r="AB2402" s="48">
        <f t="shared" si="860"/>
        <v>1900</v>
      </c>
      <c r="AC2402" s="32" t="str">
        <f t="shared" si="853"/>
        <v>1-1900</v>
      </c>
      <c r="AD2402" s="50">
        <f>IFERROR(VLOOKUP(AC2402,IPC!$E$2:$F$1745,2,0),IPC!$H$1)</f>
        <v>138.32155800000001</v>
      </c>
    </row>
    <row r="2403" spans="10:30" x14ac:dyDescent="0.25">
      <c r="J2403" s="44" t="str">
        <f t="shared" si="866"/>
        <v/>
      </c>
      <c r="K2403" s="33" t="str">
        <f t="shared" ca="1" si="851"/>
        <v/>
      </c>
      <c r="L2403" s="108">
        <f t="shared" ca="1" si="850"/>
        <v>0</v>
      </c>
      <c r="M2403" s="44" t="str">
        <f t="shared" si="867"/>
        <v/>
      </c>
      <c r="N2403" s="45" t="str">
        <f t="shared" ca="1" si="852"/>
        <v/>
      </c>
      <c r="O2403" s="108">
        <f t="shared" si="865"/>
        <v>0</v>
      </c>
      <c r="P2403" s="21" t="e">
        <f t="shared" si="854"/>
        <v>#N/A</v>
      </c>
      <c r="Q2403" s="21" t="e">
        <f t="shared" si="855"/>
        <v>#N/A</v>
      </c>
      <c r="R2403" s="21" t="e">
        <f t="shared" si="856"/>
        <v>#N/A</v>
      </c>
      <c r="S2403" s="21" t="e">
        <f t="shared" si="857"/>
        <v>#N/A</v>
      </c>
      <c r="T2403" s="29" t="e">
        <f t="shared" si="868"/>
        <v>#N/A</v>
      </c>
      <c r="U2403" s="34">
        <f t="shared" si="858"/>
        <v>0</v>
      </c>
      <c r="V2403" s="16">
        <f t="shared" ca="1" si="861"/>
        <v>44139</v>
      </c>
      <c r="W2403" s="56">
        <f t="shared" ca="1" si="862"/>
        <v>10</v>
      </c>
      <c r="X2403" s="56">
        <f t="shared" ca="1" si="863"/>
        <v>2020</v>
      </c>
      <c r="Y2403" s="55" t="str">
        <f t="shared" ca="1" si="864"/>
        <v>10-2020</v>
      </c>
      <c r="Z2403" s="51">
        <f ca="1">IFERROR(VLOOKUP(Y2403,IPC!$E$2:$F$1745,2,0),IPC!$H$1)</f>
        <v>138.32155800000001</v>
      </c>
      <c r="AA2403" s="48">
        <f t="shared" si="859"/>
        <v>1</v>
      </c>
      <c r="AB2403" s="48">
        <f t="shared" si="860"/>
        <v>1900</v>
      </c>
      <c r="AC2403" s="32" t="str">
        <f t="shared" si="853"/>
        <v>1-1900</v>
      </c>
      <c r="AD2403" s="50">
        <f>IFERROR(VLOOKUP(AC2403,IPC!$E$2:$F$1745,2,0),IPC!$H$1)</f>
        <v>138.32155800000001</v>
      </c>
    </row>
    <row r="2404" spans="10:30" x14ac:dyDescent="0.25">
      <c r="J2404" s="44" t="str">
        <f t="shared" si="866"/>
        <v/>
      </c>
      <c r="K2404" s="33" t="str">
        <f t="shared" ca="1" si="851"/>
        <v/>
      </c>
      <c r="L2404" s="108">
        <f t="shared" ca="1" si="850"/>
        <v>0</v>
      </c>
      <c r="M2404" s="44" t="str">
        <f t="shared" si="867"/>
        <v/>
      </c>
      <c r="N2404" s="45" t="str">
        <f t="shared" ca="1" si="852"/>
        <v/>
      </c>
      <c r="O2404" s="108">
        <f t="shared" si="865"/>
        <v>0</v>
      </c>
      <c r="P2404" s="21" t="e">
        <f t="shared" si="854"/>
        <v>#N/A</v>
      </c>
      <c r="Q2404" s="21" t="e">
        <f t="shared" si="855"/>
        <v>#N/A</v>
      </c>
      <c r="R2404" s="21" t="e">
        <f t="shared" si="856"/>
        <v>#N/A</v>
      </c>
      <c r="S2404" s="21" t="e">
        <f t="shared" si="857"/>
        <v>#N/A</v>
      </c>
      <c r="T2404" s="29" t="e">
        <f t="shared" si="868"/>
        <v>#N/A</v>
      </c>
      <c r="U2404" s="34">
        <f t="shared" si="858"/>
        <v>0</v>
      </c>
      <c r="V2404" s="16">
        <f t="shared" ca="1" si="861"/>
        <v>44139</v>
      </c>
      <c r="W2404" s="56">
        <f t="shared" ca="1" si="862"/>
        <v>10</v>
      </c>
      <c r="X2404" s="56">
        <f t="shared" ca="1" si="863"/>
        <v>2020</v>
      </c>
      <c r="Y2404" s="55" t="str">
        <f t="shared" ca="1" si="864"/>
        <v>10-2020</v>
      </c>
      <c r="Z2404" s="51">
        <f ca="1">IFERROR(VLOOKUP(Y2404,IPC!$E$2:$F$1745,2,0),IPC!$H$1)</f>
        <v>138.32155800000001</v>
      </c>
      <c r="AA2404" s="48">
        <f t="shared" si="859"/>
        <v>1</v>
      </c>
      <c r="AB2404" s="48">
        <f t="shared" si="860"/>
        <v>1900</v>
      </c>
      <c r="AC2404" s="32" t="str">
        <f t="shared" si="853"/>
        <v>1-1900</v>
      </c>
      <c r="AD2404" s="50">
        <f>IFERROR(VLOOKUP(AC2404,IPC!$E$2:$F$1745,2,0),IPC!$H$1)</f>
        <v>138.32155800000001</v>
      </c>
    </row>
    <row r="2405" spans="10:30" x14ac:dyDescent="0.25">
      <c r="J2405" s="44" t="str">
        <f t="shared" si="866"/>
        <v/>
      </c>
      <c r="K2405" s="33" t="str">
        <f t="shared" ca="1" si="851"/>
        <v/>
      </c>
      <c r="L2405" s="108">
        <f t="shared" ca="1" si="850"/>
        <v>0</v>
      </c>
      <c r="M2405" s="44" t="str">
        <f t="shared" si="867"/>
        <v/>
      </c>
      <c r="N2405" s="45" t="str">
        <f t="shared" ca="1" si="852"/>
        <v/>
      </c>
      <c r="O2405" s="108">
        <f t="shared" si="865"/>
        <v>0</v>
      </c>
      <c r="P2405" s="21" t="e">
        <f t="shared" si="854"/>
        <v>#N/A</v>
      </c>
      <c r="Q2405" s="21" t="e">
        <f t="shared" si="855"/>
        <v>#N/A</v>
      </c>
      <c r="R2405" s="21" t="e">
        <f t="shared" si="856"/>
        <v>#N/A</v>
      </c>
      <c r="S2405" s="21" t="e">
        <f t="shared" si="857"/>
        <v>#N/A</v>
      </c>
      <c r="T2405" s="29" t="e">
        <f t="shared" si="868"/>
        <v>#N/A</v>
      </c>
      <c r="U2405" s="34">
        <f t="shared" si="858"/>
        <v>0</v>
      </c>
      <c r="V2405" s="16">
        <f t="shared" ca="1" si="861"/>
        <v>44139</v>
      </c>
      <c r="W2405" s="56">
        <f t="shared" ca="1" si="862"/>
        <v>10</v>
      </c>
      <c r="X2405" s="56">
        <f t="shared" ca="1" si="863"/>
        <v>2020</v>
      </c>
      <c r="Y2405" s="55" t="str">
        <f t="shared" ca="1" si="864"/>
        <v>10-2020</v>
      </c>
      <c r="Z2405" s="51">
        <f ca="1">IFERROR(VLOOKUP(Y2405,IPC!$E$2:$F$1745,2,0),IPC!$H$1)</f>
        <v>138.32155800000001</v>
      </c>
      <c r="AA2405" s="48">
        <f t="shared" si="859"/>
        <v>1</v>
      </c>
      <c r="AB2405" s="48">
        <f t="shared" si="860"/>
        <v>1900</v>
      </c>
      <c r="AC2405" s="32" t="str">
        <f t="shared" si="853"/>
        <v>1-1900</v>
      </c>
      <c r="AD2405" s="50">
        <f>IFERROR(VLOOKUP(AC2405,IPC!$E$2:$F$1745,2,0),IPC!$H$1)</f>
        <v>138.32155800000001</v>
      </c>
    </row>
    <row r="2406" spans="10:30" x14ac:dyDescent="0.25">
      <c r="J2406" s="44" t="str">
        <f t="shared" si="866"/>
        <v/>
      </c>
      <c r="K2406" s="33" t="str">
        <f t="shared" ca="1" si="851"/>
        <v/>
      </c>
      <c r="L2406" s="108">
        <f t="shared" ref="L2406:L2469" ca="1" si="869">IFERROR(B2406*C2406*Z2418/AD2418,"")</f>
        <v>0</v>
      </c>
      <c r="M2406" s="44" t="str">
        <f t="shared" si="867"/>
        <v/>
      </c>
      <c r="N2406" s="45" t="str">
        <f t="shared" ca="1" si="852"/>
        <v/>
      </c>
      <c r="O2406" s="108">
        <f t="shared" si="865"/>
        <v>0</v>
      </c>
      <c r="P2406" s="21" t="e">
        <f t="shared" si="854"/>
        <v>#N/A</v>
      </c>
      <c r="Q2406" s="21" t="e">
        <f t="shared" si="855"/>
        <v>#N/A</v>
      </c>
      <c r="R2406" s="21" t="e">
        <f t="shared" si="856"/>
        <v>#N/A</v>
      </c>
      <c r="S2406" s="21" t="e">
        <f t="shared" si="857"/>
        <v>#N/A</v>
      </c>
      <c r="T2406" s="29" t="e">
        <f t="shared" si="868"/>
        <v>#N/A</v>
      </c>
      <c r="U2406" s="34">
        <f t="shared" si="858"/>
        <v>0</v>
      </c>
      <c r="V2406" s="16">
        <f t="shared" ca="1" si="861"/>
        <v>44139</v>
      </c>
      <c r="W2406" s="56">
        <f t="shared" ca="1" si="862"/>
        <v>10</v>
      </c>
      <c r="X2406" s="56">
        <f t="shared" ca="1" si="863"/>
        <v>2020</v>
      </c>
      <c r="Y2406" s="55" t="str">
        <f t="shared" ca="1" si="864"/>
        <v>10-2020</v>
      </c>
      <c r="Z2406" s="51">
        <f ca="1">IFERROR(VLOOKUP(Y2406,IPC!$E$2:$F$1745,2,0),IPC!$H$1)</f>
        <v>138.32155800000001</v>
      </c>
      <c r="AA2406" s="48">
        <f t="shared" si="859"/>
        <v>1</v>
      </c>
      <c r="AB2406" s="48">
        <f t="shared" si="860"/>
        <v>1900</v>
      </c>
      <c r="AC2406" s="32" t="str">
        <f t="shared" si="853"/>
        <v>1-1900</v>
      </c>
      <c r="AD2406" s="50">
        <f>IFERROR(VLOOKUP(AC2406,IPC!$E$2:$F$1745,2,0),IPC!$H$1)</f>
        <v>138.32155800000001</v>
      </c>
    </row>
    <row r="2407" spans="10:30" x14ac:dyDescent="0.25">
      <c r="J2407" s="44" t="str">
        <f t="shared" si="866"/>
        <v/>
      </c>
      <c r="K2407" s="33" t="str">
        <f t="shared" ca="1" si="851"/>
        <v/>
      </c>
      <c r="L2407" s="108">
        <f t="shared" ca="1" si="869"/>
        <v>0</v>
      </c>
      <c r="M2407" s="44" t="str">
        <f t="shared" si="867"/>
        <v/>
      </c>
      <c r="N2407" s="45" t="str">
        <f t="shared" ca="1" si="852"/>
        <v/>
      </c>
      <c r="O2407" s="108">
        <f t="shared" si="865"/>
        <v>0</v>
      </c>
      <c r="P2407" s="21" t="e">
        <f t="shared" si="854"/>
        <v>#N/A</v>
      </c>
      <c r="Q2407" s="21" t="e">
        <f t="shared" si="855"/>
        <v>#N/A</v>
      </c>
      <c r="R2407" s="21" t="e">
        <f t="shared" si="856"/>
        <v>#N/A</v>
      </c>
      <c r="S2407" s="21" t="e">
        <f t="shared" si="857"/>
        <v>#N/A</v>
      </c>
      <c r="T2407" s="29" t="e">
        <f t="shared" si="868"/>
        <v>#N/A</v>
      </c>
      <c r="U2407" s="34">
        <f t="shared" si="858"/>
        <v>0</v>
      </c>
      <c r="V2407" s="16">
        <f t="shared" ca="1" si="861"/>
        <v>44139</v>
      </c>
      <c r="W2407" s="56">
        <f t="shared" ca="1" si="862"/>
        <v>10</v>
      </c>
      <c r="X2407" s="56">
        <f t="shared" ca="1" si="863"/>
        <v>2020</v>
      </c>
      <c r="Y2407" s="55" t="str">
        <f t="shared" ca="1" si="864"/>
        <v>10-2020</v>
      </c>
      <c r="Z2407" s="51">
        <f ca="1">IFERROR(VLOOKUP(Y2407,IPC!$E$2:$F$1745,2,0),IPC!$H$1)</f>
        <v>138.32155800000001</v>
      </c>
      <c r="AA2407" s="48">
        <f t="shared" si="859"/>
        <v>1</v>
      </c>
      <c r="AB2407" s="48">
        <f t="shared" si="860"/>
        <v>1900</v>
      </c>
      <c r="AC2407" s="32" t="str">
        <f t="shared" si="853"/>
        <v>1-1900</v>
      </c>
      <c r="AD2407" s="50">
        <f>IFERROR(VLOOKUP(AC2407,IPC!$E$2:$F$1745,2,0),IPC!$H$1)</f>
        <v>138.32155800000001</v>
      </c>
    </row>
    <row r="2408" spans="10:30" x14ac:dyDescent="0.25">
      <c r="J2408" s="44" t="str">
        <f t="shared" si="866"/>
        <v/>
      </c>
      <c r="K2408" s="33" t="str">
        <f t="shared" ca="1" si="851"/>
        <v/>
      </c>
      <c r="L2408" s="108">
        <f t="shared" ca="1" si="869"/>
        <v>0</v>
      </c>
      <c r="M2408" s="44" t="str">
        <f t="shared" si="867"/>
        <v/>
      </c>
      <c r="N2408" s="45" t="str">
        <f t="shared" ca="1" si="852"/>
        <v/>
      </c>
      <c r="O2408" s="108">
        <f t="shared" si="865"/>
        <v>0</v>
      </c>
      <c r="P2408" s="21" t="e">
        <f t="shared" si="854"/>
        <v>#N/A</v>
      </c>
      <c r="Q2408" s="21" t="e">
        <f t="shared" si="855"/>
        <v>#N/A</v>
      </c>
      <c r="R2408" s="21" t="e">
        <f t="shared" si="856"/>
        <v>#N/A</v>
      </c>
      <c r="S2408" s="21" t="e">
        <f t="shared" si="857"/>
        <v>#N/A</v>
      </c>
      <c r="T2408" s="29" t="e">
        <f t="shared" si="868"/>
        <v>#N/A</v>
      </c>
      <c r="U2408" s="34">
        <f t="shared" si="858"/>
        <v>0</v>
      </c>
      <c r="V2408" s="16">
        <f t="shared" ca="1" si="861"/>
        <v>44139</v>
      </c>
      <c r="W2408" s="56">
        <f t="shared" ca="1" si="862"/>
        <v>10</v>
      </c>
      <c r="X2408" s="56">
        <f t="shared" ca="1" si="863"/>
        <v>2020</v>
      </c>
      <c r="Y2408" s="55" t="str">
        <f t="shared" ca="1" si="864"/>
        <v>10-2020</v>
      </c>
      <c r="Z2408" s="51">
        <f ca="1">IFERROR(VLOOKUP(Y2408,IPC!$E$2:$F$1745,2,0),IPC!$H$1)</f>
        <v>138.32155800000001</v>
      </c>
      <c r="AA2408" s="48">
        <f t="shared" si="859"/>
        <v>1</v>
      </c>
      <c r="AB2408" s="48">
        <f t="shared" si="860"/>
        <v>1900</v>
      </c>
      <c r="AC2408" s="32" t="str">
        <f t="shared" si="853"/>
        <v>1-1900</v>
      </c>
      <c r="AD2408" s="50">
        <f>IFERROR(VLOOKUP(AC2408,IPC!$E$2:$F$1745,2,0),IPC!$H$1)</f>
        <v>138.32155800000001</v>
      </c>
    </row>
    <row r="2409" spans="10:30" x14ac:dyDescent="0.25">
      <c r="J2409" s="44" t="str">
        <f t="shared" si="866"/>
        <v/>
      </c>
      <c r="K2409" s="33" t="str">
        <f t="shared" ca="1" si="851"/>
        <v/>
      </c>
      <c r="L2409" s="108">
        <f t="shared" ca="1" si="869"/>
        <v>0</v>
      </c>
      <c r="M2409" s="44" t="str">
        <f t="shared" si="867"/>
        <v/>
      </c>
      <c r="N2409" s="45" t="str">
        <f t="shared" ca="1" si="852"/>
        <v/>
      </c>
      <c r="O2409" s="108">
        <f t="shared" si="865"/>
        <v>0</v>
      </c>
      <c r="P2409" s="21" t="e">
        <f t="shared" si="854"/>
        <v>#N/A</v>
      </c>
      <c r="Q2409" s="21" t="e">
        <f t="shared" si="855"/>
        <v>#N/A</v>
      </c>
      <c r="R2409" s="21" t="e">
        <f t="shared" si="856"/>
        <v>#N/A</v>
      </c>
      <c r="S2409" s="21" t="e">
        <f t="shared" si="857"/>
        <v>#N/A</v>
      </c>
      <c r="T2409" s="29" t="e">
        <f t="shared" si="868"/>
        <v>#N/A</v>
      </c>
      <c r="U2409" s="34">
        <f t="shared" si="858"/>
        <v>0</v>
      </c>
      <c r="V2409" s="16">
        <f t="shared" ca="1" si="861"/>
        <v>44139</v>
      </c>
      <c r="W2409" s="56">
        <f t="shared" ca="1" si="862"/>
        <v>10</v>
      </c>
      <c r="X2409" s="56">
        <f t="shared" ca="1" si="863"/>
        <v>2020</v>
      </c>
      <c r="Y2409" s="55" t="str">
        <f t="shared" ca="1" si="864"/>
        <v>10-2020</v>
      </c>
      <c r="Z2409" s="51">
        <f ca="1">IFERROR(VLOOKUP(Y2409,IPC!$E$2:$F$1745,2,0),IPC!$H$1)</f>
        <v>138.32155800000001</v>
      </c>
      <c r="AA2409" s="48">
        <f t="shared" si="859"/>
        <v>1</v>
      </c>
      <c r="AB2409" s="48">
        <f t="shared" si="860"/>
        <v>1900</v>
      </c>
      <c r="AC2409" s="32" t="str">
        <f t="shared" si="853"/>
        <v>1-1900</v>
      </c>
      <c r="AD2409" s="50">
        <f>IFERROR(VLOOKUP(AC2409,IPC!$E$2:$F$1745,2,0),IPC!$H$1)</f>
        <v>138.32155800000001</v>
      </c>
    </row>
    <row r="2410" spans="10:30" x14ac:dyDescent="0.25">
      <c r="J2410" s="44" t="str">
        <f t="shared" si="866"/>
        <v/>
      </c>
      <c r="K2410" s="33" t="str">
        <f t="shared" ca="1" si="851"/>
        <v/>
      </c>
      <c r="L2410" s="108">
        <f t="shared" ca="1" si="869"/>
        <v>0</v>
      </c>
      <c r="M2410" s="44" t="str">
        <f t="shared" si="867"/>
        <v/>
      </c>
      <c r="N2410" s="45" t="str">
        <f t="shared" ca="1" si="852"/>
        <v/>
      </c>
      <c r="O2410" s="108">
        <f t="shared" si="865"/>
        <v>0</v>
      </c>
      <c r="P2410" s="21" t="e">
        <f t="shared" si="854"/>
        <v>#N/A</v>
      </c>
      <c r="Q2410" s="21" t="e">
        <f t="shared" si="855"/>
        <v>#N/A</v>
      </c>
      <c r="R2410" s="21" t="e">
        <f t="shared" si="856"/>
        <v>#N/A</v>
      </c>
      <c r="S2410" s="21" t="e">
        <f t="shared" si="857"/>
        <v>#N/A</v>
      </c>
      <c r="T2410" s="29" t="e">
        <f t="shared" si="868"/>
        <v>#N/A</v>
      </c>
      <c r="U2410" s="34">
        <f t="shared" si="858"/>
        <v>0</v>
      </c>
      <c r="V2410" s="16">
        <f t="shared" ca="1" si="861"/>
        <v>44139</v>
      </c>
      <c r="W2410" s="56">
        <f t="shared" ca="1" si="862"/>
        <v>10</v>
      </c>
      <c r="X2410" s="56">
        <f t="shared" ca="1" si="863"/>
        <v>2020</v>
      </c>
      <c r="Y2410" s="55" t="str">
        <f t="shared" ca="1" si="864"/>
        <v>10-2020</v>
      </c>
      <c r="Z2410" s="51">
        <f ca="1">IFERROR(VLOOKUP(Y2410,IPC!$E$2:$F$1745,2,0),IPC!$H$1)</f>
        <v>138.32155800000001</v>
      </c>
      <c r="AA2410" s="48">
        <f t="shared" si="859"/>
        <v>1</v>
      </c>
      <c r="AB2410" s="48">
        <f t="shared" si="860"/>
        <v>1900</v>
      </c>
      <c r="AC2410" s="32" t="str">
        <f t="shared" si="853"/>
        <v>1-1900</v>
      </c>
      <c r="AD2410" s="50">
        <f>IFERROR(VLOOKUP(AC2410,IPC!$E$2:$F$1745,2,0),IPC!$H$1)</f>
        <v>138.32155800000001</v>
      </c>
    </row>
    <row r="2411" spans="10:30" x14ac:dyDescent="0.25">
      <c r="J2411" s="44" t="str">
        <f t="shared" si="866"/>
        <v/>
      </c>
      <c r="K2411" s="33" t="str">
        <f t="shared" ca="1" si="851"/>
        <v/>
      </c>
      <c r="L2411" s="108">
        <f t="shared" ca="1" si="869"/>
        <v>0</v>
      </c>
      <c r="M2411" s="44" t="str">
        <f t="shared" si="867"/>
        <v/>
      </c>
      <c r="N2411" s="45" t="str">
        <f t="shared" ca="1" si="852"/>
        <v/>
      </c>
      <c r="O2411" s="108">
        <f t="shared" si="865"/>
        <v>0</v>
      </c>
      <c r="P2411" s="21" t="e">
        <f t="shared" si="854"/>
        <v>#N/A</v>
      </c>
      <c r="Q2411" s="21" t="e">
        <f t="shared" si="855"/>
        <v>#N/A</v>
      </c>
      <c r="R2411" s="21" t="e">
        <f t="shared" si="856"/>
        <v>#N/A</v>
      </c>
      <c r="S2411" s="21" t="e">
        <f t="shared" si="857"/>
        <v>#N/A</v>
      </c>
      <c r="T2411" s="29" t="e">
        <f t="shared" si="868"/>
        <v>#N/A</v>
      </c>
      <c r="U2411" s="34">
        <f t="shared" si="858"/>
        <v>0</v>
      </c>
      <c r="V2411" s="16">
        <f t="shared" ca="1" si="861"/>
        <v>44139</v>
      </c>
      <c r="W2411" s="56">
        <f t="shared" ca="1" si="862"/>
        <v>10</v>
      </c>
      <c r="X2411" s="56">
        <f t="shared" ca="1" si="863"/>
        <v>2020</v>
      </c>
      <c r="Y2411" s="55" t="str">
        <f t="shared" ca="1" si="864"/>
        <v>10-2020</v>
      </c>
      <c r="Z2411" s="51">
        <f ca="1">IFERROR(VLOOKUP(Y2411,IPC!$E$2:$F$1745,2,0),IPC!$H$1)</f>
        <v>138.32155800000001</v>
      </c>
      <c r="AA2411" s="48">
        <f t="shared" si="859"/>
        <v>1</v>
      </c>
      <c r="AB2411" s="48">
        <f t="shared" si="860"/>
        <v>1900</v>
      </c>
      <c r="AC2411" s="32" t="str">
        <f t="shared" si="853"/>
        <v>1-1900</v>
      </c>
      <c r="AD2411" s="50">
        <f>IFERROR(VLOOKUP(AC2411,IPC!$E$2:$F$1745,2,0),IPC!$H$1)</f>
        <v>138.32155800000001</v>
      </c>
    </row>
    <row r="2412" spans="10:30" x14ac:dyDescent="0.25">
      <c r="J2412" s="44" t="str">
        <f t="shared" si="866"/>
        <v/>
      </c>
      <c r="K2412" s="33" t="str">
        <f t="shared" ca="1" si="851"/>
        <v/>
      </c>
      <c r="L2412" s="108">
        <f t="shared" ca="1" si="869"/>
        <v>0</v>
      </c>
      <c r="M2412" s="44" t="str">
        <f t="shared" si="867"/>
        <v/>
      </c>
      <c r="N2412" s="45" t="str">
        <f t="shared" ca="1" si="852"/>
        <v/>
      </c>
      <c r="O2412" s="108">
        <f t="shared" si="865"/>
        <v>0</v>
      </c>
      <c r="P2412" s="21" t="e">
        <f t="shared" si="854"/>
        <v>#N/A</v>
      </c>
      <c r="Q2412" s="21" t="e">
        <f t="shared" si="855"/>
        <v>#N/A</v>
      </c>
      <c r="R2412" s="21" t="e">
        <f t="shared" si="856"/>
        <v>#N/A</v>
      </c>
      <c r="S2412" s="21" t="e">
        <f t="shared" si="857"/>
        <v>#N/A</v>
      </c>
      <c r="T2412" s="29" t="e">
        <f t="shared" si="868"/>
        <v>#N/A</v>
      </c>
      <c r="U2412" s="34">
        <f t="shared" si="858"/>
        <v>0</v>
      </c>
      <c r="V2412" s="16">
        <f t="shared" ca="1" si="861"/>
        <v>44139</v>
      </c>
      <c r="W2412" s="56">
        <f t="shared" ca="1" si="862"/>
        <v>10</v>
      </c>
      <c r="X2412" s="56">
        <f t="shared" ca="1" si="863"/>
        <v>2020</v>
      </c>
      <c r="Y2412" s="55" t="str">
        <f t="shared" ca="1" si="864"/>
        <v>10-2020</v>
      </c>
      <c r="Z2412" s="51">
        <f ca="1">IFERROR(VLOOKUP(Y2412,IPC!$E$2:$F$1745,2,0),IPC!$H$1)</f>
        <v>138.32155800000001</v>
      </c>
      <c r="AA2412" s="48">
        <f t="shared" si="859"/>
        <v>1</v>
      </c>
      <c r="AB2412" s="48">
        <f t="shared" si="860"/>
        <v>1900</v>
      </c>
      <c r="AC2412" s="32" t="str">
        <f t="shared" si="853"/>
        <v>1-1900</v>
      </c>
      <c r="AD2412" s="50">
        <f>IFERROR(VLOOKUP(AC2412,IPC!$E$2:$F$1745,2,0),IPC!$H$1)</f>
        <v>138.32155800000001</v>
      </c>
    </row>
    <row r="2413" spans="10:30" x14ac:dyDescent="0.25">
      <c r="J2413" s="44" t="str">
        <f t="shared" si="866"/>
        <v/>
      </c>
      <c r="K2413" s="33" t="str">
        <f t="shared" ca="1" si="851"/>
        <v/>
      </c>
      <c r="L2413" s="108">
        <f t="shared" ca="1" si="869"/>
        <v>0</v>
      </c>
      <c r="M2413" s="44" t="str">
        <f t="shared" si="867"/>
        <v/>
      </c>
      <c r="N2413" s="45" t="str">
        <f t="shared" ca="1" si="852"/>
        <v/>
      </c>
      <c r="O2413" s="108">
        <f t="shared" si="865"/>
        <v>0</v>
      </c>
      <c r="P2413" s="21" t="e">
        <f t="shared" si="854"/>
        <v>#N/A</v>
      </c>
      <c r="Q2413" s="21" t="e">
        <f t="shared" si="855"/>
        <v>#N/A</v>
      </c>
      <c r="R2413" s="21" t="e">
        <f t="shared" si="856"/>
        <v>#N/A</v>
      </c>
      <c r="S2413" s="21" t="e">
        <f t="shared" si="857"/>
        <v>#N/A</v>
      </c>
      <c r="T2413" s="29" t="e">
        <f t="shared" si="868"/>
        <v>#N/A</v>
      </c>
      <c r="U2413" s="34">
        <f t="shared" si="858"/>
        <v>0</v>
      </c>
      <c r="V2413" s="16">
        <f t="shared" ca="1" si="861"/>
        <v>44139</v>
      </c>
      <c r="W2413" s="56">
        <f t="shared" ca="1" si="862"/>
        <v>10</v>
      </c>
      <c r="X2413" s="56">
        <f t="shared" ca="1" si="863"/>
        <v>2020</v>
      </c>
      <c r="Y2413" s="55" t="str">
        <f t="shared" ca="1" si="864"/>
        <v>10-2020</v>
      </c>
      <c r="Z2413" s="51">
        <f ca="1">IFERROR(VLOOKUP(Y2413,IPC!$E$2:$F$1745,2,0),IPC!$H$1)</f>
        <v>138.32155800000001</v>
      </c>
      <c r="AA2413" s="48">
        <f t="shared" si="859"/>
        <v>1</v>
      </c>
      <c r="AB2413" s="48">
        <f t="shared" si="860"/>
        <v>1900</v>
      </c>
      <c r="AC2413" s="32" t="str">
        <f t="shared" si="853"/>
        <v>1-1900</v>
      </c>
      <c r="AD2413" s="50">
        <f>IFERROR(VLOOKUP(AC2413,IPC!$E$2:$F$1745,2,0),IPC!$H$1)</f>
        <v>138.32155800000001</v>
      </c>
    </row>
    <row r="2414" spans="10:30" x14ac:dyDescent="0.25">
      <c r="J2414" s="44" t="str">
        <f t="shared" si="866"/>
        <v/>
      </c>
      <c r="K2414" s="33" t="str">
        <f t="shared" ref="K2414:K2477" ca="1" si="870">IFERROR(IF((U2426-V2426)/365&lt;0,"",(U2426-V2426)/365),"")</f>
        <v/>
      </c>
      <c r="L2414" s="108">
        <f t="shared" ca="1" si="869"/>
        <v>0</v>
      </c>
      <c r="M2414" s="44" t="str">
        <f t="shared" si="867"/>
        <v/>
      </c>
      <c r="N2414" s="45" t="str">
        <f t="shared" ref="N2414:N2477" ca="1" si="871">IFERROR(L2414*((1+$M$7)^K2414)/((1+$N$7)^K2414),"")</f>
        <v/>
      </c>
      <c r="O2414" s="108">
        <f t="shared" si="865"/>
        <v>0</v>
      </c>
      <c r="P2414" s="21" t="e">
        <f t="shared" si="854"/>
        <v>#N/A</v>
      </c>
      <c r="Q2414" s="21" t="e">
        <f t="shared" si="855"/>
        <v>#N/A</v>
      </c>
      <c r="R2414" s="21" t="e">
        <f t="shared" si="856"/>
        <v>#N/A</v>
      </c>
      <c r="S2414" s="21" t="e">
        <f t="shared" si="857"/>
        <v>#N/A</v>
      </c>
      <c r="T2414" s="29" t="e">
        <f t="shared" si="868"/>
        <v>#N/A</v>
      </c>
      <c r="U2414" s="34">
        <f t="shared" si="858"/>
        <v>0</v>
      </c>
      <c r="V2414" s="16">
        <f t="shared" ca="1" si="861"/>
        <v>44139</v>
      </c>
      <c r="W2414" s="56">
        <f t="shared" ca="1" si="862"/>
        <v>10</v>
      </c>
      <c r="X2414" s="56">
        <f t="shared" ca="1" si="863"/>
        <v>2020</v>
      </c>
      <c r="Y2414" s="55" t="str">
        <f t="shared" ca="1" si="864"/>
        <v>10-2020</v>
      </c>
      <c r="Z2414" s="51">
        <f ca="1">IFERROR(VLOOKUP(Y2414,IPC!$E$2:$F$1745,2,0),IPC!$H$1)</f>
        <v>138.32155800000001</v>
      </c>
      <c r="AA2414" s="48">
        <f t="shared" si="859"/>
        <v>1</v>
      </c>
      <c r="AB2414" s="48">
        <f t="shared" si="860"/>
        <v>1900</v>
      </c>
      <c r="AC2414" s="32" t="str">
        <f t="shared" si="853"/>
        <v>1-1900</v>
      </c>
      <c r="AD2414" s="50">
        <f>IFERROR(VLOOKUP(AC2414,IPC!$E$2:$F$1745,2,0),IPC!$H$1)</f>
        <v>138.32155800000001</v>
      </c>
    </row>
    <row r="2415" spans="10:30" x14ac:dyDescent="0.25">
      <c r="J2415" s="44" t="str">
        <f t="shared" si="866"/>
        <v/>
      </c>
      <c r="K2415" s="33" t="str">
        <f t="shared" ca="1" si="870"/>
        <v/>
      </c>
      <c r="L2415" s="108">
        <f t="shared" ca="1" si="869"/>
        <v>0</v>
      </c>
      <c r="M2415" s="44" t="str">
        <f t="shared" si="867"/>
        <v/>
      </c>
      <c r="N2415" s="45" t="str">
        <f t="shared" ca="1" si="871"/>
        <v/>
      </c>
      <c r="O2415" s="108">
        <f t="shared" si="865"/>
        <v>0</v>
      </c>
      <c r="P2415" s="21" t="e">
        <f t="shared" si="854"/>
        <v>#N/A</v>
      </c>
      <c r="Q2415" s="21" t="e">
        <f t="shared" si="855"/>
        <v>#N/A</v>
      </c>
      <c r="R2415" s="21" t="e">
        <f t="shared" si="856"/>
        <v>#N/A</v>
      </c>
      <c r="S2415" s="21" t="e">
        <f t="shared" si="857"/>
        <v>#N/A</v>
      </c>
      <c r="T2415" s="29" t="e">
        <f t="shared" si="868"/>
        <v>#N/A</v>
      </c>
      <c r="U2415" s="34">
        <f t="shared" si="858"/>
        <v>0</v>
      </c>
      <c r="V2415" s="16">
        <f t="shared" ca="1" si="861"/>
        <v>44139</v>
      </c>
      <c r="W2415" s="56">
        <f t="shared" ca="1" si="862"/>
        <v>10</v>
      </c>
      <c r="X2415" s="56">
        <f t="shared" ca="1" si="863"/>
        <v>2020</v>
      </c>
      <c r="Y2415" s="55" t="str">
        <f t="shared" ca="1" si="864"/>
        <v>10-2020</v>
      </c>
      <c r="Z2415" s="51">
        <f ca="1">IFERROR(VLOOKUP(Y2415,IPC!$E$2:$F$1745,2,0),IPC!$H$1)</f>
        <v>138.32155800000001</v>
      </c>
      <c r="AA2415" s="48">
        <f t="shared" si="859"/>
        <v>1</v>
      </c>
      <c r="AB2415" s="48">
        <f t="shared" si="860"/>
        <v>1900</v>
      </c>
      <c r="AC2415" s="32" t="str">
        <f t="shared" ref="AC2415:AC2478" si="872">+AA2415&amp;"-"&amp;AB2415</f>
        <v>1-1900</v>
      </c>
      <c r="AD2415" s="50">
        <f>IFERROR(VLOOKUP(AC2415,IPC!$E$2:$F$1745,2,0),IPC!$H$1)</f>
        <v>138.32155800000001</v>
      </c>
    </row>
    <row r="2416" spans="10:30" x14ac:dyDescent="0.25">
      <c r="J2416" s="44" t="str">
        <f t="shared" si="866"/>
        <v/>
      </c>
      <c r="K2416" s="33" t="str">
        <f t="shared" ca="1" si="870"/>
        <v/>
      </c>
      <c r="L2416" s="108">
        <f t="shared" ca="1" si="869"/>
        <v>0</v>
      </c>
      <c r="M2416" s="44" t="str">
        <f t="shared" si="867"/>
        <v/>
      </c>
      <c r="N2416" s="45" t="str">
        <f t="shared" ca="1" si="871"/>
        <v/>
      </c>
      <c r="O2416" s="108">
        <f t="shared" si="865"/>
        <v>0</v>
      </c>
      <c r="P2416" s="21" t="e">
        <f t="shared" si="854"/>
        <v>#N/A</v>
      </c>
      <c r="Q2416" s="21" t="e">
        <f t="shared" si="855"/>
        <v>#N/A</v>
      </c>
      <c r="R2416" s="21" t="e">
        <f t="shared" si="856"/>
        <v>#N/A</v>
      </c>
      <c r="S2416" s="21" t="e">
        <f t="shared" si="857"/>
        <v>#N/A</v>
      </c>
      <c r="T2416" s="29" t="e">
        <f t="shared" si="868"/>
        <v>#N/A</v>
      </c>
      <c r="U2416" s="34">
        <f t="shared" si="858"/>
        <v>0</v>
      </c>
      <c r="V2416" s="16">
        <f t="shared" ca="1" si="861"/>
        <v>44139</v>
      </c>
      <c r="W2416" s="56">
        <f t="shared" ca="1" si="862"/>
        <v>10</v>
      </c>
      <c r="X2416" s="56">
        <f t="shared" ca="1" si="863"/>
        <v>2020</v>
      </c>
      <c r="Y2416" s="55" t="str">
        <f t="shared" ca="1" si="864"/>
        <v>10-2020</v>
      </c>
      <c r="Z2416" s="51">
        <f ca="1">IFERROR(VLOOKUP(Y2416,IPC!$E$2:$F$1745,2,0),IPC!$H$1)</f>
        <v>138.32155800000001</v>
      </c>
      <c r="AA2416" s="48">
        <f t="shared" si="859"/>
        <v>1</v>
      </c>
      <c r="AB2416" s="48">
        <f t="shared" si="860"/>
        <v>1900</v>
      </c>
      <c r="AC2416" s="32" t="str">
        <f t="shared" si="872"/>
        <v>1-1900</v>
      </c>
      <c r="AD2416" s="50">
        <f>IFERROR(VLOOKUP(AC2416,IPC!$E$2:$F$1745,2,0),IPC!$H$1)</f>
        <v>138.32155800000001</v>
      </c>
    </row>
    <row r="2417" spans="10:30" x14ac:dyDescent="0.25">
      <c r="J2417" s="44" t="str">
        <f t="shared" si="866"/>
        <v/>
      </c>
      <c r="K2417" s="33" t="str">
        <f t="shared" ca="1" si="870"/>
        <v/>
      </c>
      <c r="L2417" s="108">
        <f t="shared" ca="1" si="869"/>
        <v>0</v>
      </c>
      <c r="M2417" s="44" t="str">
        <f t="shared" si="867"/>
        <v/>
      </c>
      <c r="N2417" s="45" t="str">
        <f t="shared" ca="1" si="871"/>
        <v/>
      </c>
      <c r="O2417" s="108">
        <f t="shared" si="865"/>
        <v>0</v>
      </c>
      <c r="P2417" s="21" t="e">
        <f t="shared" si="854"/>
        <v>#N/A</v>
      </c>
      <c r="Q2417" s="21" t="e">
        <f t="shared" si="855"/>
        <v>#N/A</v>
      </c>
      <c r="R2417" s="21" t="e">
        <f t="shared" si="856"/>
        <v>#N/A</v>
      </c>
      <c r="S2417" s="21" t="e">
        <f t="shared" si="857"/>
        <v>#N/A</v>
      </c>
      <c r="T2417" s="29" t="e">
        <f t="shared" si="868"/>
        <v>#N/A</v>
      </c>
      <c r="U2417" s="34">
        <f t="shared" si="858"/>
        <v>0</v>
      </c>
      <c r="V2417" s="16">
        <f t="shared" ca="1" si="861"/>
        <v>44139</v>
      </c>
      <c r="W2417" s="56">
        <f t="shared" ca="1" si="862"/>
        <v>10</v>
      </c>
      <c r="X2417" s="56">
        <f t="shared" ca="1" si="863"/>
        <v>2020</v>
      </c>
      <c r="Y2417" s="55" t="str">
        <f t="shared" ca="1" si="864"/>
        <v>10-2020</v>
      </c>
      <c r="Z2417" s="51">
        <f ca="1">IFERROR(VLOOKUP(Y2417,IPC!$E$2:$F$1745,2,0),IPC!$H$1)</f>
        <v>138.32155800000001</v>
      </c>
      <c r="AA2417" s="48">
        <f t="shared" si="859"/>
        <v>1</v>
      </c>
      <c r="AB2417" s="48">
        <f t="shared" si="860"/>
        <v>1900</v>
      </c>
      <c r="AC2417" s="32" t="str">
        <f t="shared" si="872"/>
        <v>1-1900</v>
      </c>
      <c r="AD2417" s="50">
        <f>IFERROR(VLOOKUP(AC2417,IPC!$E$2:$F$1745,2,0),IPC!$H$1)</f>
        <v>138.32155800000001</v>
      </c>
    </row>
    <row r="2418" spans="10:30" x14ac:dyDescent="0.25">
      <c r="J2418" s="44" t="str">
        <f t="shared" si="866"/>
        <v/>
      </c>
      <c r="K2418" s="33" t="str">
        <f t="shared" ca="1" si="870"/>
        <v/>
      </c>
      <c r="L2418" s="108">
        <f t="shared" ca="1" si="869"/>
        <v>0</v>
      </c>
      <c r="M2418" s="44" t="str">
        <f t="shared" si="867"/>
        <v/>
      </c>
      <c r="N2418" s="45" t="str">
        <f t="shared" ca="1" si="871"/>
        <v/>
      </c>
      <c r="O2418" s="108">
        <f t="shared" si="865"/>
        <v>0</v>
      </c>
      <c r="P2418" s="21" t="e">
        <f t="shared" ref="P2418:P2481" si="873">+VLOOKUP(D2406,$E$2:$F$5,2,0)</f>
        <v>#N/A</v>
      </c>
      <c r="Q2418" s="21" t="e">
        <f t="shared" ref="Q2418:Q2481" si="874">+VLOOKUP(E2406,$E$2:$F$5,2,0)</f>
        <v>#N/A</v>
      </c>
      <c r="R2418" s="21" t="e">
        <f t="shared" ref="R2418:R2481" si="875">+VLOOKUP(F2406,$E$2:$F$5,2,0)</f>
        <v>#N/A</v>
      </c>
      <c r="S2418" s="21" t="e">
        <f t="shared" ref="S2418:S2481" si="876">+VLOOKUP(G2406,$E$2:$F$5,2,0)</f>
        <v>#N/A</v>
      </c>
      <c r="T2418" s="29" t="e">
        <f t="shared" si="868"/>
        <v>#N/A</v>
      </c>
      <c r="U2418" s="34">
        <f t="shared" ref="U2418:U2481" si="877">+H2406+365*I2406</f>
        <v>0</v>
      </c>
      <c r="V2418" s="16">
        <f t="shared" ca="1" si="861"/>
        <v>44139</v>
      </c>
      <c r="W2418" s="56">
        <f t="shared" ca="1" si="862"/>
        <v>10</v>
      </c>
      <c r="X2418" s="56">
        <f t="shared" ca="1" si="863"/>
        <v>2020</v>
      </c>
      <c r="Y2418" s="55" t="str">
        <f t="shared" ca="1" si="864"/>
        <v>10-2020</v>
      </c>
      <c r="Z2418" s="51">
        <f ca="1">IFERROR(VLOOKUP(Y2418,IPC!$E$2:$F$1745,2,0),IPC!$H$1)</f>
        <v>138.32155800000001</v>
      </c>
      <c r="AA2418" s="48">
        <f t="shared" ref="AA2418:AA2481" si="878">+MONTH(H2406)</f>
        <v>1</v>
      </c>
      <c r="AB2418" s="48">
        <f t="shared" ref="AB2418:AB2481" si="879">+YEAR(H2406)</f>
        <v>1900</v>
      </c>
      <c r="AC2418" s="32" t="str">
        <f t="shared" si="872"/>
        <v>1-1900</v>
      </c>
      <c r="AD2418" s="50">
        <f>IFERROR(VLOOKUP(AC2418,IPC!$E$2:$F$1745,2,0),IPC!$H$1)</f>
        <v>138.32155800000001</v>
      </c>
    </row>
    <row r="2419" spans="10:30" x14ac:dyDescent="0.25">
      <c r="J2419" s="44" t="str">
        <f t="shared" si="866"/>
        <v/>
      </c>
      <c r="K2419" s="33" t="str">
        <f t="shared" ca="1" si="870"/>
        <v/>
      </c>
      <c r="L2419" s="108">
        <f t="shared" ca="1" si="869"/>
        <v>0</v>
      </c>
      <c r="M2419" s="44" t="str">
        <f t="shared" si="867"/>
        <v/>
      </c>
      <c r="N2419" s="45" t="str">
        <f t="shared" ca="1" si="871"/>
        <v/>
      </c>
      <c r="O2419" s="108">
        <f t="shared" si="865"/>
        <v>0</v>
      </c>
      <c r="P2419" s="21" t="e">
        <f t="shared" si="873"/>
        <v>#N/A</v>
      </c>
      <c r="Q2419" s="21" t="e">
        <f t="shared" si="874"/>
        <v>#N/A</v>
      </c>
      <c r="R2419" s="21" t="e">
        <f t="shared" si="875"/>
        <v>#N/A</v>
      </c>
      <c r="S2419" s="21" t="e">
        <f t="shared" si="876"/>
        <v>#N/A</v>
      </c>
      <c r="T2419" s="29" t="e">
        <f t="shared" si="868"/>
        <v>#N/A</v>
      </c>
      <c r="U2419" s="34">
        <f t="shared" si="877"/>
        <v>0</v>
      </c>
      <c r="V2419" s="16">
        <f t="shared" ca="1" si="861"/>
        <v>44139</v>
      </c>
      <c r="W2419" s="56">
        <f t="shared" ca="1" si="862"/>
        <v>10</v>
      </c>
      <c r="X2419" s="56">
        <f t="shared" ca="1" si="863"/>
        <v>2020</v>
      </c>
      <c r="Y2419" s="55" t="str">
        <f t="shared" ca="1" si="864"/>
        <v>10-2020</v>
      </c>
      <c r="Z2419" s="51">
        <f ca="1">IFERROR(VLOOKUP(Y2419,IPC!$E$2:$F$1745,2,0),IPC!$H$1)</f>
        <v>138.32155800000001</v>
      </c>
      <c r="AA2419" s="48">
        <f t="shared" si="878"/>
        <v>1</v>
      </c>
      <c r="AB2419" s="48">
        <f t="shared" si="879"/>
        <v>1900</v>
      </c>
      <c r="AC2419" s="32" t="str">
        <f t="shared" si="872"/>
        <v>1-1900</v>
      </c>
      <c r="AD2419" s="50">
        <f>IFERROR(VLOOKUP(AC2419,IPC!$E$2:$F$1745,2,0),IPC!$H$1)</f>
        <v>138.32155800000001</v>
      </c>
    </row>
    <row r="2420" spans="10:30" x14ac:dyDescent="0.25">
      <c r="J2420" s="44" t="str">
        <f t="shared" si="866"/>
        <v/>
      </c>
      <c r="K2420" s="33" t="str">
        <f t="shared" ca="1" si="870"/>
        <v/>
      </c>
      <c r="L2420" s="108">
        <f t="shared" ca="1" si="869"/>
        <v>0</v>
      </c>
      <c r="M2420" s="44" t="str">
        <f t="shared" si="867"/>
        <v/>
      </c>
      <c r="N2420" s="45" t="str">
        <f t="shared" ca="1" si="871"/>
        <v/>
      </c>
      <c r="O2420" s="108">
        <f t="shared" si="865"/>
        <v>0</v>
      </c>
      <c r="P2420" s="21" t="e">
        <f t="shared" si="873"/>
        <v>#N/A</v>
      </c>
      <c r="Q2420" s="21" t="e">
        <f t="shared" si="874"/>
        <v>#N/A</v>
      </c>
      <c r="R2420" s="21" t="e">
        <f t="shared" si="875"/>
        <v>#N/A</v>
      </c>
      <c r="S2420" s="21" t="e">
        <f t="shared" si="876"/>
        <v>#N/A</v>
      </c>
      <c r="T2420" s="29" t="e">
        <f t="shared" si="868"/>
        <v>#N/A</v>
      </c>
      <c r="U2420" s="34">
        <f t="shared" si="877"/>
        <v>0</v>
      </c>
      <c r="V2420" s="16">
        <f t="shared" ca="1" si="861"/>
        <v>44139</v>
      </c>
      <c r="W2420" s="56">
        <f t="shared" ca="1" si="862"/>
        <v>10</v>
      </c>
      <c r="X2420" s="56">
        <f t="shared" ca="1" si="863"/>
        <v>2020</v>
      </c>
      <c r="Y2420" s="55" t="str">
        <f t="shared" ca="1" si="864"/>
        <v>10-2020</v>
      </c>
      <c r="Z2420" s="51">
        <f ca="1">IFERROR(VLOOKUP(Y2420,IPC!$E$2:$F$1745,2,0),IPC!$H$1)</f>
        <v>138.32155800000001</v>
      </c>
      <c r="AA2420" s="48">
        <f t="shared" si="878"/>
        <v>1</v>
      </c>
      <c r="AB2420" s="48">
        <f t="shared" si="879"/>
        <v>1900</v>
      </c>
      <c r="AC2420" s="32" t="str">
        <f t="shared" si="872"/>
        <v>1-1900</v>
      </c>
      <c r="AD2420" s="50">
        <f>IFERROR(VLOOKUP(AC2420,IPC!$E$2:$F$1745,2,0),IPC!$H$1)</f>
        <v>138.32155800000001</v>
      </c>
    </row>
    <row r="2421" spans="10:30" x14ac:dyDescent="0.25">
      <c r="J2421" s="44" t="str">
        <f t="shared" si="866"/>
        <v/>
      </c>
      <c r="K2421" s="33" t="str">
        <f t="shared" ca="1" si="870"/>
        <v/>
      </c>
      <c r="L2421" s="108">
        <f t="shared" ca="1" si="869"/>
        <v>0</v>
      </c>
      <c r="M2421" s="44" t="str">
        <f t="shared" si="867"/>
        <v/>
      </c>
      <c r="N2421" s="45" t="str">
        <f t="shared" ca="1" si="871"/>
        <v/>
      </c>
      <c r="O2421" s="108">
        <f t="shared" si="865"/>
        <v>0</v>
      </c>
      <c r="P2421" s="21" t="e">
        <f t="shared" si="873"/>
        <v>#N/A</v>
      </c>
      <c r="Q2421" s="21" t="e">
        <f t="shared" si="874"/>
        <v>#N/A</v>
      </c>
      <c r="R2421" s="21" t="e">
        <f t="shared" si="875"/>
        <v>#N/A</v>
      </c>
      <c r="S2421" s="21" t="e">
        <f t="shared" si="876"/>
        <v>#N/A</v>
      </c>
      <c r="T2421" s="29" t="e">
        <f t="shared" si="868"/>
        <v>#N/A</v>
      </c>
      <c r="U2421" s="34">
        <f t="shared" si="877"/>
        <v>0</v>
      </c>
      <c r="V2421" s="16">
        <f t="shared" ca="1" si="861"/>
        <v>44139</v>
      </c>
      <c r="W2421" s="56">
        <f t="shared" ca="1" si="862"/>
        <v>10</v>
      </c>
      <c r="X2421" s="56">
        <f t="shared" ca="1" si="863"/>
        <v>2020</v>
      </c>
      <c r="Y2421" s="55" t="str">
        <f t="shared" ca="1" si="864"/>
        <v>10-2020</v>
      </c>
      <c r="Z2421" s="51">
        <f ca="1">IFERROR(VLOOKUP(Y2421,IPC!$E$2:$F$1745,2,0),IPC!$H$1)</f>
        <v>138.32155800000001</v>
      </c>
      <c r="AA2421" s="48">
        <f t="shared" si="878"/>
        <v>1</v>
      </c>
      <c r="AB2421" s="48">
        <f t="shared" si="879"/>
        <v>1900</v>
      </c>
      <c r="AC2421" s="32" t="str">
        <f t="shared" si="872"/>
        <v>1-1900</v>
      </c>
      <c r="AD2421" s="50">
        <f>IFERROR(VLOOKUP(AC2421,IPC!$E$2:$F$1745,2,0),IPC!$H$1)</f>
        <v>138.32155800000001</v>
      </c>
    </row>
    <row r="2422" spans="10:30" x14ac:dyDescent="0.25">
      <c r="J2422" s="44" t="str">
        <f t="shared" si="866"/>
        <v/>
      </c>
      <c r="K2422" s="33" t="str">
        <f t="shared" ca="1" si="870"/>
        <v/>
      </c>
      <c r="L2422" s="108">
        <f t="shared" ca="1" si="869"/>
        <v>0</v>
      </c>
      <c r="M2422" s="44" t="str">
        <f t="shared" si="867"/>
        <v/>
      </c>
      <c r="N2422" s="45" t="str">
        <f t="shared" ca="1" si="871"/>
        <v/>
      </c>
      <c r="O2422" s="108">
        <f t="shared" si="865"/>
        <v>0</v>
      </c>
      <c r="P2422" s="21" t="e">
        <f t="shared" si="873"/>
        <v>#N/A</v>
      </c>
      <c r="Q2422" s="21" t="e">
        <f t="shared" si="874"/>
        <v>#N/A</v>
      </c>
      <c r="R2422" s="21" t="e">
        <f t="shared" si="875"/>
        <v>#N/A</v>
      </c>
      <c r="S2422" s="21" t="e">
        <f t="shared" si="876"/>
        <v>#N/A</v>
      </c>
      <c r="T2422" s="29" t="e">
        <f t="shared" si="868"/>
        <v>#N/A</v>
      </c>
      <c r="U2422" s="34">
        <f t="shared" si="877"/>
        <v>0</v>
      </c>
      <c r="V2422" s="16">
        <f t="shared" ca="1" si="861"/>
        <v>44139</v>
      </c>
      <c r="W2422" s="56">
        <f t="shared" ca="1" si="862"/>
        <v>10</v>
      </c>
      <c r="X2422" s="56">
        <f t="shared" ca="1" si="863"/>
        <v>2020</v>
      </c>
      <c r="Y2422" s="55" t="str">
        <f t="shared" ca="1" si="864"/>
        <v>10-2020</v>
      </c>
      <c r="Z2422" s="51">
        <f ca="1">IFERROR(VLOOKUP(Y2422,IPC!$E$2:$F$1745,2,0),IPC!$H$1)</f>
        <v>138.32155800000001</v>
      </c>
      <c r="AA2422" s="48">
        <f t="shared" si="878"/>
        <v>1</v>
      </c>
      <c r="AB2422" s="48">
        <f t="shared" si="879"/>
        <v>1900</v>
      </c>
      <c r="AC2422" s="32" t="str">
        <f t="shared" si="872"/>
        <v>1-1900</v>
      </c>
      <c r="AD2422" s="50">
        <f>IFERROR(VLOOKUP(AC2422,IPC!$E$2:$F$1745,2,0),IPC!$H$1)</f>
        <v>138.32155800000001</v>
      </c>
    </row>
    <row r="2423" spans="10:30" x14ac:dyDescent="0.25">
      <c r="J2423" s="44" t="str">
        <f t="shared" si="866"/>
        <v/>
      </c>
      <c r="K2423" s="33" t="str">
        <f t="shared" ca="1" si="870"/>
        <v/>
      </c>
      <c r="L2423" s="108">
        <f t="shared" ca="1" si="869"/>
        <v>0</v>
      </c>
      <c r="M2423" s="44" t="str">
        <f t="shared" si="867"/>
        <v/>
      </c>
      <c r="N2423" s="45" t="str">
        <f t="shared" ca="1" si="871"/>
        <v/>
      </c>
      <c r="O2423" s="108">
        <f t="shared" si="865"/>
        <v>0</v>
      </c>
      <c r="P2423" s="21" t="e">
        <f t="shared" si="873"/>
        <v>#N/A</v>
      </c>
      <c r="Q2423" s="21" t="e">
        <f t="shared" si="874"/>
        <v>#N/A</v>
      </c>
      <c r="R2423" s="21" t="e">
        <f t="shared" si="875"/>
        <v>#N/A</v>
      </c>
      <c r="S2423" s="21" t="e">
        <f t="shared" si="876"/>
        <v>#N/A</v>
      </c>
      <c r="T2423" s="29" t="e">
        <f t="shared" si="868"/>
        <v>#N/A</v>
      </c>
      <c r="U2423" s="34">
        <f t="shared" si="877"/>
        <v>0</v>
      </c>
      <c r="V2423" s="16">
        <f t="shared" ca="1" si="861"/>
        <v>44139</v>
      </c>
      <c r="W2423" s="56">
        <f t="shared" ca="1" si="862"/>
        <v>10</v>
      </c>
      <c r="X2423" s="56">
        <f t="shared" ca="1" si="863"/>
        <v>2020</v>
      </c>
      <c r="Y2423" s="55" t="str">
        <f t="shared" ca="1" si="864"/>
        <v>10-2020</v>
      </c>
      <c r="Z2423" s="51">
        <f ca="1">IFERROR(VLOOKUP(Y2423,IPC!$E$2:$F$1745,2,0),IPC!$H$1)</f>
        <v>138.32155800000001</v>
      </c>
      <c r="AA2423" s="48">
        <f t="shared" si="878"/>
        <v>1</v>
      </c>
      <c r="AB2423" s="48">
        <f t="shared" si="879"/>
        <v>1900</v>
      </c>
      <c r="AC2423" s="32" t="str">
        <f t="shared" si="872"/>
        <v>1-1900</v>
      </c>
      <c r="AD2423" s="50">
        <f>IFERROR(VLOOKUP(AC2423,IPC!$E$2:$F$1745,2,0),IPC!$H$1)</f>
        <v>138.32155800000001</v>
      </c>
    </row>
    <row r="2424" spans="10:30" x14ac:dyDescent="0.25">
      <c r="J2424" s="44" t="str">
        <f t="shared" si="866"/>
        <v/>
      </c>
      <c r="K2424" s="33" t="str">
        <f t="shared" ca="1" si="870"/>
        <v/>
      </c>
      <c r="L2424" s="108">
        <f t="shared" ca="1" si="869"/>
        <v>0</v>
      </c>
      <c r="M2424" s="44" t="str">
        <f t="shared" si="867"/>
        <v/>
      </c>
      <c r="N2424" s="45" t="str">
        <f t="shared" ca="1" si="871"/>
        <v/>
      </c>
      <c r="O2424" s="108">
        <f t="shared" si="865"/>
        <v>0</v>
      </c>
      <c r="P2424" s="21" t="e">
        <f t="shared" si="873"/>
        <v>#N/A</v>
      </c>
      <c r="Q2424" s="21" t="e">
        <f t="shared" si="874"/>
        <v>#N/A</v>
      </c>
      <c r="R2424" s="21" t="e">
        <f t="shared" si="875"/>
        <v>#N/A</v>
      </c>
      <c r="S2424" s="21" t="e">
        <f t="shared" si="876"/>
        <v>#N/A</v>
      </c>
      <c r="T2424" s="29" t="e">
        <f t="shared" si="868"/>
        <v>#N/A</v>
      </c>
      <c r="U2424" s="34">
        <f t="shared" si="877"/>
        <v>0</v>
      </c>
      <c r="V2424" s="16">
        <f t="shared" ca="1" si="861"/>
        <v>44139</v>
      </c>
      <c r="W2424" s="56">
        <f t="shared" ca="1" si="862"/>
        <v>10</v>
      </c>
      <c r="X2424" s="56">
        <f t="shared" ca="1" si="863"/>
        <v>2020</v>
      </c>
      <c r="Y2424" s="55" t="str">
        <f t="shared" ca="1" si="864"/>
        <v>10-2020</v>
      </c>
      <c r="Z2424" s="51">
        <f ca="1">IFERROR(VLOOKUP(Y2424,IPC!$E$2:$F$1745,2,0),IPC!$H$1)</f>
        <v>138.32155800000001</v>
      </c>
      <c r="AA2424" s="48">
        <f t="shared" si="878"/>
        <v>1</v>
      </c>
      <c r="AB2424" s="48">
        <f t="shared" si="879"/>
        <v>1900</v>
      </c>
      <c r="AC2424" s="32" t="str">
        <f t="shared" si="872"/>
        <v>1-1900</v>
      </c>
      <c r="AD2424" s="50">
        <f>IFERROR(VLOOKUP(AC2424,IPC!$E$2:$F$1745,2,0),IPC!$H$1)</f>
        <v>138.32155800000001</v>
      </c>
    </row>
    <row r="2425" spans="10:30" x14ac:dyDescent="0.25">
      <c r="J2425" s="44" t="str">
        <f t="shared" si="866"/>
        <v/>
      </c>
      <c r="K2425" s="33" t="str">
        <f t="shared" ca="1" si="870"/>
        <v/>
      </c>
      <c r="L2425" s="108">
        <f t="shared" ca="1" si="869"/>
        <v>0</v>
      </c>
      <c r="M2425" s="44" t="str">
        <f t="shared" si="867"/>
        <v/>
      </c>
      <c r="N2425" s="45" t="str">
        <f t="shared" ca="1" si="871"/>
        <v/>
      </c>
      <c r="O2425" s="108">
        <f t="shared" si="865"/>
        <v>0</v>
      </c>
      <c r="P2425" s="21" t="e">
        <f t="shared" si="873"/>
        <v>#N/A</v>
      </c>
      <c r="Q2425" s="21" t="e">
        <f t="shared" si="874"/>
        <v>#N/A</v>
      </c>
      <c r="R2425" s="21" t="e">
        <f t="shared" si="875"/>
        <v>#N/A</v>
      </c>
      <c r="S2425" s="21" t="e">
        <f t="shared" si="876"/>
        <v>#N/A</v>
      </c>
      <c r="T2425" s="29" t="e">
        <f t="shared" si="868"/>
        <v>#N/A</v>
      </c>
      <c r="U2425" s="34">
        <f t="shared" si="877"/>
        <v>0</v>
      </c>
      <c r="V2425" s="16">
        <f t="shared" ca="1" si="861"/>
        <v>44139</v>
      </c>
      <c r="W2425" s="56">
        <f t="shared" ca="1" si="862"/>
        <v>10</v>
      </c>
      <c r="X2425" s="56">
        <f t="shared" ca="1" si="863"/>
        <v>2020</v>
      </c>
      <c r="Y2425" s="55" t="str">
        <f t="shared" ca="1" si="864"/>
        <v>10-2020</v>
      </c>
      <c r="Z2425" s="51">
        <f ca="1">IFERROR(VLOOKUP(Y2425,IPC!$E$2:$F$1745,2,0),IPC!$H$1)</f>
        <v>138.32155800000001</v>
      </c>
      <c r="AA2425" s="48">
        <f t="shared" si="878"/>
        <v>1</v>
      </c>
      <c r="AB2425" s="48">
        <f t="shared" si="879"/>
        <v>1900</v>
      </c>
      <c r="AC2425" s="32" t="str">
        <f t="shared" si="872"/>
        <v>1-1900</v>
      </c>
      <c r="AD2425" s="50">
        <f>IFERROR(VLOOKUP(AC2425,IPC!$E$2:$F$1745,2,0),IPC!$H$1)</f>
        <v>138.32155800000001</v>
      </c>
    </row>
    <row r="2426" spans="10:30" x14ac:dyDescent="0.25">
      <c r="J2426" s="44" t="str">
        <f t="shared" si="866"/>
        <v/>
      </c>
      <c r="K2426" s="33" t="str">
        <f t="shared" ca="1" si="870"/>
        <v/>
      </c>
      <c r="L2426" s="108">
        <f t="shared" ca="1" si="869"/>
        <v>0</v>
      </c>
      <c r="M2426" s="44" t="str">
        <f t="shared" si="867"/>
        <v/>
      </c>
      <c r="N2426" s="45" t="str">
        <f t="shared" ca="1" si="871"/>
        <v/>
      </c>
      <c r="O2426" s="108">
        <f t="shared" si="865"/>
        <v>0</v>
      </c>
      <c r="P2426" s="21" t="e">
        <f t="shared" si="873"/>
        <v>#N/A</v>
      </c>
      <c r="Q2426" s="21" t="e">
        <f t="shared" si="874"/>
        <v>#N/A</v>
      </c>
      <c r="R2426" s="21" t="e">
        <f t="shared" si="875"/>
        <v>#N/A</v>
      </c>
      <c r="S2426" s="21" t="e">
        <f t="shared" si="876"/>
        <v>#N/A</v>
      </c>
      <c r="T2426" s="29" t="e">
        <f t="shared" si="868"/>
        <v>#N/A</v>
      </c>
      <c r="U2426" s="34">
        <f t="shared" si="877"/>
        <v>0</v>
      </c>
      <c r="V2426" s="16">
        <f t="shared" ref="V2426:V2489" ca="1" si="880">+TODAY()</f>
        <v>44139</v>
      </c>
      <c r="W2426" s="56">
        <f t="shared" ref="W2426:W2489" ca="1" si="881">+MONTH(V2426)-1</f>
        <v>10</v>
      </c>
      <c r="X2426" s="56">
        <f t="shared" ref="X2426:X2489" ca="1" si="882">+YEAR(V2426)</f>
        <v>2020</v>
      </c>
      <c r="Y2426" s="55" t="str">
        <f t="shared" ref="Y2426:Y2489" ca="1" si="883">+W2426&amp;"-"&amp;X2426</f>
        <v>10-2020</v>
      </c>
      <c r="Z2426" s="51">
        <f ca="1">IFERROR(VLOOKUP(Y2426,IPC!$E$2:$F$1745,2,0),IPC!$H$1)</f>
        <v>138.32155800000001</v>
      </c>
      <c r="AA2426" s="48">
        <f t="shared" si="878"/>
        <v>1</v>
      </c>
      <c r="AB2426" s="48">
        <f t="shared" si="879"/>
        <v>1900</v>
      </c>
      <c r="AC2426" s="32" t="str">
        <f t="shared" si="872"/>
        <v>1-1900</v>
      </c>
      <c r="AD2426" s="50">
        <f>IFERROR(VLOOKUP(AC2426,IPC!$E$2:$F$1745,2,0),IPC!$H$1)</f>
        <v>138.32155800000001</v>
      </c>
    </row>
    <row r="2427" spans="10:30" x14ac:dyDescent="0.25">
      <c r="J2427" s="44" t="str">
        <f t="shared" si="866"/>
        <v/>
      </c>
      <c r="K2427" s="33" t="str">
        <f t="shared" ca="1" si="870"/>
        <v/>
      </c>
      <c r="L2427" s="108">
        <f t="shared" ca="1" si="869"/>
        <v>0</v>
      </c>
      <c r="M2427" s="44" t="str">
        <f t="shared" si="867"/>
        <v/>
      </c>
      <c r="N2427" s="45" t="str">
        <f t="shared" ca="1" si="871"/>
        <v/>
      </c>
      <c r="O2427" s="108">
        <f t="shared" si="865"/>
        <v>0</v>
      </c>
      <c r="P2427" s="21" t="e">
        <f t="shared" si="873"/>
        <v>#N/A</v>
      </c>
      <c r="Q2427" s="21" t="e">
        <f t="shared" si="874"/>
        <v>#N/A</v>
      </c>
      <c r="R2427" s="21" t="e">
        <f t="shared" si="875"/>
        <v>#N/A</v>
      </c>
      <c r="S2427" s="21" t="e">
        <f t="shared" si="876"/>
        <v>#N/A</v>
      </c>
      <c r="T2427" s="29" t="e">
        <f t="shared" si="868"/>
        <v>#N/A</v>
      </c>
      <c r="U2427" s="34">
        <f t="shared" si="877"/>
        <v>0</v>
      </c>
      <c r="V2427" s="16">
        <f t="shared" ca="1" si="880"/>
        <v>44139</v>
      </c>
      <c r="W2427" s="56">
        <f t="shared" ca="1" si="881"/>
        <v>10</v>
      </c>
      <c r="X2427" s="56">
        <f t="shared" ca="1" si="882"/>
        <v>2020</v>
      </c>
      <c r="Y2427" s="55" t="str">
        <f t="shared" ca="1" si="883"/>
        <v>10-2020</v>
      </c>
      <c r="Z2427" s="51">
        <f ca="1">IFERROR(VLOOKUP(Y2427,IPC!$E$2:$F$1745,2,0),IPC!$H$1)</f>
        <v>138.32155800000001</v>
      </c>
      <c r="AA2427" s="48">
        <f t="shared" si="878"/>
        <v>1</v>
      </c>
      <c r="AB2427" s="48">
        <f t="shared" si="879"/>
        <v>1900</v>
      </c>
      <c r="AC2427" s="32" t="str">
        <f t="shared" si="872"/>
        <v>1-1900</v>
      </c>
      <c r="AD2427" s="50">
        <f>IFERROR(VLOOKUP(AC2427,IPC!$E$2:$F$1745,2,0),IPC!$H$1)</f>
        <v>138.32155800000001</v>
      </c>
    </row>
    <row r="2428" spans="10:30" x14ac:dyDescent="0.25">
      <c r="J2428" s="44" t="str">
        <f t="shared" si="866"/>
        <v/>
      </c>
      <c r="K2428" s="33" t="str">
        <f t="shared" ca="1" si="870"/>
        <v/>
      </c>
      <c r="L2428" s="108">
        <f t="shared" ca="1" si="869"/>
        <v>0</v>
      </c>
      <c r="M2428" s="44" t="str">
        <f t="shared" si="867"/>
        <v/>
      </c>
      <c r="N2428" s="45" t="str">
        <f t="shared" ca="1" si="871"/>
        <v/>
      </c>
      <c r="O2428" s="108">
        <f t="shared" si="865"/>
        <v>0</v>
      </c>
      <c r="P2428" s="21" t="e">
        <f t="shared" si="873"/>
        <v>#N/A</v>
      </c>
      <c r="Q2428" s="21" t="e">
        <f t="shared" si="874"/>
        <v>#N/A</v>
      </c>
      <c r="R2428" s="21" t="e">
        <f t="shared" si="875"/>
        <v>#N/A</v>
      </c>
      <c r="S2428" s="21" t="e">
        <f t="shared" si="876"/>
        <v>#N/A</v>
      </c>
      <c r="T2428" s="29" t="e">
        <f t="shared" si="868"/>
        <v>#N/A</v>
      </c>
      <c r="U2428" s="34">
        <f t="shared" si="877"/>
        <v>0</v>
      </c>
      <c r="V2428" s="16">
        <f t="shared" ca="1" si="880"/>
        <v>44139</v>
      </c>
      <c r="W2428" s="56">
        <f t="shared" ca="1" si="881"/>
        <v>10</v>
      </c>
      <c r="X2428" s="56">
        <f t="shared" ca="1" si="882"/>
        <v>2020</v>
      </c>
      <c r="Y2428" s="55" t="str">
        <f t="shared" ca="1" si="883"/>
        <v>10-2020</v>
      </c>
      <c r="Z2428" s="51">
        <f ca="1">IFERROR(VLOOKUP(Y2428,IPC!$E$2:$F$1745,2,0),IPC!$H$1)</f>
        <v>138.32155800000001</v>
      </c>
      <c r="AA2428" s="48">
        <f t="shared" si="878"/>
        <v>1</v>
      </c>
      <c r="AB2428" s="48">
        <f t="shared" si="879"/>
        <v>1900</v>
      </c>
      <c r="AC2428" s="32" t="str">
        <f t="shared" si="872"/>
        <v>1-1900</v>
      </c>
      <c r="AD2428" s="50">
        <f>IFERROR(VLOOKUP(AC2428,IPC!$E$2:$F$1745,2,0),IPC!$H$1)</f>
        <v>138.32155800000001</v>
      </c>
    </row>
    <row r="2429" spans="10:30" x14ac:dyDescent="0.25">
      <c r="J2429" s="44" t="str">
        <f t="shared" si="866"/>
        <v/>
      </c>
      <c r="K2429" s="33" t="str">
        <f t="shared" ca="1" si="870"/>
        <v/>
      </c>
      <c r="L2429" s="108">
        <f t="shared" ca="1" si="869"/>
        <v>0</v>
      </c>
      <c r="M2429" s="44" t="str">
        <f t="shared" si="867"/>
        <v/>
      </c>
      <c r="N2429" s="45" t="str">
        <f t="shared" ca="1" si="871"/>
        <v/>
      </c>
      <c r="O2429" s="108">
        <f t="shared" si="865"/>
        <v>0</v>
      </c>
      <c r="P2429" s="21" t="e">
        <f t="shared" si="873"/>
        <v>#N/A</v>
      </c>
      <c r="Q2429" s="21" t="e">
        <f t="shared" si="874"/>
        <v>#N/A</v>
      </c>
      <c r="R2429" s="21" t="e">
        <f t="shared" si="875"/>
        <v>#N/A</v>
      </c>
      <c r="S2429" s="21" t="e">
        <f t="shared" si="876"/>
        <v>#N/A</v>
      </c>
      <c r="T2429" s="29" t="e">
        <f t="shared" si="868"/>
        <v>#N/A</v>
      </c>
      <c r="U2429" s="34">
        <f t="shared" si="877"/>
        <v>0</v>
      </c>
      <c r="V2429" s="16">
        <f t="shared" ca="1" si="880"/>
        <v>44139</v>
      </c>
      <c r="W2429" s="56">
        <f t="shared" ca="1" si="881"/>
        <v>10</v>
      </c>
      <c r="X2429" s="56">
        <f t="shared" ca="1" si="882"/>
        <v>2020</v>
      </c>
      <c r="Y2429" s="55" t="str">
        <f t="shared" ca="1" si="883"/>
        <v>10-2020</v>
      </c>
      <c r="Z2429" s="51">
        <f ca="1">IFERROR(VLOOKUP(Y2429,IPC!$E$2:$F$1745,2,0),IPC!$H$1)</f>
        <v>138.32155800000001</v>
      </c>
      <c r="AA2429" s="48">
        <f t="shared" si="878"/>
        <v>1</v>
      </c>
      <c r="AB2429" s="48">
        <f t="shared" si="879"/>
        <v>1900</v>
      </c>
      <c r="AC2429" s="32" t="str">
        <f t="shared" si="872"/>
        <v>1-1900</v>
      </c>
      <c r="AD2429" s="50">
        <f>IFERROR(VLOOKUP(AC2429,IPC!$E$2:$F$1745,2,0),IPC!$H$1)</f>
        <v>138.32155800000001</v>
      </c>
    </row>
    <row r="2430" spans="10:30" x14ac:dyDescent="0.25">
      <c r="J2430" s="44" t="str">
        <f t="shared" si="866"/>
        <v/>
      </c>
      <c r="K2430" s="33" t="str">
        <f t="shared" ca="1" si="870"/>
        <v/>
      </c>
      <c r="L2430" s="108">
        <f t="shared" ca="1" si="869"/>
        <v>0</v>
      </c>
      <c r="M2430" s="44" t="str">
        <f t="shared" si="867"/>
        <v/>
      </c>
      <c r="N2430" s="45" t="str">
        <f t="shared" ca="1" si="871"/>
        <v/>
      </c>
      <c r="O2430" s="108">
        <f t="shared" si="865"/>
        <v>0</v>
      </c>
      <c r="P2430" s="21" t="e">
        <f t="shared" si="873"/>
        <v>#N/A</v>
      </c>
      <c r="Q2430" s="21" t="e">
        <f t="shared" si="874"/>
        <v>#N/A</v>
      </c>
      <c r="R2430" s="21" t="e">
        <f t="shared" si="875"/>
        <v>#N/A</v>
      </c>
      <c r="S2430" s="21" t="e">
        <f t="shared" si="876"/>
        <v>#N/A</v>
      </c>
      <c r="T2430" s="29" t="e">
        <f t="shared" si="868"/>
        <v>#N/A</v>
      </c>
      <c r="U2430" s="34">
        <f t="shared" si="877"/>
        <v>0</v>
      </c>
      <c r="V2430" s="16">
        <f t="shared" ca="1" si="880"/>
        <v>44139</v>
      </c>
      <c r="W2430" s="56">
        <f t="shared" ca="1" si="881"/>
        <v>10</v>
      </c>
      <c r="X2430" s="56">
        <f t="shared" ca="1" si="882"/>
        <v>2020</v>
      </c>
      <c r="Y2430" s="55" t="str">
        <f t="shared" ca="1" si="883"/>
        <v>10-2020</v>
      </c>
      <c r="Z2430" s="51">
        <f ca="1">IFERROR(VLOOKUP(Y2430,IPC!$E$2:$F$1745,2,0),IPC!$H$1)</f>
        <v>138.32155800000001</v>
      </c>
      <c r="AA2430" s="48">
        <f t="shared" si="878"/>
        <v>1</v>
      </c>
      <c r="AB2430" s="48">
        <f t="shared" si="879"/>
        <v>1900</v>
      </c>
      <c r="AC2430" s="32" t="str">
        <f t="shared" si="872"/>
        <v>1-1900</v>
      </c>
      <c r="AD2430" s="50">
        <f>IFERROR(VLOOKUP(AC2430,IPC!$E$2:$F$1745,2,0),IPC!$H$1)</f>
        <v>138.32155800000001</v>
      </c>
    </row>
    <row r="2431" spans="10:30" x14ac:dyDescent="0.25">
      <c r="J2431" s="44" t="str">
        <f t="shared" si="866"/>
        <v/>
      </c>
      <c r="K2431" s="33" t="str">
        <f t="shared" ca="1" si="870"/>
        <v/>
      </c>
      <c r="L2431" s="108">
        <f t="shared" ca="1" si="869"/>
        <v>0</v>
      </c>
      <c r="M2431" s="44" t="str">
        <f t="shared" si="867"/>
        <v/>
      </c>
      <c r="N2431" s="45" t="str">
        <f t="shared" ca="1" si="871"/>
        <v/>
      </c>
      <c r="O2431" s="108">
        <f t="shared" si="865"/>
        <v>0</v>
      </c>
      <c r="P2431" s="21" t="e">
        <f t="shared" si="873"/>
        <v>#N/A</v>
      </c>
      <c r="Q2431" s="21" t="e">
        <f t="shared" si="874"/>
        <v>#N/A</v>
      </c>
      <c r="R2431" s="21" t="e">
        <f t="shared" si="875"/>
        <v>#N/A</v>
      </c>
      <c r="S2431" s="21" t="e">
        <f t="shared" si="876"/>
        <v>#N/A</v>
      </c>
      <c r="T2431" s="29" t="e">
        <f t="shared" si="868"/>
        <v>#N/A</v>
      </c>
      <c r="U2431" s="34">
        <f t="shared" si="877"/>
        <v>0</v>
      </c>
      <c r="V2431" s="16">
        <f t="shared" ca="1" si="880"/>
        <v>44139</v>
      </c>
      <c r="W2431" s="56">
        <f t="shared" ca="1" si="881"/>
        <v>10</v>
      </c>
      <c r="X2431" s="56">
        <f t="shared" ca="1" si="882"/>
        <v>2020</v>
      </c>
      <c r="Y2431" s="55" t="str">
        <f t="shared" ca="1" si="883"/>
        <v>10-2020</v>
      </c>
      <c r="Z2431" s="51">
        <f ca="1">IFERROR(VLOOKUP(Y2431,IPC!$E$2:$F$1745,2,0),IPC!$H$1)</f>
        <v>138.32155800000001</v>
      </c>
      <c r="AA2431" s="48">
        <f t="shared" si="878"/>
        <v>1</v>
      </c>
      <c r="AB2431" s="48">
        <f t="shared" si="879"/>
        <v>1900</v>
      </c>
      <c r="AC2431" s="32" t="str">
        <f t="shared" si="872"/>
        <v>1-1900</v>
      </c>
      <c r="AD2431" s="50">
        <f>IFERROR(VLOOKUP(AC2431,IPC!$E$2:$F$1745,2,0),IPC!$H$1)</f>
        <v>138.32155800000001</v>
      </c>
    </row>
    <row r="2432" spans="10:30" x14ac:dyDescent="0.25">
      <c r="J2432" s="44" t="str">
        <f t="shared" si="866"/>
        <v/>
      </c>
      <c r="K2432" s="33" t="str">
        <f t="shared" ca="1" si="870"/>
        <v/>
      </c>
      <c r="L2432" s="108">
        <f t="shared" ca="1" si="869"/>
        <v>0</v>
      </c>
      <c r="M2432" s="44" t="str">
        <f t="shared" si="867"/>
        <v/>
      </c>
      <c r="N2432" s="45" t="str">
        <f t="shared" ca="1" si="871"/>
        <v/>
      </c>
      <c r="O2432" s="108">
        <f t="shared" si="865"/>
        <v>0</v>
      </c>
      <c r="P2432" s="21" t="e">
        <f t="shared" si="873"/>
        <v>#N/A</v>
      </c>
      <c r="Q2432" s="21" t="e">
        <f t="shared" si="874"/>
        <v>#N/A</v>
      </c>
      <c r="R2432" s="21" t="e">
        <f t="shared" si="875"/>
        <v>#N/A</v>
      </c>
      <c r="S2432" s="21" t="e">
        <f t="shared" si="876"/>
        <v>#N/A</v>
      </c>
      <c r="T2432" s="29" t="e">
        <f t="shared" si="868"/>
        <v>#N/A</v>
      </c>
      <c r="U2432" s="34">
        <f t="shared" si="877"/>
        <v>0</v>
      </c>
      <c r="V2432" s="16">
        <f t="shared" ca="1" si="880"/>
        <v>44139</v>
      </c>
      <c r="W2432" s="56">
        <f t="shared" ca="1" si="881"/>
        <v>10</v>
      </c>
      <c r="X2432" s="56">
        <f t="shared" ca="1" si="882"/>
        <v>2020</v>
      </c>
      <c r="Y2432" s="55" t="str">
        <f t="shared" ca="1" si="883"/>
        <v>10-2020</v>
      </c>
      <c r="Z2432" s="51">
        <f ca="1">IFERROR(VLOOKUP(Y2432,IPC!$E$2:$F$1745,2,0),IPC!$H$1)</f>
        <v>138.32155800000001</v>
      </c>
      <c r="AA2432" s="48">
        <f t="shared" si="878"/>
        <v>1</v>
      </c>
      <c r="AB2432" s="48">
        <f t="shared" si="879"/>
        <v>1900</v>
      </c>
      <c r="AC2432" s="32" t="str">
        <f t="shared" si="872"/>
        <v>1-1900</v>
      </c>
      <c r="AD2432" s="50">
        <f>IFERROR(VLOOKUP(AC2432,IPC!$E$2:$F$1745,2,0),IPC!$H$1)</f>
        <v>138.32155800000001</v>
      </c>
    </row>
    <row r="2433" spans="10:30" x14ac:dyDescent="0.25">
      <c r="J2433" s="44" t="str">
        <f t="shared" si="866"/>
        <v/>
      </c>
      <c r="K2433" s="33" t="str">
        <f t="shared" ca="1" si="870"/>
        <v/>
      </c>
      <c r="L2433" s="108">
        <f t="shared" ca="1" si="869"/>
        <v>0</v>
      </c>
      <c r="M2433" s="44" t="str">
        <f t="shared" si="867"/>
        <v/>
      </c>
      <c r="N2433" s="45" t="str">
        <f t="shared" ca="1" si="871"/>
        <v/>
      </c>
      <c r="O2433" s="108">
        <f t="shared" si="865"/>
        <v>0</v>
      </c>
      <c r="P2433" s="21" t="e">
        <f t="shared" si="873"/>
        <v>#N/A</v>
      </c>
      <c r="Q2433" s="21" t="e">
        <f t="shared" si="874"/>
        <v>#N/A</v>
      </c>
      <c r="R2433" s="21" t="e">
        <f t="shared" si="875"/>
        <v>#N/A</v>
      </c>
      <c r="S2433" s="21" t="e">
        <f t="shared" si="876"/>
        <v>#N/A</v>
      </c>
      <c r="T2433" s="29" t="e">
        <f t="shared" si="868"/>
        <v>#N/A</v>
      </c>
      <c r="U2433" s="34">
        <f t="shared" si="877"/>
        <v>0</v>
      </c>
      <c r="V2433" s="16">
        <f t="shared" ca="1" si="880"/>
        <v>44139</v>
      </c>
      <c r="W2433" s="56">
        <f t="shared" ca="1" si="881"/>
        <v>10</v>
      </c>
      <c r="X2433" s="56">
        <f t="shared" ca="1" si="882"/>
        <v>2020</v>
      </c>
      <c r="Y2433" s="55" t="str">
        <f t="shared" ca="1" si="883"/>
        <v>10-2020</v>
      </c>
      <c r="Z2433" s="51">
        <f ca="1">IFERROR(VLOOKUP(Y2433,IPC!$E$2:$F$1745,2,0),IPC!$H$1)</f>
        <v>138.32155800000001</v>
      </c>
      <c r="AA2433" s="48">
        <f t="shared" si="878"/>
        <v>1</v>
      </c>
      <c r="AB2433" s="48">
        <f t="shared" si="879"/>
        <v>1900</v>
      </c>
      <c r="AC2433" s="32" t="str">
        <f t="shared" si="872"/>
        <v>1-1900</v>
      </c>
      <c r="AD2433" s="50">
        <f>IFERROR(VLOOKUP(AC2433,IPC!$E$2:$F$1745,2,0),IPC!$H$1)</f>
        <v>138.32155800000001</v>
      </c>
    </row>
    <row r="2434" spans="10:30" x14ac:dyDescent="0.25">
      <c r="J2434" s="44" t="str">
        <f t="shared" si="866"/>
        <v/>
      </c>
      <c r="K2434" s="33" t="str">
        <f t="shared" ca="1" si="870"/>
        <v/>
      </c>
      <c r="L2434" s="108">
        <f t="shared" ca="1" si="869"/>
        <v>0</v>
      </c>
      <c r="M2434" s="44" t="str">
        <f t="shared" si="867"/>
        <v/>
      </c>
      <c r="N2434" s="45" t="str">
        <f t="shared" ca="1" si="871"/>
        <v/>
      </c>
      <c r="O2434" s="108">
        <f t="shared" si="865"/>
        <v>0</v>
      </c>
      <c r="P2434" s="21" t="e">
        <f t="shared" si="873"/>
        <v>#N/A</v>
      </c>
      <c r="Q2434" s="21" t="e">
        <f t="shared" si="874"/>
        <v>#N/A</v>
      </c>
      <c r="R2434" s="21" t="e">
        <f t="shared" si="875"/>
        <v>#N/A</v>
      </c>
      <c r="S2434" s="21" t="e">
        <f t="shared" si="876"/>
        <v>#N/A</v>
      </c>
      <c r="T2434" s="29" t="e">
        <f t="shared" si="868"/>
        <v>#N/A</v>
      </c>
      <c r="U2434" s="34">
        <f t="shared" si="877"/>
        <v>0</v>
      </c>
      <c r="V2434" s="16">
        <f t="shared" ca="1" si="880"/>
        <v>44139</v>
      </c>
      <c r="W2434" s="56">
        <f t="shared" ca="1" si="881"/>
        <v>10</v>
      </c>
      <c r="X2434" s="56">
        <f t="shared" ca="1" si="882"/>
        <v>2020</v>
      </c>
      <c r="Y2434" s="55" t="str">
        <f t="shared" ca="1" si="883"/>
        <v>10-2020</v>
      </c>
      <c r="Z2434" s="51">
        <f ca="1">IFERROR(VLOOKUP(Y2434,IPC!$E$2:$F$1745,2,0),IPC!$H$1)</f>
        <v>138.32155800000001</v>
      </c>
      <c r="AA2434" s="48">
        <f t="shared" si="878"/>
        <v>1</v>
      </c>
      <c r="AB2434" s="48">
        <f t="shared" si="879"/>
        <v>1900</v>
      </c>
      <c r="AC2434" s="32" t="str">
        <f t="shared" si="872"/>
        <v>1-1900</v>
      </c>
      <c r="AD2434" s="50">
        <f>IFERROR(VLOOKUP(AC2434,IPC!$E$2:$F$1745,2,0),IPC!$H$1)</f>
        <v>138.32155800000001</v>
      </c>
    </row>
    <row r="2435" spans="10:30" x14ac:dyDescent="0.25">
      <c r="J2435" s="44" t="str">
        <f t="shared" si="866"/>
        <v/>
      </c>
      <c r="K2435" s="33" t="str">
        <f t="shared" ca="1" si="870"/>
        <v/>
      </c>
      <c r="L2435" s="108">
        <f t="shared" ca="1" si="869"/>
        <v>0</v>
      </c>
      <c r="M2435" s="44" t="str">
        <f t="shared" si="867"/>
        <v/>
      </c>
      <c r="N2435" s="45" t="str">
        <f t="shared" ca="1" si="871"/>
        <v/>
      </c>
      <c r="O2435" s="108">
        <f t="shared" si="865"/>
        <v>0</v>
      </c>
      <c r="P2435" s="21" t="e">
        <f t="shared" si="873"/>
        <v>#N/A</v>
      </c>
      <c r="Q2435" s="21" t="e">
        <f t="shared" si="874"/>
        <v>#N/A</v>
      </c>
      <c r="R2435" s="21" t="e">
        <f t="shared" si="875"/>
        <v>#N/A</v>
      </c>
      <c r="S2435" s="21" t="e">
        <f t="shared" si="876"/>
        <v>#N/A</v>
      </c>
      <c r="T2435" s="29" t="e">
        <f t="shared" si="868"/>
        <v>#N/A</v>
      </c>
      <c r="U2435" s="34">
        <f t="shared" si="877"/>
        <v>0</v>
      </c>
      <c r="V2435" s="16">
        <f t="shared" ca="1" si="880"/>
        <v>44139</v>
      </c>
      <c r="W2435" s="56">
        <f t="shared" ca="1" si="881"/>
        <v>10</v>
      </c>
      <c r="X2435" s="56">
        <f t="shared" ca="1" si="882"/>
        <v>2020</v>
      </c>
      <c r="Y2435" s="55" t="str">
        <f t="shared" ca="1" si="883"/>
        <v>10-2020</v>
      </c>
      <c r="Z2435" s="51">
        <f ca="1">IFERROR(VLOOKUP(Y2435,IPC!$E$2:$F$1745,2,0),IPC!$H$1)</f>
        <v>138.32155800000001</v>
      </c>
      <c r="AA2435" s="48">
        <f t="shared" si="878"/>
        <v>1</v>
      </c>
      <c r="AB2435" s="48">
        <f t="shared" si="879"/>
        <v>1900</v>
      </c>
      <c r="AC2435" s="32" t="str">
        <f t="shared" si="872"/>
        <v>1-1900</v>
      </c>
      <c r="AD2435" s="50">
        <f>IFERROR(VLOOKUP(AC2435,IPC!$E$2:$F$1745,2,0),IPC!$H$1)</f>
        <v>138.32155800000001</v>
      </c>
    </row>
    <row r="2436" spans="10:30" x14ac:dyDescent="0.25">
      <c r="J2436" s="44" t="str">
        <f t="shared" si="866"/>
        <v/>
      </c>
      <c r="K2436" s="33" t="str">
        <f t="shared" ca="1" si="870"/>
        <v/>
      </c>
      <c r="L2436" s="108">
        <f t="shared" ca="1" si="869"/>
        <v>0</v>
      </c>
      <c r="M2436" s="44" t="str">
        <f t="shared" si="867"/>
        <v/>
      </c>
      <c r="N2436" s="45" t="str">
        <f t="shared" ca="1" si="871"/>
        <v/>
      </c>
      <c r="O2436" s="108">
        <f t="shared" si="865"/>
        <v>0</v>
      </c>
      <c r="P2436" s="21" t="e">
        <f t="shared" si="873"/>
        <v>#N/A</v>
      </c>
      <c r="Q2436" s="21" t="e">
        <f t="shared" si="874"/>
        <v>#N/A</v>
      </c>
      <c r="R2436" s="21" t="e">
        <f t="shared" si="875"/>
        <v>#N/A</v>
      </c>
      <c r="S2436" s="21" t="e">
        <f t="shared" si="876"/>
        <v>#N/A</v>
      </c>
      <c r="T2436" s="29" t="e">
        <f t="shared" si="868"/>
        <v>#N/A</v>
      </c>
      <c r="U2436" s="34">
        <f t="shared" si="877"/>
        <v>0</v>
      </c>
      <c r="V2436" s="16">
        <f t="shared" ca="1" si="880"/>
        <v>44139</v>
      </c>
      <c r="W2436" s="56">
        <f t="shared" ca="1" si="881"/>
        <v>10</v>
      </c>
      <c r="X2436" s="56">
        <f t="shared" ca="1" si="882"/>
        <v>2020</v>
      </c>
      <c r="Y2436" s="55" t="str">
        <f t="shared" ca="1" si="883"/>
        <v>10-2020</v>
      </c>
      <c r="Z2436" s="51">
        <f ca="1">IFERROR(VLOOKUP(Y2436,IPC!$E$2:$F$1745,2,0),IPC!$H$1)</f>
        <v>138.32155800000001</v>
      </c>
      <c r="AA2436" s="48">
        <f t="shared" si="878"/>
        <v>1</v>
      </c>
      <c r="AB2436" s="48">
        <f t="shared" si="879"/>
        <v>1900</v>
      </c>
      <c r="AC2436" s="32" t="str">
        <f t="shared" si="872"/>
        <v>1-1900</v>
      </c>
      <c r="AD2436" s="50">
        <f>IFERROR(VLOOKUP(AC2436,IPC!$E$2:$F$1745,2,0),IPC!$H$1)</f>
        <v>138.32155800000001</v>
      </c>
    </row>
    <row r="2437" spans="10:30" x14ac:dyDescent="0.25">
      <c r="J2437" s="44" t="str">
        <f t="shared" si="866"/>
        <v/>
      </c>
      <c r="K2437" s="33" t="str">
        <f t="shared" ca="1" si="870"/>
        <v/>
      </c>
      <c r="L2437" s="108">
        <f t="shared" ca="1" si="869"/>
        <v>0</v>
      </c>
      <c r="M2437" s="44" t="str">
        <f t="shared" si="867"/>
        <v/>
      </c>
      <c r="N2437" s="45" t="str">
        <f t="shared" ca="1" si="871"/>
        <v/>
      </c>
      <c r="O2437" s="108">
        <f t="shared" si="865"/>
        <v>0</v>
      </c>
      <c r="P2437" s="21" t="e">
        <f t="shared" si="873"/>
        <v>#N/A</v>
      </c>
      <c r="Q2437" s="21" t="e">
        <f t="shared" si="874"/>
        <v>#N/A</v>
      </c>
      <c r="R2437" s="21" t="e">
        <f t="shared" si="875"/>
        <v>#N/A</v>
      </c>
      <c r="S2437" s="21" t="e">
        <f t="shared" si="876"/>
        <v>#N/A</v>
      </c>
      <c r="T2437" s="29" t="e">
        <f t="shared" si="868"/>
        <v>#N/A</v>
      </c>
      <c r="U2437" s="34">
        <f t="shared" si="877"/>
        <v>0</v>
      </c>
      <c r="V2437" s="16">
        <f t="shared" ca="1" si="880"/>
        <v>44139</v>
      </c>
      <c r="W2437" s="56">
        <f t="shared" ca="1" si="881"/>
        <v>10</v>
      </c>
      <c r="X2437" s="56">
        <f t="shared" ca="1" si="882"/>
        <v>2020</v>
      </c>
      <c r="Y2437" s="55" t="str">
        <f t="shared" ca="1" si="883"/>
        <v>10-2020</v>
      </c>
      <c r="Z2437" s="51">
        <f ca="1">IFERROR(VLOOKUP(Y2437,IPC!$E$2:$F$1745,2,0),IPC!$H$1)</f>
        <v>138.32155800000001</v>
      </c>
      <c r="AA2437" s="48">
        <f t="shared" si="878"/>
        <v>1</v>
      </c>
      <c r="AB2437" s="48">
        <f t="shared" si="879"/>
        <v>1900</v>
      </c>
      <c r="AC2437" s="32" t="str">
        <f t="shared" si="872"/>
        <v>1-1900</v>
      </c>
      <c r="AD2437" s="50">
        <f>IFERROR(VLOOKUP(AC2437,IPC!$E$2:$F$1745,2,0),IPC!$H$1)</f>
        <v>138.32155800000001</v>
      </c>
    </row>
    <row r="2438" spans="10:30" x14ac:dyDescent="0.25">
      <c r="J2438" s="44" t="str">
        <f t="shared" si="866"/>
        <v/>
      </c>
      <c r="K2438" s="33" t="str">
        <f t="shared" ca="1" si="870"/>
        <v/>
      </c>
      <c r="L2438" s="108">
        <f t="shared" ca="1" si="869"/>
        <v>0</v>
      </c>
      <c r="M2438" s="44" t="str">
        <f t="shared" si="867"/>
        <v/>
      </c>
      <c r="N2438" s="45" t="str">
        <f t="shared" ca="1" si="871"/>
        <v/>
      </c>
      <c r="O2438" s="108">
        <f t="shared" si="865"/>
        <v>0</v>
      </c>
      <c r="P2438" s="21" t="e">
        <f t="shared" si="873"/>
        <v>#N/A</v>
      </c>
      <c r="Q2438" s="21" t="e">
        <f t="shared" si="874"/>
        <v>#N/A</v>
      </c>
      <c r="R2438" s="21" t="e">
        <f t="shared" si="875"/>
        <v>#N/A</v>
      </c>
      <c r="S2438" s="21" t="e">
        <f t="shared" si="876"/>
        <v>#N/A</v>
      </c>
      <c r="T2438" s="29" t="e">
        <f t="shared" si="868"/>
        <v>#N/A</v>
      </c>
      <c r="U2438" s="34">
        <f t="shared" si="877"/>
        <v>0</v>
      </c>
      <c r="V2438" s="16">
        <f t="shared" ca="1" si="880"/>
        <v>44139</v>
      </c>
      <c r="W2438" s="56">
        <f t="shared" ca="1" si="881"/>
        <v>10</v>
      </c>
      <c r="X2438" s="56">
        <f t="shared" ca="1" si="882"/>
        <v>2020</v>
      </c>
      <c r="Y2438" s="55" t="str">
        <f t="shared" ca="1" si="883"/>
        <v>10-2020</v>
      </c>
      <c r="Z2438" s="51">
        <f ca="1">IFERROR(VLOOKUP(Y2438,IPC!$E$2:$F$1745,2,0),IPC!$H$1)</f>
        <v>138.32155800000001</v>
      </c>
      <c r="AA2438" s="48">
        <f t="shared" si="878"/>
        <v>1</v>
      </c>
      <c r="AB2438" s="48">
        <f t="shared" si="879"/>
        <v>1900</v>
      </c>
      <c r="AC2438" s="32" t="str">
        <f t="shared" si="872"/>
        <v>1-1900</v>
      </c>
      <c r="AD2438" s="50">
        <f>IFERROR(VLOOKUP(AC2438,IPC!$E$2:$F$1745,2,0),IPC!$H$1)</f>
        <v>138.32155800000001</v>
      </c>
    </row>
    <row r="2439" spans="10:30" x14ac:dyDescent="0.25">
      <c r="J2439" s="44" t="str">
        <f t="shared" si="866"/>
        <v/>
      </c>
      <c r="K2439" s="33" t="str">
        <f t="shared" ca="1" si="870"/>
        <v/>
      </c>
      <c r="L2439" s="108">
        <f t="shared" ca="1" si="869"/>
        <v>0</v>
      </c>
      <c r="M2439" s="44" t="str">
        <f t="shared" si="867"/>
        <v/>
      </c>
      <c r="N2439" s="45" t="str">
        <f t="shared" ca="1" si="871"/>
        <v/>
      </c>
      <c r="O2439" s="108">
        <f t="shared" si="865"/>
        <v>0</v>
      </c>
      <c r="P2439" s="21" t="e">
        <f t="shared" si="873"/>
        <v>#N/A</v>
      </c>
      <c r="Q2439" s="21" t="e">
        <f t="shared" si="874"/>
        <v>#N/A</v>
      </c>
      <c r="R2439" s="21" t="e">
        <f t="shared" si="875"/>
        <v>#N/A</v>
      </c>
      <c r="S2439" s="21" t="e">
        <f t="shared" si="876"/>
        <v>#N/A</v>
      </c>
      <c r="T2439" s="29" t="e">
        <f t="shared" si="868"/>
        <v>#N/A</v>
      </c>
      <c r="U2439" s="34">
        <f t="shared" si="877"/>
        <v>0</v>
      </c>
      <c r="V2439" s="16">
        <f t="shared" ca="1" si="880"/>
        <v>44139</v>
      </c>
      <c r="W2439" s="56">
        <f t="shared" ca="1" si="881"/>
        <v>10</v>
      </c>
      <c r="X2439" s="56">
        <f t="shared" ca="1" si="882"/>
        <v>2020</v>
      </c>
      <c r="Y2439" s="55" t="str">
        <f t="shared" ca="1" si="883"/>
        <v>10-2020</v>
      </c>
      <c r="Z2439" s="51">
        <f ca="1">IFERROR(VLOOKUP(Y2439,IPC!$E$2:$F$1745,2,0),IPC!$H$1)</f>
        <v>138.32155800000001</v>
      </c>
      <c r="AA2439" s="48">
        <f t="shared" si="878"/>
        <v>1</v>
      </c>
      <c r="AB2439" s="48">
        <f t="shared" si="879"/>
        <v>1900</v>
      </c>
      <c r="AC2439" s="32" t="str">
        <f t="shared" si="872"/>
        <v>1-1900</v>
      </c>
      <c r="AD2439" s="50">
        <f>IFERROR(VLOOKUP(AC2439,IPC!$E$2:$F$1745,2,0),IPC!$H$1)</f>
        <v>138.32155800000001</v>
      </c>
    </row>
    <row r="2440" spans="10:30" x14ac:dyDescent="0.25">
      <c r="J2440" s="44" t="str">
        <f t="shared" si="866"/>
        <v/>
      </c>
      <c r="K2440" s="33" t="str">
        <f t="shared" ca="1" si="870"/>
        <v/>
      </c>
      <c r="L2440" s="108">
        <f t="shared" ca="1" si="869"/>
        <v>0</v>
      </c>
      <c r="M2440" s="44" t="str">
        <f t="shared" si="867"/>
        <v/>
      </c>
      <c r="N2440" s="45" t="str">
        <f t="shared" ca="1" si="871"/>
        <v/>
      </c>
      <c r="O2440" s="108">
        <f t="shared" si="865"/>
        <v>0</v>
      </c>
      <c r="P2440" s="21" t="e">
        <f t="shared" si="873"/>
        <v>#N/A</v>
      </c>
      <c r="Q2440" s="21" t="e">
        <f t="shared" si="874"/>
        <v>#N/A</v>
      </c>
      <c r="R2440" s="21" t="e">
        <f t="shared" si="875"/>
        <v>#N/A</v>
      </c>
      <c r="S2440" s="21" t="e">
        <f t="shared" si="876"/>
        <v>#N/A</v>
      </c>
      <c r="T2440" s="29" t="e">
        <f t="shared" si="868"/>
        <v>#N/A</v>
      </c>
      <c r="U2440" s="34">
        <f t="shared" si="877"/>
        <v>0</v>
      </c>
      <c r="V2440" s="16">
        <f t="shared" ca="1" si="880"/>
        <v>44139</v>
      </c>
      <c r="W2440" s="56">
        <f t="shared" ca="1" si="881"/>
        <v>10</v>
      </c>
      <c r="X2440" s="56">
        <f t="shared" ca="1" si="882"/>
        <v>2020</v>
      </c>
      <c r="Y2440" s="55" t="str">
        <f t="shared" ca="1" si="883"/>
        <v>10-2020</v>
      </c>
      <c r="Z2440" s="51">
        <f ca="1">IFERROR(VLOOKUP(Y2440,IPC!$E$2:$F$1745,2,0),IPC!$H$1)</f>
        <v>138.32155800000001</v>
      </c>
      <c r="AA2440" s="48">
        <f t="shared" si="878"/>
        <v>1</v>
      </c>
      <c r="AB2440" s="48">
        <f t="shared" si="879"/>
        <v>1900</v>
      </c>
      <c r="AC2440" s="32" t="str">
        <f t="shared" si="872"/>
        <v>1-1900</v>
      </c>
      <c r="AD2440" s="50">
        <f>IFERROR(VLOOKUP(AC2440,IPC!$E$2:$F$1745,2,0),IPC!$H$1)</f>
        <v>138.32155800000001</v>
      </c>
    </row>
    <row r="2441" spans="10:30" x14ac:dyDescent="0.25">
      <c r="J2441" s="44" t="str">
        <f t="shared" si="866"/>
        <v/>
      </c>
      <c r="K2441" s="33" t="str">
        <f t="shared" ca="1" si="870"/>
        <v/>
      </c>
      <c r="L2441" s="108">
        <f t="shared" ca="1" si="869"/>
        <v>0</v>
      </c>
      <c r="M2441" s="44" t="str">
        <f t="shared" si="867"/>
        <v/>
      </c>
      <c r="N2441" s="45" t="str">
        <f t="shared" ca="1" si="871"/>
        <v/>
      </c>
      <c r="O2441" s="108">
        <f t="shared" si="865"/>
        <v>0</v>
      </c>
      <c r="P2441" s="21" t="e">
        <f t="shared" si="873"/>
        <v>#N/A</v>
      </c>
      <c r="Q2441" s="21" t="e">
        <f t="shared" si="874"/>
        <v>#N/A</v>
      </c>
      <c r="R2441" s="21" t="e">
        <f t="shared" si="875"/>
        <v>#N/A</v>
      </c>
      <c r="S2441" s="21" t="e">
        <f t="shared" si="876"/>
        <v>#N/A</v>
      </c>
      <c r="T2441" s="29" t="e">
        <f t="shared" si="868"/>
        <v>#N/A</v>
      </c>
      <c r="U2441" s="34">
        <f t="shared" si="877"/>
        <v>0</v>
      </c>
      <c r="V2441" s="16">
        <f t="shared" ca="1" si="880"/>
        <v>44139</v>
      </c>
      <c r="W2441" s="56">
        <f t="shared" ca="1" si="881"/>
        <v>10</v>
      </c>
      <c r="X2441" s="56">
        <f t="shared" ca="1" si="882"/>
        <v>2020</v>
      </c>
      <c r="Y2441" s="55" t="str">
        <f t="shared" ca="1" si="883"/>
        <v>10-2020</v>
      </c>
      <c r="Z2441" s="51">
        <f ca="1">IFERROR(VLOOKUP(Y2441,IPC!$E$2:$F$1745,2,0),IPC!$H$1)</f>
        <v>138.32155800000001</v>
      </c>
      <c r="AA2441" s="48">
        <f t="shared" si="878"/>
        <v>1</v>
      </c>
      <c r="AB2441" s="48">
        <f t="shared" si="879"/>
        <v>1900</v>
      </c>
      <c r="AC2441" s="32" t="str">
        <f t="shared" si="872"/>
        <v>1-1900</v>
      </c>
      <c r="AD2441" s="50">
        <f>IFERROR(VLOOKUP(AC2441,IPC!$E$2:$F$1745,2,0),IPC!$H$1)</f>
        <v>138.32155800000001</v>
      </c>
    </row>
    <row r="2442" spans="10:30" x14ac:dyDescent="0.25">
      <c r="J2442" s="44" t="str">
        <f t="shared" si="866"/>
        <v/>
      </c>
      <c r="K2442" s="33" t="str">
        <f t="shared" ca="1" si="870"/>
        <v/>
      </c>
      <c r="L2442" s="108">
        <f t="shared" ca="1" si="869"/>
        <v>0</v>
      </c>
      <c r="M2442" s="44" t="str">
        <f t="shared" si="867"/>
        <v/>
      </c>
      <c r="N2442" s="45" t="str">
        <f t="shared" ca="1" si="871"/>
        <v/>
      </c>
      <c r="O2442" s="108">
        <f t="shared" si="865"/>
        <v>0</v>
      </c>
      <c r="P2442" s="21" t="e">
        <f t="shared" si="873"/>
        <v>#N/A</v>
      </c>
      <c r="Q2442" s="21" t="e">
        <f t="shared" si="874"/>
        <v>#N/A</v>
      </c>
      <c r="R2442" s="21" t="e">
        <f t="shared" si="875"/>
        <v>#N/A</v>
      </c>
      <c r="S2442" s="21" t="e">
        <f t="shared" si="876"/>
        <v>#N/A</v>
      </c>
      <c r="T2442" s="29" t="e">
        <f t="shared" si="868"/>
        <v>#N/A</v>
      </c>
      <c r="U2442" s="34">
        <f t="shared" si="877"/>
        <v>0</v>
      </c>
      <c r="V2442" s="16">
        <f t="shared" ca="1" si="880"/>
        <v>44139</v>
      </c>
      <c r="W2442" s="56">
        <f t="shared" ca="1" si="881"/>
        <v>10</v>
      </c>
      <c r="X2442" s="56">
        <f t="shared" ca="1" si="882"/>
        <v>2020</v>
      </c>
      <c r="Y2442" s="55" t="str">
        <f t="shared" ca="1" si="883"/>
        <v>10-2020</v>
      </c>
      <c r="Z2442" s="51">
        <f ca="1">IFERROR(VLOOKUP(Y2442,IPC!$E$2:$F$1745,2,0),IPC!$H$1)</f>
        <v>138.32155800000001</v>
      </c>
      <c r="AA2442" s="48">
        <f t="shared" si="878"/>
        <v>1</v>
      </c>
      <c r="AB2442" s="48">
        <f t="shared" si="879"/>
        <v>1900</v>
      </c>
      <c r="AC2442" s="32" t="str">
        <f t="shared" si="872"/>
        <v>1-1900</v>
      </c>
      <c r="AD2442" s="50">
        <f>IFERROR(VLOOKUP(AC2442,IPC!$E$2:$F$1745,2,0),IPC!$H$1)</f>
        <v>138.32155800000001</v>
      </c>
    </row>
    <row r="2443" spans="10:30" x14ac:dyDescent="0.25">
      <c r="J2443" s="44" t="str">
        <f t="shared" si="866"/>
        <v/>
      </c>
      <c r="K2443" s="33" t="str">
        <f t="shared" ca="1" si="870"/>
        <v/>
      </c>
      <c r="L2443" s="108">
        <f t="shared" ca="1" si="869"/>
        <v>0</v>
      </c>
      <c r="M2443" s="44" t="str">
        <f t="shared" si="867"/>
        <v/>
      </c>
      <c r="N2443" s="45" t="str">
        <f t="shared" ca="1" si="871"/>
        <v/>
      </c>
      <c r="O2443" s="108">
        <f t="shared" si="865"/>
        <v>0</v>
      </c>
      <c r="P2443" s="21" t="e">
        <f t="shared" si="873"/>
        <v>#N/A</v>
      </c>
      <c r="Q2443" s="21" t="e">
        <f t="shared" si="874"/>
        <v>#N/A</v>
      </c>
      <c r="R2443" s="21" t="e">
        <f t="shared" si="875"/>
        <v>#N/A</v>
      </c>
      <c r="S2443" s="21" t="e">
        <f t="shared" si="876"/>
        <v>#N/A</v>
      </c>
      <c r="T2443" s="29" t="e">
        <f t="shared" si="868"/>
        <v>#N/A</v>
      </c>
      <c r="U2443" s="34">
        <f t="shared" si="877"/>
        <v>0</v>
      </c>
      <c r="V2443" s="16">
        <f t="shared" ca="1" si="880"/>
        <v>44139</v>
      </c>
      <c r="W2443" s="56">
        <f t="shared" ca="1" si="881"/>
        <v>10</v>
      </c>
      <c r="X2443" s="56">
        <f t="shared" ca="1" si="882"/>
        <v>2020</v>
      </c>
      <c r="Y2443" s="55" t="str">
        <f t="shared" ca="1" si="883"/>
        <v>10-2020</v>
      </c>
      <c r="Z2443" s="51">
        <f ca="1">IFERROR(VLOOKUP(Y2443,IPC!$E$2:$F$1745,2,0),IPC!$H$1)</f>
        <v>138.32155800000001</v>
      </c>
      <c r="AA2443" s="48">
        <f t="shared" si="878"/>
        <v>1</v>
      </c>
      <c r="AB2443" s="48">
        <f t="shared" si="879"/>
        <v>1900</v>
      </c>
      <c r="AC2443" s="32" t="str">
        <f t="shared" si="872"/>
        <v>1-1900</v>
      </c>
      <c r="AD2443" s="50">
        <f>IFERROR(VLOOKUP(AC2443,IPC!$E$2:$F$1745,2,0),IPC!$H$1)</f>
        <v>138.32155800000001</v>
      </c>
    </row>
    <row r="2444" spans="10:30" x14ac:dyDescent="0.25">
      <c r="J2444" s="44" t="str">
        <f t="shared" si="866"/>
        <v/>
      </c>
      <c r="K2444" s="33" t="str">
        <f t="shared" ca="1" si="870"/>
        <v/>
      </c>
      <c r="L2444" s="108">
        <f t="shared" ca="1" si="869"/>
        <v>0</v>
      </c>
      <c r="M2444" s="44" t="str">
        <f t="shared" si="867"/>
        <v/>
      </c>
      <c r="N2444" s="45" t="str">
        <f t="shared" ca="1" si="871"/>
        <v/>
      </c>
      <c r="O2444" s="108">
        <f t="shared" si="865"/>
        <v>0</v>
      </c>
      <c r="P2444" s="21" t="e">
        <f t="shared" si="873"/>
        <v>#N/A</v>
      </c>
      <c r="Q2444" s="21" t="e">
        <f t="shared" si="874"/>
        <v>#N/A</v>
      </c>
      <c r="R2444" s="21" t="e">
        <f t="shared" si="875"/>
        <v>#N/A</v>
      </c>
      <c r="S2444" s="21" t="e">
        <f t="shared" si="876"/>
        <v>#N/A</v>
      </c>
      <c r="T2444" s="29" t="e">
        <f t="shared" si="868"/>
        <v>#N/A</v>
      </c>
      <c r="U2444" s="34">
        <f t="shared" si="877"/>
        <v>0</v>
      </c>
      <c r="V2444" s="16">
        <f t="shared" ca="1" si="880"/>
        <v>44139</v>
      </c>
      <c r="W2444" s="56">
        <f t="shared" ca="1" si="881"/>
        <v>10</v>
      </c>
      <c r="X2444" s="56">
        <f t="shared" ca="1" si="882"/>
        <v>2020</v>
      </c>
      <c r="Y2444" s="55" t="str">
        <f t="shared" ca="1" si="883"/>
        <v>10-2020</v>
      </c>
      <c r="Z2444" s="51">
        <f ca="1">IFERROR(VLOOKUP(Y2444,IPC!$E$2:$F$1745,2,0),IPC!$H$1)</f>
        <v>138.32155800000001</v>
      </c>
      <c r="AA2444" s="48">
        <f t="shared" si="878"/>
        <v>1</v>
      </c>
      <c r="AB2444" s="48">
        <f t="shared" si="879"/>
        <v>1900</v>
      </c>
      <c r="AC2444" s="32" t="str">
        <f t="shared" si="872"/>
        <v>1-1900</v>
      </c>
      <c r="AD2444" s="50">
        <f>IFERROR(VLOOKUP(AC2444,IPC!$E$2:$F$1745,2,0),IPC!$H$1)</f>
        <v>138.32155800000001</v>
      </c>
    </row>
    <row r="2445" spans="10:30" x14ac:dyDescent="0.25">
      <c r="J2445" s="44" t="str">
        <f t="shared" si="866"/>
        <v/>
      </c>
      <c r="K2445" s="33" t="str">
        <f t="shared" ca="1" si="870"/>
        <v/>
      </c>
      <c r="L2445" s="108">
        <f t="shared" ca="1" si="869"/>
        <v>0</v>
      </c>
      <c r="M2445" s="44" t="str">
        <f t="shared" si="867"/>
        <v/>
      </c>
      <c r="N2445" s="45" t="str">
        <f t="shared" ca="1" si="871"/>
        <v/>
      </c>
      <c r="O2445" s="108">
        <f t="shared" si="865"/>
        <v>0</v>
      </c>
      <c r="P2445" s="21" t="e">
        <f t="shared" si="873"/>
        <v>#N/A</v>
      </c>
      <c r="Q2445" s="21" t="e">
        <f t="shared" si="874"/>
        <v>#N/A</v>
      </c>
      <c r="R2445" s="21" t="e">
        <f t="shared" si="875"/>
        <v>#N/A</v>
      </c>
      <c r="S2445" s="21" t="e">
        <f t="shared" si="876"/>
        <v>#N/A</v>
      </c>
      <c r="T2445" s="29" t="e">
        <f t="shared" si="868"/>
        <v>#N/A</v>
      </c>
      <c r="U2445" s="34">
        <f t="shared" si="877"/>
        <v>0</v>
      </c>
      <c r="V2445" s="16">
        <f t="shared" ca="1" si="880"/>
        <v>44139</v>
      </c>
      <c r="W2445" s="56">
        <f t="shared" ca="1" si="881"/>
        <v>10</v>
      </c>
      <c r="X2445" s="56">
        <f t="shared" ca="1" si="882"/>
        <v>2020</v>
      </c>
      <c r="Y2445" s="55" t="str">
        <f t="shared" ca="1" si="883"/>
        <v>10-2020</v>
      </c>
      <c r="Z2445" s="51">
        <f ca="1">IFERROR(VLOOKUP(Y2445,IPC!$E$2:$F$1745,2,0),IPC!$H$1)</f>
        <v>138.32155800000001</v>
      </c>
      <c r="AA2445" s="48">
        <f t="shared" si="878"/>
        <v>1</v>
      </c>
      <c r="AB2445" s="48">
        <f t="shared" si="879"/>
        <v>1900</v>
      </c>
      <c r="AC2445" s="32" t="str">
        <f t="shared" si="872"/>
        <v>1-1900</v>
      </c>
      <c r="AD2445" s="50">
        <f>IFERROR(VLOOKUP(AC2445,IPC!$E$2:$F$1745,2,0),IPC!$H$1)</f>
        <v>138.32155800000001</v>
      </c>
    </row>
    <row r="2446" spans="10:30" x14ac:dyDescent="0.25">
      <c r="J2446" s="44" t="str">
        <f t="shared" si="866"/>
        <v/>
      </c>
      <c r="K2446" s="33" t="str">
        <f t="shared" ca="1" si="870"/>
        <v/>
      </c>
      <c r="L2446" s="108">
        <f t="shared" ca="1" si="869"/>
        <v>0</v>
      </c>
      <c r="M2446" s="44" t="str">
        <f t="shared" si="867"/>
        <v/>
      </c>
      <c r="N2446" s="45" t="str">
        <f t="shared" ca="1" si="871"/>
        <v/>
      </c>
      <c r="O2446" s="108">
        <f t="shared" si="865"/>
        <v>0</v>
      </c>
      <c r="P2446" s="21" t="e">
        <f t="shared" si="873"/>
        <v>#N/A</v>
      </c>
      <c r="Q2446" s="21" t="e">
        <f t="shared" si="874"/>
        <v>#N/A</v>
      </c>
      <c r="R2446" s="21" t="e">
        <f t="shared" si="875"/>
        <v>#N/A</v>
      </c>
      <c r="S2446" s="21" t="e">
        <f t="shared" si="876"/>
        <v>#N/A</v>
      </c>
      <c r="T2446" s="29" t="e">
        <f t="shared" si="868"/>
        <v>#N/A</v>
      </c>
      <c r="U2446" s="34">
        <f t="shared" si="877"/>
        <v>0</v>
      </c>
      <c r="V2446" s="16">
        <f t="shared" ca="1" si="880"/>
        <v>44139</v>
      </c>
      <c r="W2446" s="56">
        <f t="shared" ca="1" si="881"/>
        <v>10</v>
      </c>
      <c r="X2446" s="56">
        <f t="shared" ca="1" si="882"/>
        <v>2020</v>
      </c>
      <c r="Y2446" s="55" t="str">
        <f t="shared" ca="1" si="883"/>
        <v>10-2020</v>
      </c>
      <c r="Z2446" s="51">
        <f ca="1">IFERROR(VLOOKUP(Y2446,IPC!$E$2:$F$1745,2,0),IPC!$H$1)</f>
        <v>138.32155800000001</v>
      </c>
      <c r="AA2446" s="48">
        <f t="shared" si="878"/>
        <v>1</v>
      </c>
      <c r="AB2446" s="48">
        <f t="shared" si="879"/>
        <v>1900</v>
      </c>
      <c r="AC2446" s="32" t="str">
        <f t="shared" si="872"/>
        <v>1-1900</v>
      </c>
      <c r="AD2446" s="50">
        <f>IFERROR(VLOOKUP(AC2446,IPC!$E$2:$F$1745,2,0),IPC!$H$1)</f>
        <v>138.32155800000001</v>
      </c>
    </row>
    <row r="2447" spans="10:30" x14ac:dyDescent="0.25">
      <c r="J2447" s="44" t="str">
        <f t="shared" si="866"/>
        <v/>
      </c>
      <c r="K2447" s="33" t="str">
        <f t="shared" ca="1" si="870"/>
        <v/>
      </c>
      <c r="L2447" s="108">
        <f t="shared" ca="1" si="869"/>
        <v>0</v>
      </c>
      <c r="M2447" s="44" t="str">
        <f t="shared" si="867"/>
        <v/>
      </c>
      <c r="N2447" s="45" t="str">
        <f t="shared" ca="1" si="871"/>
        <v/>
      </c>
      <c r="O2447" s="108">
        <f t="shared" si="865"/>
        <v>0</v>
      </c>
      <c r="P2447" s="21" t="e">
        <f t="shared" si="873"/>
        <v>#N/A</v>
      </c>
      <c r="Q2447" s="21" t="e">
        <f t="shared" si="874"/>
        <v>#N/A</v>
      </c>
      <c r="R2447" s="21" t="e">
        <f t="shared" si="875"/>
        <v>#N/A</v>
      </c>
      <c r="S2447" s="21" t="e">
        <f t="shared" si="876"/>
        <v>#N/A</v>
      </c>
      <c r="T2447" s="29" t="e">
        <f t="shared" si="868"/>
        <v>#N/A</v>
      </c>
      <c r="U2447" s="34">
        <f t="shared" si="877"/>
        <v>0</v>
      </c>
      <c r="V2447" s="16">
        <f t="shared" ca="1" si="880"/>
        <v>44139</v>
      </c>
      <c r="W2447" s="56">
        <f t="shared" ca="1" si="881"/>
        <v>10</v>
      </c>
      <c r="X2447" s="56">
        <f t="shared" ca="1" si="882"/>
        <v>2020</v>
      </c>
      <c r="Y2447" s="55" t="str">
        <f t="shared" ca="1" si="883"/>
        <v>10-2020</v>
      </c>
      <c r="Z2447" s="51">
        <f ca="1">IFERROR(VLOOKUP(Y2447,IPC!$E$2:$F$1745,2,0),IPC!$H$1)</f>
        <v>138.32155800000001</v>
      </c>
      <c r="AA2447" s="48">
        <f t="shared" si="878"/>
        <v>1</v>
      </c>
      <c r="AB2447" s="48">
        <f t="shared" si="879"/>
        <v>1900</v>
      </c>
      <c r="AC2447" s="32" t="str">
        <f t="shared" si="872"/>
        <v>1-1900</v>
      </c>
      <c r="AD2447" s="50">
        <f>IFERROR(VLOOKUP(AC2447,IPC!$E$2:$F$1745,2,0),IPC!$H$1)</f>
        <v>138.32155800000001</v>
      </c>
    </row>
    <row r="2448" spans="10:30" x14ac:dyDescent="0.25">
      <c r="J2448" s="44" t="str">
        <f t="shared" si="866"/>
        <v/>
      </c>
      <c r="K2448" s="33" t="str">
        <f t="shared" ca="1" si="870"/>
        <v/>
      </c>
      <c r="L2448" s="108">
        <f t="shared" ca="1" si="869"/>
        <v>0</v>
      </c>
      <c r="M2448" s="44" t="str">
        <f t="shared" si="867"/>
        <v/>
      </c>
      <c r="N2448" s="45" t="str">
        <f t="shared" ca="1" si="871"/>
        <v/>
      </c>
      <c r="O2448" s="108">
        <f t="shared" si="865"/>
        <v>0</v>
      </c>
      <c r="P2448" s="21" t="e">
        <f t="shared" si="873"/>
        <v>#N/A</v>
      </c>
      <c r="Q2448" s="21" t="e">
        <f t="shared" si="874"/>
        <v>#N/A</v>
      </c>
      <c r="R2448" s="21" t="e">
        <f t="shared" si="875"/>
        <v>#N/A</v>
      </c>
      <c r="S2448" s="21" t="e">
        <f t="shared" si="876"/>
        <v>#N/A</v>
      </c>
      <c r="T2448" s="29" t="e">
        <f t="shared" si="868"/>
        <v>#N/A</v>
      </c>
      <c r="U2448" s="34">
        <f t="shared" si="877"/>
        <v>0</v>
      </c>
      <c r="V2448" s="16">
        <f t="shared" ca="1" si="880"/>
        <v>44139</v>
      </c>
      <c r="W2448" s="56">
        <f t="shared" ca="1" si="881"/>
        <v>10</v>
      </c>
      <c r="X2448" s="56">
        <f t="shared" ca="1" si="882"/>
        <v>2020</v>
      </c>
      <c r="Y2448" s="55" t="str">
        <f t="shared" ca="1" si="883"/>
        <v>10-2020</v>
      </c>
      <c r="Z2448" s="51">
        <f ca="1">IFERROR(VLOOKUP(Y2448,IPC!$E$2:$F$1745,2,0),IPC!$H$1)</f>
        <v>138.32155800000001</v>
      </c>
      <c r="AA2448" s="48">
        <f t="shared" si="878"/>
        <v>1</v>
      </c>
      <c r="AB2448" s="48">
        <f t="shared" si="879"/>
        <v>1900</v>
      </c>
      <c r="AC2448" s="32" t="str">
        <f t="shared" si="872"/>
        <v>1-1900</v>
      </c>
      <c r="AD2448" s="50">
        <f>IFERROR(VLOOKUP(AC2448,IPC!$E$2:$F$1745,2,0),IPC!$H$1)</f>
        <v>138.32155800000001</v>
      </c>
    </row>
    <row r="2449" spans="10:30" x14ac:dyDescent="0.25">
      <c r="J2449" s="44" t="str">
        <f t="shared" si="866"/>
        <v/>
      </c>
      <c r="K2449" s="33" t="str">
        <f t="shared" ca="1" si="870"/>
        <v/>
      </c>
      <c r="L2449" s="108">
        <f t="shared" ca="1" si="869"/>
        <v>0</v>
      </c>
      <c r="M2449" s="44" t="str">
        <f t="shared" si="867"/>
        <v/>
      </c>
      <c r="N2449" s="45" t="str">
        <f t="shared" ca="1" si="871"/>
        <v/>
      </c>
      <c r="O2449" s="108">
        <f t="shared" si="865"/>
        <v>0</v>
      </c>
      <c r="P2449" s="21" t="e">
        <f t="shared" si="873"/>
        <v>#N/A</v>
      </c>
      <c r="Q2449" s="21" t="e">
        <f t="shared" si="874"/>
        <v>#N/A</v>
      </c>
      <c r="R2449" s="21" t="e">
        <f t="shared" si="875"/>
        <v>#N/A</v>
      </c>
      <c r="S2449" s="21" t="e">
        <f t="shared" si="876"/>
        <v>#N/A</v>
      </c>
      <c r="T2449" s="29" t="e">
        <f t="shared" si="868"/>
        <v>#N/A</v>
      </c>
      <c r="U2449" s="34">
        <f t="shared" si="877"/>
        <v>0</v>
      </c>
      <c r="V2449" s="16">
        <f t="shared" ca="1" si="880"/>
        <v>44139</v>
      </c>
      <c r="W2449" s="56">
        <f t="shared" ca="1" si="881"/>
        <v>10</v>
      </c>
      <c r="X2449" s="56">
        <f t="shared" ca="1" si="882"/>
        <v>2020</v>
      </c>
      <c r="Y2449" s="55" t="str">
        <f t="shared" ca="1" si="883"/>
        <v>10-2020</v>
      </c>
      <c r="Z2449" s="51">
        <f ca="1">IFERROR(VLOOKUP(Y2449,IPC!$E$2:$F$1745,2,0),IPC!$H$1)</f>
        <v>138.32155800000001</v>
      </c>
      <c r="AA2449" s="48">
        <f t="shared" si="878"/>
        <v>1</v>
      </c>
      <c r="AB2449" s="48">
        <f t="shared" si="879"/>
        <v>1900</v>
      </c>
      <c r="AC2449" s="32" t="str">
        <f t="shared" si="872"/>
        <v>1-1900</v>
      </c>
      <c r="AD2449" s="50">
        <f>IFERROR(VLOOKUP(AC2449,IPC!$E$2:$F$1745,2,0),IPC!$H$1)</f>
        <v>138.32155800000001</v>
      </c>
    </row>
    <row r="2450" spans="10:30" x14ac:dyDescent="0.25">
      <c r="J2450" s="44" t="str">
        <f t="shared" si="866"/>
        <v/>
      </c>
      <c r="K2450" s="33" t="str">
        <f t="shared" ca="1" si="870"/>
        <v/>
      </c>
      <c r="L2450" s="108">
        <f t="shared" ca="1" si="869"/>
        <v>0</v>
      </c>
      <c r="M2450" s="44" t="str">
        <f t="shared" si="867"/>
        <v/>
      </c>
      <c r="N2450" s="45" t="str">
        <f t="shared" ca="1" si="871"/>
        <v/>
      </c>
      <c r="O2450" s="108">
        <f t="shared" si="865"/>
        <v>0</v>
      </c>
      <c r="P2450" s="21" t="e">
        <f t="shared" si="873"/>
        <v>#N/A</v>
      </c>
      <c r="Q2450" s="21" t="e">
        <f t="shared" si="874"/>
        <v>#N/A</v>
      </c>
      <c r="R2450" s="21" t="e">
        <f t="shared" si="875"/>
        <v>#N/A</v>
      </c>
      <c r="S2450" s="21" t="e">
        <f t="shared" si="876"/>
        <v>#N/A</v>
      </c>
      <c r="T2450" s="29" t="e">
        <f t="shared" si="868"/>
        <v>#N/A</v>
      </c>
      <c r="U2450" s="34">
        <f t="shared" si="877"/>
        <v>0</v>
      </c>
      <c r="V2450" s="16">
        <f t="shared" ca="1" si="880"/>
        <v>44139</v>
      </c>
      <c r="W2450" s="56">
        <f t="shared" ca="1" si="881"/>
        <v>10</v>
      </c>
      <c r="X2450" s="56">
        <f t="shared" ca="1" si="882"/>
        <v>2020</v>
      </c>
      <c r="Y2450" s="55" t="str">
        <f t="shared" ca="1" si="883"/>
        <v>10-2020</v>
      </c>
      <c r="Z2450" s="51">
        <f ca="1">IFERROR(VLOOKUP(Y2450,IPC!$E$2:$F$1745,2,0),IPC!$H$1)</f>
        <v>138.32155800000001</v>
      </c>
      <c r="AA2450" s="48">
        <f t="shared" si="878"/>
        <v>1</v>
      </c>
      <c r="AB2450" s="48">
        <f t="shared" si="879"/>
        <v>1900</v>
      </c>
      <c r="AC2450" s="32" t="str">
        <f t="shared" si="872"/>
        <v>1-1900</v>
      </c>
      <c r="AD2450" s="50">
        <f>IFERROR(VLOOKUP(AC2450,IPC!$E$2:$F$1745,2,0),IPC!$H$1)</f>
        <v>138.32155800000001</v>
      </c>
    </row>
    <row r="2451" spans="10:30" x14ac:dyDescent="0.25">
      <c r="J2451" s="44" t="str">
        <f t="shared" si="866"/>
        <v/>
      </c>
      <c r="K2451" s="33" t="str">
        <f t="shared" ca="1" si="870"/>
        <v/>
      </c>
      <c r="L2451" s="108">
        <f t="shared" ca="1" si="869"/>
        <v>0</v>
      </c>
      <c r="M2451" s="44" t="str">
        <f t="shared" si="867"/>
        <v/>
      </c>
      <c r="N2451" s="45" t="str">
        <f t="shared" ca="1" si="871"/>
        <v/>
      </c>
      <c r="O2451" s="108">
        <f t="shared" si="865"/>
        <v>0</v>
      </c>
      <c r="P2451" s="21" t="e">
        <f t="shared" si="873"/>
        <v>#N/A</v>
      </c>
      <c r="Q2451" s="21" t="e">
        <f t="shared" si="874"/>
        <v>#N/A</v>
      </c>
      <c r="R2451" s="21" t="e">
        <f t="shared" si="875"/>
        <v>#N/A</v>
      </c>
      <c r="S2451" s="21" t="e">
        <f t="shared" si="876"/>
        <v>#N/A</v>
      </c>
      <c r="T2451" s="29" t="e">
        <f t="shared" si="868"/>
        <v>#N/A</v>
      </c>
      <c r="U2451" s="34">
        <f t="shared" si="877"/>
        <v>0</v>
      </c>
      <c r="V2451" s="16">
        <f t="shared" ca="1" si="880"/>
        <v>44139</v>
      </c>
      <c r="W2451" s="56">
        <f t="shared" ca="1" si="881"/>
        <v>10</v>
      </c>
      <c r="X2451" s="56">
        <f t="shared" ca="1" si="882"/>
        <v>2020</v>
      </c>
      <c r="Y2451" s="55" t="str">
        <f t="shared" ca="1" si="883"/>
        <v>10-2020</v>
      </c>
      <c r="Z2451" s="51">
        <f ca="1">IFERROR(VLOOKUP(Y2451,IPC!$E$2:$F$1745,2,0),IPC!$H$1)</f>
        <v>138.32155800000001</v>
      </c>
      <c r="AA2451" s="48">
        <f t="shared" si="878"/>
        <v>1</v>
      </c>
      <c r="AB2451" s="48">
        <f t="shared" si="879"/>
        <v>1900</v>
      </c>
      <c r="AC2451" s="32" t="str">
        <f t="shared" si="872"/>
        <v>1-1900</v>
      </c>
      <c r="AD2451" s="50">
        <f>IFERROR(VLOOKUP(AC2451,IPC!$E$2:$F$1745,2,0),IPC!$H$1)</f>
        <v>138.32155800000001</v>
      </c>
    </row>
    <row r="2452" spans="10:30" x14ac:dyDescent="0.25">
      <c r="J2452" s="44" t="str">
        <f t="shared" si="866"/>
        <v/>
      </c>
      <c r="K2452" s="33" t="str">
        <f t="shared" ca="1" si="870"/>
        <v/>
      </c>
      <c r="L2452" s="108">
        <f t="shared" ca="1" si="869"/>
        <v>0</v>
      </c>
      <c r="M2452" s="44" t="str">
        <f t="shared" si="867"/>
        <v/>
      </c>
      <c r="N2452" s="45" t="str">
        <f t="shared" ca="1" si="871"/>
        <v/>
      </c>
      <c r="O2452" s="108">
        <f t="shared" ref="O2452:O2515" si="884">+IF(M2452="Provisión contable",N2452,0)</f>
        <v>0</v>
      </c>
      <c r="P2452" s="21" t="e">
        <f t="shared" si="873"/>
        <v>#N/A</v>
      </c>
      <c r="Q2452" s="21" t="e">
        <f t="shared" si="874"/>
        <v>#N/A</v>
      </c>
      <c r="R2452" s="21" t="e">
        <f t="shared" si="875"/>
        <v>#N/A</v>
      </c>
      <c r="S2452" s="21" t="e">
        <f t="shared" si="876"/>
        <v>#N/A</v>
      </c>
      <c r="T2452" s="29" t="e">
        <f t="shared" si="868"/>
        <v>#N/A</v>
      </c>
      <c r="U2452" s="34">
        <f t="shared" si="877"/>
        <v>0</v>
      </c>
      <c r="V2452" s="16">
        <f t="shared" ca="1" si="880"/>
        <v>44139</v>
      </c>
      <c r="W2452" s="56">
        <f t="shared" ca="1" si="881"/>
        <v>10</v>
      </c>
      <c r="X2452" s="56">
        <f t="shared" ca="1" si="882"/>
        <v>2020</v>
      </c>
      <c r="Y2452" s="55" t="str">
        <f t="shared" ca="1" si="883"/>
        <v>10-2020</v>
      </c>
      <c r="Z2452" s="51">
        <f ca="1">IFERROR(VLOOKUP(Y2452,IPC!$E$2:$F$1745,2,0),IPC!$H$1)</f>
        <v>138.32155800000001</v>
      </c>
      <c r="AA2452" s="48">
        <f t="shared" si="878"/>
        <v>1</v>
      </c>
      <c r="AB2452" s="48">
        <f t="shared" si="879"/>
        <v>1900</v>
      </c>
      <c r="AC2452" s="32" t="str">
        <f t="shared" si="872"/>
        <v>1-1900</v>
      </c>
      <c r="AD2452" s="50">
        <f>IFERROR(VLOOKUP(AC2452,IPC!$E$2:$F$1745,2,0),IPC!$H$1)</f>
        <v>138.32155800000001</v>
      </c>
    </row>
    <row r="2453" spans="10:30" x14ac:dyDescent="0.25">
      <c r="J2453" s="44" t="str">
        <f t="shared" si="866"/>
        <v/>
      </c>
      <c r="K2453" s="33" t="str">
        <f t="shared" ca="1" si="870"/>
        <v/>
      </c>
      <c r="L2453" s="108">
        <f t="shared" ca="1" si="869"/>
        <v>0</v>
      </c>
      <c r="M2453" s="44" t="str">
        <f t="shared" si="867"/>
        <v/>
      </c>
      <c r="N2453" s="45" t="str">
        <f t="shared" ca="1" si="871"/>
        <v/>
      </c>
      <c r="O2453" s="108">
        <f t="shared" si="884"/>
        <v>0</v>
      </c>
      <c r="P2453" s="21" t="e">
        <f t="shared" si="873"/>
        <v>#N/A</v>
      </c>
      <c r="Q2453" s="21" t="e">
        <f t="shared" si="874"/>
        <v>#N/A</v>
      </c>
      <c r="R2453" s="21" t="e">
        <f t="shared" si="875"/>
        <v>#N/A</v>
      </c>
      <c r="S2453" s="21" t="e">
        <f t="shared" si="876"/>
        <v>#N/A</v>
      </c>
      <c r="T2453" s="29" t="e">
        <f t="shared" si="868"/>
        <v>#N/A</v>
      </c>
      <c r="U2453" s="34">
        <f t="shared" si="877"/>
        <v>0</v>
      </c>
      <c r="V2453" s="16">
        <f t="shared" ca="1" si="880"/>
        <v>44139</v>
      </c>
      <c r="W2453" s="56">
        <f t="shared" ca="1" si="881"/>
        <v>10</v>
      </c>
      <c r="X2453" s="56">
        <f t="shared" ca="1" si="882"/>
        <v>2020</v>
      </c>
      <c r="Y2453" s="55" t="str">
        <f t="shared" ca="1" si="883"/>
        <v>10-2020</v>
      </c>
      <c r="Z2453" s="51">
        <f ca="1">IFERROR(VLOOKUP(Y2453,IPC!$E$2:$F$1745,2,0),IPC!$H$1)</f>
        <v>138.32155800000001</v>
      </c>
      <c r="AA2453" s="48">
        <f t="shared" si="878"/>
        <v>1</v>
      </c>
      <c r="AB2453" s="48">
        <f t="shared" si="879"/>
        <v>1900</v>
      </c>
      <c r="AC2453" s="32" t="str">
        <f t="shared" si="872"/>
        <v>1-1900</v>
      </c>
      <c r="AD2453" s="50">
        <f>IFERROR(VLOOKUP(AC2453,IPC!$E$2:$F$1745,2,0),IPC!$H$1)</f>
        <v>138.32155800000001</v>
      </c>
    </row>
    <row r="2454" spans="10:30" x14ac:dyDescent="0.25">
      <c r="J2454" s="44" t="str">
        <f t="shared" si="866"/>
        <v/>
      </c>
      <c r="K2454" s="33" t="str">
        <f t="shared" ca="1" si="870"/>
        <v/>
      </c>
      <c r="L2454" s="108">
        <f t="shared" ca="1" si="869"/>
        <v>0</v>
      </c>
      <c r="M2454" s="44" t="str">
        <f t="shared" si="867"/>
        <v/>
      </c>
      <c r="N2454" s="45" t="str">
        <f t="shared" ca="1" si="871"/>
        <v/>
      </c>
      <c r="O2454" s="108">
        <f t="shared" si="884"/>
        <v>0</v>
      </c>
      <c r="P2454" s="21" t="e">
        <f t="shared" si="873"/>
        <v>#N/A</v>
      </c>
      <c r="Q2454" s="21" t="e">
        <f t="shared" si="874"/>
        <v>#N/A</v>
      </c>
      <c r="R2454" s="21" t="e">
        <f t="shared" si="875"/>
        <v>#N/A</v>
      </c>
      <c r="S2454" s="21" t="e">
        <f t="shared" si="876"/>
        <v>#N/A</v>
      </c>
      <c r="T2454" s="29" t="e">
        <f t="shared" si="868"/>
        <v>#N/A</v>
      </c>
      <c r="U2454" s="34">
        <f t="shared" si="877"/>
        <v>0</v>
      </c>
      <c r="V2454" s="16">
        <f t="shared" ca="1" si="880"/>
        <v>44139</v>
      </c>
      <c r="W2454" s="56">
        <f t="shared" ca="1" si="881"/>
        <v>10</v>
      </c>
      <c r="X2454" s="56">
        <f t="shared" ca="1" si="882"/>
        <v>2020</v>
      </c>
      <c r="Y2454" s="55" t="str">
        <f t="shared" ca="1" si="883"/>
        <v>10-2020</v>
      </c>
      <c r="Z2454" s="51">
        <f ca="1">IFERROR(VLOOKUP(Y2454,IPC!$E$2:$F$1745,2,0),IPC!$H$1)</f>
        <v>138.32155800000001</v>
      </c>
      <c r="AA2454" s="48">
        <f t="shared" si="878"/>
        <v>1</v>
      </c>
      <c r="AB2454" s="48">
        <f t="shared" si="879"/>
        <v>1900</v>
      </c>
      <c r="AC2454" s="32" t="str">
        <f t="shared" si="872"/>
        <v>1-1900</v>
      </c>
      <c r="AD2454" s="50">
        <f>IFERROR(VLOOKUP(AC2454,IPC!$E$2:$F$1745,2,0),IPC!$H$1)</f>
        <v>138.32155800000001</v>
      </c>
    </row>
    <row r="2455" spans="10:30" x14ac:dyDescent="0.25">
      <c r="J2455" s="44" t="str">
        <f t="shared" si="866"/>
        <v/>
      </c>
      <c r="K2455" s="33" t="str">
        <f t="shared" ca="1" si="870"/>
        <v/>
      </c>
      <c r="L2455" s="108">
        <f t="shared" ca="1" si="869"/>
        <v>0</v>
      </c>
      <c r="M2455" s="44" t="str">
        <f t="shared" si="867"/>
        <v/>
      </c>
      <c r="N2455" s="45" t="str">
        <f t="shared" ca="1" si="871"/>
        <v/>
      </c>
      <c r="O2455" s="108">
        <f t="shared" si="884"/>
        <v>0</v>
      </c>
      <c r="P2455" s="21" t="e">
        <f t="shared" si="873"/>
        <v>#N/A</v>
      </c>
      <c r="Q2455" s="21" t="e">
        <f t="shared" si="874"/>
        <v>#N/A</v>
      </c>
      <c r="R2455" s="21" t="e">
        <f t="shared" si="875"/>
        <v>#N/A</v>
      </c>
      <c r="S2455" s="21" t="e">
        <f t="shared" si="876"/>
        <v>#N/A</v>
      </c>
      <c r="T2455" s="29" t="e">
        <f t="shared" si="868"/>
        <v>#N/A</v>
      </c>
      <c r="U2455" s="34">
        <f t="shared" si="877"/>
        <v>0</v>
      </c>
      <c r="V2455" s="16">
        <f t="shared" ca="1" si="880"/>
        <v>44139</v>
      </c>
      <c r="W2455" s="56">
        <f t="shared" ca="1" si="881"/>
        <v>10</v>
      </c>
      <c r="X2455" s="56">
        <f t="shared" ca="1" si="882"/>
        <v>2020</v>
      </c>
      <c r="Y2455" s="55" t="str">
        <f t="shared" ca="1" si="883"/>
        <v>10-2020</v>
      </c>
      <c r="Z2455" s="51">
        <f ca="1">IFERROR(VLOOKUP(Y2455,IPC!$E$2:$F$1745,2,0),IPC!$H$1)</f>
        <v>138.32155800000001</v>
      </c>
      <c r="AA2455" s="48">
        <f t="shared" si="878"/>
        <v>1</v>
      </c>
      <c r="AB2455" s="48">
        <f t="shared" si="879"/>
        <v>1900</v>
      </c>
      <c r="AC2455" s="32" t="str">
        <f t="shared" si="872"/>
        <v>1-1900</v>
      </c>
      <c r="AD2455" s="50">
        <f>IFERROR(VLOOKUP(AC2455,IPC!$E$2:$F$1745,2,0),IPC!$H$1)</f>
        <v>138.32155800000001</v>
      </c>
    </row>
    <row r="2456" spans="10:30" x14ac:dyDescent="0.25">
      <c r="J2456" s="44" t="str">
        <f t="shared" ref="J2456:J2519" si="885">IFERROR(IF(T2468&gt;0.5,"ALTA",IF(AND(T2468&gt;0.25,T2468&lt;=0.5),"MEDIA",IF(AND(T2468&gt;=0.1,T2468&lt;=0.25),"BAJA",IF(AND(T2468&lt;0.1),"REMOTA")))),"")</f>
        <v/>
      </c>
      <c r="K2456" s="33" t="str">
        <f t="shared" ca="1" si="870"/>
        <v/>
      </c>
      <c r="L2456" s="108">
        <f t="shared" ca="1" si="869"/>
        <v>0</v>
      </c>
      <c r="M2456" s="44" t="str">
        <f t="shared" ref="M2456:M2519" si="886">IFERROR(IF(T2468&gt;50%,"Provisión contable",IF(T2468&lt;=10%,"No se registra","Cuentas de orden")),"")</f>
        <v/>
      </c>
      <c r="N2456" s="45" t="str">
        <f t="shared" ca="1" si="871"/>
        <v/>
      </c>
      <c r="O2456" s="108">
        <f t="shared" si="884"/>
        <v>0</v>
      </c>
      <c r="P2456" s="21" t="e">
        <f t="shared" si="873"/>
        <v>#N/A</v>
      </c>
      <c r="Q2456" s="21" t="e">
        <f t="shared" si="874"/>
        <v>#N/A</v>
      </c>
      <c r="R2456" s="21" t="e">
        <f t="shared" si="875"/>
        <v>#N/A</v>
      </c>
      <c r="S2456" s="21" t="e">
        <f t="shared" si="876"/>
        <v>#N/A</v>
      </c>
      <c r="T2456" s="29" t="e">
        <f t="shared" si="868"/>
        <v>#N/A</v>
      </c>
      <c r="U2456" s="34">
        <f t="shared" si="877"/>
        <v>0</v>
      </c>
      <c r="V2456" s="16">
        <f t="shared" ca="1" si="880"/>
        <v>44139</v>
      </c>
      <c r="W2456" s="56">
        <f t="shared" ca="1" si="881"/>
        <v>10</v>
      </c>
      <c r="X2456" s="56">
        <f t="shared" ca="1" si="882"/>
        <v>2020</v>
      </c>
      <c r="Y2456" s="55" t="str">
        <f t="shared" ca="1" si="883"/>
        <v>10-2020</v>
      </c>
      <c r="Z2456" s="51">
        <f ca="1">IFERROR(VLOOKUP(Y2456,IPC!$E$2:$F$1745,2,0),IPC!$H$1)</f>
        <v>138.32155800000001</v>
      </c>
      <c r="AA2456" s="48">
        <f t="shared" si="878"/>
        <v>1</v>
      </c>
      <c r="AB2456" s="48">
        <f t="shared" si="879"/>
        <v>1900</v>
      </c>
      <c r="AC2456" s="32" t="str">
        <f t="shared" si="872"/>
        <v>1-1900</v>
      </c>
      <c r="AD2456" s="50">
        <f>IFERROR(VLOOKUP(AC2456,IPC!$E$2:$F$1745,2,0),IPC!$H$1)</f>
        <v>138.32155800000001</v>
      </c>
    </row>
    <row r="2457" spans="10:30" x14ac:dyDescent="0.25">
      <c r="J2457" s="44" t="str">
        <f t="shared" si="885"/>
        <v/>
      </c>
      <c r="K2457" s="33" t="str">
        <f t="shared" ca="1" si="870"/>
        <v/>
      </c>
      <c r="L2457" s="108">
        <f t="shared" ca="1" si="869"/>
        <v>0</v>
      </c>
      <c r="M2457" s="44" t="str">
        <f t="shared" si="886"/>
        <v/>
      </c>
      <c r="N2457" s="45" t="str">
        <f t="shared" ca="1" si="871"/>
        <v/>
      </c>
      <c r="O2457" s="108">
        <f t="shared" si="884"/>
        <v>0</v>
      </c>
      <c r="P2457" s="21" t="e">
        <f t="shared" si="873"/>
        <v>#N/A</v>
      </c>
      <c r="Q2457" s="21" t="e">
        <f t="shared" si="874"/>
        <v>#N/A</v>
      </c>
      <c r="R2457" s="21" t="e">
        <f t="shared" si="875"/>
        <v>#N/A</v>
      </c>
      <c r="S2457" s="21" t="e">
        <f t="shared" si="876"/>
        <v>#N/A</v>
      </c>
      <c r="T2457" s="29" t="e">
        <f t="shared" si="868"/>
        <v>#N/A</v>
      </c>
      <c r="U2457" s="34">
        <f t="shared" si="877"/>
        <v>0</v>
      </c>
      <c r="V2457" s="16">
        <f t="shared" ca="1" si="880"/>
        <v>44139</v>
      </c>
      <c r="W2457" s="56">
        <f t="shared" ca="1" si="881"/>
        <v>10</v>
      </c>
      <c r="X2457" s="56">
        <f t="shared" ca="1" si="882"/>
        <v>2020</v>
      </c>
      <c r="Y2457" s="55" t="str">
        <f t="shared" ca="1" si="883"/>
        <v>10-2020</v>
      </c>
      <c r="Z2457" s="51">
        <f ca="1">IFERROR(VLOOKUP(Y2457,IPC!$E$2:$F$1745,2,0),IPC!$H$1)</f>
        <v>138.32155800000001</v>
      </c>
      <c r="AA2457" s="48">
        <f t="shared" si="878"/>
        <v>1</v>
      </c>
      <c r="AB2457" s="48">
        <f t="shared" si="879"/>
        <v>1900</v>
      </c>
      <c r="AC2457" s="32" t="str">
        <f t="shared" si="872"/>
        <v>1-1900</v>
      </c>
      <c r="AD2457" s="50">
        <f>IFERROR(VLOOKUP(AC2457,IPC!$E$2:$F$1745,2,0),IPC!$H$1)</f>
        <v>138.32155800000001</v>
      </c>
    </row>
    <row r="2458" spans="10:30" x14ac:dyDescent="0.25">
      <c r="J2458" s="44" t="str">
        <f t="shared" si="885"/>
        <v/>
      </c>
      <c r="K2458" s="33" t="str">
        <f t="shared" ca="1" si="870"/>
        <v/>
      </c>
      <c r="L2458" s="108">
        <f t="shared" ca="1" si="869"/>
        <v>0</v>
      </c>
      <c r="M2458" s="44" t="str">
        <f t="shared" si="886"/>
        <v/>
      </c>
      <c r="N2458" s="45" t="str">
        <f t="shared" ca="1" si="871"/>
        <v/>
      </c>
      <c r="O2458" s="108">
        <f t="shared" si="884"/>
        <v>0</v>
      </c>
      <c r="P2458" s="21" t="e">
        <f t="shared" si="873"/>
        <v>#N/A</v>
      </c>
      <c r="Q2458" s="21" t="e">
        <f t="shared" si="874"/>
        <v>#N/A</v>
      </c>
      <c r="R2458" s="21" t="e">
        <f t="shared" si="875"/>
        <v>#N/A</v>
      </c>
      <c r="S2458" s="21" t="e">
        <f t="shared" si="876"/>
        <v>#N/A</v>
      </c>
      <c r="T2458" s="29" t="e">
        <f t="shared" si="868"/>
        <v>#N/A</v>
      </c>
      <c r="U2458" s="34">
        <f t="shared" si="877"/>
        <v>0</v>
      </c>
      <c r="V2458" s="16">
        <f t="shared" ca="1" si="880"/>
        <v>44139</v>
      </c>
      <c r="W2458" s="56">
        <f t="shared" ca="1" si="881"/>
        <v>10</v>
      </c>
      <c r="X2458" s="56">
        <f t="shared" ca="1" si="882"/>
        <v>2020</v>
      </c>
      <c r="Y2458" s="55" t="str">
        <f t="shared" ca="1" si="883"/>
        <v>10-2020</v>
      </c>
      <c r="Z2458" s="51">
        <f ca="1">IFERROR(VLOOKUP(Y2458,IPC!$E$2:$F$1745,2,0),IPC!$H$1)</f>
        <v>138.32155800000001</v>
      </c>
      <c r="AA2458" s="48">
        <f t="shared" si="878"/>
        <v>1</v>
      </c>
      <c r="AB2458" s="48">
        <f t="shared" si="879"/>
        <v>1900</v>
      </c>
      <c r="AC2458" s="32" t="str">
        <f t="shared" si="872"/>
        <v>1-1900</v>
      </c>
      <c r="AD2458" s="50">
        <f>IFERROR(VLOOKUP(AC2458,IPC!$E$2:$F$1745,2,0),IPC!$H$1)</f>
        <v>138.32155800000001</v>
      </c>
    </row>
    <row r="2459" spans="10:30" x14ac:dyDescent="0.25">
      <c r="J2459" s="44" t="str">
        <f t="shared" si="885"/>
        <v/>
      </c>
      <c r="K2459" s="33" t="str">
        <f t="shared" ca="1" si="870"/>
        <v/>
      </c>
      <c r="L2459" s="108">
        <f t="shared" ca="1" si="869"/>
        <v>0</v>
      </c>
      <c r="M2459" s="44" t="str">
        <f t="shared" si="886"/>
        <v/>
      </c>
      <c r="N2459" s="45" t="str">
        <f t="shared" ca="1" si="871"/>
        <v/>
      </c>
      <c r="O2459" s="108">
        <f t="shared" si="884"/>
        <v>0</v>
      </c>
      <c r="P2459" s="21" t="e">
        <f t="shared" si="873"/>
        <v>#N/A</v>
      </c>
      <c r="Q2459" s="21" t="e">
        <f t="shared" si="874"/>
        <v>#N/A</v>
      </c>
      <c r="R2459" s="21" t="e">
        <f t="shared" si="875"/>
        <v>#N/A</v>
      </c>
      <c r="S2459" s="21" t="e">
        <f t="shared" si="876"/>
        <v>#N/A</v>
      </c>
      <c r="T2459" s="29" t="e">
        <f t="shared" si="868"/>
        <v>#N/A</v>
      </c>
      <c r="U2459" s="34">
        <f t="shared" si="877"/>
        <v>0</v>
      </c>
      <c r="V2459" s="16">
        <f t="shared" ca="1" si="880"/>
        <v>44139</v>
      </c>
      <c r="W2459" s="56">
        <f t="shared" ca="1" si="881"/>
        <v>10</v>
      </c>
      <c r="X2459" s="56">
        <f t="shared" ca="1" si="882"/>
        <v>2020</v>
      </c>
      <c r="Y2459" s="55" t="str">
        <f t="shared" ca="1" si="883"/>
        <v>10-2020</v>
      </c>
      <c r="Z2459" s="51">
        <f ca="1">IFERROR(VLOOKUP(Y2459,IPC!$E$2:$F$1745,2,0),IPC!$H$1)</f>
        <v>138.32155800000001</v>
      </c>
      <c r="AA2459" s="48">
        <f t="shared" si="878"/>
        <v>1</v>
      </c>
      <c r="AB2459" s="48">
        <f t="shared" si="879"/>
        <v>1900</v>
      </c>
      <c r="AC2459" s="32" t="str">
        <f t="shared" si="872"/>
        <v>1-1900</v>
      </c>
      <c r="AD2459" s="50">
        <f>IFERROR(VLOOKUP(AC2459,IPC!$E$2:$F$1745,2,0),IPC!$H$1)</f>
        <v>138.32155800000001</v>
      </c>
    </row>
    <row r="2460" spans="10:30" x14ac:dyDescent="0.25">
      <c r="J2460" s="44" t="str">
        <f t="shared" si="885"/>
        <v/>
      </c>
      <c r="K2460" s="33" t="str">
        <f t="shared" ca="1" si="870"/>
        <v/>
      </c>
      <c r="L2460" s="108">
        <f t="shared" ca="1" si="869"/>
        <v>0</v>
      </c>
      <c r="M2460" s="44" t="str">
        <f t="shared" si="886"/>
        <v/>
      </c>
      <c r="N2460" s="45" t="str">
        <f t="shared" ca="1" si="871"/>
        <v/>
      </c>
      <c r="O2460" s="108">
        <f t="shared" si="884"/>
        <v>0</v>
      </c>
      <c r="P2460" s="21" t="e">
        <f t="shared" si="873"/>
        <v>#N/A</v>
      </c>
      <c r="Q2460" s="21" t="e">
        <f t="shared" si="874"/>
        <v>#N/A</v>
      </c>
      <c r="R2460" s="21" t="e">
        <f t="shared" si="875"/>
        <v>#N/A</v>
      </c>
      <c r="S2460" s="21" t="e">
        <f t="shared" si="876"/>
        <v>#N/A</v>
      </c>
      <c r="T2460" s="29" t="e">
        <f t="shared" si="868"/>
        <v>#N/A</v>
      </c>
      <c r="U2460" s="34">
        <f t="shared" si="877"/>
        <v>0</v>
      </c>
      <c r="V2460" s="16">
        <f t="shared" ca="1" si="880"/>
        <v>44139</v>
      </c>
      <c r="W2460" s="56">
        <f t="shared" ca="1" si="881"/>
        <v>10</v>
      </c>
      <c r="X2460" s="56">
        <f t="shared" ca="1" si="882"/>
        <v>2020</v>
      </c>
      <c r="Y2460" s="55" t="str">
        <f t="shared" ca="1" si="883"/>
        <v>10-2020</v>
      </c>
      <c r="Z2460" s="51">
        <f ca="1">IFERROR(VLOOKUP(Y2460,IPC!$E$2:$F$1745,2,0),IPC!$H$1)</f>
        <v>138.32155800000001</v>
      </c>
      <c r="AA2460" s="48">
        <f t="shared" si="878"/>
        <v>1</v>
      </c>
      <c r="AB2460" s="48">
        <f t="shared" si="879"/>
        <v>1900</v>
      </c>
      <c r="AC2460" s="32" t="str">
        <f t="shared" si="872"/>
        <v>1-1900</v>
      </c>
      <c r="AD2460" s="50">
        <f>IFERROR(VLOOKUP(AC2460,IPC!$E$2:$F$1745,2,0),IPC!$H$1)</f>
        <v>138.32155800000001</v>
      </c>
    </row>
    <row r="2461" spans="10:30" x14ac:dyDescent="0.25">
      <c r="J2461" s="44" t="str">
        <f t="shared" si="885"/>
        <v/>
      </c>
      <c r="K2461" s="33" t="str">
        <f t="shared" ca="1" si="870"/>
        <v/>
      </c>
      <c r="L2461" s="108">
        <f t="shared" ca="1" si="869"/>
        <v>0</v>
      </c>
      <c r="M2461" s="44" t="str">
        <f t="shared" si="886"/>
        <v/>
      </c>
      <c r="N2461" s="45" t="str">
        <f t="shared" ca="1" si="871"/>
        <v/>
      </c>
      <c r="O2461" s="108">
        <f t="shared" si="884"/>
        <v>0</v>
      </c>
      <c r="P2461" s="21" t="e">
        <f t="shared" si="873"/>
        <v>#N/A</v>
      </c>
      <c r="Q2461" s="21" t="e">
        <f t="shared" si="874"/>
        <v>#N/A</v>
      </c>
      <c r="R2461" s="21" t="e">
        <f t="shared" si="875"/>
        <v>#N/A</v>
      </c>
      <c r="S2461" s="21" t="e">
        <f t="shared" si="876"/>
        <v>#N/A</v>
      </c>
      <c r="T2461" s="29" t="e">
        <f t="shared" si="868"/>
        <v>#N/A</v>
      </c>
      <c r="U2461" s="34">
        <f t="shared" si="877"/>
        <v>0</v>
      </c>
      <c r="V2461" s="16">
        <f t="shared" ca="1" si="880"/>
        <v>44139</v>
      </c>
      <c r="W2461" s="56">
        <f t="shared" ca="1" si="881"/>
        <v>10</v>
      </c>
      <c r="X2461" s="56">
        <f t="shared" ca="1" si="882"/>
        <v>2020</v>
      </c>
      <c r="Y2461" s="55" t="str">
        <f t="shared" ca="1" si="883"/>
        <v>10-2020</v>
      </c>
      <c r="Z2461" s="51">
        <f ca="1">IFERROR(VLOOKUP(Y2461,IPC!$E$2:$F$1745,2,0),IPC!$H$1)</f>
        <v>138.32155800000001</v>
      </c>
      <c r="AA2461" s="48">
        <f t="shared" si="878"/>
        <v>1</v>
      </c>
      <c r="AB2461" s="48">
        <f t="shared" si="879"/>
        <v>1900</v>
      </c>
      <c r="AC2461" s="32" t="str">
        <f t="shared" si="872"/>
        <v>1-1900</v>
      </c>
      <c r="AD2461" s="50">
        <f>IFERROR(VLOOKUP(AC2461,IPC!$E$2:$F$1745,2,0),IPC!$H$1)</f>
        <v>138.32155800000001</v>
      </c>
    </row>
    <row r="2462" spans="10:30" x14ac:dyDescent="0.25">
      <c r="J2462" s="44" t="str">
        <f t="shared" si="885"/>
        <v/>
      </c>
      <c r="K2462" s="33" t="str">
        <f t="shared" ca="1" si="870"/>
        <v/>
      </c>
      <c r="L2462" s="108">
        <f t="shared" ca="1" si="869"/>
        <v>0</v>
      </c>
      <c r="M2462" s="44" t="str">
        <f t="shared" si="886"/>
        <v/>
      </c>
      <c r="N2462" s="45" t="str">
        <f t="shared" ca="1" si="871"/>
        <v/>
      </c>
      <c r="O2462" s="108">
        <f t="shared" si="884"/>
        <v>0</v>
      </c>
      <c r="P2462" s="21" t="e">
        <f t="shared" si="873"/>
        <v>#N/A</v>
      </c>
      <c r="Q2462" s="21" t="e">
        <f t="shared" si="874"/>
        <v>#N/A</v>
      </c>
      <c r="R2462" s="21" t="e">
        <f t="shared" si="875"/>
        <v>#N/A</v>
      </c>
      <c r="S2462" s="21" t="e">
        <f t="shared" si="876"/>
        <v>#N/A</v>
      </c>
      <c r="T2462" s="29" t="e">
        <f t="shared" si="868"/>
        <v>#N/A</v>
      </c>
      <c r="U2462" s="34">
        <f t="shared" si="877"/>
        <v>0</v>
      </c>
      <c r="V2462" s="16">
        <f t="shared" ca="1" si="880"/>
        <v>44139</v>
      </c>
      <c r="W2462" s="56">
        <f t="shared" ca="1" si="881"/>
        <v>10</v>
      </c>
      <c r="X2462" s="56">
        <f t="shared" ca="1" si="882"/>
        <v>2020</v>
      </c>
      <c r="Y2462" s="55" t="str">
        <f t="shared" ca="1" si="883"/>
        <v>10-2020</v>
      </c>
      <c r="Z2462" s="51">
        <f ca="1">IFERROR(VLOOKUP(Y2462,IPC!$E$2:$F$1745,2,0),IPC!$H$1)</f>
        <v>138.32155800000001</v>
      </c>
      <c r="AA2462" s="48">
        <f t="shared" si="878"/>
        <v>1</v>
      </c>
      <c r="AB2462" s="48">
        <f t="shared" si="879"/>
        <v>1900</v>
      </c>
      <c r="AC2462" s="32" t="str">
        <f t="shared" si="872"/>
        <v>1-1900</v>
      </c>
      <c r="AD2462" s="50">
        <f>IFERROR(VLOOKUP(AC2462,IPC!$E$2:$F$1745,2,0),IPC!$H$1)</f>
        <v>138.32155800000001</v>
      </c>
    </row>
    <row r="2463" spans="10:30" x14ac:dyDescent="0.25">
      <c r="J2463" s="44" t="str">
        <f t="shared" si="885"/>
        <v/>
      </c>
      <c r="K2463" s="33" t="str">
        <f t="shared" ca="1" si="870"/>
        <v/>
      </c>
      <c r="L2463" s="108">
        <f t="shared" ca="1" si="869"/>
        <v>0</v>
      </c>
      <c r="M2463" s="44" t="str">
        <f t="shared" si="886"/>
        <v/>
      </c>
      <c r="N2463" s="45" t="str">
        <f t="shared" ca="1" si="871"/>
        <v/>
      </c>
      <c r="O2463" s="108">
        <f t="shared" si="884"/>
        <v>0</v>
      </c>
      <c r="P2463" s="21" t="e">
        <f t="shared" si="873"/>
        <v>#N/A</v>
      </c>
      <c r="Q2463" s="21" t="e">
        <f t="shared" si="874"/>
        <v>#N/A</v>
      </c>
      <c r="R2463" s="21" t="e">
        <f t="shared" si="875"/>
        <v>#N/A</v>
      </c>
      <c r="S2463" s="21" t="e">
        <f t="shared" si="876"/>
        <v>#N/A</v>
      </c>
      <c r="T2463" s="29" t="e">
        <f t="shared" si="868"/>
        <v>#N/A</v>
      </c>
      <c r="U2463" s="34">
        <f t="shared" si="877"/>
        <v>0</v>
      </c>
      <c r="V2463" s="16">
        <f t="shared" ca="1" si="880"/>
        <v>44139</v>
      </c>
      <c r="W2463" s="56">
        <f t="shared" ca="1" si="881"/>
        <v>10</v>
      </c>
      <c r="X2463" s="56">
        <f t="shared" ca="1" si="882"/>
        <v>2020</v>
      </c>
      <c r="Y2463" s="55" t="str">
        <f t="shared" ca="1" si="883"/>
        <v>10-2020</v>
      </c>
      <c r="Z2463" s="51">
        <f ca="1">IFERROR(VLOOKUP(Y2463,IPC!$E$2:$F$1745,2,0),IPC!$H$1)</f>
        <v>138.32155800000001</v>
      </c>
      <c r="AA2463" s="48">
        <f t="shared" si="878"/>
        <v>1</v>
      </c>
      <c r="AB2463" s="48">
        <f t="shared" si="879"/>
        <v>1900</v>
      </c>
      <c r="AC2463" s="32" t="str">
        <f t="shared" si="872"/>
        <v>1-1900</v>
      </c>
      <c r="AD2463" s="50">
        <f>IFERROR(VLOOKUP(AC2463,IPC!$E$2:$F$1745,2,0),IPC!$H$1)</f>
        <v>138.32155800000001</v>
      </c>
    </row>
    <row r="2464" spans="10:30" x14ac:dyDescent="0.25">
      <c r="J2464" s="44" t="str">
        <f t="shared" si="885"/>
        <v/>
      </c>
      <c r="K2464" s="33" t="str">
        <f t="shared" ca="1" si="870"/>
        <v/>
      </c>
      <c r="L2464" s="108">
        <f t="shared" ca="1" si="869"/>
        <v>0</v>
      </c>
      <c r="M2464" s="44" t="str">
        <f t="shared" si="886"/>
        <v/>
      </c>
      <c r="N2464" s="45" t="str">
        <f t="shared" ca="1" si="871"/>
        <v/>
      </c>
      <c r="O2464" s="108">
        <f t="shared" si="884"/>
        <v>0</v>
      </c>
      <c r="P2464" s="21" t="e">
        <f t="shared" si="873"/>
        <v>#N/A</v>
      </c>
      <c r="Q2464" s="21" t="e">
        <f t="shared" si="874"/>
        <v>#N/A</v>
      </c>
      <c r="R2464" s="21" t="e">
        <f t="shared" si="875"/>
        <v>#N/A</v>
      </c>
      <c r="S2464" s="21" t="e">
        <f t="shared" si="876"/>
        <v>#N/A</v>
      </c>
      <c r="T2464" s="29" t="e">
        <f t="shared" ref="T2464:T2527" si="887">+SUMPRODUCT(P2464:S2464,$P$7:$S$7)/100</f>
        <v>#N/A</v>
      </c>
      <c r="U2464" s="34">
        <f t="shared" si="877"/>
        <v>0</v>
      </c>
      <c r="V2464" s="16">
        <f t="shared" ca="1" si="880"/>
        <v>44139</v>
      </c>
      <c r="W2464" s="56">
        <f t="shared" ca="1" si="881"/>
        <v>10</v>
      </c>
      <c r="X2464" s="56">
        <f t="shared" ca="1" si="882"/>
        <v>2020</v>
      </c>
      <c r="Y2464" s="55" t="str">
        <f t="shared" ca="1" si="883"/>
        <v>10-2020</v>
      </c>
      <c r="Z2464" s="51">
        <f ca="1">IFERROR(VLOOKUP(Y2464,IPC!$E$2:$F$1745,2,0),IPC!$H$1)</f>
        <v>138.32155800000001</v>
      </c>
      <c r="AA2464" s="48">
        <f t="shared" si="878"/>
        <v>1</v>
      </c>
      <c r="AB2464" s="48">
        <f t="shared" si="879"/>
        <v>1900</v>
      </c>
      <c r="AC2464" s="32" t="str">
        <f t="shared" si="872"/>
        <v>1-1900</v>
      </c>
      <c r="AD2464" s="50">
        <f>IFERROR(VLOOKUP(AC2464,IPC!$E$2:$F$1745,2,0),IPC!$H$1)</f>
        <v>138.32155800000001</v>
      </c>
    </row>
    <row r="2465" spans="10:30" x14ac:dyDescent="0.25">
      <c r="J2465" s="44" t="str">
        <f t="shared" si="885"/>
        <v/>
      </c>
      <c r="K2465" s="33" t="str">
        <f t="shared" ca="1" si="870"/>
        <v/>
      </c>
      <c r="L2465" s="108">
        <f t="shared" ca="1" si="869"/>
        <v>0</v>
      </c>
      <c r="M2465" s="44" t="str">
        <f t="shared" si="886"/>
        <v/>
      </c>
      <c r="N2465" s="45" t="str">
        <f t="shared" ca="1" si="871"/>
        <v/>
      </c>
      <c r="O2465" s="108">
        <f t="shared" si="884"/>
        <v>0</v>
      </c>
      <c r="P2465" s="21" t="e">
        <f t="shared" si="873"/>
        <v>#N/A</v>
      </c>
      <c r="Q2465" s="21" t="e">
        <f t="shared" si="874"/>
        <v>#N/A</v>
      </c>
      <c r="R2465" s="21" t="e">
        <f t="shared" si="875"/>
        <v>#N/A</v>
      </c>
      <c r="S2465" s="21" t="e">
        <f t="shared" si="876"/>
        <v>#N/A</v>
      </c>
      <c r="T2465" s="29" t="e">
        <f t="shared" si="887"/>
        <v>#N/A</v>
      </c>
      <c r="U2465" s="34">
        <f t="shared" si="877"/>
        <v>0</v>
      </c>
      <c r="V2465" s="16">
        <f t="shared" ca="1" si="880"/>
        <v>44139</v>
      </c>
      <c r="W2465" s="56">
        <f t="shared" ca="1" si="881"/>
        <v>10</v>
      </c>
      <c r="X2465" s="56">
        <f t="shared" ca="1" si="882"/>
        <v>2020</v>
      </c>
      <c r="Y2465" s="55" t="str">
        <f t="shared" ca="1" si="883"/>
        <v>10-2020</v>
      </c>
      <c r="Z2465" s="51">
        <f ca="1">IFERROR(VLOOKUP(Y2465,IPC!$E$2:$F$1745,2,0),IPC!$H$1)</f>
        <v>138.32155800000001</v>
      </c>
      <c r="AA2465" s="48">
        <f t="shared" si="878"/>
        <v>1</v>
      </c>
      <c r="AB2465" s="48">
        <f t="shared" si="879"/>
        <v>1900</v>
      </c>
      <c r="AC2465" s="32" t="str">
        <f t="shared" si="872"/>
        <v>1-1900</v>
      </c>
      <c r="AD2465" s="50">
        <f>IFERROR(VLOOKUP(AC2465,IPC!$E$2:$F$1745,2,0),IPC!$H$1)</f>
        <v>138.32155800000001</v>
      </c>
    </row>
    <row r="2466" spans="10:30" x14ac:dyDescent="0.25">
      <c r="J2466" s="44" t="str">
        <f t="shared" si="885"/>
        <v/>
      </c>
      <c r="K2466" s="33" t="str">
        <f t="shared" ca="1" si="870"/>
        <v/>
      </c>
      <c r="L2466" s="108">
        <f t="shared" ca="1" si="869"/>
        <v>0</v>
      </c>
      <c r="M2466" s="44" t="str">
        <f t="shared" si="886"/>
        <v/>
      </c>
      <c r="N2466" s="45" t="str">
        <f t="shared" ca="1" si="871"/>
        <v/>
      </c>
      <c r="O2466" s="108">
        <f t="shared" si="884"/>
        <v>0</v>
      </c>
      <c r="P2466" s="21" t="e">
        <f t="shared" si="873"/>
        <v>#N/A</v>
      </c>
      <c r="Q2466" s="21" t="e">
        <f t="shared" si="874"/>
        <v>#N/A</v>
      </c>
      <c r="R2466" s="21" t="e">
        <f t="shared" si="875"/>
        <v>#N/A</v>
      </c>
      <c r="S2466" s="21" t="e">
        <f t="shared" si="876"/>
        <v>#N/A</v>
      </c>
      <c r="T2466" s="29" t="e">
        <f t="shared" si="887"/>
        <v>#N/A</v>
      </c>
      <c r="U2466" s="34">
        <f t="shared" si="877"/>
        <v>0</v>
      </c>
      <c r="V2466" s="16">
        <f t="shared" ca="1" si="880"/>
        <v>44139</v>
      </c>
      <c r="W2466" s="56">
        <f t="shared" ca="1" si="881"/>
        <v>10</v>
      </c>
      <c r="X2466" s="56">
        <f t="shared" ca="1" si="882"/>
        <v>2020</v>
      </c>
      <c r="Y2466" s="55" t="str">
        <f t="shared" ca="1" si="883"/>
        <v>10-2020</v>
      </c>
      <c r="Z2466" s="51">
        <f ca="1">IFERROR(VLOOKUP(Y2466,IPC!$E$2:$F$1745,2,0),IPC!$H$1)</f>
        <v>138.32155800000001</v>
      </c>
      <c r="AA2466" s="48">
        <f t="shared" si="878"/>
        <v>1</v>
      </c>
      <c r="AB2466" s="48">
        <f t="shared" si="879"/>
        <v>1900</v>
      </c>
      <c r="AC2466" s="32" t="str">
        <f t="shared" si="872"/>
        <v>1-1900</v>
      </c>
      <c r="AD2466" s="50">
        <f>IFERROR(VLOOKUP(AC2466,IPC!$E$2:$F$1745,2,0),IPC!$H$1)</f>
        <v>138.32155800000001</v>
      </c>
    </row>
    <row r="2467" spans="10:30" x14ac:dyDescent="0.25">
      <c r="J2467" s="44" t="str">
        <f t="shared" si="885"/>
        <v/>
      </c>
      <c r="K2467" s="33" t="str">
        <f t="shared" ca="1" si="870"/>
        <v/>
      </c>
      <c r="L2467" s="108">
        <f t="shared" ca="1" si="869"/>
        <v>0</v>
      </c>
      <c r="M2467" s="44" t="str">
        <f t="shared" si="886"/>
        <v/>
      </c>
      <c r="N2467" s="45" t="str">
        <f t="shared" ca="1" si="871"/>
        <v/>
      </c>
      <c r="O2467" s="108">
        <f t="shared" si="884"/>
        <v>0</v>
      </c>
      <c r="P2467" s="21" t="e">
        <f t="shared" si="873"/>
        <v>#N/A</v>
      </c>
      <c r="Q2467" s="21" t="e">
        <f t="shared" si="874"/>
        <v>#N/A</v>
      </c>
      <c r="R2467" s="21" t="e">
        <f t="shared" si="875"/>
        <v>#N/A</v>
      </c>
      <c r="S2467" s="21" t="e">
        <f t="shared" si="876"/>
        <v>#N/A</v>
      </c>
      <c r="T2467" s="29" t="e">
        <f t="shared" si="887"/>
        <v>#N/A</v>
      </c>
      <c r="U2467" s="34">
        <f t="shared" si="877"/>
        <v>0</v>
      </c>
      <c r="V2467" s="16">
        <f t="shared" ca="1" si="880"/>
        <v>44139</v>
      </c>
      <c r="W2467" s="56">
        <f t="shared" ca="1" si="881"/>
        <v>10</v>
      </c>
      <c r="X2467" s="56">
        <f t="shared" ca="1" si="882"/>
        <v>2020</v>
      </c>
      <c r="Y2467" s="55" t="str">
        <f t="shared" ca="1" si="883"/>
        <v>10-2020</v>
      </c>
      <c r="Z2467" s="51">
        <f ca="1">IFERROR(VLOOKUP(Y2467,IPC!$E$2:$F$1745,2,0),IPC!$H$1)</f>
        <v>138.32155800000001</v>
      </c>
      <c r="AA2467" s="48">
        <f t="shared" si="878"/>
        <v>1</v>
      </c>
      <c r="AB2467" s="48">
        <f t="shared" si="879"/>
        <v>1900</v>
      </c>
      <c r="AC2467" s="32" t="str">
        <f t="shared" si="872"/>
        <v>1-1900</v>
      </c>
      <c r="AD2467" s="50">
        <f>IFERROR(VLOOKUP(AC2467,IPC!$E$2:$F$1745,2,0),IPC!$H$1)</f>
        <v>138.32155800000001</v>
      </c>
    </row>
    <row r="2468" spans="10:30" x14ac:dyDescent="0.25">
      <c r="J2468" s="44" t="str">
        <f t="shared" si="885"/>
        <v/>
      </c>
      <c r="K2468" s="33" t="str">
        <f t="shared" ca="1" si="870"/>
        <v/>
      </c>
      <c r="L2468" s="108">
        <f t="shared" ca="1" si="869"/>
        <v>0</v>
      </c>
      <c r="M2468" s="44" t="str">
        <f t="shared" si="886"/>
        <v/>
      </c>
      <c r="N2468" s="45" t="str">
        <f t="shared" ca="1" si="871"/>
        <v/>
      </c>
      <c r="O2468" s="108">
        <f t="shared" si="884"/>
        <v>0</v>
      </c>
      <c r="P2468" s="21" t="e">
        <f t="shared" si="873"/>
        <v>#N/A</v>
      </c>
      <c r="Q2468" s="21" t="e">
        <f t="shared" si="874"/>
        <v>#N/A</v>
      </c>
      <c r="R2468" s="21" t="e">
        <f t="shared" si="875"/>
        <v>#N/A</v>
      </c>
      <c r="S2468" s="21" t="e">
        <f t="shared" si="876"/>
        <v>#N/A</v>
      </c>
      <c r="T2468" s="29" t="e">
        <f t="shared" si="887"/>
        <v>#N/A</v>
      </c>
      <c r="U2468" s="34">
        <f t="shared" si="877"/>
        <v>0</v>
      </c>
      <c r="V2468" s="16">
        <f t="shared" ca="1" si="880"/>
        <v>44139</v>
      </c>
      <c r="W2468" s="56">
        <f t="shared" ca="1" si="881"/>
        <v>10</v>
      </c>
      <c r="X2468" s="56">
        <f t="shared" ca="1" si="882"/>
        <v>2020</v>
      </c>
      <c r="Y2468" s="55" t="str">
        <f t="shared" ca="1" si="883"/>
        <v>10-2020</v>
      </c>
      <c r="Z2468" s="51">
        <f ca="1">IFERROR(VLOOKUP(Y2468,IPC!$E$2:$F$1745,2,0),IPC!$H$1)</f>
        <v>138.32155800000001</v>
      </c>
      <c r="AA2468" s="48">
        <f t="shared" si="878"/>
        <v>1</v>
      </c>
      <c r="AB2468" s="48">
        <f t="shared" si="879"/>
        <v>1900</v>
      </c>
      <c r="AC2468" s="32" t="str">
        <f t="shared" si="872"/>
        <v>1-1900</v>
      </c>
      <c r="AD2468" s="50">
        <f>IFERROR(VLOOKUP(AC2468,IPC!$E$2:$F$1745,2,0),IPC!$H$1)</f>
        <v>138.32155800000001</v>
      </c>
    </row>
    <row r="2469" spans="10:30" x14ac:dyDescent="0.25">
      <c r="J2469" s="44" t="str">
        <f t="shared" si="885"/>
        <v/>
      </c>
      <c r="K2469" s="33" t="str">
        <f t="shared" ca="1" si="870"/>
        <v/>
      </c>
      <c r="L2469" s="108">
        <f t="shared" ca="1" si="869"/>
        <v>0</v>
      </c>
      <c r="M2469" s="44" t="str">
        <f t="shared" si="886"/>
        <v/>
      </c>
      <c r="N2469" s="45" t="str">
        <f t="shared" ca="1" si="871"/>
        <v/>
      </c>
      <c r="O2469" s="108">
        <f t="shared" si="884"/>
        <v>0</v>
      </c>
      <c r="P2469" s="21" t="e">
        <f t="shared" si="873"/>
        <v>#N/A</v>
      </c>
      <c r="Q2469" s="21" t="e">
        <f t="shared" si="874"/>
        <v>#N/A</v>
      </c>
      <c r="R2469" s="21" t="e">
        <f t="shared" si="875"/>
        <v>#N/A</v>
      </c>
      <c r="S2469" s="21" t="e">
        <f t="shared" si="876"/>
        <v>#N/A</v>
      </c>
      <c r="T2469" s="29" t="e">
        <f t="shared" si="887"/>
        <v>#N/A</v>
      </c>
      <c r="U2469" s="34">
        <f t="shared" si="877"/>
        <v>0</v>
      </c>
      <c r="V2469" s="16">
        <f t="shared" ca="1" si="880"/>
        <v>44139</v>
      </c>
      <c r="W2469" s="56">
        <f t="shared" ca="1" si="881"/>
        <v>10</v>
      </c>
      <c r="X2469" s="56">
        <f t="shared" ca="1" si="882"/>
        <v>2020</v>
      </c>
      <c r="Y2469" s="55" t="str">
        <f t="shared" ca="1" si="883"/>
        <v>10-2020</v>
      </c>
      <c r="Z2469" s="51">
        <f ca="1">IFERROR(VLOOKUP(Y2469,IPC!$E$2:$F$1745,2,0),IPC!$H$1)</f>
        <v>138.32155800000001</v>
      </c>
      <c r="AA2469" s="48">
        <f t="shared" si="878"/>
        <v>1</v>
      </c>
      <c r="AB2469" s="48">
        <f t="shared" si="879"/>
        <v>1900</v>
      </c>
      <c r="AC2469" s="32" t="str">
        <f t="shared" si="872"/>
        <v>1-1900</v>
      </c>
      <c r="AD2469" s="50">
        <f>IFERROR(VLOOKUP(AC2469,IPC!$E$2:$F$1745,2,0),IPC!$H$1)</f>
        <v>138.32155800000001</v>
      </c>
    </row>
    <row r="2470" spans="10:30" x14ac:dyDescent="0.25">
      <c r="J2470" s="44" t="str">
        <f t="shared" si="885"/>
        <v/>
      </c>
      <c r="K2470" s="33" t="str">
        <f t="shared" ca="1" si="870"/>
        <v/>
      </c>
      <c r="L2470" s="108">
        <f t="shared" ref="L2470:L2533" ca="1" si="888">IFERROR(B2470*C2470*Z2482/AD2482,"")</f>
        <v>0</v>
      </c>
      <c r="M2470" s="44" t="str">
        <f t="shared" si="886"/>
        <v/>
      </c>
      <c r="N2470" s="45" t="str">
        <f t="shared" ca="1" si="871"/>
        <v/>
      </c>
      <c r="O2470" s="108">
        <f t="shared" si="884"/>
        <v>0</v>
      </c>
      <c r="P2470" s="21" t="e">
        <f t="shared" si="873"/>
        <v>#N/A</v>
      </c>
      <c r="Q2470" s="21" t="e">
        <f t="shared" si="874"/>
        <v>#N/A</v>
      </c>
      <c r="R2470" s="21" t="e">
        <f t="shared" si="875"/>
        <v>#N/A</v>
      </c>
      <c r="S2470" s="21" t="e">
        <f t="shared" si="876"/>
        <v>#N/A</v>
      </c>
      <c r="T2470" s="29" t="e">
        <f t="shared" si="887"/>
        <v>#N/A</v>
      </c>
      <c r="U2470" s="34">
        <f t="shared" si="877"/>
        <v>0</v>
      </c>
      <c r="V2470" s="16">
        <f t="shared" ca="1" si="880"/>
        <v>44139</v>
      </c>
      <c r="W2470" s="56">
        <f t="shared" ca="1" si="881"/>
        <v>10</v>
      </c>
      <c r="X2470" s="56">
        <f t="shared" ca="1" si="882"/>
        <v>2020</v>
      </c>
      <c r="Y2470" s="55" t="str">
        <f t="shared" ca="1" si="883"/>
        <v>10-2020</v>
      </c>
      <c r="Z2470" s="51">
        <f ca="1">IFERROR(VLOOKUP(Y2470,IPC!$E$2:$F$1745,2,0),IPC!$H$1)</f>
        <v>138.32155800000001</v>
      </c>
      <c r="AA2470" s="48">
        <f t="shared" si="878"/>
        <v>1</v>
      </c>
      <c r="AB2470" s="48">
        <f t="shared" si="879"/>
        <v>1900</v>
      </c>
      <c r="AC2470" s="32" t="str">
        <f t="shared" si="872"/>
        <v>1-1900</v>
      </c>
      <c r="AD2470" s="50">
        <f>IFERROR(VLOOKUP(AC2470,IPC!$E$2:$F$1745,2,0),IPC!$H$1)</f>
        <v>138.32155800000001</v>
      </c>
    </row>
    <row r="2471" spans="10:30" x14ac:dyDescent="0.25">
      <c r="J2471" s="44" t="str">
        <f t="shared" si="885"/>
        <v/>
      </c>
      <c r="K2471" s="33" t="str">
        <f t="shared" ca="1" si="870"/>
        <v/>
      </c>
      <c r="L2471" s="108">
        <f t="shared" ca="1" si="888"/>
        <v>0</v>
      </c>
      <c r="M2471" s="44" t="str">
        <f t="shared" si="886"/>
        <v/>
      </c>
      <c r="N2471" s="45" t="str">
        <f t="shared" ca="1" si="871"/>
        <v/>
      </c>
      <c r="O2471" s="108">
        <f t="shared" si="884"/>
        <v>0</v>
      </c>
      <c r="P2471" s="21" t="e">
        <f t="shared" si="873"/>
        <v>#N/A</v>
      </c>
      <c r="Q2471" s="21" t="e">
        <f t="shared" si="874"/>
        <v>#N/A</v>
      </c>
      <c r="R2471" s="21" t="e">
        <f t="shared" si="875"/>
        <v>#N/A</v>
      </c>
      <c r="S2471" s="21" t="e">
        <f t="shared" si="876"/>
        <v>#N/A</v>
      </c>
      <c r="T2471" s="29" t="e">
        <f t="shared" si="887"/>
        <v>#N/A</v>
      </c>
      <c r="U2471" s="34">
        <f t="shared" si="877"/>
        <v>0</v>
      </c>
      <c r="V2471" s="16">
        <f t="shared" ca="1" si="880"/>
        <v>44139</v>
      </c>
      <c r="W2471" s="56">
        <f t="shared" ca="1" si="881"/>
        <v>10</v>
      </c>
      <c r="X2471" s="56">
        <f t="shared" ca="1" si="882"/>
        <v>2020</v>
      </c>
      <c r="Y2471" s="55" t="str">
        <f t="shared" ca="1" si="883"/>
        <v>10-2020</v>
      </c>
      <c r="Z2471" s="51">
        <f ca="1">IFERROR(VLOOKUP(Y2471,IPC!$E$2:$F$1745,2,0),IPC!$H$1)</f>
        <v>138.32155800000001</v>
      </c>
      <c r="AA2471" s="48">
        <f t="shared" si="878"/>
        <v>1</v>
      </c>
      <c r="AB2471" s="48">
        <f t="shared" si="879"/>
        <v>1900</v>
      </c>
      <c r="AC2471" s="32" t="str">
        <f t="shared" si="872"/>
        <v>1-1900</v>
      </c>
      <c r="AD2471" s="50">
        <f>IFERROR(VLOOKUP(AC2471,IPC!$E$2:$F$1745,2,0),IPC!$H$1)</f>
        <v>138.32155800000001</v>
      </c>
    </row>
    <row r="2472" spans="10:30" x14ac:dyDescent="0.25">
      <c r="J2472" s="44" t="str">
        <f t="shared" si="885"/>
        <v/>
      </c>
      <c r="K2472" s="33" t="str">
        <f t="shared" ca="1" si="870"/>
        <v/>
      </c>
      <c r="L2472" s="108">
        <f t="shared" ca="1" si="888"/>
        <v>0</v>
      </c>
      <c r="M2472" s="44" t="str">
        <f t="shared" si="886"/>
        <v/>
      </c>
      <c r="N2472" s="45" t="str">
        <f t="shared" ca="1" si="871"/>
        <v/>
      </c>
      <c r="O2472" s="108">
        <f t="shared" si="884"/>
        <v>0</v>
      </c>
      <c r="P2472" s="21" t="e">
        <f t="shared" si="873"/>
        <v>#N/A</v>
      </c>
      <c r="Q2472" s="21" t="e">
        <f t="shared" si="874"/>
        <v>#N/A</v>
      </c>
      <c r="R2472" s="21" t="e">
        <f t="shared" si="875"/>
        <v>#N/A</v>
      </c>
      <c r="S2472" s="21" t="e">
        <f t="shared" si="876"/>
        <v>#N/A</v>
      </c>
      <c r="T2472" s="29" t="e">
        <f t="shared" si="887"/>
        <v>#N/A</v>
      </c>
      <c r="U2472" s="34">
        <f t="shared" si="877"/>
        <v>0</v>
      </c>
      <c r="V2472" s="16">
        <f t="shared" ca="1" si="880"/>
        <v>44139</v>
      </c>
      <c r="W2472" s="56">
        <f t="shared" ca="1" si="881"/>
        <v>10</v>
      </c>
      <c r="X2472" s="56">
        <f t="shared" ca="1" si="882"/>
        <v>2020</v>
      </c>
      <c r="Y2472" s="55" t="str">
        <f t="shared" ca="1" si="883"/>
        <v>10-2020</v>
      </c>
      <c r="Z2472" s="51">
        <f ca="1">IFERROR(VLOOKUP(Y2472,IPC!$E$2:$F$1745,2,0),IPC!$H$1)</f>
        <v>138.32155800000001</v>
      </c>
      <c r="AA2472" s="48">
        <f t="shared" si="878"/>
        <v>1</v>
      </c>
      <c r="AB2472" s="48">
        <f t="shared" si="879"/>
        <v>1900</v>
      </c>
      <c r="AC2472" s="32" t="str">
        <f t="shared" si="872"/>
        <v>1-1900</v>
      </c>
      <c r="AD2472" s="50">
        <f>IFERROR(VLOOKUP(AC2472,IPC!$E$2:$F$1745,2,0),IPC!$H$1)</f>
        <v>138.32155800000001</v>
      </c>
    </row>
    <row r="2473" spans="10:30" x14ac:dyDescent="0.25">
      <c r="J2473" s="44" t="str">
        <f t="shared" si="885"/>
        <v/>
      </c>
      <c r="K2473" s="33" t="str">
        <f t="shared" ca="1" si="870"/>
        <v/>
      </c>
      <c r="L2473" s="108">
        <f t="shared" ca="1" si="888"/>
        <v>0</v>
      </c>
      <c r="M2473" s="44" t="str">
        <f t="shared" si="886"/>
        <v/>
      </c>
      <c r="N2473" s="45" t="str">
        <f t="shared" ca="1" si="871"/>
        <v/>
      </c>
      <c r="O2473" s="108">
        <f t="shared" si="884"/>
        <v>0</v>
      </c>
      <c r="P2473" s="21" t="e">
        <f t="shared" si="873"/>
        <v>#N/A</v>
      </c>
      <c r="Q2473" s="21" t="e">
        <f t="shared" si="874"/>
        <v>#N/A</v>
      </c>
      <c r="R2473" s="21" t="e">
        <f t="shared" si="875"/>
        <v>#N/A</v>
      </c>
      <c r="S2473" s="21" t="e">
        <f t="shared" si="876"/>
        <v>#N/A</v>
      </c>
      <c r="T2473" s="29" t="e">
        <f t="shared" si="887"/>
        <v>#N/A</v>
      </c>
      <c r="U2473" s="34">
        <f t="shared" si="877"/>
        <v>0</v>
      </c>
      <c r="V2473" s="16">
        <f t="shared" ca="1" si="880"/>
        <v>44139</v>
      </c>
      <c r="W2473" s="56">
        <f t="shared" ca="1" si="881"/>
        <v>10</v>
      </c>
      <c r="X2473" s="56">
        <f t="shared" ca="1" si="882"/>
        <v>2020</v>
      </c>
      <c r="Y2473" s="55" t="str">
        <f t="shared" ca="1" si="883"/>
        <v>10-2020</v>
      </c>
      <c r="Z2473" s="51">
        <f ca="1">IFERROR(VLOOKUP(Y2473,IPC!$E$2:$F$1745,2,0),IPC!$H$1)</f>
        <v>138.32155800000001</v>
      </c>
      <c r="AA2473" s="48">
        <f t="shared" si="878"/>
        <v>1</v>
      </c>
      <c r="AB2473" s="48">
        <f t="shared" si="879"/>
        <v>1900</v>
      </c>
      <c r="AC2473" s="32" t="str">
        <f t="shared" si="872"/>
        <v>1-1900</v>
      </c>
      <c r="AD2473" s="50">
        <f>IFERROR(VLOOKUP(AC2473,IPC!$E$2:$F$1745,2,0),IPC!$H$1)</f>
        <v>138.32155800000001</v>
      </c>
    </row>
    <row r="2474" spans="10:30" x14ac:dyDescent="0.25">
      <c r="J2474" s="44" t="str">
        <f t="shared" si="885"/>
        <v/>
      </c>
      <c r="K2474" s="33" t="str">
        <f t="shared" ca="1" si="870"/>
        <v/>
      </c>
      <c r="L2474" s="108">
        <f t="shared" ca="1" si="888"/>
        <v>0</v>
      </c>
      <c r="M2474" s="44" t="str">
        <f t="shared" si="886"/>
        <v/>
      </c>
      <c r="N2474" s="45" t="str">
        <f t="shared" ca="1" si="871"/>
        <v/>
      </c>
      <c r="O2474" s="108">
        <f t="shared" si="884"/>
        <v>0</v>
      </c>
      <c r="P2474" s="21" t="e">
        <f t="shared" si="873"/>
        <v>#N/A</v>
      </c>
      <c r="Q2474" s="21" t="e">
        <f t="shared" si="874"/>
        <v>#N/A</v>
      </c>
      <c r="R2474" s="21" t="e">
        <f t="shared" si="875"/>
        <v>#N/A</v>
      </c>
      <c r="S2474" s="21" t="e">
        <f t="shared" si="876"/>
        <v>#N/A</v>
      </c>
      <c r="T2474" s="29" t="e">
        <f t="shared" si="887"/>
        <v>#N/A</v>
      </c>
      <c r="U2474" s="34">
        <f t="shared" si="877"/>
        <v>0</v>
      </c>
      <c r="V2474" s="16">
        <f t="shared" ca="1" si="880"/>
        <v>44139</v>
      </c>
      <c r="W2474" s="56">
        <f t="shared" ca="1" si="881"/>
        <v>10</v>
      </c>
      <c r="X2474" s="56">
        <f t="shared" ca="1" si="882"/>
        <v>2020</v>
      </c>
      <c r="Y2474" s="55" t="str">
        <f t="shared" ca="1" si="883"/>
        <v>10-2020</v>
      </c>
      <c r="Z2474" s="51">
        <f ca="1">IFERROR(VLOOKUP(Y2474,IPC!$E$2:$F$1745,2,0),IPC!$H$1)</f>
        <v>138.32155800000001</v>
      </c>
      <c r="AA2474" s="48">
        <f t="shared" si="878"/>
        <v>1</v>
      </c>
      <c r="AB2474" s="48">
        <f t="shared" si="879"/>
        <v>1900</v>
      </c>
      <c r="AC2474" s="32" t="str">
        <f t="shared" si="872"/>
        <v>1-1900</v>
      </c>
      <c r="AD2474" s="50">
        <f>IFERROR(VLOOKUP(AC2474,IPC!$E$2:$F$1745,2,0),IPC!$H$1)</f>
        <v>138.32155800000001</v>
      </c>
    </row>
    <row r="2475" spans="10:30" x14ac:dyDescent="0.25">
      <c r="J2475" s="44" t="str">
        <f t="shared" si="885"/>
        <v/>
      </c>
      <c r="K2475" s="33" t="str">
        <f t="shared" ca="1" si="870"/>
        <v/>
      </c>
      <c r="L2475" s="108">
        <f t="shared" ca="1" si="888"/>
        <v>0</v>
      </c>
      <c r="M2475" s="44" t="str">
        <f t="shared" si="886"/>
        <v/>
      </c>
      <c r="N2475" s="45" t="str">
        <f t="shared" ca="1" si="871"/>
        <v/>
      </c>
      <c r="O2475" s="108">
        <f t="shared" si="884"/>
        <v>0</v>
      </c>
      <c r="P2475" s="21" t="e">
        <f t="shared" si="873"/>
        <v>#N/A</v>
      </c>
      <c r="Q2475" s="21" t="e">
        <f t="shared" si="874"/>
        <v>#N/A</v>
      </c>
      <c r="R2475" s="21" t="e">
        <f t="shared" si="875"/>
        <v>#N/A</v>
      </c>
      <c r="S2475" s="21" t="e">
        <f t="shared" si="876"/>
        <v>#N/A</v>
      </c>
      <c r="T2475" s="29" t="e">
        <f t="shared" si="887"/>
        <v>#N/A</v>
      </c>
      <c r="U2475" s="34">
        <f t="shared" si="877"/>
        <v>0</v>
      </c>
      <c r="V2475" s="16">
        <f t="shared" ca="1" si="880"/>
        <v>44139</v>
      </c>
      <c r="W2475" s="56">
        <f t="shared" ca="1" si="881"/>
        <v>10</v>
      </c>
      <c r="X2475" s="56">
        <f t="shared" ca="1" si="882"/>
        <v>2020</v>
      </c>
      <c r="Y2475" s="55" t="str">
        <f t="shared" ca="1" si="883"/>
        <v>10-2020</v>
      </c>
      <c r="Z2475" s="51">
        <f ca="1">IFERROR(VLOOKUP(Y2475,IPC!$E$2:$F$1745,2,0),IPC!$H$1)</f>
        <v>138.32155800000001</v>
      </c>
      <c r="AA2475" s="48">
        <f t="shared" si="878"/>
        <v>1</v>
      </c>
      <c r="AB2475" s="48">
        <f t="shared" si="879"/>
        <v>1900</v>
      </c>
      <c r="AC2475" s="32" t="str">
        <f t="shared" si="872"/>
        <v>1-1900</v>
      </c>
      <c r="AD2475" s="50">
        <f>IFERROR(VLOOKUP(AC2475,IPC!$E$2:$F$1745,2,0),IPC!$H$1)</f>
        <v>138.32155800000001</v>
      </c>
    </row>
    <row r="2476" spans="10:30" x14ac:dyDescent="0.25">
      <c r="J2476" s="44" t="str">
        <f t="shared" si="885"/>
        <v/>
      </c>
      <c r="K2476" s="33" t="str">
        <f t="shared" ca="1" si="870"/>
        <v/>
      </c>
      <c r="L2476" s="108">
        <f t="shared" ca="1" si="888"/>
        <v>0</v>
      </c>
      <c r="M2476" s="44" t="str">
        <f t="shared" si="886"/>
        <v/>
      </c>
      <c r="N2476" s="45" t="str">
        <f t="shared" ca="1" si="871"/>
        <v/>
      </c>
      <c r="O2476" s="108">
        <f t="shared" si="884"/>
        <v>0</v>
      </c>
      <c r="P2476" s="21" t="e">
        <f t="shared" si="873"/>
        <v>#N/A</v>
      </c>
      <c r="Q2476" s="21" t="e">
        <f t="shared" si="874"/>
        <v>#N/A</v>
      </c>
      <c r="R2476" s="21" t="e">
        <f t="shared" si="875"/>
        <v>#N/A</v>
      </c>
      <c r="S2476" s="21" t="e">
        <f t="shared" si="876"/>
        <v>#N/A</v>
      </c>
      <c r="T2476" s="29" t="e">
        <f t="shared" si="887"/>
        <v>#N/A</v>
      </c>
      <c r="U2476" s="34">
        <f t="shared" si="877"/>
        <v>0</v>
      </c>
      <c r="V2476" s="16">
        <f t="shared" ca="1" si="880"/>
        <v>44139</v>
      </c>
      <c r="W2476" s="56">
        <f t="shared" ca="1" si="881"/>
        <v>10</v>
      </c>
      <c r="X2476" s="56">
        <f t="shared" ca="1" si="882"/>
        <v>2020</v>
      </c>
      <c r="Y2476" s="55" t="str">
        <f t="shared" ca="1" si="883"/>
        <v>10-2020</v>
      </c>
      <c r="Z2476" s="51">
        <f ca="1">IFERROR(VLOOKUP(Y2476,IPC!$E$2:$F$1745,2,0),IPC!$H$1)</f>
        <v>138.32155800000001</v>
      </c>
      <c r="AA2476" s="48">
        <f t="shared" si="878"/>
        <v>1</v>
      </c>
      <c r="AB2476" s="48">
        <f t="shared" si="879"/>
        <v>1900</v>
      </c>
      <c r="AC2476" s="32" t="str">
        <f t="shared" si="872"/>
        <v>1-1900</v>
      </c>
      <c r="AD2476" s="50">
        <f>IFERROR(VLOOKUP(AC2476,IPC!$E$2:$F$1745,2,0),IPC!$H$1)</f>
        <v>138.32155800000001</v>
      </c>
    </row>
    <row r="2477" spans="10:30" x14ac:dyDescent="0.25">
      <c r="J2477" s="44" t="str">
        <f t="shared" si="885"/>
        <v/>
      </c>
      <c r="K2477" s="33" t="str">
        <f t="shared" ca="1" si="870"/>
        <v/>
      </c>
      <c r="L2477" s="108">
        <f t="shared" ca="1" si="888"/>
        <v>0</v>
      </c>
      <c r="M2477" s="44" t="str">
        <f t="shared" si="886"/>
        <v/>
      </c>
      <c r="N2477" s="45" t="str">
        <f t="shared" ca="1" si="871"/>
        <v/>
      </c>
      <c r="O2477" s="108">
        <f t="shared" si="884"/>
        <v>0</v>
      </c>
      <c r="P2477" s="21" t="e">
        <f t="shared" si="873"/>
        <v>#N/A</v>
      </c>
      <c r="Q2477" s="21" t="e">
        <f t="shared" si="874"/>
        <v>#N/A</v>
      </c>
      <c r="R2477" s="21" t="e">
        <f t="shared" si="875"/>
        <v>#N/A</v>
      </c>
      <c r="S2477" s="21" t="e">
        <f t="shared" si="876"/>
        <v>#N/A</v>
      </c>
      <c r="T2477" s="29" t="e">
        <f t="shared" si="887"/>
        <v>#N/A</v>
      </c>
      <c r="U2477" s="34">
        <f t="shared" si="877"/>
        <v>0</v>
      </c>
      <c r="V2477" s="16">
        <f t="shared" ca="1" si="880"/>
        <v>44139</v>
      </c>
      <c r="W2477" s="56">
        <f t="shared" ca="1" si="881"/>
        <v>10</v>
      </c>
      <c r="X2477" s="56">
        <f t="shared" ca="1" si="882"/>
        <v>2020</v>
      </c>
      <c r="Y2477" s="55" t="str">
        <f t="shared" ca="1" si="883"/>
        <v>10-2020</v>
      </c>
      <c r="Z2477" s="51">
        <f ca="1">IFERROR(VLOOKUP(Y2477,IPC!$E$2:$F$1745,2,0),IPC!$H$1)</f>
        <v>138.32155800000001</v>
      </c>
      <c r="AA2477" s="48">
        <f t="shared" si="878"/>
        <v>1</v>
      </c>
      <c r="AB2477" s="48">
        <f t="shared" si="879"/>
        <v>1900</v>
      </c>
      <c r="AC2477" s="32" t="str">
        <f t="shared" si="872"/>
        <v>1-1900</v>
      </c>
      <c r="AD2477" s="50">
        <f>IFERROR(VLOOKUP(AC2477,IPC!$E$2:$F$1745,2,0),IPC!$H$1)</f>
        <v>138.32155800000001</v>
      </c>
    </row>
    <row r="2478" spans="10:30" x14ac:dyDescent="0.25">
      <c r="J2478" s="44" t="str">
        <f t="shared" si="885"/>
        <v/>
      </c>
      <c r="K2478" s="33" t="str">
        <f t="shared" ref="K2478:K2541" ca="1" si="889">IFERROR(IF((U2490-V2490)/365&lt;0,"",(U2490-V2490)/365),"")</f>
        <v/>
      </c>
      <c r="L2478" s="108">
        <f t="shared" ca="1" si="888"/>
        <v>0</v>
      </c>
      <c r="M2478" s="44" t="str">
        <f t="shared" si="886"/>
        <v/>
      </c>
      <c r="N2478" s="45" t="str">
        <f t="shared" ref="N2478:N2541" ca="1" si="890">IFERROR(L2478*((1+$M$7)^K2478)/((1+$N$7)^K2478),"")</f>
        <v/>
      </c>
      <c r="O2478" s="108">
        <f t="shared" si="884"/>
        <v>0</v>
      </c>
      <c r="P2478" s="21" t="e">
        <f t="shared" si="873"/>
        <v>#N/A</v>
      </c>
      <c r="Q2478" s="21" t="e">
        <f t="shared" si="874"/>
        <v>#N/A</v>
      </c>
      <c r="R2478" s="21" t="e">
        <f t="shared" si="875"/>
        <v>#N/A</v>
      </c>
      <c r="S2478" s="21" t="e">
        <f t="shared" si="876"/>
        <v>#N/A</v>
      </c>
      <c r="T2478" s="29" t="e">
        <f t="shared" si="887"/>
        <v>#N/A</v>
      </c>
      <c r="U2478" s="34">
        <f t="shared" si="877"/>
        <v>0</v>
      </c>
      <c r="V2478" s="16">
        <f t="shared" ca="1" si="880"/>
        <v>44139</v>
      </c>
      <c r="W2478" s="56">
        <f t="shared" ca="1" si="881"/>
        <v>10</v>
      </c>
      <c r="X2478" s="56">
        <f t="shared" ca="1" si="882"/>
        <v>2020</v>
      </c>
      <c r="Y2478" s="55" t="str">
        <f t="shared" ca="1" si="883"/>
        <v>10-2020</v>
      </c>
      <c r="Z2478" s="51">
        <f ca="1">IFERROR(VLOOKUP(Y2478,IPC!$E$2:$F$1745,2,0),IPC!$H$1)</f>
        <v>138.32155800000001</v>
      </c>
      <c r="AA2478" s="48">
        <f t="shared" si="878"/>
        <v>1</v>
      </c>
      <c r="AB2478" s="48">
        <f t="shared" si="879"/>
        <v>1900</v>
      </c>
      <c r="AC2478" s="32" t="str">
        <f t="shared" si="872"/>
        <v>1-1900</v>
      </c>
      <c r="AD2478" s="50">
        <f>IFERROR(VLOOKUP(AC2478,IPC!$E$2:$F$1745,2,0),IPC!$H$1)</f>
        <v>138.32155800000001</v>
      </c>
    </row>
    <row r="2479" spans="10:30" x14ac:dyDescent="0.25">
      <c r="J2479" s="44" t="str">
        <f t="shared" si="885"/>
        <v/>
      </c>
      <c r="K2479" s="33" t="str">
        <f t="shared" ca="1" si="889"/>
        <v/>
      </c>
      <c r="L2479" s="108">
        <f t="shared" ca="1" si="888"/>
        <v>0</v>
      </c>
      <c r="M2479" s="44" t="str">
        <f t="shared" si="886"/>
        <v/>
      </c>
      <c r="N2479" s="45" t="str">
        <f t="shared" ca="1" si="890"/>
        <v/>
      </c>
      <c r="O2479" s="108">
        <f t="shared" si="884"/>
        <v>0</v>
      </c>
      <c r="P2479" s="21" t="e">
        <f t="shared" si="873"/>
        <v>#N/A</v>
      </c>
      <c r="Q2479" s="21" t="e">
        <f t="shared" si="874"/>
        <v>#N/A</v>
      </c>
      <c r="R2479" s="21" t="e">
        <f t="shared" si="875"/>
        <v>#N/A</v>
      </c>
      <c r="S2479" s="21" t="e">
        <f t="shared" si="876"/>
        <v>#N/A</v>
      </c>
      <c r="T2479" s="29" t="e">
        <f t="shared" si="887"/>
        <v>#N/A</v>
      </c>
      <c r="U2479" s="34">
        <f t="shared" si="877"/>
        <v>0</v>
      </c>
      <c r="V2479" s="16">
        <f t="shared" ca="1" si="880"/>
        <v>44139</v>
      </c>
      <c r="W2479" s="56">
        <f t="shared" ca="1" si="881"/>
        <v>10</v>
      </c>
      <c r="X2479" s="56">
        <f t="shared" ca="1" si="882"/>
        <v>2020</v>
      </c>
      <c r="Y2479" s="55" t="str">
        <f t="shared" ca="1" si="883"/>
        <v>10-2020</v>
      </c>
      <c r="Z2479" s="51">
        <f ca="1">IFERROR(VLOOKUP(Y2479,IPC!$E$2:$F$1745,2,0),IPC!$H$1)</f>
        <v>138.32155800000001</v>
      </c>
      <c r="AA2479" s="48">
        <f t="shared" si="878"/>
        <v>1</v>
      </c>
      <c r="AB2479" s="48">
        <f t="shared" si="879"/>
        <v>1900</v>
      </c>
      <c r="AC2479" s="32" t="str">
        <f t="shared" ref="AC2479:AC2542" si="891">+AA2479&amp;"-"&amp;AB2479</f>
        <v>1-1900</v>
      </c>
      <c r="AD2479" s="50">
        <f>IFERROR(VLOOKUP(AC2479,IPC!$E$2:$F$1745,2,0),IPC!$H$1)</f>
        <v>138.32155800000001</v>
      </c>
    </row>
    <row r="2480" spans="10:30" x14ac:dyDescent="0.25">
      <c r="J2480" s="44" t="str">
        <f t="shared" si="885"/>
        <v/>
      </c>
      <c r="K2480" s="33" t="str">
        <f t="shared" ca="1" si="889"/>
        <v/>
      </c>
      <c r="L2480" s="108">
        <f t="shared" ca="1" si="888"/>
        <v>0</v>
      </c>
      <c r="M2480" s="44" t="str">
        <f t="shared" si="886"/>
        <v/>
      </c>
      <c r="N2480" s="45" t="str">
        <f t="shared" ca="1" si="890"/>
        <v/>
      </c>
      <c r="O2480" s="108">
        <f t="shared" si="884"/>
        <v>0</v>
      </c>
      <c r="P2480" s="21" t="e">
        <f t="shared" si="873"/>
        <v>#N/A</v>
      </c>
      <c r="Q2480" s="21" t="e">
        <f t="shared" si="874"/>
        <v>#N/A</v>
      </c>
      <c r="R2480" s="21" t="e">
        <f t="shared" si="875"/>
        <v>#N/A</v>
      </c>
      <c r="S2480" s="21" t="e">
        <f t="shared" si="876"/>
        <v>#N/A</v>
      </c>
      <c r="T2480" s="29" t="e">
        <f t="shared" si="887"/>
        <v>#N/A</v>
      </c>
      <c r="U2480" s="34">
        <f t="shared" si="877"/>
        <v>0</v>
      </c>
      <c r="V2480" s="16">
        <f t="shared" ca="1" si="880"/>
        <v>44139</v>
      </c>
      <c r="W2480" s="56">
        <f t="shared" ca="1" si="881"/>
        <v>10</v>
      </c>
      <c r="X2480" s="56">
        <f t="shared" ca="1" si="882"/>
        <v>2020</v>
      </c>
      <c r="Y2480" s="55" t="str">
        <f t="shared" ca="1" si="883"/>
        <v>10-2020</v>
      </c>
      <c r="Z2480" s="51">
        <f ca="1">IFERROR(VLOOKUP(Y2480,IPC!$E$2:$F$1745,2,0),IPC!$H$1)</f>
        <v>138.32155800000001</v>
      </c>
      <c r="AA2480" s="48">
        <f t="shared" si="878"/>
        <v>1</v>
      </c>
      <c r="AB2480" s="48">
        <f t="shared" si="879"/>
        <v>1900</v>
      </c>
      <c r="AC2480" s="32" t="str">
        <f t="shared" si="891"/>
        <v>1-1900</v>
      </c>
      <c r="AD2480" s="50">
        <f>IFERROR(VLOOKUP(AC2480,IPC!$E$2:$F$1745,2,0),IPC!$H$1)</f>
        <v>138.32155800000001</v>
      </c>
    </row>
    <row r="2481" spans="10:30" x14ac:dyDescent="0.25">
      <c r="J2481" s="44" t="str">
        <f t="shared" si="885"/>
        <v/>
      </c>
      <c r="K2481" s="33" t="str">
        <f t="shared" ca="1" si="889"/>
        <v/>
      </c>
      <c r="L2481" s="108">
        <f t="shared" ca="1" si="888"/>
        <v>0</v>
      </c>
      <c r="M2481" s="44" t="str">
        <f t="shared" si="886"/>
        <v/>
      </c>
      <c r="N2481" s="45" t="str">
        <f t="shared" ca="1" si="890"/>
        <v/>
      </c>
      <c r="O2481" s="108">
        <f t="shared" si="884"/>
        <v>0</v>
      </c>
      <c r="P2481" s="21" t="e">
        <f t="shared" si="873"/>
        <v>#N/A</v>
      </c>
      <c r="Q2481" s="21" t="e">
        <f t="shared" si="874"/>
        <v>#N/A</v>
      </c>
      <c r="R2481" s="21" t="e">
        <f t="shared" si="875"/>
        <v>#N/A</v>
      </c>
      <c r="S2481" s="21" t="e">
        <f t="shared" si="876"/>
        <v>#N/A</v>
      </c>
      <c r="T2481" s="29" t="e">
        <f t="shared" si="887"/>
        <v>#N/A</v>
      </c>
      <c r="U2481" s="34">
        <f t="shared" si="877"/>
        <v>0</v>
      </c>
      <c r="V2481" s="16">
        <f t="shared" ca="1" si="880"/>
        <v>44139</v>
      </c>
      <c r="W2481" s="56">
        <f t="shared" ca="1" si="881"/>
        <v>10</v>
      </c>
      <c r="X2481" s="56">
        <f t="shared" ca="1" si="882"/>
        <v>2020</v>
      </c>
      <c r="Y2481" s="55" t="str">
        <f t="shared" ca="1" si="883"/>
        <v>10-2020</v>
      </c>
      <c r="Z2481" s="51">
        <f ca="1">IFERROR(VLOOKUP(Y2481,IPC!$E$2:$F$1745,2,0),IPC!$H$1)</f>
        <v>138.32155800000001</v>
      </c>
      <c r="AA2481" s="48">
        <f t="shared" si="878"/>
        <v>1</v>
      </c>
      <c r="AB2481" s="48">
        <f t="shared" si="879"/>
        <v>1900</v>
      </c>
      <c r="AC2481" s="32" t="str">
        <f t="shared" si="891"/>
        <v>1-1900</v>
      </c>
      <c r="AD2481" s="50">
        <f>IFERROR(VLOOKUP(AC2481,IPC!$E$2:$F$1745,2,0),IPC!$H$1)</f>
        <v>138.32155800000001</v>
      </c>
    </row>
    <row r="2482" spans="10:30" x14ac:dyDescent="0.25">
      <c r="J2482" s="44" t="str">
        <f t="shared" si="885"/>
        <v/>
      </c>
      <c r="K2482" s="33" t="str">
        <f t="shared" ca="1" si="889"/>
        <v/>
      </c>
      <c r="L2482" s="108">
        <f t="shared" ca="1" si="888"/>
        <v>0</v>
      </c>
      <c r="M2482" s="44" t="str">
        <f t="shared" si="886"/>
        <v/>
      </c>
      <c r="N2482" s="45" t="str">
        <f t="shared" ca="1" si="890"/>
        <v/>
      </c>
      <c r="O2482" s="108">
        <f t="shared" si="884"/>
        <v>0</v>
      </c>
      <c r="P2482" s="21" t="e">
        <f t="shared" ref="P2482:P2545" si="892">+VLOOKUP(D2470,$E$2:$F$5,2,0)</f>
        <v>#N/A</v>
      </c>
      <c r="Q2482" s="21" t="e">
        <f t="shared" ref="Q2482:Q2545" si="893">+VLOOKUP(E2470,$E$2:$F$5,2,0)</f>
        <v>#N/A</v>
      </c>
      <c r="R2482" s="21" t="e">
        <f t="shared" ref="R2482:R2545" si="894">+VLOOKUP(F2470,$E$2:$F$5,2,0)</f>
        <v>#N/A</v>
      </c>
      <c r="S2482" s="21" t="e">
        <f t="shared" ref="S2482:S2545" si="895">+VLOOKUP(G2470,$E$2:$F$5,2,0)</f>
        <v>#N/A</v>
      </c>
      <c r="T2482" s="29" t="e">
        <f t="shared" si="887"/>
        <v>#N/A</v>
      </c>
      <c r="U2482" s="34">
        <f t="shared" ref="U2482:U2545" si="896">+H2470+365*I2470</f>
        <v>0</v>
      </c>
      <c r="V2482" s="16">
        <f t="shared" ca="1" si="880"/>
        <v>44139</v>
      </c>
      <c r="W2482" s="56">
        <f t="shared" ca="1" si="881"/>
        <v>10</v>
      </c>
      <c r="X2482" s="56">
        <f t="shared" ca="1" si="882"/>
        <v>2020</v>
      </c>
      <c r="Y2482" s="55" t="str">
        <f t="shared" ca="1" si="883"/>
        <v>10-2020</v>
      </c>
      <c r="Z2482" s="51">
        <f ca="1">IFERROR(VLOOKUP(Y2482,IPC!$E$2:$F$1745,2,0),IPC!$H$1)</f>
        <v>138.32155800000001</v>
      </c>
      <c r="AA2482" s="48">
        <f t="shared" ref="AA2482:AA2545" si="897">+MONTH(H2470)</f>
        <v>1</v>
      </c>
      <c r="AB2482" s="48">
        <f t="shared" ref="AB2482:AB2545" si="898">+YEAR(H2470)</f>
        <v>1900</v>
      </c>
      <c r="AC2482" s="32" t="str">
        <f t="shared" si="891"/>
        <v>1-1900</v>
      </c>
      <c r="AD2482" s="50">
        <f>IFERROR(VLOOKUP(AC2482,IPC!$E$2:$F$1745,2,0),IPC!$H$1)</f>
        <v>138.32155800000001</v>
      </c>
    </row>
    <row r="2483" spans="10:30" x14ac:dyDescent="0.25">
      <c r="J2483" s="44" t="str">
        <f t="shared" si="885"/>
        <v/>
      </c>
      <c r="K2483" s="33" t="str">
        <f t="shared" ca="1" si="889"/>
        <v/>
      </c>
      <c r="L2483" s="108">
        <f t="shared" ca="1" si="888"/>
        <v>0</v>
      </c>
      <c r="M2483" s="44" t="str">
        <f t="shared" si="886"/>
        <v/>
      </c>
      <c r="N2483" s="45" t="str">
        <f t="shared" ca="1" si="890"/>
        <v/>
      </c>
      <c r="O2483" s="108">
        <f t="shared" si="884"/>
        <v>0</v>
      </c>
      <c r="P2483" s="21" t="e">
        <f t="shared" si="892"/>
        <v>#N/A</v>
      </c>
      <c r="Q2483" s="21" t="e">
        <f t="shared" si="893"/>
        <v>#N/A</v>
      </c>
      <c r="R2483" s="21" t="e">
        <f t="shared" si="894"/>
        <v>#N/A</v>
      </c>
      <c r="S2483" s="21" t="e">
        <f t="shared" si="895"/>
        <v>#N/A</v>
      </c>
      <c r="T2483" s="29" t="e">
        <f t="shared" si="887"/>
        <v>#N/A</v>
      </c>
      <c r="U2483" s="34">
        <f t="shared" si="896"/>
        <v>0</v>
      </c>
      <c r="V2483" s="16">
        <f t="shared" ca="1" si="880"/>
        <v>44139</v>
      </c>
      <c r="W2483" s="56">
        <f t="shared" ca="1" si="881"/>
        <v>10</v>
      </c>
      <c r="X2483" s="56">
        <f t="shared" ca="1" si="882"/>
        <v>2020</v>
      </c>
      <c r="Y2483" s="55" t="str">
        <f t="shared" ca="1" si="883"/>
        <v>10-2020</v>
      </c>
      <c r="Z2483" s="51">
        <f ca="1">IFERROR(VLOOKUP(Y2483,IPC!$E$2:$F$1745,2,0),IPC!$H$1)</f>
        <v>138.32155800000001</v>
      </c>
      <c r="AA2483" s="48">
        <f t="shared" si="897"/>
        <v>1</v>
      </c>
      <c r="AB2483" s="48">
        <f t="shared" si="898"/>
        <v>1900</v>
      </c>
      <c r="AC2483" s="32" t="str">
        <f t="shared" si="891"/>
        <v>1-1900</v>
      </c>
      <c r="AD2483" s="50">
        <f>IFERROR(VLOOKUP(AC2483,IPC!$E$2:$F$1745,2,0),IPC!$H$1)</f>
        <v>138.32155800000001</v>
      </c>
    </row>
    <row r="2484" spans="10:30" x14ac:dyDescent="0.25">
      <c r="J2484" s="44" t="str">
        <f t="shared" si="885"/>
        <v/>
      </c>
      <c r="K2484" s="33" t="str">
        <f t="shared" ca="1" si="889"/>
        <v/>
      </c>
      <c r="L2484" s="108">
        <f t="shared" ca="1" si="888"/>
        <v>0</v>
      </c>
      <c r="M2484" s="44" t="str">
        <f t="shared" si="886"/>
        <v/>
      </c>
      <c r="N2484" s="45" t="str">
        <f t="shared" ca="1" si="890"/>
        <v/>
      </c>
      <c r="O2484" s="108">
        <f t="shared" si="884"/>
        <v>0</v>
      </c>
      <c r="P2484" s="21" t="e">
        <f t="shared" si="892"/>
        <v>#N/A</v>
      </c>
      <c r="Q2484" s="21" t="e">
        <f t="shared" si="893"/>
        <v>#N/A</v>
      </c>
      <c r="R2484" s="21" t="e">
        <f t="shared" si="894"/>
        <v>#N/A</v>
      </c>
      <c r="S2484" s="21" t="e">
        <f t="shared" si="895"/>
        <v>#N/A</v>
      </c>
      <c r="T2484" s="29" t="e">
        <f t="shared" si="887"/>
        <v>#N/A</v>
      </c>
      <c r="U2484" s="34">
        <f t="shared" si="896"/>
        <v>0</v>
      </c>
      <c r="V2484" s="16">
        <f t="shared" ca="1" si="880"/>
        <v>44139</v>
      </c>
      <c r="W2484" s="56">
        <f t="shared" ca="1" si="881"/>
        <v>10</v>
      </c>
      <c r="X2484" s="56">
        <f t="shared" ca="1" si="882"/>
        <v>2020</v>
      </c>
      <c r="Y2484" s="55" t="str">
        <f t="shared" ca="1" si="883"/>
        <v>10-2020</v>
      </c>
      <c r="Z2484" s="51">
        <f ca="1">IFERROR(VLOOKUP(Y2484,IPC!$E$2:$F$1745,2,0),IPC!$H$1)</f>
        <v>138.32155800000001</v>
      </c>
      <c r="AA2484" s="48">
        <f t="shared" si="897"/>
        <v>1</v>
      </c>
      <c r="AB2484" s="48">
        <f t="shared" si="898"/>
        <v>1900</v>
      </c>
      <c r="AC2484" s="32" t="str">
        <f t="shared" si="891"/>
        <v>1-1900</v>
      </c>
      <c r="AD2484" s="50">
        <f>IFERROR(VLOOKUP(AC2484,IPC!$E$2:$F$1745,2,0),IPC!$H$1)</f>
        <v>138.32155800000001</v>
      </c>
    </row>
    <row r="2485" spans="10:30" x14ac:dyDescent="0.25">
      <c r="J2485" s="44" t="str">
        <f t="shared" si="885"/>
        <v/>
      </c>
      <c r="K2485" s="33" t="str">
        <f t="shared" ca="1" si="889"/>
        <v/>
      </c>
      <c r="L2485" s="108">
        <f t="shared" ca="1" si="888"/>
        <v>0</v>
      </c>
      <c r="M2485" s="44" t="str">
        <f t="shared" si="886"/>
        <v/>
      </c>
      <c r="N2485" s="45" t="str">
        <f t="shared" ca="1" si="890"/>
        <v/>
      </c>
      <c r="O2485" s="108">
        <f t="shared" si="884"/>
        <v>0</v>
      </c>
      <c r="P2485" s="21" t="e">
        <f t="shared" si="892"/>
        <v>#N/A</v>
      </c>
      <c r="Q2485" s="21" t="e">
        <f t="shared" si="893"/>
        <v>#N/A</v>
      </c>
      <c r="R2485" s="21" t="e">
        <f t="shared" si="894"/>
        <v>#N/A</v>
      </c>
      <c r="S2485" s="21" t="e">
        <f t="shared" si="895"/>
        <v>#N/A</v>
      </c>
      <c r="T2485" s="29" t="e">
        <f t="shared" si="887"/>
        <v>#N/A</v>
      </c>
      <c r="U2485" s="34">
        <f t="shared" si="896"/>
        <v>0</v>
      </c>
      <c r="V2485" s="16">
        <f t="shared" ca="1" si="880"/>
        <v>44139</v>
      </c>
      <c r="W2485" s="56">
        <f t="shared" ca="1" si="881"/>
        <v>10</v>
      </c>
      <c r="X2485" s="56">
        <f t="shared" ca="1" si="882"/>
        <v>2020</v>
      </c>
      <c r="Y2485" s="55" t="str">
        <f t="shared" ca="1" si="883"/>
        <v>10-2020</v>
      </c>
      <c r="Z2485" s="51">
        <f ca="1">IFERROR(VLOOKUP(Y2485,IPC!$E$2:$F$1745,2,0),IPC!$H$1)</f>
        <v>138.32155800000001</v>
      </c>
      <c r="AA2485" s="48">
        <f t="shared" si="897"/>
        <v>1</v>
      </c>
      <c r="AB2485" s="48">
        <f t="shared" si="898"/>
        <v>1900</v>
      </c>
      <c r="AC2485" s="32" t="str">
        <f t="shared" si="891"/>
        <v>1-1900</v>
      </c>
      <c r="AD2485" s="50">
        <f>IFERROR(VLOOKUP(AC2485,IPC!$E$2:$F$1745,2,0),IPC!$H$1)</f>
        <v>138.32155800000001</v>
      </c>
    </row>
    <row r="2486" spans="10:30" x14ac:dyDescent="0.25">
      <c r="J2486" s="44" t="str">
        <f t="shared" si="885"/>
        <v/>
      </c>
      <c r="K2486" s="33" t="str">
        <f t="shared" ca="1" si="889"/>
        <v/>
      </c>
      <c r="L2486" s="108">
        <f t="shared" ca="1" si="888"/>
        <v>0</v>
      </c>
      <c r="M2486" s="44" t="str">
        <f t="shared" si="886"/>
        <v/>
      </c>
      <c r="N2486" s="45" t="str">
        <f t="shared" ca="1" si="890"/>
        <v/>
      </c>
      <c r="O2486" s="108">
        <f t="shared" si="884"/>
        <v>0</v>
      </c>
      <c r="P2486" s="21" t="e">
        <f t="shared" si="892"/>
        <v>#N/A</v>
      </c>
      <c r="Q2486" s="21" t="e">
        <f t="shared" si="893"/>
        <v>#N/A</v>
      </c>
      <c r="R2486" s="21" t="e">
        <f t="shared" si="894"/>
        <v>#N/A</v>
      </c>
      <c r="S2486" s="21" t="e">
        <f t="shared" si="895"/>
        <v>#N/A</v>
      </c>
      <c r="T2486" s="29" t="e">
        <f t="shared" si="887"/>
        <v>#N/A</v>
      </c>
      <c r="U2486" s="34">
        <f t="shared" si="896"/>
        <v>0</v>
      </c>
      <c r="V2486" s="16">
        <f t="shared" ca="1" si="880"/>
        <v>44139</v>
      </c>
      <c r="W2486" s="56">
        <f t="shared" ca="1" si="881"/>
        <v>10</v>
      </c>
      <c r="X2486" s="56">
        <f t="shared" ca="1" si="882"/>
        <v>2020</v>
      </c>
      <c r="Y2486" s="55" t="str">
        <f t="shared" ca="1" si="883"/>
        <v>10-2020</v>
      </c>
      <c r="Z2486" s="51">
        <f ca="1">IFERROR(VLOOKUP(Y2486,IPC!$E$2:$F$1745,2,0),IPC!$H$1)</f>
        <v>138.32155800000001</v>
      </c>
      <c r="AA2486" s="48">
        <f t="shared" si="897"/>
        <v>1</v>
      </c>
      <c r="AB2486" s="48">
        <f t="shared" si="898"/>
        <v>1900</v>
      </c>
      <c r="AC2486" s="32" t="str">
        <f t="shared" si="891"/>
        <v>1-1900</v>
      </c>
      <c r="AD2486" s="50">
        <f>IFERROR(VLOOKUP(AC2486,IPC!$E$2:$F$1745,2,0),IPC!$H$1)</f>
        <v>138.32155800000001</v>
      </c>
    </row>
    <row r="2487" spans="10:30" x14ac:dyDescent="0.25">
      <c r="J2487" s="44" t="str">
        <f t="shared" si="885"/>
        <v/>
      </c>
      <c r="K2487" s="33" t="str">
        <f t="shared" ca="1" si="889"/>
        <v/>
      </c>
      <c r="L2487" s="108">
        <f t="shared" ca="1" si="888"/>
        <v>0</v>
      </c>
      <c r="M2487" s="44" t="str">
        <f t="shared" si="886"/>
        <v/>
      </c>
      <c r="N2487" s="45" t="str">
        <f t="shared" ca="1" si="890"/>
        <v/>
      </c>
      <c r="O2487" s="108">
        <f t="shared" si="884"/>
        <v>0</v>
      </c>
      <c r="P2487" s="21" t="e">
        <f t="shared" si="892"/>
        <v>#N/A</v>
      </c>
      <c r="Q2487" s="21" t="e">
        <f t="shared" si="893"/>
        <v>#N/A</v>
      </c>
      <c r="R2487" s="21" t="e">
        <f t="shared" si="894"/>
        <v>#N/A</v>
      </c>
      <c r="S2487" s="21" t="e">
        <f t="shared" si="895"/>
        <v>#N/A</v>
      </c>
      <c r="T2487" s="29" t="e">
        <f t="shared" si="887"/>
        <v>#N/A</v>
      </c>
      <c r="U2487" s="34">
        <f t="shared" si="896"/>
        <v>0</v>
      </c>
      <c r="V2487" s="16">
        <f t="shared" ca="1" si="880"/>
        <v>44139</v>
      </c>
      <c r="W2487" s="56">
        <f t="shared" ca="1" si="881"/>
        <v>10</v>
      </c>
      <c r="X2487" s="56">
        <f t="shared" ca="1" si="882"/>
        <v>2020</v>
      </c>
      <c r="Y2487" s="55" t="str">
        <f t="shared" ca="1" si="883"/>
        <v>10-2020</v>
      </c>
      <c r="Z2487" s="51">
        <f ca="1">IFERROR(VLOOKUP(Y2487,IPC!$E$2:$F$1745,2,0),IPC!$H$1)</f>
        <v>138.32155800000001</v>
      </c>
      <c r="AA2487" s="48">
        <f t="shared" si="897"/>
        <v>1</v>
      </c>
      <c r="AB2487" s="48">
        <f t="shared" si="898"/>
        <v>1900</v>
      </c>
      <c r="AC2487" s="32" t="str">
        <f t="shared" si="891"/>
        <v>1-1900</v>
      </c>
      <c r="AD2487" s="50">
        <f>IFERROR(VLOOKUP(AC2487,IPC!$E$2:$F$1745,2,0),IPC!$H$1)</f>
        <v>138.32155800000001</v>
      </c>
    </row>
    <row r="2488" spans="10:30" x14ac:dyDescent="0.25">
      <c r="J2488" s="44" t="str">
        <f t="shared" si="885"/>
        <v/>
      </c>
      <c r="K2488" s="33" t="str">
        <f t="shared" ca="1" si="889"/>
        <v/>
      </c>
      <c r="L2488" s="108">
        <f t="shared" ca="1" si="888"/>
        <v>0</v>
      </c>
      <c r="M2488" s="44" t="str">
        <f t="shared" si="886"/>
        <v/>
      </c>
      <c r="N2488" s="45" t="str">
        <f t="shared" ca="1" si="890"/>
        <v/>
      </c>
      <c r="O2488" s="108">
        <f t="shared" si="884"/>
        <v>0</v>
      </c>
      <c r="P2488" s="21" t="e">
        <f t="shared" si="892"/>
        <v>#N/A</v>
      </c>
      <c r="Q2488" s="21" t="e">
        <f t="shared" si="893"/>
        <v>#N/A</v>
      </c>
      <c r="R2488" s="21" t="e">
        <f t="shared" si="894"/>
        <v>#N/A</v>
      </c>
      <c r="S2488" s="21" t="e">
        <f t="shared" si="895"/>
        <v>#N/A</v>
      </c>
      <c r="T2488" s="29" t="e">
        <f t="shared" si="887"/>
        <v>#N/A</v>
      </c>
      <c r="U2488" s="34">
        <f t="shared" si="896"/>
        <v>0</v>
      </c>
      <c r="V2488" s="16">
        <f t="shared" ca="1" si="880"/>
        <v>44139</v>
      </c>
      <c r="W2488" s="56">
        <f t="shared" ca="1" si="881"/>
        <v>10</v>
      </c>
      <c r="X2488" s="56">
        <f t="shared" ca="1" si="882"/>
        <v>2020</v>
      </c>
      <c r="Y2488" s="55" t="str">
        <f t="shared" ca="1" si="883"/>
        <v>10-2020</v>
      </c>
      <c r="Z2488" s="51">
        <f ca="1">IFERROR(VLOOKUP(Y2488,IPC!$E$2:$F$1745,2,0),IPC!$H$1)</f>
        <v>138.32155800000001</v>
      </c>
      <c r="AA2488" s="48">
        <f t="shared" si="897"/>
        <v>1</v>
      </c>
      <c r="AB2488" s="48">
        <f t="shared" si="898"/>
        <v>1900</v>
      </c>
      <c r="AC2488" s="32" t="str">
        <f t="shared" si="891"/>
        <v>1-1900</v>
      </c>
      <c r="AD2488" s="50">
        <f>IFERROR(VLOOKUP(AC2488,IPC!$E$2:$F$1745,2,0),IPC!$H$1)</f>
        <v>138.32155800000001</v>
      </c>
    </row>
    <row r="2489" spans="10:30" x14ac:dyDescent="0.25">
      <c r="J2489" s="44" t="str">
        <f t="shared" si="885"/>
        <v/>
      </c>
      <c r="K2489" s="33" t="str">
        <f t="shared" ca="1" si="889"/>
        <v/>
      </c>
      <c r="L2489" s="108">
        <f t="shared" ca="1" si="888"/>
        <v>0</v>
      </c>
      <c r="M2489" s="44" t="str">
        <f t="shared" si="886"/>
        <v/>
      </c>
      <c r="N2489" s="45" t="str">
        <f t="shared" ca="1" si="890"/>
        <v/>
      </c>
      <c r="O2489" s="108">
        <f t="shared" si="884"/>
        <v>0</v>
      </c>
      <c r="P2489" s="21" t="e">
        <f t="shared" si="892"/>
        <v>#N/A</v>
      </c>
      <c r="Q2489" s="21" t="e">
        <f t="shared" si="893"/>
        <v>#N/A</v>
      </c>
      <c r="R2489" s="21" t="e">
        <f t="shared" si="894"/>
        <v>#N/A</v>
      </c>
      <c r="S2489" s="21" t="e">
        <f t="shared" si="895"/>
        <v>#N/A</v>
      </c>
      <c r="T2489" s="29" t="e">
        <f t="shared" si="887"/>
        <v>#N/A</v>
      </c>
      <c r="U2489" s="34">
        <f t="shared" si="896"/>
        <v>0</v>
      </c>
      <c r="V2489" s="16">
        <f t="shared" ca="1" si="880"/>
        <v>44139</v>
      </c>
      <c r="W2489" s="56">
        <f t="shared" ca="1" si="881"/>
        <v>10</v>
      </c>
      <c r="X2489" s="56">
        <f t="shared" ca="1" si="882"/>
        <v>2020</v>
      </c>
      <c r="Y2489" s="55" t="str">
        <f t="shared" ca="1" si="883"/>
        <v>10-2020</v>
      </c>
      <c r="Z2489" s="51">
        <f ca="1">IFERROR(VLOOKUP(Y2489,IPC!$E$2:$F$1745,2,0),IPC!$H$1)</f>
        <v>138.32155800000001</v>
      </c>
      <c r="AA2489" s="48">
        <f t="shared" si="897"/>
        <v>1</v>
      </c>
      <c r="AB2489" s="48">
        <f t="shared" si="898"/>
        <v>1900</v>
      </c>
      <c r="AC2489" s="32" t="str">
        <f t="shared" si="891"/>
        <v>1-1900</v>
      </c>
      <c r="AD2489" s="50">
        <f>IFERROR(VLOOKUP(AC2489,IPC!$E$2:$F$1745,2,0),IPC!$H$1)</f>
        <v>138.32155800000001</v>
      </c>
    </row>
    <row r="2490" spans="10:30" x14ac:dyDescent="0.25">
      <c r="J2490" s="44" t="str">
        <f t="shared" si="885"/>
        <v/>
      </c>
      <c r="K2490" s="33" t="str">
        <f t="shared" ca="1" si="889"/>
        <v/>
      </c>
      <c r="L2490" s="108">
        <f t="shared" ca="1" si="888"/>
        <v>0</v>
      </c>
      <c r="M2490" s="44" t="str">
        <f t="shared" si="886"/>
        <v/>
      </c>
      <c r="N2490" s="45" t="str">
        <f t="shared" ca="1" si="890"/>
        <v/>
      </c>
      <c r="O2490" s="108">
        <f t="shared" si="884"/>
        <v>0</v>
      </c>
      <c r="P2490" s="21" t="e">
        <f t="shared" si="892"/>
        <v>#N/A</v>
      </c>
      <c r="Q2490" s="21" t="e">
        <f t="shared" si="893"/>
        <v>#N/A</v>
      </c>
      <c r="R2490" s="21" t="e">
        <f t="shared" si="894"/>
        <v>#N/A</v>
      </c>
      <c r="S2490" s="21" t="e">
        <f t="shared" si="895"/>
        <v>#N/A</v>
      </c>
      <c r="T2490" s="29" t="e">
        <f t="shared" si="887"/>
        <v>#N/A</v>
      </c>
      <c r="U2490" s="34">
        <f t="shared" si="896"/>
        <v>0</v>
      </c>
      <c r="V2490" s="16">
        <f t="shared" ref="V2490:V2553" ca="1" si="899">+TODAY()</f>
        <v>44139</v>
      </c>
      <c r="W2490" s="56">
        <f t="shared" ref="W2490:W2553" ca="1" si="900">+MONTH(V2490)-1</f>
        <v>10</v>
      </c>
      <c r="X2490" s="56">
        <f t="shared" ref="X2490:X2553" ca="1" si="901">+YEAR(V2490)</f>
        <v>2020</v>
      </c>
      <c r="Y2490" s="55" t="str">
        <f t="shared" ref="Y2490:Y2553" ca="1" si="902">+W2490&amp;"-"&amp;X2490</f>
        <v>10-2020</v>
      </c>
      <c r="Z2490" s="51">
        <f ca="1">IFERROR(VLOOKUP(Y2490,IPC!$E$2:$F$1745,2,0),IPC!$H$1)</f>
        <v>138.32155800000001</v>
      </c>
      <c r="AA2490" s="48">
        <f t="shared" si="897"/>
        <v>1</v>
      </c>
      <c r="AB2490" s="48">
        <f t="shared" si="898"/>
        <v>1900</v>
      </c>
      <c r="AC2490" s="32" t="str">
        <f t="shared" si="891"/>
        <v>1-1900</v>
      </c>
      <c r="AD2490" s="50">
        <f>IFERROR(VLOOKUP(AC2490,IPC!$E$2:$F$1745,2,0),IPC!$H$1)</f>
        <v>138.32155800000001</v>
      </c>
    </row>
    <row r="2491" spans="10:30" x14ac:dyDescent="0.25">
      <c r="J2491" s="44" t="str">
        <f t="shared" si="885"/>
        <v/>
      </c>
      <c r="K2491" s="33" t="str">
        <f t="shared" ca="1" si="889"/>
        <v/>
      </c>
      <c r="L2491" s="108">
        <f t="shared" ca="1" si="888"/>
        <v>0</v>
      </c>
      <c r="M2491" s="44" t="str">
        <f t="shared" si="886"/>
        <v/>
      </c>
      <c r="N2491" s="45" t="str">
        <f t="shared" ca="1" si="890"/>
        <v/>
      </c>
      <c r="O2491" s="108">
        <f t="shared" si="884"/>
        <v>0</v>
      </c>
      <c r="P2491" s="21" t="e">
        <f t="shared" si="892"/>
        <v>#N/A</v>
      </c>
      <c r="Q2491" s="21" t="e">
        <f t="shared" si="893"/>
        <v>#N/A</v>
      </c>
      <c r="R2491" s="21" t="e">
        <f t="shared" si="894"/>
        <v>#N/A</v>
      </c>
      <c r="S2491" s="21" t="e">
        <f t="shared" si="895"/>
        <v>#N/A</v>
      </c>
      <c r="T2491" s="29" t="e">
        <f t="shared" si="887"/>
        <v>#N/A</v>
      </c>
      <c r="U2491" s="34">
        <f t="shared" si="896"/>
        <v>0</v>
      </c>
      <c r="V2491" s="16">
        <f t="shared" ca="1" si="899"/>
        <v>44139</v>
      </c>
      <c r="W2491" s="56">
        <f t="shared" ca="1" si="900"/>
        <v>10</v>
      </c>
      <c r="X2491" s="56">
        <f t="shared" ca="1" si="901"/>
        <v>2020</v>
      </c>
      <c r="Y2491" s="55" t="str">
        <f t="shared" ca="1" si="902"/>
        <v>10-2020</v>
      </c>
      <c r="Z2491" s="51">
        <f ca="1">IFERROR(VLOOKUP(Y2491,IPC!$E$2:$F$1745,2,0),IPC!$H$1)</f>
        <v>138.32155800000001</v>
      </c>
      <c r="AA2491" s="48">
        <f t="shared" si="897"/>
        <v>1</v>
      </c>
      <c r="AB2491" s="48">
        <f t="shared" si="898"/>
        <v>1900</v>
      </c>
      <c r="AC2491" s="32" t="str">
        <f t="shared" si="891"/>
        <v>1-1900</v>
      </c>
      <c r="AD2491" s="50">
        <f>IFERROR(VLOOKUP(AC2491,IPC!$E$2:$F$1745,2,0),IPC!$H$1)</f>
        <v>138.32155800000001</v>
      </c>
    </row>
    <row r="2492" spans="10:30" x14ac:dyDescent="0.25">
      <c r="J2492" s="44" t="str">
        <f t="shared" si="885"/>
        <v/>
      </c>
      <c r="K2492" s="33" t="str">
        <f t="shared" ca="1" si="889"/>
        <v/>
      </c>
      <c r="L2492" s="108">
        <f t="shared" ca="1" si="888"/>
        <v>0</v>
      </c>
      <c r="M2492" s="44" t="str">
        <f t="shared" si="886"/>
        <v/>
      </c>
      <c r="N2492" s="45" t="str">
        <f t="shared" ca="1" si="890"/>
        <v/>
      </c>
      <c r="O2492" s="108">
        <f t="shared" si="884"/>
        <v>0</v>
      </c>
      <c r="P2492" s="21" t="e">
        <f t="shared" si="892"/>
        <v>#N/A</v>
      </c>
      <c r="Q2492" s="21" t="e">
        <f t="shared" si="893"/>
        <v>#N/A</v>
      </c>
      <c r="R2492" s="21" t="e">
        <f t="shared" si="894"/>
        <v>#N/A</v>
      </c>
      <c r="S2492" s="21" t="e">
        <f t="shared" si="895"/>
        <v>#N/A</v>
      </c>
      <c r="T2492" s="29" t="e">
        <f t="shared" si="887"/>
        <v>#N/A</v>
      </c>
      <c r="U2492" s="34">
        <f t="shared" si="896"/>
        <v>0</v>
      </c>
      <c r="V2492" s="16">
        <f t="shared" ca="1" si="899"/>
        <v>44139</v>
      </c>
      <c r="W2492" s="56">
        <f t="shared" ca="1" si="900"/>
        <v>10</v>
      </c>
      <c r="X2492" s="56">
        <f t="shared" ca="1" si="901"/>
        <v>2020</v>
      </c>
      <c r="Y2492" s="55" t="str">
        <f t="shared" ca="1" si="902"/>
        <v>10-2020</v>
      </c>
      <c r="Z2492" s="51">
        <f ca="1">IFERROR(VLOOKUP(Y2492,IPC!$E$2:$F$1745,2,0),IPC!$H$1)</f>
        <v>138.32155800000001</v>
      </c>
      <c r="AA2492" s="48">
        <f t="shared" si="897"/>
        <v>1</v>
      </c>
      <c r="AB2492" s="48">
        <f t="shared" si="898"/>
        <v>1900</v>
      </c>
      <c r="AC2492" s="32" t="str">
        <f t="shared" si="891"/>
        <v>1-1900</v>
      </c>
      <c r="AD2492" s="50">
        <f>IFERROR(VLOOKUP(AC2492,IPC!$E$2:$F$1745,2,0),IPC!$H$1)</f>
        <v>138.32155800000001</v>
      </c>
    </row>
    <row r="2493" spans="10:30" x14ac:dyDescent="0.25">
      <c r="J2493" s="44" t="str">
        <f t="shared" si="885"/>
        <v/>
      </c>
      <c r="K2493" s="33" t="str">
        <f t="shared" ca="1" si="889"/>
        <v/>
      </c>
      <c r="L2493" s="108">
        <f t="shared" ca="1" si="888"/>
        <v>0</v>
      </c>
      <c r="M2493" s="44" t="str">
        <f t="shared" si="886"/>
        <v/>
      </c>
      <c r="N2493" s="45" t="str">
        <f t="shared" ca="1" si="890"/>
        <v/>
      </c>
      <c r="O2493" s="108">
        <f t="shared" si="884"/>
        <v>0</v>
      </c>
      <c r="P2493" s="21" t="e">
        <f t="shared" si="892"/>
        <v>#N/A</v>
      </c>
      <c r="Q2493" s="21" t="e">
        <f t="shared" si="893"/>
        <v>#N/A</v>
      </c>
      <c r="R2493" s="21" t="e">
        <f t="shared" si="894"/>
        <v>#N/A</v>
      </c>
      <c r="S2493" s="21" t="e">
        <f t="shared" si="895"/>
        <v>#N/A</v>
      </c>
      <c r="T2493" s="29" t="e">
        <f t="shared" si="887"/>
        <v>#N/A</v>
      </c>
      <c r="U2493" s="34">
        <f t="shared" si="896"/>
        <v>0</v>
      </c>
      <c r="V2493" s="16">
        <f t="shared" ca="1" si="899"/>
        <v>44139</v>
      </c>
      <c r="W2493" s="56">
        <f t="shared" ca="1" si="900"/>
        <v>10</v>
      </c>
      <c r="X2493" s="56">
        <f t="shared" ca="1" si="901"/>
        <v>2020</v>
      </c>
      <c r="Y2493" s="55" t="str">
        <f t="shared" ca="1" si="902"/>
        <v>10-2020</v>
      </c>
      <c r="Z2493" s="51">
        <f ca="1">IFERROR(VLOOKUP(Y2493,IPC!$E$2:$F$1745,2,0),IPC!$H$1)</f>
        <v>138.32155800000001</v>
      </c>
      <c r="AA2493" s="48">
        <f t="shared" si="897"/>
        <v>1</v>
      </c>
      <c r="AB2493" s="48">
        <f t="shared" si="898"/>
        <v>1900</v>
      </c>
      <c r="AC2493" s="32" t="str">
        <f t="shared" si="891"/>
        <v>1-1900</v>
      </c>
      <c r="AD2493" s="50">
        <f>IFERROR(VLOOKUP(AC2493,IPC!$E$2:$F$1745,2,0),IPC!$H$1)</f>
        <v>138.32155800000001</v>
      </c>
    </row>
    <row r="2494" spans="10:30" x14ac:dyDescent="0.25">
      <c r="J2494" s="44" t="str">
        <f t="shared" si="885"/>
        <v/>
      </c>
      <c r="K2494" s="33" t="str">
        <f t="shared" ca="1" si="889"/>
        <v/>
      </c>
      <c r="L2494" s="108">
        <f t="shared" ca="1" si="888"/>
        <v>0</v>
      </c>
      <c r="M2494" s="44" t="str">
        <f t="shared" si="886"/>
        <v/>
      </c>
      <c r="N2494" s="45" t="str">
        <f t="shared" ca="1" si="890"/>
        <v/>
      </c>
      <c r="O2494" s="108">
        <f t="shared" si="884"/>
        <v>0</v>
      </c>
      <c r="P2494" s="21" t="e">
        <f t="shared" si="892"/>
        <v>#N/A</v>
      </c>
      <c r="Q2494" s="21" t="e">
        <f t="shared" si="893"/>
        <v>#N/A</v>
      </c>
      <c r="R2494" s="21" t="e">
        <f t="shared" si="894"/>
        <v>#N/A</v>
      </c>
      <c r="S2494" s="21" t="e">
        <f t="shared" si="895"/>
        <v>#N/A</v>
      </c>
      <c r="T2494" s="29" t="e">
        <f t="shared" si="887"/>
        <v>#N/A</v>
      </c>
      <c r="U2494" s="34">
        <f t="shared" si="896"/>
        <v>0</v>
      </c>
      <c r="V2494" s="16">
        <f t="shared" ca="1" si="899"/>
        <v>44139</v>
      </c>
      <c r="W2494" s="56">
        <f t="shared" ca="1" si="900"/>
        <v>10</v>
      </c>
      <c r="X2494" s="56">
        <f t="shared" ca="1" si="901"/>
        <v>2020</v>
      </c>
      <c r="Y2494" s="55" t="str">
        <f t="shared" ca="1" si="902"/>
        <v>10-2020</v>
      </c>
      <c r="Z2494" s="51">
        <f ca="1">IFERROR(VLOOKUP(Y2494,IPC!$E$2:$F$1745,2,0),IPC!$H$1)</f>
        <v>138.32155800000001</v>
      </c>
      <c r="AA2494" s="48">
        <f t="shared" si="897"/>
        <v>1</v>
      </c>
      <c r="AB2494" s="48">
        <f t="shared" si="898"/>
        <v>1900</v>
      </c>
      <c r="AC2494" s="32" t="str">
        <f t="shared" si="891"/>
        <v>1-1900</v>
      </c>
      <c r="AD2494" s="50">
        <f>IFERROR(VLOOKUP(AC2494,IPC!$E$2:$F$1745,2,0),IPC!$H$1)</f>
        <v>138.32155800000001</v>
      </c>
    </row>
    <row r="2495" spans="10:30" x14ac:dyDescent="0.25">
      <c r="J2495" s="44" t="str">
        <f t="shared" si="885"/>
        <v/>
      </c>
      <c r="K2495" s="33" t="str">
        <f t="shared" ca="1" si="889"/>
        <v/>
      </c>
      <c r="L2495" s="108">
        <f t="shared" ca="1" si="888"/>
        <v>0</v>
      </c>
      <c r="M2495" s="44" t="str">
        <f t="shared" si="886"/>
        <v/>
      </c>
      <c r="N2495" s="45" t="str">
        <f t="shared" ca="1" si="890"/>
        <v/>
      </c>
      <c r="O2495" s="108">
        <f t="shared" si="884"/>
        <v>0</v>
      </c>
      <c r="P2495" s="21" t="e">
        <f t="shared" si="892"/>
        <v>#N/A</v>
      </c>
      <c r="Q2495" s="21" t="e">
        <f t="shared" si="893"/>
        <v>#N/A</v>
      </c>
      <c r="R2495" s="21" t="e">
        <f t="shared" si="894"/>
        <v>#N/A</v>
      </c>
      <c r="S2495" s="21" t="e">
        <f t="shared" si="895"/>
        <v>#N/A</v>
      </c>
      <c r="T2495" s="29" t="e">
        <f t="shared" si="887"/>
        <v>#N/A</v>
      </c>
      <c r="U2495" s="34">
        <f t="shared" si="896"/>
        <v>0</v>
      </c>
      <c r="V2495" s="16">
        <f t="shared" ca="1" si="899"/>
        <v>44139</v>
      </c>
      <c r="W2495" s="56">
        <f t="shared" ca="1" si="900"/>
        <v>10</v>
      </c>
      <c r="X2495" s="56">
        <f t="shared" ca="1" si="901"/>
        <v>2020</v>
      </c>
      <c r="Y2495" s="55" t="str">
        <f t="shared" ca="1" si="902"/>
        <v>10-2020</v>
      </c>
      <c r="Z2495" s="51">
        <f ca="1">IFERROR(VLOOKUP(Y2495,IPC!$E$2:$F$1745,2,0),IPC!$H$1)</f>
        <v>138.32155800000001</v>
      </c>
      <c r="AA2495" s="48">
        <f t="shared" si="897"/>
        <v>1</v>
      </c>
      <c r="AB2495" s="48">
        <f t="shared" si="898"/>
        <v>1900</v>
      </c>
      <c r="AC2495" s="32" t="str">
        <f t="shared" si="891"/>
        <v>1-1900</v>
      </c>
      <c r="AD2495" s="50">
        <f>IFERROR(VLOOKUP(AC2495,IPC!$E$2:$F$1745,2,0),IPC!$H$1)</f>
        <v>138.32155800000001</v>
      </c>
    </row>
    <row r="2496" spans="10:30" x14ac:dyDescent="0.25">
      <c r="J2496" s="44" t="str">
        <f t="shared" si="885"/>
        <v/>
      </c>
      <c r="K2496" s="33" t="str">
        <f t="shared" ca="1" si="889"/>
        <v/>
      </c>
      <c r="L2496" s="108">
        <f t="shared" ca="1" si="888"/>
        <v>0</v>
      </c>
      <c r="M2496" s="44" t="str">
        <f t="shared" si="886"/>
        <v/>
      </c>
      <c r="N2496" s="45" t="str">
        <f t="shared" ca="1" si="890"/>
        <v/>
      </c>
      <c r="O2496" s="108">
        <f t="shared" si="884"/>
        <v>0</v>
      </c>
      <c r="P2496" s="21" t="e">
        <f t="shared" si="892"/>
        <v>#N/A</v>
      </c>
      <c r="Q2496" s="21" t="e">
        <f t="shared" si="893"/>
        <v>#N/A</v>
      </c>
      <c r="R2496" s="21" t="e">
        <f t="shared" si="894"/>
        <v>#N/A</v>
      </c>
      <c r="S2496" s="21" t="e">
        <f t="shared" si="895"/>
        <v>#N/A</v>
      </c>
      <c r="T2496" s="29" t="e">
        <f t="shared" si="887"/>
        <v>#N/A</v>
      </c>
      <c r="U2496" s="34">
        <f t="shared" si="896"/>
        <v>0</v>
      </c>
      <c r="V2496" s="16">
        <f t="shared" ca="1" si="899"/>
        <v>44139</v>
      </c>
      <c r="W2496" s="56">
        <f t="shared" ca="1" si="900"/>
        <v>10</v>
      </c>
      <c r="X2496" s="56">
        <f t="shared" ca="1" si="901"/>
        <v>2020</v>
      </c>
      <c r="Y2496" s="55" t="str">
        <f t="shared" ca="1" si="902"/>
        <v>10-2020</v>
      </c>
      <c r="Z2496" s="51">
        <f ca="1">IFERROR(VLOOKUP(Y2496,IPC!$E$2:$F$1745,2,0),IPC!$H$1)</f>
        <v>138.32155800000001</v>
      </c>
      <c r="AA2496" s="48">
        <f t="shared" si="897"/>
        <v>1</v>
      </c>
      <c r="AB2496" s="48">
        <f t="shared" si="898"/>
        <v>1900</v>
      </c>
      <c r="AC2496" s="32" t="str">
        <f t="shared" si="891"/>
        <v>1-1900</v>
      </c>
      <c r="AD2496" s="50">
        <f>IFERROR(VLOOKUP(AC2496,IPC!$E$2:$F$1745,2,0),IPC!$H$1)</f>
        <v>138.32155800000001</v>
      </c>
    </row>
    <row r="2497" spans="10:30" x14ac:dyDescent="0.25">
      <c r="J2497" s="44" t="str">
        <f t="shared" si="885"/>
        <v/>
      </c>
      <c r="K2497" s="33" t="str">
        <f t="shared" ca="1" si="889"/>
        <v/>
      </c>
      <c r="L2497" s="108">
        <f t="shared" ca="1" si="888"/>
        <v>0</v>
      </c>
      <c r="M2497" s="44" t="str">
        <f t="shared" si="886"/>
        <v/>
      </c>
      <c r="N2497" s="45" t="str">
        <f t="shared" ca="1" si="890"/>
        <v/>
      </c>
      <c r="O2497" s="108">
        <f t="shared" si="884"/>
        <v>0</v>
      </c>
      <c r="P2497" s="21" t="e">
        <f t="shared" si="892"/>
        <v>#N/A</v>
      </c>
      <c r="Q2497" s="21" t="e">
        <f t="shared" si="893"/>
        <v>#N/A</v>
      </c>
      <c r="R2497" s="21" t="e">
        <f t="shared" si="894"/>
        <v>#N/A</v>
      </c>
      <c r="S2497" s="21" t="e">
        <f t="shared" si="895"/>
        <v>#N/A</v>
      </c>
      <c r="T2497" s="29" t="e">
        <f t="shared" si="887"/>
        <v>#N/A</v>
      </c>
      <c r="U2497" s="34">
        <f t="shared" si="896"/>
        <v>0</v>
      </c>
      <c r="V2497" s="16">
        <f t="shared" ca="1" si="899"/>
        <v>44139</v>
      </c>
      <c r="W2497" s="56">
        <f t="shared" ca="1" si="900"/>
        <v>10</v>
      </c>
      <c r="X2497" s="56">
        <f t="shared" ca="1" si="901"/>
        <v>2020</v>
      </c>
      <c r="Y2497" s="55" t="str">
        <f t="shared" ca="1" si="902"/>
        <v>10-2020</v>
      </c>
      <c r="Z2497" s="51">
        <f ca="1">IFERROR(VLOOKUP(Y2497,IPC!$E$2:$F$1745,2,0),IPC!$H$1)</f>
        <v>138.32155800000001</v>
      </c>
      <c r="AA2497" s="48">
        <f t="shared" si="897"/>
        <v>1</v>
      </c>
      <c r="AB2497" s="48">
        <f t="shared" si="898"/>
        <v>1900</v>
      </c>
      <c r="AC2497" s="32" t="str">
        <f t="shared" si="891"/>
        <v>1-1900</v>
      </c>
      <c r="AD2497" s="50">
        <f>IFERROR(VLOOKUP(AC2497,IPC!$E$2:$F$1745,2,0),IPC!$H$1)</f>
        <v>138.32155800000001</v>
      </c>
    </row>
    <row r="2498" spans="10:30" x14ac:dyDescent="0.25">
      <c r="J2498" s="44" t="str">
        <f t="shared" si="885"/>
        <v/>
      </c>
      <c r="K2498" s="33" t="str">
        <f t="shared" ca="1" si="889"/>
        <v/>
      </c>
      <c r="L2498" s="108">
        <f t="shared" ca="1" si="888"/>
        <v>0</v>
      </c>
      <c r="M2498" s="44" t="str">
        <f t="shared" si="886"/>
        <v/>
      </c>
      <c r="N2498" s="45" t="str">
        <f t="shared" ca="1" si="890"/>
        <v/>
      </c>
      <c r="O2498" s="108">
        <f t="shared" si="884"/>
        <v>0</v>
      </c>
      <c r="P2498" s="21" t="e">
        <f t="shared" si="892"/>
        <v>#N/A</v>
      </c>
      <c r="Q2498" s="21" t="e">
        <f t="shared" si="893"/>
        <v>#N/A</v>
      </c>
      <c r="R2498" s="21" t="e">
        <f t="shared" si="894"/>
        <v>#N/A</v>
      </c>
      <c r="S2498" s="21" t="e">
        <f t="shared" si="895"/>
        <v>#N/A</v>
      </c>
      <c r="T2498" s="29" t="e">
        <f t="shared" si="887"/>
        <v>#N/A</v>
      </c>
      <c r="U2498" s="34">
        <f t="shared" si="896"/>
        <v>0</v>
      </c>
      <c r="V2498" s="16">
        <f t="shared" ca="1" si="899"/>
        <v>44139</v>
      </c>
      <c r="W2498" s="56">
        <f t="shared" ca="1" si="900"/>
        <v>10</v>
      </c>
      <c r="X2498" s="56">
        <f t="shared" ca="1" si="901"/>
        <v>2020</v>
      </c>
      <c r="Y2498" s="55" t="str">
        <f t="shared" ca="1" si="902"/>
        <v>10-2020</v>
      </c>
      <c r="Z2498" s="51">
        <f ca="1">IFERROR(VLOOKUP(Y2498,IPC!$E$2:$F$1745,2,0),IPC!$H$1)</f>
        <v>138.32155800000001</v>
      </c>
      <c r="AA2498" s="48">
        <f t="shared" si="897"/>
        <v>1</v>
      </c>
      <c r="AB2498" s="48">
        <f t="shared" si="898"/>
        <v>1900</v>
      </c>
      <c r="AC2498" s="32" t="str">
        <f t="shared" si="891"/>
        <v>1-1900</v>
      </c>
      <c r="AD2498" s="50">
        <f>IFERROR(VLOOKUP(AC2498,IPC!$E$2:$F$1745,2,0),IPC!$H$1)</f>
        <v>138.32155800000001</v>
      </c>
    </row>
    <row r="2499" spans="10:30" x14ac:dyDescent="0.25">
      <c r="J2499" s="44" t="str">
        <f t="shared" si="885"/>
        <v/>
      </c>
      <c r="K2499" s="33" t="str">
        <f t="shared" ca="1" si="889"/>
        <v/>
      </c>
      <c r="L2499" s="108">
        <f t="shared" ca="1" si="888"/>
        <v>0</v>
      </c>
      <c r="M2499" s="44" t="str">
        <f t="shared" si="886"/>
        <v/>
      </c>
      <c r="N2499" s="45" t="str">
        <f t="shared" ca="1" si="890"/>
        <v/>
      </c>
      <c r="O2499" s="108">
        <f t="shared" si="884"/>
        <v>0</v>
      </c>
      <c r="P2499" s="21" t="e">
        <f t="shared" si="892"/>
        <v>#N/A</v>
      </c>
      <c r="Q2499" s="21" t="e">
        <f t="shared" si="893"/>
        <v>#N/A</v>
      </c>
      <c r="R2499" s="21" t="e">
        <f t="shared" si="894"/>
        <v>#N/A</v>
      </c>
      <c r="S2499" s="21" t="e">
        <f t="shared" si="895"/>
        <v>#N/A</v>
      </c>
      <c r="T2499" s="29" t="e">
        <f t="shared" si="887"/>
        <v>#N/A</v>
      </c>
      <c r="U2499" s="34">
        <f t="shared" si="896"/>
        <v>0</v>
      </c>
      <c r="V2499" s="16">
        <f t="shared" ca="1" si="899"/>
        <v>44139</v>
      </c>
      <c r="W2499" s="56">
        <f t="shared" ca="1" si="900"/>
        <v>10</v>
      </c>
      <c r="X2499" s="56">
        <f t="shared" ca="1" si="901"/>
        <v>2020</v>
      </c>
      <c r="Y2499" s="55" t="str">
        <f t="shared" ca="1" si="902"/>
        <v>10-2020</v>
      </c>
      <c r="Z2499" s="51">
        <f ca="1">IFERROR(VLOOKUP(Y2499,IPC!$E$2:$F$1745,2,0),IPC!$H$1)</f>
        <v>138.32155800000001</v>
      </c>
      <c r="AA2499" s="48">
        <f t="shared" si="897"/>
        <v>1</v>
      </c>
      <c r="AB2499" s="48">
        <f t="shared" si="898"/>
        <v>1900</v>
      </c>
      <c r="AC2499" s="32" t="str">
        <f t="shared" si="891"/>
        <v>1-1900</v>
      </c>
      <c r="AD2499" s="50">
        <f>IFERROR(VLOOKUP(AC2499,IPC!$E$2:$F$1745,2,0),IPC!$H$1)</f>
        <v>138.32155800000001</v>
      </c>
    </row>
    <row r="2500" spans="10:30" x14ac:dyDescent="0.25">
      <c r="J2500" s="44" t="str">
        <f t="shared" si="885"/>
        <v/>
      </c>
      <c r="K2500" s="33" t="str">
        <f t="shared" ca="1" si="889"/>
        <v/>
      </c>
      <c r="L2500" s="108">
        <f t="shared" ca="1" si="888"/>
        <v>0</v>
      </c>
      <c r="M2500" s="44" t="str">
        <f t="shared" si="886"/>
        <v/>
      </c>
      <c r="N2500" s="45" t="str">
        <f t="shared" ca="1" si="890"/>
        <v/>
      </c>
      <c r="O2500" s="108">
        <f t="shared" si="884"/>
        <v>0</v>
      </c>
      <c r="P2500" s="21" t="e">
        <f t="shared" si="892"/>
        <v>#N/A</v>
      </c>
      <c r="Q2500" s="21" t="e">
        <f t="shared" si="893"/>
        <v>#N/A</v>
      </c>
      <c r="R2500" s="21" t="e">
        <f t="shared" si="894"/>
        <v>#N/A</v>
      </c>
      <c r="S2500" s="21" t="e">
        <f t="shared" si="895"/>
        <v>#N/A</v>
      </c>
      <c r="T2500" s="29" t="e">
        <f t="shared" si="887"/>
        <v>#N/A</v>
      </c>
      <c r="U2500" s="34">
        <f t="shared" si="896"/>
        <v>0</v>
      </c>
      <c r="V2500" s="16">
        <f t="shared" ca="1" si="899"/>
        <v>44139</v>
      </c>
      <c r="W2500" s="56">
        <f t="shared" ca="1" si="900"/>
        <v>10</v>
      </c>
      <c r="X2500" s="56">
        <f t="shared" ca="1" si="901"/>
        <v>2020</v>
      </c>
      <c r="Y2500" s="55" t="str">
        <f t="shared" ca="1" si="902"/>
        <v>10-2020</v>
      </c>
      <c r="Z2500" s="51">
        <f ca="1">IFERROR(VLOOKUP(Y2500,IPC!$E$2:$F$1745,2,0),IPC!$H$1)</f>
        <v>138.32155800000001</v>
      </c>
      <c r="AA2500" s="48">
        <f t="shared" si="897"/>
        <v>1</v>
      </c>
      <c r="AB2500" s="48">
        <f t="shared" si="898"/>
        <v>1900</v>
      </c>
      <c r="AC2500" s="32" t="str">
        <f t="shared" si="891"/>
        <v>1-1900</v>
      </c>
      <c r="AD2500" s="50">
        <f>IFERROR(VLOOKUP(AC2500,IPC!$E$2:$F$1745,2,0),IPC!$H$1)</f>
        <v>138.32155800000001</v>
      </c>
    </row>
    <row r="2501" spans="10:30" x14ac:dyDescent="0.25">
      <c r="J2501" s="44" t="str">
        <f t="shared" si="885"/>
        <v/>
      </c>
      <c r="K2501" s="33" t="str">
        <f t="shared" ca="1" si="889"/>
        <v/>
      </c>
      <c r="L2501" s="108">
        <f t="shared" ca="1" si="888"/>
        <v>0</v>
      </c>
      <c r="M2501" s="44" t="str">
        <f t="shared" si="886"/>
        <v/>
      </c>
      <c r="N2501" s="45" t="str">
        <f t="shared" ca="1" si="890"/>
        <v/>
      </c>
      <c r="O2501" s="108">
        <f t="shared" si="884"/>
        <v>0</v>
      </c>
      <c r="P2501" s="21" t="e">
        <f t="shared" si="892"/>
        <v>#N/A</v>
      </c>
      <c r="Q2501" s="21" t="e">
        <f t="shared" si="893"/>
        <v>#N/A</v>
      </c>
      <c r="R2501" s="21" t="e">
        <f t="shared" si="894"/>
        <v>#N/A</v>
      </c>
      <c r="S2501" s="21" t="e">
        <f t="shared" si="895"/>
        <v>#N/A</v>
      </c>
      <c r="T2501" s="29" t="e">
        <f t="shared" si="887"/>
        <v>#N/A</v>
      </c>
      <c r="U2501" s="34">
        <f t="shared" si="896"/>
        <v>0</v>
      </c>
      <c r="V2501" s="16">
        <f t="shared" ca="1" si="899"/>
        <v>44139</v>
      </c>
      <c r="W2501" s="56">
        <f t="shared" ca="1" si="900"/>
        <v>10</v>
      </c>
      <c r="X2501" s="56">
        <f t="shared" ca="1" si="901"/>
        <v>2020</v>
      </c>
      <c r="Y2501" s="55" t="str">
        <f t="shared" ca="1" si="902"/>
        <v>10-2020</v>
      </c>
      <c r="Z2501" s="51">
        <f ca="1">IFERROR(VLOOKUP(Y2501,IPC!$E$2:$F$1745,2,0),IPC!$H$1)</f>
        <v>138.32155800000001</v>
      </c>
      <c r="AA2501" s="48">
        <f t="shared" si="897"/>
        <v>1</v>
      </c>
      <c r="AB2501" s="48">
        <f t="shared" si="898"/>
        <v>1900</v>
      </c>
      <c r="AC2501" s="32" t="str">
        <f t="shared" si="891"/>
        <v>1-1900</v>
      </c>
      <c r="AD2501" s="50">
        <f>IFERROR(VLOOKUP(AC2501,IPC!$E$2:$F$1745,2,0),IPC!$H$1)</f>
        <v>138.32155800000001</v>
      </c>
    </row>
    <row r="2502" spans="10:30" x14ac:dyDescent="0.25">
      <c r="J2502" s="44" t="str">
        <f t="shared" si="885"/>
        <v/>
      </c>
      <c r="K2502" s="33" t="str">
        <f t="shared" ca="1" si="889"/>
        <v/>
      </c>
      <c r="L2502" s="108">
        <f t="shared" ca="1" si="888"/>
        <v>0</v>
      </c>
      <c r="M2502" s="44" t="str">
        <f t="shared" si="886"/>
        <v/>
      </c>
      <c r="N2502" s="45" t="str">
        <f t="shared" ca="1" si="890"/>
        <v/>
      </c>
      <c r="O2502" s="108">
        <f t="shared" si="884"/>
        <v>0</v>
      </c>
      <c r="P2502" s="21" t="e">
        <f t="shared" si="892"/>
        <v>#N/A</v>
      </c>
      <c r="Q2502" s="21" t="e">
        <f t="shared" si="893"/>
        <v>#N/A</v>
      </c>
      <c r="R2502" s="21" t="e">
        <f t="shared" si="894"/>
        <v>#N/A</v>
      </c>
      <c r="S2502" s="21" t="e">
        <f t="shared" si="895"/>
        <v>#N/A</v>
      </c>
      <c r="T2502" s="29" t="e">
        <f t="shared" si="887"/>
        <v>#N/A</v>
      </c>
      <c r="U2502" s="34">
        <f t="shared" si="896"/>
        <v>0</v>
      </c>
      <c r="V2502" s="16">
        <f t="shared" ca="1" si="899"/>
        <v>44139</v>
      </c>
      <c r="W2502" s="56">
        <f t="shared" ca="1" si="900"/>
        <v>10</v>
      </c>
      <c r="X2502" s="56">
        <f t="shared" ca="1" si="901"/>
        <v>2020</v>
      </c>
      <c r="Y2502" s="55" t="str">
        <f t="shared" ca="1" si="902"/>
        <v>10-2020</v>
      </c>
      <c r="Z2502" s="51">
        <f ca="1">IFERROR(VLOOKUP(Y2502,IPC!$E$2:$F$1745,2,0),IPC!$H$1)</f>
        <v>138.32155800000001</v>
      </c>
      <c r="AA2502" s="48">
        <f t="shared" si="897"/>
        <v>1</v>
      </c>
      <c r="AB2502" s="48">
        <f t="shared" si="898"/>
        <v>1900</v>
      </c>
      <c r="AC2502" s="32" t="str">
        <f t="shared" si="891"/>
        <v>1-1900</v>
      </c>
      <c r="AD2502" s="50">
        <f>IFERROR(VLOOKUP(AC2502,IPC!$E$2:$F$1745,2,0),IPC!$H$1)</f>
        <v>138.32155800000001</v>
      </c>
    </row>
    <row r="2503" spans="10:30" x14ac:dyDescent="0.25">
      <c r="J2503" s="44" t="str">
        <f t="shared" si="885"/>
        <v/>
      </c>
      <c r="K2503" s="33" t="str">
        <f t="shared" ca="1" si="889"/>
        <v/>
      </c>
      <c r="L2503" s="108">
        <f t="shared" ca="1" si="888"/>
        <v>0</v>
      </c>
      <c r="M2503" s="44" t="str">
        <f t="shared" si="886"/>
        <v/>
      </c>
      <c r="N2503" s="45" t="str">
        <f t="shared" ca="1" si="890"/>
        <v/>
      </c>
      <c r="O2503" s="108">
        <f t="shared" si="884"/>
        <v>0</v>
      </c>
      <c r="P2503" s="21" t="e">
        <f t="shared" si="892"/>
        <v>#N/A</v>
      </c>
      <c r="Q2503" s="21" t="e">
        <f t="shared" si="893"/>
        <v>#N/A</v>
      </c>
      <c r="R2503" s="21" t="e">
        <f t="shared" si="894"/>
        <v>#N/A</v>
      </c>
      <c r="S2503" s="21" t="e">
        <f t="shared" si="895"/>
        <v>#N/A</v>
      </c>
      <c r="T2503" s="29" t="e">
        <f t="shared" si="887"/>
        <v>#N/A</v>
      </c>
      <c r="U2503" s="34">
        <f t="shared" si="896"/>
        <v>0</v>
      </c>
      <c r="V2503" s="16">
        <f t="shared" ca="1" si="899"/>
        <v>44139</v>
      </c>
      <c r="W2503" s="56">
        <f t="shared" ca="1" si="900"/>
        <v>10</v>
      </c>
      <c r="X2503" s="56">
        <f t="shared" ca="1" si="901"/>
        <v>2020</v>
      </c>
      <c r="Y2503" s="55" t="str">
        <f t="shared" ca="1" si="902"/>
        <v>10-2020</v>
      </c>
      <c r="Z2503" s="51">
        <f ca="1">IFERROR(VLOOKUP(Y2503,IPC!$E$2:$F$1745,2,0),IPC!$H$1)</f>
        <v>138.32155800000001</v>
      </c>
      <c r="AA2503" s="48">
        <f t="shared" si="897"/>
        <v>1</v>
      </c>
      <c r="AB2503" s="48">
        <f t="shared" si="898"/>
        <v>1900</v>
      </c>
      <c r="AC2503" s="32" t="str">
        <f t="shared" si="891"/>
        <v>1-1900</v>
      </c>
      <c r="AD2503" s="50">
        <f>IFERROR(VLOOKUP(AC2503,IPC!$E$2:$F$1745,2,0),IPC!$H$1)</f>
        <v>138.32155800000001</v>
      </c>
    </row>
    <row r="2504" spans="10:30" x14ac:dyDescent="0.25">
      <c r="J2504" s="44" t="str">
        <f t="shared" si="885"/>
        <v/>
      </c>
      <c r="K2504" s="33" t="str">
        <f t="shared" ca="1" si="889"/>
        <v/>
      </c>
      <c r="L2504" s="108">
        <f t="shared" ca="1" si="888"/>
        <v>0</v>
      </c>
      <c r="M2504" s="44" t="str">
        <f t="shared" si="886"/>
        <v/>
      </c>
      <c r="N2504" s="45" t="str">
        <f t="shared" ca="1" si="890"/>
        <v/>
      </c>
      <c r="O2504" s="108">
        <f t="shared" si="884"/>
        <v>0</v>
      </c>
      <c r="P2504" s="21" t="e">
        <f t="shared" si="892"/>
        <v>#N/A</v>
      </c>
      <c r="Q2504" s="21" t="e">
        <f t="shared" si="893"/>
        <v>#N/A</v>
      </c>
      <c r="R2504" s="21" t="e">
        <f t="shared" si="894"/>
        <v>#N/A</v>
      </c>
      <c r="S2504" s="21" t="e">
        <f t="shared" si="895"/>
        <v>#N/A</v>
      </c>
      <c r="T2504" s="29" t="e">
        <f t="shared" si="887"/>
        <v>#N/A</v>
      </c>
      <c r="U2504" s="34">
        <f t="shared" si="896"/>
        <v>0</v>
      </c>
      <c r="V2504" s="16">
        <f t="shared" ca="1" si="899"/>
        <v>44139</v>
      </c>
      <c r="W2504" s="56">
        <f t="shared" ca="1" si="900"/>
        <v>10</v>
      </c>
      <c r="X2504" s="56">
        <f t="shared" ca="1" si="901"/>
        <v>2020</v>
      </c>
      <c r="Y2504" s="55" t="str">
        <f t="shared" ca="1" si="902"/>
        <v>10-2020</v>
      </c>
      <c r="Z2504" s="51">
        <f ca="1">IFERROR(VLOOKUP(Y2504,IPC!$E$2:$F$1745,2,0),IPC!$H$1)</f>
        <v>138.32155800000001</v>
      </c>
      <c r="AA2504" s="48">
        <f t="shared" si="897"/>
        <v>1</v>
      </c>
      <c r="AB2504" s="48">
        <f t="shared" si="898"/>
        <v>1900</v>
      </c>
      <c r="AC2504" s="32" t="str">
        <f t="shared" si="891"/>
        <v>1-1900</v>
      </c>
      <c r="AD2504" s="50">
        <f>IFERROR(VLOOKUP(AC2504,IPC!$E$2:$F$1745,2,0),IPC!$H$1)</f>
        <v>138.32155800000001</v>
      </c>
    </row>
    <row r="2505" spans="10:30" x14ac:dyDescent="0.25">
      <c r="J2505" s="44" t="str">
        <f t="shared" si="885"/>
        <v/>
      </c>
      <c r="K2505" s="33" t="str">
        <f t="shared" ca="1" si="889"/>
        <v/>
      </c>
      <c r="L2505" s="108">
        <f t="shared" ca="1" si="888"/>
        <v>0</v>
      </c>
      <c r="M2505" s="44" t="str">
        <f t="shared" si="886"/>
        <v/>
      </c>
      <c r="N2505" s="45" t="str">
        <f t="shared" ca="1" si="890"/>
        <v/>
      </c>
      <c r="O2505" s="108">
        <f t="shared" si="884"/>
        <v>0</v>
      </c>
      <c r="P2505" s="21" t="e">
        <f t="shared" si="892"/>
        <v>#N/A</v>
      </c>
      <c r="Q2505" s="21" t="e">
        <f t="shared" si="893"/>
        <v>#N/A</v>
      </c>
      <c r="R2505" s="21" t="e">
        <f t="shared" si="894"/>
        <v>#N/A</v>
      </c>
      <c r="S2505" s="21" t="e">
        <f t="shared" si="895"/>
        <v>#N/A</v>
      </c>
      <c r="T2505" s="29" t="e">
        <f t="shared" si="887"/>
        <v>#N/A</v>
      </c>
      <c r="U2505" s="34">
        <f t="shared" si="896"/>
        <v>0</v>
      </c>
      <c r="V2505" s="16">
        <f t="shared" ca="1" si="899"/>
        <v>44139</v>
      </c>
      <c r="W2505" s="56">
        <f t="shared" ca="1" si="900"/>
        <v>10</v>
      </c>
      <c r="X2505" s="56">
        <f t="shared" ca="1" si="901"/>
        <v>2020</v>
      </c>
      <c r="Y2505" s="55" t="str">
        <f t="shared" ca="1" si="902"/>
        <v>10-2020</v>
      </c>
      <c r="Z2505" s="51">
        <f ca="1">IFERROR(VLOOKUP(Y2505,IPC!$E$2:$F$1745,2,0),IPC!$H$1)</f>
        <v>138.32155800000001</v>
      </c>
      <c r="AA2505" s="48">
        <f t="shared" si="897"/>
        <v>1</v>
      </c>
      <c r="AB2505" s="48">
        <f t="shared" si="898"/>
        <v>1900</v>
      </c>
      <c r="AC2505" s="32" t="str">
        <f t="shared" si="891"/>
        <v>1-1900</v>
      </c>
      <c r="AD2505" s="50">
        <f>IFERROR(VLOOKUP(AC2505,IPC!$E$2:$F$1745,2,0),IPC!$H$1)</f>
        <v>138.32155800000001</v>
      </c>
    </row>
    <row r="2506" spans="10:30" x14ac:dyDescent="0.25">
      <c r="J2506" s="44" t="str">
        <f t="shared" si="885"/>
        <v/>
      </c>
      <c r="K2506" s="33" t="str">
        <f t="shared" ca="1" si="889"/>
        <v/>
      </c>
      <c r="L2506" s="108">
        <f t="shared" ca="1" si="888"/>
        <v>0</v>
      </c>
      <c r="M2506" s="44" t="str">
        <f t="shared" si="886"/>
        <v/>
      </c>
      <c r="N2506" s="45" t="str">
        <f t="shared" ca="1" si="890"/>
        <v/>
      </c>
      <c r="O2506" s="108">
        <f t="shared" si="884"/>
        <v>0</v>
      </c>
      <c r="P2506" s="21" t="e">
        <f t="shared" si="892"/>
        <v>#N/A</v>
      </c>
      <c r="Q2506" s="21" t="e">
        <f t="shared" si="893"/>
        <v>#N/A</v>
      </c>
      <c r="R2506" s="21" t="e">
        <f t="shared" si="894"/>
        <v>#N/A</v>
      </c>
      <c r="S2506" s="21" t="e">
        <f t="shared" si="895"/>
        <v>#N/A</v>
      </c>
      <c r="T2506" s="29" t="e">
        <f t="shared" si="887"/>
        <v>#N/A</v>
      </c>
      <c r="U2506" s="34">
        <f t="shared" si="896"/>
        <v>0</v>
      </c>
      <c r="V2506" s="16">
        <f t="shared" ca="1" si="899"/>
        <v>44139</v>
      </c>
      <c r="W2506" s="56">
        <f t="shared" ca="1" si="900"/>
        <v>10</v>
      </c>
      <c r="X2506" s="56">
        <f t="shared" ca="1" si="901"/>
        <v>2020</v>
      </c>
      <c r="Y2506" s="55" t="str">
        <f t="shared" ca="1" si="902"/>
        <v>10-2020</v>
      </c>
      <c r="Z2506" s="51">
        <f ca="1">IFERROR(VLOOKUP(Y2506,IPC!$E$2:$F$1745,2,0),IPC!$H$1)</f>
        <v>138.32155800000001</v>
      </c>
      <c r="AA2506" s="48">
        <f t="shared" si="897"/>
        <v>1</v>
      </c>
      <c r="AB2506" s="48">
        <f t="shared" si="898"/>
        <v>1900</v>
      </c>
      <c r="AC2506" s="32" t="str">
        <f t="shared" si="891"/>
        <v>1-1900</v>
      </c>
      <c r="AD2506" s="50">
        <f>IFERROR(VLOOKUP(AC2506,IPC!$E$2:$F$1745,2,0),IPC!$H$1)</f>
        <v>138.32155800000001</v>
      </c>
    </row>
    <row r="2507" spans="10:30" x14ac:dyDescent="0.25">
      <c r="J2507" s="44" t="str">
        <f t="shared" si="885"/>
        <v/>
      </c>
      <c r="K2507" s="33" t="str">
        <f t="shared" ca="1" si="889"/>
        <v/>
      </c>
      <c r="L2507" s="108">
        <f t="shared" ca="1" si="888"/>
        <v>0</v>
      </c>
      <c r="M2507" s="44" t="str">
        <f t="shared" si="886"/>
        <v/>
      </c>
      <c r="N2507" s="45" t="str">
        <f t="shared" ca="1" si="890"/>
        <v/>
      </c>
      <c r="O2507" s="108">
        <f t="shared" si="884"/>
        <v>0</v>
      </c>
      <c r="P2507" s="21" t="e">
        <f t="shared" si="892"/>
        <v>#N/A</v>
      </c>
      <c r="Q2507" s="21" t="e">
        <f t="shared" si="893"/>
        <v>#N/A</v>
      </c>
      <c r="R2507" s="21" t="e">
        <f t="shared" si="894"/>
        <v>#N/A</v>
      </c>
      <c r="S2507" s="21" t="e">
        <f t="shared" si="895"/>
        <v>#N/A</v>
      </c>
      <c r="T2507" s="29" t="e">
        <f t="shared" si="887"/>
        <v>#N/A</v>
      </c>
      <c r="U2507" s="34">
        <f t="shared" si="896"/>
        <v>0</v>
      </c>
      <c r="V2507" s="16">
        <f t="shared" ca="1" si="899"/>
        <v>44139</v>
      </c>
      <c r="W2507" s="56">
        <f t="shared" ca="1" si="900"/>
        <v>10</v>
      </c>
      <c r="X2507" s="56">
        <f t="shared" ca="1" si="901"/>
        <v>2020</v>
      </c>
      <c r="Y2507" s="55" t="str">
        <f t="shared" ca="1" si="902"/>
        <v>10-2020</v>
      </c>
      <c r="Z2507" s="51">
        <f ca="1">IFERROR(VLOOKUP(Y2507,IPC!$E$2:$F$1745,2,0),IPC!$H$1)</f>
        <v>138.32155800000001</v>
      </c>
      <c r="AA2507" s="48">
        <f t="shared" si="897"/>
        <v>1</v>
      </c>
      <c r="AB2507" s="48">
        <f t="shared" si="898"/>
        <v>1900</v>
      </c>
      <c r="AC2507" s="32" t="str">
        <f t="shared" si="891"/>
        <v>1-1900</v>
      </c>
      <c r="AD2507" s="50">
        <f>IFERROR(VLOOKUP(AC2507,IPC!$E$2:$F$1745,2,0),IPC!$H$1)</f>
        <v>138.32155800000001</v>
      </c>
    </row>
    <row r="2508" spans="10:30" x14ac:dyDescent="0.25">
      <c r="J2508" s="44" t="str">
        <f t="shared" si="885"/>
        <v/>
      </c>
      <c r="K2508" s="33" t="str">
        <f t="shared" ca="1" si="889"/>
        <v/>
      </c>
      <c r="L2508" s="108">
        <f t="shared" ca="1" si="888"/>
        <v>0</v>
      </c>
      <c r="M2508" s="44" t="str">
        <f t="shared" si="886"/>
        <v/>
      </c>
      <c r="N2508" s="45" t="str">
        <f t="shared" ca="1" si="890"/>
        <v/>
      </c>
      <c r="O2508" s="108">
        <f t="shared" si="884"/>
        <v>0</v>
      </c>
      <c r="P2508" s="21" t="e">
        <f t="shared" si="892"/>
        <v>#N/A</v>
      </c>
      <c r="Q2508" s="21" t="e">
        <f t="shared" si="893"/>
        <v>#N/A</v>
      </c>
      <c r="R2508" s="21" t="e">
        <f t="shared" si="894"/>
        <v>#N/A</v>
      </c>
      <c r="S2508" s="21" t="e">
        <f t="shared" si="895"/>
        <v>#N/A</v>
      </c>
      <c r="T2508" s="29" t="e">
        <f t="shared" si="887"/>
        <v>#N/A</v>
      </c>
      <c r="U2508" s="34">
        <f t="shared" si="896"/>
        <v>0</v>
      </c>
      <c r="V2508" s="16">
        <f t="shared" ca="1" si="899"/>
        <v>44139</v>
      </c>
      <c r="W2508" s="56">
        <f t="shared" ca="1" si="900"/>
        <v>10</v>
      </c>
      <c r="X2508" s="56">
        <f t="shared" ca="1" si="901"/>
        <v>2020</v>
      </c>
      <c r="Y2508" s="55" t="str">
        <f t="shared" ca="1" si="902"/>
        <v>10-2020</v>
      </c>
      <c r="Z2508" s="51">
        <f ca="1">IFERROR(VLOOKUP(Y2508,IPC!$E$2:$F$1745,2,0),IPC!$H$1)</f>
        <v>138.32155800000001</v>
      </c>
      <c r="AA2508" s="48">
        <f t="shared" si="897"/>
        <v>1</v>
      </c>
      <c r="AB2508" s="48">
        <f t="shared" si="898"/>
        <v>1900</v>
      </c>
      <c r="AC2508" s="32" t="str">
        <f t="shared" si="891"/>
        <v>1-1900</v>
      </c>
      <c r="AD2508" s="50">
        <f>IFERROR(VLOOKUP(AC2508,IPC!$E$2:$F$1745,2,0),IPC!$H$1)</f>
        <v>138.32155800000001</v>
      </c>
    </row>
    <row r="2509" spans="10:30" x14ac:dyDescent="0.25">
      <c r="J2509" s="44" t="str">
        <f t="shared" si="885"/>
        <v/>
      </c>
      <c r="K2509" s="33" t="str">
        <f t="shared" ca="1" si="889"/>
        <v/>
      </c>
      <c r="L2509" s="108">
        <f t="shared" ca="1" si="888"/>
        <v>0</v>
      </c>
      <c r="M2509" s="44" t="str">
        <f t="shared" si="886"/>
        <v/>
      </c>
      <c r="N2509" s="45" t="str">
        <f t="shared" ca="1" si="890"/>
        <v/>
      </c>
      <c r="O2509" s="108">
        <f t="shared" si="884"/>
        <v>0</v>
      </c>
      <c r="P2509" s="21" t="e">
        <f t="shared" si="892"/>
        <v>#N/A</v>
      </c>
      <c r="Q2509" s="21" t="e">
        <f t="shared" si="893"/>
        <v>#N/A</v>
      </c>
      <c r="R2509" s="21" t="e">
        <f t="shared" si="894"/>
        <v>#N/A</v>
      </c>
      <c r="S2509" s="21" t="e">
        <f t="shared" si="895"/>
        <v>#N/A</v>
      </c>
      <c r="T2509" s="29" t="e">
        <f t="shared" si="887"/>
        <v>#N/A</v>
      </c>
      <c r="U2509" s="34">
        <f t="shared" si="896"/>
        <v>0</v>
      </c>
      <c r="V2509" s="16">
        <f t="shared" ca="1" si="899"/>
        <v>44139</v>
      </c>
      <c r="W2509" s="56">
        <f t="shared" ca="1" si="900"/>
        <v>10</v>
      </c>
      <c r="X2509" s="56">
        <f t="shared" ca="1" si="901"/>
        <v>2020</v>
      </c>
      <c r="Y2509" s="55" t="str">
        <f t="shared" ca="1" si="902"/>
        <v>10-2020</v>
      </c>
      <c r="Z2509" s="51">
        <f ca="1">IFERROR(VLOOKUP(Y2509,IPC!$E$2:$F$1745,2,0),IPC!$H$1)</f>
        <v>138.32155800000001</v>
      </c>
      <c r="AA2509" s="48">
        <f t="shared" si="897"/>
        <v>1</v>
      </c>
      <c r="AB2509" s="48">
        <f t="shared" si="898"/>
        <v>1900</v>
      </c>
      <c r="AC2509" s="32" t="str">
        <f t="shared" si="891"/>
        <v>1-1900</v>
      </c>
      <c r="AD2509" s="50">
        <f>IFERROR(VLOOKUP(AC2509,IPC!$E$2:$F$1745,2,0),IPC!$H$1)</f>
        <v>138.32155800000001</v>
      </c>
    </row>
    <row r="2510" spans="10:30" x14ac:dyDescent="0.25">
      <c r="J2510" s="44" t="str">
        <f t="shared" si="885"/>
        <v/>
      </c>
      <c r="K2510" s="33" t="str">
        <f t="shared" ca="1" si="889"/>
        <v/>
      </c>
      <c r="L2510" s="108">
        <f t="shared" ca="1" si="888"/>
        <v>0</v>
      </c>
      <c r="M2510" s="44" t="str">
        <f t="shared" si="886"/>
        <v/>
      </c>
      <c r="N2510" s="45" t="str">
        <f t="shared" ca="1" si="890"/>
        <v/>
      </c>
      <c r="O2510" s="108">
        <f t="shared" si="884"/>
        <v>0</v>
      </c>
      <c r="P2510" s="21" t="e">
        <f t="shared" si="892"/>
        <v>#N/A</v>
      </c>
      <c r="Q2510" s="21" t="e">
        <f t="shared" si="893"/>
        <v>#N/A</v>
      </c>
      <c r="R2510" s="21" t="e">
        <f t="shared" si="894"/>
        <v>#N/A</v>
      </c>
      <c r="S2510" s="21" t="e">
        <f t="shared" si="895"/>
        <v>#N/A</v>
      </c>
      <c r="T2510" s="29" t="e">
        <f t="shared" si="887"/>
        <v>#N/A</v>
      </c>
      <c r="U2510" s="34">
        <f t="shared" si="896"/>
        <v>0</v>
      </c>
      <c r="V2510" s="16">
        <f t="shared" ca="1" si="899"/>
        <v>44139</v>
      </c>
      <c r="W2510" s="56">
        <f t="shared" ca="1" si="900"/>
        <v>10</v>
      </c>
      <c r="X2510" s="56">
        <f t="shared" ca="1" si="901"/>
        <v>2020</v>
      </c>
      <c r="Y2510" s="55" t="str">
        <f t="shared" ca="1" si="902"/>
        <v>10-2020</v>
      </c>
      <c r="Z2510" s="51">
        <f ca="1">IFERROR(VLOOKUP(Y2510,IPC!$E$2:$F$1745,2,0),IPC!$H$1)</f>
        <v>138.32155800000001</v>
      </c>
      <c r="AA2510" s="48">
        <f t="shared" si="897"/>
        <v>1</v>
      </c>
      <c r="AB2510" s="48">
        <f t="shared" si="898"/>
        <v>1900</v>
      </c>
      <c r="AC2510" s="32" t="str">
        <f t="shared" si="891"/>
        <v>1-1900</v>
      </c>
      <c r="AD2510" s="50">
        <f>IFERROR(VLOOKUP(AC2510,IPC!$E$2:$F$1745,2,0),IPC!$H$1)</f>
        <v>138.32155800000001</v>
      </c>
    </row>
    <row r="2511" spans="10:30" x14ac:dyDescent="0.25">
      <c r="J2511" s="44" t="str">
        <f t="shared" si="885"/>
        <v/>
      </c>
      <c r="K2511" s="33" t="str">
        <f t="shared" ca="1" si="889"/>
        <v/>
      </c>
      <c r="L2511" s="108">
        <f t="shared" ca="1" si="888"/>
        <v>0</v>
      </c>
      <c r="M2511" s="44" t="str">
        <f t="shared" si="886"/>
        <v/>
      </c>
      <c r="N2511" s="45" t="str">
        <f t="shared" ca="1" si="890"/>
        <v/>
      </c>
      <c r="O2511" s="108">
        <f t="shared" si="884"/>
        <v>0</v>
      </c>
      <c r="P2511" s="21" t="e">
        <f t="shared" si="892"/>
        <v>#N/A</v>
      </c>
      <c r="Q2511" s="21" t="e">
        <f t="shared" si="893"/>
        <v>#N/A</v>
      </c>
      <c r="R2511" s="21" t="e">
        <f t="shared" si="894"/>
        <v>#N/A</v>
      </c>
      <c r="S2511" s="21" t="e">
        <f t="shared" si="895"/>
        <v>#N/A</v>
      </c>
      <c r="T2511" s="29" t="e">
        <f t="shared" si="887"/>
        <v>#N/A</v>
      </c>
      <c r="U2511" s="34">
        <f t="shared" si="896"/>
        <v>0</v>
      </c>
      <c r="V2511" s="16">
        <f t="shared" ca="1" si="899"/>
        <v>44139</v>
      </c>
      <c r="W2511" s="56">
        <f t="shared" ca="1" si="900"/>
        <v>10</v>
      </c>
      <c r="X2511" s="56">
        <f t="shared" ca="1" si="901"/>
        <v>2020</v>
      </c>
      <c r="Y2511" s="55" t="str">
        <f t="shared" ca="1" si="902"/>
        <v>10-2020</v>
      </c>
      <c r="Z2511" s="51">
        <f ca="1">IFERROR(VLOOKUP(Y2511,IPC!$E$2:$F$1745,2,0),IPC!$H$1)</f>
        <v>138.32155800000001</v>
      </c>
      <c r="AA2511" s="48">
        <f t="shared" si="897"/>
        <v>1</v>
      </c>
      <c r="AB2511" s="48">
        <f t="shared" si="898"/>
        <v>1900</v>
      </c>
      <c r="AC2511" s="32" t="str">
        <f t="shared" si="891"/>
        <v>1-1900</v>
      </c>
      <c r="AD2511" s="50">
        <f>IFERROR(VLOOKUP(AC2511,IPC!$E$2:$F$1745,2,0),IPC!$H$1)</f>
        <v>138.32155800000001</v>
      </c>
    </row>
    <row r="2512" spans="10:30" x14ac:dyDescent="0.25">
      <c r="J2512" s="44" t="str">
        <f t="shared" si="885"/>
        <v/>
      </c>
      <c r="K2512" s="33" t="str">
        <f t="shared" ca="1" si="889"/>
        <v/>
      </c>
      <c r="L2512" s="108">
        <f t="shared" ca="1" si="888"/>
        <v>0</v>
      </c>
      <c r="M2512" s="44" t="str">
        <f t="shared" si="886"/>
        <v/>
      </c>
      <c r="N2512" s="45" t="str">
        <f t="shared" ca="1" si="890"/>
        <v/>
      </c>
      <c r="O2512" s="108">
        <f t="shared" si="884"/>
        <v>0</v>
      </c>
      <c r="P2512" s="21" t="e">
        <f t="shared" si="892"/>
        <v>#N/A</v>
      </c>
      <c r="Q2512" s="21" t="e">
        <f t="shared" si="893"/>
        <v>#N/A</v>
      </c>
      <c r="R2512" s="21" t="e">
        <f t="shared" si="894"/>
        <v>#N/A</v>
      </c>
      <c r="S2512" s="21" t="e">
        <f t="shared" si="895"/>
        <v>#N/A</v>
      </c>
      <c r="T2512" s="29" t="e">
        <f t="shared" si="887"/>
        <v>#N/A</v>
      </c>
      <c r="U2512" s="34">
        <f t="shared" si="896"/>
        <v>0</v>
      </c>
      <c r="V2512" s="16">
        <f t="shared" ca="1" si="899"/>
        <v>44139</v>
      </c>
      <c r="W2512" s="56">
        <f t="shared" ca="1" si="900"/>
        <v>10</v>
      </c>
      <c r="X2512" s="56">
        <f t="shared" ca="1" si="901"/>
        <v>2020</v>
      </c>
      <c r="Y2512" s="55" t="str">
        <f t="shared" ca="1" si="902"/>
        <v>10-2020</v>
      </c>
      <c r="Z2512" s="51">
        <f ca="1">IFERROR(VLOOKUP(Y2512,IPC!$E$2:$F$1745,2,0),IPC!$H$1)</f>
        <v>138.32155800000001</v>
      </c>
      <c r="AA2512" s="48">
        <f t="shared" si="897"/>
        <v>1</v>
      </c>
      <c r="AB2512" s="48">
        <f t="shared" si="898"/>
        <v>1900</v>
      </c>
      <c r="AC2512" s="32" t="str">
        <f t="shared" si="891"/>
        <v>1-1900</v>
      </c>
      <c r="AD2512" s="50">
        <f>IFERROR(VLOOKUP(AC2512,IPC!$E$2:$F$1745,2,0),IPC!$H$1)</f>
        <v>138.32155800000001</v>
      </c>
    </row>
    <row r="2513" spans="10:30" x14ac:dyDescent="0.25">
      <c r="J2513" s="44" t="str">
        <f t="shared" si="885"/>
        <v/>
      </c>
      <c r="K2513" s="33" t="str">
        <f t="shared" ca="1" si="889"/>
        <v/>
      </c>
      <c r="L2513" s="108">
        <f t="shared" ca="1" si="888"/>
        <v>0</v>
      </c>
      <c r="M2513" s="44" t="str">
        <f t="shared" si="886"/>
        <v/>
      </c>
      <c r="N2513" s="45" t="str">
        <f t="shared" ca="1" si="890"/>
        <v/>
      </c>
      <c r="O2513" s="108">
        <f t="shared" si="884"/>
        <v>0</v>
      </c>
      <c r="P2513" s="21" t="e">
        <f t="shared" si="892"/>
        <v>#N/A</v>
      </c>
      <c r="Q2513" s="21" t="e">
        <f t="shared" si="893"/>
        <v>#N/A</v>
      </c>
      <c r="R2513" s="21" t="e">
        <f t="shared" si="894"/>
        <v>#N/A</v>
      </c>
      <c r="S2513" s="21" t="e">
        <f t="shared" si="895"/>
        <v>#N/A</v>
      </c>
      <c r="T2513" s="29" t="e">
        <f t="shared" si="887"/>
        <v>#N/A</v>
      </c>
      <c r="U2513" s="34">
        <f t="shared" si="896"/>
        <v>0</v>
      </c>
      <c r="V2513" s="16">
        <f t="shared" ca="1" si="899"/>
        <v>44139</v>
      </c>
      <c r="W2513" s="56">
        <f t="shared" ca="1" si="900"/>
        <v>10</v>
      </c>
      <c r="X2513" s="56">
        <f t="shared" ca="1" si="901"/>
        <v>2020</v>
      </c>
      <c r="Y2513" s="55" t="str">
        <f t="shared" ca="1" si="902"/>
        <v>10-2020</v>
      </c>
      <c r="Z2513" s="51">
        <f ca="1">IFERROR(VLOOKUP(Y2513,IPC!$E$2:$F$1745,2,0),IPC!$H$1)</f>
        <v>138.32155800000001</v>
      </c>
      <c r="AA2513" s="48">
        <f t="shared" si="897"/>
        <v>1</v>
      </c>
      <c r="AB2513" s="48">
        <f t="shared" si="898"/>
        <v>1900</v>
      </c>
      <c r="AC2513" s="32" t="str">
        <f t="shared" si="891"/>
        <v>1-1900</v>
      </c>
      <c r="AD2513" s="50">
        <f>IFERROR(VLOOKUP(AC2513,IPC!$E$2:$F$1745,2,0),IPC!$H$1)</f>
        <v>138.32155800000001</v>
      </c>
    </row>
    <row r="2514" spans="10:30" x14ac:dyDescent="0.25">
      <c r="J2514" s="44" t="str">
        <f t="shared" si="885"/>
        <v/>
      </c>
      <c r="K2514" s="33" t="str">
        <f t="shared" ca="1" si="889"/>
        <v/>
      </c>
      <c r="L2514" s="108">
        <f t="shared" ca="1" si="888"/>
        <v>0</v>
      </c>
      <c r="M2514" s="44" t="str">
        <f t="shared" si="886"/>
        <v/>
      </c>
      <c r="N2514" s="45" t="str">
        <f t="shared" ca="1" si="890"/>
        <v/>
      </c>
      <c r="O2514" s="108">
        <f t="shared" si="884"/>
        <v>0</v>
      </c>
      <c r="P2514" s="21" t="e">
        <f t="shared" si="892"/>
        <v>#N/A</v>
      </c>
      <c r="Q2514" s="21" t="e">
        <f t="shared" si="893"/>
        <v>#N/A</v>
      </c>
      <c r="R2514" s="21" t="e">
        <f t="shared" si="894"/>
        <v>#N/A</v>
      </c>
      <c r="S2514" s="21" t="e">
        <f t="shared" si="895"/>
        <v>#N/A</v>
      </c>
      <c r="T2514" s="29" t="e">
        <f t="shared" si="887"/>
        <v>#N/A</v>
      </c>
      <c r="U2514" s="34">
        <f t="shared" si="896"/>
        <v>0</v>
      </c>
      <c r="V2514" s="16">
        <f t="shared" ca="1" si="899"/>
        <v>44139</v>
      </c>
      <c r="W2514" s="56">
        <f t="shared" ca="1" si="900"/>
        <v>10</v>
      </c>
      <c r="X2514" s="56">
        <f t="shared" ca="1" si="901"/>
        <v>2020</v>
      </c>
      <c r="Y2514" s="55" t="str">
        <f t="shared" ca="1" si="902"/>
        <v>10-2020</v>
      </c>
      <c r="Z2514" s="51">
        <f ca="1">IFERROR(VLOOKUP(Y2514,IPC!$E$2:$F$1745,2,0),IPC!$H$1)</f>
        <v>138.32155800000001</v>
      </c>
      <c r="AA2514" s="48">
        <f t="shared" si="897"/>
        <v>1</v>
      </c>
      <c r="AB2514" s="48">
        <f t="shared" si="898"/>
        <v>1900</v>
      </c>
      <c r="AC2514" s="32" t="str">
        <f t="shared" si="891"/>
        <v>1-1900</v>
      </c>
      <c r="AD2514" s="50">
        <f>IFERROR(VLOOKUP(AC2514,IPC!$E$2:$F$1745,2,0),IPC!$H$1)</f>
        <v>138.32155800000001</v>
      </c>
    </row>
    <row r="2515" spans="10:30" x14ac:dyDescent="0.25">
      <c r="J2515" s="44" t="str">
        <f t="shared" si="885"/>
        <v/>
      </c>
      <c r="K2515" s="33" t="str">
        <f t="shared" ca="1" si="889"/>
        <v/>
      </c>
      <c r="L2515" s="108">
        <f t="shared" ca="1" si="888"/>
        <v>0</v>
      </c>
      <c r="M2515" s="44" t="str">
        <f t="shared" si="886"/>
        <v/>
      </c>
      <c r="N2515" s="45" t="str">
        <f t="shared" ca="1" si="890"/>
        <v/>
      </c>
      <c r="O2515" s="108">
        <f t="shared" si="884"/>
        <v>0</v>
      </c>
      <c r="P2515" s="21" t="e">
        <f t="shared" si="892"/>
        <v>#N/A</v>
      </c>
      <c r="Q2515" s="21" t="e">
        <f t="shared" si="893"/>
        <v>#N/A</v>
      </c>
      <c r="R2515" s="21" t="e">
        <f t="shared" si="894"/>
        <v>#N/A</v>
      </c>
      <c r="S2515" s="21" t="e">
        <f t="shared" si="895"/>
        <v>#N/A</v>
      </c>
      <c r="T2515" s="29" t="e">
        <f t="shared" si="887"/>
        <v>#N/A</v>
      </c>
      <c r="U2515" s="34">
        <f t="shared" si="896"/>
        <v>0</v>
      </c>
      <c r="V2515" s="16">
        <f t="shared" ca="1" si="899"/>
        <v>44139</v>
      </c>
      <c r="W2515" s="56">
        <f t="shared" ca="1" si="900"/>
        <v>10</v>
      </c>
      <c r="X2515" s="56">
        <f t="shared" ca="1" si="901"/>
        <v>2020</v>
      </c>
      <c r="Y2515" s="55" t="str">
        <f t="shared" ca="1" si="902"/>
        <v>10-2020</v>
      </c>
      <c r="Z2515" s="51">
        <f ca="1">IFERROR(VLOOKUP(Y2515,IPC!$E$2:$F$1745,2,0),IPC!$H$1)</f>
        <v>138.32155800000001</v>
      </c>
      <c r="AA2515" s="48">
        <f t="shared" si="897"/>
        <v>1</v>
      </c>
      <c r="AB2515" s="48">
        <f t="shared" si="898"/>
        <v>1900</v>
      </c>
      <c r="AC2515" s="32" t="str">
        <f t="shared" si="891"/>
        <v>1-1900</v>
      </c>
      <c r="AD2515" s="50">
        <f>IFERROR(VLOOKUP(AC2515,IPC!$E$2:$F$1745,2,0),IPC!$H$1)</f>
        <v>138.32155800000001</v>
      </c>
    </row>
    <row r="2516" spans="10:30" x14ac:dyDescent="0.25">
      <c r="J2516" s="44" t="str">
        <f t="shared" si="885"/>
        <v/>
      </c>
      <c r="K2516" s="33" t="str">
        <f t="shared" ca="1" si="889"/>
        <v/>
      </c>
      <c r="L2516" s="108">
        <f t="shared" ca="1" si="888"/>
        <v>0</v>
      </c>
      <c r="M2516" s="44" t="str">
        <f t="shared" si="886"/>
        <v/>
      </c>
      <c r="N2516" s="45" t="str">
        <f t="shared" ca="1" si="890"/>
        <v/>
      </c>
      <c r="O2516" s="108">
        <f t="shared" ref="O2516:O2579" si="903">+IF(M2516="Provisión contable",N2516,0)</f>
        <v>0</v>
      </c>
      <c r="P2516" s="21" t="e">
        <f t="shared" si="892"/>
        <v>#N/A</v>
      </c>
      <c r="Q2516" s="21" t="e">
        <f t="shared" si="893"/>
        <v>#N/A</v>
      </c>
      <c r="R2516" s="21" t="e">
        <f t="shared" si="894"/>
        <v>#N/A</v>
      </c>
      <c r="S2516" s="21" t="e">
        <f t="shared" si="895"/>
        <v>#N/A</v>
      </c>
      <c r="T2516" s="29" t="e">
        <f t="shared" si="887"/>
        <v>#N/A</v>
      </c>
      <c r="U2516" s="34">
        <f t="shared" si="896"/>
        <v>0</v>
      </c>
      <c r="V2516" s="16">
        <f t="shared" ca="1" si="899"/>
        <v>44139</v>
      </c>
      <c r="W2516" s="56">
        <f t="shared" ca="1" si="900"/>
        <v>10</v>
      </c>
      <c r="X2516" s="56">
        <f t="shared" ca="1" si="901"/>
        <v>2020</v>
      </c>
      <c r="Y2516" s="55" t="str">
        <f t="shared" ca="1" si="902"/>
        <v>10-2020</v>
      </c>
      <c r="Z2516" s="51">
        <f ca="1">IFERROR(VLOOKUP(Y2516,IPC!$E$2:$F$1745,2,0),IPC!$H$1)</f>
        <v>138.32155800000001</v>
      </c>
      <c r="AA2516" s="48">
        <f t="shared" si="897"/>
        <v>1</v>
      </c>
      <c r="AB2516" s="48">
        <f t="shared" si="898"/>
        <v>1900</v>
      </c>
      <c r="AC2516" s="32" t="str">
        <f t="shared" si="891"/>
        <v>1-1900</v>
      </c>
      <c r="AD2516" s="50">
        <f>IFERROR(VLOOKUP(AC2516,IPC!$E$2:$F$1745,2,0),IPC!$H$1)</f>
        <v>138.32155800000001</v>
      </c>
    </row>
    <row r="2517" spans="10:30" x14ac:dyDescent="0.25">
      <c r="J2517" s="44" t="str">
        <f t="shared" si="885"/>
        <v/>
      </c>
      <c r="K2517" s="33" t="str">
        <f t="shared" ca="1" si="889"/>
        <v/>
      </c>
      <c r="L2517" s="108">
        <f t="shared" ca="1" si="888"/>
        <v>0</v>
      </c>
      <c r="M2517" s="44" t="str">
        <f t="shared" si="886"/>
        <v/>
      </c>
      <c r="N2517" s="45" t="str">
        <f t="shared" ca="1" si="890"/>
        <v/>
      </c>
      <c r="O2517" s="108">
        <f t="shared" si="903"/>
        <v>0</v>
      </c>
      <c r="P2517" s="21" t="e">
        <f t="shared" si="892"/>
        <v>#N/A</v>
      </c>
      <c r="Q2517" s="21" t="e">
        <f t="shared" si="893"/>
        <v>#N/A</v>
      </c>
      <c r="R2517" s="21" t="e">
        <f t="shared" si="894"/>
        <v>#N/A</v>
      </c>
      <c r="S2517" s="21" t="e">
        <f t="shared" si="895"/>
        <v>#N/A</v>
      </c>
      <c r="T2517" s="29" t="e">
        <f t="shared" si="887"/>
        <v>#N/A</v>
      </c>
      <c r="U2517" s="34">
        <f t="shared" si="896"/>
        <v>0</v>
      </c>
      <c r="V2517" s="16">
        <f t="shared" ca="1" si="899"/>
        <v>44139</v>
      </c>
      <c r="W2517" s="56">
        <f t="shared" ca="1" si="900"/>
        <v>10</v>
      </c>
      <c r="X2517" s="56">
        <f t="shared" ca="1" si="901"/>
        <v>2020</v>
      </c>
      <c r="Y2517" s="55" t="str">
        <f t="shared" ca="1" si="902"/>
        <v>10-2020</v>
      </c>
      <c r="Z2517" s="51">
        <f ca="1">IFERROR(VLOOKUP(Y2517,IPC!$E$2:$F$1745,2,0),IPC!$H$1)</f>
        <v>138.32155800000001</v>
      </c>
      <c r="AA2517" s="48">
        <f t="shared" si="897"/>
        <v>1</v>
      </c>
      <c r="AB2517" s="48">
        <f t="shared" si="898"/>
        <v>1900</v>
      </c>
      <c r="AC2517" s="32" t="str">
        <f t="shared" si="891"/>
        <v>1-1900</v>
      </c>
      <c r="AD2517" s="50">
        <f>IFERROR(VLOOKUP(AC2517,IPC!$E$2:$F$1745,2,0),IPC!$H$1)</f>
        <v>138.32155800000001</v>
      </c>
    </row>
    <row r="2518" spans="10:30" x14ac:dyDescent="0.25">
      <c r="J2518" s="44" t="str">
        <f t="shared" si="885"/>
        <v/>
      </c>
      <c r="K2518" s="33" t="str">
        <f t="shared" ca="1" si="889"/>
        <v/>
      </c>
      <c r="L2518" s="108">
        <f t="shared" ca="1" si="888"/>
        <v>0</v>
      </c>
      <c r="M2518" s="44" t="str">
        <f t="shared" si="886"/>
        <v/>
      </c>
      <c r="N2518" s="45" t="str">
        <f t="shared" ca="1" si="890"/>
        <v/>
      </c>
      <c r="O2518" s="108">
        <f t="shared" si="903"/>
        <v>0</v>
      </c>
      <c r="P2518" s="21" t="e">
        <f t="shared" si="892"/>
        <v>#N/A</v>
      </c>
      <c r="Q2518" s="21" t="e">
        <f t="shared" si="893"/>
        <v>#N/A</v>
      </c>
      <c r="R2518" s="21" t="e">
        <f t="shared" si="894"/>
        <v>#N/A</v>
      </c>
      <c r="S2518" s="21" t="e">
        <f t="shared" si="895"/>
        <v>#N/A</v>
      </c>
      <c r="T2518" s="29" t="e">
        <f t="shared" si="887"/>
        <v>#N/A</v>
      </c>
      <c r="U2518" s="34">
        <f t="shared" si="896"/>
        <v>0</v>
      </c>
      <c r="V2518" s="16">
        <f t="shared" ca="1" si="899"/>
        <v>44139</v>
      </c>
      <c r="W2518" s="56">
        <f t="shared" ca="1" si="900"/>
        <v>10</v>
      </c>
      <c r="X2518" s="56">
        <f t="shared" ca="1" si="901"/>
        <v>2020</v>
      </c>
      <c r="Y2518" s="55" t="str">
        <f t="shared" ca="1" si="902"/>
        <v>10-2020</v>
      </c>
      <c r="Z2518" s="51">
        <f ca="1">IFERROR(VLOOKUP(Y2518,IPC!$E$2:$F$1745,2,0),IPC!$H$1)</f>
        <v>138.32155800000001</v>
      </c>
      <c r="AA2518" s="48">
        <f t="shared" si="897"/>
        <v>1</v>
      </c>
      <c r="AB2518" s="48">
        <f t="shared" si="898"/>
        <v>1900</v>
      </c>
      <c r="AC2518" s="32" t="str">
        <f t="shared" si="891"/>
        <v>1-1900</v>
      </c>
      <c r="AD2518" s="50">
        <f>IFERROR(VLOOKUP(AC2518,IPC!$E$2:$F$1745,2,0),IPC!$H$1)</f>
        <v>138.32155800000001</v>
      </c>
    </row>
    <row r="2519" spans="10:30" x14ac:dyDescent="0.25">
      <c r="J2519" s="44" t="str">
        <f t="shared" si="885"/>
        <v/>
      </c>
      <c r="K2519" s="33" t="str">
        <f t="shared" ca="1" si="889"/>
        <v/>
      </c>
      <c r="L2519" s="108">
        <f t="shared" ca="1" si="888"/>
        <v>0</v>
      </c>
      <c r="M2519" s="44" t="str">
        <f t="shared" si="886"/>
        <v/>
      </c>
      <c r="N2519" s="45" t="str">
        <f t="shared" ca="1" si="890"/>
        <v/>
      </c>
      <c r="O2519" s="108">
        <f t="shared" si="903"/>
        <v>0</v>
      </c>
      <c r="P2519" s="21" t="e">
        <f t="shared" si="892"/>
        <v>#N/A</v>
      </c>
      <c r="Q2519" s="21" t="e">
        <f t="shared" si="893"/>
        <v>#N/A</v>
      </c>
      <c r="R2519" s="21" t="e">
        <f t="shared" si="894"/>
        <v>#N/A</v>
      </c>
      <c r="S2519" s="21" t="e">
        <f t="shared" si="895"/>
        <v>#N/A</v>
      </c>
      <c r="T2519" s="29" t="e">
        <f t="shared" si="887"/>
        <v>#N/A</v>
      </c>
      <c r="U2519" s="34">
        <f t="shared" si="896"/>
        <v>0</v>
      </c>
      <c r="V2519" s="16">
        <f t="shared" ca="1" si="899"/>
        <v>44139</v>
      </c>
      <c r="W2519" s="56">
        <f t="shared" ca="1" si="900"/>
        <v>10</v>
      </c>
      <c r="X2519" s="56">
        <f t="shared" ca="1" si="901"/>
        <v>2020</v>
      </c>
      <c r="Y2519" s="55" t="str">
        <f t="shared" ca="1" si="902"/>
        <v>10-2020</v>
      </c>
      <c r="Z2519" s="51">
        <f ca="1">IFERROR(VLOOKUP(Y2519,IPC!$E$2:$F$1745,2,0),IPC!$H$1)</f>
        <v>138.32155800000001</v>
      </c>
      <c r="AA2519" s="48">
        <f t="shared" si="897"/>
        <v>1</v>
      </c>
      <c r="AB2519" s="48">
        <f t="shared" si="898"/>
        <v>1900</v>
      </c>
      <c r="AC2519" s="32" t="str">
        <f t="shared" si="891"/>
        <v>1-1900</v>
      </c>
      <c r="AD2519" s="50">
        <f>IFERROR(VLOOKUP(AC2519,IPC!$E$2:$F$1745,2,0),IPC!$H$1)</f>
        <v>138.32155800000001</v>
      </c>
    </row>
    <row r="2520" spans="10:30" x14ac:dyDescent="0.25">
      <c r="J2520" s="44" t="str">
        <f t="shared" ref="J2520:J2583" si="904">IFERROR(IF(T2532&gt;0.5,"ALTA",IF(AND(T2532&gt;0.25,T2532&lt;=0.5),"MEDIA",IF(AND(T2532&gt;=0.1,T2532&lt;=0.25),"BAJA",IF(AND(T2532&lt;0.1),"REMOTA")))),"")</f>
        <v/>
      </c>
      <c r="K2520" s="33" t="str">
        <f t="shared" ca="1" si="889"/>
        <v/>
      </c>
      <c r="L2520" s="108">
        <f t="shared" ca="1" si="888"/>
        <v>0</v>
      </c>
      <c r="M2520" s="44" t="str">
        <f t="shared" ref="M2520:M2583" si="905">IFERROR(IF(T2532&gt;50%,"Provisión contable",IF(T2532&lt;=10%,"No se registra","Cuentas de orden")),"")</f>
        <v/>
      </c>
      <c r="N2520" s="45" t="str">
        <f t="shared" ca="1" si="890"/>
        <v/>
      </c>
      <c r="O2520" s="108">
        <f t="shared" si="903"/>
        <v>0</v>
      </c>
      <c r="P2520" s="21" t="e">
        <f t="shared" si="892"/>
        <v>#N/A</v>
      </c>
      <c r="Q2520" s="21" t="e">
        <f t="shared" si="893"/>
        <v>#N/A</v>
      </c>
      <c r="R2520" s="21" t="e">
        <f t="shared" si="894"/>
        <v>#N/A</v>
      </c>
      <c r="S2520" s="21" t="e">
        <f t="shared" si="895"/>
        <v>#N/A</v>
      </c>
      <c r="T2520" s="29" t="e">
        <f t="shared" si="887"/>
        <v>#N/A</v>
      </c>
      <c r="U2520" s="34">
        <f t="shared" si="896"/>
        <v>0</v>
      </c>
      <c r="V2520" s="16">
        <f t="shared" ca="1" si="899"/>
        <v>44139</v>
      </c>
      <c r="W2520" s="56">
        <f t="shared" ca="1" si="900"/>
        <v>10</v>
      </c>
      <c r="X2520" s="56">
        <f t="shared" ca="1" si="901"/>
        <v>2020</v>
      </c>
      <c r="Y2520" s="55" t="str">
        <f t="shared" ca="1" si="902"/>
        <v>10-2020</v>
      </c>
      <c r="Z2520" s="51">
        <f ca="1">IFERROR(VLOOKUP(Y2520,IPC!$E$2:$F$1745,2,0),IPC!$H$1)</f>
        <v>138.32155800000001</v>
      </c>
      <c r="AA2520" s="48">
        <f t="shared" si="897"/>
        <v>1</v>
      </c>
      <c r="AB2520" s="48">
        <f t="shared" si="898"/>
        <v>1900</v>
      </c>
      <c r="AC2520" s="32" t="str">
        <f t="shared" si="891"/>
        <v>1-1900</v>
      </c>
      <c r="AD2520" s="50">
        <f>IFERROR(VLOOKUP(AC2520,IPC!$E$2:$F$1745,2,0),IPC!$H$1)</f>
        <v>138.32155800000001</v>
      </c>
    </row>
    <row r="2521" spans="10:30" x14ac:dyDescent="0.25">
      <c r="J2521" s="44" t="str">
        <f t="shared" si="904"/>
        <v/>
      </c>
      <c r="K2521" s="33" t="str">
        <f t="shared" ca="1" si="889"/>
        <v/>
      </c>
      <c r="L2521" s="108">
        <f t="shared" ca="1" si="888"/>
        <v>0</v>
      </c>
      <c r="M2521" s="44" t="str">
        <f t="shared" si="905"/>
        <v/>
      </c>
      <c r="N2521" s="45" t="str">
        <f t="shared" ca="1" si="890"/>
        <v/>
      </c>
      <c r="O2521" s="108">
        <f t="shared" si="903"/>
        <v>0</v>
      </c>
      <c r="P2521" s="21" t="e">
        <f t="shared" si="892"/>
        <v>#N/A</v>
      </c>
      <c r="Q2521" s="21" t="e">
        <f t="shared" si="893"/>
        <v>#N/A</v>
      </c>
      <c r="R2521" s="21" t="e">
        <f t="shared" si="894"/>
        <v>#N/A</v>
      </c>
      <c r="S2521" s="21" t="e">
        <f t="shared" si="895"/>
        <v>#N/A</v>
      </c>
      <c r="T2521" s="29" t="e">
        <f t="shared" si="887"/>
        <v>#N/A</v>
      </c>
      <c r="U2521" s="34">
        <f t="shared" si="896"/>
        <v>0</v>
      </c>
      <c r="V2521" s="16">
        <f t="shared" ca="1" si="899"/>
        <v>44139</v>
      </c>
      <c r="W2521" s="56">
        <f t="shared" ca="1" si="900"/>
        <v>10</v>
      </c>
      <c r="X2521" s="56">
        <f t="shared" ca="1" si="901"/>
        <v>2020</v>
      </c>
      <c r="Y2521" s="55" t="str">
        <f t="shared" ca="1" si="902"/>
        <v>10-2020</v>
      </c>
      <c r="Z2521" s="51">
        <f ca="1">IFERROR(VLOOKUP(Y2521,IPC!$E$2:$F$1745,2,0),IPC!$H$1)</f>
        <v>138.32155800000001</v>
      </c>
      <c r="AA2521" s="48">
        <f t="shared" si="897"/>
        <v>1</v>
      </c>
      <c r="AB2521" s="48">
        <f t="shared" si="898"/>
        <v>1900</v>
      </c>
      <c r="AC2521" s="32" t="str">
        <f t="shared" si="891"/>
        <v>1-1900</v>
      </c>
      <c r="AD2521" s="50">
        <f>IFERROR(VLOOKUP(AC2521,IPC!$E$2:$F$1745,2,0),IPC!$H$1)</f>
        <v>138.32155800000001</v>
      </c>
    </row>
    <row r="2522" spans="10:30" x14ac:dyDescent="0.25">
      <c r="J2522" s="44" t="str">
        <f t="shared" si="904"/>
        <v/>
      </c>
      <c r="K2522" s="33" t="str">
        <f t="shared" ca="1" si="889"/>
        <v/>
      </c>
      <c r="L2522" s="108">
        <f t="shared" ca="1" si="888"/>
        <v>0</v>
      </c>
      <c r="M2522" s="44" t="str">
        <f t="shared" si="905"/>
        <v/>
      </c>
      <c r="N2522" s="45" t="str">
        <f t="shared" ca="1" si="890"/>
        <v/>
      </c>
      <c r="O2522" s="108">
        <f t="shared" si="903"/>
        <v>0</v>
      </c>
      <c r="P2522" s="21" t="e">
        <f t="shared" si="892"/>
        <v>#N/A</v>
      </c>
      <c r="Q2522" s="21" t="e">
        <f t="shared" si="893"/>
        <v>#N/A</v>
      </c>
      <c r="R2522" s="21" t="e">
        <f t="shared" si="894"/>
        <v>#N/A</v>
      </c>
      <c r="S2522" s="21" t="e">
        <f t="shared" si="895"/>
        <v>#N/A</v>
      </c>
      <c r="T2522" s="29" t="e">
        <f t="shared" si="887"/>
        <v>#N/A</v>
      </c>
      <c r="U2522" s="34">
        <f t="shared" si="896"/>
        <v>0</v>
      </c>
      <c r="V2522" s="16">
        <f t="shared" ca="1" si="899"/>
        <v>44139</v>
      </c>
      <c r="W2522" s="56">
        <f t="shared" ca="1" si="900"/>
        <v>10</v>
      </c>
      <c r="X2522" s="56">
        <f t="shared" ca="1" si="901"/>
        <v>2020</v>
      </c>
      <c r="Y2522" s="55" t="str">
        <f t="shared" ca="1" si="902"/>
        <v>10-2020</v>
      </c>
      <c r="Z2522" s="51">
        <f ca="1">IFERROR(VLOOKUP(Y2522,IPC!$E$2:$F$1745,2,0),IPC!$H$1)</f>
        <v>138.32155800000001</v>
      </c>
      <c r="AA2522" s="48">
        <f t="shared" si="897"/>
        <v>1</v>
      </c>
      <c r="AB2522" s="48">
        <f t="shared" si="898"/>
        <v>1900</v>
      </c>
      <c r="AC2522" s="32" t="str">
        <f t="shared" si="891"/>
        <v>1-1900</v>
      </c>
      <c r="AD2522" s="50">
        <f>IFERROR(VLOOKUP(AC2522,IPC!$E$2:$F$1745,2,0),IPC!$H$1)</f>
        <v>138.32155800000001</v>
      </c>
    </row>
    <row r="2523" spans="10:30" x14ac:dyDescent="0.25">
      <c r="J2523" s="44" t="str">
        <f t="shared" si="904"/>
        <v/>
      </c>
      <c r="K2523" s="33" t="str">
        <f t="shared" ca="1" si="889"/>
        <v/>
      </c>
      <c r="L2523" s="108">
        <f t="shared" ca="1" si="888"/>
        <v>0</v>
      </c>
      <c r="M2523" s="44" t="str">
        <f t="shared" si="905"/>
        <v/>
      </c>
      <c r="N2523" s="45" t="str">
        <f t="shared" ca="1" si="890"/>
        <v/>
      </c>
      <c r="O2523" s="108">
        <f t="shared" si="903"/>
        <v>0</v>
      </c>
      <c r="P2523" s="21" t="e">
        <f t="shared" si="892"/>
        <v>#N/A</v>
      </c>
      <c r="Q2523" s="21" t="e">
        <f t="shared" si="893"/>
        <v>#N/A</v>
      </c>
      <c r="R2523" s="21" t="e">
        <f t="shared" si="894"/>
        <v>#N/A</v>
      </c>
      <c r="S2523" s="21" t="e">
        <f t="shared" si="895"/>
        <v>#N/A</v>
      </c>
      <c r="T2523" s="29" t="e">
        <f t="shared" si="887"/>
        <v>#N/A</v>
      </c>
      <c r="U2523" s="34">
        <f t="shared" si="896"/>
        <v>0</v>
      </c>
      <c r="V2523" s="16">
        <f t="shared" ca="1" si="899"/>
        <v>44139</v>
      </c>
      <c r="W2523" s="56">
        <f t="shared" ca="1" si="900"/>
        <v>10</v>
      </c>
      <c r="X2523" s="56">
        <f t="shared" ca="1" si="901"/>
        <v>2020</v>
      </c>
      <c r="Y2523" s="55" t="str">
        <f t="shared" ca="1" si="902"/>
        <v>10-2020</v>
      </c>
      <c r="Z2523" s="51">
        <f ca="1">IFERROR(VLOOKUP(Y2523,IPC!$E$2:$F$1745,2,0),IPC!$H$1)</f>
        <v>138.32155800000001</v>
      </c>
      <c r="AA2523" s="48">
        <f t="shared" si="897"/>
        <v>1</v>
      </c>
      <c r="AB2523" s="48">
        <f t="shared" si="898"/>
        <v>1900</v>
      </c>
      <c r="AC2523" s="32" t="str">
        <f t="shared" si="891"/>
        <v>1-1900</v>
      </c>
      <c r="AD2523" s="50">
        <f>IFERROR(VLOOKUP(AC2523,IPC!$E$2:$F$1745,2,0),IPC!$H$1)</f>
        <v>138.32155800000001</v>
      </c>
    </row>
    <row r="2524" spans="10:30" x14ac:dyDescent="0.25">
      <c r="J2524" s="44" t="str">
        <f t="shared" si="904"/>
        <v/>
      </c>
      <c r="K2524" s="33" t="str">
        <f t="shared" ca="1" si="889"/>
        <v/>
      </c>
      <c r="L2524" s="108">
        <f t="shared" ca="1" si="888"/>
        <v>0</v>
      </c>
      <c r="M2524" s="44" t="str">
        <f t="shared" si="905"/>
        <v/>
      </c>
      <c r="N2524" s="45" t="str">
        <f t="shared" ca="1" si="890"/>
        <v/>
      </c>
      <c r="O2524" s="108">
        <f t="shared" si="903"/>
        <v>0</v>
      </c>
      <c r="P2524" s="21" t="e">
        <f t="shared" si="892"/>
        <v>#N/A</v>
      </c>
      <c r="Q2524" s="21" t="e">
        <f t="shared" si="893"/>
        <v>#N/A</v>
      </c>
      <c r="R2524" s="21" t="e">
        <f t="shared" si="894"/>
        <v>#N/A</v>
      </c>
      <c r="S2524" s="21" t="e">
        <f t="shared" si="895"/>
        <v>#N/A</v>
      </c>
      <c r="T2524" s="29" t="e">
        <f t="shared" si="887"/>
        <v>#N/A</v>
      </c>
      <c r="U2524" s="34">
        <f t="shared" si="896"/>
        <v>0</v>
      </c>
      <c r="V2524" s="16">
        <f t="shared" ca="1" si="899"/>
        <v>44139</v>
      </c>
      <c r="W2524" s="56">
        <f t="shared" ca="1" si="900"/>
        <v>10</v>
      </c>
      <c r="X2524" s="56">
        <f t="shared" ca="1" si="901"/>
        <v>2020</v>
      </c>
      <c r="Y2524" s="55" t="str">
        <f t="shared" ca="1" si="902"/>
        <v>10-2020</v>
      </c>
      <c r="Z2524" s="51">
        <f ca="1">IFERROR(VLOOKUP(Y2524,IPC!$E$2:$F$1745,2,0),IPC!$H$1)</f>
        <v>138.32155800000001</v>
      </c>
      <c r="AA2524" s="48">
        <f t="shared" si="897"/>
        <v>1</v>
      </c>
      <c r="AB2524" s="48">
        <f t="shared" si="898"/>
        <v>1900</v>
      </c>
      <c r="AC2524" s="32" t="str">
        <f t="shared" si="891"/>
        <v>1-1900</v>
      </c>
      <c r="AD2524" s="50">
        <f>IFERROR(VLOOKUP(AC2524,IPC!$E$2:$F$1745,2,0),IPC!$H$1)</f>
        <v>138.32155800000001</v>
      </c>
    </row>
    <row r="2525" spans="10:30" x14ac:dyDescent="0.25">
      <c r="J2525" s="44" t="str">
        <f t="shared" si="904"/>
        <v/>
      </c>
      <c r="K2525" s="33" t="str">
        <f t="shared" ca="1" si="889"/>
        <v/>
      </c>
      <c r="L2525" s="108">
        <f t="shared" ca="1" si="888"/>
        <v>0</v>
      </c>
      <c r="M2525" s="44" t="str">
        <f t="shared" si="905"/>
        <v/>
      </c>
      <c r="N2525" s="45" t="str">
        <f t="shared" ca="1" si="890"/>
        <v/>
      </c>
      <c r="O2525" s="108">
        <f t="shared" si="903"/>
        <v>0</v>
      </c>
      <c r="P2525" s="21" t="e">
        <f t="shared" si="892"/>
        <v>#N/A</v>
      </c>
      <c r="Q2525" s="21" t="e">
        <f t="shared" si="893"/>
        <v>#N/A</v>
      </c>
      <c r="R2525" s="21" t="e">
        <f t="shared" si="894"/>
        <v>#N/A</v>
      </c>
      <c r="S2525" s="21" t="e">
        <f t="shared" si="895"/>
        <v>#N/A</v>
      </c>
      <c r="T2525" s="29" t="e">
        <f t="shared" si="887"/>
        <v>#N/A</v>
      </c>
      <c r="U2525" s="34">
        <f t="shared" si="896"/>
        <v>0</v>
      </c>
      <c r="V2525" s="16">
        <f t="shared" ca="1" si="899"/>
        <v>44139</v>
      </c>
      <c r="W2525" s="56">
        <f t="shared" ca="1" si="900"/>
        <v>10</v>
      </c>
      <c r="X2525" s="56">
        <f t="shared" ca="1" si="901"/>
        <v>2020</v>
      </c>
      <c r="Y2525" s="55" t="str">
        <f t="shared" ca="1" si="902"/>
        <v>10-2020</v>
      </c>
      <c r="Z2525" s="51">
        <f ca="1">IFERROR(VLOOKUP(Y2525,IPC!$E$2:$F$1745,2,0),IPC!$H$1)</f>
        <v>138.32155800000001</v>
      </c>
      <c r="AA2525" s="48">
        <f t="shared" si="897"/>
        <v>1</v>
      </c>
      <c r="AB2525" s="48">
        <f t="shared" si="898"/>
        <v>1900</v>
      </c>
      <c r="AC2525" s="32" t="str">
        <f t="shared" si="891"/>
        <v>1-1900</v>
      </c>
      <c r="AD2525" s="50">
        <f>IFERROR(VLOOKUP(AC2525,IPC!$E$2:$F$1745,2,0),IPC!$H$1)</f>
        <v>138.32155800000001</v>
      </c>
    </row>
    <row r="2526" spans="10:30" x14ac:dyDescent="0.25">
      <c r="J2526" s="44" t="str">
        <f t="shared" si="904"/>
        <v/>
      </c>
      <c r="K2526" s="33" t="str">
        <f t="shared" ca="1" si="889"/>
        <v/>
      </c>
      <c r="L2526" s="108">
        <f t="shared" ca="1" si="888"/>
        <v>0</v>
      </c>
      <c r="M2526" s="44" t="str">
        <f t="shared" si="905"/>
        <v/>
      </c>
      <c r="N2526" s="45" t="str">
        <f t="shared" ca="1" si="890"/>
        <v/>
      </c>
      <c r="O2526" s="108">
        <f t="shared" si="903"/>
        <v>0</v>
      </c>
      <c r="P2526" s="21" t="e">
        <f t="shared" si="892"/>
        <v>#N/A</v>
      </c>
      <c r="Q2526" s="21" t="e">
        <f t="shared" si="893"/>
        <v>#N/A</v>
      </c>
      <c r="R2526" s="21" t="e">
        <f t="shared" si="894"/>
        <v>#N/A</v>
      </c>
      <c r="S2526" s="21" t="e">
        <f t="shared" si="895"/>
        <v>#N/A</v>
      </c>
      <c r="T2526" s="29" t="e">
        <f t="shared" si="887"/>
        <v>#N/A</v>
      </c>
      <c r="U2526" s="34">
        <f t="shared" si="896"/>
        <v>0</v>
      </c>
      <c r="V2526" s="16">
        <f t="shared" ca="1" si="899"/>
        <v>44139</v>
      </c>
      <c r="W2526" s="56">
        <f t="shared" ca="1" si="900"/>
        <v>10</v>
      </c>
      <c r="X2526" s="56">
        <f t="shared" ca="1" si="901"/>
        <v>2020</v>
      </c>
      <c r="Y2526" s="55" t="str">
        <f t="shared" ca="1" si="902"/>
        <v>10-2020</v>
      </c>
      <c r="Z2526" s="51">
        <f ca="1">IFERROR(VLOOKUP(Y2526,IPC!$E$2:$F$1745,2,0),IPC!$H$1)</f>
        <v>138.32155800000001</v>
      </c>
      <c r="AA2526" s="48">
        <f t="shared" si="897"/>
        <v>1</v>
      </c>
      <c r="AB2526" s="48">
        <f t="shared" si="898"/>
        <v>1900</v>
      </c>
      <c r="AC2526" s="32" t="str">
        <f t="shared" si="891"/>
        <v>1-1900</v>
      </c>
      <c r="AD2526" s="50">
        <f>IFERROR(VLOOKUP(AC2526,IPC!$E$2:$F$1745,2,0),IPC!$H$1)</f>
        <v>138.32155800000001</v>
      </c>
    </row>
    <row r="2527" spans="10:30" x14ac:dyDescent="0.25">
      <c r="J2527" s="44" t="str">
        <f t="shared" si="904"/>
        <v/>
      </c>
      <c r="K2527" s="33" t="str">
        <f t="shared" ca="1" si="889"/>
        <v/>
      </c>
      <c r="L2527" s="108">
        <f t="shared" ca="1" si="888"/>
        <v>0</v>
      </c>
      <c r="M2527" s="44" t="str">
        <f t="shared" si="905"/>
        <v/>
      </c>
      <c r="N2527" s="45" t="str">
        <f t="shared" ca="1" si="890"/>
        <v/>
      </c>
      <c r="O2527" s="108">
        <f t="shared" si="903"/>
        <v>0</v>
      </c>
      <c r="P2527" s="21" t="e">
        <f t="shared" si="892"/>
        <v>#N/A</v>
      </c>
      <c r="Q2527" s="21" t="e">
        <f t="shared" si="893"/>
        <v>#N/A</v>
      </c>
      <c r="R2527" s="21" t="e">
        <f t="shared" si="894"/>
        <v>#N/A</v>
      </c>
      <c r="S2527" s="21" t="e">
        <f t="shared" si="895"/>
        <v>#N/A</v>
      </c>
      <c r="T2527" s="29" t="e">
        <f t="shared" si="887"/>
        <v>#N/A</v>
      </c>
      <c r="U2527" s="34">
        <f t="shared" si="896"/>
        <v>0</v>
      </c>
      <c r="V2527" s="16">
        <f t="shared" ca="1" si="899"/>
        <v>44139</v>
      </c>
      <c r="W2527" s="56">
        <f t="shared" ca="1" si="900"/>
        <v>10</v>
      </c>
      <c r="X2527" s="56">
        <f t="shared" ca="1" si="901"/>
        <v>2020</v>
      </c>
      <c r="Y2527" s="55" t="str">
        <f t="shared" ca="1" si="902"/>
        <v>10-2020</v>
      </c>
      <c r="Z2527" s="51">
        <f ca="1">IFERROR(VLOOKUP(Y2527,IPC!$E$2:$F$1745,2,0),IPC!$H$1)</f>
        <v>138.32155800000001</v>
      </c>
      <c r="AA2527" s="48">
        <f t="shared" si="897"/>
        <v>1</v>
      </c>
      <c r="AB2527" s="48">
        <f t="shared" si="898"/>
        <v>1900</v>
      </c>
      <c r="AC2527" s="32" t="str">
        <f t="shared" si="891"/>
        <v>1-1900</v>
      </c>
      <c r="AD2527" s="50">
        <f>IFERROR(VLOOKUP(AC2527,IPC!$E$2:$F$1745,2,0),IPC!$H$1)</f>
        <v>138.32155800000001</v>
      </c>
    </row>
    <row r="2528" spans="10:30" x14ac:dyDescent="0.25">
      <c r="J2528" s="44" t="str">
        <f t="shared" si="904"/>
        <v/>
      </c>
      <c r="K2528" s="33" t="str">
        <f t="shared" ca="1" si="889"/>
        <v/>
      </c>
      <c r="L2528" s="108">
        <f t="shared" ca="1" si="888"/>
        <v>0</v>
      </c>
      <c r="M2528" s="44" t="str">
        <f t="shared" si="905"/>
        <v/>
      </c>
      <c r="N2528" s="45" t="str">
        <f t="shared" ca="1" si="890"/>
        <v/>
      </c>
      <c r="O2528" s="108">
        <f t="shared" si="903"/>
        <v>0</v>
      </c>
      <c r="P2528" s="21" t="e">
        <f t="shared" si="892"/>
        <v>#N/A</v>
      </c>
      <c r="Q2528" s="21" t="e">
        <f t="shared" si="893"/>
        <v>#N/A</v>
      </c>
      <c r="R2528" s="21" t="e">
        <f t="shared" si="894"/>
        <v>#N/A</v>
      </c>
      <c r="S2528" s="21" t="e">
        <f t="shared" si="895"/>
        <v>#N/A</v>
      </c>
      <c r="T2528" s="29" t="e">
        <f t="shared" ref="T2528:T2591" si="906">+SUMPRODUCT(P2528:S2528,$P$7:$S$7)/100</f>
        <v>#N/A</v>
      </c>
      <c r="U2528" s="34">
        <f t="shared" si="896"/>
        <v>0</v>
      </c>
      <c r="V2528" s="16">
        <f t="shared" ca="1" si="899"/>
        <v>44139</v>
      </c>
      <c r="W2528" s="56">
        <f t="shared" ca="1" si="900"/>
        <v>10</v>
      </c>
      <c r="X2528" s="56">
        <f t="shared" ca="1" si="901"/>
        <v>2020</v>
      </c>
      <c r="Y2528" s="55" t="str">
        <f t="shared" ca="1" si="902"/>
        <v>10-2020</v>
      </c>
      <c r="Z2528" s="51">
        <f ca="1">IFERROR(VLOOKUP(Y2528,IPC!$E$2:$F$1745,2,0),IPC!$H$1)</f>
        <v>138.32155800000001</v>
      </c>
      <c r="AA2528" s="48">
        <f t="shared" si="897"/>
        <v>1</v>
      </c>
      <c r="AB2528" s="48">
        <f t="shared" si="898"/>
        <v>1900</v>
      </c>
      <c r="AC2528" s="32" t="str">
        <f t="shared" si="891"/>
        <v>1-1900</v>
      </c>
      <c r="AD2528" s="50">
        <f>IFERROR(VLOOKUP(AC2528,IPC!$E$2:$F$1745,2,0),IPC!$H$1)</f>
        <v>138.32155800000001</v>
      </c>
    </row>
    <row r="2529" spans="10:30" x14ac:dyDescent="0.25">
      <c r="J2529" s="44" t="str">
        <f t="shared" si="904"/>
        <v/>
      </c>
      <c r="K2529" s="33" t="str">
        <f t="shared" ca="1" si="889"/>
        <v/>
      </c>
      <c r="L2529" s="108">
        <f t="shared" ca="1" si="888"/>
        <v>0</v>
      </c>
      <c r="M2529" s="44" t="str">
        <f t="shared" si="905"/>
        <v/>
      </c>
      <c r="N2529" s="45" t="str">
        <f t="shared" ca="1" si="890"/>
        <v/>
      </c>
      <c r="O2529" s="108">
        <f t="shared" si="903"/>
        <v>0</v>
      </c>
      <c r="P2529" s="21" t="e">
        <f t="shared" si="892"/>
        <v>#N/A</v>
      </c>
      <c r="Q2529" s="21" t="e">
        <f t="shared" si="893"/>
        <v>#N/A</v>
      </c>
      <c r="R2529" s="21" t="e">
        <f t="shared" si="894"/>
        <v>#N/A</v>
      </c>
      <c r="S2529" s="21" t="e">
        <f t="shared" si="895"/>
        <v>#N/A</v>
      </c>
      <c r="T2529" s="29" t="e">
        <f t="shared" si="906"/>
        <v>#N/A</v>
      </c>
      <c r="U2529" s="34">
        <f t="shared" si="896"/>
        <v>0</v>
      </c>
      <c r="V2529" s="16">
        <f t="shared" ca="1" si="899"/>
        <v>44139</v>
      </c>
      <c r="W2529" s="56">
        <f t="shared" ca="1" si="900"/>
        <v>10</v>
      </c>
      <c r="X2529" s="56">
        <f t="shared" ca="1" si="901"/>
        <v>2020</v>
      </c>
      <c r="Y2529" s="55" t="str">
        <f t="shared" ca="1" si="902"/>
        <v>10-2020</v>
      </c>
      <c r="Z2529" s="51">
        <f ca="1">IFERROR(VLOOKUP(Y2529,IPC!$E$2:$F$1745,2,0),IPC!$H$1)</f>
        <v>138.32155800000001</v>
      </c>
      <c r="AA2529" s="48">
        <f t="shared" si="897"/>
        <v>1</v>
      </c>
      <c r="AB2529" s="48">
        <f t="shared" si="898"/>
        <v>1900</v>
      </c>
      <c r="AC2529" s="32" t="str">
        <f t="shared" si="891"/>
        <v>1-1900</v>
      </c>
      <c r="AD2529" s="50">
        <f>IFERROR(VLOOKUP(AC2529,IPC!$E$2:$F$1745,2,0),IPC!$H$1)</f>
        <v>138.32155800000001</v>
      </c>
    </row>
    <row r="2530" spans="10:30" x14ac:dyDescent="0.25">
      <c r="J2530" s="44" t="str">
        <f t="shared" si="904"/>
        <v/>
      </c>
      <c r="K2530" s="33" t="str">
        <f t="shared" ca="1" si="889"/>
        <v/>
      </c>
      <c r="L2530" s="108">
        <f t="shared" ca="1" si="888"/>
        <v>0</v>
      </c>
      <c r="M2530" s="44" t="str">
        <f t="shared" si="905"/>
        <v/>
      </c>
      <c r="N2530" s="45" t="str">
        <f t="shared" ca="1" si="890"/>
        <v/>
      </c>
      <c r="O2530" s="108">
        <f t="shared" si="903"/>
        <v>0</v>
      </c>
      <c r="P2530" s="21" t="e">
        <f t="shared" si="892"/>
        <v>#N/A</v>
      </c>
      <c r="Q2530" s="21" t="e">
        <f t="shared" si="893"/>
        <v>#N/A</v>
      </c>
      <c r="R2530" s="21" t="e">
        <f t="shared" si="894"/>
        <v>#N/A</v>
      </c>
      <c r="S2530" s="21" t="e">
        <f t="shared" si="895"/>
        <v>#N/A</v>
      </c>
      <c r="T2530" s="29" t="e">
        <f t="shared" si="906"/>
        <v>#N/A</v>
      </c>
      <c r="U2530" s="34">
        <f t="shared" si="896"/>
        <v>0</v>
      </c>
      <c r="V2530" s="16">
        <f t="shared" ca="1" si="899"/>
        <v>44139</v>
      </c>
      <c r="W2530" s="56">
        <f t="shared" ca="1" si="900"/>
        <v>10</v>
      </c>
      <c r="X2530" s="56">
        <f t="shared" ca="1" si="901"/>
        <v>2020</v>
      </c>
      <c r="Y2530" s="55" t="str">
        <f t="shared" ca="1" si="902"/>
        <v>10-2020</v>
      </c>
      <c r="Z2530" s="51">
        <f ca="1">IFERROR(VLOOKUP(Y2530,IPC!$E$2:$F$1745,2,0),IPC!$H$1)</f>
        <v>138.32155800000001</v>
      </c>
      <c r="AA2530" s="48">
        <f t="shared" si="897"/>
        <v>1</v>
      </c>
      <c r="AB2530" s="48">
        <f t="shared" si="898"/>
        <v>1900</v>
      </c>
      <c r="AC2530" s="32" t="str">
        <f t="shared" si="891"/>
        <v>1-1900</v>
      </c>
      <c r="AD2530" s="50">
        <f>IFERROR(VLOOKUP(AC2530,IPC!$E$2:$F$1745,2,0),IPC!$H$1)</f>
        <v>138.32155800000001</v>
      </c>
    </row>
    <row r="2531" spans="10:30" x14ac:dyDescent="0.25">
      <c r="J2531" s="44" t="str">
        <f t="shared" si="904"/>
        <v/>
      </c>
      <c r="K2531" s="33" t="str">
        <f t="shared" ca="1" si="889"/>
        <v/>
      </c>
      <c r="L2531" s="108">
        <f t="shared" ca="1" si="888"/>
        <v>0</v>
      </c>
      <c r="M2531" s="44" t="str">
        <f t="shared" si="905"/>
        <v/>
      </c>
      <c r="N2531" s="45" t="str">
        <f t="shared" ca="1" si="890"/>
        <v/>
      </c>
      <c r="O2531" s="108">
        <f t="shared" si="903"/>
        <v>0</v>
      </c>
      <c r="P2531" s="21" t="e">
        <f t="shared" si="892"/>
        <v>#N/A</v>
      </c>
      <c r="Q2531" s="21" t="e">
        <f t="shared" si="893"/>
        <v>#N/A</v>
      </c>
      <c r="R2531" s="21" t="e">
        <f t="shared" si="894"/>
        <v>#N/A</v>
      </c>
      <c r="S2531" s="21" t="e">
        <f t="shared" si="895"/>
        <v>#N/A</v>
      </c>
      <c r="T2531" s="29" t="e">
        <f t="shared" si="906"/>
        <v>#N/A</v>
      </c>
      <c r="U2531" s="34">
        <f t="shared" si="896"/>
        <v>0</v>
      </c>
      <c r="V2531" s="16">
        <f t="shared" ca="1" si="899"/>
        <v>44139</v>
      </c>
      <c r="W2531" s="56">
        <f t="shared" ca="1" si="900"/>
        <v>10</v>
      </c>
      <c r="X2531" s="56">
        <f t="shared" ca="1" si="901"/>
        <v>2020</v>
      </c>
      <c r="Y2531" s="55" t="str">
        <f t="shared" ca="1" si="902"/>
        <v>10-2020</v>
      </c>
      <c r="Z2531" s="51">
        <f ca="1">IFERROR(VLOOKUP(Y2531,IPC!$E$2:$F$1745,2,0),IPC!$H$1)</f>
        <v>138.32155800000001</v>
      </c>
      <c r="AA2531" s="48">
        <f t="shared" si="897"/>
        <v>1</v>
      </c>
      <c r="AB2531" s="48">
        <f t="shared" si="898"/>
        <v>1900</v>
      </c>
      <c r="AC2531" s="32" t="str">
        <f t="shared" si="891"/>
        <v>1-1900</v>
      </c>
      <c r="AD2531" s="50">
        <f>IFERROR(VLOOKUP(AC2531,IPC!$E$2:$F$1745,2,0),IPC!$H$1)</f>
        <v>138.32155800000001</v>
      </c>
    </row>
    <row r="2532" spans="10:30" x14ac:dyDescent="0.25">
      <c r="J2532" s="44" t="str">
        <f t="shared" si="904"/>
        <v/>
      </c>
      <c r="K2532" s="33" t="str">
        <f t="shared" ca="1" si="889"/>
        <v/>
      </c>
      <c r="L2532" s="108">
        <f t="shared" ca="1" si="888"/>
        <v>0</v>
      </c>
      <c r="M2532" s="44" t="str">
        <f t="shared" si="905"/>
        <v/>
      </c>
      <c r="N2532" s="45" t="str">
        <f t="shared" ca="1" si="890"/>
        <v/>
      </c>
      <c r="O2532" s="108">
        <f t="shared" si="903"/>
        <v>0</v>
      </c>
      <c r="P2532" s="21" t="e">
        <f t="shared" si="892"/>
        <v>#N/A</v>
      </c>
      <c r="Q2532" s="21" t="e">
        <f t="shared" si="893"/>
        <v>#N/A</v>
      </c>
      <c r="R2532" s="21" t="e">
        <f t="shared" si="894"/>
        <v>#N/A</v>
      </c>
      <c r="S2532" s="21" t="e">
        <f t="shared" si="895"/>
        <v>#N/A</v>
      </c>
      <c r="T2532" s="29" t="e">
        <f t="shared" si="906"/>
        <v>#N/A</v>
      </c>
      <c r="U2532" s="34">
        <f t="shared" si="896"/>
        <v>0</v>
      </c>
      <c r="V2532" s="16">
        <f t="shared" ca="1" si="899"/>
        <v>44139</v>
      </c>
      <c r="W2532" s="56">
        <f t="shared" ca="1" si="900"/>
        <v>10</v>
      </c>
      <c r="X2532" s="56">
        <f t="shared" ca="1" si="901"/>
        <v>2020</v>
      </c>
      <c r="Y2532" s="55" t="str">
        <f t="shared" ca="1" si="902"/>
        <v>10-2020</v>
      </c>
      <c r="Z2532" s="51">
        <f ca="1">IFERROR(VLOOKUP(Y2532,IPC!$E$2:$F$1745,2,0),IPC!$H$1)</f>
        <v>138.32155800000001</v>
      </c>
      <c r="AA2532" s="48">
        <f t="shared" si="897"/>
        <v>1</v>
      </c>
      <c r="AB2532" s="48">
        <f t="shared" si="898"/>
        <v>1900</v>
      </c>
      <c r="AC2532" s="32" t="str">
        <f t="shared" si="891"/>
        <v>1-1900</v>
      </c>
      <c r="AD2532" s="50">
        <f>IFERROR(VLOOKUP(AC2532,IPC!$E$2:$F$1745,2,0),IPC!$H$1)</f>
        <v>138.32155800000001</v>
      </c>
    </row>
    <row r="2533" spans="10:30" x14ac:dyDescent="0.25">
      <c r="J2533" s="44" t="str">
        <f t="shared" si="904"/>
        <v/>
      </c>
      <c r="K2533" s="33" t="str">
        <f t="shared" ca="1" si="889"/>
        <v/>
      </c>
      <c r="L2533" s="108">
        <f t="shared" ca="1" si="888"/>
        <v>0</v>
      </c>
      <c r="M2533" s="44" t="str">
        <f t="shared" si="905"/>
        <v/>
      </c>
      <c r="N2533" s="45" t="str">
        <f t="shared" ca="1" si="890"/>
        <v/>
      </c>
      <c r="O2533" s="108">
        <f t="shared" si="903"/>
        <v>0</v>
      </c>
      <c r="P2533" s="21" t="e">
        <f t="shared" si="892"/>
        <v>#N/A</v>
      </c>
      <c r="Q2533" s="21" t="e">
        <f t="shared" si="893"/>
        <v>#N/A</v>
      </c>
      <c r="R2533" s="21" t="e">
        <f t="shared" si="894"/>
        <v>#N/A</v>
      </c>
      <c r="S2533" s="21" t="e">
        <f t="shared" si="895"/>
        <v>#N/A</v>
      </c>
      <c r="T2533" s="29" t="e">
        <f t="shared" si="906"/>
        <v>#N/A</v>
      </c>
      <c r="U2533" s="34">
        <f t="shared" si="896"/>
        <v>0</v>
      </c>
      <c r="V2533" s="16">
        <f t="shared" ca="1" si="899"/>
        <v>44139</v>
      </c>
      <c r="W2533" s="56">
        <f t="shared" ca="1" si="900"/>
        <v>10</v>
      </c>
      <c r="X2533" s="56">
        <f t="shared" ca="1" si="901"/>
        <v>2020</v>
      </c>
      <c r="Y2533" s="55" t="str">
        <f t="shared" ca="1" si="902"/>
        <v>10-2020</v>
      </c>
      <c r="Z2533" s="51">
        <f ca="1">IFERROR(VLOOKUP(Y2533,IPC!$E$2:$F$1745,2,0),IPC!$H$1)</f>
        <v>138.32155800000001</v>
      </c>
      <c r="AA2533" s="48">
        <f t="shared" si="897"/>
        <v>1</v>
      </c>
      <c r="AB2533" s="48">
        <f t="shared" si="898"/>
        <v>1900</v>
      </c>
      <c r="AC2533" s="32" t="str">
        <f t="shared" si="891"/>
        <v>1-1900</v>
      </c>
      <c r="AD2533" s="50">
        <f>IFERROR(VLOOKUP(AC2533,IPC!$E$2:$F$1745,2,0),IPC!$H$1)</f>
        <v>138.32155800000001</v>
      </c>
    </row>
    <row r="2534" spans="10:30" x14ac:dyDescent="0.25">
      <c r="J2534" s="44" t="str">
        <f t="shared" si="904"/>
        <v/>
      </c>
      <c r="K2534" s="33" t="str">
        <f t="shared" ca="1" si="889"/>
        <v/>
      </c>
      <c r="L2534" s="108">
        <f t="shared" ref="L2534:L2597" ca="1" si="907">IFERROR(B2534*C2534*Z2546/AD2546,"")</f>
        <v>0</v>
      </c>
      <c r="M2534" s="44" t="str">
        <f t="shared" si="905"/>
        <v/>
      </c>
      <c r="N2534" s="45" t="str">
        <f t="shared" ca="1" si="890"/>
        <v/>
      </c>
      <c r="O2534" s="108">
        <f t="shared" si="903"/>
        <v>0</v>
      </c>
      <c r="P2534" s="21" t="e">
        <f t="shared" si="892"/>
        <v>#N/A</v>
      </c>
      <c r="Q2534" s="21" t="e">
        <f t="shared" si="893"/>
        <v>#N/A</v>
      </c>
      <c r="R2534" s="21" t="e">
        <f t="shared" si="894"/>
        <v>#N/A</v>
      </c>
      <c r="S2534" s="21" t="e">
        <f t="shared" si="895"/>
        <v>#N/A</v>
      </c>
      <c r="T2534" s="29" t="e">
        <f t="shared" si="906"/>
        <v>#N/A</v>
      </c>
      <c r="U2534" s="34">
        <f t="shared" si="896"/>
        <v>0</v>
      </c>
      <c r="V2534" s="16">
        <f t="shared" ca="1" si="899"/>
        <v>44139</v>
      </c>
      <c r="W2534" s="56">
        <f t="shared" ca="1" si="900"/>
        <v>10</v>
      </c>
      <c r="X2534" s="56">
        <f t="shared" ca="1" si="901"/>
        <v>2020</v>
      </c>
      <c r="Y2534" s="55" t="str">
        <f t="shared" ca="1" si="902"/>
        <v>10-2020</v>
      </c>
      <c r="Z2534" s="51">
        <f ca="1">IFERROR(VLOOKUP(Y2534,IPC!$E$2:$F$1745,2,0),IPC!$H$1)</f>
        <v>138.32155800000001</v>
      </c>
      <c r="AA2534" s="48">
        <f t="shared" si="897"/>
        <v>1</v>
      </c>
      <c r="AB2534" s="48">
        <f t="shared" si="898"/>
        <v>1900</v>
      </c>
      <c r="AC2534" s="32" t="str">
        <f t="shared" si="891"/>
        <v>1-1900</v>
      </c>
      <c r="AD2534" s="50">
        <f>IFERROR(VLOOKUP(AC2534,IPC!$E$2:$F$1745,2,0),IPC!$H$1)</f>
        <v>138.32155800000001</v>
      </c>
    </row>
    <row r="2535" spans="10:30" x14ac:dyDescent="0.25">
      <c r="J2535" s="44" t="str">
        <f t="shared" si="904"/>
        <v/>
      </c>
      <c r="K2535" s="33" t="str">
        <f t="shared" ca="1" si="889"/>
        <v/>
      </c>
      <c r="L2535" s="108">
        <f t="shared" ca="1" si="907"/>
        <v>0</v>
      </c>
      <c r="M2535" s="44" t="str">
        <f t="shared" si="905"/>
        <v/>
      </c>
      <c r="N2535" s="45" t="str">
        <f t="shared" ca="1" si="890"/>
        <v/>
      </c>
      <c r="O2535" s="108">
        <f t="shared" si="903"/>
        <v>0</v>
      </c>
      <c r="P2535" s="21" t="e">
        <f t="shared" si="892"/>
        <v>#N/A</v>
      </c>
      <c r="Q2535" s="21" t="e">
        <f t="shared" si="893"/>
        <v>#N/A</v>
      </c>
      <c r="R2535" s="21" t="e">
        <f t="shared" si="894"/>
        <v>#N/A</v>
      </c>
      <c r="S2535" s="21" t="e">
        <f t="shared" si="895"/>
        <v>#N/A</v>
      </c>
      <c r="T2535" s="29" t="e">
        <f t="shared" si="906"/>
        <v>#N/A</v>
      </c>
      <c r="U2535" s="34">
        <f t="shared" si="896"/>
        <v>0</v>
      </c>
      <c r="V2535" s="16">
        <f t="shared" ca="1" si="899"/>
        <v>44139</v>
      </c>
      <c r="W2535" s="56">
        <f t="shared" ca="1" si="900"/>
        <v>10</v>
      </c>
      <c r="X2535" s="56">
        <f t="shared" ca="1" si="901"/>
        <v>2020</v>
      </c>
      <c r="Y2535" s="55" t="str">
        <f t="shared" ca="1" si="902"/>
        <v>10-2020</v>
      </c>
      <c r="Z2535" s="51">
        <f ca="1">IFERROR(VLOOKUP(Y2535,IPC!$E$2:$F$1745,2,0),IPC!$H$1)</f>
        <v>138.32155800000001</v>
      </c>
      <c r="AA2535" s="48">
        <f t="shared" si="897"/>
        <v>1</v>
      </c>
      <c r="AB2535" s="48">
        <f t="shared" si="898"/>
        <v>1900</v>
      </c>
      <c r="AC2535" s="32" t="str">
        <f t="shared" si="891"/>
        <v>1-1900</v>
      </c>
      <c r="AD2535" s="50">
        <f>IFERROR(VLOOKUP(AC2535,IPC!$E$2:$F$1745,2,0),IPC!$H$1)</f>
        <v>138.32155800000001</v>
      </c>
    </row>
    <row r="2536" spans="10:30" x14ac:dyDescent="0.25">
      <c r="J2536" s="44" t="str">
        <f t="shared" si="904"/>
        <v/>
      </c>
      <c r="K2536" s="33" t="str">
        <f t="shared" ca="1" si="889"/>
        <v/>
      </c>
      <c r="L2536" s="108">
        <f t="shared" ca="1" si="907"/>
        <v>0</v>
      </c>
      <c r="M2536" s="44" t="str">
        <f t="shared" si="905"/>
        <v/>
      </c>
      <c r="N2536" s="45" t="str">
        <f t="shared" ca="1" si="890"/>
        <v/>
      </c>
      <c r="O2536" s="108">
        <f t="shared" si="903"/>
        <v>0</v>
      </c>
      <c r="P2536" s="21" t="e">
        <f t="shared" si="892"/>
        <v>#N/A</v>
      </c>
      <c r="Q2536" s="21" t="e">
        <f t="shared" si="893"/>
        <v>#N/A</v>
      </c>
      <c r="R2536" s="21" t="e">
        <f t="shared" si="894"/>
        <v>#N/A</v>
      </c>
      <c r="S2536" s="21" t="e">
        <f t="shared" si="895"/>
        <v>#N/A</v>
      </c>
      <c r="T2536" s="29" t="e">
        <f t="shared" si="906"/>
        <v>#N/A</v>
      </c>
      <c r="U2536" s="34">
        <f t="shared" si="896"/>
        <v>0</v>
      </c>
      <c r="V2536" s="16">
        <f t="shared" ca="1" si="899"/>
        <v>44139</v>
      </c>
      <c r="W2536" s="56">
        <f t="shared" ca="1" si="900"/>
        <v>10</v>
      </c>
      <c r="X2536" s="56">
        <f t="shared" ca="1" si="901"/>
        <v>2020</v>
      </c>
      <c r="Y2536" s="55" t="str">
        <f t="shared" ca="1" si="902"/>
        <v>10-2020</v>
      </c>
      <c r="Z2536" s="51">
        <f ca="1">IFERROR(VLOOKUP(Y2536,IPC!$E$2:$F$1745,2,0),IPC!$H$1)</f>
        <v>138.32155800000001</v>
      </c>
      <c r="AA2536" s="48">
        <f t="shared" si="897"/>
        <v>1</v>
      </c>
      <c r="AB2536" s="48">
        <f t="shared" si="898"/>
        <v>1900</v>
      </c>
      <c r="AC2536" s="32" t="str">
        <f t="shared" si="891"/>
        <v>1-1900</v>
      </c>
      <c r="AD2536" s="50">
        <f>IFERROR(VLOOKUP(AC2536,IPC!$E$2:$F$1745,2,0),IPC!$H$1)</f>
        <v>138.32155800000001</v>
      </c>
    </row>
    <row r="2537" spans="10:30" x14ac:dyDescent="0.25">
      <c r="J2537" s="44" t="str">
        <f t="shared" si="904"/>
        <v/>
      </c>
      <c r="K2537" s="33" t="str">
        <f t="shared" ca="1" si="889"/>
        <v/>
      </c>
      <c r="L2537" s="108">
        <f t="shared" ca="1" si="907"/>
        <v>0</v>
      </c>
      <c r="M2537" s="44" t="str">
        <f t="shared" si="905"/>
        <v/>
      </c>
      <c r="N2537" s="45" t="str">
        <f t="shared" ca="1" si="890"/>
        <v/>
      </c>
      <c r="O2537" s="108">
        <f t="shared" si="903"/>
        <v>0</v>
      </c>
      <c r="P2537" s="21" t="e">
        <f t="shared" si="892"/>
        <v>#N/A</v>
      </c>
      <c r="Q2537" s="21" t="e">
        <f t="shared" si="893"/>
        <v>#N/A</v>
      </c>
      <c r="R2537" s="21" t="e">
        <f t="shared" si="894"/>
        <v>#N/A</v>
      </c>
      <c r="S2537" s="21" t="e">
        <f t="shared" si="895"/>
        <v>#N/A</v>
      </c>
      <c r="T2537" s="29" t="e">
        <f t="shared" si="906"/>
        <v>#N/A</v>
      </c>
      <c r="U2537" s="34">
        <f t="shared" si="896"/>
        <v>0</v>
      </c>
      <c r="V2537" s="16">
        <f t="shared" ca="1" si="899"/>
        <v>44139</v>
      </c>
      <c r="W2537" s="56">
        <f t="shared" ca="1" si="900"/>
        <v>10</v>
      </c>
      <c r="X2537" s="56">
        <f t="shared" ca="1" si="901"/>
        <v>2020</v>
      </c>
      <c r="Y2537" s="55" t="str">
        <f t="shared" ca="1" si="902"/>
        <v>10-2020</v>
      </c>
      <c r="Z2537" s="51">
        <f ca="1">IFERROR(VLOOKUP(Y2537,IPC!$E$2:$F$1745,2,0),IPC!$H$1)</f>
        <v>138.32155800000001</v>
      </c>
      <c r="AA2537" s="48">
        <f t="shared" si="897"/>
        <v>1</v>
      </c>
      <c r="AB2537" s="48">
        <f t="shared" si="898"/>
        <v>1900</v>
      </c>
      <c r="AC2537" s="32" t="str">
        <f t="shared" si="891"/>
        <v>1-1900</v>
      </c>
      <c r="AD2537" s="50">
        <f>IFERROR(VLOOKUP(AC2537,IPC!$E$2:$F$1745,2,0),IPC!$H$1)</f>
        <v>138.32155800000001</v>
      </c>
    </row>
    <row r="2538" spans="10:30" x14ac:dyDescent="0.25">
      <c r="J2538" s="44" t="str">
        <f t="shared" si="904"/>
        <v/>
      </c>
      <c r="K2538" s="33" t="str">
        <f t="shared" ca="1" si="889"/>
        <v/>
      </c>
      <c r="L2538" s="108">
        <f t="shared" ca="1" si="907"/>
        <v>0</v>
      </c>
      <c r="M2538" s="44" t="str">
        <f t="shared" si="905"/>
        <v/>
      </c>
      <c r="N2538" s="45" t="str">
        <f t="shared" ca="1" si="890"/>
        <v/>
      </c>
      <c r="O2538" s="108">
        <f t="shared" si="903"/>
        <v>0</v>
      </c>
      <c r="P2538" s="21" t="e">
        <f t="shared" si="892"/>
        <v>#N/A</v>
      </c>
      <c r="Q2538" s="21" t="e">
        <f t="shared" si="893"/>
        <v>#N/A</v>
      </c>
      <c r="R2538" s="21" t="e">
        <f t="shared" si="894"/>
        <v>#N/A</v>
      </c>
      <c r="S2538" s="21" t="e">
        <f t="shared" si="895"/>
        <v>#N/A</v>
      </c>
      <c r="T2538" s="29" t="e">
        <f t="shared" si="906"/>
        <v>#N/A</v>
      </c>
      <c r="U2538" s="34">
        <f t="shared" si="896"/>
        <v>0</v>
      </c>
      <c r="V2538" s="16">
        <f t="shared" ca="1" si="899"/>
        <v>44139</v>
      </c>
      <c r="W2538" s="56">
        <f t="shared" ca="1" si="900"/>
        <v>10</v>
      </c>
      <c r="X2538" s="56">
        <f t="shared" ca="1" si="901"/>
        <v>2020</v>
      </c>
      <c r="Y2538" s="55" t="str">
        <f t="shared" ca="1" si="902"/>
        <v>10-2020</v>
      </c>
      <c r="Z2538" s="51">
        <f ca="1">IFERROR(VLOOKUP(Y2538,IPC!$E$2:$F$1745,2,0),IPC!$H$1)</f>
        <v>138.32155800000001</v>
      </c>
      <c r="AA2538" s="48">
        <f t="shared" si="897"/>
        <v>1</v>
      </c>
      <c r="AB2538" s="48">
        <f t="shared" si="898"/>
        <v>1900</v>
      </c>
      <c r="AC2538" s="32" t="str">
        <f t="shared" si="891"/>
        <v>1-1900</v>
      </c>
      <c r="AD2538" s="50">
        <f>IFERROR(VLOOKUP(AC2538,IPC!$E$2:$F$1745,2,0),IPC!$H$1)</f>
        <v>138.32155800000001</v>
      </c>
    </row>
    <row r="2539" spans="10:30" x14ac:dyDescent="0.25">
      <c r="J2539" s="44" t="str">
        <f t="shared" si="904"/>
        <v/>
      </c>
      <c r="K2539" s="33" t="str">
        <f t="shared" ca="1" si="889"/>
        <v/>
      </c>
      <c r="L2539" s="108">
        <f t="shared" ca="1" si="907"/>
        <v>0</v>
      </c>
      <c r="M2539" s="44" t="str">
        <f t="shared" si="905"/>
        <v/>
      </c>
      <c r="N2539" s="45" t="str">
        <f t="shared" ca="1" si="890"/>
        <v/>
      </c>
      <c r="O2539" s="108">
        <f t="shared" si="903"/>
        <v>0</v>
      </c>
      <c r="P2539" s="21" t="e">
        <f t="shared" si="892"/>
        <v>#N/A</v>
      </c>
      <c r="Q2539" s="21" t="e">
        <f t="shared" si="893"/>
        <v>#N/A</v>
      </c>
      <c r="R2539" s="21" t="e">
        <f t="shared" si="894"/>
        <v>#N/A</v>
      </c>
      <c r="S2539" s="21" t="e">
        <f t="shared" si="895"/>
        <v>#N/A</v>
      </c>
      <c r="T2539" s="29" t="e">
        <f t="shared" si="906"/>
        <v>#N/A</v>
      </c>
      <c r="U2539" s="34">
        <f t="shared" si="896"/>
        <v>0</v>
      </c>
      <c r="V2539" s="16">
        <f t="shared" ca="1" si="899"/>
        <v>44139</v>
      </c>
      <c r="W2539" s="56">
        <f t="shared" ca="1" si="900"/>
        <v>10</v>
      </c>
      <c r="X2539" s="56">
        <f t="shared" ca="1" si="901"/>
        <v>2020</v>
      </c>
      <c r="Y2539" s="55" t="str">
        <f t="shared" ca="1" si="902"/>
        <v>10-2020</v>
      </c>
      <c r="Z2539" s="51">
        <f ca="1">IFERROR(VLOOKUP(Y2539,IPC!$E$2:$F$1745,2,0),IPC!$H$1)</f>
        <v>138.32155800000001</v>
      </c>
      <c r="AA2539" s="48">
        <f t="shared" si="897"/>
        <v>1</v>
      </c>
      <c r="AB2539" s="48">
        <f t="shared" si="898"/>
        <v>1900</v>
      </c>
      <c r="AC2539" s="32" t="str">
        <f t="shared" si="891"/>
        <v>1-1900</v>
      </c>
      <c r="AD2539" s="50">
        <f>IFERROR(VLOOKUP(AC2539,IPC!$E$2:$F$1745,2,0),IPC!$H$1)</f>
        <v>138.32155800000001</v>
      </c>
    </row>
    <row r="2540" spans="10:30" x14ac:dyDescent="0.25">
      <c r="J2540" s="44" t="str">
        <f t="shared" si="904"/>
        <v/>
      </c>
      <c r="K2540" s="33" t="str">
        <f t="shared" ca="1" si="889"/>
        <v/>
      </c>
      <c r="L2540" s="108">
        <f t="shared" ca="1" si="907"/>
        <v>0</v>
      </c>
      <c r="M2540" s="44" t="str">
        <f t="shared" si="905"/>
        <v/>
      </c>
      <c r="N2540" s="45" t="str">
        <f t="shared" ca="1" si="890"/>
        <v/>
      </c>
      <c r="O2540" s="108">
        <f t="shared" si="903"/>
        <v>0</v>
      </c>
      <c r="P2540" s="21" t="e">
        <f t="shared" si="892"/>
        <v>#N/A</v>
      </c>
      <c r="Q2540" s="21" t="e">
        <f t="shared" si="893"/>
        <v>#N/A</v>
      </c>
      <c r="R2540" s="21" t="e">
        <f t="shared" si="894"/>
        <v>#N/A</v>
      </c>
      <c r="S2540" s="21" t="e">
        <f t="shared" si="895"/>
        <v>#N/A</v>
      </c>
      <c r="T2540" s="29" t="e">
        <f t="shared" si="906"/>
        <v>#N/A</v>
      </c>
      <c r="U2540" s="34">
        <f t="shared" si="896"/>
        <v>0</v>
      </c>
      <c r="V2540" s="16">
        <f t="shared" ca="1" si="899"/>
        <v>44139</v>
      </c>
      <c r="W2540" s="56">
        <f t="shared" ca="1" si="900"/>
        <v>10</v>
      </c>
      <c r="X2540" s="56">
        <f t="shared" ca="1" si="901"/>
        <v>2020</v>
      </c>
      <c r="Y2540" s="55" t="str">
        <f t="shared" ca="1" si="902"/>
        <v>10-2020</v>
      </c>
      <c r="Z2540" s="51">
        <f ca="1">IFERROR(VLOOKUP(Y2540,IPC!$E$2:$F$1745,2,0),IPC!$H$1)</f>
        <v>138.32155800000001</v>
      </c>
      <c r="AA2540" s="48">
        <f t="shared" si="897"/>
        <v>1</v>
      </c>
      <c r="AB2540" s="48">
        <f t="shared" si="898"/>
        <v>1900</v>
      </c>
      <c r="AC2540" s="32" t="str">
        <f t="shared" si="891"/>
        <v>1-1900</v>
      </c>
      <c r="AD2540" s="50">
        <f>IFERROR(VLOOKUP(AC2540,IPC!$E$2:$F$1745,2,0),IPC!$H$1)</f>
        <v>138.32155800000001</v>
      </c>
    </row>
    <row r="2541" spans="10:30" x14ac:dyDescent="0.25">
      <c r="J2541" s="44" t="str">
        <f t="shared" si="904"/>
        <v/>
      </c>
      <c r="K2541" s="33" t="str">
        <f t="shared" ca="1" si="889"/>
        <v/>
      </c>
      <c r="L2541" s="108">
        <f t="shared" ca="1" si="907"/>
        <v>0</v>
      </c>
      <c r="M2541" s="44" t="str">
        <f t="shared" si="905"/>
        <v/>
      </c>
      <c r="N2541" s="45" t="str">
        <f t="shared" ca="1" si="890"/>
        <v/>
      </c>
      <c r="O2541" s="108">
        <f t="shared" si="903"/>
        <v>0</v>
      </c>
      <c r="P2541" s="21" t="e">
        <f t="shared" si="892"/>
        <v>#N/A</v>
      </c>
      <c r="Q2541" s="21" t="e">
        <f t="shared" si="893"/>
        <v>#N/A</v>
      </c>
      <c r="R2541" s="21" t="e">
        <f t="shared" si="894"/>
        <v>#N/A</v>
      </c>
      <c r="S2541" s="21" t="e">
        <f t="shared" si="895"/>
        <v>#N/A</v>
      </c>
      <c r="T2541" s="29" t="e">
        <f t="shared" si="906"/>
        <v>#N/A</v>
      </c>
      <c r="U2541" s="34">
        <f t="shared" si="896"/>
        <v>0</v>
      </c>
      <c r="V2541" s="16">
        <f t="shared" ca="1" si="899"/>
        <v>44139</v>
      </c>
      <c r="W2541" s="56">
        <f t="shared" ca="1" si="900"/>
        <v>10</v>
      </c>
      <c r="X2541" s="56">
        <f t="shared" ca="1" si="901"/>
        <v>2020</v>
      </c>
      <c r="Y2541" s="55" t="str">
        <f t="shared" ca="1" si="902"/>
        <v>10-2020</v>
      </c>
      <c r="Z2541" s="51">
        <f ca="1">IFERROR(VLOOKUP(Y2541,IPC!$E$2:$F$1745,2,0),IPC!$H$1)</f>
        <v>138.32155800000001</v>
      </c>
      <c r="AA2541" s="48">
        <f t="shared" si="897"/>
        <v>1</v>
      </c>
      <c r="AB2541" s="48">
        <f t="shared" si="898"/>
        <v>1900</v>
      </c>
      <c r="AC2541" s="32" t="str">
        <f t="shared" si="891"/>
        <v>1-1900</v>
      </c>
      <c r="AD2541" s="50">
        <f>IFERROR(VLOOKUP(AC2541,IPC!$E$2:$F$1745,2,0),IPC!$H$1)</f>
        <v>138.32155800000001</v>
      </c>
    </row>
    <row r="2542" spans="10:30" x14ac:dyDescent="0.25">
      <c r="J2542" s="44" t="str">
        <f t="shared" si="904"/>
        <v/>
      </c>
      <c r="K2542" s="33" t="str">
        <f t="shared" ref="K2542:K2605" ca="1" si="908">IFERROR(IF((U2554-V2554)/365&lt;0,"",(U2554-V2554)/365),"")</f>
        <v/>
      </c>
      <c r="L2542" s="108">
        <f t="shared" ca="1" si="907"/>
        <v>0</v>
      </c>
      <c r="M2542" s="44" t="str">
        <f t="shared" si="905"/>
        <v/>
      </c>
      <c r="N2542" s="45" t="str">
        <f t="shared" ref="N2542:N2605" ca="1" si="909">IFERROR(L2542*((1+$M$7)^K2542)/((1+$N$7)^K2542),"")</f>
        <v/>
      </c>
      <c r="O2542" s="108">
        <f t="shared" si="903"/>
        <v>0</v>
      </c>
      <c r="P2542" s="21" t="e">
        <f t="shared" si="892"/>
        <v>#N/A</v>
      </c>
      <c r="Q2542" s="21" t="e">
        <f t="shared" si="893"/>
        <v>#N/A</v>
      </c>
      <c r="R2542" s="21" t="e">
        <f t="shared" si="894"/>
        <v>#N/A</v>
      </c>
      <c r="S2542" s="21" t="e">
        <f t="shared" si="895"/>
        <v>#N/A</v>
      </c>
      <c r="T2542" s="29" t="e">
        <f t="shared" si="906"/>
        <v>#N/A</v>
      </c>
      <c r="U2542" s="34">
        <f t="shared" si="896"/>
        <v>0</v>
      </c>
      <c r="V2542" s="16">
        <f t="shared" ca="1" si="899"/>
        <v>44139</v>
      </c>
      <c r="W2542" s="56">
        <f t="shared" ca="1" si="900"/>
        <v>10</v>
      </c>
      <c r="X2542" s="56">
        <f t="shared" ca="1" si="901"/>
        <v>2020</v>
      </c>
      <c r="Y2542" s="55" t="str">
        <f t="shared" ca="1" si="902"/>
        <v>10-2020</v>
      </c>
      <c r="Z2542" s="51">
        <f ca="1">IFERROR(VLOOKUP(Y2542,IPC!$E$2:$F$1745,2,0),IPC!$H$1)</f>
        <v>138.32155800000001</v>
      </c>
      <c r="AA2542" s="48">
        <f t="shared" si="897"/>
        <v>1</v>
      </c>
      <c r="AB2542" s="48">
        <f t="shared" si="898"/>
        <v>1900</v>
      </c>
      <c r="AC2542" s="32" t="str">
        <f t="shared" si="891"/>
        <v>1-1900</v>
      </c>
      <c r="AD2542" s="50">
        <f>IFERROR(VLOOKUP(AC2542,IPC!$E$2:$F$1745,2,0),IPC!$H$1)</f>
        <v>138.32155800000001</v>
      </c>
    </row>
    <row r="2543" spans="10:30" x14ac:dyDescent="0.25">
      <c r="J2543" s="44" t="str">
        <f t="shared" si="904"/>
        <v/>
      </c>
      <c r="K2543" s="33" t="str">
        <f t="shared" ca="1" si="908"/>
        <v/>
      </c>
      <c r="L2543" s="108">
        <f t="shared" ca="1" si="907"/>
        <v>0</v>
      </c>
      <c r="M2543" s="44" t="str">
        <f t="shared" si="905"/>
        <v/>
      </c>
      <c r="N2543" s="45" t="str">
        <f t="shared" ca="1" si="909"/>
        <v/>
      </c>
      <c r="O2543" s="108">
        <f t="shared" si="903"/>
        <v>0</v>
      </c>
      <c r="P2543" s="21" t="e">
        <f t="shared" si="892"/>
        <v>#N/A</v>
      </c>
      <c r="Q2543" s="21" t="e">
        <f t="shared" si="893"/>
        <v>#N/A</v>
      </c>
      <c r="R2543" s="21" t="e">
        <f t="shared" si="894"/>
        <v>#N/A</v>
      </c>
      <c r="S2543" s="21" t="e">
        <f t="shared" si="895"/>
        <v>#N/A</v>
      </c>
      <c r="T2543" s="29" t="e">
        <f t="shared" si="906"/>
        <v>#N/A</v>
      </c>
      <c r="U2543" s="34">
        <f t="shared" si="896"/>
        <v>0</v>
      </c>
      <c r="V2543" s="16">
        <f t="shared" ca="1" si="899"/>
        <v>44139</v>
      </c>
      <c r="W2543" s="56">
        <f t="shared" ca="1" si="900"/>
        <v>10</v>
      </c>
      <c r="X2543" s="56">
        <f t="shared" ca="1" si="901"/>
        <v>2020</v>
      </c>
      <c r="Y2543" s="55" t="str">
        <f t="shared" ca="1" si="902"/>
        <v>10-2020</v>
      </c>
      <c r="Z2543" s="51">
        <f ca="1">IFERROR(VLOOKUP(Y2543,IPC!$E$2:$F$1745,2,0),IPC!$H$1)</f>
        <v>138.32155800000001</v>
      </c>
      <c r="AA2543" s="48">
        <f t="shared" si="897"/>
        <v>1</v>
      </c>
      <c r="AB2543" s="48">
        <f t="shared" si="898"/>
        <v>1900</v>
      </c>
      <c r="AC2543" s="32" t="str">
        <f t="shared" ref="AC2543:AC2606" si="910">+AA2543&amp;"-"&amp;AB2543</f>
        <v>1-1900</v>
      </c>
      <c r="AD2543" s="50">
        <f>IFERROR(VLOOKUP(AC2543,IPC!$E$2:$F$1745,2,0),IPC!$H$1)</f>
        <v>138.32155800000001</v>
      </c>
    </row>
    <row r="2544" spans="10:30" x14ac:dyDescent="0.25">
      <c r="J2544" s="44" t="str">
        <f t="shared" si="904"/>
        <v/>
      </c>
      <c r="K2544" s="33" t="str">
        <f t="shared" ca="1" si="908"/>
        <v/>
      </c>
      <c r="L2544" s="108">
        <f t="shared" ca="1" si="907"/>
        <v>0</v>
      </c>
      <c r="M2544" s="44" t="str">
        <f t="shared" si="905"/>
        <v/>
      </c>
      <c r="N2544" s="45" t="str">
        <f t="shared" ca="1" si="909"/>
        <v/>
      </c>
      <c r="O2544" s="108">
        <f t="shared" si="903"/>
        <v>0</v>
      </c>
      <c r="P2544" s="21" t="e">
        <f t="shared" si="892"/>
        <v>#N/A</v>
      </c>
      <c r="Q2544" s="21" t="e">
        <f t="shared" si="893"/>
        <v>#N/A</v>
      </c>
      <c r="R2544" s="21" t="e">
        <f t="shared" si="894"/>
        <v>#N/A</v>
      </c>
      <c r="S2544" s="21" t="e">
        <f t="shared" si="895"/>
        <v>#N/A</v>
      </c>
      <c r="T2544" s="29" t="e">
        <f t="shared" si="906"/>
        <v>#N/A</v>
      </c>
      <c r="U2544" s="34">
        <f t="shared" si="896"/>
        <v>0</v>
      </c>
      <c r="V2544" s="16">
        <f t="shared" ca="1" si="899"/>
        <v>44139</v>
      </c>
      <c r="W2544" s="56">
        <f t="shared" ca="1" si="900"/>
        <v>10</v>
      </c>
      <c r="X2544" s="56">
        <f t="shared" ca="1" si="901"/>
        <v>2020</v>
      </c>
      <c r="Y2544" s="55" t="str">
        <f t="shared" ca="1" si="902"/>
        <v>10-2020</v>
      </c>
      <c r="Z2544" s="51">
        <f ca="1">IFERROR(VLOOKUP(Y2544,IPC!$E$2:$F$1745,2,0),IPC!$H$1)</f>
        <v>138.32155800000001</v>
      </c>
      <c r="AA2544" s="48">
        <f t="shared" si="897"/>
        <v>1</v>
      </c>
      <c r="AB2544" s="48">
        <f t="shared" si="898"/>
        <v>1900</v>
      </c>
      <c r="AC2544" s="32" t="str">
        <f t="shared" si="910"/>
        <v>1-1900</v>
      </c>
      <c r="AD2544" s="50">
        <f>IFERROR(VLOOKUP(AC2544,IPC!$E$2:$F$1745,2,0),IPC!$H$1)</f>
        <v>138.32155800000001</v>
      </c>
    </row>
    <row r="2545" spans="10:30" x14ac:dyDescent="0.25">
      <c r="J2545" s="44" t="str">
        <f t="shared" si="904"/>
        <v/>
      </c>
      <c r="K2545" s="33" t="str">
        <f t="shared" ca="1" si="908"/>
        <v/>
      </c>
      <c r="L2545" s="108">
        <f t="shared" ca="1" si="907"/>
        <v>0</v>
      </c>
      <c r="M2545" s="44" t="str">
        <f t="shared" si="905"/>
        <v/>
      </c>
      <c r="N2545" s="45" t="str">
        <f t="shared" ca="1" si="909"/>
        <v/>
      </c>
      <c r="O2545" s="108">
        <f t="shared" si="903"/>
        <v>0</v>
      </c>
      <c r="P2545" s="21" t="e">
        <f t="shared" si="892"/>
        <v>#N/A</v>
      </c>
      <c r="Q2545" s="21" t="e">
        <f t="shared" si="893"/>
        <v>#N/A</v>
      </c>
      <c r="R2545" s="21" t="e">
        <f t="shared" si="894"/>
        <v>#N/A</v>
      </c>
      <c r="S2545" s="21" t="e">
        <f t="shared" si="895"/>
        <v>#N/A</v>
      </c>
      <c r="T2545" s="29" t="e">
        <f t="shared" si="906"/>
        <v>#N/A</v>
      </c>
      <c r="U2545" s="34">
        <f t="shared" si="896"/>
        <v>0</v>
      </c>
      <c r="V2545" s="16">
        <f t="shared" ca="1" si="899"/>
        <v>44139</v>
      </c>
      <c r="W2545" s="56">
        <f t="shared" ca="1" si="900"/>
        <v>10</v>
      </c>
      <c r="X2545" s="56">
        <f t="shared" ca="1" si="901"/>
        <v>2020</v>
      </c>
      <c r="Y2545" s="55" t="str">
        <f t="shared" ca="1" si="902"/>
        <v>10-2020</v>
      </c>
      <c r="Z2545" s="51">
        <f ca="1">IFERROR(VLOOKUP(Y2545,IPC!$E$2:$F$1745,2,0),IPC!$H$1)</f>
        <v>138.32155800000001</v>
      </c>
      <c r="AA2545" s="48">
        <f t="shared" si="897"/>
        <v>1</v>
      </c>
      <c r="AB2545" s="48">
        <f t="shared" si="898"/>
        <v>1900</v>
      </c>
      <c r="AC2545" s="32" t="str">
        <f t="shared" si="910"/>
        <v>1-1900</v>
      </c>
      <c r="AD2545" s="50">
        <f>IFERROR(VLOOKUP(AC2545,IPC!$E$2:$F$1745,2,0),IPC!$H$1)</f>
        <v>138.32155800000001</v>
      </c>
    </row>
    <row r="2546" spans="10:30" x14ac:dyDescent="0.25">
      <c r="J2546" s="44" t="str">
        <f t="shared" si="904"/>
        <v/>
      </c>
      <c r="K2546" s="33" t="str">
        <f t="shared" ca="1" si="908"/>
        <v/>
      </c>
      <c r="L2546" s="108">
        <f t="shared" ca="1" si="907"/>
        <v>0</v>
      </c>
      <c r="M2546" s="44" t="str">
        <f t="shared" si="905"/>
        <v/>
      </c>
      <c r="N2546" s="45" t="str">
        <f t="shared" ca="1" si="909"/>
        <v/>
      </c>
      <c r="O2546" s="108">
        <f t="shared" si="903"/>
        <v>0</v>
      </c>
      <c r="P2546" s="21" t="e">
        <f t="shared" ref="P2546:P2609" si="911">+VLOOKUP(D2534,$E$2:$F$5,2,0)</f>
        <v>#N/A</v>
      </c>
      <c r="Q2546" s="21" t="e">
        <f t="shared" ref="Q2546:Q2609" si="912">+VLOOKUP(E2534,$E$2:$F$5,2,0)</f>
        <v>#N/A</v>
      </c>
      <c r="R2546" s="21" t="e">
        <f t="shared" ref="R2546:R2609" si="913">+VLOOKUP(F2534,$E$2:$F$5,2,0)</f>
        <v>#N/A</v>
      </c>
      <c r="S2546" s="21" t="e">
        <f t="shared" ref="S2546:S2609" si="914">+VLOOKUP(G2534,$E$2:$F$5,2,0)</f>
        <v>#N/A</v>
      </c>
      <c r="T2546" s="29" t="e">
        <f t="shared" si="906"/>
        <v>#N/A</v>
      </c>
      <c r="U2546" s="34">
        <f t="shared" ref="U2546:U2609" si="915">+H2534+365*I2534</f>
        <v>0</v>
      </c>
      <c r="V2546" s="16">
        <f t="shared" ca="1" si="899"/>
        <v>44139</v>
      </c>
      <c r="W2546" s="56">
        <f t="shared" ca="1" si="900"/>
        <v>10</v>
      </c>
      <c r="X2546" s="56">
        <f t="shared" ca="1" si="901"/>
        <v>2020</v>
      </c>
      <c r="Y2546" s="55" t="str">
        <f t="shared" ca="1" si="902"/>
        <v>10-2020</v>
      </c>
      <c r="Z2546" s="51">
        <f ca="1">IFERROR(VLOOKUP(Y2546,IPC!$E$2:$F$1745,2,0),IPC!$H$1)</f>
        <v>138.32155800000001</v>
      </c>
      <c r="AA2546" s="48">
        <f t="shared" ref="AA2546:AA2609" si="916">+MONTH(H2534)</f>
        <v>1</v>
      </c>
      <c r="AB2546" s="48">
        <f t="shared" ref="AB2546:AB2609" si="917">+YEAR(H2534)</f>
        <v>1900</v>
      </c>
      <c r="AC2546" s="32" t="str">
        <f t="shared" si="910"/>
        <v>1-1900</v>
      </c>
      <c r="AD2546" s="50">
        <f>IFERROR(VLOOKUP(AC2546,IPC!$E$2:$F$1745,2,0),IPC!$H$1)</f>
        <v>138.32155800000001</v>
      </c>
    </row>
    <row r="2547" spans="10:30" x14ac:dyDescent="0.25">
      <c r="J2547" s="44" t="str">
        <f t="shared" si="904"/>
        <v/>
      </c>
      <c r="K2547" s="33" t="str">
        <f t="shared" ca="1" si="908"/>
        <v/>
      </c>
      <c r="L2547" s="108">
        <f t="shared" ca="1" si="907"/>
        <v>0</v>
      </c>
      <c r="M2547" s="44" t="str">
        <f t="shared" si="905"/>
        <v/>
      </c>
      <c r="N2547" s="45" t="str">
        <f t="shared" ca="1" si="909"/>
        <v/>
      </c>
      <c r="O2547" s="108">
        <f t="shared" si="903"/>
        <v>0</v>
      </c>
      <c r="P2547" s="21" t="e">
        <f t="shared" si="911"/>
        <v>#N/A</v>
      </c>
      <c r="Q2547" s="21" t="e">
        <f t="shared" si="912"/>
        <v>#N/A</v>
      </c>
      <c r="R2547" s="21" t="e">
        <f t="shared" si="913"/>
        <v>#N/A</v>
      </c>
      <c r="S2547" s="21" t="e">
        <f t="shared" si="914"/>
        <v>#N/A</v>
      </c>
      <c r="T2547" s="29" t="e">
        <f t="shared" si="906"/>
        <v>#N/A</v>
      </c>
      <c r="U2547" s="34">
        <f t="shared" si="915"/>
        <v>0</v>
      </c>
      <c r="V2547" s="16">
        <f t="shared" ca="1" si="899"/>
        <v>44139</v>
      </c>
      <c r="W2547" s="56">
        <f t="shared" ca="1" si="900"/>
        <v>10</v>
      </c>
      <c r="X2547" s="56">
        <f t="shared" ca="1" si="901"/>
        <v>2020</v>
      </c>
      <c r="Y2547" s="55" t="str">
        <f t="shared" ca="1" si="902"/>
        <v>10-2020</v>
      </c>
      <c r="Z2547" s="51">
        <f ca="1">IFERROR(VLOOKUP(Y2547,IPC!$E$2:$F$1745,2,0),IPC!$H$1)</f>
        <v>138.32155800000001</v>
      </c>
      <c r="AA2547" s="48">
        <f t="shared" si="916"/>
        <v>1</v>
      </c>
      <c r="AB2547" s="48">
        <f t="shared" si="917"/>
        <v>1900</v>
      </c>
      <c r="AC2547" s="32" t="str">
        <f t="shared" si="910"/>
        <v>1-1900</v>
      </c>
      <c r="AD2547" s="50">
        <f>IFERROR(VLOOKUP(AC2547,IPC!$E$2:$F$1745,2,0),IPC!$H$1)</f>
        <v>138.32155800000001</v>
      </c>
    </row>
    <row r="2548" spans="10:30" x14ac:dyDescent="0.25">
      <c r="J2548" s="44" t="str">
        <f t="shared" si="904"/>
        <v/>
      </c>
      <c r="K2548" s="33" t="str">
        <f t="shared" ca="1" si="908"/>
        <v/>
      </c>
      <c r="L2548" s="108">
        <f t="shared" ca="1" si="907"/>
        <v>0</v>
      </c>
      <c r="M2548" s="44" t="str">
        <f t="shared" si="905"/>
        <v/>
      </c>
      <c r="N2548" s="45" t="str">
        <f t="shared" ca="1" si="909"/>
        <v/>
      </c>
      <c r="O2548" s="108">
        <f t="shared" si="903"/>
        <v>0</v>
      </c>
      <c r="P2548" s="21" t="e">
        <f t="shared" si="911"/>
        <v>#N/A</v>
      </c>
      <c r="Q2548" s="21" t="e">
        <f t="shared" si="912"/>
        <v>#N/A</v>
      </c>
      <c r="R2548" s="21" t="e">
        <f t="shared" si="913"/>
        <v>#N/A</v>
      </c>
      <c r="S2548" s="21" t="e">
        <f t="shared" si="914"/>
        <v>#N/A</v>
      </c>
      <c r="T2548" s="29" t="e">
        <f t="shared" si="906"/>
        <v>#N/A</v>
      </c>
      <c r="U2548" s="34">
        <f t="shared" si="915"/>
        <v>0</v>
      </c>
      <c r="V2548" s="16">
        <f t="shared" ca="1" si="899"/>
        <v>44139</v>
      </c>
      <c r="W2548" s="56">
        <f t="shared" ca="1" si="900"/>
        <v>10</v>
      </c>
      <c r="X2548" s="56">
        <f t="shared" ca="1" si="901"/>
        <v>2020</v>
      </c>
      <c r="Y2548" s="55" t="str">
        <f t="shared" ca="1" si="902"/>
        <v>10-2020</v>
      </c>
      <c r="Z2548" s="51">
        <f ca="1">IFERROR(VLOOKUP(Y2548,IPC!$E$2:$F$1745,2,0),IPC!$H$1)</f>
        <v>138.32155800000001</v>
      </c>
      <c r="AA2548" s="48">
        <f t="shared" si="916"/>
        <v>1</v>
      </c>
      <c r="AB2548" s="48">
        <f t="shared" si="917"/>
        <v>1900</v>
      </c>
      <c r="AC2548" s="32" t="str">
        <f t="shared" si="910"/>
        <v>1-1900</v>
      </c>
      <c r="AD2548" s="50">
        <f>IFERROR(VLOOKUP(AC2548,IPC!$E$2:$F$1745,2,0),IPC!$H$1)</f>
        <v>138.32155800000001</v>
      </c>
    </row>
    <row r="2549" spans="10:30" x14ac:dyDescent="0.25">
      <c r="J2549" s="44" t="str">
        <f t="shared" si="904"/>
        <v/>
      </c>
      <c r="K2549" s="33" t="str">
        <f t="shared" ca="1" si="908"/>
        <v/>
      </c>
      <c r="L2549" s="108">
        <f t="shared" ca="1" si="907"/>
        <v>0</v>
      </c>
      <c r="M2549" s="44" t="str">
        <f t="shared" si="905"/>
        <v/>
      </c>
      <c r="N2549" s="45" t="str">
        <f t="shared" ca="1" si="909"/>
        <v/>
      </c>
      <c r="O2549" s="108">
        <f t="shared" si="903"/>
        <v>0</v>
      </c>
      <c r="P2549" s="21" t="e">
        <f t="shared" si="911"/>
        <v>#N/A</v>
      </c>
      <c r="Q2549" s="21" t="e">
        <f t="shared" si="912"/>
        <v>#N/A</v>
      </c>
      <c r="R2549" s="21" t="e">
        <f t="shared" si="913"/>
        <v>#N/A</v>
      </c>
      <c r="S2549" s="21" t="e">
        <f t="shared" si="914"/>
        <v>#N/A</v>
      </c>
      <c r="T2549" s="29" t="e">
        <f t="shared" si="906"/>
        <v>#N/A</v>
      </c>
      <c r="U2549" s="34">
        <f t="shared" si="915"/>
        <v>0</v>
      </c>
      <c r="V2549" s="16">
        <f t="shared" ca="1" si="899"/>
        <v>44139</v>
      </c>
      <c r="W2549" s="56">
        <f t="shared" ca="1" si="900"/>
        <v>10</v>
      </c>
      <c r="X2549" s="56">
        <f t="shared" ca="1" si="901"/>
        <v>2020</v>
      </c>
      <c r="Y2549" s="55" t="str">
        <f t="shared" ca="1" si="902"/>
        <v>10-2020</v>
      </c>
      <c r="Z2549" s="51">
        <f ca="1">IFERROR(VLOOKUP(Y2549,IPC!$E$2:$F$1745,2,0),IPC!$H$1)</f>
        <v>138.32155800000001</v>
      </c>
      <c r="AA2549" s="48">
        <f t="shared" si="916"/>
        <v>1</v>
      </c>
      <c r="AB2549" s="48">
        <f t="shared" si="917"/>
        <v>1900</v>
      </c>
      <c r="AC2549" s="32" t="str">
        <f t="shared" si="910"/>
        <v>1-1900</v>
      </c>
      <c r="AD2549" s="50">
        <f>IFERROR(VLOOKUP(AC2549,IPC!$E$2:$F$1745,2,0),IPC!$H$1)</f>
        <v>138.32155800000001</v>
      </c>
    </row>
    <row r="2550" spans="10:30" x14ac:dyDescent="0.25">
      <c r="J2550" s="44" t="str">
        <f t="shared" si="904"/>
        <v/>
      </c>
      <c r="K2550" s="33" t="str">
        <f t="shared" ca="1" si="908"/>
        <v/>
      </c>
      <c r="L2550" s="108">
        <f t="shared" ca="1" si="907"/>
        <v>0</v>
      </c>
      <c r="M2550" s="44" t="str">
        <f t="shared" si="905"/>
        <v/>
      </c>
      <c r="N2550" s="45" t="str">
        <f t="shared" ca="1" si="909"/>
        <v/>
      </c>
      <c r="O2550" s="108">
        <f t="shared" si="903"/>
        <v>0</v>
      </c>
      <c r="P2550" s="21" t="e">
        <f t="shared" si="911"/>
        <v>#N/A</v>
      </c>
      <c r="Q2550" s="21" t="e">
        <f t="shared" si="912"/>
        <v>#N/A</v>
      </c>
      <c r="R2550" s="21" t="e">
        <f t="shared" si="913"/>
        <v>#N/A</v>
      </c>
      <c r="S2550" s="21" t="e">
        <f t="shared" si="914"/>
        <v>#N/A</v>
      </c>
      <c r="T2550" s="29" t="e">
        <f t="shared" si="906"/>
        <v>#N/A</v>
      </c>
      <c r="U2550" s="34">
        <f t="shared" si="915"/>
        <v>0</v>
      </c>
      <c r="V2550" s="16">
        <f t="shared" ca="1" si="899"/>
        <v>44139</v>
      </c>
      <c r="W2550" s="56">
        <f t="shared" ca="1" si="900"/>
        <v>10</v>
      </c>
      <c r="X2550" s="56">
        <f t="shared" ca="1" si="901"/>
        <v>2020</v>
      </c>
      <c r="Y2550" s="55" t="str">
        <f t="shared" ca="1" si="902"/>
        <v>10-2020</v>
      </c>
      <c r="Z2550" s="51">
        <f ca="1">IFERROR(VLOOKUP(Y2550,IPC!$E$2:$F$1745,2,0),IPC!$H$1)</f>
        <v>138.32155800000001</v>
      </c>
      <c r="AA2550" s="48">
        <f t="shared" si="916"/>
        <v>1</v>
      </c>
      <c r="AB2550" s="48">
        <f t="shared" si="917"/>
        <v>1900</v>
      </c>
      <c r="AC2550" s="32" t="str">
        <f t="shared" si="910"/>
        <v>1-1900</v>
      </c>
      <c r="AD2550" s="50">
        <f>IFERROR(VLOOKUP(AC2550,IPC!$E$2:$F$1745,2,0),IPC!$H$1)</f>
        <v>138.32155800000001</v>
      </c>
    </row>
    <row r="2551" spans="10:30" x14ac:dyDescent="0.25">
      <c r="J2551" s="44" t="str">
        <f t="shared" si="904"/>
        <v/>
      </c>
      <c r="K2551" s="33" t="str">
        <f t="shared" ca="1" si="908"/>
        <v/>
      </c>
      <c r="L2551" s="108">
        <f t="shared" ca="1" si="907"/>
        <v>0</v>
      </c>
      <c r="M2551" s="44" t="str">
        <f t="shared" si="905"/>
        <v/>
      </c>
      <c r="N2551" s="45" t="str">
        <f t="shared" ca="1" si="909"/>
        <v/>
      </c>
      <c r="O2551" s="108">
        <f t="shared" si="903"/>
        <v>0</v>
      </c>
      <c r="P2551" s="21" t="e">
        <f t="shared" si="911"/>
        <v>#N/A</v>
      </c>
      <c r="Q2551" s="21" t="e">
        <f t="shared" si="912"/>
        <v>#N/A</v>
      </c>
      <c r="R2551" s="21" t="e">
        <f t="shared" si="913"/>
        <v>#N/A</v>
      </c>
      <c r="S2551" s="21" t="e">
        <f t="shared" si="914"/>
        <v>#N/A</v>
      </c>
      <c r="T2551" s="29" t="e">
        <f t="shared" si="906"/>
        <v>#N/A</v>
      </c>
      <c r="U2551" s="34">
        <f t="shared" si="915"/>
        <v>0</v>
      </c>
      <c r="V2551" s="16">
        <f t="shared" ca="1" si="899"/>
        <v>44139</v>
      </c>
      <c r="W2551" s="56">
        <f t="shared" ca="1" si="900"/>
        <v>10</v>
      </c>
      <c r="X2551" s="56">
        <f t="shared" ca="1" si="901"/>
        <v>2020</v>
      </c>
      <c r="Y2551" s="55" t="str">
        <f t="shared" ca="1" si="902"/>
        <v>10-2020</v>
      </c>
      <c r="Z2551" s="51">
        <f ca="1">IFERROR(VLOOKUP(Y2551,IPC!$E$2:$F$1745,2,0),IPC!$H$1)</f>
        <v>138.32155800000001</v>
      </c>
      <c r="AA2551" s="48">
        <f t="shared" si="916"/>
        <v>1</v>
      </c>
      <c r="AB2551" s="48">
        <f t="shared" si="917"/>
        <v>1900</v>
      </c>
      <c r="AC2551" s="32" t="str">
        <f t="shared" si="910"/>
        <v>1-1900</v>
      </c>
      <c r="AD2551" s="50">
        <f>IFERROR(VLOOKUP(AC2551,IPC!$E$2:$F$1745,2,0),IPC!$H$1)</f>
        <v>138.32155800000001</v>
      </c>
    </row>
    <row r="2552" spans="10:30" x14ac:dyDescent="0.25">
      <c r="J2552" s="44" t="str">
        <f t="shared" si="904"/>
        <v/>
      </c>
      <c r="K2552" s="33" t="str">
        <f t="shared" ca="1" si="908"/>
        <v/>
      </c>
      <c r="L2552" s="108">
        <f t="shared" ca="1" si="907"/>
        <v>0</v>
      </c>
      <c r="M2552" s="44" t="str">
        <f t="shared" si="905"/>
        <v/>
      </c>
      <c r="N2552" s="45" t="str">
        <f t="shared" ca="1" si="909"/>
        <v/>
      </c>
      <c r="O2552" s="108">
        <f t="shared" si="903"/>
        <v>0</v>
      </c>
      <c r="P2552" s="21" t="e">
        <f t="shared" si="911"/>
        <v>#N/A</v>
      </c>
      <c r="Q2552" s="21" t="e">
        <f t="shared" si="912"/>
        <v>#N/A</v>
      </c>
      <c r="R2552" s="21" t="e">
        <f t="shared" si="913"/>
        <v>#N/A</v>
      </c>
      <c r="S2552" s="21" t="e">
        <f t="shared" si="914"/>
        <v>#N/A</v>
      </c>
      <c r="T2552" s="29" t="e">
        <f t="shared" si="906"/>
        <v>#N/A</v>
      </c>
      <c r="U2552" s="34">
        <f t="shared" si="915"/>
        <v>0</v>
      </c>
      <c r="V2552" s="16">
        <f t="shared" ca="1" si="899"/>
        <v>44139</v>
      </c>
      <c r="W2552" s="56">
        <f t="shared" ca="1" si="900"/>
        <v>10</v>
      </c>
      <c r="X2552" s="56">
        <f t="shared" ca="1" si="901"/>
        <v>2020</v>
      </c>
      <c r="Y2552" s="55" t="str">
        <f t="shared" ca="1" si="902"/>
        <v>10-2020</v>
      </c>
      <c r="Z2552" s="51">
        <f ca="1">IFERROR(VLOOKUP(Y2552,IPC!$E$2:$F$1745,2,0),IPC!$H$1)</f>
        <v>138.32155800000001</v>
      </c>
      <c r="AA2552" s="48">
        <f t="shared" si="916"/>
        <v>1</v>
      </c>
      <c r="AB2552" s="48">
        <f t="shared" si="917"/>
        <v>1900</v>
      </c>
      <c r="AC2552" s="32" t="str">
        <f t="shared" si="910"/>
        <v>1-1900</v>
      </c>
      <c r="AD2552" s="50">
        <f>IFERROR(VLOOKUP(AC2552,IPC!$E$2:$F$1745,2,0),IPC!$H$1)</f>
        <v>138.32155800000001</v>
      </c>
    </row>
    <row r="2553" spans="10:30" x14ac:dyDescent="0.25">
      <c r="J2553" s="44" t="str">
        <f t="shared" si="904"/>
        <v/>
      </c>
      <c r="K2553" s="33" t="str">
        <f t="shared" ca="1" si="908"/>
        <v/>
      </c>
      <c r="L2553" s="108">
        <f t="shared" ca="1" si="907"/>
        <v>0</v>
      </c>
      <c r="M2553" s="44" t="str">
        <f t="shared" si="905"/>
        <v/>
      </c>
      <c r="N2553" s="45" t="str">
        <f t="shared" ca="1" si="909"/>
        <v/>
      </c>
      <c r="O2553" s="108">
        <f t="shared" si="903"/>
        <v>0</v>
      </c>
      <c r="P2553" s="21" t="e">
        <f t="shared" si="911"/>
        <v>#N/A</v>
      </c>
      <c r="Q2553" s="21" t="e">
        <f t="shared" si="912"/>
        <v>#N/A</v>
      </c>
      <c r="R2553" s="21" t="e">
        <f t="shared" si="913"/>
        <v>#N/A</v>
      </c>
      <c r="S2553" s="21" t="e">
        <f t="shared" si="914"/>
        <v>#N/A</v>
      </c>
      <c r="T2553" s="29" t="e">
        <f t="shared" si="906"/>
        <v>#N/A</v>
      </c>
      <c r="U2553" s="34">
        <f t="shared" si="915"/>
        <v>0</v>
      </c>
      <c r="V2553" s="16">
        <f t="shared" ca="1" si="899"/>
        <v>44139</v>
      </c>
      <c r="W2553" s="56">
        <f t="shared" ca="1" si="900"/>
        <v>10</v>
      </c>
      <c r="X2553" s="56">
        <f t="shared" ca="1" si="901"/>
        <v>2020</v>
      </c>
      <c r="Y2553" s="55" t="str">
        <f t="shared" ca="1" si="902"/>
        <v>10-2020</v>
      </c>
      <c r="Z2553" s="51">
        <f ca="1">IFERROR(VLOOKUP(Y2553,IPC!$E$2:$F$1745,2,0),IPC!$H$1)</f>
        <v>138.32155800000001</v>
      </c>
      <c r="AA2553" s="48">
        <f t="shared" si="916"/>
        <v>1</v>
      </c>
      <c r="AB2553" s="48">
        <f t="shared" si="917"/>
        <v>1900</v>
      </c>
      <c r="AC2553" s="32" t="str">
        <f t="shared" si="910"/>
        <v>1-1900</v>
      </c>
      <c r="AD2553" s="50">
        <f>IFERROR(VLOOKUP(AC2553,IPC!$E$2:$F$1745,2,0),IPC!$H$1)</f>
        <v>138.32155800000001</v>
      </c>
    </row>
    <row r="2554" spans="10:30" x14ac:dyDescent="0.25">
      <c r="J2554" s="44" t="str">
        <f t="shared" si="904"/>
        <v/>
      </c>
      <c r="K2554" s="33" t="str">
        <f t="shared" ca="1" si="908"/>
        <v/>
      </c>
      <c r="L2554" s="108">
        <f t="shared" ca="1" si="907"/>
        <v>0</v>
      </c>
      <c r="M2554" s="44" t="str">
        <f t="shared" si="905"/>
        <v/>
      </c>
      <c r="N2554" s="45" t="str">
        <f t="shared" ca="1" si="909"/>
        <v/>
      </c>
      <c r="O2554" s="108">
        <f t="shared" si="903"/>
        <v>0</v>
      </c>
      <c r="P2554" s="21" t="e">
        <f t="shared" si="911"/>
        <v>#N/A</v>
      </c>
      <c r="Q2554" s="21" t="e">
        <f t="shared" si="912"/>
        <v>#N/A</v>
      </c>
      <c r="R2554" s="21" t="e">
        <f t="shared" si="913"/>
        <v>#N/A</v>
      </c>
      <c r="S2554" s="21" t="e">
        <f t="shared" si="914"/>
        <v>#N/A</v>
      </c>
      <c r="T2554" s="29" t="e">
        <f t="shared" si="906"/>
        <v>#N/A</v>
      </c>
      <c r="U2554" s="34">
        <f t="shared" si="915"/>
        <v>0</v>
      </c>
      <c r="V2554" s="16">
        <f t="shared" ref="V2554:V2617" ca="1" si="918">+TODAY()</f>
        <v>44139</v>
      </c>
      <c r="W2554" s="56">
        <f t="shared" ref="W2554:W2617" ca="1" si="919">+MONTH(V2554)-1</f>
        <v>10</v>
      </c>
      <c r="X2554" s="56">
        <f t="shared" ref="X2554:X2617" ca="1" si="920">+YEAR(V2554)</f>
        <v>2020</v>
      </c>
      <c r="Y2554" s="55" t="str">
        <f t="shared" ref="Y2554:Y2617" ca="1" si="921">+W2554&amp;"-"&amp;X2554</f>
        <v>10-2020</v>
      </c>
      <c r="Z2554" s="51">
        <f ca="1">IFERROR(VLOOKUP(Y2554,IPC!$E$2:$F$1745,2,0),IPC!$H$1)</f>
        <v>138.32155800000001</v>
      </c>
      <c r="AA2554" s="48">
        <f t="shared" si="916"/>
        <v>1</v>
      </c>
      <c r="AB2554" s="48">
        <f t="shared" si="917"/>
        <v>1900</v>
      </c>
      <c r="AC2554" s="32" t="str">
        <f t="shared" si="910"/>
        <v>1-1900</v>
      </c>
      <c r="AD2554" s="50">
        <f>IFERROR(VLOOKUP(AC2554,IPC!$E$2:$F$1745,2,0),IPC!$H$1)</f>
        <v>138.32155800000001</v>
      </c>
    </row>
    <row r="2555" spans="10:30" x14ac:dyDescent="0.25">
      <c r="J2555" s="44" t="str">
        <f t="shared" si="904"/>
        <v/>
      </c>
      <c r="K2555" s="33" t="str">
        <f t="shared" ca="1" si="908"/>
        <v/>
      </c>
      <c r="L2555" s="108">
        <f t="shared" ca="1" si="907"/>
        <v>0</v>
      </c>
      <c r="M2555" s="44" t="str">
        <f t="shared" si="905"/>
        <v/>
      </c>
      <c r="N2555" s="45" t="str">
        <f t="shared" ca="1" si="909"/>
        <v/>
      </c>
      <c r="O2555" s="108">
        <f t="shared" si="903"/>
        <v>0</v>
      </c>
      <c r="P2555" s="21" t="e">
        <f t="shared" si="911"/>
        <v>#N/A</v>
      </c>
      <c r="Q2555" s="21" t="e">
        <f t="shared" si="912"/>
        <v>#N/A</v>
      </c>
      <c r="R2555" s="21" t="e">
        <f t="shared" si="913"/>
        <v>#N/A</v>
      </c>
      <c r="S2555" s="21" t="e">
        <f t="shared" si="914"/>
        <v>#N/A</v>
      </c>
      <c r="T2555" s="29" t="e">
        <f t="shared" si="906"/>
        <v>#N/A</v>
      </c>
      <c r="U2555" s="34">
        <f t="shared" si="915"/>
        <v>0</v>
      </c>
      <c r="V2555" s="16">
        <f t="shared" ca="1" si="918"/>
        <v>44139</v>
      </c>
      <c r="W2555" s="56">
        <f t="shared" ca="1" si="919"/>
        <v>10</v>
      </c>
      <c r="X2555" s="56">
        <f t="shared" ca="1" si="920"/>
        <v>2020</v>
      </c>
      <c r="Y2555" s="55" t="str">
        <f t="shared" ca="1" si="921"/>
        <v>10-2020</v>
      </c>
      <c r="Z2555" s="51">
        <f ca="1">IFERROR(VLOOKUP(Y2555,IPC!$E$2:$F$1745,2,0),IPC!$H$1)</f>
        <v>138.32155800000001</v>
      </c>
      <c r="AA2555" s="48">
        <f t="shared" si="916"/>
        <v>1</v>
      </c>
      <c r="AB2555" s="48">
        <f t="shared" si="917"/>
        <v>1900</v>
      </c>
      <c r="AC2555" s="32" t="str">
        <f t="shared" si="910"/>
        <v>1-1900</v>
      </c>
      <c r="AD2555" s="50">
        <f>IFERROR(VLOOKUP(AC2555,IPC!$E$2:$F$1745,2,0),IPC!$H$1)</f>
        <v>138.32155800000001</v>
      </c>
    </row>
    <row r="2556" spans="10:30" x14ac:dyDescent="0.25">
      <c r="J2556" s="44" t="str">
        <f t="shared" si="904"/>
        <v/>
      </c>
      <c r="K2556" s="33" t="str">
        <f t="shared" ca="1" si="908"/>
        <v/>
      </c>
      <c r="L2556" s="108">
        <f t="shared" ca="1" si="907"/>
        <v>0</v>
      </c>
      <c r="M2556" s="44" t="str">
        <f t="shared" si="905"/>
        <v/>
      </c>
      <c r="N2556" s="45" t="str">
        <f t="shared" ca="1" si="909"/>
        <v/>
      </c>
      <c r="O2556" s="108">
        <f t="shared" si="903"/>
        <v>0</v>
      </c>
      <c r="P2556" s="21" t="e">
        <f t="shared" si="911"/>
        <v>#N/A</v>
      </c>
      <c r="Q2556" s="21" t="e">
        <f t="shared" si="912"/>
        <v>#N/A</v>
      </c>
      <c r="R2556" s="21" t="e">
        <f t="shared" si="913"/>
        <v>#N/A</v>
      </c>
      <c r="S2556" s="21" t="e">
        <f t="shared" si="914"/>
        <v>#N/A</v>
      </c>
      <c r="T2556" s="29" t="e">
        <f t="shared" si="906"/>
        <v>#N/A</v>
      </c>
      <c r="U2556" s="34">
        <f t="shared" si="915"/>
        <v>0</v>
      </c>
      <c r="V2556" s="16">
        <f t="shared" ca="1" si="918"/>
        <v>44139</v>
      </c>
      <c r="W2556" s="56">
        <f t="shared" ca="1" si="919"/>
        <v>10</v>
      </c>
      <c r="X2556" s="56">
        <f t="shared" ca="1" si="920"/>
        <v>2020</v>
      </c>
      <c r="Y2556" s="55" t="str">
        <f t="shared" ca="1" si="921"/>
        <v>10-2020</v>
      </c>
      <c r="Z2556" s="51">
        <f ca="1">IFERROR(VLOOKUP(Y2556,IPC!$E$2:$F$1745,2,0),IPC!$H$1)</f>
        <v>138.32155800000001</v>
      </c>
      <c r="AA2556" s="48">
        <f t="shared" si="916"/>
        <v>1</v>
      </c>
      <c r="AB2556" s="48">
        <f t="shared" si="917"/>
        <v>1900</v>
      </c>
      <c r="AC2556" s="32" t="str">
        <f t="shared" si="910"/>
        <v>1-1900</v>
      </c>
      <c r="AD2556" s="50">
        <f>IFERROR(VLOOKUP(AC2556,IPC!$E$2:$F$1745,2,0),IPC!$H$1)</f>
        <v>138.32155800000001</v>
      </c>
    </row>
    <row r="2557" spans="10:30" x14ac:dyDescent="0.25">
      <c r="J2557" s="44" t="str">
        <f t="shared" si="904"/>
        <v/>
      </c>
      <c r="K2557" s="33" t="str">
        <f t="shared" ca="1" si="908"/>
        <v/>
      </c>
      <c r="L2557" s="108">
        <f t="shared" ca="1" si="907"/>
        <v>0</v>
      </c>
      <c r="M2557" s="44" t="str">
        <f t="shared" si="905"/>
        <v/>
      </c>
      <c r="N2557" s="45" t="str">
        <f t="shared" ca="1" si="909"/>
        <v/>
      </c>
      <c r="O2557" s="108">
        <f t="shared" si="903"/>
        <v>0</v>
      </c>
      <c r="P2557" s="21" t="e">
        <f t="shared" si="911"/>
        <v>#N/A</v>
      </c>
      <c r="Q2557" s="21" t="e">
        <f t="shared" si="912"/>
        <v>#N/A</v>
      </c>
      <c r="R2557" s="21" t="e">
        <f t="shared" si="913"/>
        <v>#N/A</v>
      </c>
      <c r="S2557" s="21" t="e">
        <f t="shared" si="914"/>
        <v>#N/A</v>
      </c>
      <c r="T2557" s="29" t="e">
        <f t="shared" si="906"/>
        <v>#N/A</v>
      </c>
      <c r="U2557" s="34">
        <f t="shared" si="915"/>
        <v>0</v>
      </c>
      <c r="V2557" s="16">
        <f t="shared" ca="1" si="918"/>
        <v>44139</v>
      </c>
      <c r="W2557" s="56">
        <f t="shared" ca="1" si="919"/>
        <v>10</v>
      </c>
      <c r="X2557" s="56">
        <f t="shared" ca="1" si="920"/>
        <v>2020</v>
      </c>
      <c r="Y2557" s="55" t="str">
        <f t="shared" ca="1" si="921"/>
        <v>10-2020</v>
      </c>
      <c r="Z2557" s="51">
        <f ca="1">IFERROR(VLOOKUP(Y2557,IPC!$E$2:$F$1745,2,0),IPC!$H$1)</f>
        <v>138.32155800000001</v>
      </c>
      <c r="AA2557" s="48">
        <f t="shared" si="916"/>
        <v>1</v>
      </c>
      <c r="AB2557" s="48">
        <f t="shared" si="917"/>
        <v>1900</v>
      </c>
      <c r="AC2557" s="32" t="str">
        <f t="shared" si="910"/>
        <v>1-1900</v>
      </c>
      <c r="AD2557" s="50">
        <f>IFERROR(VLOOKUP(AC2557,IPC!$E$2:$F$1745,2,0),IPC!$H$1)</f>
        <v>138.32155800000001</v>
      </c>
    </row>
    <row r="2558" spans="10:30" x14ac:dyDescent="0.25">
      <c r="J2558" s="44" t="str">
        <f t="shared" si="904"/>
        <v/>
      </c>
      <c r="K2558" s="33" t="str">
        <f t="shared" ca="1" si="908"/>
        <v/>
      </c>
      <c r="L2558" s="108">
        <f t="shared" ca="1" si="907"/>
        <v>0</v>
      </c>
      <c r="M2558" s="44" t="str">
        <f t="shared" si="905"/>
        <v/>
      </c>
      <c r="N2558" s="45" t="str">
        <f t="shared" ca="1" si="909"/>
        <v/>
      </c>
      <c r="O2558" s="108">
        <f t="shared" si="903"/>
        <v>0</v>
      </c>
      <c r="P2558" s="21" t="e">
        <f t="shared" si="911"/>
        <v>#N/A</v>
      </c>
      <c r="Q2558" s="21" t="e">
        <f t="shared" si="912"/>
        <v>#N/A</v>
      </c>
      <c r="R2558" s="21" t="e">
        <f t="shared" si="913"/>
        <v>#N/A</v>
      </c>
      <c r="S2558" s="21" t="e">
        <f t="shared" si="914"/>
        <v>#N/A</v>
      </c>
      <c r="T2558" s="29" t="e">
        <f t="shared" si="906"/>
        <v>#N/A</v>
      </c>
      <c r="U2558" s="34">
        <f t="shared" si="915"/>
        <v>0</v>
      </c>
      <c r="V2558" s="16">
        <f t="shared" ca="1" si="918"/>
        <v>44139</v>
      </c>
      <c r="W2558" s="56">
        <f t="shared" ca="1" si="919"/>
        <v>10</v>
      </c>
      <c r="X2558" s="56">
        <f t="shared" ca="1" si="920"/>
        <v>2020</v>
      </c>
      <c r="Y2558" s="55" t="str">
        <f t="shared" ca="1" si="921"/>
        <v>10-2020</v>
      </c>
      <c r="Z2558" s="51">
        <f ca="1">IFERROR(VLOOKUP(Y2558,IPC!$E$2:$F$1745,2,0),IPC!$H$1)</f>
        <v>138.32155800000001</v>
      </c>
      <c r="AA2558" s="48">
        <f t="shared" si="916"/>
        <v>1</v>
      </c>
      <c r="AB2558" s="48">
        <f t="shared" si="917"/>
        <v>1900</v>
      </c>
      <c r="AC2558" s="32" t="str">
        <f t="shared" si="910"/>
        <v>1-1900</v>
      </c>
      <c r="AD2558" s="50">
        <f>IFERROR(VLOOKUP(AC2558,IPC!$E$2:$F$1745,2,0),IPC!$H$1)</f>
        <v>138.32155800000001</v>
      </c>
    </row>
    <row r="2559" spans="10:30" x14ac:dyDescent="0.25">
      <c r="J2559" s="44" t="str">
        <f t="shared" si="904"/>
        <v/>
      </c>
      <c r="K2559" s="33" t="str">
        <f t="shared" ca="1" si="908"/>
        <v/>
      </c>
      <c r="L2559" s="108">
        <f t="shared" ca="1" si="907"/>
        <v>0</v>
      </c>
      <c r="M2559" s="44" t="str">
        <f t="shared" si="905"/>
        <v/>
      </c>
      <c r="N2559" s="45" t="str">
        <f t="shared" ca="1" si="909"/>
        <v/>
      </c>
      <c r="O2559" s="108">
        <f t="shared" si="903"/>
        <v>0</v>
      </c>
      <c r="P2559" s="21" t="e">
        <f t="shared" si="911"/>
        <v>#N/A</v>
      </c>
      <c r="Q2559" s="21" t="e">
        <f t="shared" si="912"/>
        <v>#N/A</v>
      </c>
      <c r="R2559" s="21" t="e">
        <f t="shared" si="913"/>
        <v>#N/A</v>
      </c>
      <c r="S2559" s="21" t="e">
        <f t="shared" si="914"/>
        <v>#N/A</v>
      </c>
      <c r="T2559" s="29" t="e">
        <f t="shared" si="906"/>
        <v>#N/A</v>
      </c>
      <c r="U2559" s="34">
        <f t="shared" si="915"/>
        <v>0</v>
      </c>
      <c r="V2559" s="16">
        <f t="shared" ca="1" si="918"/>
        <v>44139</v>
      </c>
      <c r="W2559" s="56">
        <f t="shared" ca="1" si="919"/>
        <v>10</v>
      </c>
      <c r="X2559" s="56">
        <f t="shared" ca="1" si="920"/>
        <v>2020</v>
      </c>
      <c r="Y2559" s="55" t="str">
        <f t="shared" ca="1" si="921"/>
        <v>10-2020</v>
      </c>
      <c r="Z2559" s="51">
        <f ca="1">IFERROR(VLOOKUP(Y2559,IPC!$E$2:$F$1745,2,0),IPC!$H$1)</f>
        <v>138.32155800000001</v>
      </c>
      <c r="AA2559" s="48">
        <f t="shared" si="916"/>
        <v>1</v>
      </c>
      <c r="AB2559" s="48">
        <f t="shared" si="917"/>
        <v>1900</v>
      </c>
      <c r="AC2559" s="32" t="str">
        <f t="shared" si="910"/>
        <v>1-1900</v>
      </c>
      <c r="AD2559" s="50">
        <f>IFERROR(VLOOKUP(AC2559,IPC!$E$2:$F$1745,2,0),IPC!$H$1)</f>
        <v>138.32155800000001</v>
      </c>
    </row>
    <row r="2560" spans="10:30" x14ac:dyDescent="0.25">
      <c r="J2560" s="44" t="str">
        <f t="shared" si="904"/>
        <v/>
      </c>
      <c r="K2560" s="33" t="str">
        <f t="shared" ca="1" si="908"/>
        <v/>
      </c>
      <c r="L2560" s="108">
        <f t="shared" ca="1" si="907"/>
        <v>0</v>
      </c>
      <c r="M2560" s="44" t="str">
        <f t="shared" si="905"/>
        <v/>
      </c>
      <c r="N2560" s="45" t="str">
        <f t="shared" ca="1" si="909"/>
        <v/>
      </c>
      <c r="O2560" s="108">
        <f t="shared" si="903"/>
        <v>0</v>
      </c>
      <c r="P2560" s="21" t="e">
        <f t="shared" si="911"/>
        <v>#N/A</v>
      </c>
      <c r="Q2560" s="21" t="e">
        <f t="shared" si="912"/>
        <v>#N/A</v>
      </c>
      <c r="R2560" s="21" t="e">
        <f t="shared" si="913"/>
        <v>#N/A</v>
      </c>
      <c r="S2560" s="21" t="e">
        <f t="shared" si="914"/>
        <v>#N/A</v>
      </c>
      <c r="T2560" s="29" t="e">
        <f t="shared" si="906"/>
        <v>#N/A</v>
      </c>
      <c r="U2560" s="34">
        <f t="shared" si="915"/>
        <v>0</v>
      </c>
      <c r="V2560" s="16">
        <f t="shared" ca="1" si="918"/>
        <v>44139</v>
      </c>
      <c r="W2560" s="56">
        <f t="shared" ca="1" si="919"/>
        <v>10</v>
      </c>
      <c r="X2560" s="56">
        <f t="shared" ca="1" si="920"/>
        <v>2020</v>
      </c>
      <c r="Y2560" s="55" t="str">
        <f t="shared" ca="1" si="921"/>
        <v>10-2020</v>
      </c>
      <c r="Z2560" s="51">
        <f ca="1">IFERROR(VLOOKUP(Y2560,IPC!$E$2:$F$1745,2,0),IPC!$H$1)</f>
        <v>138.32155800000001</v>
      </c>
      <c r="AA2560" s="48">
        <f t="shared" si="916"/>
        <v>1</v>
      </c>
      <c r="AB2560" s="48">
        <f t="shared" si="917"/>
        <v>1900</v>
      </c>
      <c r="AC2560" s="32" t="str">
        <f t="shared" si="910"/>
        <v>1-1900</v>
      </c>
      <c r="AD2560" s="50">
        <f>IFERROR(VLOOKUP(AC2560,IPC!$E$2:$F$1745,2,0),IPC!$H$1)</f>
        <v>138.32155800000001</v>
      </c>
    </row>
    <row r="2561" spans="10:30" x14ac:dyDescent="0.25">
      <c r="J2561" s="44" t="str">
        <f t="shared" si="904"/>
        <v/>
      </c>
      <c r="K2561" s="33" t="str">
        <f t="shared" ca="1" si="908"/>
        <v/>
      </c>
      <c r="L2561" s="108">
        <f t="shared" ca="1" si="907"/>
        <v>0</v>
      </c>
      <c r="M2561" s="44" t="str">
        <f t="shared" si="905"/>
        <v/>
      </c>
      <c r="N2561" s="45" t="str">
        <f t="shared" ca="1" si="909"/>
        <v/>
      </c>
      <c r="O2561" s="108">
        <f t="shared" si="903"/>
        <v>0</v>
      </c>
      <c r="P2561" s="21" t="e">
        <f t="shared" si="911"/>
        <v>#N/A</v>
      </c>
      <c r="Q2561" s="21" t="e">
        <f t="shared" si="912"/>
        <v>#N/A</v>
      </c>
      <c r="R2561" s="21" t="e">
        <f t="shared" si="913"/>
        <v>#N/A</v>
      </c>
      <c r="S2561" s="21" t="e">
        <f t="shared" si="914"/>
        <v>#N/A</v>
      </c>
      <c r="T2561" s="29" t="e">
        <f t="shared" si="906"/>
        <v>#N/A</v>
      </c>
      <c r="U2561" s="34">
        <f t="shared" si="915"/>
        <v>0</v>
      </c>
      <c r="V2561" s="16">
        <f t="shared" ca="1" si="918"/>
        <v>44139</v>
      </c>
      <c r="W2561" s="56">
        <f t="shared" ca="1" si="919"/>
        <v>10</v>
      </c>
      <c r="X2561" s="56">
        <f t="shared" ca="1" si="920"/>
        <v>2020</v>
      </c>
      <c r="Y2561" s="55" t="str">
        <f t="shared" ca="1" si="921"/>
        <v>10-2020</v>
      </c>
      <c r="Z2561" s="51">
        <f ca="1">IFERROR(VLOOKUP(Y2561,IPC!$E$2:$F$1745,2,0),IPC!$H$1)</f>
        <v>138.32155800000001</v>
      </c>
      <c r="AA2561" s="48">
        <f t="shared" si="916"/>
        <v>1</v>
      </c>
      <c r="AB2561" s="48">
        <f t="shared" si="917"/>
        <v>1900</v>
      </c>
      <c r="AC2561" s="32" t="str">
        <f t="shared" si="910"/>
        <v>1-1900</v>
      </c>
      <c r="AD2561" s="50">
        <f>IFERROR(VLOOKUP(AC2561,IPC!$E$2:$F$1745,2,0),IPC!$H$1)</f>
        <v>138.32155800000001</v>
      </c>
    </row>
    <row r="2562" spans="10:30" x14ac:dyDescent="0.25">
      <c r="J2562" s="44" t="str">
        <f t="shared" si="904"/>
        <v/>
      </c>
      <c r="K2562" s="33" t="str">
        <f t="shared" ca="1" si="908"/>
        <v/>
      </c>
      <c r="L2562" s="108">
        <f t="shared" ca="1" si="907"/>
        <v>0</v>
      </c>
      <c r="M2562" s="44" t="str">
        <f t="shared" si="905"/>
        <v/>
      </c>
      <c r="N2562" s="45" t="str">
        <f t="shared" ca="1" si="909"/>
        <v/>
      </c>
      <c r="O2562" s="108">
        <f t="shared" si="903"/>
        <v>0</v>
      </c>
      <c r="P2562" s="21" t="e">
        <f t="shared" si="911"/>
        <v>#N/A</v>
      </c>
      <c r="Q2562" s="21" t="e">
        <f t="shared" si="912"/>
        <v>#N/A</v>
      </c>
      <c r="R2562" s="21" t="e">
        <f t="shared" si="913"/>
        <v>#N/A</v>
      </c>
      <c r="S2562" s="21" t="e">
        <f t="shared" si="914"/>
        <v>#N/A</v>
      </c>
      <c r="T2562" s="29" t="e">
        <f t="shared" si="906"/>
        <v>#N/A</v>
      </c>
      <c r="U2562" s="34">
        <f t="shared" si="915"/>
        <v>0</v>
      </c>
      <c r="V2562" s="16">
        <f t="shared" ca="1" si="918"/>
        <v>44139</v>
      </c>
      <c r="W2562" s="56">
        <f t="shared" ca="1" si="919"/>
        <v>10</v>
      </c>
      <c r="X2562" s="56">
        <f t="shared" ca="1" si="920"/>
        <v>2020</v>
      </c>
      <c r="Y2562" s="55" t="str">
        <f t="shared" ca="1" si="921"/>
        <v>10-2020</v>
      </c>
      <c r="Z2562" s="51">
        <f ca="1">IFERROR(VLOOKUP(Y2562,IPC!$E$2:$F$1745,2,0),IPC!$H$1)</f>
        <v>138.32155800000001</v>
      </c>
      <c r="AA2562" s="48">
        <f t="shared" si="916"/>
        <v>1</v>
      </c>
      <c r="AB2562" s="48">
        <f t="shared" si="917"/>
        <v>1900</v>
      </c>
      <c r="AC2562" s="32" t="str">
        <f t="shared" si="910"/>
        <v>1-1900</v>
      </c>
      <c r="AD2562" s="50">
        <f>IFERROR(VLOOKUP(AC2562,IPC!$E$2:$F$1745,2,0),IPC!$H$1)</f>
        <v>138.32155800000001</v>
      </c>
    </row>
    <row r="2563" spans="10:30" x14ac:dyDescent="0.25">
      <c r="J2563" s="44" t="str">
        <f t="shared" si="904"/>
        <v/>
      </c>
      <c r="K2563" s="33" t="str">
        <f t="shared" ca="1" si="908"/>
        <v/>
      </c>
      <c r="L2563" s="108">
        <f t="shared" ca="1" si="907"/>
        <v>0</v>
      </c>
      <c r="M2563" s="44" t="str">
        <f t="shared" si="905"/>
        <v/>
      </c>
      <c r="N2563" s="45" t="str">
        <f t="shared" ca="1" si="909"/>
        <v/>
      </c>
      <c r="O2563" s="108">
        <f t="shared" si="903"/>
        <v>0</v>
      </c>
      <c r="P2563" s="21" t="e">
        <f t="shared" si="911"/>
        <v>#N/A</v>
      </c>
      <c r="Q2563" s="21" t="e">
        <f t="shared" si="912"/>
        <v>#N/A</v>
      </c>
      <c r="R2563" s="21" t="e">
        <f t="shared" si="913"/>
        <v>#N/A</v>
      </c>
      <c r="S2563" s="21" t="e">
        <f t="shared" si="914"/>
        <v>#N/A</v>
      </c>
      <c r="T2563" s="29" t="e">
        <f t="shared" si="906"/>
        <v>#N/A</v>
      </c>
      <c r="U2563" s="34">
        <f t="shared" si="915"/>
        <v>0</v>
      </c>
      <c r="V2563" s="16">
        <f t="shared" ca="1" si="918"/>
        <v>44139</v>
      </c>
      <c r="W2563" s="56">
        <f t="shared" ca="1" si="919"/>
        <v>10</v>
      </c>
      <c r="X2563" s="56">
        <f t="shared" ca="1" si="920"/>
        <v>2020</v>
      </c>
      <c r="Y2563" s="55" t="str">
        <f t="shared" ca="1" si="921"/>
        <v>10-2020</v>
      </c>
      <c r="Z2563" s="51">
        <f ca="1">IFERROR(VLOOKUP(Y2563,IPC!$E$2:$F$1745,2,0),IPC!$H$1)</f>
        <v>138.32155800000001</v>
      </c>
      <c r="AA2563" s="48">
        <f t="shared" si="916"/>
        <v>1</v>
      </c>
      <c r="AB2563" s="48">
        <f t="shared" si="917"/>
        <v>1900</v>
      </c>
      <c r="AC2563" s="32" t="str">
        <f t="shared" si="910"/>
        <v>1-1900</v>
      </c>
      <c r="AD2563" s="50">
        <f>IFERROR(VLOOKUP(AC2563,IPC!$E$2:$F$1745,2,0),IPC!$H$1)</f>
        <v>138.32155800000001</v>
      </c>
    </row>
    <row r="2564" spans="10:30" x14ac:dyDescent="0.25">
      <c r="J2564" s="44" t="str">
        <f t="shared" si="904"/>
        <v/>
      </c>
      <c r="K2564" s="33" t="str">
        <f t="shared" ca="1" si="908"/>
        <v/>
      </c>
      <c r="L2564" s="108">
        <f t="shared" ca="1" si="907"/>
        <v>0</v>
      </c>
      <c r="M2564" s="44" t="str">
        <f t="shared" si="905"/>
        <v/>
      </c>
      <c r="N2564" s="45" t="str">
        <f t="shared" ca="1" si="909"/>
        <v/>
      </c>
      <c r="O2564" s="108">
        <f t="shared" si="903"/>
        <v>0</v>
      </c>
      <c r="P2564" s="21" t="e">
        <f t="shared" si="911"/>
        <v>#N/A</v>
      </c>
      <c r="Q2564" s="21" t="e">
        <f t="shared" si="912"/>
        <v>#N/A</v>
      </c>
      <c r="R2564" s="21" t="e">
        <f t="shared" si="913"/>
        <v>#N/A</v>
      </c>
      <c r="S2564" s="21" t="e">
        <f t="shared" si="914"/>
        <v>#N/A</v>
      </c>
      <c r="T2564" s="29" t="e">
        <f t="shared" si="906"/>
        <v>#N/A</v>
      </c>
      <c r="U2564" s="34">
        <f t="shared" si="915"/>
        <v>0</v>
      </c>
      <c r="V2564" s="16">
        <f t="shared" ca="1" si="918"/>
        <v>44139</v>
      </c>
      <c r="W2564" s="56">
        <f t="shared" ca="1" si="919"/>
        <v>10</v>
      </c>
      <c r="X2564" s="56">
        <f t="shared" ca="1" si="920"/>
        <v>2020</v>
      </c>
      <c r="Y2564" s="55" t="str">
        <f t="shared" ca="1" si="921"/>
        <v>10-2020</v>
      </c>
      <c r="Z2564" s="51">
        <f ca="1">IFERROR(VLOOKUP(Y2564,IPC!$E$2:$F$1745,2,0),IPC!$H$1)</f>
        <v>138.32155800000001</v>
      </c>
      <c r="AA2564" s="48">
        <f t="shared" si="916"/>
        <v>1</v>
      </c>
      <c r="AB2564" s="48">
        <f t="shared" si="917"/>
        <v>1900</v>
      </c>
      <c r="AC2564" s="32" t="str">
        <f t="shared" si="910"/>
        <v>1-1900</v>
      </c>
      <c r="AD2564" s="50">
        <f>IFERROR(VLOOKUP(AC2564,IPC!$E$2:$F$1745,2,0),IPC!$H$1)</f>
        <v>138.32155800000001</v>
      </c>
    </row>
    <row r="2565" spans="10:30" x14ac:dyDescent="0.25">
      <c r="J2565" s="44" t="str">
        <f t="shared" si="904"/>
        <v/>
      </c>
      <c r="K2565" s="33" t="str">
        <f t="shared" ca="1" si="908"/>
        <v/>
      </c>
      <c r="L2565" s="108">
        <f t="shared" ca="1" si="907"/>
        <v>0</v>
      </c>
      <c r="M2565" s="44" t="str">
        <f t="shared" si="905"/>
        <v/>
      </c>
      <c r="N2565" s="45" t="str">
        <f t="shared" ca="1" si="909"/>
        <v/>
      </c>
      <c r="O2565" s="108">
        <f t="shared" si="903"/>
        <v>0</v>
      </c>
      <c r="P2565" s="21" t="e">
        <f t="shared" si="911"/>
        <v>#N/A</v>
      </c>
      <c r="Q2565" s="21" t="e">
        <f t="shared" si="912"/>
        <v>#N/A</v>
      </c>
      <c r="R2565" s="21" t="e">
        <f t="shared" si="913"/>
        <v>#N/A</v>
      </c>
      <c r="S2565" s="21" t="e">
        <f t="shared" si="914"/>
        <v>#N/A</v>
      </c>
      <c r="T2565" s="29" t="e">
        <f t="shared" si="906"/>
        <v>#N/A</v>
      </c>
      <c r="U2565" s="34">
        <f t="shared" si="915"/>
        <v>0</v>
      </c>
      <c r="V2565" s="16">
        <f t="shared" ca="1" si="918"/>
        <v>44139</v>
      </c>
      <c r="W2565" s="56">
        <f t="shared" ca="1" si="919"/>
        <v>10</v>
      </c>
      <c r="X2565" s="56">
        <f t="shared" ca="1" si="920"/>
        <v>2020</v>
      </c>
      <c r="Y2565" s="55" t="str">
        <f t="shared" ca="1" si="921"/>
        <v>10-2020</v>
      </c>
      <c r="Z2565" s="51">
        <f ca="1">IFERROR(VLOOKUP(Y2565,IPC!$E$2:$F$1745,2,0),IPC!$H$1)</f>
        <v>138.32155800000001</v>
      </c>
      <c r="AA2565" s="48">
        <f t="shared" si="916"/>
        <v>1</v>
      </c>
      <c r="AB2565" s="48">
        <f t="shared" si="917"/>
        <v>1900</v>
      </c>
      <c r="AC2565" s="32" t="str">
        <f t="shared" si="910"/>
        <v>1-1900</v>
      </c>
      <c r="AD2565" s="50">
        <f>IFERROR(VLOOKUP(AC2565,IPC!$E$2:$F$1745,2,0),IPC!$H$1)</f>
        <v>138.32155800000001</v>
      </c>
    </row>
    <row r="2566" spans="10:30" x14ac:dyDescent="0.25">
      <c r="J2566" s="44" t="str">
        <f t="shared" si="904"/>
        <v/>
      </c>
      <c r="K2566" s="33" t="str">
        <f t="shared" ca="1" si="908"/>
        <v/>
      </c>
      <c r="L2566" s="108">
        <f t="shared" ca="1" si="907"/>
        <v>0</v>
      </c>
      <c r="M2566" s="44" t="str">
        <f t="shared" si="905"/>
        <v/>
      </c>
      <c r="N2566" s="45" t="str">
        <f t="shared" ca="1" si="909"/>
        <v/>
      </c>
      <c r="O2566" s="108">
        <f t="shared" si="903"/>
        <v>0</v>
      </c>
      <c r="P2566" s="21" t="e">
        <f t="shared" si="911"/>
        <v>#N/A</v>
      </c>
      <c r="Q2566" s="21" t="e">
        <f t="shared" si="912"/>
        <v>#N/A</v>
      </c>
      <c r="R2566" s="21" t="e">
        <f t="shared" si="913"/>
        <v>#N/A</v>
      </c>
      <c r="S2566" s="21" t="e">
        <f t="shared" si="914"/>
        <v>#N/A</v>
      </c>
      <c r="T2566" s="29" t="e">
        <f t="shared" si="906"/>
        <v>#N/A</v>
      </c>
      <c r="U2566" s="34">
        <f t="shared" si="915"/>
        <v>0</v>
      </c>
      <c r="V2566" s="16">
        <f t="shared" ca="1" si="918"/>
        <v>44139</v>
      </c>
      <c r="W2566" s="56">
        <f t="shared" ca="1" si="919"/>
        <v>10</v>
      </c>
      <c r="X2566" s="56">
        <f t="shared" ca="1" si="920"/>
        <v>2020</v>
      </c>
      <c r="Y2566" s="55" t="str">
        <f t="shared" ca="1" si="921"/>
        <v>10-2020</v>
      </c>
      <c r="Z2566" s="51">
        <f ca="1">IFERROR(VLOOKUP(Y2566,IPC!$E$2:$F$1745,2,0),IPC!$H$1)</f>
        <v>138.32155800000001</v>
      </c>
      <c r="AA2566" s="48">
        <f t="shared" si="916"/>
        <v>1</v>
      </c>
      <c r="AB2566" s="48">
        <f t="shared" si="917"/>
        <v>1900</v>
      </c>
      <c r="AC2566" s="32" t="str">
        <f t="shared" si="910"/>
        <v>1-1900</v>
      </c>
      <c r="AD2566" s="50">
        <f>IFERROR(VLOOKUP(AC2566,IPC!$E$2:$F$1745,2,0),IPC!$H$1)</f>
        <v>138.32155800000001</v>
      </c>
    </row>
    <row r="2567" spans="10:30" x14ac:dyDescent="0.25">
      <c r="J2567" s="44" t="str">
        <f t="shared" si="904"/>
        <v/>
      </c>
      <c r="K2567" s="33" t="str">
        <f t="shared" ca="1" si="908"/>
        <v/>
      </c>
      <c r="L2567" s="108">
        <f t="shared" ca="1" si="907"/>
        <v>0</v>
      </c>
      <c r="M2567" s="44" t="str">
        <f t="shared" si="905"/>
        <v/>
      </c>
      <c r="N2567" s="45" t="str">
        <f t="shared" ca="1" si="909"/>
        <v/>
      </c>
      <c r="O2567" s="108">
        <f t="shared" si="903"/>
        <v>0</v>
      </c>
      <c r="P2567" s="21" t="e">
        <f t="shared" si="911"/>
        <v>#N/A</v>
      </c>
      <c r="Q2567" s="21" t="e">
        <f t="shared" si="912"/>
        <v>#N/A</v>
      </c>
      <c r="R2567" s="21" t="e">
        <f t="shared" si="913"/>
        <v>#N/A</v>
      </c>
      <c r="S2567" s="21" t="e">
        <f t="shared" si="914"/>
        <v>#N/A</v>
      </c>
      <c r="T2567" s="29" t="e">
        <f t="shared" si="906"/>
        <v>#N/A</v>
      </c>
      <c r="U2567" s="34">
        <f t="shared" si="915"/>
        <v>0</v>
      </c>
      <c r="V2567" s="16">
        <f t="shared" ca="1" si="918"/>
        <v>44139</v>
      </c>
      <c r="W2567" s="56">
        <f t="shared" ca="1" si="919"/>
        <v>10</v>
      </c>
      <c r="X2567" s="56">
        <f t="shared" ca="1" si="920"/>
        <v>2020</v>
      </c>
      <c r="Y2567" s="55" t="str">
        <f t="shared" ca="1" si="921"/>
        <v>10-2020</v>
      </c>
      <c r="Z2567" s="51">
        <f ca="1">IFERROR(VLOOKUP(Y2567,IPC!$E$2:$F$1745,2,0),IPC!$H$1)</f>
        <v>138.32155800000001</v>
      </c>
      <c r="AA2567" s="48">
        <f t="shared" si="916"/>
        <v>1</v>
      </c>
      <c r="AB2567" s="48">
        <f t="shared" si="917"/>
        <v>1900</v>
      </c>
      <c r="AC2567" s="32" t="str">
        <f t="shared" si="910"/>
        <v>1-1900</v>
      </c>
      <c r="AD2567" s="50">
        <f>IFERROR(VLOOKUP(AC2567,IPC!$E$2:$F$1745,2,0),IPC!$H$1)</f>
        <v>138.32155800000001</v>
      </c>
    </row>
    <row r="2568" spans="10:30" x14ac:dyDescent="0.25">
      <c r="J2568" s="44" t="str">
        <f t="shared" si="904"/>
        <v/>
      </c>
      <c r="K2568" s="33" t="str">
        <f t="shared" ca="1" si="908"/>
        <v/>
      </c>
      <c r="L2568" s="108">
        <f t="shared" ca="1" si="907"/>
        <v>0</v>
      </c>
      <c r="M2568" s="44" t="str">
        <f t="shared" si="905"/>
        <v/>
      </c>
      <c r="N2568" s="45" t="str">
        <f t="shared" ca="1" si="909"/>
        <v/>
      </c>
      <c r="O2568" s="108">
        <f t="shared" si="903"/>
        <v>0</v>
      </c>
      <c r="P2568" s="21" t="e">
        <f t="shared" si="911"/>
        <v>#N/A</v>
      </c>
      <c r="Q2568" s="21" t="e">
        <f t="shared" si="912"/>
        <v>#N/A</v>
      </c>
      <c r="R2568" s="21" t="e">
        <f t="shared" si="913"/>
        <v>#N/A</v>
      </c>
      <c r="S2568" s="21" t="e">
        <f t="shared" si="914"/>
        <v>#N/A</v>
      </c>
      <c r="T2568" s="29" t="e">
        <f t="shared" si="906"/>
        <v>#N/A</v>
      </c>
      <c r="U2568" s="34">
        <f t="shared" si="915"/>
        <v>0</v>
      </c>
      <c r="V2568" s="16">
        <f t="shared" ca="1" si="918"/>
        <v>44139</v>
      </c>
      <c r="W2568" s="56">
        <f t="shared" ca="1" si="919"/>
        <v>10</v>
      </c>
      <c r="X2568" s="56">
        <f t="shared" ca="1" si="920"/>
        <v>2020</v>
      </c>
      <c r="Y2568" s="55" t="str">
        <f t="shared" ca="1" si="921"/>
        <v>10-2020</v>
      </c>
      <c r="Z2568" s="51">
        <f ca="1">IFERROR(VLOOKUP(Y2568,IPC!$E$2:$F$1745,2,0),IPC!$H$1)</f>
        <v>138.32155800000001</v>
      </c>
      <c r="AA2568" s="48">
        <f t="shared" si="916"/>
        <v>1</v>
      </c>
      <c r="AB2568" s="48">
        <f t="shared" si="917"/>
        <v>1900</v>
      </c>
      <c r="AC2568" s="32" t="str">
        <f t="shared" si="910"/>
        <v>1-1900</v>
      </c>
      <c r="AD2568" s="50">
        <f>IFERROR(VLOOKUP(AC2568,IPC!$E$2:$F$1745,2,0),IPC!$H$1)</f>
        <v>138.32155800000001</v>
      </c>
    </row>
    <row r="2569" spans="10:30" x14ac:dyDescent="0.25">
      <c r="J2569" s="44" t="str">
        <f t="shared" si="904"/>
        <v/>
      </c>
      <c r="K2569" s="33" t="str">
        <f t="shared" ca="1" si="908"/>
        <v/>
      </c>
      <c r="L2569" s="108">
        <f t="shared" ca="1" si="907"/>
        <v>0</v>
      </c>
      <c r="M2569" s="44" t="str">
        <f t="shared" si="905"/>
        <v/>
      </c>
      <c r="N2569" s="45" t="str">
        <f t="shared" ca="1" si="909"/>
        <v/>
      </c>
      <c r="O2569" s="108">
        <f t="shared" si="903"/>
        <v>0</v>
      </c>
      <c r="P2569" s="21" t="e">
        <f t="shared" si="911"/>
        <v>#N/A</v>
      </c>
      <c r="Q2569" s="21" t="e">
        <f t="shared" si="912"/>
        <v>#N/A</v>
      </c>
      <c r="R2569" s="21" t="e">
        <f t="shared" si="913"/>
        <v>#N/A</v>
      </c>
      <c r="S2569" s="21" t="e">
        <f t="shared" si="914"/>
        <v>#N/A</v>
      </c>
      <c r="T2569" s="29" t="e">
        <f t="shared" si="906"/>
        <v>#N/A</v>
      </c>
      <c r="U2569" s="34">
        <f t="shared" si="915"/>
        <v>0</v>
      </c>
      <c r="V2569" s="16">
        <f t="shared" ca="1" si="918"/>
        <v>44139</v>
      </c>
      <c r="W2569" s="56">
        <f t="shared" ca="1" si="919"/>
        <v>10</v>
      </c>
      <c r="X2569" s="56">
        <f t="shared" ca="1" si="920"/>
        <v>2020</v>
      </c>
      <c r="Y2569" s="55" t="str">
        <f t="shared" ca="1" si="921"/>
        <v>10-2020</v>
      </c>
      <c r="Z2569" s="51">
        <f ca="1">IFERROR(VLOOKUP(Y2569,IPC!$E$2:$F$1745,2,0),IPC!$H$1)</f>
        <v>138.32155800000001</v>
      </c>
      <c r="AA2569" s="48">
        <f t="shared" si="916"/>
        <v>1</v>
      </c>
      <c r="AB2569" s="48">
        <f t="shared" si="917"/>
        <v>1900</v>
      </c>
      <c r="AC2569" s="32" t="str">
        <f t="shared" si="910"/>
        <v>1-1900</v>
      </c>
      <c r="AD2569" s="50">
        <f>IFERROR(VLOOKUP(AC2569,IPC!$E$2:$F$1745,2,0),IPC!$H$1)</f>
        <v>138.32155800000001</v>
      </c>
    </row>
    <row r="2570" spans="10:30" x14ac:dyDescent="0.25">
      <c r="J2570" s="44" t="str">
        <f t="shared" si="904"/>
        <v/>
      </c>
      <c r="K2570" s="33" t="str">
        <f t="shared" ca="1" si="908"/>
        <v/>
      </c>
      <c r="L2570" s="108">
        <f t="shared" ca="1" si="907"/>
        <v>0</v>
      </c>
      <c r="M2570" s="44" t="str">
        <f t="shared" si="905"/>
        <v/>
      </c>
      <c r="N2570" s="45" t="str">
        <f t="shared" ca="1" si="909"/>
        <v/>
      </c>
      <c r="O2570" s="108">
        <f t="shared" si="903"/>
        <v>0</v>
      </c>
      <c r="P2570" s="21" t="e">
        <f t="shared" si="911"/>
        <v>#N/A</v>
      </c>
      <c r="Q2570" s="21" t="e">
        <f t="shared" si="912"/>
        <v>#N/A</v>
      </c>
      <c r="R2570" s="21" t="e">
        <f t="shared" si="913"/>
        <v>#N/A</v>
      </c>
      <c r="S2570" s="21" t="e">
        <f t="shared" si="914"/>
        <v>#N/A</v>
      </c>
      <c r="T2570" s="29" t="e">
        <f t="shared" si="906"/>
        <v>#N/A</v>
      </c>
      <c r="U2570" s="34">
        <f t="shared" si="915"/>
        <v>0</v>
      </c>
      <c r="V2570" s="16">
        <f t="shared" ca="1" si="918"/>
        <v>44139</v>
      </c>
      <c r="W2570" s="56">
        <f t="shared" ca="1" si="919"/>
        <v>10</v>
      </c>
      <c r="X2570" s="56">
        <f t="shared" ca="1" si="920"/>
        <v>2020</v>
      </c>
      <c r="Y2570" s="55" t="str">
        <f t="shared" ca="1" si="921"/>
        <v>10-2020</v>
      </c>
      <c r="Z2570" s="51">
        <f ca="1">IFERROR(VLOOKUP(Y2570,IPC!$E$2:$F$1745,2,0),IPC!$H$1)</f>
        <v>138.32155800000001</v>
      </c>
      <c r="AA2570" s="48">
        <f t="shared" si="916"/>
        <v>1</v>
      </c>
      <c r="AB2570" s="48">
        <f t="shared" si="917"/>
        <v>1900</v>
      </c>
      <c r="AC2570" s="32" t="str">
        <f t="shared" si="910"/>
        <v>1-1900</v>
      </c>
      <c r="AD2570" s="50">
        <f>IFERROR(VLOOKUP(AC2570,IPC!$E$2:$F$1745,2,0),IPC!$H$1)</f>
        <v>138.32155800000001</v>
      </c>
    </row>
    <row r="2571" spans="10:30" x14ac:dyDescent="0.25">
      <c r="J2571" s="44" t="str">
        <f t="shared" si="904"/>
        <v/>
      </c>
      <c r="K2571" s="33" t="str">
        <f t="shared" ca="1" si="908"/>
        <v/>
      </c>
      <c r="L2571" s="108">
        <f t="shared" ca="1" si="907"/>
        <v>0</v>
      </c>
      <c r="M2571" s="44" t="str">
        <f t="shared" si="905"/>
        <v/>
      </c>
      <c r="N2571" s="45" t="str">
        <f t="shared" ca="1" si="909"/>
        <v/>
      </c>
      <c r="O2571" s="108">
        <f t="shared" si="903"/>
        <v>0</v>
      </c>
      <c r="P2571" s="21" t="e">
        <f t="shared" si="911"/>
        <v>#N/A</v>
      </c>
      <c r="Q2571" s="21" t="e">
        <f t="shared" si="912"/>
        <v>#N/A</v>
      </c>
      <c r="R2571" s="21" t="e">
        <f t="shared" si="913"/>
        <v>#N/A</v>
      </c>
      <c r="S2571" s="21" t="e">
        <f t="shared" si="914"/>
        <v>#N/A</v>
      </c>
      <c r="T2571" s="29" t="e">
        <f t="shared" si="906"/>
        <v>#N/A</v>
      </c>
      <c r="U2571" s="34">
        <f t="shared" si="915"/>
        <v>0</v>
      </c>
      <c r="V2571" s="16">
        <f t="shared" ca="1" si="918"/>
        <v>44139</v>
      </c>
      <c r="W2571" s="56">
        <f t="shared" ca="1" si="919"/>
        <v>10</v>
      </c>
      <c r="X2571" s="56">
        <f t="shared" ca="1" si="920"/>
        <v>2020</v>
      </c>
      <c r="Y2571" s="55" t="str">
        <f t="shared" ca="1" si="921"/>
        <v>10-2020</v>
      </c>
      <c r="Z2571" s="51">
        <f ca="1">IFERROR(VLOOKUP(Y2571,IPC!$E$2:$F$1745,2,0),IPC!$H$1)</f>
        <v>138.32155800000001</v>
      </c>
      <c r="AA2571" s="48">
        <f t="shared" si="916"/>
        <v>1</v>
      </c>
      <c r="AB2571" s="48">
        <f t="shared" si="917"/>
        <v>1900</v>
      </c>
      <c r="AC2571" s="32" t="str">
        <f t="shared" si="910"/>
        <v>1-1900</v>
      </c>
      <c r="AD2571" s="50">
        <f>IFERROR(VLOOKUP(AC2571,IPC!$E$2:$F$1745,2,0),IPC!$H$1)</f>
        <v>138.32155800000001</v>
      </c>
    </row>
    <row r="2572" spans="10:30" x14ac:dyDescent="0.25">
      <c r="J2572" s="44" t="str">
        <f t="shared" si="904"/>
        <v/>
      </c>
      <c r="K2572" s="33" t="str">
        <f t="shared" ca="1" si="908"/>
        <v/>
      </c>
      <c r="L2572" s="108">
        <f t="shared" ca="1" si="907"/>
        <v>0</v>
      </c>
      <c r="M2572" s="44" t="str">
        <f t="shared" si="905"/>
        <v/>
      </c>
      <c r="N2572" s="45" t="str">
        <f t="shared" ca="1" si="909"/>
        <v/>
      </c>
      <c r="O2572" s="108">
        <f t="shared" si="903"/>
        <v>0</v>
      </c>
      <c r="P2572" s="21" t="e">
        <f t="shared" si="911"/>
        <v>#N/A</v>
      </c>
      <c r="Q2572" s="21" t="e">
        <f t="shared" si="912"/>
        <v>#N/A</v>
      </c>
      <c r="R2572" s="21" t="e">
        <f t="shared" si="913"/>
        <v>#N/A</v>
      </c>
      <c r="S2572" s="21" t="e">
        <f t="shared" si="914"/>
        <v>#N/A</v>
      </c>
      <c r="T2572" s="29" t="e">
        <f t="shared" si="906"/>
        <v>#N/A</v>
      </c>
      <c r="U2572" s="34">
        <f t="shared" si="915"/>
        <v>0</v>
      </c>
      <c r="V2572" s="16">
        <f t="shared" ca="1" si="918"/>
        <v>44139</v>
      </c>
      <c r="W2572" s="56">
        <f t="shared" ca="1" si="919"/>
        <v>10</v>
      </c>
      <c r="X2572" s="56">
        <f t="shared" ca="1" si="920"/>
        <v>2020</v>
      </c>
      <c r="Y2572" s="55" t="str">
        <f t="shared" ca="1" si="921"/>
        <v>10-2020</v>
      </c>
      <c r="Z2572" s="51">
        <f ca="1">IFERROR(VLOOKUP(Y2572,IPC!$E$2:$F$1745,2,0),IPC!$H$1)</f>
        <v>138.32155800000001</v>
      </c>
      <c r="AA2572" s="48">
        <f t="shared" si="916"/>
        <v>1</v>
      </c>
      <c r="AB2572" s="48">
        <f t="shared" si="917"/>
        <v>1900</v>
      </c>
      <c r="AC2572" s="32" t="str">
        <f t="shared" si="910"/>
        <v>1-1900</v>
      </c>
      <c r="AD2572" s="50">
        <f>IFERROR(VLOOKUP(AC2572,IPC!$E$2:$F$1745,2,0),IPC!$H$1)</f>
        <v>138.32155800000001</v>
      </c>
    </row>
    <row r="2573" spans="10:30" x14ac:dyDescent="0.25">
      <c r="J2573" s="44" t="str">
        <f t="shared" si="904"/>
        <v/>
      </c>
      <c r="K2573" s="33" t="str">
        <f t="shared" ca="1" si="908"/>
        <v/>
      </c>
      <c r="L2573" s="108">
        <f t="shared" ca="1" si="907"/>
        <v>0</v>
      </c>
      <c r="M2573" s="44" t="str">
        <f t="shared" si="905"/>
        <v/>
      </c>
      <c r="N2573" s="45" t="str">
        <f t="shared" ca="1" si="909"/>
        <v/>
      </c>
      <c r="O2573" s="108">
        <f t="shared" si="903"/>
        <v>0</v>
      </c>
      <c r="P2573" s="21" t="e">
        <f t="shared" si="911"/>
        <v>#N/A</v>
      </c>
      <c r="Q2573" s="21" t="e">
        <f t="shared" si="912"/>
        <v>#N/A</v>
      </c>
      <c r="R2573" s="21" t="e">
        <f t="shared" si="913"/>
        <v>#N/A</v>
      </c>
      <c r="S2573" s="21" t="e">
        <f t="shared" si="914"/>
        <v>#N/A</v>
      </c>
      <c r="T2573" s="29" t="e">
        <f t="shared" si="906"/>
        <v>#N/A</v>
      </c>
      <c r="U2573" s="34">
        <f t="shared" si="915"/>
        <v>0</v>
      </c>
      <c r="V2573" s="16">
        <f t="shared" ca="1" si="918"/>
        <v>44139</v>
      </c>
      <c r="W2573" s="56">
        <f t="shared" ca="1" si="919"/>
        <v>10</v>
      </c>
      <c r="X2573" s="56">
        <f t="shared" ca="1" si="920"/>
        <v>2020</v>
      </c>
      <c r="Y2573" s="55" t="str">
        <f t="shared" ca="1" si="921"/>
        <v>10-2020</v>
      </c>
      <c r="Z2573" s="51">
        <f ca="1">IFERROR(VLOOKUP(Y2573,IPC!$E$2:$F$1745,2,0),IPC!$H$1)</f>
        <v>138.32155800000001</v>
      </c>
      <c r="AA2573" s="48">
        <f t="shared" si="916"/>
        <v>1</v>
      </c>
      <c r="AB2573" s="48">
        <f t="shared" si="917"/>
        <v>1900</v>
      </c>
      <c r="AC2573" s="32" t="str">
        <f t="shared" si="910"/>
        <v>1-1900</v>
      </c>
      <c r="AD2573" s="50">
        <f>IFERROR(VLOOKUP(AC2573,IPC!$E$2:$F$1745,2,0),IPC!$H$1)</f>
        <v>138.32155800000001</v>
      </c>
    </row>
    <row r="2574" spans="10:30" x14ac:dyDescent="0.25">
      <c r="J2574" s="44" t="str">
        <f t="shared" si="904"/>
        <v/>
      </c>
      <c r="K2574" s="33" t="str">
        <f t="shared" ca="1" si="908"/>
        <v/>
      </c>
      <c r="L2574" s="108">
        <f t="shared" ca="1" si="907"/>
        <v>0</v>
      </c>
      <c r="M2574" s="44" t="str">
        <f t="shared" si="905"/>
        <v/>
      </c>
      <c r="N2574" s="45" t="str">
        <f t="shared" ca="1" si="909"/>
        <v/>
      </c>
      <c r="O2574" s="108">
        <f t="shared" si="903"/>
        <v>0</v>
      </c>
      <c r="P2574" s="21" t="e">
        <f t="shared" si="911"/>
        <v>#N/A</v>
      </c>
      <c r="Q2574" s="21" t="e">
        <f t="shared" si="912"/>
        <v>#N/A</v>
      </c>
      <c r="R2574" s="21" t="e">
        <f t="shared" si="913"/>
        <v>#N/A</v>
      </c>
      <c r="S2574" s="21" t="e">
        <f t="shared" si="914"/>
        <v>#N/A</v>
      </c>
      <c r="T2574" s="29" t="e">
        <f t="shared" si="906"/>
        <v>#N/A</v>
      </c>
      <c r="U2574" s="34">
        <f t="shared" si="915"/>
        <v>0</v>
      </c>
      <c r="V2574" s="16">
        <f t="shared" ca="1" si="918"/>
        <v>44139</v>
      </c>
      <c r="W2574" s="56">
        <f t="shared" ca="1" si="919"/>
        <v>10</v>
      </c>
      <c r="X2574" s="56">
        <f t="shared" ca="1" si="920"/>
        <v>2020</v>
      </c>
      <c r="Y2574" s="55" t="str">
        <f t="shared" ca="1" si="921"/>
        <v>10-2020</v>
      </c>
      <c r="Z2574" s="51">
        <f ca="1">IFERROR(VLOOKUP(Y2574,IPC!$E$2:$F$1745,2,0),IPC!$H$1)</f>
        <v>138.32155800000001</v>
      </c>
      <c r="AA2574" s="48">
        <f t="shared" si="916"/>
        <v>1</v>
      </c>
      <c r="AB2574" s="48">
        <f t="shared" si="917"/>
        <v>1900</v>
      </c>
      <c r="AC2574" s="32" t="str">
        <f t="shared" si="910"/>
        <v>1-1900</v>
      </c>
      <c r="AD2574" s="50">
        <f>IFERROR(VLOOKUP(AC2574,IPC!$E$2:$F$1745,2,0),IPC!$H$1)</f>
        <v>138.32155800000001</v>
      </c>
    </row>
    <row r="2575" spans="10:30" x14ac:dyDescent="0.25">
      <c r="J2575" s="44" t="str">
        <f t="shared" si="904"/>
        <v/>
      </c>
      <c r="K2575" s="33" t="str">
        <f t="shared" ca="1" si="908"/>
        <v/>
      </c>
      <c r="L2575" s="108">
        <f t="shared" ca="1" si="907"/>
        <v>0</v>
      </c>
      <c r="M2575" s="44" t="str">
        <f t="shared" si="905"/>
        <v/>
      </c>
      <c r="N2575" s="45" t="str">
        <f t="shared" ca="1" si="909"/>
        <v/>
      </c>
      <c r="O2575" s="108">
        <f t="shared" si="903"/>
        <v>0</v>
      </c>
      <c r="P2575" s="21" t="e">
        <f t="shared" si="911"/>
        <v>#N/A</v>
      </c>
      <c r="Q2575" s="21" t="e">
        <f t="shared" si="912"/>
        <v>#N/A</v>
      </c>
      <c r="R2575" s="21" t="e">
        <f t="shared" si="913"/>
        <v>#N/A</v>
      </c>
      <c r="S2575" s="21" t="e">
        <f t="shared" si="914"/>
        <v>#N/A</v>
      </c>
      <c r="T2575" s="29" t="e">
        <f t="shared" si="906"/>
        <v>#N/A</v>
      </c>
      <c r="U2575" s="34">
        <f t="shared" si="915"/>
        <v>0</v>
      </c>
      <c r="V2575" s="16">
        <f t="shared" ca="1" si="918"/>
        <v>44139</v>
      </c>
      <c r="W2575" s="56">
        <f t="shared" ca="1" si="919"/>
        <v>10</v>
      </c>
      <c r="X2575" s="56">
        <f t="shared" ca="1" si="920"/>
        <v>2020</v>
      </c>
      <c r="Y2575" s="55" t="str">
        <f t="shared" ca="1" si="921"/>
        <v>10-2020</v>
      </c>
      <c r="Z2575" s="51">
        <f ca="1">IFERROR(VLOOKUP(Y2575,IPC!$E$2:$F$1745,2,0),IPC!$H$1)</f>
        <v>138.32155800000001</v>
      </c>
      <c r="AA2575" s="48">
        <f t="shared" si="916"/>
        <v>1</v>
      </c>
      <c r="AB2575" s="48">
        <f t="shared" si="917"/>
        <v>1900</v>
      </c>
      <c r="AC2575" s="32" t="str">
        <f t="shared" si="910"/>
        <v>1-1900</v>
      </c>
      <c r="AD2575" s="50">
        <f>IFERROR(VLOOKUP(AC2575,IPC!$E$2:$F$1745,2,0),IPC!$H$1)</f>
        <v>138.32155800000001</v>
      </c>
    </row>
    <row r="2576" spans="10:30" x14ac:dyDescent="0.25">
      <c r="J2576" s="44" t="str">
        <f t="shared" si="904"/>
        <v/>
      </c>
      <c r="K2576" s="33" t="str">
        <f t="shared" ca="1" si="908"/>
        <v/>
      </c>
      <c r="L2576" s="108">
        <f t="shared" ca="1" si="907"/>
        <v>0</v>
      </c>
      <c r="M2576" s="44" t="str">
        <f t="shared" si="905"/>
        <v/>
      </c>
      <c r="N2576" s="45" t="str">
        <f t="shared" ca="1" si="909"/>
        <v/>
      </c>
      <c r="O2576" s="108">
        <f t="shared" si="903"/>
        <v>0</v>
      </c>
      <c r="P2576" s="21" t="e">
        <f t="shared" si="911"/>
        <v>#N/A</v>
      </c>
      <c r="Q2576" s="21" t="e">
        <f t="shared" si="912"/>
        <v>#N/A</v>
      </c>
      <c r="R2576" s="21" t="e">
        <f t="shared" si="913"/>
        <v>#N/A</v>
      </c>
      <c r="S2576" s="21" t="e">
        <f t="shared" si="914"/>
        <v>#N/A</v>
      </c>
      <c r="T2576" s="29" t="e">
        <f t="shared" si="906"/>
        <v>#N/A</v>
      </c>
      <c r="U2576" s="34">
        <f t="shared" si="915"/>
        <v>0</v>
      </c>
      <c r="V2576" s="16">
        <f t="shared" ca="1" si="918"/>
        <v>44139</v>
      </c>
      <c r="W2576" s="56">
        <f t="shared" ca="1" si="919"/>
        <v>10</v>
      </c>
      <c r="X2576" s="56">
        <f t="shared" ca="1" si="920"/>
        <v>2020</v>
      </c>
      <c r="Y2576" s="55" t="str">
        <f t="shared" ca="1" si="921"/>
        <v>10-2020</v>
      </c>
      <c r="Z2576" s="51">
        <f ca="1">IFERROR(VLOOKUP(Y2576,IPC!$E$2:$F$1745,2,0),IPC!$H$1)</f>
        <v>138.32155800000001</v>
      </c>
      <c r="AA2576" s="48">
        <f t="shared" si="916"/>
        <v>1</v>
      </c>
      <c r="AB2576" s="48">
        <f t="shared" si="917"/>
        <v>1900</v>
      </c>
      <c r="AC2576" s="32" t="str">
        <f t="shared" si="910"/>
        <v>1-1900</v>
      </c>
      <c r="AD2576" s="50">
        <f>IFERROR(VLOOKUP(AC2576,IPC!$E$2:$F$1745,2,0),IPC!$H$1)</f>
        <v>138.32155800000001</v>
      </c>
    </row>
    <row r="2577" spans="10:30" x14ac:dyDescent="0.25">
      <c r="J2577" s="44" t="str">
        <f t="shared" si="904"/>
        <v/>
      </c>
      <c r="K2577" s="33" t="str">
        <f t="shared" ca="1" si="908"/>
        <v/>
      </c>
      <c r="L2577" s="108">
        <f t="shared" ca="1" si="907"/>
        <v>0</v>
      </c>
      <c r="M2577" s="44" t="str">
        <f t="shared" si="905"/>
        <v/>
      </c>
      <c r="N2577" s="45" t="str">
        <f t="shared" ca="1" si="909"/>
        <v/>
      </c>
      <c r="O2577" s="108">
        <f t="shared" si="903"/>
        <v>0</v>
      </c>
      <c r="P2577" s="21" t="e">
        <f t="shared" si="911"/>
        <v>#N/A</v>
      </c>
      <c r="Q2577" s="21" t="e">
        <f t="shared" si="912"/>
        <v>#N/A</v>
      </c>
      <c r="R2577" s="21" t="e">
        <f t="shared" si="913"/>
        <v>#N/A</v>
      </c>
      <c r="S2577" s="21" t="e">
        <f t="shared" si="914"/>
        <v>#N/A</v>
      </c>
      <c r="T2577" s="29" t="e">
        <f t="shared" si="906"/>
        <v>#N/A</v>
      </c>
      <c r="U2577" s="34">
        <f t="shared" si="915"/>
        <v>0</v>
      </c>
      <c r="V2577" s="16">
        <f t="shared" ca="1" si="918"/>
        <v>44139</v>
      </c>
      <c r="W2577" s="56">
        <f t="shared" ca="1" si="919"/>
        <v>10</v>
      </c>
      <c r="X2577" s="56">
        <f t="shared" ca="1" si="920"/>
        <v>2020</v>
      </c>
      <c r="Y2577" s="55" t="str">
        <f t="shared" ca="1" si="921"/>
        <v>10-2020</v>
      </c>
      <c r="Z2577" s="51">
        <f ca="1">IFERROR(VLOOKUP(Y2577,IPC!$E$2:$F$1745,2,0),IPC!$H$1)</f>
        <v>138.32155800000001</v>
      </c>
      <c r="AA2577" s="48">
        <f t="shared" si="916"/>
        <v>1</v>
      </c>
      <c r="AB2577" s="48">
        <f t="shared" si="917"/>
        <v>1900</v>
      </c>
      <c r="AC2577" s="32" t="str">
        <f t="shared" si="910"/>
        <v>1-1900</v>
      </c>
      <c r="AD2577" s="50">
        <f>IFERROR(VLOOKUP(AC2577,IPC!$E$2:$F$1745,2,0),IPC!$H$1)</f>
        <v>138.32155800000001</v>
      </c>
    </row>
    <row r="2578" spans="10:30" x14ac:dyDescent="0.25">
      <c r="J2578" s="44" t="str">
        <f t="shared" si="904"/>
        <v/>
      </c>
      <c r="K2578" s="33" t="str">
        <f t="shared" ca="1" si="908"/>
        <v/>
      </c>
      <c r="L2578" s="108">
        <f t="shared" ca="1" si="907"/>
        <v>0</v>
      </c>
      <c r="M2578" s="44" t="str">
        <f t="shared" si="905"/>
        <v/>
      </c>
      <c r="N2578" s="45" t="str">
        <f t="shared" ca="1" si="909"/>
        <v/>
      </c>
      <c r="O2578" s="108">
        <f t="shared" si="903"/>
        <v>0</v>
      </c>
      <c r="P2578" s="21" t="e">
        <f t="shared" si="911"/>
        <v>#N/A</v>
      </c>
      <c r="Q2578" s="21" t="e">
        <f t="shared" si="912"/>
        <v>#N/A</v>
      </c>
      <c r="R2578" s="21" t="e">
        <f t="shared" si="913"/>
        <v>#N/A</v>
      </c>
      <c r="S2578" s="21" t="e">
        <f t="shared" si="914"/>
        <v>#N/A</v>
      </c>
      <c r="T2578" s="29" t="e">
        <f t="shared" si="906"/>
        <v>#N/A</v>
      </c>
      <c r="U2578" s="34">
        <f t="shared" si="915"/>
        <v>0</v>
      </c>
      <c r="V2578" s="16">
        <f t="shared" ca="1" si="918"/>
        <v>44139</v>
      </c>
      <c r="W2578" s="56">
        <f t="shared" ca="1" si="919"/>
        <v>10</v>
      </c>
      <c r="X2578" s="56">
        <f t="shared" ca="1" si="920"/>
        <v>2020</v>
      </c>
      <c r="Y2578" s="55" t="str">
        <f t="shared" ca="1" si="921"/>
        <v>10-2020</v>
      </c>
      <c r="Z2578" s="51">
        <f ca="1">IFERROR(VLOOKUP(Y2578,IPC!$E$2:$F$1745,2,0),IPC!$H$1)</f>
        <v>138.32155800000001</v>
      </c>
      <c r="AA2578" s="48">
        <f t="shared" si="916"/>
        <v>1</v>
      </c>
      <c r="AB2578" s="48">
        <f t="shared" si="917"/>
        <v>1900</v>
      </c>
      <c r="AC2578" s="32" t="str">
        <f t="shared" si="910"/>
        <v>1-1900</v>
      </c>
      <c r="AD2578" s="50">
        <f>IFERROR(VLOOKUP(AC2578,IPC!$E$2:$F$1745,2,0),IPC!$H$1)</f>
        <v>138.32155800000001</v>
      </c>
    </row>
    <row r="2579" spans="10:30" x14ac:dyDescent="0.25">
      <c r="J2579" s="44" t="str">
        <f t="shared" si="904"/>
        <v/>
      </c>
      <c r="K2579" s="33" t="str">
        <f t="shared" ca="1" si="908"/>
        <v/>
      </c>
      <c r="L2579" s="108">
        <f t="shared" ca="1" si="907"/>
        <v>0</v>
      </c>
      <c r="M2579" s="44" t="str">
        <f t="shared" si="905"/>
        <v/>
      </c>
      <c r="N2579" s="45" t="str">
        <f t="shared" ca="1" si="909"/>
        <v/>
      </c>
      <c r="O2579" s="108">
        <f t="shared" si="903"/>
        <v>0</v>
      </c>
      <c r="P2579" s="21" t="e">
        <f t="shared" si="911"/>
        <v>#N/A</v>
      </c>
      <c r="Q2579" s="21" t="e">
        <f t="shared" si="912"/>
        <v>#N/A</v>
      </c>
      <c r="R2579" s="21" t="e">
        <f t="shared" si="913"/>
        <v>#N/A</v>
      </c>
      <c r="S2579" s="21" t="e">
        <f t="shared" si="914"/>
        <v>#N/A</v>
      </c>
      <c r="T2579" s="29" t="e">
        <f t="shared" si="906"/>
        <v>#N/A</v>
      </c>
      <c r="U2579" s="34">
        <f t="shared" si="915"/>
        <v>0</v>
      </c>
      <c r="V2579" s="16">
        <f t="shared" ca="1" si="918"/>
        <v>44139</v>
      </c>
      <c r="W2579" s="56">
        <f t="shared" ca="1" si="919"/>
        <v>10</v>
      </c>
      <c r="X2579" s="56">
        <f t="shared" ca="1" si="920"/>
        <v>2020</v>
      </c>
      <c r="Y2579" s="55" t="str">
        <f t="shared" ca="1" si="921"/>
        <v>10-2020</v>
      </c>
      <c r="Z2579" s="51">
        <f ca="1">IFERROR(VLOOKUP(Y2579,IPC!$E$2:$F$1745,2,0),IPC!$H$1)</f>
        <v>138.32155800000001</v>
      </c>
      <c r="AA2579" s="48">
        <f t="shared" si="916"/>
        <v>1</v>
      </c>
      <c r="AB2579" s="48">
        <f t="shared" si="917"/>
        <v>1900</v>
      </c>
      <c r="AC2579" s="32" t="str">
        <f t="shared" si="910"/>
        <v>1-1900</v>
      </c>
      <c r="AD2579" s="50">
        <f>IFERROR(VLOOKUP(AC2579,IPC!$E$2:$F$1745,2,0),IPC!$H$1)</f>
        <v>138.32155800000001</v>
      </c>
    </row>
    <row r="2580" spans="10:30" x14ac:dyDescent="0.25">
      <c r="J2580" s="44" t="str">
        <f t="shared" si="904"/>
        <v/>
      </c>
      <c r="K2580" s="33" t="str">
        <f t="shared" ca="1" si="908"/>
        <v/>
      </c>
      <c r="L2580" s="108">
        <f t="shared" ca="1" si="907"/>
        <v>0</v>
      </c>
      <c r="M2580" s="44" t="str">
        <f t="shared" si="905"/>
        <v/>
      </c>
      <c r="N2580" s="45" t="str">
        <f t="shared" ca="1" si="909"/>
        <v/>
      </c>
      <c r="O2580" s="108">
        <f t="shared" ref="O2580:O2643" si="922">+IF(M2580="Provisión contable",N2580,0)</f>
        <v>0</v>
      </c>
      <c r="P2580" s="21" t="e">
        <f t="shared" si="911"/>
        <v>#N/A</v>
      </c>
      <c r="Q2580" s="21" t="e">
        <f t="shared" si="912"/>
        <v>#N/A</v>
      </c>
      <c r="R2580" s="21" t="e">
        <f t="shared" si="913"/>
        <v>#N/A</v>
      </c>
      <c r="S2580" s="21" t="e">
        <f t="shared" si="914"/>
        <v>#N/A</v>
      </c>
      <c r="T2580" s="29" t="e">
        <f t="shared" si="906"/>
        <v>#N/A</v>
      </c>
      <c r="U2580" s="34">
        <f t="shared" si="915"/>
        <v>0</v>
      </c>
      <c r="V2580" s="16">
        <f t="shared" ca="1" si="918"/>
        <v>44139</v>
      </c>
      <c r="W2580" s="56">
        <f t="shared" ca="1" si="919"/>
        <v>10</v>
      </c>
      <c r="X2580" s="56">
        <f t="shared" ca="1" si="920"/>
        <v>2020</v>
      </c>
      <c r="Y2580" s="55" t="str">
        <f t="shared" ca="1" si="921"/>
        <v>10-2020</v>
      </c>
      <c r="Z2580" s="51">
        <f ca="1">IFERROR(VLOOKUP(Y2580,IPC!$E$2:$F$1745,2,0),IPC!$H$1)</f>
        <v>138.32155800000001</v>
      </c>
      <c r="AA2580" s="48">
        <f t="shared" si="916"/>
        <v>1</v>
      </c>
      <c r="AB2580" s="48">
        <f t="shared" si="917"/>
        <v>1900</v>
      </c>
      <c r="AC2580" s="32" t="str">
        <f t="shared" si="910"/>
        <v>1-1900</v>
      </c>
      <c r="AD2580" s="50">
        <f>IFERROR(VLOOKUP(AC2580,IPC!$E$2:$F$1745,2,0),IPC!$H$1)</f>
        <v>138.32155800000001</v>
      </c>
    </row>
    <row r="2581" spans="10:30" x14ac:dyDescent="0.25">
      <c r="J2581" s="44" t="str">
        <f t="shared" si="904"/>
        <v/>
      </c>
      <c r="K2581" s="33" t="str">
        <f t="shared" ca="1" si="908"/>
        <v/>
      </c>
      <c r="L2581" s="108">
        <f t="shared" ca="1" si="907"/>
        <v>0</v>
      </c>
      <c r="M2581" s="44" t="str">
        <f t="shared" si="905"/>
        <v/>
      </c>
      <c r="N2581" s="45" t="str">
        <f t="shared" ca="1" si="909"/>
        <v/>
      </c>
      <c r="O2581" s="108">
        <f t="shared" si="922"/>
        <v>0</v>
      </c>
      <c r="P2581" s="21" t="e">
        <f t="shared" si="911"/>
        <v>#N/A</v>
      </c>
      <c r="Q2581" s="21" t="e">
        <f t="shared" si="912"/>
        <v>#N/A</v>
      </c>
      <c r="R2581" s="21" t="e">
        <f t="shared" si="913"/>
        <v>#N/A</v>
      </c>
      <c r="S2581" s="21" t="e">
        <f t="shared" si="914"/>
        <v>#N/A</v>
      </c>
      <c r="T2581" s="29" t="e">
        <f t="shared" si="906"/>
        <v>#N/A</v>
      </c>
      <c r="U2581" s="34">
        <f t="shared" si="915"/>
        <v>0</v>
      </c>
      <c r="V2581" s="16">
        <f t="shared" ca="1" si="918"/>
        <v>44139</v>
      </c>
      <c r="W2581" s="56">
        <f t="shared" ca="1" si="919"/>
        <v>10</v>
      </c>
      <c r="X2581" s="56">
        <f t="shared" ca="1" si="920"/>
        <v>2020</v>
      </c>
      <c r="Y2581" s="55" t="str">
        <f t="shared" ca="1" si="921"/>
        <v>10-2020</v>
      </c>
      <c r="Z2581" s="51">
        <f ca="1">IFERROR(VLOOKUP(Y2581,IPC!$E$2:$F$1745,2,0),IPC!$H$1)</f>
        <v>138.32155800000001</v>
      </c>
      <c r="AA2581" s="48">
        <f t="shared" si="916"/>
        <v>1</v>
      </c>
      <c r="AB2581" s="48">
        <f t="shared" si="917"/>
        <v>1900</v>
      </c>
      <c r="AC2581" s="32" t="str">
        <f t="shared" si="910"/>
        <v>1-1900</v>
      </c>
      <c r="AD2581" s="50">
        <f>IFERROR(VLOOKUP(AC2581,IPC!$E$2:$F$1745,2,0),IPC!$H$1)</f>
        <v>138.32155800000001</v>
      </c>
    </row>
    <row r="2582" spans="10:30" x14ac:dyDescent="0.25">
      <c r="J2582" s="44" t="str">
        <f t="shared" si="904"/>
        <v/>
      </c>
      <c r="K2582" s="33" t="str">
        <f t="shared" ca="1" si="908"/>
        <v/>
      </c>
      <c r="L2582" s="108">
        <f t="shared" ca="1" si="907"/>
        <v>0</v>
      </c>
      <c r="M2582" s="44" t="str">
        <f t="shared" si="905"/>
        <v/>
      </c>
      <c r="N2582" s="45" t="str">
        <f t="shared" ca="1" si="909"/>
        <v/>
      </c>
      <c r="O2582" s="108">
        <f t="shared" si="922"/>
        <v>0</v>
      </c>
      <c r="P2582" s="21" t="e">
        <f t="shared" si="911"/>
        <v>#N/A</v>
      </c>
      <c r="Q2582" s="21" t="e">
        <f t="shared" si="912"/>
        <v>#N/A</v>
      </c>
      <c r="R2582" s="21" t="e">
        <f t="shared" si="913"/>
        <v>#N/A</v>
      </c>
      <c r="S2582" s="21" t="e">
        <f t="shared" si="914"/>
        <v>#N/A</v>
      </c>
      <c r="T2582" s="29" t="e">
        <f t="shared" si="906"/>
        <v>#N/A</v>
      </c>
      <c r="U2582" s="34">
        <f t="shared" si="915"/>
        <v>0</v>
      </c>
      <c r="V2582" s="16">
        <f t="shared" ca="1" si="918"/>
        <v>44139</v>
      </c>
      <c r="W2582" s="56">
        <f t="shared" ca="1" si="919"/>
        <v>10</v>
      </c>
      <c r="X2582" s="56">
        <f t="shared" ca="1" si="920"/>
        <v>2020</v>
      </c>
      <c r="Y2582" s="55" t="str">
        <f t="shared" ca="1" si="921"/>
        <v>10-2020</v>
      </c>
      <c r="Z2582" s="51">
        <f ca="1">IFERROR(VLOOKUP(Y2582,IPC!$E$2:$F$1745,2,0),IPC!$H$1)</f>
        <v>138.32155800000001</v>
      </c>
      <c r="AA2582" s="48">
        <f t="shared" si="916"/>
        <v>1</v>
      </c>
      <c r="AB2582" s="48">
        <f t="shared" si="917"/>
        <v>1900</v>
      </c>
      <c r="AC2582" s="32" t="str">
        <f t="shared" si="910"/>
        <v>1-1900</v>
      </c>
      <c r="AD2582" s="50">
        <f>IFERROR(VLOOKUP(AC2582,IPC!$E$2:$F$1745,2,0),IPC!$H$1)</f>
        <v>138.32155800000001</v>
      </c>
    </row>
    <row r="2583" spans="10:30" x14ac:dyDescent="0.25">
      <c r="J2583" s="44" t="str">
        <f t="shared" si="904"/>
        <v/>
      </c>
      <c r="K2583" s="33" t="str">
        <f t="shared" ca="1" si="908"/>
        <v/>
      </c>
      <c r="L2583" s="108">
        <f t="shared" ca="1" si="907"/>
        <v>0</v>
      </c>
      <c r="M2583" s="44" t="str">
        <f t="shared" si="905"/>
        <v/>
      </c>
      <c r="N2583" s="45" t="str">
        <f t="shared" ca="1" si="909"/>
        <v/>
      </c>
      <c r="O2583" s="108">
        <f t="shared" si="922"/>
        <v>0</v>
      </c>
      <c r="P2583" s="21" t="e">
        <f t="shared" si="911"/>
        <v>#N/A</v>
      </c>
      <c r="Q2583" s="21" t="e">
        <f t="shared" si="912"/>
        <v>#N/A</v>
      </c>
      <c r="R2583" s="21" t="e">
        <f t="shared" si="913"/>
        <v>#N/A</v>
      </c>
      <c r="S2583" s="21" t="e">
        <f t="shared" si="914"/>
        <v>#N/A</v>
      </c>
      <c r="T2583" s="29" t="e">
        <f t="shared" si="906"/>
        <v>#N/A</v>
      </c>
      <c r="U2583" s="34">
        <f t="shared" si="915"/>
        <v>0</v>
      </c>
      <c r="V2583" s="16">
        <f t="shared" ca="1" si="918"/>
        <v>44139</v>
      </c>
      <c r="W2583" s="56">
        <f t="shared" ca="1" si="919"/>
        <v>10</v>
      </c>
      <c r="X2583" s="56">
        <f t="shared" ca="1" si="920"/>
        <v>2020</v>
      </c>
      <c r="Y2583" s="55" t="str">
        <f t="shared" ca="1" si="921"/>
        <v>10-2020</v>
      </c>
      <c r="Z2583" s="51">
        <f ca="1">IFERROR(VLOOKUP(Y2583,IPC!$E$2:$F$1745,2,0),IPC!$H$1)</f>
        <v>138.32155800000001</v>
      </c>
      <c r="AA2583" s="48">
        <f t="shared" si="916"/>
        <v>1</v>
      </c>
      <c r="AB2583" s="48">
        <f t="shared" si="917"/>
        <v>1900</v>
      </c>
      <c r="AC2583" s="32" t="str">
        <f t="shared" si="910"/>
        <v>1-1900</v>
      </c>
      <c r="AD2583" s="50">
        <f>IFERROR(VLOOKUP(AC2583,IPC!$E$2:$F$1745,2,0),IPC!$H$1)</f>
        <v>138.32155800000001</v>
      </c>
    </row>
    <row r="2584" spans="10:30" x14ac:dyDescent="0.25">
      <c r="J2584" s="44" t="str">
        <f t="shared" ref="J2584:J2647" si="923">IFERROR(IF(T2596&gt;0.5,"ALTA",IF(AND(T2596&gt;0.25,T2596&lt;=0.5),"MEDIA",IF(AND(T2596&gt;=0.1,T2596&lt;=0.25),"BAJA",IF(AND(T2596&lt;0.1),"REMOTA")))),"")</f>
        <v/>
      </c>
      <c r="K2584" s="33" t="str">
        <f t="shared" ca="1" si="908"/>
        <v/>
      </c>
      <c r="L2584" s="108">
        <f t="shared" ca="1" si="907"/>
        <v>0</v>
      </c>
      <c r="M2584" s="44" t="str">
        <f t="shared" ref="M2584:M2647" si="924">IFERROR(IF(T2596&gt;50%,"Provisión contable",IF(T2596&lt;=10%,"No se registra","Cuentas de orden")),"")</f>
        <v/>
      </c>
      <c r="N2584" s="45" t="str">
        <f t="shared" ca="1" si="909"/>
        <v/>
      </c>
      <c r="O2584" s="108">
        <f t="shared" si="922"/>
        <v>0</v>
      </c>
      <c r="P2584" s="21" t="e">
        <f t="shared" si="911"/>
        <v>#N/A</v>
      </c>
      <c r="Q2584" s="21" t="e">
        <f t="shared" si="912"/>
        <v>#N/A</v>
      </c>
      <c r="R2584" s="21" t="e">
        <f t="shared" si="913"/>
        <v>#N/A</v>
      </c>
      <c r="S2584" s="21" t="e">
        <f t="shared" si="914"/>
        <v>#N/A</v>
      </c>
      <c r="T2584" s="29" t="e">
        <f t="shared" si="906"/>
        <v>#N/A</v>
      </c>
      <c r="U2584" s="34">
        <f t="shared" si="915"/>
        <v>0</v>
      </c>
      <c r="V2584" s="16">
        <f t="shared" ca="1" si="918"/>
        <v>44139</v>
      </c>
      <c r="W2584" s="56">
        <f t="shared" ca="1" si="919"/>
        <v>10</v>
      </c>
      <c r="X2584" s="56">
        <f t="shared" ca="1" si="920"/>
        <v>2020</v>
      </c>
      <c r="Y2584" s="55" t="str">
        <f t="shared" ca="1" si="921"/>
        <v>10-2020</v>
      </c>
      <c r="Z2584" s="51">
        <f ca="1">IFERROR(VLOOKUP(Y2584,IPC!$E$2:$F$1745,2,0),IPC!$H$1)</f>
        <v>138.32155800000001</v>
      </c>
      <c r="AA2584" s="48">
        <f t="shared" si="916"/>
        <v>1</v>
      </c>
      <c r="AB2584" s="48">
        <f t="shared" si="917"/>
        <v>1900</v>
      </c>
      <c r="AC2584" s="32" t="str">
        <f t="shared" si="910"/>
        <v>1-1900</v>
      </c>
      <c r="AD2584" s="50">
        <f>IFERROR(VLOOKUP(AC2584,IPC!$E$2:$F$1745,2,0),IPC!$H$1)</f>
        <v>138.32155800000001</v>
      </c>
    </row>
    <row r="2585" spans="10:30" x14ac:dyDescent="0.25">
      <c r="J2585" s="44" t="str">
        <f t="shared" si="923"/>
        <v/>
      </c>
      <c r="K2585" s="33" t="str">
        <f t="shared" ca="1" si="908"/>
        <v/>
      </c>
      <c r="L2585" s="108">
        <f t="shared" ca="1" si="907"/>
        <v>0</v>
      </c>
      <c r="M2585" s="44" t="str">
        <f t="shared" si="924"/>
        <v/>
      </c>
      <c r="N2585" s="45" t="str">
        <f t="shared" ca="1" si="909"/>
        <v/>
      </c>
      <c r="O2585" s="108">
        <f t="shared" si="922"/>
        <v>0</v>
      </c>
      <c r="P2585" s="21" t="e">
        <f t="shared" si="911"/>
        <v>#N/A</v>
      </c>
      <c r="Q2585" s="21" t="e">
        <f t="shared" si="912"/>
        <v>#N/A</v>
      </c>
      <c r="R2585" s="21" t="e">
        <f t="shared" si="913"/>
        <v>#N/A</v>
      </c>
      <c r="S2585" s="21" t="e">
        <f t="shared" si="914"/>
        <v>#N/A</v>
      </c>
      <c r="T2585" s="29" t="e">
        <f t="shared" si="906"/>
        <v>#N/A</v>
      </c>
      <c r="U2585" s="34">
        <f t="shared" si="915"/>
        <v>0</v>
      </c>
      <c r="V2585" s="16">
        <f t="shared" ca="1" si="918"/>
        <v>44139</v>
      </c>
      <c r="W2585" s="56">
        <f t="shared" ca="1" si="919"/>
        <v>10</v>
      </c>
      <c r="X2585" s="56">
        <f t="shared" ca="1" si="920"/>
        <v>2020</v>
      </c>
      <c r="Y2585" s="55" t="str">
        <f t="shared" ca="1" si="921"/>
        <v>10-2020</v>
      </c>
      <c r="Z2585" s="51">
        <f ca="1">IFERROR(VLOOKUP(Y2585,IPC!$E$2:$F$1745,2,0),IPC!$H$1)</f>
        <v>138.32155800000001</v>
      </c>
      <c r="AA2585" s="48">
        <f t="shared" si="916"/>
        <v>1</v>
      </c>
      <c r="AB2585" s="48">
        <f t="shared" si="917"/>
        <v>1900</v>
      </c>
      <c r="AC2585" s="32" t="str">
        <f t="shared" si="910"/>
        <v>1-1900</v>
      </c>
      <c r="AD2585" s="50">
        <f>IFERROR(VLOOKUP(AC2585,IPC!$E$2:$F$1745,2,0),IPC!$H$1)</f>
        <v>138.32155800000001</v>
      </c>
    </row>
    <row r="2586" spans="10:30" x14ac:dyDescent="0.25">
      <c r="J2586" s="44" t="str">
        <f t="shared" si="923"/>
        <v/>
      </c>
      <c r="K2586" s="33" t="str">
        <f t="shared" ca="1" si="908"/>
        <v/>
      </c>
      <c r="L2586" s="108">
        <f t="shared" ca="1" si="907"/>
        <v>0</v>
      </c>
      <c r="M2586" s="44" t="str">
        <f t="shared" si="924"/>
        <v/>
      </c>
      <c r="N2586" s="45" t="str">
        <f t="shared" ca="1" si="909"/>
        <v/>
      </c>
      <c r="O2586" s="108">
        <f t="shared" si="922"/>
        <v>0</v>
      </c>
      <c r="P2586" s="21" t="e">
        <f t="shared" si="911"/>
        <v>#N/A</v>
      </c>
      <c r="Q2586" s="21" t="e">
        <f t="shared" si="912"/>
        <v>#N/A</v>
      </c>
      <c r="R2586" s="21" t="e">
        <f t="shared" si="913"/>
        <v>#N/A</v>
      </c>
      <c r="S2586" s="21" t="e">
        <f t="shared" si="914"/>
        <v>#N/A</v>
      </c>
      <c r="T2586" s="29" t="e">
        <f t="shared" si="906"/>
        <v>#N/A</v>
      </c>
      <c r="U2586" s="34">
        <f t="shared" si="915"/>
        <v>0</v>
      </c>
      <c r="V2586" s="16">
        <f t="shared" ca="1" si="918"/>
        <v>44139</v>
      </c>
      <c r="W2586" s="56">
        <f t="shared" ca="1" si="919"/>
        <v>10</v>
      </c>
      <c r="X2586" s="56">
        <f t="shared" ca="1" si="920"/>
        <v>2020</v>
      </c>
      <c r="Y2586" s="55" t="str">
        <f t="shared" ca="1" si="921"/>
        <v>10-2020</v>
      </c>
      <c r="Z2586" s="51">
        <f ca="1">IFERROR(VLOOKUP(Y2586,IPC!$E$2:$F$1745,2,0),IPC!$H$1)</f>
        <v>138.32155800000001</v>
      </c>
      <c r="AA2586" s="48">
        <f t="shared" si="916"/>
        <v>1</v>
      </c>
      <c r="AB2586" s="48">
        <f t="shared" si="917"/>
        <v>1900</v>
      </c>
      <c r="AC2586" s="32" t="str">
        <f t="shared" si="910"/>
        <v>1-1900</v>
      </c>
      <c r="AD2586" s="50">
        <f>IFERROR(VLOOKUP(AC2586,IPC!$E$2:$F$1745,2,0),IPC!$H$1)</f>
        <v>138.32155800000001</v>
      </c>
    </row>
    <row r="2587" spans="10:30" x14ac:dyDescent="0.25">
      <c r="J2587" s="44" t="str">
        <f t="shared" si="923"/>
        <v/>
      </c>
      <c r="K2587" s="33" t="str">
        <f t="shared" ca="1" si="908"/>
        <v/>
      </c>
      <c r="L2587" s="108">
        <f t="shared" ca="1" si="907"/>
        <v>0</v>
      </c>
      <c r="M2587" s="44" t="str">
        <f t="shared" si="924"/>
        <v/>
      </c>
      <c r="N2587" s="45" t="str">
        <f t="shared" ca="1" si="909"/>
        <v/>
      </c>
      <c r="O2587" s="108">
        <f t="shared" si="922"/>
        <v>0</v>
      </c>
      <c r="P2587" s="21" t="e">
        <f t="shared" si="911"/>
        <v>#N/A</v>
      </c>
      <c r="Q2587" s="21" t="e">
        <f t="shared" si="912"/>
        <v>#N/A</v>
      </c>
      <c r="R2587" s="21" t="e">
        <f t="shared" si="913"/>
        <v>#N/A</v>
      </c>
      <c r="S2587" s="21" t="e">
        <f t="shared" si="914"/>
        <v>#N/A</v>
      </c>
      <c r="T2587" s="29" t="e">
        <f t="shared" si="906"/>
        <v>#N/A</v>
      </c>
      <c r="U2587" s="34">
        <f t="shared" si="915"/>
        <v>0</v>
      </c>
      <c r="V2587" s="16">
        <f t="shared" ca="1" si="918"/>
        <v>44139</v>
      </c>
      <c r="W2587" s="56">
        <f t="shared" ca="1" si="919"/>
        <v>10</v>
      </c>
      <c r="X2587" s="56">
        <f t="shared" ca="1" si="920"/>
        <v>2020</v>
      </c>
      <c r="Y2587" s="55" t="str">
        <f t="shared" ca="1" si="921"/>
        <v>10-2020</v>
      </c>
      <c r="Z2587" s="51">
        <f ca="1">IFERROR(VLOOKUP(Y2587,IPC!$E$2:$F$1745,2,0),IPC!$H$1)</f>
        <v>138.32155800000001</v>
      </c>
      <c r="AA2587" s="48">
        <f t="shared" si="916"/>
        <v>1</v>
      </c>
      <c r="AB2587" s="48">
        <f t="shared" si="917"/>
        <v>1900</v>
      </c>
      <c r="AC2587" s="32" t="str">
        <f t="shared" si="910"/>
        <v>1-1900</v>
      </c>
      <c r="AD2587" s="50">
        <f>IFERROR(VLOOKUP(AC2587,IPC!$E$2:$F$1745,2,0),IPC!$H$1)</f>
        <v>138.32155800000001</v>
      </c>
    </row>
    <row r="2588" spans="10:30" x14ac:dyDescent="0.25">
      <c r="J2588" s="44" t="str">
        <f t="shared" si="923"/>
        <v/>
      </c>
      <c r="K2588" s="33" t="str">
        <f t="shared" ca="1" si="908"/>
        <v/>
      </c>
      <c r="L2588" s="108">
        <f t="shared" ca="1" si="907"/>
        <v>0</v>
      </c>
      <c r="M2588" s="44" t="str">
        <f t="shared" si="924"/>
        <v/>
      </c>
      <c r="N2588" s="45" t="str">
        <f t="shared" ca="1" si="909"/>
        <v/>
      </c>
      <c r="O2588" s="108">
        <f t="shared" si="922"/>
        <v>0</v>
      </c>
      <c r="P2588" s="21" t="e">
        <f t="shared" si="911"/>
        <v>#N/A</v>
      </c>
      <c r="Q2588" s="21" t="e">
        <f t="shared" si="912"/>
        <v>#N/A</v>
      </c>
      <c r="R2588" s="21" t="e">
        <f t="shared" si="913"/>
        <v>#N/A</v>
      </c>
      <c r="S2588" s="21" t="e">
        <f t="shared" si="914"/>
        <v>#N/A</v>
      </c>
      <c r="T2588" s="29" t="e">
        <f t="shared" si="906"/>
        <v>#N/A</v>
      </c>
      <c r="U2588" s="34">
        <f t="shared" si="915"/>
        <v>0</v>
      </c>
      <c r="V2588" s="16">
        <f t="shared" ca="1" si="918"/>
        <v>44139</v>
      </c>
      <c r="W2588" s="56">
        <f t="shared" ca="1" si="919"/>
        <v>10</v>
      </c>
      <c r="X2588" s="56">
        <f t="shared" ca="1" si="920"/>
        <v>2020</v>
      </c>
      <c r="Y2588" s="55" t="str">
        <f t="shared" ca="1" si="921"/>
        <v>10-2020</v>
      </c>
      <c r="Z2588" s="51">
        <f ca="1">IFERROR(VLOOKUP(Y2588,IPC!$E$2:$F$1745,2,0),IPC!$H$1)</f>
        <v>138.32155800000001</v>
      </c>
      <c r="AA2588" s="48">
        <f t="shared" si="916"/>
        <v>1</v>
      </c>
      <c r="AB2588" s="48">
        <f t="shared" si="917"/>
        <v>1900</v>
      </c>
      <c r="AC2588" s="32" t="str">
        <f t="shared" si="910"/>
        <v>1-1900</v>
      </c>
      <c r="AD2588" s="50">
        <f>IFERROR(VLOOKUP(AC2588,IPC!$E$2:$F$1745,2,0),IPC!$H$1)</f>
        <v>138.32155800000001</v>
      </c>
    </row>
    <row r="2589" spans="10:30" x14ac:dyDescent="0.25">
      <c r="J2589" s="44" t="str">
        <f t="shared" si="923"/>
        <v/>
      </c>
      <c r="K2589" s="33" t="str">
        <f t="shared" ca="1" si="908"/>
        <v/>
      </c>
      <c r="L2589" s="108">
        <f t="shared" ca="1" si="907"/>
        <v>0</v>
      </c>
      <c r="M2589" s="44" t="str">
        <f t="shared" si="924"/>
        <v/>
      </c>
      <c r="N2589" s="45" t="str">
        <f t="shared" ca="1" si="909"/>
        <v/>
      </c>
      <c r="O2589" s="108">
        <f t="shared" si="922"/>
        <v>0</v>
      </c>
      <c r="P2589" s="21" t="e">
        <f t="shared" si="911"/>
        <v>#N/A</v>
      </c>
      <c r="Q2589" s="21" t="e">
        <f t="shared" si="912"/>
        <v>#N/A</v>
      </c>
      <c r="R2589" s="21" t="e">
        <f t="shared" si="913"/>
        <v>#N/A</v>
      </c>
      <c r="S2589" s="21" t="e">
        <f t="shared" si="914"/>
        <v>#N/A</v>
      </c>
      <c r="T2589" s="29" t="e">
        <f t="shared" si="906"/>
        <v>#N/A</v>
      </c>
      <c r="U2589" s="34">
        <f t="shared" si="915"/>
        <v>0</v>
      </c>
      <c r="V2589" s="16">
        <f t="shared" ca="1" si="918"/>
        <v>44139</v>
      </c>
      <c r="W2589" s="56">
        <f t="shared" ca="1" si="919"/>
        <v>10</v>
      </c>
      <c r="X2589" s="56">
        <f t="shared" ca="1" si="920"/>
        <v>2020</v>
      </c>
      <c r="Y2589" s="55" t="str">
        <f t="shared" ca="1" si="921"/>
        <v>10-2020</v>
      </c>
      <c r="Z2589" s="51">
        <f ca="1">IFERROR(VLOOKUP(Y2589,IPC!$E$2:$F$1745,2,0),IPC!$H$1)</f>
        <v>138.32155800000001</v>
      </c>
      <c r="AA2589" s="48">
        <f t="shared" si="916"/>
        <v>1</v>
      </c>
      <c r="AB2589" s="48">
        <f t="shared" si="917"/>
        <v>1900</v>
      </c>
      <c r="AC2589" s="32" t="str">
        <f t="shared" si="910"/>
        <v>1-1900</v>
      </c>
      <c r="AD2589" s="50">
        <f>IFERROR(VLOOKUP(AC2589,IPC!$E$2:$F$1745,2,0),IPC!$H$1)</f>
        <v>138.32155800000001</v>
      </c>
    </row>
    <row r="2590" spans="10:30" x14ac:dyDescent="0.25">
      <c r="J2590" s="44" t="str">
        <f t="shared" si="923"/>
        <v/>
      </c>
      <c r="K2590" s="33" t="str">
        <f t="shared" ca="1" si="908"/>
        <v/>
      </c>
      <c r="L2590" s="108">
        <f t="shared" ca="1" si="907"/>
        <v>0</v>
      </c>
      <c r="M2590" s="44" t="str">
        <f t="shared" si="924"/>
        <v/>
      </c>
      <c r="N2590" s="45" t="str">
        <f t="shared" ca="1" si="909"/>
        <v/>
      </c>
      <c r="O2590" s="108">
        <f t="shared" si="922"/>
        <v>0</v>
      </c>
      <c r="P2590" s="21" t="e">
        <f t="shared" si="911"/>
        <v>#N/A</v>
      </c>
      <c r="Q2590" s="21" t="e">
        <f t="shared" si="912"/>
        <v>#N/A</v>
      </c>
      <c r="R2590" s="21" t="e">
        <f t="shared" si="913"/>
        <v>#N/A</v>
      </c>
      <c r="S2590" s="21" t="e">
        <f t="shared" si="914"/>
        <v>#N/A</v>
      </c>
      <c r="T2590" s="29" t="e">
        <f t="shared" si="906"/>
        <v>#N/A</v>
      </c>
      <c r="U2590" s="34">
        <f t="shared" si="915"/>
        <v>0</v>
      </c>
      <c r="V2590" s="16">
        <f t="shared" ca="1" si="918"/>
        <v>44139</v>
      </c>
      <c r="W2590" s="56">
        <f t="shared" ca="1" si="919"/>
        <v>10</v>
      </c>
      <c r="X2590" s="56">
        <f t="shared" ca="1" si="920"/>
        <v>2020</v>
      </c>
      <c r="Y2590" s="55" t="str">
        <f t="shared" ca="1" si="921"/>
        <v>10-2020</v>
      </c>
      <c r="Z2590" s="51">
        <f ca="1">IFERROR(VLOOKUP(Y2590,IPC!$E$2:$F$1745,2,0),IPC!$H$1)</f>
        <v>138.32155800000001</v>
      </c>
      <c r="AA2590" s="48">
        <f t="shared" si="916"/>
        <v>1</v>
      </c>
      <c r="AB2590" s="48">
        <f t="shared" si="917"/>
        <v>1900</v>
      </c>
      <c r="AC2590" s="32" t="str">
        <f t="shared" si="910"/>
        <v>1-1900</v>
      </c>
      <c r="AD2590" s="50">
        <f>IFERROR(VLOOKUP(AC2590,IPC!$E$2:$F$1745,2,0),IPC!$H$1)</f>
        <v>138.32155800000001</v>
      </c>
    </row>
    <row r="2591" spans="10:30" x14ac:dyDescent="0.25">
      <c r="J2591" s="44" t="str">
        <f t="shared" si="923"/>
        <v/>
      </c>
      <c r="K2591" s="33" t="str">
        <f t="shared" ca="1" si="908"/>
        <v/>
      </c>
      <c r="L2591" s="108">
        <f t="shared" ca="1" si="907"/>
        <v>0</v>
      </c>
      <c r="M2591" s="44" t="str">
        <f t="shared" si="924"/>
        <v/>
      </c>
      <c r="N2591" s="45" t="str">
        <f t="shared" ca="1" si="909"/>
        <v/>
      </c>
      <c r="O2591" s="108">
        <f t="shared" si="922"/>
        <v>0</v>
      </c>
      <c r="P2591" s="21" t="e">
        <f t="shared" si="911"/>
        <v>#N/A</v>
      </c>
      <c r="Q2591" s="21" t="e">
        <f t="shared" si="912"/>
        <v>#N/A</v>
      </c>
      <c r="R2591" s="21" t="e">
        <f t="shared" si="913"/>
        <v>#N/A</v>
      </c>
      <c r="S2591" s="21" t="e">
        <f t="shared" si="914"/>
        <v>#N/A</v>
      </c>
      <c r="T2591" s="29" t="e">
        <f t="shared" si="906"/>
        <v>#N/A</v>
      </c>
      <c r="U2591" s="34">
        <f t="shared" si="915"/>
        <v>0</v>
      </c>
      <c r="V2591" s="16">
        <f t="shared" ca="1" si="918"/>
        <v>44139</v>
      </c>
      <c r="W2591" s="56">
        <f t="shared" ca="1" si="919"/>
        <v>10</v>
      </c>
      <c r="X2591" s="56">
        <f t="shared" ca="1" si="920"/>
        <v>2020</v>
      </c>
      <c r="Y2591" s="55" t="str">
        <f t="shared" ca="1" si="921"/>
        <v>10-2020</v>
      </c>
      <c r="Z2591" s="51">
        <f ca="1">IFERROR(VLOOKUP(Y2591,IPC!$E$2:$F$1745,2,0),IPC!$H$1)</f>
        <v>138.32155800000001</v>
      </c>
      <c r="AA2591" s="48">
        <f t="shared" si="916"/>
        <v>1</v>
      </c>
      <c r="AB2591" s="48">
        <f t="shared" si="917"/>
        <v>1900</v>
      </c>
      <c r="AC2591" s="32" t="str">
        <f t="shared" si="910"/>
        <v>1-1900</v>
      </c>
      <c r="AD2591" s="50">
        <f>IFERROR(VLOOKUP(AC2591,IPC!$E$2:$F$1745,2,0),IPC!$H$1)</f>
        <v>138.32155800000001</v>
      </c>
    </row>
    <row r="2592" spans="10:30" x14ac:dyDescent="0.25">
      <c r="J2592" s="44" t="str">
        <f t="shared" si="923"/>
        <v/>
      </c>
      <c r="K2592" s="33" t="str">
        <f t="shared" ca="1" si="908"/>
        <v/>
      </c>
      <c r="L2592" s="108">
        <f t="shared" ca="1" si="907"/>
        <v>0</v>
      </c>
      <c r="M2592" s="44" t="str">
        <f t="shared" si="924"/>
        <v/>
      </c>
      <c r="N2592" s="45" t="str">
        <f t="shared" ca="1" si="909"/>
        <v/>
      </c>
      <c r="O2592" s="108">
        <f t="shared" si="922"/>
        <v>0</v>
      </c>
      <c r="P2592" s="21" t="e">
        <f t="shared" si="911"/>
        <v>#N/A</v>
      </c>
      <c r="Q2592" s="21" t="e">
        <f t="shared" si="912"/>
        <v>#N/A</v>
      </c>
      <c r="R2592" s="21" t="e">
        <f t="shared" si="913"/>
        <v>#N/A</v>
      </c>
      <c r="S2592" s="21" t="e">
        <f t="shared" si="914"/>
        <v>#N/A</v>
      </c>
      <c r="T2592" s="29" t="e">
        <f t="shared" ref="T2592:T2655" si="925">+SUMPRODUCT(P2592:S2592,$P$7:$S$7)/100</f>
        <v>#N/A</v>
      </c>
      <c r="U2592" s="34">
        <f t="shared" si="915"/>
        <v>0</v>
      </c>
      <c r="V2592" s="16">
        <f t="shared" ca="1" si="918"/>
        <v>44139</v>
      </c>
      <c r="W2592" s="56">
        <f t="shared" ca="1" si="919"/>
        <v>10</v>
      </c>
      <c r="X2592" s="56">
        <f t="shared" ca="1" si="920"/>
        <v>2020</v>
      </c>
      <c r="Y2592" s="55" t="str">
        <f t="shared" ca="1" si="921"/>
        <v>10-2020</v>
      </c>
      <c r="Z2592" s="51">
        <f ca="1">IFERROR(VLOOKUP(Y2592,IPC!$E$2:$F$1745,2,0),IPC!$H$1)</f>
        <v>138.32155800000001</v>
      </c>
      <c r="AA2592" s="48">
        <f t="shared" si="916"/>
        <v>1</v>
      </c>
      <c r="AB2592" s="48">
        <f t="shared" si="917"/>
        <v>1900</v>
      </c>
      <c r="AC2592" s="32" t="str">
        <f t="shared" si="910"/>
        <v>1-1900</v>
      </c>
      <c r="AD2592" s="50">
        <f>IFERROR(VLOOKUP(AC2592,IPC!$E$2:$F$1745,2,0),IPC!$H$1)</f>
        <v>138.32155800000001</v>
      </c>
    </row>
    <row r="2593" spans="10:30" x14ac:dyDescent="0.25">
      <c r="J2593" s="44" t="str">
        <f t="shared" si="923"/>
        <v/>
      </c>
      <c r="K2593" s="33" t="str">
        <f t="shared" ca="1" si="908"/>
        <v/>
      </c>
      <c r="L2593" s="108">
        <f t="shared" ca="1" si="907"/>
        <v>0</v>
      </c>
      <c r="M2593" s="44" t="str">
        <f t="shared" si="924"/>
        <v/>
      </c>
      <c r="N2593" s="45" t="str">
        <f t="shared" ca="1" si="909"/>
        <v/>
      </c>
      <c r="O2593" s="108">
        <f t="shared" si="922"/>
        <v>0</v>
      </c>
      <c r="P2593" s="21" t="e">
        <f t="shared" si="911"/>
        <v>#N/A</v>
      </c>
      <c r="Q2593" s="21" t="e">
        <f t="shared" si="912"/>
        <v>#N/A</v>
      </c>
      <c r="R2593" s="21" t="e">
        <f t="shared" si="913"/>
        <v>#N/A</v>
      </c>
      <c r="S2593" s="21" t="e">
        <f t="shared" si="914"/>
        <v>#N/A</v>
      </c>
      <c r="T2593" s="29" t="e">
        <f t="shared" si="925"/>
        <v>#N/A</v>
      </c>
      <c r="U2593" s="34">
        <f t="shared" si="915"/>
        <v>0</v>
      </c>
      <c r="V2593" s="16">
        <f t="shared" ca="1" si="918"/>
        <v>44139</v>
      </c>
      <c r="W2593" s="56">
        <f t="shared" ca="1" si="919"/>
        <v>10</v>
      </c>
      <c r="X2593" s="56">
        <f t="shared" ca="1" si="920"/>
        <v>2020</v>
      </c>
      <c r="Y2593" s="55" t="str">
        <f t="shared" ca="1" si="921"/>
        <v>10-2020</v>
      </c>
      <c r="Z2593" s="51">
        <f ca="1">IFERROR(VLOOKUP(Y2593,IPC!$E$2:$F$1745,2,0),IPC!$H$1)</f>
        <v>138.32155800000001</v>
      </c>
      <c r="AA2593" s="48">
        <f t="shared" si="916"/>
        <v>1</v>
      </c>
      <c r="AB2593" s="48">
        <f t="shared" si="917"/>
        <v>1900</v>
      </c>
      <c r="AC2593" s="32" t="str">
        <f t="shared" si="910"/>
        <v>1-1900</v>
      </c>
      <c r="AD2593" s="50">
        <f>IFERROR(VLOOKUP(AC2593,IPC!$E$2:$F$1745,2,0),IPC!$H$1)</f>
        <v>138.32155800000001</v>
      </c>
    </row>
    <row r="2594" spans="10:30" x14ac:dyDescent="0.25">
      <c r="J2594" s="44" t="str">
        <f t="shared" si="923"/>
        <v/>
      </c>
      <c r="K2594" s="33" t="str">
        <f t="shared" ca="1" si="908"/>
        <v/>
      </c>
      <c r="L2594" s="108">
        <f t="shared" ca="1" si="907"/>
        <v>0</v>
      </c>
      <c r="M2594" s="44" t="str">
        <f t="shared" si="924"/>
        <v/>
      </c>
      <c r="N2594" s="45" t="str">
        <f t="shared" ca="1" si="909"/>
        <v/>
      </c>
      <c r="O2594" s="108">
        <f t="shared" si="922"/>
        <v>0</v>
      </c>
      <c r="P2594" s="21" t="e">
        <f t="shared" si="911"/>
        <v>#N/A</v>
      </c>
      <c r="Q2594" s="21" t="e">
        <f t="shared" si="912"/>
        <v>#N/A</v>
      </c>
      <c r="R2594" s="21" t="e">
        <f t="shared" si="913"/>
        <v>#N/A</v>
      </c>
      <c r="S2594" s="21" t="e">
        <f t="shared" si="914"/>
        <v>#N/A</v>
      </c>
      <c r="T2594" s="29" t="e">
        <f t="shared" si="925"/>
        <v>#N/A</v>
      </c>
      <c r="U2594" s="34">
        <f t="shared" si="915"/>
        <v>0</v>
      </c>
      <c r="V2594" s="16">
        <f t="shared" ca="1" si="918"/>
        <v>44139</v>
      </c>
      <c r="W2594" s="56">
        <f t="shared" ca="1" si="919"/>
        <v>10</v>
      </c>
      <c r="X2594" s="56">
        <f t="shared" ca="1" si="920"/>
        <v>2020</v>
      </c>
      <c r="Y2594" s="55" t="str">
        <f t="shared" ca="1" si="921"/>
        <v>10-2020</v>
      </c>
      <c r="Z2594" s="51">
        <f ca="1">IFERROR(VLOOKUP(Y2594,IPC!$E$2:$F$1745,2,0),IPC!$H$1)</f>
        <v>138.32155800000001</v>
      </c>
      <c r="AA2594" s="48">
        <f t="shared" si="916"/>
        <v>1</v>
      </c>
      <c r="AB2594" s="48">
        <f t="shared" si="917"/>
        <v>1900</v>
      </c>
      <c r="AC2594" s="32" t="str">
        <f t="shared" si="910"/>
        <v>1-1900</v>
      </c>
      <c r="AD2594" s="50">
        <f>IFERROR(VLOOKUP(AC2594,IPC!$E$2:$F$1745,2,0),IPC!$H$1)</f>
        <v>138.32155800000001</v>
      </c>
    </row>
    <row r="2595" spans="10:30" x14ac:dyDescent="0.25">
      <c r="J2595" s="44" t="str">
        <f t="shared" si="923"/>
        <v/>
      </c>
      <c r="K2595" s="33" t="str">
        <f t="shared" ca="1" si="908"/>
        <v/>
      </c>
      <c r="L2595" s="108">
        <f t="shared" ca="1" si="907"/>
        <v>0</v>
      </c>
      <c r="M2595" s="44" t="str">
        <f t="shared" si="924"/>
        <v/>
      </c>
      <c r="N2595" s="45" t="str">
        <f t="shared" ca="1" si="909"/>
        <v/>
      </c>
      <c r="O2595" s="108">
        <f t="shared" si="922"/>
        <v>0</v>
      </c>
      <c r="P2595" s="21" t="e">
        <f t="shared" si="911"/>
        <v>#N/A</v>
      </c>
      <c r="Q2595" s="21" t="e">
        <f t="shared" si="912"/>
        <v>#N/A</v>
      </c>
      <c r="R2595" s="21" t="e">
        <f t="shared" si="913"/>
        <v>#N/A</v>
      </c>
      <c r="S2595" s="21" t="e">
        <f t="shared" si="914"/>
        <v>#N/A</v>
      </c>
      <c r="T2595" s="29" t="e">
        <f t="shared" si="925"/>
        <v>#N/A</v>
      </c>
      <c r="U2595" s="34">
        <f t="shared" si="915"/>
        <v>0</v>
      </c>
      <c r="V2595" s="16">
        <f t="shared" ca="1" si="918"/>
        <v>44139</v>
      </c>
      <c r="W2595" s="56">
        <f t="shared" ca="1" si="919"/>
        <v>10</v>
      </c>
      <c r="X2595" s="56">
        <f t="shared" ca="1" si="920"/>
        <v>2020</v>
      </c>
      <c r="Y2595" s="55" t="str">
        <f t="shared" ca="1" si="921"/>
        <v>10-2020</v>
      </c>
      <c r="Z2595" s="51">
        <f ca="1">IFERROR(VLOOKUP(Y2595,IPC!$E$2:$F$1745,2,0),IPC!$H$1)</f>
        <v>138.32155800000001</v>
      </c>
      <c r="AA2595" s="48">
        <f t="shared" si="916"/>
        <v>1</v>
      </c>
      <c r="AB2595" s="48">
        <f t="shared" si="917"/>
        <v>1900</v>
      </c>
      <c r="AC2595" s="32" t="str">
        <f t="shared" si="910"/>
        <v>1-1900</v>
      </c>
      <c r="AD2595" s="50">
        <f>IFERROR(VLOOKUP(AC2595,IPC!$E$2:$F$1745,2,0),IPC!$H$1)</f>
        <v>138.32155800000001</v>
      </c>
    </row>
    <row r="2596" spans="10:30" x14ac:dyDescent="0.25">
      <c r="J2596" s="44" t="str">
        <f t="shared" si="923"/>
        <v/>
      </c>
      <c r="K2596" s="33" t="str">
        <f t="shared" ca="1" si="908"/>
        <v/>
      </c>
      <c r="L2596" s="108">
        <f t="shared" ca="1" si="907"/>
        <v>0</v>
      </c>
      <c r="M2596" s="44" t="str">
        <f t="shared" si="924"/>
        <v/>
      </c>
      <c r="N2596" s="45" t="str">
        <f t="shared" ca="1" si="909"/>
        <v/>
      </c>
      <c r="O2596" s="108">
        <f t="shared" si="922"/>
        <v>0</v>
      </c>
      <c r="P2596" s="21" t="e">
        <f t="shared" si="911"/>
        <v>#N/A</v>
      </c>
      <c r="Q2596" s="21" t="e">
        <f t="shared" si="912"/>
        <v>#N/A</v>
      </c>
      <c r="R2596" s="21" t="e">
        <f t="shared" si="913"/>
        <v>#N/A</v>
      </c>
      <c r="S2596" s="21" t="e">
        <f t="shared" si="914"/>
        <v>#N/A</v>
      </c>
      <c r="T2596" s="29" t="e">
        <f t="shared" si="925"/>
        <v>#N/A</v>
      </c>
      <c r="U2596" s="34">
        <f t="shared" si="915"/>
        <v>0</v>
      </c>
      <c r="V2596" s="16">
        <f t="shared" ca="1" si="918"/>
        <v>44139</v>
      </c>
      <c r="W2596" s="56">
        <f t="shared" ca="1" si="919"/>
        <v>10</v>
      </c>
      <c r="X2596" s="56">
        <f t="shared" ca="1" si="920"/>
        <v>2020</v>
      </c>
      <c r="Y2596" s="55" t="str">
        <f t="shared" ca="1" si="921"/>
        <v>10-2020</v>
      </c>
      <c r="Z2596" s="51">
        <f ca="1">IFERROR(VLOOKUP(Y2596,IPC!$E$2:$F$1745,2,0),IPC!$H$1)</f>
        <v>138.32155800000001</v>
      </c>
      <c r="AA2596" s="48">
        <f t="shared" si="916"/>
        <v>1</v>
      </c>
      <c r="AB2596" s="48">
        <f t="shared" si="917"/>
        <v>1900</v>
      </c>
      <c r="AC2596" s="32" t="str">
        <f t="shared" si="910"/>
        <v>1-1900</v>
      </c>
      <c r="AD2596" s="50">
        <f>IFERROR(VLOOKUP(AC2596,IPC!$E$2:$F$1745,2,0),IPC!$H$1)</f>
        <v>138.32155800000001</v>
      </c>
    </row>
    <row r="2597" spans="10:30" x14ac:dyDescent="0.25">
      <c r="J2597" s="44" t="str">
        <f t="shared" si="923"/>
        <v/>
      </c>
      <c r="K2597" s="33" t="str">
        <f t="shared" ca="1" si="908"/>
        <v/>
      </c>
      <c r="L2597" s="108">
        <f t="shared" ca="1" si="907"/>
        <v>0</v>
      </c>
      <c r="M2597" s="44" t="str">
        <f t="shared" si="924"/>
        <v/>
      </c>
      <c r="N2597" s="45" t="str">
        <f t="shared" ca="1" si="909"/>
        <v/>
      </c>
      <c r="O2597" s="108">
        <f t="shared" si="922"/>
        <v>0</v>
      </c>
      <c r="P2597" s="21" t="e">
        <f t="shared" si="911"/>
        <v>#N/A</v>
      </c>
      <c r="Q2597" s="21" t="e">
        <f t="shared" si="912"/>
        <v>#N/A</v>
      </c>
      <c r="R2597" s="21" t="e">
        <f t="shared" si="913"/>
        <v>#N/A</v>
      </c>
      <c r="S2597" s="21" t="e">
        <f t="shared" si="914"/>
        <v>#N/A</v>
      </c>
      <c r="T2597" s="29" t="e">
        <f t="shared" si="925"/>
        <v>#N/A</v>
      </c>
      <c r="U2597" s="34">
        <f t="shared" si="915"/>
        <v>0</v>
      </c>
      <c r="V2597" s="16">
        <f t="shared" ca="1" si="918"/>
        <v>44139</v>
      </c>
      <c r="W2597" s="56">
        <f t="shared" ca="1" si="919"/>
        <v>10</v>
      </c>
      <c r="X2597" s="56">
        <f t="shared" ca="1" si="920"/>
        <v>2020</v>
      </c>
      <c r="Y2597" s="55" t="str">
        <f t="shared" ca="1" si="921"/>
        <v>10-2020</v>
      </c>
      <c r="Z2597" s="51">
        <f ca="1">IFERROR(VLOOKUP(Y2597,IPC!$E$2:$F$1745,2,0),IPC!$H$1)</f>
        <v>138.32155800000001</v>
      </c>
      <c r="AA2597" s="48">
        <f t="shared" si="916"/>
        <v>1</v>
      </c>
      <c r="AB2597" s="48">
        <f t="shared" si="917"/>
        <v>1900</v>
      </c>
      <c r="AC2597" s="32" t="str">
        <f t="shared" si="910"/>
        <v>1-1900</v>
      </c>
      <c r="AD2597" s="50">
        <f>IFERROR(VLOOKUP(AC2597,IPC!$E$2:$F$1745,2,0),IPC!$H$1)</f>
        <v>138.32155800000001</v>
      </c>
    </row>
    <row r="2598" spans="10:30" x14ac:dyDescent="0.25">
      <c r="J2598" s="44" t="str">
        <f t="shared" si="923"/>
        <v/>
      </c>
      <c r="K2598" s="33" t="str">
        <f t="shared" ca="1" si="908"/>
        <v/>
      </c>
      <c r="L2598" s="108">
        <f t="shared" ref="L2598:L2661" ca="1" si="926">IFERROR(B2598*C2598*Z2610/AD2610,"")</f>
        <v>0</v>
      </c>
      <c r="M2598" s="44" t="str">
        <f t="shared" si="924"/>
        <v/>
      </c>
      <c r="N2598" s="45" t="str">
        <f t="shared" ca="1" si="909"/>
        <v/>
      </c>
      <c r="O2598" s="108">
        <f t="shared" si="922"/>
        <v>0</v>
      </c>
      <c r="P2598" s="21" t="e">
        <f t="shared" si="911"/>
        <v>#N/A</v>
      </c>
      <c r="Q2598" s="21" t="e">
        <f t="shared" si="912"/>
        <v>#N/A</v>
      </c>
      <c r="R2598" s="21" t="e">
        <f t="shared" si="913"/>
        <v>#N/A</v>
      </c>
      <c r="S2598" s="21" t="e">
        <f t="shared" si="914"/>
        <v>#N/A</v>
      </c>
      <c r="T2598" s="29" t="e">
        <f t="shared" si="925"/>
        <v>#N/A</v>
      </c>
      <c r="U2598" s="34">
        <f t="shared" si="915"/>
        <v>0</v>
      </c>
      <c r="V2598" s="16">
        <f t="shared" ca="1" si="918"/>
        <v>44139</v>
      </c>
      <c r="W2598" s="56">
        <f t="shared" ca="1" si="919"/>
        <v>10</v>
      </c>
      <c r="X2598" s="56">
        <f t="shared" ca="1" si="920"/>
        <v>2020</v>
      </c>
      <c r="Y2598" s="55" t="str">
        <f t="shared" ca="1" si="921"/>
        <v>10-2020</v>
      </c>
      <c r="Z2598" s="51">
        <f ca="1">IFERROR(VLOOKUP(Y2598,IPC!$E$2:$F$1745,2,0),IPC!$H$1)</f>
        <v>138.32155800000001</v>
      </c>
      <c r="AA2598" s="48">
        <f t="shared" si="916"/>
        <v>1</v>
      </c>
      <c r="AB2598" s="48">
        <f t="shared" si="917"/>
        <v>1900</v>
      </c>
      <c r="AC2598" s="32" t="str">
        <f t="shared" si="910"/>
        <v>1-1900</v>
      </c>
      <c r="AD2598" s="50">
        <f>IFERROR(VLOOKUP(AC2598,IPC!$E$2:$F$1745,2,0),IPC!$H$1)</f>
        <v>138.32155800000001</v>
      </c>
    </row>
    <row r="2599" spans="10:30" x14ac:dyDescent="0.25">
      <c r="J2599" s="44" t="str">
        <f t="shared" si="923"/>
        <v/>
      </c>
      <c r="K2599" s="33" t="str">
        <f t="shared" ca="1" si="908"/>
        <v/>
      </c>
      <c r="L2599" s="108">
        <f t="shared" ca="1" si="926"/>
        <v>0</v>
      </c>
      <c r="M2599" s="44" t="str">
        <f t="shared" si="924"/>
        <v/>
      </c>
      <c r="N2599" s="45" t="str">
        <f t="shared" ca="1" si="909"/>
        <v/>
      </c>
      <c r="O2599" s="108">
        <f t="shared" si="922"/>
        <v>0</v>
      </c>
      <c r="P2599" s="21" t="e">
        <f t="shared" si="911"/>
        <v>#N/A</v>
      </c>
      <c r="Q2599" s="21" t="e">
        <f t="shared" si="912"/>
        <v>#N/A</v>
      </c>
      <c r="R2599" s="21" t="e">
        <f t="shared" si="913"/>
        <v>#N/A</v>
      </c>
      <c r="S2599" s="21" t="e">
        <f t="shared" si="914"/>
        <v>#N/A</v>
      </c>
      <c r="T2599" s="29" t="e">
        <f t="shared" si="925"/>
        <v>#N/A</v>
      </c>
      <c r="U2599" s="34">
        <f t="shared" si="915"/>
        <v>0</v>
      </c>
      <c r="V2599" s="16">
        <f t="shared" ca="1" si="918"/>
        <v>44139</v>
      </c>
      <c r="W2599" s="56">
        <f t="shared" ca="1" si="919"/>
        <v>10</v>
      </c>
      <c r="X2599" s="56">
        <f t="shared" ca="1" si="920"/>
        <v>2020</v>
      </c>
      <c r="Y2599" s="55" t="str">
        <f t="shared" ca="1" si="921"/>
        <v>10-2020</v>
      </c>
      <c r="Z2599" s="51">
        <f ca="1">IFERROR(VLOOKUP(Y2599,IPC!$E$2:$F$1745,2,0),IPC!$H$1)</f>
        <v>138.32155800000001</v>
      </c>
      <c r="AA2599" s="48">
        <f t="shared" si="916"/>
        <v>1</v>
      </c>
      <c r="AB2599" s="48">
        <f t="shared" si="917"/>
        <v>1900</v>
      </c>
      <c r="AC2599" s="32" t="str">
        <f t="shared" si="910"/>
        <v>1-1900</v>
      </c>
      <c r="AD2599" s="50">
        <f>IFERROR(VLOOKUP(AC2599,IPC!$E$2:$F$1745,2,0),IPC!$H$1)</f>
        <v>138.32155800000001</v>
      </c>
    </row>
    <row r="2600" spans="10:30" x14ac:dyDescent="0.25">
      <c r="J2600" s="44" t="str">
        <f t="shared" si="923"/>
        <v/>
      </c>
      <c r="K2600" s="33" t="str">
        <f t="shared" ca="1" si="908"/>
        <v/>
      </c>
      <c r="L2600" s="108">
        <f t="shared" ca="1" si="926"/>
        <v>0</v>
      </c>
      <c r="M2600" s="44" t="str">
        <f t="shared" si="924"/>
        <v/>
      </c>
      <c r="N2600" s="45" t="str">
        <f t="shared" ca="1" si="909"/>
        <v/>
      </c>
      <c r="O2600" s="108">
        <f t="shared" si="922"/>
        <v>0</v>
      </c>
      <c r="P2600" s="21" t="e">
        <f t="shared" si="911"/>
        <v>#N/A</v>
      </c>
      <c r="Q2600" s="21" t="e">
        <f t="shared" si="912"/>
        <v>#N/A</v>
      </c>
      <c r="R2600" s="21" t="e">
        <f t="shared" si="913"/>
        <v>#N/A</v>
      </c>
      <c r="S2600" s="21" t="e">
        <f t="shared" si="914"/>
        <v>#N/A</v>
      </c>
      <c r="T2600" s="29" t="e">
        <f t="shared" si="925"/>
        <v>#N/A</v>
      </c>
      <c r="U2600" s="34">
        <f t="shared" si="915"/>
        <v>0</v>
      </c>
      <c r="V2600" s="16">
        <f t="shared" ca="1" si="918"/>
        <v>44139</v>
      </c>
      <c r="W2600" s="56">
        <f t="shared" ca="1" si="919"/>
        <v>10</v>
      </c>
      <c r="X2600" s="56">
        <f t="shared" ca="1" si="920"/>
        <v>2020</v>
      </c>
      <c r="Y2600" s="55" t="str">
        <f t="shared" ca="1" si="921"/>
        <v>10-2020</v>
      </c>
      <c r="Z2600" s="51">
        <f ca="1">IFERROR(VLOOKUP(Y2600,IPC!$E$2:$F$1745,2,0),IPC!$H$1)</f>
        <v>138.32155800000001</v>
      </c>
      <c r="AA2600" s="48">
        <f t="shared" si="916"/>
        <v>1</v>
      </c>
      <c r="AB2600" s="48">
        <f t="shared" si="917"/>
        <v>1900</v>
      </c>
      <c r="AC2600" s="32" t="str">
        <f t="shared" si="910"/>
        <v>1-1900</v>
      </c>
      <c r="AD2600" s="50">
        <f>IFERROR(VLOOKUP(AC2600,IPC!$E$2:$F$1745,2,0),IPC!$H$1)</f>
        <v>138.32155800000001</v>
      </c>
    </row>
    <row r="2601" spans="10:30" x14ac:dyDescent="0.25">
      <c r="J2601" s="44" t="str">
        <f t="shared" si="923"/>
        <v/>
      </c>
      <c r="K2601" s="33" t="str">
        <f t="shared" ca="1" si="908"/>
        <v/>
      </c>
      <c r="L2601" s="108">
        <f t="shared" ca="1" si="926"/>
        <v>0</v>
      </c>
      <c r="M2601" s="44" t="str">
        <f t="shared" si="924"/>
        <v/>
      </c>
      <c r="N2601" s="45" t="str">
        <f t="shared" ca="1" si="909"/>
        <v/>
      </c>
      <c r="O2601" s="108">
        <f t="shared" si="922"/>
        <v>0</v>
      </c>
      <c r="P2601" s="21" t="e">
        <f t="shared" si="911"/>
        <v>#N/A</v>
      </c>
      <c r="Q2601" s="21" t="e">
        <f t="shared" si="912"/>
        <v>#N/A</v>
      </c>
      <c r="R2601" s="21" t="e">
        <f t="shared" si="913"/>
        <v>#N/A</v>
      </c>
      <c r="S2601" s="21" t="e">
        <f t="shared" si="914"/>
        <v>#N/A</v>
      </c>
      <c r="T2601" s="29" t="e">
        <f t="shared" si="925"/>
        <v>#N/A</v>
      </c>
      <c r="U2601" s="34">
        <f t="shared" si="915"/>
        <v>0</v>
      </c>
      <c r="V2601" s="16">
        <f t="shared" ca="1" si="918"/>
        <v>44139</v>
      </c>
      <c r="W2601" s="56">
        <f t="shared" ca="1" si="919"/>
        <v>10</v>
      </c>
      <c r="X2601" s="56">
        <f t="shared" ca="1" si="920"/>
        <v>2020</v>
      </c>
      <c r="Y2601" s="55" t="str">
        <f t="shared" ca="1" si="921"/>
        <v>10-2020</v>
      </c>
      <c r="Z2601" s="51">
        <f ca="1">IFERROR(VLOOKUP(Y2601,IPC!$E$2:$F$1745,2,0),IPC!$H$1)</f>
        <v>138.32155800000001</v>
      </c>
      <c r="AA2601" s="48">
        <f t="shared" si="916"/>
        <v>1</v>
      </c>
      <c r="AB2601" s="48">
        <f t="shared" si="917"/>
        <v>1900</v>
      </c>
      <c r="AC2601" s="32" t="str">
        <f t="shared" si="910"/>
        <v>1-1900</v>
      </c>
      <c r="AD2601" s="50">
        <f>IFERROR(VLOOKUP(AC2601,IPC!$E$2:$F$1745,2,0),IPC!$H$1)</f>
        <v>138.32155800000001</v>
      </c>
    </row>
    <row r="2602" spans="10:30" x14ac:dyDescent="0.25">
      <c r="J2602" s="44" t="str">
        <f t="shared" si="923"/>
        <v/>
      </c>
      <c r="K2602" s="33" t="str">
        <f t="shared" ca="1" si="908"/>
        <v/>
      </c>
      <c r="L2602" s="108">
        <f t="shared" ca="1" si="926"/>
        <v>0</v>
      </c>
      <c r="M2602" s="44" t="str">
        <f t="shared" si="924"/>
        <v/>
      </c>
      <c r="N2602" s="45" t="str">
        <f t="shared" ca="1" si="909"/>
        <v/>
      </c>
      <c r="O2602" s="108">
        <f t="shared" si="922"/>
        <v>0</v>
      </c>
      <c r="P2602" s="21" t="e">
        <f t="shared" si="911"/>
        <v>#N/A</v>
      </c>
      <c r="Q2602" s="21" t="e">
        <f t="shared" si="912"/>
        <v>#N/A</v>
      </c>
      <c r="R2602" s="21" t="e">
        <f t="shared" si="913"/>
        <v>#N/A</v>
      </c>
      <c r="S2602" s="21" t="e">
        <f t="shared" si="914"/>
        <v>#N/A</v>
      </c>
      <c r="T2602" s="29" t="e">
        <f t="shared" si="925"/>
        <v>#N/A</v>
      </c>
      <c r="U2602" s="34">
        <f t="shared" si="915"/>
        <v>0</v>
      </c>
      <c r="V2602" s="16">
        <f t="shared" ca="1" si="918"/>
        <v>44139</v>
      </c>
      <c r="W2602" s="56">
        <f t="shared" ca="1" si="919"/>
        <v>10</v>
      </c>
      <c r="X2602" s="56">
        <f t="shared" ca="1" si="920"/>
        <v>2020</v>
      </c>
      <c r="Y2602" s="55" t="str">
        <f t="shared" ca="1" si="921"/>
        <v>10-2020</v>
      </c>
      <c r="Z2602" s="51">
        <f ca="1">IFERROR(VLOOKUP(Y2602,IPC!$E$2:$F$1745,2,0),IPC!$H$1)</f>
        <v>138.32155800000001</v>
      </c>
      <c r="AA2602" s="48">
        <f t="shared" si="916"/>
        <v>1</v>
      </c>
      <c r="AB2602" s="48">
        <f t="shared" si="917"/>
        <v>1900</v>
      </c>
      <c r="AC2602" s="32" t="str">
        <f t="shared" si="910"/>
        <v>1-1900</v>
      </c>
      <c r="AD2602" s="50">
        <f>IFERROR(VLOOKUP(AC2602,IPC!$E$2:$F$1745,2,0),IPC!$H$1)</f>
        <v>138.32155800000001</v>
      </c>
    </row>
    <row r="2603" spans="10:30" x14ac:dyDescent="0.25">
      <c r="J2603" s="44" t="str">
        <f t="shared" si="923"/>
        <v/>
      </c>
      <c r="K2603" s="33" t="str">
        <f t="shared" ca="1" si="908"/>
        <v/>
      </c>
      <c r="L2603" s="108">
        <f t="shared" ca="1" si="926"/>
        <v>0</v>
      </c>
      <c r="M2603" s="44" t="str">
        <f t="shared" si="924"/>
        <v/>
      </c>
      <c r="N2603" s="45" t="str">
        <f t="shared" ca="1" si="909"/>
        <v/>
      </c>
      <c r="O2603" s="108">
        <f t="shared" si="922"/>
        <v>0</v>
      </c>
      <c r="P2603" s="21" t="e">
        <f t="shared" si="911"/>
        <v>#N/A</v>
      </c>
      <c r="Q2603" s="21" t="e">
        <f t="shared" si="912"/>
        <v>#N/A</v>
      </c>
      <c r="R2603" s="21" t="e">
        <f t="shared" si="913"/>
        <v>#N/A</v>
      </c>
      <c r="S2603" s="21" t="e">
        <f t="shared" si="914"/>
        <v>#N/A</v>
      </c>
      <c r="T2603" s="29" t="e">
        <f t="shared" si="925"/>
        <v>#N/A</v>
      </c>
      <c r="U2603" s="34">
        <f t="shared" si="915"/>
        <v>0</v>
      </c>
      <c r="V2603" s="16">
        <f t="shared" ca="1" si="918"/>
        <v>44139</v>
      </c>
      <c r="W2603" s="56">
        <f t="shared" ca="1" si="919"/>
        <v>10</v>
      </c>
      <c r="X2603" s="56">
        <f t="shared" ca="1" si="920"/>
        <v>2020</v>
      </c>
      <c r="Y2603" s="55" t="str">
        <f t="shared" ca="1" si="921"/>
        <v>10-2020</v>
      </c>
      <c r="Z2603" s="51">
        <f ca="1">IFERROR(VLOOKUP(Y2603,IPC!$E$2:$F$1745,2,0),IPC!$H$1)</f>
        <v>138.32155800000001</v>
      </c>
      <c r="AA2603" s="48">
        <f t="shared" si="916"/>
        <v>1</v>
      </c>
      <c r="AB2603" s="48">
        <f t="shared" si="917"/>
        <v>1900</v>
      </c>
      <c r="AC2603" s="32" t="str">
        <f t="shared" si="910"/>
        <v>1-1900</v>
      </c>
      <c r="AD2603" s="50">
        <f>IFERROR(VLOOKUP(AC2603,IPC!$E$2:$F$1745,2,0),IPC!$H$1)</f>
        <v>138.32155800000001</v>
      </c>
    </row>
    <row r="2604" spans="10:30" x14ac:dyDescent="0.25">
      <c r="J2604" s="44" t="str">
        <f t="shared" si="923"/>
        <v/>
      </c>
      <c r="K2604" s="33" t="str">
        <f t="shared" ca="1" si="908"/>
        <v/>
      </c>
      <c r="L2604" s="108">
        <f t="shared" ca="1" si="926"/>
        <v>0</v>
      </c>
      <c r="M2604" s="44" t="str">
        <f t="shared" si="924"/>
        <v/>
      </c>
      <c r="N2604" s="45" t="str">
        <f t="shared" ca="1" si="909"/>
        <v/>
      </c>
      <c r="O2604" s="108">
        <f t="shared" si="922"/>
        <v>0</v>
      </c>
      <c r="P2604" s="21" t="e">
        <f t="shared" si="911"/>
        <v>#N/A</v>
      </c>
      <c r="Q2604" s="21" t="e">
        <f t="shared" si="912"/>
        <v>#N/A</v>
      </c>
      <c r="R2604" s="21" t="e">
        <f t="shared" si="913"/>
        <v>#N/A</v>
      </c>
      <c r="S2604" s="21" t="e">
        <f t="shared" si="914"/>
        <v>#N/A</v>
      </c>
      <c r="T2604" s="29" t="e">
        <f t="shared" si="925"/>
        <v>#N/A</v>
      </c>
      <c r="U2604" s="34">
        <f t="shared" si="915"/>
        <v>0</v>
      </c>
      <c r="V2604" s="16">
        <f t="shared" ca="1" si="918"/>
        <v>44139</v>
      </c>
      <c r="W2604" s="56">
        <f t="shared" ca="1" si="919"/>
        <v>10</v>
      </c>
      <c r="X2604" s="56">
        <f t="shared" ca="1" si="920"/>
        <v>2020</v>
      </c>
      <c r="Y2604" s="55" t="str">
        <f t="shared" ca="1" si="921"/>
        <v>10-2020</v>
      </c>
      <c r="Z2604" s="51">
        <f ca="1">IFERROR(VLOOKUP(Y2604,IPC!$E$2:$F$1745,2,0),IPC!$H$1)</f>
        <v>138.32155800000001</v>
      </c>
      <c r="AA2604" s="48">
        <f t="shared" si="916"/>
        <v>1</v>
      </c>
      <c r="AB2604" s="48">
        <f t="shared" si="917"/>
        <v>1900</v>
      </c>
      <c r="AC2604" s="32" t="str">
        <f t="shared" si="910"/>
        <v>1-1900</v>
      </c>
      <c r="AD2604" s="50">
        <f>IFERROR(VLOOKUP(AC2604,IPC!$E$2:$F$1745,2,0),IPC!$H$1)</f>
        <v>138.32155800000001</v>
      </c>
    </row>
    <row r="2605" spans="10:30" x14ac:dyDescent="0.25">
      <c r="J2605" s="44" t="str">
        <f t="shared" si="923"/>
        <v/>
      </c>
      <c r="K2605" s="33" t="str">
        <f t="shared" ca="1" si="908"/>
        <v/>
      </c>
      <c r="L2605" s="108">
        <f t="shared" ca="1" si="926"/>
        <v>0</v>
      </c>
      <c r="M2605" s="44" t="str">
        <f t="shared" si="924"/>
        <v/>
      </c>
      <c r="N2605" s="45" t="str">
        <f t="shared" ca="1" si="909"/>
        <v/>
      </c>
      <c r="O2605" s="108">
        <f t="shared" si="922"/>
        <v>0</v>
      </c>
      <c r="P2605" s="21" t="e">
        <f t="shared" si="911"/>
        <v>#N/A</v>
      </c>
      <c r="Q2605" s="21" t="e">
        <f t="shared" si="912"/>
        <v>#N/A</v>
      </c>
      <c r="R2605" s="21" t="e">
        <f t="shared" si="913"/>
        <v>#N/A</v>
      </c>
      <c r="S2605" s="21" t="e">
        <f t="shared" si="914"/>
        <v>#N/A</v>
      </c>
      <c r="T2605" s="29" t="e">
        <f t="shared" si="925"/>
        <v>#N/A</v>
      </c>
      <c r="U2605" s="34">
        <f t="shared" si="915"/>
        <v>0</v>
      </c>
      <c r="V2605" s="16">
        <f t="shared" ca="1" si="918"/>
        <v>44139</v>
      </c>
      <c r="W2605" s="56">
        <f t="shared" ca="1" si="919"/>
        <v>10</v>
      </c>
      <c r="X2605" s="56">
        <f t="shared" ca="1" si="920"/>
        <v>2020</v>
      </c>
      <c r="Y2605" s="55" t="str">
        <f t="shared" ca="1" si="921"/>
        <v>10-2020</v>
      </c>
      <c r="Z2605" s="51">
        <f ca="1">IFERROR(VLOOKUP(Y2605,IPC!$E$2:$F$1745,2,0),IPC!$H$1)</f>
        <v>138.32155800000001</v>
      </c>
      <c r="AA2605" s="48">
        <f t="shared" si="916"/>
        <v>1</v>
      </c>
      <c r="AB2605" s="48">
        <f t="shared" si="917"/>
        <v>1900</v>
      </c>
      <c r="AC2605" s="32" t="str">
        <f t="shared" si="910"/>
        <v>1-1900</v>
      </c>
      <c r="AD2605" s="50">
        <f>IFERROR(VLOOKUP(AC2605,IPC!$E$2:$F$1745,2,0),IPC!$H$1)</f>
        <v>138.32155800000001</v>
      </c>
    </row>
    <row r="2606" spans="10:30" x14ac:dyDescent="0.25">
      <c r="J2606" s="44" t="str">
        <f t="shared" si="923"/>
        <v/>
      </c>
      <c r="K2606" s="33" t="str">
        <f t="shared" ref="K2606:K2669" ca="1" si="927">IFERROR(IF((U2618-V2618)/365&lt;0,"",(U2618-V2618)/365),"")</f>
        <v/>
      </c>
      <c r="L2606" s="108">
        <f t="shared" ca="1" si="926"/>
        <v>0</v>
      </c>
      <c r="M2606" s="44" t="str">
        <f t="shared" si="924"/>
        <v/>
      </c>
      <c r="N2606" s="45" t="str">
        <f t="shared" ref="N2606:N2669" ca="1" si="928">IFERROR(L2606*((1+$M$7)^K2606)/((1+$N$7)^K2606),"")</f>
        <v/>
      </c>
      <c r="O2606" s="108">
        <f t="shared" si="922"/>
        <v>0</v>
      </c>
      <c r="P2606" s="21" t="e">
        <f t="shared" si="911"/>
        <v>#N/A</v>
      </c>
      <c r="Q2606" s="21" t="e">
        <f t="shared" si="912"/>
        <v>#N/A</v>
      </c>
      <c r="R2606" s="21" t="e">
        <f t="shared" si="913"/>
        <v>#N/A</v>
      </c>
      <c r="S2606" s="21" t="e">
        <f t="shared" si="914"/>
        <v>#N/A</v>
      </c>
      <c r="T2606" s="29" t="e">
        <f t="shared" si="925"/>
        <v>#N/A</v>
      </c>
      <c r="U2606" s="34">
        <f t="shared" si="915"/>
        <v>0</v>
      </c>
      <c r="V2606" s="16">
        <f t="shared" ca="1" si="918"/>
        <v>44139</v>
      </c>
      <c r="W2606" s="56">
        <f t="shared" ca="1" si="919"/>
        <v>10</v>
      </c>
      <c r="X2606" s="56">
        <f t="shared" ca="1" si="920"/>
        <v>2020</v>
      </c>
      <c r="Y2606" s="55" t="str">
        <f t="shared" ca="1" si="921"/>
        <v>10-2020</v>
      </c>
      <c r="Z2606" s="51">
        <f ca="1">IFERROR(VLOOKUP(Y2606,IPC!$E$2:$F$1745,2,0),IPC!$H$1)</f>
        <v>138.32155800000001</v>
      </c>
      <c r="AA2606" s="48">
        <f t="shared" si="916"/>
        <v>1</v>
      </c>
      <c r="AB2606" s="48">
        <f t="shared" si="917"/>
        <v>1900</v>
      </c>
      <c r="AC2606" s="32" t="str">
        <f t="shared" si="910"/>
        <v>1-1900</v>
      </c>
      <c r="AD2606" s="50">
        <f>IFERROR(VLOOKUP(AC2606,IPC!$E$2:$F$1745,2,0),IPC!$H$1)</f>
        <v>138.32155800000001</v>
      </c>
    </row>
    <row r="2607" spans="10:30" x14ac:dyDescent="0.25">
      <c r="J2607" s="44" t="str">
        <f t="shared" si="923"/>
        <v/>
      </c>
      <c r="K2607" s="33" t="str">
        <f t="shared" ca="1" si="927"/>
        <v/>
      </c>
      <c r="L2607" s="108">
        <f t="shared" ca="1" si="926"/>
        <v>0</v>
      </c>
      <c r="M2607" s="44" t="str">
        <f t="shared" si="924"/>
        <v/>
      </c>
      <c r="N2607" s="45" t="str">
        <f t="shared" ca="1" si="928"/>
        <v/>
      </c>
      <c r="O2607" s="108">
        <f t="shared" si="922"/>
        <v>0</v>
      </c>
      <c r="P2607" s="21" t="e">
        <f t="shared" si="911"/>
        <v>#N/A</v>
      </c>
      <c r="Q2607" s="21" t="e">
        <f t="shared" si="912"/>
        <v>#N/A</v>
      </c>
      <c r="R2607" s="21" t="e">
        <f t="shared" si="913"/>
        <v>#N/A</v>
      </c>
      <c r="S2607" s="21" t="e">
        <f t="shared" si="914"/>
        <v>#N/A</v>
      </c>
      <c r="T2607" s="29" t="e">
        <f t="shared" si="925"/>
        <v>#N/A</v>
      </c>
      <c r="U2607" s="34">
        <f t="shared" si="915"/>
        <v>0</v>
      </c>
      <c r="V2607" s="16">
        <f t="shared" ca="1" si="918"/>
        <v>44139</v>
      </c>
      <c r="W2607" s="56">
        <f t="shared" ca="1" si="919"/>
        <v>10</v>
      </c>
      <c r="X2607" s="56">
        <f t="shared" ca="1" si="920"/>
        <v>2020</v>
      </c>
      <c r="Y2607" s="55" t="str">
        <f t="shared" ca="1" si="921"/>
        <v>10-2020</v>
      </c>
      <c r="Z2607" s="51">
        <f ca="1">IFERROR(VLOOKUP(Y2607,IPC!$E$2:$F$1745,2,0),IPC!$H$1)</f>
        <v>138.32155800000001</v>
      </c>
      <c r="AA2607" s="48">
        <f t="shared" si="916"/>
        <v>1</v>
      </c>
      <c r="AB2607" s="48">
        <f t="shared" si="917"/>
        <v>1900</v>
      </c>
      <c r="AC2607" s="32" t="str">
        <f t="shared" ref="AC2607:AC2670" si="929">+AA2607&amp;"-"&amp;AB2607</f>
        <v>1-1900</v>
      </c>
      <c r="AD2607" s="50">
        <f>IFERROR(VLOOKUP(AC2607,IPC!$E$2:$F$1745,2,0),IPC!$H$1)</f>
        <v>138.32155800000001</v>
      </c>
    </row>
    <row r="2608" spans="10:30" x14ac:dyDescent="0.25">
      <c r="J2608" s="44" t="str">
        <f t="shared" si="923"/>
        <v/>
      </c>
      <c r="K2608" s="33" t="str">
        <f t="shared" ca="1" si="927"/>
        <v/>
      </c>
      <c r="L2608" s="108">
        <f t="shared" ca="1" si="926"/>
        <v>0</v>
      </c>
      <c r="M2608" s="44" t="str">
        <f t="shared" si="924"/>
        <v/>
      </c>
      <c r="N2608" s="45" t="str">
        <f t="shared" ca="1" si="928"/>
        <v/>
      </c>
      <c r="O2608" s="108">
        <f t="shared" si="922"/>
        <v>0</v>
      </c>
      <c r="P2608" s="21" t="e">
        <f t="shared" si="911"/>
        <v>#N/A</v>
      </c>
      <c r="Q2608" s="21" t="e">
        <f t="shared" si="912"/>
        <v>#N/A</v>
      </c>
      <c r="R2608" s="21" t="e">
        <f t="shared" si="913"/>
        <v>#N/A</v>
      </c>
      <c r="S2608" s="21" t="e">
        <f t="shared" si="914"/>
        <v>#N/A</v>
      </c>
      <c r="T2608" s="29" t="e">
        <f t="shared" si="925"/>
        <v>#N/A</v>
      </c>
      <c r="U2608" s="34">
        <f t="shared" si="915"/>
        <v>0</v>
      </c>
      <c r="V2608" s="16">
        <f t="shared" ca="1" si="918"/>
        <v>44139</v>
      </c>
      <c r="W2608" s="56">
        <f t="shared" ca="1" si="919"/>
        <v>10</v>
      </c>
      <c r="X2608" s="56">
        <f t="shared" ca="1" si="920"/>
        <v>2020</v>
      </c>
      <c r="Y2608" s="55" t="str">
        <f t="shared" ca="1" si="921"/>
        <v>10-2020</v>
      </c>
      <c r="Z2608" s="51">
        <f ca="1">IFERROR(VLOOKUP(Y2608,IPC!$E$2:$F$1745,2,0),IPC!$H$1)</f>
        <v>138.32155800000001</v>
      </c>
      <c r="AA2608" s="48">
        <f t="shared" si="916"/>
        <v>1</v>
      </c>
      <c r="AB2608" s="48">
        <f t="shared" si="917"/>
        <v>1900</v>
      </c>
      <c r="AC2608" s="32" t="str">
        <f t="shared" si="929"/>
        <v>1-1900</v>
      </c>
      <c r="AD2608" s="50">
        <f>IFERROR(VLOOKUP(AC2608,IPC!$E$2:$F$1745,2,0),IPC!$H$1)</f>
        <v>138.32155800000001</v>
      </c>
    </row>
    <row r="2609" spans="10:30" x14ac:dyDescent="0.25">
      <c r="J2609" s="44" t="str">
        <f t="shared" si="923"/>
        <v/>
      </c>
      <c r="K2609" s="33" t="str">
        <f t="shared" ca="1" si="927"/>
        <v/>
      </c>
      <c r="L2609" s="108">
        <f t="shared" ca="1" si="926"/>
        <v>0</v>
      </c>
      <c r="M2609" s="44" t="str">
        <f t="shared" si="924"/>
        <v/>
      </c>
      <c r="N2609" s="45" t="str">
        <f t="shared" ca="1" si="928"/>
        <v/>
      </c>
      <c r="O2609" s="108">
        <f t="shared" si="922"/>
        <v>0</v>
      </c>
      <c r="P2609" s="21" t="e">
        <f t="shared" si="911"/>
        <v>#N/A</v>
      </c>
      <c r="Q2609" s="21" t="e">
        <f t="shared" si="912"/>
        <v>#N/A</v>
      </c>
      <c r="R2609" s="21" t="e">
        <f t="shared" si="913"/>
        <v>#N/A</v>
      </c>
      <c r="S2609" s="21" t="e">
        <f t="shared" si="914"/>
        <v>#N/A</v>
      </c>
      <c r="T2609" s="29" t="e">
        <f t="shared" si="925"/>
        <v>#N/A</v>
      </c>
      <c r="U2609" s="34">
        <f t="shared" si="915"/>
        <v>0</v>
      </c>
      <c r="V2609" s="16">
        <f t="shared" ca="1" si="918"/>
        <v>44139</v>
      </c>
      <c r="W2609" s="56">
        <f t="shared" ca="1" si="919"/>
        <v>10</v>
      </c>
      <c r="X2609" s="56">
        <f t="shared" ca="1" si="920"/>
        <v>2020</v>
      </c>
      <c r="Y2609" s="55" t="str">
        <f t="shared" ca="1" si="921"/>
        <v>10-2020</v>
      </c>
      <c r="Z2609" s="51">
        <f ca="1">IFERROR(VLOOKUP(Y2609,IPC!$E$2:$F$1745,2,0),IPC!$H$1)</f>
        <v>138.32155800000001</v>
      </c>
      <c r="AA2609" s="48">
        <f t="shared" si="916"/>
        <v>1</v>
      </c>
      <c r="AB2609" s="48">
        <f t="shared" si="917"/>
        <v>1900</v>
      </c>
      <c r="AC2609" s="32" t="str">
        <f t="shared" si="929"/>
        <v>1-1900</v>
      </c>
      <c r="AD2609" s="50">
        <f>IFERROR(VLOOKUP(AC2609,IPC!$E$2:$F$1745,2,0),IPC!$H$1)</f>
        <v>138.32155800000001</v>
      </c>
    </row>
    <row r="2610" spans="10:30" x14ac:dyDescent="0.25">
      <c r="J2610" s="44" t="str">
        <f t="shared" si="923"/>
        <v/>
      </c>
      <c r="K2610" s="33" t="str">
        <f t="shared" ca="1" si="927"/>
        <v/>
      </c>
      <c r="L2610" s="108">
        <f t="shared" ca="1" si="926"/>
        <v>0</v>
      </c>
      <c r="M2610" s="44" t="str">
        <f t="shared" si="924"/>
        <v/>
      </c>
      <c r="N2610" s="45" t="str">
        <f t="shared" ca="1" si="928"/>
        <v/>
      </c>
      <c r="O2610" s="108">
        <f t="shared" si="922"/>
        <v>0</v>
      </c>
      <c r="P2610" s="21" t="e">
        <f t="shared" ref="P2610:P2673" si="930">+VLOOKUP(D2598,$E$2:$F$5,2,0)</f>
        <v>#N/A</v>
      </c>
      <c r="Q2610" s="21" t="e">
        <f t="shared" ref="Q2610:Q2673" si="931">+VLOOKUP(E2598,$E$2:$F$5,2,0)</f>
        <v>#N/A</v>
      </c>
      <c r="R2610" s="21" t="e">
        <f t="shared" ref="R2610:R2673" si="932">+VLOOKUP(F2598,$E$2:$F$5,2,0)</f>
        <v>#N/A</v>
      </c>
      <c r="S2610" s="21" t="e">
        <f t="shared" ref="S2610:S2673" si="933">+VLOOKUP(G2598,$E$2:$F$5,2,0)</f>
        <v>#N/A</v>
      </c>
      <c r="T2610" s="29" t="e">
        <f t="shared" si="925"/>
        <v>#N/A</v>
      </c>
      <c r="U2610" s="34">
        <f t="shared" ref="U2610:U2673" si="934">+H2598+365*I2598</f>
        <v>0</v>
      </c>
      <c r="V2610" s="16">
        <f t="shared" ca="1" si="918"/>
        <v>44139</v>
      </c>
      <c r="W2610" s="56">
        <f t="shared" ca="1" si="919"/>
        <v>10</v>
      </c>
      <c r="X2610" s="56">
        <f t="shared" ca="1" si="920"/>
        <v>2020</v>
      </c>
      <c r="Y2610" s="55" t="str">
        <f t="shared" ca="1" si="921"/>
        <v>10-2020</v>
      </c>
      <c r="Z2610" s="51">
        <f ca="1">IFERROR(VLOOKUP(Y2610,IPC!$E$2:$F$1745,2,0),IPC!$H$1)</f>
        <v>138.32155800000001</v>
      </c>
      <c r="AA2610" s="48">
        <f t="shared" ref="AA2610:AA2673" si="935">+MONTH(H2598)</f>
        <v>1</v>
      </c>
      <c r="AB2610" s="48">
        <f t="shared" ref="AB2610:AB2673" si="936">+YEAR(H2598)</f>
        <v>1900</v>
      </c>
      <c r="AC2610" s="32" t="str">
        <f t="shared" si="929"/>
        <v>1-1900</v>
      </c>
      <c r="AD2610" s="50">
        <f>IFERROR(VLOOKUP(AC2610,IPC!$E$2:$F$1745,2,0),IPC!$H$1)</f>
        <v>138.32155800000001</v>
      </c>
    </row>
    <row r="2611" spans="10:30" x14ac:dyDescent="0.25">
      <c r="J2611" s="44" t="str">
        <f t="shared" si="923"/>
        <v/>
      </c>
      <c r="K2611" s="33" t="str">
        <f t="shared" ca="1" si="927"/>
        <v/>
      </c>
      <c r="L2611" s="108">
        <f t="shared" ca="1" si="926"/>
        <v>0</v>
      </c>
      <c r="M2611" s="44" t="str">
        <f t="shared" si="924"/>
        <v/>
      </c>
      <c r="N2611" s="45" t="str">
        <f t="shared" ca="1" si="928"/>
        <v/>
      </c>
      <c r="O2611" s="108">
        <f t="shared" si="922"/>
        <v>0</v>
      </c>
      <c r="P2611" s="21" t="e">
        <f t="shared" si="930"/>
        <v>#N/A</v>
      </c>
      <c r="Q2611" s="21" t="e">
        <f t="shared" si="931"/>
        <v>#N/A</v>
      </c>
      <c r="R2611" s="21" t="e">
        <f t="shared" si="932"/>
        <v>#N/A</v>
      </c>
      <c r="S2611" s="21" t="e">
        <f t="shared" si="933"/>
        <v>#N/A</v>
      </c>
      <c r="T2611" s="29" t="e">
        <f t="shared" si="925"/>
        <v>#N/A</v>
      </c>
      <c r="U2611" s="34">
        <f t="shared" si="934"/>
        <v>0</v>
      </c>
      <c r="V2611" s="16">
        <f t="shared" ca="1" si="918"/>
        <v>44139</v>
      </c>
      <c r="W2611" s="56">
        <f t="shared" ca="1" si="919"/>
        <v>10</v>
      </c>
      <c r="X2611" s="56">
        <f t="shared" ca="1" si="920"/>
        <v>2020</v>
      </c>
      <c r="Y2611" s="55" t="str">
        <f t="shared" ca="1" si="921"/>
        <v>10-2020</v>
      </c>
      <c r="Z2611" s="51">
        <f ca="1">IFERROR(VLOOKUP(Y2611,IPC!$E$2:$F$1745,2,0),IPC!$H$1)</f>
        <v>138.32155800000001</v>
      </c>
      <c r="AA2611" s="48">
        <f t="shared" si="935"/>
        <v>1</v>
      </c>
      <c r="AB2611" s="48">
        <f t="shared" si="936"/>
        <v>1900</v>
      </c>
      <c r="AC2611" s="32" t="str">
        <f t="shared" si="929"/>
        <v>1-1900</v>
      </c>
      <c r="AD2611" s="50">
        <f>IFERROR(VLOOKUP(AC2611,IPC!$E$2:$F$1745,2,0),IPC!$H$1)</f>
        <v>138.32155800000001</v>
      </c>
    </row>
    <row r="2612" spans="10:30" x14ac:dyDescent="0.25">
      <c r="J2612" s="44" t="str">
        <f t="shared" si="923"/>
        <v/>
      </c>
      <c r="K2612" s="33" t="str">
        <f t="shared" ca="1" si="927"/>
        <v/>
      </c>
      <c r="L2612" s="108">
        <f t="shared" ca="1" si="926"/>
        <v>0</v>
      </c>
      <c r="M2612" s="44" t="str">
        <f t="shared" si="924"/>
        <v/>
      </c>
      <c r="N2612" s="45" t="str">
        <f t="shared" ca="1" si="928"/>
        <v/>
      </c>
      <c r="O2612" s="108">
        <f t="shared" si="922"/>
        <v>0</v>
      </c>
      <c r="P2612" s="21" t="e">
        <f t="shared" si="930"/>
        <v>#N/A</v>
      </c>
      <c r="Q2612" s="21" t="e">
        <f t="shared" si="931"/>
        <v>#N/A</v>
      </c>
      <c r="R2612" s="21" t="e">
        <f t="shared" si="932"/>
        <v>#N/A</v>
      </c>
      <c r="S2612" s="21" t="e">
        <f t="shared" si="933"/>
        <v>#N/A</v>
      </c>
      <c r="T2612" s="29" t="e">
        <f t="shared" si="925"/>
        <v>#N/A</v>
      </c>
      <c r="U2612" s="34">
        <f t="shared" si="934"/>
        <v>0</v>
      </c>
      <c r="V2612" s="16">
        <f t="shared" ca="1" si="918"/>
        <v>44139</v>
      </c>
      <c r="W2612" s="56">
        <f t="shared" ca="1" si="919"/>
        <v>10</v>
      </c>
      <c r="X2612" s="56">
        <f t="shared" ca="1" si="920"/>
        <v>2020</v>
      </c>
      <c r="Y2612" s="55" t="str">
        <f t="shared" ca="1" si="921"/>
        <v>10-2020</v>
      </c>
      <c r="Z2612" s="51">
        <f ca="1">IFERROR(VLOOKUP(Y2612,IPC!$E$2:$F$1745,2,0),IPC!$H$1)</f>
        <v>138.32155800000001</v>
      </c>
      <c r="AA2612" s="48">
        <f t="shared" si="935"/>
        <v>1</v>
      </c>
      <c r="AB2612" s="48">
        <f t="shared" si="936"/>
        <v>1900</v>
      </c>
      <c r="AC2612" s="32" t="str">
        <f t="shared" si="929"/>
        <v>1-1900</v>
      </c>
      <c r="AD2612" s="50">
        <f>IFERROR(VLOOKUP(AC2612,IPC!$E$2:$F$1745,2,0),IPC!$H$1)</f>
        <v>138.32155800000001</v>
      </c>
    </row>
    <row r="2613" spans="10:30" x14ac:dyDescent="0.25">
      <c r="J2613" s="44" t="str">
        <f t="shared" si="923"/>
        <v/>
      </c>
      <c r="K2613" s="33" t="str">
        <f t="shared" ca="1" si="927"/>
        <v/>
      </c>
      <c r="L2613" s="108">
        <f t="shared" ca="1" si="926"/>
        <v>0</v>
      </c>
      <c r="M2613" s="44" t="str">
        <f t="shared" si="924"/>
        <v/>
      </c>
      <c r="N2613" s="45" t="str">
        <f t="shared" ca="1" si="928"/>
        <v/>
      </c>
      <c r="O2613" s="108">
        <f t="shared" si="922"/>
        <v>0</v>
      </c>
      <c r="P2613" s="21" t="e">
        <f t="shared" si="930"/>
        <v>#N/A</v>
      </c>
      <c r="Q2613" s="21" t="e">
        <f t="shared" si="931"/>
        <v>#N/A</v>
      </c>
      <c r="R2613" s="21" t="e">
        <f t="shared" si="932"/>
        <v>#N/A</v>
      </c>
      <c r="S2613" s="21" t="e">
        <f t="shared" si="933"/>
        <v>#N/A</v>
      </c>
      <c r="T2613" s="29" t="e">
        <f t="shared" si="925"/>
        <v>#N/A</v>
      </c>
      <c r="U2613" s="34">
        <f t="shared" si="934"/>
        <v>0</v>
      </c>
      <c r="V2613" s="16">
        <f t="shared" ca="1" si="918"/>
        <v>44139</v>
      </c>
      <c r="W2613" s="56">
        <f t="shared" ca="1" si="919"/>
        <v>10</v>
      </c>
      <c r="X2613" s="56">
        <f t="shared" ca="1" si="920"/>
        <v>2020</v>
      </c>
      <c r="Y2613" s="55" t="str">
        <f t="shared" ca="1" si="921"/>
        <v>10-2020</v>
      </c>
      <c r="Z2613" s="51">
        <f ca="1">IFERROR(VLOOKUP(Y2613,IPC!$E$2:$F$1745,2,0),IPC!$H$1)</f>
        <v>138.32155800000001</v>
      </c>
      <c r="AA2613" s="48">
        <f t="shared" si="935"/>
        <v>1</v>
      </c>
      <c r="AB2613" s="48">
        <f t="shared" si="936"/>
        <v>1900</v>
      </c>
      <c r="AC2613" s="32" t="str">
        <f t="shared" si="929"/>
        <v>1-1900</v>
      </c>
      <c r="AD2613" s="50">
        <f>IFERROR(VLOOKUP(AC2613,IPC!$E$2:$F$1745,2,0),IPC!$H$1)</f>
        <v>138.32155800000001</v>
      </c>
    </row>
    <row r="2614" spans="10:30" x14ac:dyDescent="0.25">
      <c r="J2614" s="44" t="str">
        <f t="shared" si="923"/>
        <v/>
      </c>
      <c r="K2614" s="33" t="str">
        <f t="shared" ca="1" si="927"/>
        <v/>
      </c>
      <c r="L2614" s="108">
        <f t="shared" ca="1" si="926"/>
        <v>0</v>
      </c>
      <c r="M2614" s="44" t="str">
        <f t="shared" si="924"/>
        <v/>
      </c>
      <c r="N2614" s="45" t="str">
        <f t="shared" ca="1" si="928"/>
        <v/>
      </c>
      <c r="O2614" s="108">
        <f t="shared" si="922"/>
        <v>0</v>
      </c>
      <c r="P2614" s="21" t="e">
        <f t="shared" si="930"/>
        <v>#N/A</v>
      </c>
      <c r="Q2614" s="21" t="e">
        <f t="shared" si="931"/>
        <v>#N/A</v>
      </c>
      <c r="R2614" s="21" t="e">
        <f t="shared" si="932"/>
        <v>#N/A</v>
      </c>
      <c r="S2614" s="21" t="e">
        <f t="shared" si="933"/>
        <v>#N/A</v>
      </c>
      <c r="T2614" s="29" t="e">
        <f t="shared" si="925"/>
        <v>#N/A</v>
      </c>
      <c r="U2614" s="34">
        <f t="shared" si="934"/>
        <v>0</v>
      </c>
      <c r="V2614" s="16">
        <f t="shared" ca="1" si="918"/>
        <v>44139</v>
      </c>
      <c r="W2614" s="56">
        <f t="shared" ca="1" si="919"/>
        <v>10</v>
      </c>
      <c r="X2614" s="56">
        <f t="shared" ca="1" si="920"/>
        <v>2020</v>
      </c>
      <c r="Y2614" s="55" t="str">
        <f t="shared" ca="1" si="921"/>
        <v>10-2020</v>
      </c>
      <c r="Z2614" s="51">
        <f ca="1">IFERROR(VLOOKUP(Y2614,IPC!$E$2:$F$1745,2,0),IPC!$H$1)</f>
        <v>138.32155800000001</v>
      </c>
      <c r="AA2614" s="48">
        <f t="shared" si="935"/>
        <v>1</v>
      </c>
      <c r="AB2614" s="48">
        <f t="shared" si="936"/>
        <v>1900</v>
      </c>
      <c r="AC2614" s="32" t="str">
        <f t="shared" si="929"/>
        <v>1-1900</v>
      </c>
      <c r="AD2614" s="50">
        <f>IFERROR(VLOOKUP(AC2614,IPC!$E$2:$F$1745,2,0),IPC!$H$1)</f>
        <v>138.32155800000001</v>
      </c>
    </row>
    <row r="2615" spans="10:30" x14ac:dyDescent="0.25">
      <c r="J2615" s="44" t="str">
        <f t="shared" si="923"/>
        <v/>
      </c>
      <c r="K2615" s="33" t="str">
        <f t="shared" ca="1" si="927"/>
        <v/>
      </c>
      <c r="L2615" s="108">
        <f t="shared" ca="1" si="926"/>
        <v>0</v>
      </c>
      <c r="M2615" s="44" t="str">
        <f t="shared" si="924"/>
        <v/>
      </c>
      <c r="N2615" s="45" t="str">
        <f t="shared" ca="1" si="928"/>
        <v/>
      </c>
      <c r="O2615" s="108">
        <f t="shared" si="922"/>
        <v>0</v>
      </c>
      <c r="P2615" s="21" t="e">
        <f t="shared" si="930"/>
        <v>#N/A</v>
      </c>
      <c r="Q2615" s="21" t="e">
        <f t="shared" si="931"/>
        <v>#N/A</v>
      </c>
      <c r="R2615" s="21" t="e">
        <f t="shared" si="932"/>
        <v>#N/A</v>
      </c>
      <c r="S2615" s="21" t="e">
        <f t="shared" si="933"/>
        <v>#N/A</v>
      </c>
      <c r="T2615" s="29" t="e">
        <f t="shared" si="925"/>
        <v>#N/A</v>
      </c>
      <c r="U2615" s="34">
        <f t="shared" si="934"/>
        <v>0</v>
      </c>
      <c r="V2615" s="16">
        <f t="shared" ca="1" si="918"/>
        <v>44139</v>
      </c>
      <c r="W2615" s="56">
        <f t="shared" ca="1" si="919"/>
        <v>10</v>
      </c>
      <c r="X2615" s="56">
        <f t="shared" ca="1" si="920"/>
        <v>2020</v>
      </c>
      <c r="Y2615" s="55" t="str">
        <f t="shared" ca="1" si="921"/>
        <v>10-2020</v>
      </c>
      <c r="Z2615" s="51">
        <f ca="1">IFERROR(VLOOKUP(Y2615,IPC!$E$2:$F$1745,2,0),IPC!$H$1)</f>
        <v>138.32155800000001</v>
      </c>
      <c r="AA2615" s="48">
        <f t="shared" si="935"/>
        <v>1</v>
      </c>
      <c r="AB2615" s="48">
        <f t="shared" si="936"/>
        <v>1900</v>
      </c>
      <c r="AC2615" s="32" t="str">
        <f t="shared" si="929"/>
        <v>1-1900</v>
      </c>
      <c r="AD2615" s="50">
        <f>IFERROR(VLOOKUP(AC2615,IPC!$E$2:$F$1745,2,0),IPC!$H$1)</f>
        <v>138.32155800000001</v>
      </c>
    </row>
    <row r="2616" spans="10:30" x14ac:dyDescent="0.25">
      <c r="J2616" s="44" t="str">
        <f t="shared" si="923"/>
        <v/>
      </c>
      <c r="K2616" s="33" t="str">
        <f t="shared" ca="1" si="927"/>
        <v/>
      </c>
      <c r="L2616" s="108">
        <f t="shared" ca="1" si="926"/>
        <v>0</v>
      </c>
      <c r="M2616" s="44" t="str">
        <f t="shared" si="924"/>
        <v/>
      </c>
      <c r="N2616" s="45" t="str">
        <f t="shared" ca="1" si="928"/>
        <v/>
      </c>
      <c r="O2616" s="108">
        <f t="shared" si="922"/>
        <v>0</v>
      </c>
      <c r="P2616" s="21" t="e">
        <f t="shared" si="930"/>
        <v>#N/A</v>
      </c>
      <c r="Q2616" s="21" t="e">
        <f t="shared" si="931"/>
        <v>#N/A</v>
      </c>
      <c r="R2616" s="21" t="e">
        <f t="shared" si="932"/>
        <v>#N/A</v>
      </c>
      <c r="S2616" s="21" t="e">
        <f t="shared" si="933"/>
        <v>#N/A</v>
      </c>
      <c r="T2616" s="29" t="e">
        <f t="shared" si="925"/>
        <v>#N/A</v>
      </c>
      <c r="U2616" s="34">
        <f t="shared" si="934"/>
        <v>0</v>
      </c>
      <c r="V2616" s="16">
        <f t="shared" ca="1" si="918"/>
        <v>44139</v>
      </c>
      <c r="W2616" s="56">
        <f t="shared" ca="1" si="919"/>
        <v>10</v>
      </c>
      <c r="X2616" s="56">
        <f t="shared" ca="1" si="920"/>
        <v>2020</v>
      </c>
      <c r="Y2616" s="55" t="str">
        <f t="shared" ca="1" si="921"/>
        <v>10-2020</v>
      </c>
      <c r="Z2616" s="51">
        <f ca="1">IFERROR(VLOOKUP(Y2616,IPC!$E$2:$F$1745,2,0),IPC!$H$1)</f>
        <v>138.32155800000001</v>
      </c>
      <c r="AA2616" s="48">
        <f t="shared" si="935"/>
        <v>1</v>
      </c>
      <c r="AB2616" s="48">
        <f t="shared" si="936"/>
        <v>1900</v>
      </c>
      <c r="AC2616" s="32" t="str">
        <f t="shared" si="929"/>
        <v>1-1900</v>
      </c>
      <c r="AD2616" s="50">
        <f>IFERROR(VLOOKUP(AC2616,IPC!$E$2:$F$1745,2,0),IPC!$H$1)</f>
        <v>138.32155800000001</v>
      </c>
    </row>
    <row r="2617" spans="10:30" x14ac:dyDescent="0.25">
      <c r="J2617" s="44" t="str">
        <f t="shared" si="923"/>
        <v/>
      </c>
      <c r="K2617" s="33" t="str">
        <f t="shared" ca="1" si="927"/>
        <v/>
      </c>
      <c r="L2617" s="108">
        <f t="shared" ca="1" si="926"/>
        <v>0</v>
      </c>
      <c r="M2617" s="44" t="str">
        <f t="shared" si="924"/>
        <v/>
      </c>
      <c r="N2617" s="45" t="str">
        <f t="shared" ca="1" si="928"/>
        <v/>
      </c>
      <c r="O2617" s="108">
        <f t="shared" si="922"/>
        <v>0</v>
      </c>
      <c r="P2617" s="21" t="e">
        <f t="shared" si="930"/>
        <v>#N/A</v>
      </c>
      <c r="Q2617" s="21" t="e">
        <f t="shared" si="931"/>
        <v>#N/A</v>
      </c>
      <c r="R2617" s="21" t="e">
        <f t="shared" si="932"/>
        <v>#N/A</v>
      </c>
      <c r="S2617" s="21" t="e">
        <f t="shared" si="933"/>
        <v>#N/A</v>
      </c>
      <c r="T2617" s="29" t="e">
        <f t="shared" si="925"/>
        <v>#N/A</v>
      </c>
      <c r="U2617" s="34">
        <f t="shared" si="934"/>
        <v>0</v>
      </c>
      <c r="V2617" s="16">
        <f t="shared" ca="1" si="918"/>
        <v>44139</v>
      </c>
      <c r="W2617" s="56">
        <f t="shared" ca="1" si="919"/>
        <v>10</v>
      </c>
      <c r="X2617" s="56">
        <f t="shared" ca="1" si="920"/>
        <v>2020</v>
      </c>
      <c r="Y2617" s="55" t="str">
        <f t="shared" ca="1" si="921"/>
        <v>10-2020</v>
      </c>
      <c r="Z2617" s="51">
        <f ca="1">IFERROR(VLOOKUP(Y2617,IPC!$E$2:$F$1745,2,0),IPC!$H$1)</f>
        <v>138.32155800000001</v>
      </c>
      <c r="AA2617" s="48">
        <f t="shared" si="935"/>
        <v>1</v>
      </c>
      <c r="AB2617" s="48">
        <f t="shared" si="936"/>
        <v>1900</v>
      </c>
      <c r="AC2617" s="32" t="str">
        <f t="shared" si="929"/>
        <v>1-1900</v>
      </c>
      <c r="AD2617" s="50">
        <f>IFERROR(VLOOKUP(AC2617,IPC!$E$2:$F$1745,2,0),IPC!$H$1)</f>
        <v>138.32155800000001</v>
      </c>
    </row>
    <row r="2618" spans="10:30" x14ac:dyDescent="0.25">
      <c r="J2618" s="44" t="str">
        <f t="shared" si="923"/>
        <v/>
      </c>
      <c r="K2618" s="33" t="str">
        <f t="shared" ca="1" si="927"/>
        <v/>
      </c>
      <c r="L2618" s="108">
        <f t="shared" ca="1" si="926"/>
        <v>0</v>
      </c>
      <c r="M2618" s="44" t="str">
        <f t="shared" si="924"/>
        <v/>
      </c>
      <c r="N2618" s="45" t="str">
        <f t="shared" ca="1" si="928"/>
        <v/>
      </c>
      <c r="O2618" s="108">
        <f t="shared" si="922"/>
        <v>0</v>
      </c>
      <c r="P2618" s="21" t="e">
        <f t="shared" si="930"/>
        <v>#N/A</v>
      </c>
      <c r="Q2618" s="21" t="e">
        <f t="shared" si="931"/>
        <v>#N/A</v>
      </c>
      <c r="R2618" s="21" t="e">
        <f t="shared" si="932"/>
        <v>#N/A</v>
      </c>
      <c r="S2618" s="21" t="e">
        <f t="shared" si="933"/>
        <v>#N/A</v>
      </c>
      <c r="T2618" s="29" t="e">
        <f t="shared" si="925"/>
        <v>#N/A</v>
      </c>
      <c r="U2618" s="34">
        <f t="shared" si="934"/>
        <v>0</v>
      </c>
      <c r="V2618" s="16">
        <f t="shared" ref="V2618:V2681" ca="1" si="937">+TODAY()</f>
        <v>44139</v>
      </c>
      <c r="W2618" s="56">
        <f t="shared" ref="W2618:W2681" ca="1" si="938">+MONTH(V2618)-1</f>
        <v>10</v>
      </c>
      <c r="X2618" s="56">
        <f t="shared" ref="X2618:X2681" ca="1" si="939">+YEAR(V2618)</f>
        <v>2020</v>
      </c>
      <c r="Y2618" s="55" t="str">
        <f t="shared" ref="Y2618:Y2681" ca="1" si="940">+W2618&amp;"-"&amp;X2618</f>
        <v>10-2020</v>
      </c>
      <c r="Z2618" s="51">
        <f ca="1">IFERROR(VLOOKUP(Y2618,IPC!$E$2:$F$1745,2,0),IPC!$H$1)</f>
        <v>138.32155800000001</v>
      </c>
      <c r="AA2618" s="48">
        <f t="shared" si="935"/>
        <v>1</v>
      </c>
      <c r="AB2618" s="48">
        <f t="shared" si="936"/>
        <v>1900</v>
      </c>
      <c r="AC2618" s="32" t="str">
        <f t="shared" si="929"/>
        <v>1-1900</v>
      </c>
      <c r="AD2618" s="50">
        <f>IFERROR(VLOOKUP(AC2618,IPC!$E$2:$F$1745,2,0),IPC!$H$1)</f>
        <v>138.32155800000001</v>
      </c>
    </row>
    <row r="2619" spans="10:30" x14ac:dyDescent="0.25">
      <c r="J2619" s="44" t="str">
        <f t="shared" si="923"/>
        <v/>
      </c>
      <c r="K2619" s="33" t="str">
        <f t="shared" ca="1" si="927"/>
        <v/>
      </c>
      <c r="L2619" s="108">
        <f t="shared" ca="1" si="926"/>
        <v>0</v>
      </c>
      <c r="M2619" s="44" t="str">
        <f t="shared" si="924"/>
        <v/>
      </c>
      <c r="N2619" s="45" t="str">
        <f t="shared" ca="1" si="928"/>
        <v/>
      </c>
      <c r="O2619" s="108">
        <f t="shared" si="922"/>
        <v>0</v>
      </c>
      <c r="P2619" s="21" t="e">
        <f t="shared" si="930"/>
        <v>#N/A</v>
      </c>
      <c r="Q2619" s="21" t="e">
        <f t="shared" si="931"/>
        <v>#N/A</v>
      </c>
      <c r="R2619" s="21" t="e">
        <f t="shared" si="932"/>
        <v>#N/A</v>
      </c>
      <c r="S2619" s="21" t="e">
        <f t="shared" si="933"/>
        <v>#N/A</v>
      </c>
      <c r="T2619" s="29" t="e">
        <f t="shared" si="925"/>
        <v>#N/A</v>
      </c>
      <c r="U2619" s="34">
        <f t="shared" si="934"/>
        <v>0</v>
      </c>
      <c r="V2619" s="16">
        <f t="shared" ca="1" si="937"/>
        <v>44139</v>
      </c>
      <c r="W2619" s="56">
        <f t="shared" ca="1" si="938"/>
        <v>10</v>
      </c>
      <c r="X2619" s="56">
        <f t="shared" ca="1" si="939"/>
        <v>2020</v>
      </c>
      <c r="Y2619" s="55" t="str">
        <f t="shared" ca="1" si="940"/>
        <v>10-2020</v>
      </c>
      <c r="Z2619" s="51">
        <f ca="1">IFERROR(VLOOKUP(Y2619,IPC!$E$2:$F$1745,2,0),IPC!$H$1)</f>
        <v>138.32155800000001</v>
      </c>
      <c r="AA2619" s="48">
        <f t="shared" si="935"/>
        <v>1</v>
      </c>
      <c r="AB2619" s="48">
        <f t="shared" si="936"/>
        <v>1900</v>
      </c>
      <c r="AC2619" s="32" t="str">
        <f t="shared" si="929"/>
        <v>1-1900</v>
      </c>
      <c r="AD2619" s="50">
        <f>IFERROR(VLOOKUP(AC2619,IPC!$E$2:$F$1745,2,0),IPC!$H$1)</f>
        <v>138.32155800000001</v>
      </c>
    </row>
    <row r="2620" spans="10:30" x14ac:dyDescent="0.25">
      <c r="J2620" s="44" t="str">
        <f t="shared" si="923"/>
        <v/>
      </c>
      <c r="K2620" s="33" t="str">
        <f t="shared" ca="1" si="927"/>
        <v/>
      </c>
      <c r="L2620" s="108">
        <f t="shared" ca="1" si="926"/>
        <v>0</v>
      </c>
      <c r="M2620" s="44" t="str">
        <f t="shared" si="924"/>
        <v/>
      </c>
      <c r="N2620" s="45" t="str">
        <f t="shared" ca="1" si="928"/>
        <v/>
      </c>
      <c r="O2620" s="108">
        <f t="shared" si="922"/>
        <v>0</v>
      </c>
      <c r="P2620" s="21" t="e">
        <f t="shared" si="930"/>
        <v>#N/A</v>
      </c>
      <c r="Q2620" s="21" t="e">
        <f t="shared" si="931"/>
        <v>#N/A</v>
      </c>
      <c r="R2620" s="21" t="e">
        <f t="shared" si="932"/>
        <v>#N/A</v>
      </c>
      <c r="S2620" s="21" t="e">
        <f t="shared" si="933"/>
        <v>#N/A</v>
      </c>
      <c r="T2620" s="29" t="e">
        <f t="shared" si="925"/>
        <v>#N/A</v>
      </c>
      <c r="U2620" s="34">
        <f t="shared" si="934"/>
        <v>0</v>
      </c>
      <c r="V2620" s="16">
        <f t="shared" ca="1" si="937"/>
        <v>44139</v>
      </c>
      <c r="W2620" s="56">
        <f t="shared" ca="1" si="938"/>
        <v>10</v>
      </c>
      <c r="X2620" s="56">
        <f t="shared" ca="1" si="939"/>
        <v>2020</v>
      </c>
      <c r="Y2620" s="55" t="str">
        <f t="shared" ca="1" si="940"/>
        <v>10-2020</v>
      </c>
      <c r="Z2620" s="51">
        <f ca="1">IFERROR(VLOOKUP(Y2620,IPC!$E$2:$F$1745,2,0),IPC!$H$1)</f>
        <v>138.32155800000001</v>
      </c>
      <c r="AA2620" s="48">
        <f t="shared" si="935"/>
        <v>1</v>
      </c>
      <c r="AB2620" s="48">
        <f t="shared" si="936"/>
        <v>1900</v>
      </c>
      <c r="AC2620" s="32" t="str">
        <f t="shared" si="929"/>
        <v>1-1900</v>
      </c>
      <c r="AD2620" s="50">
        <f>IFERROR(VLOOKUP(AC2620,IPC!$E$2:$F$1745,2,0),IPC!$H$1)</f>
        <v>138.32155800000001</v>
      </c>
    </row>
    <row r="2621" spans="10:30" x14ac:dyDescent="0.25">
      <c r="J2621" s="44" t="str">
        <f t="shared" si="923"/>
        <v/>
      </c>
      <c r="K2621" s="33" t="str">
        <f t="shared" ca="1" si="927"/>
        <v/>
      </c>
      <c r="L2621" s="108">
        <f t="shared" ca="1" si="926"/>
        <v>0</v>
      </c>
      <c r="M2621" s="44" t="str">
        <f t="shared" si="924"/>
        <v/>
      </c>
      <c r="N2621" s="45" t="str">
        <f t="shared" ca="1" si="928"/>
        <v/>
      </c>
      <c r="O2621" s="108">
        <f t="shared" si="922"/>
        <v>0</v>
      </c>
      <c r="P2621" s="21" t="e">
        <f t="shared" si="930"/>
        <v>#N/A</v>
      </c>
      <c r="Q2621" s="21" t="e">
        <f t="shared" si="931"/>
        <v>#N/A</v>
      </c>
      <c r="R2621" s="21" t="e">
        <f t="shared" si="932"/>
        <v>#N/A</v>
      </c>
      <c r="S2621" s="21" t="e">
        <f t="shared" si="933"/>
        <v>#N/A</v>
      </c>
      <c r="T2621" s="29" t="e">
        <f t="shared" si="925"/>
        <v>#N/A</v>
      </c>
      <c r="U2621" s="34">
        <f t="shared" si="934"/>
        <v>0</v>
      </c>
      <c r="V2621" s="16">
        <f t="shared" ca="1" si="937"/>
        <v>44139</v>
      </c>
      <c r="W2621" s="56">
        <f t="shared" ca="1" si="938"/>
        <v>10</v>
      </c>
      <c r="X2621" s="56">
        <f t="shared" ca="1" si="939"/>
        <v>2020</v>
      </c>
      <c r="Y2621" s="55" t="str">
        <f t="shared" ca="1" si="940"/>
        <v>10-2020</v>
      </c>
      <c r="Z2621" s="51">
        <f ca="1">IFERROR(VLOOKUP(Y2621,IPC!$E$2:$F$1745,2,0),IPC!$H$1)</f>
        <v>138.32155800000001</v>
      </c>
      <c r="AA2621" s="48">
        <f t="shared" si="935"/>
        <v>1</v>
      </c>
      <c r="AB2621" s="48">
        <f t="shared" si="936"/>
        <v>1900</v>
      </c>
      <c r="AC2621" s="32" t="str">
        <f t="shared" si="929"/>
        <v>1-1900</v>
      </c>
      <c r="AD2621" s="50">
        <f>IFERROR(VLOOKUP(AC2621,IPC!$E$2:$F$1745,2,0),IPC!$H$1)</f>
        <v>138.32155800000001</v>
      </c>
    </row>
    <row r="2622" spans="10:30" x14ac:dyDescent="0.25">
      <c r="J2622" s="44" t="str">
        <f t="shared" si="923"/>
        <v/>
      </c>
      <c r="K2622" s="33" t="str">
        <f t="shared" ca="1" si="927"/>
        <v/>
      </c>
      <c r="L2622" s="108">
        <f t="shared" ca="1" si="926"/>
        <v>0</v>
      </c>
      <c r="M2622" s="44" t="str">
        <f t="shared" si="924"/>
        <v/>
      </c>
      <c r="N2622" s="45" t="str">
        <f t="shared" ca="1" si="928"/>
        <v/>
      </c>
      <c r="O2622" s="108">
        <f t="shared" si="922"/>
        <v>0</v>
      </c>
      <c r="P2622" s="21" t="e">
        <f t="shared" si="930"/>
        <v>#N/A</v>
      </c>
      <c r="Q2622" s="21" t="e">
        <f t="shared" si="931"/>
        <v>#N/A</v>
      </c>
      <c r="R2622" s="21" t="e">
        <f t="shared" si="932"/>
        <v>#N/A</v>
      </c>
      <c r="S2622" s="21" t="e">
        <f t="shared" si="933"/>
        <v>#N/A</v>
      </c>
      <c r="T2622" s="29" t="e">
        <f t="shared" si="925"/>
        <v>#N/A</v>
      </c>
      <c r="U2622" s="34">
        <f t="shared" si="934"/>
        <v>0</v>
      </c>
      <c r="V2622" s="16">
        <f t="shared" ca="1" si="937"/>
        <v>44139</v>
      </c>
      <c r="W2622" s="56">
        <f t="shared" ca="1" si="938"/>
        <v>10</v>
      </c>
      <c r="X2622" s="56">
        <f t="shared" ca="1" si="939"/>
        <v>2020</v>
      </c>
      <c r="Y2622" s="55" t="str">
        <f t="shared" ca="1" si="940"/>
        <v>10-2020</v>
      </c>
      <c r="Z2622" s="51">
        <f ca="1">IFERROR(VLOOKUP(Y2622,IPC!$E$2:$F$1745,2,0),IPC!$H$1)</f>
        <v>138.32155800000001</v>
      </c>
      <c r="AA2622" s="48">
        <f t="shared" si="935"/>
        <v>1</v>
      </c>
      <c r="AB2622" s="48">
        <f t="shared" si="936"/>
        <v>1900</v>
      </c>
      <c r="AC2622" s="32" t="str">
        <f t="shared" si="929"/>
        <v>1-1900</v>
      </c>
      <c r="AD2622" s="50">
        <f>IFERROR(VLOOKUP(AC2622,IPC!$E$2:$F$1745,2,0),IPC!$H$1)</f>
        <v>138.32155800000001</v>
      </c>
    </row>
    <row r="2623" spans="10:30" x14ac:dyDescent="0.25">
      <c r="J2623" s="44" t="str">
        <f t="shared" si="923"/>
        <v/>
      </c>
      <c r="K2623" s="33" t="str">
        <f t="shared" ca="1" si="927"/>
        <v/>
      </c>
      <c r="L2623" s="108">
        <f t="shared" ca="1" si="926"/>
        <v>0</v>
      </c>
      <c r="M2623" s="44" t="str">
        <f t="shared" si="924"/>
        <v/>
      </c>
      <c r="N2623" s="45" t="str">
        <f t="shared" ca="1" si="928"/>
        <v/>
      </c>
      <c r="O2623" s="108">
        <f t="shared" si="922"/>
        <v>0</v>
      </c>
      <c r="P2623" s="21" t="e">
        <f t="shared" si="930"/>
        <v>#N/A</v>
      </c>
      <c r="Q2623" s="21" t="e">
        <f t="shared" si="931"/>
        <v>#N/A</v>
      </c>
      <c r="R2623" s="21" t="e">
        <f t="shared" si="932"/>
        <v>#N/A</v>
      </c>
      <c r="S2623" s="21" t="e">
        <f t="shared" si="933"/>
        <v>#N/A</v>
      </c>
      <c r="T2623" s="29" t="e">
        <f t="shared" si="925"/>
        <v>#N/A</v>
      </c>
      <c r="U2623" s="34">
        <f t="shared" si="934"/>
        <v>0</v>
      </c>
      <c r="V2623" s="16">
        <f t="shared" ca="1" si="937"/>
        <v>44139</v>
      </c>
      <c r="W2623" s="56">
        <f t="shared" ca="1" si="938"/>
        <v>10</v>
      </c>
      <c r="X2623" s="56">
        <f t="shared" ca="1" si="939"/>
        <v>2020</v>
      </c>
      <c r="Y2623" s="55" t="str">
        <f t="shared" ca="1" si="940"/>
        <v>10-2020</v>
      </c>
      <c r="Z2623" s="51">
        <f ca="1">IFERROR(VLOOKUP(Y2623,IPC!$E$2:$F$1745,2,0),IPC!$H$1)</f>
        <v>138.32155800000001</v>
      </c>
      <c r="AA2623" s="48">
        <f t="shared" si="935"/>
        <v>1</v>
      </c>
      <c r="AB2623" s="48">
        <f t="shared" si="936"/>
        <v>1900</v>
      </c>
      <c r="AC2623" s="32" t="str">
        <f t="shared" si="929"/>
        <v>1-1900</v>
      </c>
      <c r="AD2623" s="50">
        <f>IFERROR(VLOOKUP(AC2623,IPC!$E$2:$F$1745,2,0),IPC!$H$1)</f>
        <v>138.32155800000001</v>
      </c>
    </row>
    <row r="2624" spans="10:30" x14ac:dyDescent="0.25">
      <c r="J2624" s="44" t="str">
        <f t="shared" si="923"/>
        <v/>
      </c>
      <c r="K2624" s="33" t="str">
        <f t="shared" ca="1" si="927"/>
        <v/>
      </c>
      <c r="L2624" s="108">
        <f t="shared" ca="1" si="926"/>
        <v>0</v>
      </c>
      <c r="M2624" s="44" t="str">
        <f t="shared" si="924"/>
        <v/>
      </c>
      <c r="N2624" s="45" t="str">
        <f t="shared" ca="1" si="928"/>
        <v/>
      </c>
      <c r="O2624" s="108">
        <f t="shared" si="922"/>
        <v>0</v>
      </c>
      <c r="P2624" s="21" t="e">
        <f t="shared" si="930"/>
        <v>#N/A</v>
      </c>
      <c r="Q2624" s="21" t="e">
        <f t="shared" si="931"/>
        <v>#N/A</v>
      </c>
      <c r="R2624" s="21" t="e">
        <f t="shared" si="932"/>
        <v>#N/A</v>
      </c>
      <c r="S2624" s="21" t="e">
        <f t="shared" si="933"/>
        <v>#N/A</v>
      </c>
      <c r="T2624" s="29" t="e">
        <f t="shared" si="925"/>
        <v>#N/A</v>
      </c>
      <c r="U2624" s="34">
        <f t="shared" si="934"/>
        <v>0</v>
      </c>
      <c r="V2624" s="16">
        <f t="shared" ca="1" si="937"/>
        <v>44139</v>
      </c>
      <c r="W2624" s="56">
        <f t="shared" ca="1" si="938"/>
        <v>10</v>
      </c>
      <c r="X2624" s="56">
        <f t="shared" ca="1" si="939"/>
        <v>2020</v>
      </c>
      <c r="Y2624" s="55" t="str">
        <f t="shared" ca="1" si="940"/>
        <v>10-2020</v>
      </c>
      <c r="Z2624" s="51">
        <f ca="1">IFERROR(VLOOKUP(Y2624,IPC!$E$2:$F$1745,2,0),IPC!$H$1)</f>
        <v>138.32155800000001</v>
      </c>
      <c r="AA2624" s="48">
        <f t="shared" si="935"/>
        <v>1</v>
      </c>
      <c r="AB2624" s="48">
        <f t="shared" si="936"/>
        <v>1900</v>
      </c>
      <c r="AC2624" s="32" t="str">
        <f t="shared" si="929"/>
        <v>1-1900</v>
      </c>
      <c r="AD2624" s="50">
        <f>IFERROR(VLOOKUP(AC2624,IPC!$E$2:$F$1745,2,0),IPC!$H$1)</f>
        <v>138.32155800000001</v>
      </c>
    </row>
    <row r="2625" spans="10:30" x14ac:dyDescent="0.25">
      <c r="J2625" s="44" t="str">
        <f t="shared" si="923"/>
        <v/>
      </c>
      <c r="K2625" s="33" t="str">
        <f t="shared" ca="1" si="927"/>
        <v/>
      </c>
      <c r="L2625" s="108">
        <f t="shared" ca="1" si="926"/>
        <v>0</v>
      </c>
      <c r="M2625" s="44" t="str">
        <f t="shared" si="924"/>
        <v/>
      </c>
      <c r="N2625" s="45" t="str">
        <f t="shared" ca="1" si="928"/>
        <v/>
      </c>
      <c r="O2625" s="108">
        <f t="shared" si="922"/>
        <v>0</v>
      </c>
      <c r="P2625" s="21" t="e">
        <f t="shared" si="930"/>
        <v>#N/A</v>
      </c>
      <c r="Q2625" s="21" t="e">
        <f t="shared" si="931"/>
        <v>#N/A</v>
      </c>
      <c r="R2625" s="21" t="e">
        <f t="shared" si="932"/>
        <v>#N/A</v>
      </c>
      <c r="S2625" s="21" t="e">
        <f t="shared" si="933"/>
        <v>#N/A</v>
      </c>
      <c r="T2625" s="29" t="e">
        <f t="shared" si="925"/>
        <v>#N/A</v>
      </c>
      <c r="U2625" s="34">
        <f t="shared" si="934"/>
        <v>0</v>
      </c>
      <c r="V2625" s="16">
        <f t="shared" ca="1" si="937"/>
        <v>44139</v>
      </c>
      <c r="W2625" s="56">
        <f t="shared" ca="1" si="938"/>
        <v>10</v>
      </c>
      <c r="X2625" s="56">
        <f t="shared" ca="1" si="939"/>
        <v>2020</v>
      </c>
      <c r="Y2625" s="55" t="str">
        <f t="shared" ca="1" si="940"/>
        <v>10-2020</v>
      </c>
      <c r="Z2625" s="51">
        <f ca="1">IFERROR(VLOOKUP(Y2625,IPC!$E$2:$F$1745,2,0),IPC!$H$1)</f>
        <v>138.32155800000001</v>
      </c>
      <c r="AA2625" s="48">
        <f t="shared" si="935"/>
        <v>1</v>
      </c>
      <c r="AB2625" s="48">
        <f t="shared" si="936"/>
        <v>1900</v>
      </c>
      <c r="AC2625" s="32" t="str">
        <f t="shared" si="929"/>
        <v>1-1900</v>
      </c>
      <c r="AD2625" s="50">
        <f>IFERROR(VLOOKUP(AC2625,IPC!$E$2:$F$1745,2,0),IPC!$H$1)</f>
        <v>138.32155800000001</v>
      </c>
    </row>
    <row r="2626" spans="10:30" x14ac:dyDescent="0.25">
      <c r="J2626" s="44" t="str">
        <f t="shared" si="923"/>
        <v/>
      </c>
      <c r="K2626" s="33" t="str">
        <f t="shared" ca="1" si="927"/>
        <v/>
      </c>
      <c r="L2626" s="108">
        <f t="shared" ca="1" si="926"/>
        <v>0</v>
      </c>
      <c r="M2626" s="44" t="str">
        <f t="shared" si="924"/>
        <v/>
      </c>
      <c r="N2626" s="45" t="str">
        <f t="shared" ca="1" si="928"/>
        <v/>
      </c>
      <c r="O2626" s="108">
        <f t="shared" si="922"/>
        <v>0</v>
      </c>
      <c r="P2626" s="21" t="e">
        <f t="shared" si="930"/>
        <v>#N/A</v>
      </c>
      <c r="Q2626" s="21" t="e">
        <f t="shared" si="931"/>
        <v>#N/A</v>
      </c>
      <c r="R2626" s="21" t="e">
        <f t="shared" si="932"/>
        <v>#N/A</v>
      </c>
      <c r="S2626" s="21" t="e">
        <f t="shared" si="933"/>
        <v>#N/A</v>
      </c>
      <c r="T2626" s="29" t="e">
        <f t="shared" si="925"/>
        <v>#N/A</v>
      </c>
      <c r="U2626" s="34">
        <f t="shared" si="934"/>
        <v>0</v>
      </c>
      <c r="V2626" s="16">
        <f t="shared" ca="1" si="937"/>
        <v>44139</v>
      </c>
      <c r="W2626" s="56">
        <f t="shared" ca="1" si="938"/>
        <v>10</v>
      </c>
      <c r="X2626" s="56">
        <f t="shared" ca="1" si="939"/>
        <v>2020</v>
      </c>
      <c r="Y2626" s="55" t="str">
        <f t="shared" ca="1" si="940"/>
        <v>10-2020</v>
      </c>
      <c r="Z2626" s="51">
        <f ca="1">IFERROR(VLOOKUP(Y2626,IPC!$E$2:$F$1745,2,0),IPC!$H$1)</f>
        <v>138.32155800000001</v>
      </c>
      <c r="AA2626" s="48">
        <f t="shared" si="935"/>
        <v>1</v>
      </c>
      <c r="AB2626" s="48">
        <f t="shared" si="936"/>
        <v>1900</v>
      </c>
      <c r="AC2626" s="32" t="str">
        <f t="shared" si="929"/>
        <v>1-1900</v>
      </c>
      <c r="AD2626" s="50">
        <f>IFERROR(VLOOKUP(AC2626,IPC!$E$2:$F$1745,2,0),IPC!$H$1)</f>
        <v>138.32155800000001</v>
      </c>
    </row>
    <row r="2627" spans="10:30" x14ac:dyDescent="0.25">
      <c r="J2627" s="44" t="str">
        <f t="shared" si="923"/>
        <v/>
      </c>
      <c r="K2627" s="33" t="str">
        <f t="shared" ca="1" si="927"/>
        <v/>
      </c>
      <c r="L2627" s="108">
        <f t="shared" ca="1" si="926"/>
        <v>0</v>
      </c>
      <c r="M2627" s="44" t="str">
        <f t="shared" si="924"/>
        <v/>
      </c>
      <c r="N2627" s="45" t="str">
        <f t="shared" ca="1" si="928"/>
        <v/>
      </c>
      <c r="O2627" s="108">
        <f t="shared" si="922"/>
        <v>0</v>
      </c>
      <c r="P2627" s="21" t="e">
        <f t="shared" si="930"/>
        <v>#N/A</v>
      </c>
      <c r="Q2627" s="21" t="e">
        <f t="shared" si="931"/>
        <v>#N/A</v>
      </c>
      <c r="R2627" s="21" t="e">
        <f t="shared" si="932"/>
        <v>#N/A</v>
      </c>
      <c r="S2627" s="21" t="e">
        <f t="shared" si="933"/>
        <v>#N/A</v>
      </c>
      <c r="T2627" s="29" t="e">
        <f t="shared" si="925"/>
        <v>#N/A</v>
      </c>
      <c r="U2627" s="34">
        <f t="shared" si="934"/>
        <v>0</v>
      </c>
      <c r="V2627" s="16">
        <f t="shared" ca="1" si="937"/>
        <v>44139</v>
      </c>
      <c r="W2627" s="56">
        <f t="shared" ca="1" si="938"/>
        <v>10</v>
      </c>
      <c r="X2627" s="56">
        <f t="shared" ca="1" si="939"/>
        <v>2020</v>
      </c>
      <c r="Y2627" s="55" t="str">
        <f t="shared" ca="1" si="940"/>
        <v>10-2020</v>
      </c>
      <c r="Z2627" s="51">
        <f ca="1">IFERROR(VLOOKUP(Y2627,IPC!$E$2:$F$1745,2,0),IPC!$H$1)</f>
        <v>138.32155800000001</v>
      </c>
      <c r="AA2627" s="48">
        <f t="shared" si="935"/>
        <v>1</v>
      </c>
      <c r="AB2627" s="48">
        <f t="shared" si="936"/>
        <v>1900</v>
      </c>
      <c r="AC2627" s="32" t="str">
        <f t="shared" si="929"/>
        <v>1-1900</v>
      </c>
      <c r="AD2627" s="50">
        <f>IFERROR(VLOOKUP(AC2627,IPC!$E$2:$F$1745,2,0),IPC!$H$1)</f>
        <v>138.32155800000001</v>
      </c>
    </row>
    <row r="2628" spans="10:30" x14ac:dyDescent="0.25">
      <c r="J2628" s="44" t="str">
        <f t="shared" si="923"/>
        <v/>
      </c>
      <c r="K2628" s="33" t="str">
        <f t="shared" ca="1" si="927"/>
        <v/>
      </c>
      <c r="L2628" s="108">
        <f t="shared" ca="1" si="926"/>
        <v>0</v>
      </c>
      <c r="M2628" s="44" t="str">
        <f t="shared" si="924"/>
        <v/>
      </c>
      <c r="N2628" s="45" t="str">
        <f t="shared" ca="1" si="928"/>
        <v/>
      </c>
      <c r="O2628" s="108">
        <f t="shared" si="922"/>
        <v>0</v>
      </c>
      <c r="P2628" s="21" t="e">
        <f t="shared" si="930"/>
        <v>#N/A</v>
      </c>
      <c r="Q2628" s="21" t="e">
        <f t="shared" si="931"/>
        <v>#N/A</v>
      </c>
      <c r="R2628" s="21" t="e">
        <f t="shared" si="932"/>
        <v>#N/A</v>
      </c>
      <c r="S2628" s="21" t="e">
        <f t="shared" si="933"/>
        <v>#N/A</v>
      </c>
      <c r="T2628" s="29" t="e">
        <f t="shared" si="925"/>
        <v>#N/A</v>
      </c>
      <c r="U2628" s="34">
        <f t="shared" si="934"/>
        <v>0</v>
      </c>
      <c r="V2628" s="16">
        <f t="shared" ca="1" si="937"/>
        <v>44139</v>
      </c>
      <c r="W2628" s="56">
        <f t="shared" ca="1" si="938"/>
        <v>10</v>
      </c>
      <c r="X2628" s="56">
        <f t="shared" ca="1" si="939"/>
        <v>2020</v>
      </c>
      <c r="Y2628" s="55" t="str">
        <f t="shared" ca="1" si="940"/>
        <v>10-2020</v>
      </c>
      <c r="Z2628" s="51">
        <f ca="1">IFERROR(VLOOKUP(Y2628,IPC!$E$2:$F$1745,2,0),IPC!$H$1)</f>
        <v>138.32155800000001</v>
      </c>
      <c r="AA2628" s="48">
        <f t="shared" si="935"/>
        <v>1</v>
      </c>
      <c r="AB2628" s="48">
        <f t="shared" si="936"/>
        <v>1900</v>
      </c>
      <c r="AC2628" s="32" t="str">
        <f t="shared" si="929"/>
        <v>1-1900</v>
      </c>
      <c r="AD2628" s="50">
        <f>IFERROR(VLOOKUP(AC2628,IPC!$E$2:$F$1745,2,0),IPC!$H$1)</f>
        <v>138.32155800000001</v>
      </c>
    </row>
    <row r="2629" spans="10:30" x14ac:dyDescent="0.25">
      <c r="J2629" s="44" t="str">
        <f t="shared" si="923"/>
        <v/>
      </c>
      <c r="K2629" s="33" t="str">
        <f t="shared" ca="1" si="927"/>
        <v/>
      </c>
      <c r="L2629" s="108">
        <f t="shared" ca="1" si="926"/>
        <v>0</v>
      </c>
      <c r="M2629" s="44" t="str">
        <f t="shared" si="924"/>
        <v/>
      </c>
      <c r="N2629" s="45" t="str">
        <f t="shared" ca="1" si="928"/>
        <v/>
      </c>
      <c r="O2629" s="108">
        <f t="shared" si="922"/>
        <v>0</v>
      </c>
      <c r="P2629" s="21" t="e">
        <f t="shared" si="930"/>
        <v>#N/A</v>
      </c>
      <c r="Q2629" s="21" t="e">
        <f t="shared" si="931"/>
        <v>#N/A</v>
      </c>
      <c r="R2629" s="21" t="e">
        <f t="shared" si="932"/>
        <v>#N/A</v>
      </c>
      <c r="S2629" s="21" t="e">
        <f t="shared" si="933"/>
        <v>#N/A</v>
      </c>
      <c r="T2629" s="29" t="e">
        <f t="shared" si="925"/>
        <v>#N/A</v>
      </c>
      <c r="U2629" s="34">
        <f t="shared" si="934"/>
        <v>0</v>
      </c>
      <c r="V2629" s="16">
        <f t="shared" ca="1" si="937"/>
        <v>44139</v>
      </c>
      <c r="W2629" s="56">
        <f t="shared" ca="1" si="938"/>
        <v>10</v>
      </c>
      <c r="X2629" s="56">
        <f t="shared" ca="1" si="939"/>
        <v>2020</v>
      </c>
      <c r="Y2629" s="55" t="str">
        <f t="shared" ca="1" si="940"/>
        <v>10-2020</v>
      </c>
      <c r="Z2629" s="51">
        <f ca="1">IFERROR(VLOOKUP(Y2629,IPC!$E$2:$F$1745,2,0),IPC!$H$1)</f>
        <v>138.32155800000001</v>
      </c>
      <c r="AA2629" s="48">
        <f t="shared" si="935"/>
        <v>1</v>
      </c>
      <c r="AB2629" s="48">
        <f t="shared" si="936"/>
        <v>1900</v>
      </c>
      <c r="AC2629" s="32" t="str">
        <f t="shared" si="929"/>
        <v>1-1900</v>
      </c>
      <c r="AD2629" s="50">
        <f>IFERROR(VLOOKUP(AC2629,IPC!$E$2:$F$1745,2,0),IPC!$H$1)</f>
        <v>138.32155800000001</v>
      </c>
    </row>
    <row r="2630" spans="10:30" x14ac:dyDescent="0.25">
      <c r="J2630" s="44" t="str">
        <f t="shared" si="923"/>
        <v/>
      </c>
      <c r="K2630" s="33" t="str">
        <f t="shared" ca="1" si="927"/>
        <v/>
      </c>
      <c r="L2630" s="108">
        <f t="shared" ca="1" si="926"/>
        <v>0</v>
      </c>
      <c r="M2630" s="44" t="str">
        <f t="shared" si="924"/>
        <v/>
      </c>
      <c r="N2630" s="45" t="str">
        <f t="shared" ca="1" si="928"/>
        <v/>
      </c>
      <c r="O2630" s="108">
        <f t="shared" si="922"/>
        <v>0</v>
      </c>
      <c r="P2630" s="21" t="e">
        <f t="shared" si="930"/>
        <v>#N/A</v>
      </c>
      <c r="Q2630" s="21" t="e">
        <f t="shared" si="931"/>
        <v>#N/A</v>
      </c>
      <c r="R2630" s="21" t="e">
        <f t="shared" si="932"/>
        <v>#N/A</v>
      </c>
      <c r="S2630" s="21" t="e">
        <f t="shared" si="933"/>
        <v>#N/A</v>
      </c>
      <c r="T2630" s="29" t="e">
        <f t="shared" si="925"/>
        <v>#N/A</v>
      </c>
      <c r="U2630" s="34">
        <f t="shared" si="934"/>
        <v>0</v>
      </c>
      <c r="V2630" s="16">
        <f t="shared" ca="1" si="937"/>
        <v>44139</v>
      </c>
      <c r="W2630" s="56">
        <f t="shared" ca="1" si="938"/>
        <v>10</v>
      </c>
      <c r="X2630" s="56">
        <f t="shared" ca="1" si="939"/>
        <v>2020</v>
      </c>
      <c r="Y2630" s="55" t="str">
        <f t="shared" ca="1" si="940"/>
        <v>10-2020</v>
      </c>
      <c r="Z2630" s="51">
        <f ca="1">IFERROR(VLOOKUP(Y2630,IPC!$E$2:$F$1745,2,0),IPC!$H$1)</f>
        <v>138.32155800000001</v>
      </c>
      <c r="AA2630" s="48">
        <f t="shared" si="935"/>
        <v>1</v>
      </c>
      <c r="AB2630" s="48">
        <f t="shared" si="936"/>
        <v>1900</v>
      </c>
      <c r="AC2630" s="32" t="str">
        <f t="shared" si="929"/>
        <v>1-1900</v>
      </c>
      <c r="AD2630" s="50">
        <f>IFERROR(VLOOKUP(AC2630,IPC!$E$2:$F$1745,2,0),IPC!$H$1)</f>
        <v>138.32155800000001</v>
      </c>
    </row>
    <row r="2631" spans="10:30" x14ac:dyDescent="0.25">
      <c r="J2631" s="44" t="str">
        <f t="shared" si="923"/>
        <v/>
      </c>
      <c r="K2631" s="33" t="str">
        <f t="shared" ca="1" si="927"/>
        <v/>
      </c>
      <c r="L2631" s="108">
        <f t="shared" ca="1" si="926"/>
        <v>0</v>
      </c>
      <c r="M2631" s="44" t="str">
        <f t="shared" si="924"/>
        <v/>
      </c>
      <c r="N2631" s="45" t="str">
        <f t="shared" ca="1" si="928"/>
        <v/>
      </c>
      <c r="O2631" s="108">
        <f t="shared" si="922"/>
        <v>0</v>
      </c>
      <c r="P2631" s="21" t="e">
        <f t="shared" si="930"/>
        <v>#N/A</v>
      </c>
      <c r="Q2631" s="21" t="e">
        <f t="shared" si="931"/>
        <v>#N/A</v>
      </c>
      <c r="R2631" s="21" t="e">
        <f t="shared" si="932"/>
        <v>#N/A</v>
      </c>
      <c r="S2631" s="21" t="e">
        <f t="shared" si="933"/>
        <v>#N/A</v>
      </c>
      <c r="T2631" s="29" t="e">
        <f t="shared" si="925"/>
        <v>#N/A</v>
      </c>
      <c r="U2631" s="34">
        <f t="shared" si="934"/>
        <v>0</v>
      </c>
      <c r="V2631" s="16">
        <f t="shared" ca="1" si="937"/>
        <v>44139</v>
      </c>
      <c r="W2631" s="56">
        <f t="shared" ca="1" si="938"/>
        <v>10</v>
      </c>
      <c r="X2631" s="56">
        <f t="shared" ca="1" si="939"/>
        <v>2020</v>
      </c>
      <c r="Y2631" s="55" t="str">
        <f t="shared" ca="1" si="940"/>
        <v>10-2020</v>
      </c>
      <c r="Z2631" s="51">
        <f ca="1">IFERROR(VLOOKUP(Y2631,IPC!$E$2:$F$1745,2,0),IPC!$H$1)</f>
        <v>138.32155800000001</v>
      </c>
      <c r="AA2631" s="48">
        <f t="shared" si="935"/>
        <v>1</v>
      </c>
      <c r="AB2631" s="48">
        <f t="shared" si="936"/>
        <v>1900</v>
      </c>
      <c r="AC2631" s="32" t="str">
        <f t="shared" si="929"/>
        <v>1-1900</v>
      </c>
      <c r="AD2631" s="50">
        <f>IFERROR(VLOOKUP(AC2631,IPC!$E$2:$F$1745,2,0),IPC!$H$1)</f>
        <v>138.32155800000001</v>
      </c>
    </row>
    <row r="2632" spans="10:30" x14ac:dyDescent="0.25">
      <c r="J2632" s="44" t="str">
        <f t="shared" si="923"/>
        <v/>
      </c>
      <c r="K2632" s="33" t="str">
        <f t="shared" ca="1" si="927"/>
        <v/>
      </c>
      <c r="L2632" s="108">
        <f t="shared" ca="1" si="926"/>
        <v>0</v>
      </c>
      <c r="M2632" s="44" t="str">
        <f t="shared" si="924"/>
        <v/>
      </c>
      <c r="N2632" s="45" t="str">
        <f t="shared" ca="1" si="928"/>
        <v/>
      </c>
      <c r="O2632" s="108">
        <f t="shared" si="922"/>
        <v>0</v>
      </c>
      <c r="P2632" s="21" t="e">
        <f t="shared" si="930"/>
        <v>#N/A</v>
      </c>
      <c r="Q2632" s="21" t="e">
        <f t="shared" si="931"/>
        <v>#N/A</v>
      </c>
      <c r="R2632" s="21" t="e">
        <f t="shared" si="932"/>
        <v>#N/A</v>
      </c>
      <c r="S2632" s="21" t="e">
        <f t="shared" si="933"/>
        <v>#N/A</v>
      </c>
      <c r="T2632" s="29" t="e">
        <f t="shared" si="925"/>
        <v>#N/A</v>
      </c>
      <c r="U2632" s="34">
        <f t="shared" si="934"/>
        <v>0</v>
      </c>
      <c r="V2632" s="16">
        <f t="shared" ca="1" si="937"/>
        <v>44139</v>
      </c>
      <c r="W2632" s="56">
        <f t="shared" ca="1" si="938"/>
        <v>10</v>
      </c>
      <c r="X2632" s="56">
        <f t="shared" ca="1" si="939"/>
        <v>2020</v>
      </c>
      <c r="Y2632" s="55" t="str">
        <f t="shared" ca="1" si="940"/>
        <v>10-2020</v>
      </c>
      <c r="Z2632" s="51">
        <f ca="1">IFERROR(VLOOKUP(Y2632,IPC!$E$2:$F$1745,2,0),IPC!$H$1)</f>
        <v>138.32155800000001</v>
      </c>
      <c r="AA2632" s="48">
        <f t="shared" si="935"/>
        <v>1</v>
      </c>
      <c r="AB2632" s="48">
        <f t="shared" si="936"/>
        <v>1900</v>
      </c>
      <c r="AC2632" s="32" t="str">
        <f t="shared" si="929"/>
        <v>1-1900</v>
      </c>
      <c r="AD2632" s="50">
        <f>IFERROR(VLOOKUP(AC2632,IPC!$E$2:$F$1745,2,0),IPC!$H$1)</f>
        <v>138.32155800000001</v>
      </c>
    </row>
    <row r="2633" spans="10:30" x14ac:dyDescent="0.25">
      <c r="J2633" s="44" t="str">
        <f t="shared" si="923"/>
        <v/>
      </c>
      <c r="K2633" s="33" t="str">
        <f t="shared" ca="1" si="927"/>
        <v/>
      </c>
      <c r="L2633" s="108">
        <f t="shared" ca="1" si="926"/>
        <v>0</v>
      </c>
      <c r="M2633" s="44" t="str">
        <f t="shared" si="924"/>
        <v/>
      </c>
      <c r="N2633" s="45" t="str">
        <f t="shared" ca="1" si="928"/>
        <v/>
      </c>
      <c r="O2633" s="108">
        <f t="shared" si="922"/>
        <v>0</v>
      </c>
      <c r="P2633" s="21" t="e">
        <f t="shared" si="930"/>
        <v>#N/A</v>
      </c>
      <c r="Q2633" s="21" t="e">
        <f t="shared" si="931"/>
        <v>#N/A</v>
      </c>
      <c r="R2633" s="21" t="e">
        <f t="shared" si="932"/>
        <v>#N/A</v>
      </c>
      <c r="S2633" s="21" t="e">
        <f t="shared" si="933"/>
        <v>#N/A</v>
      </c>
      <c r="T2633" s="29" t="e">
        <f t="shared" si="925"/>
        <v>#N/A</v>
      </c>
      <c r="U2633" s="34">
        <f t="shared" si="934"/>
        <v>0</v>
      </c>
      <c r="V2633" s="16">
        <f t="shared" ca="1" si="937"/>
        <v>44139</v>
      </c>
      <c r="W2633" s="56">
        <f t="shared" ca="1" si="938"/>
        <v>10</v>
      </c>
      <c r="X2633" s="56">
        <f t="shared" ca="1" si="939"/>
        <v>2020</v>
      </c>
      <c r="Y2633" s="55" t="str">
        <f t="shared" ca="1" si="940"/>
        <v>10-2020</v>
      </c>
      <c r="Z2633" s="51">
        <f ca="1">IFERROR(VLOOKUP(Y2633,IPC!$E$2:$F$1745,2,0),IPC!$H$1)</f>
        <v>138.32155800000001</v>
      </c>
      <c r="AA2633" s="48">
        <f t="shared" si="935"/>
        <v>1</v>
      </c>
      <c r="AB2633" s="48">
        <f t="shared" si="936"/>
        <v>1900</v>
      </c>
      <c r="AC2633" s="32" t="str">
        <f t="shared" si="929"/>
        <v>1-1900</v>
      </c>
      <c r="AD2633" s="50">
        <f>IFERROR(VLOOKUP(AC2633,IPC!$E$2:$F$1745,2,0),IPC!$H$1)</f>
        <v>138.32155800000001</v>
      </c>
    </row>
    <row r="2634" spans="10:30" x14ac:dyDescent="0.25">
      <c r="J2634" s="44" t="str">
        <f t="shared" si="923"/>
        <v/>
      </c>
      <c r="K2634" s="33" t="str">
        <f t="shared" ca="1" si="927"/>
        <v/>
      </c>
      <c r="L2634" s="108">
        <f t="shared" ca="1" si="926"/>
        <v>0</v>
      </c>
      <c r="M2634" s="44" t="str">
        <f t="shared" si="924"/>
        <v/>
      </c>
      <c r="N2634" s="45" t="str">
        <f t="shared" ca="1" si="928"/>
        <v/>
      </c>
      <c r="O2634" s="108">
        <f t="shared" si="922"/>
        <v>0</v>
      </c>
      <c r="P2634" s="21" t="e">
        <f t="shared" si="930"/>
        <v>#N/A</v>
      </c>
      <c r="Q2634" s="21" t="e">
        <f t="shared" si="931"/>
        <v>#N/A</v>
      </c>
      <c r="R2634" s="21" t="e">
        <f t="shared" si="932"/>
        <v>#N/A</v>
      </c>
      <c r="S2634" s="21" t="e">
        <f t="shared" si="933"/>
        <v>#N/A</v>
      </c>
      <c r="T2634" s="29" t="e">
        <f t="shared" si="925"/>
        <v>#N/A</v>
      </c>
      <c r="U2634" s="34">
        <f t="shared" si="934"/>
        <v>0</v>
      </c>
      <c r="V2634" s="16">
        <f t="shared" ca="1" si="937"/>
        <v>44139</v>
      </c>
      <c r="W2634" s="56">
        <f t="shared" ca="1" si="938"/>
        <v>10</v>
      </c>
      <c r="X2634" s="56">
        <f t="shared" ca="1" si="939"/>
        <v>2020</v>
      </c>
      <c r="Y2634" s="55" t="str">
        <f t="shared" ca="1" si="940"/>
        <v>10-2020</v>
      </c>
      <c r="Z2634" s="51">
        <f ca="1">IFERROR(VLOOKUP(Y2634,IPC!$E$2:$F$1745,2,0),IPC!$H$1)</f>
        <v>138.32155800000001</v>
      </c>
      <c r="AA2634" s="48">
        <f t="shared" si="935"/>
        <v>1</v>
      </c>
      <c r="AB2634" s="48">
        <f t="shared" si="936"/>
        <v>1900</v>
      </c>
      <c r="AC2634" s="32" t="str">
        <f t="shared" si="929"/>
        <v>1-1900</v>
      </c>
      <c r="AD2634" s="50">
        <f>IFERROR(VLOOKUP(AC2634,IPC!$E$2:$F$1745,2,0),IPC!$H$1)</f>
        <v>138.32155800000001</v>
      </c>
    </row>
    <row r="2635" spans="10:30" x14ac:dyDescent="0.25">
      <c r="J2635" s="44" t="str">
        <f t="shared" si="923"/>
        <v/>
      </c>
      <c r="K2635" s="33" t="str">
        <f t="shared" ca="1" si="927"/>
        <v/>
      </c>
      <c r="L2635" s="108">
        <f t="shared" ca="1" si="926"/>
        <v>0</v>
      </c>
      <c r="M2635" s="44" t="str">
        <f t="shared" si="924"/>
        <v/>
      </c>
      <c r="N2635" s="45" t="str">
        <f t="shared" ca="1" si="928"/>
        <v/>
      </c>
      <c r="O2635" s="108">
        <f t="shared" si="922"/>
        <v>0</v>
      </c>
      <c r="P2635" s="21" t="e">
        <f t="shared" si="930"/>
        <v>#N/A</v>
      </c>
      <c r="Q2635" s="21" t="e">
        <f t="shared" si="931"/>
        <v>#N/A</v>
      </c>
      <c r="R2635" s="21" t="e">
        <f t="shared" si="932"/>
        <v>#N/A</v>
      </c>
      <c r="S2635" s="21" t="e">
        <f t="shared" si="933"/>
        <v>#N/A</v>
      </c>
      <c r="T2635" s="29" t="e">
        <f t="shared" si="925"/>
        <v>#N/A</v>
      </c>
      <c r="U2635" s="34">
        <f t="shared" si="934"/>
        <v>0</v>
      </c>
      <c r="V2635" s="16">
        <f t="shared" ca="1" si="937"/>
        <v>44139</v>
      </c>
      <c r="W2635" s="56">
        <f t="shared" ca="1" si="938"/>
        <v>10</v>
      </c>
      <c r="X2635" s="56">
        <f t="shared" ca="1" si="939"/>
        <v>2020</v>
      </c>
      <c r="Y2635" s="55" t="str">
        <f t="shared" ca="1" si="940"/>
        <v>10-2020</v>
      </c>
      <c r="Z2635" s="51">
        <f ca="1">IFERROR(VLOOKUP(Y2635,IPC!$E$2:$F$1745,2,0),IPC!$H$1)</f>
        <v>138.32155800000001</v>
      </c>
      <c r="AA2635" s="48">
        <f t="shared" si="935"/>
        <v>1</v>
      </c>
      <c r="AB2635" s="48">
        <f t="shared" si="936"/>
        <v>1900</v>
      </c>
      <c r="AC2635" s="32" t="str">
        <f t="shared" si="929"/>
        <v>1-1900</v>
      </c>
      <c r="AD2635" s="50">
        <f>IFERROR(VLOOKUP(AC2635,IPC!$E$2:$F$1745,2,0),IPC!$H$1)</f>
        <v>138.32155800000001</v>
      </c>
    </row>
    <row r="2636" spans="10:30" x14ac:dyDescent="0.25">
      <c r="J2636" s="44" t="str">
        <f t="shared" si="923"/>
        <v/>
      </c>
      <c r="K2636" s="33" t="str">
        <f t="shared" ca="1" si="927"/>
        <v/>
      </c>
      <c r="L2636" s="108">
        <f t="shared" ca="1" si="926"/>
        <v>0</v>
      </c>
      <c r="M2636" s="44" t="str">
        <f t="shared" si="924"/>
        <v/>
      </c>
      <c r="N2636" s="45" t="str">
        <f t="shared" ca="1" si="928"/>
        <v/>
      </c>
      <c r="O2636" s="108">
        <f t="shared" si="922"/>
        <v>0</v>
      </c>
      <c r="P2636" s="21" t="e">
        <f t="shared" si="930"/>
        <v>#N/A</v>
      </c>
      <c r="Q2636" s="21" t="e">
        <f t="shared" si="931"/>
        <v>#N/A</v>
      </c>
      <c r="R2636" s="21" t="e">
        <f t="shared" si="932"/>
        <v>#N/A</v>
      </c>
      <c r="S2636" s="21" t="e">
        <f t="shared" si="933"/>
        <v>#N/A</v>
      </c>
      <c r="T2636" s="29" t="e">
        <f t="shared" si="925"/>
        <v>#N/A</v>
      </c>
      <c r="U2636" s="34">
        <f t="shared" si="934"/>
        <v>0</v>
      </c>
      <c r="V2636" s="16">
        <f t="shared" ca="1" si="937"/>
        <v>44139</v>
      </c>
      <c r="W2636" s="56">
        <f t="shared" ca="1" si="938"/>
        <v>10</v>
      </c>
      <c r="X2636" s="56">
        <f t="shared" ca="1" si="939"/>
        <v>2020</v>
      </c>
      <c r="Y2636" s="55" t="str">
        <f t="shared" ca="1" si="940"/>
        <v>10-2020</v>
      </c>
      <c r="Z2636" s="51">
        <f ca="1">IFERROR(VLOOKUP(Y2636,IPC!$E$2:$F$1745,2,0),IPC!$H$1)</f>
        <v>138.32155800000001</v>
      </c>
      <c r="AA2636" s="48">
        <f t="shared" si="935"/>
        <v>1</v>
      </c>
      <c r="AB2636" s="48">
        <f t="shared" si="936"/>
        <v>1900</v>
      </c>
      <c r="AC2636" s="32" t="str">
        <f t="shared" si="929"/>
        <v>1-1900</v>
      </c>
      <c r="AD2636" s="50">
        <f>IFERROR(VLOOKUP(AC2636,IPC!$E$2:$F$1745,2,0),IPC!$H$1)</f>
        <v>138.32155800000001</v>
      </c>
    </row>
    <row r="2637" spans="10:30" x14ac:dyDescent="0.25">
      <c r="J2637" s="44" t="str">
        <f t="shared" si="923"/>
        <v/>
      </c>
      <c r="K2637" s="33" t="str">
        <f t="shared" ca="1" si="927"/>
        <v/>
      </c>
      <c r="L2637" s="108">
        <f t="shared" ca="1" si="926"/>
        <v>0</v>
      </c>
      <c r="M2637" s="44" t="str">
        <f t="shared" si="924"/>
        <v/>
      </c>
      <c r="N2637" s="45" t="str">
        <f t="shared" ca="1" si="928"/>
        <v/>
      </c>
      <c r="O2637" s="108">
        <f t="shared" si="922"/>
        <v>0</v>
      </c>
      <c r="P2637" s="21" t="e">
        <f t="shared" si="930"/>
        <v>#N/A</v>
      </c>
      <c r="Q2637" s="21" t="e">
        <f t="shared" si="931"/>
        <v>#N/A</v>
      </c>
      <c r="R2637" s="21" t="e">
        <f t="shared" si="932"/>
        <v>#N/A</v>
      </c>
      <c r="S2637" s="21" t="e">
        <f t="shared" si="933"/>
        <v>#N/A</v>
      </c>
      <c r="T2637" s="29" t="e">
        <f t="shared" si="925"/>
        <v>#N/A</v>
      </c>
      <c r="U2637" s="34">
        <f t="shared" si="934"/>
        <v>0</v>
      </c>
      <c r="V2637" s="16">
        <f t="shared" ca="1" si="937"/>
        <v>44139</v>
      </c>
      <c r="W2637" s="56">
        <f t="shared" ca="1" si="938"/>
        <v>10</v>
      </c>
      <c r="X2637" s="56">
        <f t="shared" ca="1" si="939"/>
        <v>2020</v>
      </c>
      <c r="Y2637" s="55" t="str">
        <f t="shared" ca="1" si="940"/>
        <v>10-2020</v>
      </c>
      <c r="Z2637" s="51">
        <f ca="1">IFERROR(VLOOKUP(Y2637,IPC!$E$2:$F$1745,2,0),IPC!$H$1)</f>
        <v>138.32155800000001</v>
      </c>
      <c r="AA2637" s="48">
        <f t="shared" si="935"/>
        <v>1</v>
      </c>
      <c r="AB2637" s="48">
        <f t="shared" si="936"/>
        <v>1900</v>
      </c>
      <c r="AC2637" s="32" t="str">
        <f t="shared" si="929"/>
        <v>1-1900</v>
      </c>
      <c r="AD2637" s="50">
        <f>IFERROR(VLOOKUP(AC2637,IPC!$E$2:$F$1745,2,0),IPC!$H$1)</f>
        <v>138.32155800000001</v>
      </c>
    </row>
    <row r="2638" spans="10:30" x14ac:dyDescent="0.25">
      <c r="J2638" s="44" t="str">
        <f t="shared" si="923"/>
        <v/>
      </c>
      <c r="K2638" s="33" t="str">
        <f t="shared" ca="1" si="927"/>
        <v/>
      </c>
      <c r="L2638" s="108">
        <f t="shared" ca="1" si="926"/>
        <v>0</v>
      </c>
      <c r="M2638" s="44" t="str">
        <f t="shared" si="924"/>
        <v/>
      </c>
      <c r="N2638" s="45" t="str">
        <f t="shared" ca="1" si="928"/>
        <v/>
      </c>
      <c r="O2638" s="108">
        <f t="shared" si="922"/>
        <v>0</v>
      </c>
      <c r="P2638" s="21" t="e">
        <f t="shared" si="930"/>
        <v>#N/A</v>
      </c>
      <c r="Q2638" s="21" t="e">
        <f t="shared" si="931"/>
        <v>#N/A</v>
      </c>
      <c r="R2638" s="21" t="e">
        <f t="shared" si="932"/>
        <v>#N/A</v>
      </c>
      <c r="S2638" s="21" t="e">
        <f t="shared" si="933"/>
        <v>#N/A</v>
      </c>
      <c r="T2638" s="29" t="e">
        <f t="shared" si="925"/>
        <v>#N/A</v>
      </c>
      <c r="U2638" s="34">
        <f t="shared" si="934"/>
        <v>0</v>
      </c>
      <c r="V2638" s="16">
        <f t="shared" ca="1" si="937"/>
        <v>44139</v>
      </c>
      <c r="W2638" s="56">
        <f t="shared" ca="1" si="938"/>
        <v>10</v>
      </c>
      <c r="X2638" s="56">
        <f t="shared" ca="1" si="939"/>
        <v>2020</v>
      </c>
      <c r="Y2638" s="55" t="str">
        <f t="shared" ca="1" si="940"/>
        <v>10-2020</v>
      </c>
      <c r="Z2638" s="51">
        <f ca="1">IFERROR(VLOOKUP(Y2638,IPC!$E$2:$F$1745,2,0),IPC!$H$1)</f>
        <v>138.32155800000001</v>
      </c>
      <c r="AA2638" s="48">
        <f t="shared" si="935"/>
        <v>1</v>
      </c>
      <c r="AB2638" s="48">
        <f t="shared" si="936"/>
        <v>1900</v>
      </c>
      <c r="AC2638" s="32" t="str">
        <f t="shared" si="929"/>
        <v>1-1900</v>
      </c>
      <c r="AD2638" s="50">
        <f>IFERROR(VLOOKUP(AC2638,IPC!$E$2:$F$1745,2,0),IPC!$H$1)</f>
        <v>138.32155800000001</v>
      </c>
    </row>
    <row r="2639" spans="10:30" x14ac:dyDescent="0.25">
      <c r="J2639" s="44" t="str">
        <f t="shared" si="923"/>
        <v/>
      </c>
      <c r="K2639" s="33" t="str">
        <f t="shared" ca="1" si="927"/>
        <v/>
      </c>
      <c r="L2639" s="108">
        <f t="shared" ca="1" si="926"/>
        <v>0</v>
      </c>
      <c r="M2639" s="44" t="str">
        <f t="shared" si="924"/>
        <v/>
      </c>
      <c r="N2639" s="45" t="str">
        <f t="shared" ca="1" si="928"/>
        <v/>
      </c>
      <c r="O2639" s="108">
        <f t="shared" si="922"/>
        <v>0</v>
      </c>
      <c r="P2639" s="21" t="e">
        <f t="shared" si="930"/>
        <v>#N/A</v>
      </c>
      <c r="Q2639" s="21" t="e">
        <f t="shared" si="931"/>
        <v>#N/A</v>
      </c>
      <c r="R2639" s="21" t="e">
        <f t="shared" si="932"/>
        <v>#N/A</v>
      </c>
      <c r="S2639" s="21" t="e">
        <f t="shared" si="933"/>
        <v>#N/A</v>
      </c>
      <c r="T2639" s="29" t="e">
        <f t="shared" si="925"/>
        <v>#N/A</v>
      </c>
      <c r="U2639" s="34">
        <f t="shared" si="934"/>
        <v>0</v>
      </c>
      <c r="V2639" s="16">
        <f t="shared" ca="1" si="937"/>
        <v>44139</v>
      </c>
      <c r="W2639" s="56">
        <f t="shared" ca="1" si="938"/>
        <v>10</v>
      </c>
      <c r="X2639" s="56">
        <f t="shared" ca="1" si="939"/>
        <v>2020</v>
      </c>
      <c r="Y2639" s="55" t="str">
        <f t="shared" ca="1" si="940"/>
        <v>10-2020</v>
      </c>
      <c r="Z2639" s="51">
        <f ca="1">IFERROR(VLOOKUP(Y2639,IPC!$E$2:$F$1745,2,0),IPC!$H$1)</f>
        <v>138.32155800000001</v>
      </c>
      <c r="AA2639" s="48">
        <f t="shared" si="935"/>
        <v>1</v>
      </c>
      <c r="AB2639" s="48">
        <f t="shared" si="936"/>
        <v>1900</v>
      </c>
      <c r="AC2639" s="32" t="str">
        <f t="shared" si="929"/>
        <v>1-1900</v>
      </c>
      <c r="AD2639" s="50">
        <f>IFERROR(VLOOKUP(AC2639,IPC!$E$2:$F$1745,2,0),IPC!$H$1)</f>
        <v>138.32155800000001</v>
      </c>
    </row>
    <row r="2640" spans="10:30" x14ac:dyDescent="0.25">
      <c r="J2640" s="44" t="str">
        <f t="shared" si="923"/>
        <v/>
      </c>
      <c r="K2640" s="33" t="str">
        <f t="shared" ca="1" si="927"/>
        <v/>
      </c>
      <c r="L2640" s="108">
        <f t="shared" ca="1" si="926"/>
        <v>0</v>
      </c>
      <c r="M2640" s="44" t="str">
        <f t="shared" si="924"/>
        <v/>
      </c>
      <c r="N2640" s="45" t="str">
        <f t="shared" ca="1" si="928"/>
        <v/>
      </c>
      <c r="O2640" s="108">
        <f t="shared" si="922"/>
        <v>0</v>
      </c>
      <c r="P2640" s="21" t="e">
        <f t="shared" si="930"/>
        <v>#N/A</v>
      </c>
      <c r="Q2640" s="21" t="e">
        <f t="shared" si="931"/>
        <v>#N/A</v>
      </c>
      <c r="R2640" s="21" t="e">
        <f t="shared" si="932"/>
        <v>#N/A</v>
      </c>
      <c r="S2640" s="21" t="e">
        <f t="shared" si="933"/>
        <v>#N/A</v>
      </c>
      <c r="T2640" s="29" t="e">
        <f t="shared" si="925"/>
        <v>#N/A</v>
      </c>
      <c r="U2640" s="34">
        <f t="shared" si="934"/>
        <v>0</v>
      </c>
      <c r="V2640" s="16">
        <f t="shared" ca="1" si="937"/>
        <v>44139</v>
      </c>
      <c r="W2640" s="56">
        <f t="shared" ca="1" si="938"/>
        <v>10</v>
      </c>
      <c r="X2640" s="56">
        <f t="shared" ca="1" si="939"/>
        <v>2020</v>
      </c>
      <c r="Y2640" s="55" t="str">
        <f t="shared" ca="1" si="940"/>
        <v>10-2020</v>
      </c>
      <c r="Z2640" s="51">
        <f ca="1">IFERROR(VLOOKUP(Y2640,IPC!$E$2:$F$1745,2,0),IPC!$H$1)</f>
        <v>138.32155800000001</v>
      </c>
      <c r="AA2640" s="48">
        <f t="shared" si="935"/>
        <v>1</v>
      </c>
      <c r="AB2640" s="48">
        <f t="shared" si="936"/>
        <v>1900</v>
      </c>
      <c r="AC2640" s="32" t="str">
        <f t="shared" si="929"/>
        <v>1-1900</v>
      </c>
      <c r="AD2640" s="50">
        <f>IFERROR(VLOOKUP(AC2640,IPC!$E$2:$F$1745,2,0),IPC!$H$1)</f>
        <v>138.32155800000001</v>
      </c>
    </row>
    <row r="2641" spans="10:30" x14ac:dyDescent="0.25">
      <c r="J2641" s="44" t="str">
        <f t="shared" si="923"/>
        <v/>
      </c>
      <c r="K2641" s="33" t="str">
        <f t="shared" ca="1" si="927"/>
        <v/>
      </c>
      <c r="L2641" s="108">
        <f t="shared" ca="1" si="926"/>
        <v>0</v>
      </c>
      <c r="M2641" s="44" t="str">
        <f t="shared" si="924"/>
        <v/>
      </c>
      <c r="N2641" s="45" t="str">
        <f t="shared" ca="1" si="928"/>
        <v/>
      </c>
      <c r="O2641" s="108">
        <f t="shared" si="922"/>
        <v>0</v>
      </c>
      <c r="P2641" s="21" t="e">
        <f t="shared" si="930"/>
        <v>#N/A</v>
      </c>
      <c r="Q2641" s="21" t="e">
        <f t="shared" si="931"/>
        <v>#N/A</v>
      </c>
      <c r="R2641" s="21" t="e">
        <f t="shared" si="932"/>
        <v>#N/A</v>
      </c>
      <c r="S2641" s="21" t="e">
        <f t="shared" si="933"/>
        <v>#N/A</v>
      </c>
      <c r="T2641" s="29" t="e">
        <f t="shared" si="925"/>
        <v>#N/A</v>
      </c>
      <c r="U2641" s="34">
        <f t="shared" si="934"/>
        <v>0</v>
      </c>
      <c r="V2641" s="16">
        <f t="shared" ca="1" si="937"/>
        <v>44139</v>
      </c>
      <c r="W2641" s="56">
        <f t="shared" ca="1" si="938"/>
        <v>10</v>
      </c>
      <c r="X2641" s="56">
        <f t="shared" ca="1" si="939"/>
        <v>2020</v>
      </c>
      <c r="Y2641" s="55" t="str">
        <f t="shared" ca="1" si="940"/>
        <v>10-2020</v>
      </c>
      <c r="Z2641" s="51">
        <f ca="1">IFERROR(VLOOKUP(Y2641,IPC!$E$2:$F$1745,2,0),IPC!$H$1)</f>
        <v>138.32155800000001</v>
      </c>
      <c r="AA2641" s="48">
        <f t="shared" si="935"/>
        <v>1</v>
      </c>
      <c r="AB2641" s="48">
        <f t="shared" si="936"/>
        <v>1900</v>
      </c>
      <c r="AC2641" s="32" t="str">
        <f t="shared" si="929"/>
        <v>1-1900</v>
      </c>
      <c r="AD2641" s="50">
        <f>IFERROR(VLOOKUP(AC2641,IPC!$E$2:$F$1745,2,0),IPC!$H$1)</f>
        <v>138.32155800000001</v>
      </c>
    </row>
    <row r="2642" spans="10:30" x14ac:dyDescent="0.25">
      <c r="J2642" s="44" t="str">
        <f t="shared" si="923"/>
        <v/>
      </c>
      <c r="K2642" s="33" t="str">
        <f t="shared" ca="1" si="927"/>
        <v/>
      </c>
      <c r="L2642" s="108">
        <f t="shared" ca="1" si="926"/>
        <v>0</v>
      </c>
      <c r="M2642" s="44" t="str">
        <f t="shared" si="924"/>
        <v/>
      </c>
      <c r="N2642" s="45" t="str">
        <f t="shared" ca="1" si="928"/>
        <v/>
      </c>
      <c r="O2642" s="108">
        <f t="shared" si="922"/>
        <v>0</v>
      </c>
      <c r="P2642" s="21" t="e">
        <f t="shared" si="930"/>
        <v>#N/A</v>
      </c>
      <c r="Q2642" s="21" t="e">
        <f t="shared" si="931"/>
        <v>#N/A</v>
      </c>
      <c r="R2642" s="21" t="e">
        <f t="shared" si="932"/>
        <v>#N/A</v>
      </c>
      <c r="S2642" s="21" t="e">
        <f t="shared" si="933"/>
        <v>#N/A</v>
      </c>
      <c r="T2642" s="29" t="e">
        <f t="shared" si="925"/>
        <v>#N/A</v>
      </c>
      <c r="U2642" s="34">
        <f t="shared" si="934"/>
        <v>0</v>
      </c>
      <c r="V2642" s="16">
        <f t="shared" ca="1" si="937"/>
        <v>44139</v>
      </c>
      <c r="W2642" s="56">
        <f t="shared" ca="1" si="938"/>
        <v>10</v>
      </c>
      <c r="X2642" s="56">
        <f t="shared" ca="1" si="939"/>
        <v>2020</v>
      </c>
      <c r="Y2642" s="55" t="str">
        <f t="shared" ca="1" si="940"/>
        <v>10-2020</v>
      </c>
      <c r="Z2642" s="51">
        <f ca="1">IFERROR(VLOOKUP(Y2642,IPC!$E$2:$F$1745,2,0),IPC!$H$1)</f>
        <v>138.32155800000001</v>
      </c>
      <c r="AA2642" s="48">
        <f t="shared" si="935"/>
        <v>1</v>
      </c>
      <c r="AB2642" s="48">
        <f t="shared" si="936"/>
        <v>1900</v>
      </c>
      <c r="AC2642" s="32" t="str">
        <f t="shared" si="929"/>
        <v>1-1900</v>
      </c>
      <c r="AD2642" s="50">
        <f>IFERROR(VLOOKUP(AC2642,IPC!$E$2:$F$1745,2,0),IPC!$H$1)</f>
        <v>138.32155800000001</v>
      </c>
    </row>
    <row r="2643" spans="10:30" x14ac:dyDescent="0.25">
      <c r="J2643" s="44" t="str">
        <f t="shared" si="923"/>
        <v/>
      </c>
      <c r="K2643" s="33" t="str">
        <f t="shared" ca="1" si="927"/>
        <v/>
      </c>
      <c r="L2643" s="108">
        <f t="shared" ca="1" si="926"/>
        <v>0</v>
      </c>
      <c r="M2643" s="44" t="str">
        <f t="shared" si="924"/>
        <v/>
      </c>
      <c r="N2643" s="45" t="str">
        <f t="shared" ca="1" si="928"/>
        <v/>
      </c>
      <c r="O2643" s="108">
        <f t="shared" si="922"/>
        <v>0</v>
      </c>
      <c r="P2643" s="21" t="e">
        <f t="shared" si="930"/>
        <v>#N/A</v>
      </c>
      <c r="Q2643" s="21" t="e">
        <f t="shared" si="931"/>
        <v>#N/A</v>
      </c>
      <c r="R2643" s="21" t="e">
        <f t="shared" si="932"/>
        <v>#N/A</v>
      </c>
      <c r="S2643" s="21" t="e">
        <f t="shared" si="933"/>
        <v>#N/A</v>
      </c>
      <c r="T2643" s="29" t="e">
        <f t="shared" si="925"/>
        <v>#N/A</v>
      </c>
      <c r="U2643" s="34">
        <f t="shared" si="934"/>
        <v>0</v>
      </c>
      <c r="V2643" s="16">
        <f t="shared" ca="1" si="937"/>
        <v>44139</v>
      </c>
      <c r="W2643" s="56">
        <f t="shared" ca="1" si="938"/>
        <v>10</v>
      </c>
      <c r="X2643" s="56">
        <f t="shared" ca="1" si="939"/>
        <v>2020</v>
      </c>
      <c r="Y2643" s="55" t="str">
        <f t="shared" ca="1" si="940"/>
        <v>10-2020</v>
      </c>
      <c r="Z2643" s="51">
        <f ca="1">IFERROR(VLOOKUP(Y2643,IPC!$E$2:$F$1745,2,0),IPC!$H$1)</f>
        <v>138.32155800000001</v>
      </c>
      <c r="AA2643" s="48">
        <f t="shared" si="935"/>
        <v>1</v>
      </c>
      <c r="AB2643" s="48">
        <f t="shared" si="936"/>
        <v>1900</v>
      </c>
      <c r="AC2643" s="32" t="str">
        <f t="shared" si="929"/>
        <v>1-1900</v>
      </c>
      <c r="AD2643" s="50">
        <f>IFERROR(VLOOKUP(AC2643,IPC!$E$2:$F$1745,2,0),IPC!$H$1)</f>
        <v>138.32155800000001</v>
      </c>
    </row>
    <row r="2644" spans="10:30" x14ac:dyDescent="0.25">
      <c r="J2644" s="44" t="str">
        <f t="shared" si="923"/>
        <v/>
      </c>
      <c r="K2644" s="33" t="str">
        <f t="shared" ca="1" si="927"/>
        <v/>
      </c>
      <c r="L2644" s="108">
        <f t="shared" ca="1" si="926"/>
        <v>0</v>
      </c>
      <c r="M2644" s="44" t="str">
        <f t="shared" si="924"/>
        <v/>
      </c>
      <c r="N2644" s="45" t="str">
        <f t="shared" ca="1" si="928"/>
        <v/>
      </c>
      <c r="O2644" s="108">
        <f t="shared" ref="O2644:O2707" si="941">+IF(M2644="Provisión contable",N2644,0)</f>
        <v>0</v>
      </c>
      <c r="P2644" s="21" t="e">
        <f t="shared" si="930"/>
        <v>#N/A</v>
      </c>
      <c r="Q2644" s="21" t="e">
        <f t="shared" si="931"/>
        <v>#N/A</v>
      </c>
      <c r="R2644" s="21" t="e">
        <f t="shared" si="932"/>
        <v>#N/A</v>
      </c>
      <c r="S2644" s="21" t="e">
        <f t="shared" si="933"/>
        <v>#N/A</v>
      </c>
      <c r="T2644" s="29" t="e">
        <f t="shared" si="925"/>
        <v>#N/A</v>
      </c>
      <c r="U2644" s="34">
        <f t="shared" si="934"/>
        <v>0</v>
      </c>
      <c r="V2644" s="16">
        <f t="shared" ca="1" si="937"/>
        <v>44139</v>
      </c>
      <c r="W2644" s="56">
        <f t="shared" ca="1" si="938"/>
        <v>10</v>
      </c>
      <c r="X2644" s="56">
        <f t="shared" ca="1" si="939"/>
        <v>2020</v>
      </c>
      <c r="Y2644" s="55" t="str">
        <f t="shared" ca="1" si="940"/>
        <v>10-2020</v>
      </c>
      <c r="Z2644" s="51">
        <f ca="1">IFERROR(VLOOKUP(Y2644,IPC!$E$2:$F$1745,2,0),IPC!$H$1)</f>
        <v>138.32155800000001</v>
      </c>
      <c r="AA2644" s="48">
        <f t="shared" si="935"/>
        <v>1</v>
      </c>
      <c r="AB2644" s="48">
        <f t="shared" si="936"/>
        <v>1900</v>
      </c>
      <c r="AC2644" s="32" t="str">
        <f t="shared" si="929"/>
        <v>1-1900</v>
      </c>
      <c r="AD2644" s="50">
        <f>IFERROR(VLOOKUP(AC2644,IPC!$E$2:$F$1745,2,0),IPC!$H$1)</f>
        <v>138.32155800000001</v>
      </c>
    </row>
    <row r="2645" spans="10:30" x14ac:dyDescent="0.25">
      <c r="J2645" s="44" t="str">
        <f t="shared" si="923"/>
        <v/>
      </c>
      <c r="K2645" s="33" t="str">
        <f t="shared" ca="1" si="927"/>
        <v/>
      </c>
      <c r="L2645" s="108">
        <f t="shared" ca="1" si="926"/>
        <v>0</v>
      </c>
      <c r="M2645" s="44" t="str">
        <f t="shared" si="924"/>
        <v/>
      </c>
      <c r="N2645" s="45" t="str">
        <f t="shared" ca="1" si="928"/>
        <v/>
      </c>
      <c r="O2645" s="108">
        <f t="shared" si="941"/>
        <v>0</v>
      </c>
      <c r="P2645" s="21" t="e">
        <f t="shared" si="930"/>
        <v>#N/A</v>
      </c>
      <c r="Q2645" s="21" t="e">
        <f t="shared" si="931"/>
        <v>#N/A</v>
      </c>
      <c r="R2645" s="21" t="e">
        <f t="shared" si="932"/>
        <v>#N/A</v>
      </c>
      <c r="S2645" s="21" t="e">
        <f t="shared" si="933"/>
        <v>#N/A</v>
      </c>
      <c r="T2645" s="29" t="e">
        <f t="shared" si="925"/>
        <v>#N/A</v>
      </c>
      <c r="U2645" s="34">
        <f t="shared" si="934"/>
        <v>0</v>
      </c>
      <c r="V2645" s="16">
        <f t="shared" ca="1" si="937"/>
        <v>44139</v>
      </c>
      <c r="W2645" s="56">
        <f t="shared" ca="1" si="938"/>
        <v>10</v>
      </c>
      <c r="X2645" s="56">
        <f t="shared" ca="1" si="939"/>
        <v>2020</v>
      </c>
      <c r="Y2645" s="55" t="str">
        <f t="shared" ca="1" si="940"/>
        <v>10-2020</v>
      </c>
      <c r="Z2645" s="51">
        <f ca="1">IFERROR(VLOOKUP(Y2645,IPC!$E$2:$F$1745,2,0),IPC!$H$1)</f>
        <v>138.32155800000001</v>
      </c>
      <c r="AA2645" s="48">
        <f t="shared" si="935"/>
        <v>1</v>
      </c>
      <c r="AB2645" s="48">
        <f t="shared" si="936"/>
        <v>1900</v>
      </c>
      <c r="AC2645" s="32" t="str">
        <f t="shared" si="929"/>
        <v>1-1900</v>
      </c>
      <c r="AD2645" s="50">
        <f>IFERROR(VLOOKUP(AC2645,IPC!$E$2:$F$1745,2,0),IPC!$H$1)</f>
        <v>138.32155800000001</v>
      </c>
    </row>
    <row r="2646" spans="10:30" x14ac:dyDescent="0.25">
      <c r="J2646" s="44" t="str">
        <f t="shared" si="923"/>
        <v/>
      </c>
      <c r="K2646" s="33" t="str">
        <f t="shared" ca="1" si="927"/>
        <v/>
      </c>
      <c r="L2646" s="108">
        <f t="shared" ca="1" si="926"/>
        <v>0</v>
      </c>
      <c r="M2646" s="44" t="str">
        <f t="shared" si="924"/>
        <v/>
      </c>
      <c r="N2646" s="45" t="str">
        <f t="shared" ca="1" si="928"/>
        <v/>
      </c>
      <c r="O2646" s="108">
        <f t="shared" si="941"/>
        <v>0</v>
      </c>
      <c r="P2646" s="21" t="e">
        <f t="shared" si="930"/>
        <v>#N/A</v>
      </c>
      <c r="Q2646" s="21" t="e">
        <f t="shared" si="931"/>
        <v>#N/A</v>
      </c>
      <c r="R2646" s="21" t="e">
        <f t="shared" si="932"/>
        <v>#N/A</v>
      </c>
      <c r="S2646" s="21" t="e">
        <f t="shared" si="933"/>
        <v>#N/A</v>
      </c>
      <c r="T2646" s="29" t="e">
        <f t="shared" si="925"/>
        <v>#N/A</v>
      </c>
      <c r="U2646" s="34">
        <f t="shared" si="934"/>
        <v>0</v>
      </c>
      <c r="V2646" s="16">
        <f t="shared" ca="1" si="937"/>
        <v>44139</v>
      </c>
      <c r="W2646" s="56">
        <f t="shared" ca="1" si="938"/>
        <v>10</v>
      </c>
      <c r="X2646" s="56">
        <f t="shared" ca="1" si="939"/>
        <v>2020</v>
      </c>
      <c r="Y2646" s="55" t="str">
        <f t="shared" ca="1" si="940"/>
        <v>10-2020</v>
      </c>
      <c r="Z2646" s="51">
        <f ca="1">IFERROR(VLOOKUP(Y2646,IPC!$E$2:$F$1745,2,0),IPC!$H$1)</f>
        <v>138.32155800000001</v>
      </c>
      <c r="AA2646" s="48">
        <f t="shared" si="935"/>
        <v>1</v>
      </c>
      <c r="AB2646" s="48">
        <f t="shared" si="936"/>
        <v>1900</v>
      </c>
      <c r="AC2646" s="32" t="str">
        <f t="shared" si="929"/>
        <v>1-1900</v>
      </c>
      <c r="AD2646" s="50">
        <f>IFERROR(VLOOKUP(AC2646,IPC!$E$2:$F$1745,2,0),IPC!$H$1)</f>
        <v>138.32155800000001</v>
      </c>
    </row>
    <row r="2647" spans="10:30" x14ac:dyDescent="0.25">
      <c r="J2647" s="44" t="str">
        <f t="shared" si="923"/>
        <v/>
      </c>
      <c r="K2647" s="33" t="str">
        <f t="shared" ca="1" si="927"/>
        <v/>
      </c>
      <c r="L2647" s="108">
        <f t="shared" ca="1" si="926"/>
        <v>0</v>
      </c>
      <c r="M2647" s="44" t="str">
        <f t="shared" si="924"/>
        <v/>
      </c>
      <c r="N2647" s="45" t="str">
        <f t="shared" ca="1" si="928"/>
        <v/>
      </c>
      <c r="O2647" s="108">
        <f t="shared" si="941"/>
        <v>0</v>
      </c>
      <c r="P2647" s="21" t="e">
        <f t="shared" si="930"/>
        <v>#N/A</v>
      </c>
      <c r="Q2647" s="21" t="e">
        <f t="shared" si="931"/>
        <v>#N/A</v>
      </c>
      <c r="R2647" s="21" t="e">
        <f t="shared" si="932"/>
        <v>#N/A</v>
      </c>
      <c r="S2647" s="21" t="e">
        <f t="shared" si="933"/>
        <v>#N/A</v>
      </c>
      <c r="T2647" s="29" t="e">
        <f t="shared" si="925"/>
        <v>#N/A</v>
      </c>
      <c r="U2647" s="34">
        <f t="shared" si="934"/>
        <v>0</v>
      </c>
      <c r="V2647" s="16">
        <f t="shared" ca="1" si="937"/>
        <v>44139</v>
      </c>
      <c r="W2647" s="56">
        <f t="shared" ca="1" si="938"/>
        <v>10</v>
      </c>
      <c r="X2647" s="56">
        <f t="shared" ca="1" si="939"/>
        <v>2020</v>
      </c>
      <c r="Y2647" s="55" t="str">
        <f t="shared" ca="1" si="940"/>
        <v>10-2020</v>
      </c>
      <c r="Z2647" s="51">
        <f ca="1">IFERROR(VLOOKUP(Y2647,IPC!$E$2:$F$1745,2,0),IPC!$H$1)</f>
        <v>138.32155800000001</v>
      </c>
      <c r="AA2647" s="48">
        <f t="shared" si="935"/>
        <v>1</v>
      </c>
      <c r="AB2647" s="48">
        <f t="shared" si="936"/>
        <v>1900</v>
      </c>
      <c r="AC2647" s="32" t="str">
        <f t="shared" si="929"/>
        <v>1-1900</v>
      </c>
      <c r="AD2647" s="50">
        <f>IFERROR(VLOOKUP(AC2647,IPC!$E$2:$F$1745,2,0),IPC!$H$1)</f>
        <v>138.32155800000001</v>
      </c>
    </row>
    <row r="2648" spans="10:30" x14ac:dyDescent="0.25">
      <c r="J2648" s="44" t="str">
        <f t="shared" ref="J2648:J2711" si="942">IFERROR(IF(T2660&gt;0.5,"ALTA",IF(AND(T2660&gt;0.25,T2660&lt;=0.5),"MEDIA",IF(AND(T2660&gt;=0.1,T2660&lt;=0.25),"BAJA",IF(AND(T2660&lt;0.1),"REMOTA")))),"")</f>
        <v/>
      </c>
      <c r="K2648" s="33" t="str">
        <f t="shared" ca="1" si="927"/>
        <v/>
      </c>
      <c r="L2648" s="108">
        <f t="shared" ca="1" si="926"/>
        <v>0</v>
      </c>
      <c r="M2648" s="44" t="str">
        <f t="shared" ref="M2648:M2711" si="943">IFERROR(IF(T2660&gt;50%,"Provisión contable",IF(T2660&lt;=10%,"No se registra","Cuentas de orden")),"")</f>
        <v/>
      </c>
      <c r="N2648" s="45" t="str">
        <f t="shared" ca="1" si="928"/>
        <v/>
      </c>
      <c r="O2648" s="108">
        <f t="shared" si="941"/>
        <v>0</v>
      </c>
      <c r="P2648" s="21" t="e">
        <f t="shared" si="930"/>
        <v>#N/A</v>
      </c>
      <c r="Q2648" s="21" t="e">
        <f t="shared" si="931"/>
        <v>#N/A</v>
      </c>
      <c r="R2648" s="21" t="e">
        <f t="shared" si="932"/>
        <v>#N/A</v>
      </c>
      <c r="S2648" s="21" t="e">
        <f t="shared" si="933"/>
        <v>#N/A</v>
      </c>
      <c r="T2648" s="29" t="e">
        <f t="shared" si="925"/>
        <v>#N/A</v>
      </c>
      <c r="U2648" s="34">
        <f t="shared" si="934"/>
        <v>0</v>
      </c>
      <c r="V2648" s="16">
        <f t="shared" ca="1" si="937"/>
        <v>44139</v>
      </c>
      <c r="W2648" s="56">
        <f t="shared" ca="1" si="938"/>
        <v>10</v>
      </c>
      <c r="X2648" s="56">
        <f t="shared" ca="1" si="939"/>
        <v>2020</v>
      </c>
      <c r="Y2648" s="55" t="str">
        <f t="shared" ca="1" si="940"/>
        <v>10-2020</v>
      </c>
      <c r="Z2648" s="51">
        <f ca="1">IFERROR(VLOOKUP(Y2648,IPC!$E$2:$F$1745,2,0),IPC!$H$1)</f>
        <v>138.32155800000001</v>
      </c>
      <c r="AA2648" s="48">
        <f t="shared" si="935"/>
        <v>1</v>
      </c>
      <c r="AB2648" s="48">
        <f t="shared" si="936"/>
        <v>1900</v>
      </c>
      <c r="AC2648" s="32" t="str">
        <f t="shared" si="929"/>
        <v>1-1900</v>
      </c>
      <c r="AD2648" s="50">
        <f>IFERROR(VLOOKUP(AC2648,IPC!$E$2:$F$1745,2,0),IPC!$H$1)</f>
        <v>138.32155800000001</v>
      </c>
    </row>
    <row r="2649" spans="10:30" x14ac:dyDescent="0.25">
      <c r="J2649" s="44" t="str">
        <f t="shared" si="942"/>
        <v/>
      </c>
      <c r="K2649" s="33" t="str">
        <f t="shared" ca="1" si="927"/>
        <v/>
      </c>
      <c r="L2649" s="108">
        <f t="shared" ca="1" si="926"/>
        <v>0</v>
      </c>
      <c r="M2649" s="44" t="str">
        <f t="shared" si="943"/>
        <v/>
      </c>
      <c r="N2649" s="45" t="str">
        <f t="shared" ca="1" si="928"/>
        <v/>
      </c>
      <c r="O2649" s="108">
        <f t="shared" si="941"/>
        <v>0</v>
      </c>
      <c r="P2649" s="21" t="e">
        <f t="shared" si="930"/>
        <v>#N/A</v>
      </c>
      <c r="Q2649" s="21" t="e">
        <f t="shared" si="931"/>
        <v>#N/A</v>
      </c>
      <c r="R2649" s="21" t="e">
        <f t="shared" si="932"/>
        <v>#N/A</v>
      </c>
      <c r="S2649" s="21" t="e">
        <f t="shared" si="933"/>
        <v>#N/A</v>
      </c>
      <c r="T2649" s="29" t="e">
        <f t="shared" si="925"/>
        <v>#N/A</v>
      </c>
      <c r="U2649" s="34">
        <f t="shared" si="934"/>
        <v>0</v>
      </c>
      <c r="V2649" s="16">
        <f t="shared" ca="1" si="937"/>
        <v>44139</v>
      </c>
      <c r="W2649" s="56">
        <f t="shared" ca="1" si="938"/>
        <v>10</v>
      </c>
      <c r="X2649" s="56">
        <f t="shared" ca="1" si="939"/>
        <v>2020</v>
      </c>
      <c r="Y2649" s="55" t="str">
        <f t="shared" ca="1" si="940"/>
        <v>10-2020</v>
      </c>
      <c r="Z2649" s="51">
        <f ca="1">IFERROR(VLOOKUP(Y2649,IPC!$E$2:$F$1745,2,0),IPC!$H$1)</f>
        <v>138.32155800000001</v>
      </c>
      <c r="AA2649" s="48">
        <f t="shared" si="935"/>
        <v>1</v>
      </c>
      <c r="AB2649" s="48">
        <f t="shared" si="936"/>
        <v>1900</v>
      </c>
      <c r="AC2649" s="32" t="str">
        <f t="shared" si="929"/>
        <v>1-1900</v>
      </c>
      <c r="AD2649" s="50">
        <f>IFERROR(VLOOKUP(AC2649,IPC!$E$2:$F$1745,2,0),IPC!$H$1)</f>
        <v>138.32155800000001</v>
      </c>
    </row>
    <row r="2650" spans="10:30" x14ac:dyDescent="0.25">
      <c r="J2650" s="44" t="str">
        <f t="shared" si="942"/>
        <v/>
      </c>
      <c r="K2650" s="33" t="str">
        <f t="shared" ca="1" si="927"/>
        <v/>
      </c>
      <c r="L2650" s="108">
        <f t="shared" ca="1" si="926"/>
        <v>0</v>
      </c>
      <c r="M2650" s="44" t="str">
        <f t="shared" si="943"/>
        <v/>
      </c>
      <c r="N2650" s="45" t="str">
        <f t="shared" ca="1" si="928"/>
        <v/>
      </c>
      <c r="O2650" s="108">
        <f t="shared" si="941"/>
        <v>0</v>
      </c>
      <c r="P2650" s="21" t="e">
        <f t="shared" si="930"/>
        <v>#N/A</v>
      </c>
      <c r="Q2650" s="21" t="e">
        <f t="shared" si="931"/>
        <v>#N/A</v>
      </c>
      <c r="R2650" s="21" t="e">
        <f t="shared" si="932"/>
        <v>#N/A</v>
      </c>
      <c r="S2650" s="21" t="e">
        <f t="shared" si="933"/>
        <v>#N/A</v>
      </c>
      <c r="T2650" s="29" t="e">
        <f t="shared" si="925"/>
        <v>#N/A</v>
      </c>
      <c r="U2650" s="34">
        <f t="shared" si="934"/>
        <v>0</v>
      </c>
      <c r="V2650" s="16">
        <f t="shared" ca="1" si="937"/>
        <v>44139</v>
      </c>
      <c r="W2650" s="56">
        <f t="shared" ca="1" si="938"/>
        <v>10</v>
      </c>
      <c r="X2650" s="56">
        <f t="shared" ca="1" si="939"/>
        <v>2020</v>
      </c>
      <c r="Y2650" s="55" t="str">
        <f t="shared" ca="1" si="940"/>
        <v>10-2020</v>
      </c>
      <c r="Z2650" s="51">
        <f ca="1">IFERROR(VLOOKUP(Y2650,IPC!$E$2:$F$1745,2,0),IPC!$H$1)</f>
        <v>138.32155800000001</v>
      </c>
      <c r="AA2650" s="48">
        <f t="shared" si="935"/>
        <v>1</v>
      </c>
      <c r="AB2650" s="48">
        <f t="shared" si="936"/>
        <v>1900</v>
      </c>
      <c r="AC2650" s="32" t="str">
        <f t="shared" si="929"/>
        <v>1-1900</v>
      </c>
      <c r="AD2650" s="50">
        <f>IFERROR(VLOOKUP(AC2650,IPC!$E$2:$F$1745,2,0),IPC!$H$1)</f>
        <v>138.32155800000001</v>
      </c>
    </row>
    <row r="2651" spans="10:30" x14ac:dyDescent="0.25">
      <c r="J2651" s="44" t="str">
        <f t="shared" si="942"/>
        <v/>
      </c>
      <c r="K2651" s="33" t="str">
        <f t="shared" ca="1" si="927"/>
        <v/>
      </c>
      <c r="L2651" s="108">
        <f t="shared" ca="1" si="926"/>
        <v>0</v>
      </c>
      <c r="M2651" s="44" t="str">
        <f t="shared" si="943"/>
        <v/>
      </c>
      <c r="N2651" s="45" t="str">
        <f t="shared" ca="1" si="928"/>
        <v/>
      </c>
      <c r="O2651" s="108">
        <f t="shared" si="941"/>
        <v>0</v>
      </c>
      <c r="P2651" s="21" t="e">
        <f t="shared" si="930"/>
        <v>#N/A</v>
      </c>
      <c r="Q2651" s="21" t="e">
        <f t="shared" si="931"/>
        <v>#N/A</v>
      </c>
      <c r="R2651" s="21" t="e">
        <f t="shared" si="932"/>
        <v>#N/A</v>
      </c>
      <c r="S2651" s="21" t="e">
        <f t="shared" si="933"/>
        <v>#N/A</v>
      </c>
      <c r="T2651" s="29" t="e">
        <f t="shared" si="925"/>
        <v>#N/A</v>
      </c>
      <c r="U2651" s="34">
        <f t="shared" si="934"/>
        <v>0</v>
      </c>
      <c r="V2651" s="16">
        <f t="shared" ca="1" si="937"/>
        <v>44139</v>
      </c>
      <c r="W2651" s="56">
        <f t="shared" ca="1" si="938"/>
        <v>10</v>
      </c>
      <c r="X2651" s="56">
        <f t="shared" ca="1" si="939"/>
        <v>2020</v>
      </c>
      <c r="Y2651" s="55" t="str">
        <f t="shared" ca="1" si="940"/>
        <v>10-2020</v>
      </c>
      <c r="Z2651" s="51">
        <f ca="1">IFERROR(VLOOKUP(Y2651,IPC!$E$2:$F$1745,2,0),IPC!$H$1)</f>
        <v>138.32155800000001</v>
      </c>
      <c r="AA2651" s="48">
        <f t="shared" si="935"/>
        <v>1</v>
      </c>
      <c r="AB2651" s="48">
        <f t="shared" si="936"/>
        <v>1900</v>
      </c>
      <c r="AC2651" s="32" t="str">
        <f t="shared" si="929"/>
        <v>1-1900</v>
      </c>
      <c r="AD2651" s="50">
        <f>IFERROR(VLOOKUP(AC2651,IPC!$E$2:$F$1745,2,0),IPC!$H$1)</f>
        <v>138.32155800000001</v>
      </c>
    </row>
    <row r="2652" spans="10:30" x14ac:dyDescent="0.25">
      <c r="J2652" s="44" t="str">
        <f t="shared" si="942"/>
        <v/>
      </c>
      <c r="K2652" s="33" t="str">
        <f t="shared" ca="1" si="927"/>
        <v/>
      </c>
      <c r="L2652" s="108">
        <f t="shared" ca="1" si="926"/>
        <v>0</v>
      </c>
      <c r="M2652" s="44" t="str">
        <f t="shared" si="943"/>
        <v/>
      </c>
      <c r="N2652" s="45" t="str">
        <f t="shared" ca="1" si="928"/>
        <v/>
      </c>
      <c r="O2652" s="108">
        <f t="shared" si="941"/>
        <v>0</v>
      </c>
      <c r="P2652" s="21" t="e">
        <f t="shared" si="930"/>
        <v>#N/A</v>
      </c>
      <c r="Q2652" s="21" t="e">
        <f t="shared" si="931"/>
        <v>#N/A</v>
      </c>
      <c r="R2652" s="21" t="e">
        <f t="shared" si="932"/>
        <v>#N/A</v>
      </c>
      <c r="S2652" s="21" t="e">
        <f t="shared" si="933"/>
        <v>#N/A</v>
      </c>
      <c r="T2652" s="29" t="e">
        <f t="shared" si="925"/>
        <v>#N/A</v>
      </c>
      <c r="U2652" s="34">
        <f t="shared" si="934"/>
        <v>0</v>
      </c>
      <c r="V2652" s="16">
        <f t="shared" ca="1" si="937"/>
        <v>44139</v>
      </c>
      <c r="W2652" s="56">
        <f t="shared" ca="1" si="938"/>
        <v>10</v>
      </c>
      <c r="X2652" s="56">
        <f t="shared" ca="1" si="939"/>
        <v>2020</v>
      </c>
      <c r="Y2652" s="55" t="str">
        <f t="shared" ca="1" si="940"/>
        <v>10-2020</v>
      </c>
      <c r="Z2652" s="51">
        <f ca="1">IFERROR(VLOOKUP(Y2652,IPC!$E$2:$F$1745,2,0),IPC!$H$1)</f>
        <v>138.32155800000001</v>
      </c>
      <c r="AA2652" s="48">
        <f t="shared" si="935"/>
        <v>1</v>
      </c>
      <c r="AB2652" s="48">
        <f t="shared" si="936"/>
        <v>1900</v>
      </c>
      <c r="AC2652" s="32" t="str">
        <f t="shared" si="929"/>
        <v>1-1900</v>
      </c>
      <c r="AD2652" s="50">
        <f>IFERROR(VLOOKUP(AC2652,IPC!$E$2:$F$1745,2,0),IPC!$H$1)</f>
        <v>138.32155800000001</v>
      </c>
    </row>
    <row r="2653" spans="10:30" x14ac:dyDescent="0.25">
      <c r="J2653" s="44" t="str">
        <f t="shared" si="942"/>
        <v/>
      </c>
      <c r="K2653" s="33" t="str">
        <f t="shared" ca="1" si="927"/>
        <v/>
      </c>
      <c r="L2653" s="108">
        <f t="shared" ca="1" si="926"/>
        <v>0</v>
      </c>
      <c r="M2653" s="44" t="str">
        <f t="shared" si="943"/>
        <v/>
      </c>
      <c r="N2653" s="45" t="str">
        <f t="shared" ca="1" si="928"/>
        <v/>
      </c>
      <c r="O2653" s="108">
        <f t="shared" si="941"/>
        <v>0</v>
      </c>
      <c r="P2653" s="21" t="e">
        <f t="shared" si="930"/>
        <v>#N/A</v>
      </c>
      <c r="Q2653" s="21" t="e">
        <f t="shared" si="931"/>
        <v>#N/A</v>
      </c>
      <c r="R2653" s="21" t="e">
        <f t="shared" si="932"/>
        <v>#N/A</v>
      </c>
      <c r="S2653" s="21" t="e">
        <f t="shared" si="933"/>
        <v>#N/A</v>
      </c>
      <c r="T2653" s="29" t="e">
        <f t="shared" si="925"/>
        <v>#N/A</v>
      </c>
      <c r="U2653" s="34">
        <f t="shared" si="934"/>
        <v>0</v>
      </c>
      <c r="V2653" s="16">
        <f t="shared" ca="1" si="937"/>
        <v>44139</v>
      </c>
      <c r="W2653" s="56">
        <f t="shared" ca="1" si="938"/>
        <v>10</v>
      </c>
      <c r="X2653" s="56">
        <f t="shared" ca="1" si="939"/>
        <v>2020</v>
      </c>
      <c r="Y2653" s="55" t="str">
        <f t="shared" ca="1" si="940"/>
        <v>10-2020</v>
      </c>
      <c r="Z2653" s="51">
        <f ca="1">IFERROR(VLOOKUP(Y2653,IPC!$E$2:$F$1745,2,0),IPC!$H$1)</f>
        <v>138.32155800000001</v>
      </c>
      <c r="AA2653" s="48">
        <f t="shared" si="935"/>
        <v>1</v>
      </c>
      <c r="AB2653" s="48">
        <f t="shared" si="936"/>
        <v>1900</v>
      </c>
      <c r="AC2653" s="32" t="str">
        <f t="shared" si="929"/>
        <v>1-1900</v>
      </c>
      <c r="AD2653" s="50">
        <f>IFERROR(VLOOKUP(AC2653,IPC!$E$2:$F$1745,2,0),IPC!$H$1)</f>
        <v>138.32155800000001</v>
      </c>
    </row>
    <row r="2654" spans="10:30" x14ac:dyDescent="0.25">
      <c r="J2654" s="44" t="str">
        <f t="shared" si="942"/>
        <v/>
      </c>
      <c r="K2654" s="33" t="str">
        <f t="shared" ca="1" si="927"/>
        <v/>
      </c>
      <c r="L2654" s="108">
        <f t="shared" ca="1" si="926"/>
        <v>0</v>
      </c>
      <c r="M2654" s="44" t="str">
        <f t="shared" si="943"/>
        <v/>
      </c>
      <c r="N2654" s="45" t="str">
        <f t="shared" ca="1" si="928"/>
        <v/>
      </c>
      <c r="O2654" s="108">
        <f t="shared" si="941"/>
        <v>0</v>
      </c>
      <c r="P2654" s="21" t="e">
        <f t="shared" si="930"/>
        <v>#N/A</v>
      </c>
      <c r="Q2654" s="21" t="e">
        <f t="shared" si="931"/>
        <v>#N/A</v>
      </c>
      <c r="R2654" s="21" t="e">
        <f t="shared" si="932"/>
        <v>#N/A</v>
      </c>
      <c r="S2654" s="21" t="e">
        <f t="shared" si="933"/>
        <v>#N/A</v>
      </c>
      <c r="T2654" s="29" t="e">
        <f t="shared" si="925"/>
        <v>#N/A</v>
      </c>
      <c r="U2654" s="34">
        <f t="shared" si="934"/>
        <v>0</v>
      </c>
      <c r="V2654" s="16">
        <f t="shared" ca="1" si="937"/>
        <v>44139</v>
      </c>
      <c r="W2654" s="56">
        <f t="shared" ca="1" si="938"/>
        <v>10</v>
      </c>
      <c r="X2654" s="56">
        <f t="shared" ca="1" si="939"/>
        <v>2020</v>
      </c>
      <c r="Y2654" s="55" t="str">
        <f t="shared" ca="1" si="940"/>
        <v>10-2020</v>
      </c>
      <c r="Z2654" s="51">
        <f ca="1">IFERROR(VLOOKUP(Y2654,IPC!$E$2:$F$1745,2,0),IPC!$H$1)</f>
        <v>138.32155800000001</v>
      </c>
      <c r="AA2654" s="48">
        <f t="shared" si="935"/>
        <v>1</v>
      </c>
      <c r="AB2654" s="48">
        <f t="shared" si="936"/>
        <v>1900</v>
      </c>
      <c r="AC2654" s="32" t="str">
        <f t="shared" si="929"/>
        <v>1-1900</v>
      </c>
      <c r="AD2654" s="50">
        <f>IFERROR(VLOOKUP(AC2654,IPC!$E$2:$F$1745,2,0),IPC!$H$1)</f>
        <v>138.32155800000001</v>
      </c>
    </row>
    <row r="2655" spans="10:30" x14ac:dyDescent="0.25">
      <c r="J2655" s="44" t="str">
        <f t="shared" si="942"/>
        <v/>
      </c>
      <c r="K2655" s="33" t="str">
        <f t="shared" ca="1" si="927"/>
        <v/>
      </c>
      <c r="L2655" s="108">
        <f t="shared" ca="1" si="926"/>
        <v>0</v>
      </c>
      <c r="M2655" s="44" t="str">
        <f t="shared" si="943"/>
        <v/>
      </c>
      <c r="N2655" s="45" t="str">
        <f t="shared" ca="1" si="928"/>
        <v/>
      </c>
      <c r="O2655" s="108">
        <f t="shared" si="941"/>
        <v>0</v>
      </c>
      <c r="P2655" s="21" t="e">
        <f t="shared" si="930"/>
        <v>#N/A</v>
      </c>
      <c r="Q2655" s="21" t="e">
        <f t="shared" si="931"/>
        <v>#N/A</v>
      </c>
      <c r="R2655" s="21" t="e">
        <f t="shared" si="932"/>
        <v>#N/A</v>
      </c>
      <c r="S2655" s="21" t="e">
        <f t="shared" si="933"/>
        <v>#N/A</v>
      </c>
      <c r="T2655" s="29" t="e">
        <f t="shared" si="925"/>
        <v>#N/A</v>
      </c>
      <c r="U2655" s="34">
        <f t="shared" si="934"/>
        <v>0</v>
      </c>
      <c r="V2655" s="16">
        <f t="shared" ca="1" si="937"/>
        <v>44139</v>
      </c>
      <c r="W2655" s="56">
        <f t="shared" ca="1" si="938"/>
        <v>10</v>
      </c>
      <c r="X2655" s="56">
        <f t="shared" ca="1" si="939"/>
        <v>2020</v>
      </c>
      <c r="Y2655" s="55" t="str">
        <f t="shared" ca="1" si="940"/>
        <v>10-2020</v>
      </c>
      <c r="Z2655" s="51">
        <f ca="1">IFERROR(VLOOKUP(Y2655,IPC!$E$2:$F$1745,2,0),IPC!$H$1)</f>
        <v>138.32155800000001</v>
      </c>
      <c r="AA2655" s="48">
        <f t="shared" si="935"/>
        <v>1</v>
      </c>
      <c r="AB2655" s="48">
        <f t="shared" si="936"/>
        <v>1900</v>
      </c>
      <c r="AC2655" s="32" t="str">
        <f t="shared" si="929"/>
        <v>1-1900</v>
      </c>
      <c r="AD2655" s="50">
        <f>IFERROR(VLOOKUP(AC2655,IPC!$E$2:$F$1745,2,0),IPC!$H$1)</f>
        <v>138.32155800000001</v>
      </c>
    </row>
    <row r="2656" spans="10:30" x14ac:dyDescent="0.25">
      <c r="J2656" s="44" t="str">
        <f t="shared" si="942"/>
        <v/>
      </c>
      <c r="K2656" s="33" t="str">
        <f t="shared" ca="1" si="927"/>
        <v/>
      </c>
      <c r="L2656" s="108">
        <f t="shared" ca="1" si="926"/>
        <v>0</v>
      </c>
      <c r="M2656" s="44" t="str">
        <f t="shared" si="943"/>
        <v/>
      </c>
      <c r="N2656" s="45" t="str">
        <f t="shared" ca="1" si="928"/>
        <v/>
      </c>
      <c r="O2656" s="108">
        <f t="shared" si="941"/>
        <v>0</v>
      </c>
      <c r="P2656" s="21" t="e">
        <f t="shared" si="930"/>
        <v>#N/A</v>
      </c>
      <c r="Q2656" s="21" t="e">
        <f t="shared" si="931"/>
        <v>#N/A</v>
      </c>
      <c r="R2656" s="21" t="e">
        <f t="shared" si="932"/>
        <v>#N/A</v>
      </c>
      <c r="S2656" s="21" t="e">
        <f t="shared" si="933"/>
        <v>#N/A</v>
      </c>
      <c r="T2656" s="29" t="e">
        <f t="shared" ref="T2656:T2719" si="944">+SUMPRODUCT(P2656:S2656,$P$7:$S$7)/100</f>
        <v>#N/A</v>
      </c>
      <c r="U2656" s="34">
        <f t="shared" si="934"/>
        <v>0</v>
      </c>
      <c r="V2656" s="16">
        <f t="shared" ca="1" si="937"/>
        <v>44139</v>
      </c>
      <c r="W2656" s="56">
        <f t="shared" ca="1" si="938"/>
        <v>10</v>
      </c>
      <c r="X2656" s="56">
        <f t="shared" ca="1" si="939"/>
        <v>2020</v>
      </c>
      <c r="Y2656" s="55" t="str">
        <f t="shared" ca="1" si="940"/>
        <v>10-2020</v>
      </c>
      <c r="Z2656" s="51">
        <f ca="1">IFERROR(VLOOKUP(Y2656,IPC!$E$2:$F$1745,2,0),IPC!$H$1)</f>
        <v>138.32155800000001</v>
      </c>
      <c r="AA2656" s="48">
        <f t="shared" si="935"/>
        <v>1</v>
      </c>
      <c r="AB2656" s="48">
        <f t="shared" si="936"/>
        <v>1900</v>
      </c>
      <c r="AC2656" s="32" t="str">
        <f t="shared" si="929"/>
        <v>1-1900</v>
      </c>
      <c r="AD2656" s="50">
        <f>IFERROR(VLOOKUP(AC2656,IPC!$E$2:$F$1745,2,0),IPC!$H$1)</f>
        <v>138.32155800000001</v>
      </c>
    </row>
    <row r="2657" spans="10:30" x14ac:dyDescent="0.25">
      <c r="J2657" s="44" t="str">
        <f t="shared" si="942"/>
        <v/>
      </c>
      <c r="K2657" s="33" t="str">
        <f t="shared" ca="1" si="927"/>
        <v/>
      </c>
      <c r="L2657" s="108">
        <f t="shared" ca="1" si="926"/>
        <v>0</v>
      </c>
      <c r="M2657" s="44" t="str">
        <f t="shared" si="943"/>
        <v/>
      </c>
      <c r="N2657" s="45" t="str">
        <f t="shared" ca="1" si="928"/>
        <v/>
      </c>
      <c r="O2657" s="108">
        <f t="shared" si="941"/>
        <v>0</v>
      </c>
      <c r="P2657" s="21" t="e">
        <f t="shared" si="930"/>
        <v>#N/A</v>
      </c>
      <c r="Q2657" s="21" t="e">
        <f t="shared" si="931"/>
        <v>#N/A</v>
      </c>
      <c r="R2657" s="21" t="e">
        <f t="shared" si="932"/>
        <v>#N/A</v>
      </c>
      <c r="S2657" s="21" t="e">
        <f t="shared" si="933"/>
        <v>#N/A</v>
      </c>
      <c r="T2657" s="29" t="e">
        <f t="shared" si="944"/>
        <v>#N/A</v>
      </c>
      <c r="U2657" s="34">
        <f t="shared" si="934"/>
        <v>0</v>
      </c>
      <c r="V2657" s="16">
        <f t="shared" ca="1" si="937"/>
        <v>44139</v>
      </c>
      <c r="W2657" s="56">
        <f t="shared" ca="1" si="938"/>
        <v>10</v>
      </c>
      <c r="X2657" s="56">
        <f t="shared" ca="1" si="939"/>
        <v>2020</v>
      </c>
      <c r="Y2657" s="55" t="str">
        <f t="shared" ca="1" si="940"/>
        <v>10-2020</v>
      </c>
      <c r="Z2657" s="51">
        <f ca="1">IFERROR(VLOOKUP(Y2657,IPC!$E$2:$F$1745,2,0),IPC!$H$1)</f>
        <v>138.32155800000001</v>
      </c>
      <c r="AA2657" s="48">
        <f t="shared" si="935"/>
        <v>1</v>
      </c>
      <c r="AB2657" s="48">
        <f t="shared" si="936"/>
        <v>1900</v>
      </c>
      <c r="AC2657" s="32" t="str">
        <f t="shared" si="929"/>
        <v>1-1900</v>
      </c>
      <c r="AD2657" s="50">
        <f>IFERROR(VLOOKUP(AC2657,IPC!$E$2:$F$1745,2,0),IPC!$H$1)</f>
        <v>138.32155800000001</v>
      </c>
    </row>
    <row r="2658" spans="10:30" x14ac:dyDescent="0.25">
      <c r="J2658" s="44" t="str">
        <f t="shared" si="942"/>
        <v/>
      </c>
      <c r="K2658" s="33" t="str">
        <f t="shared" ca="1" si="927"/>
        <v/>
      </c>
      <c r="L2658" s="108">
        <f t="shared" ca="1" si="926"/>
        <v>0</v>
      </c>
      <c r="M2658" s="44" t="str">
        <f t="shared" si="943"/>
        <v/>
      </c>
      <c r="N2658" s="45" t="str">
        <f t="shared" ca="1" si="928"/>
        <v/>
      </c>
      <c r="O2658" s="108">
        <f t="shared" si="941"/>
        <v>0</v>
      </c>
      <c r="P2658" s="21" t="e">
        <f t="shared" si="930"/>
        <v>#N/A</v>
      </c>
      <c r="Q2658" s="21" t="e">
        <f t="shared" si="931"/>
        <v>#N/A</v>
      </c>
      <c r="R2658" s="21" t="e">
        <f t="shared" si="932"/>
        <v>#N/A</v>
      </c>
      <c r="S2658" s="21" t="e">
        <f t="shared" si="933"/>
        <v>#N/A</v>
      </c>
      <c r="T2658" s="29" t="e">
        <f t="shared" si="944"/>
        <v>#N/A</v>
      </c>
      <c r="U2658" s="34">
        <f t="shared" si="934"/>
        <v>0</v>
      </c>
      <c r="V2658" s="16">
        <f t="shared" ca="1" si="937"/>
        <v>44139</v>
      </c>
      <c r="W2658" s="56">
        <f t="shared" ca="1" si="938"/>
        <v>10</v>
      </c>
      <c r="X2658" s="56">
        <f t="shared" ca="1" si="939"/>
        <v>2020</v>
      </c>
      <c r="Y2658" s="55" t="str">
        <f t="shared" ca="1" si="940"/>
        <v>10-2020</v>
      </c>
      <c r="Z2658" s="51">
        <f ca="1">IFERROR(VLOOKUP(Y2658,IPC!$E$2:$F$1745,2,0),IPC!$H$1)</f>
        <v>138.32155800000001</v>
      </c>
      <c r="AA2658" s="48">
        <f t="shared" si="935"/>
        <v>1</v>
      </c>
      <c r="AB2658" s="48">
        <f t="shared" si="936"/>
        <v>1900</v>
      </c>
      <c r="AC2658" s="32" t="str">
        <f t="shared" si="929"/>
        <v>1-1900</v>
      </c>
      <c r="AD2658" s="50">
        <f>IFERROR(VLOOKUP(AC2658,IPC!$E$2:$F$1745,2,0),IPC!$H$1)</f>
        <v>138.32155800000001</v>
      </c>
    </row>
    <row r="2659" spans="10:30" x14ac:dyDescent="0.25">
      <c r="J2659" s="44" t="str">
        <f t="shared" si="942"/>
        <v/>
      </c>
      <c r="K2659" s="33" t="str">
        <f t="shared" ca="1" si="927"/>
        <v/>
      </c>
      <c r="L2659" s="108">
        <f t="shared" ca="1" si="926"/>
        <v>0</v>
      </c>
      <c r="M2659" s="44" t="str">
        <f t="shared" si="943"/>
        <v/>
      </c>
      <c r="N2659" s="45" t="str">
        <f t="shared" ca="1" si="928"/>
        <v/>
      </c>
      <c r="O2659" s="108">
        <f t="shared" si="941"/>
        <v>0</v>
      </c>
      <c r="P2659" s="21" t="e">
        <f t="shared" si="930"/>
        <v>#N/A</v>
      </c>
      <c r="Q2659" s="21" t="e">
        <f t="shared" si="931"/>
        <v>#N/A</v>
      </c>
      <c r="R2659" s="21" t="e">
        <f t="shared" si="932"/>
        <v>#N/A</v>
      </c>
      <c r="S2659" s="21" t="e">
        <f t="shared" si="933"/>
        <v>#N/A</v>
      </c>
      <c r="T2659" s="29" t="e">
        <f t="shared" si="944"/>
        <v>#N/A</v>
      </c>
      <c r="U2659" s="34">
        <f t="shared" si="934"/>
        <v>0</v>
      </c>
      <c r="V2659" s="16">
        <f t="shared" ca="1" si="937"/>
        <v>44139</v>
      </c>
      <c r="W2659" s="56">
        <f t="shared" ca="1" si="938"/>
        <v>10</v>
      </c>
      <c r="X2659" s="56">
        <f t="shared" ca="1" si="939"/>
        <v>2020</v>
      </c>
      <c r="Y2659" s="55" t="str">
        <f t="shared" ca="1" si="940"/>
        <v>10-2020</v>
      </c>
      <c r="Z2659" s="51">
        <f ca="1">IFERROR(VLOOKUP(Y2659,IPC!$E$2:$F$1745,2,0),IPC!$H$1)</f>
        <v>138.32155800000001</v>
      </c>
      <c r="AA2659" s="48">
        <f t="shared" si="935"/>
        <v>1</v>
      </c>
      <c r="AB2659" s="48">
        <f t="shared" si="936"/>
        <v>1900</v>
      </c>
      <c r="AC2659" s="32" t="str">
        <f t="shared" si="929"/>
        <v>1-1900</v>
      </c>
      <c r="AD2659" s="50">
        <f>IFERROR(VLOOKUP(AC2659,IPC!$E$2:$F$1745,2,0),IPC!$H$1)</f>
        <v>138.32155800000001</v>
      </c>
    </row>
    <row r="2660" spans="10:30" x14ac:dyDescent="0.25">
      <c r="J2660" s="44" t="str">
        <f t="shared" si="942"/>
        <v/>
      </c>
      <c r="K2660" s="33" t="str">
        <f t="shared" ca="1" si="927"/>
        <v/>
      </c>
      <c r="L2660" s="108">
        <f t="shared" ca="1" si="926"/>
        <v>0</v>
      </c>
      <c r="M2660" s="44" t="str">
        <f t="shared" si="943"/>
        <v/>
      </c>
      <c r="N2660" s="45" t="str">
        <f t="shared" ca="1" si="928"/>
        <v/>
      </c>
      <c r="O2660" s="108">
        <f t="shared" si="941"/>
        <v>0</v>
      </c>
      <c r="P2660" s="21" t="e">
        <f t="shared" si="930"/>
        <v>#N/A</v>
      </c>
      <c r="Q2660" s="21" t="e">
        <f t="shared" si="931"/>
        <v>#N/A</v>
      </c>
      <c r="R2660" s="21" t="e">
        <f t="shared" si="932"/>
        <v>#N/A</v>
      </c>
      <c r="S2660" s="21" t="e">
        <f t="shared" si="933"/>
        <v>#N/A</v>
      </c>
      <c r="T2660" s="29" t="e">
        <f t="shared" si="944"/>
        <v>#N/A</v>
      </c>
      <c r="U2660" s="34">
        <f t="shared" si="934"/>
        <v>0</v>
      </c>
      <c r="V2660" s="16">
        <f t="shared" ca="1" si="937"/>
        <v>44139</v>
      </c>
      <c r="W2660" s="56">
        <f t="shared" ca="1" si="938"/>
        <v>10</v>
      </c>
      <c r="X2660" s="56">
        <f t="shared" ca="1" si="939"/>
        <v>2020</v>
      </c>
      <c r="Y2660" s="55" t="str">
        <f t="shared" ca="1" si="940"/>
        <v>10-2020</v>
      </c>
      <c r="Z2660" s="51">
        <f ca="1">IFERROR(VLOOKUP(Y2660,IPC!$E$2:$F$1745,2,0),IPC!$H$1)</f>
        <v>138.32155800000001</v>
      </c>
      <c r="AA2660" s="48">
        <f t="shared" si="935"/>
        <v>1</v>
      </c>
      <c r="AB2660" s="48">
        <f t="shared" si="936"/>
        <v>1900</v>
      </c>
      <c r="AC2660" s="32" t="str">
        <f t="shared" si="929"/>
        <v>1-1900</v>
      </c>
      <c r="AD2660" s="50">
        <f>IFERROR(VLOOKUP(AC2660,IPC!$E$2:$F$1745,2,0),IPC!$H$1)</f>
        <v>138.32155800000001</v>
      </c>
    </row>
    <row r="2661" spans="10:30" x14ac:dyDescent="0.25">
      <c r="J2661" s="44" t="str">
        <f t="shared" si="942"/>
        <v/>
      </c>
      <c r="K2661" s="33" t="str">
        <f t="shared" ca="1" si="927"/>
        <v/>
      </c>
      <c r="L2661" s="108">
        <f t="shared" ca="1" si="926"/>
        <v>0</v>
      </c>
      <c r="M2661" s="44" t="str">
        <f t="shared" si="943"/>
        <v/>
      </c>
      <c r="N2661" s="45" t="str">
        <f t="shared" ca="1" si="928"/>
        <v/>
      </c>
      <c r="O2661" s="108">
        <f t="shared" si="941"/>
        <v>0</v>
      </c>
      <c r="P2661" s="21" t="e">
        <f t="shared" si="930"/>
        <v>#N/A</v>
      </c>
      <c r="Q2661" s="21" t="e">
        <f t="shared" si="931"/>
        <v>#N/A</v>
      </c>
      <c r="R2661" s="21" t="e">
        <f t="shared" si="932"/>
        <v>#N/A</v>
      </c>
      <c r="S2661" s="21" t="e">
        <f t="shared" si="933"/>
        <v>#N/A</v>
      </c>
      <c r="T2661" s="29" t="e">
        <f t="shared" si="944"/>
        <v>#N/A</v>
      </c>
      <c r="U2661" s="34">
        <f t="shared" si="934"/>
        <v>0</v>
      </c>
      <c r="V2661" s="16">
        <f t="shared" ca="1" si="937"/>
        <v>44139</v>
      </c>
      <c r="W2661" s="56">
        <f t="shared" ca="1" si="938"/>
        <v>10</v>
      </c>
      <c r="X2661" s="56">
        <f t="shared" ca="1" si="939"/>
        <v>2020</v>
      </c>
      <c r="Y2661" s="55" t="str">
        <f t="shared" ca="1" si="940"/>
        <v>10-2020</v>
      </c>
      <c r="Z2661" s="51">
        <f ca="1">IFERROR(VLOOKUP(Y2661,IPC!$E$2:$F$1745,2,0),IPC!$H$1)</f>
        <v>138.32155800000001</v>
      </c>
      <c r="AA2661" s="48">
        <f t="shared" si="935"/>
        <v>1</v>
      </c>
      <c r="AB2661" s="48">
        <f t="shared" si="936"/>
        <v>1900</v>
      </c>
      <c r="AC2661" s="32" t="str">
        <f t="shared" si="929"/>
        <v>1-1900</v>
      </c>
      <c r="AD2661" s="50">
        <f>IFERROR(VLOOKUP(AC2661,IPC!$E$2:$F$1745,2,0),IPC!$H$1)</f>
        <v>138.32155800000001</v>
      </c>
    </row>
    <row r="2662" spans="10:30" x14ac:dyDescent="0.25">
      <c r="J2662" s="44" t="str">
        <f t="shared" si="942"/>
        <v/>
      </c>
      <c r="K2662" s="33" t="str">
        <f t="shared" ca="1" si="927"/>
        <v/>
      </c>
      <c r="L2662" s="108">
        <f t="shared" ref="L2662:L2725" ca="1" si="945">IFERROR(B2662*C2662*Z2674/AD2674,"")</f>
        <v>0</v>
      </c>
      <c r="M2662" s="44" t="str">
        <f t="shared" si="943"/>
        <v/>
      </c>
      <c r="N2662" s="45" t="str">
        <f t="shared" ca="1" si="928"/>
        <v/>
      </c>
      <c r="O2662" s="108">
        <f t="shared" si="941"/>
        <v>0</v>
      </c>
      <c r="P2662" s="21" t="e">
        <f t="shared" si="930"/>
        <v>#N/A</v>
      </c>
      <c r="Q2662" s="21" t="e">
        <f t="shared" si="931"/>
        <v>#N/A</v>
      </c>
      <c r="R2662" s="21" t="e">
        <f t="shared" si="932"/>
        <v>#N/A</v>
      </c>
      <c r="S2662" s="21" t="e">
        <f t="shared" si="933"/>
        <v>#N/A</v>
      </c>
      <c r="T2662" s="29" t="e">
        <f t="shared" si="944"/>
        <v>#N/A</v>
      </c>
      <c r="U2662" s="34">
        <f t="shared" si="934"/>
        <v>0</v>
      </c>
      <c r="V2662" s="16">
        <f t="shared" ca="1" si="937"/>
        <v>44139</v>
      </c>
      <c r="W2662" s="56">
        <f t="shared" ca="1" si="938"/>
        <v>10</v>
      </c>
      <c r="X2662" s="56">
        <f t="shared" ca="1" si="939"/>
        <v>2020</v>
      </c>
      <c r="Y2662" s="55" t="str">
        <f t="shared" ca="1" si="940"/>
        <v>10-2020</v>
      </c>
      <c r="Z2662" s="51">
        <f ca="1">IFERROR(VLOOKUP(Y2662,IPC!$E$2:$F$1745,2,0),IPC!$H$1)</f>
        <v>138.32155800000001</v>
      </c>
      <c r="AA2662" s="48">
        <f t="shared" si="935"/>
        <v>1</v>
      </c>
      <c r="AB2662" s="48">
        <f t="shared" si="936"/>
        <v>1900</v>
      </c>
      <c r="AC2662" s="32" t="str">
        <f t="shared" si="929"/>
        <v>1-1900</v>
      </c>
      <c r="AD2662" s="50">
        <f>IFERROR(VLOOKUP(AC2662,IPC!$E$2:$F$1745,2,0),IPC!$H$1)</f>
        <v>138.32155800000001</v>
      </c>
    </row>
    <row r="2663" spans="10:30" x14ac:dyDescent="0.25">
      <c r="J2663" s="44" t="str">
        <f t="shared" si="942"/>
        <v/>
      </c>
      <c r="K2663" s="33" t="str">
        <f t="shared" ca="1" si="927"/>
        <v/>
      </c>
      <c r="L2663" s="108">
        <f t="shared" ca="1" si="945"/>
        <v>0</v>
      </c>
      <c r="M2663" s="44" t="str">
        <f t="shared" si="943"/>
        <v/>
      </c>
      <c r="N2663" s="45" t="str">
        <f t="shared" ca="1" si="928"/>
        <v/>
      </c>
      <c r="O2663" s="108">
        <f t="shared" si="941"/>
        <v>0</v>
      </c>
      <c r="P2663" s="21" t="e">
        <f t="shared" si="930"/>
        <v>#N/A</v>
      </c>
      <c r="Q2663" s="21" t="e">
        <f t="shared" si="931"/>
        <v>#N/A</v>
      </c>
      <c r="R2663" s="21" t="e">
        <f t="shared" si="932"/>
        <v>#N/A</v>
      </c>
      <c r="S2663" s="21" t="e">
        <f t="shared" si="933"/>
        <v>#N/A</v>
      </c>
      <c r="T2663" s="29" t="e">
        <f t="shared" si="944"/>
        <v>#N/A</v>
      </c>
      <c r="U2663" s="34">
        <f t="shared" si="934"/>
        <v>0</v>
      </c>
      <c r="V2663" s="16">
        <f t="shared" ca="1" si="937"/>
        <v>44139</v>
      </c>
      <c r="W2663" s="56">
        <f t="shared" ca="1" si="938"/>
        <v>10</v>
      </c>
      <c r="X2663" s="56">
        <f t="shared" ca="1" si="939"/>
        <v>2020</v>
      </c>
      <c r="Y2663" s="55" t="str">
        <f t="shared" ca="1" si="940"/>
        <v>10-2020</v>
      </c>
      <c r="Z2663" s="51">
        <f ca="1">IFERROR(VLOOKUP(Y2663,IPC!$E$2:$F$1745,2,0),IPC!$H$1)</f>
        <v>138.32155800000001</v>
      </c>
      <c r="AA2663" s="48">
        <f t="shared" si="935"/>
        <v>1</v>
      </c>
      <c r="AB2663" s="48">
        <f t="shared" si="936"/>
        <v>1900</v>
      </c>
      <c r="AC2663" s="32" t="str">
        <f t="shared" si="929"/>
        <v>1-1900</v>
      </c>
      <c r="AD2663" s="50">
        <f>IFERROR(VLOOKUP(AC2663,IPC!$E$2:$F$1745,2,0),IPC!$H$1)</f>
        <v>138.32155800000001</v>
      </c>
    </row>
    <row r="2664" spans="10:30" x14ac:dyDescent="0.25">
      <c r="J2664" s="44" t="str">
        <f t="shared" si="942"/>
        <v/>
      </c>
      <c r="K2664" s="33" t="str">
        <f t="shared" ca="1" si="927"/>
        <v/>
      </c>
      <c r="L2664" s="108">
        <f t="shared" ca="1" si="945"/>
        <v>0</v>
      </c>
      <c r="M2664" s="44" t="str">
        <f t="shared" si="943"/>
        <v/>
      </c>
      <c r="N2664" s="45" t="str">
        <f t="shared" ca="1" si="928"/>
        <v/>
      </c>
      <c r="O2664" s="108">
        <f t="shared" si="941"/>
        <v>0</v>
      </c>
      <c r="P2664" s="21" t="e">
        <f t="shared" si="930"/>
        <v>#N/A</v>
      </c>
      <c r="Q2664" s="21" t="e">
        <f t="shared" si="931"/>
        <v>#N/A</v>
      </c>
      <c r="R2664" s="21" t="e">
        <f t="shared" si="932"/>
        <v>#N/A</v>
      </c>
      <c r="S2664" s="21" t="e">
        <f t="shared" si="933"/>
        <v>#N/A</v>
      </c>
      <c r="T2664" s="29" t="e">
        <f t="shared" si="944"/>
        <v>#N/A</v>
      </c>
      <c r="U2664" s="34">
        <f t="shared" si="934"/>
        <v>0</v>
      </c>
      <c r="V2664" s="16">
        <f t="shared" ca="1" si="937"/>
        <v>44139</v>
      </c>
      <c r="W2664" s="56">
        <f t="shared" ca="1" si="938"/>
        <v>10</v>
      </c>
      <c r="X2664" s="56">
        <f t="shared" ca="1" si="939"/>
        <v>2020</v>
      </c>
      <c r="Y2664" s="55" t="str">
        <f t="shared" ca="1" si="940"/>
        <v>10-2020</v>
      </c>
      <c r="Z2664" s="51">
        <f ca="1">IFERROR(VLOOKUP(Y2664,IPC!$E$2:$F$1745,2,0),IPC!$H$1)</f>
        <v>138.32155800000001</v>
      </c>
      <c r="AA2664" s="48">
        <f t="shared" si="935"/>
        <v>1</v>
      </c>
      <c r="AB2664" s="48">
        <f t="shared" si="936"/>
        <v>1900</v>
      </c>
      <c r="AC2664" s="32" t="str">
        <f t="shared" si="929"/>
        <v>1-1900</v>
      </c>
      <c r="AD2664" s="50">
        <f>IFERROR(VLOOKUP(AC2664,IPC!$E$2:$F$1745,2,0),IPC!$H$1)</f>
        <v>138.32155800000001</v>
      </c>
    </row>
    <row r="2665" spans="10:30" x14ac:dyDescent="0.25">
      <c r="J2665" s="44" t="str">
        <f t="shared" si="942"/>
        <v/>
      </c>
      <c r="K2665" s="33" t="str">
        <f t="shared" ca="1" si="927"/>
        <v/>
      </c>
      <c r="L2665" s="108">
        <f t="shared" ca="1" si="945"/>
        <v>0</v>
      </c>
      <c r="M2665" s="44" t="str">
        <f t="shared" si="943"/>
        <v/>
      </c>
      <c r="N2665" s="45" t="str">
        <f t="shared" ca="1" si="928"/>
        <v/>
      </c>
      <c r="O2665" s="108">
        <f t="shared" si="941"/>
        <v>0</v>
      </c>
      <c r="P2665" s="21" t="e">
        <f t="shared" si="930"/>
        <v>#N/A</v>
      </c>
      <c r="Q2665" s="21" t="e">
        <f t="shared" si="931"/>
        <v>#N/A</v>
      </c>
      <c r="R2665" s="21" t="e">
        <f t="shared" si="932"/>
        <v>#N/A</v>
      </c>
      <c r="S2665" s="21" t="e">
        <f t="shared" si="933"/>
        <v>#N/A</v>
      </c>
      <c r="T2665" s="29" t="e">
        <f t="shared" si="944"/>
        <v>#N/A</v>
      </c>
      <c r="U2665" s="34">
        <f t="shared" si="934"/>
        <v>0</v>
      </c>
      <c r="V2665" s="16">
        <f t="shared" ca="1" si="937"/>
        <v>44139</v>
      </c>
      <c r="W2665" s="56">
        <f t="shared" ca="1" si="938"/>
        <v>10</v>
      </c>
      <c r="X2665" s="56">
        <f t="shared" ca="1" si="939"/>
        <v>2020</v>
      </c>
      <c r="Y2665" s="55" t="str">
        <f t="shared" ca="1" si="940"/>
        <v>10-2020</v>
      </c>
      <c r="Z2665" s="51">
        <f ca="1">IFERROR(VLOOKUP(Y2665,IPC!$E$2:$F$1745,2,0),IPC!$H$1)</f>
        <v>138.32155800000001</v>
      </c>
      <c r="AA2665" s="48">
        <f t="shared" si="935"/>
        <v>1</v>
      </c>
      <c r="AB2665" s="48">
        <f t="shared" si="936"/>
        <v>1900</v>
      </c>
      <c r="AC2665" s="32" t="str">
        <f t="shared" si="929"/>
        <v>1-1900</v>
      </c>
      <c r="AD2665" s="50">
        <f>IFERROR(VLOOKUP(AC2665,IPC!$E$2:$F$1745,2,0),IPC!$H$1)</f>
        <v>138.32155800000001</v>
      </c>
    </row>
    <row r="2666" spans="10:30" x14ac:dyDescent="0.25">
      <c r="J2666" s="44" t="str">
        <f t="shared" si="942"/>
        <v/>
      </c>
      <c r="K2666" s="33" t="str">
        <f t="shared" ca="1" si="927"/>
        <v/>
      </c>
      <c r="L2666" s="108">
        <f t="shared" ca="1" si="945"/>
        <v>0</v>
      </c>
      <c r="M2666" s="44" t="str">
        <f t="shared" si="943"/>
        <v/>
      </c>
      <c r="N2666" s="45" t="str">
        <f t="shared" ca="1" si="928"/>
        <v/>
      </c>
      <c r="O2666" s="108">
        <f t="shared" si="941"/>
        <v>0</v>
      </c>
      <c r="P2666" s="21" t="e">
        <f t="shared" si="930"/>
        <v>#N/A</v>
      </c>
      <c r="Q2666" s="21" t="e">
        <f t="shared" si="931"/>
        <v>#N/A</v>
      </c>
      <c r="R2666" s="21" t="e">
        <f t="shared" si="932"/>
        <v>#N/A</v>
      </c>
      <c r="S2666" s="21" t="e">
        <f t="shared" si="933"/>
        <v>#N/A</v>
      </c>
      <c r="T2666" s="29" t="e">
        <f t="shared" si="944"/>
        <v>#N/A</v>
      </c>
      <c r="U2666" s="34">
        <f t="shared" si="934"/>
        <v>0</v>
      </c>
      <c r="V2666" s="16">
        <f t="shared" ca="1" si="937"/>
        <v>44139</v>
      </c>
      <c r="W2666" s="56">
        <f t="shared" ca="1" si="938"/>
        <v>10</v>
      </c>
      <c r="X2666" s="56">
        <f t="shared" ca="1" si="939"/>
        <v>2020</v>
      </c>
      <c r="Y2666" s="55" t="str">
        <f t="shared" ca="1" si="940"/>
        <v>10-2020</v>
      </c>
      <c r="Z2666" s="51">
        <f ca="1">IFERROR(VLOOKUP(Y2666,IPC!$E$2:$F$1745,2,0),IPC!$H$1)</f>
        <v>138.32155800000001</v>
      </c>
      <c r="AA2666" s="48">
        <f t="shared" si="935"/>
        <v>1</v>
      </c>
      <c r="AB2666" s="48">
        <f t="shared" si="936"/>
        <v>1900</v>
      </c>
      <c r="AC2666" s="32" t="str">
        <f t="shared" si="929"/>
        <v>1-1900</v>
      </c>
      <c r="AD2666" s="50">
        <f>IFERROR(VLOOKUP(AC2666,IPC!$E$2:$F$1745,2,0),IPC!$H$1)</f>
        <v>138.32155800000001</v>
      </c>
    </row>
    <row r="2667" spans="10:30" x14ac:dyDescent="0.25">
      <c r="J2667" s="44" t="str">
        <f t="shared" si="942"/>
        <v/>
      </c>
      <c r="K2667" s="33" t="str">
        <f t="shared" ca="1" si="927"/>
        <v/>
      </c>
      <c r="L2667" s="108">
        <f t="shared" ca="1" si="945"/>
        <v>0</v>
      </c>
      <c r="M2667" s="44" t="str">
        <f t="shared" si="943"/>
        <v/>
      </c>
      <c r="N2667" s="45" t="str">
        <f t="shared" ca="1" si="928"/>
        <v/>
      </c>
      <c r="O2667" s="108">
        <f t="shared" si="941"/>
        <v>0</v>
      </c>
      <c r="P2667" s="21" t="e">
        <f t="shared" si="930"/>
        <v>#N/A</v>
      </c>
      <c r="Q2667" s="21" t="e">
        <f t="shared" si="931"/>
        <v>#N/A</v>
      </c>
      <c r="R2667" s="21" t="e">
        <f t="shared" si="932"/>
        <v>#N/A</v>
      </c>
      <c r="S2667" s="21" t="e">
        <f t="shared" si="933"/>
        <v>#N/A</v>
      </c>
      <c r="T2667" s="29" t="e">
        <f t="shared" si="944"/>
        <v>#N/A</v>
      </c>
      <c r="U2667" s="34">
        <f t="shared" si="934"/>
        <v>0</v>
      </c>
      <c r="V2667" s="16">
        <f t="shared" ca="1" si="937"/>
        <v>44139</v>
      </c>
      <c r="W2667" s="56">
        <f t="shared" ca="1" si="938"/>
        <v>10</v>
      </c>
      <c r="X2667" s="56">
        <f t="shared" ca="1" si="939"/>
        <v>2020</v>
      </c>
      <c r="Y2667" s="55" t="str">
        <f t="shared" ca="1" si="940"/>
        <v>10-2020</v>
      </c>
      <c r="Z2667" s="51">
        <f ca="1">IFERROR(VLOOKUP(Y2667,IPC!$E$2:$F$1745,2,0),IPC!$H$1)</f>
        <v>138.32155800000001</v>
      </c>
      <c r="AA2667" s="48">
        <f t="shared" si="935"/>
        <v>1</v>
      </c>
      <c r="AB2667" s="48">
        <f t="shared" si="936"/>
        <v>1900</v>
      </c>
      <c r="AC2667" s="32" t="str">
        <f t="shared" si="929"/>
        <v>1-1900</v>
      </c>
      <c r="AD2667" s="50">
        <f>IFERROR(VLOOKUP(AC2667,IPC!$E$2:$F$1745,2,0),IPC!$H$1)</f>
        <v>138.32155800000001</v>
      </c>
    </row>
    <row r="2668" spans="10:30" x14ac:dyDescent="0.25">
      <c r="J2668" s="44" t="str">
        <f t="shared" si="942"/>
        <v/>
      </c>
      <c r="K2668" s="33" t="str">
        <f t="shared" ca="1" si="927"/>
        <v/>
      </c>
      <c r="L2668" s="108">
        <f t="shared" ca="1" si="945"/>
        <v>0</v>
      </c>
      <c r="M2668" s="44" t="str">
        <f t="shared" si="943"/>
        <v/>
      </c>
      <c r="N2668" s="45" t="str">
        <f t="shared" ca="1" si="928"/>
        <v/>
      </c>
      <c r="O2668" s="108">
        <f t="shared" si="941"/>
        <v>0</v>
      </c>
      <c r="P2668" s="21" t="e">
        <f t="shared" si="930"/>
        <v>#N/A</v>
      </c>
      <c r="Q2668" s="21" t="e">
        <f t="shared" si="931"/>
        <v>#N/A</v>
      </c>
      <c r="R2668" s="21" t="e">
        <f t="shared" si="932"/>
        <v>#N/A</v>
      </c>
      <c r="S2668" s="21" t="e">
        <f t="shared" si="933"/>
        <v>#N/A</v>
      </c>
      <c r="T2668" s="29" t="e">
        <f t="shared" si="944"/>
        <v>#N/A</v>
      </c>
      <c r="U2668" s="34">
        <f t="shared" si="934"/>
        <v>0</v>
      </c>
      <c r="V2668" s="16">
        <f t="shared" ca="1" si="937"/>
        <v>44139</v>
      </c>
      <c r="W2668" s="56">
        <f t="shared" ca="1" si="938"/>
        <v>10</v>
      </c>
      <c r="X2668" s="56">
        <f t="shared" ca="1" si="939"/>
        <v>2020</v>
      </c>
      <c r="Y2668" s="55" t="str">
        <f t="shared" ca="1" si="940"/>
        <v>10-2020</v>
      </c>
      <c r="Z2668" s="51">
        <f ca="1">IFERROR(VLOOKUP(Y2668,IPC!$E$2:$F$1745,2,0),IPC!$H$1)</f>
        <v>138.32155800000001</v>
      </c>
      <c r="AA2668" s="48">
        <f t="shared" si="935"/>
        <v>1</v>
      </c>
      <c r="AB2668" s="48">
        <f t="shared" si="936"/>
        <v>1900</v>
      </c>
      <c r="AC2668" s="32" t="str">
        <f t="shared" si="929"/>
        <v>1-1900</v>
      </c>
      <c r="AD2668" s="50">
        <f>IFERROR(VLOOKUP(AC2668,IPC!$E$2:$F$1745,2,0),IPC!$H$1)</f>
        <v>138.32155800000001</v>
      </c>
    </row>
    <row r="2669" spans="10:30" x14ac:dyDescent="0.25">
      <c r="J2669" s="44" t="str">
        <f t="shared" si="942"/>
        <v/>
      </c>
      <c r="K2669" s="33" t="str">
        <f t="shared" ca="1" si="927"/>
        <v/>
      </c>
      <c r="L2669" s="108">
        <f t="shared" ca="1" si="945"/>
        <v>0</v>
      </c>
      <c r="M2669" s="44" t="str">
        <f t="shared" si="943"/>
        <v/>
      </c>
      <c r="N2669" s="45" t="str">
        <f t="shared" ca="1" si="928"/>
        <v/>
      </c>
      <c r="O2669" s="108">
        <f t="shared" si="941"/>
        <v>0</v>
      </c>
      <c r="P2669" s="21" t="e">
        <f t="shared" si="930"/>
        <v>#N/A</v>
      </c>
      <c r="Q2669" s="21" t="e">
        <f t="shared" si="931"/>
        <v>#N/A</v>
      </c>
      <c r="R2669" s="21" t="e">
        <f t="shared" si="932"/>
        <v>#N/A</v>
      </c>
      <c r="S2669" s="21" t="e">
        <f t="shared" si="933"/>
        <v>#N/A</v>
      </c>
      <c r="T2669" s="29" t="e">
        <f t="shared" si="944"/>
        <v>#N/A</v>
      </c>
      <c r="U2669" s="34">
        <f t="shared" si="934"/>
        <v>0</v>
      </c>
      <c r="V2669" s="16">
        <f t="shared" ca="1" si="937"/>
        <v>44139</v>
      </c>
      <c r="W2669" s="56">
        <f t="shared" ca="1" si="938"/>
        <v>10</v>
      </c>
      <c r="X2669" s="56">
        <f t="shared" ca="1" si="939"/>
        <v>2020</v>
      </c>
      <c r="Y2669" s="55" t="str">
        <f t="shared" ca="1" si="940"/>
        <v>10-2020</v>
      </c>
      <c r="Z2669" s="51">
        <f ca="1">IFERROR(VLOOKUP(Y2669,IPC!$E$2:$F$1745,2,0),IPC!$H$1)</f>
        <v>138.32155800000001</v>
      </c>
      <c r="AA2669" s="48">
        <f t="shared" si="935"/>
        <v>1</v>
      </c>
      <c r="AB2669" s="48">
        <f t="shared" si="936"/>
        <v>1900</v>
      </c>
      <c r="AC2669" s="32" t="str">
        <f t="shared" si="929"/>
        <v>1-1900</v>
      </c>
      <c r="AD2669" s="50">
        <f>IFERROR(VLOOKUP(AC2669,IPC!$E$2:$F$1745,2,0),IPC!$H$1)</f>
        <v>138.32155800000001</v>
      </c>
    </row>
    <row r="2670" spans="10:30" x14ac:dyDescent="0.25">
      <c r="J2670" s="44" t="str">
        <f t="shared" si="942"/>
        <v/>
      </c>
      <c r="K2670" s="33" t="str">
        <f t="shared" ref="K2670:K2733" ca="1" si="946">IFERROR(IF((U2682-V2682)/365&lt;0,"",(U2682-V2682)/365),"")</f>
        <v/>
      </c>
      <c r="L2670" s="108">
        <f t="shared" ca="1" si="945"/>
        <v>0</v>
      </c>
      <c r="M2670" s="44" t="str">
        <f t="shared" si="943"/>
        <v/>
      </c>
      <c r="N2670" s="45" t="str">
        <f t="shared" ref="N2670:N2733" ca="1" si="947">IFERROR(L2670*((1+$M$7)^K2670)/((1+$N$7)^K2670),"")</f>
        <v/>
      </c>
      <c r="O2670" s="108">
        <f t="shared" si="941"/>
        <v>0</v>
      </c>
      <c r="P2670" s="21" t="e">
        <f t="shared" si="930"/>
        <v>#N/A</v>
      </c>
      <c r="Q2670" s="21" t="e">
        <f t="shared" si="931"/>
        <v>#N/A</v>
      </c>
      <c r="R2670" s="21" t="e">
        <f t="shared" si="932"/>
        <v>#N/A</v>
      </c>
      <c r="S2670" s="21" t="e">
        <f t="shared" si="933"/>
        <v>#N/A</v>
      </c>
      <c r="T2670" s="29" t="e">
        <f t="shared" si="944"/>
        <v>#N/A</v>
      </c>
      <c r="U2670" s="34">
        <f t="shared" si="934"/>
        <v>0</v>
      </c>
      <c r="V2670" s="16">
        <f t="shared" ca="1" si="937"/>
        <v>44139</v>
      </c>
      <c r="W2670" s="56">
        <f t="shared" ca="1" si="938"/>
        <v>10</v>
      </c>
      <c r="X2670" s="56">
        <f t="shared" ca="1" si="939"/>
        <v>2020</v>
      </c>
      <c r="Y2670" s="55" t="str">
        <f t="shared" ca="1" si="940"/>
        <v>10-2020</v>
      </c>
      <c r="Z2670" s="51">
        <f ca="1">IFERROR(VLOOKUP(Y2670,IPC!$E$2:$F$1745,2,0),IPC!$H$1)</f>
        <v>138.32155800000001</v>
      </c>
      <c r="AA2670" s="48">
        <f t="shared" si="935"/>
        <v>1</v>
      </c>
      <c r="AB2670" s="48">
        <f t="shared" si="936"/>
        <v>1900</v>
      </c>
      <c r="AC2670" s="32" t="str">
        <f t="shared" si="929"/>
        <v>1-1900</v>
      </c>
      <c r="AD2670" s="50">
        <f>IFERROR(VLOOKUP(AC2670,IPC!$E$2:$F$1745,2,0),IPC!$H$1)</f>
        <v>138.32155800000001</v>
      </c>
    </row>
    <row r="2671" spans="10:30" x14ac:dyDescent="0.25">
      <c r="J2671" s="44" t="str">
        <f t="shared" si="942"/>
        <v/>
      </c>
      <c r="K2671" s="33" t="str">
        <f t="shared" ca="1" si="946"/>
        <v/>
      </c>
      <c r="L2671" s="108">
        <f t="shared" ca="1" si="945"/>
        <v>0</v>
      </c>
      <c r="M2671" s="44" t="str">
        <f t="shared" si="943"/>
        <v/>
      </c>
      <c r="N2671" s="45" t="str">
        <f t="shared" ca="1" si="947"/>
        <v/>
      </c>
      <c r="O2671" s="108">
        <f t="shared" si="941"/>
        <v>0</v>
      </c>
      <c r="P2671" s="21" t="e">
        <f t="shared" si="930"/>
        <v>#N/A</v>
      </c>
      <c r="Q2671" s="21" t="e">
        <f t="shared" si="931"/>
        <v>#N/A</v>
      </c>
      <c r="R2671" s="21" t="e">
        <f t="shared" si="932"/>
        <v>#N/A</v>
      </c>
      <c r="S2671" s="21" t="e">
        <f t="shared" si="933"/>
        <v>#N/A</v>
      </c>
      <c r="T2671" s="29" t="e">
        <f t="shared" si="944"/>
        <v>#N/A</v>
      </c>
      <c r="U2671" s="34">
        <f t="shared" si="934"/>
        <v>0</v>
      </c>
      <c r="V2671" s="16">
        <f t="shared" ca="1" si="937"/>
        <v>44139</v>
      </c>
      <c r="W2671" s="56">
        <f t="shared" ca="1" si="938"/>
        <v>10</v>
      </c>
      <c r="X2671" s="56">
        <f t="shared" ca="1" si="939"/>
        <v>2020</v>
      </c>
      <c r="Y2671" s="55" t="str">
        <f t="shared" ca="1" si="940"/>
        <v>10-2020</v>
      </c>
      <c r="Z2671" s="51">
        <f ca="1">IFERROR(VLOOKUP(Y2671,IPC!$E$2:$F$1745,2,0),IPC!$H$1)</f>
        <v>138.32155800000001</v>
      </c>
      <c r="AA2671" s="48">
        <f t="shared" si="935"/>
        <v>1</v>
      </c>
      <c r="AB2671" s="48">
        <f t="shared" si="936"/>
        <v>1900</v>
      </c>
      <c r="AC2671" s="32" t="str">
        <f t="shared" ref="AC2671:AC2734" si="948">+AA2671&amp;"-"&amp;AB2671</f>
        <v>1-1900</v>
      </c>
      <c r="AD2671" s="50">
        <f>IFERROR(VLOOKUP(AC2671,IPC!$E$2:$F$1745,2,0),IPC!$H$1)</f>
        <v>138.32155800000001</v>
      </c>
    </row>
    <row r="2672" spans="10:30" x14ac:dyDescent="0.25">
      <c r="J2672" s="44" t="str">
        <f t="shared" si="942"/>
        <v/>
      </c>
      <c r="K2672" s="33" t="str">
        <f t="shared" ca="1" si="946"/>
        <v/>
      </c>
      <c r="L2672" s="108">
        <f t="shared" ca="1" si="945"/>
        <v>0</v>
      </c>
      <c r="M2672" s="44" t="str">
        <f t="shared" si="943"/>
        <v/>
      </c>
      <c r="N2672" s="45" t="str">
        <f t="shared" ca="1" si="947"/>
        <v/>
      </c>
      <c r="O2672" s="108">
        <f t="shared" si="941"/>
        <v>0</v>
      </c>
      <c r="P2672" s="21" t="e">
        <f t="shared" si="930"/>
        <v>#N/A</v>
      </c>
      <c r="Q2672" s="21" t="e">
        <f t="shared" si="931"/>
        <v>#N/A</v>
      </c>
      <c r="R2672" s="21" t="e">
        <f t="shared" si="932"/>
        <v>#N/A</v>
      </c>
      <c r="S2672" s="21" t="e">
        <f t="shared" si="933"/>
        <v>#N/A</v>
      </c>
      <c r="T2672" s="29" t="e">
        <f t="shared" si="944"/>
        <v>#N/A</v>
      </c>
      <c r="U2672" s="34">
        <f t="shared" si="934"/>
        <v>0</v>
      </c>
      <c r="V2672" s="16">
        <f t="shared" ca="1" si="937"/>
        <v>44139</v>
      </c>
      <c r="W2672" s="56">
        <f t="shared" ca="1" si="938"/>
        <v>10</v>
      </c>
      <c r="X2672" s="56">
        <f t="shared" ca="1" si="939"/>
        <v>2020</v>
      </c>
      <c r="Y2672" s="55" t="str">
        <f t="shared" ca="1" si="940"/>
        <v>10-2020</v>
      </c>
      <c r="Z2672" s="51">
        <f ca="1">IFERROR(VLOOKUP(Y2672,IPC!$E$2:$F$1745,2,0),IPC!$H$1)</f>
        <v>138.32155800000001</v>
      </c>
      <c r="AA2672" s="48">
        <f t="shared" si="935"/>
        <v>1</v>
      </c>
      <c r="AB2672" s="48">
        <f t="shared" si="936"/>
        <v>1900</v>
      </c>
      <c r="AC2672" s="32" t="str">
        <f t="shared" si="948"/>
        <v>1-1900</v>
      </c>
      <c r="AD2672" s="50">
        <f>IFERROR(VLOOKUP(AC2672,IPC!$E$2:$F$1745,2,0),IPC!$H$1)</f>
        <v>138.32155800000001</v>
      </c>
    </row>
    <row r="2673" spans="10:30" x14ac:dyDescent="0.25">
      <c r="J2673" s="44" t="str">
        <f t="shared" si="942"/>
        <v/>
      </c>
      <c r="K2673" s="33" t="str">
        <f t="shared" ca="1" si="946"/>
        <v/>
      </c>
      <c r="L2673" s="108">
        <f t="shared" ca="1" si="945"/>
        <v>0</v>
      </c>
      <c r="M2673" s="44" t="str">
        <f t="shared" si="943"/>
        <v/>
      </c>
      <c r="N2673" s="45" t="str">
        <f t="shared" ca="1" si="947"/>
        <v/>
      </c>
      <c r="O2673" s="108">
        <f t="shared" si="941"/>
        <v>0</v>
      </c>
      <c r="P2673" s="21" t="e">
        <f t="shared" si="930"/>
        <v>#N/A</v>
      </c>
      <c r="Q2673" s="21" t="e">
        <f t="shared" si="931"/>
        <v>#N/A</v>
      </c>
      <c r="R2673" s="21" t="e">
        <f t="shared" si="932"/>
        <v>#N/A</v>
      </c>
      <c r="S2673" s="21" t="e">
        <f t="shared" si="933"/>
        <v>#N/A</v>
      </c>
      <c r="T2673" s="29" t="e">
        <f t="shared" si="944"/>
        <v>#N/A</v>
      </c>
      <c r="U2673" s="34">
        <f t="shared" si="934"/>
        <v>0</v>
      </c>
      <c r="V2673" s="16">
        <f t="shared" ca="1" si="937"/>
        <v>44139</v>
      </c>
      <c r="W2673" s="56">
        <f t="shared" ca="1" si="938"/>
        <v>10</v>
      </c>
      <c r="X2673" s="56">
        <f t="shared" ca="1" si="939"/>
        <v>2020</v>
      </c>
      <c r="Y2673" s="55" t="str">
        <f t="shared" ca="1" si="940"/>
        <v>10-2020</v>
      </c>
      <c r="Z2673" s="51">
        <f ca="1">IFERROR(VLOOKUP(Y2673,IPC!$E$2:$F$1745,2,0),IPC!$H$1)</f>
        <v>138.32155800000001</v>
      </c>
      <c r="AA2673" s="48">
        <f t="shared" si="935"/>
        <v>1</v>
      </c>
      <c r="AB2673" s="48">
        <f t="shared" si="936"/>
        <v>1900</v>
      </c>
      <c r="AC2673" s="32" t="str">
        <f t="shared" si="948"/>
        <v>1-1900</v>
      </c>
      <c r="AD2673" s="50">
        <f>IFERROR(VLOOKUP(AC2673,IPC!$E$2:$F$1745,2,0),IPC!$H$1)</f>
        <v>138.32155800000001</v>
      </c>
    </row>
    <row r="2674" spans="10:30" x14ac:dyDescent="0.25">
      <c r="J2674" s="44" t="str">
        <f t="shared" si="942"/>
        <v/>
      </c>
      <c r="K2674" s="33" t="str">
        <f t="shared" ca="1" si="946"/>
        <v/>
      </c>
      <c r="L2674" s="108">
        <f t="shared" ca="1" si="945"/>
        <v>0</v>
      </c>
      <c r="M2674" s="44" t="str">
        <f t="shared" si="943"/>
        <v/>
      </c>
      <c r="N2674" s="45" t="str">
        <f t="shared" ca="1" si="947"/>
        <v/>
      </c>
      <c r="O2674" s="108">
        <f t="shared" si="941"/>
        <v>0</v>
      </c>
      <c r="P2674" s="21" t="e">
        <f t="shared" ref="P2674:P2737" si="949">+VLOOKUP(D2662,$E$2:$F$5,2,0)</f>
        <v>#N/A</v>
      </c>
      <c r="Q2674" s="21" t="e">
        <f t="shared" ref="Q2674:Q2737" si="950">+VLOOKUP(E2662,$E$2:$F$5,2,0)</f>
        <v>#N/A</v>
      </c>
      <c r="R2674" s="21" t="e">
        <f t="shared" ref="R2674:R2737" si="951">+VLOOKUP(F2662,$E$2:$F$5,2,0)</f>
        <v>#N/A</v>
      </c>
      <c r="S2674" s="21" t="e">
        <f t="shared" ref="S2674:S2737" si="952">+VLOOKUP(G2662,$E$2:$F$5,2,0)</f>
        <v>#N/A</v>
      </c>
      <c r="T2674" s="29" t="e">
        <f t="shared" si="944"/>
        <v>#N/A</v>
      </c>
      <c r="U2674" s="34">
        <f t="shared" ref="U2674:U2737" si="953">+H2662+365*I2662</f>
        <v>0</v>
      </c>
      <c r="V2674" s="16">
        <f t="shared" ca="1" si="937"/>
        <v>44139</v>
      </c>
      <c r="W2674" s="56">
        <f t="shared" ca="1" si="938"/>
        <v>10</v>
      </c>
      <c r="X2674" s="56">
        <f t="shared" ca="1" si="939"/>
        <v>2020</v>
      </c>
      <c r="Y2674" s="55" t="str">
        <f t="shared" ca="1" si="940"/>
        <v>10-2020</v>
      </c>
      <c r="Z2674" s="51">
        <f ca="1">IFERROR(VLOOKUP(Y2674,IPC!$E$2:$F$1745,2,0),IPC!$H$1)</f>
        <v>138.32155800000001</v>
      </c>
      <c r="AA2674" s="48">
        <f t="shared" ref="AA2674:AA2737" si="954">+MONTH(H2662)</f>
        <v>1</v>
      </c>
      <c r="AB2674" s="48">
        <f t="shared" ref="AB2674:AB2737" si="955">+YEAR(H2662)</f>
        <v>1900</v>
      </c>
      <c r="AC2674" s="32" t="str">
        <f t="shared" si="948"/>
        <v>1-1900</v>
      </c>
      <c r="AD2674" s="50">
        <f>IFERROR(VLOOKUP(AC2674,IPC!$E$2:$F$1745,2,0),IPC!$H$1)</f>
        <v>138.32155800000001</v>
      </c>
    </row>
    <row r="2675" spans="10:30" x14ac:dyDescent="0.25">
      <c r="J2675" s="44" t="str">
        <f t="shared" si="942"/>
        <v/>
      </c>
      <c r="K2675" s="33" t="str">
        <f t="shared" ca="1" si="946"/>
        <v/>
      </c>
      <c r="L2675" s="108">
        <f t="shared" ca="1" si="945"/>
        <v>0</v>
      </c>
      <c r="M2675" s="44" t="str">
        <f t="shared" si="943"/>
        <v/>
      </c>
      <c r="N2675" s="45" t="str">
        <f t="shared" ca="1" si="947"/>
        <v/>
      </c>
      <c r="O2675" s="108">
        <f t="shared" si="941"/>
        <v>0</v>
      </c>
      <c r="P2675" s="21" t="e">
        <f t="shared" si="949"/>
        <v>#N/A</v>
      </c>
      <c r="Q2675" s="21" t="e">
        <f t="shared" si="950"/>
        <v>#N/A</v>
      </c>
      <c r="R2675" s="21" t="e">
        <f t="shared" si="951"/>
        <v>#N/A</v>
      </c>
      <c r="S2675" s="21" t="e">
        <f t="shared" si="952"/>
        <v>#N/A</v>
      </c>
      <c r="T2675" s="29" t="e">
        <f t="shared" si="944"/>
        <v>#N/A</v>
      </c>
      <c r="U2675" s="34">
        <f t="shared" si="953"/>
        <v>0</v>
      </c>
      <c r="V2675" s="16">
        <f t="shared" ca="1" si="937"/>
        <v>44139</v>
      </c>
      <c r="W2675" s="56">
        <f t="shared" ca="1" si="938"/>
        <v>10</v>
      </c>
      <c r="X2675" s="56">
        <f t="shared" ca="1" si="939"/>
        <v>2020</v>
      </c>
      <c r="Y2675" s="55" t="str">
        <f t="shared" ca="1" si="940"/>
        <v>10-2020</v>
      </c>
      <c r="Z2675" s="51">
        <f ca="1">IFERROR(VLOOKUP(Y2675,IPC!$E$2:$F$1745,2,0),IPC!$H$1)</f>
        <v>138.32155800000001</v>
      </c>
      <c r="AA2675" s="48">
        <f t="shared" si="954"/>
        <v>1</v>
      </c>
      <c r="AB2675" s="48">
        <f t="shared" si="955"/>
        <v>1900</v>
      </c>
      <c r="AC2675" s="32" t="str">
        <f t="shared" si="948"/>
        <v>1-1900</v>
      </c>
      <c r="AD2675" s="50">
        <f>IFERROR(VLOOKUP(AC2675,IPC!$E$2:$F$1745,2,0),IPC!$H$1)</f>
        <v>138.32155800000001</v>
      </c>
    </row>
    <row r="2676" spans="10:30" x14ac:dyDescent="0.25">
      <c r="J2676" s="44" t="str">
        <f t="shared" si="942"/>
        <v/>
      </c>
      <c r="K2676" s="33" t="str">
        <f t="shared" ca="1" si="946"/>
        <v/>
      </c>
      <c r="L2676" s="108">
        <f t="shared" ca="1" si="945"/>
        <v>0</v>
      </c>
      <c r="M2676" s="44" t="str">
        <f t="shared" si="943"/>
        <v/>
      </c>
      <c r="N2676" s="45" t="str">
        <f t="shared" ca="1" si="947"/>
        <v/>
      </c>
      <c r="O2676" s="108">
        <f t="shared" si="941"/>
        <v>0</v>
      </c>
      <c r="P2676" s="21" t="e">
        <f t="shared" si="949"/>
        <v>#N/A</v>
      </c>
      <c r="Q2676" s="21" t="e">
        <f t="shared" si="950"/>
        <v>#N/A</v>
      </c>
      <c r="R2676" s="21" t="e">
        <f t="shared" si="951"/>
        <v>#N/A</v>
      </c>
      <c r="S2676" s="21" t="e">
        <f t="shared" si="952"/>
        <v>#N/A</v>
      </c>
      <c r="T2676" s="29" t="e">
        <f t="shared" si="944"/>
        <v>#N/A</v>
      </c>
      <c r="U2676" s="34">
        <f t="shared" si="953"/>
        <v>0</v>
      </c>
      <c r="V2676" s="16">
        <f t="shared" ca="1" si="937"/>
        <v>44139</v>
      </c>
      <c r="W2676" s="56">
        <f t="shared" ca="1" si="938"/>
        <v>10</v>
      </c>
      <c r="X2676" s="56">
        <f t="shared" ca="1" si="939"/>
        <v>2020</v>
      </c>
      <c r="Y2676" s="55" t="str">
        <f t="shared" ca="1" si="940"/>
        <v>10-2020</v>
      </c>
      <c r="Z2676" s="51">
        <f ca="1">IFERROR(VLOOKUP(Y2676,IPC!$E$2:$F$1745,2,0),IPC!$H$1)</f>
        <v>138.32155800000001</v>
      </c>
      <c r="AA2676" s="48">
        <f t="shared" si="954"/>
        <v>1</v>
      </c>
      <c r="AB2676" s="48">
        <f t="shared" si="955"/>
        <v>1900</v>
      </c>
      <c r="AC2676" s="32" t="str">
        <f t="shared" si="948"/>
        <v>1-1900</v>
      </c>
      <c r="AD2676" s="50">
        <f>IFERROR(VLOOKUP(AC2676,IPC!$E$2:$F$1745,2,0),IPC!$H$1)</f>
        <v>138.32155800000001</v>
      </c>
    </row>
    <row r="2677" spans="10:30" x14ac:dyDescent="0.25">
      <c r="J2677" s="44" t="str">
        <f t="shared" si="942"/>
        <v/>
      </c>
      <c r="K2677" s="33" t="str">
        <f t="shared" ca="1" si="946"/>
        <v/>
      </c>
      <c r="L2677" s="108">
        <f t="shared" ca="1" si="945"/>
        <v>0</v>
      </c>
      <c r="M2677" s="44" t="str">
        <f t="shared" si="943"/>
        <v/>
      </c>
      <c r="N2677" s="45" t="str">
        <f t="shared" ca="1" si="947"/>
        <v/>
      </c>
      <c r="O2677" s="108">
        <f t="shared" si="941"/>
        <v>0</v>
      </c>
      <c r="P2677" s="21" t="e">
        <f t="shared" si="949"/>
        <v>#N/A</v>
      </c>
      <c r="Q2677" s="21" t="e">
        <f t="shared" si="950"/>
        <v>#N/A</v>
      </c>
      <c r="R2677" s="21" t="e">
        <f t="shared" si="951"/>
        <v>#N/A</v>
      </c>
      <c r="S2677" s="21" t="e">
        <f t="shared" si="952"/>
        <v>#N/A</v>
      </c>
      <c r="T2677" s="29" t="e">
        <f t="shared" si="944"/>
        <v>#N/A</v>
      </c>
      <c r="U2677" s="34">
        <f t="shared" si="953"/>
        <v>0</v>
      </c>
      <c r="V2677" s="16">
        <f t="shared" ca="1" si="937"/>
        <v>44139</v>
      </c>
      <c r="W2677" s="56">
        <f t="shared" ca="1" si="938"/>
        <v>10</v>
      </c>
      <c r="X2677" s="56">
        <f t="shared" ca="1" si="939"/>
        <v>2020</v>
      </c>
      <c r="Y2677" s="55" t="str">
        <f t="shared" ca="1" si="940"/>
        <v>10-2020</v>
      </c>
      <c r="Z2677" s="51">
        <f ca="1">IFERROR(VLOOKUP(Y2677,IPC!$E$2:$F$1745,2,0),IPC!$H$1)</f>
        <v>138.32155800000001</v>
      </c>
      <c r="AA2677" s="48">
        <f t="shared" si="954"/>
        <v>1</v>
      </c>
      <c r="AB2677" s="48">
        <f t="shared" si="955"/>
        <v>1900</v>
      </c>
      <c r="AC2677" s="32" t="str">
        <f t="shared" si="948"/>
        <v>1-1900</v>
      </c>
      <c r="AD2677" s="50">
        <f>IFERROR(VLOOKUP(AC2677,IPC!$E$2:$F$1745,2,0),IPC!$H$1)</f>
        <v>138.32155800000001</v>
      </c>
    </row>
    <row r="2678" spans="10:30" x14ac:dyDescent="0.25">
      <c r="J2678" s="44" t="str">
        <f t="shared" si="942"/>
        <v/>
      </c>
      <c r="K2678" s="33" t="str">
        <f t="shared" ca="1" si="946"/>
        <v/>
      </c>
      <c r="L2678" s="108">
        <f t="shared" ca="1" si="945"/>
        <v>0</v>
      </c>
      <c r="M2678" s="44" t="str">
        <f t="shared" si="943"/>
        <v/>
      </c>
      <c r="N2678" s="45" t="str">
        <f t="shared" ca="1" si="947"/>
        <v/>
      </c>
      <c r="O2678" s="108">
        <f t="shared" si="941"/>
        <v>0</v>
      </c>
      <c r="P2678" s="21" t="e">
        <f t="shared" si="949"/>
        <v>#N/A</v>
      </c>
      <c r="Q2678" s="21" t="e">
        <f t="shared" si="950"/>
        <v>#N/A</v>
      </c>
      <c r="R2678" s="21" t="e">
        <f t="shared" si="951"/>
        <v>#N/A</v>
      </c>
      <c r="S2678" s="21" t="e">
        <f t="shared" si="952"/>
        <v>#N/A</v>
      </c>
      <c r="T2678" s="29" t="e">
        <f t="shared" si="944"/>
        <v>#N/A</v>
      </c>
      <c r="U2678" s="34">
        <f t="shared" si="953"/>
        <v>0</v>
      </c>
      <c r="V2678" s="16">
        <f t="shared" ca="1" si="937"/>
        <v>44139</v>
      </c>
      <c r="W2678" s="56">
        <f t="shared" ca="1" si="938"/>
        <v>10</v>
      </c>
      <c r="X2678" s="56">
        <f t="shared" ca="1" si="939"/>
        <v>2020</v>
      </c>
      <c r="Y2678" s="55" t="str">
        <f t="shared" ca="1" si="940"/>
        <v>10-2020</v>
      </c>
      <c r="Z2678" s="51">
        <f ca="1">IFERROR(VLOOKUP(Y2678,IPC!$E$2:$F$1745,2,0),IPC!$H$1)</f>
        <v>138.32155800000001</v>
      </c>
      <c r="AA2678" s="48">
        <f t="shared" si="954"/>
        <v>1</v>
      </c>
      <c r="AB2678" s="48">
        <f t="shared" si="955"/>
        <v>1900</v>
      </c>
      <c r="AC2678" s="32" t="str">
        <f t="shared" si="948"/>
        <v>1-1900</v>
      </c>
      <c r="AD2678" s="50">
        <f>IFERROR(VLOOKUP(AC2678,IPC!$E$2:$F$1745,2,0),IPC!$H$1)</f>
        <v>138.32155800000001</v>
      </c>
    </row>
    <row r="2679" spans="10:30" x14ac:dyDescent="0.25">
      <c r="J2679" s="44" t="str">
        <f t="shared" si="942"/>
        <v/>
      </c>
      <c r="K2679" s="33" t="str">
        <f t="shared" ca="1" si="946"/>
        <v/>
      </c>
      <c r="L2679" s="108">
        <f t="shared" ca="1" si="945"/>
        <v>0</v>
      </c>
      <c r="M2679" s="44" t="str">
        <f t="shared" si="943"/>
        <v/>
      </c>
      <c r="N2679" s="45" t="str">
        <f t="shared" ca="1" si="947"/>
        <v/>
      </c>
      <c r="O2679" s="108">
        <f t="shared" si="941"/>
        <v>0</v>
      </c>
      <c r="P2679" s="21" t="e">
        <f t="shared" si="949"/>
        <v>#N/A</v>
      </c>
      <c r="Q2679" s="21" t="e">
        <f t="shared" si="950"/>
        <v>#N/A</v>
      </c>
      <c r="R2679" s="21" t="e">
        <f t="shared" si="951"/>
        <v>#N/A</v>
      </c>
      <c r="S2679" s="21" t="e">
        <f t="shared" si="952"/>
        <v>#N/A</v>
      </c>
      <c r="T2679" s="29" t="e">
        <f t="shared" si="944"/>
        <v>#N/A</v>
      </c>
      <c r="U2679" s="34">
        <f t="shared" si="953"/>
        <v>0</v>
      </c>
      <c r="V2679" s="16">
        <f t="shared" ca="1" si="937"/>
        <v>44139</v>
      </c>
      <c r="W2679" s="56">
        <f t="shared" ca="1" si="938"/>
        <v>10</v>
      </c>
      <c r="X2679" s="56">
        <f t="shared" ca="1" si="939"/>
        <v>2020</v>
      </c>
      <c r="Y2679" s="55" t="str">
        <f t="shared" ca="1" si="940"/>
        <v>10-2020</v>
      </c>
      <c r="Z2679" s="51">
        <f ca="1">IFERROR(VLOOKUP(Y2679,IPC!$E$2:$F$1745,2,0),IPC!$H$1)</f>
        <v>138.32155800000001</v>
      </c>
      <c r="AA2679" s="48">
        <f t="shared" si="954"/>
        <v>1</v>
      </c>
      <c r="AB2679" s="48">
        <f t="shared" si="955"/>
        <v>1900</v>
      </c>
      <c r="AC2679" s="32" t="str">
        <f t="shared" si="948"/>
        <v>1-1900</v>
      </c>
      <c r="AD2679" s="50">
        <f>IFERROR(VLOOKUP(AC2679,IPC!$E$2:$F$1745,2,0),IPC!$H$1)</f>
        <v>138.32155800000001</v>
      </c>
    </row>
    <row r="2680" spans="10:30" x14ac:dyDescent="0.25">
      <c r="J2680" s="44" t="str">
        <f t="shared" si="942"/>
        <v/>
      </c>
      <c r="K2680" s="33" t="str">
        <f t="shared" ca="1" si="946"/>
        <v/>
      </c>
      <c r="L2680" s="108">
        <f t="shared" ca="1" si="945"/>
        <v>0</v>
      </c>
      <c r="M2680" s="44" t="str">
        <f t="shared" si="943"/>
        <v/>
      </c>
      <c r="N2680" s="45" t="str">
        <f t="shared" ca="1" si="947"/>
        <v/>
      </c>
      <c r="O2680" s="108">
        <f t="shared" si="941"/>
        <v>0</v>
      </c>
      <c r="P2680" s="21" t="e">
        <f t="shared" si="949"/>
        <v>#N/A</v>
      </c>
      <c r="Q2680" s="21" t="e">
        <f t="shared" si="950"/>
        <v>#N/A</v>
      </c>
      <c r="R2680" s="21" t="e">
        <f t="shared" si="951"/>
        <v>#N/A</v>
      </c>
      <c r="S2680" s="21" t="e">
        <f t="shared" si="952"/>
        <v>#N/A</v>
      </c>
      <c r="T2680" s="29" t="e">
        <f t="shared" si="944"/>
        <v>#N/A</v>
      </c>
      <c r="U2680" s="34">
        <f t="shared" si="953"/>
        <v>0</v>
      </c>
      <c r="V2680" s="16">
        <f t="shared" ca="1" si="937"/>
        <v>44139</v>
      </c>
      <c r="W2680" s="56">
        <f t="shared" ca="1" si="938"/>
        <v>10</v>
      </c>
      <c r="X2680" s="56">
        <f t="shared" ca="1" si="939"/>
        <v>2020</v>
      </c>
      <c r="Y2680" s="55" t="str">
        <f t="shared" ca="1" si="940"/>
        <v>10-2020</v>
      </c>
      <c r="Z2680" s="51">
        <f ca="1">IFERROR(VLOOKUP(Y2680,IPC!$E$2:$F$1745,2,0),IPC!$H$1)</f>
        <v>138.32155800000001</v>
      </c>
      <c r="AA2680" s="48">
        <f t="shared" si="954"/>
        <v>1</v>
      </c>
      <c r="AB2680" s="48">
        <f t="shared" si="955"/>
        <v>1900</v>
      </c>
      <c r="AC2680" s="32" t="str">
        <f t="shared" si="948"/>
        <v>1-1900</v>
      </c>
      <c r="AD2680" s="50">
        <f>IFERROR(VLOOKUP(AC2680,IPC!$E$2:$F$1745,2,0),IPC!$H$1)</f>
        <v>138.32155800000001</v>
      </c>
    </row>
    <row r="2681" spans="10:30" x14ac:dyDescent="0.25">
      <c r="J2681" s="44" t="str">
        <f t="shared" si="942"/>
        <v/>
      </c>
      <c r="K2681" s="33" t="str">
        <f t="shared" ca="1" si="946"/>
        <v/>
      </c>
      <c r="L2681" s="108">
        <f t="shared" ca="1" si="945"/>
        <v>0</v>
      </c>
      <c r="M2681" s="44" t="str">
        <f t="shared" si="943"/>
        <v/>
      </c>
      <c r="N2681" s="45" t="str">
        <f t="shared" ca="1" si="947"/>
        <v/>
      </c>
      <c r="O2681" s="108">
        <f t="shared" si="941"/>
        <v>0</v>
      </c>
      <c r="P2681" s="21" t="e">
        <f t="shared" si="949"/>
        <v>#N/A</v>
      </c>
      <c r="Q2681" s="21" t="e">
        <f t="shared" si="950"/>
        <v>#N/A</v>
      </c>
      <c r="R2681" s="21" t="e">
        <f t="shared" si="951"/>
        <v>#N/A</v>
      </c>
      <c r="S2681" s="21" t="e">
        <f t="shared" si="952"/>
        <v>#N/A</v>
      </c>
      <c r="T2681" s="29" t="e">
        <f t="shared" si="944"/>
        <v>#N/A</v>
      </c>
      <c r="U2681" s="34">
        <f t="shared" si="953"/>
        <v>0</v>
      </c>
      <c r="V2681" s="16">
        <f t="shared" ca="1" si="937"/>
        <v>44139</v>
      </c>
      <c r="W2681" s="56">
        <f t="shared" ca="1" si="938"/>
        <v>10</v>
      </c>
      <c r="X2681" s="56">
        <f t="shared" ca="1" si="939"/>
        <v>2020</v>
      </c>
      <c r="Y2681" s="55" t="str">
        <f t="shared" ca="1" si="940"/>
        <v>10-2020</v>
      </c>
      <c r="Z2681" s="51">
        <f ca="1">IFERROR(VLOOKUP(Y2681,IPC!$E$2:$F$1745,2,0),IPC!$H$1)</f>
        <v>138.32155800000001</v>
      </c>
      <c r="AA2681" s="48">
        <f t="shared" si="954"/>
        <v>1</v>
      </c>
      <c r="AB2681" s="48">
        <f t="shared" si="955"/>
        <v>1900</v>
      </c>
      <c r="AC2681" s="32" t="str">
        <f t="shared" si="948"/>
        <v>1-1900</v>
      </c>
      <c r="AD2681" s="50">
        <f>IFERROR(VLOOKUP(AC2681,IPC!$E$2:$F$1745,2,0),IPC!$H$1)</f>
        <v>138.32155800000001</v>
      </c>
    </row>
    <row r="2682" spans="10:30" x14ac:dyDescent="0.25">
      <c r="J2682" s="44" t="str">
        <f t="shared" si="942"/>
        <v/>
      </c>
      <c r="K2682" s="33" t="str">
        <f t="shared" ca="1" si="946"/>
        <v/>
      </c>
      <c r="L2682" s="108">
        <f t="shared" ca="1" si="945"/>
        <v>0</v>
      </c>
      <c r="M2682" s="44" t="str">
        <f t="shared" si="943"/>
        <v/>
      </c>
      <c r="N2682" s="45" t="str">
        <f t="shared" ca="1" si="947"/>
        <v/>
      </c>
      <c r="O2682" s="108">
        <f t="shared" si="941"/>
        <v>0</v>
      </c>
      <c r="P2682" s="21" t="e">
        <f t="shared" si="949"/>
        <v>#N/A</v>
      </c>
      <c r="Q2682" s="21" t="e">
        <f t="shared" si="950"/>
        <v>#N/A</v>
      </c>
      <c r="R2682" s="21" t="e">
        <f t="shared" si="951"/>
        <v>#N/A</v>
      </c>
      <c r="S2682" s="21" t="e">
        <f t="shared" si="952"/>
        <v>#N/A</v>
      </c>
      <c r="T2682" s="29" t="e">
        <f t="shared" si="944"/>
        <v>#N/A</v>
      </c>
      <c r="U2682" s="34">
        <f t="shared" si="953"/>
        <v>0</v>
      </c>
      <c r="V2682" s="16">
        <f t="shared" ref="V2682:V2745" ca="1" si="956">+TODAY()</f>
        <v>44139</v>
      </c>
      <c r="W2682" s="56">
        <f t="shared" ref="W2682:W2745" ca="1" si="957">+MONTH(V2682)-1</f>
        <v>10</v>
      </c>
      <c r="X2682" s="56">
        <f t="shared" ref="X2682:X2745" ca="1" si="958">+YEAR(V2682)</f>
        <v>2020</v>
      </c>
      <c r="Y2682" s="55" t="str">
        <f t="shared" ref="Y2682:Y2745" ca="1" si="959">+W2682&amp;"-"&amp;X2682</f>
        <v>10-2020</v>
      </c>
      <c r="Z2682" s="51">
        <f ca="1">IFERROR(VLOOKUP(Y2682,IPC!$E$2:$F$1745,2,0),IPC!$H$1)</f>
        <v>138.32155800000001</v>
      </c>
      <c r="AA2682" s="48">
        <f t="shared" si="954"/>
        <v>1</v>
      </c>
      <c r="AB2682" s="48">
        <f t="shared" si="955"/>
        <v>1900</v>
      </c>
      <c r="AC2682" s="32" t="str">
        <f t="shared" si="948"/>
        <v>1-1900</v>
      </c>
      <c r="AD2682" s="50">
        <f>IFERROR(VLOOKUP(AC2682,IPC!$E$2:$F$1745,2,0),IPC!$H$1)</f>
        <v>138.32155800000001</v>
      </c>
    </row>
    <row r="2683" spans="10:30" x14ac:dyDescent="0.25">
      <c r="J2683" s="44" t="str">
        <f t="shared" si="942"/>
        <v/>
      </c>
      <c r="K2683" s="33" t="str">
        <f t="shared" ca="1" si="946"/>
        <v/>
      </c>
      <c r="L2683" s="108">
        <f t="shared" ca="1" si="945"/>
        <v>0</v>
      </c>
      <c r="M2683" s="44" t="str">
        <f t="shared" si="943"/>
        <v/>
      </c>
      <c r="N2683" s="45" t="str">
        <f t="shared" ca="1" si="947"/>
        <v/>
      </c>
      <c r="O2683" s="108">
        <f t="shared" si="941"/>
        <v>0</v>
      </c>
      <c r="P2683" s="21" t="e">
        <f t="shared" si="949"/>
        <v>#N/A</v>
      </c>
      <c r="Q2683" s="21" t="e">
        <f t="shared" si="950"/>
        <v>#N/A</v>
      </c>
      <c r="R2683" s="21" t="e">
        <f t="shared" si="951"/>
        <v>#N/A</v>
      </c>
      <c r="S2683" s="21" t="e">
        <f t="shared" si="952"/>
        <v>#N/A</v>
      </c>
      <c r="T2683" s="29" t="e">
        <f t="shared" si="944"/>
        <v>#N/A</v>
      </c>
      <c r="U2683" s="34">
        <f t="shared" si="953"/>
        <v>0</v>
      </c>
      <c r="V2683" s="16">
        <f t="shared" ca="1" si="956"/>
        <v>44139</v>
      </c>
      <c r="W2683" s="56">
        <f t="shared" ca="1" si="957"/>
        <v>10</v>
      </c>
      <c r="X2683" s="56">
        <f t="shared" ca="1" si="958"/>
        <v>2020</v>
      </c>
      <c r="Y2683" s="55" t="str">
        <f t="shared" ca="1" si="959"/>
        <v>10-2020</v>
      </c>
      <c r="Z2683" s="51">
        <f ca="1">IFERROR(VLOOKUP(Y2683,IPC!$E$2:$F$1745,2,0),IPC!$H$1)</f>
        <v>138.32155800000001</v>
      </c>
      <c r="AA2683" s="48">
        <f t="shared" si="954"/>
        <v>1</v>
      </c>
      <c r="AB2683" s="48">
        <f t="shared" si="955"/>
        <v>1900</v>
      </c>
      <c r="AC2683" s="32" t="str">
        <f t="shared" si="948"/>
        <v>1-1900</v>
      </c>
      <c r="AD2683" s="50">
        <f>IFERROR(VLOOKUP(AC2683,IPC!$E$2:$F$1745,2,0),IPC!$H$1)</f>
        <v>138.32155800000001</v>
      </c>
    </row>
    <row r="2684" spans="10:30" x14ac:dyDescent="0.25">
      <c r="J2684" s="44" t="str">
        <f t="shared" si="942"/>
        <v/>
      </c>
      <c r="K2684" s="33" t="str">
        <f t="shared" ca="1" si="946"/>
        <v/>
      </c>
      <c r="L2684" s="108">
        <f t="shared" ca="1" si="945"/>
        <v>0</v>
      </c>
      <c r="M2684" s="44" t="str">
        <f t="shared" si="943"/>
        <v/>
      </c>
      <c r="N2684" s="45" t="str">
        <f t="shared" ca="1" si="947"/>
        <v/>
      </c>
      <c r="O2684" s="108">
        <f t="shared" si="941"/>
        <v>0</v>
      </c>
      <c r="P2684" s="21" t="e">
        <f t="shared" si="949"/>
        <v>#N/A</v>
      </c>
      <c r="Q2684" s="21" t="e">
        <f t="shared" si="950"/>
        <v>#N/A</v>
      </c>
      <c r="R2684" s="21" t="e">
        <f t="shared" si="951"/>
        <v>#N/A</v>
      </c>
      <c r="S2684" s="21" t="e">
        <f t="shared" si="952"/>
        <v>#N/A</v>
      </c>
      <c r="T2684" s="29" t="e">
        <f t="shared" si="944"/>
        <v>#N/A</v>
      </c>
      <c r="U2684" s="34">
        <f t="shared" si="953"/>
        <v>0</v>
      </c>
      <c r="V2684" s="16">
        <f t="shared" ca="1" si="956"/>
        <v>44139</v>
      </c>
      <c r="W2684" s="56">
        <f t="shared" ca="1" si="957"/>
        <v>10</v>
      </c>
      <c r="X2684" s="56">
        <f t="shared" ca="1" si="958"/>
        <v>2020</v>
      </c>
      <c r="Y2684" s="55" t="str">
        <f t="shared" ca="1" si="959"/>
        <v>10-2020</v>
      </c>
      <c r="Z2684" s="51">
        <f ca="1">IFERROR(VLOOKUP(Y2684,IPC!$E$2:$F$1745,2,0),IPC!$H$1)</f>
        <v>138.32155800000001</v>
      </c>
      <c r="AA2684" s="48">
        <f t="shared" si="954"/>
        <v>1</v>
      </c>
      <c r="AB2684" s="48">
        <f t="shared" si="955"/>
        <v>1900</v>
      </c>
      <c r="AC2684" s="32" t="str">
        <f t="shared" si="948"/>
        <v>1-1900</v>
      </c>
      <c r="AD2684" s="50">
        <f>IFERROR(VLOOKUP(AC2684,IPC!$E$2:$F$1745,2,0),IPC!$H$1)</f>
        <v>138.32155800000001</v>
      </c>
    </row>
    <row r="2685" spans="10:30" x14ac:dyDescent="0.25">
      <c r="J2685" s="44" t="str">
        <f t="shared" si="942"/>
        <v/>
      </c>
      <c r="K2685" s="33" t="str">
        <f t="shared" ca="1" si="946"/>
        <v/>
      </c>
      <c r="L2685" s="108">
        <f t="shared" ca="1" si="945"/>
        <v>0</v>
      </c>
      <c r="M2685" s="44" t="str">
        <f t="shared" si="943"/>
        <v/>
      </c>
      <c r="N2685" s="45" t="str">
        <f t="shared" ca="1" si="947"/>
        <v/>
      </c>
      <c r="O2685" s="108">
        <f t="shared" si="941"/>
        <v>0</v>
      </c>
      <c r="P2685" s="21" t="e">
        <f t="shared" si="949"/>
        <v>#N/A</v>
      </c>
      <c r="Q2685" s="21" t="e">
        <f t="shared" si="950"/>
        <v>#N/A</v>
      </c>
      <c r="R2685" s="21" t="e">
        <f t="shared" si="951"/>
        <v>#N/A</v>
      </c>
      <c r="S2685" s="21" t="e">
        <f t="shared" si="952"/>
        <v>#N/A</v>
      </c>
      <c r="T2685" s="29" t="e">
        <f t="shared" si="944"/>
        <v>#N/A</v>
      </c>
      <c r="U2685" s="34">
        <f t="shared" si="953"/>
        <v>0</v>
      </c>
      <c r="V2685" s="16">
        <f t="shared" ca="1" si="956"/>
        <v>44139</v>
      </c>
      <c r="W2685" s="56">
        <f t="shared" ca="1" si="957"/>
        <v>10</v>
      </c>
      <c r="X2685" s="56">
        <f t="shared" ca="1" si="958"/>
        <v>2020</v>
      </c>
      <c r="Y2685" s="55" t="str">
        <f t="shared" ca="1" si="959"/>
        <v>10-2020</v>
      </c>
      <c r="Z2685" s="51">
        <f ca="1">IFERROR(VLOOKUP(Y2685,IPC!$E$2:$F$1745,2,0),IPC!$H$1)</f>
        <v>138.32155800000001</v>
      </c>
      <c r="AA2685" s="48">
        <f t="shared" si="954"/>
        <v>1</v>
      </c>
      <c r="AB2685" s="48">
        <f t="shared" si="955"/>
        <v>1900</v>
      </c>
      <c r="AC2685" s="32" t="str">
        <f t="shared" si="948"/>
        <v>1-1900</v>
      </c>
      <c r="AD2685" s="50">
        <f>IFERROR(VLOOKUP(AC2685,IPC!$E$2:$F$1745,2,0),IPC!$H$1)</f>
        <v>138.32155800000001</v>
      </c>
    </row>
    <row r="2686" spans="10:30" x14ac:dyDescent="0.25">
      <c r="J2686" s="44" t="str">
        <f t="shared" si="942"/>
        <v/>
      </c>
      <c r="K2686" s="33" t="str">
        <f t="shared" ca="1" si="946"/>
        <v/>
      </c>
      <c r="L2686" s="108">
        <f t="shared" ca="1" si="945"/>
        <v>0</v>
      </c>
      <c r="M2686" s="44" t="str">
        <f t="shared" si="943"/>
        <v/>
      </c>
      <c r="N2686" s="45" t="str">
        <f t="shared" ca="1" si="947"/>
        <v/>
      </c>
      <c r="O2686" s="108">
        <f t="shared" si="941"/>
        <v>0</v>
      </c>
      <c r="P2686" s="21" t="e">
        <f t="shared" si="949"/>
        <v>#N/A</v>
      </c>
      <c r="Q2686" s="21" t="e">
        <f t="shared" si="950"/>
        <v>#N/A</v>
      </c>
      <c r="R2686" s="21" t="e">
        <f t="shared" si="951"/>
        <v>#N/A</v>
      </c>
      <c r="S2686" s="21" t="e">
        <f t="shared" si="952"/>
        <v>#N/A</v>
      </c>
      <c r="T2686" s="29" t="e">
        <f t="shared" si="944"/>
        <v>#N/A</v>
      </c>
      <c r="U2686" s="34">
        <f t="shared" si="953"/>
        <v>0</v>
      </c>
      <c r="V2686" s="16">
        <f t="shared" ca="1" si="956"/>
        <v>44139</v>
      </c>
      <c r="W2686" s="56">
        <f t="shared" ca="1" si="957"/>
        <v>10</v>
      </c>
      <c r="X2686" s="56">
        <f t="shared" ca="1" si="958"/>
        <v>2020</v>
      </c>
      <c r="Y2686" s="55" t="str">
        <f t="shared" ca="1" si="959"/>
        <v>10-2020</v>
      </c>
      <c r="Z2686" s="51">
        <f ca="1">IFERROR(VLOOKUP(Y2686,IPC!$E$2:$F$1745,2,0),IPC!$H$1)</f>
        <v>138.32155800000001</v>
      </c>
      <c r="AA2686" s="48">
        <f t="shared" si="954"/>
        <v>1</v>
      </c>
      <c r="AB2686" s="48">
        <f t="shared" si="955"/>
        <v>1900</v>
      </c>
      <c r="AC2686" s="32" t="str">
        <f t="shared" si="948"/>
        <v>1-1900</v>
      </c>
      <c r="AD2686" s="50">
        <f>IFERROR(VLOOKUP(AC2686,IPC!$E$2:$F$1745,2,0),IPC!$H$1)</f>
        <v>138.32155800000001</v>
      </c>
    </row>
    <row r="2687" spans="10:30" x14ac:dyDescent="0.25">
      <c r="J2687" s="44" t="str">
        <f t="shared" si="942"/>
        <v/>
      </c>
      <c r="K2687" s="33" t="str">
        <f t="shared" ca="1" si="946"/>
        <v/>
      </c>
      <c r="L2687" s="108">
        <f t="shared" ca="1" si="945"/>
        <v>0</v>
      </c>
      <c r="M2687" s="44" t="str">
        <f t="shared" si="943"/>
        <v/>
      </c>
      <c r="N2687" s="45" t="str">
        <f t="shared" ca="1" si="947"/>
        <v/>
      </c>
      <c r="O2687" s="108">
        <f t="shared" si="941"/>
        <v>0</v>
      </c>
      <c r="P2687" s="21" t="e">
        <f t="shared" si="949"/>
        <v>#N/A</v>
      </c>
      <c r="Q2687" s="21" t="e">
        <f t="shared" si="950"/>
        <v>#N/A</v>
      </c>
      <c r="R2687" s="21" t="e">
        <f t="shared" si="951"/>
        <v>#N/A</v>
      </c>
      <c r="S2687" s="21" t="e">
        <f t="shared" si="952"/>
        <v>#N/A</v>
      </c>
      <c r="T2687" s="29" t="e">
        <f t="shared" si="944"/>
        <v>#N/A</v>
      </c>
      <c r="U2687" s="34">
        <f t="shared" si="953"/>
        <v>0</v>
      </c>
      <c r="V2687" s="16">
        <f t="shared" ca="1" si="956"/>
        <v>44139</v>
      </c>
      <c r="W2687" s="56">
        <f t="shared" ca="1" si="957"/>
        <v>10</v>
      </c>
      <c r="X2687" s="56">
        <f t="shared" ca="1" si="958"/>
        <v>2020</v>
      </c>
      <c r="Y2687" s="55" t="str">
        <f t="shared" ca="1" si="959"/>
        <v>10-2020</v>
      </c>
      <c r="Z2687" s="51">
        <f ca="1">IFERROR(VLOOKUP(Y2687,IPC!$E$2:$F$1745,2,0),IPC!$H$1)</f>
        <v>138.32155800000001</v>
      </c>
      <c r="AA2687" s="48">
        <f t="shared" si="954"/>
        <v>1</v>
      </c>
      <c r="AB2687" s="48">
        <f t="shared" si="955"/>
        <v>1900</v>
      </c>
      <c r="AC2687" s="32" t="str">
        <f t="shared" si="948"/>
        <v>1-1900</v>
      </c>
      <c r="AD2687" s="50">
        <f>IFERROR(VLOOKUP(AC2687,IPC!$E$2:$F$1745,2,0),IPC!$H$1)</f>
        <v>138.32155800000001</v>
      </c>
    </row>
    <row r="2688" spans="10:30" x14ac:dyDescent="0.25">
      <c r="J2688" s="44" t="str">
        <f t="shared" si="942"/>
        <v/>
      </c>
      <c r="K2688" s="33" t="str">
        <f t="shared" ca="1" si="946"/>
        <v/>
      </c>
      <c r="L2688" s="108">
        <f t="shared" ca="1" si="945"/>
        <v>0</v>
      </c>
      <c r="M2688" s="44" t="str">
        <f t="shared" si="943"/>
        <v/>
      </c>
      <c r="N2688" s="45" t="str">
        <f t="shared" ca="1" si="947"/>
        <v/>
      </c>
      <c r="O2688" s="108">
        <f t="shared" si="941"/>
        <v>0</v>
      </c>
      <c r="P2688" s="21" t="e">
        <f t="shared" si="949"/>
        <v>#N/A</v>
      </c>
      <c r="Q2688" s="21" t="e">
        <f t="shared" si="950"/>
        <v>#N/A</v>
      </c>
      <c r="R2688" s="21" t="e">
        <f t="shared" si="951"/>
        <v>#N/A</v>
      </c>
      <c r="S2688" s="21" t="e">
        <f t="shared" si="952"/>
        <v>#N/A</v>
      </c>
      <c r="T2688" s="29" t="e">
        <f t="shared" si="944"/>
        <v>#N/A</v>
      </c>
      <c r="U2688" s="34">
        <f t="shared" si="953"/>
        <v>0</v>
      </c>
      <c r="V2688" s="16">
        <f t="shared" ca="1" si="956"/>
        <v>44139</v>
      </c>
      <c r="W2688" s="56">
        <f t="shared" ca="1" si="957"/>
        <v>10</v>
      </c>
      <c r="X2688" s="56">
        <f t="shared" ca="1" si="958"/>
        <v>2020</v>
      </c>
      <c r="Y2688" s="55" t="str">
        <f t="shared" ca="1" si="959"/>
        <v>10-2020</v>
      </c>
      <c r="Z2688" s="51">
        <f ca="1">IFERROR(VLOOKUP(Y2688,IPC!$E$2:$F$1745,2,0),IPC!$H$1)</f>
        <v>138.32155800000001</v>
      </c>
      <c r="AA2688" s="48">
        <f t="shared" si="954"/>
        <v>1</v>
      </c>
      <c r="AB2688" s="48">
        <f t="shared" si="955"/>
        <v>1900</v>
      </c>
      <c r="AC2688" s="32" t="str">
        <f t="shared" si="948"/>
        <v>1-1900</v>
      </c>
      <c r="AD2688" s="50">
        <f>IFERROR(VLOOKUP(AC2688,IPC!$E$2:$F$1745,2,0),IPC!$H$1)</f>
        <v>138.32155800000001</v>
      </c>
    </row>
    <row r="2689" spans="10:30" x14ac:dyDescent="0.25">
      <c r="J2689" s="44" t="str">
        <f t="shared" si="942"/>
        <v/>
      </c>
      <c r="K2689" s="33" t="str">
        <f t="shared" ca="1" si="946"/>
        <v/>
      </c>
      <c r="L2689" s="108">
        <f t="shared" ca="1" si="945"/>
        <v>0</v>
      </c>
      <c r="M2689" s="44" t="str">
        <f t="shared" si="943"/>
        <v/>
      </c>
      <c r="N2689" s="45" t="str">
        <f t="shared" ca="1" si="947"/>
        <v/>
      </c>
      <c r="O2689" s="108">
        <f t="shared" si="941"/>
        <v>0</v>
      </c>
      <c r="P2689" s="21" t="e">
        <f t="shared" si="949"/>
        <v>#N/A</v>
      </c>
      <c r="Q2689" s="21" t="e">
        <f t="shared" si="950"/>
        <v>#N/A</v>
      </c>
      <c r="R2689" s="21" t="e">
        <f t="shared" si="951"/>
        <v>#N/A</v>
      </c>
      <c r="S2689" s="21" t="e">
        <f t="shared" si="952"/>
        <v>#N/A</v>
      </c>
      <c r="T2689" s="29" t="e">
        <f t="shared" si="944"/>
        <v>#N/A</v>
      </c>
      <c r="U2689" s="34">
        <f t="shared" si="953"/>
        <v>0</v>
      </c>
      <c r="V2689" s="16">
        <f t="shared" ca="1" si="956"/>
        <v>44139</v>
      </c>
      <c r="W2689" s="56">
        <f t="shared" ca="1" si="957"/>
        <v>10</v>
      </c>
      <c r="X2689" s="56">
        <f t="shared" ca="1" si="958"/>
        <v>2020</v>
      </c>
      <c r="Y2689" s="55" t="str">
        <f t="shared" ca="1" si="959"/>
        <v>10-2020</v>
      </c>
      <c r="Z2689" s="51">
        <f ca="1">IFERROR(VLOOKUP(Y2689,IPC!$E$2:$F$1745,2,0),IPC!$H$1)</f>
        <v>138.32155800000001</v>
      </c>
      <c r="AA2689" s="48">
        <f t="shared" si="954"/>
        <v>1</v>
      </c>
      <c r="AB2689" s="48">
        <f t="shared" si="955"/>
        <v>1900</v>
      </c>
      <c r="AC2689" s="32" t="str">
        <f t="shared" si="948"/>
        <v>1-1900</v>
      </c>
      <c r="AD2689" s="50">
        <f>IFERROR(VLOOKUP(AC2689,IPC!$E$2:$F$1745,2,0),IPC!$H$1)</f>
        <v>138.32155800000001</v>
      </c>
    </row>
    <row r="2690" spans="10:30" x14ac:dyDescent="0.25">
      <c r="J2690" s="44" t="str">
        <f t="shared" si="942"/>
        <v/>
      </c>
      <c r="K2690" s="33" t="str">
        <f t="shared" ca="1" si="946"/>
        <v/>
      </c>
      <c r="L2690" s="108">
        <f t="shared" ca="1" si="945"/>
        <v>0</v>
      </c>
      <c r="M2690" s="44" t="str">
        <f t="shared" si="943"/>
        <v/>
      </c>
      <c r="N2690" s="45" t="str">
        <f t="shared" ca="1" si="947"/>
        <v/>
      </c>
      <c r="O2690" s="108">
        <f t="shared" si="941"/>
        <v>0</v>
      </c>
      <c r="P2690" s="21" t="e">
        <f t="shared" si="949"/>
        <v>#N/A</v>
      </c>
      <c r="Q2690" s="21" t="e">
        <f t="shared" si="950"/>
        <v>#N/A</v>
      </c>
      <c r="R2690" s="21" t="e">
        <f t="shared" si="951"/>
        <v>#N/A</v>
      </c>
      <c r="S2690" s="21" t="e">
        <f t="shared" si="952"/>
        <v>#N/A</v>
      </c>
      <c r="T2690" s="29" t="e">
        <f t="shared" si="944"/>
        <v>#N/A</v>
      </c>
      <c r="U2690" s="34">
        <f t="shared" si="953"/>
        <v>0</v>
      </c>
      <c r="V2690" s="16">
        <f t="shared" ca="1" si="956"/>
        <v>44139</v>
      </c>
      <c r="W2690" s="56">
        <f t="shared" ca="1" si="957"/>
        <v>10</v>
      </c>
      <c r="X2690" s="56">
        <f t="shared" ca="1" si="958"/>
        <v>2020</v>
      </c>
      <c r="Y2690" s="55" t="str">
        <f t="shared" ca="1" si="959"/>
        <v>10-2020</v>
      </c>
      <c r="Z2690" s="51">
        <f ca="1">IFERROR(VLOOKUP(Y2690,IPC!$E$2:$F$1745,2,0),IPC!$H$1)</f>
        <v>138.32155800000001</v>
      </c>
      <c r="AA2690" s="48">
        <f t="shared" si="954"/>
        <v>1</v>
      </c>
      <c r="AB2690" s="48">
        <f t="shared" si="955"/>
        <v>1900</v>
      </c>
      <c r="AC2690" s="32" t="str">
        <f t="shared" si="948"/>
        <v>1-1900</v>
      </c>
      <c r="AD2690" s="50">
        <f>IFERROR(VLOOKUP(AC2690,IPC!$E$2:$F$1745,2,0),IPC!$H$1)</f>
        <v>138.32155800000001</v>
      </c>
    </row>
    <row r="2691" spans="10:30" x14ac:dyDescent="0.25">
      <c r="J2691" s="44" t="str">
        <f t="shared" si="942"/>
        <v/>
      </c>
      <c r="K2691" s="33" t="str">
        <f t="shared" ca="1" si="946"/>
        <v/>
      </c>
      <c r="L2691" s="108">
        <f t="shared" ca="1" si="945"/>
        <v>0</v>
      </c>
      <c r="M2691" s="44" t="str">
        <f t="shared" si="943"/>
        <v/>
      </c>
      <c r="N2691" s="45" t="str">
        <f t="shared" ca="1" si="947"/>
        <v/>
      </c>
      <c r="O2691" s="108">
        <f t="shared" si="941"/>
        <v>0</v>
      </c>
      <c r="P2691" s="21" t="e">
        <f t="shared" si="949"/>
        <v>#N/A</v>
      </c>
      <c r="Q2691" s="21" t="e">
        <f t="shared" si="950"/>
        <v>#N/A</v>
      </c>
      <c r="R2691" s="21" t="e">
        <f t="shared" si="951"/>
        <v>#N/A</v>
      </c>
      <c r="S2691" s="21" t="e">
        <f t="shared" si="952"/>
        <v>#N/A</v>
      </c>
      <c r="T2691" s="29" t="e">
        <f t="shared" si="944"/>
        <v>#N/A</v>
      </c>
      <c r="U2691" s="34">
        <f t="shared" si="953"/>
        <v>0</v>
      </c>
      <c r="V2691" s="16">
        <f t="shared" ca="1" si="956"/>
        <v>44139</v>
      </c>
      <c r="W2691" s="56">
        <f t="shared" ca="1" si="957"/>
        <v>10</v>
      </c>
      <c r="X2691" s="56">
        <f t="shared" ca="1" si="958"/>
        <v>2020</v>
      </c>
      <c r="Y2691" s="55" t="str">
        <f t="shared" ca="1" si="959"/>
        <v>10-2020</v>
      </c>
      <c r="Z2691" s="51">
        <f ca="1">IFERROR(VLOOKUP(Y2691,IPC!$E$2:$F$1745,2,0),IPC!$H$1)</f>
        <v>138.32155800000001</v>
      </c>
      <c r="AA2691" s="48">
        <f t="shared" si="954"/>
        <v>1</v>
      </c>
      <c r="AB2691" s="48">
        <f t="shared" si="955"/>
        <v>1900</v>
      </c>
      <c r="AC2691" s="32" t="str">
        <f t="shared" si="948"/>
        <v>1-1900</v>
      </c>
      <c r="AD2691" s="50">
        <f>IFERROR(VLOOKUP(AC2691,IPC!$E$2:$F$1745,2,0),IPC!$H$1)</f>
        <v>138.32155800000001</v>
      </c>
    </row>
    <row r="2692" spans="10:30" x14ac:dyDescent="0.25">
      <c r="J2692" s="44" t="str">
        <f t="shared" si="942"/>
        <v/>
      </c>
      <c r="K2692" s="33" t="str">
        <f t="shared" ca="1" si="946"/>
        <v/>
      </c>
      <c r="L2692" s="108">
        <f t="shared" ca="1" si="945"/>
        <v>0</v>
      </c>
      <c r="M2692" s="44" t="str">
        <f t="shared" si="943"/>
        <v/>
      </c>
      <c r="N2692" s="45" t="str">
        <f t="shared" ca="1" si="947"/>
        <v/>
      </c>
      <c r="O2692" s="108">
        <f t="shared" si="941"/>
        <v>0</v>
      </c>
      <c r="P2692" s="21" t="e">
        <f t="shared" si="949"/>
        <v>#N/A</v>
      </c>
      <c r="Q2692" s="21" t="e">
        <f t="shared" si="950"/>
        <v>#N/A</v>
      </c>
      <c r="R2692" s="21" t="e">
        <f t="shared" si="951"/>
        <v>#N/A</v>
      </c>
      <c r="S2692" s="21" t="e">
        <f t="shared" si="952"/>
        <v>#N/A</v>
      </c>
      <c r="T2692" s="29" t="e">
        <f t="shared" si="944"/>
        <v>#N/A</v>
      </c>
      <c r="U2692" s="34">
        <f t="shared" si="953"/>
        <v>0</v>
      </c>
      <c r="V2692" s="16">
        <f t="shared" ca="1" si="956"/>
        <v>44139</v>
      </c>
      <c r="W2692" s="56">
        <f t="shared" ca="1" si="957"/>
        <v>10</v>
      </c>
      <c r="X2692" s="56">
        <f t="shared" ca="1" si="958"/>
        <v>2020</v>
      </c>
      <c r="Y2692" s="55" t="str">
        <f t="shared" ca="1" si="959"/>
        <v>10-2020</v>
      </c>
      <c r="Z2692" s="51">
        <f ca="1">IFERROR(VLOOKUP(Y2692,IPC!$E$2:$F$1745,2,0),IPC!$H$1)</f>
        <v>138.32155800000001</v>
      </c>
      <c r="AA2692" s="48">
        <f t="shared" si="954"/>
        <v>1</v>
      </c>
      <c r="AB2692" s="48">
        <f t="shared" si="955"/>
        <v>1900</v>
      </c>
      <c r="AC2692" s="32" t="str">
        <f t="shared" si="948"/>
        <v>1-1900</v>
      </c>
      <c r="AD2692" s="50">
        <f>IFERROR(VLOOKUP(AC2692,IPC!$E$2:$F$1745,2,0),IPC!$H$1)</f>
        <v>138.32155800000001</v>
      </c>
    </row>
    <row r="2693" spans="10:30" x14ac:dyDescent="0.25">
      <c r="J2693" s="44" t="str">
        <f t="shared" si="942"/>
        <v/>
      </c>
      <c r="K2693" s="33" t="str">
        <f t="shared" ca="1" si="946"/>
        <v/>
      </c>
      <c r="L2693" s="108">
        <f t="shared" ca="1" si="945"/>
        <v>0</v>
      </c>
      <c r="M2693" s="44" t="str">
        <f t="shared" si="943"/>
        <v/>
      </c>
      <c r="N2693" s="45" t="str">
        <f t="shared" ca="1" si="947"/>
        <v/>
      </c>
      <c r="O2693" s="108">
        <f t="shared" si="941"/>
        <v>0</v>
      </c>
      <c r="P2693" s="21" t="e">
        <f t="shared" si="949"/>
        <v>#N/A</v>
      </c>
      <c r="Q2693" s="21" t="e">
        <f t="shared" si="950"/>
        <v>#N/A</v>
      </c>
      <c r="R2693" s="21" t="e">
        <f t="shared" si="951"/>
        <v>#N/A</v>
      </c>
      <c r="S2693" s="21" t="e">
        <f t="shared" si="952"/>
        <v>#N/A</v>
      </c>
      <c r="T2693" s="29" t="e">
        <f t="shared" si="944"/>
        <v>#N/A</v>
      </c>
      <c r="U2693" s="34">
        <f t="shared" si="953"/>
        <v>0</v>
      </c>
      <c r="V2693" s="16">
        <f t="shared" ca="1" si="956"/>
        <v>44139</v>
      </c>
      <c r="W2693" s="56">
        <f t="shared" ca="1" si="957"/>
        <v>10</v>
      </c>
      <c r="X2693" s="56">
        <f t="shared" ca="1" si="958"/>
        <v>2020</v>
      </c>
      <c r="Y2693" s="55" t="str">
        <f t="shared" ca="1" si="959"/>
        <v>10-2020</v>
      </c>
      <c r="Z2693" s="51">
        <f ca="1">IFERROR(VLOOKUP(Y2693,IPC!$E$2:$F$1745,2,0),IPC!$H$1)</f>
        <v>138.32155800000001</v>
      </c>
      <c r="AA2693" s="48">
        <f t="shared" si="954"/>
        <v>1</v>
      </c>
      <c r="AB2693" s="48">
        <f t="shared" si="955"/>
        <v>1900</v>
      </c>
      <c r="AC2693" s="32" t="str">
        <f t="shared" si="948"/>
        <v>1-1900</v>
      </c>
      <c r="AD2693" s="50">
        <f>IFERROR(VLOOKUP(AC2693,IPC!$E$2:$F$1745,2,0),IPC!$H$1)</f>
        <v>138.32155800000001</v>
      </c>
    </row>
    <row r="2694" spans="10:30" x14ac:dyDescent="0.25">
      <c r="J2694" s="44" t="str">
        <f t="shared" si="942"/>
        <v/>
      </c>
      <c r="K2694" s="33" t="str">
        <f t="shared" ca="1" si="946"/>
        <v/>
      </c>
      <c r="L2694" s="108">
        <f t="shared" ca="1" si="945"/>
        <v>0</v>
      </c>
      <c r="M2694" s="44" t="str">
        <f t="shared" si="943"/>
        <v/>
      </c>
      <c r="N2694" s="45" t="str">
        <f t="shared" ca="1" si="947"/>
        <v/>
      </c>
      <c r="O2694" s="108">
        <f t="shared" si="941"/>
        <v>0</v>
      </c>
      <c r="P2694" s="21" t="e">
        <f t="shared" si="949"/>
        <v>#N/A</v>
      </c>
      <c r="Q2694" s="21" t="e">
        <f t="shared" si="950"/>
        <v>#N/A</v>
      </c>
      <c r="R2694" s="21" t="e">
        <f t="shared" si="951"/>
        <v>#N/A</v>
      </c>
      <c r="S2694" s="21" t="e">
        <f t="shared" si="952"/>
        <v>#N/A</v>
      </c>
      <c r="T2694" s="29" t="e">
        <f t="shared" si="944"/>
        <v>#N/A</v>
      </c>
      <c r="U2694" s="34">
        <f t="shared" si="953"/>
        <v>0</v>
      </c>
      <c r="V2694" s="16">
        <f t="shared" ca="1" si="956"/>
        <v>44139</v>
      </c>
      <c r="W2694" s="56">
        <f t="shared" ca="1" si="957"/>
        <v>10</v>
      </c>
      <c r="X2694" s="56">
        <f t="shared" ca="1" si="958"/>
        <v>2020</v>
      </c>
      <c r="Y2694" s="55" t="str">
        <f t="shared" ca="1" si="959"/>
        <v>10-2020</v>
      </c>
      <c r="Z2694" s="51">
        <f ca="1">IFERROR(VLOOKUP(Y2694,IPC!$E$2:$F$1745,2,0),IPC!$H$1)</f>
        <v>138.32155800000001</v>
      </c>
      <c r="AA2694" s="48">
        <f t="shared" si="954"/>
        <v>1</v>
      </c>
      <c r="AB2694" s="48">
        <f t="shared" si="955"/>
        <v>1900</v>
      </c>
      <c r="AC2694" s="32" t="str">
        <f t="shared" si="948"/>
        <v>1-1900</v>
      </c>
      <c r="AD2694" s="50">
        <f>IFERROR(VLOOKUP(AC2694,IPC!$E$2:$F$1745,2,0),IPC!$H$1)</f>
        <v>138.32155800000001</v>
      </c>
    </row>
    <row r="2695" spans="10:30" x14ac:dyDescent="0.25">
      <c r="J2695" s="44" t="str">
        <f t="shared" si="942"/>
        <v/>
      </c>
      <c r="K2695" s="33" t="str">
        <f t="shared" ca="1" si="946"/>
        <v/>
      </c>
      <c r="L2695" s="108">
        <f t="shared" ca="1" si="945"/>
        <v>0</v>
      </c>
      <c r="M2695" s="44" t="str">
        <f t="shared" si="943"/>
        <v/>
      </c>
      <c r="N2695" s="45" t="str">
        <f t="shared" ca="1" si="947"/>
        <v/>
      </c>
      <c r="O2695" s="108">
        <f t="shared" si="941"/>
        <v>0</v>
      </c>
      <c r="P2695" s="21" t="e">
        <f t="shared" si="949"/>
        <v>#N/A</v>
      </c>
      <c r="Q2695" s="21" t="e">
        <f t="shared" si="950"/>
        <v>#N/A</v>
      </c>
      <c r="R2695" s="21" t="e">
        <f t="shared" si="951"/>
        <v>#N/A</v>
      </c>
      <c r="S2695" s="21" t="e">
        <f t="shared" si="952"/>
        <v>#N/A</v>
      </c>
      <c r="T2695" s="29" t="e">
        <f t="shared" si="944"/>
        <v>#N/A</v>
      </c>
      <c r="U2695" s="34">
        <f t="shared" si="953"/>
        <v>0</v>
      </c>
      <c r="V2695" s="16">
        <f t="shared" ca="1" si="956"/>
        <v>44139</v>
      </c>
      <c r="W2695" s="56">
        <f t="shared" ca="1" si="957"/>
        <v>10</v>
      </c>
      <c r="X2695" s="56">
        <f t="shared" ca="1" si="958"/>
        <v>2020</v>
      </c>
      <c r="Y2695" s="55" t="str">
        <f t="shared" ca="1" si="959"/>
        <v>10-2020</v>
      </c>
      <c r="Z2695" s="51">
        <f ca="1">IFERROR(VLOOKUP(Y2695,IPC!$E$2:$F$1745,2,0),IPC!$H$1)</f>
        <v>138.32155800000001</v>
      </c>
      <c r="AA2695" s="48">
        <f t="shared" si="954"/>
        <v>1</v>
      </c>
      <c r="AB2695" s="48">
        <f t="shared" si="955"/>
        <v>1900</v>
      </c>
      <c r="AC2695" s="32" t="str">
        <f t="shared" si="948"/>
        <v>1-1900</v>
      </c>
      <c r="AD2695" s="50">
        <f>IFERROR(VLOOKUP(AC2695,IPC!$E$2:$F$1745,2,0),IPC!$H$1)</f>
        <v>138.32155800000001</v>
      </c>
    </row>
    <row r="2696" spans="10:30" x14ac:dyDescent="0.25">
      <c r="J2696" s="44" t="str">
        <f t="shared" si="942"/>
        <v/>
      </c>
      <c r="K2696" s="33" t="str">
        <f t="shared" ca="1" si="946"/>
        <v/>
      </c>
      <c r="L2696" s="108">
        <f t="shared" ca="1" si="945"/>
        <v>0</v>
      </c>
      <c r="M2696" s="44" t="str">
        <f t="shared" si="943"/>
        <v/>
      </c>
      <c r="N2696" s="45" t="str">
        <f t="shared" ca="1" si="947"/>
        <v/>
      </c>
      <c r="O2696" s="108">
        <f t="shared" si="941"/>
        <v>0</v>
      </c>
      <c r="P2696" s="21" t="e">
        <f t="shared" si="949"/>
        <v>#N/A</v>
      </c>
      <c r="Q2696" s="21" t="e">
        <f t="shared" si="950"/>
        <v>#N/A</v>
      </c>
      <c r="R2696" s="21" t="e">
        <f t="shared" si="951"/>
        <v>#N/A</v>
      </c>
      <c r="S2696" s="21" t="e">
        <f t="shared" si="952"/>
        <v>#N/A</v>
      </c>
      <c r="T2696" s="29" t="e">
        <f t="shared" si="944"/>
        <v>#N/A</v>
      </c>
      <c r="U2696" s="34">
        <f t="shared" si="953"/>
        <v>0</v>
      </c>
      <c r="V2696" s="16">
        <f t="shared" ca="1" si="956"/>
        <v>44139</v>
      </c>
      <c r="W2696" s="56">
        <f t="shared" ca="1" si="957"/>
        <v>10</v>
      </c>
      <c r="X2696" s="56">
        <f t="shared" ca="1" si="958"/>
        <v>2020</v>
      </c>
      <c r="Y2696" s="55" t="str">
        <f t="shared" ca="1" si="959"/>
        <v>10-2020</v>
      </c>
      <c r="Z2696" s="51">
        <f ca="1">IFERROR(VLOOKUP(Y2696,IPC!$E$2:$F$1745,2,0),IPC!$H$1)</f>
        <v>138.32155800000001</v>
      </c>
      <c r="AA2696" s="48">
        <f t="shared" si="954"/>
        <v>1</v>
      </c>
      <c r="AB2696" s="48">
        <f t="shared" si="955"/>
        <v>1900</v>
      </c>
      <c r="AC2696" s="32" t="str">
        <f t="shared" si="948"/>
        <v>1-1900</v>
      </c>
      <c r="AD2696" s="50">
        <f>IFERROR(VLOOKUP(AC2696,IPC!$E$2:$F$1745,2,0),IPC!$H$1)</f>
        <v>138.32155800000001</v>
      </c>
    </row>
    <row r="2697" spans="10:30" x14ac:dyDescent="0.25">
      <c r="J2697" s="44" t="str">
        <f t="shared" si="942"/>
        <v/>
      </c>
      <c r="K2697" s="33" t="str">
        <f t="shared" ca="1" si="946"/>
        <v/>
      </c>
      <c r="L2697" s="108">
        <f t="shared" ca="1" si="945"/>
        <v>0</v>
      </c>
      <c r="M2697" s="44" t="str">
        <f t="shared" si="943"/>
        <v/>
      </c>
      <c r="N2697" s="45" t="str">
        <f t="shared" ca="1" si="947"/>
        <v/>
      </c>
      <c r="O2697" s="108">
        <f t="shared" si="941"/>
        <v>0</v>
      </c>
      <c r="P2697" s="21" t="e">
        <f t="shared" si="949"/>
        <v>#N/A</v>
      </c>
      <c r="Q2697" s="21" t="e">
        <f t="shared" si="950"/>
        <v>#N/A</v>
      </c>
      <c r="R2697" s="21" t="e">
        <f t="shared" si="951"/>
        <v>#N/A</v>
      </c>
      <c r="S2697" s="21" t="e">
        <f t="shared" si="952"/>
        <v>#N/A</v>
      </c>
      <c r="T2697" s="29" t="e">
        <f t="shared" si="944"/>
        <v>#N/A</v>
      </c>
      <c r="U2697" s="34">
        <f t="shared" si="953"/>
        <v>0</v>
      </c>
      <c r="V2697" s="16">
        <f t="shared" ca="1" si="956"/>
        <v>44139</v>
      </c>
      <c r="W2697" s="56">
        <f t="shared" ca="1" si="957"/>
        <v>10</v>
      </c>
      <c r="X2697" s="56">
        <f t="shared" ca="1" si="958"/>
        <v>2020</v>
      </c>
      <c r="Y2697" s="55" t="str">
        <f t="shared" ca="1" si="959"/>
        <v>10-2020</v>
      </c>
      <c r="Z2697" s="51">
        <f ca="1">IFERROR(VLOOKUP(Y2697,IPC!$E$2:$F$1745,2,0),IPC!$H$1)</f>
        <v>138.32155800000001</v>
      </c>
      <c r="AA2697" s="48">
        <f t="shared" si="954"/>
        <v>1</v>
      </c>
      <c r="AB2697" s="48">
        <f t="shared" si="955"/>
        <v>1900</v>
      </c>
      <c r="AC2697" s="32" t="str">
        <f t="shared" si="948"/>
        <v>1-1900</v>
      </c>
      <c r="AD2697" s="50">
        <f>IFERROR(VLOOKUP(AC2697,IPC!$E$2:$F$1745,2,0),IPC!$H$1)</f>
        <v>138.32155800000001</v>
      </c>
    </row>
    <row r="2698" spans="10:30" x14ac:dyDescent="0.25">
      <c r="J2698" s="44" t="str">
        <f t="shared" si="942"/>
        <v/>
      </c>
      <c r="K2698" s="33" t="str">
        <f t="shared" ca="1" si="946"/>
        <v/>
      </c>
      <c r="L2698" s="108">
        <f t="shared" ca="1" si="945"/>
        <v>0</v>
      </c>
      <c r="M2698" s="44" t="str">
        <f t="shared" si="943"/>
        <v/>
      </c>
      <c r="N2698" s="45" t="str">
        <f t="shared" ca="1" si="947"/>
        <v/>
      </c>
      <c r="O2698" s="108">
        <f t="shared" si="941"/>
        <v>0</v>
      </c>
      <c r="P2698" s="21" t="e">
        <f t="shared" si="949"/>
        <v>#N/A</v>
      </c>
      <c r="Q2698" s="21" t="e">
        <f t="shared" si="950"/>
        <v>#N/A</v>
      </c>
      <c r="R2698" s="21" t="e">
        <f t="shared" si="951"/>
        <v>#N/A</v>
      </c>
      <c r="S2698" s="21" t="e">
        <f t="shared" si="952"/>
        <v>#N/A</v>
      </c>
      <c r="T2698" s="29" t="e">
        <f t="shared" si="944"/>
        <v>#N/A</v>
      </c>
      <c r="U2698" s="34">
        <f t="shared" si="953"/>
        <v>0</v>
      </c>
      <c r="V2698" s="16">
        <f t="shared" ca="1" si="956"/>
        <v>44139</v>
      </c>
      <c r="W2698" s="56">
        <f t="shared" ca="1" si="957"/>
        <v>10</v>
      </c>
      <c r="X2698" s="56">
        <f t="shared" ca="1" si="958"/>
        <v>2020</v>
      </c>
      <c r="Y2698" s="55" t="str">
        <f t="shared" ca="1" si="959"/>
        <v>10-2020</v>
      </c>
      <c r="Z2698" s="51">
        <f ca="1">IFERROR(VLOOKUP(Y2698,IPC!$E$2:$F$1745,2,0),IPC!$H$1)</f>
        <v>138.32155800000001</v>
      </c>
      <c r="AA2698" s="48">
        <f t="shared" si="954"/>
        <v>1</v>
      </c>
      <c r="AB2698" s="48">
        <f t="shared" si="955"/>
        <v>1900</v>
      </c>
      <c r="AC2698" s="32" t="str">
        <f t="shared" si="948"/>
        <v>1-1900</v>
      </c>
      <c r="AD2698" s="50">
        <f>IFERROR(VLOOKUP(AC2698,IPC!$E$2:$F$1745,2,0),IPC!$H$1)</f>
        <v>138.32155800000001</v>
      </c>
    </row>
    <row r="2699" spans="10:30" x14ac:dyDescent="0.25">
      <c r="J2699" s="44" t="str">
        <f t="shared" si="942"/>
        <v/>
      </c>
      <c r="K2699" s="33" t="str">
        <f t="shared" ca="1" si="946"/>
        <v/>
      </c>
      <c r="L2699" s="108">
        <f t="shared" ca="1" si="945"/>
        <v>0</v>
      </c>
      <c r="M2699" s="44" t="str">
        <f t="shared" si="943"/>
        <v/>
      </c>
      <c r="N2699" s="45" t="str">
        <f t="shared" ca="1" si="947"/>
        <v/>
      </c>
      <c r="O2699" s="108">
        <f t="shared" si="941"/>
        <v>0</v>
      </c>
      <c r="P2699" s="21" t="e">
        <f t="shared" si="949"/>
        <v>#N/A</v>
      </c>
      <c r="Q2699" s="21" t="e">
        <f t="shared" si="950"/>
        <v>#N/A</v>
      </c>
      <c r="R2699" s="21" t="e">
        <f t="shared" si="951"/>
        <v>#N/A</v>
      </c>
      <c r="S2699" s="21" t="e">
        <f t="shared" si="952"/>
        <v>#N/A</v>
      </c>
      <c r="T2699" s="29" t="e">
        <f t="shared" si="944"/>
        <v>#N/A</v>
      </c>
      <c r="U2699" s="34">
        <f t="shared" si="953"/>
        <v>0</v>
      </c>
      <c r="V2699" s="16">
        <f t="shared" ca="1" si="956"/>
        <v>44139</v>
      </c>
      <c r="W2699" s="56">
        <f t="shared" ca="1" si="957"/>
        <v>10</v>
      </c>
      <c r="X2699" s="56">
        <f t="shared" ca="1" si="958"/>
        <v>2020</v>
      </c>
      <c r="Y2699" s="55" t="str">
        <f t="shared" ca="1" si="959"/>
        <v>10-2020</v>
      </c>
      <c r="Z2699" s="51">
        <f ca="1">IFERROR(VLOOKUP(Y2699,IPC!$E$2:$F$1745,2,0),IPC!$H$1)</f>
        <v>138.32155800000001</v>
      </c>
      <c r="AA2699" s="48">
        <f t="shared" si="954"/>
        <v>1</v>
      </c>
      <c r="AB2699" s="48">
        <f t="shared" si="955"/>
        <v>1900</v>
      </c>
      <c r="AC2699" s="32" t="str">
        <f t="shared" si="948"/>
        <v>1-1900</v>
      </c>
      <c r="AD2699" s="50">
        <f>IFERROR(VLOOKUP(AC2699,IPC!$E$2:$F$1745,2,0),IPC!$H$1)</f>
        <v>138.32155800000001</v>
      </c>
    </row>
    <row r="2700" spans="10:30" x14ac:dyDescent="0.25">
      <c r="J2700" s="44" t="str">
        <f t="shared" si="942"/>
        <v/>
      </c>
      <c r="K2700" s="33" t="str">
        <f t="shared" ca="1" si="946"/>
        <v/>
      </c>
      <c r="L2700" s="108">
        <f t="shared" ca="1" si="945"/>
        <v>0</v>
      </c>
      <c r="M2700" s="44" t="str">
        <f t="shared" si="943"/>
        <v/>
      </c>
      <c r="N2700" s="45" t="str">
        <f t="shared" ca="1" si="947"/>
        <v/>
      </c>
      <c r="O2700" s="108">
        <f t="shared" si="941"/>
        <v>0</v>
      </c>
      <c r="P2700" s="21" t="e">
        <f t="shared" si="949"/>
        <v>#N/A</v>
      </c>
      <c r="Q2700" s="21" t="e">
        <f t="shared" si="950"/>
        <v>#N/A</v>
      </c>
      <c r="R2700" s="21" t="e">
        <f t="shared" si="951"/>
        <v>#N/A</v>
      </c>
      <c r="S2700" s="21" t="e">
        <f t="shared" si="952"/>
        <v>#N/A</v>
      </c>
      <c r="T2700" s="29" t="e">
        <f t="shared" si="944"/>
        <v>#N/A</v>
      </c>
      <c r="U2700" s="34">
        <f t="shared" si="953"/>
        <v>0</v>
      </c>
      <c r="V2700" s="16">
        <f t="shared" ca="1" si="956"/>
        <v>44139</v>
      </c>
      <c r="W2700" s="56">
        <f t="shared" ca="1" si="957"/>
        <v>10</v>
      </c>
      <c r="X2700" s="56">
        <f t="shared" ca="1" si="958"/>
        <v>2020</v>
      </c>
      <c r="Y2700" s="55" t="str">
        <f t="shared" ca="1" si="959"/>
        <v>10-2020</v>
      </c>
      <c r="Z2700" s="51">
        <f ca="1">IFERROR(VLOOKUP(Y2700,IPC!$E$2:$F$1745,2,0),IPC!$H$1)</f>
        <v>138.32155800000001</v>
      </c>
      <c r="AA2700" s="48">
        <f t="shared" si="954"/>
        <v>1</v>
      </c>
      <c r="AB2700" s="48">
        <f t="shared" si="955"/>
        <v>1900</v>
      </c>
      <c r="AC2700" s="32" t="str">
        <f t="shared" si="948"/>
        <v>1-1900</v>
      </c>
      <c r="AD2700" s="50">
        <f>IFERROR(VLOOKUP(AC2700,IPC!$E$2:$F$1745,2,0),IPC!$H$1)</f>
        <v>138.32155800000001</v>
      </c>
    </row>
    <row r="2701" spans="10:30" x14ac:dyDescent="0.25">
      <c r="J2701" s="44" t="str">
        <f t="shared" si="942"/>
        <v/>
      </c>
      <c r="K2701" s="33" t="str">
        <f t="shared" ca="1" si="946"/>
        <v/>
      </c>
      <c r="L2701" s="108">
        <f t="shared" ca="1" si="945"/>
        <v>0</v>
      </c>
      <c r="M2701" s="44" t="str">
        <f t="shared" si="943"/>
        <v/>
      </c>
      <c r="N2701" s="45" t="str">
        <f t="shared" ca="1" si="947"/>
        <v/>
      </c>
      <c r="O2701" s="108">
        <f t="shared" si="941"/>
        <v>0</v>
      </c>
      <c r="P2701" s="21" t="e">
        <f t="shared" si="949"/>
        <v>#N/A</v>
      </c>
      <c r="Q2701" s="21" t="e">
        <f t="shared" si="950"/>
        <v>#N/A</v>
      </c>
      <c r="R2701" s="21" t="e">
        <f t="shared" si="951"/>
        <v>#N/A</v>
      </c>
      <c r="S2701" s="21" t="e">
        <f t="shared" si="952"/>
        <v>#N/A</v>
      </c>
      <c r="T2701" s="29" t="e">
        <f t="shared" si="944"/>
        <v>#N/A</v>
      </c>
      <c r="U2701" s="34">
        <f t="shared" si="953"/>
        <v>0</v>
      </c>
      <c r="V2701" s="16">
        <f t="shared" ca="1" si="956"/>
        <v>44139</v>
      </c>
      <c r="W2701" s="56">
        <f t="shared" ca="1" si="957"/>
        <v>10</v>
      </c>
      <c r="X2701" s="56">
        <f t="shared" ca="1" si="958"/>
        <v>2020</v>
      </c>
      <c r="Y2701" s="55" t="str">
        <f t="shared" ca="1" si="959"/>
        <v>10-2020</v>
      </c>
      <c r="Z2701" s="51">
        <f ca="1">IFERROR(VLOOKUP(Y2701,IPC!$E$2:$F$1745,2,0),IPC!$H$1)</f>
        <v>138.32155800000001</v>
      </c>
      <c r="AA2701" s="48">
        <f t="shared" si="954"/>
        <v>1</v>
      </c>
      <c r="AB2701" s="48">
        <f t="shared" si="955"/>
        <v>1900</v>
      </c>
      <c r="AC2701" s="32" t="str">
        <f t="shared" si="948"/>
        <v>1-1900</v>
      </c>
      <c r="AD2701" s="50">
        <f>IFERROR(VLOOKUP(AC2701,IPC!$E$2:$F$1745,2,0),IPC!$H$1)</f>
        <v>138.32155800000001</v>
      </c>
    </row>
    <row r="2702" spans="10:30" x14ac:dyDescent="0.25">
      <c r="J2702" s="44" t="str">
        <f t="shared" si="942"/>
        <v/>
      </c>
      <c r="K2702" s="33" t="str">
        <f t="shared" ca="1" si="946"/>
        <v/>
      </c>
      <c r="L2702" s="108">
        <f t="shared" ca="1" si="945"/>
        <v>0</v>
      </c>
      <c r="M2702" s="44" t="str">
        <f t="shared" si="943"/>
        <v/>
      </c>
      <c r="N2702" s="45" t="str">
        <f t="shared" ca="1" si="947"/>
        <v/>
      </c>
      <c r="O2702" s="108">
        <f t="shared" si="941"/>
        <v>0</v>
      </c>
      <c r="P2702" s="21" t="e">
        <f t="shared" si="949"/>
        <v>#N/A</v>
      </c>
      <c r="Q2702" s="21" t="e">
        <f t="shared" si="950"/>
        <v>#N/A</v>
      </c>
      <c r="R2702" s="21" t="e">
        <f t="shared" si="951"/>
        <v>#N/A</v>
      </c>
      <c r="S2702" s="21" t="e">
        <f t="shared" si="952"/>
        <v>#N/A</v>
      </c>
      <c r="T2702" s="29" t="e">
        <f t="shared" si="944"/>
        <v>#N/A</v>
      </c>
      <c r="U2702" s="34">
        <f t="shared" si="953"/>
        <v>0</v>
      </c>
      <c r="V2702" s="16">
        <f t="shared" ca="1" si="956"/>
        <v>44139</v>
      </c>
      <c r="W2702" s="56">
        <f t="shared" ca="1" si="957"/>
        <v>10</v>
      </c>
      <c r="X2702" s="56">
        <f t="shared" ca="1" si="958"/>
        <v>2020</v>
      </c>
      <c r="Y2702" s="55" t="str">
        <f t="shared" ca="1" si="959"/>
        <v>10-2020</v>
      </c>
      <c r="Z2702" s="51">
        <f ca="1">IFERROR(VLOOKUP(Y2702,IPC!$E$2:$F$1745,2,0),IPC!$H$1)</f>
        <v>138.32155800000001</v>
      </c>
      <c r="AA2702" s="48">
        <f t="shared" si="954"/>
        <v>1</v>
      </c>
      <c r="AB2702" s="48">
        <f t="shared" si="955"/>
        <v>1900</v>
      </c>
      <c r="AC2702" s="32" t="str">
        <f t="shared" si="948"/>
        <v>1-1900</v>
      </c>
      <c r="AD2702" s="50">
        <f>IFERROR(VLOOKUP(AC2702,IPC!$E$2:$F$1745,2,0),IPC!$H$1)</f>
        <v>138.32155800000001</v>
      </c>
    </row>
    <row r="2703" spans="10:30" x14ac:dyDescent="0.25">
      <c r="J2703" s="44" t="str">
        <f t="shared" si="942"/>
        <v/>
      </c>
      <c r="K2703" s="33" t="str">
        <f t="shared" ca="1" si="946"/>
        <v/>
      </c>
      <c r="L2703" s="108">
        <f t="shared" ca="1" si="945"/>
        <v>0</v>
      </c>
      <c r="M2703" s="44" t="str">
        <f t="shared" si="943"/>
        <v/>
      </c>
      <c r="N2703" s="45" t="str">
        <f t="shared" ca="1" si="947"/>
        <v/>
      </c>
      <c r="O2703" s="108">
        <f t="shared" si="941"/>
        <v>0</v>
      </c>
      <c r="P2703" s="21" t="e">
        <f t="shared" si="949"/>
        <v>#N/A</v>
      </c>
      <c r="Q2703" s="21" t="e">
        <f t="shared" si="950"/>
        <v>#N/A</v>
      </c>
      <c r="R2703" s="21" t="e">
        <f t="shared" si="951"/>
        <v>#N/A</v>
      </c>
      <c r="S2703" s="21" t="e">
        <f t="shared" si="952"/>
        <v>#N/A</v>
      </c>
      <c r="T2703" s="29" t="e">
        <f t="shared" si="944"/>
        <v>#N/A</v>
      </c>
      <c r="U2703" s="34">
        <f t="shared" si="953"/>
        <v>0</v>
      </c>
      <c r="V2703" s="16">
        <f t="shared" ca="1" si="956"/>
        <v>44139</v>
      </c>
      <c r="W2703" s="56">
        <f t="shared" ca="1" si="957"/>
        <v>10</v>
      </c>
      <c r="X2703" s="56">
        <f t="shared" ca="1" si="958"/>
        <v>2020</v>
      </c>
      <c r="Y2703" s="55" t="str">
        <f t="shared" ca="1" si="959"/>
        <v>10-2020</v>
      </c>
      <c r="Z2703" s="51">
        <f ca="1">IFERROR(VLOOKUP(Y2703,IPC!$E$2:$F$1745,2,0),IPC!$H$1)</f>
        <v>138.32155800000001</v>
      </c>
      <c r="AA2703" s="48">
        <f t="shared" si="954"/>
        <v>1</v>
      </c>
      <c r="AB2703" s="48">
        <f t="shared" si="955"/>
        <v>1900</v>
      </c>
      <c r="AC2703" s="32" t="str">
        <f t="shared" si="948"/>
        <v>1-1900</v>
      </c>
      <c r="AD2703" s="50">
        <f>IFERROR(VLOOKUP(AC2703,IPC!$E$2:$F$1745,2,0),IPC!$H$1)</f>
        <v>138.32155800000001</v>
      </c>
    </row>
    <row r="2704" spans="10:30" x14ac:dyDescent="0.25">
      <c r="J2704" s="44" t="str">
        <f t="shared" si="942"/>
        <v/>
      </c>
      <c r="K2704" s="33" t="str">
        <f t="shared" ca="1" si="946"/>
        <v/>
      </c>
      <c r="L2704" s="108">
        <f t="shared" ca="1" si="945"/>
        <v>0</v>
      </c>
      <c r="M2704" s="44" t="str">
        <f t="shared" si="943"/>
        <v/>
      </c>
      <c r="N2704" s="45" t="str">
        <f t="shared" ca="1" si="947"/>
        <v/>
      </c>
      <c r="O2704" s="108">
        <f t="shared" si="941"/>
        <v>0</v>
      </c>
      <c r="P2704" s="21" t="e">
        <f t="shared" si="949"/>
        <v>#N/A</v>
      </c>
      <c r="Q2704" s="21" t="e">
        <f t="shared" si="950"/>
        <v>#N/A</v>
      </c>
      <c r="R2704" s="21" t="e">
        <f t="shared" si="951"/>
        <v>#N/A</v>
      </c>
      <c r="S2704" s="21" t="e">
        <f t="shared" si="952"/>
        <v>#N/A</v>
      </c>
      <c r="T2704" s="29" t="e">
        <f t="shared" si="944"/>
        <v>#N/A</v>
      </c>
      <c r="U2704" s="34">
        <f t="shared" si="953"/>
        <v>0</v>
      </c>
      <c r="V2704" s="16">
        <f t="shared" ca="1" si="956"/>
        <v>44139</v>
      </c>
      <c r="W2704" s="56">
        <f t="shared" ca="1" si="957"/>
        <v>10</v>
      </c>
      <c r="X2704" s="56">
        <f t="shared" ca="1" si="958"/>
        <v>2020</v>
      </c>
      <c r="Y2704" s="55" t="str">
        <f t="shared" ca="1" si="959"/>
        <v>10-2020</v>
      </c>
      <c r="Z2704" s="51">
        <f ca="1">IFERROR(VLOOKUP(Y2704,IPC!$E$2:$F$1745,2,0),IPC!$H$1)</f>
        <v>138.32155800000001</v>
      </c>
      <c r="AA2704" s="48">
        <f t="shared" si="954"/>
        <v>1</v>
      </c>
      <c r="AB2704" s="48">
        <f t="shared" si="955"/>
        <v>1900</v>
      </c>
      <c r="AC2704" s="32" t="str">
        <f t="shared" si="948"/>
        <v>1-1900</v>
      </c>
      <c r="AD2704" s="50">
        <f>IFERROR(VLOOKUP(AC2704,IPC!$E$2:$F$1745,2,0),IPC!$H$1)</f>
        <v>138.32155800000001</v>
      </c>
    </row>
    <row r="2705" spans="10:30" x14ac:dyDescent="0.25">
      <c r="J2705" s="44" t="str">
        <f t="shared" si="942"/>
        <v/>
      </c>
      <c r="K2705" s="33" t="str">
        <f t="shared" ca="1" si="946"/>
        <v/>
      </c>
      <c r="L2705" s="108">
        <f t="shared" ca="1" si="945"/>
        <v>0</v>
      </c>
      <c r="M2705" s="44" t="str">
        <f t="shared" si="943"/>
        <v/>
      </c>
      <c r="N2705" s="45" t="str">
        <f t="shared" ca="1" si="947"/>
        <v/>
      </c>
      <c r="O2705" s="108">
        <f t="shared" si="941"/>
        <v>0</v>
      </c>
      <c r="P2705" s="21" t="e">
        <f t="shared" si="949"/>
        <v>#N/A</v>
      </c>
      <c r="Q2705" s="21" t="e">
        <f t="shared" si="950"/>
        <v>#N/A</v>
      </c>
      <c r="R2705" s="21" t="e">
        <f t="shared" si="951"/>
        <v>#N/A</v>
      </c>
      <c r="S2705" s="21" t="e">
        <f t="shared" si="952"/>
        <v>#N/A</v>
      </c>
      <c r="T2705" s="29" t="e">
        <f t="shared" si="944"/>
        <v>#N/A</v>
      </c>
      <c r="U2705" s="34">
        <f t="shared" si="953"/>
        <v>0</v>
      </c>
      <c r="V2705" s="16">
        <f t="shared" ca="1" si="956"/>
        <v>44139</v>
      </c>
      <c r="W2705" s="56">
        <f t="shared" ca="1" si="957"/>
        <v>10</v>
      </c>
      <c r="X2705" s="56">
        <f t="shared" ca="1" si="958"/>
        <v>2020</v>
      </c>
      <c r="Y2705" s="55" t="str">
        <f t="shared" ca="1" si="959"/>
        <v>10-2020</v>
      </c>
      <c r="Z2705" s="51">
        <f ca="1">IFERROR(VLOOKUP(Y2705,IPC!$E$2:$F$1745,2,0),IPC!$H$1)</f>
        <v>138.32155800000001</v>
      </c>
      <c r="AA2705" s="48">
        <f t="shared" si="954"/>
        <v>1</v>
      </c>
      <c r="AB2705" s="48">
        <f t="shared" si="955"/>
        <v>1900</v>
      </c>
      <c r="AC2705" s="32" t="str">
        <f t="shared" si="948"/>
        <v>1-1900</v>
      </c>
      <c r="AD2705" s="50">
        <f>IFERROR(VLOOKUP(AC2705,IPC!$E$2:$F$1745,2,0),IPC!$H$1)</f>
        <v>138.32155800000001</v>
      </c>
    </row>
    <row r="2706" spans="10:30" x14ac:dyDescent="0.25">
      <c r="J2706" s="44" t="str">
        <f t="shared" si="942"/>
        <v/>
      </c>
      <c r="K2706" s="33" t="str">
        <f t="shared" ca="1" si="946"/>
        <v/>
      </c>
      <c r="L2706" s="108">
        <f t="shared" ca="1" si="945"/>
        <v>0</v>
      </c>
      <c r="M2706" s="44" t="str">
        <f t="shared" si="943"/>
        <v/>
      </c>
      <c r="N2706" s="45" t="str">
        <f t="shared" ca="1" si="947"/>
        <v/>
      </c>
      <c r="O2706" s="108">
        <f t="shared" si="941"/>
        <v>0</v>
      </c>
      <c r="P2706" s="21" t="e">
        <f t="shared" si="949"/>
        <v>#N/A</v>
      </c>
      <c r="Q2706" s="21" t="e">
        <f t="shared" si="950"/>
        <v>#N/A</v>
      </c>
      <c r="R2706" s="21" t="e">
        <f t="shared" si="951"/>
        <v>#N/A</v>
      </c>
      <c r="S2706" s="21" t="e">
        <f t="shared" si="952"/>
        <v>#N/A</v>
      </c>
      <c r="T2706" s="29" t="e">
        <f t="shared" si="944"/>
        <v>#N/A</v>
      </c>
      <c r="U2706" s="34">
        <f t="shared" si="953"/>
        <v>0</v>
      </c>
      <c r="V2706" s="16">
        <f t="shared" ca="1" si="956"/>
        <v>44139</v>
      </c>
      <c r="W2706" s="56">
        <f t="shared" ca="1" si="957"/>
        <v>10</v>
      </c>
      <c r="X2706" s="56">
        <f t="shared" ca="1" si="958"/>
        <v>2020</v>
      </c>
      <c r="Y2706" s="55" t="str">
        <f t="shared" ca="1" si="959"/>
        <v>10-2020</v>
      </c>
      <c r="Z2706" s="51">
        <f ca="1">IFERROR(VLOOKUP(Y2706,IPC!$E$2:$F$1745,2,0),IPC!$H$1)</f>
        <v>138.32155800000001</v>
      </c>
      <c r="AA2706" s="48">
        <f t="shared" si="954"/>
        <v>1</v>
      </c>
      <c r="AB2706" s="48">
        <f t="shared" si="955"/>
        <v>1900</v>
      </c>
      <c r="AC2706" s="32" t="str">
        <f t="shared" si="948"/>
        <v>1-1900</v>
      </c>
      <c r="AD2706" s="50">
        <f>IFERROR(VLOOKUP(AC2706,IPC!$E$2:$F$1745,2,0),IPC!$H$1)</f>
        <v>138.32155800000001</v>
      </c>
    </row>
    <row r="2707" spans="10:30" x14ac:dyDescent="0.25">
      <c r="J2707" s="44" t="str">
        <f t="shared" si="942"/>
        <v/>
      </c>
      <c r="K2707" s="33" t="str">
        <f t="shared" ca="1" si="946"/>
        <v/>
      </c>
      <c r="L2707" s="108">
        <f t="shared" ca="1" si="945"/>
        <v>0</v>
      </c>
      <c r="M2707" s="44" t="str">
        <f t="shared" si="943"/>
        <v/>
      </c>
      <c r="N2707" s="45" t="str">
        <f t="shared" ca="1" si="947"/>
        <v/>
      </c>
      <c r="O2707" s="108">
        <f t="shared" si="941"/>
        <v>0</v>
      </c>
      <c r="P2707" s="21" t="e">
        <f t="shared" si="949"/>
        <v>#N/A</v>
      </c>
      <c r="Q2707" s="21" t="e">
        <f t="shared" si="950"/>
        <v>#N/A</v>
      </c>
      <c r="R2707" s="21" t="e">
        <f t="shared" si="951"/>
        <v>#N/A</v>
      </c>
      <c r="S2707" s="21" t="e">
        <f t="shared" si="952"/>
        <v>#N/A</v>
      </c>
      <c r="T2707" s="29" t="e">
        <f t="shared" si="944"/>
        <v>#N/A</v>
      </c>
      <c r="U2707" s="34">
        <f t="shared" si="953"/>
        <v>0</v>
      </c>
      <c r="V2707" s="16">
        <f t="shared" ca="1" si="956"/>
        <v>44139</v>
      </c>
      <c r="W2707" s="56">
        <f t="shared" ca="1" si="957"/>
        <v>10</v>
      </c>
      <c r="X2707" s="56">
        <f t="shared" ca="1" si="958"/>
        <v>2020</v>
      </c>
      <c r="Y2707" s="55" t="str">
        <f t="shared" ca="1" si="959"/>
        <v>10-2020</v>
      </c>
      <c r="Z2707" s="51">
        <f ca="1">IFERROR(VLOOKUP(Y2707,IPC!$E$2:$F$1745,2,0),IPC!$H$1)</f>
        <v>138.32155800000001</v>
      </c>
      <c r="AA2707" s="48">
        <f t="shared" si="954"/>
        <v>1</v>
      </c>
      <c r="AB2707" s="48">
        <f t="shared" si="955"/>
        <v>1900</v>
      </c>
      <c r="AC2707" s="32" t="str">
        <f t="shared" si="948"/>
        <v>1-1900</v>
      </c>
      <c r="AD2707" s="50">
        <f>IFERROR(VLOOKUP(AC2707,IPC!$E$2:$F$1745,2,0),IPC!$H$1)</f>
        <v>138.32155800000001</v>
      </c>
    </row>
    <row r="2708" spans="10:30" x14ac:dyDescent="0.25">
      <c r="J2708" s="44" t="str">
        <f t="shared" si="942"/>
        <v/>
      </c>
      <c r="K2708" s="33" t="str">
        <f t="shared" ca="1" si="946"/>
        <v/>
      </c>
      <c r="L2708" s="108">
        <f t="shared" ca="1" si="945"/>
        <v>0</v>
      </c>
      <c r="M2708" s="44" t="str">
        <f t="shared" si="943"/>
        <v/>
      </c>
      <c r="N2708" s="45" t="str">
        <f t="shared" ca="1" si="947"/>
        <v/>
      </c>
      <c r="O2708" s="108">
        <f t="shared" ref="O2708:O2771" si="960">+IF(M2708="Provisión contable",N2708,0)</f>
        <v>0</v>
      </c>
      <c r="P2708" s="21" t="e">
        <f t="shared" si="949"/>
        <v>#N/A</v>
      </c>
      <c r="Q2708" s="21" t="e">
        <f t="shared" si="950"/>
        <v>#N/A</v>
      </c>
      <c r="R2708" s="21" t="e">
        <f t="shared" si="951"/>
        <v>#N/A</v>
      </c>
      <c r="S2708" s="21" t="e">
        <f t="shared" si="952"/>
        <v>#N/A</v>
      </c>
      <c r="T2708" s="29" t="e">
        <f t="shared" si="944"/>
        <v>#N/A</v>
      </c>
      <c r="U2708" s="34">
        <f t="shared" si="953"/>
        <v>0</v>
      </c>
      <c r="V2708" s="16">
        <f t="shared" ca="1" si="956"/>
        <v>44139</v>
      </c>
      <c r="W2708" s="56">
        <f t="shared" ca="1" si="957"/>
        <v>10</v>
      </c>
      <c r="X2708" s="56">
        <f t="shared" ca="1" si="958"/>
        <v>2020</v>
      </c>
      <c r="Y2708" s="55" t="str">
        <f t="shared" ca="1" si="959"/>
        <v>10-2020</v>
      </c>
      <c r="Z2708" s="51">
        <f ca="1">IFERROR(VLOOKUP(Y2708,IPC!$E$2:$F$1745,2,0),IPC!$H$1)</f>
        <v>138.32155800000001</v>
      </c>
      <c r="AA2708" s="48">
        <f t="shared" si="954"/>
        <v>1</v>
      </c>
      <c r="AB2708" s="48">
        <f t="shared" si="955"/>
        <v>1900</v>
      </c>
      <c r="AC2708" s="32" t="str">
        <f t="shared" si="948"/>
        <v>1-1900</v>
      </c>
      <c r="AD2708" s="50">
        <f>IFERROR(VLOOKUP(AC2708,IPC!$E$2:$F$1745,2,0),IPC!$H$1)</f>
        <v>138.32155800000001</v>
      </c>
    </row>
    <row r="2709" spans="10:30" x14ac:dyDescent="0.25">
      <c r="J2709" s="44" t="str">
        <f t="shared" si="942"/>
        <v/>
      </c>
      <c r="K2709" s="33" t="str">
        <f t="shared" ca="1" si="946"/>
        <v/>
      </c>
      <c r="L2709" s="108">
        <f t="shared" ca="1" si="945"/>
        <v>0</v>
      </c>
      <c r="M2709" s="44" t="str">
        <f t="shared" si="943"/>
        <v/>
      </c>
      <c r="N2709" s="45" t="str">
        <f t="shared" ca="1" si="947"/>
        <v/>
      </c>
      <c r="O2709" s="108">
        <f t="shared" si="960"/>
        <v>0</v>
      </c>
      <c r="P2709" s="21" t="e">
        <f t="shared" si="949"/>
        <v>#N/A</v>
      </c>
      <c r="Q2709" s="21" t="e">
        <f t="shared" si="950"/>
        <v>#N/A</v>
      </c>
      <c r="R2709" s="21" t="e">
        <f t="shared" si="951"/>
        <v>#N/A</v>
      </c>
      <c r="S2709" s="21" t="e">
        <f t="shared" si="952"/>
        <v>#N/A</v>
      </c>
      <c r="T2709" s="29" t="e">
        <f t="shared" si="944"/>
        <v>#N/A</v>
      </c>
      <c r="U2709" s="34">
        <f t="shared" si="953"/>
        <v>0</v>
      </c>
      <c r="V2709" s="16">
        <f t="shared" ca="1" si="956"/>
        <v>44139</v>
      </c>
      <c r="W2709" s="56">
        <f t="shared" ca="1" si="957"/>
        <v>10</v>
      </c>
      <c r="X2709" s="56">
        <f t="shared" ca="1" si="958"/>
        <v>2020</v>
      </c>
      <c r="Y2709" s="55" t="str">
        <f t="shared" ca="1" si="959"/>
        <v>10-2020</v>
      </c>
      <c r="Z2709" s="51">
        <f ca="1">IFERROR(VLOOKUP(Y2709,IPC!$E$2:$F$1745,2,0),IPC!$H$1)</f>
        <v>138.32155800000001</v>
      </c>
      <c r="AA2709" s="48">
        <f t="shared" si="954"/>
        <v>1</v>
      </c>
      <c r="AB2709" s="48">
        <f t="shared" si="955"/>
        <v>1900</v>
      </c>
      <c r="AC2709" s="32" t="str">
        <f t="shared" si="948"/>
        <v>1-1900</v>
      </c>
      <c r="AD2709" s="50">
        <f>IFERROR(VLOOKUP(AC2709,IPC!$E$2:$F$1745,2,0),IPC!$H$1)</f>
        <v>138.32155800000001</v>
      </c>
    </row>
    <row r="2710" spans="10:30" x14ac:dyDescent="0.25">
      <c r="J2710" s="44" t="str">
        <f t="shared" si="942"/>
        <v/>
      </c>
      <c r="K2710" s="33" t="str">
        <f t="shared" ca="1" si="946"/>
        <v/>
      </c>
      <c r="L2710" s="108">
        <f t="shared" ca="1" si="945"/>
        <v>0</v>
      </c>
      <c r="M2710" s="44" t="str">
        <f t="shared" si="943"/>
        <v/>
      </c>
      <c r="N2710" s="45" t="str">
        <f t="shared" ca="1" si="947"/>
        <v/>
      </c>
      <c r="O2710" s="108">
        <f t="shared" si="960"/>
        <v>0</v>
      </c>
      <c r="P2710" s="21" t="e">
        <f t="shared" si="949"/>
        <v>#N/A</v>
      </c>
      <c r="Q2710" s="21" t="e">
        <f t="shared" si="950"/>
        <v>#N/A</v>
      </c>
      <c r="R2710" s="21" t="e">
        <f t="shared" si="951"/>
        <v>#N/A</v>
      </c>
      <c r="S2710" s="21" t="e">
        <f t="shared" si="952"/>
        <v>#N/A</v>
      </c>
      <c r="T2710" s="29" t="e">
        <f t="shared" si="944"/>
        <v>#N/A</v>
      </c>
      <c r="U2710" s="34">
        <f t="shared" si="953"/>
        <v>0</v>
      </c>
      <c r="V2710" s="16">
        <f t="shared" ca="1" si="956"/>
        <v>44139</v>
      </c>
      <c r="W2710" s="56">
        <f t="shared" ca="1" si="957"/>
        <v>10</v>
      </c>
      <c r="X2710" s="56">
        <f t="shared" ca="1" si="958"/>
        <v>2020</v>
      </c>
      <c r="Y2710" s="55" t="str">
        <f t="shared" ca="1" si="959"/>
        <v>10-2020</v>
      </c>
      <c r="Z2710" s="51">
        <f ca="1">IFERROR(VLOOKUP(Y2710,IPC!$E$2:$F$1745,2,0),IPC!$H$1)</f>
        <v>138.32155800000001</v>
      </c>
      <c r="AA2710" s="48">
        <f t="shared" si="954"/>
        <v>1</v>
      </c>
      <c r="AB2710" s="48">
        <f t="shared" si="955"/>
        <v>1900</v>
      </c>
      <c r="AC2710" s="32" t="str">
        <f t="shared" si="948"/>
        <v>1-1900</v>
      </c>
      <c r="AD2710" s="50">
        <f>IFERROR(VLOOKUP(AC2710,IPC!$E$2:$F$1745,2,0),IPC!$H$1)</f>
        <v>138.32155800000001</v>
      </c>
    </row>
    <row r="2711" spans="10:30" x14ac:dyDescent="0.25">
      <c r="J2711" s="44" t="str">
        <f t="shared" si="942"/>
        <v/>
      </c>
      <c r="K2711" s="33" t="str">
        <f t="shared" ca="1" si="946"/>
        <v/>
      </c>
      <c r="L2711" s="108">
        <f t="shared" ca="1" si="945"/>
        <v>0</v>
      </c>
      <c r="M2711" s="44" t="str">
        <f t="shared" si="943"/>
        <v/>
      </c>
      <c r="N2711" s="45" t="str">
        <f t="shared" ca="1" si="947"/>
        <v/>
      </c>
      <c r="O2711" s="108">
        <f t="shared" si="960"/>
        <v>0</v>
      </c>
      <c r="P2711" s="21" t="e">
        <f t="shared" si="949"/>
        <v>#N/A</v>
      </c>
      <c r="Q2711" s="21" t="e">
        <f t="shared" si="950"/>
        <v>#N/A</v>
      </c>
      <c r="R2711" s="21" t="e">
        <f t="shared" si="951"/>
        <v>#N/A</v>
      </c>
      <c r="S2711" s="21" t="e">
        <f t="shared" si="952"/>
        <v>#N/A</v>
      </c>
      <c r="T2711" s="29" t="e">
        <f t="shared" si="944"/>
        <v>#N/A</v>
      </c>
      <c r="U2711" s="34">
        <f t="shared" si="953"/>
        <v>0</v>
      </c>
      <c r="V2711" s="16">
        <f t="shared" ca="1" si="956"/>
        <v>44139</v>
      </c>
      <c r="W2711" s="56">
        <f t="shared" ca="1" si="957"/>
        <v>10</v>
      </c>
      <c r="X2711" s="56">
        <f t="shared" ca="1" si="958"/>
        <v>2020</v>
      </c>
      <c r="Y2711" s="55" t="str">
        <f t="shared" ca="1" si="959"/>
        <v>10-2020</v>
      </c>
      <c r="Z2711" s="51">
        <f ca="1">IFERROR(VLOOKUP(Y2711,IPC!$E$2:$F$1745,2,0),IPC!$H$1)</f>
        <v>138.32155800000001</v>
      </c>
      <c r="AA2711" s="48">
        <f t="shared" si="954"/>
        <v>1</v>
      </c>
      <c r="AB2711" s="48">
        <f t="shared" si="955"/>
        <v>1900</v>
      </c>
      <c r="AC2711" s="32" t="str">
        <f t="shared" si="948"/>
        <v>1-1900</v>
      </c>
      <c r="AD2711" s="50">
        <f>IFERROR(VLOOKUP(AC2711,IPC!$E$2:$F$1745,2,0),IPC!$H$1)</f>
        <v>138.32155800000001</v>
      </c>
    </row>
    <row r="2712" spans="10:30" x14ac:dyDescent="0.25">
      <c r="J2712" s="44" t="str">
        <f t="shared" ref="J2712:J2775" si="961">IFERROR(IF(T2724&gt;0.5,"ALTA",IF(AND(T2724&gt;0.25,T2724&lt;=0.5),"MEDIA",IF(AND(T2724&gt;=0.1,T2724&lt;=0.25),"BAJA",IF(AND(T2724&lt;0.1),"REMOTA")))),"")</f>
        <v/>
      </c>
      <c r="K2712" s="33" t="str">
        <f t="shared" ca="1" si="946"/>
        <v/>
      </c>
      <c r="L2712" s="108">
        <f t="shared" ca="1" si="945"/>
        <v>0</v>
      </c>
      <c r="M2712" s="44" t="str">
        <f t="shared" ref="M2712:M2775" si="962">IFERROR(IF(T2724&gt;50%,"Provisión contable",IF(T2724&lt;=10%,"No se registra","Cuentas de orden")),"")</f>
        <v/>
      </c>
      <c r="N2712" s="45" t="str">
        <f t="shared" ca="1" si="947"/>
        <v/>
      </c>
      <c r="O2712" s="108">
        <f t="shared" si="960"/>
        <v>0</v>
      </c>
      <c r="P2712" s="21" t="e">
        <f t="shared" si="949"/>
        <v>#N/A</v>
      </c>
      <c r="Q2712" s="21" t="e">
        <f t="shared" si="950"/>
        <v>#N/A</v>
      </c>
      <c r="R2712" s="21" t="e">
        <f t="shared" si="951"/>
        <v>#N/A</v>
      </c>
      <c r="S2712" s="21" t="e">
        <f t="shared" si="952"/>
        <v>#N/A</v>
      </c>
      <c r="T2712" s="29" t="e">
        <f t="shared" si="944"/>
        <v>#N/A</v>
      </c>
      <c r="U2712" s="34">
        <f t="shared" si="953"/>
        <v>0</v>
      </c>
      <c r="V2712" s="16">
        <f t="shared" ca="1" si="956"/>
        <v>44139</v>
      </c>
      <c r="W2712" s="56">
        <f t="shared" ca="1" si="957"/>
        <v>10</v>
      </c>
      <c r="X2712" s="56">
        <f t="shared" ca="1" si="958"/>
        <v>2020</v>
      </c>
      <c r="Y2712" s="55" t="str">
        <f t="shared" ca="1" si="959"/>
        <v>10-2020</v>
      </c>
      <c r="Z2712" s="51">
        <f ca="1">IFERROR(VLOOKUP(Y2712,IPC!$E$2:$F$1745,2,0),IPC!$H$1)</f>
        <v>138.32155800000001</v>
      </c>
      <c r="AA2712" s="48">
        <f t="shared" si="954"/>
        <v>1</v>
      </c>
      <c r="AB2712" s="48">
        <f t="shared" si="955"/>
        <v>1900</v>
      </c>
      <c r="AC2712" s="32" t="str">
        <f t="shared" si="948"/>
        <v>1-1900</v>
      </c>
      <c r="AD2712" s="50">
        <f>IFERROR(VLOOKUP(AC2712,IPC!$E$2:$F$1745,2,0),IPC!$H$1)</f>
        <v>138.32155800000001</v>
      </c>
    </row>
    <row r="2713" spans="10:30" x14ac:dyDescent="0.25">
      <c r="J2713" s="44" t="str">
        <f t="shared" si="961"/>
        <v/>
      </c>
      <c r="K2713" s="33" t="str">
        <f t="shared" ca="1" si="946"/>
        <v/>
      </c>
      <c r="L2713" s="108">
        <f t="shared" ca="1" si="945"/>
        <v>0</v>
      </c>
      <c r="M2713" s="44" t="str">
        <f t="shared" si="962"/>
        <v/>
      </c>
      <c r="N2713" s="45" t="str">
        <f t="shared" ca="1" si="947"/>
        <v/>
      </c>
      <c r="O2713" s="108">
        <f t="shared" si="960"/>
        <v>0</v>
      </c>
      <c r="P2713" s="21" t="e">
        <f t="shared" si="949"/>
        <v>#N/A</v>
      </c>
      <c r="Q2713" s="21" t="e">
        <f t="shared" si="950"/>
        <v>#N/A</v>
      </c>
      <c r="R2713" s="21" t="e">
        <f t="shared" si="951"/>
        <v>#N/A</v>
      </c>
      <c r="S2713" s="21" t="e">
        <f t="shared" si="952"/>
        <v>#N/A</v>
      </c>
      <c r="T2713" s="29" t="e">
        <f t="shared" si="944"/>
        <v>#N/A</v>
      </c>
      <c r="U2713" s="34">
        <f t="shared" si="953"/>
        <v>0</v>
      </c>
      <c r="V2713" s="16">
        <f t="shared" ca="1" si="956"/>
        <v>44139</v>
      </c>
      <c r="W2713" s="56">
        <f t="shared" ca="1" si="957"/>
        <v>10</v>
      </c>
      <c r="X2713" s="56">
        <f t="shared" ca="1" si="958"/>
        <v>2020</v>
      </c>
      <c r="Y2713" s="55" t="str">
        <f t="shared" ca="1" si="959"/>
        <v>10-2020</v>
      </c>
      <c r="Z2713" s="51">
        <f ca="1">IFERROR(VLOOKUP(Y2713,IPC!$E$2:$F$1745,2,0),IPC!$H$1)</f>
        <v>138.32155800000001</v>
      </c>
      <c r="AA2713" s="48">
        <f t="shared" si="954"/>
        <v>1</v>
      </c>
      <c r="AB2713" s="48">
        <f t="shared" si="955"/>
        <v>1900</v>
      </c>
      <c r="AC2713" s="32" t="str">
        <f t="shared" si="948"/>
        <v>1-1900</v>
      </c>
      <c r="AD2713" s="50">
        <f>IFERROR(VLOOKUP(AC2713,IPC!$E$2:$F$1745,2,0),IPC!$H$1)</f>
        <v>138.32155800000001</v>
      </c>
    </row>
    <row r="2714" spans="10:30" x14ac:dyDescent="0.25">
      <c r="J2714" s="44" t="str">
        <f t="shared" si="961"/>
        <v/>
      </c>
      <c r="K2714" s="33" t="str">
        <f t="shared" ca="1" si="946"/>
        <v/>
      </c>
      <c r="L2714" s="108">
        <f t="shared" ca="1" si="945"/>
        <v>0</v>
      </c>
      <c r="M2714" s="44" t="str">
        <f t="shared" si="962"/>
        <v/>
      </c>
      <c r="N2714" s="45" t="str">
        <f t="shared" ca="1" si="947"/>
        <v/>
      </c>
      <c r="O2714" s="108">
        <f t="shared" si="960"/>
        <v>0</v>
      </c>
      <c r="P2714" s="21" t="e">
        <f t="shared" si="949"/>
        <v>#N/A</v>
      </c>
      <c r="Q2714" s="21" t="e">
        <f t="shared" si="950"/>
        <v>#N/A</v>
      </c>
      <c r="R2714" s="21" t="e">
        <f t="shared" si="951"/>
        <v>#N/A</v>
      </c>
      <c r="S2714" s="21" t="e">
        <f t="shared" si="952"/>
        <v>#N/A</v>
      </c>
      <c r="T2714" s="29" t="e">
        <f t="shared" si="944"/>
        <v>#N/A</v>
      </c>
      <c r="U2714" s="34">
        <f t="shared" si="953"/>
        <v>0</v>
      </c>
      <c r="V2714" s="16">
        <f t="shared" ca="1" si="956"/>
        <v>44139</v>
      </c>
      <c r="W2714" s="56">
        <f t="shared" ca="1" si="957"/>
        <v>10</v>
      </c>
      <c r="X2714" s="56">
        <f t="shared" ca="1" si="958"/>
        <v>2020</v>
      </c>
      <c r="Y2714" s="55" t="str">
        <f t="shared" ca="1" si="959"/>
        <v>10-2020</v>
      </c>
      <c r="Z2714" s="51">
        <f ca="1">IFERROR(VLOOKUP(Y2714,IPC!$E$2:$F$1745,2,0),IPC!$H$1)</f>
        <v>138.32155800000001</v>
      </c>
      <c r="AA2714" s="48">
        <f t="shared" si="954"/>
        <v>1</v>
      </c>
      <c r="AB2714" s="48">
        <f t="shared" si="955"/>
        <v>1900</v>
      </c>
      <c r="AC2714" s="32" t="str">
        <f t="shared" si="948"/>
        <v>1-1900</v>
      </c>
      <c r="AD2714" s="50">
        <f>IFERROR(VLOOKUP(AC2714,IPC!$E$2:$F$1745,2,0),IPC!$H$1)</f>
        <v>138.32155800000001</v>
      </c>
    </row>
    <row r="2715" spans="10:30" x14ac:dyDescent="0.25">
      <c r="J2715" s="44" t="str">
        <f t="shared" si="961"/>
        <v/>
      </c>
      <c r="K2715" s="33" t="str">
        <f t="shared" ca="1" si="946"/>
        <v/>
      </c>
      <c r="L2715" s="108">
        <f t="shared" ca="1" si="945"/>
        <v>0</v>
      </c>
      <c r="M2715" s="44" t="str">
        <f t="shared" si="962"/>
        <v/>
      </c>
      <c r="N2715" s="45" t="str">
        <f t="shared" ca="1" si="947"/>
        <v/>
      </c>
      <c r="O2715" s="108">
        <f t="shared" si="960"/>
        <v>0</v>
      </c>
      <c r="P2715" s="21" t="e">
        <f t="shared" si="949"/>
        <v>#N/A</v>
      </c>
      <c r="Q2715" s="21" t="e">
        <f t="shared" si="950"/>
        <v>#N/A</v>
      </c>
      <c r="R2715" s="21" t="e">
        <f t="shared" si="951"/>
        <v>#N/A</v>
      </c>
      <c r="S2715" s="21" t="e">
        <f t="shared" si="952"/>
        <v>#N/A</v>
      </c>
      <c r="T2715" s="29" t="e">
        <f t="shared" si="944"/>
        <v>#N/A</v>
      </c>
      <c r="U2715" s="34">
        <f t="shared" si="953"/>
        <v>0</v>
      </c>
      <c r="V2715" s="16">
        <f t="shared" ca="1" si="956"/>
        <v>44139</v>
      </c>
      <c r="W2715" s="56">
        <f t="shared" ca="1" si="957"/>
        <v>10</v>
      </c>
      <c r="X2715" s="56">
        <f t="shared" ca="1" si="958"/>
        <v>2020</v>
      </c>
      <c r="Y2715" s="55" t="str">
        <f t="shared" ca="1" si="959"/>
        <v>10-2020</v>
      </c>
      <c r="Z2715" s="51">
        <f ca="1">IFERROR(VLOOKUP(Y2715,IPC!$E$2:$F$1745,2,0),IPC!$H$1)</f>
        <v>138.32155800000001</v>
      </c>
      <c r="AA2715" s="48">
        <f t="shared" si="954"/>
        <v>1</v>
      </c>
      <c r="AB2715" s="48">
        <f t="shared" si="955"/>
        <v>1900</v>
      </c>
      <c r="AC2715" s="32" t="str">
        <f t="shared" si="948"/>
        <v>1-1900</v>
      </c>
      <c r="AD2715" s="50">
        <f>IFERROR(VLOOKUP(AC2715,IPC!$E$2:$F$1745,2,0),IPC!$H$1)</f>
        <v>138.32155800000001</v>
      </c>
    </row>
    <row r="2716" spans="10:30" x14ac:dyDescent="0.25">
      <c r="J2716" s="44" t="str">
        <f t="shared" si="961"/>
        <v/>
      </c>
      <c r="K2716" s="33" t="str">
        <f t="shared" ca="1" si="946"/>
        <v/>
      </c>
      <c r="L2716" s="108">
        <f t="shared" ca="1" si="945"/>
        <v>0</v>
      </c>
      <c r="M2716" s="44" t="str">
        <f t="shared" si="962"/>
        <v/>
      </c>
      <c r="N2716" s="45" t="str">
        <f t="shared" ca="1" si="947"/>
        <v/>
      </c>
      <c r="O2716" s="108">
        <f t="shared" si="960"/>
        <v>0</v>
      </c>
      <c r="P2716" s="21" t="e">
        <f t="shared" si="949"/>
        <v>#N/A</v>
      </c>
      <c r="Q2716" s="21" t="e">
        <f t="shared" si="950"/>
        <v>#N/A</v>
      </c>
      <c r="R2716" s="21" t="e">
        <f t="shared" si="951"/>
        <v>#N/A</v>
      </c>
      <c r="S2716" s="21" t="e">
        <f t="shared" si="952"/>
        <v>#N/A</v>
      </c>
      <c r="T2716" s="29" t="e">
        <f t="shared" si="944"/>
        <v>#N/A</v>
      </c>
      <c r="U2716" s="34">
        <f t="shared" si="953"/>
        <v>0</v>
      </c>
      <c r="V2716" s="16">
        <f t="shared" ca="1" si="956"/>
        <v>44139</v>
      </c>
      <c r="W2716" s="56">
        <f t="shared" ca="1" si="957"/>
        <v>10</v>
      </c>
      <c r="X2716" s="56">
        <f t="shared" ca="1" si="958"/>
        <v>2020</v>
      </c>
      <c r="Y2716" s="55" t="str">
        <f t="shared" ca="1" si="959"/>
        <v>10-2020</v>
      </c>
      <c r="Z2716" s="51">
        <f ca="1">IFERROR(VLOOKUP(Y2716,IPC!$E$2:$F$1745,2,0),IPC!$H$1)</f>
        <v>138.32155800000001</v>
      </c>
      <c r="AA2716" s="48">
        <f t="shared" si="954"/>
        <v>1</v>
      </c>
      <c r="AB2716" s="48">
        <f t="shared" si="955"/>
        <v>1900</v>
      </c>
      <c r="AC2716" s="32" t="str">
        <f t="shared" si="948"/>
        <v>1-1900</v>
      </c>
      <c r="AD2716" s="50">
        <f>IFERROR(VLOOKUP(AC2716,IPC!$E$2:$F$1745,2,0),IPC!$H$1)</f>
        <v>138.32155800000001</v>
      </c>
    </row>
    <row r="2717" spans="10:30" x14ac:dyDescent="0.25">
      <c r="J2717" s="44" t="str">
        <f t="shared" si="961"/>
        <v/>
      </c>
      <c r="K2717" s="33" t="str">
        <f t="shared" ca="1" si="946"/>
        <v/>
      </c>
      <c r="L2717" s="108">
        <f t="shared" ca="1" si="945"/>
        <v>0</v>
      </c>
      <c r="M2717" s="44" t="str">
        <f t="shared" si="962"/>
        <v/>
      </c>
      <c r="N2717" s="45" t="str">
        <f t="shared" ca="1" si="947"/>
        <v/>
      </c>
      <c r="O2717" s="108">
        <f t="shared" si="960"/>
        <v>0</v>
      </c>
      <c r="P2717" s="21" t="e">
        <f t="shared" si="949"/>
        <v>#N/A</v>
      </c>
      <c r="Q2717" s="21" t="e">
        <f t="shared" si="950"/>
        <v>#N/A</v>
      </c>
      <c r="R2717" s="21" t="e">
        <f t="shared" si="951"/>
        <v>#N/A</v>
      </c>
      <c r="S2717" s="21" t="e">
        <f t="shared" si="952"/>
        <v>#N/A</v>
      </c>
      <c r="T2717" s="29" t="e">
        <f t="shared" si="944"/>
        <v>#N/A</v>
      </c>
      <c r="U2717" s="34">
        <f t="shared" si="953"/>
        <v>0</v>
      </c>
      <c r="V2717" s="16">
        <f t="shared" ca="1" si="956"/>
        <v>44139</v>
      </c>
      <c r="W2717" s="56">
        <f t="shared" ca="1" si="957"/>
        <v>10</v>
      </c>
      <c r="X2717" s="56">
        <f t="shared" ca="1" si="958"/>
        <v>2020</v>
      </c>
      <c r="Y2717" s="55" t="str">
        <f t="shared" ca="1" si="959"/>
        <v>10-2020</v>
      </c>
      <c r="Z2717" s="51">
        <f ca="1">IFERROR(VLOOKUP(Y2717,IPC!$E$2:$F$1745,2,0),IPC!$H$1)</f>
        <v>138.32155800000001</v>
      </c>
      <c r="AA2717" s="48">
        <f t="shared" si="954"/>
        <v>1</v>
      </c>
      <c r="AB2717" s="48">
        <f t="shared" si="955"/>
        <v>1900</v>
      </c>
      <c r="AC2717" s="32" t="str">
        <f t="shared" si="948"/>
        <v>1-1900</v>
      </c>
      <c r="AD2717" s="50">
        <f>IFERROR(VLOOKUP(AC2717,IPC!$E$2:$F$1745,2,0),IPC!$H$1)</f>
        <v>138.32155800000001</v>
      </c>
    </row>
    <row r="2718" spans="10:30" x14ac:dyDescent="0.25">
      <c r="J2718" s="44" t="str">
        <f t="shared" si="961"/>
        <v/>
      </c>
      <c r="K2718" s="33" t="str">
        <f t="shared" ca="1" si="946"/>
        <v/>
      </c>
      <c r="L2718" s="108">
        <f t="shared" ca="1" si="945"/>
        <v>0</v>
      </c>
      <c r="M2718" s="44" t="str">
        <f t="shared" si="962"/>
        <v/>
      </c>
      <c r="N2718" s="45" t="str">
        <f t="shared" ca="1" si="947"/>
        <v/>
      </c>
      <c r="O2718" s="108">
        <f t="shared" si="960"/>
        <v>0</v>
      </c>
      <c r="P2718" s="21" t="e">
        <f t="shared" si="949"/>
        <v>#N/A</v>
      </c>
      <c r="Q2718" s="21" t="e">
        <f t="shared" si="950"/>
        <v>#N/A</v>
      </c>
      <c r="R2718" s="21" t="e">
        <f t="shared" si="951"/>
        <v>#N/A</v>
      </c>
      <c r="S2718" s="21" t="e">
        <f t="shared" si="952"/>
        <v>#N/A</v>
      </c>
      <c r="T2718" s="29" t="e">
        <f t="shared" si="944"/>
        <v>#N/A</v>
      </c>
      <c r="U2718" s="34">
        <f t="shared" si="953"/>
        <v>0</v>
      </c>
      <c r="V2718" s="16">
        <f t="shared" ca="1" si="956"/>
        <v>44139</v>
      </c>
      <c r="W2718" s="56">
        <f t="shared" ca="1" si="957"/>
        <v>10</v>
      </c>
      <c r="X2718" s="56">
        <f t="shared" ca="1" si="958"/>
        <v>2020</v>
      </c>
      <c r="Y2718" s="55" t="str">
        <f t="shared" ca="1" si="959"/>
        <v>10-2020</v>
      </c>
      <c r="Z2718" s="51">
        <f ca="1">IFERROR(VLOOKUP(Y2718,IPC!$E$2:$F$1745,2,0),IPC!$H$1)</f>
        <v>138.32155800000001</v>
      </c>
      <c r="AA2718" s="48">
        <f t="shared" si="954"/>
        <v>1</v>
      </c>
      <c r="AB2718" s="48">
        <f t="shared" si="955"/>
        <v>1900</v>
      </c>
      <c r="AC2718" s="32" t="str">
        <f t="shared" si="948"/>
        <v>1-1900</v>
      </c>
      <c r="AD2718" s="50">
        <f>IFERROR(VLOOKUP(AC2718,IPC!$E$2:$F$1745,2,0),IPC!$H$1)</f>
        <v>138.32155800000001</v>
      </c>
    </row>
    <row r="2719" spans="10:30" x14ac:dyDescent="0.25">
      <c r="J2719" s="44" t="str">
        <f t="shared" si="961"/>
        <v/>
      </c>
      <c r="K2719" s="33" t="str">
        <f t="shared" ca="1" si="946"/>
        <v/>
      </c>
      <c r="L2719" s="108">
        <f t="shared" ca="1" si="945"/>
        <v>0</v>
      </c>
      <c r="M2719" s="44" t="str">
        <f t="shared" si="962"/>
        <v/>
      </c>
      <c r="N2719" s="45" t="str">
        <f t="shared" ca="1" si="947"/>
        <v/>
      </c>
      <c r="O2719" s="108">
        <f t="shared" si="960"/>
        <v>0</v>
      </c>
      <c r="P2719" s="21" t="e">
        <f t="shared" si="949"/>
        <v>#N/A</v>
      </c>
      <c r="Q2719" s="21" t="e">
        <f t="shared" si="950"/>
        <v>#N/A</v>
      </c>
      <c r="R2719" s="21" t="e">
        <f t="shared" si="951"/>
        <v>#N/A</v>
      </c>
      <c r="S2719" s="21" t="e">
        <f t="shared" si="952"/>
        <v>#N/A</v>
      </c>
      <c r="T2719" s="29" t="e">
        <f t="shared" si="944"/>
        <v>#N/A</v>
      </c>
      <c r="U2719" s="34">
        <f t="shared" si="953"/>
        <v>0</v>
      </c>
      <c r="V2719" s="16">
        <f t="shared" ca="1" si="956"/>
        <v>44139</v>
      </c>
      <c r="W2719" s="56">
        <f t="shared" ca="1" si="957"/>
        <v>10</v>
      </c>
      <c r="X2719" s="56">
        <f t="shared" ca="1" si="958"/>
        <v>2020</v>
      </c>
      <c r="Y2719" s="55" t="str">
        <f t="shared" ca="1" si="959"/>
        <v>10-2020</v>
      </c>
      <c r="Z2719" s="51">
        <f ca="1">IFERROR(VLOOKUP(Y2719,IPC!$E$2:$F$1745,2,0),IPC!$H$1)</f>
        <v>138.32155800000001</v>
      </c>
      <c r="AA2719" s="48">
        <f t="shared" si="954"/>
        <v>1</v>
      </c>
      <c r="AB2719" s="48">
        <f t="shared" si="955"/>
        <v>1900</v>
      </c>
      <c r="AC2719" s="32" t="str">
        <f t="shared" si="948"/>
        <v>1-1900</v>
      </c>
      <c r="AD2719" s="50">
        <f>IFERROR(VLOOKUP(AC2719,IPC!$E$2:$F$1745,2,0),IPC!$H$1)</f>
        <v>138.32155800000001</v>
      </c>
    </row>
    <row r="2720" spans="10:30" x14ac:dyDescent="0.25">
      <c r="J2720" s="44" t="str">
        <f t="shared" si="961"/>
        <v/>
      </c>
      <c r="K2720" s="33" t="str">
        <f t="shared" ca="1" si="946"/>
        <v/>
      </c>
      <c r="L2720" s="108">
        <f t="shared" ca="1" si="945"/>
        <v>0</v>
      </c>
      <c r="M2720" s="44" t="str">
        <f t="shared" si="962"/>
        <v/>
      </c>
      <c r="N2720" s="45" t="str">
        <f t="shared" ca="1" si="947"/>
        <v/>
      </c>
      <c r="O2720" s="108">
        <f t="shared" si="960"/>
        <v>0</v>
      </c>
      <c r="P2720" s="21" t="e">
        <f t="shared" si="949"/>
        <v>#N/A</v>
      </c>
      <c r="Q2720" s="21" t="e">
        <f t="shared" si="950"/>
        <v>#N/A</v>
      </c>
      <c r="R2720" s="21" t="e">
        <f t="shared" si="951"/>
        <v>#N/A</v>
      </c>
      <c r="S2720" s="21" t="e">
        <f t="shared" si="952"/>
        <v>#N/A</v>
      </c>
      <c r="T2720" s="29" t="e">
        <f t="shared" ref="T2720:T2783" si="963">+SUMPRODUCT(P2720:S2720,$P$7:$S$7)/100</f>
        <v>#N/A</v>
      </c>
      <c r="U2720" s="34">
        <f t="shared" si="953"/>
        <v>0</v>
      </c>
      <c r="V2720" s="16">
        <f t="shared" ca="1" si="956"/>
        <v>44139</v>
      </c>
      <c r="W2720" s="56">
        <f t="shared" ca="1" si="957"/>
        <v>10</v>
      </c>
      <c r="X2720" s="56">
        <f t="shared" ca="1" si="958"/>
        <v>2020</v>
      </c>
      <c r="Y2720" s="55" t="str">
        <f t="shared" ca="1" si="959"/>
        <v>10-2020</v>
      </c>
      <c r="Z2720" s="51">
        <f ca="1">IFERROR(VLOOKUP(Y2720,IPC!$E$2:$F$1745,2,0),IPC!$H$1)</f>
        <v>138.32155800000001</v>
      </c>
      <c r="AA2720" s="48">
        <f t="shared" si="954"/>
        <v>1</v>
      </c>
      <c r="AB2720" s="48">
        <f t="shared" si="955"/>
        <v>1900</v>
      </c>
      <c r="AC2720" s="32" t="str">
        <f t="shared" si="948"/>
        <v>1-1900</v>
      </c>
      <c r="AD2720" s="50">
        <f>IFERROR(VLOOKUP(AC2720,IPC!$E$2:$F$1745,2,0),IPC!$H$1)</f>
        <v>138.32155800000001</v>
      </c>
    </row>
    <row r="2721" spans="10:30" x14ac:dyDescent="0.25">
      <c r="J2721" s="44" t="str">
        <f t="shared" si="961"/>
        <v/>
      </c>
      <c r="K2721" s="33" t="str">
        <f t="shared" ca="1" si="946"/>
        <v/>
      </c>
      <c r="L2721" s="108">
        <f t="shared" ca="1" si="945"/>
        <v>0</v>
      </c>
      <c r="M2721" s="44" t="str">
        <f t="shared" si="962"/>
        <v/>
      </c>
      <c r="N2721" s="45" t="str">
        <f t="shared" ca="1" si="947"/>
        <v/>
      </c>
      <c r="O2721" s="108">
        <f t="shared" si="960"/>
        <v>0</v>
      </c>
      <c r="P2721" s="21" t="e">
        <f t="shared" si="949"/>
        <v>#N/A</v>
      </c>
      <c r="Q2721" s="21" t="e">
        <f t="shared" si="950"/>
        <v>#N/A</v>
      </c>
      <c r="R2721" s="21" t="e">
        <f t="shared" si="951"/>
        <v>#N/A</v>
      </c>
      <c r="S2721" s="21" t="e">
        <f t="shared" si="952"/>
        <v>#N/A</v>
      </c>
      <c r="T2721" s="29" t="e">
        <f t="shared" si="963"/>
        <v>#N/A</v>
      </c>
      <c r="U2721" s="34">
        <f t="shared" si="953"/>
        <v>0</v>
      </c>
      <c r="V2721" s="16">
        <f t="shared" ca="1" si="956"/>
        <v>44139</v>
      </c>
      <c r="W2721" s="56">
        <f t="shared" ca="1" si="957"/>
        <v>10</v>
      </c>
      <c r="X2721" s="56">
        <f t="shared" ca="1" si="958"/>
        <v>2020</v>
      </c>
      <c r="Y2721" s="55" t="str">
        <f t="shared" ca="1" si="959"/>
        <v>10-2020</v>
      </c>
      <c r="Z2721" s="51">
        <f ca="1">IFERROR(VLOOKUP(Y2721,IPC!$E$2:$F$1745,2,0),IPC!$H$1)</f>
        <v>138.32155800000001</v>
      </c>
      <c r="AA2721" s="48">
        <f t="shared" si="954"/>
        <v>1</v>
      </c>
      <c r="AB2721" s="48">
        <f t="shared" si="955"/>
        <v>1900</v>
      </c>
      <c r="AC2721" s="32" t="str">
        <f t="shared" si="948"/>
        <v>1-1900</v>
      </c>
      <c r="AD2721" s="50">
        <f>IFERROR(VLOOKUP(AC2721,IPC!$E$2:$F$1745,2,0),IPC!$H$1)</f>
        <v>138.32155800000001</v>
      </c>
    </row>
    <row r="2722" spans="10:30" x14ac:dyDescent="0.25">
      <c r="J2722" s="44" t="str">
        <f t="shared" si="961"/>
        <v/>
      </c>
      <c r="K2722" s="33" t="str">
        <f t="shared" ca="1" si="946"/>
        <v/>
      </c>
      <c r="L2722" s="108">
        <f t="shared" ca="1" si="945"/>
        <v>0</v>
      </c>
      <c r="M2722" s="44" t="str">
        <f t="shared" si="962"/>
        <v/>
      </c>
      <c r="N2722" s="45" t="str">
        <f t="shared" ca="1" si="947"/>
        <v/>
      </c>
      <c r="O2722" s="108">
        <f t="shared" si="960"/>
        <v>0</v>
      </c>
      <c r="P2722" s="21" t="e">
        <f t="shared" si="949"/>
        <v>#N/A</v>
      </c>
      <c r="Q2722" s="21" t="e">
        <f t="shared" si="950"/>
        <v>#N/A</v>
      </c>
      <c r="R2722" s="21" t="e">
        <f t="shared" si="951"/>
        <v>#N/A</v>
      </c>
      <c r="S2722" s="21" t="e">
        <f t="shared" si="952"/>
        <v>#N/A</v>
      </c>
      <c r="T2722" s="29" t="e">
        <f t="shared" si="963"/>
        <v>#N/A</v>
      </c>
      <c r="U2722" s="34">
        <f t="shared" si="953"/>
        <v>0</v>
      </c>
      <c r="V2722" s="16">
        <f t="shared" ca="1" si="956"/>
        <v>44139</v>
      </c>
      <c r="W2722" s="56">
        <f t="shared" ca="1" si="957"/>
        <v>10</v>
      </c>
      <c r="X2722" s="56">
        <f t="shared" ca="1" si="958"/>
        <v>2020</v>
      </c>
      <c r="Y2722" s="55" t="str">
        <f t="shared" ca="1" si="959"/>
        <v>10-2020</v>
      </c>
      <c r="Z2722" s="51">
        <f ca="1">IFERROR(VLOOKUP(Y2722,IPC!$E$2:$F$1745,2,0),IPC!$H$1)</f>
        <v>138.32155800000001</v>
      </c>
      <c r="AA2722" s="48">
        <f t="shared" si="954"/>
        <v>1</v>
      </c>
      <c r="AB2722" s="48">
        <f t="shared" si="955"/>
        <v>1900</v>
      </c>
      <c r="AC2722" s="32" t="str">
        <f t="shared" si="948"/>
        <v>1-1900</v>
      </c>
      <c r="AD2722" s="50">
        <f>IFERROR(VLOOKUP(AC2722,IPC!$E$2:$F$1745,2,0),IPC!$H$1)</f>
        <v>138.32155800000001</v>
      </c>
    </row>
    <row r="2723" spans="10:30" x14ac:dyDescent="0.25">
      <c r="J2723" s="44" t="str">
        <f t="shared" si="961"/>
        <v/>
      </c>
      <c r="K2723" s="33" t="str">
        <f t="shared" ca="1" si="946"/>
        <v/>
      </c>
      <c r="L2723" s="108">
        <f t="shared" ca="1" si="945"/>
        <v>0</v>
      </c>
      <c r="M2723" s="44" t="str">
        <f t="shared" si="962"/>
        <v/>
      </c>
      <c r="N2723" s="45" t="str">
        <f t="shared" ca="1" si="947"/>
        <v/>
      </c>
      <c r="O2723" s="108">
        <f t="shared" si="960"/>
        <v>0</v>
      </c>
      <c r="P2723" s="21" t="e">
        <f t="shared" si="949"/>
        <v>#N/A</v>
      </c>
      <c r="Q2723" s="21" t="e">
        <f t="shared" si="950"/>
        <v>#N/A</v>
      </c>
      <c r="R2723" s="21" t="e">
        <f t="shared" si="951"/>
        <v>#N/A</v>
      </c>
      <c r="S2723" s="21" t="e">
        <f t="shared" si="952"/>
        <v>#N/A</v>
      </c>
      <c r="T2723" s="29" t="e">
        <f t="shared" si="963"/>
        <v>#N/A</v>
      </c>
      <c r="U2723" s="34">
        <f t="shared" si="953"/>
        <v>0</v>
      </c>
      <c r="V2723" s="16">
        <f t="shared" ca="1" si="956"/>
        <v>44139</v>
      </c>
      <c r="W2723" s="56">
        <f t="shared" ca="1" si="957"/>
        <v>10</v>
      </c>
      <c r="X2723" s="56">
        <f t="shared" ca="1" si="958"/>
        <v>2020</v>
      </c>
      <c r="Y2723" s="55" t="str">
        <f t="shared" ca="1" si="959"/>
        <v>10-2020</v>
      </c>
      <c r="Z2723" s="51">
        <f ca="1">IFERROR(VLOOKUP(Y2723,IPC!$E$2:$F$1745,2,0),IPC!$H$1)</f>
        <v>138.32155800000001</v>
      </c>
      <c r="AA2723" s="48">
        <f t="shared" si="954"/>
        <v>1</v>
      </c>
      <c r="AB2723" s="48">
        <f t="shared" si="955"/>
        <v>1900</v>
      </c>
      <c r="AC2723" s="32" t="str">
        <f t="shared" si="948"/>
        <v>1-1900</v>
      </c>
      <c r="AD2723" s="50">
        <f>IFERROR(VLOOKUP(AC2723,IPC!$E$2:$F$1745,2,0),IPC!$H$1)</f>
        <v>138.32155800000001</v>
      </c>
    </row>
    <row r="2724" spans="10:30" x14ac:dyDescent="0.25">
      <c r="J2724" s="44" t="str">
        <f t="shared" si="961"/>
        <v/>
      </c>
      <c r="K2724" s="33" t="str">
        <f t="shared" ca="1" si="946"/>
        <v/>
      </c>
      <c r="L2724" s="108">
        <f t="shared" ca="1" si="945"/>
        <v>0</v>
      </c>
      <c r="M2724" s="44" t="str">
        <f t="shared" si="962"/>
        <v/>
      </c>
      <c r="N2724" s="45" t="str">
        <f t="shared" ca="1" si="947"/>
        <v/>
      </c>
      <c r="O2724" s="108">
        <f t="shared" si="960"/>
        <v>0</v>
      </c>
      <c r="P2724" s="21" t="e">
        <f t="shared" si="949"/>
        <v>#N/A</v>
      </c>
      <c r="Q2724" s="21" t="e">
        <f t="shared" si="950"/>
        <v>#N/A</v>
      </c>
      <c r="R2724" s="21" t="e">
        <f t="shared" si="951"/>
        <v>#N/A</v>
      </c>
      <c r="S2724" s="21" t="e">
        <f t="shared" si="952"/>
        <v>#N/A</v>
      </c>
      <c r="T2724" s="29" t="e">
        <f t="shared" si="963"/>
        <v>#N/A</v>
      </c>
      <c r="U2724" s="34">
        <f t="shared" si="953"/>
        <v>0</v>
      </c>
      <c r="V2724" s="16">
        <f t="shared" ca="1" si="956"/>
        <v>44139</v>
      </c>
      <c r="W2724" s="56">
        <f t="shared" ca="1" si="957"/>
        <v>10</v>
      </c>
      <c r="X2724" s="56">
        <f t="shared" ca="1" si="958"/>
        <v>2020</v>
      </c>
      <c r="Y2724" s="55" t="str">
        <f t="shared" ca="1" si="959"/>
        <v>10-2020</v>
      </c>
      <c r="Z2724" s="51">
        <f ca="1">IFERROR(VLOOKUP(Y2724,IPC!$E$2:$F$1745,2,0),IPC!$H$1)</f>
        <v>138.32155800000001</v>
      </c>
      <c r="AA2724" s="48">
        <f t="shared" si="954"/>
        <v>1</v>
      </c>
      <c r="AB2724" s="48">
        <f t="shared" si="955"/>
        <v>1900</v>
      </c>
      <c r="AC2724" s="32" t="str">
        <f t="shared" si="948"/>
        <v>1-1900</v>
      </c>
      <c r="AD2724" s="50">
        <f>IFERROR(VLOOKUP(AC2724,IPC!$E$2:$F$1745,2,0),IPC!$H$1)</f>
        <v>138.32155800000001</v>
      </c>
    </row>
    <row r="2725" spans="10:30" x14ac:dyDescent="0.25">
      <c r="J2725" s="44" t="str">
        <f t="shared" si="961"/>
        <v/>
      </c>
      <c r="K2725" s="33" t="str">
        <f t="shared" ca="1" si="946"/>
        <v/>
      </c>
      <c r="L2725" s="108">
        <f t="shared" ca="1" si="945"/>
        <v>0</v>
      </c>
      <c r="M2725" s="44" t="str">
        <f t="shared" si="962"/>
        <v/>
      </c>
      <c r="N2725" s="45" t="str">
        <f t="shared" ca="1" si="947"/>
        <v/>
      </c>
      <c r="O2725" s="108">
        <f t="shared" si="960"/>
        <v>0</v>
      </c>
      <c r="P2725" s="21" t="e">
        <f t="shared" si="949"/>
        <v>#N/A</v>
      </c>
      <c r="Q2725" s="21" t="e">
        <f t="shared" si="950"/>
        <v>#N/A</v>
      </c>
      <c r="R2725" s="21" t="e">
        <f t="shared" si="951"/>
        <v>#N/A</v>
      </c>
      <c r="S2725" s="21" t="e">
        <f t="shared" si="952"/>
        <v>#N/A</v>
      </c>
      <c r="T2725" s="29" t="e">
        <f t="shared" si="963"/>
        <v>#N/A</v>
      </c>
      <c r="U2725" s="34">
        <f t="shared" si="953"/>
        <v>0</v>
      </c>
      <c r="V2725" s="16">
        <f t="shared" ca="1" si="956"/>
        <v>44139</v>
      </c>
      <c r="W2725" s="56">
        <f t="shared" ca="1" si="957"/>
        <v>10</v>
      </c>
      <c r="X2725" s="56">
        <f t="shared" ca="1" si="958"/>
        <v>2020</v>
      </c>
      <c r="Y2725" s="55" t="str">
        <f t="shared" ca="1" si="959"/>
        <v>10-2020</v>
      </c>
      <c r="Z2725" s="51">
        <f ca="1">IFERROR(VLOOKUP(Y2725,IPC!$E$2:$F$1745,2,0),IPC!$H$1)</f>
        <v>138.32155800000001</v>
      </c>
      <c r="AA2725" s="48">
        <f t="shared" si="954"/>
        <v>1</v>
      </c>
      <c r="AB2725" s="48">
        <f t="shared" si="955"/>
        <v>1900</v>
      </c>
      <c r="AC2725" s="32" t="str">
        <f t="shared" si="948"/>
        <v>1-1900</v>
      </c>
      <c r="AD2725" s="50">
        <f>IFERROR(VLOOKUP(AC2725,IPC!$E$2:$F$1745,2,0),IPC!$H$1)</f>
        <v>138.32155800000001</v>
      </c>
    </row>
    <row r="2726" spans="10:30" x14ac:dyDescent="0.25">
      <c r="J2726" s="44" t="str">
        <f t="shared" si="961"/>
        <v/>
      </c>
      <c r="K2726" s="33" t="str">
        <f t="shared" ca="1" si="946"/>
        <v/>
      </c>
      <c r="L2726" s="108">
        <f t="shared" ref="L2726:L2789" ca="1" si="964">IFERROR(B2726*C2726*Z2738/AD2738,"")</f>
        <v>0</v>
      </c>
      <c r="M2726" s="44" t="str">
        <f t="shared" si="962"/>
        <v/>
      </c>
      <c r="N2726" s="45" t="str">
        <f t="shared" ca="1" si="947"/>
        <v/>
      </c>
      <c r="O2726" s="108">
        <f t="shared" si="960"/>
        <v>0</v>
      </c>
      <c r="P2726" s="21" t="e">
        <f t="shared" si="949"/>
        <v>#N/A</v>
      </c>
      <c r="Q2726" s="21" t="e">
        <f t="shared" si="950"/>
        <v>#N/A</v>
      </c>
      <c r="R2726" s="21" t="e">
        <f t="shared" si="951"/>
        <v>#N/A</v>
      </c>
      <c r="S2726" s="21" t="e">
        <f t="shared" si="952"/>
        <v>#N/A</v>
      </c>
      <c r="T2726" s="29" t="e">
        <f t="shared" si="963"/>
        <v>#N/A</v>
      </c>
      <c r="U2726" s="34">
        <f t="shared" si="953"/>
        <v>0</v>
      </c>
      <c r="V2726" s="16">
        <f t="shared" ca="1" si="956"/>
        <v>44139</v>
      </c>
      <c r="W2726" s="56">
        <f t="shared" ca="1" si="957"/>
        <v>10</v>
      </c>
      <c r="X2726" s="56">
        <f t="shared" ca="1" si="958"/>
        <v>2020</v>
      </c>
      <c r="Y2726" s="55" t="str">
        <f t="shared" ca="1" si="959"/>
        <v>10-2020</v>
      </c>
      <c r="Z2726" s="51">
        <f ca="1">IFERROR(VLOOKUP(Y2726,IPC!$E$2:$F$1745,2,0),IPC!$H$1)</f>
        <v>138.32155800000001</v>
      </c>
      <c r="AA2726" s="48">
        <f t="shared" si="954"/>
        <v>1</v>
      </c>
      <c r="AB2726" s="48">
        <f t="shared" si="955"/>
        <v>1900</v>
      </c>
      <c r="AC2726" s="32" t="str">
        <f t="shared" si="948"/>
        <v>1-1900</v>
      </c>
      <c r="AD2726" s="50">
        <f>IFERROR(VLOOKUP(AC2726,IPC!$E$2:$F$1745,2,0),IPC!$H$1)</f>
        <v>138.32155800000001</v>
      </c>
    </row>
    <row r="2727" spans="10:30" x14ac:dyDescent="0.25">
      <c r="J2727" s="44" t="str">
        <f t="shared" si="961"/>
        <v/>
      </c>
      <c r="K2727" s="33" t="str">
        <f t="shared" ca="1" si="946"/>
        <v/>
      </c>
      <c r="L2727" s="108">
        <f t="shared" ca="1" si="964"/>
        <v>0</v>
      </c>
      <c r="M2727" s="44" t="str">
        <f t="shared" si="962"/>
        <v/>
      </c>
      <c r="N2727" s="45" t="str">
        <f t="shared" ca="1" si="947"/>
        <v/>
      </c>
      <c r="O2727" s="108">
        <f t="shared" si="960"/>
        <v>0</v>
      </c>
      <c r="P2727" s="21" t="e">
        <f t="shared" si="949"/>
        <v>#N/A</v>
      </c>
      <c r="Q2727" s="21" t="e">
        <f t="shared" si="950"/>
        <v>#N/A</v>
      </c>
      <c r="R2727" s="21" t="e">
        <f t="shared" si="951"/>
        <v>#N/A</v>
      </c>
      <c r="S2727" s="21" t="e">
        <f t="shared" si="952"/>
        <v>#N/A</v>
      </c>
      <c r="T2727" s="29" t="e">
        <f t="shared" si="963"/>
        <v>#N/A</v>
      </c>
      <c r="U2727" s="34">
        <f t="shared" si="953"/>
        <v>0</v>
      </c>
      <c r="V2727" s="16">
        <f t="shared" ca="1" si="956"/>
        <v>44139</v>
      </c>
      <c r="W2727" s="56">
        <f t="shared" ca="1" si="957"/>
        <v>10</v>
      </c>
      <c r="X2727" s="56">
        <f t="shared" ca="1" si="958"/>
        <v>2020</v>
      </c>
      <c r="Y2727" s="55" t="str">
        <f t="shared" ca="1" si="959"/>
        <v>10-2020</v>
      </c>
      <c r="Z2727" s="51">
        <f ca="1">IFERROR(VLOOKUP(Y2727,IPC!$E$2:$F$1745,2,0),IPC!$H$1)</f>
        <v>138.32155800000001</v>
      </c>
      <c r="AA2727" s="48">
        <f t="shared" si="954"/>
        <v>1</v>
      </c>
      <c r="AB2727" s="48">
        <f t="shared" si="955"/>
        <v>1900</v>
      </c>
      <c r="AC2727" s="32" t="str">
        <f t="shared" si="948"/>
        <v>1-1900</v>
      </c>
      <c r="AD2727" s="50">
        <f>IFERROR(VLOOKUP(AC2727,IPC!$E$2:$F$1745,2,0),IPC!$H$1)</f>
        <v>138.32155800000001</v>
      </c>
    </row>
    <row r="2728" spans="10:30" x14ac:dyDescent="0.25">
      <c r="J2728" s="44" t="str">
        <f t="shared" si="961"/>
        <v/>
      </c>
      <c r="K2728" s="33" t="str">
        <f t="shared" ca="1" si="946"/>
        <v/>
      </c>
      <c r="L2728" s="108">
        <f t="shared" ca="1" si="964"/>
        <v>0</v>
      </c>
      <c r="M2728" s="44" t="str">
        <f t="shared" si="962"/>
        <v/>
      </c>
      <c r="N2728" s="45" t="str">
        <f t="shared" ca="1" si="947"/>
        <v/>
      </c>
      <c r="O2728" s="108">
        <f t="shared" si="960"/>
        <v>0</v>
      </c>
      <c r="P2728" s="21" t="e">
        <f t="shared" si="949"/>
        <v>#N/A</v>
      </c>
      <c r="Q2728" s="21" t="e">
        <f t="shared" si="950"/>
        <v>#N/A</v>
      </c>
      <c r="R2728" s="21" t="e">
        <f t="shared" si="951"/>
        <v>#N/A</v>
      </c>
      <c r="S2728" s="21" t="e">
        <f t="shared" si="952"/>
        <v>#N/A</v>
      </c>
      <c r="T2728" s="29" t="e">
        <f t="shared" si="963"/>
        <v>#N/A</v>
      </c>
      <c r="U2728" s="34">
        <f t="shared" si="953"/>
        <v>0</v>
      </c>
      <c r="V2728" s="16">
        <f t="shared" ca="1" si="956"/>
        <v>44139</v>
      </c>
      <c r="W2728" s="56">
        <f t="shared" ca="1" si="957"/>
        <v>10</v>
      </c>
      <c r="X2728" s="56">
        <f t="shared" ca="1" si="958"/>
        <v>2020</v>
      </c>
      <c r="Y2728" s="55" t="str">
        <f t="shared" ca="1" si="959"/>
        <v>10-2020</v>
      </c>
      <c r="Z2728" s="51">
        <f ca="1">IFERROR(VLOOKUP(Y2728,IPC!$E$2:$F$1745,2,0),IPC!$H$1)</f>
        <v>138.32155800000001</v>
      </c>
      <c r="AA2728" s="48">
        <f t="shared" si="954"/>
        <v>1</v>
      </c>
      <c r="AB2728" s="48">
        <f t="shared" si="955"/>
        <v>1900</v>
      </c>
      <c r="AC2728" s="32" t="str">
        <f t="shared" si="948"/>
        <v>1-1900</v>
      </c>
      <c r="AD2728" s="50">
        <f>IFERROR(VLOOKUP(AC2728,IPC!$E$2:$F$1745,2,0),IPC!$H$1)</f>
        <v>138.32155800000001</v>
      </c>
    </row>
    <row r="2729" spans="10:30" x14ac:dyDescent="0.25">
      <c r="J2729" s="44" t="str">
        <f t="shared" si="961"/>
        <v/>
      </c>
      <c r="K2729" s="33" t="str">
        <f t="shared" ca="1" si="946"/>
        <v/>
      </c>
      <c r="L2729" s="108">
        <f t="shared" ca="1" si="964"/>
        <v>0</v>
      </c>
      <c r="M2729" s="44" t="str">
        <f t="shared" si="962"/>
        <v/>
      </c>
      <c r="N2729" s="45" t="str">
        <f t="shared" ca="1" si="947"/>
        <v/>
      </c>
      <c r="O2729" s="108">
        <f t="shared" si="960"/>
        <v>0</v>
      </c>
      <c r="P2729" s="21" t="e">
        <f t="shared" si="949"/>
        <v>#N/A</v>
      </c>
      <c r="Q2729" s="21" t="e">
        <f t="shared" si="950"/>
        <v>#N/A</v>
      </c>
      <c r="R2729" s="21" t="e">
        <f t="shared" si="951"/>
        <v>#N/A</v>
      </c>
      <c r="S2729" s="21" t="e">
        <f t="shared" si="952"/>
        <v>#N/A</v>
      </c>
      <c r="T2729" s="29" t="e">
        <f t="shared" si="963"/>
        <v>#N/A</v>
      </c>
      <c r="U2729" s="34">
        <f t="shared" si="953"/>
        <v>0</v>
      </c>
      <c r="V2729" s="16">
        <f t="shared" ca="1" si="956"/>
        <v>44139</v>
      </c>
      <c r="W2729" s="56">
        <f t="shared" ca="1" si="957"/>
        <v>10</v>
      </c>
      <c r="X2729" s="56">
        <f t="shared" ca="1" si="958"/>
        <v>2020</v>
      </c>
      <c r="Y2729" s="55" t="str">
        <f t="shared" ca="1" si="959"/>
        <v>10-2020</v>
      </c>
      <c r="Z2729" s="51">
        <f ca="1">IFERROR(VLOOKUP(Y2729,IPC!$E$2:$F$1745,2,0),IPC!$H$1)</f>
        <v>138.32155800000001</v>
      </c>
      <c r="AA2729" s="48">
        <f t="shared" si="954"/>
        <v>1</v>
      </c>
      <c r="AB2729" s="48">
        <f t="shared" si="955"/>
        <v>1900</v>
      </c>
      <c r="AC2729" s="32" t="str">
        <f t="shared" si="948"/>
        <v>1-1900</v>
      </c>
      <c r="AD2729" s="50">
        <f>IFERROR(VLOOKUP(AC2729,IPC!$E$2:$F$1745,2,0),IPC!$H$1)</f>
        <v>138.32155800000001</v>
      </c>
    </row>
    <row r="2730" spans="10:30" x14ac:dyDescent="0.25">
      <c r="J2730" s="44" t="str">
        <f t="shared" si="961"/>
        <v/>
      </c>
      <c r="K2730" s="33" t="str">
        <f t="shared" ca="1" si="946"/>
        <v/>
      </c>
      <c r="L2730" s="108">
        <f t="shared" ca="1" si="964"/>
        <v>0</v>
      </c>
      <c r="M2730" s="44" t="str">
        <f t="shared" si="962"/>
        <v/>
      </c>
      <c r="N2730" s="45" t="str">
        <f t="shared" ca="1" si="947"/>
        <v/>
      </c>
      <c r="O2730" s="108">
        <f t="shared" si="960"/>
        <v>0</v>
      </c>
      <c r="P2730" s="21" t="e">
        <f t="shared" si="949"/>
        <v>#N/A</v>
      </c>
      <c r="Q2730" s="21" t="e">
        <f t="shared" si="950"/>
        <v>#N/A</v>
      </c>
      <c r="R2730" s="21" t="e">
        <f t="shared" si="951"/>
        <v>#N/A</v>
      </c>
      <c r="S2730" s="21" t="e">
        <f t="shared" si="952"/>
        <v>#N/A</v>
      </c>
      <c r="T2730" s="29" t="e">
        <f t="shared" si="963"/>
        <v>#N/A</v>
      </c>
      <c r="U2730" s="34">
        <f t="shared" si="953"/>
        <v>0</v>
      </c>
      <c r="V2730" s="16">
        <f t="shared" ca="1" si="956"/>
        <v>44139</v>
      </c>
      <c r="W2730" s="56">
        <f t="shared" ca="1" si="957"/>
        <v>10</v>
      </c>
      <c r="X2730" s="56">
        <f t="shared" ca="1" si="958"/>
        <v>2020</v>
      </c>
      <c r="Y2730" s="55" t="str">
        <f t="shared" ca="1" si="959"/>
        <v>10-2020</v>
      </c>
      <c r="Z2730" s="51">
        <f ca="1">IFERROR(VLOOKUP(Y2730,IPC!$E$2:$F$1745,2,0),IPC!$H$1)</f>
        <v>138.32155800000001</v>
      </c>
      <c r="AA2730" s="48">
        <f t="shared" si="954"/>
        <v>1</v>
      </c>
      <c r="AB2730" s="48">
        <f t="shared" si="955"/>
        <v>1900</v>
      </c>
      <c r="AC2730" s="32" t="str">
        <f t="shared" si="948"/>
        <v>1-1900</v>
      </c>
      <c r="AD2730" s="50">
        <f>IFERROR(VLOOKUP(AC2730,IPC!$E$2:$F$1745,2,0),IPC!$H$1)</f>
        <v>138.32155800000001</v>
      </c>
    </row>
    <row r="2731" spans="10:30" x14ac:dyDescent="0.25">
      <c r="J2731" s="44" t="str">
        <f t="shared" si="961"/>
        <v/>
      </c>
      <c r="K2731" s="33" t="str">
        <f t="shared" ca="1" si="946"/>
        <v/>
      </c>
      <c r="L2731" s="108">
        <f t="shared" ca="1" si="964"/>
        <v>0</v>
      </c>
      <c r="M2731" s="44" t="str">
        <f t="shared" si="962"/>
        <v/>
      </c>
      <c r="N2731" s="45" t="str">
        <f t="shared" ca="1" si="947"/>
        <v/>
      </c>
      <c r="O2731" s="108">
        <f t="shared" si="960"/>
        <v>0</v>
      </c>
      <c r="P2731" s="21" t="e">
        <f t="shared" si="949"/>
        <v>#N/A</v>
      </c>
      <c r="Q2731" s="21" t="e">
        <f t="shared" si="950"/>
        <v>#N/A</v>
      </c>
      <c r="R2731" s="21" t="e">
        <f t="shared" si="951"/>
        <v>#N/A</v>
      </c>
      <c r="S2731" s="21" t="e">
        <f t="shared" si="952"/>
        <v>#N/A</v>
      </c>
      <c r="T2731" s="29" t="e">
        <f t="shared" si="963"/>
        <v>#N/A</v>
      </c>
      <c r="U2731" s="34">
        <f t="shared" si="953"/>
        <v>0</v>
      </c>
      <c r="V2731" s="16">
        <f t="shared" ca="1" si="956"/>
        <v>44139</v>
      </c>
      <c r="W2731" s="56">
        <f t="shared" ca="1" si="957"/>
        <v>10</v>
      </c>
      <c r="X2731" s="56">
        <f t="shared" ca="1" si="958"/>
        <v>2020</v>
      </c>
      <c r="Y2731" s="55" t="str">
        <f t="shared" ca="1" si="959"/>
        <v>10-2020</v>
      </c>
      <c r="Z2731" s="51">
        <f ca="1">IFERROR(VLOOKUP(Y2731,IPC!$E$2:$F$1745,2,0),IPC!$H$1)</f>
        <v>138.32155800000001</v>
      </c>
      <c r="AA2731" s="48">
        <f t="shared" si="954"/>
        <v>1</v>
      </c>
      <c r="AB2731" s="48">
        <f t="shared" si="955"/>
        <v>1900</v>
      </c>
      <c r="AC2731" s="32" t="str">
        <f t="shared" si="948"/>
        <v>1-1900</v>
      </c>
      <c r="AD2731" s="50">
        <f>IFERROR(VLOOKUP(AC2731,IPC!$E$2:$F$1745,2,0),IPC!$H$1)</f>
        <v>138.32155800000001</v>
      </c>
    </row>
    <row r="2732" spans="10:30" x14ac:dyDescent="0.25">
      <c r="J2732" s="44" t="str">
        <f t="shared" si="961"/>
        <v/>
      </c>
      <c r="K2732" s="33" t="str">
        <f t="shared" ca="1" si="946"/>
        <v/>
      </c>
      <c r="L2732" s="108">
        <f t="shared" ca="1" si="964"/>
        <v>0</v>
      </c>
      <c r="M2732" s="44" t="str">
        <f t="shared" si="962"/>
        <v/>
      </c>
      <c r="N2732" s="45" t="str">
        <f t="shared" ca="1" si="947"/>
        <v/>
      </c>
      <c r="O2732" s="108">
        <f t="shared" si="960"/>
        <v>0</v>
      </c>
      <c r="P2732" s="21" t="e">
        <f t="shared" si="949"/>
        <v>#N/A</v>
      </c>
      <c r="Q2732" s="21" t="e">
        <f t="shared" si="950"/>
        <v>#N/A</v>
      </c>
      <c r="R2732" s="21" t="e">
        <f t="shared" si="951"/>
        <v>#N/A</v>
      </c>
      <c r="S2732" s="21" t="e">
        <f t="shared" si="952"/>
        <v>#N/A</v>
      </c>
      <c r="T2732" s="29" t="e">
        <f t="shared" si="963"/>
        <v>#N/A</v>
      </c>
      <c r="U2732" s="34">
        <f t="shared" si="953"/>
        <v>0</v>
      </c>
      <c r="V2732" s="16">
        <f t="shared" ca="1" si="956"/>
        <v>44139</v>
      </c>
      <c r="W2732" s="56">
        <f t="shared" ca="1" si="957"/>
        <v>10</v>
      </c>
      <c r="X2732" s="56">
        <f t="shared" ca="1" si="958"/>
        <v>2020</v>
      </c>
      <c r="Y2732" s="55" t="str">
        <f t="shared" ca="1" si="959"/>
        <v>10-2020</v>
      </c>
      <c r="Z2732" s="51">
        <f ca="1">IFERROR(VLOOKUP(Y2732,IPC!$E$2:$F$1745,2,0),IPC!$H$1)</f>
        <v>138.32155800000001</v>
      </c>
      <c r="AA2732" s="48">
        <f t="shared" si="954"/>
        <v>1</v>
      </c>
      <c r="AB2732" s="48">
        <f t="shared" si="955"/>
        <v>1900</v>
      </c>
      <c r="AC2732" s="32" t="str">
        <f t="shared" si="948"/>
        <v>1-1900</v>
      </c>
      <c r="AD2732" s="50">
        <f>IFERROR(VLOOKUP(AC2732,IPC!$E$2:$F$1745,2,0),IPC!$H$1)</f>
        <v>138.32155800000001</v>
      </c>
    </row>
    <row r="2733" spans="10:30" x14ac:dyDescent="0.25">
      <c r="J2733" s="44" t="str">
        <f t="shared" si="961"/>
        <v/>
      </c>
      <c r="K2733" s="33" t="str">
        <f t="shared" ca="1" si="946"/>
        <v/>
      </c>
      <c r="L2733" s="108">
        <f t="shared" ca="1" si="964"/>
        <v>0</v>
      </c>
      <c r="M2733" s="44" t="str">
        <f t="shared" si="962"/>
        <v/>
      </c>
      <c r="N2733" s="45" t="str">
        <f t="shared" ca="1" si="947"/>
        <v/>
      </c>
      <c r="O2733" s="108">
        <f t="shared" si="960"/>
        <v>0</v>
      </c>
      <c r="P2733" s="21" t="e">
        <f t="shared" si="949"/>
        <v>#N/A</v>
      </c>
      <c r="Q2733" s="21" t="e">
        <f t="shared" si="950"/>
        <v>#N/A</v>
      </c>
      <c r="R2733" s="21" t="e">
        <f t="shared" si="951"/>
        <v>#N/A</v>
      </c>
      <c r="S2733" s="21" t="e">
        <f t="shared" si="952"/>
        <v>#N/A</v>
      </c>
      <c r="T2733" s="29" t="e">
        <f t="shared" si="963"/>
        <v>#N/A</v>
      </c>
      <c r="U2733" s="34">
        <f t="shared" si="953"/>
        <v>0</v>
      </c>
      <c r="V2733" s="16">
        <f t="shared" ca="1" si="956"/>
        <v>44139</v>
      </c>
      <c r="W2733" s="56">
        <f t="shared" ca="1" si="957"/>
        <v>10</v>
      </c>
      <c r="X2733" s="56">
        <f t="shared" ca="1" si="958"/>
        <v>2020</v>
      </c>
      <c r="Y2733" s="55" t="str">
        <f t="shared" ca="1" si="959"/>
        <v>10-2020</v>
      </c>
      <c r="Z2733" s="51">
        <f ca="1">IFERROR(VLOOKUP(Y2733,IPC!$E$2:$F$1745,2,0),IPC!$H$1)</f>
        <v>138.32155800000001</v>
      </c>
      <c r="AA2733" s="48">
        <f t="shared" si="954"/>
        <v>1</v>
      </c>
      <c r="AB2733" s="48">
        <f t="shared" si="955"/>
        <v>1900</v>
      </c>
      <c r="AC2733" s="32" t="str">
        <f t="shared" si="948"/>
        <v>1-1900</v>
      </c>
      <c r="AD2733" s="50">
        <f>IFERROR(VLOOKUP(AC2733,IPC!$E$2:$F$1745,2,0),IPC!$H$1)</f>
        <v>138.32155800000001</v>
      </c>
    </row>
    <row r="2734" spans="10:30" x14ac:dyDescent="0.25">
      <c r="J2734" s="44" t="str">
        <f t="shared" si="961"/>
        <v/>
      </c>
      <c r="K2734" s="33" t="str">
        <f t="shared" ref="K2734:K2797" ca="1" si="965">IFERROR(IF((U2746-V2746)/365&lt;0,"",(U2746-V2746)/365),"")</f>
        <v/>
      </c>
      <c r="L2734" s="108">
        <f t="shared" ca="1" si="964"/>
        <v>0</v>
      </c>
      <c r="M2734" s="44" t="str">
        <f t="shared" si="962"/>
        <v/>
      </c>
      <c r="N2734" s="45" t="str">
        <f t="shared" ref="N2734:N2797" ca="1" si="966">IFERROR(L2734*((1+$M$7)^K2734)/((1+$N$7)^K2734),"")</f>
        <v/>
      </c>
      <c r="O2734" s="108">
        <f t="shared" si="960"/>
        <v>0</v>
      </c>
      <c r="P2734" s="21" t="e">
        <f t="shared" si="949"/>
        <v>#N/A</v>
      </c>
      <c r="Q2734" s="21" t="e">
        <f t="shared" si="950"/>
        <v>#N/A</v>
      </c>
      <c r="R2734" s="21" t="e">
        <f t="shared" si="951"/>
        <v>#N/A</v>
      </c>
      <c r="S2734" s="21" t="e">
        <f t="shared" si="952"/>
        <v>#N/A</v>
      </c>
      <c r="T2734" s="29" t="e">
        <f t="shared" si="963"/>
        <v>#N/A</v>
      </c>
      <c r="U2734" s="34">
        <f t="shared" si="953"/>
        <v>0</v>
      </c>
      <c r="V2734" s="16">
        <f t="shared" ca="1" si="956"/>
        <v>44139</v>
      </c>
      <c r="W2734" s="56">
        <f t="shared" ca="1" si="957"/>
        <v>10</v>
      </c>
      <c r="X2734" s="56">
        <f t="shared" ca="1" si="958"/>
        <v>2020</v>
      </c>
      <c r="Y2734" s="55" t="str">
        <f t="shared" ca="1" si="959"/>
        <v>10-2020</v>
      </c>
      <c r="Z2734" s="51">
        <f ca="1">IFERROR(VLOOKUP(Y2734,IPC!$E$2:$F$1745,2,0),IPC!$H$1)</f>
        <v>138.32155800000001</v>
      </c>
      <c r="AA2734" s="48">
        <f t="shared" si="954"/>
        <v>1</v>
      </c>
      <c r="AB2734" s="48">
        <f t="shared" si="955"/>
        <v>1900</v>
      </c>
      <c r="AC2734" s="32" t="str">
        <f t="shared" si="948"/>
        <v>1-1900</v>
      </c>
      <c r="AD2734" s="50">
        <f>IFERROR(VLOOKUP(AC2734,IPC!$E$2:$F$1745,2,0),IPC!$H$1)</f>
        <v>138.32155800000001</v>
      </c>
    </row>
    <row r="2735" spans="10:30" x14ac:dyDescent="0.25">
      <c r="J2735" s="44" t="str">
        <f t="shared" si="961"/>
        <v/>
      </c>
      <c r="K2735" s="33" t="str">
        <f t="shared" ca="1" si="965"/>
        <v/>
      </c>
      <c r="L2735" s="108">
        <f t="shared" ca="1" si="964"/>
        <v>0</v>
      </c>
      <c r="M2735" s="44" t="str">
        <f t="shared" si="962"/>
        <v/>
      </c>
      <c r="N2735" s="45" t="str">
        <f t="shared" ca="1" si="966"/>
        <v/>
      </c>
      <c r="O2735" s="108">
        <f t="shared" si="960"/>
        <v>0</v>
      </c>
      <c r="P2735" s="21" t="e">
        <f t="shared" si="949"/>
        <v>#N/A</v>
      </c>
      <c r="Q2735" s="21" t="e">
        <f t="shared" si="950"/>
        <v>#N/A</v>
      </c>
      <c r="R2735" s="21" t="e">
        <f t="shared" si="951"/>
        <v>#N/A</v>
      </c>
      <c r="S2735" s="21" t="e">
        <f t="shared" si="952"/>
        <v>#N/A</v>
      </c>
      <c r="T2735" s="29" t="e">
        <f t="shared" si="963"/>
        <v>#N/A</v>
      </c>
      <c r="U2735" s="34">
        <f t="shared" si="953"/>
        <v>0</v>
      </c>
      <c r="V2735" s="16">
        <f t="shared" ca="1" si="956"/>
        <v>44139</v>
      </c>
      <c r="W2735" s="56">
        <f t="shared" ca="1" si="957"/>
        <v>10</v>
      </c>
      <c r="X2735" s="56">
        <f t="shared" ca="1" si="958"/>
        <v>2020</v>
      </c>
      <c r="Y2735" s="55" t="str">
        <f t="shared" ca="1" si="959"/>
        <v>10-2020</v>
      </c>
      <c r="Z2735" s="51">
        <f ca="1">IFERROR(VLOOKUP(Y2735,IPC!$E$2:$F$1745,2,0),IPC!$H$1)</f>
        <v>138.32155800000001</v>
      </c>
      <c r="AA2735" s="48">
        <f t="shared" si="954"/>
        <v>1</v>
      </c>
      <c r="AB2735" s="48">
        <f t="shared" si="955"/>
        <v>1900</v>
      </c>
      <c r="AC2735" s="32" t="str">
        <f t="shared" ref="AC2735:AC2798" si="967">+AA2735&amp;"-"&amp;AB2735</f>
        <v>1-1900</v>
      </c>
      <c r="AD2735" s="50">
        <f>IFERROR(VLOOKUP(AC2735,IPC!$E$2:$F$1745,2,0),IPC!$H$1)</f>
        <v>138.32155800000001</v>
      </c>
    </row>
    <row r="2736" spans="10:30" x14ac:dyDescent="0.25">
      <c r="J2736" s="44" t="str">
        <f t="shared" si="961"/>
        <v/>
      </c>
      <c r="K2736" s="33" t="str">
        <f t="shared" ca="1" si="965"/>
        <v/>
      </c>
      <c r="L2736" s="108">
        <f t="shared" ca="1" si="964"/>
        <v>0</v>
      </c>
      <c r="M2736" s="44" t="str">
        <f t="shared" si="962"/>
        <v/>
      </c>
      <c r="N2736" s="45" t="str">
        <f t="shared" ca="1" si="966"/>
        <v/>
      </c>
      <c r="O2736" s="108">
        <f t="shared" si="960"/>
        <v>0</v>
      </c>
      <c r="P2736" s="21" t="e">
        <f t="shared" si="949"/>
        <v>#N/A</v>
      </c>
      <c r="Q2736" s="21" t="e">
        <f t="shared" si="950"/>
        <v>#N/A</v>
      </c>
      <c r="R2736" s="21" t="e">
        <f t="shared" si="951"/>
        <v>#N/A</v>
      </c>
      <c r="S2736" s="21" t="e">
        <f t="shared" si="952"/>
        <v>#N/A</v>
      </c>
      <c r="T2736" s="29" t="e">
        <f t="shared" si="963"/>
        <v>#N/A</v>
      </c>
      <c r="U2736" s="34">
        <f t="shared" si="953"/>
        <v>0</v>
      </c>
      <c r="V2736" s="16">
        <f t="shared" ca="1" si="956"/>
        <v>44139</v>
      </c>
      <c r="W2736" s="56">
        <f t="shared" ca="1" si="957"/>
        <v>10</v>
      </c>
      <c r="X2736" s="56">
        <f t="shared" ca="1" si="958"/>
        <v>2020</v>
      </c>
      <c r="Y2736" s="55" t="str">
        <f t="shared" ca="1" si="959"/>
        <v>10-2020</v>
      </c>
      <c r="Z2736" s="51">
        <f ca="1">IFERROR(VLOOKUP(Y2736,IPC!$E$2:$F$1745,2,0),IPC!$H$1)</f>
        <v>138.32155800000001</v>
      </c>
      <c r="AA2736" s="48">
        <f t="shared" si="954"/>
        <v>1</v>
      </c>
      <c r="AB2736" s="48">
        <f t="shared" si="955"/>
        <v>1900</v>
      </c>
      <c r="AC2736" s="32" t="str">
        <f t="shared" si="967"/>
        <v>1-1900</v>
      </c>
      <c r="AD2736" s="50">
        <f>IFERROR(VLOOKUP(AC2736,IPC!$E$2:$F$1745,2,0),IPC!$H$1)</f>
        <v>138.32155800000001</v>
      </c>
    </row>
    <row r="2737" spans="10:30" x14ac:dyDescent="0.25">
      <c r="J2737" s="44" t="str">
        <f t="shared" si="961"/>
        <v/>
      </c>
      <c r="K2737" s="33" t="str">
        <f t="shared" ca="1" si="965"/>
        <v/>
      </c>
      <c r="L2737" s="108">
        <f t="shared" ca="1" si="964"/>
        <v>0</v>
      </c>
      <c r="M2737" s="44" t="str">
        <f t="shared" si="962"/>
        <v/>
      </c>
      <c r="N2737" s="45" t="str">
        <f t="shared" ca="1" si="966"/>
        <v/>
      </c>
      <c r="O2737" s="108">
        <f t="shared" si="960"/>
        <v>0</v>
      </c>
      <c r="P2737" s="21" t="e">
        <f t="shared" si="949"/>
        <v>#N/A</v>
      </c>
      <c r="Q2737" s="21" t="e">
        <f t="shared" si="950"/>
        <v>#N/A</v>
      </c>
      <c r="R2737" s="21" t="e">
        <f t="shared" si="951"/>
        <v>#N/A</v>
      </c>
      <c r="S2737" s="21" t="e">
        <f t="shared" si="952"/>
        <v>#N/A</v>
      </c>
      <c r="T2737" s="29" t="e">
        <f t="shared" si="963"/>
        <v>#N/A</v>
      </c>
      <c r="U2737" s="34">
        <f t="shared" si="953"/>
        <v>0</v>
      </c>
      <c r="V2737" s="16">
        <f t="shared" ca="1" si="956"/>
        <v>44139</v>
      </c>
      <c r="W2737" s="56">
        <f t="shared" ca="1" si="957"/>
        <v>10</v>
      </c>
      <c r="X2737" s="56">
        <f t="shared" ca="1" si="958"/>
        <v>2020</v>
      </c>
      <c r="Y2737" s="55" t="str">
        <f t="shared" ca="1" si="959"/>
        <v>10-2020</v>
      </c>
      <c r="Z2737" s="51">
        <f ca="1">IFERROR(VLOOKUP(Y2737,IPC!$E$2:$F$1745,2,0),IPC!$H$1)</f>
        <v>138.32155800000001</v>
      </c>
      <c r="AA2737" s="48">
        <f t="shared" si="954"/>
        <v>1</v>
      </c>
      <c r="AB2737" s="48">
        <f t="shared" si="955"/>
        <v>1900</v>
      </c>
      <c r="AC2737" s="32" t="str">
        <f t="shared" si="967"/>
        <v>1-1900</v>
      </c>
      <c r="AD2737" s="50">
        <f>IFERROR(VLOOKUP(AC2737,IPC!$E$2:$F$1745,2,0),IPC!$H$1)</f>
        <v>138.32155800000001</v>
      </c>
    </row>
    <row r="2738" spans="10:30" x14ac:dyDescent="0.25">
      <c r="J2738" s="44" t="str">
        <f t="shared" si="961"/>
        <v/>
      </c>
      <c r="K2738" s="33" t="str">
        <f t="shared" ca="1" si="965"/>
        <v/>
      </c>
      <c r="L2738" s="108">
        <f t="shared" ca="1" si="964"/>
        <v>0</v>
      </c>
      <c r="M2738" s="44" t="str">
        <f t="shared" si="962"/>
        <v/>
      </c>
      <c r="N2738" s="45" t="str">
        <f t="shared" ca="1" si="966"/>
        <v/>
      </c>
      <c r="O2738" s="108">
        <f t="shared" si="960"/>
        <v>0</v>
      </c>
      <c r="P2738" s="21" t="e">
        <f t="shared" ref="P2738:P2801" si="968">+VLOOKUP(D2726,$E$2:$F$5,2,0)</f>
        <v>#N/A</v>
      </c>
      <c r="Q2738" s="21" t="e">
        <f t="shared" ref="Q2738:Q2801" si="969">+VLOOKUP(E2726,$E$2:$F$5,2,0)</f>
        <v>#N/A</v>
      </c>
      <c r="R2738" s="21" t="e">
        <f t="shared" ref="R2738:R2801" si="970">+VLOOKUP(F2726,$E$2:$F$5,2,0)</f>
        <v>#N/A</v>
      </c>
      <c r="S2738" s="21" t="e">
        <f t="shared" ref="S2738:S2801" si="971">+VLOOKUP(G2726,$E$2:$F$5,2,0)</f>
        <v>#N/A</v>
      </c>
      <c r="T2738" s="29" t="e">
        <f t="shared" si="963"/>
        <v>#N/A</v>
      </c>
      <c r="U2738" s="34">
        <f t="shared" ref="U2738:U2801" si="972">+H2726+365*I2726</f>
        <v>0</v>
      </c>
      <c r="V2738" s="16">
        <f t="shared" ca="1" si="956"/>
        <v>44139</v>
      </c>
      <c r="W2738" s="56">
        <f t="shared" ca="1" si="957"/>
        <v>10</v>
      </c>
      <c r="X2738" s="56">
        <f t="shared" ca="1" si="958"/>
        <v>2020</v>
      </c>
      <c r="Y2738" s="55" t="str">
        <f t="shared" ca="1" si="959"/>
        <v>10-2020</v>
      </c>
      <c r="Z2738" s="51">
        <f ca="1">IFERROR(VLOOKUP(Y2738,IPC!$E$2:$F$1745,2,0),IPC!$H$1)</f>
        <v>138.32155800000001</v>
      </c>
      <c r="AA2738" s="48">
        <f t="shared" ref="AA2738:AA2801" si="973">+MONTH(H2726)</f>
        <v>1</v>
      </c>
      <c r="AB2738" s="48">
        <f t="shared" ref="AB2738:AB2801" si="974">+YEAR(H2726)</f>
        <v>1900</v>
      </c>
      <c r="AC2738" s="32" t="str">
        <f t="shared" si="967"/>
        <v>1-1900</v>
      </c>
      <c r="AD2738" s="50">
        <f>IFERROR(VLOOKUP(AC2738,IPC!$E$2:$F$1745,2,0),IPC!$H$1)</f>
        <v>138.32155800000001</v>
      </c>
    </row>
    <row r="2739" spans="10:30" x14ac:dyDescent="0.25">
      <c r="J2739" s="44" t="str">
        <f t="shared" si="961"/>
        <v/>
      </c>
      <c r="K2739" s="33" t="str">
        <f t="shared" ca="1" si="965"/>
        <v/>
      </c>
      <c r="L2739" s="108">
        <f t="shared" ca="1" si="964"/>
        <v>0</v>
      </c>
      <c r="M2739" s="44" t="str">
        <f t="shared" si="962"/>
        <v/>
      </c>
      <c r="N2739" s="45" t="str">
        <f t="shared" ca="1" si="966"/>
        <v/>
      </c>
      <c r="O2739" s="108">
        <f t="shared" si="960"/>
        <v>0</v>
      </c>
      <c r="P2739" s="21" t="e">
        <f t="shared" si="968"/>
        <v>#N/A</v>
      </c>
      <c r="Q2739" s="21" t="e">
        <f t="shared" si="969"/>
        <v>#N/A</v>
      </c>
      <c r="R2739" s="21" t="e">
        <f t="shared" si="970"/>
        <v>#N/A</v>
      </c>
      <c r="S2739" s="21" t="e">
        <f t="shared" si="971"/>
        <v>#N/A</v>
      </c>
      <c r="T2739" s="29" t="e">
        <f t="shared" si="963"/>
        <v>#N/A</v>
      </c>
      <c r="U2739" s="34">
        <f t="shared" si="972"/>
        <v>0</v>
      </c>
      <c r="V2739" s="16">
        <f t="shared" ca="1" si="956"/>
        <v>44139</v>
      </c>
      <c r="W2739" s="56">
        <f t="shared" ca="1" si="957"/>
        <v>10</v>
      </c>
      <c r="X2739" s="56">
        <f t="shared" ca="1" si="958"/>
        <v>2020</v>
      </c>
      <c r="Y2739" s="55" t="str">
        <f t="shared" ca="1" si="959"/>
        <v>10-2020</v>
      </c>
      <c r="Z2739" s="51">
        <f ca="1">IFERROR(VLOOKUP(Y2739,IPC!$E$2:$F$1745,2,0),IPC!$H$1)</f>
        <v>138.32155800000001</v>
      </c>
      <c r="AA2739" s="48">
        <f t="shared" si="973"/>
        <v>1</v>
      </c>
      <c r="AB2739" s="48">
        <f t="shared" si="974"/>
        <v>1900</v>
      </c>
      <c r="AC2739" s="32" t="str">
        <f t="shared" si="967"/>
        <v>1-1900</v>
      </c>
      <c r="AD2739" s="50">
        <f>IFERROR(VLOOKUP(AC2739,IPC!$E$2:$F$1745,2,0),IPC!$H$1)</f>
        <v>138.32155800000001</v>
      </c>
    </row>
    <row r="2740" spans="10:30" x14ac:dyDescent="0.25">
      <c r="J2740" s="44" t="str">
        <f t="shared" si="961"/>
        <v/>
      </c>
      <c r="K2740" s="33" t="str">
        <f t="shared" ca="1" si="965"/>
        <v/>
      </c>
      <c r="L2740" s="108">
        <f t="shared" ca="1" si="964"/>
        <v>0</v>
      </c>
      <c r="M2740" s="44" t="str">
        <f t="shared" si="962"/>
        <v/>
      </c>
      <c r="N2740" s="45" t="str">
        <f t="shared" ca="1" si="966"/>
        <v/>
      </c>
      <c r="O2740" s="108">
        <f t="shared" si="960"/>
        <v>0</v>
      </c>
      <c r="P2740" s="21" t="e">
        <f t="shared" si="968"/>
        <v>#N/A</v>
      </c>
      <c r="Q2740" s="21" t="e">
        <f t="shared" si="969"/>
        <v>#N/A</v>
      </c>
      <c r="R2740" s="21" t="e">
        <f t="shared" si="970"/>
        <v>#N/A</v>
      </c>
      <c r="S2740" s="21" t="e">
        <f t="shared" si="971"/>
        <v>#N/A</v>
      </c>
      <c r="T2740" s="29" t="e">
        <f t="shared" si="963"/>
        <v>#N/A</v>
      </c>
      <c r="U2740" s="34">
        <f t="shared" si="972"/>
        <v>0</v>
      </c>
      <c r="V2740" s="16">
        <f t="shared" ca="1" si="956"/>
        <v>44139</v>
      </c>
      <c r="W2740" s="56">
        <f t="shared" ca="1" si="957"/>
        <v>10</v>
      </c>
      <c r="X2740" s="56">
        <f t="shared" ca="1" si="958"/>
        <v>2020</v>
      </c>
      <c r="Y2740" s="55" t="str">
        <f t="shared" ca="1" si="959"/>
        <v>10-2020</v>
      </c>
      <c r="Z2740" s="51">
        <f ca="1">IFERROR(VLOOKUP(Y2740,IPC!$E$2:$F$1745,2,0),IPC!$H$1)</f>
        <v>138.32155800000001</v>
      </c>
      <c r="AA2740" s="48">
        <f t="shared" si="973"/>
        <v>1</v>
      </c>
      <c r="AB2740" s="48">
        <f t="shared" si="974"/>
        <v>1900</v>
      </c>
      <c r="AC2740" s="32" t="str">
        <f t="shared" si="967"/>
        <v>1-1900</v>
      </c>
      <c r="AD2740" s="50">
        <f>IFERROR(VLOOKUP(AC2740,IPC!$E$2:$F$1745,2,0),IPC!$H$1)</f>
        <v>138.32155800000001</v>
      </c>
    </row>
    <row r="2741" spans="10:30" x14ac:dyDescent="0.25">
      <c r="J2741" s="44" t="str">
        <f t="shared" si="961"/>
        <v/>
      </c>
      <c r="K2741" s="33" t="str">
        <f t="shared" ca="1" si="965"/>
        <v/>
      </c>
      <c r="L2741" s="108">
        <f t="shared" ca="1" si="964"/>
        <v>0</v>
      </c>
      <c r="M2741" s="44" t="str">
        <f t="shared" si="962"/>
        <v/>
      </c>
      <c r="N2741" s="45" t="str">
        <f t="shared" ca="1" si="966"/>
        <v/>
      </c>
      <c r="O2741" s="108">
        <f t="shared" si="960"/>
        <v>0</v>
      </c>
      <c r="P2741" s="21" t="e">
        <f t="shared" si="968"/>
        <v>#N/A</v>
      </c>
      <c r="Q2741" s="21" t="e">
        <f t="shared" si="969"/>
        <v>#N/A</v>
      </c>
      <c r="R2741" s="21" t="e">
        <f t="shared" si="970"/>
        <v>#N/A</v>
      </c>
      <c r="S2741" s="21" t="e">
        <f t="shared" si="971"/>
        <v>#N/A</v>
      </c>
      <c r="T2741" s="29" t="e">
        <f t="shared" si="963"/>
        <v>#N/A</v>
      </c>
      <c r="U2741" s="34">
        <f t="shared" si="972"/>
        <v>0</v>
      </c>
      <c r="V2741" s="16">
        <f t="shared" ca="1" si="956"/>
        <v>44139</v>
      </c>
      <c r="W2741" s="56">
        <f t="shared" ca="1" si="957"/>
        <v>10</v>
      </c>
      <c r="X2741" s="56">
        <f t="shared" ca="1" si="958"/>
        <v>2020</v>
      </c>
      <c r="Y2741" s="55" t="str">
        <f t="shared" ca="1" si="959"/>
        <v>10-2020</v>
      </c>
      <c r="Z2741" s="51">
        <f ca="1">IFERROR(VLOOKUP(Y2741,IPC!$E$2:$F$1745,2,0),IPC!$H$1)</f>
        <v>138.32155800000001</v>
      </c>
      <c r="AA2741" s="48">
        <f t="shared" si="973"/>
        <v>1</v>
      </c>
      <c r="AB2741" s="48">
        <f t="shared" si="974"/>
        <v>1900</v>
      </c>
      <c r="AC2741" s="32" t="str">
        <f t="shared" si="967"/>
        <v>1-1900</v>
      </c>
      <c r="AD2741" s="50">
        <f>IFERROR(VLOOKUP(AC2741,IPC!$E$2:$F$1745,2,0),IPC!$H$1)</f>
        <v>138.32155800000001</v>
      </c>
    </row>
    <row r="2742" spans="10:30" x14ac:dyDescent="0.25">
      <c r="J2742" s="44" t="str">
        <f t="shared" si="961"/>
        <v/>
      </c>
      <c r="K2742" s="33" t="str">
        <f t="shared" ca="1" si="965"/>
        <v/>
      </c>
      <c r="L2742" s="108">
        <f t="shared" ca="1" si="964"/>
        <v>0</v>
      </c>
      <c r="M2742" s="44" t="str">
        <f t="shared" si="962"/>
        <v/>
      </c>
      <c r="N2742" s="45" t="str">
        <f t="shared" ca="1" si="966"/>
        <v/>
      </c>
      <c r="O2742" s="108">
        <f t="shared" si="960"/>
        <v>0</v>
      </c>
      <c r="P2742" s="21" t="e">
        <f t="shared" si="968"/>
        <v>#N/A</v>
      </c>
      <c r="Q2742" s="21" t="e">
        <f t="shared" si="969"/>
        <v>#N/A</v>
      </c>
      <c r="R2742" s="21" t="e">
        <f t="shared" si="970"/>
        <v>#N/A</v>
      </c>
      <c r="S2742" s="21" t="e">
        <f t="shared" si="971"/>
        <v>#N/A</v>
      </c>
      <c r="T2742" s="29" t="e">
        <f t="shared" si="963"/>
        <v>#N/A</v>
      </c>
      <c r="U2742" s="34">
        <f t="shared" si="972"/>
        <v>0</v>
      </c>
      <c r="V2742" s="16">
        <f t="shared" ca="1" si="956"/>
        <v>44139</v>
      </c>
      <c r="W2742" s="56">
        <f t="shared" ca="1" si="957"/>
        <v>10</v>
      </c>
      <c r="X2742" s="56">
        <f t="shared" ca="1" si="958"/>
        <v>2020</v>
      </c>
      <c r="Y2742" s="55" t="str">
        <f t="shared" ca="1" si="959"/>
        <v>10-2020</v>
      </c>
      <c r="Z2742" s="51">
        <f ca="1">IFERROR(VLOOKUP(Y2742,IPC!$E$2:$F$1745,2,0),IPC!$H$1)</f>
        <v>138.32155800000001</v>
      </c>
      <c r="AA2742" s="48">
        <f t="shared" si="973"/>
        <v>1</v>
      </c>
      <c r="AB2742" s="48">
        <f t="shared" si="974"/>
        <v>1900</v>
      </c>
      <c r="AC2742" s="32" t="str">
        <f t="shared" si="967"/>
        <v>1-1900</v>
      </c>
      <c r="AD2742" s="50">
        <f>IFERROR(VLOOKUP(AC2742,IPC!$E$2:$F$1745,2,0),IPC!$H$1)</f>
        <v>138.32155800000001</v>
      </c>
    </row>
    <row r="2743" spans="10:30" x14ac:dyDescent="0.25">
      <c r="J2743" s="44" t="str">
        <f t="shared" si="961"/>
        <v/>
      </c>
      <c r="K2743" s="33" t="str">
        <f t="shared" ca="1" si="965"/>
        <v/>
      </c>
      <c r="L2743" s="108">
        <f t="shared" ca="1" si="964"/>
        <v>0</v>
      </c>
      <c r="M2743" s="44" t="str">
        <f t="shared" si="962"/>
        <v/>
      </c>
      <c r="N2743" s="45" t="str">
        <f t="shared" ca="1" si="966"/>
        <v/>
      </c>
      <c r="O2743" s="108">
        <f t="shared" si="960"/>
        <v>0</v>
      </c>
      <c r="P2743" s="21" t="e">
        <f t="shared" si="968"/>
        <v>#N/A</v>
      </c>
      <c r="Q2743" s="21" t="e">
        <f t="shared" si="969"/>
        <v>#N/A</v>
      </c>
      <c r="R2743" s="21" t="e">
        <f t="shared" si="970"/>
        <v>#N/A</v>
      </c>
      <c r="S2743" s="21" t="e">
        <f t="shared" si="971"/>
        <v>#N/A</v>
      </c>
      <c r="T2743" s="29" t="e">
        <f t="shared" si="963"/>
        <v>#N/A</v>
      </c>
      <c r="U2743" s="34">
        <f t="shared" si="972"/>
        <v>0</v>
      </c>
      <c r="V2743" s="16">
        <f t="shared" ca="1" si="956"/>
        <v>44139</v>
      </c>
      <c r="W2743" s="56">
        <f t="shared" ca="1" si="957"/>
        <v>10</v>
      </c>
      <c r="X2743" s="56">
        <f t="shared" ca="1" si="958"/>
        <v>2020</v>
      </c>
      <c r="Y2743" s="55" t="str">
        <f t="shared" ca="1" si="959"/>
        <v>10-2020</v>
      </c>
      <c r="Z2743" s="51">
        <f ca="1">IFERROR(VLOOKUP(Y2743,IPC!$E$2:$F$1745,2,0),IPC!$H$1)</f>
        <v>138.32155800000001</v>
      </c>
      <c r="AA2743" s="48">
        <f t="shared" si="973"/>
        <v>1</v>
      </c>
      <c r="AB2743" s="48">
        <f t="shared" si="974"/>
        <v>1900</v>
      </c>
      <c r="AC2743" s="32" t="str">
        <f t="shared" si="967"/>
        <v>1-1900</v>
      </c>
      <c r="AD2743" s="50">
        <f>IFERROR(VLOOKUP(AC2743,IPC!$E$2:$F$1745,2,0),IPC!$H$1)</f>
        <v>138.32155800000001</v>
      </c>
    </row>
    <row r="2744" spans="10:30" x14ac:dyDescent="0.25">
      <c r="J2744" s="44" t="str">
        <f t="shared" si="961"/>
        <v/>
      </c>
      <c r="K2744" s="33" t="str">
        <f t="shared" ca="1" si="965"/>
        <v/>
      </c>
      <c r="L2744" s="108">
        <f t="shared" ca="1" si="964"/>
        <v>0</v>
      </c>
      <c r="M2744" s="44" t="str">
        <f t="shared" si="962"/>
        <v/>
      </c>
      <c r="N2744" s="45" t="str">
        <f t="shared" ca="1" si="966"/>
        <v/>
      </c>
      <c r="O2744" s="108">
        <f t="shared" si="960"/>
        <v>0</v>
      </c>
      <c r="P2744" s="21" t="e">
        <f t="shared" si="968"/>
        <v>#N/A</v>
      </c>
      <c r="Q2744" s="21" t="e">
        <f t="shared" si="969"/>
        <v>#N/A</v>
      </c>
      <c r="R2744" s="21" t="e">
        <f t="shared" si="970"/>
        <v>#N/A</v>
      </c>
      <c r="S2744" s="21" t="e">
        <f t="shared" si="971"/>
        <v>#N/A</v>
      </c>
      <c r="T2744" s="29" t="e">
        <f t="shared" si="963"/>
        <v>#N/A</v>
      </c>
      <c r="U2744" s="34">
        <f t="shared" si="972"/>
        <v>0</v>
      </c>
      <c r="V2744" s="16">
        <f t="shared" ca="1" si="956"/>
        <v>44139</v>
      </c>
      <c r="W2744" s="56">
        <f t="shared" ca="1" si="957"/>
        <v>10</v>
      </c>
      <c r="X2744" s="56">
        <f t="shared" ca="1" si="958"/>
        <v>2020</v>
      </c>
      <c r="Y2744" s="55" t="str">
        <f t="shared" ca="1" si="959"/>
        <v>10-2020</v>
      </c>
      <c r="Z2744" s="51">
        <f ca="1">IFERROR(VLOOKUP(Y2744,IPC!$E$2:$F$1745,2,0),IPC!$H$1)</f>
        <v>138.32155800000001</v>
      </c>
      <c r="AA2744" s="48">
        <f t="shared" si="973"/>
        <v>1</v>
      </c>
      <c r="AB2744" s="48">
        <f t="shared" si="974"/>
        <v>1900</v>
      </c>
      <c r="AC2744" s="32" t="str">
        <f t="shared" si="967"/>
        <v>1-1900</v>
      </c>
      <c r="AD2744" s="50">
        <f>IFERROR(VLOOKUP(AC2744,IPC!$E$2:$F$1745,2,0),IPC!$H$1)</f>
        <v>138.32155800000001</v>
      </c>
    </row>
    <row r="2745" spans="10:30" x14ac:dyDescent="0.25">
      <c r="J2745" s="44" t="str">
        <f t="shared" si="961"/>
        <v/>
      </c>
      <c r="K2745" s="33" t="str">
        <f t="shared" ca="1" si="965"/>
        <v/>
      </c>
      <c r="L2745" s="108">
        <f t="shared" ca="1" si="964"/>
        <v>0</v>
      </c>
      <c r="M2745" s="44" t="str">
        <f t="shared" si="962"/>
        <v/>
      </c>
      <c r="N2745" s="45" t="str">
        <f t="shared" ca="1" si="966"/>
        <v/>
      </c>
      <c r="O2745" s="108">
        <f t="shared" si="960"/>
        <v>0</v>
      </c>
      <c r="P2745" s="21" t="e">
        <f t="shared" si="968"/>
        <v>#N/A</v>
      </c>
      <c r="Q2745" s="21" t="e">
        <f t="shared" si="969"/>
        <v>#N/A</v>
      </c>
      <c r="R2745" s="21" t="e">
        <f t="shared" si="970"/>
        <v>#N/A</v>
      </c>
      <c r="S2745" s="21" t="e">
        <f t="shared" si="971"/>
        <v>#N/A</v>
      </c>
      <c r="T2745" s="29" t="e">
        <f t="shared" si="963"/>
        <v>#N/A</v>
      </c>
      <c r="U2745" s="34">
        <f t="shared" si="972"/>
        <v>0</v>
      </c>
      <c r="V2745" s="16">
        <f t="shared" ca="1" si="956"/>
        <v>44139</v>
      </c>
      <c r="W2745" s="56">
        <f t="shared" ca="1" si="957"/>
        <v>10</v>
      </c>
      <c r="X2745" s="56">
        <f t="shared" ca="1" si="958"/>
        <v>2020</v>
      </c>
      <c r="Y2745" s="55" t="str">
        <f t="shared" ca="1" si="959"/>
        <v>10-2020</v>
      </c>
      <c r="Z2745" s="51">
        <f ca="1">IFERROR(VLOOKUP(Y2745,IPC!$E$2:$F$1745,2,0),IPC!$H$1)</f>
        <v>138.32155800000001</v>
      </c>
      <c r="AA2745" s="48">
        <f t="shared" si="973"/>
        <v>1</v>
      </c>
      <c r="AB2745" s="48">
        <f t="shared" si="974"/>
        <v>1900</v>
      </c>
      <c r="AC2745" s="32" t="str">
        <f t="shared" si="967"/>
        <v>1-1900</v>
      </c>
      <c r="AD2745" s="50">
        <f>IFERROR(VLOOKUP(AC2745,IPC!$E$2:$F$1745,2,0),IPC!$H$1)</f>
        <v>138.32155800000001</v>
      </c>
    </row>
    <row r="2746" spans="10:30" x14ac:dyDescent="0.25">
      <c r="J2746" s="44" t="str">
        <f t="shared" si="961"/>
        <v/>
      </c>
      <c r="K2746" s="33" t="str">
        <f t="shared" ca="1" si="965"/>
        <v/>
      </c>
      <c r="L2746" s="108">
        <f t="shared" ca="1" si="964"/>
        <v>0</v>
      </c>
      <c r="M2746" s="44" t="str">
        <f t="shared" si="962"/>
        <v/>
      </c>
      <c r="N2746" s="45" t="str">
        <f t="shared" ca="1" si="966"/>
        <v/>
      </c>
      <c r="O2746" s="108">
        <f t="shared" si="960"/>
        <v>0</v>
      </c>
      <c r="P2746" s="21" t="e">
        <f t="shared" si="968"/>
        <v>#N/A</v>
      </c>
      <c r="Q2746" s="21" t="e">
        <f t="shared" si="969"/>
        <v>#N/A</v>
      </c>
      <c r="R2746" s="21" t="e">
        <f t="shared" si="970"/>
        <v>#N/A</v>
      </c>
      <c r="S2746" s="21" t="e">
        <f t="shared" si="971"/>
        <v>#N/A</v>
      </c>
      <c r="T2746" s="29" t="e">
        <f t="shared" si="963"/>
        <v>#N/A</v>
      </c>
      <c r="U2746" s="34">
        <f t="shared" si="972"/>
        <v>0</v>
      </c>
      <c r="V2746" s="16">
        <f t="shared" ref="V2746:V2809" ca="1" si="975">+TODAY()</f>
        <v>44139</v>
      </c>
      <c r="W2746" s="56">
        <f t="shared" ref="W2746:W2809" ca="1" si="976">+MONTH(V2746)-1</f>
        <v>10</v>
      </c>
      <c r="X2746" s="56">
        <f t="shared" ref="X2746:X2809" ca="1" si="977">+YEAR(V2746)</f>
        <v>2020</v>
      </c>
      <c r="Y2746" s="55" t="str">
        <f t="shared" ref="Y2746:Y2809" ca="1" si="978">+W2746&amp;"-"&amp;X2746</f>
        <v>10-2020</v>
      </c>
      <c r="Z2746" s="51">
        <f ca="1">IFERROR(VLOOKUP(Y2746,IPC!$E$2:$F$1745,2,0),IPC!$H$1)</f>
        <v>138.32155800000001</v>
      </c>
      <c r="AA2746" s="48">
        <f t="shared" si="973"/>
        <v>1</v>
      </c>
      <c r="AB2746" s="48">
        <f t="shared" si="974"/>
        <v>1900</v>
      </c>
      <c r="AC2746" s="32" t="str">
        <f t="shared" si="967"/>
        <v>1-1900</v>
      </c>
      <c r="AD2746" s="50">
        <f>IFERROR(VLOOKUP(AC2746,IPC!$E$2:$F$1745,2,0),IPC!$H$1)</f>
        <v>138.32155800000001</v>
      </c>
    </row>
    <row r="2747" spans="10:30" x14ac:dyDescent="0.25">
      <c r="J2747" s="44" t="str">
        <f t="shared" si="961"/>
        <v/>
      </c>
      <c r="K2747" s="33" t="str">
        <f t="shared" ca="1" si="965"/>
        <v/>
      </c>
      <c r="L2747" s="108">
        <f t="shared" ca="1" si="964"/>
        <v>0</v>
      </c>
      <c r="M2747" s="44" t="str">
        <f t="shared" si="962"/>
        <v/>
      </c>
      <c r="N2747" s="45" t="str">
        <f t="shared" ca="1" si="966"/>
        <v/>
      </c>
      <c r="O2747" s="108">
        <f t="shared" si="960"/>
        <v>0</v>
      </c>
      <c r="P2747" s="21" t="e">
        <f t="shared" si="968"/>
        <v>#N/A</v>
      </c>
      <c r="Q2747" s="21" t="e">
        <f t="shared" si="969"/>
        <v>#N/A</v>
      </c>
      <c r="R2747" s="21" t="e">
        <f t="shared" si="970"/>
        <v>#N/A</v>
      </c>
      <c r="S2747" s="21" t="e">
        <f t="shared" si="971"/>
        <v>#N/A</v>
      </c>
      <c r="T2747" s="29" t="e">
        <f t="shared" si="963"/>
        <v>#N/A</v>
      </c>
      <c r="U2747" s="34">
        <f t="shared" si="972"/>
        <v>0</v>
      </c>
      <c r="V2747" s="16">
        <f t="shared" ca="1" si="975"/>
        <v>44139</v>
      </c>
      <c r="W2747" s="56">
        <f t="shared" ca="1" si="976"/>
        <v>10</v>
      </c>
      <c r="X2747" s="56">
        <f t="shared" ca="1" si="977"/>
        <v>2020</v>
      </c>
      <c r="Y2747" s="55" t="str">
        <f t="shared" ca="1" si="978"/>
        <v>10-2020</v>
      </c>
      <c r="Z2747" s="51">
        <f ca="1">IFERROR(VLOOKUP(Y2747,IPC!$E$2:$F$1745,2,0),IPC!$H$1)</f>
        <v>138.32155800000001</v>
      </c>
      <c r="AA2747" s="48">
        <f t="shared" si="973"/>
        <v>1</v>
      </c>
      <c r="AB2747" s="48">
        <f t="shared" si="974"/>
        <v>1900</v>
      </c>
      <c r="AC2747" s="32" t="str">
        <f t="shared" si="967"/>
        <v>1-1900</v>
      </c>
      <c r="AD2747" s="50">
        <f>IFERROR(VLOOKUP(AC2747,IPC!$E$2:$F$1745,2,0),IPC!$H$1)</f>
        <v>138.32155800000001</v>
      </c>
    </row>
    <row r="2748" spans="10:30" x14ac:dyDescent="0.25">
      <c r="J2748" s="44" t="str">
        <f t="shared" si="961"/>
        <v/>
      </c>
      <c r="K2748" s="33" t="str">
        <f t="shared" ca="1" si="965"/>
        <v/>
      </c>
      <c r="L2748" s="108">
        <f t="shared" ca="1" si="964"/>
        <v>0</v>
      </c>
      <c r="M2748" s="44" t="str">
        <f t="shared" si="962"/>
        <v/>
      </c>
      <c r="N2748" s="45" t="str">
        <f t="shared" ca="1" si="966"/>
        <v/>
      </c>
      <c r="O2748" s="108">
        <f t="shared" si="960"/>
        <v>0</v>
      </c>
      <c r="P2748" s="21" t="e">
        <f t="shared" si="968"/>
        <v>#N/A</v>
      </c>
      <c r="Q2748" s="21" t="e">
        <f t="shared" si="969"/>
        <v>#N/A</v>
      </c>
      <c r="R2748" s="21" t="e">
        <f t="shared" si="970"/>
        <v>#N/A</v>
      </c>
      <c r="S2748" s="21" t="e">
        <f t="shared" si="971"/>
        <v>#N/A</v>
      </c>
      <c r="T2748" s="29" t="e">
        <f t="shared" si="963"/>
        <v>#N/A</v>
      </c>
      <c r="U2748" s="34">
        <f t="shared" si="972"/>
        <v>0</v>
      </c>
      <c r="V2748" s="16">
        <f t="shared" ca="1" si="975"/>
        <v>44139</v>
      </c>
      <c r="W2748" s="56">
        <f t="shared" ca="1" si="976"/>
        <v>10</v>
      </c>
      <c r="X2748" s="56">
        <f t="shared" ca="1" si="977"/>
        <v>2020</v>
      </c>
      <c r="Y2748" s="55" t="str">
        <f t="shared" ca="1" si="978"/>
        <v>10-2020</v>
      </c>
      <c r="Z2748" s="51">
        <f ca="1">IFERROR(VLOOKUP(Y2748,IPC!$E$2:$F$1745,2,0),IPC!$H$1)</f>
        <v>138.32155800000001</v>
      </c>
      <c r="AA2748" s="48">
        <f t="shared" si="973"/>
        <v>1</v>
      </c>
      <c r="AB2748" s="48">
        <f t="shared" si="974"/>
        <v>1900</v>
      </c>
      <c r="AC2748" s="32" t="str">
        <f t="shared" si="967"/>
        <v>1-1900</v>
      </c>
      <c r="AD2748" s="50">
        <f>IFERROR(VLOOKUP(AC2748,IPC!$E$2:$F$1745,2,0),IPC!$H$1)</f>
        <v>138.32155800000001</v>
      </c>
    </row>
    <row r="2749" spans="10:30" x14ac:dyDescent="0.25">
      <c r="J2749" s="44" t="str">
        <f t="shared" si="961"/>
        <v/>
      </c>
      <c r="K2749" s="33" t="str">
        <f t="shared" ca="1" si="965"/>
        <v/>
      </c>
      <c r="L2749" s="108">
        <f t="shared" ca="1" si="964"/>
        <v>0</v>
      </c>
      <c r="M2749" s="44" t="str">
        <f t="shared" si="962"/>
        <v/>
      </c>
      <c r="N2749" s="45" t="str">
        <f t="shared" ca="1" si="966"/>
        <v/>
      </c>
      <c r="O2749" s="108">
        <f t="shared" si="960"/>
        <v>0</v>
      </c>
      <c r="P2749" s="21" t="e">
        <f t="shared" si="968"/>
        <v>#N/A</v>
      </c>
      <c r="Q2749" s="21" t="e">
        <f t="shared" si="969"/>
        <v>#N/A</v>
      </c>
      <c r="R2749" s="21" t="e">
        <f t="shared" si="970"/>
        <v>#N/A</v>
      </c>
      <c r="S2749" s="21" t="e">
        <f t="shared" si="971"/>
        <v>#N/A</v>
      </c>
      <c r="T2749" s="29" t="e">
        <f t="shared" si="963"/>
        <v>#N/A</v>
      </c>
      <c r="U2749" s="34">
        <f t="shared" si="972"/>
        <v>0</v>
      </c>
      <c r="V2749" s="16">
        <f t="shared" ca="1" si="975"/>
        <v>44139</v>
      </c>
      <c r="W2749" s="56">
        <f t="shared" ca="1" si="976"/>
        <v>10</v>
      </c>
      <c r="X2749" s="56">
        <f t="shared" ca="1" si="977"/>
        <v>2020</v>
      </c>
      <c r="Y2749" s="55" t="str">
        <f t="shared" ca="1" si="978"/>
        <v>10-2020</v>
      </c>
      <c r="Z2749" s="51">
        <f ca="1">IFERROR(VLOOKUP(Y2749,IPC!$E$2:$F$1745,2,0),IPC!$H$1)</f>
        <v>138.32155800000001</v>
      </c>
      <c r="AA2749" s="48">
        <f t="shared" si="973"/>
        <v>1</v>
      </c>
      <c r="AB2749" s="48">
        <f t="shared" si="974"/>
        <v>1900</v>
      </c>
      <c r="AC2749" s="32" t="str">
        <f t="shared" si="967"/>
        <v>1-1900</v>
      </c>
      <c r="AD2749" s="50">
        <f>IFERROR(VLOOKUP(AC2749,IPC!$E$2:$F$1745,2,0),IPC!$H$1)</f>
        <v>138.32155800000001</v>
      </c>
    </row>
    <row r="2750" spans="10:30" x14ac:dyDescent="0.25">
      <c r="J2750" s="44" t="str">
        <f t="shared" si="961"/>
        <v/>
      </c>
      <c r="K2750" s="33" t="str">
        <f t="shared" ca="1" si="965"/>
        <v/>
      </c>
      <c r="L2750" s="108">
        <f t="shared" ca="1" si="964"/>
        <v>0</v>
      </c>
      <c r="M2750" s="44" t="str">
        <f t="shared" si="962"/>
        <v/>
      </c>
      <c r="N2750" s="45" t="str">
        <f t="shared" ca="1" si="966"/>
        <v/>
      </c>
      <c r="O2750" s="108">
        <f t="shared" si="960"/>
        <v>0</v>
      </c>
      <c r="P2750" s="21" t="e">
        <f t="shared" si="968"/>
        <v>#N/A</v>
      </c>
      <c r="Q2750" s="21" t="e">
        <f t="shared" si="969"/>
        <v>#N/A</v>
      </c>
      <c r="R2750" s="21" t="e">
        <f t="shared" si="970"/>
        <v>#N/A</v>
      </c>
      <c r="S2750" s="21" t="e">
        <f t="shared" si="971"/>
        <v>#N/A</v>
      </c>
      <c r="T2750" s="29" t="e">
        <f t="shared" si="963"/>
        <v>#N/A</v>
      </c>
      <c r="U2750" s="34">
        <f t="shared" si="972"/>
        <v>0</v>
      </c>
      <c r="V2750" s="16">
        <f t="shared" ca="1" si="975"/>
        <v>44139</v>
      </c>
      <c r="W2750" s="56">
        <f t="shared" ca="1" si="976"/>
        <v>10</v>
      </c>
      <c r="X2750" s="56">
        <f t="shared" ca="1" si="977"/>
        <v>2020</v>
      </c>
      <c r="Y2750" s="55" t="str">
        <f t="shared" ca="1" si="978"/>
        <v>10-2020</v>
      </c>
      <c r="Z2750" s="51">
        <f ca="1">IFERROR(VLOOKUP(Y2750,IPC!$E$2:$F$1745,2,0),IPC!$H$1)</f>
        <v>138.32155800000001</v>
      </c>
      <c r="AA2750" s="48">
        <f t="shared" si="973"/>
        <v>1</v>
      </c>
      <c r="AB2750" s="48">
        <f t="shared" si="974"/>
        <v>1900</v>
      </c>
      <c r="AC2750" s="32" t="str">
        <f t="shared" si="967"/>
        <v>1-1900</v>
      </c>
      <c r="AD2750" s="50">
        <f>IFERROR(VLOOKUP(AC2750,IPC!$E$2:$F$1745,2,0),IPC!$H$1)</f>
        <v>138.32155800000001</v>
      </c>
    </row>
    <row r="2751" spans="10:30" x14ac:dyDescent="0.25">
      <c r="J2751" s="44" t="str">
        <f t="shared" si="961"/>
        <v/>
      </c>
      <c r="K2751" s="33" t="str">
        <f t="shared" ca="1" si="965"/>
        <v/>
      </c>
      <c r="L2751" s="108">
        <f t="shared" ca="1" si="964"/>
        <v>0</v>
      </c>
      <c r="M2751" s="44" t="str">
        <f t="shared" si="962"/>
        <v/>
      </c>
      <c r="N2751" s="45" t="str">
        <f t="shared" ca="1" si="966"/>
        <v/>
      </c>
      <c r="O2751" s="108">
        <f t="shared" si="960"/>
        <v>0</v>
      </c>
      <c r="P2751" s="21" t="e">
        <f t="shared" si="968"/>
        <v>#N/A</v>
      </c>
      <c r="Q2751" s="21" t="e">
        <f t="shared" si="969"/>
        <v>#N/A</v>
      </c>
      <c r="R2751" s="21" t="e">
        <f t="shared" si="970"/>
        <v>#N/A</v>
      </c>
      <c r="S2751" s="21" t="e">
        <f t="shared" si="971"/>
        <v>#N/A</v>
      </c>
      <c r="T2751" s="29" t="e">
        <f t="shared" si="963"/>
        <v>#N/A</v>
      </c>
      <c r="U2751" s="34">
        <f t="shared" si="972"/>
        <v>0</v>
      </c>
      <c r="V2751" s="16">
        <f t="shared" ca="1" si="975"/>
        <v>44139</v>
      </c>
      <c r="W2751" s="56">
        <f t="shared" ca="1" si="976"/>
        <v>10</v>
      </c>
      <c r="X2751" s="56">
        <f t="shared" ca="1" si="977"/>
        <v>2020</v>
      </c>
      <c r="Y2751" s="55" t="str">
        <f t="shared" ca="1" si="978"/>
        <v>10-2020</v>
      </c>
      <c r="Z2751" s="51">
        <f ca="1">IFERROR(VLOOKUP(Y2751,IPC!$E$2:$F$1745,2,0),IPC!$H$1)</f>
        <v>138.32155800000001</v>
      </c>
      <c r="AA2751" s="48">
        <f t="shared" si="973"/>
        <v>1</v>
      </c>
      <c r="AB2751" s="48">
        <f t="shared" si="974"/>
        <v>1900</v>
      </c>
      <c r="AC2751" s="32" t="str">
        <f t="shared" si="967"/>
        <v>1-1900</v>
      </c>
      <c r="AD2751" s="50">
        <f>IFERROR(VLOOKUP(AC2751,IPC!$E$2:$F$1745,2,0),IPC!$H$1)</f>
        <v>138.32155800000001</v>
      </c>
    </row>
    <row r="2752" spans="10:30" x14ac:dyDescent="0.25">
      <c r="J2752" s="44" t="str">
        <f t="shared" si="961"/>
        <v/>
      </c>
      <c r="K2752" s="33" t="str">
        <f t="shared" ca="1" si="965"/>
        <v/>
      </c>
      <c r="L2752" s="108">
        <f t="shared" ca="1" si="964"/>
        <v>0</v>
      </c>
      <c r="M2752" s="44" t="str">
        <f t="shared" si="962"/>
        <v/>
      </c>
      <c r="N2752" s="45" t="str">
        <f t="shared" ca="1" si="966"/>
        <v/>
      </c>
      <c r="O2752" s="108">
        <f t="shared" si="960"/>
        <v>0</v>
      </c>
      <c r="P2752" s="21" t="e">
        <f t="shared" si="968"/>
        <v>#N/A</v>
      </c>
      <c r="Q2752" s="21" t="e">
        <f t="shared" si="969"/>
        <v>#N/A</v>
      </c>
      <c r="R2752" s="21" t="e">
        <f t="shared" si="970"/>
        <v>#N/A</v>
      </c>
      <c r="S2752" s="21" t="e">
        <f t="shared" si="971"/>
        <v>#N/A</v>
      </c>
      <c r="T2752" s="29" t="e">
        <f t="shared" si="963"/>
        <v>#N/A</v>
      </c>
      <c r="U2752" s="34">
        <f t="shared" si="972"/>
        <v>0</v>
      </c>
      <c r="V2752" s="16">
        <f t="shared" ca="1" si="975"/>
        <v>44139</v>
      </c>
      <c r="W2752" s="56">
        <f t="shared" ca="1" si="976"/>
        <v>10</v>
      </c>
      <c r="X2752" s="56">
        <f t="shared" ca="1" si="977"/>
        <v>2020</v>
      </c>
      <c r="Y2752" s="55" t="str">
        <f t="shared" ca="1" si="978"/>
        <v>10-2020</v>
      </c>
      <c r="Z2752" s="51">
        <f ca="1">IFERROR(VLOOKUP(Y2752,IPC!$E$2:$F$1745,2,0),IPC!$H$1)</f>
        <v>138.32155800000001</v>
      </c>
      <c r="AA2752" s="48">
        <f t="shared" si="973"/>
        <v>1</v>
      </c>
      <c r="AB2752" s="48">
        <f t="shared" si="974"/>
        <v>1900</v>
      </c>
      <c r="AC2752" s="32" t="str">
        <f t="shared" si="967"/>
        <v>1-1900</v>
      </c>
      <c r="AD2752" s="50">
        <f>IFERROR(VLOOKUP(AC2752,IPC!$E$2:$F$1745,2,0),IPC!$H$1)</f>
        <v>138.32155800000001</v>
      </c>
    </row>
    <row r="2753" spans="10:30" x14ac:dyDescent="0.25">
      <c r="J2753" s="44" t="str">
        <f t="shared" si="961"/>
        <v/>
      </c>
      <c r="K2753" s="33" t="str">
        <f t="shared" ca="1" si="965"/>
        <v/>
      </c>
      <c r="L2753" s="108">
        <f t="shared" ca="1" si="964"/>
        <v>0</v>
      </c>
      <c r="M2753" s="44" t="str">
        <f t="shared" si="962"/>
        <v/>
      </c>
      <c r="N2753" s="45" t="str">
        <f t="shared" ca="1" si="966"/>
        <v/>
      </c>
      <c r="O2753" s="108">
        <f t="shared" si="960"/>
        <v>0</v>
      </c>
      <c r="P2753" s="21" t="e">
        <f t="shared" si="968"/>
        <v>#N/A</v>
      </c>
      <c r="Q2753" s="21" t="e">
        <f t="shared" si="969"/>
        <v>#N/A</v>
      </c>
      <c r="R2753" s="21" t="e">
        <f t="shared" si="970"/>
        <v>#N/A</v>
      </c>
      <c r="S2753" s="21" t="e">
        <f t="shared" si="971"/>
        <v>#N/A</v>
      </c>
      <c r="T2753" s="29" t="e">
        <f t="shared" si="963"/>
        <v>#N/A</v>
      </c>
      <c r="U2753" s="34">
        <f t="shared" si="972"/>
        <v>0</v>
      </c>
      <c r="V2753" s="16">
        <f t="shared" ca="1" si="975"/>
        <v>44139</v>
      </c>
      <c r="W2753" s="56">
        <f t="shared" ca="1" si="976"/>
        <v>10</v>
      </c>
      <c r="X2753" s="56">
        <f t="shared" ca="1" si="977"/>
        <v>2020</v>
      </c>
      <c r="Y2753" s="55" t="str">
        <f t="shared" ca="1" si="978"/>
        <v>10-2020</v>
      </c>
      <c r="Z2753" s="51">
        <f ca="1">IFERROR(VLOOKUP(Y2753,IPC!$E$2:$F$1745,2,0),IPC!$H$1)</f>
        <v>138.32155800000001</v>
      </c>
      <c r="AA2753" s="48">
        <f t="shared" si="973"/>
        <v>1</v>
      </c>
      <c r="AB2753" s="48">
        <f t="shared" si="974"/>
        <v>1900</v>
      </c>
      <c r="AC2753" s="32" t="str">
        <f t="shared" si="967"/>
        <v>1-1900</v>
      </c>
      <c r="AD2753" s="50">
        <f>IFERROR(VLOOKUP(AC2753,IPC!$E$2:$F$1745,2,0),IPC!$H$1)</f>
        <v>138.32155800000001</v>
      </c>
    </row>
    <row r="2754" spans="10:30" x14ac:dyDescent="0.25">
      <c r="J2754" s="44" t="str">
        <f t="shared" si="961"/>
        <v/>
      </c>
      <c r="K2754" s="33" t="str">
        <f t="shared" ca="1" si="965"/>
        <v/>
      </c>
      <c r="L2754" s="108">
        <f t="shared" ca="1" si="964"/>
        <v>0</v>
      </c>
      <c r="M2754" s="44" t="str">
        <f t="shared" si="962"/>
        <v/>
      </c>
      <c r="N2754" s="45" t="str">
        <f t="shared" ca="1" si="966"/>
        <v/>
      </c>
      <c r="O2754" s="108">
        <f t="shared" si="960"/>
        <v>0</v>
      </c>
      <c r="P2754" s="21" t="e">
        <f t="shared" si="968"/>
        <v>#N/A</v>
      </c>
      <c r="Q2754" s="21" t="e">
        <f t="shared" si="969"/>
        <v>#N/A</v>
      </c>
      <c r="R2754" s="21" t="e">
        <f t="shared" si="970"/>
        <v>#N/A</v>
      </c>
      <c r="S2754" s="21" t="e">
        <f t="shared" si="971"/>
        <v>#N/A</v>
      </c>
      <c r="T2754" s="29" t="e">
        <f t="shared" si="963"/>
        <v>#N/A</v>
      </c>
      <c r="U2754" s="34">
        <f t="shared" si="972"/>
        <v>0</v>
      </c>
      <c r="V2754" s="16">
        <f t="shared" ca="1" si="975"/>
        <v>44139</v>
      </c>
      <c r="W2754" s="56">
        <f t="shared" ca="1" si="976"/>
        <v>10</v>
      </c>
      <c r="X2754" s="56">
        <f t="shared" ca="1" si="977"/>
        <v>2020</v>
      </c>
      <c r="Y2754" s="55" t="str">
        <f t="shared" ca="1" si="978"/>
        <v>10-2020</v>
      </c>
      <c r="Z2754" s="51">
        <f ca="1">IFERROR(VLOOKUP(Y2754,IPC!$E$2:$F$1745,2,0),IPC!$H$1)</f>
        <v>138.32155800000001</v>
      </c>
      <c r="AA2754" s="48">
        <f t="shared" si="973"/>
        <v>1</v>
      </c>
      <c r="AB2754" s="48">
        <f t="shared" si="974"/>
        <v>1900</v>
      </c>
      <c r="AC2754" s="32" t="str">
        <f t="shared" si="967"/>
        <v>1-1900</v>
      </c>
      <c r="AD2754" s="50">
        <f>IFERROR(VLOOKUP(AC2754,IPC!$E$2:$F$1745,2,0),IPC!$H$1)</f>
        <v>138.32155800000001</v>
      </c>
    </row>
    <row r="2755" spans="10:30" x14ac:dyDescent="0.25">
      <c r="J2755" s="44" t="str">
        <f t="shared" si="961"/>
        <v/>
      </c>
      <c r="K2755" s="33" t="str">
        <f t="shared" ca="1" si="965"/>
        <v/>
      </c>
      <c r="L2755" s="108">
        <f t="shared" ca="1" si="964"/>
        <v>0</v>
      </c>
      <c r="M2755" s="44" t="str">
        <f t="shared" si="962"/>
        <v/>
      </c>
      <c r="N2755" s="45" t="str">
        <f t="shared" ca="1" si="966"/>
        <v/>
      </c>
      <c r="O2755" s="108">
        <f t="shared" si="960"/>
        <v>0</v>
      </c>
      <c r="P2755" s="21" t="e">
        <f t="shared" si="968"/>
        <v>#N/A</v>
      </c>
      <c r="Q2755" s="21" t="e">
        <f t="shared" si="969"/>
        <v>#N/A</v>
      </c>
      <c r="R2755" s="21" t="e">
        <f t="shared" si="970"/>
        <v>#N/A</v>
      </c>
      <c r="S2755" s="21" t="e">
        <f t="shared" si="971"/>
        <v>#N/A</v>
      </c>
      <c r="T2755" s="29" t="e">
        <f t="shared" si="963"/>
        <v>#N/A</v>
      </c>
      <c r="U2755" s="34">
        <f t="shared" si="972"/>
        <v>0</v>
      </c>
      <c r="V2755" s="16">
        <f t="shared" ca="1" si="975"/>
        <v>44139</v>
      </c>
      <c r="W2755" s="56">
        <f t="shared" ca="1" si="976"/>
        <v>10</v>
      </c>
      <c r="X2755" s="56">
        <f t="shared" ca="1" si="977"/>
        <v>2020</v>
      </c>
      <c r="Y2755" s="55" t="str">
        <f t="shared" ca="1" si="978"/>
        <v>10-2020</v>
      </c>
      <c r="Z2755" s="51">
        <f ca="1">IFERROR(VLOOKUP(Y2755,IPC!$E$2:$F$1745,2,0),IPC!$H$1)</f>
        <v>138.32155800000001</v>
      </c>
      <c r="AA2755" s="48">
        <f t="shared" si="973"/>
        <v>1</v>
      </c>
      <c r="AB2755" s="48">
        <f t="shared" si="974"/>
        <v>1900</v>
      </c>
      <c r="AC2755" s="32" t="str">
        <f t="shared" si="967"/>
        <v>1-1900</v>
      </c>
      <c r="AD2755" s="50">
        <f>IFERROR(VLOOKUP(AC2755,IPC!$E$2:$F$1745,2,0),IPC!$H$1)</f>
        <v>138.32155800000001</v>
      </c>
    </row>
    <row r="2756" spans="10:30" x14ac:dyDescent="0.25">
      <c r="J2756" s="44" t="str">
        <f t="shared" si="961"/>
        <v/>
      </c>
      <c r="K2756" s="33" t="str">
        <f t="shared" ca="1" si="965"/>
        <v/>
      </c>
      <c r="L2756" s="108">
        <f t="shared" ca="1" si="964"/>
        <v>0</v>
      </c>
      <c r="M2756" s="44" t="str">
        <f t="shared" si="962"/>
        <v/>
      </c>
      <c r="N2756" s="45" t="str">
        <f t="shared" ca="1" si="966"/>
        <v/>
      </c>
      <c r="O2756" s="108">
        <f t="shared" si="960"/>
        <v>0</v>
      </c>
      <c r="P2756" s="21" t="e">
        <f t="shared" si="968"/>
        <v>#N/A</v>
      </c>
      <c r="Q2756" s="21" t="e">
        <f t="shared" si="969"/>
        <v>#N/A</v>
      </c>
      <c r="R2756" s="21" t="e">
        <f t="shared" si="970"/>
        <v>#N/A</v>
      </c>
      <c r="S2756" s="21" t="e">
        <f t="shared" si="971"/>
        <v>#N/A</v>
      </c>
      <c r="T2756" s="29" t="e">
        <f t="shared" si="963"/>
        <v>#N/A</v>
      </c>
      <c r="U2756" s="34">
        <f t="shared" si="972"/>
        <v>0</v>
      </c>
      <c r="V2756" s="16">
        <f t="shared" ca="1" si="975"/>
        <v>44139</v>
      </c>
      <c r="W2756" s="56">
        <f t="shared" ca="1" si="976"/>
        <v>10</v>
      </c>
      <c r="X2756" s="56">
        <f t="shared" ca="1" si="977"/>
        <v>2020</v>
      </c>
      <c r="Y2756" s="55" t="str">
        <f t="shared" ca="1" si="978"/>
        <v>10-2020</v>
      </c>
      <c r="Z2756" s="51">
        <f ca="1">IFERROR(VLOOKUP(Y2756,IPC!$E$2:$F$1745,2,0),IPC!$H$1)</f>
        <v>138.32155800000001</v>
      </c>
      <c r="AA2756" s="48">
        <f t="shared" si="973"/>
        <v>1</v>
      </c>
      <c r="AB2756" s="48">
        <f t="shared" si="974"/>
        <v>1900</v>
      </c>
      <c r="AC2756" s="32" t="str">
        <f t="shared" si="967"/>
        <v>1-1900</v>
      </c>
      <c r="AD2756" s="50">
        <f>IFERROR(VLOOKUP(AC2756,IPC!$E$2:$F$1745,2,0),IPC!$H$1)</f>
        <v>138.32155800000001</v>
      </c>
    </row>
    <row r="2757" spans="10:30" x14ac:dyDescent="0.25">
      <c r="J2757" s="44" t="str">
        <f t="shared" si="961"/>
        <v/>
      </c>
      <c r="K2757" s="33" t="str">
        <f t="shared" ca="1" si="965"/>
        <v/>
      </c>
      <c r="L2757" s="108">
        <f t="shared" ca="1" si="964"/>
        <v>0</v>
      </c>
      <c r="M2757" s="44" t="str">
        <f t="shared" si="962"/>
        <v/>
      </c>
      <c r="N2757" s="45" t="str">
        <f t="shared" ca="1" si="966"/>
        <v/>
      </c>
      <c r="O2757" s="108">
        <f t="shared" si="960"/>
        <v>0</v>
      </c>
      <c r="P2757" s="21" t="e">
        <f t="shared" si="968"/>
        <v>#N/A</v>
      </c>
      <c r="Q2757" s="21" t="e">
        <f t="shared" si="969"/>
        <v>#N/A</v>
      </c>
      <c r="R2757" s="21" t="e">
        <f t="shared" si="970"/>
        <v>#N/A</v>
      </c>
      <c r="S2757" s="21" t="e">
        <f t="shared" si="971"/>
        <v>#N/A</v>
      </c>
      <c r="T2757" s="29" t="e">
        <f t="shared" si="963"/>
        <v>#N/A</v>
      </c>
      <c r="U2757" s="34">
        <f t="shared" si="972"/>
        <v>0</v>
      </c>
      <c r="V2757" s="16">
        <f t="shared" ca="1" si="975"/>
        <v>44139</v>
      </c>
      <c r="W2757" s="56">
        <f t="shared" ca="1" si="976"/>
        <v>10</v>
      </c>
      <c r="X2757" s="56">
        <f t="shared" ca="1" si="977"/>
        <v>2020</v>
      </c>
      <c r="Y2757" s="55" t="str">
        <f t="shared" ca="1" si="978"/>
        <v>10-2020</v>
      </c>
      <c r="Z2757" s="51">
        <f ca="1">IFERROR(VLOOKUP(Y2757,IPC!$E$2:$F$1745,2,0),IPC!$H$1)</f>
        <v>138.32155800000001</v>
      </c>
      <c r="AA2757" s="48">
        <f t="shared" si="973"/>
        <v>1</v>
      </c>
      <c r="AB2757" s="48">
        <f t="shared" si="974"/>
        <v>1900</v>
      </c>
      <c r="AC2757" s="32" t="str">
        <f t="shared" si="967"/>
        <v>1-1900</v>
      </c>
      <c r="AD2757" s="50">
        <f>IFERROR(VLOOKUP(AC2757,IPC!$E$2:$F$1745,2,0),IPC!$H$1)</f>
        <v>138.32155800000001</v>
      </c>
    </row>
    <row r="2758" spans="10:30" x14ac:dyDescent="0.25">
      <c r="J2758" s="44" t="str">
        <f t="shared" si="961"/>
        <v/>
      </c>
      <c r="K2758" s="33" t="str">
        <f t="shared" ca="1" si="965"/>
        <v/>
      </c>
      <c r="L2758" s="108">
        <f t="shared" ca="1" si="964"/>
        <v>0</v>
      </c>
      <c r="M2758" s="44" t="str">
        <f t="shared" si="962"/>
        <v/>
      </c>
      <c r="N2758" s="45" t="str">
        <f t="shared" ca="1" si="966"/>
        <v/>
      </c>
      <c r="O2758" s="108">
        <f t="shared" si="960"/>
        <v>0</v>
      </c>
      <c r="P2758" s="21" t="e">
        <f t="shared" si="968"/>
        <v>#N/A</v>
      </c>
      <c r="Q2758" s="21" t="e">
        <f t="shared" si="969"/>
        <v>#N/A</v>
      </c>
      <c r="R2758" s="21" t="e">
        <f t="shared" si="970"/>
        <v>#N/A</v>
      </c>
      <c r="S2758" s="21" t="e">
        <f t="shared" si="971"/>
        <v>#N/A</v>
      </c>
      <c r="T2758" s="29" t="e">
        <f t="shared" si="963"/>
        <v>#N/A</v>
      </c>
      <c r="U2758" s="34">
        <f t="shared" si="972"/>
        <v>0</v>
      </c>
      <c r="V2758" s="16">
        <f t="shared" ca="1" si="975"/>
        <v>44139</v>
      </c>
      <c r="W2758" s="56">
        <f t="shared" ca="1" si="976"/>
        <v>10</v>
      </c>
      <c r="X2758" s="56">
        <f t="shared" ca="1" si="977"/>
        <v>2020</v>
      </c>
      <c r="Y2758" s="55" t="str">
        <f t="shared" ca="1" si="978"/>
        <v>10-2020</v>
      </c>
      <c r="Z2758" s="51">
        <f ca="1">IFERROR(VLOOKUP(Y2758,IPC!$E$2:$F$1745,2,0),IPC!$H$1)</f>
        <v>138.32155800000001</v>
      </c>
      <c r="AA2758" s="48">
        <f t="shared" si="973"/>
        <v>1</v>
      </c>
      <c r="AB2758" s="48">
        <f t="shared" si="974"/>
        <v>1900</v>
      </c>
      <c r="AC2758" s="32" t="str">
        <f t="shared" si="967"/>
        <v>1-1900</v>
      </c>
      <c r="AD2758" s="50">
        <f>IFERROR(VLOOKUP(AC2758,IPC!$E$2:$F$1745,2,0),IPC!$H$1)</f>
        <v>138.32155800000001</v>
      </c>
    </row>
    <row r="2759" spans="10:30" x14ac:dyDescent="0.25">
      <c r="J2759" s="44" t="str">
        <f t="shared" si="961"/>
        <v/>
      </c>
      <c r="K2759" s="33" t="str">
        <f t="shared" ca="1" si="965"/>
        <v/>
      </c>
      <c r="L2759" s="108">
        <f t="shared" ca="1" si="964"/>
        <v>0</v>
      </c>
      <c r="M2759" s="44" t="str">
        <f t="shared" si="962"/>
        <v/>
      </c>
      <c r="N2759" s="45" t="str">
        <f t="shared" ca="1" si="966"/>
        <v/>
      </c>
      <c r="O2759" s="108">
        <f t="shared" si="960"/>
        <v>0</v>
      </c>
      <c r="P2759" s="21" t="e">
        <f t="shared" si="968"/>
        <v>#N/A</v>
      </c>
      <c r="Q2759" s="21" t="e">
        <f t="shared" si="969"/>
        <v>#N/A</v>
      </c>
      <c r="R2759" s="21" t="e">
        <f t="shared" si="970"/>
        <v>#N/A</v>
      </c>
      <c r="S2759" s="21" t="e">
        <f t="shared" si="971"/>
        <v>#N/A</v>
      </c>
      <c r="T2759" s="29" t="e">
        <f t="shared" si="963"/>
        <v>#N/A</v>
      </c>
      <c r="U2759" s="34">
        <f t="shared" si="972"/>
        <v>0</v>
      </c>
      <c r="V2759" s="16">
        <f t="shared" ca="1" si="975"/>
        <v>44139</v>
      </c>
      <c r="W2759" s="56">
        <f t="shared" ca="1" si="976"/>
        <v>10</v>
      </c>
      <c r="X2759" s="56">
        <f t="shared" ca="1" si="977"/>
        <v>2020</v>
      </c>
      <c r="Y2759" s="55" t="str">
        <f t="shared" ca="1" si="978"/>
        <v>10-2020</v>
      </c>
      <c r="Z2759" s="51">
        <f ca="1">IFERROR(VLOOKUP(Y2759,IPC!$E$2:$F$1745,2,0),IPC!$H$1)</f>
        <v>138.32155800000001</v>
      </c>
      <c r="AA2759" s="48">
        <f t="shared" si="973"/>
        <v>1</v>
      </c>
      <c r="AB2759" s="48">
        <f t="shared" si="974"/>
        <v>1900</v>
      </c>
      <c r="AC2759" s="32" t="str">
        <f t="shared" si="967"/>
        <v>1-1900</v>
      </c>
      <c r="AD2759" s="50">
        <f>IFERROR(VLOOKUP(AC2759,IPC!$E$2:$F$1745,2,0),IPC!$H$1)</f>
        <v>138.32155800000001</v>
      </c>
    </row>
    <row r="2760" spans="10:30" x14ac:dyDescent="0.25">
      <c r="J2760" s="44" t="str">
        <f t="shared" si="961"/>
        <v/>
      </c>
      <c r="K2760" s="33" t="str">
        <f t="shared" ca="1" si="965"/>
        <v/>
      </c>
      <c r="L2760" s="108">
        <f t="shared" ca="1" si="964"/>
        <v>0</v>
      </c>
      <c r="M2760" s="44" t="str">
        <f t="shared" si="962"/>
        <v/>
      </c>
      <c r="N2760" s="45" t="str">
        <f t="shared" ca="1" si="966"/>
        <v/>
      </c>
      <c r="O2760" s="108">
        <f t="shared" si="960"/>
        <v>0</v>
      </c>
      <c r="P2760" s="21" t="e">
        <f t="shared" si="968"/>
        <v>#N/A</v>
      </c>
      <c r="Q2760" s="21" t="e">
        <f t="shared" si="969"/>
        <v>#N/A</v>
      </c>
      <c r="R2760" s="21" t="e">
        <f t="shared" si="970"/>
        <v>#N/A</v>
      </c>
      <c r="S2760" s="21" t="e">
        <f t="shared" si="971"/>
        <v>#N/A</v>
      </c>
      <c r="T2760" s="29" t="e">
        <f t="shared" si="963"/>
        <v>#N/A</v>
      </c>
      <c r="U2760" s="34">
        <f t="shared" si="972"/>
        <v>0</v>
      </c>
      <c r="V2760" s="16">
        <f t="shared" ca="1" si="975"/>
        <v>44139</v>
      </c>
      <c r="W2760" s="56">
        <f t="shared" ca="1" si="976"/>
        <v>10</v>
      </c>
      <c r="X2760" s="56">
        <f t="shared" ca="1" si="977"/>
        <v>2020</v>
      </c>
      <c r="Y2760" s="55" t="str">
        <f t="shared" ca="1" si="978"/>
        <v>10-2020</v>
      </c>
      <c r="Z2760" s="51">
        <f ca="1">IFERROR(VLOOKUP(Y2760,IPC!$E$2:$F$1745,2,0),IPC!$H$1)</f>
        <v>138.32155800000001</v>
      </c>
      <c r="AA2760" s="48">
        <f t="shared" si="973"/>
        <v>1</v>
      </c>
      <c r="AB2760" s="48">
        <f t="shared" si="974"/>
        <v>1900</v>
      </c>
      <c r="AC2760" s="32" t="str">
        <f t="shared" si="967"/>
        <v>1-1900</v>
      </c>
      <c r="AD2760" s="50">
        <f>IFERROR(VLOOKUP(AC2760,IPC!$E$2:$F$1745,2,0),IPC!$H$1)</f>
        <v>138.32155800000001</v>
      </c>
    </row>
    <row r="2761" spans="10:30" x14ac:dyDescent="0.25">
      <c r="J2761" s="44" t="str">
        <f t="shared" si="961"/>
        <v/>
      </c>
      <c r="K2761" s="33" t="str">
        <f t="shared" ca="1" si="965"/>
        <v/>
      </c>
      <c r="L2761" s="108">
        <f t="shared" ca="1" si="964"/>
        <v>0</v>
      </c>
      <c r="M2761" s="44" t="str">
        <f t="shared" si="962"/>
        <v/>
      </c>
      <c r="N2761" s="45" t="str">
        <f t="shared" ca="1" si="966"/>
        <v/>
      </c>
      <c r="O2761" s="108">
        <f t="shared" si="960"/>
        <v>0</v>
      </c>
      <c r="P2761" s="21" t="e">
        <f t="shared" si="968"/>
        <v>#N/A</v>
      </c>
      <c r="Q2761" s="21" t="e">
        <f t="shared" si="969"/>
        <v>#N/A</v>
      </c>
      <c r="R2761" s="21" t="e">
        <f t="shared" si="970"/>
        <v>#N/A</v>
      </c>
      <c r="S2761" s="21" t="e">
        <f t="shared" si="971"/>
        <v>#N/A</v>
      </c>
      <c r="T2761" s="29" t="e">
        <f t="shared" si="963"/>
        <v>#N/A</v>
      </c>
      <c r="U2761" s="34">
        <f t="shared" si="972"/>
        <v>0</v>
      </c>
      <c r="V2761" s="16">
        <f t="shared" ca="1" si="975"/>
        <v>44139</v>
      </c>
      <c r="W2761" s="56">
        <f t="shared" ca="1" si="976"/>
        <v>10</v>
      </c>
      <c r="X2761" s="56">
        <f t="shared" ca="1" si="977"/>
        <v>2020</v>
      </c>
      <c r="Y2761" s="55" t="str">
        <f t="shared" ca="1" si="978"/>
        <v>10-2020</v>
      </c>
      <c r="Z2761" s="51">
        <f ca="1">IFERROR(VLOOKUP(Y2761,IPC!$E$2:$F$1745,2,0),IPC!$H$1)</f>
        <v>138.32155800000001</v>
      </c>
      <c r="AA2761" s="48">
        <f t="shared" si="973"/>
        <v>1</v>
      </c>
      <c r="AB2761" s="48">
        <f t="shared" si="974"/>
        <v>1900</v>
      </c>
      <c r="AC2761" s="32" t="str">
        <f t="shared" si="967"/>
        <v>1-1900</v>
      </c>
      <c r="AD2761" s="50">
        <f>IFERROR(VLOOKUP(AC2761,IPC!$E$2:$F$1745,2,0),IPC!$H$1)</f>
        <v>138.32155800000001</v>
      </c>
    </row>
    <row r="2762" spans="10:30" x14ac:dyDescent="0.25">
      <c r="J2762" s="44" t="str">
        <f t="shared" si="961"/>
        <v/>
      </c>
      <c r="K2762" s="33" t="str">
        <f t="shared" ca="1" si="965"/>
        <v/>
      </c>
      <c r="L2762" s="108">
        <f t="shared" ca="1" si="964"/>
        <v>0</v>
      </c>
      <c r="M2762" s="44" t="str">
        <f t="shared" si="962"/>
        <v/>
      </c>
      <c r="N2762" s="45" t="str">
        <f t="shared" ca="1" si="966"/>
        <v/>
      </c>
      <c r="O2762" s="108">
        <f t="shared" si="960"/>
        <v>0</v>
      </c>
      <c r="P2762" s="21" t="e">
        <f t="shared" si="968"/>
        <v>#N/A</v>
      </c>
      <c r="Q2762" s="21" t="e">
        <f t="shared" si="969"/>
        <v>#N/A</v>
      </c>
      <c r="R2762" s="21" t="e">
        <f t="shared" si="970"/>
        <v>#N/A</v>
      </c>
      <c r="S2762" s="21" t="e">
        <f t="shared" si="971"/>
        <v>#N/A</v>
      </c>
      <c r="T2762" s="29" t="e">
        <f t="shared" si="963"/>
        <v>#N/A</v>
      </c>
      <c r="U2762" s="34">
        <f t="shared" si="972"/>
        <v>0</v>
      </c>
      <c r="V2762" s="16">
        <f t="shared" ca="1" si="975"/>
        <v>44139</v>
      </c>
      <c r="W2762" s="56">
        <f t="shared" ca="1" si="976"/>
        <v>10</v>
      </c>
      <c r="X2762" s="56">
        <f t="shared" ca="1" si="977"/>
        <v>2020</v>
      </c>
      <c r="Y2762" s="55" t="str">
        <f t="shared" ca="1" si="978"/>
        <v>10-2020</v>
      </c>
      <c r="Z2762" s="51">
        <f ca="1">IFERROR(VLOOKUP(Y2762,IPC!$E$2:$F$1745,2,0),IPC!$H$1)</f>
        <v>138.32155800000001</v>
      </c>
      <c r="AA2762" s="48">
        <f t="shared" si="973"/>
        <v>1</v>
      </c>
      <c r="AB2762" s="48">
        <f t="shared" si="974"/>
        <v>1900</v>
      </c>
      <c r="AC2762" s="32" t="str">
        <f t="shared" si="967"/>
        <v>1-1900</v>
      </c>
      <c r="AD2762" s="50">
        <f>IFERROR(VLOOKUP(AC2762,IPC!$E$2:$F$1745,2,0),IPC!$H$1)</f>
        <v>138.32155800000001</v>
      </c>
    </row>
    <row r="2763" spans="10:30" x14ac:dyDescent="0.25">
      <c r="J2763" s="44" t="str">
        <f t="shared" si="961"/>
        <v/>
      </c>
      <c r="K2763" s="33" t="str">
        <f t="shared" ca="1" si="965"/>
        <v/>
      </c>
      <c r="L2763" s="108">
        <f t="shared" ca="1" si="964"/>
        <v>0</v>
      </c>
      <c r="M2763" s="44" t="str">
        <f t="shared" si="962"/>
        <v/>
      </c>
      <c r="N2763" s="45" t="str">
        <f t="shared" ca="1" si="966"/>
        <v/>
      </c>
      <c r="O2763" s="108">
        <f t="shared" si="960"/>
        <v>0</v>
      </c>
      <c r="P2763" s="21" t="e">
        <f t="shared" si="968"/>
        <v>#N/A</v>
      </c>
      <c r="Q2763" s="21" t="e">
        <f t="shared" si="969"/>
        <v>#N/A</v>
      </c>
      <c r="R2763" s="21" t="e">
        <f t="shared" si="970"/>
        <v>#N/A</v>
      </c>
      <c r="S2763" s="21" t="e">
        <f t="shared" si="971"/>
        <v>#N/A</v>
      </c>
      <c r="T2763" s="29" t="e">
        <f t="shared" si="963"/>
        <v>#N/A</v>
      </c>
      <c r="U2763" s="34">
        <f t="shared" si="972"/>
        <v>0</v>
      </c>
      <c r="V2763" s="16">
        <f t="shared" ca="1" si="975"/>
        <v>44139</v>
      </c>
      <c r="W2763" s="56">
        <f t="shared" ca="1" si="976"/>
        <v>10</v>
      </c>
      <c r="X2763" s="56">
        <f t="shared" ca="1" si="977"/>
        <v>2020</v>
      </c>
      <c r="Y2763" s="55" t="str">
        <f t="shared" ca="1" si="978"/>
        <v>10-2020</v>
      </c>
      <c r="Z2763" s="51">
        <f ca="1">IFERROR(VLOOKUP(Y2763,IPC!$E$2:$F$1745,2,0),IPC!$H$1)</f>
        <v>138.32155800000001</v>
      </c>
      <c r="AA2763" s="48">
        <f t="shared" si="973"/>
        <v>1</v>
      </c>
      <c r="AB2763" s="48">
        <f t="shared" si="974"/>
        <v>1900</v>
      </c>
      <c r="AC2763" s="32" t="str">
        <f t="shared" si="967"/>
        <v>1-1900</v>
      </c>
      <c r="AD2763" s="50">
        <f>IFERROR(VLOOKUP(AC2763,IPC!$E$2:$F$1745,2,0),IPC!$H$1)</f>
        <v>138.32155800000001</v>
      </c>
    </row>
    <row r="2764" spans="10:30" x14ac:dyDescent="0.25">
      <c r="J2764" s="44" t="str">
        <f t="shared" si="961"/>
        <v/>
      </c>
      <c r="K2764" s="33" t="str">
        <f t="shared" ca="1" si="965"/>
        <v/>
      </c>
      <c r="L2764" s="108">
        <f t="shared" ca="1" si="964"/>
        <v>0</v>
      </c>
      <c r="M2764" s="44" t="str">
        <f t="shared" si="962"/>
        <v/>
      </c>
      <c r="N2764" s="45" t="str">
        <f t="shared" ca="1" si="966"/>
        <v/>
      </c>
      <c r="O2764" s="108">
        <f t="shared" si="960"/>
        <v>0</v>
      </c>
      <c r="P2764" s="21" t="e">
        <f t="shared" si="968"/>
        <v>#N/A</v>
      </c>
      <c r="Q2764" s="21" t="e">
        <f t="shared" si="969"/>
        <v>#N/A</v>
      </c>
      <c r="R2764" s="21" t="e">
        <f t="shared" si="970"/>
        <v>#N/A</v>
      </c>
      <c r="S2764" s="21" t="e">
        <f t="shared" si="971"/>
        <v>#N/A</v>
      </c>
      <c r="T2764" s="29" t="e">
        <f t="shared" si="963"/>
        <v>#N/A</v>
      </c>
      <c r="U2764" s="34">
        <f t="shared" si="972"/>
        <v>0</v>
      </c>
      <c r="V2764" s="16">
        <f t="shared" ca="1" si="975"/>
        <v>44139</v>
      </c>
      <c r="W2764" s="56">
        <f t="shared" ca="1" si="976"/>
        <v>10</v>
      </c>
      <c r="X2764" s="56">
        <f t="shared" ca="1" si="977"/>
        <v>2020</v>
      </c>
      <c r="Y2764" s="55" t="str">
        <f t="shared" ca="1" si="978"/>
        <v>10-2020</v>
      </c>
      <c r="Z2764" s="51">
        <f ca="1">IFERROR(VLOOKUP(Y2764,IPC!$E$2:$F$1745,2,0),IPC!$H$1)</f>
        <v>138.32155800000001</v>
      </c>
      <c r="AA2764" s="48">
        <f t="shared" si="973"/>
        <v>1</v>
      </c>
      <c r="AB2764" s="48">
        <f t="shared" si="974"/>
        <v>1900</v>
      </c>
      <c r="AC2764" s="32" t="str">
        <f t="shared" si="967"/>
        <v>1-1900</v>
      </c>
      <c r="AD2764" s="50">
        <f>IFERROR(VLOOKUP(AC2764,IPC!$E$2:$F$1745,2,0),IPC!$H$1)</f>
        <v>138.32155800000001</v>
      </c>
    </row>
    <row r="2765" spans="10:30" x14ac:dyDescent="0.25">
      <c r="J2765" s="44" t="str">
        <f t="shared" si="961"/>
        <v/>
      </c>
      <c r="K2765" s="33" t="str">
        <f t="shared" ca="1" si="965"/>
        <v/>
      </c>
      <c r="L2765" s="108">
        <f t="shared" ca="1" si="964"/>
        <v>0</v>
      </c>
      <c r="M2765" s="44" t="str">
        <f t="shared" si="962"/>
        <v/>
      </c>
      <c r="N2765" s="45" t="str">
        <f t="shared" ca="1" si="966"/>
        <v/>
      </c>
      <c r="O2765" s="108">
        <f t="shared" si="960"/>
        <v>0</v>
      </c>
      <c r="P2765" s="21" t="e">
        <f t="shared" si="968"/>
        <v>#N/A</v>
      </c>
      <c r="Q2765" s="21" t="e">
        <f t="shared" si="969"/>
        <v>#N/A</v>
      </c>
      <c r="R2765" s="21" t="e">
        <f t="shared" si="970"/>
        <v>#N/A</v>
      </c>
      <c r="S2765" s="21" t="e">
        <f t="shared" si="971"/>
        <v>#N/A</v>
      </c>
      <c r="T2765" s="29" t="e">
        <f t="shared" si="963"/>
        <v>#N/A</v>
      </c>
      <c r="U2765" s="34">
        <f t="shared" si="972"/>
        <v>0</v>
      </c>
      <c r="V2765" s="16">
        <f t="shared" ca="1" si="975"/>
        <v>44139</v>
      </c>
      <c r="W2765" s="56">
        <f t="shared" ca="1" si="976"/>
        <v>10</v>
      </c>
      <c r="X2765" s="56">
        <f t="shared" ca="1" si="977"/>
        <v>2020</v>
      </c>
      <c r="Y2765" s="55" t="str">
        <f t="shared" ca="1" si="978"/>
        <v>10-2020</v>
      </c>
      <c r="Z2765" s="51">
        <f ca="1">IFERROR(VLOOKUP(Y2765,IPC!$E$2:$F$1745,2,0),IPC!$H$1)</f>
        <v>138.32155800000001</v>
      </c>
      <c r="AA2765" s="48">
        <f t="shared" si="973"/>
        <v>1</v>
      </c>
      <c r="AB2765" s="48">
        <f t="shared" si="974"/>
        <v>1900</v>
      </c>
      <c r="AC2765" s="32" t="str">
        <f t="shared" si="967"/>
        <v>1-1900</v>
      </c>
      <c r="AD2765" s="50">
        <f>IFERROR(VLOOKUP(AC2765,IPC!$E$2:$F$1745,2,0),IPC!$H$1)</f>
        <v>138.32155800000001</v>
      </c>
    </row>
    <row r="2766" spans="10:30" x14ac:dyDescent="0.25">
      <c r="J2766" s="44" t="str">
        <f t="shared" si="961"/>
        <v/>
      </c>
      <c r="K2766" s="33" t="str">
        <f t="shared" ca="1" si="965"/>
        <v/>
      </c>
      <c r="L2766" s="108">
        <f t="shared" ca="1" si="964"/>
        <v>0</v>
      </c>
      <c r="M2766" s="44" t="str">
        <f t="shared" si="962"/>
        <v/>
      </c>
      <c r="N2766" s="45" t="str">
        <f t="shared" ca="1" si="966"/>
        <v/>
      </c>
      <c r="O2766" s="108">
        <f t="shared" si="960"/>
        <v>0</v>
      </c>
      <c r="P2766" s="21" t="e">
        <f t="shared" si="968"/>
        <v>#N/A</v>
      </c>
      <c r="Q2766" s="21" t="e">
        <f t="shared" si="969"/>
        <v>#N/A</v>
      </c>
      <c r="R2766" s="21" t="e">
        <f t="shared" si="970"/>
        <v>#N/A</v>
      </c>
      <c r="S2766" s="21" t="e">
        <f t="shared" si="971"/>
        <v>#N/A</v>
      </c>
      <c r="T2766" s="29" t="e">
        <f t="shared" si="963"/>
        <v>#N/A</v>
      </c>
      <c r="U2766" s="34">
        <f t="shared" si="972"/>
        <v>0</v>
      </c>
      <c r="V2766" s="16">
        <f t="shared" ca="1" si="975"/>
        <v>44139</v>
      </c>
      <c r="W2766" s="56">
        <f t="shared" ca="1" si="976"/>
        <v>10</v>
      </c>
      <c r="X2766" s="56">
        <f t="shared" ca="1" si="977"/>
        <v>2020</v>
      </c>
      <c r="Y2766" s="55" t="str">
        <f t="shared" ca="1" si="978"/>
        <v>10-2020</v>
      </c>
      <c r="Z2766" s="51">
        <f ca="1">IFERROR(VLOOKUP(Y2766,IPC!$E$2:$F$1745,2,0),IPC!$H$1)</f>
        <v>138.32155800000001</v>
      </c>
      <c r="AA2766" s="48">
        <f t="shared" si="973"/>
        <v>1</v>
      </c>
      <c r="AB2766" s="48">
        <f t="shared" si="974"/>
        <v>1900</v>
      </c>
      <c r="AC2766" s="32" t="str">
        <f t="shared" si="967"/>
        <v>1-1900</v>
      </c>
      <c r="AD2766" s="50">
        <f>IFERROR(VLOOKUP(AC2766,IPC!$E$2:$F$1745,2,0),IPC!$H$1)</f>
        <v>138.32155800000001</v>
      </c>
    </row>
    <row r="2767" spans="10:30" x14ac:dyDescent="0.25">
      <c r="J2767" s="44" t="str">
        <f t="shared" si="961"/>
        <v/>
      </c>
      <c r="K2767" s="33" t="str">
        <f t="shared" ca="1" si="965"/>
        <v/>
      </c>
      <c r="L2767" s="108">
        <f t="shared" ca="1" si="964"/>
        <v>0</v>
      </c>
      <c r="M2767" s="44" t="str">
        <f t="shared" si="962"/>
        <v/>
      </c>
      <c r="N2767" s="45" t="str">
        <f t="shared" ca="1" si="966"/>
        <v/>
      </c>
      <c r="O2767" s="108">
        <f t="shared" si="960"/>
        <v>0</v>
      </c>
      <c r="P2767" s="21" t="e">
        <f t="shared" si="968"/>
        <v>#N/A</v>
      </c>
      <c r="Q2767" s="21" t="e">
        <f t="shared" si="969"/>
        <v>#N/A</v>
      </c>
      <c r="R2767" s="21" t="e">
        <f t="shared" si="970"/>
        <v>#N/A</v>
      </c>
      <c r="S2767" s="21" t="e">
        <f t="shared" si="971"/>
        <v>#N/A</v>
      </c>
      <c r="T2767" s="29" t="e">
        <f t="shared" si="963"/>
        <v>#N/A</v>
      </c>
      <c r="U2767" s="34">
        <f t="shared" si="972"/>
        <v>0</v>
      </c>
      <c r="V2767" s="16">
        <f t="shared" ca="1" si="975"/>
        <v>44139</v>
      </c>
      <c r="W2767" s="56">
        <f t="shared" ca="1" si="976"/>
        <v>10</v>
      </c>
      <c r="X2767" s="56">
        <f t="shared" ca="1" si="977"/>
        <v>2020</v>
      </c>
      <c r="Y2767" s="55" t="str">
        <f t="shared" ca="1" si="978"/>
        <v>10-2020</v>
      </c>
      <c r="Z2767" s="51">
        <f ca="1">IFERROR(VLOOKUP(Y2767,IPC!$E$2:$F$1745,2,0),IPC!$H$1)</f>
        <v>138.32155800000001</v>
      </c>
      <c r="AA2767" s="48">
        <f t="shared" si="973"/>
        <v>1</v>
      </c>
      <c r="AB2767" s="48">
        <f t="shared" si="974"/>
        <v>1900</v>
      </c>
      <c r="AC2767" s="32" t="str">
        <f t="shared" si="967"/>
        <v>1-1900</v>
      </c>
      <c r="AD2767" s="50">
        <f>IFERROR(VLOOKUP(AC2767,IPC!$E$2:$F$1745,2,0),IPC!$H$1)</f>
        <v>138.32155800000001</v>
      </c>
    </row>
    <row r="2768" spans="10:30" x14ac:dyDescent="0.25">
      <c r="J2768" s="44" t="str">
        <f t="shared" si="961"/>
        <v/>
      </c>
      <c r="K2768" s="33" t="str">
        <f t="shared" ca="1" si="965"/>
        <v/>
      </c>
      <c r="L2768" s="108">
        <f t="shared" ca="1" si="964"/>
        <v>0</v>
      </c>
      <c r="M2768" s="44" t="str">
        <f t="shared" si="962"/>
        <v/>
      </c>
      <c r="N2768" s="45" t="str">
        <f t="shared" ca="1" si="966"/>
        <v/>
      </c>
      <c r="O2768" s="108">
        <f t="shared" si="960"/>
        <v>0</v>
      </c>
      <c r="P2768" s="21" t="e">
        <f t="shared" si="968"/>
        <v>#N/A</v>
      </c>
      <c r="Q2768" s="21" t="e">
        <f t="shared" si="969"/>
        <v>#N/A</v>
      </c>
      <c r="R2768" s="21" t="e">
        <f t="shared" si="970"/>
        <v>#N/A</v>
      </c>
      <c r="S2768" s="21" t="e">
        <f t="shared" si="971"/>
        <v>#N/A</v>
      </c>
      <c r="T2768" s="29" t="e">
        <f t="shared" si="963"/>
        <v>#N/A</v>
      </c>
      <c r="U2768" s="34">
        <f t="shared" si="972"/>
        <v>0</v>
      </c>
      <c r="V2768" s="16">
        <f t="shared" ca="1" si="975"/>
        <v>44139</v>
      </c>
      <c r="W2768" s="56">
        <f t="shared" ca="1" si="976"/>
        <v>10</v>
      </c>
      <c r="X2768" s="56">
        <f t="shared" ca="1" si="977"/>
        <v>2020</v>
      </c>
      <c r="Y2768" s="55" t="str">
        <f t="shared" ca="1" si="978"/>
        <v>10-2020</v>
      </c>
      <c r="Z2768" s="51">
        <f ca="1">IFERROR(VLOOKUP(Y2768,IPC!$E$2:$F$1745,2,0),IPC!$H$1)</f>
        <v>138.32155800000001</v>
      </c>
      <c r="AA2768" s="48">
        <f t="shared" si="973"/>
        <v>1</v>
      </c>
      <c r="AB2768" s="48">
        <f t="shared" si="974"/>
        <v>1900</v>
      </c>
      <c r="AC2768" s="32" t="str">
        <f t="shared" si="967"/>
        <v>1-1900</v>
      </c>
      <c r="AD2768" s="50">
        <f>IFERROR(VLOOKUP(AC2768,IPC!$E$2:$F$1745,2,0),IPC!$H$1)</f>
        <v>138.32155800000001</v>
      </c>
    </row>
    <row r="2769" spans="10:30" x14ac:dyDescent="0.25">
      <c r="J2769" s="44" t="str">
        <f t="shared" si="961"/>
        <v/>
      </c>
      <c r="K2769" s="33" t="str">
        <f t="shared" ca="1" si="965"/>
        <v/>
      </c>
      <c r="L2769" s="108">
        <f t="shared" ca="1" si="964"/>
        <v>0</v>
      </c>
      <c r="M2769" s="44" t="str">
        <f t="shared" si="962"/>
        <v/>
      </c>
      <c r="N2769" s="45" t="str">
        <f t="shared" ca="1" si="966"/>
        <v/>
      </c>
      <c r="O2769" s="108">
        <f t="shared" si="960"/>
        <v>0</v>
      </c>
      <c r="P2769" s="21" t="e">
        <f t="shared" si="968"/>
        <v>#N/A</v>
      </c>
      <c r="Q2769" s="21" t="e">
        <f t="shared" si="969"/>
        <v>#N/A</v>
      </c>
      <c r="R2769" s="21" t="e">
        <f t="shared" si="970"/>
        <v>#N/A</v>
      </c>
      <c r="S2769" s="21" t="e">
        <f t="shared" si="971"/>
        <v>#N/A</v>
      </c>
      <c r="T2769" s="29" t="e">
        <f t="shared" si="963"/>
        <v>#N/A</v>
      </c>
      <c r="U2769" s="34">
        <f t="shared" si="972"/>
        <v>0</v>
      </c>
      <c r="V2769" s="16">
        <f t="shared" ca="1" si="975"/>
        <v>44139</v>
      </c>
      <c r="W2769" s="56">
        <f t="shared" ca="1" si="976"/>
        <v>10</v>
      </c>
      <c r="X2769" s="56">
        <f t="shared" ca="1" si="977"/>
        <v>2020</v>
      </c>
      <c r="Y2769" s="55" t="str">
        <f t="shared" ca="1" si="978"/>
        <v>10-2020</v>
      </c>
      <c r="Z2769" s="51">
        <f ca="1">IFERROR(VLOOKUP(Y2769,IPC!$E$2:$F$1745,2,0),IPC!$H$1)</f>
        <v>138.32155800000001</v>
      </c>
      <c r="AA2769" s="48">
        <f t="shared" si="973"/>
        <v>1</v>
      </c>
      <c r="AB2769" s="48">
        <f t="shared" si="974"/>
        <v>1900</v>
      </c>
      <c r="AC2769" s="32" t="str">
        <f t="shared" si="967"/>
        <v>1-1900</v>
      </c>
      <c r="AD2769" s="50">
        <f>IFERROR(VLOOKUP(AC2769,IPC!$E$2:$F$1745,2,0),IPC!$H$1)</f>
        <v>138.32155800000001</v>
      </c>
    </row>
    <row r="2770" spans="10:30" x14ac:dyDescent="0.25">
      <c r="J2770" s="44" t="str">
        <f t="shared" si="961"/>
        <v/>
      </c>
      <c r="K2770" s="33" t="str">
        <f t="shared" ca="1" si="965"/>
        <v/>
      </c>
      <c r="L2770" s="108">
        <f t="shared" ca="1" si="964"/>
        <v>0</v>
      </c>
      <c r="M2770" s="44" t="str">
        <f t="shared" si="962"/>
        <v/>
      </c>
      <c r="N2770" s="45" t="str">
        <f t="shared" ca="1" si="966"/>
        <v/>
      </c>
      <c r="O2770" s="108">
        <f t="shared" si="960"/>
        <v>0</v>
      </c>
      <c r="P2770" s="21" t="e">
        <f t="shared" si="968"/>
        <v>#N/A</v>
      </c>
      <c r="Q2770" s="21" t="e">
        <f t="shared" si="969"/>
        <v>#N/A</v>
      </c>
      <c r="R2770" s="21" t="e">
        <f t="shared" si="970"/>
        <v>#N/A</v>
      </c>
      <c r="S2770" s="21" t="e">
        <f t="shared" si="971"/>
        <v>#N/A</v>
      </c>
      <c r="T2770" s="29" t="e">
        <f t="shared" si="963"/>
        <v>#N/A</v>
      </c>
      <c r="U2770" s="34">
        <f t="shared" si="972"/>
        <v>0</v>
      </c>
      <c r="V2770" s="16">
        <f t="shared" ca="1" si="975"/>
        <v>44139</v>
      </c>
      <c r="W2770" s="56">
        <f t="shared" ca="1" si="976"/>
        <v>10</v>
      </c>
      <c r="X2770" s="56">
        <f t="shared" ca="1" si="977"/>
        <v>2020</v>
      </c>
      <c r="Y2770" s="55" t="str">
        <f t="shared" ca="1" si="978"/>
        <v>10-2020</v>
      </c>
      <c r="Z2770" s="51">
        <f ca="1">IFERROR(VLOOKUP(Y2770,IPC!$E$2:$F$1745,2,0),IPC!$H$1)</f>
        <v>138.32155800000001</v>
      </c>
      <c r="AA2770" s="48">
        <f t="shared" si="973"/>
        <v>1</v>
      </c>
      <c r="AB2770" s="48">
        <f t="shared" si="974"/>
        <v>1900</v>
      </c>
      <c r="AC2770" s="32" t="str">
        <f t="shared" si="967"/>
        <v>1-1900</v>
      </c>
      <c r="AD2770" s="50">
        <f>IFERROR(VLOOKUP(AC2770,IPC!$E$2:$F$1745,2,0),IPC!$H$1)</f>
        <v>138.32155800000001</v>
      </c>
    </row>
    <row r="2771" spans="10:30" x14ac:dyDescent="0.25">
      <c r="J2771" s="44" t="str">
        <f t="shared" si="961"/>
        <v/>
      </c>
      <c r="K2771" s="33" t="str">
        <f t="shared" ca="1" si="965"/>
        <v/>
      </c>
      <c r="L2771" s="108">
        <f t="shared" ca="1" si="964"/>
        <v>0</v>
      </c>
      <c r="M2771" s="44" t="str">
        <f t="shared" si="962"/>
        <v/>
      </c>
      <c r="N2771" s="45" t="str">
        <f t="shared" ca="1" si="966"/>
        <v/>
      </c>
      <c r="O2771" s="108">
        <f t="shared" si="960"/>
        <v>0</v>
      </c>
      <c r="P2771" s="21" t="e">
        <f t="shared" si="968"/>
        <v>#N/A</v>
      </c>
      <c r="Q2771" s="21" t="e">
        <f t="shared" si="969"/>
        <v>#N/A</v>
      </c>
      <c r="R2771" s="21" t="e">
        <f t="shared" si="970"/>
        <v>#N/A</v>
      </c>
      <c r="S2771" s="21" t="e">
        <f t="shared" si="971"/>
        <v>#N/A</v>
      </c>
      <c r="T2771" s="29" t="e">
        <f t="shared" si="963"/>
        <v>#N/A</v>
      </c>
      <c r="U2771" s="34">
        <f t="shared" si="972"/>
        <v>0</v>
      </c>
      <c r="V2771" s="16">
        <f t="shared" ca="1" si="975"/>
        <v>44139</v>
      </c>
      <c r="W2771" s="56">
        <f t="shared" ca="1" si="976"/>
        <v>10</v>
      </c>
      <c r="X2771" s="56">
        <f t="shared" ca="1" si="977"/>
        <v>2020</v>
      </c>
      <c r="Y2771" s="55" t="str">
        <f t="shared" ca="1" si="978"/>
        <v>10-2020</v>
      </c>
      <c r="Z2771" s="51">
        <f ca="1">IFERROR(VLOOKUP(Y2771,IPC!$E$2:$F$1745,2,0),IPC!$H$1)</f>
        <v>138.32155800000001</v>
      </c>
      <c r="AA2771" s="48">
        <f t="shared" si="973"/>
        <v>1</v>
      </c>
      <c r="AB2771" s="48">
        <f t="shared" si="974"/>
        <v>1900</v>
      </c>
      <c r="AC2771" s="32" t="str">
        <f t="shared" si="967"/>
        <v>1-1900</v>
      </c>
      <c r="AD2771" s="50">
        <f>IFERROR(VLOOKUP(AC2771,IPC!$E$2:$F$1745,2,0),IPC!$H$1)</f>
        <v>138.32155800000001</v>
      </c>
    </row>
    <row r="2772" spans="10:30" x14ac:dyDescent="0.25">
      <c r="J2772" s="44" t="str">
        <f t="shared" si="961"/>
        <v/>
      </c>
      <c r="K2772" s="33" t="str">
        <f t="shared" ca="1" si="965"/>
        <v/>
      </c>
      <c r="L2772" s="108">
        <f t="shared" ca="1" si="964"/>
        <v>0</v>
      </c>
      <c r="M2772" s="44" t="str">
        <f t="shared" si="962"/>
        <v/>
      </c>
      <c r="N2772" s="45" t="str">
        <f t="shared" ca="1" si="966"/>
        <v/>
      </c>
      <c r="O2772" s="108">
        <f t="shared" ref="O2772:O2835" si="979">+IF(M2772="Provisión contable",N2772,0)</f>
        <v>0</v>
      </c>
      <c r="P2772" s="21" t="e">
        <f t="shared" si="968"/>
        <v>#N/A</v>
      </c>
      <c r="Q2772" s="21" t="e">
        <f t="shared" si="969"/>
        <v>#N/A</v>
      </c>
      <c r="R2772" s="21" t="e">
        <f t="shared" si="970"/>
        <v>#N/A</v>
      </c>
      <c r="S2772" s="21" t="e">
        <f t="shared" si="971"/>
        <v>#N/A</v>
      </c>
      <c r="T2772" s="29" t="e">
        <f t="shared" si="963"/>
        <v>#N/A</v>
      </c>
      <c r="U2772" s="34">
        <f t="shared" si="972"/>
        <v>0</v>
      </c>
      <c r="V2772" s="16">
        <f t="shared" ca="1" si="975"/>
        <v>44139</v>
      </c>
      <c r="W2772" s="56">
        <f t="shared" ca="1" si="976"/>
        <v>10</v>
      </c>
      <c r="X2772" s="56">
        <f t="shared" ca="1" si="977"/>
        <v>2020</v>
      </c>
      <c r="Y2772" s="55" t="str">
        <f t="shared" ca="1" si="978"/>
        <v>10-2020</v>
      </c>
      <c r="Z2772" s="51">
        <f ca="1">IFERROR(VLOOKUP(Y2772,IPC!$E$2:$F$1745,2,0),IPC!$H$1)</f>
        <v>138.32155800000001</v>
      </c>
      <c r="AA2772" s="48">
        <f t="shared" si="973"/>
        <v>1</v>
      </c>
      <c r="AB2772" s="48">
        <f t="shared" si="974"/>
        <v>1900</v>
      </c>
      <c r="AC2772" s="32" t="str">
        <f t="shared" si="967"/>
        <v>1-1900</v>
      </c>
      <c r="AD2772" s="50">
        <f>IFERROR(VLOOKUP(AC2772,IPC!$E$2:$F$1745,2,0),IPC!$H$1)</f>
        <v>138.32155800000001</v>
      </c>
    </row>
    <row r="2773" spans="10:30" x14ac:dyDescent="0.25">
      <c r="J2773" s="44" t="str">
        <f t="shared" si="961"/>
        <v/>
      </c>
      <c r="K2773" s="33" t="str">
        <f t="shared" ca="1" si="965"/>
        <v/>
      </c>
      <c r="L2773" s="108">
        <f t="shared" ca="1" si="964"/>
        <v>0</v>
      </c>
      <c r="M2773" s="44" t="str">
        <f t="shared" si="962"/>
        <v/>
      </c>
      <c r="N2773" s="45" t="str">
        <f t="shared" ca="1" si="966"/>
        <v/>
      </c>
      <c r="O2773" s="108">
        <f t="shared" si="979"/>
        <v>0</v>
      </c>
      <c r="P2773" s="21" t="e">
        <f t="shared" si="968"/>
        <v>#N/A</v>
      </c>
      <c r="Q2773" s="21" t="e">
        <f t="shared" si="969"/>
        <v>#N/A</v>
      </c>
      <c r="R2773" s="21" t="e">
        <f t="shared" si="970"/>
        <v>#N/A</v>
      </c>
      <c r="S2773" s="21" t="e">
        <f t="shared" si="971"/>
        <v>#N/A</v>
      </c>
      <c r="T2773" s="29" t="e">
        <f t="shared" si="963"/>
        <v>#N/A</v>
      </c>
      <c r="U2773" s="34">
        <f t="shared" si="972"/>
        <v>0</v>
      </c>
      <c r="V2773" s="16">
        <f t="shared" ca="1" si="975"/>
        <v>44139</v>
      </c>
      <c r="W2773" s="56">
        <f t="shared" ca="1" si="976"/>
        <v>10</v>
      </c>
      <c r="X2773" s="56">
        <f t="shared" ca="1" si="977"/>
        <v>2020</v>
      </c>
      <c r="Y2773" s="55" t="str">
        <f t="shared" ca="1" si="978"/>
        <v>10-2020</v>
      </c>
      <c r="Z2773" s="51">
        <f ca="1">IFERROR(VLOOKUP(Y2773,IPC!$E$2:$F$1745,2,0),IPC!$H$1)</f>
        <v>138.32155800000001</v>
      </c>
      <c r="AA2773" s="48">
        <f t="shared" si="973"/>
        <v>1</v>
      </c>
      <c r="AB2773" s="48">
        <f t="shared" si="974"/>
        <v>1900</v>
      </c>
      <c r="AC2773" s="32" t="str">
        <f t="shared" si="967"/>
        <v>1-1900</v>
      </c>
      <c r="AD2773" s="50">
        <f>IFERROR(VLOOKUP(AC2773,IPC!$E$2:$F$1745,2,0),IPC!$H$1)</f>
        <v>138.32155800000001</v>
      </c>
    </row>
    <row r="2774" spans="10:30" x14ac:dyDescent="0.25">
      <c r="J2774" s="44" t="str">
        <f t="shared" si="961"/>
        <v/>
      </c>
      <c r="K2774" s="33" t="str">
        <f t="shared" ca="1" si="965"/>
        <v/>
      </c>
      <c r="L2774" s="108">
        <f t="shared" ca="1" si="964"/>
        <v>0</v>
      </c>
      <c r="M2774" s="44" t="str">
        <f t="shared" si="962"/>
        <v/>
      </c>
      <c r="N2774" s="45" t="str">
        <f t="shared" ca="1" si="966"/>
        <v/>
      </c>
      <c r="O2774" s="108">
        <f t="shared" si="979"/>
        <v>0</v>
      </c>
      <c r="P2774" s="21" t="e">
        <f t="shared" si="968"/>
        <v>#N/A</v>
      </c>
      <c r="Q2774" s="21" t="e">
        <f t="shared" si="969"/>
        <v>#N/A</v>
      </c>
      <c r="R2774" s="21" t="e">
        <f t="shared" si="970"/>
        <v>#N/A</v>
      </c>
      <c r="S2774" s="21" t="e">
        <f t="shared" si="971"/>
        <v>#N/A</v>
      </c>
      <c r="T2774" s="29" t="e">
        <f t="shared" si="963"/>
        <v>#N/A</v>
      </c>
      <c r="U2774" s="34">
        <f t="shared" si="972"/>
        <v>0</v>
      </c>
      <c r="V2774" s="16">
        <f t="shared" ca="1" si="975"/>
        <v>44139</v>
      </c>
      <c r="W2774" s="56">
        <f t="shared" ca="1" si="976"/>
        <v>10</v>
      </c>
      <c r="X2774" s="56">
        <f t="shared" ca="1" si="977"/>
        <v>2020</v>
      </c>
      <c r="Y2774" s="55" t="str">
        <f t="shared" ca="1" si="978"/>
        <v>10-2020</v>
      </c>
      <c r="Z2774" s="51">
        <f ca="1">IFERROR(VLOOKUP(Y2774,IPC!$E$2:$F$1745,2,0),IPC!$H$1)</f>
        <v>138.32155800000001</v>
      </c>
      <c r="AA2774" s="48">
        <f t="shared" si="973"/>
        <v>1</v>
      </c>
      <c r="AB2774" s="48">
        <f t="shared" si="974"/>
        <v>1900</v>
      </c>
      <c r="AC2774" s="32" t="str">
        <f t="shared" si="967"/>
        <v>1-1900</v>
      </c>
      <c r="AD2774" s="50">
        <f>IFERROR(VLOOKUP(AC2774,IPC!$E$2:$F$1745,2,0),IPC!$H$1)</f>
        <v>138.32155800000001</v>
      </c>
    </row>
    <row r="2775" spans="10:30" x14ac:dyDescent="0.25">
      <c r="J2775" s="44" t="str">
        <f t="shared" si="961"/>
        <v/>
      </c>
      <c r="K2775" s="33" t="str">
        <f t="shared" ca="1" si="965"/>
        <v/>
      </c>
      <c r="L2775" s="108">
        <f t="shared" ca="1" si="964"/>
        <v>0</v>
      </c>
      <c r="M2775" s="44" t="str">
        <f t="shared" si="962"/>
        <v/>
      </c>
      <c r="N2775" s="45" t="str">
        <f t="shared" ca="1" si="966"/>
        <v/>
      </c>
      <c r="O2775" s="108">
        <f t="shared" si="979"/>
        <v>0</v>
      </c>
      <c r="P2775" s="21" t="e">
        <f t="shared" si="968"/>
        <v>#N/A</v>
      </c>
      <c r="Q2775" s="21" t="e">
        <f t="shared" si="969"/>
        <v>#N/A</v>
      </c>
      <c r="R2775" s="21" t="e">
        <f t="shared" si="970"/>
        <v>#N/A</v>
      </c>
      <c r="S2775" s="21" t="e">
        <f t="shared" si="971"/>
        <v>#N/A</v>
      </c>
      <c r="T2775" s="29" t="e">
        <f t="shared" si="963"/>
        <v>#N/A</v>
      </c>
      <c r="U2775" s="34">
        <f t="shared" si="972"/>
        <v>0</v>
      </c>
      <c r="V2775" s="16">
        <f t="shared" ca="1" si="975"/>
        <v>44139</v>
      </c>
      <c r="W2775" s="56">
        <f t="shared" ca="1" si="976"/>
        <v>10</v>
      </c>
      <c r="X2775" s="56">
        <f t="shared" ca="1" si="977"/>
        <v>2020</v>
      </c>
      <c r="Y2775" s="55" t="str">
        <f t="shared" ca="1" si="978"/>
        <v>10-2020</v>
      </c>
      <c r="Z2775" s="51">
        <f ca="1">IFERROR(VLOOKUP(Y2775,IPC!$E$2:$F$1745,2,0),IPC!$H$1)</f>
        <v>138.32155800000001</v>
      </c>
      <c r="AA2775" s="48">
        <f t="shared" si="973"/>
        <v>1</v>
      </c>
      <c r="AB2775" s="48">
        <f t="shared" si="974"/>
        <v>1900</v>
      </c>
      <c r="AC2775" s="32" t="str">
        <f t="shared" si="967"/>
        <v>1-1900</v>
      </c>
      <c r="AD2775" s="50">
        <f>IFERROR(VLOOKUP(AC2775,IPC!$E$2:$F$1745,2,0),IPC!$H$1)</f>
        <v>138.32155800000001</v>
      </c>
    </row>
    <row r="2776" spans="10:30" x14ac:dyDescent="0.25">
      <c r="J2776" s="44" t="str">
        <f t="shared" ref="J2776:J2839" si="980">IFERROR(IF(T2788&gt;0.5,"ALTA",IF(AND(T2788&gt;0.25,T2788&lt;=0.5),"MEDIA",IF(AND(T2788&gt;=0.1,T2788&lt;=0.25),"BAJA",IF(AND(T2788&lt;0.1),"REMOTA")))),"")</f>
        <v/>
      </c>
      <c r="K2776" s="33" t="str">
        <f t="shared" ca="1" si="965"/>
        <v/>
      </c>
      <c r="L2776" s="108">
        <f t="shared" ca="1" si="964"/>
        <v>0</v>
      </c>
      <c r="M2776" s="44" t="str">
        <f t="shared" ref="M2776:M2839" si="981">IFERROR(IF(T2788&gt;50%,"Provisión contable",IF(T2788&lt;=10%,"No se registra","Cuentas de orden")),"")</f>
        <v/>
      </c>
      <c r="N2776" s="45" t="str">
        <f t="shared" ca="1" si="966"/>
        <v/>
      </c>
      <c r="O2776" s="108">
        <f t="shared" si="979"/>
        <v>0</v>
      </c>
      <c r="P2776" s="21" t="e">
        <f t="shared" si="968"/>
        <v>#N/A</v>
      </c>
      <c r="Q2776" s="21" t="e">
        <f t="shared" si="969"/>
        <v>#N/A</v>
      </c>
      <c r="R2776" s="21" t="e">
        <f t="shared" si="970"/>
        <v>#N/A</v>
      </c>
      <c r="S2776" s="21" t="e">
        <f t="shared" si="971"/>
        <v>#N/A</v>
      </c>
      <c r="T2776" s="29" t="e">
        <f t="shared" si="963"/>
        <v>#N/A</v>
      </c>
      <c r="U2776" s="34">
        <f t="shared" si="972"/>
        <v>0</v>
      </c>
      <c r="V2776" s="16">
        <f t="shared" ca="1" si="975"/>
        <v>44139</v>
      </c>
      <c r="W2776" s="56">
        <f t="shared" ca="1" si="976"/>
        <v>10</v>
      </c>
      <c r="X2776" s="56">
        <f t="shared" ca="1" si="977"/>
        <v>2020</v>
      </c>
      <c r="Y2776" s="55" t="str">
        <f t="shared" ca="1" si="978"/>
        <v>10-2020</v>
      </c>
      <c r="Z2776" s="51">
        <f ca="1">IFERROR(VLOOKUP(Y2776,IPC!$E$2:$F$1745,2,0),IPC!$H$1)</f>
        <v>138.32155800000001</v>
      </c>
      <c r="AA2776" s="48">
        <f t="shared" si="973"/>
        <v>1</v>
      </c>
      <c r="AB2776" s="48">
        <f t="shared" si="974"/>
        <v>1900</v>
      </c>
      <c r="AC2776" s="32" t="str">
        <f t="shared" si="967"/>
        <v>1-1900</v>
      </c>
      <c r="AD2776" s="50">
        <f>IFERROR(VLOOKUP(AC2776,IPC!$E$2:$F$1745,2,0),IPC!$H$1)</f>
        <v>138.32155800000001</v>
      </c>
    </row>
    <row r="2777" spans="10:30" x14ac:dyDescent="0.25">
      <c r="J2777" s="44" t="str">
        <f t="shared" si="980"/>
        <v/>
      </c>
      <c r="K2777" s="33" t="str">
        <f t="shared" ca="1" si="965"/>
        <v/>
      </c>
      <c r="L2777" s="108">
        <f t="shared" ca="1" si="964"/>
        <v>0</v>
      </c>
      <c r="M2777" s="44" t="str">
        <f t="shared" si="981"/>
        <v/>
      </c>
      <c r="N2777" s="45" t="str">
        <f t="shared" ca="1" si="966"/>
        <v/>
      </c>
      <c r="O2777" s="108">
        <f t="shared" si="979"/>
        <v>0</v>
      </c>
      <c r="P2777" s="21" t="e">
        <f t="shared" si="968"/>
        <v>#N/A</v>
      </c>
      <c r="Q2777" s="21" t="e">
        <f t="shared" si="969"/>
        <v>#N/A</v>
      </c>
      <c r="R2777" s="21" t="e">
        <f t="shared" si="970"/>
        <v>#N/A</v>
      </c>
      <c r="S2777" s="21" t="e">
        <f t="shared" si="971"/>
        <v>#N/A</v>
      </c>
      <c r="T2777" s="29" t="e">
        <f t="shared" si="963"/>
        <v>#N/A</v>
      </c>
      <c r="U2777" s="34">
        <f t="shared" si="972"/>
        <v>0</v>
      </c>
      <c r="V2777" s="16">
        <f t="shared" ca="1" si="975"/>
        <v>44139</v>
      </c>
      <c r="W2777" s="56">
        <f t="shared" ca="1" si="976"/>
        <v>10</v>
      </c>
      <c r="X2777" s="56">
        <f t="shared" ca="1" si="977"/>
        <v>2020</v>
      </c>
      <c r="Y2777" s="55" t="str">
        <f t="shared" ca="1" si="978"/>
        <v>10-2020</v>
      </c>
      <c r="Z2777" s="51">
        <f ca="1">IFERROR(VLOOKUP(Y2777,IPC!$E$2:$F$1745,2,0),IPC!$H$1)</f>
        <v>138.32155800000001</v>
      </c>
      <c r="AA2777" s="48">
        <f t="shared" si="973"/>
        <v>1</v>
      </c>
      <c r="AB2777" s="48">
        <f t="shared" si="974"/>
        <v>1900</v>
      </c>
      <c r="AC2777" s="32" t="str">
        <f t="shared" si="967"/>
        <v>1-1900</v>
      </c>
      <c r="AD2777" s="50">
        <f>IFERROR(VLOOKUP(AC2777,IPC!$E$2:$F$1745,2,0),IPC!$H$1)</f>
        <v>138.32155800000001</v>
      </c>
    </row>
    <row r="2778" spans="10:30" x14ac:dyDescent="0.25">
      <c r="J2778" s="44" t="str">
        <f t="shared" si="980"/>
        <v/>
      </c>
      <c r="K2778" s="33" t="str">
        <f t="shared" ca="1" si="965"/>
        <v/>
      </c>
      <c r="L2778" s="108">
        <f t="shared" ca="1" si="964"/>
        <v>0</v>
      </c>
      <c r="M2778" s="44" t="str">
        <f t="shared" si="981"/>
        <v/>
      </c>
      <c r="N2778" s="45" t="str">
        <f t="shared" ca="1" si="966"/>
        <v/>
      </c>
      <c r="O2778" s="108">
        <f t="shared" si="979"/>
        <v>0</v>
      </c>
      <c r="P2778" s="21" t="e">
        <f t="shared" si="968"/>
        <v>#N/A</v>
      </c>
      <c r="Q2778" s="21" t="e">
        <f t="shared" si="969"/>
        <v>#N/A</v>
      </c>
      <c r="R2778" s="21" t="e">
        <f t="shared" si="970"/>
        <v>#N/A</v>
      </c>
      <c r="S2778" s="21" t="e">
        <f t="shared" si="971"/>
        <v>#N/A</v>
      </c>
      <c r="T2778" s="29" t="e">
        <f t="shared" si="963"/>
        <v>#N/A</v>
      </c>
      <c r="U2778" s="34">
        <f t="shared" si="972"/>
        <v>0</v>
      </c>
      <c r="V2778" s="16">
        <f t="shared" ca="1" si="975"/>
        <v>44139</v>
      </c>
      <c r="W2778" s="56">
        <f t="shared" ca="1" si="976"/>
        <v>10</v>
      </c>
      <c r="X2778" s="56">
        <f t="shared" ca="1" si="977"/>
        <v>2020</v>
      </c>
      <c r="Y2778" s="55" t="str">
        <f t="shared" ca="1" si="978"/>
        <v>10-2020</v>
      </c>
      <c r="Z2778" s="51">
        <f ca="1">IFERROR(VLOOKUP(Y2778,IPC!$E$2:$F$1745,2,0),IPC!$H$1)</f>
        <v>138.32155800000001</v>
      </c>
      <c r="AA2778" s="48">
        <f t="shared" si="973"/>
        <v>1</v>
      </c>
      <c r="AB2778" s="48">
        <f t="shared" si="974"/>
        <v>1900</v>
      </c>
      <c r="AC2778" s="32" t="str">
        <f t="shared" si="967"/>
        <v>1-1900</v>
      </c>
      <c r="AD2778" s="50">
        <f>IFERROR(VLOOKUP(AC2778,IPC!$E$2:$F$1745,2,0),IPC!$H$1)</f>
        <v>138.32155800000001</v>
      </c>
    </row>
    <row r="2779" spans="10:30" x14ac:dyDescent="0.25">
      <c r="J2779" s="44" t="str">
        <f t="shared" si="980"/>
        <v/>
      </c>
      <c r="K2779" s="33" t="str">
        <f t="shared" ca="1" si="965"/>
        <v/>
      </c>
      <c r="L2779" s="108">
        <f t="shared" ca="1" si="964"/>
        <v>0</v>
      </c>
      <c r="M2779" s="44" t="str">
        <f t="shared" si="981"/>
        <v/>
      </c>
      <c r="N2779" s="45" t="str">
        <f t="shared" ca="1" si="966"/>
        <v/>
      </c>
      <c r="O2779" s="108">
        <f t="shared" si="979"/>
        <v>0</v>
      </c>
      <c r="P2779" s="21" t="e">
        <f t="shared" si="968"/>
        <v>#N/A</v>
      </c>
      <c r="Q2779" s="21" t="e">
        <f t="shared" si="969"/>
        <v>#N/A</v>
      </c>
      <c r="R2779" s="21" t="e">
        <f t="shared" si="970"/>
        <v>#N/A</v>
      </c>
      <c r="S2779" s="21" t="e">
        <f t="shared" si="971"/>
        <v>#N/A</v>
      </c>
      <c r="T2779" s="29" t="e">
        <f t="shared" si="963"/>
        <v>#N/A</v>
      </c>
      <c r="U2779" s="34">
        <f t="shared" si="972"/>
        <v>0</v>
      </c>
      <c r="V2779" s="16">
        <f t="shared" ca="1" si="975"/>
        <v>44139</v>
      </c>
      <c r="W2779" s="56">
        <f t="shared" ca="1" si="976"/>
        <v>10</v>
      </c>
      <c r="X2779" s="56">
        <f t="shared" ca="1" si="977"/>
        <v>2020</v>
      </c>
      <c r="Y2779" s="55" t="str">
        <f t="shared" ca="1" si="978"/>
        <v>10-2020</v>
      </c>
      <c r="Z2779" s="51">
        <f ca="1">IFERROR(VLOOKUP(Y2779,IPC!$E$2:$F$1745,2,0),IPC!$H$1)</f>
        <v>138.32155800000001</v>
      </c>
      <c r="AA2779" s="48">
        <f t="shared" si="973"/>
        <v>1</v>
      </c>
      <c r="AB2779" s="48">
        <f t="shared" si="974"/>
        <v>1900</v>
      </c>
      <c r="AC2779" s="32" t="str">
        <f t="shared" si="967"/>
        <v>1-1900</v>
      </c>
      <c r="AD2779" s="50">
        <f>IFERROR(VLOOKUP(AC2779,IPC!$E$2:$F$1745,2,0),IPC!$H$1)</f>
        <v>138.32155800000001</v>
      </c>
    </row>
    <row r="2780" spans="10:30" x14ac:dyDescent="0.25">
      <c r="J2780" s="44" t="str">
        <f t="shared" si="980"/>
        <v/>
      </c>
      <c r="K2780" s="33" t="str">
        <f t="shared" ca="1" si="965"/>
        <v/>
      </c>
      <c r="L2780" s="108">
        <f t="shared" ca="1" si="964"/>
        <v>0</v>
      </c>
      <c r="M2780" s="44" t="str">
        <f t="shared" si="981"/>
        <v/>
      </c>
      <c r="N2780" s="45" t="str">
        <f t="shared" ca="1" si="966"/>
        <v/>
      </c>
      <c r="O2780" s="108">
        <f t="shared" si="979"/>
        <v>0</v>
      </c>
      <c r="P2780" s="21" t="e">
        <f t="shared" si="968"/>
        <v>#N/A</v>
      </c>
      <c r="Q2780" s="21" t="e">
        <f t="shared" si="969"/>
        <v>#N/A</v>
      </c>
      <c r="R2780" s="21" t="e">
        <f t="shared" si="970"/>
        <v>#N/A</v>
      </c>
      <c r="S2780" s="21" t="e">
        <f t="shared" si="971"/>
        <v>#N/A</v>
      </c>
      <c r="T2780" s="29" t="e">
        <f t="shared" si="963"/>
        <v>#N/A</v>
      </c>
      <c r="U2780" s="34">
        <f t="shared" si="972"/>
        <v>0</v>
      </c>
      <c r="V2780" s="16">
        <f t="shared" ca="1" si="975"/>
        <v>44139</v>
      </c>
      <c r="W2780" s="56">
        <f t="shared" ca="1" si="976"/>
        <v>10</v>
      </c>
      <c r="X2780" s="56">
        <f t="shared" ca="1" si="977"/>
        <v>2020</v>
      </c>
      <c r="Y2780" s="55" t="str">
        <f t="shared" ca="1" si="978"/>
        <v>10-2020</v>
      </c>
      <c r="Z2780" s="51">
        <f ca="1">IFERROR(VLOOKUP(Y2780,IPC!$E$2:$F$1745,2,0),IPC!$H$1)</f>
        <v>138.32155800000001</v>
      </c>
      <c r="AA2780" s="48">
        <f t="shared" si="973"/>
        <v>1</v>
      </c>
      <c r="AB2780" s="48">
        <f t="shared" si="974"/>
        <v>1900</v>
      </c>
      <c r="AC2780" s="32" t="str">
        <f t="shared" si="967"/>
        <v>1-1900</v>
      </c>
      <c r="AD2780" s="50">
        <f>IFERROR(VLOOKUP(AC2780,IPC!$E$2:$F$1745,2,0),IPC!$H$1)</f>
        <v>138.32155800000001</v>
      </c>
    </row>
    <row r="2781" spans="10:30" x14ac:dyDescent="0.25">
      <c r="J2781" s="44" t="str">
        <f t="shared" si="980"/>
        <v/>
      </c>
      <c r="K2781" s="33" t="str">
        <f t="shared" ca="1" si="965"/>
        <v/>
      </c>
      <c r="L2781" s="108">
        <f t="shared" ca="1" si="964"/>
        <v>0</v>
      </c>
      <c r="M2781" s="44" t="str">
        <f t="shared" si="981"/>
        <v/>
      </c>
      <c r="N2781" s="45" t="str">
        <f t="shared" ca="1" si="966"/>
        <v/>
      </c>
      <c r="O2781" s="108">
        <f t="shared" si="979"/>
        <v>0</v>
      </c>
      <c r="P2781" s="21" t="e">
        <f t="shared" si="968"/>
        <v>#N/A</v>
      </c>
      <c r="Q2781" s="21" t="e">
        <f t="shared" si="969"/>
        <v>#N/A</v>
      </c>
      <c r="R2781" s="21" t="e">
        <f t="shared" si="970"/>
        <v>#N/A</v>
      </c>
      <c r="S2781" s="21" t="e">
        <f t="shared" si="971"/>
        <v>#N/A</v>
      </c>
      <c r="T2781" s="29" t="e">
        <f t="shared" si="963"/>
        <v>#N/A</v>
      </c>
      <c r="U2781" s="34">
        <f t="shared" si="972"/>
        <v>0</v>
      </c>
      <c r="V2781" s="16">
        <f t="shared" ca="1" si="975"/>
        <v>44139</v>
      </c>
      <c r="W2781" s="56">
        <f t="shared" ca="1" si="976"/>
        <v>10</v>
      </c>
      <c r="X2781" s="56">
        <f t="shared" ca="1" si="977"/>
        <v>2020</v>
      </c>
      <c r="Y2781" s="55" t="str">
        <f t="shared" ca="1" si="978"/>
        <v>10-2020</v>
      </c>
      <c r="Z2781" s="51">
        <f ca="1">IFERROR(VLOOKUP(Y2781,IPC!$E$2:$F$1745,2,0),IPC!$H$1)</f>
        <v>138.32155800000001</v>
      </c>
      <c r="AA2781" s="48">
        <f t="shared" si="973"/>
        <v>1</v>
      </c>
      <c r="AB2781" s="48">
        <f t="shared" si="974"/>
        <v>1900</v>
      </c>
      <c r="AC2781" s="32" t="str">
        <f t="shared" si="967"/>
        <v>1-1900</v>
      </c>
      <c r="AD2781" s="50">
        <f>IFERROR(VLOOKUP(AC2781,IPC!$E$2:$F$1745,2,0),IPC!$H$1)</f>
        <v>138.32155800000001</v>
      </c>
    </row>
    <row r="2782" spans="10:30" x14ac:dyDescent="0.25">
      <c r="J2782" s="44" t="str">
        <f t="shared" si="980"/>
        <v/>
      </c>
      <c r="K2782" s="33" t="str">
        <f t="shared" ca="1" si="965"/>
        <v/>
      </c>
      <c r="L2782" s="108">
        <f t="shared" ca="1" si="964"/>
        <v>0</v>
      </c>
      <c r="M2782" s="44" t="str">
        <f t="shared" si="981"/>
        <v/>
      </c>
      <c r="N2782" s="45" t="str">
        <f t="shared" ca="1" si="966"/>
        <v/>
      </c>
      <c r="O2782" s="108">
        <f t="shared" si="979"/>
        <v>0</v>
      </c>
      <c r="P2782" s="21" t="e">
        <f t="shared" si="968"/>
        <v>#N/A</v>
      </c>
      <c r="Q2782" s="21" t="e">
        <f t="shared" si="969"/>
        <v>#N/A</v>
      </c>
      <c r="R2782" s="21" t="e">
        <f t="shared" si="970"/>
        <v>#N/A</v>
      </c>
      <c r="S2782" s="21" t="e">
        <f t="shared" si="971"/>
        <v>#N/A</v>
      </c>
      <c r="T2782" s="29" t="e">
        <f t="shared" si="963"/>
        <v>#N/A</v>
      </c>
      <c r="U2782" s="34">
        <f t="shared" si="972"/>
        <v>0</v>
      </c>
      <c r="V2782" s="16">
        <f t="shared" ca="1" si="975"/>
        <v>44139</v>
      </c>
      <c r="W2782" s="56">
        <f t="shared" ca="1" si="976"/>
        <v>10</v>
      </c>
      <c r="X2782" s="56">
        <f t="shared" ca="1" si="977"/>
        <v>2020</v>
      </c>
      <c r="Y2782" s="55" t="str">
        <f t="shared" ca="1" si="978"/>
        <v>10-2020</v>
      </c>
      <c r="Z2782" s="51">
        <f ca="1">IFERROR(VLOOKUP(Y2782,IPC!$E$2:$F$1745,2,0),IPC!$H$1)</f>
        <v>138.32155800000001</v>
      </c>
      <c r="AA2782" s="48">
        <f t="shared" si="973"/>
        <v>1</v>
      </c>
      <c r="AB2782" s="48">
        <f t="shared" si="974"/>
        <v>1900</v>
      </c>
      <c r="AC2782" s="32" t="str">
        <f t="shared" si="967"/>
        <v>1-1900</v>
      </c>
      <c r="AD2782" s="50">
        <f>IFERROR(VLOOKUP(AC2782,IPC!$E$2:$F$1745,2,0),IPC!$H$1)</f>
        <v>138.32155800000001</v>
      </c>
    </row>
    <row r="2783" spans="10:30" x14ac:dyDescent="0.25">
      <c r="J2783" s="44" t="str">
        <f t="shared" si="980"/>
        <v/>
      </c>
      <c r="K2783" s="33" t="str">
        <f t="shared" ca="1" si="965"/>
        <v/>
      </c>
      <c r="L2783" s="108">
        <f t="shared" ca="1" si="964"/>
        <v>0</v>
      </c>
      <c r="M2783" s="44" t="str">
        <f t="shared" si="981"/>
        <v/>
      </c>
      <c r="N2783" s="45" t="str">
        <f t="shared" ca="1" si="966"/>
        <v/>
      </c>
      <c r="O2783" s="108">
        <f t="shared" si="979"/>
        <v>0</v>
      </c>
      <c r="P2783" s="21" t="e">
        <f t="shared" si="968"/>
        <v>#N/A</v>
      </c>
      <c r="Q2783" s="21" t="e">
        <f t="shared" si="969"/>
        <v>#N/A</v>
      </c>
      <c r="R2783" s="21" t="e">
        <f t="shared" si="970"/>
        <v>#N/A</v>
      </c>
      <c r="S2783" s="21" t="e">
        <f t="shared" si="971"/>
        <v>#N/A</v>
      </c>
      <c r="T2783" s="29" t="e">
        <f t="shared" si="963"/>
        <v>#N/A</v>
      </c>
      <c r="U2783" s="34">
        <f t="shared" si="972"/>
        <v>0</v>
      </c>
      <c r="V2783" s="16">
        <f t="shared" ca="1" si="975"/>
        <v>44139</v>
      </c>
      <c r="W2783" s="56">
        <f t="shared" ca="1" si="976"/>
        <v>10</v>
      </c>
      <c r="X2783" s="56">
        <f t="shared" ca="1" si="977"/>
        <v>2020</v>
      </c>
      <c r="Y2783" s="55" t="str">
        <f t="shared" ca="1" si="978"/>
        <v>10-2020</v>
      </c>
      <c r="Z2783" s="51">
        <f ca="1">IFERROR(VLOOKUP(Y2783,IPC!$E$2:$F$1745,2,0),IPC!$H$1)</f>
        <v>138.32155800000001</v>
      </c>
      <c r="AA2783" s="48">
        <f t="shared" si="973"/>
        <v>1</v>
      </c>
      <c r="AB2783" s="48">
        <f t="shared" si="974"/>
        <v>1900</v>
      </c>
      <c r="AC2783" s="32" t="str">
        <f t="shared" si="967"/>
        <v>1-1900</v>
      </c>
      <c r="AD2783" s="50">
        <f>IFERROR(VLOOKUP(AC2783,IPC!$E$2:$F$1745,2,0),IPC!$H$1)</f>
        <v>138.32155800000001</v>
      </c>
    </row>
    <row r="2784" spans="10:30" x14ac:dyDescent="0.25">
      <c r="J2784" s="44" t="str">
        <f t="shared" si="980"/>
        <v/>
      </c>
      <c r="K2784" s="33" t="str">
        <f t="shared" ca="1" si="965"/>
        <v/>
      </c>
      <c r="L2784" s="108">
        <f t="shared" ca="1" si="964"/>
        <v>0</v>
      </c>
      <c r="M2784" s="44" t="str">
        <f t="shared" si="981"/>
        <v/>
      </c>
      <c r="N2784" s="45" t="str">
        <f t="shared" ca="1" si="966"/>
        <v/>
      </c>
      <c r="O2784" s="108">
        <f t="shared" si="979"/>
        <v>0</v>
      </c>
      <c r="P2784" s="21" t="e">
        <f t="shared" si="968"/>
        <v>#N/A</v>
      </c>
      <c r="Q2784" s="21" t="e">
        <f t="shared" si="969"/>
        <v>#N/A</v>
      </c>
      <c r="R2784" s="21" t="e">
        <f t="shared" si="970"/>
        <v>#N/A</v>
      </c>
      <c r="S2784" s="21" t="e">
        <f t="shared" si="971"/>
        <v>#N/A</v>
      </c>
      <c r="T2784" s="29" t="e">
        <f t="shared" ref="T2784:T2847" si="982">+SUMPRODUCT(P2784:S2784,$P$7:$S$7)/100</f>
        <v>#N/A</v>
      </c>
      <c r="U2784" s="34">
        <f t="shared" si="972"/>
        <v>0</v>
      </c>
      <c r="V2784" s="16">
        <f t="shared" ca="1" si="975"/>
        <v>44139</v>
      </c>
      <c r="W2784" s="56">
        <f t="shared" ca="1" si="976"/>
        <v>10</v>
      </c>
      <c r="X2784" s="56">
        <f t="shared" ca="1" si="977"/>
        <v>2020</v>
      </c>
      <c r="Y2784" s="55" t="str">
        <f t="shared" ca="1" si="978"/>
        <v>10-2020</v>
      </c>
      <c r="Z2784" s="51">
        <f ca="1">IFERROR(VLOOKUP(Y2784,IPC!$E$2:$F$1745,2,0),IPC!$H$1)</f>
        <v>138.32155800000001</v>
      </c>
      <c r="AA2784" s="48">
        <f t="shared" si="973"/>
        <v>1</v>
      </c>
      <c r="AB2784" s="48">
        <f t="shared" si="974"/>
        <v>1900</v>
      </c>
      <c r="AC2784" s="32" t="str">
        <f t="shared" si="967"/>
        <v>1-1900</v>
      </c>
      <c r="AD2784" s="50">
        <f>IFERROR(VLOOKUP(AC2784,IPC!$E$2:$F$1745,2,0),IPC!$H$1)</f>
        <v>138.32155800000001</v>
      </c>
    </row>
    <row r="2785" spans="10:30" x14ac:dyDescent="0.25">
      <c r="J2785" s="44" t="str">
        <f t="shared" si="980"/>
        <v/>
      </c>
      <c r="K2785" s="33" t="str">
        <f t="shared" ca="1" si="965"/>
        <v/>
      </c>
      <c r="L2785" s="108">
        <f t="shared" ca="1" si="964"/>
        <v>0</v>
      </c>
      <c r="M2785" s="44" t="str">
        <f t="shared" si="981"/>
        <v/>
      </c>
      <c r="N2785" s="45" t="str">
        <f t="shared" ca="1" si="966"/>
        <v/>
      </c>
      <c r="O2785" s="108">
        <f t="shared" si="979"/>
        <v>0</v>
      </c>
      <c r="P2785" s="21" t="e">
        <f t="shared" si="968"/>
        <v>#N/A</v>
      </c>
      <c r="Q2785" s="21" t="e">
        <f t="shared" si="969"/>
        <v>#N/A</v>
      </c>
      <c r="R2785" s="21" t="e">
        <f t="shared" si="970"/>
        <v>#N/A</v>
      </c>
      <c r="S2785" s="21" t="e">
        <f t="shared" si="971"/>
        <v>#N/A</v>
      </c>
      <c r="T2785" s="29" t="e">
        <f t="shared" si="982"/>
        <v>#N/A</v>
      </c>
      <c r="U2785" s="34">
        <f t="shared" si="972"/>
        <v>0</v>
      </c>
      <c r="V2785" s="16">
        <f t="shared" ca="1" si="975"/>
        <v>44139</v>
      </c>
      <c r="W2785" s="56">
        <f t="shared" ca="1" si="976"/>
        <v>10</v>
      </c>
      <c r="X2785" s="56">
        <f t="shared" ca="1" si="977"/>
        <v>2020</v>
      </c>
      <c r="Y2785" s="55" t="str">
        <f t="shared" ca="1" si="978"/>
        <v>10-2020</v>
      </c>
      <c r="Z2785" s="51">
        <f ca="1">IFERROR(VLOOKUP(Y2785,IPC!$E$2:$F$1745,2,0),IPC!$H$1)</f>
        <v>138.32155800000001</v>
      </c>
      <c r="AA2785" s="48">
        <f t="shared" si="973"/>
        <v>1</v>
      </c>
      <c r="AB2785" s="48">
        <f t="shared" si="974"/>
        <v>1900</v>
      </c>
      <c r="AC2785" s="32" t="str">
        <f t="shared" si="967"/>
        <v>1-1900</v>
      </c>
      <c r="AD2785" s="50">
        <f>IFERROR(VLOOKUP(AC2785,IPC!$E$2:$F$1745,2,0),IPC!$H$1)</f>
        <v>138.32155800000001</v>
      </c>
    </row>
    <row r="2786" spans="10:30" x14ac:dyDescent="0.25">
      <c r="J2786" s="44" t="str">
        <f t="shared" si="980"/>
        <v/>
      </c>
      <c r="K2786" s="33" t="str">
        <f t="shared" ca="1" si="965"/>
        <v/>
      </c>
      <c r="L2786" s="108">
        <f t="shared" ca="1" si="964"/>
        <v>0</v>
      </c>
      <c r="M2786" s="44" t="str">
        <f t="shared" si="981"/>
        <v/>
      </c>
      <c r="N2786" s="45" t="str">
        <f t="shared" ca="1" si="966"/>
        <v/>
      </c>
      <c r="O2786" s="108">
        <f t="shared" si="979"/>
        <v>0</v>
      </c>
      <c r="P2786" s="21" t="e">
        <f t="shared" si="968"/>
        <v>#N/A</v>
      </c>
      <c r="Q2786" s="21" t="e">
        <f t="shared" si="969"/>
        <v>#N/A</v>
      </c>
      <c r="R2786" s="21" t="e">
        <f t="shared" si="970"/>
        <v>#N/A</v>
      </c>
      <c r="S2786" s="21" t="e">
        <f t="shared" si="971"/>
        <v>#N/A</v>
      </c>
      <c r="T2786" s="29" t="e">
        <f t="shared" si="982"/>
        <v>#N/A</v>
      </c>
      <c r="U2786" s="34">
        <f t="shared" si="972"/>
        <v>0</v>
      </c>
      <c r="V2786" s="16">
        <f t="shared" ca="1" si="975"/>
        <v>44139</v>
      </c>
      <c r="W2786" s="56">
        <f t="shared" ca="1" si="976"/>
        <v>10</v>
      </c>
      <c r="X2786" s="56">
        <f t="shared" ca="1" si="977"/>
        <v>2020</v>
      </c>
      <c r="Y2786" s="55" t="str">
        <f t="shared" ca="1" si="978"/>
        <v>10-2020</v>
      </c>
      <c r="Z2786" s="51">
        <f ca="1">IFERROR(VLOOKUP(Y2786,IPC!$E$2:$F$1745,2,0),IPC!$H$1)</f>
        <v>138.32155800000001</v>
      </c>
      <c r="AA2786" s="48">
        <f t="shared" si="973"/>
        <v>1</v>
      </c>
      <c r="AB2786" s="48">
        <f t="shared" si="974"/>
        <v>1900</v>
      </c>
      <c r="AC2786" s="32" t="str">
        <f t="shared" si="967"/>
        <v>1-1900</v>
      </c>
      <c r="AD2786" s="50">
        <f>IFERROR(VLOOKUP(AC2786,IPC!$E$2:$F$1745,2,0),IPC!$H$1)</f>
        <v>138.32155800000001</v>
      </c>
    </row>
    <row r="2787" spans="10:30" x14ac:dyDescent="0.25">
      <c r="J2787" s="44" t="str">
        <f t="shared" si="980"/>
        <v/>
      </c>
      <c r="K2787" s="33" t="str">
        <f t="shared" ca="1" si="965"/>
        <v/>
      </c>
      <c r="L2787" s="108">
        <f t="shared" ca="1" si="964"/>
        <v>0</v>
      </c>
      <c r="M2787" s="44" t="str">
        <f t="shared" si="981"/>
        <v/>
      </c>
      <c r="N2787" s="45" t="str">
        <f t="shared" ca="1" si="966"/>
        <v/>
      </c>
      <c r="O2787" s="108">
        <f t="shared" si="979"/>
        <v>0</v>
      </c>
      <c r="P2787" s="21" t="e">
        <f t="shared" si="968"/>
        <v>#N/A</v>
      </c>
      <c r="Q2787" s="21" t="e">
        <f t="shared" si="969"/>
        <v>#N/A</v>
      </c>
      <c r="R2787" s="21" t="e">
        <f t="shared" si="970"/>
        <v>#N/A</v>
      </c>
      <c r="S2787" s="21" t="e">
        <f t="shared" si="971"/>
        <v>#N/A</v>
      </c>
      <c r="T2787" s="29" t="e">
        <f t="shared" si="982"/>
        <v>#N/A</v>
      </c>
      <c r="U2787" s="34">
        <f t="shared" si="972"/>
        <v>0</v>
      </c>
      <c r="V2787" s="16">
        <f t="shared" ca="1" si="975"/>
        <v>44139</v>
      </c>
      <c r="W2787" s="56">
        <f t="shared" ca="1" si="976"/>
        <v>10</v>
      </c>
      <c r="X2787" s="56">
        <f t="shared" ca="1" si="977"/>
        <v>2020</v>
      </c>
      <c r="Y2787" s="55" t="str">
        <f t="shared" ca="1" si="978"/>
        <v>10-2020</v>
      </c>
      <c r="Z2787" s="51">
        <f ca="1">IFERROR(VLOOKUP(Y2787,IPC!$E$2:$F$1745,2,0),IPC!$H$1)</f>
        <v>138.32155800000001</v>
      </c>
      <c r="AA2787" s="48">
        <f t="shared" si="973"/>
        <v>1</v>
      </c>
      <c r="AB2787" s="48">
        <f t="shared" si="974"/>
        <v>1900</v>
      </c>
      <c r="AC2787" s="32" t="str">
        <f t="shared" si="967"/>
        <v>1-1900</v>
      </c>
      <c r="AD2787" s="50">
        <f>IFERROR(VLOOKUP(AC2787,IPC!$E$2:$F$1745,2,0),IPC!$H$1)</f>
        <v>138.32155800000001</v>
      </c>
    </row>
    <row r="2788" spans="10:30" x14ac:dyDescent="0.25">
      <c r="J2788" s="44" t="str">
        <f t="shared" si="980"/>
        <v/>
      </c>
      <c r="K2788" s="33" t="str">
        <f t="shared" ca="1" si="965"/>
        <v/>
      </c>
      <c r="L2788" s="108">
        <f t="shared" ca="1" si="964"/>
        <v>0</v>
      </c>
      <c r="M2788" s="44" t="str">
        <f t="shared" si="981"/>
        <v/>
      </c>
      <c r="N2788" s="45" t="str">
        <f t="shared" ca="1" si="966"/>
        <v/>
      </c>
      <c r="O2788" s="108">
        <f t="shared" si="979"/>
        <v>0</v>
      </c>
      <c r="P2788" s="21" t="e">
        <f t="shared" si="968"/>
        <v>#N/A</v>
      </c>
      <c r="Q2788" s="21" t="e">
        <f t="shared" si="969"/>
        <v>#N/A</v>
      </c>
      <c r="R2788" s="21" t="e">
        <f t="shared" si="970"/>
        <v>#N/A</v>
      </c>
      <c r="S2788" s="21" t="e">
        <f t="shared" si="971"/>
        <v>#N/A</v>
      </c>
      <c r="T2788" s="29" t="e">
        <f t="shared" si="982"/>
        <v>#N/A</v>
      </c>
      <c r="U2788" s="34">
        <f t="shared" si="972"/>
        <v>0</v>
      </c>
      <c r="V2788" s="16">
        <f t="shared" ca="1" si="975"/>
        <v>44139</v>
      </c>
      <c r="W2788" s="56">
        <f t="shared" ca="1" si="976"/>
        <v>10</v>
      </c>
      <c r="X2788" s="56">
        <f t="shared" ca="1" si="977"/>
        <v>2020</v>
      </c>
      <c r="Y2788" s="55" t="str">
        <f t="shared" ca="1" si="978"/>
        <v>10-2020</v>
      </c>
      <c r="Z2788" s="51">
        <f ca="1">IFERROR(VLOOKUP(Y2788,IPC!$E$2:$F$1745,2,0),IPC!$H$1)</f>
        <v>138.32155800000001</v>
      </c>
      <c r="AA2788" s="48">
        <f t="shared" si="973"/>
        <v>1</v>
      </c>
      <c r="AB2788" s="48">
        <f t="shared" si="974"/>
        <v>1900</v>
      </c>
      <c r="AC2788" s="32" t="str">
        <f t="shared" si="967"/>
        <v>1-1900</v>
      </c>
      <c r="AD2788" s="50">
        <f>IFERROR(VLOOKUP(AC2788,IPC!$E$2:$F$1745,2,0),IPC!$H$1)</f>
        <v>138.32155800000001</v>
      </c>
    </row>
    <row r="2789" spans="10:30" x14ac:dyDescent="0.25">
      <c r="J2789" s="44" t="str">
        <f t="shared" si="980"/>
        <v/>
      </c>
      <c r="K2789" s="33" t="str">
        <f t="shared" ca="1" si="965"/>
        <v/>
      </c>
      <c r="L2789" s="108">
        <f t="shared" ca="1" si="964"/>
        <v>0</v>
      </c>
      <c r="M2789" s="44" t="str">
        <f t="shared" si="981"/>
        <v/>
      </c>
      <c r="N2789" s="45" t="str">
        <f t="shared" ca="1" si="966"/>
        <v/>
      </c>
      <c r="O2789" s="108">
        <f t="shared" si="979"/>
        <v>0</v>
      </c>
      <c r="P2789" s="21" t="e">
        <f t="shared" si="968"/>
        <v>#N/A</v>
      </c>
      <c r="Q2789" s="21" t="e">
        <f t="shared" si="969"/>
        <v>#N/A</v>
      </c>
      <c r="R2789" s="21" t="e">
        <f t="shared" si="970"/>
        <v>#N/A</v>
      </c>
      <c r="S2789" s="21" t="e">
        <f t="shared" si="971"/>
        <v>#N/A</v>
      </c>
      <c r="T2789" s="29" t="e">
        <f t="shared" si="982"/>
        <v>#N/A</v>
      </c>
      <c r="U2789" s="34">
        <f t="shared" si="972"/>
        <v>0</v>
      </c>
      <c r="V2789" s="16">
        <f t="shared" ca="1" si="975"/>
        <v>44139</v>
      </c>
      <c r="W2789" s="56">
        <f t="shared" ca="1" si="976"/>
        <v>10</v>
      </c>
      <c r="X2789" s="56">
        <f t="shared" ca="1" si="977"/>
        <v>2020</v>
      </c>
      <c r="Y2789" s="55" t="str">
        <f t="shared" ca="1" si="978"/>
        <v>10-2020</v>
      </c>
      <c r="Z2789" s="51">
        <f ca="1">IFERROR(VLOOKUP(Y2789,IPC!$E$2:$F$1745,2,0),IPC!$H$1)</f>
        <v>138.32155800000001</v>
      </c>
      <c r="AA2789" s="48">
        <f t="shared" si="973"/>
        <v>1</v>
      </c>
      <c r="AB2789" s="48">
        <f t="shared" si="974"/>
        <v>1900</v>
      </c>
      <c r="AC2789" s="32" t="str">
        <f t="shared" si="967"/>
        <v>1-1900</v>
      </c>
      <c r="AD2789" s="50">
        <f>IFERROR(VLOOKUP(AC2789,IPC!$E$2:$F$1745,2,0),IPC!$H$1)</f>
        <v>138.32155800000001</v>
      </c>
    </row>
    <row r="2790" spans="10:30" x14ac:dyDescent="0.25">
      <c r="J2790" s="44" t="str">
        <f t="shared" si="980"/>
        <v/>
      </c>
      <c r="K2790" s="33" t="str">
        <f t="shared" ca="1" si="965"/>
        <v/>
      </c>
      <c r="L2790" s="108">
        <f t="shared" ref="L2790:L2853" ca="1" si="983">IFERROR(B2790*C2790*Z2802/AD2802,"")</f>
        <v>0</v>
      </c>
      <c r="M2790" s="44" t="str">
        <f t="shared" si="981"/>
        <v/>
      </c>
      <c r="N2790" s="45" t="str">
        <f t="shared" ca="1" si="966"/>
        <v/>
      </c>
      <c r="O2790" s="108">
        <f t="shared" si="979"/>
        <v>0</v>
      </c>
      <c r="P2790" s="21" t="e">
        <f t="shared" si="968"/>
        <v>#N/A</v>
      </c>
      <c r="Q2790" s="21" t="e">
        <f t="shared" si="969"/>
        <v>#N/A</v>
      </c>
      <c r="R2790" s="21" t="e">
        <f t="shared" si="970"/>
        <v>#N/A</v>
      </c>
      <c r="S2790" s="21" t="e">
        <f t="shared" si="971"/>
        <v>#N/A</v>
      </c>
      <c r="T2790" s="29" t="e">
        <f t="shared" si="982"/>
        <v>#N/A</v>
      </c>
      <c r="U2790" s="34">
        <f t="shared" si="972"/>
        <v>0</v>
      </c>
      <c r="V2790" s="16">
        <f t="shared" ca="1" si="975"/>
        <v>44139</v>
      </c>
      <c r="W2790" s="56">
        <f t="shared" ca="1" si="976"/>
        <v>10</v>
      </c>
      <c r="X2790" s="56">
        <f t="shared" ca="1" si="977"/>
        <v>2020</v>
      </c>
      <c r="Y2790" s="55" t="str">
        <f t="shared" ca="1" si="978"/>
        <v>10-2020</v>
      </c>
      <c r="Z2790" s="51">
        <f ca="1">IFERROR(VLOOKUP(Y2790,IPC!$E$2:$F$1745,2,0),IPC!$H$1)</f>
        <v>138.32155800000001</v>
      </c>
      <c r="AA2790" s="48">
        <f t="shared" si="973"/>
        <v>1</v>
      </c>
      <c r="AB2790" s="48">
        <f t="shared" si="974"/>
        <v>1900</v>
      </c>
      <c r="AC2790" s="32" t="str">
        <f t="shared" si="967"/>
        <v>1-1900</v>
      </c>
      <c r="AD2790" s="50">
        <f>IFERROR(VLOOKUP(AC2790,IPC!$E$2:$F$1745,2,0),IPC!$H$1)</f>
        <v>138.32155800000001</v>
      </c>
    </row>
    <row r="2791" spans="10:30" x14ac:dyDescent="0.25">
      <c r="J2791" s="44" t="str">
        <f t="shared" si="980"/>
        <v/>
      </c>
      <c r="K2791" s="33" t="str">
        <f t="shared" ca="1" si="965"/>
        <v/>
      </c>
      <c r="L2791" s="108">
        <f t="shared" ca="1" si="983"/>
        <v>0</v>
      </c>
      <c r="M2791" s="44" t="str">
        <f t="shared" si="981"/>
        <v/>
      </c>
      <c r="N2791" s="45" t="str">
        <f t="shared" ca="1" si="966"/>
        <v/>
      </c>
      <c r="O2791" s="108">
        <f t="shared" si="979"/>
        <v>0</v>
      </c>
      <c r="P2791" s="21" t="e">
        <f t="shared" si="968"/>
        <v>#N/A</v>
      </c>
      <c r="Q2791" s="21" t="e">
        <f t="shared" si="969"/>
        <v>#N/A</v>
      </c>
      <c r="R2791" s="21" t="e">
        <f t="shared" si="970"/>
        <v>#N/A</v>
      </c>
      <c r="S2791" s="21" t="e">
        <f t="shared" si="971"/>
        <v>#N/A</v>
      </c>
      <c r="T2791" s="29" t="e">
        <f t="shared" si="982"/>
        <v>#N/A</v>
      </c>
      <c r="U2791" s="34">
        <f t="shared" si="972"/>
        <v>0</v>
      </c>
      <c r="V2791" s="16">
        <f t="shared" ca="1" si="975"/>
        <v>44139</v>
      </c>
      <c r="W2791" s="56">
        <f t="shared" ca="1" si="976"/>
        <v>10</v>
      </c>
      <c r="X2791" s="56">
        <f t="shared" ca="1" si="977"/>
        <v>2020</v>
      </c>
      <c r="Y2791" s="55" t="str">
        <f t="shared" ca="1" si="978"/>
        <v>10-2020</v>
      </c>
      <c r="Z2791" s="51">
        <f ca="1">IFERROR(VLOOKUP(Y2791,IPC!$E$2:$F$1745,2,0),IPC!$H$1)</f>
        <v>138.32155800000001</v>
      </c>
      <c r="AA2791" s="48">
        <f t="shared" si="973"/>
        <v>1</v>
      </c>
      <c r="AB2791" s="48">
        <f t="shared" si="974"/>
        <v>1900</v>
      </c>
      <c r="AC2791" s="32" t="str">
        <f t="shared" si="967"/>
        <v>1-1900</v>
      </c>
      <c r="AD2791" s="50">
        <f>IFERROR(VLOOKUP(AC2791,IPC!$E$2:$F$1745,2,0),IPC!$H$1)</f>
        <v>138.32155800000001</v>
      </c>
    </row>
    <row r="2792" spans="10:30" x14ac:dyDescent="0.25">
      <c r="J2792" s="44" t="str">
        <f t="shared" si="980"/>
        <v/>
      </c>
      <c r="K2792" s="33" t="str">
        <f t="shared" ca="1" si="965"/>
        <v/>
      </c>
      <c r="L2792" s="108">
        <f t="shared" ca="1" si="983"/>
        <v>0</v>
      </c>
      <c r="M2792" s="44" t="str">
        <f t="shared" si="981"/>
        <v/>
      </c>
      <c r="N2792" s="45" t="str">
        <f t="shared" ca="1" si="966"/>
        <v/>
      </c>
      <c r="O2792" s="108">
        <f t="shared" si="979"/>
        <v>0</v>
      </c>
      <c r="P2792" s="21" t="e">
        <f t="shared" si="968"/>
        <v>#N/A</v>
      </c>
      <c r="Q2792" s="21" t="e">
        <f t="shared" si="969"/>
        <v>#N/A</v>
      </c>
      <c r="R2792" s="21" t="e">
        <f t="shared" si="970"/>
        <v>#N/A</v>
      </c>
      <c r="S2792" s="21" t="e">
        <f t="shared" si="971"/>
        <v>#N/A</v>
      </c>
      <c r="T2792" s="29" t="e">
        <f t="shared" si="982"/>
        <v>#N/A</v>
      </c>
      <c r="U2792" s="34">
        <f t="shared" si="972"/>
        <v>0</v>
      </c>
      <c r="V2792" s="16">
        <f t="shared" ca="1" si="975"/>
        <v>44139</v>
      </c>
      <c r="W2792" s="56">
        <f t="shared" ca="1" si="976"/>
        <v>10</v>
      </c>
      <c r="X2792" s="56">
        <f t="shared" ca="1" si="977"/>
        <v>2020</v>
      </c>
      <c r="Y2792" s="55" t="str">
        <f t="shared" ca="1" si="978"/>
        <v>10-2020</v>
      </c>
      <c r="Z2792" s="51">
        <f ca="1">IFERROR(VLOOKUP(Y2792,IPC!$E$2:$F$1745,2,0),IPC!$H$1)</f>
        <v>138.32155800000001</v>
      </c>
      <c r="AA2792" s="48">
        <f t="shared" si="973"/>
        <v>1</v>
      </c>
      <c r="AB2792" s="48">
        <f t="shared" si="974"/>
        <v>1900</v>
      </c>
      <c r="AC2792" s="32" t="str">
        <f t="shared" si="967"/>
        <v>1-1900</v>
      </c>
      <c r="AD2792" s="50">
        <f>IFERROR(VLOOKUP(AC2792,IPC!$E$2:$F$1745,2,0),IPC!$H$1)</f>
        <v>138.32155800000001</v>
      </c>
    </row>
    <row r="2793" spans="10:30" x14ac:dyDescent="0.25">
      <c r="J2793" s="44" t="str">
        <f t="shared" si="980"/>
        <v/>
      </c>
      <c r="K2793" s="33" t="str">
        <f t="shared" ca="1" si="965"/>
        <v/>
      </c>
      <c r="L2793" s="108">
        <f t="shared" ca="1" si="983"/>
        <v>0</v>
      </c>
      <c r="M2793" s="44" t="str">
        <f t="shared" si="981"/>
        <v/>
      </c>
      <c r="N2793" s="45" t="str">
        <f t="shared" ca="1" si="966"/>
        <v/>
      </c>
      <c r="O2793" s="108">
        <f t="shared" si="979"/>
        <v>0</v>
      </c>
      <c r="P2793" s="21" t="e">
        <f t="shared" si="968"/>
        <v>#N/A</v>
      </c>
      <c r="Q2793" s="21" t="e">
        <f t="shared" si="969"/>
        <v>#N/A</v>
      </c>
      <c r="R2793" s="21" t="e">
        <f t="shared" si="970"/>
        <v>#N/A</v>
      </c>
      <c r="S2793" s="21" t="e">
        <f t="shared" si="971"/>
        <v>#N/A</v>
      </c>
      <c r="T2793" s="29" t="e">
        <f t="shared" si="982"/>
        <v>#N/A</v>
      </c>
      <c r="U2793" s="34">
        <f t="shared" si="972"/>
        <v>0</v>
      </c>
      <c r="V2793" s="16">
        <f t="shared" ca="1" si="975"/>
        <v>44139</v>
      </c>
      <c r="W2793" s="56">
        <f t="shared" ca="1" si="976"/>
        <v>10</v>
      </c>
      <c r="X2793" s="56">
        <f t="shared" ca="1" si="977"/>
        <v>2020</v>
      </c>
      <c r="Y2793" s="55" t="str">
        <f t="shared" ca="1" si="978"/>
        <v>10-2020</v>
      </c>
      <c r="Z2793" s="51">
        <f ca="1">IFERROR(VLOOKUP(Y2793,IPC!$E$2:$F$1745,2,0),IPC!$H$1)</f>
        <v>138.32155800000001</v>
      </c>
      <c r="AA2793" s="48">
        <f t="shared" si="973"/>
        <v>1</v>
      </c>
      <c r="AB2793" s="48">
        <f t="shared" si="974"/>
        <v>1900</v>
      </c>
      <c r="AC2793" s="32" t="str">
        <f t="shared" si="967"/>
        <v>1-1900</v>
      </c>
      <c r="AD2793" s="50">
        <f>IFERROR(VLOOKUP(AC2793,IPC!$E$2:$F$1745,2,0),IPC!$H$1)</f>
        <v>138.32155800000001</v>
      </c>
    </row>
    <row r="2794" spans="10:30" x14ac:dyDescent="0.25">
      <c r="J2794" s="44" t="str">
        <f t="shared" si="980"/>
        <v/>
      </c>
      <c r="K2794" s="33" t="str">
        <f t="shared" ca="1" si="965"/>
        <v/>
      </c>
      <c r="L2794" s="108">
        <f t="shared" ca="1" si="983"/>
        <v>0</v>
      </c>
      <c r="M2794" s="44" t="str">
        <f t="shared" si="981"/>
        <v/>
      </c>
      <c r="N2794" s="45" t="str">
        <f t="shared" ca="1" si="966"/>
        <v/>
      </c>
      <c r="O2794" s="108">
        <f t="shared" si="979"/>
        <v>0</v>
      </c>
      <c r="P2794" s="21" t="e">
        <f t="shared" si="968"/>
        <v>#N/A</v>
      </c>
      <c r="Q2794" s="21" t="e">
        <f t="shared" si="969"/>
        <v>#N/A</v>
      </c>
      <c r="R2794" s="21" t="e">
        <f t="shared" si="970"/>
        <v>#N/A</v>
      </c>
      <c r="S2794" s="21" t="e">
        <f t="shared" si="971"/>
        <v>#N/A</v>
      </c>
      <c r="T2794" s="29" t="e">
        <f t="shared" si="982"/>
        <v>#N/A</v>
      </c>
      <c r="U2794" s="34">
        <f t="shared" si="972"/>
        <v>0</v>
      </c>
      <c r="V2794" s="16">
        <f t="shared" ca="1" si="975"/>
        <v>44139</v>
      </c>
      <c r="W2794" s="56">
        <f t="shared" ca="1" si="976"/>
        <v>10</v>
      </c>
      <c r="X2794" s="56">
        <f t="shared" ca="1" si="977"/>
        <v>2020</v>
      </c>
      <c r="Y2794" s="55" t="str">
        <f t="shared" ca="1" si="978"/>
        <v>10-2020</v>
      </c>
      <c r="Z2794" s="51">
        <f ca="1">IFERROR(VLOOKUP(Y2794,IPC!$E$2:$F$1745,2,0),IPC!$H$1)</f>
        <v>138.32155800000001</v>
      </c>
      <c r="AA2794" s="48">
        <f t="shared" si="973"/>
        <v>1</v>
      </c>
      <c r="AB2794" s="48">
        <f t="shared" si="974"/>
        <v>1900</v>
      </c>
      <c r="AC2794" s="32" t="str">
        <f t="shared" si="967"/>
        <v>1-1900</v>
      </c>
      <c r="AD2794" s="50">
        <f>IFERROR(VLOOKUP(AC2794,IPC!$E$2:$F$1745,2,0),IPC!$H$1)</f>
        <v>138.32155800000001</v>
      </c>
    </row>
    <row r="2795" spans="10:30" x14ac:dyDescent="0.25">
      <c r="J2795" s="44" t="str">
        <f t="shared" si="980"/>
        <v/>
      </c>
      <c r="K2795" s="33" t="str">
        <f t="shared" ca="1" si="965"/>
        <v/>
      </c>
      <c r="L2795" s="108">
        <f t="shared" ca="1" si="983"/>
        <v>0</v>
      </c>
      <c r="M2795" s="44" t="str">
        <f t="shared" si="981"/>
        <v/>
      </c>
      <c r="N2795" s="45" t="str">
        <f t="shared" ca="1" si="966"/>
        <v/>
      </c>
      <c r="O2795" s="108">
        <f t="shared" si="979"/>
        <v>0</v>
      </c>
      <c r="P2795" s="21" t="e">
        <f t="shared" si="968"/>
        <v>#N/A</v>
      </c>
      <c r="Q2795" s="21" t="e">
        <f t="shared" si="969"/>
        <v>#N/A</v>
      </c>
      <c r="R2795" s="21" t="e">
        <f t="shared" si="970"/>
        <v>#N/A</v>
      </c>
      <c r="S2795" s="21" t="e">
        <f t="shared" si="971"/>
        <v>#N/A</v>
      </c>
      <c r="T2795" s="29" t="e">
        <f t="shared" si="982"/>
        <v>#N/A</v>
      </c>
      <c r="U2795" s="34">
        <f t="shared" si="972"/>
        <v>0</v>
      </c>
      <c r="V2795" s="16">
        <f t="shared" ca="1" si="975"/>
        <v>44139</v>
      </c>
      <c r="W2795" s="56">
        <f t="shared" ca="1" si="976"/>
        <v>10</v>
      </c>
      <c r="X2795" s="56">
        <f t="shared" ca="1" si="977"/>
        <v>2020</v>
      </c>
      <c r="Y2795" s="55" t="str">
        <f t="shared" ca="1" si="978"/>
        <v>10-2020</v>
      </c>
      <c r="Z2795" s="51">
        <f ca="1">IFERROR(VLOOKUP(Y2795,IPC!$E$2:$F$1745,2,0),IPC!$H$1)</f>
        <v>138.32155800000001</v>
      </c>
      <c r="AA2795" s="48">
        <f t="shared" si="973"/>
        <v>1</v>
      </c>
      <c r="AB2795" s="48">
        <f t="shared" si="974"/>
        <v>1900</v>
      </c>
      <c r="AC2795" s="32" t="str">
        <f t="shared" si="967"/>
        <v>1-1900</v>
      </c>
      <c r="AD2795" s="50">
        <f>IFERROR(VLOOKUP(AC2795,IPC!$E$2:$F$1745,2,0),IPC!$H$1)</f>
        <v>138.32155800000001</v>
      </c>
    </row>
    <row r="2796" spans="10:30" x14ac:dyDescent="0.25">
      <c r="J2796" s="44" t="str">
        <f t="shared" si="980"/>
        <v/>
      </c>
      <c r="K2796" s="33" t="str">
        <f t="shared" ca="1" si="965"/>
        <v/>
      </c>
      <c r="L2796" s="108">
        <f t="shared" ca="1" si="983"/>
        <v>0</v>
      </c>
      <c r="M2796" s="44" t="str">
        <f t="shared" si="981"/>
        <v/>
      </c>
      <c r="N2796" s="45" t="str">
        <f t="shared" ca="1" si="966"/>
        <v/>
      </c>
      <c r="O2796" s="108">
        <f t="shared" si="979"/>
        <v>0</v>
      </c>
      <c r="P2796" s="21" t="e">
        <f t="shared" si="968"/>
        <v>#N/A</v>
      </c>
      <c r="Q2796" s="21" t="e">
        <f t="shared" si="969"/>
        <v>#N/A</v>
      </c>
      <c r="R2796" s="21" t="e">
        <f t="shared" si="970"/>
        <v>#N/A</v>
      </c>
      <c r="S2796" s="21" t="e">
        <f t="shared" si="971"/>
        <v>#N/A</v>
      </c>
      <c r="T2796" s="29" t="e">
        <f t="shared" si="982"/>
        <v>#N/A</v>
      </c>
      <c r="U2796" s="34">
        <f t="shared" si="972"/>
        <v>0</v>
      </c>
      <c r="V2796" s="16">
        <f t="shared" ca="1" si="975"/>
        <v>44139</v>
      </c>
      <c r="W2796" s="56">
        <f t="shared" ca="1" si="976"/>
        <v>10</v>
      </c>
      <c r="X2796" s="56">
        <f t="shared" ca="1" si="977"/>
        <v>2020</v>
      </c>
      <c r="Y2796" s="55" t="str">
        <f t="shared" ca="1" si="978"/>
        <v>10-2020</v>
      </c>
      <c r="Z2796" s="51">
        <f ca="1">IFERROR(VLOOKUP(Y2796,IPC!$E$2:$F$1745,2,0),IPC!$H$1)</f>
        <v>138.32155800000001</v>
      </c>
      <c r="AA2796" s="48">
        <f t="shared" si="973"/>
        <v>1</v>
      </c>
      <c r="AB2796" s="48">
        <f t="shared" si="974"/>
        <v>1900</v>
      </c>
      <c r="AC2796" s="32" t="str">
        <f t="shared" si="967"/>
        <v>1-1900</v>
      </c>
      <c r="AD2796" s="50">
        <f>IFERROR(VLOOKUP(AC2796,IPC!$E$2:$F$1745,2,0),IPC!$H$1)</f>
        <v>138.32155800000001</v>
      </c>
    </row>
    <row r="2797" spans="10:30" x14ac:dyDescent="0.25">
      <c r="J2797" s="44" t="str">
        <f t="shared" si="980"/>
        <v/>
      </c>
      <c r="K2797" s="33" t="str">
        <f t="shared" ca="1" si="965"/>
        <v/>
      </c>
      <c r="L2797" s="108">
        <f t="shared" ca="1" si="983"/>
        <v>0</v>
      </c>
      <c r="M2797" s="44" t="str">
        <f t="shared" si="981"/>
        <v/>
      </c>
      <c r="N2797" s="45" t="str">
        <f t="shared" ca="1" si="966"/>
        <v/>
      </c>
      <c r="O2797" s="108">
        <f t="shared" si="979"/>
        <v>0</v>
      </c>
      <c r="P2797" s="21" t="e">
        <f t="shared" si="968"/>
        <v>#N/A</v>
      </c>
      <c r="Q2797" s="21" t="e">
        <f t="shared" si="969"/>
        <v>#N/A</v>
      </c>
      <c r="R2797" s="21" t="e">
        <f t="shared" si="970"/>
        <v>#N/A</v>
      </c>
      <c r="S2797" s="21" t="e">
        <f t="shared" si="971"/>
        <v>#N/A</v>
      </c>
      <c r="T2797" s="29" t="e">
        <f t="shared" si="982"/>
        <v>#N/A</v>
      </c>
      <c r="U2797" s="34">
        <f t="shared" si="972"/>
        <v>0</v>
      </c>
      <c r="V2797" s="16">
        <f t="shared" ca="1" si="975"/>
        <v>44139</v>
      </c>
      <c r="W2797" s="56">
        <f t="shared" ca="1" si="976"/>
        <v>10</v>
      </c>
      <c r="X2797" s="56">
        <f t="shared" ca="1" si="977"/>
        <v>2020</v>
      </c>
      <c r="Y2797" s="55" t="str">
        <f t="shared" ca="1" si="978"/>
        <v>10-2020</v>
      </c>
      <c r="Z2797" s="51">
        <f ca="1">IFERROR(VLOOKUP(Y2797,IPC!$E$2:$F$1745,2,0),IPC!$H$1)</f>
        <v>138.32155800000001</v>
      </c>
      <c r="AA2797" s="48">
        <f t="shared" si="973"/>
        <v>1</v>
      </c>
      <c r="AB2797" s="48">
        <f t="shared" si="974"/>
        <v>1900</v>
      </c>
      <c r="AC2797" s="32" t="str">
        <f t="shared" si="967"/>
        <v>1-1900</v>
      </c>
      <c r="AD2797" s="50">
        <f>IFERROR(VLOOKUP(AC2797,IPC!$E$2:$F$1745,2,0),IPC!$H$1)</f>
        <v>138.32155800000001</v>
      </c>
    </row>
    <row r="2798" spans="10:30" x14ac:dyDescent="0.25">
      <c r="J2798" s="44" t="str">
        <f t="shared" si="980"/>
        <v/>
      </c>
      <c r="K2798" s="33" t="str">
        <f t="shared" ref="K2798:K2861" ca="1" si="984">IFERROR(IF((U2810-V2810)/365&lt;0,"",(U2810-V2810)/365),"")</f>
        <v/>
      </c>
      <c r="L2798" s="108">
        <f t="shared" ca="1" si="983"/>
        <v>0</v>
      </c>
      <c r="M2798" s="44" t="str">
        <f t="shared" si="981"/>
        <v/>
      </c>
      <c r="N2798" s="45" t="str">
        <f t="shared" ref="N2798:N2861" ca="1" si="985">IFERROR(L2798*((1+$M$7)^K2798)/((1+$N$7)^K2798),"")</f>
        <v/>
      </c>
      <c r="O2798" s="108">
        <f t="shared" si="979"/>
        <v>0</v>
      </c>
      <c r="P2798" s="21" t="e">
        <f t="shared" si="968"/>
        <v>#N/A</v>
      </c>
      <c r="Q2798" s="21" t="e">
        <f t="shared" si="969"/>
        <v>#N/A</v>
      </c>
      <c r="R2798" s="21" t="e">
        <f t="shared" si="970"/>
        <v>#N/A</v>
      </c>
      <c r="S2798" s="21" t="e">
        <f t="shared" si="971"/>
        <v>#N/A</v>
      </c>
      <c r="T2798" s="29" t="e">
        <f t="shared" si="982"/>
        <v>#N/A</v>
      </c>
      <c r="U2798" s="34">
        <f t="shared" si="972"/>
        <v>0</v>
      </c>
      <c r="V2798" s="16">
        <f t="shared" ca="1" si="975"/>
        <v>44139</v>
      </c>
      <c r="W2798" s="56">
        <f t="shared" ca="1" si="976"/>
        <v>10</v>
      </c>
      <c r="X2798" s="56">
        <f t="shared" ca="1" si="977"/>
        <v>2020</v>
      </c>
      <c r="Y2798" s="55" t="str">
        <f t="shared" ca="1" si="978"/>
        <v>10-2020</v>
      </c>
      <c r="Z2798" s="51">
        <f ca="1">IFERROR(VLOOKUP(Y2798,IPC!$E$2:$F$1745,2,0),IPC!$H$1)</f>
        <v>138.32155800000001</v>
      </c>
      <c r="AA2798" s="48">
        <f t="shared" si="973"/>
        <v>1</v>
      </c>
      <c r="AB2798" s="48">
        <f t="shared" si="974"/>
        <v>1900</v>
      </c>
      <c r="AC2798" s="32" t="str">
        <f t="shared" si="967"/>
        <v>1-1900</v>
      </c>
      <c r="AD2798" s="50">
        <f>IFERROR(VLOOKUP(AC2798,IPC!$E$2:$F$1745,2,0),IPC!$H$1)</f>
        <v>138.32155800000001</v>
      </c>
    </row>
    <row r="2799" spans="10:30" x14ac:dyDescent="0.25">
      <c r="J2799" s="44" t="str">
        <f t="shared" si="980"/>
        <v/>
      </c>
      <c r="K2799" s="33" t="str">
        <f t="shared" ca="1" si="984"/>
        <v/>
      </c>
      <c r="L2799" s="108">
        <f t="shared" ca="1" si="983"/>
        <v>0</v>
      </c>
      <c r="M2799" s="44" t="str">
        <f t="shared" si="981"/>
        <v/>
      </c>
      <c r="N2799" s="45" t="str">
        <f t="shared" ca="1" si="985"/>
        <v/>
      </c>
      <c r="O2799" s="108">
        <f t="shared" si="979"/>
        <v>0</v>
      </c>
      <c r="P2799" s="21" t="e">
        <f t="shared" si="968"/>
        <v>#N/A</v>
      </c>
      <c r="Q2799" s="21" t="e">
        <f t="shared" si="969"/>
        <v>#N/A</v>
      </c>
      <c r="R2799" s="21" t="e">
        <f t="shared" si="970"/>
        <v>#N/A</v>
      </c>
      <c r="S2799" s="21" t="e">
        <f t="shared" si="971"/>
        <v>#N/A</v>
      </c>
      <c r="T2799" s="29" t="e">
        <f t="shared" si="982"/>
        <v>#N/A</v>
      </c>
      <c r="U2799" s="34">
        <f t="shared" si="972"/>
        <v>0</v>
      </c>
      <c r="V2799" s="16">
        <f t="shared" ca="1" si="975"/>
        <v>44139</v>
      </c>
      <c r="W2799" s="56">
        <f t="shared" ca="1" si="976"/>
        <v>10</v>
      </c>
      <c r="X2799" s="56">
        <f t="shared" ca="1" si="977"/>
        <v>2020</v>
      </c>
      <c r="Y2799" s="55" t="str">
        <f t="shared" ca="1" si="978"/>
        <v>10-2020</v>
      </c>
      <c r="Z2799" s="51">
        <f ca="1">IFERROR(VLOOKUP(Y2799,IPC!$E$2:$F$1745,2,0),IPC!$H$1)</f>
        <v>138.32155800000001</v>
      </c>
      <c r="AA2799" s="48">
        <f t="shared" si="973"/>
        <v>1</v>
      </c>
      <c r="AB2799" s="48">
        <f t="shared" si="974"/>
        <v>1900</v>
      </c>
      <c r="AC2799" s="32" t="str">
        <f t="shared" ref="AC2799:AC2862" si="986">+AA2799&amp;"-"&amp;AB2799</f>
        <v>1-1900</v>
      </c>
      <c r="AD2799" s="50">
        <f>IFERROR(VLOOKUP(AC2799,IPC!$E$2:$F$1745,2,0),IPC!$H$1)</f>
        <v>138.32155800000001</v>
      </c>
    </row>
    <row r="2800" spans="10:30" x14ac:dyDescent="0.25">
      <c r="J2800" s="44" t="str">
        <f t="shared" si="980"/>
        <v/>
      </c>
      <c r="K2800" s="33" t="str">
        <f t="shared" ca="1" si="984"/>
        <v/>
      </c>
      <c r="L2800" s="108">
        <f t="shared" ca="1" si="983"/>
        <v>0</v>
      </c>
      <c r="M2800" s="44" t="str">
        <f t="shared" si="981"/>
        <v/>
      </c>
      <c r="N2800" s="45" t="str">
        <f t="shared" ca="1" si="985"/>
        <v/>
      </c>
      <c r="O2800" s="108">
        <f t="shared" si="979"/>
        <v>0</v>
      </c>
      <c r="P2800" s="21" t="e">
        <f t="shared" si="968"/>
        <v>#N/A</v>
      </c>
      <c r="Q2800" s="21" t="e">
        <f t="shared" si="969"/>
        <v>#N/A</v>
      </c>
      <c r="R2800" s="21" t="e">
        <f t="shared" si="970"/>
        <v>#N/A</v>
      </c>
      <c r="S2800" s="21" t="e">
        <f t="shared" si="971"/>
        <v>#N/A</v>
      </c>
      <c r="T2800" s="29" t="e">
        <f t="shared" si="982"/>
        <v>#N/A</v>
      </c>
      <c r="U2800" s="34">
        <f t="shared" si="972"/>
        <v>0</v>
      </c>
      <c r="V2800" s="16">
        <f t="shared" ca="1" si="975"/>
        <v>44139</v>
      </c>
      <c r="W2800" s="56">
        <f t="shared" ca="1" si="976"/>
        <v>10</v>
      </c>
      <c r="X2800" s="56">
        <f t="shared" ca="1" si="977"/>
        <v>2020</v>
      </c>
      <c r="Y2800" s="55" t="str">
        <f t="shared" ca="1" si="978"/>
        <v>10-2020</v>
      </c>
      <c r="Z2800" s="51">
        <f ca="1">IFERROR(VLOOKUP(Y2800,IPC!$E$2:$F$1745,2,0),IPC!$H$1)</f>
        <v>138.32155800000001</v>
      </c>
      <c r="AA2800" s="48">
        <f t="shared" si="973"/>
        <v>1</v>
      </c>
      <c r="AB2800" s="48">
        <f t="shared" si="974"/>
        <v>1900</v>
      </c>
      <c r="AC2800" s="32" t="str">
        <f t="shared" si="986"/>
        <v>1-1900</v>
      </c>
      <c r="AD2800" s="50">
        <f>IFERROR(VLOOKUP(AC2800,IPC!$E$2:$F$1745,2,0),IPC!$H$1)</f>
        <v>138.32155800000001</v>
      </c>
    </row>
    <row r="2801" spans="10:30" x14ac:dyDescent="0.25">
      <c r="J2801" s="44" t="str">
        <f t="shared" si="980"/>
        <v/>
      </c>
      <c r="K2801" s="33" t="str">
        <f t="shared" ca="1" si="984"/>
        <v/>
      </c>
      <c r="L2801" s="108">
        <f t="shared" ca="1" si="983"/>
        <v>0</v>
      </c>
      <c r="M2801" s="44" t="str">
        <f t="shared" si="981"/>
        <v/>
      </c>
      <c r="N2801" s="45" t="str">
        <f t="shared" ca="1" si="985"/>
        <v/>
      </c>
      <c r="O2801" s="108">
        <f t="shared" si="979"/>
        <v>0</v>
      </c>
      <c r="P2801" s="21" t="e">
        <f t="shared" si="968"/>
        <v>#N/A</v>
      </c>
      <c r="Q2801" s="21" t="e">
        <f t="shared" si="969"/>
        <v>#N/A</v>
      </c>
      <c r="R2801" s="21" t="e">
        <f t="shared" si="970"/>
        <v>#N/A</v>
      </c>
      <c r="S2801" s="21" t="e">
        <f t="shared" si="971"/>
        <v>#N/A</v>
      </c>
      <c r="T2801" s="29" t="e">
        <f t="shared" si="982"/>
        <v>#N/A</v>
      </c>
      <c r="U2801" s="34">
        <f t="shared" si="972"/>
        <v>0</v>
      </c>
      <c r="V2801" s="16">
        <f t="shared" ca="1" si="975"/>
        <v>44139</v>
      </c>
      <c r="W2801" s="56">
        <f t="shared" ca="1" si="976"/>
        <v>10</v>
      </c>
      <c r="X2801" s="56">
        <f t="shared" ca="1" si="977"/>
        <v>2020</v>
      </c>
      <c r="Y2801" s="55" t="str">
        <f t="shared" ca="1" si="978"/>
        <v>10-2020</v>
      </c>
      <c r="Z2801" s="51">
        <f ca="1">IFERROR(VLOOKUP(Y2801,IPC!$E$2:$F$1745,2,0),IPC!$H$1)</f>
        <v>138.32155800000001</v>
      </c>
      <c r="AA2801" s="48">
        <f t="shared" si="973"/>
        <v>1</v>
      </c>
      <c r="AB2801" s="48">
        <f t="shared" si="974"/>
        <v>1900</v>
      </c>
      <c r="AC2801" s="32" t="str">
        <f t="shared" si="986"/>
        <v>1-1900</v>
      </c>
      <c r="AD2801" s="50">
        <f>IFERROR(VLOOKUP(AC2801,IPC!$E$2:$F$1745,2,0),IPC!$H$1)</f>
        <v>138.32155800000001</v>
      </c>
    </row>
    <row r="2802" spans="10:30" x14ac:dyDescent="0.25">
      <c r="J2802" s="44" t="str">
        <f t="shared" si="980"/>
        <v/>
      </c>
      <c r="K2802" s="33" t="str">
        <f t="shared" ca="1" si="984"/>
        <v/>
      </c>
      <c r="L2802" s="108">
        <f t="shared" ca="1" si="983"/>
        <v>0</v>
      </c>
      <c r="M2802" s="44" t="str">
        <f t="shared" si="981"/>
        <v/>
      </c>
      <c r="N2802" s="45" t="str">
        <f t="shared" ca="1" si="985"/>
        <v/>
      </c>
      <c r="O2802" s="108">
        <f t="shared" si="979"/>
        <v>0</v>
      </c>
      <c r="P2802" s="21" t="e">
        <f t="shared" ref="P2802:P2865" si="987">+VLOOKUP(D2790,$E$2:$F$5,2,0)</f>
        <v>#N/A</v>
      </c>
      <c r="Q2802" s="21" t="e">
        <f t="shared" ref="Q2802:Q2865" si="988">+VLOOKUP(E2790,$E$2:$F$5,2,0)</f>
        <v>#N/A</v>
      </c>
      <c r="R2802" s="21" t="e">
        <f t="shared" ref="R2802:R2865" si="989">+VLOOKUP(F2790,$E$2:$F$5,2,0)</f>
        <v>#N/A</v>
      </c>
      <c r="S2802" s="21" t="e">
        <f t="shared" ref="S2802:S2865" si="990">+VLOOKUP(G2790,$E$2:$F$5,2,0)</f>
        <v>#N/A</v>
      </c>
      <c r="T2802" s="29" t="e">
        <f t="shared" si="982"/>
        <v>#N/A</v>
      </c>
      <c r="U2802" s="34">
        <f t="shared" ref="U2802:U2865" si="991">+H2790+365*I2790</f>
        <v>0</v>
      </c>
      <c r="V2802" s="16">
        <f t="shared" ca="1" si="975"/>
        <v>44139</v>
      </c>
      <c r="W2802" s="56">
        <f t="shared" ca="1" si="976"/>
        <v>10</v>
      </c>
      <c r="X2802" s="56">
        <f t="shared" ca="1" si="977"/>
        <v>2020</v>
      </c>
      <c r="Y2802" s="55" t="str">
        <f t="shared" ca="1" si="978"/>
        <v>10-2020</v>
      </c>
      <c r="Z2802" s="51">
        <f ca="1">IFERROR(VLOOKUP(Y2802,IPC!$E$2:$F$1745,2,0),IPC!$H$1)</f>
        <v>138.32155800000001</v>
      </c>
      <c r="AA2802" s="48">
        <f t="shared" ref="AA2802:AA2865" si="992">+MONTH(H2790)</f>
        <v>1</v>
      </c>
      <c r="AB2802" s="48">
        <f t="shared" ref="AB2802:AB2865" si="993">+YEAR(H2790)</f>
        <v>1900</v>
      </c>
      <c r="AC2802" s="32" t="str">
        <f t="shared" si="986"/>
        <v>1-1900</v>
      </c>
      <c r="AD2802" s="50">
        <f>IFERROR(VLOOKUP(AC2802,IPC!$E$2:$F$1745,2,0),IPC!$H$1)</f>
        <v>138.32155800000001</v>
      </c>
    </row>
    <row r="2803" spans="10:30" x14ac:dyDescent="0.25">
      <c r="J2803" s="44" t="str">
        <f t="shared" si="980"/>
        <v/>
      </c>
      <c r="K2803" s="33" t="str">
        <f t="shared" ca="1" si="984"/>
        <v/>
      </c>
      <c r="L2803" s="108">
        <f t="shared" ca="1" si="983"/>
        <v>0</v>
      </c>
      <c r="M2803" s="44" t="str">
        <f t="shared" si="981"/>
        <v/>
      </c>
      <c r="N2803" s="45" t="str">
        <f t="shared" ca="1" si="985"/>
        <v/>
      </c>
      <c r="O2803" s="108">
        <f t="shared" si="979"/>
        <v>0</v>
      </c>
      <c r="P2803" s="21" t="e">
        <f t="shared" si="987"/>
        <v>#N/A</v>
      </c>
      <c r="Q2803" s="21" t="e">
        <f t="shared" si="988"/>
        <v>#N/A</v>
      </c>
      <c r="R2803" s="21" t="e">
        <f t="shared" si="989"/>
        <v>#N/A</v>
      </c>
      <c r="S2803" s="21" t="e">
        <f t="shared" si="990"/>
        <v>#N/A</v>
      </c>
      <c r="T2803" s="29" t="e">
        <f t="shared" si="982"/>
        <v>#N/A</v>
      </c>
      <c r="U2803" s="34">
        <f t="shared" si="991"/>
        <v>0</v>
      </c>
      <c r="V2803" s="16">
        <f t="shared" ca="1" si="975"/>
        <v>44139</v>
      </c>
      <c r="W2803" s="56">
        <f t="shared" ca="1" si="976"/>
        <v>10</v>
      </c>
      <c r="X2803" s="56">
        <f t="shared" ca="1" si="977"/>
        <v>2020</v>
      </c>
      <c r="Y2803" s="55" t="str">
        <f t="shared" ca="1" si="978"/>
        <v>10-2020</v>
      </c>
      <c r="Z2803" s="51">
        <f ca="1">IFERROR(VLOOKUP(Y2803,IPC!$E$2:$F$1745,2,0),IPC!$H$1)</f>
        <v>138.32155800000001</v>
      </c>
      <c r="AA2803" s="48">
        <f t="shared" si="992"/>
        <v>1</v>
      </c>
      <c r="AB2803" s="48">
        <f t="shared" si="993"/>
        <v>1900</v>
      </c>
      <c r="AC2803" s="32" t="str">
        <f t="shared" si="986"/>
        <v>1-1900</v>
      </c>
      <c r="AD2803" s="50">
        <f>IFERROR(VLOOKUP(AC2803,IPC!$E$2:$F$1745,2,0),IPC!$H$1)</f>
        <v>138.32155800000001</v>
      </c>
    </row>
    <row r="2804" spans="10:30" x14ac:dyDescent="0.25">
      <c r="J2804" s="44" t="str">
        <f t="shared" si="980"/>
        <v/>
      </c>
      <c r="K2804" s="33" t="str">
        <f t="shared" ca="1" si="984"/>
        <v/>
      </c>
      <c r="L2804" s="108">
        <f t="shared" ca="1" si="983"/>
        <v>0</v>
      </c>
      <c r="M2804" s="44" t="str">
        <f t="shared" si="981"/>
        <v/>
      </c>
      <c r="N2804" s="45" t="str">
        <f t="shared" ca="1" si="985"/>
        <v/>
      </c>
      <c r="O2804" s="108">
        <f t="shared" si="979"/>
        <v>0</v>
      </c>
      <c r="P2804" s="21" t="e">
        <f t="shared" si="987"/>
        <v>#N/A</v>
      </c>
      <c r="Q2804" s="21" t="e">
        <f t="shared" si="988"/>
        <v>#N/A</v>
      </c>
      <c r="R2804" s="21" t="e">
        <f t="shared" si="989"/>
        <v>#N/A</v>
      </c>
      <c r="S2804" s="21" t="e">
        <f t="shared" si="990"/>
        <v>#N/A</v>
      </c>
      <c r="T2804" s="29" t="e">
        <f t="shared" si="982"/>
        <v>#N/A</v>
      </c>
      <c r="U2804" s="34">
        <f t="shared" si="991"/>
        <v>0</v>
      </c>
      <c r="V2804" s="16">
        <f t="shared" ca="1" si="975"/>
        <v>44139</v>
      </c>
      <c r="W2804" s="56">
        <f t="shared" ca="1" si="976"/>
        <v>10</v>
      </c>
      <c r="X2804" s="56">
        <f t="shared" ca="1" si="977"/>
        <v>2020</v>
      </c>
      <c r="Y2804" s="55" t="str">
        <f t="shared" ca="1" si="978"/>
        <v>10-2020</v>
      </c>
      <c r="Z2804" s="51">
        <f ca="1">IFERROR(VLOOKUP(Y2804,IPC!$E$2:$F$1745,2,0),IPC!$H$1)</f>
        <v>138.32155800000001</v>
      </c>
      <c r="AA2804" s="48">
        <f t="shared" si="992"/>
        <v>1</v>
      </c>
      <c r="AB2804" s="48">
        <f t="shared" si="993"/>
        <v>1900</v>
      </c>
      <c r="AC2804" s="32" t="str">
        <f t="shared" si="986"/>
        <v>1-1900</v>
      </c>
      <c r="AD2804" s="50">
        <f>IFERROR(VLOOKUP(AC2804,IPC!$E$2:$F$1745,2,0),IPC!$H$1)</f>
        <v>138.32155800000001</v>
      </c>
    </row>
    <row r="2805" spans="10:30" x14ac:dyDescent="0.25">
      <c r="J2805" s="44" t="str">
        <f t="shared" si="980"/>
        <v/>
      </c>
      <c r="K2805" s="33" t="str">
        <f t="shared" ca="1" si="984"/>
        <v/>
      </c>
      <c r="L2805" s="108">
        <f t="shared" ca="1" si="983"/>
        <v>0</v>
      </c>
      <c r="M2805" s="44" t="str">
        <f t="shared" si="981"/>
        <v/>
      </c>
      <c r="N2805" s="45" t="str">
        <f t="shared" ca="1" si="985"/>
        <v/>
      </c>
      <c r="O2805" s="108">
        <f t="shared" si="979"/>
        <v>0</v>
      </c>
      <c r="P2805" s="21" t="e">
        <f t="shared" si="987"/>
        <v>#N/A</v>
      </c>
      <c r="Q2805" s="21" t="e">
        <f t="shared" si="988"/>
        <v>#N/A</v>
      </c>
      <c r="R2805" s="21" t="e">
        <f t="shared" si="989"/>
        <v>#N/A</v>
      </c>
      <c r="S2805" s="21" t="e">
        <f t="shared" si="990"/>
        <v>#N/A</v>
      </c>
      <c r="T2805" s="29" t="e">
        <f t="shared" si="982"/>
        <v>#N/A</v>
      </c>
      <c r="U2805" s="34">
        <f t="shared" si="991"/>
        <v>0</v>
      </c>
      <c r="V2805" s="16">
        <f t="shared" ca="1" si="975"/>
        <v>44139</v>
      </c>
      <c r="W2805" s="56">
        <f t="shared" ca="1" si="976"/>
        <v>10</v>
      </c>
      <c r="X2805" s="56">
        <f t="shared" ca="1" si="977"/>
        <v>2020</v>
      </c>
      <c r="Y2805" s="55" t="str">
        <f t="shared" ca="1" si="978"/>
        <v>10-2020</v>
      </c>
      <c r="Z2805" s="51">
        <f ca="1">IFERROR(VLOOKUP(Y2805,IPC!$E$2:$F$1745,2,0),IPC!$H$1)</f>
        <v>138.32155800000001</v>
      </c>
      <c r="AA2805" s="48">
        <f t="shared" si="992"/>
        <v>1</v>
      </c>
      <c r="AB2805" s="48">
        <f t="shared" si="993"/>
        <v>1900</v>
      </c>
      <c r="AC2805" s="32" t="str">
        <f t="shared" si="986"/>
        <v>1-1900</v>
      </c>
      <c r="AD2805" s="50">
        <f>IFERROR(VLOOKUP(AC2805,IPC!$E$2:$F$1745,2,0),IPC!$H$1)</f>
        <v>138.32155800000001</v>
      </c>
    </row>
    <row r="2806" spans="10:30" x14ac:dyDescent="0.25">
      <c r="J2806" s="44" t="str">
        <f t="shared" si="980"/>
        <v/>
      </c>
      <c r="K2806" s="33" t="str">
        <f t="shared" ca="1" si="984"/>
        <v/>
      </c>
      <c r="L2806" s="108">
        <f t="shared" ca="1" si="983"/>
        <v>0</v>
      </c>
      <c r="M2806" s="44" t="str">
        <f t="shared" si="981"/>
        <v/>
      </c>
      <c r="N2806" s="45" t="str">
        <f t="shared" ca="1" si="985"/>
        <v/>
      </c>
      <c r="O2806" s="108">
        <f t="shared" si="979"/>
        <v>0</v>
      </c>
      <c r="P2806" s="21" t="e">
        <f t="shared" si="987"/>
        <v>#N/A</v>
      </c>
      <c r="Q2806" s="21" t="e">
        <f t="shared" si="988"/>
        <v>#N/A</v>
      </c>
      <c r="R2806" s="21" t="e">
        <f t="shared" si="989"/>
        <v>#N/A</v>
      </c>
      <c r="S2806" s="21" t="e">
        <f t="shared" si="990"/>
        <v>#N/A</v>
      </c>
      <c r="T2806" s="29" t="e">
        <f t="shared" si="982"/>
        <v>#N/A</v>
      </c>
      <c r="U2806" s="34">
        <f t="shared" si="991"/>
        <v>0</v>
      </c>
      <c r="V2806" s="16">
        <f t="shared" ca="1" si="975"/>
        <v>44139</v>
      </c>
      <c r="W2806" s="56">
        <f t="shared" ca="1" si="976"/>
        <v>10</v>
      </c>
      <c r="X2806" s="56">
        <f t="shared" ca="1" si="977"/>
        <v>2020</v>
      </c>
      <c r="Y2806" s="55" t="str">
        <f t="shared" ca="1" si="978"/>
        <v>10-2020</v>
      </c>
      <c r="Z2806" s="51">
        <f ca="1">IFERROR(VLOOKUP(Y2806,IPC!$E$2:$F$1745,2,0),IPC!$H$1)</f>
        <v>138.32155800000001</v>
      </c>
      <c r="AA2806" s="48">
        <f t="shared" si="992"/>
        <v>1</v>
      </c>
      <c r="AB2806" s="48">
        <f t="shared" si="993"/>
        <v>1900</v>
      </c>
      <c r="AC2806" s="32" t="str">
        <f t="shared" si="986"/>
        <v>1-1900</v>
      </c>
      <c r="AD2806" s="50">
        <f>IFERROR(VLOOKUP(AC2806,IPC!$E$2:$F$1745,2,0),IPC!$H$1)</f>
        <v>138.32155800000001</v>
      </c>
    </row>
    <row r="2807" spans="10:30" x14ac:dyDescent="0.25">
      <c r="J2807" s="44" t="str">
        <f t="shared" si="980"/>
        <v/>
      </c>
      <c r="K2807" s="33" t="str">
        <f t="shared" ca="1" si="984"/>
        <v/>
      </c>
      <c r="L2807" s="108">
        <f t="shared" ca="1" si="983"/>
        <v>0</v>
      </c>
      <c r="M2807" s="44" t="str">
        <f t="shared" si="981"/>
        <v/>
      </c>
      <c r="N2807" s="45" t="str">
        <f t="shared" ca="1" si="985"/>
        <v/>
      </c>
      <c r="O2807" s="108">
        <f t="shared" si="979"/>
        <v>0</v>
      </c>
      <c r="P2807" s="21" t="e">
        <f t="shared" si="987"/>
        <v>#N/A</v>
      </c>
      <c r="Q2807" s="21" t="e">
        <f t="shared" si="988"/>
        <v>#N/A</v>
      </c>
      <c r="R2807" s="21" t="e">
        <f t="shared" si="989"/>
        <v>#N/A</v>
      </c>
      <c r="S2807" s="21" t="e">
        <f t="shared" si="990"/>
        <v>#N/A</v>
      </c>
      <c r="T2807" s="29" t="e">
        <f t="shared" si="982"/>
        <v>#N/A</v>
      </c>
      <c r="U2807" s="34">
        <f t="shared" si="991"/>
        <v>0</v>
      </c>
      <c r="V2807" s="16">
        <f t="shared" ca="1" si="975"/>
        <v>44139</v>
      </c>
      <c r="W2807" s="56">
        <f t="shared" ca="1" si="976"/>
        <v>10</v>
      </c>
      <c r="X2807" s="56">
        <f t="shared" ca="1" si="977"/>
        <v>2020</v>
      </c>
      <c r="Y2807" s="55" t="str">
        <f t="shared" ca="1" si="978"/>
        <v>10-2020</v>
      </c>
      <c r="Z2807" s="51">
        <f ca="1">IFERROR(VLOOKUP(Y2807,IPC!$E$2:$F$1745,2,0),IPC!$H$1)</f>
        <v>138.32155800000001</v>
      </c>
      <c r="AA2807" s="48">
        <f t="shared" si="992"/>
        <v>1</v>
      </c>
      <c r="AB2807" s="48">
        <f t="shared" si="993"/>
        <v>1900</v>
      </c>
      <c r="AC2807" s="32" t="str">
        <f t="shared" si="986"/>
        <v>1-1900</v>
      </c>
      <c r="AD2807" s="50">
        <f>IFERROR(VLOOKUP(AC2807,IPC!$E$2:$F$1745,2,0),IPC!$H$1)</f>
        <v>138.32155800000001</v>
      </c>
    </row>
    <row r="2808" spans="10:30" x14ac:dyDescent="0.25">
      <c r="J2808" s="44" t="str">
        <f t="shared" si="980"/>
        <v/>
      </c>
      <c r="K2808" s="33" t="str">
        <f t="shared" ca="1" si="984"/>
        <v/>
      </c>
      <c r="L2808" s="108">
        <f t="shared" ca="1" si="983"/>
        <v>0</v>
      </c>
      <c r="M2808" s="44" t="str">
        <f t="shared" si="981"/>
        <v/>
      </c>
      <c r="N2808" s="45" t="str">
        <f t="shared" ca="1" si="985"/>
        <v/>
      </c>
      <c r="O2808" s="108">
        <f t="shared" si="979"/>
        <v>0</v>
      </c>
      <c r="P2808" s="21" t="e">
        <f t="shared" si="987"/>
        <v>#N/A</v>
      </c>
      <c r="Q2808" s="21" t="e">
        <f t="shared" si="988"/>
        <v>#N/A</v>
      </c>
      <c r="R2808" s="21" t="e">
        <f t="shared" si="989"/>
        <v>#N/A</v>
      </c>
      <c r="S2808" s="21" t="e">
        <f t="shared" si="990"/>
        <v>#N/A</v>
      </c>
      <c r="T2808" s="29" t="e">
        <f t="shared" si="982"/>
        <v>#N/A</v>
      </c>
      <c r="U2808" s="34">
        <f t="shared" si="991"/>
        <v>0</v>
      </c>
      <c r="V2808" s="16">
        <f t="shared" ca="1" si="975"/>
        <v>44139</v>
      </c>
      <c r="W2808" s="56">
        <f t="shared" ca="1" si="976"/>
        <v>10</v>
      </c>
      <c r="X2808" s="56">
        <f t="shared" ca="1" si="977"/>
        <v>2020</v>
      </c>
      <c r="Y2808" s="55" t="str">
        <f t="shared" ca="1" si="978"/>
        <v>10-2020</v>
      </c>
      <c r="Z2808" s="51">
        <f ca="1">IFERROR(VLOOKUP(Y2808,IPC!$E$2:$F$1745,2,0),IPC!$H$1)</f>
        <v>138.32155800000001</v>
      </c>
      <c r="AA2808" s="48">
        <f t="shared" si="992"/>
        <v>1</v>
      </c>
      <c r="AB2808" s="48">
        <f t="shared" si="993"/>
        <v>1900</v>
      </c>
      <c r="AC2808" s="32" t="str">
        <f t="shared" si="986"/>
        <v>1-1900</v>
      </c>
      <c r="AD2808" s="50">
        <f>IFERROR(VLOOKUP(AC2808,IPC!$E$2:$F$1745,2,0),IPC!$H$1)</f>
        <v>138.32155800000001</v>
      </c>
    </row>
    <row r="2809" spans="10:30" x14ac:dyDescent="0.25">
      <c r="J2809" s="44" t="str">
        <f t="shared" si="980"/>
        <v/>
      </c>
      <c r="K2809" s="33" t="str">
        <f t="shared" ca="1" si="984"/>
        <v/>
      </c>
      <c r="L2809" s="108">
        <f t="shared" ca="1" si="983"/>
        <v>0</v>
      </c>
      <c r="M2809" s="44" t="str">
        <f t="shared" si="981"/>
        <v/>
      </c>
      <c r="N2809" s="45" t="str">
        <f t="shared" ca="1" si="985"/>
        <v/>
      </c>
      <c r="O2809" s="108">
        <f t="shared" si="979"/>
        <v>0</v>
      </c>
      <c r="P2809" s="21" t="e">
        <f t="shared" si="987"/>
        <v>#N/A</v>
      </c>
      <c r="Q2809" s="21" t="e">
        <f t="shared" si="988"/>
        <v>#N/A</v>
      </c>
      <c r="R2809" s="21" t="e">
        <f t="shared" si="989"/>
        <v>#N/A</v>
      </c>
      <c r="S2809" s="21" t="e">
        <f t="shared" si="990"/>
        <v>#N/A</v>
      </c>
      <c r="T2809" s="29" t="e">
        <f t="shared" si="982"/>
        <v>#N/A</v>
      </c>
      <c r="U2809" s="34">
        <f t="shared" si="991"/>
        <v>0</v>
      </c>
      <c r="V2809" s="16">
        <f t="shared" ca="1" si="975"/>
        <v>44139</v>
      </c>
      <c r="W2809" s="56">
        <f t="shared" ca="1" si="976"/>
        <v>10</v>
      </c>
      <c r="X2809" s="56">
        <f t="shared" ca="1" si="977"/>
        <v>2020</v>
      </c>
      <c r="Y2809" s="55" t="str">
        <f t="shared" ca="1" si="978"/>
        <v>10-2020</v>
      </c>
      <c r="Z2809" s="51">
        <f ca="1">IFERROR(VLOOKUP(Y2809,IPC!$E$2:$F$1745,2,0),IPC!$H$1)</f>
        <v>138.32155800000001</v>
      </c>
      <c r="AA2809" s="48">
        <f t="shared" si="992"/>
        <v>1</v>
      </c>
      <c r="AB2809" s="48">
        <f t="shared" si="993"/>
        <v>1900</v>
      </c>
      <c r="AC2809" s="32" t="str">
        <f t="shared" si="986"/>
        <v>1-1900</v>
      </c>
      <c r="AD2809" s="50">
        <f>IFERROR(VLOOKUP(AC2809,IPC!$E$2:$F$1745,2,0),IPC!$H$1)</f>
        <v>138.32155800000001</v>
      </c>
    </row>
    <row r="2810" spans="10:30" x14ac:dyDescent="0.25">
      <c r="J2810" s="44" t="str">
        <f t="shared" si="980"/>
        <v/>
      </c>
      <c r="K2810" s="33" t="str">
        <f t="shared" ca="1" si="984"/>
        <v/>
      </c>
      <c r="L2810" s="108">
        <f t="shared" ca="1" si="983"/>
        <v>0</v>
      </c>
      <c r="M2810" s="44" t="str">
        <f t="shared" si="981"/>
        <v/>
      </c>
      <c r="N2810" s="45" t="str">
        <f t="shared" ca="1" si="985"/>
        <v/>
      </c>
      <c r="O2810" s="108">
        <f t="shared" si="979"/>
        <v>0</v>
      </c>
      <c r="P2810" s="21" t="e">
        <f t="shared" si="987"/>
        <v>#N/A</v>
      </c>
      <c r="Q2810" s="21" t="e">
        <f t="shared" si="988"/>
        <v>#N/A</v>
      </c>
      <c r="R2810" s="21" t="e">
        <f t="shared" si="989"/>
        <v>#N/A</v>
      </c>
      <c r="S2810" s="21" t="e">
        <f t="shared" si="990"/>
        <v>#N/A</v>
      </c>
      <c r="T2810" s="29" t="e">
        <f t="shared" si="982"/>
        <v>#N/A</v>
      </c>
      <c r="U2810" s="34">
        <f t="shared" si="991"/>
        <v>0</v>
      </c>
      <c r="V2810" s="16">
        <f t="shared" ref="V2810:V2873" ca="1" si="994">+TODAY()</f>
        <v>44139</v>
      </c>
      <c r="W2810" s="56">
        <f t="shared" ref="W2810:W2873" ca="1" si="995">+MONTH(V2810)-1</f>
        <v>10</v>
      </c>
      <c r="X2810" s="56">
        <f t="shared" ref="X2810:X2873" ca="1" si="996">+YEAR(V2810)</f>
        <v>2020</v>
      </c>
      <c r="Y2810" s="55" t="str">
        <f t="shared" ref="Y2810:Y2873" ca="1" si="997">+W2810&amp;"-"&amp;X2810</f>
        <v>10-2020</v>
      </c>
      <c r="Z2810" s="51">
        <f ca="1">IFERROR(VLOOKUP(Y2810,IPC!$E$2:$F$1745,2,0),IPC!$H$1)</f>
        <v>138.32155800000001</v>
      </c>
      <c r="AA2810" s="48">
        <f t="shared" si="992"/>
        <v>1</v>
      </c>
      <c r="AB2810" s="48">
        <f t="shared" si="993"/>
        <v>1900</v>
      </c>
      <c r="AC2810" s="32" t="str">
        <f t="shared" si="986"/>
        <v>1-1900</v>
      </c>
      <c r="AD2810" s="50">
        <f>IFERROR(VLOOKUP(AC2810,IPC!$E$2:$F$1745,2,0),IPC!$H$1)</f>
        <v>138.32155800000001</v>
      </c>
    </row>
    <row r="2811" spans="10:30" x14ac:dyDescent="0.25">
      <c r="J2811" s="44" t="str">
        <f t="shared" si="980"/>
        <v/>
      </c>
      <c r="K2811" s="33" t="str">
        <f t="shared" ca="1" si="984"/>
        <v/>
      </c>
      <c r="L2811" s="108">
        <f t="shared" ca="1" si="983"/>
        <v>0</v>
      </c>
      <c r="M2811" s="44" t="str">
        <f t="shared" si="981"/>
        <v/>
      </c>
      <c r="N2811" s="45" t="str">
        <f t="shared" ca="1" si="985"/>
        <v/>
      </c>
      <c r="O2811" s="108">
        <f t="shared" si="979"/>
        <v>0</v>
      </c>
      <c r="P2811" s="21" t="e">
        <f t="shared" si="987"/>
        <v>#N/A</v>
      </c>
      <c r="Q2811" s="21" t="e">
        <f t="shared" si="988"/>
        <v>#N/A</v>
      </c>
      <c r="R2811" s="21" t="e">
        <f t="shared" si="989"/>
        <v>#N/A</v>
      </c>
      <c r="S2811" s="21" t="e">
        <f t="shared" si="990"/>
        <v>#N/A</v>
      </c>
      <c r="T2811" s="29" t="e">
        <f t="shared" si="982"/>
        <v>#N/A</v>
      </c>
      <c r="U2811" s="34">
        <f t="shared" si="991"/>
        <v>0</v>
      </c>
      <c r="V2811" s="16">
        <f t="shared" ca="1" si="994"/>
        <v>44139</v>
      </c>
      <c r="W2811" s="56">
        <f t="shared" ca="1" si="995"/>
        <v>10</v>
      </c>
      <c r="X2811" s="56">
        <f t="shared" ca="1" si="996"/>
        <v>2020</v>
      </c>
      <c r="Y2811" s="55" t="str">
        <f t="shared" ca="1" si="997"/>
        <v>10-2020</v>
      </c>
      <c r="Z2811" s="51">
        <f ca="1">IFERROR(VLOOKUP(Y2811,IPC!$E$2:$F$1745,2,0),IPC!$H$1)</f>
        <v>138.32155800000001</v>
      </c>
      <c r="AA2811" s="48">
        <f t="shared" si="992"/>
        <v>1</v>
      </c>
      <c r="AB2811" s="48">
        <f t="shared" si="993"/>
        <v>1900</v>
      </c>
      <c r="AC2811" s="32" t="str">
        <f t="shared" si="986"/>
        <v>1-1900</v>
      </c>
      <c r="AD2811" s="50">
        <f>IFERROR(VLOOKUP(AC2811,IPC!$E$2:$F$1745,2,0),IPC!$H$1)</f>
        <v>138.32155800000001</v>
      </c>
    </row>
    <row r="2812" spans="10:30" x14ac:dyDescent="0.25">
      <c r="J2812" s="44" t="str">
        <f t="shared" si="980"/>
        <v/>
      </c>
      <c r="K2812" s="33" t="str">
        <f t="shared" ca="1" si="984"/>
        <v/>
      </c>
      <c r="L2812" s="108">
        <f t="shared" ca="1" si="983"/>
        <v>0</v>
      </c>
      <c r="M2812" s="44" t="str">
        <f t="shared" si="981"/>
        <v/>
      </c>
      <c r="N2812" s="45" t="str">
        <f t="shared" ca="1" si="985"/>
        <v/>
      </c>
      <c r="O2812" s="108">
        <f t="shared" si="979"/>
        <v>0</v>
      </c>
      <c r="P2812" s="21" t="e">
        <f t="shared" si="987"/>
        <v>#N/A</v>
      </c>
      <c r="Q2812" s="21" t="e">
        <f t="shared" si="988"/>
        <v>#N/A</v>
      </c>
      <c r="R2812" s="21" t="e">
        <f t="shared" si="989"/>
        <v>#N/A</v>
      </c>
      <c r="S2812" s="21" t="e">
        <f t="shared" si="990"/>
        <v>#N/A</v>
      </c>
      <c r="T2812" s="29" t="e">
        <f t="shared" si="982"/>
        <v>#N/A</v>
      </c>
      <c r="U2812" s="34">
        <f t="shared" si="991"/>
        <v>0</v>
      </c>
      <c r="V2812" s="16">
        <f t="shared" ca="1" si="994"/>
        <v>44139</v>
      </c>
      <c r="W2812" s="56">
        <f t="shared" ca="1" si="995"/>
        <v>10</v>
      </c>
      <c r="X2812" s="56">
        <f t="shared" ca="1" si="996"/>
        <v>2020</v>
      </c>
      <c r="Y2812" s="55" t="str">
        <f t="shared" ca="1" si="997"/>
        <v>10-2020</v>
      </c>
      <c r="Z2812" s="51">
        <f ca="1">IFERROR(VLOOKUP(Y2812,IPC!$E$2:$F$1745,2,0),IPC!$H$1)</f>
        <v>138.32155800000001</v>
      </c>
      <c r="AA2812" s="48">
        <f t="shared" si="992"/>
        <v>1</v>
      </c>
      <c r="AB2812" s="48">
        <f t="shared" si="993"/>
        <v>1900</v>
      </c>
      <c r="AC2812" s="32" t="str">
        <f t="shared" si="986"/>
        <v>1-1900</v>
      </c>
      <c r="AD2812" s="50">
        <f>IFERROR(VLOOKUP(AC2812,IPC!$E$2:$F$1745,2,0),IPC!$H$1)</f>
        <v>138.32155800000001</v>
      </c>
    </row>
    <row r="2813" spans="10:30" x14ac:dyDescent="0.25">
      <c r="J2813" s="44" t="str">
        <f t="shared" si="980"/>
        <v/>
      </c>
      <c r="K2813" s="33" t="str">
        <f t="shared" ca="1" si="984"/>
        <v/>
      </c>
      <c r="L2813" s="108">
        <f t="shared" ca="1" si="983"/>
        <v>0</v>
      </c>
      <c r="M2813" s="44" t="str">
        <f t="shared" si="981"/>
        <v/>
      </c>
      <c r="N2813" s="45" t="str">
        <f t="shared" ca="1" si="985"/>
        <v/>
      </c>
      <c r="O2813" s="108">
        <f t="shared" si="979"/>
        <v>0</v>
      </c>
      <c r="P2813" s="21" t="e">
        <f t="shared" si="987"/>
        <v>#N/A</v>
      </c>
      <c r="Q2813" s="21" t="e">
        <f t="shared" si="988"/>
        <v>#N/A</v>
      </c>
      <c r="R2813" s="21" t="e">
        <f t="shared" si="989"/>
        <v>#N/A</v>
      </c>
      <c r="S2813" s="21" t="e">
        <f t="shared" si="990"/>
        <v>#N/A</v>
      </c>
      <c r="T2813" s="29" t="e">
        <f t="shared" si="982"/>
        <v>#N/A</v>
      </c>
      <c r="U2813" s="34">
        <f t="shared" si="991"/>
        <v>0</v>
      </c>
      <c r="V2813" s="16">
        <f t="shared" ca="1" si="994"/>
        <v>44139</v>
      </c>
      <c r="W2813" s="56">
        <f t="shared" ca="1" si="995"/>
        <v>10</v>
      </c>
      <c r="X2813" s="56">
        <f t="shared" ca="1" si="996"/>
        <v>2020</v>
      </c>
      <c r="Y2813" s="55" t="str">
        <f t="shared" ca="1" si="997"/>
        <v>10-2020</v>
      </c>
      <c r="Z2813" s="51">
        <f ca="1">IFERROR(VLOOKUP(Y2813,IPC!$E$2:$F$1745,2,0),IPC!$H$1)</f>
        <v>138.32155800000001</v>
      </c>
      <c r="AA2813" s="48">
        <f t="shared" si="992"/>
        <v>1</v>
      </c>
      <c r="AB2813" s="48">
        <f t="shared" si="993"/>
        <v>1900</v>
      </c>
      <c r="AC2813" s="32" t="str">
        <f t="shared" si="986"/>
        <v>1-1900</v>
      </c>
      <c r="AD2813" s="50">
        <f>IFERROR(VLOOKUP(AC2813,IPC!$E$2:$F$1745,2,0),IPC!$H$1)</f>
        <v>138.32155800000001</v>
      </c>
    </row>
    <row r="2814" spans="10:30" x14ac:dyDescent="0.25">
      <c r="J2814" s="44" t="str">
        <f t="shared" si="980"/>
        <v/>
      </c>
      <c r="K2814" s="33" t="str">
        <f t="shared" ca="1" si="984"/>
        <v/>
      </c>
      <c r="L2814" s="108">
        <f t="shared" ca="1" si="983"/>
        <v>0</v>
      </c>
      <c r="M2814" s="44" t="str">
        <f t="shared" si="981"/>
        <v/>
      </c>
      <c r="N2814" s="45" t="str">
        <f t="shared" ca="1" si="985"/>
        <v/>
      </c>
      <c r="O2814" s="108">
        <f t="shared" si="979"/>
        <v>0</v>
      </c>
      <c r="P2814" s="21" t="e">
        <f t="shared" si="987"/>
        <v>#N/A</v>
      </c>
      <c r="Q2814" s="21" t="e">
        <f t="shared" si="988"/>
        <v>#N/A</v>
      </c>
      <c r="R2814" s="21" t="e">
        <f t="shared" si="989"/>
        <v>#N/A</v>
      </c>
      <c r="S2814" s="21" t="e">
        <f t="shared" si="990"/>
        <v>#N/A</v>
      </c>
      <c r="T2814" s="29" t="e">
        <f t="shared" si="982"/>
        <v>#N/A</v>
      </c>
      <c r="U2814" s="34">
        <f t="shared" si="991"/>
        <v>0</v>
      </c>
      <c r="V2814" s="16">
        <f t="shared" ca="1" si="994"/>
        <v>44139</v>
      </c>
      <c r="W2814" s="56">
        <f t="shared" ca="1" si="995"/>
        <v>10</v>
      </c>
      <c r="X2814" s="56">
        <f t="shared" ca="1" si="996"/>
        <v>2020</v>
      </c>
      <c r="Y2814" s="55" t="str">
        <f t="shared" ca="1" si="997"/>
        <v>10-2020</v>
      </c>
      <c r="Z2814" s="51">
        <f ca="1">IFERROR(VLOOKUP(Y2814,IPC!$E$2:$F$1745,2,0),IPC!$H$1)</f>
        <v>138.32155800000001</v>
      </c>
      <c r="AA2814" s="48">
        <f t="shared" si="992"/>
        <v>1</v>
      </c>
      <c r="AB2814" s="48">
        <f t="shared" si="993"/>
        <v>1900</v>
      </c>
      <c r="AC2814" s="32" t="str">
        <f t="shared" si="986"/>
        <v>1-1900</v>
      </c>
      <c r="AD2814" s="50">
        <f>IFERROR(VLOOKUP(AC2814,IPC!$E$2:$F$1745,2,0),IPC!$H$1)</f>
        <v>138.32155800000001</v>
      </c>
    </row>
    <row r="2815" spans="10:30" x14ac:dyDescent="0.25">
      <c r="J2815" s="44" t="str">
        <f t="shared" si="980"/>
        <v/>
      </c>
      <c r="K2815" s="33" t="str">
        <f t="shared" ca="1" si="984"/>
        <v/>
      </c>
      <c r="L2815" s="108">
        <f t="shared" ca="1" si="983"/>
        <v>0</v>
      </c>
      <c r="M2815" s="44" t="str">
        <f t="shared" si="981"/>
        <v/>
      </c>
      <c r="N2815" s="45" t="str">
        <f t="shared" ca="1" si="985"/>
        <v/>
      </c>
      <c r="O2815" s="108">
        <f t="shared" si="979"/>
        <v>0</v>
      </c>
      <c r="P2815" s="21" t="e">
        <f t="shared" si="987"/>
        <v>#N/A</v>
      </c>
      <c r="Q2815" s="21" t="e">
        <f t="shared" si="988"/>
        <v>#N/A</v>
      </c>
      <c r="R2815" s="21" t="e">
        <f t="shared" si="989"/>
        <v>#N/A</v>
      </c>
      <c r="S2815" s="21" t="e">
        <f t="shared" si="990"/>
        <v>#N/A</v>
      </c>
      <c r="T2815" s="29" t="e">
        <f t="shared" si="982"/>
        <v>#N/A</v>
      </c>
      <c r="U2815" s="34">
        <f t="shared" si="991"/>
        <v>0</v>
      </c>
      <c r="V2815" s="16">
        <f t="shared" ca="1" si="994"/>
        <v>44139</v>
      </c>
      <c r="W2815" s="56">
        <f t="shared" ca="1" si="995"/>
        <v>10</v>
      </c>
      <c r="X2815" s="56">
        <f t="shared" ca="1" si="996"/>
        <v>2020</v>
      </c>
      <c r="Y2815" s="55" t="str">
        <f t="shared" ca="1" si="997"/>
        <v>10-2020</v>
      </c>
      <c r="Z2815" s="51">
        <f ca="1">IFERROR(VLOOKUP(Y2815,IPC!$E$2:$F$1745,2,0),IPC!$H$1)</f>
        <v>138.32155800000001</v>
      </c>
      <c r="AA2815" s="48">
        <f t="shared" si="992"/>
        <v>1</v>
      </c>
      <c r="AB2815" s="48">
        <f t="shared" si="993"/>
        <v>1900</v>
      </c>
      <c r="AC2815" s="32" t="str">
        <f t="shared" si="986"/>
        <v>1-1900</v>
      </c>
      <c r="AD2815" s="50">
        <f>IFERROR(VLOOKUP(AC2815,IPC!$E$2:$F$1745,2,0),IPC!$H$1)</f>
        <v>138.32155800000001</v>
      </c>
    </row>
    <row r="2816" spans="10:30" x14ac:dyDescent="0.25">
      <c r="J2816" s="44" t="str">
        <f t="shared" si="980"/>
        <v/>
      </c>
      <c r="K2816" s="33" t="str">
        <f t="shared" ca="1" si="984"/>
        <v/>
      </c>
      <c r="L2816" s="108">
        <f t="shared" ca="1" si="983"/>
        <v>0</v>
      </c>
      <c r="M2816" s="44" t="str">
        <f t="shared" si="981"/>
        <v/>
      </c>
      <c r="N2816" s="45" t="str">
        <f t="shared" ca="1" si="985"/>
        <v/>
      </c>
      <c r="O2816" s="108">
        <f t="shared" si="979"/>
        <v>0</v>
      </c>
      <c r="P2816" s="21" t="e">
        <f t="shared" si="987"/>
        <v>#N/A</v>
      </c>
      <c r="Q2816" s="21" t="e">
        <f t="shared" si="988"/>
        <v>#N/A</v>
      </c>
      <c r="R2816" s="21" t="e">
        <f t="shared" si="989"/>
        <v>#N/A</v>
      </c>
      <c r="S2816" s="21" t="e">
        <f t="shared" si="990"/>
        <v>#N/A</v>
      </c>
      <c r="T2816" s="29" t="e">
        <f t="shared" si="982"/>
        <v>#N/A</v>
      </c>
      <c r="U2816" s="34">
        <f t="shared" si="991"/>
        <v>0</v>
      </c>
      <c r="V2816" s="16">
        <f t="shared" ca="1" si="994"/>
        <v>44139</v>
      </c>
      <c r="W2816" s="56">
        <f t="shared" ca="1" si="995"/>
        <v>10</v>
      </c>
      <c r="X2816" s="56">
        <f t="shared" ca="1" si="996"/>
        <v>2020</v>
      </c>
      <c r="Y2816" s="55" t="str">
        <f t="shared" ca="1" si="997"/>
        <v>10-2020</v>
      </c>
      <c r="Z2816" s="51">
        <f ca="1">IFERROR(VLOOKUP(Y2816,IPC!$E$2:$F$1745,2,0),IPC!$H$1)</f>
        <v>138.32155800000001</v>
      </c>
      <c r="AA2816" s="48">
        <f t="shared" si="992"/>
        <v>1</v>
      </c>
      <c r="AB2816" s="48">
        <f t="shared" si="993"/>
        <v>1900</v>
      </c>
      <c r="AC2816" s="32" t="str">
        <f t="shared" si="986"/>
        <v>1-1900</v>
      </c>
      <c r="AD2816" s="50">
        <f>IFERROR(VLOOKUP(AC2816,IPC!$E$2:$F$1745,2,0),IPC!$H$1)</f>
        <v>138.32155800000001</v>
      </c>
    </row>
    <row r="2817" spans="10:30" x14ac:dyDescent="0.25">
      <c r="J2817" s="44" t="str">
        <f t="shared" si="980"/>
        <v/>
      </c>
      <c r="K2817" s="33" t="str">
        <f t="shared" ca="1" si="984"/>
        <v/>
      </c>
      <c r="L2817" s="108">
        <f t="shared" ca="1" si="983"/>
        <v>0</v>
      </c>
      <c r="M2817" s="44" t="str">
        <f t="shared" si="981"/>
        <v/>
      </c>
      <c r="N2817" s="45" t="str">
        <f t="shared" ca="1" si="985"/>
        <v/>
      </c>
      <c r="O2817" s="108">
        <f t="shared" si="979"/>
        <v>0</v>
      </c>
      <c r="P2817" s="21" t="e">
        <f t="shared" si="987"/>
        <v>#N/A</v>
      </c>
      <c r="Q2817" s="21" t="e">
        <f t="shared" si="988"/>
        <v>#N/A</v>
      </c>
      <c r="R2817" s="21" t="e">
        <f t="shared" si="989"/>
        <v>#N/A</v>
      </c>
      <c r="S2817" s="21" t="e">
        <f t="shared" si="990"/>
        <v>#N/A</v>
      </c>
      <c r="T2817" s="29" t="e">
        <f t="shared" si="982"/>
        <v>#N/A</v>
      </c>
      <c r="U2817" s="34">
        <f t="shared" si="991"/>
        <v>0</v>
      </c>
      <c r="V2817" s="16">
        <f t="shared" ca="1" si="994"/>
        <v>44139</v>
      </c>
      <c r="W2817" s="56">
        <f t="shared" ca="1" si="995"/>
        <v>10</v>
      </c>
      <c r="X2817" s="56">
        <f t="shared" ca="1" si="996"/>
        <v>2020</v>
      </c>
      <c r="Y2817" s="55" t="str">
        <f t="shared" ca="1" si="997"/>
        <v>10-2020</v>
      </c>
      <c r="Z2817" s="51">
        <f ca="1">IFERROR(VLOOKUP(Y2817,IPC!$E$2:$F$1745,2,0),IPC!$H$1)</f>
        <v>138.32155800000001</v>
      </c>
      <c r="AA2817" s="48">
        <f t="shared" si="992"/>
        <v>1</v>
      </c>
      <c r="AB2817" s="48">
        <f t="shared" si="993"/>
        <v>1900</v>
      </c>
      <c r="AC2817" s="32" t="str">
        <f t="shared" si="986"/>
        <v>1-1900</v>
      </c>
      <c r="AD2817" s="50">
        <f>IFERROR(VLOOKUP(AC2817,IPC!$E$2:$F$1745,2,0),IPC!$H$1)</f>
        <v>138.32155800000001</v>
      </c>
    </row>
    <row r="2818" spans="10:30" x14ac:dyDescent="0.25">
      <c r="J2818" s="44" t="str">
        <f t="shared" si="980"/>
        <v/>
      </c>
      <c r="K2818" s="33" t="str">
        <f t="shared" ca="1" si="984"/>
        <v/>
      </c>
      <c r="L2818" s="108">
        <f t="shared" ca="1" si="983"/>
        <v>0</v>
      </c>
      <c r="M2818" s="44" t="str">
        <f t="shared" si="981"/>
        <v/>
      </c>
      <c r="N2818" s="45" t="str">
        <f t="shared" ca="1" si="985"/>
        <v/>
      </c>
      <c r="O2818" s="108">
        <f t="shared" si="979"/>
        <v>0</v>
      </c>
      <c r="P2818" s="21" t="e">
        <f t="shared" si="987"/>
        <v>#N/A</v>
      </c>
      <c r="Q2818" s="21" t="e">
        <f t="shared" si="988"/>
        <v>#N/A</v>
      </c>
      <c r="R2818" s="21" t="e">
        <f t="shared" si="989"/>
        <v>#N/A</v>
      </c>
      <c r="S2818" s="21" t="e">
        <f t="shared" si="990"/>
        <v>#N/A</v>
      </c>
      <c r="T2818" s="29" t="e">
        <f t="shared" si="982"/>
        <v>#N/A</v>
      </c>
      <c r="U2818" s="34">
        <f t="shared" si="991"/>
        <v>0</v>
      </c>
      <c r="V2818" s="16">
        <f t="shared" ca="1" si="994"/>
        <v>44139</v>
      </c>
      <c r="W2818" s="56">
        <f t="shared" ca="1" si="995"/>
        <v>10</v>
      </c>
      <c r="X2818" s="56">
        <f t="shared" ca="1" si="996"/>
        <v>2020</v>
      </c>
      <c r="Y2818" s="55" t="str">
        <f t="shared" ca="1" si="997"/>
        <v>10-2020</v>
      </c>
      <c r="Z2818" s="51">
        <f ca="1">IFERROR(VLOOKUP(Y2818,IPC!$E$2:$F$1745,2,0),IPC!$H$1)</f>
        <v>138.32155800000001</v>
      </c>
      <c r="AA2818" s="48">
        <f t="shared" si="992"/>
        <v>1</v>
      </c>
      <c r="AB2818" s="48">
        <f t="shared" si="993"/>
        <v>1900</v>
      </c>
      <c r="AC2818" s="32" t="str">
        <f t="shared" si="986"/>
        <v>1-1900</v>
      </c>
      <c r="AD2818" s="50">
        <f>IFERROR(VLOOKUP(AC2818,IPC!$E$2:$F$1745,2,0),IPC!$H$1)</f>
        <v>138.32155800000001</v>
      </c>
    </row>
    <row r="2819" spans="10:30" x14ac:dyDescent="0.25">
      <c r="J2819" s="44" t="str">
        <f t="shared" si="980"/>
        <v/>
      </c>
      <c r="K2819" s="33" t="str">
        <f t="shared" ca="1" si="984"/>
        <v/>
      </c>
      <c r="L2819" s="108">
        <f t="shared" ca="1" si="983"/>
        <v>0</v>
      </c>
      <c r="M2819" s="44" t="str">
        <f t="shared" si="981"/>
        <v/>
      </c>
      <c r="N2819" s="45" t="str">
        <f t="shared" ca="1" si="985"/>
        <v/>
      </c>
      <c r="O2819" s="108">
        <f t="shared" si="979"/>
        <v>0</v>
      </c>
      <c r="P2819" s="21" t="e">
        <f t="shared" si="987"/>
        <v>#N/A</v>
      </c>
      <c r="Q2819" s="21" t="e">
        <f t="shared" si="988"/>
        <v>#N/A</v>
      </c>
      <c r="R2819" s="21" t="e">
        <f t="shared" si="989"/>
        <v>#N/A</v>
      </c>
      <c r="S2819" s="21" t="e">
        <f t="shared" si="990"/>
        <v>#N/A</v>
      </c>
      <c r="T2819" s="29" t="e">
        <f t="shared" si="982"/>
        <v>#N/A</v>
      </c>
      <c r="U2819" s="34">
        <f t="shared" si="991"/>
        <v>0</v>
      </c>
      <c r="V2819" s="16">
        <f t="shared" ca="1" si="994"/>
        <v>44139</v>
      </c>
      <c r="W2819" s="56">
        <f t="shared" ca="1" si="995"/>
        <v>10</v>
      </c>
      <c r="X2819" s="56">
        <f t="shared" ca="1" si="996"/>
        <v>2020</v>
      </c>
      <c r="Y2819" s="55" t="str">
        <f t="shared" ca="1" si="997"/>
        <v>10-2020</v>
      </c>
      <c r="Z2819" s="51">
        <f ca="1">IFERROR(VLOOKUP(Y2819,IPC!$E$2:$F$1745,2,0),IPC!$H$1)</f>
        <v>138.32155800000001</v>
      </c>
      <c r="AA2819" s="48">
        <f t="shared" si="992"/>
        <v>1</v>
      </c>
      <c r="AB2819" s="48">
        <f t="shared" si="993"/>
        <v>1900</v>
      </c>
      <c r="AC2819" s="32" t="str">
        <f t="shared" si="986"/>
        <v>1-1900</v>
      </c>
      <c r="AD2819" s="50">
        <f>IFERROR(VLOOKUP(AC2819,IPC!$E$2:$F$1745,2,0),IPC!$H$1)</f>
        <v>138.32155800000001</v>
      </c>
    </row>
    <row r="2820" spans="10:30" x14ac:dyDescent="0.25">
      <c r="J2820" s="44" t="str">
        <f t="shared" si="980"/>
        <v/>
      </c>
      <c r="K2820" s="33" t="str">
        <f t="shared" ca="1" si="984"/>
        <v/>
      </c>
      <c r="L2820" s="108">
        <f t="shared" ca="1" si="983"/>
        <v>0</v>
      </c>
      <c r="M2820" s="44" t="str">
        <f t="shared" si="981"/>
        <v/>
      </c>
      <c r="N2820" s="45" t="str">
        <f t="shared" ca="1" si="985"/>
        <v/>
      </c>
      <c r="O2820" s="108">
        <f t="shared" si="979"/>
        <v>0</v>
      </c>
      <c r="P2820" s="21" t="e">
        <f t="shared" si="987"/>
        <v>#N/A</v>
      </c>
      <c r="Q2820" s="21" t="e">
        <f t="shared" si="988"/>
        <v>#N/A</v>
      </c>
      <c r="R2820" s="21" t="e">
        <f t="shared" si="989"/>
        <v>#N/A</v>
      </c>
      <c r="S2820" s="21" t="e">
        <f t="shared" si="990"/>
        <v>#N/A</v>
      </c>
      <c r="T2820" s="29" t="e">
        <f t="shared" si="982"/>
        <v>#N/A</v>
      </c>
      <c r="U2820" s="34">
        <f t="shared" si="991"/>
        <v>0</v>
      </c>
      <c r="V2820" s="16">
        <f t="shared" ca="1" si="994"/>
        <v>44139</v>
      </c>
      <c r="W2820" s="56">
        <f t="shared" ca="1" si="995"/>
        <v>10</v>
      </c>
      <c r="X2820" s="56">
        <f t="shared" ca="1" si="996"/>
        <v>2020</v>
      </c>
      <c r="Y2820" s="55" t="str">
        <f t="shared" ca="1" si="997"/>
        <v>10-2020</v>
      </c>
      <c r="Z2820" s="51">
        <f ca="1">IFERROR(VLOOKUP(Y2820,IPC!$E$2:$F$1745,2,0),IPC!$H$1)</f>
        <v>138.32155800000001</v>
      </c>
      <c r="AA2820" s="48">
        <f t="shared" si="992"/>
        <v>1</v>
      </c>
      <c r="AB2820" s="48">
        <f t="shared" si="993"/>
        <v>1900</v>
      </c>
      <c r="AC2820" s="32" t="str">
        <f t="shared" si="986"/>
        <v>1-1900</v>
      </c>
      <c r="AD2820" s="50">
        <f>IFERROR(VLOOKUP(AC2820,IPC!$E$2:$F$1745,2,0),IPC!$H$1)</f>
        <v>138.32155800000001</v>
      </c>
    </row>
    <row r="2821" spans="10:30" x14ac:dyDescent="0.25">
      <c r="J2821" s="44" t="str">
        <f t="shared" si="980"/>
        <v/>
      </c>
      <c r="K2821" s="33" t="str">
        <f t="shared" ca="1" si="984"/>
        <v/>
      </c>
      <c r="L2821" s="108">
        <f t="shared" ca="1" si="983"/>
        <v>0</v>
      </c>
      <c r="M2821" s="44" t="str">
        <f t="shared" si="981"/>
        <v/>
      </c>
      <c r="N2821" s="45" t="str">
        <f t="shared" ca="1" si="985"/>
        <v/>
      </c>
      <c r="O2821" s="108">
        <f t="shared" si="979"/>
        <v>0</v>
      </c>
      <c r="P2821" s="21" t="e">
        <f t="shared" si="987"/>
        <v>#N/A</v>
      </c>
      <c r="Q2821" s="21" t="e">
        <f t="shared" si="988"/>
        <v>#N/A</v>
      </c>
      <c r="R2821" s="21" t="e">
        <f t="shared" si="989"/>
        <v>#N/A</v>
      </c>
      <c r="S2821" s="21" t="e">
        <f t="shared" si="990"/>
        <v>#N/A</v>
      </c>
      <c r="T2821" s="29" t="e">
        <f t="shared" si="982"/>
        <v>#N/A</v>
      </c>
      <c r="U2821" s="34">
        <f t="shared" si="991"/>
        <v>0</v>
      </c>
      <c r="V2821" s="16">
        <f t="shared" ca="1" si="994"/>
        <v>44139</v>
      </c>
      <c r="W2821" s="56">
        <f t="shared" ca="1" si="995"/>
        <v>10</v>
      </c>
      <c r="X2821" s="56">
        <f t="shared" ca="1" si="996"/>
        <v>2020</v>
      </c>
      <c r="Y2821" s="55" t="str">
        <f t="shared" ca="1" si="997"/>
        <v>10-2020</v>
      </c>
      <c r="Z2821" s="51">
        <f ca="1">IFERROR(VLOOKUP(Y2821,IPC!$E$2:$F$1745,2,0),IPC!$H$1)</f>
        <v>138.32155800000001</v>
      </c>
      <c r="AA2821" s="48">
        <f t="shared" si="992"/>
        <v>1</v>
      </c>
      <c r="AB2821" s="48">
        <f t="shared" si="993"/>
        <v>1900</v>
      </c>
      <c r="AC2821" s="32" t="str">
        <f t="shared" si="986"/>
        <v>1-1900</v>
      </c>
      <c r="AD2821" s="50">
        <f>IFERROR(VLOOKUP(AC2821,IPC!$E$2:$F$1745,2,0),IPC!$H$1)</f>
        <v>138.32155800000001</v>
      </c>
    </row>
    <row r="2822" spans="10:30" x14ac:dyDescent="0.25">
      <c r="J2822" s="44" t="str">
        <f t="shared" si="980"/>
        <v/>
      </c>
      <c r="K2822" s="33" t="str">
        <f t="shared" ca="1" si="984"/>
        <v/>
      </c>
      <c r="L2822" s="108">
        <f t="shared" ca="1" si="983"/>
        <v>0</v>
      </c>
      <c r="M2822" s="44" t="str">
        <f t="shared" si="981"/>
        <v/>
      </c>
      <c r="N2822" s="45" t="str">
        <f t="shared" ca="1" si="985"/>
        <v/>
      </c>
      <c r="O2822" s="108">
        <f t="shared" si="979"/>
        <v>0</v>
      </c>
      <c r="P2822" s="21" t="e">
        <f t="shared" si="987"/>
        <v>#N/A</v>
      </c>
      <c r="Q2822" s="21" t="e">
        <f t="shared" si="988"/>
        <v>#N/A</v>
      </c>
      <c r="R2822" s="21" t="e">
        <f t="shared" si="989"/>
        <v>#N/A</v>
      </c>
      <c r="S2822" s="21" t="e">
        <f t="shared" si="990"/>
        <v>#N/A</v>
      </c>
      <c r="T2822" s="29" t="e">
        <f t="shared" si="982"/>
        <v>#N/A</v>
      </c>
      <c r="U2822" s="34">
        <f t="shared" si="991"/>
        <v>0</v>
      </c>
      <c r="V2822" s="16">
        <f t="shared" ca="1" si="994"/>
        <v>44139</v>
      </c>
      <c r="W2822" s="56">
        <f t="shared" ca="1" si="995"/>
        <v>10</v>
      </c>
      <c r="X2822" s="56">
        <f t="shared" ca="1" si="996"/>
        <v>2020</v>
      </c>
      <c r="Y2822" s="55" t="str">
        <f t="shared" ca="1" si="997"/>
        <v>10-2020</v>
      </c>
      <c r="Z2822" s="51">
        <f ca="1">IFERROR(VLOOKUP(Y2822,IPC!$E$2:$F$1745,2,0),IPC!$H$1)</f>
        <v>138.32155800000001</v>
      </c>
      <c r="AA2822" s="48">
        <f t="shared" si="992"/>
        <v>1</v>
      </c>
      <c r="AB2822" s="48">
        <f t="shared" si="993"/>
        <v>1900</v>
      </c>
      <c r="AC2822" s="32" t="str">
        <f t="shared" si="986"/>
        <v>1-1900</v>
      </c>
      <c r="AD2822" s="50">
        <f>IFERROR(VLOOKUP(AC2822,IPC!$E$2:$F$1745,2,0),IPC!$H$1)</f>
        <v>138.32155800000001</v>
      </c>
    </row>
    <row r="2823" spans="10:30" x14ac:dyDescent="0.25">
      <c r="J2823" s="44" t="str">
        <f t="shared" si="980"/>
        <v/>
      </c>
      <c r="K2823" s="33" t="str">
        <f t="shared" ca="1" si="984"/>
        <v/>
      </c>
      <c r="L2823" s="108">
        <f t="shared" ca="1" si="983"/>
        <v>0</v>
      </c>
      <c r="M2823" s="44" t="str">
        <f t="shared" si="981"/>
        <v/>
      </c>
      <c r="N2823" s="45" t="str">
        <f t="shared" ca="1" si="985"/>
        <v/>
      </c>
      <c r="O2823" s="108">
        <f t="shared" si="979"/>
        <v>0</v>
      </c>
      <c r="P2823" s="21" t="e">
        <f t="shared" si="987"/>
        <v>#N/A</v>
      </c>
      <c r="Q2823" s="21" t="e">
        <f t="shared" si="988"/>
        <v>#N/A</v>
      </c>
      <c r="R2823" s="21" t="e">
        <f t="shared" si="989"/>
        <v>#N/A</v>
      </c>
      <c r="S2823" s="21" t="e">
        <f t="shared" si="990"/>
        <v>#N/A</v>
      </c>
      <c r="T2823" s="29" t="e">
        <f t="shared" si="982"/>
        <v>#N/A</v>
      </c>
      <c r="U2823" s="34">
        <f t="shared" si="991"/>
        <v>0</v>
      </c>
      <c r="V2823" s="16">
        <f t="shared" ca="1" si="994"/>
        <v>44139</v>
      </c>
      <c r="W2823" s="56">
        <f t="shared" ca="1" si="995"/>
        <v>10</v>
      </c>
      <c r="X2823" s="56">
        <f t="shared" ca="1" si="996"/>
        <v>2020</v>
      </c>
      <c r="Y2823" s="55" t="str">
        <f t="shared" ca="1" si="997"/>
        <v>10-2020</v>
      </c>
      <c r="Z2823" s="51">
        <f ca="1">IFERROR(VLOOKUP(Y2823,IPC!$E$2:$F$1745,2,0),IPC!$H$1)</f>
        <v>138.32155800000001</v>
      </c>
      <c r="AA2823" s="48">
        <f t="shared" si="992"/>
        <v>1</v>
      </c>
      <c r="AB2823" s="48">
        <f t="shared" si="993"/>
        <v>1900</v>
      </c>
      <c r="AC2823" s="32" t="str">
        <f t="shared" si="986"/>
        <v>1-1900</v>
      </c>
      <c r="AD2823" s="50">
        <f>IFERROR(VLOOKUP(AC2823,IPC!$E$2:$F$1745,2,0),IPC!$H$1)</f>
        <v>138.32155800000001</v>
      </c>
    </row>
    <row r="2824" spans="10:30" x14ac:dyDescent="0.25">
      <c r="J2824" s="44" t="str">
        <f t="shared" si="980"/>
        <v/>
      </c>
      <c r="K2824" s="33" t="str">
        <f t="shared" ca="1" si="984"/>
        <v/>
      </c>
      <c r="L2824" s="108">
        <f t="shared" ca="1" si="983"/>
        <v>0</v>
      </c>
      <c r="M2824" s="44" t="str">
        <f t="shared" si="981"/>
        <v/>
      </c>
      <c r="N2824" s="45" t="str">
        <f t="shared" ca="1" si="985"/>
        <v/>
      </c>
      <c r="O2824" s="108">
        <f t="shared" si="979"/>
        <v>0</v>
      </c>
      <c r="P2824" s="21" t="e">
        <f t="shared" si="987"/>
        <v>#N/A</v>
      </c>
      <c r="Q2824" s="21" t="e">
        <f t="shared" si="988"/>
        <v>#N/A</v>
      </c>
      <c r="R2824" s="21" t="e">
        <f t="shared" si="989"/>
        <v>#N/A</v>
      </c>
      <c r="S2824" s="21" t="e">
        <f t="shared" si="990"/>
        <v>#N/A</v>
      </c>
      <c r="T2824" s="29" t="e">
        <f t="shared" si="982"/>
        <v>#N/A</v>
      </c>
      <c r="U2824" s="34">
        <f t="shared" si="991"/>
        <v>0</v>
      </c>
      <c r="V2824" s="16">
        <f t="shared" ca="1" si="994"/>
        <v>44139</v>
      </c>
      <c r="W2824" s="56">
        <f t="shared" ca="1" si="995"/>
        <v>10</v>
      </c>
      <c r="X2824" s="56">
        <f t="shared" ca="1" si="996"/>
        <v>2020</v>
      </c>
      <c r="Y2824" s="55" t="str">
        <f t="shared" ca="1" si="997"/>
        <v>10-2020</v>
      </c>
      <c r="Z2824" s="51">
        <f ca="1">IFERROR(VLOOKUP(Y2824,IPC!$E$2:$F$1745,2,0),IPC!$H$1)</f>
        <v>138.32155800000001</v>
      </c>
      <c r="AA2824" s="48">
        <f t="shared" si="992"/>
        <v>1</v>
      </c>
      <c r="AB2824" s="48">
        <f t="shared" si="993"/>
        <v>1900</v>
      </c>
      <c r="AC2824" s="32" t="str">
        <f t="shared" si="986"/>
        <v>1-1900</v>
      </c>
      <c r="AD2824" s="50">
        <f>IFERROR(VLOOKUP(AC2824,IPC!$E$2:$F$1745,2,0),IPC!$H$1)</f>
        <v>138.32155800000001</v>
      </c>
    </row>
    <row r="2825" spans="10:30" x14ac:dyDescent="0.25">
      <c r="J2825" s="44" t="str">
        <f t="shared" si="980"/>
        <v/>
      </c>
      <c r="K2825" s="33" t="str">
        <f t="shared" ca="1" si="984"/>
        <v/>
      </c>
      <c r="L2825" s="108">
        <f t="shared" ca="1" si="983"/>
        <v>0</v>
      </c>
      <c r="M2825" s="44" t="str">
        <f t="shared" si="981"/>
        <v/>
      </c>
      <c r="N2825" s="45" t="str">
        <f t="shared" ca="1" si="985"/>
        <v/>
      </c>
      <c r="O2825" s="108">
        <f t="shared" si="979"/>
        <v>0</v>
      </c>
      <c r="P2825" s="21" t="e">
        <f t="shared" si="987"/>
        <v>#N/A</v>
      </c>
      <c r="Q2825" s="21" t="e">
        <f t="shared" si="988"/>
        <v>#N/A</v>
      </c>
      <c r="R2825" s="21" t="e">
        <f t="shared" si="989"/>
        <v>#N/A</v>
      </c>
      <c r="S2825" s="21" t="e">
        <f t="shared" si="990"/>
        <v>#N/A</v>
      </c>
      <c r="T2825" s="29" t="e">
        <f t="shared" si="982"/>
        <v>#N/A</v>
      </c>
      <c r="U2825" s="34">
        <f t="shared" si="991"/>
        <v>0</v>
      </c>
      <c r="V2825" s="16">
        <f t="shared" ca="1" si="994"/>
        <v>44139</v>
      </c>
      <c r="W2825" s="56">
        <f t="shared" ca="1" si="995"/>
        <v>10</v>
      </c>
      <c r="X2825" s="56">
        <f t="shared" ca="1" si="996"/>
        <v>2020</v>
      </c>
      <c r="Y2825" s="55" t="str">
        <f t="shared" ca="1" si="997"/>
        <v>10-2020</v>
      </c>
      <c r="Z2825" s="51">
        <f ca="1">IFERROR(VLOOKUP(Y2825,IPC!$E$2:$F$1745,2,0),IPC!$H$1)</f>
        <v>138.32155800000001</v>
      </c>
      <c r="AA2825" s="48">
        <f t="shared" si="992"/>
        <v>1</v>
      </c>
      <c r="AB2825" s="48">
        <f t="shared" si="993"/>
        <v>1900</v>
      </c>
      <c r="AC2825" s="32" t="str">
        <f t="shared" si="986"/>
        <v>1-1900</v>
      </c>
      <c r="AD2825" s="50">
        <f>IFERROR(VLOOKUP(AC2825,IPC!$E$2:$F$1745,2,0),IPC!$H$1)</f>
        <v>138.32155800000001</v>
      </c>
    </row>
    <row r="2826" spans="10:30" x14ac:dyDescent="0.25">
      <c r="J2826" s="44" t="str">
        <f t="shared" si="980"/>
        <v/>
      </c>
      <c r="K2826" s="33" t="str">
        <f t="shared" ca="1" si="984"/>
        <v/>
      </c>
      <c r="L2826" s="108">
        <f t="shared" ca="1" si="983"/>
        <v>0</v>
      </c>
      <c r="M2826" s="44" t="str">
        <f t="shared" si="981"/>
        <v/>
      </c>
      <c r="N2826" s="45" t="str">
        <f t="shared" ca="1" si="985"/>
        <v/>
      </c>
      <c r="O2826" s="108">
        <f t="shared" si="979"/>
        <v>0</v>
      </c>
      <c r="P2826" s="21" t="e">
        <f t="shared" si="987"/>
        <v>#N/A</v>
      </c>
      <c r="Q2826" s="21" t="e">
        <f t="shared" si="988"/>
        <v>#N/A</v>
      </c>
      <c r="R2826" s="21" t="e">
        <f t="shared" si="989"/>
        <v>#N/A</v>
      </c>
      <c r="S2826" s="21" t="e">
        <f t="shared" si="990"/>
        <v>#N/A</v>
      </c>
      <c r="T2826" s="29" t="e">
        <f t="shared" si="982"/>
        <v>#N/A</v>
      </c>
      <c r="U2826" s="34">
        <f t="shared" si="991"/>
        <v>0</v>
      </c>
      <c r="V2826" s="16">
        <f t="shared" ca="1" si="994"/>
        <v>44139</v>
      </c>
      <c r="W2826" s="56">
        <f t="shared" ca="1" si="995"/>
        <v>10</v>
      </c>
      <c r="X2826" s="56">
        <f t="shared" ca="1" si="996"/>
        <v>2020</v>
      </c>
      <c r="Y2826" s="55" t="str">
        <f t="shared" ca="1" si="997"/>
        <v>10-2020</v>
      </c>
      <c r="Z2826" s="51">
        <f ca="1">IFERROR(VLOOKUP(Y2826,IPC!$E$2:$F$1745,2,0),IPC!$H$1)</f>
        <v>138.32155800000001</v>
      </c>
      <c r="AA2826" s="48">
        <f t="shared" si="992"/>
        <v>1</v>
      </c>
      <c r="AB2826" s="48">
        <f t="shared" si="993"/>
        <v>1900</v>
      </c>
      <c r="AC2826" s="32" t="str">
        <f t="shared" si="986"/>
        <v>1-1900</v>
      </c>
      <c r="AD2826" s="50">
        <f>IFERROR(VLOOKUP(AC2826,IPC!$E$2:$F$1745,2,0),IPC!$H$1)</f>
        <v>138.32155800000001</v>
      </c>
    </row>
    <row r="2827" spans="10:30" x14ac:dyDescent="0.25">
      <c r="J2827" s="44" t="str">
        <f t="shared" si="980"/>
        <v/>
      </c>
      <c r="K2827" s="33" t="str">
        <f t="shared" ca="1" si="984"/>
        <v/>
      </c>
      <c r="L2827" s="108">
        <f t="shared" ca="1" si="983"/>
        <v>0</v>
      </c>
      <c r="M2827" s="44" t="str">
        <f t="shared" si="981"/>
        <v/>
      </c>
      <c r="N2827" s="45" t="str">
        <f t="shared" ca="1" si="985"/>
        <v/>
      </c>
      <c r="O2827" s="108">
        <f t="shared" si="979"/>
        <v>0</v>
      </c>
      <c r="P2827" s="21" t="e">
        <f t="shared" si="987"/>
        <v>#N/A</v>
      </c>
      <c r="Q2827" s="21" t="e">
        <f t="shared" si="988"/>
        <v>#N/A</v>
      </c>
      <c r="R2827" s="21" t="e">
        <f t="shared" si="989"/>
        <v>#N/A</v>
      </c>
      <c r="S2827" s="21" t="e">
        <f t="shared" si="990"/>
        <v>#N/A</v>
      </c>
      <c r="T2827" s="29" t="e">
        <f t="shared" si="982"/>
        <v>#N/A</v>
      </c>
      <c r="U2827" s="34">
        <f t="shared" si="991"/>
        <v>0</v>
      </c>
      <c r="V2827" s="16">
        <f t="shared" ca="1" si="994"/>
        <v>44139</v>
      </c>
      <c r="W2827" s="56">
        <f t="shared" ca="1" si="995"/>
        <v>10</v>
      </c>
      <c r="X2827" s="56">
        <f t="shared" ca="1" si="996"/>
        <v>2020</v>
      </c>
      <c r="Y2827" s="55" t="str">
        <f t="shared" ca="1" si="997"/>
        <v>10-2020</v>
      </c>
      <c r="Z2827" s="51">
        <f ca="1">IFERROR(VLOOKUP(Y2827,IPC!$E$2:$F$1745,2,0),IPC!$H$1)</f>
        <v>138.32155800000001</v>
      </c>
      <c r="AA2827" s="48">
        <f t="shared" si="992"/>
        <v>1</v>
      </c>
      <c r="AB2827" s="48">
        <f t="shared" si="993"/>
        <v>1900</v>
      </c>
      <c r="AC2827" s="32" t="str">
        <f t="shared" si="986"/>
        <v>1-1900</v>
      </c>
      <c r="AD2827" s="50">
        <f>IFERROR(VLOOKUP(AC2827,IPC!$E$2:$F$1745,2,0),IPC!$H$1)</f>
        <v>138.32155800000001</v>
      </c>
    </row>
    <row r="2828" spans="10:30" x14ac:dyDescent="0.25">
      <c r="J2828" s="44" t="str">
        <f t="shared" si="980"/>
        <v/>
      </c>
      <c r="K2828" s="33" t="str">
        <f t="shared" ca="1" si="984"/>
        <v/>
      </c>
      <c r="L2828" s="108">
        <f t="shared" ca="1" si="983"/>
        <v>0</v>
      </c>
      <c r="M2828" s="44" t="str">
        <f t="shared" si="981"/>
        <v/>
      </c>
      <c r="N2828" s="45" t="str">
        <f t="shared" ca="1" si="985"/>
        <v/>
      </c>
      <c r="O2828" s="108">
        <f t="shared" si="979"/>
        <v>0</v>
      </c>
      <c r="P2828" s="21" t="e">
        <f t="shared" si="987"/>
        <v>#N/A</v>
      </c>
      <c r="Q2828" s="21" t="e">
        <f t="shared" si="988"/>
        <v>#N/A</v>
      </c>
      <c r="R2828" s="21" t="e">
        <f t="shared" si="989"/>
        <v>#N/A</v>
      </c>
      <c r="S2828" s="21" t="e">
        <f t="shared" si="990"/>
        <v>#N/A</v>
      </c>
      <c r="T2828" s="29" t="e">
        <f t="shared" si="982"/>
        <v>#N/A</v>
      </c>
      <c r="U2828" s="34">
        <f t="shared" si="991"/>
        <v>0</v>
      </c>
      <c r="V2828" s="16">
        <f t="shared" ca="1" si="994"/>
        <v>44139</v>
      </c>
      <c r="W2828" s="56">
        <f t="shared" ca="1" si="995"/>
        <v>10</v>
      </c>
      <c r="X2828" s="56">
        <f t="shared" ca="1" si="996"/>
        <v>2020</v>
      </c>
      <c r="Y2828" s="55" t="str">
        <f t="shared" ca="1" si="997"/>
        <v>10-2020</v>
      </c>
      <c r="Z2828" s="51">
        <f ca="1">IFERROR(VLOOKUP(Y2828,IPC!$E$2:$F$1745,2,0),IPC!$H$1)</f>
        <v>138.32155800000001</v>
      </c>
      <c r="AA2828" s="48">
        <f t="shared" si="992"/>
        <v>1</v>
      </c>
      <c r="AB2828" s="48">
        <f t="shared" si="993"/>
        <v>1900</v>
      </c>
      <c r="AC2828" s="32" t="str">
        <f t="shared" si="986"/>
        <v>1-1900</v>
      </c>
      <c r="AD2828" s="50">
        <f>IFERROR(VLOOKUP(AC2828,IPC!$E$2:$F$1745,2,0),IPC!$H$1)</f>
        <v>138.32155800000001</v>
      </c>
    </row>
    <row r="2829" spans="10:30" x14ac:dyDescent="0.25">
      <c r="J2829" s="44" t="str">
        <f t="shared" si="980"/>
        <v/>
      </c>
      <c r="K2829" s="33" t="str">
        <f t="shared" ca="1" si="984"/>
        <v/>
      </c>
      <c r="L2829" s="108">
        <f t="shared" ca="1" si="983"/>
        <v>0</v>
      </c>
      <c r="M2829" s="44" t="str">
        <f t="shared" si="981"/>
        <v/>
      </c>
      <c r="N2829" s="45" t="str">
        <f t="shared" ca="1" si="985"/>
        <v/>
      </c>
      <c r="O2829" s="108">
        <f t="shared" si="979"/>
        <v>0</v>
      </c>
      <c r="P2829" s="21" t="e">
        <f t="shared" si="987"/>
        <v>#N/A</v>
      </c>
      <c r="Q2829" s="21" t="e">
        <f t="shared" si="988"/>
        <v>#N/A</v>
      </c>
      <c r="R2829" s="21" t="e">
        <f t="shared" si="989"/>
        <v>#N/A</v>
      </c>
      <c r="S2829" s="21" t="e">
        <f t="shared" si="990"/>
        <v>#N/A</v>
      </c>
      <c r="T2829" s="29" t="e">
        <f t="shared" si="982"/>
        <v>#N/A</v>
      </c>
      <c r="U2829" s="34">
        <f t="shared" si="991"/>
        <v>0</v>
      </c>
      <c r="V2829" s="16">
        <f t="shared" ca="1" si="994"/>
        <v>44139</v>
      </c>
      <c r="W2829" s="56">
        <f t="shared" ca="1" si="995"/>
        <v>10</v>
      </c>
      <c r="X2829" s="56">
        <f t="shared" ca="1" si="996"/>
        <v>2020</v>
      </c>
      <c r="Y2829" s="55" t="str">
        <f t="shared" ca="1" si="997"/>
        <v>10-2020</v>
      </c>
      <c r="Z2829" s="51">
        <f ca="1">IFERROR(VLOOKUP(Y2829,IPC!$E$2:$F$1745,2,0),IPC!$H$1)</f>
        <v>138.32155800000001</v>
      </c>
      <c r="AA2829" s="48">
        <f t="shared" si="992"/>
        <v>1</v>
      </c>
      <c r="AB2829" s="48">
        <f t="shared" si="993"/>
        <v>1900</v>
      </c>
      <c r="AC2829" s="32" t="str">
        <f t="shared" si="986"/>
        <v>1-1900</v>
      </c>
      <c r="AD2829" s="50">
        <f>IFERROR(VLOOKUP(AC2829,IPC!$E$2:$F$1745,2,0),IPC!$H$1)</f>
        <v>138.32155800000001</v>
      </c>
    </row>
    <row r="2830" spans="10:30" x14ac:dyDescent="0.25">
      <c r="J2830" s="44" t="str">
        <f t="shared" si="980"/>
        <v/>
      </c>
      <c r="K2830" s="33" t="str">
        <f t="shared" ca="1" si="984"/>
        <v/>
      </c>
      <c r="L2830" s="108">
        <f t="shared" ca="1" si="983"/>
        <v>0</v>
      </c>
      <c r="M2830" s="44" t="str">
        <f t="shared" si="981"/>
        <v/>
      </c>
      <c r="N2830" s="45" t="str">
        <f t="shared" ca="1" si="985"/>
        <v/>
      </c>
      <c r="O2830" s="108">
        <f t="shared" si="979"/>
        <v>0</v>
      </c>
      <c r="P2830" s="21" t="e">
        <f t="shared" si="987"/>
        <v>#N/A</v>
      </c>
      <c r="Q2830" s="21" t="e">
        <f t="shared" si="988"/>
        <v>#N/A</v>
      </c>
      <c r="R2830" s="21" t="e">
        <f t="shared" si="989"/>
        <v>#N/A</v>
      </c>
      <c r="S2830" s="21" t="e">
        <f t="shared" si="990"/>
        <v>#N/A</v>
      </c>
      <c r="T2830" s="29" t="e">
        <f t="shared" si="982"/>
        <v>#N/A</v>
      </c>
      <c r="U2830" s="34">
        <f t="shared" si="991"/>
        <v>0</v>
      </c>
      <c r="V2830" s="16">
        <f t="shared" ca="1" si="994"/>
        <v>44139</v>
      </c>
      <c r="W2830" s="56">
        <f t="shared" ca="1" si="995"/>
        <v>10</v>
      </c>
      <c r="X2830" s="56">
        <f t="shared" ca="1" si="996"/>
        <v>2020</v>
      </c>
      <c r="Y2830" s="55" t="str">
        <f t="shared" ca="1" si="997"/>
        <v>10-2020</v>
      </c>
      <c r="Z2830" s="51">
        <f ca="1">IFERROR(VLOOKUP(Y2830,IPC!$E$2:$F$1745,2,0),IPC!$H$1)</f>
        <v>138.32155800000001</v>
      </c>
      <c r="AA2830" s="48">
        <f t="shared" si="992"/>
        <v>1</v>
      </c>
      <c r="AB2830" s="48">
        <f t="shared" si="993"/>
        <v>1900</v>
      </c>
      <c r="AC2830" s="32" t="str">
        <f t="shared" si="986"/>
        <v>1-1900</v>
      </c>
      <c r="AD2830" s="50">
        <f>IFERROR(VLOOKUP(AC2830,IPC!$E$2:$F$1745,2,0),IPC!$H$1)</f>
        <v>138.32155800000001</v>
      </c>
    </row>
    <row r="2831" spans="10:30" x14ac:dyDescent="0.25">
      <c r="J2831" s="44" t="str">
        <f t="shared" si="980"/>
        <v/>
      </c>
      <c r="K2831" s="33" t="str">
        <f t="shared" ca="1" si="984"/>
        <v/>
      </c>
      <c r="L2831" s="108">
        <f t="shared" ca="1" si="983"/>
        <v>0</v>
      </c>
      <c r="M2831" s="44" t="str">
        <f t="shared" si="981"/>
        <v/>
      </c>
      <c r="N2831" s="45" t="str">
        <f t="shared" ca="1" si="985"/>
        <v/>
      </c>
      <c r="O2831" s="108">
        <f t="shared" si="979"/>
        <v>0</v>
      </c>
      <c r="P2831" s="21" t="e">
        <f t="shared" si="987"/>
        <v>#N/A</v>
      </c>
      <c r="Q2831" s="21" t="e">
        <f t="shared" si="988"/>
        <v>#N/A</v>
      </c>
      <c r="R2831" s="21" t="e">
        <f t="shared" si="989"/>
        <v>#N/A</v>
      </c>
      <c r="S2831" s="21" t="e">
        <f t="shared" si="990"/>
        <v>#N/A</v>
      </c>
      <c r="T2831" s="29" t="e">
        <f t="shared" si="982"/>
        <v>#N/A</v>
      </c>
      <c r="U2831" s="34">
        <f t="shared" si="991"/>
        <v>0</v>
      </c>
      <c r="V2831" s="16">
        <f t="shared" ca="1" si="994"/>
        <v>44139</v>
      </c>
      <c r="W2831" s="56">
        <f t="shared" ca="1" si="995"/>
        <v>10</v>
      </c>
      <c r="X2831" s="56">
        <f t="shared" ca="1" si="996"/>
        <v>2020</v>
      </c>
      <c r="Y2831" s="55" t="str">
        <f t="shared" ca="1" si="997"/>
        <v>10-2020</v>
      </c>
      <c r="Z2831" s="51">
        <f ca="1">IFERROR(VLOOKUP(Y2831,IPC!$E$2:$F$1745,2,0),IPC!$H$1)</f>
        <v>138.32155800000001</v>
      </c>
      <c r="AA2831" s="48">
        <f t="shared" si="992"/>
        <v>1</v>
      </c>
      <c r="AB2831" s="48">
        <f t="shared" si="993"/>
        <v>1900</v>
      </c>
      <c r="AC2831" s="32" t="str">
        <f t="shared" si="986"/>
        <v>1-1900</v>
      </c>
      <c r="AD2831" s="50">
        <f>IFERROR(VLOOKUP(AC2831,IPC!$E$2:$F$1745,2,0),IPC!$H$1)</f>
        <v>138.32155800000001</v>
      </c>
    </row>
    <row r="2832" spans="10:30" x14ac:dyDescent="0.25">
      <c r="J2832" s="44" t="str">
        <f t="shared" si="980"/>
        <v/>
      </c>
      <c r="K2832" s="33" t="str">
        <f t="shared" ca="1" si="984"/>
        <v/>
      </c>
      <c r="L2832" s="108">
        <f t="shared" ca="1" si="983"/>
        <v>0</v>
      </c>
      <c r="M2832" s="44" t="str">
        <f t="shared" si="981"/>
        <v/>
      </c>
      <c r="N2832" s="45" t="str">
        <f t="shared" ca="1" si="985"/>
        <v/>
      </c>
      <c r="O2832" s="108">
        <f t="shared" si="979"/>
        <v>0</v>
      </c>
      <c r="P2832" s="21" t="e">
        <f t="shared" si="987"/>
        <v>#N/A</v>
      </c>
      <c r="Q2832" s="21" t="e">
        <f t="shared" si="988"/>
        <v>#N/A</v>
      </c>
      <c r="R2832" s="21" t="e">
        <f t="shared" si="989"/>
        <v>#N/A</v>
      </c>
      <c r="S2832" s="21" t="e">
        <f t="shared" si="990"/>
        <v>#N/A</v>
      </c>
      <c r="T2832" s="29" t="e">
        <f t="shared" si="982"/>
        <v>#N/A</v>
      </c>
      <c r="U2832" s="34">
        <f t="shared" si="991"/>
        <v>0</v>
      </c>
      <c r="V2832" s="16">
        <f t="shared" ca="1" si="994"/>
        <v>44139</v>
      </c>
      <c r="W2832" s="56">
        <f t="shared" ca="1" si="995"/>
        <v>10</v>
      </c>
      <c r="X2832" s="56">
        <f t="shared" ca="1" si="996"/>
        <v>2020</v>
      </c>
      <c r="Y2832" s="55" t="str">
        <f t="shared" ca="1" si="997"/>
        <v>10-2020</v>
      </c>
      <c r="Z2832" s="51">
        <f ca="1">IFERROR(VLOOKUP(Y2832,IPC!$E$2:$F$1745,2,0),IPC!$H$1)</f>
        <v>138.32155800000001</v>
      </c>
      <c r="AA2832" s="48">
        <f t="shared" si="992"/>
        <v>1</v>
      </c>
      <c r="AB2832" s="48">
        <f t="shared" si="993"/>
        <v>1900</v>
      </c>
      <c r="AC2832" s="32" t="str">
        <f t="shared" si="986"/>
        <v>1-1900</v>
      </c>
      <c r="AD2832" s="50">
        <f>IFERROR(VLOOKUP(AC2832,IPC!$E$2:$F$1745,2,0),IPC!$H$1)</f>
        <v>138.32155800000001</v>
      </c>
    </row>
    <row r="2833" spans="10:30" x14ac:dyDescent="0.25">
      <c r="J2833" s="44" t="str">
        <f t="shared" si="980"/>
        <v/>
      </c>
      <c r="K2833" s="33" t="str">
        <f t="shared" ca="1" si="984"/>
        <v/>
      </c>
      <c r="L2833" s="108">
        <f t="shared" ca="1" si="983"/>
        <v>0</v>
      </c>
      <c r="M2833" s="44" t="str">
        <f t="shared" si="981"/>
        <v/>
      </c>
      <c r="N2833" s="45" t="str">
        <f t="shared" ca="1" si="985"/>
        <v/>
      </c>
      <c r="O2833" s="108">
        <f t="shared" si="979"/>
        <v>0</v>
      </c>
      <c r="P2833" s="21" t="e">
        <f t="shared" si="987"/>
        <v>#N/A</v>
      </c>
      <c r="Q2833" s="21" t="e">
        <f t="shared" si="988"/>
        <v>#N/A</v>
      </c>
      <c r="R2833" s="21" t="e">
        <f t="shared" si="989"/>
        <v>#N/A</v>
      </c>
      <c r="S2833" s="21" t="e">
        <f t="shared" si="990"/>
        <v>#N/A</v>
      </c>
      <c r="T2833" s="29" t="e">
        <f t="shared" si="982"/>
        <v>#N/A</v>
      </c>
      <c r="U2833" s="34">
        <f t="shared" si="991"/>
        <v>0</v>
      </c>
      <c r="V2833" s="16">
        <f t="shared" ca="1" si="994"/>
        <v>44139</v>
      </c>
      <c r="W2833" s="56">
        <f t="shared" ca="1" si="995"/>
        <v>10</v>
      </c>
      <c r="X2833" s="56">
        <f t="shared" ca="1" si="996"/>
        <v>2020</v>
      </c>
      <c r="Y2833" s="55" t="str">
        <f t="shared" ca="1" si="997"/>
        <v>10-2020</v>
      </c>
      <c r="Z2833" s="51">
        <f ca="1">IFERROR(VLOOKUP(Y2833,IPC!$E$2:$F$1745,2,0),IPC!$H$1)</f>
        <v>138.32155800000001</v>
      </c>
      <c r="AA2833" s="48">
        <f t="shared" si="992"/>
        <v>1</v>
      </c>
      <c r="AB2833" s="48">
        <f t="shared" si="993"/>
        <v>1900</v>
      </c>
      <c r="AC2833" s="32" t="str">
        <f t="shared" si="986"/>
        <v>1-1900</v>
      </c>
      <c r="AD2833" s="50">
        <f>IFERROR(VLOOKUP(AC2833,IPC!$E$2:$F$1745,2,0),IPC!$H$1)</f>
        <v>138.32155800000001</v>
      </c>
    </row>
    <row r="2834" spans="10:30" x14ac:dyDescent="0.25">
      <c r="J2834" s="44" t="str">
        <f t="shared" si="980"/>
        <v/>
      </c>
      <c r="K2834" s="33" t="str">
        <f t="shared" ca="1" si="984"/>
        <v/>
      </c>
      <c r="L2834" s="108">
        <f t="shared" ca="1" si="983"/>
        <v>0</v>
      </c>
      <c r="M2834" s="44" t="str">
        <f t="shared" si="981"/>
        <v/>
      </c>
      <c r="N2834" s="45" t="str">
        <f t="shared" ca="1" si="985"/>
        <v/>
      </c>
      <c r="O2834" s="108">
        <f t="shared" si="979"/>
        <v>0</v>
      </c>
      <c r="P2834" s="21" t="e">
        <f t="shared" si="987"/>
        <v>#N/A</v>
      </c>
      <c r="Q2834" s="21" t="e">
        <f t="shared" si="988"/>
        <v>#N/A</v>
      </c>
      <c r="R2834" s="21" t="e">
        <f t="shared" si="989"/>
        <v>#N/A</v>
      </c>
      <c r="S2834" s="21" t="e">
        <f t="shared" si="990"/>
        <v>#N/A</v>
      </c>
      <c r="T2834" s="29" t="e">
        <f t="shared" si="982"/>
        <v>#N/A</v>
      </c>
      <c r="U2834" s="34">
        <f t="shared" si="991"/>
        <v>0</v>
      </c>
      <c r="V2834" s="16">
        <f t="shared" ca="1" si="994"/>
        <v>44139</v>
      </c>
      <c r="W2834" s="56">
        <f t="shared" ca="1" si="995"/>
        <v>10</v>
      </c>
      <c r="X2834" s="56">
        <f t="shared" ca="1" si="996"/>
        <v>2020</v>
      </c>
      <c r="Y2834" s="55" t="str">
        <f t="shared" ca="1" si="997"/>
        <v>10-2020</v>
      </c>
      <c r="Z2834" s="51">
        <f ca="1">IFERROR(VLOOKUP(Y2834,IPC!$E$2:$F$1745,2,0),IPC!$H$1)</f>
        <v>138.32155800000001</v>
      </c>
      <c r="AA2834" s="48">
        <f t="shared" si="992"/>
        <v>1</v>
      </c>
      <c r="AB2834" s="48">
        <f t="shared" si="993"/>
        <v>1900</v>
      </c>
      <c r="AC2834" s="32" t="str">
        <f t="shared" si="986"/>
        <v>1-1900</v>
      </c>
      <c r="AD2834" s="50">
        <f>IFERROR(VLOOKUP(AC2834,IPC!$E$2:$F$1745,2,0),IPC!$H$1)</f>
        <v>138.32155800000001</v>
      </c>
    </row>
    <row r="2835" spans="10:30" x14ac:dyDescent="0.25">
      <c r="J2835" s="44" t="str">
        <f t="shared" si="980"/>
        <v/>
      </c>
      <c r="K2835" s="33" t="str">
        <f t="shared" ca="1" si="984"/>
        <v/>
      </c>
      <c r="L2835" s="108">
        <f t="shared" ca="1" si="983"/>
        <v>0</v>
      </c>
      <c r="M2835" s="44" t="str">
        <f t="shared" si="981"/>
        <v/>
      </c>
      <c r="N2835" s="45" t="str">
        <f t="shared" ca="1" si="985"/>
        <v/>
      </c>
      <c r="O2835" s="108">
        <f t="shared" si="979"/>
        <v>0</v>
      </c>
      <c r="P2835" s="21" t="e">
        <f t="shared" si="987"/>
        <v>#N/A</v>
      </c>
      <c r="Q2835" s="21" t="e">
        <f t="shared" si="988"/>
        <v>#N/A</v>
      </c>
      <c r="R2835" s="21" t="e">
        <f t="shared" si="989"/>
        <v>#N/A</v>
      </c>
      <c r="S2835" s="21" t="e">
        <f t="shared" si="990"/>
        <v>#N/A</v>
      </c>
      <c r="T2835" s="29" t="e">
        <f t="shared" si="982"/>
        <v>#N/A</v>
      </c>
      <c r="U2835" s="34">
        <f t="shared" si="991"/>
        <v>0</v>
      </c>
      <c r="V2835" s="16">
        <f t="shared" ca="1" si="994"/>
        <v>44139</v>
      </c>
      <c r="W2835" s="56">
        <f t="shared" ca="1" si="995"/>
        <v>10</v>
      </c>
      <c r="X2835" s="56">
        <f t="shared" ca="1" si="996"/>
        <v>2020</v>
      </c>
      <c r="Y2835" s="55" t="str">
        <f t="shared" ca="1" si="997"/>
        <v>10-2020</v>
      </c>
      <c r="Z2835" s="51">
        <f ca="1">IFERROR(VLOOKUP(Y2835,IPC!$E$2:$F$1745,2,0),IPC!$H$1)</f>
        <v>138.32155800000001</v>
      </c>
      <c r="AA2835" s="48">
        <f t="shared" si="992"/>
        <v>1</v>
      </c>
      <c r="AB2835" s="48">
        <f t="shared" si="993"/>
        <v>1900</v>
      </c>
      <c r="AC2835" s="32" t="str">
        <f t="shared" si="986"/>
        <v>1-1900</v>
      </c>
      <c r="AD2835" s="50">
        <f>IFERROR(VLOOKUP(AC2835,IPC!$E$2:$F$1745,2,0),IPC!$H$1)</f>
        <v>138.32155800000001</v>
      </c>
    </row>
    <row r="2836" spans="10:30" x14ac:dyDescent="0.25">
      <c r="J2836" s="44" t="str">
        <f t="shared" si="980"/>
        <v/>
      </c>
      <c r="K2836" s="33" t="str">
        <f t="shared" ca="1" si="984"/>
        <v/>
      </c>
      <c r="L2836" s="108">
        <f t="shared" ca="1" si="983"/>
        <v>0</v>
      </c>
      <c r="M2836" s="44" t="str">
        <f t="shared" si="981"/>
        <v/>
      </c>
      <c r="N2836" s="45" t="str">
        <f t="shared" ca="1" si="985"/>
        <v/>
      </c>
      <c r="O2836" s="108">
        <f t="shared" ref="O2836:O2899" si="998">+IF(M2836="Provisión contable",N2836,0)</f>
        <v>0</v>
      </c>
      <c r="P2836" s="21" t="e">
        <f t="shared" si="987"/>
        <v>#N/A</v>
      </c>
      <c r="Q2836" s="21" t="e">
        <f t="shared" si="988"/>
        <v>#N/A</v>
      </c>
      <c r="R2836" s="21" t="e">
        <f t="shared" si="989"/>
        <v>#N/A</v>
      </c>
      <c r="S2836" s="21" t="e">
        <f t="shared" si="990"/>
        <v>#N/A</v>
      </c>
      <c r="T2836" s="29" t="e">
        <f t="shared" si="982"/>
        <v>#N/A</v>
      </c>
      <c r="U2836" s="34">
        <f t="shared" si="991"/>
        <v>0</v>
      </c>
      <c r="V2836" s="16">
        <f t="shared" ca="1" si="994"/>
        <v>44139</v>
      </c>
      <c r="W2836" s="56">
        <f t="shared" ca="1" si="995"/>
        <v>10</v>
      </c>
      <c r="X2836" s="56">
        <f t="shared" ca="1" si="996"/>
        <v>2020</v>
      </c>
      <c r="Y2836" s="55" t="str">
        <f t="shared" ca="1" si="997"/>
        <v>10-2020</v>
      </c>
      <c r="Z2836" s="51">
        <f ca="1">IFERROR(VLOOKUP(Y2836,IPC!$E$2:$F$1745,2,0),IPC!$H$1)</f>
        <v>138.32155800000001</v>
      </c>
      <c r="AA2836" s="48">
        <f t="shared" si="992"/>
        <v>1</v>
      </c>
      <c r="AB2836" s="48">
        <f t="shared" si="993"/>
        <v>1900</v>
      </c>
      <c r="AC2836" s="32" t="str">
        <f t="shared" si="986"/>
        <v>1-1900</v>
      </c>
      <c r="AD2836" s="50">
        <f>IFERROR(VLOOKUP(AC2836,IPC!$E$2:$F$1745,2,0),IPC!$H$1)</f>
        <v>138.32155800000001</v>
      </c>
    </row>
    <row r="2837" spans="10:30" x14ac:dyDescent="0.25">
      <c r="J2837" s="44" t="str">
        <f t="shared" si="980"/>
        <v/>
      </c>
      <c r="K2837" s="33" t="str">
        <f t="shared" ca="1" si="984"/>
        <v/>
      </c>
      <c r="L2837" s="108">
        <f t="shared" ca="1" si="983"/>
        <v>0</v>
      </c>
      <c r="M2837" s="44" t="str">
        <f t="shared" si="981"/>
        <v/>
      </c>
      <c r="N2837" s="45" t="str">
        <f t="shared" ca="1" si="985"/>
        <v/>
      </c>
      <c r="O2837" s="108">
        <f t="shared" si="998"/>
        <v>0</v>
      </c>
      <c r="P2837" s="21" t="e">
        <f t="shared" si="987"/>
        <v>#N/A</v>
      </c>
      <c r="Q2837" s="21" t="e">
        <f t="shared" si="988"/>
        <v>#N/A</v>
      </c>
      <c r="R2837" s="21" t="e">
        <f t="shared" si="989"/>
        <v>#N/A</v>
      </c>
      <c r="S2837" s="21" t="e">
        <f t="shared" si="990"/>
        <v>#N/A</v>
      </c>
      <c r="T2837" s="29" t="e">
        <f t="shared" si="982"/>
        <v>#N/A</v>
      </c>
      <c r="U2837" s="34">
        <f t="shared" si="991"/>
        <v>0</v>
      </c>
      <c r="V2837" s="16">
        <f t="shared" ca="1" si="994"/>
        <v>44139</v>
      </c>
      <c r="W2837" s="56">
        <f t="shared" ca="1" si="995"/>
        <v>10</v>
      </c>
      <c r="X2837" s="56">
        <f t="shared" ca="1" si="996"/>
        <v>2020</v>
      </c>
      <c r="Y2837" s="55" t="str">
        <f t="shared" ca="1" si="997"/>
        <v>10-2020</v>
      </c>
      <c r="Z2837" s="51">
        <f ca="1">IFERROR(VLOOKUP(Y2837,IPC!$E$2:$F$1745,2,0),IPC!$H$1)</f>
        <v>138.32155800000001</v>
      </c>
      <c r="AA2837" s="48">
        <f t="shared" si="992"/>
        <v>1</v>
      </c>
      <c r="AB2837" s="48">
        <f t="shared" si="993"/>
        <v>1900</v>
      </c>
      <c r="AC2837" s="32" t="str">
        <f t="shared" si="986"/>
        <v>1-1900</v>
      </c>
      <c r="AD2837" s="50">
        <f>IFERROR(VLOOKUP(AC2837,IPC!$E$2:$F$1745,2,0),IPC!$H$1)</f>
        <v>138.32155800000001</v>
      </c>
    </row>
    <row r="2838" spans="10:30" x14ac:dyDescent="0.25">
      <c r="J2838" s="44" t="str">
        <f t="shared" si="980"/>
        <v/>
      </c>
      <c r="K2838" s="33" t="str">
        <f t="shared" ca="1" si="984"/>
        <v/>
      </c>
      <c r="L2838" s="108">
        <f t="shared" ca="1" si="983"/>
        <v>0</v>
      </c>
      <c r="M2838" s="44" t="str">
        <f t="shared" si="981"/>
        <v/>
      </c>
      <c r="N2838" s="45" t="str">
        <f t="shared" ca="1" si="985"/>
        <v/>
      </c>
      <c r="O2838" s="108">
        <f t="shared" si="998"/>
        <v>0</v>
      </c>
      <c r="P2838" s="21" t="e">
        <f t="shared" si="987"/>
        <v>#N/A</v>
      </c>
      <c r="Q2838" s="21" t="e">
        <f t="shared" si="988"/>
        <v>#N/A</v>
      </c>
      <c r="R2838" s="21" t="e">
        <f t="shared" si="989"/>
        <v>#N/A</v>
      </c>
      <c r="S2838" s="21" t="e">
        <f t="shared" si="990"/>
        <v>#N/A</v>
      </c>
      <c r="T2838" s="29" t="e">
        <f t="shared" si="982"/>
        <v>#N/A</v>
      </c>
      <c r="U2838" s="34">
        <f t="shared" si="991"/>
        <v>0</v>
      </c>
      <c r="V2838" s="16">
        <f t="shared" ca="1" si="994"/>
        <v>44139</v>
      </c>
      <c r="W2838" s="56">
        <f t="shared" ca="1" si="995"/>
        <v>10</v>
      </c>
      <c r="X2838" s="56">
        <f t="shared" ca="1" si="996"/>
        <v>2020</v>
      </c>
      <c r="Y2838" s="55" t="str">
        <f t="shared" ca="1" si="997"/>
        <v>10-2020</v>
      </c>
      <c r="Z2838" s="51">
        <f ca="1">IFERROR(VLOOKUP(Y2838,IPC!$E$2:$F$1745,2,0),IPC!$H$1)</f>
        <v>138.32155800000001</v>
      </c>
      <c r="AA2838" s="48">
        <f t="shared" si="992"/>
        <v>1</v>
      </c>
      <c r="AB2838" s="48">
        <f t="shared" si="993"/>
        <v>1900</v>
      </c>
      <c r="AC2838" s="32" t="str">
        <f t="shared" si="986"/>
        <v>1-1900</v>
      </c>
      <c r="AD2838" s="50">
        <f>IFERROR(VLOOKUP(AC2838,IPC!$E$2:$F$1745,2,0),IPC!$H$1)</f>
        <v>138.32155800000001</v>
      </c>
    </row>
    <row r="2839" spans="10:30" x14ac:dyDescent="0.25">
      <c r="J2839" s="44" t="str">
        <f t="shared" si="980"/>
        <v/>
      </c>
      <c r="K2839" s="33" t="str">
        <f t="shared" ca="1" si="984"/>
        <v/>
      </c>
      <c r="L2839" s="108">
        <f t="shared" ca="1" si="983"/>
        <v>0</v>
      </c>
      <c r="M2839" s="44" t="str">
        <f t="shared" si="981"/>
        <v/>
      </c>
      <c r="N2839" s="45" t="str">
        <f t="shared" ca="1" si="985"/>
        <v/>
      </c>
      <c r="O2839" s="108">
        <f t="shared" si="998"/>
        <v>0</v>
      </c>
      <c r="P2839" s="21" t="e">
        <f t="shared" si="987"/>
        <v>#N/A</v>
      </c>
      <c r="Q2839" s="21" t="e">
        <f t="shared" si="988"/>
        <v>#N/A</v>
      </c>
      <c r="R2839" s="21" t="e">
        <f t="shared" si="989"/>
        <v>#N/A</v>
      </c>
      <c r="S2839" s="21" t="e">
        <f t="shared" si="990"/>
        <v>#N/A</v>
      </c>
      <c r="T2839" s="29" t="e">
        <f t="shared" si="982"/>
        <v>#N/A</v>
      </c>
      <c r="U2839" s="34">
        <f t="shared" si="991"/>
        <v>0</v>
      </c>
      <c r="V2839" s="16">
        <f t="shared" ca="1" si="994"/>
        <v>44139</v>
      </c>
      <c r="W2839" s="56">
        <f t="shared" ca="1" si="995"/>
        <v>10</v>
      </c>
      <c r="X2839" s="56">
        <f t="shared" ca="1" si="996"/>
        <v>2020</v>
      </c>
      <c r="Y2839" s="55" t="str">
        <f t="shared" ca="1" si="997"/>
        <v>10-2020</v>
      </c>
      <c r="Z2839" s="51">
        <f ca="1">IFERROR(VLOOKUP(Y2839,IPC!$E$2:$F$1745,2,0),IPC!$H$1)</f>
        <v>138.32155800000001</v>
      </c>
      <c r="AA2839" s="48">
        <f t="shared" si="992"/>
        <v>1</v>
      </c>
      <c r="AB2839" s="48">
        <f t="shared" si="993"/>
        <v>1900</v>
      </c>
      <c r="AC2839" s="32" t="str">
        <f t="shared" si="986"/>
        <v>1-1900</v>
      </c>
      <c r="AD2839" s="50">
        <f>IFERROR(VLOOKUP(AC2839,IPC!$E$2:$F$1745,2,0),IPC!$H$1)</f>
        <v>138.32155800000001</v>
      </c>
    </row>
    <row r="2840" spans="10:30" x14ac:dyDescent="0.25">
      <c r="J2840" s="44" t="str">
        <f t="shared" ref="J2840:J2903" si="999">IFERROR(IF(T2852&gt;0.5,"ALTA",IF(AND(T2852&gt;0.25,T2852&lt;=0.5),"MEDIA",IF(AND(T2852&gt;=0.1,T2852&lt;=0.25),"BAJA",IF(AND(T2852&lt;0.1),"REMOTA")))),"")</f>
        <v/>
      </c>
      <c r="K2840" s="33" t="str">
        <f t="shared" ca="1" si="984"/>
        <v/>
      </c>
      <c r="L2840" s="108">
        <f t="shared" ca="1" si="983"/>
        <v>0</v>
      </c>
      <c r="M2840" s="44" t="str">
        <f t="shared" ref="M2840:M2903" si="1000">IFERROR(IF(T2852&gt;50%,"Provisión contable",IF(T2852&lt;=10%,"No se registra","Cuentas de orden")),"")</f>
        <v/>
      </c>
      <c r="N2840" s="45" t="str">
        <f t="shared" ca="1" si="985"/>
        <v/>
      </c>
      <c r="O2840" s="108">
        <f t="shared" si="998"/>
        <v>0</v>
      </c>
      <c r="P2840" s="21" t="e">
        <f t="shared" si="987"/>
        <v>#N/A</v>
      </c>
      <c r="Q2840" s="21" t="e">
        <f t="shared" si="988"/>
        <v>#N/A</v>
      </c>
      <c r="R2840" s="21" t="e">
        <f t="shared" si="989"/>
        <v>#N/A</v>
      </c>
      <c r="S2840" s="21" t="e">
        <f t="shared" si="990"/>
        <v>#N/A</v>
      </c>
      <c r="T2840" s="29" t="e">
        <f t="shared" si="982"/>
        <v>#N/A</v>
      </c>
      <c r="U2840" s="34">
        <f t="shared" si="991"/>
        <v>0</v>
      </c>
      <c r="V2840" s="16">
        <f t="shared" ca="1" si="994"/>
        <v>44139</v>
      </c>
      <c r="W2840" s="56">
        <f t="shared" ca="1" si="995"/>
        <v>10</v>
      </c>
      <c r="X2840" s="56">
        <f t="shared" ca="1" si="996"/>
        <v>2020</v>
      </c>
      <c r="Y2840" s="55" t="str">
        <f t="shared" ca="1" si="997"/>
        <v>10-2020</v>
      </c>
      <c r="Z2840" s="51">
        <f ca="1">IFERROR(VLOOKUP(Y2840,IPC!$E$2:$F$1745,2,0),IPC!$H$1)</f>
        <v>138.32155800000001</v>
      </c>
      <c r="AA2840" s="48">
        <f t="shared" si="992"/>
        <v>1</v>
      </c>
      <c r="AB2840" s="48">
        <f t="shared" si="993"/>
        <v>1900</v>
      </c>
      <c r="AC2840" s="32" t="str">
        <f t="shared" si="986"/>
        <v>1-1900</v>
      </c>
      <c r="AD2840" s="50">
        <f>IFERROR(VLOOKUP(AC2840,IPC!$E$2:$F$1745,2,0),IPC!$H$1)</f>
        <v>138.32155800000001</v>
      </c>
    </row>
    <row r="2841" spans="10:30" x14ac:dyDescent="0.25">
      <c r="J2841" s="44" t="str">
        <f t="shared" si="999"/>
        <v/>
      </c>
      <c r="K2841" s="33" t="str">
        <f t="shared" ca="1" si="984"/>
        <v/>
      </c>
      <c r="L2841" s="108">
        <f t="shared" ca="1" si="983"/>
        <v>0</v>
      </c>
      <c r="M2841" s="44" t="str">
        <f t="shared" si="1000"/>
        <v/>
      </c>
      <c r="N2841" s="45" t="str">
        <f t="shared" ca="1" si="985"/>
        <v/>
      </c>
      <c r="O2841" s="108">
        <f t="shared" si="998"/>
        <v>0</v>
      </c>
      <c r="P2841" s="21" t="e">
        <f t="shared" si="987"/>
        <v>#N/A</v>
      </c>
      <c r="Q2841" s="21" t="e">
        <f t="shared" si="988"/>
        <v>#N/A</v>
      </c>
      <c r="R2841" s="21" t="e">
        <f t="shared" si="989"/>
        <v>#N/A</v>
      </c>
      <c r="S2841" s="21" t="e">
        <f t="shared" si="990"/>
        <v>#N/A</v>
      </c>
      <c r="T2841" s="29" t="e">
        <f t="shared" si="982"/>
        <v>#N/A</v>
      </c>
      <c r="U2841" s="34">
        <f t="shared" si="991"/>
        <v>0</v>
      </c>
      <c r="V2841" s="16">
        <f t="shared" ca="1" si="994"/>
        <v>44139</v>
      </c>
      <c r="W2841" s="56">
        <f t="shared" ca="1" si="995"/>
        <v>10</v>
      </c>
      <c r="X2841" s="56">
        <f t="shared" ca="1" si="996"/>
        <v>2020</v>
      </c>
      <c r="Y2841" s="55" t="str">
        <f t="shared" ca="1" si="997"/>
        <v>10-2020</v>
      </c>
      <c r="Z2841" s="51">
        <f ca="1">IFERROR(VLOOKUP(Y2841,IPC!$E$2:$F$1745,2,0),IPC!$H$1)</f>
        <v>138.32155800000001</v>
      </c>
      <c r="AA2841" s="48">
        <f t="shared" si="992"/>
        <v>1</v>
      </c>
      <c r="AB2841" s="48">
        <f t="shared" si="993"/>
        <v>1900</v>
      </c>
      <c r="AC2841" s="32" t="str">
        <f t="shared" si="986"/>
        <v>1-1900</v>
      </c>
      <c r="AD2841" s="50">
        <f>IFERROR(VLOOKUP(AC2841,IPC!$E$2:$F$1745,2,0),IPC!$H$1)</f>
        <v>138.32155800000001</v>
      </c>
    </row>
    <row r="2842" spans="10:30" x14ac:dyDescent="0.25">
      <c r="J2842" s="44" t="str">
        <f t="shared" si="999"/>
        <v/>
      </c>
      <c r="K2842" s="33" t="str">
        <f t="shared" ca="1" si="984"/>
        <v/>
      </c>
      <c r="L2842" s="108">
        <f t="shared" ca="1" si="983"/>
        <v>0</v>
      </c>
      <c r="M2842" s="44" t="str">
        <f t="shared" si="1000"/>
        <v/>
      </c>
      <c r="N2842" s="45" t="str">
        <f t="shared" ca="1" si="985"/>
        <v/>
      </c>
      <c r="O2842" s="108">
        <f t="shared" si="998"/>
        <v>0</v>
      </c>
      <c r="P2842" s="21" t="e">
        <f t="shared" si="987"/>
        <v>#N/A</v>
      </c>
      <c r="Q2842" s="21" t="e">
        <f t="shared" si="988"/>
        <v>#N/A</v>
      </c>
      <c r="R2842" s="21" t="e">
        <f t="shared" si="989"/>
        <v>#N/A</v>
      </c>
      <c r="S2842" s="21" t="e">
        <f t="shared" si="990"/>
        <v>#N/A</v>
      </c>
      <c r="T2842" s="29" t="e">
        <f t="shared" si="982"/>
        <v>#N/A</v>
      </c>
      <c r="U2842" s="34">
        <f t="shared" si="991"/>
        <v>0</v>
      </c>
      <c r="V2842" s="16">
        <f t="shared" ca="1" si="994"/>
        <v>44139</v>
      </c>
      <c r="W2842" s="56">
        <f t="shared" ca="1" si="995"/>
        <v>10</v>
      </c>
      <c r="X2842" s="56">
        <f t="shared" ca="1" si="996"/>
        <v>2020</v>
      </c>
      <c r="Y2842" s="55" t="str">
        <f t="shared" ca="1" si="997"/>
        <v>10-2020</v>
      </c>
      <c r="Z2842" s="51">
        <f ca="1">IFERROR(VLOOKUP(Y2842,IPC!$E$2:$F$1745,2,0),IPC!$H$1)</f>
        <v>138.32155800000001</v>
      </c>
      <c r="AA2842" s="48">
        <f t="shared" si="992"/>
        <v>1</v>
      </c>
      <c r="AB2842" s="48">
        <f t="shared" si="993"/>
        <v>1900</v>
      </c>
      <c r="AC2842" s="32" t="str">
        <f t="shared" si="986"/>
        <v>1-1900</v>
      </c>
      <c r="AD2842" s="50">
        <f>IFERROR(VLOOKUP(AC2842,IPC!$E$2:$F$1745,2,0),IPC!$H$1)</f>
        <v>138.32155800000001</v>
      </c>
    </row>
    <row r="2843" spans="10:30" x14ac:dyDescent="0.25">
      <c r="J2843" s="44" t="str">
        <f t="shared" si="999"/>
        <v/>
      </c>
      <c r="K2843" s="33" t="str">
        <f t="shared" ca="1" si="984"/>
        <v/>
      </c>
      <c r="L2843" s="108">
        <f t="shared" ca="1" si="983"/>
        <v>0</v>
      </c>
      <c r="M2843" s="44" t="str">
        <f t="shared" si="1000"/>
        <v/>
      </c>
      <c r="N2843" s="45" t="str">
        <f t="shared" ca="1" si="985"/>
        <v/>
      </c>
      <c r="O2843" s="108">
        <f t="shared" si="998"/>
        <v>0</v>
      </c>
      <c r="P2843" s="21" t="e">
        <f t="shared" si="987"/>
        <v>#N/A</v>
      </c>
      <c r="Q2843" s="21" t="e">
        <f t="shared" si="988"/>
        <v>#N/A</v>
      </c>
      <c r="R2843" s="21" t="e">
        <f t="shared" si="989"/>
        <v>#N/A</v>
      </c>
      <c r="S2843" s="21" t="e">
        <f t="shared" si="990"/>
        <v>#N/A</v>
      </c>
      <c r="T2843" s="29" t="e">
        <f t="shared" si="982"/>
        <v>#N/A</v>
      </c>
      <c r="U2843" s="34">
        <f t="shared" si="991"/>
        <v>0</v>
      </c>
      <c r="V2843" s="16">
        <f t="shared" ca="1" si="994"/>
        <v>44139</v>
      </c>
      <c r="W2843" s="56">
        <f t="shared" ca="1" si="995"/>
        <v>10</v>
      </c>
      <c r="X2843" s="56">
        <f t="shared" ca="1" si="996"/>
        <v>2020</v>
      </c>
      <c r="Y2843" s="55" t="str">
        <f t="shared" ca="1" si="997"/>
        <v>10-2020</v>
      </c>
      <c r="Z2843" s="51">
        <f ca="1">IFERROR(VLOOKUP(Y2843,IPC!$E$2:$F$1745,2,0),IPC!$H$1)</f>
        <v>138.32155800000001</v>
      </c>
      <c r="AA2843" s="48">
        <f t="shared" si="992"/>
        <v>1</v>
      </c>
      <c r="AB2843" s="48">
        <f t="shared" si="993"/>
        <v>1900</v>
      </c>
      <c r="AC2843" s="32" t="str">
        <f t="shared" si="986"/>
        <v>1-1900</v>
      </c>
      <c r="AD2843" s="50">
        <f>IFERROR(VLOOKUP(AC2843,IPC!$E$2:$F$1745,2,0),IPC!$H$1)</f>
        <v>138.32155800000001</v>
      </c>
    </row>
    <row r="2844" spans="10:30" x14ac:dyDescent="0.25">
      <c r="J2844" s="44" t="str">
        <f t="shared" si="999"/>
        <v/>
      </c>
      <c r="K2844" s="33" t="str">
        <f t="shared" ca="1" si="984"/>
        <v/>
      </c>
      <c r="L2844" s="108">
        <f t="shared" ca="1" si="983"/>
        <v>0</v>
      </c>
      <c r="M2844" s="44" t="str">
        <f t="shared" si="1000"/>
        <v/>
      </c>
      <c r="N2844" s="45" t="str">
        <f t="shared" ca="1" si="985"/>
        <v/>
      </c>
      <c r="O2844" s="108">
        <f t="shared" si="998"/>
        <v>0</v>
      </c>
      <c r="P2844" s="21" t="e">
        <f t="shared" si="987"/>
        <v>#N/A</v>
      </c>
      <c r="Q2844" s="21" t="e">
        <f t="shared" si="988"/>
        <v>#N/A</v>
      </c>
      <c r="R2844" s="21" t="e">
        <f t="shared" si="989"/>
        <v>#N/A</v>
      </c>
      <c r="S2844" s="21" t="e">
        <f t="shared" si="990"/>
        <v>#N/A</v>
      </c>
      <c r="T2844" s="29" t="e">
        <f t="shared" si="982"/>
        <v>#N/A</v>
      </c>
      <c r="U2844" s="34">
        <f t="shared" si="991"/>
        <v>0</v>
      </c>
      <c r="V2844" s="16">
        <f t="shared" ca="1" si="994"/>
        <v>44139</v>
      </c>
      <c r="W2844" s="56">
        <f t="shared" ca="1" si="995"/>
        <v>10</v>
      </c>
      <c r="X2844" s="56">
        <f t="shared" ca="1" si="996"/>
        <v>2020</v>
      </c>
      <c r="Y2844" s="55" t="str">
        <f t="shared" ca="1" si="997"/>
        <v>10-2020</v>
      </c>
      <c r="Z2844" s="51">
        <f ca="1">IFERROR(VLOOKUP(Y2844,IPC!$E$2:$F$1745,2,0),IPC!$H$1)</f>
        <v>138.32155800000001</v>
      </c>
      <c r="AA2844" s="48">
        <f t="shared" si="992"/>
        <v>1</v>
      </c>
      <c r="AB2844" s="48">
        <f t="shared" si="993"/>
        <v>1900</v>
      </c>
      <c r="AC2844" s="32" t="str">
        <f t="shared" si="986"/>
        <v>1-1900</v>
      </c>
      <c r="AD2844" s="50">
        <f>IFERROR(VLOOKUP(AC2844,IPC!$E$2:$F$1745,2,0),IPC!$H$1)</f>
        <v>138.32155800000001</v>
      </c>
    </row>
    <row r="2845" spans="10:30" x14ac:dyDescent="0.25">
      <c r="J2845" s="44" t="str">
        <f t="shared" si="999"/>
        <v/>
      </c>
      <c r="K2845" s="33" t="str">
        <f t="shared" ca="1" si="984"/>
        <v/>
      </c>
      <c r="L2845" s="108">
        <f t="shared" ca="1" si="983"/>
        <v>0</v>
      </c>
      <c r="M2845" s="44" t="str">
        <f t="shared" si="1000"/>
        <v/>
      </c>
      <c r="N2845" s="45" t="str">
        <f t="shared" ca="1" si="985"/>
        <v/>
      </c>
      <c r="O2845" s="108">
        <f t="shared" si="998"/>
        <v>0</v>
      </c>
      <c r="P2845" s="21" t="e">
        <f t="shared" si="987"/>
        <v>#N/A</v>
      </c>
      <c r="Q2845" s="21" t="e">
        <f t="shared" si="988"/>
        <v>#N/A</v>
      </c>
      <c r="R2845" s="21" t="e">
        <f t="shared" si="989"/>
        <v>#N/A</v>
      </c>
      <c r="S2845" s="21" t="e">
        <f t="shared" si="990"/>
        <v>#N/A</v>
      </c>
      <c r="T2845" s="29" t="e">
        <f t="shared" si="982"/>
        <v>#N/A</v>
      </c>
      <c r="U2845" s="34">
        <f t="shared" si="991"/>
        <v>0</v>
      </c>
      <c r="V2845" s="16">
        <f t="shared" ca="1" si="994"/>
        <v>44139</v>
      </c>
      <c r="W2845" s="56">
        <f t="shared" ca="1" si="995"/>
        <v>10</v>
      </c>
      <c r="X2845" s="56">
        <f t="shared" ca="1" si="996"/>
        <v>2020</v>
      </c>
      <c r="Y2845" s="55" t="str">
        <f t="shared" ca="1" si="997"/>
        <v>10-2020</v>
      </c>
      <c r="Z2845" s="51">
        <f ca="1">IFERROR(VLOOKUP(Y2845,IPC!$E$2:$F$1745,2,0),IPC!$H$1)</f>
        <v>138.32155800000001</v>
      </c>
      <c r="AA2845" s="48">
        <f t="shared" si="992"/>
        <v>1</v>
      </c>
      <c r="AB2845" s="48">
        <f t="shared" si="993"/>
        <v>1900</v>
      </c>
      <c r="AC2845" s="32" t="str">
        <f t="shared" si="986"/>
        <v>1-1900</v>
      </c>
      <c r="AD2845" s="50">
        <f>IFERROR(VLOOKUP(AC2845,IPC!$E$2:$F$1745,2,0),IPC!$H$1)</f>
        <v>138.32155800000001</v>
      </c>
    </row>
    <row r="2846" spans="10:30" x14ac:dyDescent="0.25">
      <c r="J2846" s="44" t="str">
        <f t="shared" si="999"/>
        <v/>
      </c>
      <c r="K2846" s="33" t="str">
        <f t="shared" ca="1" si="984"/>
        <v/>
      </c>
      <c r="L2846" s="108">
        <f t="shared" ca="1" si="983"/>
        <v>0</v>
      </c>
      <c r="M2846" s="44" t="str">
        <f t="shared" si="1000"/>
        <v/>
      </c>
      <c r="N2846" s="45" t="str">
        <f t="shared" ca="1" si="985"/>
        <v/>
      </c>
      <c r="O2846" s="108">
        <f t="shared" si="998"/>
        <v>0</v>
      </c>
      <c r="P2846" s="21" t="e">
        <f t="shared" si="987"/>
        <v>#N/A</v>
      </c>
      <c r="Q2846" s="21" t="e">
        <f t="shared" si="988"/>
        <v>#N/A</v>
      </c>
      <c r="R2846" s="21" t="e">
        <f t="shared" si="989"/>
        <v>#N/A</v>
      </c>
      <c r="S2846" s="21" t="e">
        <f t="shared" si="990"/>
        <v>#N/A</v>
      </c>
      <c r="T2846" s="29" t="e">
        <f t="shared" si="982"/>
        <v>#N/A</v>
      </c>
      <c r="U2846" s="34">
        <f t="shared" si="991"/>
        <v>0</v>
      </c>
      <c r="V2846" s="16">
        <f t="shared" ca="1" si="994"/>
        <v>44139</v>
      </c>
      <c r="W2846" s="56">
        <f t="shared" ca="1" si="995"/>
        <v>10</v>
      </c>
      <c r="X2846" s="56">
        <f t="shared" ca="1" si="996"/>
        <v>2020</v>
      </c>
      <c r="Y2846" s="55" t="str">
        <f t="shared" ca="1" si="997"/>
        <v>10-2020</v>
      </c>
      <c r="Z2846" s="51">
        <f ca="1">IFERROR(VLOOKUP(Y2846,IPC!$E$2:$F$1745,2,0),IPC!$H$1)</f>
        <v>138.32155800000001</v>
      </c>
      <c r="AA2846" s="48">
        <f t="shared" si="992"/>
        <v>1</v>
      </c>
      <c r="AB2846" s="48">
        <f t="shared" si="993"/>
        <v>1900</v>
      </c>
      <c r="AC2846" s="32" t="str">
        <f t="shared" si="986"/>
        <v>1-1900</v>
      </c>
      <c r="AD2846" s="50">
        <f>IFERROR(VLOOKUP(AC2846,IPC!$E$2:$F$1745,2,0),IPC!$H$1)</f>
        <v>138.32155800000001</v>
      </c>
    </row>
    <row r="2847" spans="10:30" x14ac:dyDescent="0.25">
      <c r="J2847" s="44" t="str">
        <f t="shared" si="999"/>
        <v/>
      </c>
      <c r="K2847" s="33" t="str">
        <f t="shared" ca="1" si="984"/>
        <v/>
      </c>
      <c r="L2847" s="108">
        <f t="shared" ca="1" si="983"/>
        <v>0</v>
      </c>
      <c r="M2847" s="44" t="str">
        <f t="shared" si="1000"/>
        <v/>
      </c>
      <c r="N2847" s="45" t="str">
        <f t="shared" ca="1" si="985"/>
        <v/>
      </c>
      <c r="O2847" s="108">
        <f t="shared" si="998"/>
        <v>0</v>
      </c>
      <c r="P2847" s="21" t="e">
        <f t="shared" si="987"/>
        <v>#N/A</v>
      </c>
      <c r="Q2847" s="21" t="e">
        <f t="shared" si="988"/>
        <v>#N/A</v>
      </c>
      <c r="R2847" s="21" t="e">
        <f t="shared" si="989"/>
        <v>#N/A</v>
      </c>
      <c r="S2847" s="21" t="e">
        <f t="shared" si="990"/>
        <v>#N/A</v>
      </c>
      <c r="T2847" s="29" t="e">
        <f t="shared" si="982"/>
        <v>#N/A</v>
      </c>
      <c r="U2847" s="34">
        <f t="shared" si="991"/>
        <v>0</v>
      </c>
      <c r="V2847" s="16">
        <f t="shared" ca="1" si="994"/>
        <v>44139</v>
      </c>
      <c r="W2847" s="56">
        <f t="shared" ca="1" si="995"/>
        <v>10</v>
      </c>
      <c r="X2847" s="56">
        <f t="shared" ca="1" si="996"/>
        <v>2020</v>
      </c>
      <c r="Y2847" s="55" t="str">
        <f t="shared" ca="1" si="997"/>
        <v>10-2020</v>
      </c>
      <c r="Z2847" s="51">
        <f ca="1">IFERROR(VLOOKUP(Y2847,IPC!$E$2:$F$1745,2,0),IPC!$H$1)</f>
        <v>138.32155800000001</v>
      </c>
      <c r="AA2847" s="48">
        <f t="shared" si="992"/>
        <v>1</v>
      </c>
      <c r="AB2847" s="48">
        <f t="shared" si="993"/>
        <v>1900</v>
      </c>
      <c r="AC2847" s="32" t="str">
        <f t="shared" si="986"/>
        <v>1-1900</v>
      </c>
      <c r="AD2847" s="50">
        <f>IFERROR(VLOOKUP(AC2847,IPC!$E$2:$F$1745,2,0),IPC!$H$1)</f>
        <v>138.32155800000001</v>
      </c>
    </row>
    <row r="2848" spans="10:30" x14ac:dyDescent="0.25">
      <c r="J2848" s="44" t="str">
        <f t="shared" si="999"/>
        <v/>
      </c>
      <c r="K2848" s="33" t="str">
        <f t="shared" ca="1" si="984"/>
        <v/>
      </c>
      <c r="L2848" s="108">
        <f t="shared" ca="1" si="983"/>
        <v>0</v>
      </c>
      <c r="M2848" s="44" t="str">
        <f t="shared" si="1000"/>
        <v/>
      </c>
      <c r="N2848" s="45" t="str">
        <f t="shared" ca="1" si="985"/>
        <v/>
      </c>
      <c r="O2848" s="108">
        <f t="shared" si="998"/>
        <v>0</v>
      </c>
      <c r="P2848" s="21" t="e">
        <f t="shared" si="987"/>
        <v>#N/A</v>
      </c>
      <c r="Q2848" s="21" t="e">
        <f t="shared" si="988"/>
        <v>#N/A</v>
      </c>
      <c r="R2848" s="21" t="e">
        <f t="shared" si="989"/>
        <v>#N/A</v>
      </c>
      <c r="S2848" s="21" t="e">
        <f t="shared" si="990"/>
        <v>#N/A</v>
      </c>
      <c r="T2848" s="29" t="e">
        <f t="shared" ref="T2848:T2911" si="1001">+SUMPRODUCT(P2848:S2848,$P$7:$S$7)/100</f>
        <v>#N/A</v>
      </c>
      <c r="U2848" s="34">
        <f t="shared" si="991"/>
        <v>0</v>
      </c>
      <c r="V2848" s="16">
        <f t="shared" ca="1" si="994"/>
        <v>44139</v>
      </c>
      <c r="W2848" s="56">
        <f t="shared" ca="1" si="995"/>
        <v>10</v>
      </c>
      <c r="X2848" s="56">
        <f t="shared" ca="1" si="996"/>
        <v>2020</v>
      </c>
      <c r="Y2848" s="55" t="str">
        <f t="shared" ca="1" si="997"/>
        <v>10-2020</v>
      </c>
      <c r="Z2848" s="51">
        <f ca="1">IFERROR(VLOOKUP(Y2848,IPC!$E$2:$F$1745,2,0),IPC!$H$1)</f>
        <v>138.32155800000001</v>
      </c>
      <c r="AA2848" s="48">
        <f t="shared" si="992"/>
        <v>1</v>
      </c>
      <c r="AB2848" s="48">
        <f t="shared" si="993"/>
        <v>1900</v>
      </c>
      <c r="AC2848" s="32" t="str">
        <f t="shared" si="986"/>
        <v>1-1900</v>
      </c>
      <c r="AD2848" s="50">
        <f>IFERROR(VLOOKUP(AC2848,IPC!$E$2:$F$1745,2,0),IPC!$H$1)</f>
        <v>138.32155800000001</v>
      </c>
    </row>
    <row r="2849" spans="10:30" x14ac:dyDescent="0.25">
      <c r="J2849" s="44" t="str">
        <f t="shared" si="999"/>
        <v/>
      </c>
      <c r="K2849" s="33" t="str">
        <f t="shared" ca="1" si="984"/>
        <v/>
      </c>
      <c r="L2849" s="108">
        <f t="shared" ca="1" si="983"/>
        <v>0</v>
      </c>
      <c r="M2849" s="44" t="str">
        <f t="shared" si="1000"/>
        <v/>
      </c>
      <c r="N2849" s="45" t="str">
        <f t="shared" ca="1" si="985"/>
        <v/>
      </c>
      <c r="O2849" s="108">
        <f t="shared" si="998"/>
        <v>0</v>
      </c>
      <c r="P2849" s="21" t="e">
        <f t="shared" si="987"/>
        <v>#N/A</v>
      </c>
      <c r="Q2849" s="21" t="e">
        <f t="shared" si="988"/>
        <v>#N/A</v>
      </c>
      <c r="R2849" s="21" t="e">
        <f t="shared" si="989"/>
        <v>#N/A</v>
      </c>
      <c r="S2849" s="21" t="e">
        <f t="shared" si="990"/>
        <v>#N/A</v>
      </c>
      <c r="T2849" s="29" t="e">
        <f t="shared" si="1001"/>
        <v>#N/A</v>
      </c>
      <c r="U2849" s="34">
        <f t="shared" si="991"/>
        <v>0</v>
      </c>
      <c r="V2849" s="16">
        <f t="shared" ca="1" si="994"/>
        <v>44139</v>
      </c>
      <c r="W2849" s="56">
        <f t="shared" ca="1" si="995"/>
        <v>10</v>
      </c>
      <c r="X2849" s="56">
        <f t="shared" ca="1" si="996"/>
        <v>2020</v>
      </c>
      <c r="Y2849" s="55" t="str">
        <f t="shared" ca="1" si="997"/>
        <v>10-2020</v>
      </c>
      <c r="Z2849" s="51">
        <f ca="1">IFERROR(VLOOKUP(Y2849,IPC!$E$2:$F$1745,2,0),IPC!$H$1)</f>
        <v>138.32155800000001</v>
      </c>
      <c r="AA2849" s="48">
        <f t="shared" si="992"/>
        <v>1</v>
      </c>
      <c r="AB2849" s="48">
        <f t="shared" si="993"/>
        <v>1900</v>
      </c>
      <c r="AC2849" s="32" t="str">
        <f t="shared" si="986"/>
        <v>1-1900</v>
      </c>
      <c r="AD2849" s="50">
        <f>IFERROR(VLOOKUP(AC2849,IPC!$E$2:$F$1745,2,0),IPC!$H$1)</f>
        <v>138.32155800000001</v>
      </c>
    </row>
    <row r="2850" spans="10:30" x14ac:dyDescent="0.25">
      <c r="J2850" s="44" t="str">
        <f t="shared" si="999"/>
        <v/>
      </c>
      <c r="K2850" s="33" t="str">
        <f t="shared" ca="1" si="984"/>
        <v/>
      </c>
      <c r="L2850" s="108">
        <f t="shared" ca="1" si="983"/>
        <v>0</v>
      </c>
      <c r="M2850" s="44" t="str">
        <f t="shared" si="1000"/>
        <v/>
      </c>
      <c r="N2850" s="45" t="str">
        <f t="shared" ca="1" si="985"/>
        <v/>
      </c>
      <c r="O2850" s="108">
        <f t="shared" si="998"/>
        <v>0</v>
      </c>
      <c r="P2850" s="21" t="e">
        <f t="shared" si="987"/>
        <v>#N/A</v>
      </c>
      <c r="Q2850" s="21" t="e">
        <f t="shared" si="988"/>
        <v>#N/A</v>
      </c>
      <c r="R2850" s="21" t="e">
        <f t="shared" si="989"/>
        <v>#N/A</v>
      </c>
      <c r="S2850" s="21" t="e">
        <f t="shared" si="990"/>
        <v>#N/A</v>
      </c>
      <c r="T2850" s="29" t="e">
        <f t="shared" si="1001"/>
        <v>#N/A</v>
      </c>
      <c r="U2850" s="34">
        <f t="shared" si="991"/>
        <v>0</v>
      </c>
      <c r="V2850" s="16">
        <f t="shared" ca="1" si="994"/>
        <v>44139</v>
      </c>
      <c r="W2850" s="56">
        <f t="shared" ca="1" si="995"/>
        <v>10</v>
      </c>
      <c r="X2850" s="56">
        <f t="shared" ca="1" si="996"/>
        <v>2020</v>
      </c>
      <c r="Y2850" s="55" t="str">
        <f t="shared" ca="1" si="997"/>
        <v>10-2020</v>
      </c>
      <c r="Z2850" s="51">
        <f ca="1">IFERROR(VLOOKUP(Y2850,IPC!$E$2:$F$1745,2,0),IPC!$H$1)</f>
        <v>138.32155800000001</v>
      </c>
      <c r="AA2850" s="48">
        <f t="shared" si="992"/>
        <v>1</v>
      </c>
      <c r="AB2850" s="48">
        <f t="shared" si="993"/>
        <v>1900</v>
      </c>
      <c r="AC2850" s="32" t="str">
        <f t="shared" si="986"/>
        <v>1-1900</v>
      </c>
      <c r="AD2850" s="50">
        <f>IFERROR(VLOOKUP(AC2850,IPC!$E$2:$F$1745,2,0),IPC!$H$1)</f>
        <v>138.32155800000001</v>
      </c>
    </row>
    <row r="2851" spans="10:30" x14ac:dyDescent="0.25">
      <c r="J2851" s="44" t="str">
        <f t="shared" si="999"/>
        <v/>
      </c>
      <c r="K2851" s="33" t="str">
        <f t="shared" ca="1" si="984"/>
        <v/>
      </c>
      <c r="L2851" s="108">
        <f t="shared" ca="1" si="983"/>
        <v>0</v>
      </c>
      <c r="M2851" s="44" t="str">
        <f t="shared" si="1000"/>
        <v/>
      </c>
      <c r="N2851" s="45" t="str">
        <f t="shared" ca="1" si="985"/>
        <v/>
      </c>
      <c r="O2851" s="108">
        <f t="shared" si="998"/>
        <v>0</v>
      </c>
      <c r="P2851" s="21" t="e">
        <f t="shared" si="987"/>
        <v>#N/A</v>
      </c>
      <c r="Q2851" s="21" t="e">
        <f t="shared" si="988"/>
        <v>#N/A</v>
      </c>
      <c r="R2851" s="21" t="e">
        <f t="shared" si="989"/>
        <v>#N/A</v>
      </c>
      <c r="S2851" s="21" t="e">
        <f t="shared" si="990"/>
        <v>#N/A</v>
      </c>
      <c r="T2851" s="29" t="e">
        <f t="shared" si="1001"/>
        <v>#N/A</v>
      </c>
      <c r="U2851" s="34">
        <f t="shared" si="991"/>
        <v>0</v>
      </c>
      <c r="V2851" s="16">
        <f t="shared" ca="1" si="994"/>
        <v>44139</v>
      </c>
      <c r="W2851" s="56">
        <f t="shared" ca="1" si="995"/>
        <v>10</v>
      </c>
      <c r="X2851" s="56">
        <f t="shared" ca="1" si="996"/>
        <v>2020</v>
      </c>
      <c r="Y2851" s="55" t="str">
        <f t="shared" ca="1" si="997"/>
        <v>10-2020</v>
      </c>
      <c r="Z2851" s="51">
        <f ca="1">IFERROR(VLOOKUP(Y2851,IPC!$E$2:$F$1745,2,0),IPC!$H$1)</f>
        <v>138.32155800000001</v>
      </c>
      <c r="AA2851" s="48">
        <f t="shared" si="992"/>
        <v>1</v>
      </c>
      <c r="AB2851" s="48">
        <f t="shared" si="993"/>
        <v>1900</v>
      </c>
      <c r="AC2851" s="32" t="str">
        <f t="shared" si="986"/>
        <v>1-1900</v>
      </c>
      <c r="AD2851" s="50">
        <f>IFERROR(VLOOKUP(AC2851,IPC!$E$2:$F$1745,2,0),IPC!$H$1)</f>
        <v>138.32155800000001</v>
      </c>
    </row>
    <row r="2852" spans="10:30" x14ac:dyDescent="0.25">
      <c r="J2852" s="44" t="str">
        <f t="shared" si="999"/>
        <v/>
      </c>
      <c r="K2852" s="33" t="str">
        <f t="shared" ca="1" si="984"/>
        <v/>
      </c>
      <c r="L2852" s="108">
        <f t="shared" ca="1" si="983"/>
        <v>0</v>
      </c>
      <c r="M2852" s="44" t="str">
        <f t="shared" si="1000"/>
        <v/>
      </c>
      <c r="N2852" s="45" t="str">
        <f t="shared" ca="1" si="985"/>
        <v/>
      </c>
      <c r="O2852" s="108">
        <f t="shared" si="998"/>
        <v>0</v>
      </c>
      <c r="P2852" s="21" t="e">
        <f t="shared" si="987"/>
        <v>#N/A</v>
      </c>
      <c r="Q2852" s="21" t="e">
        <f t="shared" si="988"/>
        <v>#N/A</v>
      </c>
      <c r="R2852" s="21" t="e">
        <f t="shared" si="989"/>
        <v>#N/A</v>
      </c>
      <c r="S2852" s="21" t="e">
        <f t="shared" si="990"/>
        <v>#N/A</v>
      </c>
      <c r="T2852" s="29" t="e">
        <f t="shared" si="1001"/>
        <v>#N/A</v>
      </c>
      <c r="U2852" s="34">
        <f t="shared" si="991"/>
        <v>0</v>
      </c>
      <c r="V2852" s="16">
        <f t="shared" ca="1" si="994"/>
        <v>44139</v>
      </c>
      <c r="W2852" s="56">
        <f t="shared" ca="1" si="995"/>
        <v>10</v>
      </c>
      <c r="X2852" s="56">
        <f t="shared" ca="1" si="996"/>
        <v>2020</v>
      </c>
      <c r="Y2852" s="55" t="str">
        <f t="shared" ca="1" si="997"/>
        <v>10-2020</v>
      </c>
      <c r="Z2852" s="51">
        <f ca="1">IFERROR(VLOOKUP(Y2852,IPC!$E$2:$F$1745,2,0),IPC!$H$1)</f>
        <v>138.32155800000001</v>
      </c>
      <c r="AA2852" s="48">
        <f t="shared" si="992"/>
        <v>1</v>
      </c>
      <c r="AB2852" s="48">
        <f t="shared" si="993"/>
        <v>1900</v>
      </c>
      <c r="AC2852" s="32" t="str">
        <f t="shared" si="986"/>
        <v>1-1900</v>
      </c>
      <c r="AD2852" s="50">
        <f>IFERROR(VLOOKUP(AC2852,IPC!$E$2:$F$1745,2,0),IPC!$H$1)</f>
        <v>138.32155800000001</v>
      </c>
    </row>
    <row r="2853" spans="10:30" x14ac:dyDescent="0.25">
      <c r="J2853" s="44" t="str">
        <f t="shared" si="999"/>
        <v/>
      </c>
      <c r="K2853" s="33" t="str">
        <f t="shared" ca="1" si="984"/>
        <v/>
      </c>
      <c r="L2853" s="108">
        <f t="shared" ca="1" si="983"/>
        <v>0</v>
      </c>
      <c r="M2853" s="44" t="str">
        <f t="shared" si="1000"/>
        <v/>
      </c>
      <c r="N2853" s="45" t="str">
        <f t="shared" ca="1" si="985"/>
        <v/>
      </c>
      <c r="O2853" s="108">
        <f t="shared" si="998"/>
        <v>0</v>
      </c>
      <c r="P2853" s="21" t="e">
        <f t="shared" si="987"/>
        <v>#N/A</v>
      </c>
      <c r="Q2853" s="21" t="e">
        <f t="shared" si="988"/>
        <v>#N/A</v>
      </c>
      <c r="R2853" s="21" t="e">
        <f t="shared" si="989"/>
        <v>#N/A</v>
      </c>
      <c r="S2853" s="21" t="e">
        <f t="shared" si="990"/>
        <v>#N/A</v>
      </c>
      <c r="T2853" s="29" t="e">
        <f t="shared" si="1001"/>
        <v>#N/A</v>
      </c>
      <c r="U2853" s="34">
        <f t="shared" si="991"/>
        <v>0</v>
      </c>
      <c r="V2853" s="16">
        <f t="shared" ca="1" si="994"/>
        <v>44139</v>
      </c>
      <c r="W2853" s="56">
        <f t="shared" ca="1" si="995"/>
        <v>10</v>
      </c>
      <c r="X2853" s="56">
        <f t="shared" ca="1" si="996"/>
        <v>2020</v>
      </c>
      <c r="Y2853" s="55" t="str">
        <f t="shared" ca="1" si="997"/>
        <v>10-2020</v>
      </c>
      <c r="Z2853" s="51">
        <f ca="1">IFERROR(VLOOKUP(Y2853,IPC!$E$2:$F$1745,2,0),IPC!$H$1)</f>
        <v>138.32155800000001</v>
      </c>
      <c r="AA2853" s="48">
        <f t="shared" si="992"/>
        <v>1</v>
      </c>
      <c r="AB2853" s="48">
        <f t="shared" si="993"/>
        <v>1900</v>
      </c>
      <c r="AC2853" s="32" t="str">
        <f t="shared" si="986"/>
        <v>1-1900</v>
      </c>
      <c r="AD2853" s="50">
        <f>IFERROR(VLOOKUP(AC2853,IPC!$E$2:$F$1745,2,0),IPC!$H$1)</f>
        <v>138.32155800000001</v>
      </c>
    </row>
    <row r="2854" spans="10:30" x14ac:dyDescent="0.25">
      <c r="J2854" s="44" t="str">
        <f t="shared" si="999"/>
        <v/>
      </c>
      <c r="K2854" s="33" t="str">
        <f t="shared" ca="1" si="984"/>
        <v/>
      </c>
      <c r="L2854" s="108">
        <f t="shared" ref="L2854:L2917" ca="1" si="1002">IFERROR(B2854*C2854*Z2866/AD2866,"")</f>
        <v>0</v>
      </c>
      <c r="M2854" s="44" t="str">
        <f t="shared" si="1000"/>
        <v/>
      </c>
      <c r="N2854" s="45" t="str">
        <f t="shared" ca="1" si="985"/>
        <v/>
      </c>
      <c r="O2854" s="108">
        <f t="shared" si="998"/>
        <v>0</v>
      </c>
      <c r="P2854" s="21" t="e">
        <f t="shared" si="987"/>
        <v>#N/A</v>
      </c>
      <c r="Q2854" s="21" t="e">
        <f t="shared" si="988"/>
        <v>#N/A</v>
      </c>
      <c r="R2854" s="21" t="e">
        <f t="shared" si="989"/>
        <v>#N/A</v>
      </c>
      <c r="S2854" s="21" t="e">
        <f t="shared" si="990"/>
        <v>#N/A</v>
      </c>
      <c r="T2854" s="29" t="e">
        <f t="shared" si="1001"/>
        <v>#N/A</v>
      </c>
      <c r="U2854" s="34">
        <f t="shared" si="991"/>
        <v>0</v>
      </c>
      <c r="V2854" s="16">
        <f t="shared" ca="1" si="994"/>
        <v>44139</v>
      </c>
      <c r="W2854" s="56">
        <f t="shared" ca="1" si="995"/>
        <v>10</v>
      </c>
      <c r="X2854" s="56">
        <f t="shared" ca="1" si="996"/>
        <v>2020</v>
      </c>
      <c r="Y2854" s="55" t="str">
        <f t="shared" ca="1" si="997"/>
        <v>10-2020</v>
      </c>
      <c r="Z2854" s="51">
        <f ca="1">IFERROR(VLOOKUP(Y2854,IPC!$E$2:$F$1745,2,0),IPC!$H$1)</f>
        <v>138.32155800000001</v>
      </c>
      <c r="AA2854" s="48">
        <f t="shared" si="992"/>
        <v>1</v>
      </c>
      <c r="AB2854" s="48">
        <f t="shared" si="993"/>
        <v>1900</v>
      </c>
      <c r="AC2854" s="32" t="str">
        <f t="shared" si="986"/>
        <v>1-1900</v>
      </c>
      <c r="AD2854" s="50">
        <f>IFERROR(VLOOKUP(AC2854,IPC!$E$2:$F$1745,2,0),IPC!$H$1)</f>
        <v>138.32155800000001</v>
      </c>
    </row>
    <row r="2855" spans="10:30" x14ac:dyDescent="0.25">
      <c r="J2855" s="44" t="str">
        <f t="shared" si="999"/>
        <v/>
      </c>
      <c r="K2855" s="33" t="str">
        <f t="shared" ca="1" si="984"/>
        <v/>
      </c>
      <c r="L2855" s="108">
        <f t="shared" ca="1" si="1002"/>
        <v>0</v>
      </c>
      <c r="M2855" s="44" t="str">
        <f t="shared" si="1000"/>
        <v/>
      </c>
      <c r="N2855" s="45" t="str">
        <f t="shared" ca="1" si="985"/>
        <v/>
      </c>
      <c r="O2855" s="108">
        <f t="shared" si="998"/>
        <v>0</v>
      </c>
      <c r="P2855" s="21" t="e">
        <f t="shared" si="987"/>
        <v>#N/A</v>
      </c>
      <c r="Q2855" s="21" t="e">
        <f t="shared" si="988"/>
        <v>#N/A</v>
      </c>
      <c r="R2855" s="21" t="e">
        <f t="shared" si="989"/>
        <v>#N/A</v>
      </c>
      <c r="S2855" s="21" t="e">
        <f t="shared" si="990"/>
        <v>#N/A</v>
      </c>
      <c r="T2855" s="29" t="e">
        <f t="shared" si="1001"/>
        <v>#N/A</v>
      </c>
      <c r="U2855" s="34">
        <f t="shared" si="991"/>
        <v>0</v>
      </c>
      <c r="V2855" s="16">
        <f t="shared" ca="1" si="994"/>
        <v>44139</v>
      </c>
      <c r="W2855" s="56">
        <f t="shared" ca="1" si="995"/>
        <v>10</v>
      </c>
      <c r="X2855" s="56">
        <f t="shared" ca="1" si="996"/>
        <v>2020</v>
      </c>
      <c r="Y2855" s="55" t="str">
        <f t="shared" ca="1" si="997"/>
        <v>10-2020</v>
      </c>
      <c r="Z2855" s="51">
        <f ca="1">IFERROR(VLOOKUP(Y2855,IPC!$E$2:$F$1745,2,0),IPC!$H$1)</f>
        <v>138.32155800000001</v>
      </c>
      <c r="AA2855" s="48">
        <f t="shared" si="992"/>
        <v>1</v>
      </c>
      <c r="AB2855" s="48">
        <f t="shared" si="993"/>
        <v>1900</v>
      </c>
      <c r="AC2855" s="32" t="str">
        <f t="shared" si="986"/>
        <v>1-1900</v>
      </c>
      <c r="AD2855" s="50">
        <f>IFERROR(VLOOKUP(AC2855,IPC!$E$2:$F$1745,2,0),IPC!$H$1)</f>
        <v>138.32155800000001</v>
      </c>
    </row>
    <row r="2856" spans="10:30" x14ac:dyDescent="0.25">
      <c r="J2856" s="44" t="str">
        <f t="shared" si="999"/>
        <v/>
      </c>
      <c r="K2856" s="33" t="str">
        <f t="shared" ca="1" si="984"/>
        <v/>
      </c>
      <c r="L2856" s="108">
        <f t="shared" ca="1" si="1002"/>
        <v>0</v>
      </c>
      <c r="M2856" s="44" t="str">
        <f t="shared" si="1000"/>
        <v/>
      </c>
      <c r="N2856" s="45" t="str">
        <f t="shared" ca="1" si="985"/>
        <v/>
      </c>
      <c r="O2856" s="108">
        <f t="shared" si="998"/>
        <v>0</v>
      </c>
      <c r="P2856" s="21" t="e">
        <f t="shared" si="987"/>
        <v>#N/A</v>
      </c>
      <c r="Q2856" s="21" t="e">
        <f t="shared" si="988"/>
        <v>#N/A</v>
      </c>
      <c r="R2856" s="21" t="e">
        <f t="shared" si="989"/>
        <v>#N/A</v>
      </c>
      <c r="S2856" s="21" t="e">
        <f t="shared" si="990"/>
        <v>#N/A</v>
      </c>
      <c r="T2856" s="29" t="e">
        <f t="shared" si="1001"/>
        <v>#N/A</v>
      </c>
      <c r="U2856" s="34">
        <f t="shared" si="991"/>
        <v>0</v>
      </c>
      <c r="V2856" s="16">
        <f t="shared" ca="1" si="994"/>
        <v>44139</v>
      </c>
      <c r="W2856" s="56">
        <f t="shared" ca="1" si="995"/>
        <v>10</v>
      </c>
      <c r="X2856" s="56">
        <f t="shared" ca="1" si="996"/>
        <v>2020</v>
      </c>
      <c r="Y2856" s="55" t="str">
        <f t="shared" ca="1" si="997"/>
        <v>10-2020</v>
      </c>
      <c r="Z2856" s="51">
        <f ca="1">IFERROR(VLOOKUP(Y2856,IPC!$E$2:$F$1745,2,0),IPC!$H$1)</f>
        <v>138.32155800000001</v>
      </c>
      <c r="AA2856" s="48">
        <f t="shared" si="992"/>
        <v>1</v>
      </c>
      <c r="AB2856" s="48">
        <f t="shared" si="993"/>
        <v>1900</v>
      </c>
      <c r="AC2856" s="32" t="str">
        <f t="shared" si="986"/>
        <v>1-1900</v>
      </c>
      <c r="AD2856" s="50">
        <f>IFERROR(VLOOKUP(AC2856,IPC!$E$2:$F$1745,2,0),IPC!$H$1)</f>
        <v>138.32155800000001</v>
      </c>
    </row>
    <row r="2857" spans="10:30" x14ac:dyDescent="0.25">
      <c r="J2857" s="44" t="str">
        <f t="shared" si="999"/>
        <v/>
      </c>
      <c r="K2857" s="33" t="str">
        <f t="shared" ca="1" si="984"/>
        <v/>
      </c>
      <c r="L2857" s="108">
        <f t="shared" ca="1" si="1002"/>
        <v>0</v>
      </c>
      <c r="M2857" s="44" t="str">
        <f t="shared" si="1000"/>
        <v/>
      </c>
      <c r="N2857" s="45" t="str">
        <f t="shared" ca="1" si="985"/>
        <v/>
      </c>
      <c r="O2857" s="108">
        <f t="shared" si="998"/>
        <v>0</v>
      </c>
      <c r="P2857" s="21" t="e">
        <f t="shared" si="987"/>
        <v>#N/A</v>
      </c>
      <c r="Q2857" s="21" t="e">
        <f t="shared" si="988"/>
        <v>#N/A</v>
      </c>
      <c r="R2857" s="21" t="e">
        <f t="shared" si="989"/>
        <v>#N/A</v>
      </c>
      <c r="S2857" s="21" t="e">
        <f t="shared" si="990"/>
        <v>#N/A</v>
      </c>
      <c r="T2857" s="29" t="e">
        <f t="shared" si="1001"/>
        <v>#N/A</v>
      </c>
      <c r="U2857" s="34">
        <f t="shared" si="991"/>
        <v>0</v>
      </c>
      <c r="V2857" s="16">
        <f t="shared" ca="1" si="994"/>
        <v>44139</v>
      </c>
      <c r="W2857" s="56">
        <f t="shared" ca="1" si="995"/>
        <v>10</v>
      </c>
      <c r="X2857" s="56">
        <f t="shared" ca="1" si="996"/>
        <v>2020</v>
      </c>
      <c r="Y2857" s="55" t="str">
        <f t="shared" ca="1" si="997"/>
        <v>10-2020</v>
      </c>
      <c r="Z2857" s="51">
        <f ca="1">IFERROR(VLOOKUP(Y2857,IPC!$E$2:$F$1745,2,0),IPC!$H$1)</f>
        <v>138.32155800000001</v>
      </c>
      <c r="AA2857" s="48">
        <f t="shared" si="992"/>
        <v>1</v>
      </c>
      <c r="AB2857" s="48">
        <f t="shared" si="993"/>
        <v>1900</v>
      </c>
      <c r="AC2857" s="32" t="str">
        <f t="shared" si="986"/>
        <v>1-1900</v>
      </c>
      <c r="AD2857" s="50">
        <f>IFERROR(VLOOKUP(AC2857,IPC!$E$2:$F$1745,2,0),IPC!$H$1)</f>
        <v>138.32155800000001</v>
      </c>
    </row>
    <row r="2858" spans="10:30" x14ac:dyDescent="0.25">
      <c r="J2858" s="44" t="str">
        <f t="shared" si="999"/>
        <v/>
      </c>
      <c r="K2858" s="33" t="str">
        <f t="shared" ca="1" si="984"/>
        <v/>
      </c>
      <c r="L2858" s="108">
        <f t="shared" ca="1" si="1002"/>
        <v>0</v>
      </c>
      <c r="M2858" s="44" t="str">
        <f t="shared" si="1000"/>
        <v/>
      </c>
      <c r="N2858" s="45" t="str">
        <f t="shared" ca="1" si="985"/>
        <v/>
      </c>
      <c r="O2858" s="108">
        <f t="shared" si="998"/>
        <v>0</v>
      </c>
      <c r="P2858" s="21" t="e">
        <f t="shared" si="987"/>
        <v>#N/A</v>
      </c>
      <c r="Q2858" s="21" t="e">
        <f t="shared" si="988"/>
        <v>#N/A</v>
      </c>
      <c r="R2858" s="21" t="e">
        <f t="shared" si="989"/>
        <v>#N/A</v>
      </c>
      <c r="S2858" s="21" t="e">
        <f t="shared" si="990"/>
        <v>#N/A</v>
      </c>
      <c r="T2858" s="29" t="e">
        <f t="shared" si="1001"/>
        <v>#N/A</v>
      </c>
      <c r="U2858" s="34">
        <f t="shared" si="991"/>
        <v>0</v>
      </c>
      <c r="V2858" s="16">
        <f t="shared" ca="1" si="994"/>
        <v>44139</v>
      </c>
      <c r="W2858" s="56">
        <f t="shared" ca="1" si="995"/>
        <v>10</v>
      </c>
      <c r="X2858" s="56">
        <f t="shared" ca="1" si="996"/>
        <v>2020</v>
      </c>
      <c r="Y2858" s="55" t="str">
        <f t="shared" ca="1" si="997"/>
        <v>10-2020</v>
      </c>
      <c r="Z2858" s="51">
        <f ca="1">IFERROR(VLOOKUP(Y2858,IPC!$E$2:$F$1745,2,0),IPC!$H$1)</f>
        <v>138.32155800000001</v>
      </c>
      <c r="AA2858" s="48">
        <f t="shared" si="992"/>
        <v>1</v>
      </c>
      <c r="AB2858" s="48">
        <f t="shared" si="993"/>
        <v>1900</v>
      </c>
      <c r="AC2858" s="32" t="str">
        <f t="shared" si="986"/>
        <v>1-1900</v>
      </c>
      <c r="AD2858" s="50">
        <f>IFERROR(VLOOKUP(AC2858,IPC!$E$2:$F$1745,2,0),IPC!$H$1)</f>
        <v>138.32155800000001</v>
      </c>
    </row>
    <row r="2859" spans="10:30" x14ac:dyDescent="0.25">
      <c r="J2859" s="44" t="str">
        <f t="shared" si="999"/>
        <v/>
      </c>
      <c r="K2859" s="33" t="str">
        <f t="shared" ca="1" si="984"/>
        <v/>
      </c>
      <c r="L2859" s="108">
        <f t="shared" ca="1" si="1002"/>
        <v>0</v>
      </c>
      <c r="M2859" s="44" t="str">
        <f t="shared" si="1000"/>
        <v/>
      </c>
      <c r="N2859" s="45" t="str">
        <f t="shared" ca="1" si="985"/>
        <v/>
      </c>
      <c r="O2859" s="108">
        <f t="shared" si="998"/>
        <v>0</v>
      </c>
      <c r="P2859" s="21" t="e">
        <f t="shared" si="987"/>
        <v>#N/A</v>
      </c>
      <c r="Q2859" s="21" t="e">
        <f t="shared" si="988"/>
        <v>#N/A</v>
      </c>
      <c r="R2859" s="21" t="e">
        <f t="shared" si="989"/>
        <v>#N/A</v>
      </c>
      <c r="S2859" s="21" t="e">
        <f t="shared" si="990"/>
        <v>#N/A</v>
      </c>
      <c r="T2859" s="29" t="e">
        <f t="shared" si="1001"/>
        <v>#N/A</v>
      </c>
      <c r="U2859" s="34">
        <f t="shared" si="991"/>
        <v>0</v>
      </c>
      <c r="V2859" s="16">
        <f t="shared" ca="1" si="994"/>
        <v>44139</v>
      </c>
      <c r="W2859" s="56">
        <f t="shared" ca="1" si="995"/>
        <v>10</v>
      </c>
      <c r="X2859" s="56">
        <f t="shared" ca="1" si="996"/>
        <v>2020</v>
      </c>
      <c r="Y2859" s="55" t="str">
        <f t="shared" ca="1" si="997"/>
        <v>10-2020</v>
      </c>
      <c r="Z2859" s="51">
        <f ca="1">IFERROR(VLOOKUP(Y2859,IPC!$E$2:$F$1745,2,0),IPC!$H$1)</f>
        <v>138.32155800000001</v>
      </c>
      <c r="AA2859" s="48">
        <f t="shared" si="992"/>
        <v>1</v>
      </c>
      <c r="AB2859" s="48">
        <f t="shared" si="993"/>
        <v>1900</v>
      </c>
      <c r="AC2859" s="32" t="str">
        <f t="shared" si="986"/>
        <v>1-1900</v>
      </c>
      <c r="AD2859" s="50">
        <f>IFERROR(VLOOKUP(AC2859,IPC!$E$2:$F$1745,2,0),IPC!$H$1)</f>
        <v>138.32155800000001</v>
      </c>
    </row>
    <row r="2860" spans="10:30" x14ac:dyDescent="0.25">
      <c r="J2860" s="44" t="str">
        <f t="shared" si="999"/>
        <v/>
      </c>
      <c r="K2860" s="33" t="str">
        <f t="shared" ca="1" si="984"/>
        <v/>
      </c>
      <c r="L2860" s="108">
        <f t="shared" ca="1" si="1002"/>
        <v>0</v>
      </c>
      <c r="M2860" s="44" t="str">
        <f t="shared" si="1000"/>
        <v/>
      </c>
      <c r="N2860" s="45" t="str">
        <f t="shared" ca="1" si="985"/>
        <v/>
      </c>
      <c r="O2860" s="108">
        <f t="shared" si="998"/>
        <v>0</v>
      </c>
      <c r="P2860" s="21" t="e">
        <f t="shared" si="987"/>
        <v>#N/A</v>
      </c>
      <c r="Q2860" s="21" t="e">
        <f t="shared" si="988"/>
        <v>#N/A</v>
      </c>
      <c r="R2860" s="21" t="e">
        <f t="shared" si="989"/>
        <v>#N/A</v>
      </c>
      <c r="S2860" s="21" t="e">
        <f t="shared" si="990"/>
        <v>#N/A</v>
      </c>
      <c r="T2860" s="29" t="e">
        <f t="shared" si="1001"/>
        <v>#N/A</v>
      </c>
      <c r="U2860" s="34">
        <f t="shared" si="991"/>
        <v>0</v>
      </c>
      <c r="V2860" s="16">
        <f t="shared" ca="1" si="994"/>
        <v>44139</v>
      </c>
      <c r="W2860" s="56">
        <f t="shared" ca="1" si="995"/>
        <v>10</v>
      </c>
      <c r="X2860" s="56">
        <f t="shared" ca="1" si="996"/>
        <v>2020</v>
      </c>
      <c r="Y2860" s="55" t="str">
        <f t="shared" ca="1" si="997"/>
        <v>10-2020</v>
      </c>
      <c r="Z2860" s="51">
        <f ca="1">IFERROR(VLOOKUP(Y2860,IPC!$E$2:$F$1745,2,0),IPC!$H$1)</f>
        <v>138.32155800000001</v>
      </c>
      <c r="AA2860" s="48">
        <f t="shared" si="992"/>
        <v>1</v>
      </c>
      <c r="AB2860" s="48">
        <f t="shared" si="993"/>
        <v>1900</v>
      </c>
      <c r="AC2860" s="32" t="str">
        <f t="shared" si="986"/>
        <v>1-1900</v>
      </c>
      <c r="AD2860" s="50">
        <f>IFERROR(VLOOKUP(AC2860,IPC!$E$2:$F$1745,2,0),IPC!$H$1)</f>
        <v>138.32155800000001</v>
      </c>
    </row>
    <row r="2861" spans="10:30" x14ac:dyDescent="0.25">
      <c r="J2861" s="44" t="str">
        <f t="shared" si="999"/>
        <v/>
      </c>
      <c r="K2861" s="33" t="str">
        <f t="shared" ca="1" si="984"/>
        <v/>
      </c>
      <c r="L2861" s="108">
        <f t="shared" ca="1" si="1002"/>
        <v>0</v>
      </c>
      <c r="M2861" s="44" t="str">
        <f t="shared" si="1000"/>
        <v/>
      </c>
      <c r="N2861" s="45" t="str">
        <f t="shared" ca="1" si="985"/>
        <v/>
      </c>
      <c r="O2861" s="108">
        <f t="shared" si="998"/>
        <v>0</v>
      </c>
      <c r="P2861" s="21" t="e">
        <f t="shared" si="987"/>
        <v>#N/A</v>
      </c>
      <c r="Q2861" s="21" t="e">
        <f t="shared" si="988"/>
        <v>#N/A</v>
      </c>
      <c r="R2861" s="21" t="e">
        <f t="shared" si="989"/>
        <v>#N/A</v>
      </c>
      <c r="S2861" s="21" t="e">
        <f t="shared" si="990"/>
        <v>#N/A</v>
      </c>
      <c r="T2861" s="29" t="e">
        <f t="shared" si="1001"/>
        <v>#N/A</v>
      </c>
      <c r="U2861" s="34">
        <f t="shared" si="991"/>
        <v>0</v>
      </c>
      <c r="V2861" s="16">
        <f t="shared" ca="1" si="994"/>
        <v>44139</v>
      </c>
      <c r="W2861" s="56">
        <f t="shared" ca="1" si="995"/>
        <v>10</v>
      </c>
      <c r="X2861" s="56">
        <f t="shared" ca="1" si="996"/>
        <v>2020</v>
      </c>
      <c r="Y2861" s="55" t="str">
        <f t="shared" ca="1" si="997"/>
        <v>10-2020</v>
      </c>
      <c r="Z2861" s="51">
        <f ca="1">IFERROR(VLOOKUP(Y2861,IPC!$E$2:$F$1745,2,0),IPC!$H$1)</f>
        <v>138.32155800000001</v>
      </c>
      <c r="AA2861" s="48">
        <f t="shared" si="992"/>
        <v>1</v>
      </c>
      <c r="AB2861" s="48">
        <f t="shared" si="993"/>
        <v>1900</v>
      </c>
      <c r="AC2861" s="32" t="str">
        <f t="shared" si="986"/>
        <v>1-1900</v>
      </c>
      <c r="AD2861" s="50">
        <f>IFERROR(VLOOKUP(AC2861,IPC!$E$2:$F$1745,2,0),IPC!$H$1)</f>
        <v>138.32155800000001</v>
      </c>
    </row>
    <row r="2862" spans="10:30" x14ac:dyDescent="0.25">
      <c r="J2862" s="44" t="str">
        <f t="shared" si="999"/>
        <v/>
      </c>
      <c r="K2862" s="33" t="str">
        <f t="shared" ref="K2862:K2925" ca="1" si="1003">IFERROR(IF((U2874-V2874)/365&lt;0,"",(U2874-V2874)/365),"")</f>
        <v/>
      </c>
      <c r="L2862" s="108">
        <f t="shared" ca="1" si="1002"/>
        <v>0</v>
      </c>
      <c r="M2862" s="44" t="str">
        <f t="shared" si="1000"/>
        <v/>
      </c>
      <c r="N2862" s="45" t="str">
        <f t="shared" ref="N2862:N2925" ca="1" si="1004">IFERROR(L2862*((1+$M$7)^K2862)/((1+$N$7)^K2862),"")</f>
        <v/>
      </c>
      <c r="O2862" s="108">
        <f t="shared" si="998"/>
        <v>0</v>
      </c>
      <c r="P2862" s="21" t="e">
        <f t="shared" si="987"/>
        <v>#N/A</v>
      </c>
      <c r="Q2862" s="21" t="e">
        <f t="shared" si="988"/>
        <v>#N/A</v>
      </c>
      <c r="R2862" s="21" t="e">
        <f t="shared" si="989"/>
        <v>#N/A</v>
      </c>
      <c r="S2862" s="21" t="e">
        <f t="shared" si="990"/>
        <v>#N/A</v>
      </c>
      <c r="T2862" s="29" t="e">
        <f t="shared" si="1001"/>
        <v>#N/A</v>
      </c>
      <c r="U2862" s="34">
        <f t="shared" si="991"/>
        <v>0</v>
      </c>
      <c r="V2862" s="16">
        <f t="shared" ca="1" si="994"/>
        <v>44139</v>
      </c>
      <c r="W2862" s="56">
        <f t="shared" ca="1" si="995"/>
        <v>10</v>
      </c>
      <c r="X2862" s="56">
        <f t="shared" ca="1" si="996"/>
        <v>2020</v>
      </c>
      <c r="Y2862" s="55" t="str">
        <f t="shared" ca="1" si="997"/>
        <v>10-2020</v>
      </c>
      <c r="Z2862" s="51">
        <f ca="1">IFERROR(VLOOKUP(Y2862,IPC!$E$2:$F$1745,2,0),IPC!$H$1)</f>
        <v>138.32155800000001</v>
      </c>
      <c r="AA2862" s="48">
        <f t="shared" si="992"/>
        <v>1</v>
      </c>
      <c r="AB2862" s="48">
        <f t="shared" si="993"/>
        <v>1900</v>
      </c>
      <c r="AC2862" s="32" t="str">
        <f t="shared" si="986"/>
        <v>1-1900</v>
      </c>
      <c r="AD2862" s="50">
        <f>IFERROR(VLOOKUP(AC2862,IPC!$E$2:$F$1745,2,0),IPC!$H$1)</f>
        <v>138.32155800000001</v>
      </c>
    </row>
    <row r="2863" spans="10:30" x14ac:dyDescent="0.25">
      <c r="J2863" s="44" t="str">
        <f t="shared" si="999"/>
        <v/>
      </c>
      <c r="K2863" s="33" t="str">
        <f t="shared" ca="1" si="1003"/>
        <v/>
      </c>
      <c r="L2863" s="108">
        <f t="shared" ca="1" si="1002"/>
        <v>0</v>
      </c>
      <c r="M2863" s="44" t="str">
        <f t="shared" si="1000"/>
        <v/>
      </c>
      <c r="N2863" s="45" t="str">
        <f t="shared" ca="1" si="1004"/>
        <v/>
      </c>
      <c r="O2863" s="108">
        <f t="shared" si="998"/>
        <v>0</v>
      </c>
      <c r="P2863" s="21" t="e">
        <f t="shared" si="987"/>
        <v>#N/A</v>
      </c>
      <c r="Q2863" s="21" t="e">
        <f t="shared" si="988"/>
        <v>#N/A</v>
      </c>
      <c r="R2863" s="21" t="e">
        <f t="shared" si="989"/>
        <v>#N/A</v>
      </c>
      <c r="S2863" s="21" t="e">
        <f t="shared" si="990"/>
        <v>#N/A</v>
      </c>
      <c r="T2863" s="29" t="e">
        <f t="shared" si="1001"/>
        <v>#N/A</v>
      </c>
      <c r="U2863" s="34">
        <f t="shared" si="991"/>
        <v>0</v>
      </c>
      <c r="V2863" s="16">
        <f t="shared" ca="1" si="994"/>
        <v>44139</v>
      </c>
      <c r="W2863" s="56">
        <f t="shared" ca="1" si="995"/>
        <v>10</v>
      </c>
      <c r="X2863" s="56">
        <f t="shared" ca="1" si="996"/>
        <v>2020</v>
      </c>
      <c r="Y2863" s="55" t="str">
        <f t="shared" ca="1" si="997"/>
        <v>10-2020</v>
      </c>
      <c r="Z2863" s="51">
        <f ca="1">IFERROR(VLOOKUP(Y2863,IPC!$E$2:$F$1745,2,0),IPC!$H$1)</f>
        <v>138.32155800000001</v>
      </c>
      <c r="AA2863" s="48">
        <f t="shared" si="992"/>
        <v>1</v>
      </c>
      <c r="AB2863" s="48">
        <f t="shared" si="993"/>
        <v>1900</v>
      </c>
      <c r="AC2863" s="32" t="str">
        <f t="shared" ref="AC2863:AC2926" si="1005">+AA2863&amp;"-"&amp;AB2863</f>
        <v>1-1900</v>
      </c>
      <c r="AD2863" s="50">
        <f>IFERROR(VLOOKUP(AC2863,IPC!$E$2:$F$1745,2,0),IPC!$H$1)</f>
        <v>138.32155800000001</v>
      </c>
    </row>
    <row r="2864" spans="10:30" x14ac:dyDescent="0.25">
      <c r="J2864" s="44" t="str">
        <f t="shared" si="999"/>
        <v/>
      </c>
      <c r="K2864" s="33" t="str">
        <f t="shared" ca="1" si="1003"/>
        <v/>
      </c>
      <c r="L2864" s="108">
        <f t="shared" ca="1" si="1002"/>
        <v>0</v>
      </c>
      <c r="M2864" s="44" t="str">
        <f t="shared" si="1000"/>
        <v/>
      </c>
      <c r="N2864" s="45" t="str">
        <f t="shared" ca="1" si="1004"/>
        <v/>
      </c>
      <c r="O2864" s="108">
        <f t="shared" si="998"/>
        <v>0</v>
      </c>
      <c r="P2864" s="21" t="e">
        <f t="shared" si="987"/>
        <v>#N/A</v>
      </c>
      <c r="Q2864" s="21" t="e">
        <f t="shared" si="988"/>
        <v>#N/A</v>
      </c>
      <c r="R2864" s="21" t="e">
        <f t="shared" si="989"/>
        <v>#N/A</v>
      </c>
      <c r="S2864" s="21" t="e">
        <f t="shared" si="990"/>
        <v>#N/A</v>
      </c>
      <c r="T2864" s="29" t="e">
        <f t="shared" si="1001"/>
        <v>#N/A</v>
      </c>
      <c r="U2864" s="34">
        <f t="shared" si="991"/>
        <v>0</v>
      </c>
      <c r="V2864" s="16">
        <f t="shared" ca="1" si="994"/>
        <v>44139</v>
      </c>
      <c r="W2864" s="56">
        <f t="shared" ca="1" si="995"/>
        <v>10</v>
      </c>
      <c r="X2864" s="56">
        <f t="shared" ca="1" si="996"/>
        <v>2020</v>
      </c>
      <c r="Y2864" s="55" t="str">
        <f t="shared" ca="1" si="997"/>
        <v>10-2020</v>
      </c>
      <c r="Z2864" s="51">
        <f ca="1">IFERROR(VLOOKUP(Y2864,IPC!$E$2:$F$1745,2,0),IPC!$H$1)</f>
        <v>138.32155800000001</v>
      </c>
      <c r="AA2864" s="48">
        <f t="shared" si="992"/>
        <v>1</v>
      </c>
      <c r="AB2864" s="48">
        <f t="shared" si="993"/>
        <v>1900</v>
      </c>
      <c r="AC2864" s="32" t="str">
        <f t="shared" si="1005"/>
        <v>1-1900</v>
      </c>
      <c r="AD2864" s="50">
        <f>IFERROR(VLOOKUP(AC2864,IPC!$E$2:$F$1745,2,0),IPC!$H$1)</f>
        <v>138.32155800000001</v>
      </c>
    </row>
    <row r="2865" spans="10:30" x14ac:dyDescent="0.25">
      <c r="J2865" s="44" t="str">
        <f t="shared" si="999"/>
        <v/>
      </c>
      <c r="K2865" s="33" t="str">
        <f t="shared" ca="1" si="1003"/>
        <v/>
      </c>
      <c r="L2865" s="108">
        <f t="shared" ca="1" si="1002"/>
        <v>0</v>
      </c>
      <c r="M2865" s="44" t="str">
        <f t="shared" si="1000"/>
        <v/>
      </c>
      <c r="N2865" s="45" t="str">
        <f t="shared" ca="1" si="1004"/>
        <v/>
      </c>
      <c r="O2865" s="108">
        <f t="shared" si="998"/>
        <v>0</v>
      </c>
      <c r="P2865" s="21" t="e">
        <f t="shared" si="987"/>
        <v>#N/A</v>
      </c>
      <c r="Q2865" s="21" t="e">
        <f t="shared" si="988"/>
        <v>#N/A</v>
      </c>
      <c r="R2865" s="21" t="e">
        <f t="shared" si="989"/>
        <v>#N/A</v>
      </c>
      <c r="S2865" s="21" t="e">
        <f t="shared" si="990"/>
        <v>#N/A</v>
      </c>
      <c r="T2865" s="29" t="e">
        <f t="shared" si="1001"/>
        <v>#N/A</v>
      </c>
      <c r="U2865" s="34">
        <f t="shared" si="991"/>
        <v>0</v>
      </c>
      <c r="V2865" s="16">
        <f t="shared" ca="1" si="994"/>
        <v>44139</v>
      </c>
      <c r="W2865" s="56">
        <f t="shared" ca="1" si="995"/>
        <v>10</v>
      </c>
      <c r="X2865" s="56">
        <f t="shared" ca="1" si="996"/>
        <v>2020</v>
      </c>
      <c r="Y2865" s="55" t="str">
        <f t="shared" ca="1" si="997"/>
        <v>10-2020</v>
      </c>
      <c r="Z2865" s="51">
        <f ca="1">IFERROR(VLOOKUP(Y2865,IPC!$E$2:$F$1745,2,0),IPC!$H$1)</f>
        <v>138.32155800000001</v>
      </c>
      <c r="AA2865" s="48">
        <f t="shared" si="992"/>
        <v>1</v>
      </c>
      <c r="AB2865" s="48">
        <f t="shared" si="993"/>
        <v>1900</v>
      </c>
      <c r="AC2865" s="32" t="str">
        <f t="shared" si="1005"/>
        <v>1-1900</v>
      </c>
      <c r="AD2865" s="50">
        <f>IFERROR(VLOOKUP(AC2865,IPC!$E$2:$F$1745,2,0),IPC!$H$1)</f>
        <v>138.32155800000001</v>
      </c>
    </row>
    <row r="2866" spans="10:30" x14ac:dyDescent="0.25">
      <c r="J2866" s="44" t="str">
        <f t="shared" si="999"/>
        <v/>
      </c>
      <c r="K2866" s="33" t="str">
        <f t="shared" ca="1" si="1003"/>
        <v/>
      </c>
      <c r="L2866" s="108">
        <f t="shared" ca="1" si="1002"/>
        <v>0</v>
      </c>
      <c r="M2866" s="44" t="str">
        <f t="shared" si="1000"/>
        <v/>
      </c>
      <c r="N2866" s="45" t="str">
        <f t="shared" ca="1" si="1004"/>
        <v/>
      </c>
      <c r="O2866" s="108">
        <f t="shared" si="998"/>
        <v>0</v>
      </c>
      <c r="P2866" s="21" t="e">
        <f t="shared" ref="P2866:P2929" si="1006">+VLOOKUP(D2854,$E$2:$F$5,2,0)</f>
        <v>#N/A</v>
      </c>
      <c r="Q2866" s="21" t="e">
        <f t="shared" ref="Q2866:Q2929" si="1007">+VLOOKUP(E2854,$E$2:$F$5,2,0)</f>
        <v>#N/A</v>
      </c>
      <c r="R2866" s="21" t="e">
        <f t="shared" ref="R2866:R2929" si="1008">+VLOOKUP(F2854,$E$2:$F$5,2,0)</f>
        <v>#N/A</v>
      </c>
      <c r="S2866" s="21" t="e">
        <f t="shared" ref="S2866:S2929" si="1009">+VLOOKUP(G2854,$E$2:$F$5,2,0)</f>
        <v>#N/A</v>
      </c>
      <c r="T2866" s="29" t="e">
        <f t="shared" si="1001"/>
        <v>#N/A</v>
      </c>
      <c r="U2866" s="34">
        <f t="shared" ref="U2866:U2929" si="1010">+H2854+365*I2854</f>
        <v>0</v>
      </c>
      <c r="V2866" s="16">
        <f t="shared" ca="1" si="994"/>
        <v>44139</v>
      </c>
      <c r="W2866" s="56">
        <f t="shared" ca="1" si="995"/>
        <v>10</v>
      </c>
      <c r="X2866" s="56">
        <f t="shared" ca="1" si="996"/>
        <v>2020</v>
      </c>
      <c r="Y2866" s="55" t="str">
        <f t="shared" ca="1" si="997"/>
        <v>10-2020</v>
      </c>
      <c r="Z2866" s="51">
        <f ca="1">IFERROR(VLOOKUP(Y2866,IPC!$E$2:$F$1745,2,0),IPC!$H$1)</f>
        <v>138.32155800000001</v>
      </c>
      <c r="AA2866" s="48">
        <f t="shared" ref="AA2866:AA2929" si="1011">+MONTH(H2854)</f>
        <v>1</v>
      </c>
      <c r="AB2866" s="48">
        <f t="shared" ref="AB2866:AB2929" si="1012">+YEAR(H2854)</f>
        <v>1900</v>
      </c>
      <c r="AC2866" s="32" t="str">
        <f t="shared" si="1005"/>
        <v>1-1900</v>
      </c>
      <c r="AD2866" s="50">
        <f>IFERROR(VLOOKUP(AC2866,IPC!$E$2:$F$1745,2,0),IPC!$H$1)</f>
        <v>138.32155800000001</v>
      </c>
    </row>
    <row r="2867" spans="10:30" x14ac:dyDescent="0.25">
      <c r="J2867" s="44" t="str">
        <f t="shared" si="999"/>
        <v/>
      </c>
      <c r="K2867" s="33" t="str">
        <f t="shared" ca="1" si="1003"/>
        <v/>
      </c>
      <c r="L2867" s="108">
        <f t="shared" ca="1" si="1002"/>
        <v>0</v>
      </c>
      <c r="M2867" s="44" t="str">
        <f t="shared" si="1000"/>
        <v/>
      </c>
      <c r="N2867" s="45" t="str">
        <f t="shared" ca="1" si="1004"/>
        <v/>
      </c>
      <c r="O2867" s="108">
        <f t="shared" si="998"/>
        <v>0</v>
      </c>
      <c r="P2867" s="21" t="e">
        <f t="shared" si="1006"/>
        <v>#N/A</v>
      </c>
      <c r="Q2867" s="21" t="e">
        <f t="shared" si="1007"/>
        <v>#N/A</v>
      </c>
      <c r="R2867" s="21" t="e">
        <f t="shared" si="1008"/>
        <v>#N/A</v>
      </c>
      <c r="S2867" s="21" t="e">
        <f t="shared" si="1009"/>
        <v>#N/A</v>
      </c>
      <c r="T2867" s="29" t="e">
        <f t="shared" si="1001"/>
        <v>#N/A</v>
      </c>
      <c r="U2867" s="34">
        <f t="shared" si="1010"/>
        <v>0</v>
      </c>
      <c r="V2867" s="16">
        <f t="shared" ca="1" si="994"/>
        <v>44139</v>
      </c>
      <c r="W2867" s="56">
        <f t="shared" ca="1" si="995"/>
        <v>10</v>
      </c>
      <c r="X2867" s="56">
        <f t="shared" ca="1" si="996"/>
        <v>2020</v>
      </c>
      <c r="Y2867" s="55" t="str">
        <f t="shared" ca="1" si="997"/>
        <v>10-2020</v>
      </c>
      <c r="Z2867" s="51">
        <f ca="1">IFERROR(VLOOKUP(Y2867,IPC!$E$2:$F$1745,2,0),IPC!$H$1)</f>
        <v>138.32155800000001</v>
      </c>
      <c r="AA2867" s="48">
        <f t="shared" si="1011"/>
        <v>1</v>
      </c>
      <c r="AB2867" s="48">
        <f t="shared" si="1012"/>
        <v>1900</v>
      </c>
      <c r="AC2867" s="32" t="str">
        <f t="shared" si="1005"/>
        <v>1-1900</v>
      </c>
      <c r="AD2867" s="50">
        <f>IFERROR(VLOOKUP(AC2867,IPC!$E$2:$F$1745,2,0),IPC!$H$1)</f>
        <v>138.32155800000001</v>
      </c>
    </row>
    <row r="2868" spans="10:30" x14ac:dyDescent="0.25">
      <c r="J2868" s="44" t="str">
        <f t="shared" si="999"/>
        <v/>
      </c>
      <c r="K2868" s="33" t="str">
        <f t="shared" ca="1" si="1003"/>
        <v/>
      </c>
      <c r="L2868" s="108">
        <f t="shared" ca="1" si="1002"/>
        <v>0</v>
      </c>
      <c r="M2868" s="44" t="str">
        <f t="shared" si="1000"/>
        <v/>
      </c>
      <c r="N2868" s="45" t="str">
        <f t="shared" ca="1" si="1004"/>
        <v/>
      </c>
      <c r="O2868" s="108">
        <f t="shared" si="998"/>
        <v>0</v>
      </c>
      <c r="P2868" s="21" t="e">
        <f t="shared" si="1006"/>
        <v>#N/A</v>
      </c>
      <c r="Q2868" s="21" t="e">
        <f t="shared" si="1007"/>
        <v>#N/A</v>
      </c>
      <c r="R2868" s="21" t="e">
        <f t="shared" si="1008"/>
        <v>#N/A</v>
      </c>
      <c r="S2868" s="21" t="e">
        <f t="shared" si="1009"/>
        <v>#N/A</v>
      </c>
      <c r="T2868" s="29" t="e">
        <f t="shared" si="1001"/>
        <v>#N/A</v>
      </c>
      <c r="U2868" s="34">
        <f t="shared" si="1010"/>
        <v>0</v>
      </c>
      <c r="V2868" s="16">
        <f t="shared" ca="1" si="994"/>
        <v>44139</v>
      </c>
      <c r="W2868" s="56">
        <f t="shared" ca="1" si="995"/>
        <v>10</v>
      </c>
      <c r="X2868" s="56">
        <f t="shared" ca="1" si="996"/>
        <v>2020</v>
      </c>
      <c r="Y2868" s="55" t="str">
        <f t="shared" ca="1" si="997"/>
        <v>10-2020</v>
      </c>
      <c r="Z2868" s="51">
        <f ca="1">IFERROR(VLOOKUP(Y2868,IPC!$E$2:$F$1745,2,0),IPC!$H$1)</f>
        <v>138.32155800000001</v>
      </c>
      <c r="AA2868" s="48">
        <f t="shared" si="1011"/>
        <v>1</v>
      </c>
      <c r="AB2868" s="48">
        <f t="shared" si="1012"/>
        <v>1900</v>
      </c>
      <c r="AC2868" s="32" t="str">
        <f t="shared" si="1005"/>
        <v>1-1900</v>
      </c>
      <c r="AD2868" s="50">
        <f>IFERROR(VLOOKUP(AC2868,IPC!$E$2:$F$1745,2,0),IPC!$H$1)</f>
        <v>138.32155800000001</v>
      </c>
    </row>
    <row r="2869" spans="10:30" x14ac:dyDescent="0.25">
      <c r="J2869" s="44" t="str">
        <f t="shared" si="999"/>
        <v/>
      </c>
      <c r="K2869" s="33" t="str">
        <f t="shared" ca="1" si="1003"/>
        <v/>
      </c>
      <c r="L2869" s="108">
        <f t="shared" ca="1" si="1002"/>
        <v>0</v>
      </c>
      <c r="M2869" s="44" t="str">
        <f t="shared" si="1000"/>
        <v/>
      </c>
      <c r="N2869" s="45" t="str">
        <f t="shared" ca="1" si="1004"/>
        <v/>
      </c>
      <c r="O2869" s="108">
        <f t="shared" si="998"/>
        <v>0</v>
      </c>
      <c r="P2869" s="21" t="e">
        <f t="shared" si="1006"/>
        <v>#N/A</v>
      </c>
      <c r="Q2869" s="21" t="e">
        <f t="shared" si="1007"/>
        <v>#N/A</v>
      </c>
      <c r="R2869" s="21" t="e">
        <f t="shared" si="1008"/>
        <v>#N/A</v>
      </c>
      <c r="S2869" s="21" t="e">
        <f t="shared" si="1009"/>
        <v>#N/A</v>
      </c>
      <c r="T2869" s="29" t="e">
        <f t="shared" si="1001"/>
        <v>#N/A</v>
      </c>
      <c r="U2869" s="34">
        <f t="shared" si="1010"/>
        <v>0</v>
      </c>
      <c r="V2869" s="16">
        <f t="shared" ca="1" si="994"/>
        <v>44139</v>
      </c>
      <c r="W2869" s="56">
        <f t="shared" ca="1" si="995"/>
        <v>10</v>
      </c>
      <c r="X2869" s="56">
        <f t="shared" ca="1" si="996"/>
        <v>2020</v>
      </c>
      <c r="Y2869" s="55" t="str">
        <f t="shared" ca="1" si="997"/>
        <v>10-2020</v>
      </c>
      <c r="Z2869" s="51">
        <f ca="1">IFERROR(VLOOKUP(Y2869,IPC!$E$2:$F$1745,2,0),IPC!$H$1)</f>
        <v>138.32155800000001</v>
      </c>
      <c r="AA2869" s="48">
        <f t="shared" si="1011"/>
        <v>1</v>
      </c>
      <c r="AB2869" s="48">
        <f t="shared" si="1012"/>
        <v>1900</v>
      </c>
      <c r="AC2869" s="32" t="str">
        <f t="shared" si="1005"/>
        <v>1-1900</v>
      </c>
      <c r="AD2869" s="50">
        <f>IFERROR(VLOOKUP(AC2869,IPC!$E$2:$F$1745,2,0),IPC!$H$1)</f>
        <v>138.32155800000001</v>
      </c>
    </row>
    <row r="2870" spans="10:30" x14ac:dyDescent="0.25">
      <c r="J2870" s="44" t="str">
        <f t="shared" si="999"/>
        <v/>
      </c>
      <c r="K2870" s="33" t="str">
        <f t="shared" ca="1" si="1003"/>
        <v/>
      </c>
      <c r="L2870" s="108">
        <f t="shared" ca="1" si="1002"/>
        <v>0</v>
      </c>
      <c r="M2870" s="44" t="str">
        <f t="shared" si="1000"/>
        <v/>
      </c>
      <c r="N2870" s="45" t="str">
        <f t="shared" ca="1" si="1004"/>
        <v/>
      </c>
      <c r="O2870" s="108">
        <f t="shared" si="998"/>
        <v>0</v>
      </c>
      <c r="P2870" s="21" t="e">
        <f t="shared" si="1006"/>
        <v>#N/A</v>
      </c>
      <c r="Q2870" s="21" t="e">
        <f t="shared" si="1007"/>
        <v>#N/A</v>
      </c>
      <c r="R2870" s="21" t="e">
        <f t="shared" si="1008"/>
        <v>#N/A</v>
      </c>
      <c r="S2870" s="21" t="e">
        <f t="shared" si="1009"/>
        <v>#N/A</v>
      </c>
      <c r="T2870" s="29" t="e">
        <f t="shared" si="1001"/>
        <v>#N/A</v>
      </c>
      <c r="U2870" s="34">
        <f t="shared" si="1010"/>
        <v>0</v>
      </c>
      <c r="V2870" s="16">
        <f t="shared" ca="1" si="994"/>
        <v>44139</v>
      </c>
      <c r="W2870" s="56">
        <f t="shared" ca="1" si="995"/>
        <v>10</v>
      </c>
      <c r="X2870" s="56">
        <f t="shared" ca="1" si="996"/>
        <v>2020</v>
      </c>
      <c r="Y2870" s="55" t="str">
        <f t="shared" ca="1" si="997"/>
        <v>10-2020</v>
      </c>
      <c r="Z2870" s="51">
        <f ca="1">IFERROR(VLOOKUP(Y2870,IPC!$E$2:$F$1745,2,0),IPC!$H$1)</f>
        <v>138.32155800000001</v>
      </c>
      <c r="AA2870" s="48">
        <f t="shared" si="1011"/>
        <v>1</v>
      </c>
      <c r="AB2870" s="48">
        <f t="shared" si="1012"/>
        <v>1900</v>
      </c>
      <c r="AC2870" s="32" t="str">
        <f t="shared" si="1005"/>
        <v>1-1900</v>
      </c>
      <c r="AD2870" s="50">
        <f>IFERROR(VLOOKUP(AC2870,IPC!$E$2:$F$1745,2,0),IPC!$H$1)</f>
        <v>138.32155800000001</v>
      </c>
    </row>
    <row r="2871" spans="10:30" x14ac:dyDescent="0.25">
      <c r="J2871" s="44" t="str">
        <f t="shared" si="999"/>
        <v/>
      </c>
      <c r="K2871" s="33" t="str">
        <f t="shared" ca="1" si="1003"/>
        <v/>
      </c>
      <c r="L2871" s="108">
        <f t="shared" ca="1" si="1002"/>
        <v>0</v>
      </c>
      <c r="M2871" s="44" t="str">
        <f t="shared" si="1000"/>
        <v/>
      </c>
      <c r="N2871" s="45" t="str">
        <f t="shared" ca="1" si="1004"/>
        <v/>
      </c>
      <c r="O2871" s="108">
        <f t="shared" si="998"/>
        <v>0</v>
      </c>
      <c r="P2871" s="21" t="e">
        <f t="shared" si="1006"/>
        <v>#N/A</v>
      </c>
      <c r="Q2871" s="21" t="e">
        <f t="shared" si="1007"/>
        <v>#N/A</v>
      </c>
      <c r="R2871" s="21" t="e">
        <f t="shared" si="1008"/>
        <v>#N/A</v>
      </c>
      <c r="S2871" s="21" t="e">
        <f t="shared" si="1009"/>
        <v>#N/A</v>
      </c>
      <c r="T2871" s="29" t="e">
        <f t="shared" si="1001"/>
        <v>#N/A</v>
      </c>
      <c r="U2871" s="34">
        <f t="shared" si="1010"/>
        <v>0</v>
      </c>
      <c r="V2871" s="16">
        <f t="shared" ca="1" si="994"/>
        <v>44139</v>
      </c>
      <c r="W2871" s="56">
        <f t="shared" ca="1" si="995"/>
        <v>10</v>
      </c>
      <c r="X2871" s="56">
        <f t="shared" ca="1" si="996"/>
        <v>2020</v>
      </c>
      <c r="Y2871" s="55" t="str">
        <f t="shared" ca="1" si="997"/>
        <v>10-2020</v>
      </c>
      <c r="Z2871" s="51">
        <f ca="1">IFERROR(VLOOKUP(Y2871,IPC!$E$2:$F$1745,2,0),IPC!$H$1)</f>
        <v>138.32155800000001</v>
      </c>
      <c r="AA2871" s="48">
        <f t="shared" si="1011"/>
        <v>1</v>
      </c>
      <c r="AB2871" s="48">
        <f t="shared" si="1012"/>
        <v>1900</v>
      </c>
      <c r="AC2871" s="32" t="str">
        <f t="shared" si="1005"/>
        <v>1-1900</v>
      </c>
      <c r="AD2871" s="50">
        <f>IFERROR(VLOOKUP(AC2871,IPC!$E$2:$F$1745,2,0),IPC!$H$1)</f>
        <v>138.32155800000001</v>
      </c>
    </row>
    <row r="2872" spans="10:30" x14ac:dyDescent="0.25">
      <c r="J2872" s="44" t="str">
        <f t="shared" si="999"/>
        <v/>
      </c>
      <c r="K2872" s="33" t="str">
        <f t="shared" ca="1" si="1003"/>
        <v/>
      </c>
      <c r="L2872" s="108">
        <f t="shared" ca="1" si="1002"/>
        <v>0</v>
      </c>
      <c r="M2872" s="44" t="str">
        <f t="shared" si="1000"/>
        <v/>
      </c>
      <c r="N2872" s="45" t="str">
        <f t="shared" ca="1" si="1004"/>
        <v/>
      </c>
      <c r="O2872" s="108">
        <f t="shared" si="998"/>
        <v>0</v>
      </c>
      <c r="P2872" s="21" t="e">
        <f t="shared" si="1006"/>
        <v>#N/A</v>
      </c>
      <c r="Q2872" s="21" t="e">
        <f t="shared" si="1007"/>
        <v>#N/A</v>
      </c>
      <c r="R2872" s="21" t="e">
        <f t="shared" si="1008"/>
        <v>#N/A</v>
      </c>
      <c r="S2872" s="21" t="e">
        <f t="shared" si="1009"/>
        <v>#N/A</v>
      </c>
      <c r="T2872" s="29" t="e">
        <f t="shared" si="1001"/>
        <v>#N/A</v>
      </c>
      <c r="U2872" s="34">
        <f t="shared" si="1010"/>
        <v>0</v>
      </c>
      <c r="V2872" s="16">
        <f t="shared" ca="1" si="994"/>
        <v>44139</v>
      </c>
      <c r="W2872" s="56">
        <f t="shared" ca="1" si="995"/>
        <v>10</v>
      </c>
      <c r="X2872" s="56">
        <f t="shared" ca="1" si="996"/>
        <v>2020</v>
      </c>
      <c r="Y2872" s="55" t="str">
        <f t="shared" ca="1" si="997"/>
        <v>10-2020</v>
      </c>
      <c r="Z2872" s="51">
        <f ca="1">IFERROR(VLOOKUP(Y2872,IPC!$E$2:$F$1745,2,0),IPC!$H$1)</f>
        <v>138.32155800000001</v>
      </c>
      <c r="AA2872" s="48">
        <f t="shared" si="1011"/>
        <v>1</v>
      </c>
      <c r="AB2872" s="48">
        <f t="shared" si="1012"/>
        <v>1900</v>
      </c>
      <c r="AC2872" s="32" t="str">
        <f t="shared" si="1005"/>
        <v>1-1900</v>
      </c>
      <c r="AD2872" s="50">
        <f>IFERROR(VLOOKUP(AC2872,IPC!$E$2:$F$1745,2,0),IPC!$H$1)</f>
        <v>138.32155800000001</v>
      </c>
    </row>
    <row r="2873" spans="10:30" x14ac:dyDescent="0.25">
      <c r="J2873" s="44" t="str">
        <f t="shared" si="999"/>
        <v/>
      </c>
      <c r="K2873" s="33" t="str">
        <f t="shared" ca="1" si="1003"/>
        <v/>
      </c>
      <c r="L2873" s="108">
        <f t="shared" ca="1" si="1002"/>
        <v>0</v>
      </c>
      <c r="M2873" s="44" t="str">
        <f t="shared" si="1000"/>
        <v/>
      </c>
      <c r="N2873" s="45" t="str">
        <f t="shared" ca="1" si="1004"/>
        <v/>
      </c>
      <c r="O2873" s="108">
        <f t="shared" si="998"/>
        <v>0</v>
      </c>
      <c r="P2873" s="21" t="e">
        <f t="shared" si="1006"/>
        <v>#N/A</v>
      </c>
      <c r="Q2873" s="21" t="e">
        <f t="shared" si="1007"/>
        <v>#N/A</v>
      </c>
      <c r="R2873" s="21" t="e">
        <f t="shared" si="1008"/>
        <v>#N/A</v>
      </c>
      <c r="S2873" s="21" t="e">
        <f t="shared" si="1009"/>
        <v>#N/A</v>
      </c>
      <c r="T2873" s="29" t="e">
        <f t="shared" si="1001"/>
        <v>#N/A</v>
      </c>
      <c r="U2873" s="34">
        <f t="shared" si="1010"/>
        <v>0</v>
      </c>
      <c r="V2873" s="16">
        <f t="shared" ca="1" si="994"/>
        <v>44139</v>
      </c>
      <c r="W2873" s="56">
        <f t="shared" ca="1" si="995"/>
        <v>10</v>
      </c>
      <c r="X2873" s="56">
        <f t="shared" ca="1" si="996"/>
        <v>2020</v>
      </c>
      <c r="Y2873" s="55" t="str">
        <f t="shared" ca="1" si="997"/>
        <v>10-2020</v>
      </c>
      <c r="Z2873" s="51">
        <f ca="1">IFERROR(VLOOKUP(Y2873,IPC!$E$2:$F$1745,2,0),IPC!$H$1)</f>
        <v>138.32155800000001</v>
      </c>
      <c r="AA2873" s="48">
        <f t="shared" si="1011"/>
        <v>1</v>
      </c>
      <c r="AB2873" s="48">
        <f t="shared" si="1012"/>
        <v>1900</v>
      </c>
      <c r="AC2873" s="32" t="str">
        <f t="shared" si="1005"/>
        <v>1-1900</v>
      </c>
      <c r="AD2873" s="50">
        <f>IFERROR(VLOOKUP(AC2873,IPC!$E$2:$F$1745,2,0),IPC!$H$1)</f>
        <v>138.32155800000001</v>
      </c>
    </row>
    <row r="2874" spans="10:30" x14ac:dyDescent="0.25">
      <c r="J2874" s="44" t="str">
        <f t="shared" si="999"/>
        <v/>
      </c>
      <c r="K2874" s="33" t="str">
        <f t="shared" ca="1" si="1003"/>
        <v/>
      </c>
      <c r="L2874" s="108">
        <f t="shared" ca="1" si="1002"/>
        <v>0</v>
      </c>
      <c r="M2874" s="44" t="str">
        <f t="shared" si="1000"/>
        <v/>
      </c>
      <c r="N2874" s="45" t="str">
        <f t="shared" ca="1" si="1004"/>
        <v/>
      </c>
      <c r="O2874" s="108">
        <f t="shared" si="998"/>
        <v>0</v>
      </c>
      <c r="P2874" s="21" t="e">
        <f t="shared" si="1006"/>
        <v>#N/A</v>
      </c>
      <c r="Q2874" s="21" t="e">
        <f t="shared" si="1007"/>
        <v>#N/A</v>
      </c>
      <c r="R2874" s="21" t="e">
        <f t="shared" si="1008"/>
        <v>#N/A</v>
      </c>
      <c r="S2874" s="21" t="e">
        <f t="shared" si="1009"/>
        <v>#N/A</v>
      </c>
      <c r="T2874" s="29" t="e">
        <f t="shared" si="1001"/>
        <v>#N/A</v>
      </c>
      <c r="U2874" s="34">
        <f t="shared" si="1010"/>
        <v>0</v>
      </c>
      <c r="V2874" s="16">
        <f t="shared" ref="V2874:V2937" ca="1" si="1013">+TODAY()</f>
        <v>44139</v>
      </c>
      <c r="W2874" s="56">
        <f t="shared" ref="W2874:W2937" ca="1" si="1014">+MONTH(V2874)-1</f>
        <v>10</v>
      </c>
      <c r="X2874" s="56">
        <f t="shared" ref="X2874:X2937" ca="1" si="1015">+YEAR(V2874)</f>
        <v>2020</v>
      </c>
      <c r="Y2874" s="55" t="str">
        <f t="shared" ref="Y2874:Y2937" ca="1" si="1016">+W2874&amp;"-"&amp;X2874</f>
        <v>10-2020</v>
      </c>
      <c r="Z2874" s="51">
        <f ca="1">IFERROR(VLOOKUP(Y2874,IPC!$E$2:$F$1745,2,0),IPC!$H$1)</f>
        <v>138.32155800000001</v>
      </c>
      <c r="AA2874" s="48">
        <f t="shared" si="1011"/>
        <v>1</v>
      </c>
      <c r="AB2874" s="48">
        <f t="shared" si="1012"/>
        <v>1900</v>
      </c>
      <c r="AC2874" s="32" t="str">
        <f t="shared" si="1005"/>
        <v>1-1900</v>
      </c>
      <c r="AD2874" s="50">
        <f>IFERROR(VLOOKUP(AC2874,IPC!$E$2:$F$1745,2,0),IPC!$H$1)</f>
        <v>138.32155800000001</v>
      </c>
    </row>
    <row r="2875" spans="10:30" x14ac:dyDescent="0.25">
      <c r="J2875" s="44" t="str">
        <f t="shared" si="999"/>
        <v/>
      </c>
      <c r="K2875" s="33" t="str">
        <f t="shared" ca="1" si="1003"/>
        <v/>
      </c>
      <c r="L2875" s="108">
        <f t="shared" ca="1" si="1002"/>
        <v>0</v>
      </c>
      <c r="M2875" s="44" t="str">
        <f t="shared" si="1000"/>
        <v/>
      </c>
      <c r="N2875" s="45" t="str">
        <f t="shared" ca="1" si="1004"/>
        <v/>
      </c>
      <c r="O2875" s="108">
        <f t="shared" si="998"/>
        <v>0</v>
      </c>
      <c r="P2875" s="21" t="e">
        <f t="shared" si="1006"/>
        <v>#N/A</v>
      </c>
      <c r="Q2875" s="21" t="e">
        <f t="shared" si="1007"/>
        <v>#N/A</v>
      </c>
      <c r="R2875" s="21" t="e">
        <f t="shared" si="1008"/>
        <v>#N/A</v>
      </c>
      <c r="S2875" s="21" t="e">
        <f t="shared" si="1009"/>
        <v>#N/A</v>
      </c>
      <c r="T2875" s="29" t="e">
        <f t="shared" si="1001"/>
        <v>#N/A</v>
      </c>
      <c r="U2875" s="34">
        <f t="shared" si="1010"/>
        <v>0</v>
      </c>
      <c r="V2875" s="16">
        <f t="shared" ca="1" si="1013"/>
        <v>44139</v>
      </c>
      <c r="W2875" s="56">
        <f t="shared" ca="1" si="1014"/>
        <v>10</v>
      </c>
      <c r="X2875" s="56">
        <f t="shared" ca="1" si="1015"/>
        <v>2020</v>
      </c>
      <c r="Y2875" s="55" t="str">
        <f t="shared" ca="1" si="1016"/>
        <v>10-2020</v>
      </c>
      <c r="Z2875" s="51">
        <f ca="1">IFERROR(VLOOKUP(Y2875,IPC!$E$2:$F$1745,2,0),IPC!$H$1)</f>
        <v>138.32155800000001</v>
      </c>
      <c r="AA2875" s="48">
        <f t="shared" si="1011"/>
        <v>1</v>
      </c>
      <c r="AB2875" s="48">
        <f t="shared" si="1012"/>
        <v>1900</v>
      </c>
      <c r="AC2875" s="32" t="str">
        <f t="shared" si="1005"/>
        <v>1-1900</v>
      </c>
      <c r="AD2875" s="50">
        <f>IFERROR(VLOOKUP(AC2875,IPC!$E$2:$F$1745,2,0),IPC!$H$1)</f>
        <v>138.32155800000001</v>
      </c>
    </row>
    <row r="2876" spans="10:30" x14ac:dyDescent="0.25">
      <c r="J2876" s="44" t="str">
        <f t="shared" si="999"/>
        <v/>
      </c>
      <c r="K2876" s="33" t="str">
        <f t="shared" ca="1" si="1003"/>
        <v/>
      </c>
      <c r="L2876" s="108">
        <f t="shared" ca="1" si="1002"/>
        <v>0</v>
      </c>
      <c r="M2876" s="44" t="str">
        <f t="shared" si="1000"/>
        <v/>
      </c>
      <c r="N2876" s="45" t="str">
        <f t="shared" ca="1" si="1004"/>
        <v/>
      </c>
      <c r="O2876" s="108">
        <f t="shared" si="998"/>
        <v>0</v>
      </c>
      <c r="P2876" s="21" t="e">
        <f t="shared" si="1006"/>
        <v>#N/A</v>
      </c>
      <c r="Q2876" s="21" t="e">
        <f t="shared" si="1007"/>
        <v>#N/A</v>
      </c>
      <c r="R2876" s="21" t="e">
        <f t="shared" si="1008"/>
        <v>#N/A</v>
      </c>
      <c r="S2876" s="21" t="e">
        <f t="shared" si="1009"/>
        <v>#N/A</v>
      </c>
      <c r="T2876" s="29" t="e">
        <f t="shared" si="1001"/>
        <v>#N/A</v>
      </c>
      <c r="U2876" s="34">
        <f t="shared" si="1010"/>
        <v>0</v>
      </c>
      <c r="V2876" s="16">
        <f t="shared" ca="1" si="1013"/>
        <v>44139</v>
      </c>
      <c r="W2876" s="56">
        <f t="shared" ca="1" si="1014"/>
        <v>10</v>
      </c>
      <c r="X2876" s="56">
        <f t="shared" ca="1" si="1015"/>
        <v>2020</v>
      </c>
      <c r="Y2876" s="55" t="str">
        <f t="shared" ca="1" si="1016"/>
        <v>10-2020</v>
      </c>
      <c r="Z2876" s="51">
        <f ca="1">IFERROR(VLOOKUP(Y2876,IPC!$E$2:$F$1745,2,0),IPC!$H$1)</f>
        <v>138.32155800000001</v>
      </c>
      <c r="AA2876" s="48">
        <f t="shared" si="1011"/>
        <v>1</v>
      </c>
      <c r="AB2876" s="48">
        <f t="shared" si="1012"/>
        <v>1900</v>
      </c>
      <c r="AC2876" s="32" t="str">
        <f t="shared" si="1005"/>
        <v>1-1900</v>
      </c>
      <c r="AD2876" s="50">
        <f>IFERROR(VLOOKUP(AC2876,IPC!$E$2:$F$1745,2,0),IPC!$H$1)</f>
        <v>138.32155800000001</v>
      </c>
    </row>
    <row r="2877" spans="10:30" x14ac:dyDescent="0.25">
      <c r="J2877" s="44" t="str">
        <f t="shared" si="999"/>
        <v/>
      </c>
      <c r="K2877" s="33" t="str">
        <f t="shared" ca="1" si="1003"/>
        <v/>
      </c>
      <c r="L2877" s="108">
        <f t="shared" ca="1" si="1002"/>
        <v>0</v>
      </c>
      <c r="M2877" s="44" t="str">
        <f t="shared" si="1000"/>
        <v/>
      </c>
      <c r="N2877" s="45" t="str">
        <f t="shared" ca="1" si="1004"/>
        <v/>
      </c>
      <c r="O2877" s="108">
        <f t="shared" si="998"/>
        <v>0</v>
      </c>
      <c r="P2877" s="21" t="e">
        <f t="shared" si="1006"/>
        <v>#N/A</v>
      </c>
      <c r="Q2877" s="21" t="e">
        <f t="shared" si="1007"/>
        <v>#N/A</v>
      </c>
      <c r="R2877" s="21" t="e">
        <f t="shared" si="1008"/>
        <v>#N/A</v>
      </c>
      <c r="S2877" s="21" t="e">
        <f t="shared" si="1009"/>
        <v>#N/A</v>
      </c>
      <c r="T2877" s="29" t="e">
        <f t="shared" si="1001"/>
        <v>#N/A</v>
      </c>
      <c r="U2877" s="34">
        <f t="shared" si="1010"/>
        <v>0</v>
      </c>
      <c r="V2877" s="16">
        <f t="shared" ca="1" si="1013"/>
        <v>44139</v>
      </c>
      <c r="W2877" s="56">
        <f t="shared" ca="1" si="1014"/>
        <v>10</v>
      </c>
      <c r="X2877" s="56">
        <f t="shared" ca="1" si="1015"/>
        <v>2020</v>
      </c>
      <c r="Y2877" s="55" t="str">
        <f t="shared" ca="1" si="1016"/>
        <v>10-2020</v>
      </c>
      <c r="Z2877" s="51">
        <f ca="1">IFERROR(VLOOKUP(Y2877,IPC!$E$2:$F$1745,2,0),IPC!$H$1)</f>
        <v>138.32155800000001</v>
      </c>
      <c r="AA2877" s="48">
        <f t="shared" si="1011"/>
        <v>1</v>
      </c>
      <c r="AB2877" s="48">
        <f t="shared" si="1012"/>
        <v>1900</v>
      </c>
      <c r="AC2877" s="32" t="str">
        <f t="shared" si="1005"/>
        <v>1-1900</v>
      </c>
      <c r="AD2877" s="50">
        <f>IFERROR(VLOOKUP(AC2877,IPC!$E$2:$F$1745,2,0),IPC!$H$1)</f>
        <v>138.32155800000001</v>
      </c>
    </row>
    <row r="2878" spans="10:30" x14ac:dyDescent="0.25">
      <c r="J2878" s="44" t="str">
        <f t="shared" si="999"/>
        <v/>
      </c>
      <c r="K2878" s="33" t="str">
        <f t="shared" ca="1" si="1003"/>
        <v/>
      </c>
      <c r="L2878" s="108">
        <f t="shared" ca="1" si="1002"/>
        <v>0</v>
      </c>
      <c r="M2878" s="44" t="str">
        <f t="shared" si="1000"/>
        <v/>
      </c>
      <c r="N2878" s="45" t="str">
        <f t="shared" ca="1" si="1004"/>
        <v/>
      </c>
      <c r="O2878" s="108">
        <f t="shared" si="998"/>
        <v>0</v>
      </c>
      <c r="P2878" s="21" t="e">
        <f t="shared" si="1006"/>
        <v>#N/A</v>
      </c>
      <c r="Q2878" s="21" t="e">
        <f t="shared" si="1007"/>
        <v>#N/A</v>
      </c>
      <c r="R2878" s="21" t="e">
        <f t="shared" si="1008"/>
        <v>#N/A</v>
      </c>
      <c r="S2878" s="21" t="e">
        <f t="shared" si="1009"/>
        <v>#N/A</v>
      </c>
      <c r="T2878" s="29" t="e">
        <f t="shared" si="1001"/>
        <v>#N/A</v>
      </c>
      <c r="U2878" s="34">
        <f t="shared" si="1010"/>
        <v>0</v>
      </c>
      <c r="V2878" s="16">
        <f t="shared" ca="1" si="1013"/>
        <v>44139</v>
      </c>
      <c r="W2878" s="56">
        <f t="shared" ca="1" si="1014"/>
        <v>10</v>
      </c>
      <c r="X2878" s="56">
        <f t="shared" ca="1" si="1015"/>
        <v>2020</v>
      </c>
      <c r="Y2878" s="55" t="str">
        <f t="shared" ca="1" si="1016"/>
        <v>10-2020</v>
      </c>
      <c r="Z2878" s="51">
        <f ca="1">IFERROR(VLOOKUP(Y2878,IPC!$E$2:$F$1745,2,0),IPC!$H$1)</f>
        <v>138.32155800000001</v>
      </c>
      <c r="AA2878" s="48">
        <f t="shared" si="1011"/>
        <v>1</v>
      </c>
      <c r="AB2878" s="48">
        <f t="shared" si="1012"/>
        <v>1900</v>
      </c>
      <c r="AC2878" s="32" t="str">
        <f t="shared" si="1005"/>
        <v>1-1900</v>
      </c>
      <c r="AD2878" s="50">
        <f>IFERROR(VLOOKUP(AC2878,IPC!$E$2:$F$1745,2,0),IPC!$H$1)</f>
        <v>138.32155800000001</v>
      </c>
    </row>
    <row r="2879" spans="10:30" x14ac:dyDescent="0.25">
      <c r="J2879" s="44" t="str">
        <f t="shared" si="999"/>
        <v/>
      </c>
      <c r="K2879" s="33" t="str">
        <f t="shared" ca="1" si="1003"/>
        <v/>
      </c>
      <c r="L2879" s="108">
        <f t="shared" ca="1" si="1002"/>
        <v>0</v>
      </c>
      <c r="M2879" s="44" t="str">
        <f t="shared" si="1000"/>
        <v/>
      </c>
      <c r="N2879" s="45" t="str">
        <f t="shared" ca="1" si="1004"/>
        <v/>
      </c>
      <c r="O2879" s="108">
        <f t="shared" si="998"/>
        <v>0</v>
      </c>
      <c r="P2879" s="21" t="e">
        <f t="shared" si="1006"/>
        <v>#N/A</v>
      </c>
      <c r="Q2879" s="21" t="e">
        <f t="shared" si="1007"/>
        <v>#N/A</v>
      </c>
      <c r="R2879" s="21" t="e">
        <f t="shared" si="1008"/>
        <v>#N/A</v>
      </c>
      <c r="S2879" s="21" t="e">
        <f t="shared" si="1009"/>
        <v>#N/A</v>
      </c>
      <c r="T2879" s="29" t="e">
        <f t="shared" si="1001"/>
        <v>#N/A</v>
      </c>
      <c r="U2879" s="34">
        <f t="shared" si="1010"/>
        <v>0</v>
      </c>
      <c r="V2879" s="16">
        <f t="shared" ca="1" si="1013"/>
        <v>44139</v>
      </c>
      <c r="W2879" s="56">
        <f t="shared" ca="1" si="1014"/>
        <v>10</v>
      </c>
      <c r="X2879" s="56">
        <f t="shared" ca="1" si="1015"/>
        <v>2020</v>
      </c>
      <c r="Y2879" s="55" t="str">
        <f t="shared" ca="1" si="1016"/>
        <v>10-2020</v>
      </c>
      <c r="Z2879" s="51">
        <f ca="1">IFERROR(VLOOKUP(Y2879,IPC!$E$2:$F$1745,2,0),IPC!$H$1)</f>
        <v>138.32155800000001</v>
      </c>
      <c r="AA2879" s="48">
        <f t="shared" si="1011"/>
        <v>1</v>
      </c>
      <c r="AB2879" s="48">
        <f t="shared" si="1012"/>
        <v>1900</v>
      </c>
      <c r="AC2879" s="32" t="str">
        <f t="shared" si="1005"/>
        <v>1-1900</v>
      </c>
      <c r="AD2879" s="50">
        <f>IFERROR(VLOOKUP(AC2879,IPC!$E$2:$F$1745,2,0),IPC!$H$1)</f>
        <v>138.32155800000001</v>
      </c>
    </row>
    <row r="2880" spans="10:30" x14ac:dyDescent="0.25">
      <c r="J2880" s="44" t="str">
        <f t="shared" si="999"/>
        <v/>
      </c>
      <c r="K2880" s="33" t="str">
        <f t="shared" ca="1" si="1003"/>
        <v/>
      </c>
      <c r="L2880" s="108">
        <f t="shared" ca="1" si="1002"/>
        <v>0</v>
      </c>
      <c r="M2880" s="44" t="str">
        <f t="shared" si="1000"/>
        <v/>
      </c>
      <c r="N2880" s="45" t="str">
        <f t="shared" ca="1" si="1004"/>
        <v/>
      </c>
      <c r="O2880" s="108">
        <f t="shared" si="998"/>
        <v>0</v>
      </c>
      <c r="P2880" s="21" t="e">
        <f t="shared" si="1006"/>
        <v>#N/A</v>
      </c>
      <c r="Q2880" s="21" t="e">
        <f t="shared" si="1007"/>
        <v>#N/A</v>
      </c>
      <c r="R2880" s="21" t="e">
        <f t="shared" si="1008"/>
        <v>#N/A</v>
      </c>
      <c r="S2880" s="21" t="e">
        <f t="shared" si="1009"/>
        <v>#N/A</v>
      </c>
      <c r="T2880" s="29" t="e">
        <f t="shared" si="1001"/>
        <v>#N/A</v>
      </c>
      <c r="U2880" s="34">
        <f t="shared" si="1010"/>
        <v>0</v>
      </c>
      <c r="V2880" s="16">
        <f t="shared" ca="1" si="1013"/>
        <v>44139</v>
      </c>
      <c r="W2880" s="56">
        <f t="shared" ca="1" si="1014"/>
        <v>10</v>
      </c>
      <c r="X2880" s="56">
        <f t="shared" ca="1" si="1015"/>
        <v>2020</v>
      </c>
      <c r="Y2880" s="55" t="str">
        <f t="shared" ca="1" si="1016"/>
        <v>10-2020</v>
      </c>
      <c r="Z2880" s="51">
        <f ca="1">IFERROR(VLOOKUP(Y2880,IPC!$E$2:$F$1745,2,0),IPC!$H$1)</f>
        <v>138.32155800000001</v>
      </c>
      <c r="AA2880" s="48">
        <f t="shared" si="1011"/>
        <v>1</v>
      </c>
      <c r="AB2880" s="48">
        <f t="shared" si="1012"/>
        <v>1900</v>
      </c>
      <c r="AC2880" s="32" t="str">
        <f t="shared" si="1005"/>
        <v>1-1900</v>
      </c>
      <c r="AD2880" s="50">
        <f>IFERROR(VLOOKUP(AC2880,IPC!$E$2:$F$1745,2,0),IPC!$H$1)</f>
        <v>138.32155800000001</v>
      </c>
    </row>
    <row r="2881" spans="10:30" x14ac:dyDescent="0.25">
      <c r="J2881" s="44" t="str">
        <f t="shared" si="999"/>
        <v/>
      </c>
      <c r="K2881" s="33" t="str">
        <f t="shared" ca="1" si="1003"/>
        <v/>
      </c>
      <c r="L2881" s="108">
        <f t="shared" ca="1" si="1002"/>
        <v>0</v>
      </c>
      <c r="M2881" s="44" t="str">
        <f t="shared" si="1000"/>
        <v/>
      </c>
      <c r="N2881" s="45" t="str">
        <f t="shared" ca="1" si="1004"/>
        <v/>
      </c>
      <c r="O2881" s="108">
        <f t="shared" si="998"/>
        <v>0</v>
      </c>
      <c r="P2881" s="21" t="e">
        <f t="shared" si="1006"/>
        <v>#N/A</v>
      </c>
      <c r="Q2881" s="21" t="e">
        <f t="shared" si="1007"/>
        <v>#N/A</v>
      </c>
      <c r="R2881" s="21" t="e">
        <f t="shared" si="1008"/>
        <v>#N/A</v>
      </c>
      <c r="S2881" s="21" t="e">
        <f t="shared" si="1009"/>
        <v>#N/A</v>
      </c>
      <c r="T2881" s="29" t="e">
        <f t="shared" si="1001"/>
        <v>#N/A</v>
      </c>
      <c r="U2881" s="34">
        <f t="shared" si="1010"/>
        <v>0</v>
      </c>
      <c r="V2881" s="16">
        <f t="shared" ca="1" si="1013"/>
        <v>44139</v>
      </c>
      <c r="W2881" s="56">
        <f t="shared" ca="1" si="1014"/>
        <v>10</v>
      </c>
      <c r="X2881" s="56">
        <f t="shared" ca="1" si="1015"/>
        <v>2020</v>
      </c>
      <c r="Y2881" s="55" t="str">
        <f t="shared" ca="1" si="1016"/>
        <v>10-2020</v>
      </c>
      <c r="Z2881" s="51">
        <f ca="1">IFERROR(VLOOKUP(Y2881,IPC!$E$2:$F$1745,2,0),IPC!$H$1)</f>
        <v>138.32155800000001</v>
      </c>
      <c r="AA2881" s="48">
        <f t="shared" si="1011"/>
        <v>1</v>
      </c>
      <c r="AB2881" s="48">
        <f t="shared" si="1012"/>
        <v>1900</v>
      </c>
      <c r="AC2881" s="32" t="str">
        <f t="shared" si="1005"/>
        <v>1-1900</v>
      </c>
      <c r="AD2881" s="50">
        <f>IFERROR(VLOOKUP(AC2881,IPC!$E$2:$F$1745,2,0),IPC!$H$1)</f>
        <v>138.32155800000001</v>
      </c>
    </row>
    <row r="2882" spans="10:30" x14ac:dyDescent="0.25">
      <c r="J2882" s="44" t="str">
        <f t="shared" si="999"/>
        <v/>
      </c>
      <c r="K2882" s="33" t="str">
        <f t="shared" ca="1" si="1003"/>
        <v/>
      </c>
      <c r="L2882" s="108">
        <f t="shared" ca="1" si="1002"/>
        <v>0</v>
      </c>
      <c r="M2882" s="44" t="str">
        <f t="shared" si="1000"/>
        <v/>
      </c>
      <c r="N2882" s="45" t="str">
        <f t="shared" ca="1" si="1004"/>
        <v/>
      </c>
      <c r="O2882" s="108">
        <f t="shared" si="998"/>
        <v>0</v>
      </c>
      <c r="P2882" s="21" t="e">
        <f t="shared" si="1006"/>
        <v>#N/A</v>
      </c>
      <c r="Q2882" s="21" t="e">
        <f t="shared" si="1007"/>
        <v>#N/A</v>
      </c>
      <c r="R2882" s="21" t="e">
        <f t="shared" si="1008"/>
        <v>#N/A</v>
      </c>
      <c r="S2882" s="21" t="e">
        <f t="shared" si="1009"/>
        <v>#N/A</v>
      </c>
      <c r="T2882" s="29" t="e">
        <f t="shared" si="1001"/>
        <v>#N/A</v>
      </c>
      <c r="U2882" s="34">
        <f t="shared" si="1010"/>
        <v>0</v>
      </c>
      <c r="V2882" s="16">
        <f t="shared" ca="1" si="1013"/>
        <v>44139</v>
      </c>
      <c r="W2882" s="56">
        <f t="shared" ca="1" si="1014"/>
        <v>10</v>
      </c>
      <c r="X2882" s="56">
        <f t="shared" ca="1" si="1015"/>
        <v>2020</v>
      </c>
      <c r="Y2882" s="55" t="str">
        <f t="shared" ca="1" si="1016"/>
        <v>10-2020</v>
      </c>
      <c r="Z2882" s="51">
        <f ca="1">IFERROR(VLOOKUP(Y2882,IPC!$E$2:$F$1745,2,0),IPC!$H$1)</f>
        <v>138.32155800000001</v>
      </c>
      <c r="AA2882" s="48">
        <f t="shared" si="1011"/>
        <v>1</v>
      </c>
      <c r="AB2882" s="48">
        <f t="shared" si="1012"/>
        <v>1900</v>
      </c>
      <c r="AC2882" s="32" t="str">
        <f t="shared" si="1005"/>
        <v>1-1900</v>
      </c>
      <c r="AD2882" s="50">
        <f>IFERROR(VLOOKUP(AC2882,IPC!$E$2:$F$1745,2,0),IPC!$H$1)</f>
        <v>138.32155800000001</v>
      </c>
    </row>
    <row r="2883" spans="10:30" x14ac:dyDescent="0.25">
      <c r="J2883" s="44" t="str">
        <f t="shared" si="999"/>
        <v/>
      </c>
      <c r="K2883" s="33" t="str">
        <f t="shared" ca="1" si="1003"/>
        <v/>
      </c>
      <c r="L2883" s="108">
        <f t="shared" ca="1" si="1002"/>
        <v>0</v>
      </c>
      <c r="M2883" s="44" t="str">
        <f t="shared" si="1000"/>
        <v/>
      </c>
      <c r="N2883" s="45" t="str">
        <f t="shared" ca="1" si="1004"/>
        <v/>
      </c>
      <c r="O2883" s="108">
        <f t="shared" si="998"/>
        <v>0</v>
      </c>
      <c r="P2883" s="21" t="e">
        <f t="shared" si="1006"/>
        <v>#N/A</v>
      </c>
      <c r="Q2883" s="21" t="e">
        <f t="shared" si="1007"/>
        <v>#N/A</v>
      </c>
      <c r="R2883" s="21" t="e">
        <f t="shared" si="1008"/>
        <v>#N/A</v>
      </c>
      <c r="S2883" s="21" t="e">
        <f t="shared" si="1009"/>
        <v>#N/A</v>
      </c>
      <c r="T2883" s="29" t="e">
        <f t="shared" si="1001"/>
        <v>#N/A</v>
      </c>
      <c r="U2883" s="34">
        <f t="shared" si="1010"/>
        <v>0</v>
      </c>
      <c r="V2883" s="16">
        <f t="shared" ca="1" si="1013"/>
        <v>44139</v>
      </c>
      <c r="W2883" s="56">
        <f t="shared" ca="1" si="1014"/>
        <v>10</v>
      </c>
      <c r="X2883" s="56">
        <f t="shared" ca="1" si="1015"/>
        <v>2020</v>
      </c>
      <c r="Y2883" s="55" t="str">
        <f t="shared" ca="1" si="1016"/>
        <v>10-2020</v>
      </c>
      <c r="Z2883" s="51">
        <f ca="1">IFERROR(VLOOKUP(Y2883,IPC!$E$2:$F$1745,2,0),IPC!$H$1)</f>
        <v>138.32155800000001</v>
      </c>
      <c r="AA2883" s="48">
        <f t="shared" si="1011"/>
        <v>1</v>
      </c>
      <c r="AB2883" s="48">
        <f t="shared" si="1012"/>
        <v>1900</v>
      </c>
      <c r="AC2883" s="32" t="str">
        <f t="shared" si="1005"/>
        <v>1-1900</v>
      </c>
      <c r="AD2883" s="50">
        <f>IFERROR(VLOOKUP(AC2883,IPC!$E$2:$F$1745,2,0),IPC!$H$1)</f>
        <v>138.32155800000001</v>
      </c>
    </row>
    <row r="2884" spans="10:30" x14ac:dyDescent="0.25">
      <c r="J2884" s="44" t="str">
        <f t="shared" si="999"/>
        <v/>
      </c>
      <c r="K2884" s="33" t="str">
        <f t="shared" ca="1" si="1003"/>
        <v/>
      </c>
      <c r="L2884" s="108">
        <f t="shared" ca="1" si="1002"/>
        <v>0</v>
      </c>
      <c r="M2884" s="44" t="str">
        <f t="shared" si="1000"/>
        <v/>
      </c>
      <c r="N2884" s="45" t="str">
        <f t="shared" ca="1" si="1004"/>
        <v/>
      </c>
      <c r="O2884" s="108">
        <f t="shared" si="998"/>
        <v>0</v>
      </c>
      <c r="P2884" s="21" t="e">
        <f t="shared" si="1006"/>
        <v>#N/A</v>
      </c>
      <c r="Q2884" s="21" t="e">
        <f t="shared" si="1007"/>
        <v>#N/A</v>
      </c>
      <c r="R2884" s="21" t="e">
        <f t="shared" si="1008"/>
        <v>#N/A</v>
      </c>
      <c r="S2884" s="21" t="e">
        <f t="shared" si="1009"/>
        <v>#N/A</v>
      </c>
      <c r="T2884" s="29" t="e">
        <f t="shared" si="1001"/>
        <v>#N/A</v>
      </c>
      <c r="U2884" s="34">
        <f t="shared" si="1010"/>
        <v>0</v>
      </c>
      <c r="V2884" s="16">
        <f t="shared" ca="1" si="1013"/>
        <v>44139</v>
      </c>
      <c r="W2884" s="56">
        <f t="shared" ca="1" si="1014"/>
        <v>10</v>
      </c>
      <c r="X2884" s="56">
        <f t="shared" ca="1" si="1015"/>
        <v>2020</v>
      </c>
      <c r="Y2884" s="55" t="str">
        <f t="shared" ca="1" si="1016"/>
        <v>10-2020</v>
      </c>
      <c r="Z2884" s="51">
        <f ca="1">IFERROR(VLOOKUP(Y2884,IPC!$E$2:$F$1745,2,0),IPC!$H$1)</f>
        <v>138.32155800000001</v>
      </c>
      <c r="AA2884" s="48">
        <f t="shared" si="1011"/>
        <v>1</v>
      </c>
      <c r="AB2884" s="48">
        <f t="shared" si="1012"/>
        <v>1900</v>
      </c>
      <c r="AC2884" s="32" t="str">
        <f t="shared" si="1005"/>
        <v>1-1900</v>
      </c>
      <c r="AD2884" s="50">
        <f>IFERROR(VLOOKUP(AC2884,IPC!$E$2:$F$1745,2,0),IPC!$H$1)</f>
        <v>138.32155800000001</v>
      </c>
    </row>
    <row r="2885" spans="10:30" x14ac:dyDescent="0.25">
      <c r="J2885" s="44" t="str">
        <f t="shared" si="999"/>
        <v/>
      </c>
      <c r="K2885" s="33" t="str">
        <f t="shared" ca="1" si="1003"/>
        <v/>
      </c>
      <c r="L2885" s="108">
        <f t="shared" ca="1" si="1002"/>
        <v>0</v>
      </c>
      <c r="M2885" s="44" t="str">
        <f t="shared" si="1000"/>
        <v/>
      </c>
      <c r="N2885" s="45" t="str">
        <f t="shared" ca="1" si="1004"/>
        <v/>
      </c>
      <c r="O2885" s="108">
        <f t="shared" si="998"/>
        <v>0</v>
      </c>
      <c r="P2885" s="21" t="e">
        <f t="shared" si="1006"/>
        <v>#N/A</v>
      </c>
      <c r="Q2885" s="21" t="e">
        <f t="shared" si="1007"/>
        <v>#N/A</v>
      </c>
      <c r="R2885" s="21" t="e">
        <f t="shared" si="1008"/>
        <v>#N/A</v>
      </c>
      <c r="S2885" s="21" t="e">
        <f t="shared" si="1009"/>
        <v>#N/A</v>
      </c>
      <c r="T2885" s="29" t="e">
        <f t="shared" si="1001"/>
        <v>#N/A</v>
      </c>
      <c r="U2885" s="34">
        <f t="shared" si="1010"/>
        <v>0</v>
      </c>
      <c r="V2885" s="16">
        <f t="shared" ca="1" si="1013"/>
        <v>44139</v>
      </c>
      <c r="W2885" s="56">
        <f t="shared" ca="1" si="1014"/>
        <v>10</v>
      </c>
      <c r="X2885" s="56">
        <f t="shared" ca="1" si="1015"/>
        <v>2020</v>
      </c>
      <c r="Y2885" s="55" t="str">
        <f t="shared" ca="1" si="1016"/>
        <v>10-2020</v>
      </c>
      <c r="Z2885" s="51">
        <f ca="1">IFERROR(VLOOKUP(Y2885,IPC!$E$2:$F$1745,2,0),IPC!$H$1)</f>
        <v>138.32155800000001</v>
      </c>
      <c r="AA2885" s="48">
        <f t="shared" si="1011"/>
        <v>1</v>
      </c>
      <c r="AB2885" s="48">
        <f t="shared" si="1012"/>
        <v>1900</v>
      </c>
      <c r="AC2885" s="32" t="str">
        <f t="shared" si="1005"/>
        <v>1-1900</v>
      </c>
      <c r="AD2885" s="50">
        <f>IFERROR(VLOOKUP(AC2885,IPC!$E$2:$F$1745,2,0),IPC!$H$1)</f>
        <v>138.32155800000001</v>
      </c>
    </row>
    <row r="2886" spans="10:30" x14ac:dyDescent="0.25">
      <c r="J2886" s="44" t="str">
        <f t="shared" si="999"/>
        <v/>
      </c>
      <c r="K2886" s="33" t="str">
        <f t="shared" ca="1" si="1003"/>
        <v/>
      </c>
      <c r="L2886" s="108">
        <f t="shared" ca="1" si="1002"/>
        <v>0</v>
      </c>
      <c r="M2886" s="44" t="str">
        <f t="shared" si="1000"/>
        <v/>
      </c>
      <c r="N2886" s="45" t="str">
        <f t="shared" ca="1" si="1004"/>
        <v/>
      </c>
      <c r="O2886" s="108">
        <f t="shared" si="998"/>
        <v>0</v>
      </c>
      <c r="P2886" s="21" t="e">
        <f t="shared" si="1006"/>
        <v>#N/A</v>
      </c>
      <c r="Q2886" s="21" t="e">
        <f t="shared" si="1007"/>
        <v>#N/A</v>
      </c>
      <c r="R2886" s="21" t="e">
        <f t="shared" si="1008"/>
        <v>#N/A</v>
      </c>
      <c r="S2886" s="21" t="e">
        <f t="shared" si="1009"/>
        <v>#N/A</v>
      </c>
      <c r="T2886" s="29" t="e">
        <f t="shared" si="1001"/>
        <v>#N/A</v>
      </c>
      <c r="U2886" s="34">
        <f t="shared" si="1010"/>
        <v>0</v>
      </c>
      <c r="V2886" s="16">
        <f t="shared" ca="1" si="1013"/>
        <v>44139</v>
      </c>
      <c r="W2886" s="56">
        <f t="shared" ca="1" si="1014"/>
        <v>10</v>
      </c>
      <c r="X2886" s="56">
        <f t="shared" ca="1" si="1015"/>
        <v>2020</v>
      </c>
      <c r="Y2886" s="55" t="str">
        <f t="shared" ca="1" si="1016"/>
        <v>10-2020</v>
      </c>
      <c r="Z2886" s="51">
        <f ca="1">IFERROR(VLOOKUP(Y2886,IPC!$E$2:$F$1745,2,0),IPC!$H$1)</f>
        <v>138.32155800000001</v>
      </c>
      <c r="AA2886" s="48">
        <f t="shared" si="1011"/>
        <v>1</v>
      </c>
      <c r="AB2886" s="48">
        <f t="shared" si="1012"/>
        <v>1900</v>
      </c>
      <c r="AC2886" s="32" t="str">
        <f t="shared" si="1005"/>
        <v>1-1900</v>
      </c>
      <c r="AD2886" s="50">
        <f>IFERROR(VLOOKUP(AC2886,IPC!$E$2:$F$1745,2,0),IPC!$H$1)</f>
        <v>138.32155800000001</v>
      </c>
    </row>
    <row r="2887" spans="10:30" x14ac:dyDescent="0.25">
      <c r="J2887" s="44" t="str">
        <f t="shared" si="999"/>
        <v/>
      </c>
      <c r="K2887" s="33" t="str">
        <f t="shared" ca="1" si="1003"/>
        <v/>
      </c>
      <c r="L2887" s="108">
        <f t="shared" ca="1" si="1002"/>
        <v>0</v>
      </c>
      <c r="M2887" s="44" t="str">
        <f t="shared" si="1000"/>
        <v/>
      </c>
      <c r="N2887" s="45" t="str">
        <f t="shared" ca="1" si="1004"/>
        <v/>
      </c>
      <c r="O2887" s="108">
        <f t="shared" si="998"/>
        <v>0</v>
      </c>
      <c r="P2887" s="21" t="e">
        <f t="shared" si="1006"/>
        <v>#N/A</v>
      </c>
      <c r="Q2887" s="21" t="e">
        <f t="shared" si="1007"/>
        <v>#N/A</v>
      </c>
      <c r="R2887" s="21" t="e">
        <f t="shared" si="1008"/>
        <v>#N/A</v>
      </c>
      <c r="S2887" s="21" t="e">
        <f t="shared" si="1009"/>
        <v>#N/A</v>
      </c>
      <c r="T2887" s="29" t="e">
        <f t="shared" si="1001"/>
        <v>#N/A</v>
      </c>
      <c r="U2887" s="34">
        <f t="shared" si="1010"/>
        <v>0</v>
      </c>
      <c r="V2887" s="16">
        <f t="shared" ca="1" si="1013"/>
        <v>44139</v>
      </c>
      <c r="W2887" s="56">
        <f t="shared" ca="1" si="1014"/>
        <v>10</v>
      </c>
      <c r="X2887" s="56">
        <f t="shared" ca="1" si="1015"/>
        <v>2020</v>
      </c>
      <c r="Y2887" s="55" t="str">
        <f t="shared" ca="1" si="1016"/>
        <v>10-2020</v>
      </c>
      <c r="Z2887" s="51">
        <f ca="1">IFERROR(VLOOKUP(Y2887,IPC!$E$2:$F$1745,2,0),IPC!$H$1)</f>
        <v>138.32155800000001</v>
      </c>
      <c r="AA2887" s="48">
        <f t="shared" si="1011"/>
        <v>1</v>
      </c>
      <c r="AB2887" s="48">
        <f t="shared" si="1012"/>
        <v>1900</v>
      </c>
      <c r="AC2887" s="32" t="str">
        <f t="shared" si="1005"/>
        <v>1-1900</v>
      </c>
      <c r="AD2887" s="50">
        <f>IFERROR(VLOOKUP(AC2887,IPC!$E$2:$F$1745,2,0),IPC!$H$1)</f>
        <v>138.32155800000001</v>
      </c>
    </row>
    <row r="2888" spans="10:30" x14ac:dyDescent="0.25">
      <c r="J2888" s="44" t="str">
        <f t="shared" si="999"/>
        <v/>
      </c>
      <c r="K2888" s="33" t="str">
        <f t="shared" ca="1" si="1003"/>
        <v/>
      </c>
      <c r="L2888" s="108">
        <f t="shared" ca="1" si="1002"/>
        <v>0</v>
      </c>
      <c r="M2888" s="44" t="str">
        <f t="shared" si="1000"/>
        <v/>
      </c>
      <c r="N2888" s="45" t="str">
        <f t="shared" ca="1" si="1004"/>
        <v/>
      </c>
      <c r="O2888" s="108">
        <f t="shared" si="998"/>
        <v>0</v>
      </c>
      <c r="P2888" s="21" t="e">
        <f t="shared" si="1006"/>
        <v>#N/A</v>
      </c>
      <c r="Q2888" s="21" t="e">
        <f t="shared" si="1007"/>
        <v>#N/A</v>
      </c>
      <c r="R2888" s="21" t="e">
        <f t="shared" si="1008"/>
        <v>#N/A</v>
      </c>
      <c r="S2888" s="21" t="e">
        <f t="shared" si="1009"/>
        <v>#N/A</v>
      </c>
      <c r="T2888" s="29" t="e">
        <f t="shared" si="1001"/>
        <v>#N/A</v>
      </c>
      <c r="U2888" s="34">
        <f t="shared" si="1010"/>
        <v>0</v>
      </c>
      <c r="V2888" s="16">
        <f t="shared" ca="1" si="1013"/>
        <v>44139</v>
      </c>
      <c r="W2888" s="56">
        <f t="shared" ca="1" si="1014"/>
        <v>10</v>
      </c>
      <c r="X2888" s="56">
        <f t="shared" ca="1" si="1015"/>
        <v>2020</v>
      </c>
      <c r="Y2888" s="55" t="str">
        <f t="shared" ca="1" si="1016"/>
        <v>10-2020</v>
      </c>
      <c r="Z2888" s="51">
        <f ca="1">IFERROR(VLOOKUP(Y2888,IPC!$E$2:$F$1745,2,0),IPC!$H$1)</f>
        <v>138.32155800000001</v>
      </c>
      <c r="AA2888" s="48">
        <f t="shared" si="1011"/>
        <v>1</v>
      </c>
      <c r="AB2888" s="48">
        <f t="shared" si="1012"/>
        <v>1900</v>
      </c>
      <c r="AC2888" s="32" t="str">
        <f t="shared" si="1005"/>
        <v>1-1900</v>
      </c>
      <c r="AD2888" s="50">
        <f>IFERROR(VLOOKUP(AC2888,IPC!$E$2:$F$1745,2,0),IPC!$H$1)</f>
        <v>138.32155800000001</v>
      </c>
    </row>
    <row r="2889" spans="10:30" x14ac:dyDescent="0.25">
      <c r="J2889" s="44" t="str">
        <f t="shared" si="999"/>
        <v/>
      </c>
      <c r="K2889" s="33" t="str">
        <f t="shared" ca="1" si="1003"/>
        <v/>
      </c>
      <c r="L2889" s="108">
        <f t="shared" ca="1" si="1002"/>
        <v>0</v>
      </c>
      <c r="M2889" s="44" t="str">
        <f t="shared" si="1000"/>
        <v/>
      </c>
      <c r="N2889" s="45" t="str">
        <f t="shared" ca="1" si="1004"/>
        <v/>
      </c>
      <c r="O2889" s="108">
        <f t="shared" si="998"/>
        <v>0</v>
      </c>
      <c r="P2889" s="21" t="e">
        <f t="shared" si="1006"/>
        <v>#N/A</v>
      </c>
      <c r="Q2889" s="21" t="e">
        <f t="shared" si="1007"/>
        <v>#N/A</v>
      </c>
      <c r="R2889" s="21" t="e">
        <f t="shared" si="1008"/>
        <v>#N/A</v>
      </c>
      <c r="S2889" s="21" t="e">
        <f t="shared" si="1009"/>
        <v>#N/A</v>
      </c>
      <c r="T2889" s="29" t="e">
        <f t="shared" si="1001"/>
        <v>#N/A</v>
      </c>
      <c r="U2889" s="34">
        <f t="shared" si="1010"/>
        <v>0</v>
      </c>
      <c r="V2889" s="16">
        <f t="shared" ca="1" si="1013"/>
        <v>44139</v>
      </c>
      <c r="W2889" s="56">
        <f t="shared" ca="1" si="1014"/>
        <v>10</v>
      </c>
      <c r="X2889" s="56">
        <f t="shared" ca="1" si="1015"/>
        <v>2020</v>
      </c>
      <c r="Y2889" s="55" t="str">
        <f t="shared" ca="1" si="1016"/>
        <v>10-2020</v>
      </c>
      <c r="Z2889" s="51">
        <f ca="1">IFERROR(VLOOKUP(Y2889,IPC!$E$2:$F$1745,2,0),IPC!$H$1)</f>
        <v>138.32155800000001</v>
      </c>
      <c r="AA2889" s="48">
        <f t="shared" si="1011"/>
        <v>1</v>
      </c>
      <c r="AB2889" s="48">
        <f t="shared" si="1012"/>
        <v>1900</v>
      </c>
      <c r="AC2889" s="32" t="str">
        <f t="shared" si="1005"/>
        <v>1-1900</v>
      </c>
      <c r="AD2889" s="50">
        <f>IFERROR(VLOOKUP(AC2889,IPC!$E$2:$F$1745,2,0),IPC!$H$1)</f>
        <v>138.32155800000001</v>
      </c>
    </row>
    <row r="2890" spans="10:30" x14ac:dyDescent="0.25">
      <c r="J2890" s="44" t="str">
        <f t="shared" si="999"/>
        <v/>
      </c>
      <c r="K2890" s="33" t="str">
        <f t="shared" ca="1" si="1003"/>
        <v/>
      </c>
      <c r="L2890" s="108">
        <f t="shared" ca="1" si="1002"/>
        <v>0</v>
      </c>
      <c r="M2890" s="44" t="str">
        <f t="shared" si="1000"/>
        <v/>
      </c>
      <c r="N2890" s="45" t="str">
        <f t="shared" ca="1" si="1004"/>
        <v/>
      </c>
      <c r="O2890" s="108">
        <f t="shared" si="998"/>
        <v>0</v>
      </c>
      <c r="P2890" s="21" t="e">
        <f t="shared" si="1006"/>
        <v>#N/A</v>
      </c>
      <c r="Q2890" s="21" t="e">
        <f t="shared" si="1007"/>
        <v>#N/A</v>
      </c>
      <c r="R2890" s="21" t="e">
        <f t="shared" si="1008"/>
        <v>#N/A</v>
      </c>
      <c r="S2890" s="21" t="e">
        <f t="shared" si="1009"/>
        <v>#N/A</v>
      </c>
      <c r="T2890" s="29" t="e">
        <f t="shared" si="1001"/>
        <v>#N/A</v>
      </c>
      <c r="U2890" s="34">
        <f t="shared" si="1010"/>
        <v>0</v>
      </c>
      <c r="V2890" s="16">
        <f t="shared" ca="1" si="1013"/>
        <v>44139</v>
      </c>
      <c r="W2890" s="56">
        <f t="shared" ca="1" si="1014"/>
        <v>10</v>
      </c>
      <c r="X2890" s="56">
        <f t="shared" ca="1" si="1015"/>
        <v>2020</v>
      </c>
      <c r="Y2890" s="55" t="str">
        <f t="shared" ca="1" si="1016"/>
        <v>10-2020</v>
      </c>
      <c r="Z2890" s="51">
        <f ca="1">IFERROR(VLOOKUP(Y2890,IPC!$E$2:$F$1745,2,0),IPC!$H$1)</f>
        <v>138.32155800000001</v>
      </c>
      <c r="AA2890" s="48">
        <f t="shared" si="1011"/>
        <v>1</v>
      </c>
      <c r="AB2890" s="48">
        <f t="shared" si="1012"/>
        <v>1900</v>
      </c>
      <c r="AC2890" s="32" t="str">
        <f t="shared" si="1005"/>
        <v>1-1900</v>
      </c>
      <c r="AD2890" s="50">
        <f>IFERROR(VLOOKUP(AC2890,IPC!$E$2:$F$1745,2,0),IPC!$H$1)</f>
        <v>138.32155800000001</v>
      </c>
    </row>
    <row r="2891" spans="10:30" x14ac:dyDescent="0.25">
      <c r="J2891" s="44" t="str">
        <f t="shared" si="999"/>
        <v/>
      </c>
      <c r="K2891" s="33" t="str">
        <f t="shared" ca="1" si="1003"/>
        <v/>
      </c>
      <c r="L2891" s="108">
        <f t="shared" ca="1" si="1002"/>
        <v>0</v>
      </c>
      <c r="M2891" s="44" t="str">
        <f t="shared" si="1000"/>
        <v/>
      </c>
      <c r="N2891" s="45" t="str">
        <f t="shared" ca="1" si="1004"/>
        <v/>
      </c>
      <c r="O2891" s="108">
        <f t="shared" si="998"/>
        <v>0</v>
      </c>
      <c r="P2891" s="21" t="e">
        <f t="shared" si="1006"/>
        <v>#N/A</v>
      </c>
      <c r="Q2891" s="21" t="e">
        <f t="shared" si="1007"/>
        <v>#N/A</v>
      </c>
      <c r="R2891" s="21" t="e">
        <f t="shared" si="1008"/>
        <v>#N/A</v>
      </c>
      <c r="S2891" s="21" t="e">
        <f t="shared" si="1009"/>
        <v>#N/A</v>
      </c>
      <c r="T2891" s="29" t="e">
        <f t="shared" si="1001"/>
        <v>#N/A</v>
      </c>
      <c r="U2891" s="34">
        <f t="shared" si="1010"/>
        <v>0</v>
      </c>
      <c r="V2891" s="16">
        <f t="shared" ca="1" si="1013"/>
        <v>44139</v>
      </c>
      <c r="W2891" s="56">
        <f t="shared" ca="1" si="1014"/>
        <v>10</v>
      </c>
      <c r="X2891" s="56">
        <f t="shared" ca="1" si="1015"/>
        <v>2020</v>
      </c>
      <c r="Y2891" s="55" t="str">
        <f t="shared" ca="1" si="1016"/>
        <v>10-2020</v>
      </c>
      <c r="Z2891" s="51">
        <f ca="1">IFERROR(VLOOKUP(Y2891,IPC!$E$2:$F$1745,2,0),IPC!$H$1)</f>
        <v>138.32155800000001</v>
      </c>
      <c r="AA2891" s="48">
        <f t="shared" si="1011"/>
        <v>1</v>
      </c>
      <c r="AB2891" s="48">
        <f t="shared" si="1012"/>
        <v>1900</v>
      </c>
      <c r="AC2891" s="32" t="str">
        <f t="shared" si="1005"/>
        <v>1-1900</v>
      </c>
      <c r="AD2891" s="50">
        <f>IFERROR(VLOOKUP(AC2891,IPC!$E$2:$F$1745,2,0),IPC!$H$1)</f>
        <v>138.32155800000001</v>
      </c>
    </row>
    <row r="2892" spans="10:30" x14ac:dyDescent="0.25">
      <c r="J2892" s="44" t="str">
        <f t="shared" si="999"/>
        <v/>
      </c>
      <c r="K2892" s="33" t="str">
        <f t="shared" ca="1" si="1003"/>
        <v/>
      </c>
      <c r="L2892" s="108">
        <f t="shared" ca="1" si="1002"/>
        <v>0</v>
      </c>
      <c r="M2892" s="44" t="str">
        <f t="shared" si="1000"/>
        <v/>
      </c>
      <c r="N2892" s="45" t="str">
        <f t="shared" ca="1" si="1004"/>
        <v/>
      </c>
      <c r="O2892" s="108">
        <f t="shared" si="998"/>
        <v>0</v>
      </c>
      <c r="P2892" s="21" t="e">
        <f t="shared" si="1006"/>
        <v>#N/A</v>
      </c>
      <c r="Q2892" s="21" t="e">
        <f t="shared" si="1007"/>
        <v>#N/A</v>
      </c>
      <c r="R2892" s="21" t="e">
        <f t="shared" si="1008"/>
        <v>#N/A</v>
      </c>
      <c r="S2892" s="21" t="e">
        <f t="shared" si="1009"/>
        <v>#N/A</v>
      </c>
      <c r="T2892" s="29" t="e">
        <f t="shared" si="1001"/>
        <v>#N/A</v>
      </c>
      <c r="U2892" s="34">
        <f t="shared" si="1010"/>
        <v>0</v>
      </c>
      <c r="V2892" s="16">
        <f t="shared" ca="1" si="1013"/>
        <v>44139</v>
      </c>
      <c r="W2892" s="56">
        <f t="shared" ca="1" si="1014"/>
        <v>10</v>
      </c>
      <c r="X2892" s="56">
        <f t="shared" ca="1" si="1015"/>
        <v>2020</v>
      </c>
      <c r="Y2892" s="55" t="str">
        <f t="shared" ca="1" si="1016"/>
        <v>10-2020</v>
      </c>
      <c r="Z2892" s="51">
        <f ca="1">IFERROR(VLOOKUP(Y2892,IPC!$E$2:$F$1745,2,0),IPC!$H$1)</f>
        <v>138.32155800000001</v>
      </c>
      <c r="AA2892" s="48">
        <f t="shared" si="1011"/>
        <v>1</v>
      </c>
      <c r="AB2892" s="48">
        <f t="shared" si="1012"/>
        <v>1900</v>
      </c>
      <c r="AC2892" s="32" t="str">
        <f t="shared" si="1005"/>
        <v>1-1900</v>
      </c>
      <c r="AD2892" s="50">
        <f>IFERROR(VLOOKUP(AC2892,IPC!$E$2:$F$1745,2,0),IPC!$H$1)</f>
        <v>138.32155800000001</v>
      </c>
    </row>
    <row r="2893" spans="10:30" x14ac:dyDescent="0.25">
      <c r="J2893" s="44" t="str">
        <f t="shared" si="999"/>
        <v/>
      </c>
      <c r="K2893" s="33" t="str">
        <f t="shared" ca="1" si="1003"/>
        <v/>
      </c>
      <c r="L2893" s="108">
        <f t="shared" ca="1" si="1002"/>
        <v>0</v>
      </c>
      <c r="M2893" s="44" t="str">
        <f t="shared" si="1000"/>
        <v/>
      </c>
      <c r="N2893" s="45" t="str">
        <f t="shared" ca="1" si="1004"/>
        <v/>
      </c>
      <c r="O2893" s="108">
        <f t="shared" si="998"/>
        <v>0</v>
      </c>
      <c r="P2893" s="21" t="e">
        <f t="shared" si="1006"/>
        <v>#N/A</v>
      </c>
      <c r="Q2893" s="21" t="e">
        <f t="shared" si="1007"/>
        <v>#N/A</v>
      </c>
      <c r="R2893" s="21" t="e">
        <f t="shared" si="1008"/>
        <v>#N/A</v>
      </c>
      <c r="S2893" s="21" t="e">
        <f t="shared" si="1009"/>
        <v>#N/A</v>
      </c>
      <c r="T2893" s="29" t="e">
        <f t="shared" si="1001"/>
        <v>#N/A</v>
      </c>
      <c r="U2893" s="34">
        <f t="shared" si="1010"/>
        <v>0</v>
      </c>
      <c r="V2893" s="16">
        <f t="shared" ca="1" si="1013"/>
        <v>44139</v>
      </c>
      <c r="W2893" s="56">
        <f t="shared" ca="1" si="1014"/>
        <v>10</v>
      </c>
      <c r="X2893" s="56">
        <f t="shared" ca="1" si="1015"/>
        <v>2020</v>
      </c>
      <c r="Y2893" s="55" t="str">
        <f t="shared" ca="1" si="1016"/>
        <v>10-2020</v>
      </c>
      <c r="Z2893" s="51">
        <f ca="1">IFERROR(VLOOKUP(Y2893,IPC!$E$2:$F$1745,2,0),IPC!$H$1)</f>
        <v>138.32155800000001</v>
      </c>
      <c r="AA2893" s="48">
        <f t="shared" si="1011"/>
        <v>1</v>
      </c>
      <c r="AB2893" s="48">
        <f t="shared" si="1012"/>
        <v>1900</v>
      </c>
      <c r="AC2893" s="32" t="str">
        <f t="shared" si="1005"/>
        <v>1-1900</v>
      </c>
      <c r="AD2893" s="50">
        <f>IFERROR(VLOOKUP(AC2893,IPC!$E$2:$F$1745,2,0),IPC!$H$1)</f>
        <v>138.32155800000001</v>
      </c>
    </row>
    <row r="2894" spans="10:30" x14ac:dyDescent="0.25">
      <c r="J2894" s="44" t="str">
        <f t="shared" si="999"/>
        <v/>
      </c>
      <c r="K2894" s="33" t="str">
        <f t="shared" ca="1" si="1003"/>
        <v/>
      </c>
      <c r="L2894" s="108">
        <f t="shared" ca="1" si="1002"/>
        <v>0</v>
      </c>
      <c r="M2894" s="44" t="str">
        <f t="shared" si="1000"/>
        <v/>
      </c>
      <c r="N2894" s="45" t="str">
        <f t="shared" ca="1" si="1004"/>
        <v/>
      </c>
      <c r="O2894" s="108">
        <f t="shared" si="998"/>
        <v>0</v>
      </c>
      <c r="P2894" s="21" t="e">
        <f t="shared" si="1006"/>
        <v>#N/A</v>
      </c>
      <c r="Q2894" s="21" t="e">
        <f t="shared" si="1007"/>
        <v>#N/A</v>
      </c>
      <c r="R2894" s="21" t="e">
        <f t="shared" si="1008"/>
        <v>#N/A</v>
      </c>
      <c r="S2894" s="21" t="e">
        <f t="shared" si="1009"/>
        <v>#N/A</v>
      </c>
      <c r="T2894" s="29" t="e">
        <f t="shared" si="1001"/>
        <v>#N/A</v>
      </c>
      <c r="U2894" s="34">
        <f t="shared" si="1010"/>
        <v>0</v>
      </c>
      <c r="V2894" s="16">
        <f t="shared" ca="1" si="1013"/>
        <v>44139</v>
      </c>
      <c r="W2894" s="56">
        <f t="shared" ca="1" si="1014"/>
        <v>10</v>
      </c>
      <c r="X2894" s="56">
        <f t="shared" ca="1" si="1015"/>
        <v>2020</v>
      </c>
      <c r="Y2894" s="55" t="str">
        <f t="shared" ca="1" si="1016"/>
        <v>10-2020</v>
      </c>
      <c r="Z2894" s="51">
        <f ca="1">IFERROR(VLOOKUP(Y2894,IPC!$E$2:$F$1745,2,0),IPC!$H$1)</f>
        <v>138.32155800000001</v>
      </c>
      <c r="AA2894" s="48">
        <f t="shared" si="1011"/>
        <v>1</v>
      </c>
      <c r="AB2894" s="48">
        <f t="shared" si="1012"/>
        <v>1900</v>
      </c>
      <c r="AC2894" s="32" t="str">
        <f t="shared" si="1005"/>
        <v>1-1900</v>
      </c>
      <c r="AD2894" s="50">
        <f>IFERROR(VLOOKUP(AC2894,IPC!$E$2:$F$1745,2,0),IPC!$H$1)</f>
        <v>138.32155800000001</v>
      </c>
    </row>
    <row r="2895" spans="10:30" x14ac:dyDescent="0.25">
      <c r="J2895" s="44" t="str">
        <f t="shared" si="999"/>
        <v/>
      </c>
      <c r="K2895" s="33" t="str">
        <f t="shared" ca="1" si="1003"/>
        <v/>
      </c>
      <c r="L2895" s="108">
        <f t="shared" ca="1" si="1002"/>
        <v>0</v>
      </c>
      <c r="M2895" s="44" t="str">
        <f t="shared" si="1000"/>
        <v/>
      </c>
      <c r="N2895" s="45" t="str">
        <f t="shared" ca="1" si="1004"/>
        <v/>
      </c>
      <c r="O2895" s="108">
        <f t="shared" si="998"/>
        <v>0</v>
      </c>
      <c r="P2895" s="21" t="e">
        <f t="shared" si="1006"/>
        <v>#N/A</v>
      </c>
      <c r="Q2895" s="21" t="e">
        <f t="shared" si="1007"/>
        <v>#N/A</v>
      </c>
      <c r="R2895" s="21" t="e">
        <f t="shared" si="1008"/>
        <v>#N/A</v>
      </c>
      <c r="S2895" s="21" t="e">
        <f t="shared" si="1009"/>
        <v>#N/A</v>
      </c>
      <c r="T2895" s="29" t="e">
        <f t="shared" si="1001"/>
        <v>#N/A</v>
      </c>
      <c r="U2895" s="34">
        <f t="shared" si="1010"/>
        <v>0</v>
      </c>
      <c r="V2895" s="16">
        <f t="shared" ca="1" si="1013"/>
        <v>44139</v>
      </c>
      <c r="W2895" s="56">
        <f t="shared" ca="1" si="1014"/>
        <v>10</v>
      </c>
      <c r="X2895" s="56">
        <f t="shared" ca="1" si="1015"/>
        <v>2020</v>
      </c>
      <c r="Y2895" s="55" t="str">
        <f t="shared" ca="1" si="1016"/>
        <v>10-2020</v>
      </c>
      <c r="Z2895" s="51">
        <f ca="1">IFERROR(VLOOKUP(Y2895,IPC!$E$2:$F$1745,2,0),IPC!$H$1)</f>
        <v>138.32155800000001</v>
      </c>
      <c r="AA2895" s="48">
        <f t="shared" si="1011"/>
        <v>1</v>
      </c>
      <c r="AB2895" s="48">
        <f t="shared" si="1012"/>
        <v>1900</v>
      </c>
      <c r="AC2895" s="32" t="str">
        <f t="shared" si="1005"/>
        <v>1-1900</v>
      </c>
      <c r="AD2895" s="50">
        <f>IFERROR(VLOOKUP(AC2895,IPC!$E$2:$F$1745,2,0),IPC!$H$1)</f>
        <v>138.32155800000001</v>
      </c>
    </row>
    <row r="2896" spans="10:30" x14ac:dyDescent="0.25">
      <c r="J2896" s="44" t="str">
        <f t="shared" si="999"/>
        <v/>
      </c>
      <c r="K2896" s="33" t="str">
        <f t="shared" ca="1" si="1003"/>
        <v/>
      </c>
      <c r="L2896" s="108">
        <f t="shared" ca="1" si="1002"/>
        <v>0</v>
      </c>
      <c r="M2896" s="44" t="str">
        <f t="shared" si="1000"/>
        <v/>
      </c>
      <c r="N2896" s="45" t="str">
        <f t="shared" ca="1" si="1004"/>
        <v/>
      </c>
      <c r="O2896" s="108">
        <f t="shared" si="998"/>
        <v>0</v>
      </c>
      <c r="P2896" s="21" t="e">
        <f t="shared" si="1006"/>
        <v>#N/A</v>
      </c>
      <c r="Q2896" s="21" t="e">
        <f t="shared" si="1007"/>
        <v>#N/A</v>
      </c>
      <c r="R2896" s="21" t="e">
        <f t="shared" si="1008"/>
        <v>#N/A</v>
      </c>
      <c r="S2896" s="21" t="e">
        <f t="shared" si="1009"/>
        <v>#N/A</v>
      </c>
      <c r="T2896" s="29" t="e">
        <f t="shared" si="1001"/>
        <v>#N/A</v>
      </c>
      <c r="U2896" s="34">
        <f t="shared" si="1010"/>
        <v>0</v>
      </c>
      <c r="V2896" s="16">
        <f t="shared" ca="1" si="1013"/>
        <v>44139</v>
      </c>
      <c r="W2896" s="56">
        <f t="shared" ca="1" si="1014"/>
        <v>10</v>
      </c>
      <c r="X2896" s="56">
        <f t="shared" ca="1" si="1015"/>
        <v>2020</v>
      </c>
      <c r="Y2896" s="55" t="str">
        <f t="shared" ca="1" si="1016"/>
        <v>10-2020</v>
      </c>
      <c r="Z2896" s="51">
        <f ca="1">IFERROR(VLOOKUP(Y2896,IPC!$E$2:$F$1745,2,0),IPC!$H$1)</f>
        <v>138.32155800000001</v>
      </c>
      <c r="AA2896" s="48">
        <f t="shared" si="1011"/>
        <v>1</v>
      </c>
      <c r="AB2896" s="48">
        <f t="shared" si="1012"/>
        <v>1900</v>
      </c>
      <c r="AC2896" s="32" t="str">
        <f t="shared" si="1005"/>
        <v>1-1900</v>
      </c>
      <c r="AD2896" s="50">
        <f>IFERROR(VLOOKUP(AC2896,IPC!$E$2:$F$1745,2,0),IPC!$H$1)</f>
        <v>138.32155800000001</v>
      </c>
    </row>
    <row r="2897" spans="10:30" x14ac:dyDescent="0.25">
      <c r="J2897" s="44" t="str">
        <f t="shared" si="999"/>
        <v/>
      </c>
      <c r="K2897" s="33" t="str">
        <f t="shared" ca="1" si="1003"/>
        <v/>
      </c>
      <c r="L2897" s="108">
        <f t="shared" ca="1" si="1002"/>
        <v>0</v>
      </c>
      <c r="M2897" s="44" t="str">
        <f t="shared" si="1000"/>
        <v/>
      </c>
      <c r="N2897" s="45" t="str">
        <f t="shared" ca="1" si="1004"/>
        <v/>
      </c>
      <c r="O2897" s="108">
        <f t="shared" si="998"/>
        <v>0</v>
      </c>
      <c r="P2897" s="21" t="e">
        <f t="shared" si="1006"/>
        <v>#N/A</v>
      </c>
      <c r="Q2897" s="21" t="e">
        <f t="shared" si="1007"/>
        <v>#N/A</v>
      </c>
      <c r="R2897" s="21" t="e">
        <f t="shared" si="1008"/>
        <v>#N/A</v>
      </c>
      <c r="S2897" s="21" t="e">
        <f t="shared" si="1009"/>
        <v>#N/A</v>
      </c>
      <c r="T2897" s="29" t="e">
        <f t="shared" si="1001"/>
        <v>#N/A</v>
      </c>
      <c r="U2897" s="34">
        <f t="shared" si="1010"/>
        <v>0</v>
      </c>
      <c r="V2897" s="16">
        <f t="shared" ca="1" si="1013"/>
        <v>44139</v>
      </c>
      <c r="W2897" s="56">
        <f t="shared" ca="1" si="1014"/>
        <v>10</v>
      </c>
      <c r="X2897" s="56">
        <f t="shared" ca="1" si="1015"/>
        <v>2020</v>
      </c>
      <c r="Y2897" s="55" t="str">
        <f t="shared" ca="1" si="1016"/>
        <v>10-2020</v>
      </c>
      <c r="Z2897" s="51">
        <f ca="1">IFERROR(VLOOKUP(Y2897,IPC!$E$2:$F$1745,2,0),IPC!$H$1)</f>
        <v>138.32155800000001</v>
      </c>
      <c r="AA2897" s="48">
        <f t="shared" si="1011"/>
        <v>1</v>
      </c>
      <c r="AB2897" s="48">
        <f t="shared" si="1012"/>
        <v>1900</v>
      </c>
      <c r="AC2897" s="32" t="str">
        <f t="shared" si="1005"/>
        <v>1-1900</v>
      </c>
      <c r="AD2897" s="50">
        <f>IFERROR(VLOOKUP(AC2897,IPC!$E$2:$F$1745,2,0),IPC!$H$1)</f>
        <v>138.32155800000001</v>
      </c>
    </row>
    <row r="2898" spans="10:30" x14ac:dyDescent="0.25">
      <c r="J2898" s="44" t="str">
        <f t="shared" si="999"/>
        <v/>
      </c>
      <c r="K2898" s="33" t="str">
        <f t="shared" ca="1" si="1003"/>
        <v/>
      </c>
      <c r="L2898" s="108">
        <f t="shared" ca="1" si="1002"/>
        <v>0</v>
      </c>
      <c r="M2898" s="44" t="str">
        <f t="shared" si="1000"/>
        <v/>
      </c>
      <c r="N2898" s="45" t="str">
        <f t="shared" ca="1" si="1004"/>
        <v/>
      </c>
      <c r="O2898" s="108">
        <f t="shared" si="998"/>
        <v>0</v>
      </c>
      <c r="P2898" s="21" t="e">
        <f t="shared" si="1006"/>
        <v>#N/A</v>
      </c>
      <c r="Q2898" s="21" t="e">
        <f t="shared" si="1007"/>
        <v>#N/A</v>
      </c>
      <c r="R2898" s="21" t="e">
        <f t="shared" si="1008"/>
        <v>#N/A</v>
      </c>
      <c r="S2898" s="21" t="e">
        <f t="shared" si="1009"/>
        <v>#N/A</v>
      </c>
      <c r="T2898" s="29" t="e">
        <f t="shared" si="1001"/>
        <v>#N/A</v>
      </c>
      <c r="U2898" s="34">
        <f t="shared" si="1010"/>
        <v>0</v>
      </c>
      <c r="V2898" s="16">
        <f t="shared" ca="1" si="1013"/>
        <v>44139</v>
      </c>
      <c r="W2898" s="56">
        <f t="shared" ca="1" si="1014"/>
        <v>10</v>
      </c>
      <c r="X2898" s="56">
        <f t="shared" ca="1" si="1015"/>
        <v>2020</v>
      </c>
      <c r="Y2898" s="55" t="str">
        <f t="shared" ca="1" si="1016"/>
        <v>10-2020</v>
      </c>
      <c r="Z2898" s="51">
        <f ca="1">IFERROR(VLOOKUP(Y2898,IPC!$E$2:$F$1745,2,0),IPC!$H$1)</f>
        <v>138.32155800000001</v>
      </c>
      <c r="AA2898" s="48">
        <f t="shared" si="1011"/>
        <v>1</v>
      </c>
      <c r="AB2898" s="48">
        <f t="shared" si="1012"/>
        <v>1900</v>
      </c>
      <c r="AC2898" s="32" t="str">
        <f t="shared" si="1005"/>
        <v>1-1900</v>
      </c>
      <c r="AD2898" s="50">
        <f>IFERROR(VLOOKUP(AC2898,IPC!$E$2:$F$1745,2,0),IPC!$H$1)</f>
        <v>138.32155800000001</v>
      </c>
    </row>
    <row r="2899" spans="10:30" x14ac:dyDescent="0.25">
      <c r="J2899" s="44" t="str">
        <f t="shared" si="999"/>
        <v/>
      </c>
      <c r="K2899" s="33" t="str">
        <f t="shared" ca="1" si="1003"/>
        <v/>
      </c>
      <c r="L2899" s="108">
        <f t="shared" ca="1" si="1002"/>
        <v>0</v>
      </c>
      <c r="M2899" s="44" t="str">
        <f t="shared" si="1000"/>
        <v/>
      </c>
      <c r="N2899" s="45" t="str">
        <f t="shared" ca="1" si="1004"/>
        <v/>
      </c>
      <c r="O2899" s="108">
        <f t="shared" si="998"/>
        <v>0</v>
      </c>
      <c r="P2899" s="21" t="e">
        <f t="shared" si="1006"/>
        <v>#N/A</v>
      </c>
      <c r="Q2899" s="21" t="e">
        <f t="shared" si="1007"/>
        <v>#N/A</v>
      </c>
      <c r="R2899" s="21" t="e">
        <f t="shared" si="1008"/>
        <v>#N/A</v>
      </c>
      <c r="S2899" s="21" t="e">
        <f t="shared" si="1009"/>
        <v>#N/A</v>
      </c>
      <c r="T2899" s="29" t="e">
        <f t="shared" si="1001"/>
        <v>#N/A</v>
      </c>
      <c r="U2899" s="34">
        <f t="shared" si="1010"/>
        <v>0</v>
      </c>
      <c r="V2899" s="16">
        <f t="shared" ca="1" si="1013"/>
        <v>44139</v>
      </c>
      <c r="W2899" s="56">
        <f t="shared" ca="1" si="1014"/>
        <v>10</v>
      </c>
      <c r="X2899" s="56">
        <f t="shared" ca="1" si="1015"/>
        <v>2020</v>
      </c>
      <c r="Y2899" s="55" t="str">
        <f t="shared" ca="1" si="1016"/>
        <v>10-2020</v>
      </c>
      <c r="Z2899" s="51">
        <f ca="1">IFERROR(VLOOKUP(Y2899,IPC!$E$2:$F$1745,2,0),IPC!$H$1)</f>
        <v>138.32155800000001</v>
      </c>
      <c r="AA2899" s="48">
        <f t="shared" si="1011"/>
        <v>1</v>
      </c>
      <c r="AB2899" s="48">
        <f t="shared" si="1012"/>
        <v>1900</v>
      </c>
      <c r="AC2899" s="32" t="str">
        <f t="shared" si="1005"/>
        <v>1-1900</v>
      </c>
      <c r="AD2899" s="50">
        <f>IFERROR(VLOOKUP(AC2899,IPC!$E$2:$F$1745,2,0),IPC!$H$1)</f>
        <v>138.32155800000001</v>
      </c>
    </row>
    <row r="2900" spans="10:30" x14ac:dyDescent="0.25">
      <c r="J2900" s="44" t="str">
        <f t="shared" si="999"/>
        <v/>
      </c>
      <c r="K2900" s="33" t="str">
        <f t="shared" ca="1" si="1003"/>
        <v/>
      </c>
      <c r="L2900" s="108">
        <f t="shared" ca="1" si="1002"/>
        <v>0</v>
      </c>
      <c r="M2900" s="44" t="str">
        <f t="shared" si="1000"/>
        <v/>
      </c>
      <c r="N2900" s="45" t="str">
        <f t="shared" ca="1" si="1004"/>
        <v/>
      </c>
      <c r="O2900" s="108">
        <f t="shared" ref="O2900:O2963" si="1017">+IF(M2900="Provisión contable",N2900,0)</f>
        <v>0</v>
      </c>
      <c r="P2900" s="21" t="e">
        <f t="shared" si="1006"/>
        <v>#N/A</v>
      </c>
      <c r="Q2900" s="21" t="e">
        <f t="shared" si="1007"/>
        <v>#N/A</v>
      </c>
      <c r="R2900" s="21" t="e">
        <f t="shared" si="1008"/>
        <v>#N/A</v>
      </c>
      <c r="S2900" s="21" t="e">
        <f t="shared" si="1009"/>
        <v>#N/A</v>
      </c>
      <c r="T2900" s="29" t="e">
        <f t="shared" si="1001"/>
        <v>#N/A</v>
      </c>
      <c r="U2900" s="34">
        <f t="shared" si="1010"/>
        <v>0</v>
      </c>
      <c r="V2900" s="16">
        <f t="shared" ca="1" si="1013"/>
        <v>44139</v>
      </c>
      <c r="W2900" s="56">
        <f t="shared" ca="1" si="1014"/>
        <v>10</v>
      </c>
      <c r="X2900" s="56">
        <f t="shared" ca="1" si="1015"/>
        <v>2020</v>
      </c>
      <c r="Y2900" s="55" t="str">
        <f t="shared" ca="1" si="1016"/>
        <v>10-2020</v>
      </c>
      <c r="Z2900" s="51">
        <f ca="1">IFERROR(VLOOKUP(Y2900,IPC!$E$2:$F$1745,2,0),IPC!$H$1)</f>
        <v>138.32155800000001</v>
      </c>
      <c r="AA2900" s="48">
        <f t="shared" si="1011"/>
        <v>1</v>
      </c>
      <c r="AB2900" s="48">
        <f t="shared" si="1012"/>
        <v>1900</v>
      </c>
      <c r="AC2900" s="32" t="str">
        <f t="shared" si="1005"/>
        <v>1-1900</v>
      </c>
      <c r="AD2900" s="50">
        <f>IFERROR(VLOOKUP(AC2900,IPC!$E$2:$F$1745,2,0),IPC!$H$1)</f>
        <v>138.32155800000001</v>
      </c>
    </row>
    <row r="2901" spans="10:30" x14ac:dyDescent="0.25">
      <c r="J2901" s="44" t="str">
        <f t="shared" si="999"/>
        <v/>
      </c>
      <c r="K2901" s="33" t="str">
        <f t="shared" ca="1" si="1003"/>
        <v/>
      </c>
      <c r="L2901" s="108">
        <f t="shared" ca="1" si="1002"/>
        <v>0</v>
      </c>
      <c r="M2901" s="44" t="str">
        <f t="shared" si="1000"/>
        <v/>
      </c>
      <c r="N2901" s="45" t="str">
        <f t="shared" ca="1" si="1004"/>
        <v/>
      </c>
      <c r="O2901" s="108">
        <f t="shared" si="1017"/>
        <v>0</v>
      </c>
      <c r="P2901" s="21" t="e">
        <f t="shared" si="1006"/>
        <v>#N/A</v>
      </c>
      <c r="Q2901" s="21" t="e">
        <f t="shared" si="1007"/>
        <v>#N/A</v>
      </c>
      <c r="R2901" s="21" t="e">
        <f t="shared" si="1008"/>
        <v>#N/A</v>
      </c>
      <c r="S2901" s="21" t="e">
        <f t="shared" si="1009"/>
        <v>#N/A</v>
      </c>
      <c r="T2901" s="29" t="e">
        <f t="shared" si="1001"/>
        <v>#N/A</v>
      </c>
      <c r="U2901" s="34">
        <f t="shared" si="1010"/>
        <v>0</v>
      </c>
      <c r="V2901" s="16">
        <f t="shared" ca="1" si="1013"/>
        <v>44139</v>
      </c>
      <c r="W2901" s="56">
        <f t="shared" ca="1" si="1014"/>
        <v>10</v>
      </c>
      <c r="X2901" s="56">
        <f t="shared" ca="1" si="1015"/>
        <v>2020</v>
      </c>
      <c r="Y2901" s="55" t="str">
        <f t="shared" ca="1" si="1016"/>
        <v>10-2020</v>
      </c>
      <c r="Z2901" s="51">
        <f ca="1">IFERROR(VLOOKUP(Y2901,IPC!$E$2:$F$1745,2,0),IPC!$H$1)</f>
        <v>138.32155800000001</v>
      </c>
      <c r="AA2901" s="48">
        <f t="shared" si="1011"/>
        <v>1</v>
      </c>
      <c r="AB2901" s="48">
        <f t="shared" si="1012"/>
        <v>1900</v>
      </c>
      <c r="AC2901" s="32" t="str">
        <f t="shared" si="1005"/>
        <v>1-1900</v>
      </c>
      <c r="AD2901" s="50">
        <f>IFERROR(VLOOKUP(AC2901,IPC!$E$2:$F$1745,2,0),IPC!$H$1)</f>
        <v>138.32155800000001</v>
      </c>
    </row>
    <row r="2902" spans="10:30" x14ac:dyDescent="0.25">
      <c r="J2902" s="44" t="str">
        <f t="shared" si="999"/>
        <v/>
      </c>
      <c r="K2902" s="33" t="str">
        <f t="shared" ca="1" si="1003"/>
        <v/>
      </c>
      <c r="L2902" s="108">
        <f t="shared" ca="1" si="1002"/>
        <v>0</v>
      </c>
      <c r="M2902" s="44" t="str">
        <f t="shared" si="1000"/>
        <v/>
      </c>
      <c r="N2902" s="45" t="str">
        <f t="shared" ca="1" si="1004"/>
        <v/>
      </c>
      <c r="O2902" s="108">
        <f t="shared" si="1017"/>
        <v>0</v>
      </c>
      <c r="P2902" s="21" t="e">
        <f t="shared" si="1006"/>
        <v>#N/A</v>
      </c>
      <c r="Q2902" s="21" t="e">
        <f t="shared" si="1007"/>
        <v>#N/A</v>
      </c>
      <c r="R2902" s="21" t="e">
        <f t="shared" si="1008"/>
        <v>#N/A</v>
      </c>
      <c r="S2902" s="21" t="e">
        <f t="shared" si="1009"/>
        <v>#N/A</v>
      </c>
      <c r="T2902" s="29" t="e">
        <f t="shared" si="1001"/>
        <v>#N/A</v>
      </c>
      <c r="U2902" s="34">
        <f t="shared" si="1010"/>
        <v>0</v>
      </c>
      <c r="V2902" s="16">
        <f t="shared" ca="1" si="1013"/>
        <v>44139</v>
      </c>
      <c r="W2902" s="56">
        <f t="shared" ca="1" si="1014"/>
        <v>10</v>
      </c>
      <c r="X2902" s="56">
        <f t="shared" ca="1" si="1015"/>
        <v>2020</v>
      </c>
      <c r="Y2902" s="55" t="str">
        <f t="shared" ca="1" si="1016"/>
        <v>10-2020</v>
      </c>
      <c r="Z2902" s="51">
        <f ca="1">IFERROR(VLOOKUP(Y2902,IPC!$E$2:$F$1745,2,0),IPC!$H$1)</f>
        <v>138.32155800000001</v>
      </c>
      <c r="AA2902" s="48">
        <f t="shared" si="1011"/>
        <v>1</v>
      </c>
      <c r="AB2902" s="48">
        <f t="shared" si="1012"/>
        <v>1900</v>
      </c>
      <c r="AC2902" s="32" t="str">
        <f t="shared" si="1005"/>
        <v>1-1900</v>
      </c>
      <c r="AD2902" s="50">
        <f>IFERROR(VLOOKUP(AC2902,IPC!$E$2:$F$1745,2,0),IPC!$H$1)</f>
        <v>138.32155800000001</v>
      </c>
    </row>
    <row r="2903" spans="10:30" x14ac:dyDescent="0.25">
      <c r="J2903" s="44" t="str">
        <f t="shared" si="999"/>
        <v/>
      </c>
      <c r="K2903" s="33" t="str">
        <f t="shared" ca="1" si="1003"/>
        <v/>
      </c>
      <c r="L2903" s="108">
        <f t="shared" ca="1" si="1002"/>
        <v>0</v>
      </c>
      <c r="M2903" s="44" t="str">
        <f t="shared" si="1000"/>
        <v/>
      </c>
      <c r="N2903" s="45" t="str">
        <f t="shared" ca="1" si="1004"/>
        <v/>
      </c>
      <c r="O2903" s="108">
        <f t="shared" si="1017"/>
        <v>0</v>
      </c>
      <c r="P2903" s="21" t="e">
        <f t="shared" si="1006"/>
        <v>#N/A</v>
      </c>
      <c r="Q2903" s="21" t="e">
        <f t="shared" si="1007"/>
        <v>#N/A</v>
      </c>
      <c r="R2903" s="21" t="e">
        <f t="shared" si="1008"/>
        <v>#N/A</v>
      </c>
      <c r="S2903" s="21" t="e">
        <f t="shared" si="1009"/>
        <v>#N/A</v>
      </c>
      <c r="T2903" s="29" t="e">
        <f t="shared" si="1001"/>
        <v>#N/A</v>
      </c>
      <c r="U2903" s="34">
        <f t="shared" si="1010"/>
        <v>0</v>
      </c>
      <c r="V2903" s="16">
        <f t="shared" ca="1" si="1013"/>
        <v>44139</v>
      </c>
      <c r="W2903" s="56">
        <f t="shared" ca="1" si="1014"/>
        <v>10</v>
      </c>
      <c r="X2903" s="56">
        <f t="shared" ca="1" si="1015"/>
        <v>2020</v>
      </c>
      <c r="Y2903" s="55" t="str">
        <f t="shared" ca="1" si="1016"/>
        <v>10-2020</v>
      </c>
      <c r="Z2903" s="51">
        <f ca="1">IFERROR(VLOOKUP(Y2903,IPC!$E$2:$F$1745,2,0),IPC!$H$1)</f>
        <v>138.32155800000001</v>
      </c>
      <c r="AA2903" s="48">
        <f t="shared" si="1011"/>
        <v>1</v>
      </c>
      <c r="AB2903" s="48">
        <f t="shared" si="1012"/>
        <v>1900</v>
      </c>
      <c r="AC2903" s="32" t="str">
        <f t="shared" si="1005"/>
        <v>1-1900</v>
      </c>
      <c r="AD2903" s="50">
        <f>IFERROR(VLOOKUP(AC2903,IPC!$E$2:$F$1745,2,0),IPC!$H$1)</f>
        <v>138.32155800000001</v>
      </c>
    </row>
    <row r="2904" spans="10:30" x14ac:dyDescent="0.25">
      <c r="J2904" s="44" t="str">
        <f t="shared" ref="J2904:J2967" si="1018">IFERROR(IF(T2916&gt;0.5,"ALTA",IF(AND(T2916&gt;0.25,T2916&lt;=0.5),"MEDIA",IF(AND(T2916&gt;=0.1,T2916&lt;=0.25),"BAJA",IF(AND(T2916&lt;0.1),"REMOTA")))),"")</f>
        <v/>
      </c>
      <c r="K2904" s="33" t="str">
        <f t="shared" ca="1" si="1003"/>
        <v/>
      </c>
      <c r="L2904" s="108">
        <f t="shared" ca="1" si="1002"/>
        <v>0</v>
      </c>
      <c r="M2904" s="44" t="str">
        <f t="shared" ref="M2904:M2967" si="1019">IFERROR(IF(T2916&gt;50%,"Provisión contable",IF(T2916&lt;=10%,"No se registra","Cuentas de orden")),"")</f>
        <v/>
      </c>
      <c r="N2904" s="45" t="str">
        <f t="shared" ca="1" si="1004"/>
        <v/>
      </c>
      <c r="O2904" s="108">
        <f t="shared" si="1017"/>
        <v>0</v>
      </c>
      <c r="P2904" s="21" t="e">
        <f t="shared" si="1006"/>
        <v>#N/A</v>
      </c>
      <c r="Q2904" s="21" t="e">
        <f t="shared" si="1007"/>
        <v>#N/A</v>
      </c>
      <c r="R2904" s="21" t="e">
        <f t="shared" si="1008"/>
        <v>#N/A</v>
      </c>
      <c r="S2904" s="21" t="e">
        <f t="shared" si="1009"/>
        <v>#N/A</v>
      </c>
      <c r="T2904" s="29" t="e">
        <f t="shared" si="1001"/>
        <v>#N/A</v>
      </c>
      <c r="U2904" s="34">
        <f t="shared" si="1010"/>
        <v>0</v>
      </c>
      <c r="V2904" s="16">
        <f t="shared" ca="1" si="1013"/>
        <v>44139</v>
      </c>
      <c r="W2904" s="56">
        <f t="shared" ca="1" si="1014"/>
        <v>10</v>
      </c>
      <c r="X2904" s="56">
        <f t="shared" ca="1" si="1015"/>
        <v>2020</v>
      </c>
      <c r="Y2904" s="55" t="str">
        <f t="shared" ca="1" si="1016"/>
        <v>10-2020</v>
      </c>
      <c r="Z2904" s="51">
        <f ca="1">IFERROR(VLOOKUP(Y2904,IPC!$E$2:$F$1745,2,0),IPC!$H$1)</f>
        <v>138.32155800000001</v>
      </c>
      <c r="AA2904" s="48">
        <f t="shared" si="1011"/>
        <v>1</v>
      </c>
      <c r="AB2904" s="48">
        <f t="shared" si="1012"/>
        <v>1900</v>
      </c>
      <c r="AC2904" s="32" t="str">
        <f t="shared" si="1005"/>
        <v>1-1900</v>
      </c>
      <c r="AD2904" s="50">
        <f>IFERROR(VLOOKUP(AC2904,IPC!$E$2:$F$1745,2,0),IPC!$H$1)</f>
        <v>138.32155800000001</v>
      </c>
    </row>
    <row r="2905" spans="10:30" x14ac:dyDescent="0.25">
      <c r="J2905" s="44" t="str">
        <f t="shared" si="1018"/>
        <v/>
      </c>
      <c r="K2905" s="33" t="str">
        <f t="shared" ca="1" si="1003"/>
        <v/>
      </c>
      <c r="L2905" s="108">
        <f t="shared" ca="1" si="1002"/>
        <v>0</v>
      </c>
      <c r="M2905" s="44" t="str">
        <f t="shared" si="1019"/>
        <v/>
      </c>
      <c r="N2905" s="45" t="str">
        <f t="shared" ca="1" si="1004"/>
        <v/>
      </c>
      <c r="O2905" s="108">
        <f t="shared" si="1017"/>
        <v>0</v>
      </c>
      <c r="P2905" s="21" t="e">
        <f t="shared" si="1006"/>
        <v>#N/A</v>
      </c>
      <c r="Q2905" s="21" t="e">
        <f t="shared" si="1007"/>
        <v>#N/A</v>
      </c>
      <c r="R2905" s="21" t="e">
        <f t="shared" si="1008"/>
        <v>#N/A</v>
      </c>
      <c r="S2905" s="21" t="e">
        <f t="shared" si="1009"/>
        <v>#N/A</v>
      </c>
      <c r="T2905" s="29" t="e">
        <f t="shared" si="1001"/>
        <v>#N/A</v>
      </c>
      <c r="U2905" s="34">
        <f t="shared" si="1010"/>
        <v>0</v>
      </c>
      <c r="V2905" s="16">
        <f t="shared" ca="1" si="1013"/>
        <v>44139</v>
      </c>
      <c r="W2905" s="56">
        <f t="shared" ca="1" si="1014"/>
        <v>10</v>
      </c>
      <c r="X2905" s="56">
        <f t="shared" ca="1" si="1015"/>
        <v>2020</v>
      </c>
      <c r="Y2905" s="55" t="str">
        <f t="shared" ca="1" si="1016"/>
        <v>10-2020</v>
      </c>
      <c r="Z2905" s="51">
        <f ca="1">IFERROR(VLOOKUP(Y2905,IPC!$E$2:$F$1745,2,0),IPC!$H$1)</f>
        <v>138.32155800000001</v>
      </c>
      <c r="AA2905" s="48">
        <f t="shared" si="1011"/>
        <v>1</v>
      </c>
      <c r="AB2905" s="48">
        <f t="shared" si="1012"/>
        <v>1900</v>
      </c>
      <c r="AC2905" s="32" t="str">
        <f t="shared" si="1005"/>
        <v>1-1900</v>
      </c>
      <c r="AD2905" s="50">
        <f>IFERROR(VLOOKUP(AC2905,IPC!$E$2:$F$1745,2,0),IPC!$H$1)</f>
        <v>138.32155800000001</v>
      </c>
    </row>
    <row r="2906" spans="10:30" x14ac:dyDescent="0.25">
      <c r="J2906" s="44" t="str">
        <f t="shared" si="1018"/>
        <v/>
      </c>
      <c r="K2906" s="33" t="str">
        <f t="shared" ca="1" si="1003"/>
        <v/>
      </c>
      <c r="L2906" s="108">
        <f t="shared" ca="1" si="1002"/>
        <v>0</v>
      </c>
      <c r="M2906" s="44" t="str">
        <f t="shared" si="1019"/>
        <v/>
      </c>
      <c r="N2906" s="45" t="str">
        <f t="shared" ca="1" si="1004"/>
        <v/>
      </c>
      <c r="O2906" s="108">
        <f t="shared" si="1017"/>
        <v>0</v>
      </c>
      <c r="P2906" s="21" t="e">
        <f t="shared" si="1006"/>
        <v>#N/A</v>
      </c>
      <c r="Q2906" s="21" t="e">
        <f t="shared" si="1007"/>
        <v>#N/A</v>
      </c>
      <c r="R2906" s="21" t="e">
        <f t="shared" si="1008"/>
        <v>#N/A</v>
      </c>
      <c r="S2906" s="21" t="e">
        <f t="shared" si="1009"/>
        <v>#N/A</v>
      </c>
      <c r="T2906" s="29" t="e">
        <f t="shared" si="1001"/>
        <v>#N/A</v>
      </c>
      <c r="U2906" s="34">
        <f t="shared" si="1010"/>
        <v>0</v>
      </c>
      <c r="V2906" s="16">
        <f t="shared" ca="1" si="1013"/>
        <v>44139</v>
      </c>
      <c r="W2906" s="56">
        <f t="shared" ca="1" si="1014"/>
        <v>10</v>
      </c>
      <c r="X2906" s="56">
        <f t="shared" ca="1" si="1015"/>
        <v>2020</v>
      </c>
      <c r="Y2906" s="55" t="str">
        <f t="shared" ca="1" si="1016"/>
        <v>10-2020</v>
      </c>
      <c r="Z2906" s="51">
        <f ca="1">IFERROR(VLOOKUP(Y2906,IPC!$E$2:$F$1745,2,0),IPC!$H$1)</f>
        <v>138.32155800000001</v>
      </c>
      <c r="AA2906" s="48">
        <f t="shared" si="1011"/>
        <v>1</v>
      </c>
      <c r="AB2906" s="48">
        <f t="shared" si="1012"/>
        <v>1900</v>
      </c>
      <c r="AC2906" s="32" t="str">
        <f t="shared" si="1005"/>
        <v>1-1900</v>
      </c>
      <c r="AD2906" s="50">
        <f>IFERROR(VLOOKUP(AC2906,IPC!$E$2:$F$1745,2,0),IPC!$H$1)</f>
        <v>138.32155800000001</v>
      </c>
    </row>
    <row r="2907" spans="10:30" x14ac:dyDescent="0.25">
      <c r="J2907" s="44" t="str">
        <f t="shared" si="1018"/>
        <v/>
      </c>
      <c r="K2907" s="33" t="str">
        <f t="shared" ca="1" si="1003"/>
        <v/>
      </c>
      <c r="L2907" s="108">
        <f t="shared" ca="1" si="1002"/>
        <v>0</v>
      </c>
      <c r="M2907" s="44" t="str">
        <f t="shared" si="1019"/>
        <v/>
      </c>
      <c r="N2907" s="45" t="str">
        <f t="shared" ca="1" si="1004"/>
        <v/>
      </c>
      <c r="O2907" s="108">
        <f t="shared" si="1017"/>
        <v>0</v>
      </c>
      <c r="P2907" s="21" t="e">
        <f t="shared" si="1006"/>
        <v>#N/A</v>
      </c>
      <c r="Q2907" s="21" t="e">
        <f t="shared" si="1007"/>
        <v>#N/A</v>
      </c>
      <c r="R2907" s="21" t="e">
        <f t="shared" si="1008"/>
        <v>#N/A</v>
      </c>
      <c r="S2907" s="21" t="e">
        <f t="shared" si="1009"/>
        <v>#N/A</v>
      </c>
      <c r="T2907" s="29" t="e">
        <f t="shared" si="1001"/>
        <v>#N/A</v>
      </c>
      <c r="U2907" s="34">
        <f t="shared" si="1010"/>
        <v>0</v>
      </c>
      <c r="V2907" s="16">
        <f t="shared" ca="1" si="1013"/>
        <v>44139</v>
      </c>
      <c r="W2907" s="56">
        <f t="shared" ca="1" si="1014"/>
        <v>10</v>
      </c>
      <c r="X2907" s="56">
        <f t="shared" ca="1" si="1015"/>
        <v>2020</v>
      </c>
      <c r="Y2907" s="55" t="str">
        <f t="shared" ca="1" si="1016"/>
        <v>10-2020</v>
      </c>
      <c r="Z2907" s="51">
        <f ca="1">IFERROR(VLOOKUP(Y2907,IPC!$E$2:$F$1745,2,0),IPC!$H$1)</f>
        <v>138.32155800000001</v>
      </c>
      <c r="AA2907" s="48">
        <f t="shared" si="1011"/>
        <v>1</v>
      </c>
      <c r="AB2907" s="48">
        <f t="shared" si="1012"/>
        <v>1900</v>
      </c>
      <c r="AC2907" s="32" t="str">
        <f t="shared" si="1005"/>
        <v>1-1900</v>
      </c>
      <c r="AD2907" s="50">
        <f>IFERROR(VLOOKUP(AC2907,IPC!$E$2:$F$1745,2,0),IPC!$H$1)</f>
        <v>138.32155800000001</v>
      </c>
    </row>
    <row r="2908" spans="10:30" x14ac:dyDescent="0.25">
      <c r="J2908" s="44" t="str">
        <f t="shared" si="1018"/>
        <v/>
      </c>
      <c r="K2908" s="33" t="str">
        <f t="shared" ca="1" si="1003"/>
        <v/>
      </c>
      <c r="L2908" s="108">
        <f t="shared" ca="1" si="1002"/>
        <v>0</v>
      </c>
      <c r="M2908" s="44" t="str">
        <f t="shared" si="1019"/>
        <v/>
      </c>
      <c r="N2908" s="45" t="str">
        <f t="shared" ca="1" si="1004"/>
        <v/>
      </c>
      <c r="O2908" s="108">
        <f t="shared" si="1017"/>
        <v>0</v>
      </c>
      <c r="P2908" s="21" t="e">
        <f t="shared" si="1006"/>
        <v>#N/A</v>
      </c>
      <c r="Q2908" s="21" t="e">
        <f t="shared" si="1007"/>
        <v>#N/A</v>
      </c>
      <c r="R2908" s="21" t="e">
        <f t="shared" si="1008"/>
        <v>#N/A</v>
      </c>
      <c r="S2908" s="21" t="e">
        <f t="shared" si="1009"/>
        <v>#N/A</v>
      </c>
      <c r="T2908" s="29" t="e">
        <f t="shared" si="1001"/>
        <v>#N/A</v>
      </c>
      <c r="U2908" s="34">
        <f t="shared" si="1010"/>
        <v>0</v>
      </c>
      <c r="V2908" s="16">
        <f t="shared" ca="1" si="1013"/>
        <v>44139</v>
      </c>
      <c r="W2908" s="56">
        <f t="shared" ca="1" si="1014"/>
        <v>10</v>
      </c>
      <c r="X2908" s="56">
        <f t="shared" ca="1" si="1015"/>
        <v>2020</v>
      </c>
      <c r="Y2908" s="55" t="str">
        <f t="shared" ca="1" si="1016"/>
        <v>10-2020</v>
      </c>
      <c r="Z2908" s="51">
        <f ca="1">IFERROR(VLOOKUP(Y2908,IPC!$E$2:$F$1745,2,0),IPC!$H$1)</f>
        <v>138.32155800000001</v>
      </c>
      <c r="AA2908" s="48">
        <f t="shared" si="1011"/>
        <v>1</v>
      </c>
      <c r="AB2908" s="48">
        <f t="shared" si="1012"/>
        <v>1900</v>
      </c>
      <c r="AC2908" s="32" t="str">
        <f t="shared" si="1005"/>
        <v>1-1900</v>
      </c>
      <c r="AD2908" s="50">
        <f>IFERROR(VLOOKUP(AC2908,IPC!$E$2:$F$1745,2,0),IPC!$H$1)</f>
        <v>138.32155800000001</v>
      </c>
    </row>
    <row r="2909" spans="10:30" x14ac:dyDescent="0.25">
      <c r="J2909" s="44" t="str">
        <f t="shared" si="1018"/>
        <v/>
      </c>
      <c r="K2909" s="33" t="str">
        <f t="shared" ca="1" si="1003"/>
        <v/>
      </c>
      <c r="L2909" s="108">
        <f t="shared" ca="1" si="1002"/>
        <v>0</v>
      </c>
      <c r="M2909" s="44" t="str">
        <f t="shared" si="1019"/>
        <v/>
      </c>
      <c r="N2909" s="45" t="str">
        <f t="shared" ca="1" si="1004"/>
        <v/>
      </c>
      <c r="O2909" s="108">
        <f t="shared" si="1017"/>
        <v>0</v>
      </c>
      <c r="P2909" s="21" t="e">
        <f t="shared" si="1006"/>
        <v>#N/A</v>
      </c>
      <c r="Q2909" s="21" t="e">
        <f t="shared" si="1007"/>
        <v>#N/A</v>
      </c>
      <c r="R2909" s="21" t="e">
        <f t="shared" si="1008"/>
        <v>#N/A</v>
      </c>
      <c r="S2909" s="21" t="e">
        <f t="shared" si="1009"/>
        <v>#N/A</v>
      </c>
      <c r="T2909" s="29" t="e">
        <f t="shared" si="1001"/>
        <v>#N/A</v>
      </c>
      <c r="U2909" s="34">
        <f t="shared" si="1010"/>
        <v>0</v>
      </c>
      <c r="V2909" s="16">
        <f t="shared" ca="1" si="1013"/>
        <v>44139</v>
      </c>
      <c r="W2909" s="56">
        <f t="shared" ca="1" si="1014"/>
        <v>10</v>
      </c>
      <c r="X2909" s="56">
        <f t="shared" ca="1" si="1015"/>
        <v>2020</v>
      </c>
      <c r="Y2909" s="55" t="str">
        <f t="shared" ca="1" si="1016"/>
        <v>10-2020</v>
      </c>
      <c r="Z2909" s="51">
        <f ca="1">IFERROR(VLOOKUP(Y2909,IPC!$E$2:$F$1745,2,0),IPC!$H$1)</f>
        <v>138.32155800000001</v>
      </c>
      <c r="AA2909" s="48">
        <f t="shared" si="1011"/>
        <v>1</v>
      </c>
      <c r="AB2909" s="48">
        <f t="shared" si="1012"/>
        <v>1900</v>
      </c>
      <c r="AC2909" s="32" t="str">
        <f t="shared" si="1005"/>
        <v>1-1900</v>
      </c>
      <c r="AD2909" s="50">
        <f>IFERROR(VLOOKUP(AC2909,IPC!$E$2:$F$1745,2,0),IPC!$H$1)</f>
        <v>138.32155800000001</v>
      </c>
    </row>
    <row r="2910" spans="10:30" x14ac:dyDescent="0.25">
      <c r="J2910" s="44" t="str">
        <f t="shared" si="1018"/>
        <v/>
      </c>
      <c r="K2910" s="33" t="str">
        <f t="shared" ca="1" si="1003"/>
        <v/>
      </c>
      <c r="L2910" s="108">
        <f t="shared" ca="1" si="1002"/>
        <v>0</v>
      </c>
      <c r="M2910" s="44" t="str">
        <f t="shared" si="1019"/>
        <v/>
      </c>
      <c r="N2910" s="45" t="str">
        <f t="shared" ca="1" si="1004"/>
        <v/>
      </c>
      <c r="O2910" s="108">
        <f t="shared" si="1017"/>
        <v>0</v>
      </c>
      <c r="P2910" s="21" t="e">
        <f t="shared" si="1006"/>
        <v>#N/A</v>
      </c>
      <c r="Q2910" s="21" t="e">
        <f t="shared" si="1007"/>
        <v>#N/A</v>
      </c>
      <c r="R2910" s="21" t="e">
        <f t="shared" si="1008"/>
        <v>#N/A</v>
      </c>
      <c r="S2910" s="21" t="e">
        <f t="shared" si="1009"/>
        <v>#N/A</v>
      </c>
      <c r="T2910" s="29" t="e">
        <f t="shared" si="1001"/>
        <v>#N/A</v>
      </c>
      <c r="U2910" s="34">
        <f t="shared" si="1010"/>
        <v>0</v>
      </c>
      <c r="V2910" s="16">
        <f t="shared" ca="1" si="1013"/>
        <v>44139</v>
      </c>
      <c r="W2910" s="56">
        <f t="shared" ca="1" si="1014"/>
        <v>10</v>
      </c>
      <c r="X2910" s="56">
        <f t="shared" ca="1" si="1015"/>
        <v>2020</v>
      </c>
      <c r="Y2910" s="55" t="str">
        <f t="shared" ca="1" si="1016"/>
        <v>10-2020</v>
      </c>
      <c r="Z2910" s="51">
        <f ca="1">IFERROR(VLOOKUP(Y2910,IPC!$E$2:$F$1745,2,0),IPC!$H$1)</f>
        <v>138.32155800000001</v>
      </c>
      <c r="AA2910" s="48">
        <f t="shared" si="1011"/>
        <v>1</v>
      </c>
      <c r="AB2910" s="48">
        <f t="shared" si="1012"/>
        <v>1900</v>
      </c>
      <c r="AC2910" s="32" t="str">
        <f t="shared" si="1005"/>
        <v>1-1900</v>
      </c>
      <c r="AD2910" s="50">
        <f>IFERROR(VLOOKUP(AC2910,IPC!$E$2:$F$1745,2,0),IPC!$H$1)</f>
        <v>138.32155800000001</v>
      </c>
    </row>
    <row r="2911" spans="10:30" x14ac:dyDescent="0.25">
      <c r="J2911" s="44" t="str">
        <f t="shared" si="1018"/>
        <v/>
      </c>
      <c r="K2911" s="33" t="str">
        <f t="shared" ca="1" si="1003"/>
        <v/>
      </c>
      <c r="L2911" s="108">
        <f t="shared" ca="1" si="1002"/>
        <v>0</v>
      </c>
      <c r="M2911" s="44" t="str">
        <f t="shared" si="1019"/>
        <v/>
      </c>
      <c r="N2911" s="45" t="str">
        <f t="shared" ca="1" si="1004"/>
        <v/>
      </c>
      <c r="O2911" s="108">
        <f t="shared" si="1017"/>
        <v>0</v>
      </c>
      <c r="P2911" s="21" t="e">
        <f t="shared" si="1006"/>
        <v>#N/A</v>
      </c>
      <c r="Q2911" s="21" t="e">
        <f t="shared" si="1007"/>
        <v>#N/A</v>
      </c>
      <c r="R2911" s="21" t="e">
        <f t="shared" si="1008"/>
        <v>#N/A</v>
      </c>
      <c r="S2911" s="21" t="e">
        <f t="shared" si="1009"/>
        <v>#N/A</v>
      </c>
      <c r="T2911" s="29" t="e">
        <f t="shared" si="1001"/>
        <v>#N/A</v>
      </c>
      <c r="U2911" s="34">
        <f t="shared" si="1010"/>
        <v>0</v>
      </c>
      <c r="V2911" s="16">
        <f t="shared" ca="1" si="1013"/>
        <v>44139</v>
      </c>
      <c r="W2911" s="56">
        <f t="shared" ca="1" si="1014"/>
        <v>10</v>
      </c>
      <c r="X2911" s="56">
        <f t="shared" ca="1" si="1015"/>
        <v>2020</v>
      </c>
      <c r="Y2911" s="55" t="str">
        <f t="shared" ca="1" si="1016"/>
        <v>10-2020</v>
      </c>
      <c r="Z2911" s="51">
        <f ca="1">IFERROR(VLOOKUP(Y2911,IPC!$E$2:$F$1745,2,0),IPC!$H$1)</f>
        <v>138.32155800000001</v>
      </c>
      <c r="AA2911" s="48">
        <f t="shared" si="1011"/>
        <v>1</v>
      </c>
      <c r="AB2911" s="48">
        <f t="shared" si="1012"/>
        <v>1900</v>
      </c>
      <c r="AC2911" s="32" t="str">
        <f t="shared" si="1005"/>
        <v>1-1900</v>
      </c>
      <c r="AD2911" s="50">
        <f>IFERROR(VLOOKUP(AC2911,IPC!$E$2:$F$1745,2,0),IPC!$H$1)</f>
        <v>138.32155800000001</v>
      </c>
    </row>
    <row r="2912" spans="10:30" x14ac:dyDescent="0.25">
      <c r="J2912" s="44" t="str">
        <f t="shared" si="1018"/>
        <v/>
      </c>
      <c r="K2912" s="33" t="str">
        <f t="shared" ca="1" si="1003"/>
        <v/>
      </c>
      <c r="L2912" s="108">
        <f t="shared" ca="1" si="1002"/>
        <v>0</v>
      </c>
      <c r="M2912" s="44" t="str">
        <f t="shared" si="1019"/>
        <v/>
      </c>
      <c r="N2912" s="45" t="str">
        <f t="shared" ca="1" si="1004"/>
        <v/>
      </c>
      <c r="O2912" s="108">
        <f t="shared" si="1017"/>
        <v>0</v>
      </c>
      <c r="P2912" s="21" t="e">
        <f t="shared" si="1006"/>
        <v>#N/A</v>
      </c>
      <c r="Q2912" s="21" t="e">
        <f t="shared" si="1007"/>
        <v>#N/A</v>
      </c>
      <c r="R2912" s="21" t="e">
        <f t="shared" si="1008"/>
        <v>#N/A</v>
      </c>
      <c r="S2912" s="21" t="e">
        <f t="shared" si="1009"/>
        <v>#N/A</v>
      </c>
      <c r="T2912" s="29" t="e">
        <f t="shared" ref="T2912:T2975" si="1020">+SUMPRODUCT(P2912:S2912,$P$7:$S$7)/100</f>
        <v>#N/A</v>
      </c>
      <c r="U2912" s="34">
        <f t="shared" si="1010"/>
        <v>0</v>
      </c>
      <c r="V2912" s="16">
        <f t="shared" ca="1" si="1013"/>
        <v>44139</v>
      </c>
      <c r="W2912" s="56">
        <f t="shared" ca="1" si="1014"/>
        <v>10</v>
      </c>
      <c r="X2912" s="56">
        <f t="shared" ca="1" si="1015"/>
        <v>2020</v>
      </c>
      <c r="Y2912" s="55" t="str">
        <f t="shared" ca="1" si="1016"/>
        <v>10-2020</v>
      </c>
      <c r="Z2912" s="51">
        <f ca="1">IFERROR(VLOOKUP(Y2912,IPC!$E$2:$F$1745,2,0),IPC!$H$1)</f>
        <v>138.32155800000001</v>
      </c>
      <c r="AA2912" s="48">
        <f t="shared" si="1011"/>
        <v>1</v>
      </c>
      <c r="AB2912" s="48">
        <f t="shared" si="1012"/>
        <v>1900</v>
      </c>
      <c r="AC2912" s="32" t="str">
        <f t="shared" si="1005"/>
        <v>1-1900</v>
      </c>
      <c r="AD2912" s="50">
        <f>IFERROR(VLOOKUP(AC2912,IPC!$E$2:$F$1745,2,0),IPC!$H$1)</f>
        <v>138.32155800000001</v>
      </c>
    </row>
    <row r="2913" spans="10:30" x14ac:dyDescent="0.25">
      <c r="J2913" s="44" t="str">
        <f t="shared" si="1018"/>
        <v/>
      </c>
      <c r="K2913" s="33" t="str">
        <f t="shared" ca="1" si="1003"/>
        <v/>
      </c>
      <c r="L2913" s="108">
        <f t="shared" ca="1" si="1002"/>
        <v>0</v>
      </c>
      <c r="M2913" s="44" t="str">
        <f t="shared" si="1019"/>
        <v/>
      </c>
      <c r="N2913" s="45" t="str">
        <f t="shared" ca="1" si="1004"/>
        <v/>
      </c>
      <c r="O2913" s="108">
        <f t="shared" si="1017"/>
        <v>0</v>
      </c>
      <c r="P2913" s="21" t="e">
        <f t="shared" si="1006"/>
        <v>#N/A</v>
      </c>
      <c r="Q2913" s="21" t="e">
        <f t="shared" si="1007"/>
        <v>#N/A</v>
      </c>
      <c r="R2913" s="21" t="e">
        <f t="shared" si="1008"/>
        <v>#N/A</v>
      </c>
      <c r="S2913" s="21" t="e">
        <f t="shared" si="1009"/>
        <v>#N/A</v>
      </c>
      <c r="T2913" s="29" t="e">
        <f t="shared" si="1020"/>
        <v>#N/A</v>
      </c>
      <c r="U2913" s="34">
        <f t="shared" si="1010"/>
        <v>0</v>
      </c>
      <c r="V2913" s="16">
        <f t="shared" ca="1" si="1013"/>
        <v>44139</v>
      </c>
      <c r="W2913" s="56">
        <f t="shared" ca="1" si="1014"/>
        <v>10</v>
      </c>
      <c r="X2913" s="56">
        <f t="shared" ca="1" si="1015"/>
        <v>2020</v>
      </c>
      <c r="Y2913" s="55" t="str">
        <f t="shared" ca="1" si="1016"/>
        <v>10-2020</v>
      </c>
      <c r="Z2913" s="51">
        <f ca="1">IFERROR(VLOOKUP(Y2913,IPC!$E$2:$F$1745,2,0),IPC!$H$1)</f>
        <v>138.32155800000001</v>
      </c>
      <c r="AA2913" s="48">
        <f t="shared" si="1011"/>
        <v>1</v>
      </c>
      <c r="AB2913" s="48">
        <f t="shared" si="1012"/>
        <v>1900</v>
      </c>
      <c r="AC2913" s="32" t="str">
        <f t="shared" si="1005"/>
        <v>1-1900</v>
      </c>
      <c r="AD2913" s="50">
        <f>IFERROR(VLOOKUP(AC2913,IPC!$E$2:$F$1745,2,0),IPC!$H$1)</f>
        <v>138.32155800000001</v>
      </c>
    </row>
    <row r="2914" spans="10:30" x14ac:dyDescent="0.25">
      <c r="J2914" s="44" t="str">
        <f t="shared" si="1018"/>
        <v/>
      </c>
      <c r="K2914" s="33" t="str">
        <f t="shared" ca="1" si="1003"/>
        <v/>
      </c>
      <c r="L2914" s="108">
        <f t="shared" ca="1" si="1002"/>
        <v>0</v>
      </c>
      <c r="M2914" s="44" t="str">
        <f t="shared" si="1019"/>
        <v/>
      </c>
      <c r="N2914" s="45" t="str">
        <f t="shared" ca="1" si="1004"/>
        <v/>
      </c>
      <c r="O2914" s="108">
        <f t="shared" si="1017"/>
        <v>0</v>
      </c>
      <c r="P2914" s="21" t="e">
        <f t="shared" si="1006"/>
        <v>#N/A</v>
      </c>
      <c r="Q2914" s="21" t="e">
        <f t="shared" si="1007"/>
        <v>#N/A</v>
      </c>
      <c r="R2914" s="21" t="e">
        <f t="shared" si="1008"/>
        <v>#N/A</v>
      </c>
      <c r="S2914" s="21" t="e">
        <f t="shared" si="1009"/>
        <v>#N/A</v>
      </c>
      <c r="T2914" s="29" t="e">
        <f t="shared" si="1020"/>
        <v>#N/A</v>
      </c>
      <c r="U2914" s="34">
        <f t="shared" si="1010"/>
        <v>0</v>
      </c>
      <c r="V2914" s="16">
        <f t="shared" ca="1" si="1013"/>
        <v>44139</v>
      </c>
      <c r="W2914" s="56">
        <f t="shared" ca="1" si="1014"/>
        <v>10</v>
      </c>
      <c r="X2914" s="56">
        <f t="shared" ca="1" si="1015"/>
        <v>2020</v>
      </c>
      <c r="Y2914" s="55" t="str">
        <f t="shared" ca="1" si="1016"/>
        <v>10-2020</v>
      </c>
      <c r="Z2914" s="51">
        <f ca="1">IFERROR(VLOOKUP(Y2914,IPC!$E$2:$F$1745,2,0),IPC!$H$1)</f>
        <v>138.32155800000001</v>
      </c>
      <c r="AA2914" s="48">
        <f t="shared" si="1011"/>
        <v>1</v>
      </c>
      <c r="AB2914" s="48">
        <f t="shared" si="1012"/>
        <v>1900</v>
      </c>
      <c r="AC2914" s="32" t="str">
        <f t="shared" si="1005"/>
        <v>1-1900</v>
      </c>
      <c r="AD2914" s="50">
        <f>IFERROR(VLOOKUP(AC2914,IPC!$E$2:$F$1745,2,0),IPC!$H$1)</f>
        <v>138.32155800000001</v>
      </c>
    </row>
    <row r="2915" spans="10:30" x14ac:dyDescent="0.25">
      <c r="J2915" s="44" t="str">
        <f t="shared" si="1018"/>
        <v/>
      </c>
      <c r="K2915" s="33" t="str">
        <f t="shared" ca="1" si="1003"/>
        <v/>
      </c>
      <c r="L2915" s="108">
        <f t="shared" ca="1" si="1002"/>
        <v>0</v>
      </c>
      <c r="M2915" s="44" t="str">
        <f t="shared" si="1019"/>
        <v/>
      </c>
      <c r="N2915" s="45" t="str">
        <f t="shared" ca="1" si="1004"/>
        <v/>
      </c>
      <c r="O2915" s="108">
        <f t="shared" si="1017"/>
        <v>0</v>
      </c>
      <c r="P2915" s="21" t="e">
        <f t="shared" si="1006"/>
        <v>#N/A</v>
      </c>
      <c r="Q2915" s="21" t="e">
        <f t="shared" si="1007"/>
        <v>#N/A</v>
      </c>
      <c r="R2915" s="21" t="e">
        <f t="shared" si="1008"/>
        <v>#N/A</v>
      </c>
      <c r="S2915" s="21" t="e">
        <f t="shared" si="1009"/>
        <v>#N/A</v>
      </c>
      <c r="T2915" s="29" t="e">
        <f t="shared" si="1020"/>
        <v>#N/A</v>
      </c>
      <c r="U2915" s="34">
        <f t="shared" si="1010"/>
        <v>0</v>
      </c>
      <c r="V2915" s="16">
        <f t="shared" ca="1" si="1013"/>
        <v>44139</v>
      </c>
      <c r="W2915" s="56">
        <f t="shared" ca="1" si="1014"/>
        <v>10</v>
      </c>
      <c r="X2915" s="56">
        <f t="shared" ca="1" si="1015"/>
        <v>2020</v>
      </c>
      <c r="Y2915" s="55" t="str">
        <f t="shared" ca="1" si="1016"/>
        <v>10-2020</v>
      </c>
      <c r="Z2915" s="51">
        <f ca="1">IFERROR(VLOOKUP(Y2915,IPC!$E$2:$F$1745,2,0),IPC!$H$1)</f>
        <v>138.32155800000001</v>
      </c>
      <c r="AA2915" s="48">
        <f t="shared" si="1011"/>
        <v>1</v>
      </c>
      <c r="AB2915" s="48">
        <f t="shared" si="1012"/>
        <v>1900</v>
      </c>
      <c r="AC2915" s="32" t="str">
        <f t="shared" si="1005"/>
        <v>1-1900</v>
      </c>
      <c r="AD2915" s="50">
        <f>IFERROR(VLOOKUP(AC2915,IPC!$E$2:$F$1745,2,0),IPC!$H$1)</f>
        <v>138.32155800000001</v>
      </c>
    </row>
    <row r="2916" spans="10:30" x14ac:dyDescent="0.25">
      <c r="J2916" s="44" t="str">
        <f t="shared" si="1018"/>
        <v/>
      </c>
      <c r="K2916" s="33" t="str">
        <f t="shared" ca="1" si="1003"/>
        <v/>
      </c>
      <c r="L2916" s="108">
        <f t="shared" ca="1" si="1002"/>
        <v>0</v>
      </c>
      <c r="M2916" s="44" t="str">
        <f t="shared" si="1019"/>
        <v/>
      </c>
      <c r="N2916" s="45" t="str">
        <f t="shared" ca="1" si="1004"/>
        <v/>
      </c>
      <c r="O2916" s="108">
        <f t="shared" si="1017"/>
        <v>0</v>
      </c>
      <c r="P2916" s="21" t="e">
        <f t="shared" si="1006"/>
        <v>#N/A</v>
      </c>
      <c r="Q2916" s="21" t="e">
        <f t="shared" si="1007"/>
        <v>#N/A</v>
      </c>
      <c r="R2916" s="21" t="e">
        <f t="shared" si="1008"/>
        <v>#N/A</v>
      </c>
      <c r="S2916" s="21" t="e">
        <f t="shared" si="1009"/>
        <v>#N/A</v>
      </c>
      <c r="T2916" s="29" t="e">
        <f t="shared" si="1020"/>
        <v>#N/A</v>
      </c>
      <c r="U2916" s="34">
        <f t="shared" si="1010"/>
        <v>0</v>
      </c>
      <c r="V2916" s="16">
        <f t="shared" ca="1" si="1013"/>
        <v>44139</v>
      </c>
      <c r="W2916" s="56">
        <f t="shared" ca="1" si="1014"/>
        <v>10</v>
      </c>
      <c r="X2916" s="56">
        <f t="shared" ca="1" si="1015"/>
        <v>2020</v>
      </c>
      <c r="Y2916" s="55" t="str">
        <f t="shared" ca="1" si="1016"/>
        <v>10-2020</v>
      </c>
      <c r="Z2916" s="51">
        <f ca="1">IFERROR(VLOOKUP(Y2916,IPC!$E$2:$F$1745,2,0),IPC!$H$1)</f>
        <v>138.32155800000001</v>
      </c>
      <c r="AA2916" s="48">
        <f t="shared" si="1011"/>
        <v>1</v>
      </c>
      <c r="AB2916" s="48">
        <f t="shared" si="1012"/>
        <v>1900</v>
      </c>
      <c r="AC2916" s="32" t="str">
        <f t="shared" si="1005"/>
        <v>1-1900</v>
      </c>
      <c r="AD2916" s="50">
        <f>IFERROR(VLOOKUP(AC2916,IPC!$E$2:$F$1745,2,0),IPC!$H$1)</f>
        <v>138.32155800000001</v>
      </c>
    </row>
    <row r="2917" spans="10:30" x14ac:dyDescent="0.25">
      <c r="J2917" s="44" t="str">
        <f t="shared" si="1018"/>
        <v/>
      </c>
      <c r="K2917" s="33" t="str">
        <f t="shared" ca="1" si="1003"/>
        <v/>
      </c>
      <c r="L2917" s="108">
        <f t="shared" ca="1" si="1002"/>
        <v>0</v>
      </c>
      <c r="M2917" s="44" t="str">
        <f t="shared" si="1019"/>
        <v/>
      </c>
      <c r="N2917" s="45" t="str">
        <f t="shared" ca="1" si="1004"/>
        <v/>
      </c>
      <c r="O2917" s="108">
        <f t="shared" si="1017"/>
        <v>0</v>
      </c>
      <c r="P2917" s="21" t="e">
        <f t="shared" si="1006"/>
        <v>#N/A</v>
      </c>
      <c r="Q2917" s="21" t="e">
        <f t="shared" si="1007"/>
        <v>#N/A</v>
      </c>
      <c r="R2917" s="21" t="e">
        <f t="shared" si="1008"/>
        <v>#N/A</v>
      </c>
      <c r="S2917" s="21" t="e">
        <f t="shared" si="1009"/>
        <v>#N/A</v>
      </c>
      <c r="T2917" s="29" t="e">
        <f t="shared" si="1020"/>
        <v>#N/A</v>
      </c>
      <c r="U2917" s="34">
        <f t="shared" si="1010"/>
        <v>0</v>
      </c>
      <c r="V2917" s="16">
        <f t="shared" ca="1" si="1013"/>
        <v>44139</v>
      </c>
      <c r="W2917" s="56">
        <f t="shared" ca="1" si="1014"/>
        <v>10</v>
      </c>
      <c r="X2917" s="56">
        <f t="shared" ca="1" si="1015"/>
        <v>2020</v>
      </c>
      <c r="Y2917" s="55" t="str">
        <f t="shared" ca="1" si="1016"/>
        <v>10-2020</v>
      </c>
      <c r="Z2917" s="51">
        <f ca="1">IFERROR(VLOOKUP(Y2917,IPC!$E$2:$F$1745,2,0),IPC!$H$1)</f>
        <v>138.32155800000001</v>
      </c>
      <c r="AA2917" s="48">
        <f t="shared" si="1011"/>
        <v>1</v>
      </c>
      <c r="AB2917" s="48">
        <f t="shared" si="1012"/>
        <v>1900</v>
      </c>
      <c r="AC2917" s="32" t="str">
        <f t="shared" si="1005"/>
        <v>1-1900</v>
      </c>
      <c r="AD2917" s="50">
        <f>IFERROR(VLOOKUP(AC2917,IPC!$E$2:$F$1745,2,0),IPC!$H$1)</f>
        <v>138.32155800000001</v>
      </c>
    </row>
    <row r="2918" spans="10:30" x14ac:dyDescent="0.25">
      <c r="J2918" s="44" t="str">
        <f t="shared" si="1018"/>
        <v/>
      </c>
      <c r="K2918" s="33" t="str">
        <f t="shared" ca="1" si="1003"/>
        <v/>
      </c>
      <c r="L2918" s="108">
        <f t="shared" ref="L2918:L2981" ca="1" si="1021">IFERROR(B2918*C2918*Z2930/AD2930,"")</f>
        <v>0</v>
      </c>
      <c r="M2918" s="44" t="str">
        <f t="shared" si="1019"/>
        <v/>
      </c>
      <c r="N2918" s="45" t="str">
        <f t="shared" ca="1" si="1004"/>
        <v/>
      </c>
      <c r="O2918" s="108">
        <f t="shared" si="1017"/>
        <v>0</v>
      </c>
      <c r="P2918" s="21" t="e">
        <f t="shared" si="1006"/>
        <v>#N/A</v>
      </c>
      <c r="Q2918" s="21" t="e">
        <f t="shared" si="1007"/>
        <v>#N/A</v>
      </c>
      <c r="R2918" s="21" t="e">
        <f t="shared" si="1008"/>
        <v>#N/A</v>
      </c>
      <c r="S2918" s="21" t="e">
        <f t="shared" si="1009"/>
        <v>#N/A</v>
      </c>
      <c r="T2918" s="29" t="e">
        <f t="shared" si="1020"/>
        <v>#N/A</v>
      </c>
      <c r="U2918" s="34">
        <f t="shared" si="1010"/>
        <v>0</v>
      </c>
      <c r="V2918" s="16">
        <f t="shared" ca="1" si="1013"/>
        <v>44139</v>
      </c>
      <c r="W2918" s="56">
        <f t="shared" ca="1" si="1014"/>
        <v>10</v>
      </c>
      <c r="X2918" s="56">
        <f t="shared" ca="1" si="1015"/>
        <v>2020</v>
      </c>
      <c r="Y2918" s="55" t="str">
        <f t="shared" ca="1" si="1016"/>
        <v>10-2020</v>
      </c>
      <c r="Z2918" s="51">
        <f ca="1">IFERROR(VLOOKUP(Y2918,IPC!$E$2:$F$1745,2,0),IPC!$H$1)</f>
        <v>138.32155800000001</v>
      </c>
      <c r="AA2918" s="48">
        <f t="shared" si="1011"/>
        <v>1</v>
      </c>
      <c r="AB2918" s="48">
        <f t="shared" si="1012"/>
        <v>1900</v>
      </c>
      <c r="AC2918" s="32" t="str">
        <f t="shared" si="1005"/>
        <v>1-1900</v>
      </c>
      <c r="AD2918" s="50">
        <f>IFERROR(VLOOKUP(AC2918,IPC!$E$2:$F$1745,2,0),IPC!$H$1)</f>
        <v>138.32155800000001</v>
      </c>
    </row>
    <row r="2919" spans="10:30" x14ac:dyDescent="0.25">
      <c r="J2919" s="44" t="str">
        <f t="shared" si="1018"/>
        <v/>
      </c>
      <c r="K2919" s="33" t="str">
        <f t="shared" ca="1" si="1003"/>
        <v/>
      </c>
      <c r="L2919" s="108">
        <f t="shared" ca="1" si="1021"/>
        <v>0</v>
      </c>
      <c r="M2919" s="44" t="str">
        <f t="shared" si="1019"/>
        <v/>
      </c>
      <c r="N2919" s="45" t="str">
        <f t="shared" ca="1" si="1004"/>
        <v/>
      </c>
      <c r="O2919" s="108">
        <f t="shared" si="1017"/>
        <v>0</v>
      </c>
      <c r="P2919" s="21" t="e">
        <f t="shared" si="1006"/>
        <v>#N/A</v>
      </c>
      <c r="Q2919" s="21" t="e">
        <f t="shared" si="1007"/>
        <v>#N/A</v>
      </c>
      <c r="R2919" s="21" t="e">
        <f t="shared" si="1008"/>
        <v>#N/A</v>
      </c>
      <c r="S2919" s="21" t="e">
        <f t="shared" si="1009"/>
        <v>#N/A</v>
      </c>
      <c r="T2919" s="29" t="e">
        <f t="shared" si="1020"/>
        <v>#N/A</v>
      </c>
      <c r="U2919" s="34">
        <f t="shared" si="1010"/>
        <v>0</v>
      </c>
      <c r="V2919" s="16">
        <f t="shared" ca="1" si="1013"/>
        <v>44139</v>
      </c>
      <c r="W2919" s="56">
        <f t="shared" ca="1" si="1014"/>
        <v>10</v>
      </c>
      <c r="X2919" s="56">
        <f t="shared" ca="1" si="1015"/>
        <v>2020</v>
      </c>
      <c r="Y2919" s="55" t="str">
        <f t="shared" ca="1" si="1016"/>
        <v>10-2020</v>
      </c>
      <c r="Z2919" s="51">
        <f ca="1">IFERROR(VLOOKUP(Y2919,IPC!$E$2:$F$1745,2,0),IPC!$H$1)</f>
        <v>138.32155800000001</v>
      </c>
      <c r="AA2919" s="48">
        <f t="shared" si="1011"/>
        <v>1</v>
      </c>
      <c r="AB2919" s="48">
        <f t="shared" si="1012"/>
        <v>1900</v>
      </c>
      <c r="AC2919" s="32" t="str">
        <f t="shared" si="1005"/>
        <v>1-1900</v>
      </c>
      <c r="AD2919" s="50">
        <f>IFERROR(VLOOKUP(AC2919,IPC!$E$2:$F$1745,2,0),IPC!$H$1)</f>
        <v>138.32155800000001</v>
      </c>
    </row>
    <row r="2920" spans="10:30" x14ac:dyDescent="0.25">
      <c r="J2920" s="44" t="str">
        <f t="shared" si="1018"/>
        <v/>
      </c>
      <c r="K2920" s="33" t="str">
        <f t="shared" ca="1" si="1003"/>
        <v/>
      </c>
      <c r="L2920" s="108">
        <f t="shared" ca="1" si="1021"/>
        <v>0</v>
      </c>
      <c r="M2920" s="44" t="str">
        <f t="shared" si="1019"/>
        <v/>
      </c>
      <c r="N2920" s="45" t="str">
        <f t="shared" ca="1" si="1004"/>
        <v/>
      </c>
      <c r="O2920" s="108">
        <f t="shared" si="1017"/>
        <v>0</v>
      </c>
      <c r="P2920" s="21" t="e">
        <f t="shared" si="1006"/>
        <v>#N/A</v>
      </c>
      <c r="Q2920" s="21" t="e">
        <f t="shared" si="1007"/>
        <v>#N/A</v>
      </c>
      <c r="R2920" s="21" t="e">
        <f t="shared" si="1008"/>
        <v>#N/A</v>
      </c>
      <c r="S2920" s="21" t="e">
        <f t="shared" si="1009"/>
        <v>#N/A</v>
      </c>
      <c r="T2920" s="29" t="e">
        <f t="shared" si="1020"/>
        <v>#N/A</v>
      </c>
      <c r="U2920" s="34">
        <f t="shared" si="1010"/>
        <v>0</v>
      </c>
      <c r="V2920" s="16">
        <f t="shared" ca="1" si="1013"/>
        <v>44139</v>
      </c>
      <c r="W2920" s="56">
        <f t="shared" ca="1" si="1014"/>
        <v>10</v>
      </c>
      <c r="X2920" s="56">
        <f t="shared" ca="1" si="1015"/>
        <v>2020</v>
      </c>
      <c r="Y2920" s="55" t="str">
        <f t="shared" ca="1" si="1016"/>
        <v>10-2020</v>
      </c>
      <c r="Z2920" s="51">
        <f ca="1">IFERROR(VLOOKUP(Y2920,IPC!$E$2:$F$1745,2,0),IPC!$H$1)</f>
        <v>138.32155800000001</v>
      </c>
      <c r="AA2920" s="48">
        <f t="shared" si="1011"/>
        <v>1</v>
      </c>
      <c r="AB2920" s="48">
        <f t="shared" si="1012"/>
        <v>1900</v>
      </c>
      <c r="AC2920" s="32" t="str">
        <f t="shared" si="1005"/>
        <v>1-1900</v>
      </c>
      <c r="AD2920" s="50">
        <f>IFERROR(VLOOKUP(AC2920,IPC!$E$2:$F$1745,2,0),IPC!$H$1)</f>
        <v>138.32155800000001</v>
      </c>
    </row>
    <row r="2921" spans="10:30" x14ac:dyDescent="0.25">
      <c r="J2921" s="44" t="str">
        <f t="shared" si="1018"/>
        <v/>
      </c>
      <c r="K2921" s="33" t="str">
        <f t="shared" ca="1" si="1003"/>
        <v/>
      </c>
      <c r="L2921" s="108">
        <f t="shared" ca="1" si="1021"/>
        <v>0</v>
      </c>
      <c r="M2921" s="44" t="str">
        <f t="shared" si="1019"/>
        <v/>
      </c>
      <c r="N2921" s="45" t="str">
        <f t="shared" ca="1" si="1004"/>
        <v/>
      </c>
      <c r="O2921" s="108">
        <f t="shared" si="1017"/>
        <v>0</v>
      </c>
      <c r="P2921" s="21" t="e">
        <f t="shared" si="1006"/>
        <v>#N/A</v>
      </c>
      <c r="Q2921" s="21" t="e">
        <f t="shared" si="1007"/>
        <v>#N/A</v>
      </c>
      <c r="R2921" s="21" t="e">
        <f t="shared" si="1008"/>
        <v>#N/A</v>
      </c>
      <c r="S2921" s="21" t="e">
        <f t="shared" si="1009"/>
        <v>#N/A</v>
      </c>
      <c r="T2921" s="29" t="e">
        <f t="shared" si="1020"/>
        <v>#N/A</v>
      </c>
      <c r="U2921" s="34">
        <f t="shared" si="1010"/>
        <v>0</v>
      </c>
      <c r="V2921" s="16">
        <f t="shared" ca="1" si="1013"/>
        <v>44139</v>
      </c>
      <c r="W2921" s="56">
        <f t="shared" ca="1" si="1014"/>
        <v>10</v>
      </c>
      <c r="X2921" s="56">
        <f t="shared" ca="1" si="1015"/>
        <v>2020</v>
      </c>
      <c r="Y2921" s="55" t="str">
        <f t="shared" ca="1" si="1016"/>
        <v>10-2020</v>
      </c>
      <c r="Z2921" s="51">
        <f ca="1">IFERROR(VLOOKUP(Y2921,IPC!$E$2:$F$1745,2,0),IPC!$H$1)</f>
        <v>138.32155800000001</v>
      </c>
      <c r="AA2921" s="48">
        <f t="shared" si="1011"/>
        <v>1</v>
      </c>
      <c r="AB2921" s="48">
        <f t="shared" si="1012"/>
        <v>1900</v>
      </c>
      <c r="AC2921" s="32" t="str">
        <f t="shared" si="1005"/>
        <v>1-1900</v>
      </c>
      <c r="AD2921" s="50">
        <f>IFERROR(VLOOKUP(AC2921,IPC!$E$2:$F$1745,2,0),IPC!$H$1)</f>
        <v>138.32155800000001</v>
      </c>
    </row>
    <row r="2922" spans="10:30" x14ac:dyDescent="0.25">
      <c r="J2922" s="44" t="str">
        <f t="shared" si="1018"/>
        <v/>
      </c>
      <c r="K2922" s="33" t="str">
        <f t="shared" ca="1" si="1003"/>
        <v/>
      </c>
      <c r="L2922" s="108">
        <f t="shared" ca="1" si="1021"/>
        <v>0</v>
      </c>
      <c r="M2922" s="44" t="str">
        <f t="shared" si="1019"/>
        <v/>
      </c>
      <c r="N2922" s="45" t="str">
        <f t="shared" ca="1" si="1004"/>
        <v/>
      </c>
      <c r="O2922" s="108">
        <f t="shared" si="1017"/>
        <v>0</v>
      </c>
      <c r="P2922" s="21" t="e">
        <f t="shared" si="1006"/>
        <v>#N/A</v>
      </c>
      <c r="Q2922" s="21" t="e">
        <f t="shared" si="1007"/>
        <v>#N/A</v>
      </c>
      <c r="R2922" s="21" t="e">
        <f t="shared" si="1008"/>
        <v>#N/A</v>
      </c>
      <c r="S2922" s="21" t="e">
        <f t="shared" si="1009"/>
        <v>#N/A</v>
      </c>
      <c r="T2922" s="29" t="e">
        <f t="shared" si="1020"/>
        <v>#N/A</v>
      </c>
      <c r="U2922" s="34">
        <f t="shared" si="1010"/>
        <v>0</v>
      </c>
      <c r="V2922" s="16">
        <f t="shared" ca="1" si="1013"/>
        <v>44139</v>
      </c>
      <c r="W2922" s="56">
        <f t="shared" ca="1" si="1014"/>
        <v>10</v>
      </c>
      <c r="X2922" s="56">
        <f t="shared" ca="1" si="1015"/>
        <v>2020</v>
      </c>
      <c r="Y2922" s="55" t="str">
        <f t="shared" ca="1" si="1016"/>
        <v>10-2020</v>
      </c>
      <c r="Z2922" s="51">
        <f ca="1">IFERROR(VLOOKUP(Y2922,IPC!$E$2:$F$1745,2,0),IPC!$H$1)</f>
        <v>138.32155800000001</v>
      </c>
      <c r="AA2922" s="48">
        <f t="shared" si="1011"/>
        <v>1</v>
      </c>
      <c r="AB2922" s="48">
        <f t="shared" si="1012"/>
        <v>1900</v>
      </c>
      <c r="AC2922" s="32" t="str">
        <f t="shared" si="1005"/>
        <v>1-1900</v>
      </c>
      <c r="AD2922" s="50">
        <f>IFERROR(VLOOKUP(AC2922,IPC!$E$2:$F$1745,2,0),IPC!$H$1)</f>
        <v>138.32155800000001</v>
      </c>
    </row>
    <row r="2923" spans="10:30" x14ac:dyDescent="0.25">
      <c r="J2923" s="44" t="str">
        <f t="shared" si="1018"/>
        <v/>
      </c>
      <c r="K2923" s="33" t="str">
        <f t="shared" ca="1" si="1003"/>
        <v/>
      </c>
      <c r="L2923" s="108">
        <f t="shared" ca="1" si="1021"/>
        <v>0</v>
      </c>
      <c r="M2923" s="44" t="str">
        <f t="shared" si="1019"/>
        <v/>
      </c>
      <c r="N2923" s="45" t="str">
        <f t="shared" ca="1" si="1004"/>
        <v/>
      </c>
      <c r="O2923" s="108">
        <f t="shared" si="1017"/>
        <v>0</v>
      </c>
      <c r="P2923" s="21" t="e">
        <f t="shared" si="1006"/>
        <v>#N/A</v>
      </c>
      <c r="Q2923" s="21" t="e">
        <f t="shared" si="1007"/>
        <v>#N/A</v>
      </c>
      <c r="R2923" s="21" t="e">
        <f t="shared" si="1008"/>
        <v>#N/A</v>
      </c>
      <c r="S2923" s="21" t="e">
        <f t="shared" si="1009"/>
        <v>#N/A</v>
      </c>
      <c r="T2923" s="29" t="e">
        <f t="shared" si="1020"/>
        <v>#N/A</v>
      </c>
      <c r="U2923" s="34">
        <f t="shared" si="1010"/>
        <v>0</v>
      </c>
      <c r="V2923" s="16">
        <f t="shared" ca="1" si="1013"/>
        <v>44139</v>
      </c>
      <c r="W2923" s="56">
        <f t="shared" ca="1" si="1014"/>
        <v>10</v>
      </c>
      <c r="X2923" s="56">
        <f t="shared" ca="1" si="1015"/>
        <v>2020</v>
      </c>
      <c r="Y2923" s="55" t="str">
        <f t="shared" ca="1" si="1016"/>
        <v>10-2020</v>
      </c>
      <c r="Z2923" s="51">
        <f ca="1">IFERROR(VLOOKUP(Y2923,IPC!$E$2:$F$1745,2,0),IPC!$H$1)</f>
        <v>138.32155800000001</v>
      </c>
      <c r="AA2923" s="48">
        <f t="shared" si="1011"/>
        <v>1</v>
      </c>
      <c r="AB2923" s="48">
        <f t="shared" si="1012"/>
        <v>1900</v>
      </c>
      <c r="AC2923" s="32" t="str">
        <f t="shared" si="1005"/>
        <v>1-1900</v>
      </c>
      <c r="AD2923" s="50">
        <f>IFERROR(VLOOKUP(AC2923,IPC!$E$2:$F$1745,2,0),IPC!$H$1)</f>
        <v>138.32155800000001</v>
      </c>
    </row>
    <row r="2924" spans="10:30" x14ac:dyDescent="0.25">
      <c r="J2924" s="44" t="str">
        <f t="shared" si="1018"/>
        <v/>
      </c>
      <c r="K2924" s="33" t="str">
        <f t="shared" ca="1" si="1003"/>
        <v/>
      </c>
      <c r="L2924" s="108">
        <f t="shared" ca="1" si="1021"/>
        <v>0</v>
      </c>
      <c r="M2924" s="44" t="str">
        <f t="shared" si="1019"/>
        <v/>
      </c>
      <c r="N2924" s="45" t="str">
        <f t="shared" ca="1" si="1004"/>
        <v/>
      </c>
      <c r="O2924" s="108">
        <f t="shared" si="1017"/>
        <v>0</v>
      </c>
      <c r="P2924" s="21" t="e">
        <f t="shared" si="1006"/>
        <v>#N/A</v>
      </c>
      <c r="Q2924" s="21" t="e">
        <f t="shared" si="1007"/>
        <v>#N/A</v>
      </c>
      <c r="R2924" s="21" t="e">
        <f t="shared" si="1008"/>
        <v>#N/A</v>
      </c>
      <c r="S2924" s="21" t="e">
        <f t="shared" si="1009"/>
        <v>#N/A</v>
      </c>
      <c r="T2924" s="29" t="e">
        <f t="shared" si="1020"/>
        <v>#N/A</v>
      </c>
      <c r="U2924" s="34">
        <f t="shared" si="1010"/>
        <v>0</v>
      </c>
      <c r="V2924" s="16">
        <f t="shared" ca="1" si="1013"/>
        <v>44139</v>
      </c>
      <c r="W2924" s="56">
        <f t="shared" ca="1" si="1014"/>
        <v>10</v>
      </c>
      <c r="X2924" s="56">
        <f t="shared" ca="1" si="1015"/>
        <v>2020</v>
      </c>
      <c r="Y2924" s="55" t="str">
        <f t="shared" ca="1" si="1016"/>
        <v>10-2020</v>
      </c>
      <c r="Z2924" s="51">
        <f ca="1">IFERROR(VLOOKUP(Y2924,IPC!$E$2:$F$1745,2,0),IPC!$H$1)</f>
        <v>138.32155800000001</v>
      </c>
      <c r="AA2924" s="48">
        <f t="shared" si="1011"/>
        <v>1</v>
      </c>
      <c r="AB2924" s="48">
        <f t="shared" si="1012"/>
        <v>1900</v>
      </c>
      <c r="AC2924" s="32" t="str">
        <f t="shared" si="1005"/>
        <v>1-1900</v>
      </c>
      <c r="AD2924" s="50">
        <f>IFERROR(VLOOKUP(AC2924,IPC!$E$2:$F$1745,2,0),IPC!$H$1)</f>
        <v>138.32155800000001</v>
      </c>
    </row>
    <row r="2925" spans="10:30" x14ac:dyDescent="0.25">
      <c r="J2925" s="44" t="str">
        <f t="shared" si="1018"/>
        <v/>
      </c>
      <c r="K2925" s="33" t="str">
        <f t="shared" ca="1" si="1003"/>
        <v/>
      </c>
      <c r="L2925" s="108">
        <f t="shared" ca="1" si="1021"/>
        <v>0</v>
      </c>
      <c r="M2925" s="44" t="str">
        <f t="shared" si="1019"/>
        <v/>
      </c>
      <c r="N2925" s="45" t="str">
        <f t="shared" ca="1" si="1004"/>
        <v/>
      </c>
      <c r="O2925" s="108">
        <f t="shared" si="1017"/>
        <v>0</v>
      </c>
      <c r="P2925" s="21" t="e">
        <f t="shared" si="1006"/>
        <v>#N/A</v>
      </c>
      <c r="Q2925" s="21" t="e">
        <f t="shared" si="1007"/>
        <v>#N/A</v>
      </c>
      <c r="R2925" s="21" t="e">
        <f t="shared" si="1008"/>
        <v>#N/A</v>
      </c>
      <c r="S2925" s="21" t="e">
        <f t="shared" si="1009"/>
        <v>#N/A</v>
      </c>
      <c r="T2925" s="29" t="e">
        <f t="shared" si="1020"/>
        <v>#N/A</v>
      </c>
      <c r="U2925" s="34">
        <f t="shared" si="1010"/>
        <v>0</v>
      </c>
      <c r="V2925" s="16">
        <f t="shared" ca="1" si="1013"/>
        <v>44139</v>
      </c>
      <c r="W2925" s="56">
        <f t="shared" ca="1" si="1014"/>
        <v>10</v>
      </c>
      <c r="X2925" s="56">
        <f t="shared" ca="1" si="1015"/>
        <v>2020</v>
      </c>
      <c r="Y2925" s="55" t="str">
        <f t="shared" ca="1" si="1016"/>
        <v>10-2020</v>
      </c>
      <c r="Z2925" s="51">
        <f ca="1">IFERROR(VLOOKUP(Y2925,IPC!$E$2:$F$1745,2,0),IPC!$H$1)</f>
        <v>138.32155800000001</v>
      </c>
      <c r="AA2925" s="48">
        <f t="shared" si="1011"/>
        <v>1</v>
      </c>
      <c r="AB2925" s="48">
        <f t="shared" si="1012"/>
        <v>1900</v>
      </c>
      <c r="AC2925" s="32" t="str">
        <f t="shared" si="1005"/>
        <v>1-1900</v>
      </c>
      <c r="AD2925" s="50">
        <f>IFERROR(VLOOKUP(AC2925,IPC!$E$2:$F$1745,2,0),IPC!$H$1)</f>
        <v>138.32155800000001</v>
      </c>
    </row>
    <row r="2926" spans="10:30" x14ac:dyDescent="0.25">
      <c r="J2926" s="44" t="str">
        <f t="shared" si="1018"/>
        <v/>
      </c>
      <c r="K2926" s="33" t="str">
        <f t="shared" ref="K2926:K2989" ca="1" si="1022">IFERROR(IF((U2938-V2938)/365&lt;0,"",(U2938-V2938)/365),"")</f>
        <v/>
      </c>
      <c r="L2926" s="108">
        <f t="shared" ca="1" si="1021"/>
        <v>0</v>
      </c>
      <c r="M2926" s="44" t="str">
        <f t="shared" si="1019"/>
        <v/>
      </c>
      <c r="N2926" s="45" t="str">
        <f t="shared" ref="N2926:N2989" ca="1" si="1023">IFERROR(L2926*((1+$M$7)^K2926)/((1+$N$7)^K2926),"")</f>
        <v/>
      </c>
      <c r="O2926" s="108">
        <f t="shared" si="1017"/>
        <v>0</v>
      </c>
      <c r="P2926" s="21" t="e">
        <f t="shared" si="1006"/>
        <v>#N/A</v>
      </c>
      <c r="Q2926" s="21" t="e">
        <f t="shared" si="1007"/>
        <v>#N/A</v>
      </c>
      <c r="R2926" s="21" t="e">
        <f t="shared" si="1008"/>
        <v>#N/A</v>
      </c>
      <c r="S2926" s="21" t="e">
        <f t="shared" si="1009"/>
        <v>#N/A</v>
      </c>
      <c r="T2926" s="29" t="e">
        <f t="shared" si="1020"/>
        <v>#N/A</v>
      </c>
      <c r="U2926" s="34">
        <f t="shared" si="1010"/>
        <v>0</v>
      </c>
      <c r="V2926" s="16">
        <f t="shared" ca="1" si="1013"/>
        <v>44139</v>
      </c>
      <c r="W2926" s="56">
        <f t="shared" ca="1" si="1014"/>
        <v>10</v>
      </c>
      <c r="X2926" s="56">
        <f t="shared" ca="1" si="1015"/>
        <v>2020</v>
      </c>
      <c r="Y2926" s="55" t="str">
        <f t="shared" ca="1" si="1016"/>
        <v>10-2020</v>
      </c>
      <c r="Z2926" s="51">
        <f ca="1">IFERROR(VLOOKUP(Y2926,IPC!$E$2:$F$1745,2,0),IPC!$H$1)</f>
        <v>138.32155800000001</v>
      </c>
      <c r="AA2926" s="48">
        <f t="shared" si="1011"/>
        <v>1</v>
      </c>
      <c r="AB2926" s="48">
        <f t="shared" si="1012"/>
        <v>1900</v>
      </c>
      <c r="AC2926" s="32" t="str">
        <f t="shared" si="1005"/>
        <v>1-1900</v>
      </c>
      <c r="AD2926" s="50">
        <f>IFERROR(VLOOKUP(AC2926,IPC!$E$2:$F$1745,2,0),IPC!$H$1)</f>
        <v>138.32155800000001</v>
      </c>
    </row>
    <row r="2927" spans="10:30" x14ac:dyDescent="0.25">
      <c r="J2927" s="44" t="str">
        <f t="shared" si="1018"/>
        <v/>
      </c>
      <c r="K2927" s="33" t="str">
        <f t="shared" ca="1" si="1022"/>
        <v/>
      </c>
      <c r="L2927" s="108">
        <f t="shared" ca="1" si="1021"/>
        <v>0</v>
      </c>
      <c r="M2927" s="44" t="str">
        <f t="shared" si="1019"/>
        <v/>
      </c>
      <c r="N2927" s="45" t="str">
        <f t="shared" ca="1" si="1023"/>
        <v/>
      </c>
      <c r="O2927" s="108">
        <f t="shared" si="1017"/>
        <v>0</v>
      </c>
      <c r="P2927" s="21" t="e">
        <f t="shared" si="1006"/>
        <v>#N/A</v>
      </c>
      <c r="Q2927" s="21" t="e">
        <f t="shared" si="1007"/>
        <v>#N/A</v>
      </c>
      <c r="R2927" s="21" t="e">
        <f t="shared" si="1008"/>
        <v>#N/A</v>
      </c>
      <c r="S2927" s="21" t="e">
        <f t="shared" si="1009"/>
        <v>#N/A</v>
      </c>
      <c r="T2927" s="29" t="e">
        <f t="shared" si="1020"/>
        <v>#N/A</v>
      </c>
      <c r="U2927" s="34">
        <f t="shared" si="1010"/>
        <v>0</v>
      </c>
      <c r="V2927" s="16">
        <f t="shared" ca="1" si="1013"/>
        <v>44139</v>
      </c>
      <c r="W2927" s="56">
        <f t="shared" ca="1" si="1014"/>
        <v>10</v>
      </c>
      <c r="X2927" s="56">
        <f t="shared" ca="1" si="1015"/>
        <v>2020</v>
      </c>
      <c r="Y2927" s="55" t="str">
        <f t="shared" ca="1" si="1016"/>
        <v>10-2020</v>
      </c>
      <c r="Z2927" s="51">
        <f ca="1">IFERROR(VLOOKUP(Y2927,IPC!$E$2:$F$1745,2,0),IPC!$H$1)</f>
        <v>138.32155800000001</v>
      </c>
      <c r="AA2927" s="48">
        <f t="shared" si="1011"/>
        <v>1</v>
      </c>
      <c r="AB2927" s="48">
        <f t="shared" si="1012"/>
        <v>1900</v>
      </c>
      <c r="AC2927" s="32" t="str">
        <f t="shared" ref="AC2927:AC2990" si="1024">+AA2927&amp;"-"&amp;AB2927</f>
        <v>1-1900</v>
      </c>
      <c r="AD2927" s="50">
        <f>IFERROR(VLOOKUP(AC2927,IPC!$E$2:$F$1745,2,0),IPC!$H$1)</f>
        <v>138.32155800000001</v>
      </c>
    </row>
    <row r="2928" spans="10:30" x14ac:dyDescent="0.25">
      <c r="J2928" s="44" t="str">
        <f t="shared" si="1018"/>
        <v/>
      </c>
      <c r="K2928" s="33" t="str">
        <f t="shared" ca="1" si="1022"/>
        <v/>
      </c>
      <c r="L2928" s="108">
        <f t="shared" ca="1" si="1021"/>
        <v>0</v>
      </c>
      <c r="M2928" s="44" t="str">
        <f t="shared" si="1019"/>
        <v/>
      </c>
      <c r="N2928" s="45" t="str">
        <f t="shared" ca="1" si="1023"/>
        <v/>
      </c>
      <c r="O2928" s="108">
        <f t="shared" si="1017"/>
        <v>0</v>
      </c>
      <c r="P2928" s="21" t="e">
        <f t="shared" si="1006"/>
        <v>#N/A</v>
      </c>
      <c r="Q2928" s="21" t="e">
        <f t="shared" si="1007"/>
        <v>#N/A</v>
      </c>
      <c r="R2928" s="21" t="e">
        <f t="shared" si="1008"/>
        <v>#N/A</v>
      </c>
      <c r="S2928" s="21" t="e">
        <f t="shared" si="1009"/>
        <v>#N/A</v>
      </c>
      <c r="T2928" s="29" t="e">
        <f t="shared" si="1020"/>
        <v>#N/A</v>
      </c>
      <c r="U2928" s="34">
        <f t="shared" si="1010"/>
        <v>0</v>
      </c>
      <c r="V2928" s="16">
        <f t="shared" ca="1" si="1013"/>
        <v>44139</v>
      </c>
      <c r="W2928" s="56">
        <f t="shared" ca="1" si="1014"/>
        <v>10</v>
      </c>
      <c r="X2928" s="56">
        <f t="shared" ca="1" si="1015"/>
        <v>2020</v>
      </c>
      <c r="Y2928" s="55" t="str">
        <f t="shared" ca="1" si="1016"/>
        <v>10-2020</v>
      </c>
      <c r="Z2928" s="51">
        <f ca="1">IFERROR(VLOOKUP(Y2928,IPC!$E$2:$F$1745,2,0),IPC!$H$1)</f>
        <v>138.32155800000001</v>
      </c>
      <c r="AA2928" s="48">
        <f t="shared" si="1011"/>
        <v>1</v>
      </c>
      <c r="AB2928" s="48">
        <f t="shared" si="1012"/>
        <v>1900</v>
      </c>
      <c r="AC2928" s="32" t="str">
        <f t="shared" si="1024"/>
        <v>1-1900</v>
      </c>
      <c r="AD2928" s="50">
        <f>IFERROR(VLOOKUP(AC2928,IPC!$E$2:$F$1745,2,0),IPC!$H$1)</f>
        <v>138.32155800000001</v>
      </c>
    </row>
    <row r="2929" spans="10:30" x14ac:dyDescent="0.25">
      <c r="J2929" s="44" t="str">
        <f t="shared" si="1018"/>
        <v/>
      </c>
      <c r="K2929" s="33" t="str">
        <f t="shared" ca="1" si="1022"/>
        <v/>
      </c>
      <c r="L2929" s="108">
        <f t="shared" ca="1" si="1021"/>
        <v>0</v>
      </c>
      <c r="M2929" s="44" t="str">
        <f t="shared" si="1019"/>
        <v/>
      </c>
      <c r="N2929" s="45" t="str">
        <f t="shared" ca="1" si="1023"/>
        <v/>
      </c>
      <c r="O2929" s="108">
        <f t="shared" si="1017"/>
        <v>0</v>
      </c>
      <c r="P2929" s="21" t="e">
        <f t="shared" si="1006"/>
        <v>#N/A</v>
      </c>
      <c r="Q2929" s="21" t="e">
        <f t="shared" si="1007"/>
        <v>#N/A</v>
      </c>
      <c r="R2929" s="21" t="e">
        <f t="shared" si="1008"/>
        <v>#N/A</v>
      </c>
      <c r="S2929" s="21" t="e">
        <f t="shared" si="1009"/>
        <v>#N/A</v>
      </c>
      <c r="T2929" s="29" t="e">
        <f t="shared" si="1020"/>
        <v>#N/A</v>
      </c>
      <c r="U2929" s="34">
        <f t="shared" si="1010"/>
        <v>0</v>
      </c>
      <c r="V2929" s="16">
        <f t="shared" ca="1" si="1013"/>
        <v>44139</v>
      </c>
      <c r="W2929" s="56">
        <f t="shared" ca="1" si="1014"/>
        <v>10</v>
      </c>
      <c r="X2929" s="56">
        <f t="shared" ca="1" si="1015"/>
        <v>2020</v>
      </c>
      <c r="Y2929" s="55" t="str">
        <f t="shared" ca="1" si="1016"/>
        <v>10-2020</v>
      </c>
      <c r="Z2929" s="51">
        <f ca="1">IFERROR(VLOOKUP(Y2929,IPC!$E$2:$F$1745,2,0),IPC!$H$1)</f>
        <v>138.32155800000001</v>
      </c>
      <c r="AA2929" s="48">
        <f t="shared" si="1011"/>
        <v>1</v>
      </c>
      <c r="AB2929" s="48">
        <f t="shared" si="1012"/>
        <v>1900</v>
      </c>
      <c r="AC2929" s="32" t="str">
        <f t="shared" si="1024"/>
        <v>1-1900</v>
      </c>
      <c r="AD2929" s="50">
        <f>IFERROR(VLOOKUP(AC2929,IPC!$E$2:$F$1745,2,0),IPC!$H$1)</f>
        <v>138.32155800000001</v>
      </c>
    </row>
    <row r="2930" spans="10:30" x14ac:dyDescent="0.25">
      <c r="J2930" s="44" t="str">
        <f t="shared" si="1018"/>
        <v/>
      </c>
      <c r="K2930" s="33" t="str">
        <f t="shared" ca="1" si="1022"/>
        <v/>
      </c>
      <c r="L2930" s="108">
        <f t="shared" ca="1" si="1021"/>
        <v>0</v>
      </c>
      <c r="M2930" s="44" t="str">
        <f t="shared" si="1019"/>
        <v/>
      </c>
      <c r="N2930" s="45" t="str">
        <f t="shared" ca="1" si="1023"/>
        <v/>
      </c>
      <c r="O2930" s="108">
        <f t="shared" si="1017"/>
        <v>0</v>
      </c>
      <c r="P2930" s="21" t="e">
        <f t="shared" ref="P2930:P2993" si="1025">+VLOOKUP(D2918,$E$2:$F$5,2,0)</f>
        <v>#N/A</v>
      </c>
      <c r="Q2930" s="21" t="e">
        <f t="shared" ref="Q2930:Q2993" si="1026">+VLOOKUP(E2918,$E$2:$F$5,2,0)</f>
        <v>#N/A</v>
      </c>
      <c r="R2930" s="21" t="e">
        <f t="shared" ref="R2930:R2993" si="1027">+VLOOKUP(F2918,$E$2:$F$5,2,0)</f>
        <v>#N/A</v>
      </c>
      <c r="S2930" s="21" t="e">
        <f t="shared" ref="S2930:S2993" si="1028">+VLOOKUP(G2918,$E$2:$F$5,2,0)</f>
        <v>#N/A</v>
      </c>
      <c r="T2930" s="29" t="e">
        <f t="shared" si="1020"/>
        <v>#N/A</v>
      </c>
      <c r="U2930" s="34">
        <f t="shared" ref="U2930:U2993" si="1029">+H2918+365*I2918</f>
        <v>0</v>
      </c>
      <c r="V2930" s="16">
        <f t="shared" ca="1" si="1013"/>
        <v>44139</v>
      </c>
      <c r="W2930" s="56">
        <f t="shared" ca="1" si="1014"/>
        <v>10</v>
      </c>
      <c r="X2930" s="56">
        <f t="shared" ca="1" si="1015"/>
        <v>2020</v>
      </c>
      <c r="Y2930" s="55" t="str">
        <f t="shared" ca="1" si="1016"/>
        <v>10-2020</v>
      </c>
      <c r="Z2930" s="51">
        <f ca="1">IFERROR(VLOOKUP(Y2930,IPC!$E$2:$F$1745,2,0),IPC!$H$1)</f>
        <v>138.32155800000001</v>
      </c>
      <c r="AA2930" s="48">
        <f t="shared" ref="AA2930:AA2993" si="1030">+MONTH(H2918)</f>
        <v>1</v>
      </c>
      <c r="AB2930" s="48">
        <f t="shared" ref="AB2930:AB2993" si="1031">+YEAR(H2918)</f>
        <v>1900</v>
      </c>
      <c r="AC2930" s="32" t="str">
        <f t="shared" si="1024"/>
        <v>1-1900</v>
      </c>
      <c r="AD2930" s="50">
        <f>IFERROR(VLOOKUP(AC2930,IPC!$E$2:$F$1745,2,0),IPC!$H$1)</f>
        <v>138.32155800000001</v>
      </c>
    </row>
    <row r="2931" spans="10:30" x14ac:dyDescent="0.25">
      <c r="J2931" s="44" t="str">
        <f t="shared" si="1018"/>
        <v/>
      </c>
      <c r="K2931" s="33" t="str">
        <f t="shared" ca="1" si="1022"/>
        <v/>
      </c>
      <c r="L2931" s="108">
        <f t="shared" ca="1" si="1021"/>
        <v>0</v>
      </c>
      <c r="M2931" s="44" t="str">
        <f t="shared" si="1019"/>
        <v/>
      </c>
      <c r="N2931" s="45" t="str">
        <f t="shared" ca="1" si="1023"/>
        <v/>
      </c>
      <c r="O2931" s="108">
        <f t="shared" si="1017"/>
        <v>0</v>
      </c>
      <c r="P2931" s="21" t="e">
        <f t="shared" si="1025"/>
        <v>#N/A</v>
      </c>
      <c r="Q2931" s="21" t="e">
        <f t="shared" si="1026"/>
        <v>#N/A</v>
      </c>
      <c r="R2931" s="21" t="e">
        <f t="shared" si="1027"/>
        <v>#N/A</v>
      </c>
      <c r="S2931" s="21" t="e">
        <f t="shared" si="1028"/>
        <v>#N/A</v>
      </c>
      <c r="T2931" s="29" t="e">
        <f t="shared" si="1020"/>
        <v>#N/A</v>
      </c>
      <c r="U2931" s="34">
        <f t="shared" si="1029"/>
        <v>0</v>
      </c>
      <c r="V2931" s="16">
        <f t="shared" ca="1" si="1013"/>
        <v>44139</v>
      </c>
      <c r="W2931" s="56">
        <f t="shared" ca="1" si="1014"/>
        <v>10</v>
      </c>
      <c r="X2931" s="56">
        <f t="shared" ca="1" si="1015"/>
        <v>2020</v>
      </c>
      <c r="Y2931" s="55" t="str">
        <f t="shared" ca="1" si="1016"/>
        <v>10-2020</v>
      </c>
      <c r="Z2931" s="51">
        <f ca="1">IFERROR(VLOOKUP(Y2931,IPC!$E$2:$F$1745,2,0),IPC!$H$1)</f>
        <v>138.32155800000001</v>
      </c>
      <c r="AA2931" s="48">
        <f t="shared" si="1030"/>
        <v>1</v>
      </c>
      <c r="AB2931" s="48">
        <f t="shared" si="1031"/>
        <v>1900</v>
      </c>
      <c r="AC2931" s="32" t="str">
        <f t="shared" si="1024"/>
        <v>1-1900</v>
      </c>
      <c r="AD2931" s="50">
        <f>IFERROR(VLOOKUP(AC2931,IPC!$E$2:$F$1745,2,0),IPC!$H$1)</f>
        <v>138.32155800000001</v>
      </c>
    </row>
    <row r="2932" spans="10:30" x14ac:dyDescent="0.25">
      <c r="J2932" s="44" t="str">
        <f t="shared" si="1018"/>
        <v/>
      </c>
      <c r="K2932" s="33" t="str">
        <f t="shared" ca="1" si="1022"/>
        <v/>
      </c>
      <c r="L2932" s="108">
        <f t="shared" ca="1" si="1021"/>
        <v>0</v>
      </c>
      <c r="M2932" s="44" t="str">
        <f t="shared" si="1019"/>
        <v/>
      </c>
      <c r="N2932" s="45" t="str">
        <f t="shared" ca="1" si="1023"/>
        <v/>
      </c>
      <c r="O2932" s="108">
        <f t="shared" si="1017"/>
        <v>0</v>
      </c>
      <c r="P2932" s="21" t="e">
        <f t="shared" si="1025"/>
        <v>#N/A</v>
      </c>
      <c r="Q2932" s="21" t="e">
        <f t="shared" si="1026"/>
        <v>#N/A</v>
      </c>
      <c r="R2932" s="21" t="e">
        <f t="shared" si="1027"/>
        <v>#N/A</v>
      </c>
      <c r="S2932" s="21" t="e">
        <f t="shared" si="1028"/>
        <v>#N/A</v>
      </c>
      <c r="T2932" s="29" t="e">
        <f t="shared" si="1020"/>
        <v>#N/A</v>
      </c>
      <c r="U2932" s="34">
        <f t="shared" si="1029"/>
        <v>0</v>
      </c>
      <c r="V2932" s="16">
        <f t="shared" ca="1" si="1013"/>
        <v>44139</v>
      </c>
      <c r="W2932" s="56">
        <f t="shared" ca="1" si="1014"/>
        <v>10</v>
      </c>
      <c r="X2932" s="56">
        <f t="shared" ca="1" si="1015"/>
        <v>2020</v>
      </c>
      <c r="Y2932" s="55" t="str">
        <f t="shared" ca="1" si="1016"/>
        <v>10-2020</v>
      </c>
      <c r="Z2932" s="51">
        <f ca="1">IFERROR(VLOOKUP(Y2932,IPC!$E$2:$F$1745,2,0),IPC!$H$1)</f>
        <v>138.32155800000001</v>
      </c>
      <c r="AA2932" s="48">
        <f t="shared" si="1030"/>
        <v>1</v>
      </c>
      <c r="AB2932" s="48">
        <f t="shared" si="1031"/>
        <v>1900</v>
      </c>
      <c r="AC2932" s="32" t="str">
        <f t="shared" si="1024"/>
        <v>1-1900</v>
      </c>
      <c r="AD2932" s="50">
        <f>IFERROR(VLOOKUP(AC2932,IPC!$E$2:$F$1745,2,0),IPC!$H$1)</f>
        <v>138.32155800000001</v>
      </c>
    </row>
    <row r="2933" spans="10:30" x14ac:dyDescent="0.25">
      <c r="J2933" s="44" t="str">
        <f t="shared" si="1018"/>
        <v/>
      </c>
      <c r="K2933" s="33" t="str">
        <f t="shared" ca="1" si="1022"/>
        <v/>
      </c>
      <c r="L2933" s="108">
        <f t="shared" ca="1" si="1021"/>
        <v>0</v>
      </c>
      <c r="M2933" s="44" t="str">
        <f t="shared" si="1019"/>
        <v/>
      </c>
      <c r="N2933" s="45" t="str">
        <f t="shared" ca="1" si="1023"/>
        <v/>
      </c>
      <c r="O2933" s="108">
        <f t="shared" si="1017"/>
        <v>0</v>
      </c>
      <c r="P2933" s="21" t="e">
        <f t="shared" si="1025"/>
        <v>#N/A</v>
      </c>
      <c r="Q2933" s="21" t="e">
        <f t="shared" si="1026"/>
        <v>#N/A</v>
      </c>
      <c r="R2933" s="21" t="e">
        <f t="shared" si="1027"/>
        <v>#N/A</v>
      </c>
      <c r="S2933" s="21" t="e">
        <f t="shared" si="1028"/>
        <v>#N/A</v>
      </c>
      <c r="T2933" s="29" t="e">
        <f t="shared" si="1020"/>
        <v>#N/A</v>
      </c>
      <c r="U2933" s="34">
        <f t="shared" si="1029"/>
        <v>0</v>
      </c>
      <c r="V2933" s="16">
        <f t="shared" ca="1" si="1013"/>
        <v>44139</v>
      </c>
      <c r="W2933" s="56">
        <f t="shared" ca="1" si="1014"/>
        <v>10</v>
      </c>
      <c r="X2933" s="56">
        <f t="shared" ca="1" si="1015"/>
        <v>2020</v>
      </c>
      <c r="Y2933" s="55" t="str">
        <f t="shared" ca="1" si="1016"/>
        <v>10-2020</v>
      </c>
      <c r="Z2933" s="51">
        <f ca="1">IFERROR(VLOOKUP(Y2933,IPC!$E$2:$F$1745,2,0),IPC!$H$1)</f>
        <v>138.32155800000001</v>
      </c>
      <c r="AA2933" s="48">
        <f t="shared" si="1030"/>
        <v>1</v>
      </c>
      <c r="AB2933" s="48">
        <f t="shared" si="1031"/>
        <v>1900</v>
      </c>
      <c r="AC2933" s="32" t="str">
        <f t="shared" si="1024"/>
        <v>1-1900</v>
      </c>
      <c r="AD2933" s="50">
        <f>IFERROR(VLOOKUP(AC2933,IPC!$E$2:$F$1745,2,0),IPC!$H$1)</f>
        <v>138.32155800000001</v>
      </c>
    </row>
    <row r="2934" spans="10:30" x14ac:dyDescent="0.25">
      <c r="J2934" s="44" t="str">
        <f t="shared" si="1018"/>
        <v/>
      </c>
      <c r="K2934" s="33" t="str">
        <f t="shared" ca="1" si="1022"/>
        <v/>
      </c>
      <c r="L2934" s="108">
        <f t="shared" ca="1" si="1021"/>
        <v>0</v>
      </c>
      <c r="M2934" s="44" t="str">
        <f t="shared" si="1019"/>
        <v/>
      </c>
      <c r="N2934" s="45" t="str">
        <f t="shared" ca="1" si="1023"/>
        <v/>
      </c>
      <c r="O2934" s="108">
        <f t="shared" si="1017"/>
        <v>0</v>
      </c>
      <c r="P2934" s="21" t="e">
        <f t="shared" si="1025"/>
        <v>#N/A</v>
      </c>
      <c r="Q2934" s="21" t="e">
        <f t="shared" si="1026"/>
        <v>#N/A</v>
      </c>
      <c r="R2934" s="21" t="e">
        <f t="shared" si="1027"/>
        <v>#N/A</v>
      </c>
      <c r="S2934" s="21" t="e">
        <f t="shared" si="1028"/>
        <v>#N/A</v>
      </c>
      <c r="T2934" s="29" t="e">
        <f t="shared" si="1020"/>
        <v>#N/A</v>
      </c>
      <c r="U2934" s="34">
        <f t="shared" si="1029"/>
        <v>0</v>
      </c>
      <c r="V2934" s="16">
        <f t="shared" ca="1" si="1013"/>
        <v>44139</v>
      </c>
      <c r="W2934" s="56">
        <f t="shared" ca="1" si="1014"/>
        <v>10</v>
      </c>
      <c r="X2934" s="56">
        <f t="shared" ca="1" si="1015"/>
        <v>2020</v>
      </c>
      <c r="Y2934" s="55" t="str">
        <f t="shared" ca="1" si="1016"/>
        <v>10-2020</v>
      </c>
      <c r="Z2934" s="51">
        <f ca="1">IFERROR(VLOOKUP(Y2934,IPC!$E$2:$F$1745,2,0),IPC!$H$1)</f>
        <v>138.32155800000001</v>
      </c>
      <c r="AA2934" s="48">
        <f t="shared" si="1030"/>
        <v>1</v>
      </c>
      <c r="AB2934" s="48">
        <f t="shared" si="1031"/>
        <v>1900</v>
      </c>
      <c r="AC2934" s="32" t="str">
        <f t="shared" si="1024"/>
        <v>1-1900</v>
      </c>
      <c r="AD2934" s="50">
        <f>IFERROR(VLOOKUP(AC2934,IPC!$E$2:$F$1745,2,0),IPC!$H$1)</f>
        <v>138.32155800000001</v>
      </c>
    </row>
    <row r="2935" spans="10:30" x14ac:dyDescent="0.25">
      <c r="J2935" s="44" t="str">
        <f t="shared" si="1018"/>
        <v/>
      </c>
      <c r="K2935" s="33" t="str">
        <f t="shared" ca="1" si="1022"/>
        <v/>
      </c>
      <c r="L2935" s="108">
        <f t="shared" ca="1" si="1021"/>
        <v>0</v>
      </c>
      <c r="M2935" s="44" t="str">
        <f t="shared" si="1019"/>
        <v/>
      </c>
      <c r="N2935" s="45" t="str">
        <f t="shared" ca="1" si="1023"/>
        <v/>
      </c>
      <c r="O2935" s="108">
        <f t="shared" si="1017"/>
        <v>0</v>
      </c>
      <c r="P2935" s="21" t="e">
        <f t="shared" si="1025"/>
        <v>#N/A</v>
      </c>
      <c r="Q2935" s="21" t="e">
        <f t="shared" si="1026"/>
        <v>#N/A</v>
      </c>
      <c r="R2935" s="21" t="e">
        <f t="shared" si="1027"/>
        <v>#N/A</v>
      </c>
      <c r="S2935" s="21" t="e">
        <f t="shared" si="1028"/>
        <v>#N/A</v>
      </c>
      <c r="T2935" s="29" t="e">
        <f t="shared" si="1020"/>
        <v>#N/A</v>
      </c>
      <c r="U2935" s="34">
        <f t="shared" si="1029"/>
        <v>0</v>
      </c>
      <c r="V2935" s="16">
        <f t="shared" ca="1" si="1013"/>
        <v>44139</v>
      </c>
      <c r="W2935" s="56">
        <f t="shared" ca="1" si="1014"/>
        <v>10</v>
      </c>
      <c r="X2935" s="56">
        <f t="shared" ca="1" si="1015"/>
        <v>2020</v>
      </c>
      <c r="Y2935" s="55" t="str">
        <f t="shared" ca="1" si="1016"/>
        <v>10-2020</v>
      </c>
      <c r="Z2935" s="51">
        <f ca="1">IFERROR(VLOOKUP(Y2935,IPC!$E$2:$F$1745,2,0),IPC!$H$1)</f>
        <v>138.32155800000001</v>
      </c>
      <c r="AA2935" s="48">
        <f t="shared" si="1030"/>
        <v>1</v>
      </c>
      <c r="AB2935" s="48">
        <f t="shared" si="1031"/>
        <v>1900</v>
      </c>
      <c r="AC2935" s="32" t="str">
        <f t="shared" si="1024"/>
        <v>1-1900</v>
      </c>
      <c r="AD2935" s="50">
        <f>IFERROR(VLOOKUP(AC2935,IPC!$E$2:$F$1745,2,0),IPC!$H$1)</f>
        <v>138.32155800000001</v>
      </c>
    </row>
    <row r="2936" spans="10:30" x14ac:dyDescent="0.25">
      <c r="J2936" s="44" t="str">
        <f t="shared" si="1018"/>
        <v/>
      </c>
      <c r="K2936" s="33" t="str">
        <f t="shared" ca="1" si="1022"/>
        <v/>
      </c>
      <c r="L2936" s="108">
        <f t="shared" ca="1" si="1021"/>
        <v>0</v>
      </c>
      <c r="M2936" s="44" t="str">
        <f t="shared" si="1019"/>
        <v/>
      </c>
      <c r="N2936" s="45" t="str">
        <f t="shared" ca="1" si="1023"/>
        <v/>
      </c>
      <c r="O2936" s="108">
        <f t="shared" si="1017"/>
        <v>0</v>
      </c>
      <c r="P2936" s="21" t="e">
        <f t="shared" si="1025"/>
        <v>#N/A</v>
      </c>
      <c r="Q2936" s="21" t="e">
        <f t="shared" si="1026"/>
        <v>#N/A</v>
      </c>
      <c r="R2936" s="21" t="e">
        <f t="shared" si="1027"/>
        <v>#N/A</v>
      </c>
      <c r="S2936" s="21" t="e">
        <f t="shared" si="1028"/>
        <v>#N/A</v>
      </c>
      <c r="T2936" s="29" t="e">
        <f t="shared" si="1020"/>
        <v>#N/A</v>
      </c>
      <c r="U2936" s="34">
        <f t="shared" si="1029"/>
        <v>0</v>
      </c>
      <c r="V2936" s="16">
        <f t="shared" ca="1" si="1013"/>
        <v>44139</v>
      </c>
      <c r="W2936" s="56">
        <f t="shared" ca="1" si="1014"/>
        <v>10</v>
      </c>
      <c r="X2936" s="56">
        <f t="shared" ca="1" si="1015"/>
        <v>2020</v>
      </c>
      <c r="Y2936" s="55" t="str">
        <f t="shared" ca="1" si="1016"/>
        <v>10-2020</v>
      </c>
      <c r="Z2936" s="51">
        <f ca="1">IFERROR(VLOOKUP(Y2936,IPC!$E$2:$F$1745,2,0),IPC!$H$1)</f>
        <v>138.32155800000001</v>
      </c>
      <c r="AA2936" s="48">
        <f t="shared" si="1030"/>
        <v>1</v>
      </c>
      <c r="AB2936" s="48">
        <f t="shared" si="1031"/>
        <v>1900</v>
      </c>
      <c r="AC2936" s="32" t="str">
        <f t="shared" si="1024"/>
        <v>1-1900</v>
      </c>
      <c r="AD2936" s="50">
        <f>IFERROR(VLOOKUP(AC2936,IPC!$E$2:$F$1745,2,0),IPC!$H$1)</f>
        <v>138.32155800000001</v>
      </c>
    </row>
    <row r="2937" spans="10:30" x14ac:dyDescent="0.25">
      <c r="J2937" s="44" t="str">
        <f t="shared" si="1018"/>
        <v/>
      </c>
      <c r="K2937" s="33" t="str">
        <f t="shared" ca="1" si="1022"/>
        <v/>
      </c>
      <c r="L2937" s="108">
        <f t="shared" ca="1" si="1021"/>
        <v>0</v>
      </c>
      <c r="M2937" s="44" t="str">
        <f t="shared" si="1019"/>
        <v/>
      </c>
      <c r="N2937" s="45" t="str">
        <f t="shared" ca="1" si="1023"/>
        <v/>
      </c>
      <c r="O2937" s="108">
        <f t="shared" si="1017"/>
        <v>0</v>
      </c>
      <c r="P2937" s="21" t="e">
        <f t="shared" si="1025"/>
        <v>#N/A</v>
      </c>
      <c r="Q2937" s="21" t="e">
        <f t="shared" si="1026"/>
        <v>#N/A</v>
      </c>
      <c r="R2937" s="21" t="e">
        <f t="shared" si="1027"/>
        <v>#N/A</v>
      </c>
      <c r="S2937" s="21" t="e">
        <f t="shared" si="1028"/>
        <v>#N/A</v>
      </c>
      <c r="T2937" s="29" t="e">
        <f t="shared" si="1020"/>
        <v>#N/A</v>
      </c>
      <c r="U2937" s="34">
        <f t="shared" si="1029"/>
        <v>0</v>
      </c>
      <c r="V2937" s="16">
        <f t="shared" ca="1" si="1013"/>
        <v>44139</v>
      </c>
      <c r="W2937" s="56">
        <f t="shared" ca="1" si="1014"/>
        <v>10</v>
      </c>
      <c r="X2937" s="56">
        <f t="shared" ca="1" si="1015"/>
        <v>2020</v>
      </c>
      <c r="Y2937" s="55" t="str">
        <f t="shared" ca="1" si="1016"/>
        <v>10-2020</v>
      </c>
      <c r="Z2937" s="51">
        <f ca="1">IFERROR(VLOOKUP(Y2937,IPC!$E$2:$F$1745,2,0),IPC!$H$1)</f>
        <v>138.32155800000001</v>
      </c>
      <c r="AA2937" s="48">
        <f t="shared" si="1030"/>
        <v>1</v>
      </c>
      <c r="AB2937" s="48">
        <f t="shared" si="1031"/>
        <v>1900</v>
      </c>
      <c r="AC2937" s="32" t="str">
        <f t="shared" si="1024"/>
        <v>1-1900</v>
      </c>
      <c r="AD2937" s="50">
        <f>IFERROR(VLOOKUP(AC2937,IPC!$E$2:$F$1745,2,0),IPC!$H$1)</f>
        <v>138.32155800000001</v>
      </c>
    </row>
    <row r="2938" spans="10:30" x14ac:dyDescent="0.25">
      <c r="J2938" s="44" t="str">
        <f t="shared" si="1018"/>
        <v/>
      </c>
      <c r="K2938" s="33" t="str">
        <f t="shared" ca="1" si="1022"/>
        <v/>
      </c>
      <c r="L2938" s="108">
        <f t="shared" ca="1" si="1021"/>
        <v>0</v>
      </c>
      <c r="M2938" s="44" t="str">
        <f t="shared" si="1019"/>
        <v/>
      </c>
      <c r="N2938" s="45" t="str">
        <f t="shared" ca="1" si="1023"/>
        <v/>
      </c>
      <c r="O2938" s="108">
        <f t="shared" si="1017"/>
        <v>0</v>
      </c>
      <c r="P2938" s="21" t="e">
        <f t="shared" si="1025"/>
        <v>#N/A</v>
      </c>
      <c r="Q2938" s="21" t="e">
        <f t="shared" si="1026"/>
        <v>#N/A</v>
      </c>
      <c r="R2938" s="21" t="e">
        <f t="shared" si="1027"/>
        <v>#N/A</v>
      </c>
      <c r="S2938" s="21" t="e">
        <f t="shared" si="1028"/>
        <v>#N/A</v>
      </c>
      <c r="T2938" s="29" t="e">
        <f t="shared" si="1020"/>
        <v>#N/A</v>
      </c>
      <c r="U2938" s="34">
        <f t="shared" si="1029"/>
        <v>0</v>
      </c>
      <c r="V2938" s="16">
        <f t="shared" ref="V2938:V3001" ca="1" si="1032">+TODAY()</f>
        <v>44139</v>
      </c>
      <c r="W2938" s="56">
        <f t="shared" ref="W2938:W3001" ca="1" si="1033">+MONTH(V2938)-1</f>
        <v>10</v>
      </c>
      <c r="X2938" s="56">
        <f t="shared" ref="X2938:X3001" ca="1" si="1034">+YEAR(V2938)</f>
        <v>2020</v>
      </c>
      <c r="Y2938" s="55" t="str">
        <f t="shared" ref="Y2938:Y3001" ca="1" si="1035">+W2938&amp;"-"&amp;X2938</f>
        <v>10-2020</v>
      </c>
      <c r="Z2938" s="51">
        <f ca="1">IFERROR(VLOOKUP(Y2938,IPC!$E$2:$F$1745,2,0),IPC!$H$1)</f>
        <v>138.32155800000001</v>
      </c>
      <c r="AA2938" s="48">
        <f t="shared" si="1030"/>
        <v>1</v>
      </c>
      <c r="AB2938" s="48">
        <f t="shared" si="1031"/>
        <v>1900</v>
      </c>
      <c r="AC2938" s="32" t="str">
        <f t="shared" si="1024"/>
        <v>1-1900</v>
      </c>
      <c r="AD2938" s="50">
        <f>IFERROR(VLOOKUP(AC2938,IPC!$E$2:$F$1745,2,0),IPC!$H$1)</f>
        <v>138.32155800000001</v>
      </c>
    </row>
    <row r="2939" spans="10:30" x14ac:dyDescent="0.25">
      <c r="J2939" s="44" t="str">
        <f t="shared" si="1018"/>
        <v/>
      </c>
      <c r="K2939" s="33" t="str">
        <f t="shared" ca="1" si="1022"/>
        <v/>
      </c>
      <c r="L2939" s="108">
        <f t="shared" ca="1" si="1021"/>
        <v>0</v>
      </c>
      <c r="M2939" s="44" t="str">
        <f t="shared" si="1019"/>
        <v/>
      </c>
      <c r="N2939" s="45" t="str">
        <f t="shared" ca="1" si="1023"/>
        <v/>
      </c>
      <c r="O2939" s="108">
        <f t="shared" si="1017"/>
        <v>0</v>
      </c>
      <c r="P2939" s="21" t="e">
        <f t="shared" si="1025"/>
        <v>#N/A</v>
      </c>
      <c r="Q2939" s="21" t="e">
        <f t="shared" si="1026"/>
        <v>#N/A</v>
      </c>
      <c r="R2939" s="21" t="e">
        <f t="shared" si="1027"/>
        <v>#N/A</v>
      </c>
      <c r="S2939" s="21" t="e">
        <f t="shared" si="1028"/>
        <v>#N/A</v>
      </c>
      <c r="T2939" s="29" t="e">
        <f t="shared" si="1020"/>
        <v>#N/A</v>
      </c>
      <c r="U2939" s="34">
        <f t="shared" si="1029"/>
        <v>0</v>
      </c>
      <c r="V2939" s="16">
        <f t="shared" ca="1" si="1032"/>
        <v>44139</v>
      </c>
      <c r="W2939" s="56">
        <f t="shared" ca="1" si="1033"/>
        <v>10</v>
      </c>
      <c r="X2939" s="56">
        <f t="shared" ca="1" si="1034"/>
        <v>2020</v>
      </c>
      <c r="Y2939" s="55" t="str">
        <f t="shared" ca="1" si="1035"/>
        <v>10-2020</v>
      </c>
      <c r="Z2939" s="51">
        <f ca="1">IFERROR(VLOOKUP(Y2939,IPC!$E$2:$F$1745,2,0),IPC!$H$1)</f>
        <v>138.32155800000001</v>
      </c>
      <c r="AA2939" s="48">
        <f t="shared" si="1030"/>
        <v>1</v>
      </c>
      <c r="AB2939" s="48">
        <f t="shared" si="1031"/>
        <v>1900</v>
      </c>
      <c r="AC2939" s="32" t="str">
        <f t="shared" si="1024"/>
        <v>1-1900</v>
      </c>
      <c r="AD2939" s="50">
        <f>IFERROR(VLOOKUP(AC2939,IPC!$E$2:$F$1745,2,0),IPC!$H$1)</f>
        <v>138.32155800000001</v>
      </c>
    </row>
    <row r="2940" spans="10:30" x14ac:dyDescent="0.25">
      <c r="J2940" s="44" t="str">
        <f t="shared" si="1018"/>
        <v/>
      </c>
      <c r="K2940" s="33" t="str">
        <f t="shared" ca="1" si="1022"/>
        <v/>
      </c>
      <c r="L2940" s="108">
        <f t="shared" ca="1" si="1021"/>
        <v>0</v>
      </c>
      <c r="M2940" s="44" t="str">
        <f t="shared" si="1019"/>
        <v/>
      </c>
      <c r="N2940" s="45" t="str">
        <f t="shared" ca="1" si="1023"/>
        <v/>
      </c>
      <c r="O2940" s="108">
        <f t="shared" si="1017"/>
        <v>0</v>
      </c>
      <c r="P2940" s="21" t="e">
        <f t="shared" si="1025"/>
        <v>#N/A</v>
      </c>
      <c r="Q2940" s="21" t="e">
        <f t="shared" si="1026"/>
        <v>#N/A</v>
      </c>
      <c r="R2940" s="21" t="e">
        <f t="shared" si="1027"/>
        <v>#N/A</v>
      </c>
      <c r="S2940" s="21" t="e">
        <f t="shared" si="1028"/>
        <v>#N/A</v>
      </c>
      <c r="T2940" s="29" t="e">
        <f t="shared" si="1020"/>
        <v>#N/A</v>
      </c>
      <c r="U2940" s="34">
        <f t="shared" si="1029"/>
        <v>0</v>
      </c>
      <c r="V2940" s="16">
        <f t="shared" ca="1" si="1032"/>
        <v>44139</v>
      </c>
      <c r="W2940" s="56">
        <f t="shared" ca="1" si="1033"/>
        <v>10</v>
      </c>
      <c r="X2940" s="56">
        <f t="shared" ca="1" si="1034"/>
        <v>2020</v>
      </c>
      <c r="Y2940" s="55" t="str">
        <f t="shared" ca="1" si="1035"/>
        <v>10-2020</v>
      </c>
      <c r="Z2940" s="51">
        <f ca="1">IFERROR(VLOOKUP(Y2940,IPC!$E$2:$F$1745,2,0),IPC!$H$1)</f>
        <v>138.32155800000001</v>
      </c>
      <c r="AA2940" s="48">
        <f t="shared" si="1030"/>
        <v>1</v>
      </c>
      <c r="AB2940" s="48">
        <f t="shared" si="1031"/>
        <v>1900</v>
      </c>
      <c r="AC2940" s="32" t="str">
        <f t="shared" si="1024"/>
        <v>1-1900</v>
      </c>
      <c r="AD2940" s="50">
        <f>IFERROR(VLOOKUP(AC2940,IPC!$E$2:$F$1745,2,0),IPC!$H$1)</f>
        <v>138.32155800000001</v>
      </c>
    </row>
    <row r="2941" spans="10:30" x14ac:dyDescent="0.25">
      <c r="J2941" s="44" t="str">
        <f t="shared" si="1018"/>
        <v/>
      </c>
      <c r="K2941" s="33" t="str">
        <f t="shared" ca="1" si="1022"/>
        <v/>
      </c>
      <c r="L2941" s="108">
        <f t="shared" ca="1" si="1021"/>
        <v>0</v>
      </c>
      <c r="M2941" s="44" t="str">
        <f t="shared" si="1019"/>
        <v/>
      </c>
      <c r="N2941" s="45" t="str">
        <f t="shared" ca="1" si="1023"/>
        <v/>
      </c>
      <c r="O2941" s="108">
        <f t="shared" si="1017"/>
        <v>0</v>
      </c>
      <c r="P2941" s="21" t="e">
        <f t="shared" si="1025"/>
        <v>#N/A</v>
      </c>
      <c r="Q2941" s="21" t="e">
        <f t="shared" si="1026"/>
        <v>#N/A</v>
      </c>
      <c r="R2941" s="21" t="e">
        <f t="shared" si="1027"/>
        <v>#N/A</v>
      </c>
      <c r="S2941" s="21" t="e">
        <f t="shared" si="1028"/>
        <v>#N/A</v>
      </c>
      <c r="T2941" s="29" t="e">
        <f t="shared" si="1020"/>
        <v>#N/A</v>
      </c>
      <c r="U2941" s="34">
        <f t="shared" si="1029"/>
        <v>0</v>
      </c>
      <c r="V2941" s="16">
        <f t="shared" ca="1" si="1032"/>
        <v>44139</v>
      </c>
      <c r="W2941" s="56">
        <f t="shared" ca="1" si="1033"/>
        <v>10</v>
      </c>
      <c r="X2941" s="56">
        <f t="shared" ca="1" si="1034"/>
        <v>2020</v>
      </c>
      <c r="Y2941" s="55" t="str">
        <f t="shared" ca="1" si="1035"/>
        <v>10-2020</v>
      </c>
      <c r="Z2941" s="51">
        <f ca="1">IFERROR(VLOOKUP(Y2941,IPC!$E$2:$F$1745,2,0),IPC!$H$1)</f>
        <v>138.32155800000001</v>
      </c>
      <c r="AA2941" s="48">
        <f t="shared" si="1030"/>
        <v>1</v>
      </c>
      <c r="AB2941" s="48">
        <f t="shared" si="1031"/>
        <v>1900</v>
      </c>
      <c r="AC2941" s="32" t="str">
        <f t="shared" si="1024"/>
        <v>1-1900</v>
      </c>
      <c r="AD2941" s="50">
        <f>IFERROR(VLOOKUP(AC2941,IPC!$E$2:$F$1745,2,0),IPC!$H$1)</f>
        <v>138.32155800000001</v>
      </c>
    </row>
    <row r="2942" spans="10:30" x14ac:dyDescent="0.25">
      <c r="J2942" s="44" t="str">
        <f t="shared" si="1018"/>
        <v/>
      </c>
      <c r="K2942" s="33" t="str">
        <f t="shared" ca="1" si="1022"/>
        <v/>
      </c>
      <c r="L2942" s="108">
        <f t="shared" ca="1" si="1021"/>
        <v>0</v>
      </c>
      <c r="M2942" s="44" t="str">
        <f t="shared" si="1019"/>
        <v/>
      </c>
      <c r="N2942" s="45" t="str">
        <f t="shared" ca="1" si="1023"/>
        <v/>
      </c>
      <c r="O2942" s="108">
        <f t="shared" si="1017"/>
        <v>0</v>
      </c>
      <c r="P2942" s="21" t="e">
        <f t="shared" si="1025"/>
        <v>#N/A</v>
      </c>
      <c r="Q2942" s="21" t="e">
        <f t="shared" si="1026"/>
        <v>#N/A</v>
      </c>
      <c r="R2942" s="21" t="e">
        <f t="shared" si="1027"/>
        <v>#N/A</v>
      </c>
      <c r="S2942" s="21" t="e">
        <f t="shared" si="1028"/>
        <v>#N/A</v>
      </c>
      <c r="T2942" s="29" t="e">
        <f t="shared" si="1020"/>
        <v>#N/A</v>
      </c>
      <c r="U2942" s="34">
        <f t="shared" si="1029"/>
        <v>0</v>
      </c>
      <c r="V2942" s="16">
        <f t="shared" ca="1" si="1032"/>
        <v>44139</v>
      </c>
      <c r="W2942" s="56">
        <f t="shared" ca="1" si="1033"/>
        <v>10</v>
      </c>
      <c r="X2942" s="56">
        <f t="shared" ca="1" si="1034"/>
        <v>2020</v>
      </c>
      <c r="Y2942" s="55" t="str">
        <f t="shared" ca="1" si="1035"/>
        <v>10-2020</v>
      </c>
      <c r="Z2942" s="51">
        <f ca="1">IFERROR(VLOOKUP(Y2942,IPC!$E$2:$F$1745,2,0),IPC!$H$1)</f>
        <v>138.32155800000001</v>
      </c>
      <c r="AA2942" s="48">
        <f t="shared" si="1030"/>
        <v>1</v>
      </c>
      <c r="AB2942" s="48">
        <f t="shared" si="1031"/>
        <v>1900</v>
      </c>
      <c r="AC2942" s="32" t="str">
        <f t="shared" si="1024"/>
        <v>1-1900</v>
      </c>
      <c r="AD2942" s="50">
        <f>IFERROR(VLOOKUP(AC2942,IPC!$E$2:$F$1745,2,0),IPC!$H$1)</f>
        <v>138.32155800000001</v>
      </c>
    </row>
    <row r="2943" spans="10:30" x14ac:dyDescent="0.25">
      <c r="J2943" s="44" t="str">
        <f t="shared" si="1018"/>
        <v/>
      </c>
      <c r="K2943" s="33" t="str">
        <f t="shared" ca="1" si="1022"/>
        <v/>
      </c>
      <c r="L2943" s="108">
        <f t="shared" ca="1" si="1021"/>
        <v>0</v>
      </c>
      <c r="M2943" s="44" t="str">
        <f t="shared" si="1019"/>
        <v/>
      </c>
      <c r="N2943" s="45" t="str">
        <f t="shared" ca="1" si="1023"/>
        <v/>
      </c>
      <c r="O2943" s="108">
        <f t="shared" si="1017"/>
        <v>0</v>
      </c>
      <c r="P2943" s="21" t="e">
        <f t="shared" si="1025"/>
        <v>#N/A</v>
      </c>
      <c r="Q2943" s="21" t="e">
        <f t="shared" si="1026"/>
        <v>#N/A</v>
      </c>
      <c r="R2943" s="21" t="e">
        <f t="shared" si="1027"/>
        <v>#N/A</v>
      </c>
      <c r="S2943" s="21" t="e">
        <f t="shared" si="1028"/>
        <v>#N/A</v>
      </c>
      <c r="T2943" s="29" t="e">
        <f t="shared" si="1020"/>
        <v>#N/A</v>
      </c>
      <c r="U2943" s="34">
        <f t="shared" si="1029"/>
        <v>0</v>
      </c>
      <c r="V2943" s="16">
        <f t="shared" ca="1" si="1032"/>
        <v>44139</v>
      </c>
      <c r="W2943" s="56">
        <f t="shared" ca="1" si="1033"/>
        <v>10</v>
      </c>
      <c r="X2943" s="56">
        <f t="shared" ca="1" si="1034"/>
        <v>2020</v>
      </c>
      <c r="Y2943" s="55" t="str">
        <f t="shared" ca="1" si="1035"/>
        <v>10-2020</v>
      </c>
      <c r="Z2943" s="51">
        <f ca="1">IFERROR(VLOOKUP(Y2943,IPC!$E$2:$F$1745,2,0),IPC!$H$1)</f>
        <v>138.32155800000001</v>
      </c>
      <c r="AA2943" s="48">
        <f t="shared" si="1030"/>
        <v>1</v>
      </c>
      <c r="AB2943" s="48">
        <f t="shared" si="1031"/>
        <v>1900</v>
      </c>
      <c r="AC2943" s="32" t="str">
        <f t="shared" si="1024"/>
        <v>1-1900</v>
      </c>
      <c r="AD2943" s="50">
        <f>IFERROR(VLOOKUP(AC2943,IPC!$E$2:$F$1745,2,0),IPC!$H$1)</f>
        <v>138.32155800000001</v>
      </c>
    </row>
    <row r="2944" spans="10:30" x14ac:dyDescent="0.25">
      <c r="J2944" s="44" t="str">
        <f t="shared" si="1018"/>
        <v/>
      </c>
      <c r="K2944" s="33" t="str">
        <f t="shared" ca="1" si="1022"/>
        <v/>
      </c>
      <c r="L2944" s="108">
        <f t="shared" ca="1" si="1021"/>
        <v>0</v>
      </c>
      <c r="M2944" s="44" t="str">
        <f t="shared" si="1019"/>
        <v/>
      </c>
      <c r="N2944" s="45" t="str">
        <f t="shared" ca="1" si="1023"/>
        <v/>
      </c>
      <c r="O2944" s="108">
        <f t="shared" si="1017"/>
        <v>0</v>
      </c>
      <c r="P2944" s="21" t="e">
        <f t="shared" si="1025"/>
        <v>#N/A</v>
      </c>
      <c r="Q2944" s="21" t="e">
        <f t="shared" si="1026"/>
        <v>#N/A</v>
      </c>
      <c r="R2944" s="21" t="e">
        <f t="shared" si="1027"/>
        <v>#N/A</v>
      </c>
      <c r="S2944" s="21" t="e">
        <f t="shared" si="1028"/>
        <v>#N/A</v>
      </c>
      <c r="T2944" s="29" t="e">
        <f t="shared" si="1020"/>
        <v>#N/A</v>
      </c>
      <c r="U2944" s="34">
        <f t="shared" si="1029"/>
        <v>0</v>
      </c>
      <c r="V2944" s="16">
        <f t="shared" ca="1" si="1032"/>
        <v>44139</v>
      </c>
      <c r="W2944" s="56">
        <f t="shared" ca="1" si="1033"/>
        <v>10</v>
      </c>
      <c r="X2944" s="56">
        <f t="shared" ca="1" si="1034"/>
        <v>2020</v>
      </c>
      <c r="Y2944" s="55" t="str">
        <f t="shared" ca="1" si="1035"/>
        <v>10-2020</v>
      </c>
      <c r="Z2944" s="51">
        <f ca="1">IFERROR(VLOOKUP(Y2944,IPC!$E$2:$F$1745,2,0),IPC!$H$1)</f>
        <v>138.32155800000001</v>
      </c>
      <c r="AA2944" s="48">
        <f t="shared" si="1030"/>
        <v>1</v>
      </c>
      <c r="AB2944" s="48">
        <f t="shared" si="1031"/>
        <v>1900</v>
      </c>
      <c r="AC2944" s="32" t="str">
        <f t="shared" si="1024"/>
        <v>1-1900</v>
      </c>
      <c r="AD2944" s="50">
        <f>IFERROR(VLOOKUP(AC2944,IPC!$E$2:$F$1745,2,0),IPC!$H$1)</f>
        <v>138.32155800000001</v>
      </c>
    </row>
    <row r="2945" spans="10:30" x14ac:dyDescent="0.25">
      <c r="J2945" s="44" t="str">
        <f t="shared" si="1018"/>
        <v/>
      </c>
      <c r="K2945" s="33" t="str">
        <f t="shared" ca="1" si="1022"/>
        <v/>
      </c>
      <c r="L2945" s="108">
        <f t="shared" ca="1" si="1021"/>
        <v>0</v>
      </c>
      <c r="M2945" s="44" t="str">
        <f t="shared" si="1019"/>
        <v/>
      </c>
      <c r="N2945" s="45" t="str">
        <f t="shared" ca="1" si="1023"/>
        <v/>
      </c>
      <c r="O2945" s="108">
        <f t="shared" si="1017"/>
        <v>0</v>
      </c>
      <c r="P2945" s="21" t="e">
        <f t="shared" si="1025"/>
        <v>#N/A</v>
      </c>
      <c r="Q2945" s="21" t="e">
        <f t="shared" si="1026"/>
        <v>#N/A</v>
      </c>
      <c r="R2945" s="21" t="e">
        <f t="shared" si="1027"/>
        <v>#N/A</v>
      </c>
      <c r="S2945" s="21" t="e">
        <f t="shared" si="1028"/>
        <v>#N/A</v>
      </c>
      <c r="T2945" s="29" t="e">
        <f t="shared" si="1020"/>
        <v>#N/A</v>
      </c>
      <c r="U2945" s="34">
        <f t="shared" si="1029"/>
        <v>0</v>
      </c>
      <c r="V2945" s="16">
        <f t="shared" ca="1" si="1032"/>
        <v>44139</v>
      </c>
      <c r="W2945" s="56">
        <f t="shared" ca="1" si="1033"/>
        <v>10</v>
      </c>
      <c r="X2945" s="56">
        <f t="shared" ca="1" si="1034"/>
        <v>2020</v>
      </c>
      <c r="Y2945" s="55" t="str">
        <f t="shared" ca="1" si="1035"/>
        <v>10-2020</v>
      </c>
      <c r="Z2945" s="51">
        <f ca="1">IFERROR(VLOOKUP(Y2945,IPC!$E$2:$F$1745,2,0),IPC!$H$1)</f>
        <v>138.32155800000001</v>
      </c>
      <c r="AA2945" s="48">
        <f t="shared" si="1030"/>
        <v>1</v>
      </c>
      <c r="AB2945" s="48">
        <f t="shared" si="1031"/>
        <v>1900</v>
      </c>
      <c r="AC2945" s="32" t="str">
        <f t="shared" si="1024"/>
        <v>1-1900</v>
      </c>
      <c r="AD2945" s="50">
        <f>IFERROR(VLOOKUP(AC2945,IPC!$E$2:$F$1745,2,0),IPC!$H$1)</f>
        <v>138.32155800000001</v>
      </c>
    </row>
    <row r="2946" spans="10:30" x14ac:dyDescent="0.25">
      <c r="J2946" s="44" t="str">
        <f t="shared" si="1018"/>
        <v/>
      </c>
      <c r="K2946" s="33" t="str">
        <f t="shared" ca="1" si="1022"/>
        <v/>
      </c>
      <c r="L2946" s="108">
        <f t="shared" ca="1" si="1021"/>
        <v>0</v>
      </c>
      <c r="M2946" s="44" t="str">
        <f t="shared" si="1019"/>
        <v/>
      </c>
      <c r="N2946" s="45" t="str">
        <f t="shared" ca="1" si="1023"/>
        <v/>
      </c>
      <c r="O2946" s="108">
        <f t="shared" si="1017"/>
        <v>0</v>
      </c>
      <c r="P2946" s="21" t="e">
        <f t="shared" si="1025"/>
        <v>#N/A</v>
      </c>
      <c r="Q2946" s="21" t="e">
        <f t="shared" si="1026"/>
        <v>#N/A</v>
      </c>
      <c r="R2946" s="21" t="e">
        <f t="shared" si="1027"/>
        <v>#N/A</v>
      </c>
      <c r="S2946" s="21" t="e">
        <f t="shared" si="1028"/>
        <v>#N/A</v>
      </c>
      <c r="T2946" s="29" t="e">
        <f t="shared" si="1020"/>
        <v>#N/A</v>
      </c>
      <c r="U2946" s="34">
        <f t="shared" si="1029"/>
        <v>0</v>
      </c>
      <c r="V2946" s="16">
        <f t="shared" ca="1" si="1032"/>
        <v>44139</v>
      </c>
      <c r="W2946" s="56">
        <f t="shared" ca="1" si="1033"/>
        <v>10</v>
      </c>
      <c r="X2946" s="56">
        <f t="shared" ca="1" si="1034"/>
        <v>2020</v>
      </c>
      <c r="Y2946" s="55" t="str">
        <f t="shared" ca="1" si="1035"/>
        <v>10-2020</v>
      </c>
      <c r="Z2946" s="51">
        <f ca="1">IFERROR(VLOOKUP(Y2946,IPC!$E$2:$F$1745,2,0),IPC!$H$1)</f>
        <v>138.32155800000001</v>
      </c>
      <c r="AA2946" s="48">
        <f t="shared" si="1030"/>
        <v>1</v>
      </c>
      <c r="AB2946" s="48">
        <f t="shared" si="1031"/>
        <v>1900</v>
      </c>
      <c r="AC2946" s="32" t="str">
        <f t="shared" si="1024"/>
        <v>1-1900</v>
      </c>
      <c r="AD2946" s="50">
        <f>IFERROR(VLOOKUP(AC2946,IPC!$E$2:$F$1745,2,0),IPC!$H$1)</f>
        <v>138.32155800000001</v>
      </c>
    </row>
    <row r="2947" spans="10:30" x14ac:dyDescent="0.25">
      <c r="J2947" s="44" t="str">
        <f t="shared" si="1018"/>
        <v/>
      </c>
      <c r="K2947" s="33" t="str">
        <f t="shared" ca="1" si="1022"/>
        <v/>
      </c>
      <c r="L2947" s="108">
        <f t="shared" ca="1" si="1021"/>
        <v>0</v>
      </c>
      <c r="M2947" s="44" t="str">
        <f t="shared" si="1019"/>
        <v/>
      </c>
      <c r="N2947" s="45" t="str">
        <f t="shared" ca="1" si="1023"/>
        <v/>
      </c>
      <c r="O2947" s="108">
        <f t="shared" si="1017"/>
        <v>0</v>
      </c>
      <c r="P2947" s="21" t="e">
        <f t="shared" si="1025"/>
        <v>#N/A</v>
      </c>
      <c r="Q2947" s="21" t="e">
        <f t="shared" si="1026"/>
        <v>#N/A</v>
      </c>
      <c r="R2947" s="21" t="e">
        <f t="shared" si="1027"/>
        <v>#N/A</v>
      </c>
      <c r="S2947" s="21" t="e">
        <f t="shared" si="1028"/>
        <v>#N/A</v>
      </c>
      <c r="T2947" s="29" t="e">
        <f t="shared" si="1020"/>
        <v>#N/A</v>
      </c>
      <c r="U2947" s="34">
        <f t="shared" si="1029"/>
        <v>0</v>
      </c>
      <c r="V2947" s="16">
        <f t="shared" ca="1" si="1032"/>
        <v>44139</v>
      </c>
      <c r="W2947" s="56">
        <f t="shared" ca="1" si="1033"/>
        <v>10</v>
      </c>
      <c r="X2947" s="56">
        <f t="shared" ca="1" si="1034"/>
        <v>2020</v>
      </c>
      <c r="Y2947" s="55" t="str">
        <f t="shared" ca="1" si="1035"/>
        <v>10-2020</v>
      </c>
      <c r="Z2947" s="51">
        <f ca="1">IFERROR(VLOOKUP(Y2947,IPC!$E$2:$F$1745,2,0),IPC!$H$1)</f>
        <v>138.32155800000001</v>
      </c>
      <c r="AA2947" s="48">
        <f t="shared" si="1030"/>
        <v>1</v>
      </c>
      <c r="AB2947" s="48">
        <f t="shared" si="1031"/>
        <v>1900</v>
      </c>
      <c r="AC2947" s="32" t="str">
        <f t="shared" si="1024"/>
        <v>1-1900</v>
      </c>
      <c r="AD2947" s="50">
        <f>IFERROR(VLOOKUP(AC2947,IPC!$E$2:$F$1745,2,0),IPC!$H$1)</f>
        <v>138.32155800000001</v>
      </c>
    </row>
    <row r="2948" spans="10:30" x14ac:dyDescent="0.25">
      <c r="J2948" s="44" t="str">
        <f t="shared" si="1018"/>
        <v/>
      </c>
      <c r="K2948" s="33" t="str">
        <f t="shared" ca="1" si="1022"/>
        <v/>
      </c>
      <c r="L2948" s="108">
        <f t="shared" ca="1" si="1021"/>
        <v>0</v>
      </c>
      <c r="M2948" s="44" t="str">
        <f t="shared" si="1019"/>
        <v/>
      </c>
      <c r="N2948" s="45" t="str">
        <f t="shared" ca="1" si="1023"/>
        <v/>
      </c>
      <c r="O2948" s="108">
        <f t="shared" si="1017"/>
        <v>0</v>
      </c>
      <c r="P2948" s="21" t="e">
        <f t="shared" si="1025"/>
        <v>#N/A</v>
      </c>
      <c r="Q2948" s="21" t="e">
        <f t="shared" si="1026"/>
        <v>#N/A</v>
      </c>
      <c r="R2948" s="21" t="e">
        <f t="shared" si="1027"/>
        <v>#N/A</v>
      </c>
      <c r="S2948" s="21" t="e">
        <f t="shared" si="1028"/>
        <v>#N/A</v>
      </c>
      <c r="T2948" s="29" t="e">
        <f t="shared" si="1020"/>
        <v>#N/A</v>
      </c>
      <c r="U2948" s="34">
        <f t="shared" si="1029"/>
        <v>0</v>
      </c>
      <c r="V2948" s="16">
        <f t="shared" ca="1" si="1032"/>
        <v>44139</v>
      </c>
      <c r="W2948" s="56">
        <f t="shared" ca="1" si="1033"/>
        <v>10</v>
      </c>
      <c r="X2948" s="56">
        <f t="shared" ca="1" si="1034"/>
        <v>2020</v>
      </c>
      <c r="Y2948" s="55" t="str">
        <f t="shared" ca="1" si="1035"/>
        <v>10-2020</v>
      </c>
      <c r="Z2948" s="51">
        <f ca="1">IFERROR(VLOOKUP(Y2948,IPC!$E$2:$F$1745,2,0),IPC!$H$1)</f>
        <v>138.32155800000001</v>
      </c>
      <c r="AA2948" s="48">
        <f t="shared" si="1030"/>
        <v>1</v>
      </c>
      <c r="AB2948" s="48">
        <f t="shared" si="1031"/>
        <v>1900</v>
      </c>
      <c r="AC2948" s="32" t="str">
        <f t="shared" si="1024"/>
        <v>1-1900</v>
      </c>
      <c r="AD2948" s="50">
        <f>IFERROR(VLOOKUP(AC2948,IPC!$E$2:$F$1745,2,0),IPC!$H$1)</f>
        <v>138.32155800000001</v>
      </c>
    </row>
    <row r="2949" spans="10:30" x14ac:dyDescent="0.25">
      <c r="J2949" s="44" t="str">
        <f t="shared" si="1018"/>
        <v/>
      </c>
      <c r="K2949" s="33" t="str">
        <f t="shared" ca="1" si="1022"/>
        <v/>
      </c>
      <c r="L2949" s="108">
        <f t="shared" ca="1" si="1021"/>
        <v>0</v>
      </c>
      <c r="M2949" s="44" t="str">
        <f t="shared" si="1019"/>
        <v/>
      </c>
      <c r="N2949" s="45" t="str">
        <f t="shared" ca="1" si="1023"/>
        <v/>
      </c>
      <c r="O2949" s="108">
        <f t="shared" si="1017"/>
        <v>0</v>
      </c>
      <c r="P2949" s="21" t="e">
        <f t="shared" si="1025"/>
        <v>#N/A</v>
      </c>
      <c r="Q2949" s="21" t="e">
        <f t="shared" si="1026"/>
        <v>#N/A</v>
      </c>
      <c r="R2949" s="21" t="e">
        <f t="shared" si="1027"/>
        <v>#N/A</v>
      </c>
      <c r="S2949" s="21" t="e">
        <f t="shared" si="1028"/>
        <v>#N/A</v>
      </c>
      <c r="T2949" s="29" t="e">
        <f t="shared" si="1020"/>
        <v>#N/A</v>
      </c>
      <c r="U2949" s="34">
        <f t="shared" si="1029"/>
        <v>0</v>
      </c>
      <c r="V2949" s="16">
        <f t="shared" ca="1" si="1032"/>
        <v>44139</v>
      </c>
      <c r="W2949" s="56">
        <f t="shared" ca="1" si="1033"/>
        <v>10</v>
      </c>
      <c r="X2949" s="56">
        <f t="shared" ca="1" si="1034"/>
        <v>2020</v>
      </c>
      <c r="Y2949" s="55" t="str">
        <f t="shared" ca="1" si="1035"/>
        <v>10-2020</v>
      </c>
      <c r="Z2949" s="51">
        <f ca="1">IFERROR(VLOOKUP(Y2949,IPC!$E$2:$F$1745,2,0),IPC!$H$1)</f>
        <v>138.32155800000001</v>
      </c>
      <c r="AA2949" s="48">
        <f t="shared" si="1030"/>
        <v>1</v>
      </c>
      <c r="AB2949" s="48">
        <f t="shared" si="1031"/>
        <v>1900</v>
      </c>
      <c r="AC2949" s="32" t="str">
        <f t="shared" si="1024"/>
        <v>1-1900</v>
      </c>
      <c r="AD2949" s="50">
        <f>IFERROR(VLOOKUP(AC2949,IPC!$E$2:$F$1745,2,0),IPC!$H$1)</f>
        <v>138.32155800000001</v>
      </c>
    </row>
    <row r="2950" spans="10:30" x14ac:dyDescent="0.25">
      <c r="J2950" s="44" t="str">
        <f t="shared" si="1018"/>
        <v/>
      </c>
      <c r="K2950" s="33" t="str">
        <f t="shared" ca="1" si="1022"/>
        <v/>
      </c>
      <c r="L2950" s="108">
        <f t="shared" ca="1" si="1021"/>
        <v>0</v>
      </c>
      <c r="M2950" s="44" t="str">
        <f t="shared" si="1019"/>
        <v/>
      </c>
      <c r="N2950" s="45" t="str">
        <f t="shared" ca="1" si="1023"/>
        <v/>
      </c>
      <c r="O2950" s="108">
        <f t="shared" si="1017"/>
        <v>0</v>
      </c>
      <c r="P2950" s="21" t="e">
        <f t="shared" si="1025"/>
        <v>#N/A</v>
      </c>
      <c r="Q2950" s="21" t="e">
        <f t="shared" si="1026"/>
        <v>#N/A</v>
      </c>
      <c r="R2950" s="21" t="e">
        <f t="shared" si="1027"/>
        <v>#N/A</v>
      </c>
      <c r="S2950" s="21" t="e">
        <f t="shared" si="1028"/>
        <v>#N/A</v>
      </c>
      <c r="T2950" s="29" t="e">
        <f t="shared" si="1020"/>
        <v>#N/A</v>
      </c>
      <c r="U2950" s="34">
        <f t="shared" si="1029"/>
        <v>0</v>
      </c>
      <c r="V2950" s="16">
        <f t="shared" ca="1" si="1032"/>
        <v>44139</v>
      </c>
      <c r="W2950" s="56">
        <f t="shared" ca="1" si="1033"/>
        <v>10</v>
      </c>
      <c r="X2950" s="56">
        <f t="shared" ca="1" si="1034"/>
        <v>2020</v>
      </c>
      <c r="Y2950" s="55" t="str">
        <f t="shared" ca="1" si="1035"/>
        <v>10-2020</v>
      </c>
      <c r="Z2950" s="51">
        <f ca="1">IFERROR(VLOOKUP(Y2950,IPC!$E$2:$F$1745,2,0),IPC!$H$1)</f>
        <v>138.32155800000001</v>
      </c>
      <c r="AA2950" s="48">
        <f t="shared" si="1030"/>
        <v>1</v>
      </c>
      <c r="AB2950" s="48">
        <f t="shared" si="1031"/>
        <v>1900</v>
      </c>
      <c r="AC2950" s="32" t="str">
        <f t="shared" si="1024"/>
        <v>1-1900</v>
      </c>
      <c r="AD2950" s="50">
        <f>IFERROR(VLOOKUP(AC2950,IPC!$E$2:$F$1745,2,0),IPC!$H$1)</f>
        <v>138.32155800000001</v>
      </c>
    </row>
    <row r="2951" spans="10:30" x14ac:dyDescent="0.25">
      <c r="J2951" s="44" t="str">
        <f t="shared" si="1018"/>
        <v/>
      </c>
      <c r="K2951" s="33" t="str">
        <f t="shared" ca="1" si="1022"/>
        <v/>
      </c>
      <c r="L2951" s="108">
        <f t="shared" ca="1" si="1021"/>
        <v>0</v>
      </c>
      <c r="M2951" s="44" t="str">
        <f t="shared" si="1019"/>
        <v/>
      </c>
      <c r="N2951" s="45" t="str">
        <f t="shared" ca="1" si="1023"/>
        <v/>
      </c>
      <c r="O2951" s="108">
        <f t="shared" si="1017"/>
        <v>0</v>
      </c>
      <c r="P2951" s="21" t="e">
        <f t="shared" si="1025"/>
        <v>#N/A</v>
      </c>
      <c r="Q2951" s="21" t="e">
        <f t="shared" si="1026"/>
        <v>#N/A</v>
      </c>
      <c r="R2951" s="21" t="e">
        <f t="shared" si="1027"/>
        <v>#N/A</v>
      </c>
      <c r="S2951" s="21" t="e">
        <f t="shared" si="1028"/>
        <v>#N/A</v>
      </c>
      <c r="T2951" s="29" t="e">
        <f t="shared" si="1020"/>
        <v>#N/A</v>
      </c>
      <c r="U2951" s="34">
        <f t="shared" si="1029"/>
        <v>0</v>
      </c>
      <c r="V2951" s="16">
        <f t="shared" ca="1" si="1032"/>
        <v>44139</v>
      </c>
      <c r="W2951" s="56">
        <f t="shared" ca="1" si="1033"/>
        <v>10</v>
      </c>
      <c r="X2951" s="56">
        <f t="shared" ca="1" si="1034"/>
        <v>2020</v>
      </c>
      <c r="Y2951" s="55" t="str">
        <f t="shared" ca="1" si="1035"/>
        <v>10-2020</v>
      </c>
      <c r="Z2951" s="51">
        <f ca="1">IFERROR(VLOOKUP(Y2951,IPC!$E$2:$F$1745,2,0),IPC!$H$1)</f>
        <v>138.32155800000001</v>
      </c>
      <c r="AA2951" s="48">
        <f t="shared" si="1030"/>
        <v>1</v>
      </c>
      <c r="AB2951" s="48">
        <f t="shared" si="1031"/>
        <v>1900</v>
      </c>
      <c r="AC2951" s="32" t="str">
        <f t="shared" si="1024"/>
        <v>1-1900</v>
      </c>
      <c r="AD2951" s="50">
        <f>IFERROR(VLOOKUP(AC2951,IPC!$E$2:$F$1745,2,0),IPC!$H$1)</f>
        <v>138.32155800000001</v>
      </c>
    </row>
    <row r="2952" spans="10:30" x14ac:dyDescent="0.25">
      <c r="J2952" s="44" t="str">
        <f t="shared" si="1018"/>
        <v/>
      </c>
      <c r="K2952" s="33" t="str">
        <f t="shared" ca="1" si="1022"/>
        <v/>
      </c>
      <c r="L2952" s="108">
        <f t="shared" ca="1" si="1021"/>
        <v>0</v>
      </c>
      <c r="M2952" s="44" t="str">
        <f t="shared" si="1019"/>
        <v/>
      </c>
      <c r="N2952" s="45" t="str">
        <f t="shared" ca="1" si="1023"/>
        <v/>
      </c>
      <c r="O2952" s="108">
        <f t="shared" si="1017"/>
        <v>0</v>
      </c>
      <c r="P2952" s="21" t="e">
        <f t="shared" si="1025"/>
        <v>#N/A</v>
      </c>
      <c r="Q2952" s="21" t="e">
        <f t="shared" si="1026"/>
        <v>#N/A</v>
      </c>
      <c r="R2952" s="21" t="e">
        <f t="shared" si="1027"/>
        <v>#N/A</v>
      </c>
      <c r="S2952" s="21" t="e">
        <f t="shared" si="1028"/>
        <v>#N/A</v>
      </c>
      <c r="T2952" s="29" t="e">
        <f t="shared" si="1020"/>
        <v>#N/A</v>
      </c>
      <c r="U2952" s="34">
        <f t="shared" si="1029"/>
        <v>0</v>
      </c>
      <c r="V2952" s="16">
        <f t="shared" ca="1" si="1032"/>
        <v>44139</v>
      </c>
      <c r="W2952" s="56">
        <f t="shared" ca="1" si="1033"/>
        <v>10</v>
      </c>
      <c r="X2952" s="56">
        <f t="shared" ca="1" si="1034"/>
        <v>2020</v>
      </c>
      <c r="Y2952" s="55" t="str">
        <f t="shared" ca="1" si="1035"/>
        <v>10-2020</v>
      </c>
      <c r="Z2952" s="51">
        <f ca="1">IFERROR(VLOOKUP(Y2952,IPC!$E$2:$F$1745,2,0),IPC!$H$1)</f>
        <v>138.32155800000001</v>
      </c>
      <c r="AA2952" s="48">
        <f t="shared" si="1030"/>
        <v>1</v>
      </c>
      <c r="AB2952" s="48">
        <f t="shared" si="1031"/>
        <v>1900</v>
      </c>
      <c r="AC2952" s="32" t="str">
        <f t="shared" si="1024"/>
        <v>1-1900</v>
      </c>
      <c r="AD2952" s="50">
        <f>IFERROR(VLOOKUP(AC2952,IPC!$E$2:$F$1745,2,0),IPC!$H$1)</f>
        <v>138.32155800000001</v>
      </c>
    </row>
    <row r="2953" spans="10:30" x14ac:dyDescent="0.25">
      <c r="J2953" s="44" t="str">
        <f t="shared" si="1018"/>
        <v/>
      </c>
      <c r="K2953" s="33" t="str">
        <f t="shared" ca="1" si="1022"/>
        <v/>
      </c>
      <c r="L2953" s="108">
        <f t="shared" ca="1" si="1021"/>
        <v>0</v>
      </c>
      <c r="M2953" s="44" t="str">
        <f t="shared" si="1019"/>
        <v/>
      </c>
      <c r="N2953" s="45" t="str">
        <f t="shared" ca="1" si="1023"/>
        <v/>
      </c>
      <c r="O2953" s="108">
        <f t="shared" si="1017"/>
        <v>0</v>
      </c>
      <c r="P2953" s="21" t="e">
        <f t="shared" si="1025"/>
        <v>#N/A</v>
      </c>
      <c r="Q2953" s="21" t="e">
        <f t="shared" si="1026"/>
        <v>#N/A</v>
      </c>
      <c r="R2953" s="21" t="e">
        <f t="shared" si="1027"/>
        <v>#N/A</v>
      </c>
      <c r="S2953" s="21" t="e">
        <f t="shared" si="1028"/>
        <v>#N/A</v>
      </c>
      <c r="T2953" s="29" t="e">
        <f t="shared" si="1020"/>
        <v>#N/A</v>
      </c>
      <c r="U2953" s="34">
        <f t="shared" si="1029"/>
        <v>0</v>
      </c>
      <c r="V2953" s="16">
        <f t="shared" ca="1" si="1032"/>
        <v>44139</v>
      </c>
      <c r="W2953" s="56">
        <f t="shared" ca="1" si="1033"/>
        <v>10</v>
      </c>
      <c r="X2953" s="56">
        <f t="shared" ca="1" si="1034"/>
        <v>2020</v>
      </c>
      <c r="Y2953" s="55" t="str">
        <f t="shared" ca="1" si="1035"/>
        <v>10-2020</v>
      </c>
      <c r="Z2953" s="51">
        <f ca="1">IFERROR(VLOOKUP(Y2953,IPC!$E$2:$F$1745,2,0),IPC!$H$1)</f>
        <v>138.32155800000001</v>
      </c>
      <c r="AA2953" s="48">
        <f t="shared" si="1030"/>
        <v>1</v>
      </c>
      <c r="AB2953" s="48">
        <f t="shared" si="1031"/>
        <v>1900</v>
      </c>
      <c r="AC2953" s="32" t="str">
        <f t="shared" si="1024"/>
        <v>1-1900</v>
      </c>
      <c r="AD2953" s="50">
        <f>IFERROR(VLOOKUP(AC2953,IPC!$E$2:$F$1745,2,0),IPC!$H$1)</f>
        <v>138.32155800000001</v>
      </c>
    </row>
    <row r="2954" spans="10:30" x14ac:dyDescent="0.25">
      <c r="J2954" s="44" t="str">
        <f t="shared" si="1018"/>
        <v/>
      </c>
      <c r="K2954" s="33" t="str">
        <f t="shared" ca="1" si="1022"/>
        <v/>
      </c>
      <c r="L2954" s="108">
        <f t="shared" ca="1" si="1021"/>
        <v>0</v>
      </c>
      <c r="M2954" s="44" t="str">
        <f t="shared" si="1019"/>
        <v/>
      </c>
      <c r="N2954" s="45" t="str">
        <f t="shared" ca="1" si="1023"/>
        <v/>
      </c>
      <c r="O2954" s="108">
        <f t="shared" si="1017"/>
        <v>0</v>
      </c>
      <c r="P2954" s="21" t="e">
        <f t="shared" si="1025"/>
        <v>#N/A</v>
      </c>
      <c r="Q2954" s="21" t="e">
        <f t="shared" si="1026"/>
        <v>#N/A</v>
      </c>
      <c r="R2954" s="21" t="e">
        <f t="shared" si="1027"/>
        <v>#N/A</v>
      </c>
      <c r="S2954" s="21" t="e">
        <f t="shared" si="1028"/>
        <v>#N/A</v>
      </c>
      <c r="T2954" s="29" t="e">
        <f t="shared" si="1020"/>
        <v>#N/A</v>
      </c>
      <c r="U2954" s="34">
        <f t="shared" si="1029"/>
        <v>0</v>
      </c>
      <c r="V2954" s="16">
        <f t="shared" ca="1" si="1032"/>
        <v>44139</v>
      </c>
      <c r="W2954" s="56">
        <f t="shared" ca="1" si="1033"/>
        <v>10</v>
      </c>
      <c r="X2954" s="56">
        <f t="shared" ca="1" si="1034"/>
        <v>2020</v>
      </c>
      <c r="Y2954" s="55" t="str">
        <f t="shared" ca="1" si="1035"/>
        <v>10-2020</v>
      </c>
      <c r="Z2954" s="51">
        <f ca="1">IFERROR(VLOOKUP(Y2954,IPC!$E$2:$F$1745,2,0),IPC!$H$1)</f>
        <v>138.32155800000001</v>
      </c>
      <c r="AA2954" s="48">
        <f t="shared" si="1030"/>
        <v>1</v>
      </c>
      <c r="AB2954" s="48">
        <f t="shared" si="1031"/>
        <v>1900</v>
      </c>
      <c r="AC2954" s="32" t="str">
        <f t="shared" si="1024"/>
        <v>1-1900</v>
      </c>
      <c r="AD2954" s="50">
        <f>IFERROR(VLOOKUP(AC2954,IPC!$E$2:$F$1745,2,0),IPC!$H$1)</f>
        <v>138.32155800000001</v>
      </c>
    </row>
    <row r="2955" spans="10:30" x14ac:dyDescent="0.25">
      <c r="J2955" s="44" t="str">
        <f t="shared" si="1018"/>
        <v/>
      </c>
      <c r="K2955" s="33" t="str">
        <f t="shared" ca="1" si="1022"/>
        <v/>
      </c>
      <c r="L2955" s="108">
        <f t="shared" ca="1" si="1021"/>
        <v>0</v>
      </c>
      <c r="M2955" s="44" t="str">
        <f t="shared" si="1019"/>
        <v/>
      </c>
      <c r="N2955" s="45" t="str">
        <f t="shared" ca="1" si="1023"/>
        <v/>
      </c>
      <c r="O2955" s="108">
        <f t="shared" si="1017"/>
        <v>0</v>
      </c>
      <c r="P2955" s="21" t="e">
        <f t="shared" si="1025"/>
        <v>#N/A</v>
      </c>
      <c r="Q2955" s="21" t="e">
        <f t="shared" si="1026"/>
        <v>#N/A</v>
      </c>
      <c r="R2955" s="21" t="e">
        <f t="shared" si="1027"/>
        <v>#N/A</v>
      </c>
      <c r="S2955" s="21" t="e">
        <f t="shared" si="1028"/>
        <v>#N/A</v>
      </c>
      <c r="T2955" s="29" t="e">
        <f t="shared" si="1020"/>
        <v>#N/A</v>
      </c>
      <c r="U2955" s="34">
        <f t="shared" si="1029"/>
        <v>0</v>
      </c>
      <c r="V2955" s="16">
        <f t="shared" ca="1" si="1032"/>
        <v>44139</v>
      </c>
      <c r="W2955" s="56">
        <f t="shared" ca="1" si="1033"/>
        <v>10</v>
      </c>
      <c r="X2955" s="56">
        <f t="shared" ca="1" si="1034"/>
        <v>2020</v>
      </c>
      <c r="Y2955" s="55" t="str">
        <f t="shared" ca="1" si="1035"/>
        <v>10-2020</v>
      </c>
      <c r="Z2955" s="51">
        <f ca="1">IFERROR(VLOOKUP(Y2955,IPC!$E$2:$F$1745,2,0),IPC!$H$1)</f>
        <v>138.32155800000001</v>
      </c>
      <c r="AA2955" s="48">
        <f t="shared" si="1030"/>
        <v>1</v>
      </c>
      <c r="AB2955" s="48">
        <f t="shared" si="1031"/>
        <v>1900</v>
      </c>
      <c r="AC2955" s="32" t="str">
        <f t="shared" si="1024"/>
        <v>1-1900</v>
      </c>
      <c r="AD2955" s="50">
        <f>IFERROR(VLOOKUP(AC2955,IPC!$E$2:$F$1745,2,0),IPC!$H$1)</f>
        <v>138.32155800000001</v>
      </c>
    </row>
    <row r="2956" spans="10:30" x14ac:dyDescent="0.25">
      <c r="J2956" s="44" t="str">
        <f t="shared" si="1018"/>
        <v/>
      </c>
      <c r="K2956" s="33" t="str">
        <f t="shared" ca="1" si="1022"/>
        <v/>
      </c>
      <c r="L2956" s="108">
        <f t="shared" ca="1" si="1021"/>
        <v>0</v>
      </c>
      <c r="M2956" s="44" t="str">
        <f t="shared" si="1019"/>
        <v/>
      </c>
      <c r="N2956" s="45" t="str">
        <f t="shared" ca="1" si="1023"/>
        <v/>
      </c>
      <c r="O2956" s="108">
        <f t="shared" si="1017"/>
        <v>0</v>
      </c>
      <c r="P2956" s="21" t="e">
        <f t="shared" si="1025"/>
        <v>#N/A</v>
      </c>
      <c r="Q2956" s="21" t="e">
        <f t="shared" si="1026"/>
        <v>#N/A</v>
      </c>
      <c r="R2956" s="21" t="e">
        <f t="shared" si="1027"/>
        <v>#N/A</v>
      </c>
      <c r="S2956" s="21" t="e">
        <f t="shared" si="1028"/>
        <v>#N/A</v>
      </c>
      <c r="T2956" s="29" t="e">
        <f t="shared" si="1020"/>
        <v>#N/A</v>
      </c>
      <c r="U2956" s="34">
        <f t="shared" si="1029"/>
        <v>0</v>
      </c>
      <c r="V2956" s="16">
        <f t="shared" ca="1" si="1032"/>
        <v>44139</v>
      </c>
      <c r="W2956" s="56">
        <f t="shared" ca="1" si="1033"/>
        <v>10</v>
      </c>
      <c r="X2956" s="56">
        <f t="shared" ca="1" si="1034"/>
        <v>2020</v>
      </c>
      <c r="Y2956" s="55" t="str">
        <f t="shared" ca="1" si="1035"/>
        <v>10-2020</v>
      </c>
      <c r="Z2956" s="51">
        <f ca="1">IFERROR(VLOOKUP(Y2956,IPC!$E$2:$F$1745,2,0),IPC!$H$1)</f>
        <v>138.32155800000001</v>
      </c>
      <c r="AA2956" s="48">
        <f t="shared" si="1030"/>
        <v>1</v>
      </c>
      <c r="AB2956" s="48">
        <f t="shared" si="1031"/>
        <v>1900</v>
      </c>
      <c r="AC2956" s="32" t="str">
        <f t="shared" si="1024"/>
        <v>1-1900</v>
      </c>
      <c r="AD2956" s="50">
        <f>IFERROR(VLOOKUP(AC2956,IPC!$E$2:$F$1745,2,0),IPC!$H$1)</f>
        <v>138.32155800000001</v>
      </c>
    </row>
    <row r="2957" spans="10:30" x14ac:dyDescent="0.25">
      <c r="J2957" s="44" t="str">
        <f t="shared" si="1018"/>
        <v/>
      </c>
      <c r="K2957" s="33" t="str">
        <f t="shared" ca="1" si="1022"/>
        <v/>
      </c>
      <c r="L2957" s="108">
        <f t="shared" ca="1" si="1021"/>
        <v>0</v>
      </c>
      <c r="M2957" s="44" t="str">
        <f t="shared" si="1019"/>
        <v/>
      </c>
      <c r="N2957" s="45" t="str">
        <f t="shared" ca="1" si="1023"/>
        <v/>
      </c>
      <c r="O2957" s="108">
        <f t="shared" si="1017"/>
        <v>0</v>
      </c>
      <c r="P2957" s="21" t="e">
        <f t="shared" si="1025"/>
        <v>#N/A</v>
      </c>
      <c r="Q2957" s="21" t="e">
        <f t="shared" si="1026"/>
        <v>#N/A</v>
      </c>
      <c r="R2957" s="21" t="e">
        <f t="shared" si="1027"/>
        <v>#N/A</v>
      </c>
      <c r="S2957" s="21" t="e">
        <f t="shared" si="1028"/>
        <v>#N/A</v>
      </c>
      <c r="T2957" s="29" t="e">
        <f t="shared" si="1020"/>
        <v>#N/A</v>
      </c>
      <c r="U2957" s="34">
        <f t="shared" si="1029"/>
        <v>0</v>
      </c>
      <c r="V2957" s="16">
        <f t="shared" ca="1" si="1032"/>
        <v>44139</v>
      </c>
      <c r="W2957" s="56">
        <f t="shared" ca="1" si="1033"/>
        <v>10</v>
      </c>
      <c r="X2957" s="56">
        <f t="shared" ca="1" si="1034"/>
        <v>2020</v>
      </c>
      <c r="Y2957" s="55" t="str">
        <f t="shared" ca="1" si="1035"/>
        <v>10-2020</v>
      </c>
      <c r="Z2957" s="51">
        <f ca="1">IFERROR(VLOOKUP(Y2957,IPC!$E$2:$F$1745,2,0),IPC!$H$1)</f>
        <v>138.32155800000001</v>
      </c>
      <c r="AA2957" s="48">
        <f t="shared" si="1030"/>
        <v>1</v>
      </c>
      <c r="AB2957" s="48">
        <f t="shared" si="1031"/>
        <v>1900</v>
      </c>
      <c r="AC2957" s="32" t="str">
        <f t="shared" si="1024"/>
        <v>1-1900</v>
      </c>
      <c r="AD2957" s="50">
        <f>IFERROR(VLOOKUP(AC2957,IPC!$E$2:$F$1745,2,0),IPC!$H$1)</f>
        <v>138.32155800000001</v>
      </c>
    </row>
    <row r="2958" spans="10:30" x14ac:dyDescent="0.25">
      <c r="J2958" s="44" t="str">
        <f t="shared" si="1018"/>
        <v/>
      </c>
      <c r="K2958" s="33" t="str">
        <f t="shared" ca="1" si="1022"/>
        <v/>
      </c>
      <c r="L2958" s="108">
        <f t="shared" ca="1" si="1021"/>
        <v>0</v>
      </c>
      <c r="M2958" s="44" t="str">
        <f t="shared" si="1019"/>
        <v/>
      </c>
      <c r="N2958" s="45" t="str">
        <f t="shared" ca="1" si="1023"/>
        <v/>
      </c>
      <c r="O2958" s="108">
        <f t="shared" si="1017"/>
        <v>0</v>
      </c>
      <c r="P2958" s="21" t="e">
        <f t="shared" si="1025"/>
        <v>#N/A</v>
      </c>
      <c r="Q2958" s="21" t="e">
        <f t="shared" si="1026"/>
        <v>#N/A</v>
      </c>
      <c r="R2958" s="21" t="e">
        <f t="shared" si="1027"/>
        <v>#N/A</v>
      </c>
      <c r="S2958" s="21" t="e">
        <f t="shared" si="1028"/>
        <v>#N/A</v>
      </c>
      <c r="T2958" s="29" t="e">
        <f t="shared" si="1020"/>
        <v>#N/A</v>
      </c>
      <c r="U2958" s="34">
        <f t="shared" si="1029"/>
        <v>0</v>
      </c>
      <c r="V2958" s="16">
        <f t="shared" ca="1" si="1032"/>
        <v>44139</v>
      </c>
      <c r="W2958" s="56">
        <f t="shared" ca="1" si="1033"/>
        <v>10</v>
      </c>
      <c r="X2958" s="56">
        <f t="shared" ca="1" si="1034"/>
        <v>2020</v>
      </c>
      <c r="Y2958" s="55" t="str">
        <f t="shared" ca="1" si="1035"/>
        <v>10-2020</v>
      </c>
      <c r="Z2958" s="51">
        <f ca="1">IFERROR(VLOOKUP(Y2958,IPC!$E$2:$F$1745,2,0),IPC!$H$1)</f>
        <v>138.32155800000001</v>
      </c>
      <c r="AA2958" s="48">
        <f t="shared" si="1030"/>
        <v>1</v>
      </c>
      <c r="AB2958" s="48">
        <f t="shared" si="1031"/>
        <v>1900</v>
      </c>
      <c r="AC2958" s="32" t="str">
        <f t="shared" si="1024"/>
        <v>1-1900</v>
      </c>
      <c r="AD2958" s="50">
        <f>IFERROR(VLOOKUP(AC2958,IPC!$E$2:$F$1745,2,0),IPC!$H$1)</f>
        <v>138.32155800000001</v>
      </c>
    </row>
    <row r="2959" spans="10:30" x14ac:dyDescent="0.25">
      <c r="J2959" s="44" t="str">
        <f t="shared" si="1018"/>
        <v/>
      </c>
      <c r="K2959" s="33" t="str">
        <f t="shared" ca="1" si="1022"/>
        <v/>
      </c>
      <c r="L2959" s="108">
        <f t="shared" ca="1" si="1021"/>
        <v>0</v>
      </c>
      <c r="M2959" s="44" t="str">
        <f t="shared" si="1019"/>
        <v/>
      </c>
      <c r="N2959" s="45" t="str">
        <f t="shared" ca="1" si="1023"/>
        <v/>
      </c>
      <c r="O2959" s="108">
        <f t="shared" si="1017"/>
        <v>0</v>
      </c>
      <c r="P2959" s="21" t="e">
        <f t="shared" si="1025"/>
        <v>#N/A</v>
      </c>
      <c r="Q2959" s="21" t="e">
        <f t="shared" si="1026"/>
        <v>#N/A</v>
      </c>
      <c r="R2959" s="21" t="e">
        <f t="shared" si="1027"/>
        <v>#N/A</v>
      </c>
      <c r="S2959" s="21" t="e">
        <f t="shared" si="1028"/>
        <v>#N/A</v>
      </c>
      <c r="T2959" s="29" t="e">
        <f t="shared" si="1020"/>
        <v>#N/A</v>
      </c>
      <c r="U2959" s="34">
        <f t="shared" si="1029"/>
        <v>0</v>
      </c>
      <c r="V2959" s="16">
        <f t="shared" ca="1" si="1032"/>
        <v>44139</v>
      </c>
      <c r="W2959" s="56">
        <f t="shared" ca="1" si="1033"/>
        <v>10</v>
      </c>
      <c r="X2959" s="56">
        <f t="shared" ca="1" si="1034"/>
        <v>2020</v>
      </c>
      <c r="Y2959" s="55" t="str">
        <f t="shared" ca="1" si="1035"/>
        <v>10-2020</v>
      </c>
      <c r="Z2959" s="51">
        <f ca="1">IFERROR(VLOOKUP(Y2959,IPC!$E$2:$F$1745,2,0),IPC!$H$1)</f>
        <v>138.32155800000001</v>
      </c>
      <c r="AA2959" s="48">
        <f t="shared" si="1030"/>
        <v>1</v>
      </c>
      <c r="AB2959" s="48">
        <f t="shared" si="1031"/>
        <v>1900</v>
      </c>
      <c r="AC2959" s="32" t="str">
        <f t="shared" si="1024"/>
        <v>1-1900</v>
      </c>
      <c r="AD2959" s="50">
        <f>IFERROR(VLOOKUP(AC2959,IPC!$E$2:$F$1745,2,0),IPC!$H$1)</f>
        <v>138.32155800000001</v>
      </c>
    </row>
    <row r="2960" spans="10:30" x14ac:dyDescent="0.25">
      <c r="J2960" s="44" t="str">
        <f t="shared" si="1018"/>
        <v/>
      </c>
      <c r="K2960" s="33" t="str">
        <f t="shared" ca="1" si="1022"/>
        <v/>
      </c>
      <c r="L2960" s="108">
        <f t="shared" ca="1" si="1021"/>
        <v>0</v>
      </c>
      <c r="M2960" s="44" t="str">
        <f t="shared" si="1019"/>
        <v/>
      </c>
      <c r="N2960" s="45" t="str">
        <f t="shared" ca="1" si="1023"/>
        <v/>
      </c>
      <c r="O2960" s="108">
        <f t="shared" si="1017"/>
        <v>0</v>
      </c>
      <c r="P2960" s="21" t="e">
        <f t="shared" si="1025"/>
        <v>#N/A</v>
      </c>
      <c r="Q2960" s="21" t="e">
        <f t="shared" si="1026"/>
        <v>#N/A</v>
      </c>
      <c r="R2960" s="21" t="e">
        <f t="shared" si="1027"/>
        <v>#N/A</v>
      </c>
      <c r="S2960" s="21" t="e">
        <f t="shared" si="1028"/>
        <v>#N/A</v>
      </c>
      <c r="T2960" s="29" t="e">
        <f t="shared" si="1020"/>
        <v>#N/A</v>
      </c>
      <c r="U2960" s="34">
        <f t="shared" si="1029"/>
        <v>0</v>
      </c>
      <c r="V2960" s="16">
        <f t="shared" ca="1" si="1032"/>
        <v>44139</v>
      </c>
      <c r="W2960" s="56">
        <f t="shared" ca="1" si="1033"/>
        <v>10</v>
      </c>
      <c r="X2960" s="56">
        <f t="shared" ca="1" si="1034"/>
        <v>2020</v>
      </c>
      <c r="Y2960" s="55" t="str">
        <f t="shared" ca="1" si="1035"/>
        <v>10-2020</v>
      </c>
      <c r="Z2960" s="51">
        <f ca="1">IFERROR(VLOOKUP(Y2960,IPC!$E$2:$F$1745,2,0),IPC!$H$1)</f>
        <v>138.32155800000001</v>
      </c>
      <c r="AA2960" s="48">
        <f t="shared" si="1030"/>
        <v>1</v>
      </c>
      <c r="AB2960" s="48">
        <f t="shared" si="1031"/>
        <v>1900</v>
      </c>
      <c r="AC2960" s="32" t="str">
        <f t="shared" si="1024"/>
        <v>1-1900</v>
      </c>
      <c r="AD2960" s="50">
        <f>IFERROR(VLOOKUP(AC2960,IPC!$E$2:$F$1745,2,0),IPC!$H$1)</f>
        <v>138.32155800000001</v>
      </c>
    </row>
    <row r="2961" spans="10:30" x14ac:dyDescent="0.25">
      <c r="J2961" s="44" t="str">
        <f t="shared" si="1018"/>
        <v/>
      </c>
      <c r="K2961" s="33" t="str">
        <f t="shared" ca="1" si="1022"/>
        <v/>
      </c>
      <c r="L2961" s="108">
        <f t="shared" ca="1" si="1021"/>
        <v>0</v>
      </c>
      <c r="M2961" s="44" t="str">
        <f t="shared" si="1019"/>
        <v/>
      </c>
      <c r="N2961" s="45" t="str">
        <f t="shared" ca="1" si="1023"/>
        <v/>
      </c>
      <c r="O2961" s="108">
        <f t="shared" si="1017"/>
        <v>0</v>
      </c>
      <c r="P2961" s="21" t="e">
        <f t="shared" si="1025"/>
        <v>#N/A</v>
      </c>
      <c r="Q2961" s="21" t="e">
        <f t="shared" si="1026"/>
        <v>#N/A</v>
      </c>
      <c r="R2961" s="21" t="e">
        <f t="shared" si="1027"/>
        <v>#N/A</v>
      </c>
      <c r="S2961" s="21" t="e">
        <f t="shared" si="1028"/>
        <v>#N/A</v>
      </c>
      <c r="T2961" s="29" t="e">
        <f t="shared" si="1020"/>
        <v>#N/A</v>
      </c>
      <c r="U2961" s="34">
        <f t="shared" si="1029"/>
        <v>0</v>
      </c>
      <c r="V2961" s="16">
        <f t="shared" ca="1" si="1032"/>
        <v>44139</v>
      </c>
      <c r="W2961" s="56">
        <f t="shared" ca="1" si="1033"/>
        <v>10</v>
      </c>
      <c r="X2961" s="56">
        <f t="shared" ca="1" si="1034"/>
        <v>2020</v>
      </c>
      <c r="Y2961" s="55" t="str">
        <f t="shared" ca="1" si="1035"/>
        <v>10-2020</v>
      </c>
      <c r="Z2961" s="51">
        <f ca="1">IFERROR(VLOOKUP(Y2961,IPC!$E$2:$F$1745,2,0),IPC!$H$1)</f>
        <v>138.32155800000001</v>
      </c>
      <c r="AA2961" s="48">
        <f t="shared" si="1030"/>
        <v>1</v>
      </c>
      <c r="AB2961" s="48">
        <f t="shared" si="1031"/>
        <v>1900</v>
      </c>
      <c r="AC2961" s="32" t="str">
        <f t="shared" si="1024"/>
        <v>1-1900</v>
      </c>
      <c r="AD2961" s="50">
        <f>IFERROR(VLOOKUP(AC2961,IPC!$E$2:$F$1745,2,0),IPC!$H$1)</f>
        <v>138.32155800000001</v>
      </c>
    </row>
    <row r="2962" spans="10:30" x14ac:dyDescent="0.25">
      <c r="J2962" s="44" t="str">
        <f t="shared" si="1018"/>
        <v/>
      </c>
      <c r="K2962" s="33" t="str">
        <f t="shared" ca="1" si="1022"/>
        <v/>
      </c>
      <c r="L2962" s="108">
        <f t="shared" ca="1" si="1021"/>
        <v>0</v>
      </c>
      <c r="M2962" s="44" t="str">
        <f t="shared" si="1019"/>
        <v/>
      </c>
      <c r="N2962" s="45" t="str">
        <f t="shared" ca="1" si="1023"/>
        <v/>
      </c>
      <c r="O2962" s="108">
        <f t="shared" si="1017"/>
        <v>0</v>
      </c>
      <c r="P2962" s="21" t="e">
        <f t="shared" si="1025"/>
        <v>#N/A</v>
      </c>
      <c r="Q2962" s="21" t="e">
        <f t="shared" si="1026"/>
        <v>#N/A</v>
      </c>
      <c r="R2962" s="21" t="e">
        <f t="shared" si="1027"/>
        <v>#N/A</v>
      </c>
      <c r="S2962" s="21" t="e">
        <f t="shared" si="1028"/>
        <v>#N/A</v>
      </c>
      <c r="T2962" s="29" t="e">
        <f t="shared" si="1020"/>
        <v>#N/A</v>
      </c>
      <c r="U2962" s="34">
        <f t="shared" si="1029"/>
        <v>0</v>
      </c>
      <c r="V2962" s="16">
        <f t="shared" ca="1" si="1032"/>
        <v>44139</v>
      </c>
      <c r="W2962" s="56">
        <f t="shared" ca="1" si="1033"/>
        <v>10</v>
      </c>
      <c r="X2962" s="56">
        <f t="shared" ca="1" si="1034"/>
        <v>2020</v>
      </c>
      <c r="Y2962" s="55" t="str">
        <f t="shared" ca="1" si="1035"/>
        <v>10-2020</v>
      </c>
      <c r="Z2962" s="51">
        <f ca="1">IFERROR(VLOOKUP(Y2962,IPC!$E$2:$F$1745,2,0),IPC!$H$1)</f>
        <v>138.32155800000001</v>
      </c>
      <c r="AA2962" s="48">
        <f t="shared" si="1030"/>
        <v>1</v>
      </c>
      <c r="AB2962" s="48">
        <f t="shared" si="1031"/>
        <v>1900</v>
      </c>
      <c r="AC2962" s="32" t="str">
        <f t="shared" si="1024"/>
        <v>1-1900</v>
      </c>
      <c r="AD2962" s="50">
        <f>IFERROR(VLOOKUP(AC2962,IPC!$E$2:$F$1745,2,0),IPC!$H$1)</f>
        <v>138.32155800000001</v>
      </c>
    </row>
    <row r="2963" spans="10:30" x14ac:dyDescent="0.25">
      <c r="J2963" s="44" t="str">
        <f t="shared" si="1018"/>
        <v/>
      </c>
      <c r="K2963" s="33" t="str">
        <f t="shared" ca="1" si="1022"/>
        <v/>
      </c>
      <c r="L2963" s="108">
        <f t="shared" ca="1" si="1021"/>
        <v>0</v>
      </c>
      <c r="M2963" s="44" t="str">
        <f t="shared" si="1019"/>
        <v/>
      </c>
      <c r="N2963" s="45" t="str">
        <f t="shared" ca="1" si="1023"/>
        <v/>
      </c>
      <c r="O2963" s="108">
        <f t="shared" si="1017"/>
        <v>0</v>
      </c>
      <c r="P2963" s="21" t="e">
        <f t="shared" si="1025"/>
        <v>#N/A</v>
      </c>
      <c r="Q2963" s="21" t="e">
        <f t="shared" si="1026"/>
        <v>#N/A</v>
      </c>
      <c r="R2963" s="21" t="e">
        <f t="shared" si="1027"/>
        <v>#N/A</v>
      </c>
      <c r="S2963" s="21" t="e">
        <f t="shared" si="1028"/>
        <v>#N/A</v>
      </c>
      <c r="T2963" s="29" t="e">
        <f t="shared" si="1020"/>
        <v>#N/A</v>
      </c>
      <c r="U2963" s="34">
        <f t="shared" si="1029"/>
        <v>0</v>
      </c>
      <c r="V2963" s="16">
        <f t="shared" ca="1" si="1032"/>
        <v>44139</v>
      </c>
      <c r="W2963" s="56">
        <f t="shared" ca="1" si="1033"/>
        <v>10</v>
      </c>
      <c r="X2963" s="56">
        <f t="shared" ca="1" si="1034"/>
        <v>2020</v>
      </c>
      <c r="Y2963" s="55" t="str">
        <f t="shared" ca="1" si="1035"/>
        <v>10-2020</v>
      </c>
      <c r="Z2963" s="51">
        <f ca="1">IFERROR(VLOOKUP(Y2963,IPC!$E$2:$F$1745,2,0),IPC!$H$1)</f>
        <v>138.32155800000001</v>
      </c>
      <c r="AA2963" s="48">
        <f t="shared" si="1030"/>
        <v>1</v>
      </c>
      <c r="AB2963" s="48">
        <f t="shared" si="1031"/>
        <v>1900</v>
      </c>
      <c r="AC2963" s="32" t="str">
        <f t="shared" si="1024"/>
        <v>1-1900</v>
      </c>
      <c r="AD2963" s="50">
        <f>IFERROR(VLOOKUP(AC2963,IPC!$E$2:$F$1745,2,0),IPC!$H$1)</f>
        <v>138.32155800000001</v>
      </c>
    </row>
    <row r="2964" spans="10:30" x14ac:dyDescent="0.25">
      <c r="J2964" s="44" t="str">
        <f t="shared" si="1018"/>
        <v/>
      </c>
      <c r="K2964" s="33" t="str">
        <f t="shared" ca="1" si="1022"/>
        <v/>
      </c>
      <c r="L2964" s="108">
        <f t="shared" ca="1" si="1021"/>
        <v>0</v>
      </c>
      <c r="M2964" s="44" t="str">
        <f t="shared" si="1019"/>
        <v/>
      </c>
      <c r="N2964" s="45" t="str">
        <f t="shared" ca="1" si="1023"/>
        <v/>
      </c>
      <c r="O2964" s="108">
        <f t="shared" ref="O2964:O3027" si="1036">+IF(M2964="Provisión contable",N2964,0)</f>
        <v>0</v>
      </c>
      <c r="P2964" s="21" t="e">
        <f t="shared" si="1025"/>
        <v>#N/A</v>
      </c>
      <c r="Q2964" s="21" t="e">
        <f t="shared" si="1026"/>
        <v>#N/A</v>
      </c>
      <c r="R2964" s="21" t="e">
        <f t="shared" si="1027"/>
        <v>#N/A</v>
      </c>
      <c r="S2964" s="21" t="e">
        <f t="shared" si="1028"/>
        <v>#N/A</v>
      </c>
      <c r="T2964" s="29" t="e">
        <f t="shared" si="1020"/>
        <v>#N/A</v>
      </c>
      <c r="U2964" s="34">
        <f t="shared" si="1029"/>
        <v>0</v>
      </c>
      <c r="V2964" s="16">
        <f t="shared" ca="1" si="1032"/>
        <v>44139</v>
      </c>
      <c r="W2964" s="56">
        <f t="shared" ca="1" si="1033"/>
        <v>10</v>
      </c>
      <c r="X2964" s="56">
        <f t="shared" ca="1" si="1034"/>
        <v>2020</v>
      </c>
      <c r="Y2964" s="55" t="str">
        <f t="shared" ca="1" si="1035"/>
        <v>10-2020</v>
      </c>
      <c r="Z2964" s="51">
        <f ca="1">IFERROR(VLOOKUP(Y2964,IPC!$E$2:$F$1745,2,0),IPC!$H$1)</f>
        <v>138.32155800000001</v>
      </c>
      <c r="AA2964" s="48">
        <f t="shared" si="1030"/>
        <v>1</v>
      </c>
      <c r="AB2964" s="48">
        <f t="shared" si="1031"/>
        <v>1900</v>
      </c>
      <c r="AC2964" s="32" t="str">
        <f t="shared" si="1024"/>
        <v>1-1900</v>
      </c>
      <c r="AD2964" s="50">
        <f>IFERROR(VLOOKUP(AC2964,IPC!$E$2:$F$1745,2,0),IPC!$H$1)</f>
        <v>138.32155800000001</v>
      </c>
    </row>
    <row r="2965" spans="10:30" x14ac:dyDescent="0.25">
      <c r="J2965" s="44" t="str">
        <f t="shared" si="1018"/>
        <v/>
      </c>
      <c r="K2965" s="33" t="str">
        <f t="shared" ca="1" si="1022"/>
        <v/>
      </c>
      <c r="L2965" s="108">
        <f t="shared" ca="1" si="1021"/>
        <v>0</v>
      </c>
      <c r="M2965" s="44" t="str">
        <f t="shared" si="1019"/>
        <v/>
      </c>
      <c r="N2965" s="45" t="str">
        <f t="shared" ca="1" si="1023"/>
        <v/>
      </c>
      <c r="O2965" s="108">
        <f t="shared" si="1036"/>
        <v>0</v>
      </c>
      <c r="P2965" s="21" t="e">
        <f t="shared" si="1025"/>
        <v>#N/A</v>
      </c>
      <c r="Q2965" s="21" t="e">
        <f t="shared" si="1026"/>
        <v>#N/A</v>
      </c>
      <c r="R2965" s="21" t="e">
        <f t="shared" si="1027"/>
        <v>#N/A</v>
      </c>
      <c r="S2965" s="21" t="e">
        <f t="shared" si="1028"/>
        <v>#N/A</v>
      </c>
      <c r="T2965" s="29" t="e">
        <f t="shared" si="1020"/>
        <v>#N/A</v>
      </c>
      <c r="U2965" s="34">
        <f t="shared" si="1029"/>
        <v>0</v>
      </c>
      <c r="V2965" s="16">
        <f t="shared" ca="1" si="1032"/>
        <v>44139</v>
      </c>
      <c r="W2965" s="56">
        <f t="shared" ca="1" si="1033"/>
        <v>10</v>
      </c>
      <c r="X2965" s="56">
        <f t="shared" ca="1" si="1034"/>
        <v>2020</v>
      </c>
      <c r="Y2965" s="55" t="str">
        <f t="shared" ca="1" si="1035"/>
        <v>10-2020</v>
      </c>
      <c r="Z2965" s="51">
        <f ca="1">IFERROR(VLOOKUP(Y2965,IPC!$E$2:$F$1745,2,0),IPC!$H$1)</f>
        <v>138.32155800000001</v>
      </c>
      <c r="AA2965" s="48">
        <f t="shared" si="1030"/>
        <v>1</v>
      </c>
      <c r="AB2965" s="48">
        <f t="shared" si="1031"/>
        <v>1900</v>
      </c>
      <c r="AC2965" s="32" t="str">
        <f t="shared" si="1024"/>
        <v>1-1900</v>
      </c>
      <c r="AD2965" s="50">
        <f>IFERROR(VLOOKUP(AC2965,IPC!$E$2:$F$1745,2,0),IPC!$H$1)</f>
        <v>138.32155800000001</v>
      </c>
    </row>
    <row r="2966" spans="10:30" x14ac:dyDescent="0.25">
      <c r="J2966" s="44" t="str">
        <f t="shared" si="1018"/>
        <v/>
      </c>
      <c r="K2966" s="33" t="str">
        <f t="shared" ca="1" si="1022"/>
        <v/>
      </c>
      <c r="L2966" s="108">
        <f t="shared" ca="1" si="1021"/>
        <v>0</v>
      </c>
      <c r="M2966" s="44" t="str">
        <f t="shared" si="1019"/>
        <v/>
      </c>
      <c r="N2966" s="45" t="str">
        <f t="shared" ca="1" si="1023"/>
        <v/>
      </c>
      <c r="O2966" s="108">
        <f t="shared" si="1036"/>
        <v>0</v>
      </c>
      <c r="P2966" s="21" t="e">
        <f t="shared" si="1025"/>
        <v>#N/A</v>
      </c>
      <c r="Q2966" s="21" t="e">
        <f t="shared" si="1026"/>
        <v>#N/A</v>
      </c>
      <c r="R2966" s="21" t="e">
        <f t="shared" si="1027"/>
        <v>#N/A</v>
      </c>
      <c r="S2966" s="21" t="e">
        <f t="shared" si="1028"/>
        <v>#N/A</v>
      </c>
      <c r="T2966" s="29" t="e">
        <f t="shared" si="1020"/>
        <v>#N/A</v>
      </c>
      <c r="U2966" s="34">
        <f t="shared" si="1029"/>
        <v>0</v>
      </c>
      <c r="V2966" s="16">
        <f t="shared" ca="1" si="1032"/>
        <v>44139</v>
      </c>
      <c r="W2966" s="56">
        <f t="shared" ca="1" si="1033"/>
        <v>10</v>
      </c>
      <c r="X2966" s="56">
        <f t="shared" ca="1" si="1034"/>
        <v>2020</v>
      </c>
      <c r="Y2966" s="55" t="str">
        <f t="shared" ca="1" si="1035"/>
        <v>10-2020</v>
      </c>
      <c r="Z2966" s="51">
        <f ca="1">IFERROR(VLOOKUP(Y2966,IPC!$E$2:$F$1745,2,0),IPC!$H$1)</f>
        <v>138.32155800000001</v>
      </c>
      <c r="AA2966" s="48">
        <f t="shared" si="1030"/>
        <v>1</v>
      </c>
      <c r="AB2966" s="48">
        <f t="shared" si="1031"/>
        <v>1900</v>
      </c>
      <c r="AC2966" s="32" t="str">
        <f t="shared" si="1024"/>
        <v>1-1900</v>
      </c>
      <c r="AD2966" s="50">
        <f>IFERROR(VLOOKUP(AC2966,IPC!$E$2:$F$1745,2,0),IPC!$H$1)</f>
        <v>138.32155800000001</v>
      </c>
    </row>
    <row r="2967" spans="10:30" x14ac:dyDescent="0.25">
      <c r="J2967" s="44" t="str">
        <f t="shared" si="1018"/>
        <v/>
      </c>
      <c r="K2967" s="33" t="str">
        <f t="shared" ca="1" si="1022"/>
        <v/>
      </c>
      <c r="L2967" s="108">
        <f t="shared" ca="1" si="1021"/>
        <v>0</v>
      </c>
      <c r="M2967" s="44" t="str">
        <f t="shared" si="1019"/>
        <v/>
      </c>
      <c r="N2967" s="45" t="str">
        <f t="shared" ca="1" si="1023"/>
        <v/>
      </c>
      <c r="O2967" s="108">
        <f t="shared" si="1036"/>
        <v>0</v>
      </c>
      <c r="P2967" s="21" t="e">
        <f t="shared" si="1025"/>
        <v>#N/A</v>
      </c>
      <c r="Q2967" s="21" t="e">
        <f t="shared" si="1026"/>
        <v>#N/A</v>
      </c>
      <c r="R2967" s="21" t="e">
        <f t="shared" si="1027"/>
        <v>#N/A</v>
      </c>
      <c r="S2967" s="21" t="e">
        <f t="shared" si="1028"/>
        <v>#N/A</v>
      </c>
      <c r="T2967" s="29" t="e">
        <f t="shared" si="1020"/>
        <v>#N/A</v>
      </c>
      <c r="U2967" s="34">
        <f t="shared" si="1029"/>
        <v>0</v>
      </c>
      <c r="V2967" s="16">
        <f t="shared" ca="1" si="1032"/>
        <v>44139</v>
      </c>
      <c r="W2967" s="56">
        <f t="shared" ca="1" si="1033"/>
        <v>10</v>
      </c>
      <c r="X2967" s="56">
        <f t="shared" ca="1" si="1034"/>
        <v>2020</v>
      </c>
      <c r="Y2967" s="55" t="str">
        <f t="shared" ca="1" si="1035"/>
        <v>10-2020</v>
      </c>
      <c r="Z2967" s="51">
        <f ca="1">IFERROR(VLOOKUP(Y2967,IPC!$E$2:$F$1745,2,0),IPC!$H$1)</f>
        <v>138.32155800000001</v>
      </c>
      <c r="AA2967" s="48">
        <f t="shared" si="1030"/>
        <v>1</v>
      </c>
      <c r="AB2967" s="48">
        <f t="shared" si="1031"/>
        <v>1900</v>
      </c>
      <c r="AC2967" s="32" t="str">
        <f t="shared" si="1024"/>
        <v>1-1900</v>
      </c>
      <c r="AD2967" s="50">
        <f>IFERROR(VLOOKUP(AC2967,IPC!$E$2:$F$1745,2,0),IPC!$H$1)</f>
        <v>138.32155800000001</v>
      </c>
    </row>
    <row r="2968" spans="10:30" x14ac:dyDescent="0.25">
      <c r="J2968" s="44" t="str">
        <f t="shared" ref="J2968:J3031" si="1037">IFERROR(IF(T2980&gt;0.5,"ALTA",IF(AND(T2980&gt;0.25,T2980&lt;=0.5),"MEDIA",IF(AND(T2980&gt;=0.1,T2980&lt;=0.25),"BAJA",IF(AND(T2980&lt;0.1),"REMOTA")))),"")</f>
        <v/>
      </c>
      <c r="K2968" s="33" t="str">
        <f t="shared" ca="1" si="1022"/>
        <v/>
      </c>
      <c r="L2968" s="108">
        <f t="shared" ca="1" si="1021"/>
        <v>0</v>
      </c>
      <c r="M2968" s="44" t="str">
        <f t="shared" ref="M2968:M3031" si="1038">IFERROR(IF(T2980&gt;50%,"Provisión contable",IF(T2980&lt;=10%,"No se registra","Cuentas de orden")),"")</f>
        <v/>
      </c>
      <c r="N2968" s="45" t="str">
        <f t="shared" ca="1" si="1023"/>
        <v/>
      </c>
      <c r="O2968" s="108">
        <f t="shared" si="1036"/>
        <v>0</v>
      </c>
      <c r="P2968" s="21" t="e">
        <f t="shared" si="1025"/>
        <v>#N/A</v>
      </c>
      <c r="Q2968" s="21" t="e">
        <f t="shared" si="1026"/>
        <v>#N/A</v>
      </c>
      <c r="R2968" s="21" t="e">
        <f t="shared" si="1027"/>
        <v>#N/A</v>
      </c>
      <c r="S2968" s="21" t="e">
        <f t="shared" si="1028"/>
        <v>#N/A</v>
      </c>
      <c r="T2968" s="29" t="e">
        <f t="shared" si="1020"/>
        <v>#N/A</v>
      </c>
      <c r="U2968" s="34">
        <f t="shared" si="1029"/>
        <v>0</v>
      </c>
      <c r="V2968" s="16">
        <f t="shared" ca="1" si="1032"/>
        <v>44139</v>
      </c>
      <c r="W2968" s="56">
        <f t="shared" ca="1" si="1033"/>
        <v>10</v>
      </c>
      <c r="X2968" s="56">
        <f t="shared" ca="1" si="1034"/>
        <v>2020</v>
      </c>
      <c r="Y2968" s="55" t="str">
        <f t="shared" ca="1" si="1035"/>
        <v>10-2020</v>
      </c>
      <c r="Z2968" s="51">
        <f ca="1">IFERROR(VLOOKUP(Y2968,IPC!$E$2:$F$1745,2,0),IPC!$H$1)</f>
        <v>138.32155800000001</v>
      </c>
      <c r="AA2968" s="48">
        <f t="shared" si="1030"/>
        <v>1</v>
      </c>
      <c r="AB2968" s="48">
        <f t="shared" si="1031"/>
        <v>1900</v>
      </c>
      <c r="AC2968" s="32" t="str">
        <f t="shared" si="1024"/>
        <v>1-1900</v>
      </c>
      <c r="AD2968" s="50">
        <f>IFERROR(VLOOKUP(AC2968,IPC!$E$2:$F$1745,2,0),IPC!$H$1)</f>
        <v>138.32155800000001</v>
      </c>
    </row>
    <row r="2969" spans="10:30" x14ac:dyDescent="0.25">
      <c r="J2969" s="44" t="str">
        <f t="shared" si="1037"/>
        <v/>
      </c>
      <c r="K2969" s="33" t="str">
        <f t="shared" ca="1" si="1022"/>
        <v/>
      </c>
      <c r="L2969" s="108">
        <f t="shared" ca="1" si="1021"/>
        <v>0</v>
      </c>
      <c r="M2969" s="44" t="str">
        <f t="shared" si="1038"/>
        <v/>
      </c>
      <c r="N2969" s="45" t="str">
        <f t="shared" ca="1" si="1023"/>
        <v/>
      </c>
      <c r="O2969" s="108">
        <f t="shared" si="1036"/>
        <v>0</v>
      </c>
      <c r="P2969" s="21" t="e">
        <f t="shared" si="1025"/>
        <v>#N/A</v>
      </c>
      <c r="Q2969" s="21" t="e">
        <f t="shared" si="1026"/>
        <v>#N/A</v>
      </c>
      <c r="R2969" s="21" t="e">
        <f t="shared" si="1027"/>
        <v>#N/A</v>
      </c>
      <c r="S2969" s="21" t="e">
        <f t="shared" si="1028"/>
        <v>#N/A</v>
      </c>
      <c r="T2969" s="29" t="e">
        <f t="shared" si="1020"/>
        <v>#N/A</v>
      </c>
      <c r="U2969" s="34">
        <f t="shared" si="1029"/>
        <v>0</v>
      </c>
      <c r="V2969" s="16">
        <f t="shared" ca="1" si="1032"/>
        <v>44139</v>
      </c>
      <c r="W2969" s="56">
        <f t="shared" ca="1" si="1033"/>
        <v>10</v>
      </c>
      <c r="X2969" s="56">
        <f t="shared" ca="1" si="1034"/>
        <v>2020</v>
      </c>
      <c r="Y2969" s="55" t="str">
        <f t="shared" ca="1" si="1035"/>
        <v>10-2020</v>
      </c>
      <c r="Z2969" s="51">
        <f ca="1">IFERROR(VLOOKUP(Y2969,IPC!$E$2:$F$1745,2,0),IPC!$H$1)</f>
        <v>138.32155800000001</v>
      </c>
      <c r="AA2969" s="48">
        <f t="shared" si="1030"/>
        <v>1</v>
      </c>
      <c r="AB2969" s="48">
        <f t="shared" si="1031"/>
        <v>1900</v>
      </c>
      <c r="AC2969" s="32" t="str">
        <f t="shared" si="1024"/>
        <v>1-1900</v>
      </c>
      <c r="AD2969" s="50">
        <f>IFERROR(VLOOKUP(AC2969,IPC!$E$2:$F$1745,2,0),IPC!$H$1)</f>
        <v>138.32155800000001</v>
      </c>
    </row>
    <row r="2970" spans="10:30" x14ac:dyDescent="0.25">
      <c r="J2970" s="44" t="str">
        <f t="shared" si="1037"/>
        <v/>
      </c>
      <c r="K2970" s="33" t="str">
        <f t="shared" ca="1" si="1022"/>
        <v/>
      </c>
      <c r="L2970" s="108">
        <f t="shared" ca="1" si="1021"/>
        <v>0</v>
      </c>
      <c r="M2970" s="44" t="str">
        <f t="shared" si="1038"/>
        <v/>
      </c>
      <c r="N2970" s="45" t="str">
        <f t="shared" ca="1" si="1023"/>
        <v/>
      </c>
      <c r="O2970" s="108">
        <f t="shared" si="1036"/>
        <v>0</v>
      </c>
      <c r="P2970" s="21" t="e">
        <f t="shared" si="1025"/>
        <v>#N/A</v>
      </c>
      <c r="Q2970" s="21" t="e">
        <f t="shared" si="1026"/>
        <v>#N/A</v>
      </c>
      <c r="R2970" s="21" t="e">
        <f t="shared" si="1027"/>
        <v>#N/A</v>
      </c>
      <c r="S2970" s="21" t="e">
        <f t="shared" si="1028"/>
        <v>#N/A</v>
      </c>
      <c r="T2970" s="29" t="e">
        <f t="shared" si="1020"/>
        <v>#N/A</v>
      </c>
      <c r="U2970" s="34">
        <f t="shared" si="1029"/>
        <v>0</v>
      </c>
      <c r="V2970" s="16">
        <f t="shared" ca="1" si="1032"/>
        <v>44139</v>
      </c>
      <c r="W2970" s="56">
        <f t="shared" ca="1" si="1033"/>
        <v>10</v>
      </c>
      <c r="X2970" s="56">
        <f t="shared" ca="1" si="1034"/>
        <v>2020</v>
      </c>
      <c r="Y2970" s="55" t="str">
        <f t="shared" ca="1" si="1035"/>
        <v>10-2020</v>
      </c>
      <c r="Z2970" s="51">
        <f ca="1">IFERROR(VLOOKUP(Y2970,IPC!$E$2:$F$1745,2,0),IPC!$H$1)</f>
        <v>138.32155800000001</v>
      </c>
      <c r="AA2970" s="48">
        <f t="shared" si="1030"/>
        <v>1</v>
      </c>
      <c r="AB2970" s="48">
        <f t="shared" si="1031"/>
        <v>1900</v>
      </c>
      <c r="AC2970" s="32" t="str">
        <f t="shared" si="1024"/>
        <v>1-1900</v>
      </c>
      <c r="AD2970" s="50">
        <f>IFERROR(VLOOKUP(AC2970,IPC!$E$2:$F$1745,2,0),IPC!$H$1)</f>
        <v>138.32155800000001</v>
      </c>
    </row>
    <row r="2971" spans="10:30" x14ac:dyDescent="0.25">
      <c r="J2971" s="44" t="str">
        <f t="shared" si="1037"/>
        <v/>
      </c>
      <c r="K2971" s="33" t="str">
        <f t="shared" ca="1" si="1022"/>
        <v/>
      </c>
      <c r="L2971" s="108">
        <f t="shared" ca="1" si="1021"/>
        <v>0</v>
      </c>
      <c r="M2971" s="44" t="str">
        <f t="shared" si="1038"/>
        <v/>
      </c>
      <c r="N2971" s="45" t="str">
        <f t="shared" ca="1" si="1023"/>
        <v/>
      </c>
      <c r="O2971" s="108">
        <f t="shared" si="1036"/>
        <v>0</v>
      </c>
      <c r="P2971" s="21" t="e">
        <f t="shared" si="1025"/>
        <v>#N/A</v>
      </c>
      <c r="Q2971" s="21" t="e">
        <f t="shared" si="1026"/>
        <v>#N/A</v>
      </c>
      <c r="R2971" s="21" t="e">
        <f t="shared" si="1027"/>
        <v>#N/A</v>
      </c>
      <c r="S2971" s="21" t="e">
        <f t="shared" si="1028"/>
        <v>#N/A</v>
      </c>
      <c r="T2971" s="29" t="e">
        <f t="shared" si="1020"/>
        <v>#N/A</v>
      </c>
      <c r="U2971" s="34">
        <f t="shared" si="1029"/>
        <v>0</v>
      </c>
      <c r="V2971" s="16">
        <f t="shared" ca="1" si="1032"/>
        <v>44139</v>
      </c>
      <c r="W2971" s="56">
        <f t="shared" ca="1" si="1033"/>
        <v>10</v>
      </c>
      <c r="X2971" s="56">
        <f t="shared" ca="1" si="1034"/>
        <v>2020</v>
      </c>
      <c r="Y2971" s="55" t="str">
        <f t="shared" ca="1" si="1035"/>
        <v>10-2020</v>
      </c>
      <c r="Z2971" s="51">
        <f ca="1">IFERROR(VLOOKUP(Y2971,IPC!$E$2:$F$1745,2,0),IPC!$H$1)</f>
        <v>138.32155800000001</v>
      </c>
      <c r="AA2971" s="48">
        <f t="shared" si="1030"/>
        <v>1</v>
      </c>
      <c r="AB2971" s="48">
        <f t="shared" si="1031"/>
        <v>1900</v>
      </c>
      <c r="AC2971" s="32" t="str">
        <f t="shared" si="1024"/>
        <v>1-1900</v>
      </c>
      <c r="AD2971" s="50">
        <f>IFERROR(VLOOKUP(AC2971,IPC!$E$2:$F$1745,2,0),IPC!$H$1)</f>
        <v>138.32155800000001</v>
      </c>
    </row>
    <row r="2972" spans="10:30" x14ac:dyDescent="0.25">
      <c r="J2972" s="44" t="str">
        <f t="shared" si="1037"/>
        <v/>
      </c>
      <c r="K2972" s="33" t="str">
        <f t="shared" ca="1" si="1022"/>
        <v/>
      </c>
      <c r="L2972" s="108">
        <f t="shared" ca="1" si="1021"/>
        <v>0</v>
      </c>
      <c r="M2972" s="44" t="str">
        <f t="shared" si="1038"/>
        <v/>
      </c>
      <c r="N2972" s="45" t="str">
        <f t="shared" ca="1" si="1023"/>
        <v/>
      </c>
      <c r="O2972" s="108">
        <f t="shared" si="1036"/>
        <v>0</v>
      </c>
      <c r="P2972" s="21" t="e">
        <f t="shared" si="1025"/>
        <v>#N/A</v>
      </c>
      <c r="Q2972" s="21" t="e">
        <f t="shared" si="1026"/>
        <v>#N/A</v>
      </c>
      <c r="R2972" s="21" t="e">
        <f t="shared" si="1027"/>
        <v>#N/A</v>
      </c>
      <c r="S2972" s="21" t="e">
        <f t="shared" si="1028"/>
        <v>#N/A</v>
      </c>
      <c r="T2972" s="29" t="e">
        <f t="shared" si="1020"/>
        <v>#N/A</v>
      </c>
      <c r="U2972" s="34">
        <f t="shared" si="1029"/>
        <v>0</v>
      </c>
      <c r="V2972" s="16">
        <f t="shared" ca="1" si="1032"/>
        <v>44139</v>
      </c>
      <c r="W2972" s="56">
        <f t="shared" ca="1" si="1033"/>
        <v>10</v>
      </c>
      <c r="X2972" s="56">
        <f t="shared" ca="1" si="1034"/>
        <v>2020</v>
      </c>
      <c r="Y2972" s="55" t="str">
        <f t="shared" ca="1" si="1035"/>
        <v>10-2020</v>
      </c>
      <c r="Z2972" s="51">
        <f ca="1">IFERROR(VLOOKUP(Y2972,IPC!$E$2:$F$1745,2,0),IPC!$H$1)</f>
        <v>138.32155800000001</v>
      </c>
      <c r="AA2972" s="48">
        <f t="shared" si="1030"/>
        <v>1</v>
      </c>
      <c r="AB2972" s="48">
        <f t="shared" si="1031"/>
        <v>1900</v>
      </c>
      <c r="AC2972" s="32" t="str">
        <f t="shared" si="1024"/>
        <v>1-1900</v>
      </c>
      <c r="AD2972" s="50">
        <f>IFERROR(VLOOKUP(AC2972,IPC!$E$2:$F$1745,2,0),IPC!$H$1)</f>
        <v>138.32155800000001</v>
      </c>
    </row>
    <row r="2973" spans="10:30" x14ac:dyDescent="0.25">
      <c r="J2973" s="44" t="str">
        <f t="shared" si="1037"/>
        <v/>
      </c>
      <c r="K2973" s="33" t="str">
        <f t="shared" ca="1" si="1022"/>
        <v/>
      </c>
      <c r="L2973" s="108">
        <f t="shared" ca="1" si="1021"/>
        <v>0</v>
      </c>
      <c r="M2973" s="44" t="str">
        <f t="shared" si="1038"/>
        <v/>
      </c>
      <c r="N2973" s="45" t="str">
        <f t="shared" ca="1" si="1023"/>
        <v/>
      </c>
      <c r="O2973" s="108">
        <f t="shared" si="1036"/>
        <v>0</v>
      </c>
      <c r="P2973" s="21" t="e">
        <f t="shared" si="1025"/>
        <v>#N/A</v>
      </c>
      <c r="Q2973" s="21" t="e">
        <f t="shared" si="1026"/>
        <v>#N/A</v>
      </c>
      <c r="R2973" s="21" t="e">
        <f t="shared" si="1027"/>
        <v>#N/A</v>
      </c>
      <c r="S2973" s="21" t="e">
        <f t="shared" si="1028"/>
        <v>#N/A</v>
      </c>
      <c r="T2973" s="29" t="e">
        <f t="shared" si="1020"/>
        <v>#N/A</v>
      </c>
      <c r="U2973" s="34">
        <f t="shared" si="1029"/>
        <v>0</v>
      </c>
      <c r="V2973" s="16">
        <f t="shared" ca="1" si="1032"/>
        <v>44139</v>
      </c>
      <c r="W2973" s="56">
        <f t="shared" ca="1" si="1033"/>
        <v>10</v>
      </c>
      <c r="X2973" s="56">
        <f t="shared" ca="1" si="1034"/>
        <v>2020</v>
      </c>
      <c r="Y2973" s="55" t="str">
        <f t="shared" ca="1" si="1035"/>
        <v>10-2020</v>
      </c>
      <c r="Z2973" s="51">
        <f ca="1">IFERROR(VLOOKUP(Y2973,IPC!$E$2:$F$1745,2,0),IPC!$H$1)</f>
        <v>138.32155800000001</v>
      </c>
      <c r="AA2973" s="48">
        <f t="shared" si="1030"/>
        <v>1</v>
      </c>
      <c r="AB2973" s="48">
        <f t="shared" si="1031"/>
        <v>1900</v>
      </c>
      <c r="AC2973" s="32" t="str">
        <f t="shared" si="1024"/>
        <v>1-1900</v>
      </c>
      <c r="AD2973" s="50">
        <f>IFERROR(VLOOKUP(AC2973,IPC!$E$2:$F$1745,2,0),IPC!$H$1)</f>
        <v>138.32155800000001</v>
      </c>
    </row>
    <row r="2974" spans="10:30" x14ac:dyDescent="0.25">
      <c r="J2974" s="44" t="str">
        <f t="shared" si="1037"/>
        <v/>
      </c>
      <c r="K2974" s="33" t="str">
        <f t="shared" ca="1" si="1022"/>
        <v/>
      </c>
      <c r="L2974" s="108">
        <f t="shared" ca="1" si="1021"/>
        <v>0</v>
      </c>
      <c r="M2974" s="44" t="str">
        <f t="shared" si="1038"/>
        <v/>
      </c>
      <c r="N2974" s="45" t="str">
        <f t="shared" ca="1" si="1023"/>
        <v/>
      </c>
      <c r="O2974" s="108">
        <f t="shared" si="1036"/>
        <v>0</v>
      </c>
      <c r="P2974" s="21" t="e">
        <f t="shared" si="1025"/>
        <v>#N/A</v>
      </c>
      <c r="Q2974" s="21" t="e">
        <f t="shared" si="1026"/>
        <v>#N/A</v>
      </c>
      <c r="R2974" s="21" t="e">
        <f t="shared" si="1027"/>
        <v>#N/A</v>
      </c>
      <c r="S2974" s="21" t="e">
        <f t="shared" si="1028"/>
        <v>#N/A</v>
      </c>
      <c r="T2974" s="29" t="e">
        <f t="shared" si="1020"/>
        <v>#N/A</v>
      </c>
      <c r="U2974" s="34">
        <f t="shared" si="1029"/>
        <v>0</v>
      </c>
      <c r="V2974" s="16">
        <f t="shared" ca="1" si="1032"/>
        <v>44139</v>
      </c>
      <c r="W2974" s="56">
        <f t="shared" ca="1" si="1033"/>
        <v>10</v>
      </c>
      <c r="X2974" s="56">
        <f t="shared" ca="1" si="1034"/>
        <v>2020</v>
      </c>
      <c r="Y2974" s="55" t="str">
        <f t="shared" ca="1" si="1035"/>
        <v>10-2020</v>
      </c>
      <c r="Z2974" s="51">
        <f ca="1">IFERROR(VLOOKUP(Y2974,IPC!$E$2:$F$1745,2,0),IPC!$H$1)</f>
        <v>138.32155800000001</v>
      </c>
      <c r="AA2974" s="48">
        <f t="shared" si="1030"/>
        <v>1</v>
      </c>
      <c r="AB2974" s="48">
        <f t="shared" si="1031"/>
        <v>1900</v>
      </c>
      <c r="AC2974" s="32" t="str">
        <f t="shared" si="1024"/>
        <v>1-1900</v>
      </c>
      <c r="AD2974" s="50">
        <f>IFERROR(VLOOKUP(AC2974,IPC!$E$2:$F$1745,2,0),IPC!$H$1)</f>
        <v>138.32155800000001</v>
      </c>
    </row>
    <row r="2975" spans="10:30" x14ac:dyDescent="0.25">
      <c r="J2975" s="44" t="str">
        <f t="shared" si="1037"/>
        <v/>
      </c>
      <c r="K2975" s="33" t="str">
        <f t="shared" ca="1" si="1022"/>
        <v/>
      </c>
      <c r="L2975" s="108">
        <f t="shared" ca="1" si="1021"/>
        <v>0</v>
      </c>
      <c r="M2975" s="44" t="str">
        <f t="shared" si="1038"/>
        <v/>
      </c>
      <c r="N2975" s="45" t="str">
        <f t="shared" ca="1" si="1023"/>
        <v/>
      </c>
      <c r="O2975" s="108">
        <f t="shared" si="1036"/>
        <v>0</v>
      </c>
      <c r="P2975" s="21" t="e">
        <f t="shared" si="1025"/>
        <v>#N/A</v>
      </c>
      <c r="Q2975" s="21" t="e">
        <f t="shared" si="1026"/>
        <v>#N/A</v>
      </c>
      <c r="R2975" s="21" t="e">
        <f t="shared" si="1027"/>
        <v>#N/A</v>
      </c>
      <c r="S2975" s="21" t="e">
        <f t="shared" si="1028"/>
        <v>#N/A</v>
      </c>
      <c r="T2975" s="29" t="e">
        <f t="shared" si="1020"/>
        <v>#N/A</v>
      </c>
      <c r="U2975" s="34">
        <f t="shared" si="1029"/>
        <v>0</v>
      </c>
      <c r="V2975" s="16">
        <f t="shared" ca="1" si="1032"/>
        <v>44139</v>
      </c>
      <c r="W2975" s="56">
        <f t="shared" ca="1" si="1033"/>
        <v>10</v>
      </c>
      <c r="X2975" s="56">
        <f t="shared" ca="1" si="1034"/>
        <v>2020</v>
      </c>
      <c r="Y2975" s="55" t="str">
        <f t="shared" ca="1" si="1035"/>
        <v>10-2020</v>
      </c>
      <c r="Z2975" s="51">
        <f ca="1">IFERROR(VLOOKUP(Y2975,IPC!$E$2:$F$1745,2,0),IPC!$H$1)</f>
        <v>138.32155800000001</v>
      </c>
      <c r="AA2975" s="48">
        <f t="shared" si="1030"/>
        <v>1</v>
      </c>
      <c r="AB2975" s="48">
        <f t="shared" si="1031"/>
        <v>1900</v>
      </c>
      <c r="AC2975" s="32" t="str">
        <f t="shared" si="1024"/>
        <v>1-1900</v>
      </c>
      <c r="AD2975" s="50">
        <f>IFERROR(VLOOKUP(AC2975,IPC!$E$2:$F$1745,2,0),IPC!$H$1)</f>
        <v>138.32155800000001</v>
      </c>
    </row>
    <row r="2976" spans="10:30" x14ac:dyDescent="0.25">
      <c r="J2976" s="44" t="str">
        <f t="shared" si="1037"/>
        <v/>
      </c>
      <c r="K2976" s="33" t="str">
        <f t="shared" ca="1" si="1022"/>
        <v/>
      </c>
      <c r="L2976" s="108">
        <f t="shared" ca="1" si="1021"/>
        <v>0</v>
      </c>
      <c r="M2976" s="44" t="str">
        <f t="shared" si="1038"/>
        <v/>
      </c>
      <c r="N2976" s="45" t="str">
        <f t="shared" ca="1" si="1023"/>
        <v/>
      </c>
      <c r="O2976" s="108">
        <f t="shared" si="1036"/>
        <v>0</v>
      </c>
      <c r="P2976" s="21" t="e">
        <f t="shared" si="1025"/>
        <v>#N/A</v>
      </c>
      <c r="Q2976" s="21" t="e">
        <f t="shared" si="1026"/>
        <v>#N/A</v>
      </c>
      <c r="R2976" s="21" t="e">
        <f t="shared" si="1027"/>
        <v>#N/A</v>
      </c>
      <c r="S2976" s="21" t="e">
        <f t="shared" si="1028"/>
        <v>#N/A</v>
      </c>
      <c r="T2976" s="29" t="e">
        <f t="shared" ref="T2976:T3039" si="1039">+SUMPRODUCT(P2976:S2976,$P$7:$S$7)/100</f>
        <v>#N/A</v>
      </c>
      <c r="U2976" s="34">
        <f t="shared" si="1029"/>
        <v>0</v>
      </c>
      <c r="V2976" s="16">
        <f t="shared" ca="1" si="1032"/>
        <v>44139</v>
      </c>
      <c r="W2976" s="56">
        <f t="shared" ca="1" si="1033"/>
        <v>10</v>
      </c>
      <c r="X2976" s="56">
        <f t="shared" ca="1" si="1034"/>
        <v>2020</v>
      </c>
      <c r="Y2976" s="55" t="str">
        <f t="shared" ca="1" si="1035"/>
        <v>10-2020</v>
      </c>
      <c r="Z2976" s="51">
        <f ca="1">IFERROR(VLOOKUP(Y2976,IPC!$E$2:$F$1745,2,0),IPC!$H$1)</f>
        <v>138.32155800000001</v>
      </c>
      <c r="AA2976" s="48">
        <f t="shared" si="1030"/>
        <v>1</v>
      </c>
      <c r="AB2976" s="48">
        <f t="shared" si="1031"/>
        <v>1900</v>
      </c>
      <c r="AC2976" s="32" t="str">
        <f t="shared" si="1024"/>
        <v>1-1900</v>
      </c>
      <c r="AD2976" s="50">
        <f>IFERROR(VLOOKUP(AC2976,IPC!$E$2:$F$1745,2,0),IPC!$H$1)</f>
        <v>138.32155800000001</v>
      </c>
    </row>
    <row r="2977" spans="10:30" x14ac:dyDescent="0.25">
      <c r="J2977" s="44" t="str">
        <f t="shared" si="1037"/>
        <v/>
      </c>
      <c r="K2977" s="33" t="str">
        <f t="shared" ca="1" si="1022"/>
        <v/>
      </c>
      <c r="L2977" s="108">
        <f t="shared" ca="1" si="1021"/>
        <v>0</v>
      </c>
      <c r="M2977" s="44" t="str">
        <f t="shared" si="1038"/>
        <v/>
      </c>
      <c r="N2977" s="45" t="str">
        <f t="shared" ca="1" si="1023"/>
        <v/>
      </c>
      <c r="O2977" s="108">
        <f t="shared" si="1036"/>
        <v>0</v>
      </c>
      <c r="P2977" s="21" t="e">
        <f t="shared" si="1025"/>
        <v>#N/A</v>
      </c>
      <c r="Q2977" s="21" t="e">
        <f t="shared" si="1026"/>
        <v>#N/A</v>
      </c>
      <c r="R2977" s="21" t="e">
        <f t="shared" si="1027"/>
        <v>#N/A</v>
      </c>
      <c r="S2977" s="21" t="e">
        <f t="shared" si="1028"/>
        <v>#N/A</v>
      </c>
      <c r="T2977" s="29" t="e">
        <f t="shared" si="1039"/>
        <v>#N/A</v>
      </c>
      <c r="U2977" s="34">
        <f t="shared" si="1029"/>
        <v>0</v>
      </c>
      <c r="V2977" s="16">
        <f t="shared" ca="1" si="1032"/>
        <v>44139</v>
      </c>
      <c r="W2977" s="56">
        <f t="shared" ca="1" si="1033"/>
        <v>10</v>
      </c>
      <c r="X2977" s="56">
        <f t="shared" ca="1" si="1034"/>
        <v>2020</v>
      </c>
      <c r="Y2977" s="55" t="str">
        <f t="shared" ca="1" si="1035"/>
        <v>10-2020</v>
      </c>
      <c r="Z2977" s="51">
        <f ca="1">IFERROR(VLOOKUP(Y2977,IPC!$E$2:$F$1745,2,0),IPC!$H$1)</f>
        <v>138.32155800000001</v>
      </c>
      <c r="AA2977" s="48">
        <f t="shared" si="1030"/>
        <v>1</v>
      </c>
      <c r="AB2977" s="48">
        <f t="shared" si="1031"/>
        <v>1900</v>
      </c>
      <c r="AC2977" s="32" t="str">
        <f t="shared" si="1024"/>
        <v>1-1900</v>
      </c>
      <c r="AD2977" s="50">
        <f>IFERROR(VLOOKUP(AC2977,IPC!$E$2:$F$1745,2,0),IPC!$H$1)</f>
        <v>138.32155800000001</v>
      </c>
    </row>
    <row r="2978" spans="10:30" x14ac:dyDescent="0.25">
      <c r="J2978" s="44" t="str">
        <f t="shared" si="1037"/>
        <v/>
      </c>
      <c r="K2978" s="33" t="str">
        <f t="shared" ca="1" si="1022"/>
        <v/>
      </c>
      <c r="L2978" s="108">
        <f t="shared" ca="1" si="1021"/>
        <v>0</v>
      </c>
      <c r="M2978" s="44" t="str">
        <f t="shared" si="1038"/>
        <v/>
      </c>
      <c r="N2978" s="45" t="str">
        <f t="shared" ca="1" si="1023"/>
        <v/>
      </c>
      <c r="O2978" s="108">
        <f t="shared" si="1036"/>
        <v>0</v>
      </c>
      <c r="P2978" s="21" t="e">
        <f t="shared" si="1025"/>
        <v>#N/A</v>
      </c>
      <c r="Q2978" s="21" t="e">
        <f t="shared" si="1026"/>
        <v>#N/A</v>
      </c>
      <c r="R2978" s="21" t="e">
        <f t="shared" si="1027"/>
        <v>#N/A</v>
      </c>
      <c r="S2978" s="21" t="e">
        <f t="shared" si="1028"/>
        <v>#N/A</v>
      </c>
      <c r="T2978" s="29" t="e">
        <f t="shared" si="1039"/>
        <v>#N/A</v>
      </c>
      <c r="U2978" s="34">
        <f t="shared" si="1029"/>
        <v>0</v>
      </c>
      <c r="V2978" s="16">
        <f t="shared" ca="1" si="1032"/>
        <v>44139</v>
      </c>
      <c r="W2978" s="56">
        <f t="shared" ca="1" si="1033"/>
        <v>10</v>
      </c>
      <c r="X2978" s="56">
        <f t="shared" ca="1" si="1034"/>
        <v>2020</v>
      </c>
      <c r="Y2978" s="55" t="str">
        <f t="shared" ca="1" si="1035"/>
        <v>10-2020</v>
      </c>
      <c r="Z2978" s="51">
        <f ca="1">IFERROR(VLOOKUP(Y2978,IPC!$E$2:$F$1745,2,0),IPC!$H$1)</f>
        <v>138.32155800000001</v>
      </c>
      <c r="AA2978" s="48">
        <f t="shared" si="1030"/>
        <v>1</v>
      </c>
      <c r="AB2978" s="48">
        <f t="shared" si="1031"/>
        <v>1900</v>
      </c>
      <c r="AC2978" s="32" t="str">
        <f t="shared" si="1024"/>
        <v>1-1900</v>
      </c>
      <c r="AD2978" s="50">
        <f>IFERROR(VLOOKUP(AC2978,IPC!$E$2:$F$1745,2,0),IPC!$H$1)</f>
        <v>138.32155800000001</v>
      </c>
    </row>
    <row r="2979" spans="10:30" x14ac:dyDescent="0.25">
      <c r="J2979" s="44" t="str">
        <f t="shared" si="1037"/>
        <v/>
      </c>
      <c r="K2979" s="33" t="str">
        <f t="shared" ca="1" si="1022"/>
        <v/>
      </c>
      <c r="L2979" s="108">
        <f t="shared" ca="1" si="1021"/>
        <v>0</v>
      </c>
      <c r="M2979" s="44" t="str">
        <f t="shared" si="1038"/>
        <v/>
      </c>
      <c r="N2979" s="45" t="str">
        <f t="shared" ca="1" si="1023"/>
        <v/>
      </c>
      <c r="O2979" s="108">
        <f t="shared" si="1036"/>
        <v>0</v>
      </c>
      <c r="P2979" s="21" t="e">
        <f t="shared" si="1025"/>
        <v>#N/A</v>
      </c>
      <c r="Q2979" s="21" t="e">
        <f t="shared" si="1026"/>
        <v>#N/A</v>
      </c>
      <c r="R2979" s="21" t="e">
        <f t="shared" si="1027"/>
        <v>#N/A</v>
      </c>
      <c r="S2979" s="21" t="e">
        <f t="shared" si="1028"/>
        <v>#N/A</v>
      </c>
      <c r="T2979" s="29" t="e">
        <f t="shared" si="1039"/>
        <v>#N/A</v>
      </c>
      <c r="U2979" s="34">
        <f t="shared" si="1029"/>
        <v>0</v>
      </c>
      <c r="V2979" s="16">
        <f t="shared" ca="1" si="1032"/>
        <v>44139</v>
      </c>
      <c r="W2979" s="56">
        <f t="shared" ca="1" si="1033"/>
        <v>10</v>
      </c>
      <c r="X2979" s="56">
        <f t="shared" ca="1" si="1034"/>
        <v>2020</v>
      </c>
      <c r="Y2979" s="55" t="str">
        <f t="shared" ca="1" si="1035"/>
        <v>10-2020</v>
      </c>
      <c r="Z2979" s="51">
        <f ca="1">IFERROR(VLOOKUP(Y2979,IPC!$E$2:$F$1745,2,0),IPC!$H$1)</f>
        <v>138.32155800000001</v>
      </c>
      <c r="AA2979" s="48">
        <f t="shared" si="1030"/>
        <v>1</v>
      </c>
      <c r="AB2979" s="48">
        <f t="shared" si="1031"/>
        <v>1900</v>
      </c>
      <c r="AC2979" s="32" t="str">
        <f t="shared" si="1024"/>
        <v>1-1900</v>
      </c>
      <c r="AD2979" s="50">
        <f>IFERROR(VLOOKUP(AC2979,IPC!$E$2:$F$1745,2,0),IPC!$H$1)</f>
        <v>138.32155800000001</v>
      </c>
    </row>
    <row r="2980" spans="10:30" x14ac:dyDescent="0.25">
      <c r="J2980" s="44" t="str">
        <f t="shared" si="1037"/>
        <v/>
      </c>
      <c r="K2980" s="33" t="str">
        <f t="shared" ca="1" si="1022"/>
        <v/>
      </c>
      <c r="L2980" s="108">
        <f t="shared" ca="1" si="1021"/>
        <v>0</v>
      </c>
      <c r="M2980" s="44" t="str">
        <f t="shared" si="1038"/>
        <v/>
      </c>
      <c r="N2980" s="45" t="str">
        <f t="shared" ca="1" si="1023"/>
        <v/>
      </c>
      <c r="O2980" s="108">
        <f t="shared" si="1036"/>
        <v>0</v>
      </c>
      <c r="P2980" s="21" t="e">
        <f t="shared" si="1025"/>
        <v>#N/A</v>
      </c>
      <c r="Q2980" s="21" t="e">
        <f t="shared" si="1026"/>
        <v>#N/A</v>
      </c>
      <c r="R2980" s="21" t="e">
        <f t="shared" si="1027"/>
        <v>#N/A</v>
      </c>
      <c r="S2980" s="21" t="e">
        <f t="shared" si="1028"/>
        <v>#N/A</v>
      </c>
      <c r="T2980" s="29" t="e">
        <f t="shared" si="1039"/>
        <v>#N/A</v>
      </c>
      <c r="U2980" s="34">
        <f t="shared" si="1029"/>
        <v>0</v>
      </c>
      <c r="V2980" s="16">
        <f t="shared" ca="1" si="1032"/>
        <v>44139</v>
      </c>
      <c r="W2980" s="56">
        <f t="shared" ca="1" si="1033"/>
        <v>10</v>
      </c>
      <c r="X2980" s="56">
        <f t="shared" ca="1" si="1034"/>
        <v>2020</v>
      </c>
      <c r="Y2980" s="55" t="str">
        <f t="shared" ca="1" si="1035"/>
        <v>10-2020</v>
      </c>
      <c r="Z2980" s="51">
        <f ca="1">IFERROR(VLOOKUP(Y2980,IPC!$E$2:$F$1745,2,0),IPC!$H$1)</f>
        <v>138.32155800000001</v>
      </c>
      <c r="AA2980" s="48">
        <f t="shared" si="1030"/>
        <v>1</v>
      </c>
      <c r="AB2980" s="48">
        <f t="shared" si="1031"/>
        <v>1900</v>
      </c>
      <c r="AC2980" s="32" t="str">
        <f t="shared" si="1024"/>
        <v>1-1900</v>
      </c>
      <c r="AD2980" s="50">
        <f>IFERROR(VLOOKUP(AC2980,IPC!$E$2:$F$1745,2,0),IPC!$H$1)</f>
        <v>138.32155800000001</v>
      </c>
    </row>
    <row r="2981" spans="10:30" x14ac:dyDescent="0.25">
      <c r="J2981" s="44" t="str">
        <f t="shared" si="1037"/>
        <v/>
      </c>
      <c r="K2981" s="33" t="str">
        <f t="shared" ca="1" si="1022"/>
        <v/>
      </c>
      <c r="L2981" s="108">
        <f t="shared" ca="1" si="1021"/>
        <v>0</v>
      </c>
      <c r="M2981" s="44" t="str">
        <f t="shared" si="1038"/>
        <v/>
      </c>
      <c r="N2981" s="45" t="str">
        <f t="shared" ca="1" si="1023"/>
        <v/>
      </c>
      <c r="O2981" s="108">
        <f t="shared" si="1036"/>
        <v>0</v>
      </c>
      <c r="P2981" s="21" t="e">
        <f t="shared" si="1025"/>
        <v>#N/A</v>
      </c>
      <c r="Q2981" s="21" t="e">
        <f t="shared" si="1026"/>
        <v>#N/A</v>
      </c>
      <c r="R2981" s="21" t="e">
        <f t="shared" si="1027"/>
        <v>#N/A</v>
      </c>
      <c r="S2981" s="21" t="e">
        <f t="shared" si="1028"/>
        <v>#N/A</v>
      </c>
      <c r="T2981" s="29" t="e">
        <f t="shared" si="1039"/>
        <v>#N/A</v>
      </c>
      <c r="U2981" s="34">
        <f t="shared" si="1029"/>
        <v>0</v>
      </c>
      <c r="V2981" s="16">
        <f t="shared" ca="1" si="1032"/>
        <v>44139</v>
      </c>
      <c r="W2981" s="56">
        <f t="shared" ca="1" si="1033"/>
        <v>10</v>
      </c>
      <c r="X2981" s="56">
        <f t="shared" ca="1" si="1034"/>
        <v>2020</v>
      </c>
      <c r="Y2981" s="55" t="str">
        <f t="shared" ca="1" si="1035"/>
        <v>10-2020</v>
      </c>
      <c r="Z2981" s="51">
        <f ca="1">IFERROR(VLOOKUP(Y2981,IPC!$E$2:$F$1745,2,0),IPC!$H$1)</f>
        <v>138.32155800000001</v>
      </c>
      <c r="AA2981" s="48">
        <f t="shared" si="1030"/>
        <v>1</v>
      </c>
      <c r="AB2981" s="48">
        <f t="shared" si="1031"/>
        <v>1900</v>
      </c>
      <c r="AC2981" s="32" t="str">
        <f t="shared" si="1024"/>
        <v>1-1900</v>
      </c>
      <c r="AD2981" s="50">
        <f>IFERROR(VLOOKUP(AC2981,IPC!$E$2:$F$1745,2,0),IPC!$H$1)</f>
        <v>138.32155800000001</v>
      </c>
    </row>
    <row r="2982" spans="10:30" x14ac:dyDescent="0.25">
      <c r="J2982" s="44" t="str">
        <f t="shared" si="1037"/>
        <v/>
      </c>
      <c r="K2982" s="33" t="str">
        <f t="shared" ca="1" si="1022"/>
        <v/>
      </c>
      <c r="L2982" s="108">
        <f t="shared" ref="L2982:L3045" ca="1" si="1040">IFERROR(B2982*C2982*Z2994/AD2994,"")</f>
        <v>0</v>
      </c>
      <c r="M2982" s="44" t="str">
        <f t="shared" si="1038"/>
        <v/>
      </c>
      <c r="N2982" s="45" t="str">
        <f t="shared" ca="1" si="1023"/>
        <v/>
      </c>
      <c r="O2982" s="108">
        <f t="shared" si="1036"/>
        <v>0</v>
      </c>
      <c r="P2982" s="21" t="e">
        <f t="shared" si="1025"/>
        <v>#N/A</v>
      </c>
      <c r="Q2982" s="21" t="e">
        <f t="shared" si="1026"/>
        <v>#N/A</v>
      </c>
      <c r="R2982" s="21" t="e">
        <f t="shared" si="1027"/>
        <v>#N/A</v>
      </c>
      <c r="S2982" s="21" t="e">
        <f t="shared" si="1028"/>
        <v>#N/A</v>
      </c>
      <c r="T2982" s="29" t="e">
        <f t="shared" si="1039"/>
        <v>#N/A</v>
      </c>
      <c r="U2982" s="34">
        <f t="shared" si="1029"/>
        <v>0</v>
      </c>
      <c r="V2982" s="16">
        <f t="shared" ca="1" si="1032"/>
        <v>44139</v>
      </c>
      <c r="W2982" s="56">
        <f t="shared" ca="1" si="1033"/>
        <v>10</v>
      </c>
      <c r="X2982" s="56">
        <f t="shared" ca="1" si="1034"/>
        <v>2020</v>
      </c>
      <c r="Y2982" s="55" t="str">
        <f t="shared" ca="1" si="1035"/>
        <v>10-2020</v>
      </c>
      <c r="Z2982" s="51">
        <f ca="1">IFERROR(VLOOKUP(Y2982,IPC!$E$2:$F$1745,2,0),IPC!$H$1)</f>
        <v>138.32155800000001</v>
      </c>
      <c r="AA2982" s="48">
        <f t="shared" si="1030"/>
        <v>1</v>
      </c>
      <c r="AB2982" s="48">
        <f t="shared" si="1031"/>
        <v>1900</v>
      </c>
      <c r="AC2982" s="32" t="str">
        <f t="shared" si="1024"/>
        <v>1-1900</v>
      </c>
      <c r="AD2982" s="50">
        <f>IFERROR(VLOOKUP(AC2982,IPC!$E$2:$F$1745,2,0),IPC!$H$1)</f>
        <v>138.32155800000001</v>
      </c>
    </row>
    <row r="2983" spans="10:30" x14ac:dyDescent="0.25">
      <c r="J2983" s="44" t="str">
        <f t="shared" si="1037"/>
        <v/>
      </c>
      <c r="K2983" s="33" t="str">
        <f t="shared" ca="1" si="1022"/>
        <v/>
      </c>
      <c r="L2983" s="108">
        <f t="shared" ca="1" si="1040"/>
        <v>0</v>
      </c>
      <c r="M2983" s="44" t="str">
        <f t="shared" si="1038"/>
        <v/>
      </c>
      <c r="N2983" s="45" t="str">
        <f t="shared" ca="1" si="1023"/>
        <v/>
      </c>
      <c r="O2983" s="108">
        <f t="shared" si="1036"/>
        <v>0</v>
      </c>
      <c r="P2983" s="21" t="e">
        <f t="shared" si="1025"/>
        <v>#N/A</v>
      </c>
      <c r="Q2983" s="21" t="e">
        <f t="shared" si="1026"/>
        <v>#N/A</v>
      </c>
      <c r="R2983" s="21" t="e">
        <f t="shared" si="1027"/>
        <v>#N/A</v>
      </c>
      <c r="S2983" s="21" t="e">
        <f t="shared" si="1028"/>
        <v>#N/A</v>
      </c>
      <c r="T2983" s="29" t="e">
        <f t="shared" si="1039"/>
        <v>#N/A</v>
      </c>
      <c r="U2983" s="34">
        <f t="shared" si="1029"/>
        <v>0</v>
      </c>
      <c r="V2983" s="16">
        <f t="shared" ca="1" si="1032"/>
        <v>44139</v>
      </c>
      <c r="W2983" s="56">
        <f t="shared" ca="1" si="1033"/>
        <v>10</v>
      </c>
      <c r="X2983" s="56">
        <f t="shared" ca="1" si="1034"/>
        <v>2020</v>
      </c>
      <c r="Y2983" s="55" t="str">
        <f t="shared" ca="1" si="1035"/>
        <v>10-2020</v>
      </c>
      <c r="Z2983" s="51">
        <f ca="1">IFERROR(VLOOKUP(Y2983,IPC!$E$2:$F$1745,2,0),IPC!$H$1)</f>
        <v>138.32155800000001</v>
      </c>
      <c r="AA2983" s="48">
        <f t="shared" si="1030"/>
        <v>1</v>
      </c>
      <c r="AB2983" s="48">
        <f t="shared" si="1031"/>
        <v>1900</v>
      </c>
      <c r="AC2983" s="32" t="str">
        <f t="shared" si="1024"/>
        <v>1-1900</v>
      </c>
      <c r="AD2983" s="50">
        <f>IFERROR(VLOOKUP(AC2983,IPC!$E$2:$F$1745,2,0),IPC!$H$1)</f>
        <v>138.32155800000001</v>
      </c>
    </row>
    <row r="2984" spans="10:30" x14ac:dyDescent="0.25">
      <c r="J2984" s="44" t="str">
        <f t="shared" si="1037"/>
        <v/>
      </c>
      <c r="K2984" s="33" t="str">
        <f t="shared" ca="1" si="1022"/>
        <v/>
      </c>
      <c r="L2984" s="108">
        <f t="shared" ca="1" si="1040"/>
        <v>0</v>
      </c>
      <c r="M2984" s="44" t="str">
        <f t="shared" si="1038"/>
        <v/>
      </c>
      <c r="N2984" s="45" t="str">
        <f t="shared" ca="1" si="1023"/>
        <v/>
      </c>
      <c r="O2984" s="108">
        <f t="shared" si="1036"/>
        <v>0</v>
      </c>
      <c r="P2984" s="21" t="e">
        <f t="shared" si="1025"/>
        <v>#N/A</v>
      </c>
      <c r="Q2984" s="21" t="e">
        <f t="shared" si="1026"/>
        <v>#N/A</v>
      </c>
      <c r="R2984" s="21" t="e">
        <f t="shared" si="1027"/>
        <v>#N/A</v>
      </c>
      <c r="S2984" s="21" t="e">
        <f t="shared" si="1028"/>
        <v>#N/A</v>
      </c>
      <c r="T2984" s="29" t="e">
        <f t="shared" si="1039"/>
        <v>#N/A</v>
      </c>
      <c r="U2984" s="34">
        <f t="shared" si="1029"/>
        <v>0</v>
      </c>
      <c r="V2984" s="16">
        <f t="shared" ca="1" si="1032"/>
        <v>44139</v>
      </c>
      <c r="W2984" s="56">
        <f t="shared" ca="1" si="1033"/>
        <v>10</v>
      </c>
      <c r="X2984" s="56">
        <f t="shared" ca="1" si="1034"/>
        <v>2020</v>
      </c>
      <c r="Y2984" s="55" t="str">
        <f t="shared" ca="1" si="1035"/>
        <v>10-2020</v>
      </c>
      <c r="Z2984" s="51">
        <f ca="1">IFERROR(VLOOKUP(Y2984,IPC!$E$2:$F$1745,2,0),IPC!$H$1)</f>
        <v>138.32155800000001</v>
      </c>
      <c r="AA2984" s="48">
        <f t="shared" si="1030"/>
        <v>1</v>
      </c>
      <c r="AB2984" s="48">
        <f t="shared" si="1031"/>
        <v>1900</v>
      </c>
      <c r="AC2984" s="32" t="str">
        <f t="shared" si="1024"/>
        <v>1-1900</v>
      </c>
      <c r="AD2984" s="50">
        <f>IFERROR(VLOOKUP(AC2984,IPC!$E$2:$F$1745,2,0),IPC!$H$1)</f>
        <v>138.32155800000001</v>
      </c>
    </row>
    <row r="2985" spans="10:30" x14ac:dyDescent="0.25">
      <c r="J2985" s="44" t="str">
        <f t="shared" si="1037"/>
        <v/>
      </c>
      <c r="K2985" s="33" t="str">
        <f t="shared" ca="1" si="1022"/>
        <v/>
      </c>
      <c r="L2985" s="108">
        <f t="shared" ca="1" si="1040"/>
        <v>0</v>
      </c>
      <c r="M2985" s="44" t="str">
        <f t="shared" si="1038"/>
        <v/>
      </c>
      <c r="N2985" s="45" t="str">
        <f t="shared" ca="1" si="1023"/>
        <v/>
      </c>
      <c r="O2985" s="108">
        <f t="shared" si="1036"/>
        <v>0</v>
      </c>
      <c r="P2985" s="21" t="e">
        <f t="shared" si="1025"/>
        <v>#N/A</v>
      </c>
      <c r="Q2985" s="21" t="e">
        <f t="shared" si="1026"/>
        <v>#N/A</v>
      </c>
      <c r="R2985" s="21" t="e">
        <f t="shared" si="1027"/>
        <v>#N/A</v>
      </c>
      <c r="S2985" s="21" t="e">
        <f t="shared" si="1028"/>
        <v>#N/A</v>
      </c>
      <c r="T2985" s="29" t="e">
        <f t="shared" si="1039"/>
        <v>#N/A</v>
      </c>
      <c r="U2985" s="34">
        <f t="shared" si="1029"/>
        <v>0</v>
      </c>
      <c r="V2985" s="16">
        <f t="shared" ca="1" si="1032"/>
        <v>44139</v>
      </c>
      <c r="W2985" s="56">
        <f t="shared" ca="1" si="1033"/>
        <v>10</v>
      </c>
      <c r="X2985" s="56">
        <f t="shared" ca="1" si="1034"/>
        <v>2020</v>
      </c>
      <c r="Y2985" s="55" t="str">
        <f t="shared" ca="1" si="1035"/>
        <v>10-2020</v>
      </c>
      <c r="Z2985" s="51">
        <f ca="1">IFERROR(VLOOKUP(Y2985,IPC!$E$2:$F$1745,2,0),IPC!$H$1)</f>
        <v>138.32155800000001</v>
      </c>
      <c r="AA2985" s="48">
        <f t="shared" si="1030"/>
        <v>1</v>
      </c>
      <c r="AB2985" s="48">
        <f t="shared" si="1031"/>
        <v>1900</v>
      </c>
      <c r="AC2985" s="32" t="str">
        <f t="shared" si="1024"/>
        <v>1-1900</v>
      </c>
      <c r="AD2985" s="50">
        <f>IFERROR(VLOOKUP(AC2985,IPC!$E$2:$F$1745,2,0),IPC!$H$1)</f>
        <v>138.32155800000001</v>
      </c>
    </row>
    <row r="2986" spans="10:30" x14ac:dyDescent="0.25">
      <c r="J2986" s="44" t="str">
        <f t="shared" si="1037"/>
        <v/>
      </c>
      <c r="K2986" s="33" t="str">
        <f t="shared" ca="1" si="1022"/>
        <v/>
      </c>
      <c r="L2986" s="108">
        <f t="shared" ca="1" si="1040"/>
        <v>0</v>
      </c>
      <c r="M2986" s="44" t="str">
        <f t="shared" si="1038"/>
        <v/>
      </c>
      <c r="N2986" s="45" t="str">
        <f t="shared" ca="1" si="1023"/>
        <v/>
      </c>
      <c r="O2986" s="108">
        <f t="shared" si="1036"/>
        <v>0</v>
      </c>
      <c r="P2986" s="21" t="e">
        <f t="shared" si="1025"/>
        <v>#N/A</v>
      </c>
      <c r="Q2986" s="21" t="e">
        <f t="shared" si="1026"/>
        <v>#N/A</v>
      </c>
      <c r="R2986" s="21" t="e">
        <f t="shared" si="1027"/>
        <v>#N/A</v>
      </c>
      <c r="S2986" s="21" t="e">
        <f t="shared" si="1028"/>
        <v>#N/A</v>
      </c>
      <c r="T2986" s="29" t="e">
        <f t="shared" si="1039"/>
        <v>#N/A</v>
      </c>
      <c r="U2986" s="34">
        <f t="shared" si="1029"/>
        <v>0</v>
      </c>
      <c r="V2986" s="16">
        <f t="shared" ca="1" si="1032"/>
        <v>44139</v>
      </c>
      <c r="W2986" s="56">
        <f t="shared" ca="1" si="1033"/>
        <v>10</v>
      </c>
      <c r="X2986" s="56">
        <f t="shared" ca="1" si="1034"/>
        <v>2020</v>
      </c>
      <c r="Y2986" s="55" t="str">
        <f t="shared" ca="1" si="1035"/>
        <v>10-2020</v>
      </c>
      <c r="Z2986" s="51">
        <f ca="1">IFERROR(VLOOKUP(Y2986,IPC!$E$2:$F$1745,2,0),IPC!$H$1)</f>
        <v>138.32155800000001</v>
      </c>
      <c r="AA2986" s="48">
        <f t="shared" si="1030"/>
        <v>1</v>
      </c>
      <c r="AB2986" s="48">
        <f t="shared" si="1031"/>
        <v>1900</v>
      </c>
      <c r="AC2986" s="32" t="str">
        <f t="shared" si="1024"/>
        <v>1-1900</v>
      </c>
      <c r="AD2986" s="50">
        <f>IFERROR(VLOOKUP(AC2986,IPC!$E$2:$F$1745,2,0),IPC!$H$1)</f>
        <v>138.32155800000001</v>
      </c>
    </row>
    <row r="2987" spans="10:30" x14ac:dyDescent="0.25">
      <c r="J2987" s="44" t="str">
        <f t="shared" si="1037"/>
        <v/>
      </c>
      <c r="K2987" s="33" t="str">
        <f t="shared" ca="1" si="1022"/>
        <v/>
      </c>
      <c r="L2987" s="108">
        <f t="shared" ca="1" si="1040"/>
        <v>0</v>
      </c>
      <c r="M2987" s="44" t="str">
        <f t="shared" si="1038"/>
        <v/>
      </c>
      <c r="N2987" s="45" t="str">
        <f t="shared" ca="1" si="1023"/>
        <v/>
      </c>
      <c r="O2987" s="108">
        <f t="shared" si="1036"/>
        <v>0</v>
      </c>
      <c r="P2987" s="21" t="e">
        <f t="shared" si="1025"/>
        <v>#N/A</v>
      </c>
      <c r="Q2987" s="21" t="e">
        <f t="shared" si="1026"/>
        <v>#N/A</v>
      </c>
      <c r="R2987" s="21" t="e">
        <f t="shared" si="1027"/>
        <v>#N/A</v>
      </c>
      <c r="S2987" s="21" t="e">
        <f t="shared" si="1028"/>
        <v>#N/A</v>
      </c>
      <c r="T2987" s="29" t="e">
        <f t="shared" si="1039"/>
        <v>#N/A</v>
      </c>
      <c r="U2987" s="34">
        <f t="shared" si="1029"/>
        <v>0</v>
      </c>
      <c r="V2987" s="16">
        <f t="shared" ca="1" si="1032"/>
        <v>44139</v>
      </c>
      <c r="W2987" s="56">
        <f t="shared" ca="1" si="1033"/>
        <v>10</v>
      </c>
      <c r="X2987" s="56">
        <f t="shared" ca="1" si="1034"/>
        <v>2020</v>
      </c>
      <c r="Y2987" s="55" t="str">
        <f t="shared" ca="1" si="1035"/>
        <v>10-2020</v>
      </c>
      <c r="Z2987" s="51">
        <f ca="1">IFERROR(VLOOKUP(Y2987,IPC!$E$2:$F$1745,2,0),IPC!$H$1)</f>
        <v>138.32155800000001</v>
      </c>
      <c r="AA2987" s="48">
        <f t="shared" si="1030"/>
        <v>1</v>
      </c>
      <c r="AB2987" s="48">
        <f t="shared" si="1031"/>
        <v>1900</v>
      </c>
      <c r="AC2987" s="32" t="str">
        <f t="shared" si="1024"/>
        <v>1-1900</v>
      </c>
      <c r="AD2987" s="50">
        <f>IFERROR(VLOOKUP(AC2987,IPC!$E$2:$F$1745,2,0),IPC!$H$1)</f>
        <v>138.32155800000001</v>
      </c>
    </row>
    <row r="2988" spans="10:30" x14ac:dyDescent="0.25">
      <c r="J2988" s="44" t="str">
        <f t="shared" si="1037"/>
        <v/>
      </c>
      <c r="K2988" s="33" t="str">
        <f t="shared" ca="1" si="1022"/>
        <v/>
      </c>
      <c r="L2988" s="108">
        <f t="shared" ca="1" si="1040"/>
        <v>0</v>
      </c>
      <c r="M2988" s="44" t="str">
        <f t="shared" si="1038"/>
        <v/>
      </c>
      <c r="N2988" s="45" t="str">
        <f t="shared" ca="1" si="1023"/>
        <v/>
      </c>
      <c r="O2988" s="108">
        <f t="shared" si="1036"/>
        <v>0</v>
      </c>
      <c r="P2988" s="21" t="e">
        <f t="shared" si="1025"/>
        <v>#N/A</v>
      </c>
      <c r="Q2988" s="21" t="e">
        <f t="shared" si="1026"/>
        <v>#N/A</v>
      </c>
      <c r="R2988" s="21" t="e">
        <f t="shared" si="1027"/>
        <v>#N/A</v>
      </c>
      <c r="S2988" s="21" t="e">
        <f t="shared" si="1028"/>
        <v>#N/A</v>
      </c>
      <c r="T2988" s="29" t="e">
        <f t="shared" si="1039"/>
        <v>#N/A</v>
      </c>
      <c r="U2988" s="34">
        <f t="shared" si="1029"/>
        <v>0</v>
      </c>
      <c r="V2988" s="16">
        <f t="shared" ca="1" si="1032"/>
        <v>44139</v>
      </c>
      <c r="W2988" s="56">
        <f t="shared" ca="1" si="1033"/>
        <v>10</v>
      </c>
      <c r="X2988" s="56">
        <f t="shared" ca="1" si="1034"/>
        <v>2020</v>
      </c>
      <c r="Y2988" s="55" t="str">
        <f t="shared" ca="1" si="1035"/>
        <v>10-2020</v>
      </c>
      <c r="Z2988" s="51">
        <f ca="1">IFERROR(VLOOKUP(Y2988,IPC!$E$2:$F$1745,2,0),IPC!$H$1)</f>
        <v>138.32155800000001</v>
      </c>
      <c r="AA2988" s="48">
        <f t="shared" si="1030"/>
        <v>1</v>
      </c>
      <c r="AB2988" s="48">
        <f t="shared" si="1031"/>
        <v>1900</v>
      </c>
      <c r="AC2988" s="32" t="str">
        <f t="shared" si="1024"/>
        <v>1-1900</v>
      </c>
      <c r="AD2988" s="50">
        <f>IFERROR(VLOOKUP(AC2988,IPC!$E$2:$F$1745,2,0),IPC!$H$1)</f>
        <v>138.32155800000001</v>
      </c>
    </row>
    <row r="2989" spans="10:30" x14ac:dyDescent="0.25">
      <c r="J2989" s="44" t="str">
        <f t="shared" si="1037"/>
        <v/>
      </c>
      <c r="K2989" s="33" t="str">
        <f t="shared" ca="1" si="1022"/>
        <v/>
      </c>
      <c r="L2989" s="108">
        <f t="shared" ca="1" si="1040"/>
        <v>0</v>
      </c>
      <c r="M2989" s="44" t="str">
        <f t="shared" si="1038"/>
        <v/>
      </c>
      <c r="N2989" s="45" t="str">
        <f t="shared" ca="1" si="1023"/>
        <v/>
      </c>
      <c r="O2989" s="108">
        <f t="shared" si="1036"/>
        <v>0</v>
      </c>
      <c r="P2989" s="21" t="e">
        <f t="shared" si="1025"/>
        <v>#N/A</v>
      </c>
      <c r="Q2989" s="21" t="e">
        <f t="shared" si="1026"/>
        <v>#N/A</v>
      </c>
      <c r="R2989" s="21" t="e">
        <f t="shared" si="1027"/>
        <v>#N/A</v>
      </c>
      <c r="S2989" s="21" t="e">
        <f t="shared" si="1028"/>
        <v>#N/A</v>
      </c>
      <c r="T2989" s="29" t="e">
        <f t="shared" si="1039"/>
        <v>#N/A</v>
      </c>
      <c r="U2989" s="34">
        <f t="shared" si="1029"/>
        <v>0</v>
      </c>
      <c r="V2989" s="16">
        <f t="shared" ca="1" si="1032"/>
        <v>44139</v>
      </c>
      <c r="W2989" s="56">
        <f t="shared" ca="1" si="1033"/>
        <v>10</v>
      </c>
      <c r="X2989" s="56">
        <f t="shared" ca="1" si="1034"/>
        <v>2020</v>
      </c>
      <c r="Y2989" s="55" t="str">
        <f t="shared" ca="1" si="1035"/>
        <v>10-2020</v>
      </c>
      <c r="Z2989" s="51">
        <f ca="1">IFERROR(VLOOKUP(Y2989,IPC!$E$2:$F$1745,2,0),IPC!$H$1)</f>
        <v>138.32155800000001</v>
      </c>
      <c r="AA2989" s="48">
        <f t="shared" si="1030"/>
        <v>1</v>
      </c>
      <c r="AB2989" s="48">
        <f t="shared" si="1031"/>
        <v>1900</v>
      </c>
      <c r="AC2989" s="32" t="str">
        <f t="shared" si="1024"/>
        <v>1-1900</v>
      </c>
      <c r="AD2989" s="50">
        <f>IFERROR(VLOOKUP(AC2989,IPC!$E$2:$F$1745,2,0),IPC!$H$1)</f>
        <v>138.32155800000001</v>
      </c>
    </row>
    <row r="2990" spans="10:30" x14ac:dyDescent="0.25">
      <c r="J2990" s="44" t="str">
        <f t="shared" si="1037"/>
        <v/>
      </c>
      <c r="K2990" s="33" t="str">
        <f t="shared" ref="K2990:K3053" ca="1" si="1041">IFERROR(IF((U3002-V3002)/365&lt;0,"",(U3002-V3002)/365),"")</f>
        <v/>
      </c>
      <c r="L2990" s="108">
        <f t="shared" ca="1" si="1040"/>
        <v>0</v>
      </c>
      <c r="M2990" s="44" t="str">
        <f t="shared" si="1038"/>
        <v/>
      </c>
      <c r="N2990" s="45" t="str">
        <f t="shared" ref="N2990:N3053" ca="1" si="1042">IFERROR(L2990*((1+$M$7)^K2990)/((1+$N$7)^K2990),"")</f>
        <v/>
      </c>
      <c r="O2990" s="108">
        <f t="shared" si="1036"/>
        <v>0</v>
      </c>
      <c r="P2990" s="21" t="e">
        <f t="shared" si="1025"/>
        <v>#N/A</v>
      </c>
      <c r="Q2990" s="21" t="e">
        <f t="shared" si="1026"/>
        <v>#N/A</v>
      </c>
      <c r="R2990" s="21" t="e">
        <f t="shared" si="1027"/>
        <v>#N/A</v>
      </c>
      <c r="S2990" s="21" t="e">
        <f t="shared" si="1028"/>
        <v>#N/A</v>
      </c>
      <c r="T2990" s="29" t="e">
        <f t="shared" si="1039"/>
        <v>#N/A</v>
      </c>
      <c r="U2990" s="34">
        <f t="shared" si="1029"/>
        <v>0</v>
      </c>
      <c r="V2990" s="16">
        <f t="shared" ca="1" si="1032"/>
        <v>44139</v>
      </c>
      <c r="W2990" s="56">
        <f t="shared" ca="1" si="1033"/>
        <v>10</v>
      </c>
      <c r="X2990" s="56">
        <f t="shared" ca="1" si="1034"/>
        <v>2020</v>
      </c>
      <c r="Y2990" s="55" t="str">
        <f t="shared" ca="1" si="1035"/>
        <v>10-2020</v>
      </c>
      <c r="Z2990" s="51">
        <f ca="1">IFERROR(VLOOKUP(Y2990,IPC!$E$2:$F$1745,2,0),IPC!$H$1)</f>
        <v>138.32155800000001</v>
      </c>
      <c r="AA2990" s="48">
        <f t="shared" si="1030"/>
        <v>1</v>
      </c>
      <c r="AB2990" s="48">
        <f t="shared" si="1031"/>
        <v>1900</v>
      </c>
      <c r="AC2990" s="32" t="str">
        <f t="shared" si="1024"/>
        <v>1-1900</v>
      </c>
      <c r="AD2990" s="50">
        <f>IFERROR(VLOOKUP(AC2990,IPC!$E$2:$F$1745,2,0),IPC!$H$1)</f>
        <v>138.32155800000001</v>
      </c>
    </row>
    <row r="2991" spans="10:30" x14ac:dyDescent="0.25">
      <c r="J2991" s="44" t="str">
        <f t="shared" si="1037"/>
        <v/>
      </c>
      <c r="K2991" s="33" t="str">
        <f t="shared" ca="1" si="1041"/>
        <v/>
      </c>
      <c r="L2991" s="108">
        <f t="shared" ca="1" si="1040"/>
        <v>0</v>
      </c>
      <c r="M2991" s="44" t="str">
        <f t="shared" si="1038"/>
        <v/>
      </c>
      <c r="N2991" s="45" t="str">
        <f t="shared" ca="1" si="1042"/>
        <v/>
      </c>
      <c r="O2991" s="108">
        <f t="shared" si="1036"/>
        <v>0</v>
      </c>
      <c r="P2991" s="21" t="e">
        <f t="shared" si="1025"/>
        <v>#N/A</v>
      </c>
      <c r="Q2991" s="21" t="e">
        <f t="shared" si="1026"/>
        <v>#N/A</v>
      </c>
      <c r="R2991" s="21" t="e">
        <f t="shared" si="1027"/>
        <v>#N/A</v>
      </c>
      <c r="S2991" s="21" t="e">
        <f t="shared" si="1028"/>
        <v>#N/A</v>
      </c>
      <c r="T2991" s="29" t="e">
        <f t="shared" si="1039"/>
        <v>#N/A</v>
      </c>
      <c r="U2991" s="34">
        <f t="shared" si="1029"/>
        <v>0</v>
      </c>
      <c r="V2991" s="16">
        <f t="shared" ca="1" si="1032"/>
        <v>44139</v>
      </c>
      <c r="W2991" s="56">
        <f t="shared" ca="1" si="1033"/>
        <v>10</v>
      </c>
      <c r="X2991" s="56">
        <f t="shared" ca="1" si="1034"/>
        <v>2020</v>
      </c>
      <c r="Y2991" s="55" t="str">
        <f t="shared" ca="1" si="1035"/>
        <v>10-2020</v>
      </c>
      <c r="Z2991" s="51">
        <f ca="1">IFERROR(VLOOKUP(Y2991,IPC!$E$2:$F$1745,2,0),IPC!$H$1)</f>
        <v>138.32155800000001</v>
      </c>
      <c r="AA2991" s="48">
        <f t="shared" si="1030"/>
        <v>1</v>
      </c>
      <c r="AB2991" s="48">
        <f t="shared" si="1031"/>
        <v>1900</v>
      </c>
      <c r="AC2991" s="32" t="str">
        <f t="shared" ref="AC2991:AC3054" si="1043">+AA2991&amp;"-"&amp;AB2991</f>
        <v>1-1900</v>
      </c>
      <c r="AD2991" s="50">
        <f>IFERROR(VLOOKUP(AC2991,IPC!$E$2:$F$1745,2,0),IPC!$H$1)</f>
        <v>138.32155800000001</v>
      </c>
    </row>
    <row r="2992" spans="10:30" x14ac:dyDescent="0.25">
      <c r="J2992" s="44" t="str">
        <f t="shared" si="1037"/>
        <v/>
      </c>
      <c r="K2992" s="33" t="str">
        <f t="shared" ca="1" si="1041"/>
        <v/>
      </c>
      <c r="L2992" s="108">
        <f t="shared" ca="1" si="1040"/>
        <v>0</v>
      </c>
      <c r="M2992" s="44" t="str">
        <f t="shared" si="1038"/>
        <v/>
      </c>
      <c r="N2992" s="45" t="str">
        <f t="shared" ca="1" si="1042"/>
        <v/>
      </c>
      <c r="O2992" s="108">
        <f t="shared" si="1036"/>
        <v>0</v>
      </c>
      <c r="P2992" s="21" t="e">
        <f t="shared" si="1025"/>
        <v>#N/A</v>
      </c>
      <c r="Q2992" s="21" t="e">
        <f t="shared" si="1026"/>
        <v>#N/A</v>
      </c>
      <c r="R2992" s="21" t="e">
        <f t="shared" si="1027"/>
        <v>#N/A</v>
      </c>
      <c r="S2992" s="21" t="e">
        <f t="shared" si="1028"/>
        <v>#N/A</v>
      </c>
      <c r="T2992" s="29" t="e">
        <f t="shared" si="1039"/>
        <v>#N/A</v>
      </c>
      <c r="U2992" s="34">
        <f t="shared" si="1029"/>
        <v>0</v>
      </c>
      <c r="V2992" s="16">
        <f t="shared" ca="1" si="1032"/>
        <v>44139</v>
      </c>
      <c r="W2992" s="56">
        <f t="shared" ca="1" si="1033"/>
        <v>10</v>
      </c>
      <c r="X2992" s="56">
        <f t="shared" ca="1" si="1034"/>
        <v>2020</v>
      </c>
      <c r="Y2992" s="55" t="str">
        <f t="shared" ca="1" si="1035"/>
        <v>10-2020</v>
      </c>
      <c r="Z2992" s="51">
        <f ca="1">IFERROR(VLOOKUP(Y2992,IPC!$E$2:$F$1745,2,0),IPC!$H$1)</f>
        <v>138.32155800000001</v>
      </c>
      <c r="AA2992" s="48">
        <f t="shared" si="1030"/>
        <v>1</v>
      </c>
      <c r="AB2992" s="48">
        <f t="shared" si="1031"/>
        <v>1900</v>
      </c>
      <c r="AC2992" s="32" t="str">
        <f t="shared" si="1043"/>
        <v>1-1900</v>
      </c>
      <c r="AD2992" s="50">
        <f>IFERROR(VLOOKUP(AC2992,IPC!$E$2:$F$1745,2,0),IPC!$H$1)</f>
        <v>138.32155800000001</v>
      </c>
    </row>
    <row r="2993" spans="10:30" x14ac:dyDescent="0.25">
      <c r="J2993" s="44" t="str">
        <f t="shared" si="1037"/>
        <v/>
      </c>
      <c r="K2993" s="33" t="str">
        <f t="shared" ca="1" si="1041"/>
        <v/>
      </c>
      <c r="L2993" s="108">
        <f t="shared" ca="1" si="1040"/>
        <v>0</v>
      </c>
      <c r="M2993" s="44" t="str">
        <f t="shared" si="1038"/>
        <v/>
      </c>
      <c r="N2993" s="45" t="str">
        <f t="shared" ca="1" si="1042"/>
        <v/>
      </c>
      <c r="O2993" s="108">
        <f t="shared" si="1036"/>
        <v>0</v>
      </c>
      <c r="P2993" s="21" t="e">
        <f t="shared" si="1025"/>
        <v>#N/A</v>
      </c>
      <c r="Q2993" s="21" t="e">
        <f t="shared" si="1026"/>
        <v>#N/A</v>
      </c>
      <c r="R2993" s="21" t="e">
        <f t="shared" si="1027"/>
        <v>#N/A</v>
      </c>
      <c r="S2993" s="21" t="e">
        <f t="shared" si="1028"/>
        <v>#N/A</v>
      </c>
      <c r="T2993" s="29" t="e">
        <f t="shared" si="1039"/>
        <v>#N/A</v>
      </c>
      <c r="U2993" s="34">
        <f t="shared" si="1029"/>
        <v>0</v>
      </c>
      <c r="V2993" s="16">
        <f t="shared" ca="1" si="1032"/>
        <v>44139</v>
      </c>
      <c r="W2993" s="56">
        <f t="shared" ca="1" si="1033"/>
        <v>10</v>
      </c>
      <c r="X2993" s="56">
        <f t="shared" ca="1" si="1034"/>
        <v>2020</v>
      </c>
      <c r="Y2993" s="55" t="str">
        <f t="shared" ca="1" si="1035"/>
        <v>10-2020</v>
      </c>
      <c r="Z2993" s="51">
        <f ca="1">IFERROR(VLOOKUP(Y2993,IPC!$E$2:$F$1745,2,0),IPC!$H$1)</f>
        <v>138.32155800000001</v>
      </c>
      <c r="AA2993" s="48">
        <f t="shared" si="1030"/>
        <v>1</v>
      </c>
      <c r="AB2993" s="48">
        <f t="shared" si="1031"/>
        <v>1900</v>
      </c>
      <c r="AC2993" s="32" t="str">
        <f t="shared" si="1043"/>
        <v>1-1900</v>
      </c>
      <c r="AD2993" s="50">
        <f>IFERROR(VLOOKUP(AC2993,IPC!$E$2:$F$1745,2,0),IPC!$H$1)</f>
        <v>138.32155800000001</v>
      </c>
    </row>
    <row r="2994" spans="10:30" x14ac:dyDescent="0.25">
      <c r="J2994" s="44" t="str">
        <f t="shared" si="1037"/>
        <v/>
      </c>
      <c r="K2994" s="33" t="str">
        <f t="shared" ca="1" si="1041"/>
        <v/>
      </c>
      <c r="L2994" s="108">
        <f t="shared" ca="1" si="1040"/>
        <v>0</v>
      </c>
      <c r="M2994" s="44" t="str">
        <f t="shared" si="1038"/>
        <v/>
      </c>
      <c r="N2994" s="45" t="str">
        <f t="shared" ca="1" si="1042"/>
        <v/>
      </c>
      <c r="O2994" s="108">
        <f t="shared" si="1036"/>
        <v>0</v>
      </c>
      <c r="P2994" s="21" t="e">
        <f t="shared" ref="P2994:P3057" si="1044">+VLOOKUP(D2982,$E$2:$F$5,2,0)</f>
        <v>#N/A</v>
      </c>
      <c r="Q2994" s="21" t="e">
        <f t="shared" ref="Q2994:Q3057" si="1045">+VLOOKUP(E2982,$E$2:$F$5,2,0)</f>
        <v>#N/A</v>
      </c>
      <c r="R2994" s="21" t="e">
        <f t="shared" ref="R2994:R3057" si="1046">+VLOOKUP(F2982,$E$2:$F$5,2,0)</f>
        <v>#N/A</v>
      </c>
      <c r="S2994" s="21" t="e">
        <f t="shared" ref="S2994:S3057" si="1047">+VLOOKUP(G2982,$E$2:$F$5,2,0)</f>
        <v>#N/A</v>
      </c>
      <c r="T2994" s="29" t="e">
        <f t="shared" si="1039"/>
        <v>#N/A</v>
      </c>
      <c r="U2994" s="34">
        <f t="shared" ref="U2994:U3057" si="1048">+H2982+365*I2982</f>
        <v>0</v>
      </c>
      <c r="V2994" s="16">
        <f t="shared" ca="1" si="1032"/>
        <v>44139</v>
      </c>
      <c r="W2994" s="56">
        <f t="shared" ca="1" si="1033"/>
        <v>10</v>
      </c>
      <c r="X2994" s="56">
        <f t="shared" ca="1" si="1034"/>
        <v>2020</v>
      </c>
      <c r="Y2994" s="55" t="str">
        <f t="shared" ca="1" si="1035"/>
        <v>10-2020</v>
      </c>
      <c r="Z2994" s="51">
        <f ca="1">IFERROR(VLOOKUP(Y2994,IPC!$E$2:$F$1745,2,0),IPC!$H$1)</f>
        <v>138.32155800000001</v>
      </c>
      <c r="AA2994" s="48">
        <f t="shared" ref="AA2994:AA3057" si="1049">+MONTH(H2982)</f>
        <v>1</v>
      </c>
      <c r="AB2994" s="48">
        <f t="shared" ref="AB2994:AB3057" si="1050">+YEAR(H2982)</f>
        <v>1900</v>
      </c>
      <c r="AC2994" s="32" t="str">
        <f t="shared" si="1043"/>
        <v>1-1900</v>
      </c>
      <c r="AD2994" s="50">
        <f>IFERROR(VLOOKUP(AC2994,IPC!$E$2:$F$1745,2,0),IPC!$H$1)</f>
        <v>138.32155800000001</v>
      </c>
    </row>
    <row r="2995" spans="10:30" x14ac:dyDescent="0.25">
      <c r="J2995" s="44" t="str">
        <f t="shared" si="1037"/>
        <v/>
      </c>
      <c r="K2995" s="33" t="str">
        <f t="shared" ca="1" si="1041"/>
        <v/>
      </c>
      <c r="L2995" s="108">
        <f t="shared" ca="1" si="1040"/>
        <v>0</v>
      </c>
      <c r="M2995" s="44" t="str">
        <f t="shared" si="1038"/>
        <v/>
      </c>
      <c r="N2995" s="45" t="str">
        <f t="shared" ca="1" si="1042"/>
        <v/>
      </c>
      <c r="O2995" s="108">
        <f t="shared" si="1036"/>
        <v>0</v>
      </c>
      <c r="P2995" s="21" t="e">
        <f t="shared" si="1044"/>
        <v>#N/A</v>
      </c>
      <c r="Q2995" s="21" t="e">
        <f t="shared" si="1045"/>
        <v>#N/A</v>
      </c>
      <c r="R2995" s="21" t="e">
        <f t="shared" si="1046"/>
        <v>#N/A</v>
      </c>
      <c r="S2995" s="21" t="e">
        <f t="shared" si="1047"/>
        <v>#N/A</v>
      </c>
      <c r="T2995" s="29" t="e">
        <f t="shared" si="1039"/>
        <v>#N/A</v>
      </c>
      <c r="U2995" s="34">
        <f t="shared" si="1048"/>
        <v>0</v>
      </c>
      <c r="V2995" s="16">
        <f t="shared" ca="1" si="1032"/>
        <v>44139</v>
      </c>
      <c r="W2995" s="56">
        <f t="shared" ca="1" si="1033"/>
        <v>10</v>
      </c>
      <c r="X2995" s="56">
        <f t="shared" ca="1" si="1034"/>
        <v>2020</v>
      </c>
      <c r="Y2995" s="55" t="str">
        <f t="shared" ca="1" si="1035"/>
        <v>10-2020</v>
      </c>
      <c r="Z2995" s="51">
        <f ca="1">IFERROR(VLOOKUP(Y2995,IPC!$E$2:$F$1745,2,0),IPC!$H$1)</f>
        <v>138.32155800000001</v>
      </c>
      <c r="AA2995" s="48">
        <f t="shared" si="1049"/>
        <v>1</v>
      </c>
      <c r="AB2995" s="48">
        <f t="shared" si="1050"/>
        <v>1900</v>
      </c>
      <c r="AC2995" s="32" t="str">
        <f t="shared" si="1043"/>
        <v>1-1900</v>
      </c>
      <c r="AD2995" s="50">
        <f>IFERROR(VLOOKUP(AC2995,IPC!$E$2:$F$1745,2,0),IPC!$H$1)</f>
        <v>138.32155800000001</v>
      </c>
    </row>
    <row r="2996" spans="10:30" x14ac:dyDescent="0.25">
      <c r="J2996" s="44" t="str">
        <f t="shared" si="1037"/>
        <v/>
      </c>
      <c r="K2996" s="33" t="str">
        <f t="shared" ca="1" si="1041"/>
        <v/>
      </c>
      <c r="L2996" s="108">
        <f t="shared" ca="1" si="1040"/>
        <v>0</v>
      </c>
      <c r="M2996" s="44" t="str">
        <f t="shared" si="1038"/>
        <v/>
      </c>
      <c r="N2996" s="45" t="str">
        <f t="shared" ca="1" si="1042"/>
        <v/>
      </c>
      <c r="O2996" s="108">
        <f t="shared" si="1036"/>
        <v>0</v>
      </c>
      <c r="P2996" s="21" t="e">
        <f t="shared" si="1044"/>
        <v>#N/A</v>
      </c>
      <c r="Q2996" s="21" t="e">
        <f t="shared" si="1045"/>
        <v>#N/A</v>
      </c>
      <c r="R2996" s="21" t="e">
        <f t="shared" si="1046"/>
        <v>#N/A</v>
      </c>
      <c r="S2996" s="21" t="e">
        <f t="shared" si="1047"/>
        <v>#N/A</v>
      </c>
      <c r="T2996" s="29" t="e">
        <f t="shared" si="1039"/>
        <v>#N/A</v>
      </c>
      <c r="U2996" s="34">
        <f t="shared" si="1048"/>
        <v>0</v>
      </c>
      <c r="V2996" s="16">
        <f t="shared" ca="1" si="1032"/>
        <v>44139</v>
      </c>
      <c r="W2996" s="56">
        <f t="shared" ca="1" si="1033"/>
        <v>10</v>
      </c>
      <c r="X2996" s="56">
        <f t="shared" ca="1" si="1034"/>
        <v>2020</v>
      </c>
      <c r="Y2996" s="55" t="str">
        <f t="shared" ca="1" si="1035"/>
        <v>10-2020</v>
      </c>
      <c r="Z2996" s="51">
        <f ca="1">IFERROR(VLOOKUP(Y2996,IPC!$E$2:$F$1745,2,0),IPC!$H$1)</f>
        <v>138.32155800000001</v>
      </c>
      <c r="AA2996" s="48">
        <f t="shared" si="1049"/>
        <v>1</v>
      </c>
      <c r="AB2996" s="48">
        <f t="shared" si="1050"/>
        <v>1900</v>
      </c>
      <c r="AC2996" s="32" t="str">
        <f t="shared" si="1043"/>
        <v>1-1900</v>
      </c>
      <c r="AD2996" s="50">
        <f>IFERROR(VLOOKUP(AC2996,IPC!$E$2:$F$1745,2,0),IPC!$H$1)</f>
        <v>138.32155800000001</v>
      </c>
    </row>
    <row r="2997" spans="10:30" x14ac:dyDescent="0.25">
      <c r="J2997" s="44" t="str">
        <f t="shared" si="1037"/>
        <v/>
      </c>
      <c r="K2997" s="33" t="str">
        <f t="shared" ca="1" si="1041"/>
        <v/>
      </c>
      <c r="L2997" s="108">
        <f t="shared" ca="1" si="1040"/>
        <v>0</v>
      </c>
      <c r="M2997" s="44" t="str">
        <f t="shared" si="1038"/>
        <v/>
      </c>
      <c r="N2997" s="45" t="str">
        <f t="shared" ca="1" si="1042"/>
        <v/>
      </c>
      <c r="O2997" s="108">
        <f t="shared" si="1036"/>
        <v>0</v>
      </c>
      <c r="P2997" s="21" t="e">
        <f t="shared" si="1044"/>
        <v>#N/A</v>
      </c>
      <c r="Q2997" s="21" t="e">
        <f t="shared" si="1045"/>
        <v>#N/A</v>
      </c>
      <c r="R2997" s="21" t="e">
        <f t="shared" si="1046"/>
        <v>#N/A</v>
      </c>
      <c r="S2997" s="21" t="e">
        <f t="shared" si="1047"/>
        <v>#N/A</v>
      </c>
      <c r="T2997" s="29" t="e">
        <f t="shared" si="1039"/>
        <v>#N/A</v>
      </c>
      <c r="U2997" s="34">
        <f t="shared" si="1048"/>
        <v>0</v>
      </c>
      <c r="V2997" s="16">
        <f t="shared" ca="1" si="1032"/>
        <v>44139</v>
      </c>
      <c r="W2997" s="56">
        <f t="shared" ca="1" si="1033"/>
        <v>10</v>
      </c>
      <c r="X2997" s="56">
        <f t="shared" ca="1" si="1034"/>
        <v>2020</v>
      </c>
      <c r="Y2997" s="55" t="str">
        <f t="shared" ca="1" si="1035"/>
        <v>10-2020</v>
      </c>
      <c r="Z2997" s="51">
        <f ca="1">IFERROR(VLOOKUP(Y2997,IPC!$E$2:$F$1745,2,0),IPC!$H$1)</f>
        <v>138.32155800000001</v>
      </c>
      <c r="AA2997" s="48">
        <f t="shared" si="1049"/>
        <v>1</v>
      </c>
      <c r="AB2997" s="48">
        <f t="shared" si="1050"/>
        <v>1900</v>
      </c>
      <c r="AC2997" s="32" t="str">
        <f t="shared" si="1043"/>
        <v>1-1900</v>
      </c>
      <c r="AD2997" s="50">
        <f>IFERROR(VLOOKUP(AC2997,IPC!$E$2:$F$1745,2,0),IPC!$H$1)</f>
        <v>138.32155800000001</v>
      </c>
    </row>
    <row r="2998" spans="10:30" x14ac:dyDescent="0.25">
      <c r="J2998" s="44" t="str">
        <f t="shared" si="1037"/>
        <v/>
      </c>
      <c r="K2998" s="33" t="str">
        <f t="shared" ca="1" si="1041"/>
        <v/>
      </c>
      <c r="L2998" s="108">
        <f t="shared" ca="1" si="1040"/>
        <v>0</v>
      </c>
      <c r="M2998" s="44" t="str">
        <f t="shared" si="1038"/>
        <v/>
      </c>
      <c r="N2998" s="45" t="str">
        <f t="shared" ca="1" si="1042"/>
        <v/>
      </c>
      <c r="O2998" s="108">
        <f t="shared" si="1036"/>
        <v>0</v>
      </c>
      <c r="P2998" s="21" t="e">
        <f t="shared" si="1044"/>
        <v>#N/A</v>
      </c>
      <c r="Q2998" s="21" t="e">
        <f t="shared" si="1045"/>
        <v>#N/A</v>
      </c>
      <c r="R2998" s="21" t="e">
        <f t="shared" si="1046"/>
        <v>#N/A</v>
      </c>
      <c r="S2998" s="21" t="e">
        <f t="shared" si="1047"/>
        <v>#N/A</v>
      </c>
      <c r="T2998" s="29" t="e">
        <f t="shared" si="1039"/>
        <v>#N/A</v>
      </c>
      <c r="U2998" s="34">
        <f t="shared" si="1048"/>
        <v>0</v>
      </c>
      <c r="V2998" s="16">
        <f t="shared" ca="1" si="1032"/>
        <v>44139</v>
      </c>
      <c r="W2998" s="56">
        <f t="shared" ca="1" si="1033"/>
        <v>10</v>
      </c>
      <c r="X2998" s="56">
        <f t="shared" ca="1" si="1034"/>
        <v>2020</v>
      </c>
      <c r="Y2998" s="55" t="str">
        <f t="shared" ca="1" si="1035"/>
        <v>10-2020</v>
      </c>
      <c r="Z2998" s="51">
        <f ca="1">IFERROR(VLOOKUP(Y2998,IPC!$E$2:$F$1745,2,0),IPC!$H$1)</f>
        <v>138.32155800000001</v>
      </c>
      <c r="AA2998" s="48">
        <f t="shared" si="1049"/>
        <v>1</v>
      </c>
      <c r="AB2998" s="48">
        <f t="shared" si="1050"/>
        <v>1900</v>
      </c>
      <c r="AC2998" s="32" t="str">
        <f t="shared" si="1043"/>
        <v>1-1900</v>
      </c>
      <c r="AD2998" s="50">
        <f>IFERROR(VLOOKUP(AC2998,IPC!$E$2:$F$1745,2,0),IPC!$H$1)</f>
        <v>138.32155800000001</v>
      </c>
    </row>
    <row r="2999" spans="10:30" x14ac:dyDescent="0.25">
      <c r="J2999" s="44" t="str">
        <f t="shared" si="1037"/>
        <v/>
      </c>
      <c r="K2999" s="33" t="str">
        <f t="shared" ca="1" si="1041"/>
        <v/>
      </c>
      <c r="L2999" s="108">
        <f t="shared" ca="1" si="1040"/>
        <v>0</v>
      </c>
      <c r="M2999" s="44" t="str">
        <f t="shared" si="1038"/>
        <v/>
      </c>
      <c r="N2999" s="45" t="str">
        <f t="shared" ca="1" si="1042"/>
        <v/>
      </c>
      <c r="O2999" s="108">
        <f t="shared" si="1036"/>
        <v>0</v>
      </c>
      <c r="P2999" s="21" t="e">
        <f t="shared" si="1044"/>
        <v>#N/A</v>
      </c>
      <c r="Q2999" s="21" t="e">
        <f t="shared" si="1045"/>
        <v>#N/A</v>
      </c>
      <c r="R2999" s="21" t="e">
        <f t="shared" si="1046"/>
        <v>#N/A</v>
      </c>
      <c r="S2999" s="21" t="e">
        <f t="shared" si="1047"/>
        <v>#N/A</v>
      </c>
      <c r="T2999" s="29" t="e">
        <f t="shared" si="1039"/>
        <v>#N/A</v>
      </c>
      <c r="U2999" s="34">
        <f t="shared" si="1048"/>
        <v>0</v>
      </c>
      <c r="V2999" s="16">
        <f t="shared" ca="1" si="1032"/>
        <v>44139</v>
      </c>
      <c r="W2999" s="56">
        <f t="shared" ca="1" si="1033"/>
        <v>10</v>
      </c>
      <c r="X2999" s="56">
        <f t="shared" ca="1" si="1034"/>
        <v>2020</v>
      </c>
      <c r="Y2999" s="55" t="str">
        <f t="shared" ca="1" si="1035"/>
        <v>10-2020</v>
      </c>
      <c r="Z2999" s="51">
        <f ca="1">IFERROR(VLOOKUP(Y2999,IPC!$E$2:$F$1745,2,0),IPC!$H$1)</f>
        <v>138.32155800000001</v>
      </c>
      <c r="AA2999" s="48">
        <f t="shared" si="1049"/>
        <v>1</v>
      </c>
      <c r="AB2999" s="48">
        <f t="shared" si="1050"/>
        <v>1900</v>
      </c>
      <c r="AC2999" s="32" t="str">
        <f t="shared" si="1043"/>
        <v>1-1900</v>
      </c>
      <c r="AD2999" s="50">
        <f>IFERROR(VLOOKUP(AC2999,IPC!$E$2:$F$1745,2,0),IPC!$H$1)</f>
        <v>138.32155800000001</v>
      </c>
    </row>
    <row r="3000" spans="10:30" x14ac:dyDescent="0.25">
      <c r="J3000" s="44" t="str">
        <f t="shared" si="1037"/>
        <v/>
      </c>
      <c r="K3000" s="33" t="str">
        <f t="shared" ca="1" si="1041"/>
        <v/>
      </c>
      <c r="L3000" s="108">
        <f t="shared" ca="1" si="1040"/>
        <v>0</v>
      </c>
      <c r="M3000" s="44" t="str">
        <f t="shared" si="1038"/>
        <v/>
      </c>
      <c r="N3000" s="45" t="str">
        <f t="shared" ca="1" si="1042"/>
        <v/>
      </c>
      <c r="O3000" s="108">
        <f t="shared" si="1036"/>
        <v>0</v>
      </c>
      <c r="P3000" s="21" t="e">
        <f t="shared" si="1044"/>
        <v>#N/A</v>
      </c>
      <c r="Q3000" s="21" t="e">
        <f t="shared" si="1045"/>
        <v>#N/A</v>
      </c>
      <c r="R3000" s="21" t="e">
        <f t="shared" si="1046"/>
        <v>#N/A</v>
      </c>
      <c r="S3000" s="21" t="e">
        <f t="shared" si="1047"/>
        <v>#N/A</v>
      </c>
      <c r="T3000" s="29" t="e">
        <f t="shared" si="1039"/>
        <v>#N/A</v>
      </c>
      <c r="U3000" s="34">
        <f t="shared" si="1048"/>
        <v>0</v>
      </c>
      <c r="V3000" s="16">
        <f t="shared" ca="1" si="1032"/>
        <v>44139</v>
      </c>
      <c r="W3000" s="56">
        <f t="shared" ca="1" si="1033"/>
        <v>10</v>
      </c>
      <c r="X3000" s="56">
        <f t="shared" ca="1" si="1034"/>
        <v>2020</v>
      </c>
      <c r="Y3000" s="55" t="str">
        <f t="shared" ca="1" si="1035"/>
        <v>10-2020</v>
      </c>
      <c r="Z3000" s="51">
        <f ca="1">IFERROR(VLOOKUP(Y3000,IPC!$E$2:$F$1745,2,0),IPC!$H$1)</f>
        <v>138.32155800000001</v>
      </c>
      <c r="AA3000" s="48">
        <f t="shared" si="1049"/>
        <v>1</v>
      </c>
      <c r="AB3000" s="48">
        <f t="shared" si="1050"/>
        <v>1900</v>
      </c>
      <c r="AC3000" s="32" t="str">
        <f t="shared" si="1043"/>
        <v>1-1900</v>
      </c>
      <c r="AD3000" s="50">
        <f>IFERROR(VLOOKUP(AC3000,IPC!$E$2:$F$1745,2,0),IPC!$H$1)</f>
        <v>138.32155800000001</v>
      </c>
    </row>
    <row r="3001" spans="10:30" x14ac:dyDescent="0.25">
      <c r="J3001" s="44" t="str">
        <f t="shared" si="1037"/>
        <v/>
      </c>
      <c r="K3001" s="33" t="str">
        <f t="shared" ca="1" si="1041"/>
        <v/>
      </c>
      <c r="L3001" s="108">
        <f t="shared" ca="1" si="1040"/>
        <v>0</v>
      </c>
      <c r="M3001" s="44" t="str">
        <f t="shared" si="1038"/>
        <v/>
      </c>
      <c r="N3001" s="45" t="str">
        <f t="shared" ca="1" si="1042"/>
        <v/>
      </c>
      <c r="O3001" s="108">
        <f t="shared" si="1036"/>
        <v>0</v>
      </c>
      <c r="P3001" s="21" t="e">
        <f t="shared" si="1044"/>
        <v>#N/A</v>
      </c>
      <c r="Q3001" s="21" t="e">
        <f t="shared" si="1045"/>
        <v>#N/A</v>
      </c>
      <c r="R3001" s="21" t="e">
        <f t="shared" si="1046"/>
        <v>#N/A</v>
      </c>
      <c r="S3001" s="21" t="e">
        <f t="shared" si="1047"/>
        <v>#N/A</v>
      </c>
      <c r="T3001" s="29" t="e">
        <f t="shared" si="1039"/>
        <v>#N/A</v>
      </c>
      <c r="U3001" s="34">
        <f t="shared" si="1048"/>
        <v>0</v>
      </c>
      <c r="V3001" s="16">
        <f t="shared" ca="1" si="1032"/>
        <v>44139</v>
      </c>
      <c r="W3001" s="56">
        <f t="shared" ca="1" si="1033"/>
        <v>10</v>
      </c>
      <c r="X3001" s="56">
        <f t="shared" ca="1" si="1034"/>
        <v>2020</v>
      </c>
      <c r="Y3001" s="55" t="str">
        <f t="shared" ca="1" si="1035"/>
        <v>10-2020</v>
      </c>
      <c r="Z3001" s="51">
        <f ca="1">IFERROR(VLOOKUP(Y3001,IPC!$E$2:$F$1745,2,0),IPC!$H$1)</f>
        <v>138.32155800000001</v>
      </c>
      <c r="AA3001" s="48">
        <f t="shared" si="1049"/>
        <v>1</v>
      </c>
      <c r="AB3001" s="48">
        <f t="shared" si="1050"/>
        <v>1900</v>
      </c>
      <c r="AC3001" s="32" t="str">
        <f t="shared" si="1043"/>
        <v>1-1900</v>
      </c>
      <c r="AD3001" s="50">
        <f>IFERROR(VLOOKUP(AC3001,IPC!$E$2:$F$1745,2,0),IPC!$H$1)</f>
        <v>138.32155800000001</v>
      </c>
    </row>
    <row r="3002" spans="10:30" x14ac:dyDescent="0.25">
      <c r="J3002" s="44" t="str">
        <f t="shared" si="1037"/>
        <v/>
      </c>
      <c r="K3002" s="33" t="str">
        <f t="shared" ca="1" si="1041"/>
        <v/>
      </c>
      <c r="L3002" s="108">
        <f t="shared" ca="1" si="1040"/>
        <v>0</v>
      </c>
      <c r="M3002" s="44" t="str">
        <f t="shared" si="1038"/>
        <v/>
      </c>
      <c r="N3002" s="45" t="str">
        <f t="shared" ca="1" si="1042"/>
        <v/>
      </c>
      <c r="O3002" s="108">
        <f t="shared" si="1036"/>
        <v>0</v>
      </c>
      <c r="P3002" s="21" t="e">
        <f t="shared" si="1044"/>
        <v>#N/A</v>
      </c>
      <c r="Q3002" s="21" t="e">
        <f t="shared" si="1045"/>
        <v>#N/A</v>
      </c>
      <c r="R3002" s="21" t="e">
        <f t="shared" si="1046"/>
        <v>#N/A</v>
      </c>
      <c r="S3002" s="21" t="e">
        <f t="shared" si="1047"/>
        <v>#N/A</v>
      </c>
      <c r="T3002" s="29" t="e">
        <f t="shared" si="1039"/>
        <v>#N/A</v>
      </c>
      <c r="U3002" s="34">
        <f t="shared" si="1048"/>
        <v>0</v>
      </c>
      <c r="V3002" s="16">
        <f t="shared" ref="V3002:V3065" ca="1" si="1051">+TODAY()</f>
        <v>44139</v>
      </c>
      <c r="W3002" s="56">
        <f t="shared" ref="W3002:W3065" ca="1" si="1052">+MONTH(V3002)-1</f>
        <v>10</v>
      </c>
      <c r="X3002" s="56">
        <f t="shared" ref="X3002:X3065" ca="1" si="1053">+YEAR(V3002)</f>
        <v>2020</v>
      </c>
      <c r="Y3002" s="55" t="str">
        <f t="shared" ref="Y3002:Y3065" ca="1" si="1054">+W3002&amp;"-"&amp;X3002</f>
        <v>10-2020</v>
      </c>
      <c r="Z3002" s="51">
        <f ca="1">IFERROR(VLOOKUP(Y3002,IPC!$E$2:$F$1745,2,0),IPC!$H$1)</f>
        <v>138.32155800000001</v>
      </c>
      <c r="AA3002" s="48">
        <f t="shared" si="1049"/>
        <v>1</v>
      </c>
      <c r="AB3002" s="48">
        <f t="shared" si="1050"/>
        <v>1900</v>
      </c>
      <c r="AC3002" s="32" t="str">
        <f t="shared" si="1043"/>
        <v>1-1900</v>
      </c>
      <c r="AD3002" s="50">
        <f>IFERROR(VLOOKUP(AC3002,IPC!$E$2:$F$1745,2,0),IPC!$H$1)</f>
        <v>138.32155800000001</v>
      </c>
    </row>
    <row r="3003" spans="10:30" x14ac:dyDescent="0.25">
      <c r="J3003" s="44" t="str">
        <f t="shared" si="1037"/>
        <v/>
      </c>
      <c r="K3003" s="33" t="str">
        <f t="shared" ca="1" si="1041"/>
        <v/>
      </c>
      <c r="L3003" s="108">
        <f t="shared" ca="1" si="1040"/>
        <v>0</v>
      </c>
      <c r="M3003" s="44" t="str">
        <f t="shared" si="1038"/>
        <v/>
      </c>
      <c r="N3003" s="45" t="str">
        <f t="shared" ca="1" si="1042"/>
        <v/>
      </c>
      <c r="O3003" s="108">
        <f t="shared" si="1036"/>
        <v>0</v>
      </c>
      <c r="P3003" s="21" t="e">
        <f t="shared" si="1044"/>
        <v>#N/A</v>
      </c>
      <c r="Q3003" s="21" t="e">
        <f t="shared" si="1045"/>
        <v>#N/A</v>
      </c>
      <c r="R3003" s="21" t="e">
        <f t="shared" si="1046"/>
        <v>#N/A</v>
      </c>
      <c r="S3003" s="21" t="e">
        <f t="shared" si="1047"/>
        <v>#N/A</v>
      </c>
      <c r="T3003" s="29" t="e">
        <f t="shared" si="1039"/>
        <v>#N/A</v>
      </c>
      <c r="U3003" s="34">
        <f t="shared" si="1048"/>
        <v>0</v>
      </c>
      <c r="V3003" s="16">
        <f t="shared" ca="1" si="1051"/>
        <v>44139</v>
      </c>
      <c r="W3003" s="56">
        <f t="shared" ca="1" si="1052"/>
        <v>10</v>
      </c>
      <c r="X3003" s="56">
        <f t="shared" ca="1" si="1053"/>
        <v>2020</v>
      </c>
      <c r="Y3003" s="55" t="str">
        <f t="shared" ca="1" si="1054"/>
        <v>10-2020</v>
      </c>
      <c r="Z3003" s="51">
        <f ca="1">IFERROR(VLOOKUP(Y3003,IPC!$E$2:$F$1745,2,0),IPC!$H$1)</f>
        <v>138.32155800000001</v>
      </c>
      <c r="AA3003" s="48">
        <f t="shared" si="1049"/>
        <v>1</v>
      </c>
      <c r="AB3003" s="48">
        <f t="shared" si="1050"/>
        <v>1900</v>
      </c>
      <c r="AC3003" s="32" t="str">
        <f t="shared" si="1043"/>
        <v>1-1900</v>
      </c>
      <c r="AD3003" s="50">
        <f>IFERROR(VLOOKUP(AC3003,IPC!$E$2:$F$1745,2,0),IPC!$H$1)</f>
        <v>138.32155800000001</v>
      </c>
    </row>
    <row r="3004" spans="10:30" x14ac:dyDescent="0.25">
      <c r="J3004" s="44" t="str">
        <f t="shared" si="1037"/>
        <v/>
      </c>
      <c r="K3004" s="33" t="str">
        <f t="shared" ca="1" si="1041"/>
        <v/>
      </c>
      <c r="L3004" s="108">
        <f t="shared" ca="1" si="1040"/>
        <v>0</v>
      </c>
      <c r="M3004" s="44" t="str">
        <f t="shared" si="1038"/>
        <v/>
      </c>
      <c r="N3004" s="45" t="str">
        <f t="shared" ca="1" si="1042"/>
        <v/>
      </c>
      <c r="O3004" s="108">
        <f t="shared" si="1036"/>
        <v>0</v>
      </c>
      <c r="P3004" s="21" t="e">
        <f t="shared" si="1044"/>
        <v>#N/A</v>
      </c>
      <c r="Q3004" s="21" t="e">
        <f t="shared" si="1045"/>
        <v>#N/A</v>
      </c>
      <c r="R3004" s="21" t="e">
        <f t="shared" si="1046"/>
        <v>#N/A</v>
      </c>
      <c r="S3004" s="21" t="e">
        <f t="shared" si="1047"/>
        <v>#N/A</v>
      </c>
      <c r="T3004" s="29" t="e">
        <f t="shared" si="1039"/>
        <v>#N/A</v>
      </c>
      <c r="U3004" s="34">
        <f t="shared" si="1048"/>
        <v>0</v>
      </c>
      <c r="V3004" s="16">
        <f t="shared" ca="1" si="1051"/>
        <v>44139</v>
      </c>
      <c r="W3004" s="56">
        <f t="shared" ca="1" si="1052"/>
        <v>10</v>
      </c>
      <c r="X3004" s="56">
        <f t="shared" ca="1" si="1053"/>
        <v>2020</v>
      </c>
      <c r="Y3004" s="55" t="str">
        <f t="shared" ca="1" si="1054"/>
        <v>10-2020</v>
      </c>
      <c r="Z3004" s="51">
        <f ca="1">IFERROR(VLOOKUP(Y3004,IPC!$E$2:$F$1745,2,0),IPC!$H$1)</f>
        <v>138.32155800000001</v>
      </c>
      <c r="AA3004" s="48">
        <f t="shared" si="1049"/>
        <v>1</v>
      </c>
      <c r="AB3004" s="48">
        <f t="shared" si="1050"/>
        <v>1900</v>
      </c>
      <c r="AC3004" s="32" t="str">
        <f t="shared" si="1043"/>
        <v>1-1900</v>
      </c>
      <c r="AD3004" s="50">
        <f>IFERROR(VLOOKUP(AC3004,IPC!$E$2:$F$1745,2,0),IPC!$H$1)</f>
        <v>138.32155800000001</v>
      </c>
    </row>
    <row r="3005" spans="10:30" x14ac:dyDescent="0.25">
      <c r="J3005" s="44" t="str">
        <f t="shared" si="1037"/>
        <v/>
      </c>
      <c r="K3005" s="33" t="str">
        <f t="shared" ca="1" si="1041"/>
        <v/>
      </c>
      <c r="L3005" s="108">
        <f t="shared" ca="1" si="1040"/>
        <v>0</v>
      </c>
      <c r="M3005" s="44" t="str">
        <f t="shared" si="1038"/>
        <v/>
      </c>
      <c r="N3005" s="45" t="str">
        <f t="shared" ca="1" si="1042"/>
        <v/>
      </c>
      <c r="O3005" s="108">
        <f t="shared" si="1036"/>
        <v>0</v>
      </c>
      <c r="P3005" s="21" t="e">
        <f t="shared" si="1044"/>
        <v>#N/A</v>
      </c>
      <c r="Q3005" s="21" t="e">
        <f t="shared" si="1045"/>
        <v>#N/A</v>
      </c>
      <c r="R3005" s="21" t="e">
        <f t="shared" si="1046"/>
        <v>#N/A</v>
      </c>
      <c r="S3005" s="21" t="e">
        <f t="shared" si="1047"/>
        <v>#N/A</v>
      </c>
      <c r="T3005" s="29" t="e">
        <f t="shared" si="1039"/>
        <v>#N/A</v>
      </c>
      <c r="U3005" s="34">
        <f t="shared" si="1048"/>
        <v>0</v>
      </c>
      <c r="V3005" s="16">
        <f t="shared" ca="1" si="1051"/>
        <v>44139</v>
      </c>
      <c r="W3005" s="56">
        <f t="shared" ca="1" si="1052"/>
        <v>10</v>
      </c>
      <c r="X3005" s="56">
        <f t="shared" ca="1" si="1053"/>
        <v>2020</v>
      </c>
      <c r="Y3005" s="55" t="str">
        <f t="shared" ca="1" si="1054"/>
        <v>10-2020</v>
      </c>
      <c r="Z3005" s="51">
        <f ca="1">IFERROR(VLOOKUP(Y3005,IPC!$E$2:$F$1745,2,0),IPC!$H$1)</f>
        <v>138.32155800000001</v>
      </c>
      <c r="AA3005" s="48">
        <f t="shared" si="1049"/>
        <v>1</v>
      </c>
      <c r="AB3005" s="48">
        <f t="shared" si="1050"/>
        <v>1900</v>
      </c>
      <c r="AC3005" s="32" t="str">
        <f t="shared" si="1043"/>
        <v>1-1900</v>
      </c>
      <c r="AD3005" s="50">
        <f>IFERROR(VLOOKUP(AC3005,IPC!$E$2:$F$1745,2,0),IPC!$H$1)</f>
        <v>138.32155800000001</v>
      </c>
    </row>
    <row r="3006" spans="10:30" x14ac:dyDescent="0.25">
      <c r="J3006" s="44" t="str">
        <f t="shared" si="1037"/>
        <v/>
      </c>
      <c r="K3006" s="33" t="str">
        <f t="shared" ca="1" si="1041"/>
        <v/>
      </c>
      <c r="L3006" s="108">
        <f t="shared" ca="1" si="1040"/>
        <v>0</v>
      </c>
      <c r="M3006" s="44" t="str">
        <f t="shared" si="1038"/>
        <v/>
      </c>
      <c r="N3006" s="45" t="str">
        <f t="shared" ca="1" si="1042"/>
        <v/>
      </c>
      <c r="O3006" s="108">
        <f t="shared" si="1036"/>
        <v>0</v>
      </c>
      <c r="P3006" s="21" t="e">
        <f t="shared" si="1044"/>
        <v>#N/A</v>
      </c>
      <c r="Q3006" s="21" t="e">
        <f t="shared" si="1045"/>
        <v>#N/A</v>
      </c>
      <c r="R3006" s="21" t="e">
        <f t="shared" si="1046"/>
        <v>#N/A</v>
      </c>
      <c r="S3006" s="21" t="e">
        <f t="shared" si="1047"/>
        <v>#N/A</v>
      </c>
      <c r="T3006" s="29" t="e">
        <f t="shared" si="1039"/>
        <v>#N/A</v>
      </c>
      <c r="U3006" s="34">
        <f t="shared" si="1048"/>
        <v>0</v>
      </c>
      <c r="V3006" s="16">
        <f t="shared" ca="1" si="1051"/>
        <v>44139</v>
      </c>
      <c r="W3006" s="56">
        <f t="shared" ca="1" si="1052"/>
        <v>10</v>
      </c>
      <c r="X3006" s="56">
        <f t="shared" ca="1" si="1053"/>
        <v>2020</v>
      </c>
      <c r="Y3006" s="55" t="str">
        <f t="shared" ca="1" si="1054"/>
        <v>10-2020</v>
      </c>
      <c r="Z3006" s="51">
        <f ca="1">IFERROR(VLOOKUP(Y3006,IPC!$E$2:$F$1745,2,0),IPC!$H$1)</f>
        <v>138.32155800000001</v>
      </c>
      <c r="AA3006" s="48">
        <f t="shared" si="1049"/>
        <v>1</v>
      </c>
      <c r="AB3006" s="48">
        <f t="shared" si="1050"/>
        <v>1900</v>
      </c>
      <c r="AC3006" s="32" t="str">
        <f t="shared" si="1043"/>
        <v>1-1900</v>
      </c>
      <c r="AD3006" s="50">
        <f>IFERROR(VLOOKUP(AC3006,IPC!$E$2:$F$1745,2,0),IPC!$H$1)</f>
        <v>138.32155800000001</v>
      </c>
    </row>
    <row r="3007" spans="10:30" x14ac:dyDescent="0.25">
      <c r="J3007" s="44" t="str">
        <f t="shared" si="1037"/>
        <v/>
      </c>
      <c r="K3007" s="33" t="str">
        <f t="shared" ca="1" si="1041"/>
        <v/>
      </c>
      <c r="L3007" s="108">
        <f t="shared" ca="1" si="1040"/>
        <v>0</v>
      </c>
      <c r="M3007" s="44" t="str">
        <f t="shared" si="1038"/>
        <v/>
      </c>
      <c r="N3007" s="45" t="str">
        <f t="shared" ca="1" si="1042"/>
        <v/>
      </c>
      <c r="O3007" s="108">
        <f t="shared" si="1036"/>
        <v>0</v>
      </c>
      <c r="P3007" s="21" t="e">
        <f t="shared" si="1044"/>
        <v>#N/A</v>
      </c>
      <c r="Q3007" s="21" t="e">
        <f t="shared" si="1045"/>
        <v>#N/A</v>
      </c>
      <c r="R3007" s="21" t="e">
        <f t="shared" si="1046"/>
        <v>#N/A</v>
      </c>
      <c r="S3007" s="21" t="e">
        <f t="shared" si="1047"/>
        <v>#N/A</v>
      </c>
      <c r="T3007" s="29" t="e">
        <f t="shared" si="1039"/>
        <v>#N/A</v>
      </c>
      <c r="U3007" s="34">
        <f t="shared" si="1048"/>
        <v>0</v>
      </c>
      <c r="V3007" s="16">
        <f t="shared" ca="1" si="1051"/>
        <v>44139</v>
      </c>
      <c r="W3007" s="56">
        <f t="shared" ca="1" si="1052"/>
        <v>10</v>
      </c>
      <c r="X3007" s="56">
        <f t="shared" ca="1" si="1053"/>
        <v>2020</v>
      </c>
      <c r="Y3007" s="55" t="str">
        <f t="shared" ca="1" si="1054"/>
        <v>10-2020</v>
      </c>
      <c r="Z3007" s="51">
        <f ca="1">IFERROR(VLOOKUP(Y3007,IPC!$E$2:$F$1745,2,0),IPC!$H$1)</f>
        <v>138.32155800000001</v>
      </c>
      <c r="AA3007" s="48">
        <f t="shared" si="1049"/>
        <v>1</v>
      </c>
      <c r="AB3007" s="48">
        <f t="shared" si="1050"/>
        <v>1900</v>
      </c>
      <c r="AC3007" s="32" t="str">
        <f t="shared" si="1043"/>
        <v>1-1900</v>
      </c>
      <c r="AD3007" s="50">
        <f>IFERROR(VLOOKUP(AC3007,IPC!$E$2:$F$1745,2,0),IPC!$H$1)</f>
        <v>138.32155800000001</v>
      </c>
    </row>
    <row r="3008" spans="10:30" x14ac:dyDescent="0.25">
      <c r="J3008" s="44" t="str">
        <f t="shared" si="1037"/>
        <v/>
      </c>
      <c r="K3008" s="33" t="str">
        <f t="shared" ca="1" si="1041"/>
        <v/>
      </c>
      <c r="L3008" s="108">
        <f t="shared" ca="1" si="1040"/>
        <v>0</v>
      </c>
      <c r="M3008" s="44" t="str">
        <f t="shared" si="1038"/>
        <v/>
      </c>
      <c r="N3008" s="45" t="str">
        <f t="shared" ca="1" si="1042"/>
        <v/>
      </c>
      <c r="O3008" s="108">
        <f t="shared" si="1036"/>
        <v>0</v>
      </c>
      <c r="P3008" s="21" t="e">
        <f t="shared" si="1044"/>
        <v>#N/A</v>
      </c>
      <c r="Q3008" s="21" t="e">
        <f t="shared" si="1045"/>
        <v>#N/A</v>
      </c>
      <c r="R3008" s="21" t="e">
        <f t="shared" si="1046"/>
        <v>#N/A</v>
      </c>
      <c r="S3008" s="21" t="e">
        <f t="shared" si="1047"/>
        <v>#N/A</v>
      </c>
      <c r="T3008" s="29" t="e">
        <f t="shared" si="1039"/>
        <v>#N/A</v>
      </c>
      <c r="U3008" s="34">
        <f t="shared" si="1048"/>
        <v>0</v>
      </c>
      <c r="V3008" s="16">
        <f t="shared" ca="1" si="1051"/>
        <v>44139</v>
      </c>
      <c r="W3008" s="56">
        <f t="shared" ca="1" si="1052"/>
        <v>10</v>
      </c>
      <c r="X3008" s="56">
        <f t="shared" ca="1" si="1053"/>
        <v>2020</v>
      </c>
      <c r="Y3008" s="55" t="str">
        <f t="shared" ca="1" si="1054"/>
        <v>10-2020</v>
      </c>
      <c r="Z3008" s="51">
        <f ca="1">IFERROR(VLOOKUP(Y3008,IPC!$E$2:$F$1745,2,0),IPC!$H$1)</f>
        <v>138.32155800000001</v>
      </c>
      <c r="AA3008" s="48">
        <f t="shared" si="1049"/>
        <v>1</v>
      </c>
      <c r="AB3008" s="48">
        <f t="shared" si="1050"/>
        <v>1900</v>
      </c>
      <c r="AC3008" s="32" t="str">
        <f t="shared" si="1043"/>
        <v>1-1900</v>
      </c>
      <c r="AD3008" s="50">
        <f>IFERROR(VLOOKUP(AC3008,IPC!$E$2:$F$1745,2,0),IPC!$H$1)</f>
        <v>138.32155800000001</v>
      </c>
    </row>
    <row r="3009" spans="10:30" x14ac:dyDescent="0.25">
      <c r="J3009" s="44" t="str">
        <f t="shared" si="1037"/>
        <v/>
      </c>
      <c r="K3009" s="33" t="str">
        <f t="shared" ca="1" si="1041"/>
        <v/>
      </c>
      <c r="L3009" s="108">
        <f t="shared" ca="1" si="1040"/>
        <v>0</v>
      </c>
      <c r="M3009" s="44" t="str">
        <f t="shared" si="1038"/>
        <v/>
      </c>
      <c r="N3009" s="45" t="str">
        <f t="shared" ca="1" si="1042"/>
        <v/>
      </c>
      <c r="O3009" s="108">
        <f t="shared" si="1036"/>
        <v>0</v>
      </c>
      <c r="P3009" s="21" t="e">
        <f t="shared" si="1044"/>
        <v>#N/A</v>
      </c>
      <c r="Q3009" s="21" t="e">
        <f t="shared" si="1045"/>
        <v>#N/A</v>
      </c>
      <c r="R3009" s="21" t="e">
        <f t="shared" si="1046"/>
        <v>#N/A</v>
      </c>
      <c r="S3009" s="21" t="e">
        <f t="shared" si="1047"/>
        <v>#N/A</v>
      </c>
      <c r="T3009" s="29" t="e">
        <f t="shared" si="1039"/>
        <v>#N/A</v>
      </c>
      <c r="U3009" s="34">
        <f t="shared" si="1048"/>
        <v>0</v>
      </c>
      <c r="V3009" s="16">
        <f t="shared" ca="1" si="1051"/>
        <v>44139</v>
      </c>
      <c r="W3009" s="56">
        <f t="shared" ca="1" si="1052"/>
        <v>10</v>
      </c>
      <c r="X3009" s="56">
        <f t="shared" ca="1" si="1053"/>
        <v>2020</v>
      </c>
      <c r="Y3009" s="55" t="str">
        <f t="shared" ca="1" si="1054"/>
        <v>10-2020</v>
      </c>
      <c r="Z3009" s="51">
        <f ca="1">IFERROR(VLOOKUP(Y3009,IPC!$E$2:$F$1745,2,0),IPC!$H$1)</f>
        <v>138.32155800000001</v>
      </c>
      <c r="AA3009" s="48">
        <f t="shared" si="1049"/>
        <v>1</v>
      </c>
      <c r="AB3009" s="48">
        <f t="shared" si="1050"/>
        <v>1900</v>
      </c>
      <c r="AC3009" s="32" t="str">
        <f t="shared" si="1043"/>
        <v>1-1900</v>
      </c>
      <c r="AD3009" s="50">
        <f>IFERROR(VLOOKUP(AC3009,IPC!$E$2:$F$1745,2,0),IPC!$H$1)</f>
        <v>138.32155800000001</v>
      </c>
    </row>
    <row r="3010" spans="10:30" x14ac:dyDescent="0.25">
      <c r="J3010" s="44" t="str">
        <f t="shared" si="1037"/>
        <v/>
      </c>
      <c r="K3010" s="33" t="str">
        <f t="shared" ca="1" si="1041"/>
        <v/>
      </c>
      <c r="L3010" s="108">
        <f t="shared" ca="1" si="1040"/>
        <v>0</v>
      </c>
      <c r="M3010" s="44" t="str">
        <f t="shared" si="1038"/>
        <v/>
      </c>
      <c r="N3010" s="45" t="str">
        <f t="shared" ca="1" si="1042"/>
        <v/>
      </c>
      <c r="O3010" s="108">
        <f t="shared" si="1036"/>
        <v>0</v>
      </c>
      <c r="P3010" s="21" t="e">
        <f t="shared" si="1044"/>
        <v>#N/A</v>
      </c>
      <c r="Q3010" s="21" t="e">
        <f t="shared" si="1045"/>
        <v>#N/A</v>
      </c>
      <c r="R3010" s="21" t="e">
        <f t="shared" si="1046"/>
        <v>#N/A</v>
      </c>
      <c r="S3010" s="21" t="e">
        <f t="shared" si="1047"/>
        <v>#N/A</v>
      </c>
      <c r="T3010" s="29" t="e">
        <f t="shared" si="1039"/>
        <v>#N/A</v>
      </c>
      <c r="U3010" s="34">
        <f t="shared" si="1048"/>
        <v>0</v>
      </c>
      <c r="V3010" s="16">
        <f t="shared" ca="1" si="1051"/>
        <v>44139</v>
      </c>
      <c r="W3010" s="56">
        <f t="shared" ca="1" si="1052"/>
        <v>10</v>
      </c>
      <c r="X3010" s="56">
        <f t="shared" ca="1" si="1053"/>
        <v>2020</v>
      </c>
      <c r="Y3010" s="55" t="str">
        <f t="shared" ca="1" si="1054"/>
        <v>10-2020</v>
      </c>
      <c r="Z3010" s="51">
        <f ca="1">IFERROR(VLOOKUP(Y3010,IPC!$E$2:$F$1745,2,0),IPC!$H$1)</f>
        <v>138.32155800000001</v>
      </c>
      <c r="AA3010" s="48">
        <f t="shared" si="1049"/>
        <v>1</v>
      </c>
      <c r="AB3010" s="48">
        <f t="shared" si="1050"/>
        <v>1900</v>
      </c>
      <c r="AC3010" s="32" t="str">
        <f t="shared" si="1043"/>
        <v>1-1900</v>
      </c>
      <c r="AD3010" s="50">
        <f>IFERROR(VLOOKUP(AC3010,IPC!$E$2:$F$1745,2,0),IPC!$H$1)</f>
        <v>138.32155800000001</v>
      </c>
    </row>
    <row r="3011" spans="10:30" x14ac:dyDescent="0.25">
      <c r="J3011" s="44" t="str">
        <f t="shared" si="1037"/>
        <v/>
      </c>
      <c r="K3011" s="33" t="str">
        <f t="shared" ca="1" si="1041"/>
        <v/>
      </c>
      <c r="L3011" s="108">
        <f t="shared" ca="1" si="1040"/>
        <v>0</v>
      </c>
      <c r="M3011" s="44" t="str">
        <f t="shared" si="1038"/>
        <v/>
      </c>
      <c r="N3011" s="45" t="str">
        <f t="shared" ca="1" si="1042"/>
        <v/>
      </c>
      <c r="O3011" s="108">
        <f t="shared" si="1036"/>
        <v>0</v>
      </c>
      <c r="P3011" s="21" t="e">
        <f t="shared" si="1044"/>
        <v>#N/A</v>
      </c>
      <c r="Q3011" s="21" t="e">
        <f t="shared" si="1045"/>
        <v>#N/A</v>
      </c>
      <c r="R3011" s="21" t="e">
        <f t="shared" si="1046"/>
        <v>#N/A</v>
      </c>
      <c r="S3011" s="21" t="e">
        <f t="shared" si="1047"/>
        <v>#N/A</v>
      </c>
      <c r="T3011" s="29" t="e">
        <f t="shared" si="1039"/>
        <v>#N/A</v>
      </c>
      <c r="U3011" s="34">
        <f t="shared" si="1048"/>
        <v>0</v>
      </c>
      <c r="V3011" s="16">
        <f t="shared" ca="1" si="1051"/>
        <v>44139</v>
      </c>
      <c r="W3011" s="56">
        <f t="shared" ca="1" si="1052"/>
        <v>10</v>
      </c>
      <c r="X3011" s="56">
        <f t="shared" ca="1" si="1053"/>
        <v>2020</v>
      </c>
      <c r="Y3011" s="55" t="str">
        <f t="shared" ca="1" si="1054"/>
        <v>10-2020</v>
      </c>
      <c r="Z3011" s="51">
        <f ca="1">IFERROR(VLOOKUP(Y3011,IPC!$E$2:$F$1745,2,0),IPC!$H$1)</f>
        <v>138.32155800000001</v>
      </c>
      <c r="AA3011" s="48">
        <f t="shared" si="1049"/>
        <v>1</v>
      </c>
      <c r="AB3011" s="48">
        <f t="shared" si="1050"/>
        <v>1900</v>
      </c>
      <c r="AC3011" s="32" t="str">
        <f t="shared" si="1043"/>
        <v>1-1900</v>
      </c>
      <c r="AD3011" s="50">
        <f>IFERROR(VLOOKUP(AC3011,IPC!$E$2:$F$1745,2,0),IPC!$H$1)</f>
        <v>138.32155800000001</v>
      </c>
    </row>
    <row r="3012" spans="10:30" x14ac:dyDescent="0.25">
      <c r="J3012" s="44" t="str">
        <f t="shared" si="1037"/>
        <v/>
      </c>
      <c r="K3012" s="33" t="str">
        <f t="shared" ca="1" si="1041"/>
        <v/>
      </c>
      <c r="L3012" s="108">
        <f t="shared" ca="1" si="1040"/>
        <v>0</v>
      </c>
      <c r="M3012" s="44" t="str">
        <f t="shared" si="1038"/>
        <v/>
      </c>
      <c r="N3012" s="45" t="str">
        <f t="shared" ca="1" si="1042"/>
        <v/>
      </c>
      <c r="O3012" s="108">
        <f t="shared" si="1036"/>
        <v>0</v>
      </c>
      <c r="P3012" s="21" t="e">
        <f t="shared" si="1044"/>
        <v>#N/A</v>
      </c>
      <c r="Q3012" s="21" t="e">
        <f t="shared" si="1045"/>
        <v>#N/A</v>
      </c>
      <c r="R3012" s="21" t="e">
        <f t="shared" si="1046"/>
        <v>#N/A</v>
      </c>
      <c r="S3012" s="21" t="e">
        <f t="shared" si="1047"/>
        <v>#N/A</v>
      </c>
      <c r="T3012" s="29" t="e">
        <f t="shared" si="1039"/>
        <v>#N/A</v>
      </c>
      <c r="U3012" s="34">
        <f t="shared" si="1048"/>
        <v>0</v>
      </c>
      <c r="V3012" s="16">
        <f t="shared" ca="1" si="1051"/>
        <v>44139</v>
      </c>
      <c r="W3012" s="56">
        <f t="shared" ca="1" si="1052"/>
        <v>10</v>
      </c>
      <c r="X3012" s="56">
        <f t="shared" ca="1" si="1053"/>
        <v>2020</v>
      </c>
      <c r="Y3012" s="55" t="str">
        <f t="shared" ca="1" si="1054"/>
        <v>10-2020</v>
      </c>
      <c r="Z3012" s="51">
        <f ca="1">IFERROR(VLOOKUP(Y3012,IPC!$E$2:$F$1745,2,0),IPC!$H$1)</f>
        <v>138.32155800000001</v>
      </c>
      <c r="AA3012" s="48">
        <f t="shared" si="1049"/>
        <v>1</v>
      </c>
      <c r="AB3012" s="48">
        <f t="shared" si="1050"/>
        <v>1900</v>
      </c>
      <c r="AC3012" s="32" t="str">
        <f t="shared" si="1043"/>
        <v>1-1900</v>
      </c>
      <c r="AD3012" s="50">
        <f>IFERROR(VLOOKUP(AC3012,IPC!$E$2:$F$1745,2,0),IPC!$H$1)</f>
        <v>138.32155800000001</v>
      </c>
    </row>
    <row r="3013" spans="10:30" x14ac:dyDescent="0.25">
      <c r="J3013" s="44" t="str">
        <f t="shared" si="1037"/>
        <v/>
      </c>
      <c r="K3013" s="33" t="str">
        <f t="shared" ca="1" si="1041"/>
        <v/>
      </c>
      <c r="L3013" s="108">
        <f t="shared" ca="1" si="1040"/>
        <v>0</v>
      </c>
      <c r="M3013" s="44" t="str">
        <f t="shared" si="1038"/>
        <v/>
      </c>
      <c r="N3013" s="45" t="str">
        <f t="shared" ca="1" si="1042"/>
        <v/>
      </c>
      <c r="O3013" s="108">
        <f t="shared" si="1036"/>
        <v>0</v>
      </c>
      <c r="P3013" s="21" t="e">
        <f t="shared" si="1044"/>
        <v>#N/A</v>
      </c>
      <c r="Q3013" s="21" t="e">
        <f t="shared" si="1045"/>
        <v>#N/A</v>
      </c>
      <c r="R3013" s="21" t="e">
        <f t="shared" si="1046"/>
        <v>#N/A</v>
      </c>
      <c r="S3013" s="21" t="e">
        <f t="shared" si="1047"/>
        <v>#N/A</v>
      </c>
      <c r="T3013" s="29" t="e">
        <f t="shared" si="1039"/>
        <v>#N/A</v>
      </c>
      <c r="U3013" s="34">
        <f t="shared" si="1048"/>
        <v>0</v>
      </c>
      <c r="V3013" s="16">
        <f t="shared" ca="1" si="1051"/>
        <v>44139</v>
      </c>
      <c r="W3013" s="56">
        <f t="shared" ca="1" si="1052"/>
        <v>10</v>
      </c>
      <c r="X3013" s="56">
        <f t="shared" ca="1" si="1053"/>
        <v>2020</v>
      </c>
      <c r="Y3013" s="55" t="str">
        <f t="shared" ca="1" si="1054"/>
        <v>10-2020</v>
      </c>
      <c r="Z3013" s="51">
        <f ca="1">IFERROR(VLOOKUP(Y3013,IPC!$E$2:$F$1745,2,0),IPC!$H$1)</f>
        <v>138.32155800000001</v>
      </c>
      <c r="AA3013" s="48">
        <f t="shared" si="1049"/>
        <v>1</v>
      </c>
      <c r="AB3013" s="48">
        <f t="shared" si="1050"/>
        <v>1900</v>
      </c>
      <c r="AC3013" s="32" t="str">
        <f t="shared" si="1043"/>
        <v>1-1900</v>
      </c>
      <c r="AD3013" s="50">
        <f>IFERROR(VLOOKUP(AC3013,IPC!$E$2:$F$1745,2,0),IPC!$H$1)</f>
        <v>138.32155800000001</v>
      </c>
    </row>
    <row r="3014" spans="10:30" x14ac:dyDescent="0.25">
      <c r="J3014" s="44" t="str">
        <f t="shared" si="1037"/>
        <v/>
      </c>
      <c r="K3014" s="33" t="str">
        <f t="shared" ca="1" si="1041"/>
        <v/>
      </c>
      <c r="L3014" s="108">
        <f t="shared" ca="1" si="1040"/>
        <v>0</v>
      </c>
      <c r="M3014" s="44" t="str">
        <f t="shared" si="1038"/>
        <v/>
      </c>
      <c r="N3014" s="45" t="str">
        <f t="shared" ca="1" si="1042"/>
        <v/>
      </c>
      <c r="O3014" s="108">
        <f t="shared" si="1036"/>
        <v>0</v>
      </c>
      <c r="P3014" s="21" t="e">
        <f t="shared" si="1044"/>
        <v>#N/A</v>
      </c>
      <c r="Q3014" s="21" t="e">
        <f t="shared" si="1045"/>
        <v>#N/A</v>
      </c>
      <c r="R3014" s="21" t="e">
        <f t="shared" si="1046"/>
        <v>#N/A</v>
      </c>
      <c r="S3014" s="21" t="e">
        <f t="shared" si="1047"/>
        <v>#N/A</v>
      </c>
      <c r="T3014" s="29" t="e">
        <f t="shared" si="1039"/>
        <v>#N/A</v>
      </c>
      <c r="U3014" s="34">
        <f t="shared" si="1048"/>
        <v>0</v>
      </c>
      <c r="V3014" s="16">
        <f t="shared" ca="1" si="1051"/>
        <v>44139</v>
      </c>
      <c r="W3014" s="56">
        <f t="shared" ca="1" si="1052"/>
        <v>10</v>
      </c>
      <c r="X3014" s="56">
        <f t="shared" ca="1" si="1053"/>
        <v>2020</v>
      </c>
      <c r="Y3014" s="55" t="str">
        <f t="shared" ca="1" si="1054"/>
        <v>10-2020</v>
      </c>
      <c r="Z3014" s="51">
        <f ca="1">IFERROR(VLOOKUP(Y3014,IPC!$E$2:$F$1745,2,0),IPC!$H$1)</f>
        <v>138.32155800000001</v>
      </c>
      <c r="AA3014" s="48">
        <f t="shared" si="1049"/>
        <v>1</v>
      </c>
      <c r="AB3014" s="48">
        <f t="shared" si="1050"/>
        <v>1900</v>
      </c>
      <c r="AC3014" s="32" t="str">
        <f t="shared" si="1043"/>
        <v>1-1900</v>
      </c>
      <c r="AD3014" s="50">
        <f>IFERROR(VLOOKUP(AC3014,IPC!$E$2:$F$1745,2,0),IPC!$H$1)</f>
        <v>138.32155800000001</v>
      </c>
    </row>
    <row r="3015" spans="10:30" x14ac:dyDescent="0.25">
      <c r="J3015" s="44" t="str">
        <f t="shared" si="1037"/>
        <v/>
      </c>
      <c r="K3015" s="33" t="str">
        <f t="shared" ca="1" si="1041"/>
        <v/>
      </c>
      <c r="L3015" s="108">
        <f t="shared" ca="1" si="1040"/>
        <v>0</v>
      </c>
      <c r="M3015" s="44" t="str">
        <f t="shared" si="1038"/>
        <v/>
      </c>
      <c r="N3015" s="45" t="str">
        <f t="shared" ca="1" si="1042"/>
        <v/>
      </c>
      <c r="O3015" s="108">
        <f t="shared" si="1036"/>
        <v>0</v>
      </c>
      <c r="P3015" s="21" t="e">
        <f t="shared" si="1044"/>
        <v>#N/A</v>
      </c>
      <c r="Q3015" s="21" t="e">
        <f t="shared" si="1045"/>
        <v>#N/A</v>
      </c>
      <c r="R3015" s="21" t="e">
        <f t="shared" si="1046"/>
        <v>#N/A</v>
      </c>
      <c r="S3015" s="21" t="e">
        <f t="shared" si="1047"/>
        <v>#N/A</v>
      </c>
      <c r="T3015" s="29" t="e">
        <f t="shared" si="1039"/>
        <v>#N/A</v>
      </c>
      <c r="U3015" s="34">
        <f t="shared" si="1048"/>
        <v>0</v>
      </c>
      <c r="V3015" s="16">
        <f t="shared" ca="1" si="1051"/>
        <v>44139</v>
      </c>
      <c r="W3015" s="56">
        <f t="shared" ca="1" si="1052"/>
        <v>10</v>
      </c>
      <c r="X3015" s="56">
        <f t="shared" ca="1" si="1053"/>
        <v>2020</v>
      </c>
      <c r="Y3015" s="55" t="str">
        <f t="shared" ca="1" si="1054"/>
        <v>10-2020</v>
      </c>
      <c r="Z3015" s="51">
        <f ca="1">IFERROR(VLOOKUP(Y3015,IPC!$E$2:$F$1745,2,0),IPC!$H$1)</f>
        <v>138.32155800000001</v>
      </c>
      <c r="AA3015" s="48">
        <f t="shared" si="1049"/>
        <v>1</v>
      </c>
      <c r="AB3015" s="48">
        <f t="shared" si="1050"/>
        <v>1900</v>
      </c>
      <c r="AC3015" s="32" t="str">
        <f t="shared" si="1043"/>
        <v>1-1900</v>
      </c>
      <c r="AD3015" s="50">
        <f>IFERROR(VLOOKUP(AC3015,IPC!$E$2:$F$1745,2,0),IPC!$H$1)</f>
        <v>138.32155800000001</v>
      </c>
    </row>
    <row r="3016" spans="10:30" x14ac:dyDescent="0.25">
      <c r="J3016" s="44" t="str">
        <f t="shared" si="1037"/>
        <v/>
      </c>
      <c r="K3016" s="33" t="str">
        <f t="shared" ca="1" si="1041"/>
        <v/>
      </c>
      <c r="L3016" s="108">
        <f t="shared" ca="1" si="1040"/>
        <v>0</v>
      </c>
      <c r="M3016" s="44" t="str">
        <f t="shared" si="1038"/>
        <v/>
      </c>
      <c r="N3016" s="45" t="str">
        <f t="shared" ca="1" si="1042"/>
        <v/>
      </c>
      <c r="O3016" s="108">
        <f t="shared" si="1036"/>
        <v>0</v>
      </c>
      <c r="P3016" s="21" t="e">
        <f t="shared" si="1044"/>
        <v>#N/A</v>
      </c>
      <c r="Q3016" s="21" t="e">
        <f t="shared" si="1045"/>
        <v>#N/A</v>
      </c>
      <c r="R3016" s="21" t="e">
        <f t="shared" si="1046"/>
        <v>#N/A</v>
      </c>
      <c r="S3016" s="21" t="e">
        <f t="shared" si="1047"/>
        <v>#N/A</v>
      </c>
      <c r="T3016" s="29" t="e">
        <f t="shared" si="1039"/>
        <v>#N/A</v>
      </c>
      <c r="U3016" s="34">
        <f t="shared" si="1048"/>
        <v>0</v>
      </c>
      <c r="V3016" s="16">
        <f t="shared" ca="1" si="1051"/>
        <v>44139</v>
      </c>
      <c r="W3016" s="56">
        <f t="shared" ca="1" si="1052"/>
        <v>10</v>
      </c>
      <c r="X3016" s="56">
        <f t="shared" ca="1" si="1053"/>
        <v>2020</v>
      </c>
      <c r="Y3016" s="55" t="str">
        <f t="shared" ca="1" si="1054"/>
        <v>10-2020</v>
      </c>
      <c r="Z3016" s="51">
        <f ca="1">IFERROR(VLOOKUP(Y3016,IPC!$E$2:$F$1745,2,0),IPC!$H$1)</f>
        <v>138.32155800000001</v>
      </c>
      <c r="AA3016" s="48">
        <f t="shared" si="1049"/>
        <v>1</v>
      </c>
      <c r="AB3016" s="48">
        <f t="shared" si="1050"/>
        <v>1900</v>
      </c>
      <c r="AC3016" s="32" t="str">
        <f t="shared" si="1043"/>
        <v>1-1900</v>
      </c>
      <c r="AD3016" s="50">
        <f>IFERROR(VLOOKUP(AC3016,IPC!$E$2:$F$1745,2,0),IPC!$H$1)</f>
        <v>138.32155800000001</v>
      </c>
    </row>
    <row r="3017" spans="10:30" x14ac:dyDescent="0.25">
      <c r="J3017" s="44" t="str">
        <f t="shared" si="1037"/>
        <v/>
      </c>
      <c r="K3017" s="33" t="str">
        <f t="shared" ca="1" si="1041"/>
        <v/>
      </c>
      <c r="L3017" s="108">
        <f t="shared" ca="1" si="1040"/>
        <v>0</v>
      </c>
      <c r="M3017" s="44" t="str">
        <f t="shared" si="1038"/>
        <v/>
      </c>
      <c r="N3017" s="45" t="str">
        <f t="shared" ca="1" si="1042"/>
        <v/>
      </c>
      <c r="O3017" s="108">
        <f t="shared" si="1036"/>
        <v>0</v>
      </c>
      <c r="P3017" s="21" t="e">
        <f t="shared" si="1044"/>
        <v>#N/A</v>
      </c>
      <c r="Q3017" s="21" t="e">
        <f t="shared" si="1045"/>
        <v>#N/A</v>
      </c>
      <c r="R3017" s="21" t="e">
        <f t="shared" si="1046"/>
        <v>#N/A</v>
      </c>
      <c r="S3017" s="21" t="e">
        <f t="shared" si="1047"/>
        <v>#N/A</v>
      </c>
      <c r="T3017" s="29" t="e">
        <f t="shared" si="1039"/>
        <v>#N/A</v>
      </c>
      <c r="U3017" s="34">
        <f t="shared" si="1048"/>
        <v>0</v>
      </c>
      <c r="V3017" s="16">
        <f t="shared" ca="1" si="1051"/>
        <v>44139</v>
      </c>
      <c r="W3017" s="56">
        <f t="shared" ca="1" si="1052"/>
        <v>10</v>
      </c>
      <c r="X3017" s="56">
        <f t="shared" ca="1" si="1053"/>
        <v>2020</v>
      </c>
      <c r="Y3017" s="55" t="str">
        <f t="shared" ca="1" si="1054"/>
        <v>10-2020</v>
      </c>
      <c r="Z3017" s="51">
        <f ca="1">IFERROR(VLOOKUP(Y3017,IPC!$E$2:$F$1745,2,0),IPC!$H$1)</f>
        <v>138.32155800000001</v>
      </c>
      <c r="AA3017" s="48">
        <f t="shared" si="1049"/>
        <v>1</v>
      </c>
      <c r="AB3017" s="48">
        <f t="shared" si="1050"/>
        <v>1900</v>
      </c>
      <c r="AC3017" s="32" t="str">
        <f t="shared" si="1043"/>
        <v>1-1900</v>
      </c>
      <c r="AD3017" s="50">
        <f>IFERROR(VLOOKUP(AC3017,IPC!$E$2:$F$1745,2,0),IPC!$H$1)</f>
        <v>138.32155800000001</v>
      </c>
    </row>
    <row r="3018" spans="10:30" x14ac:dyDescent="0.25">
      <c r="J3018" s="44" t="str">
        <f t="shared" si="1037"/>
        <v/>
      </c>
      <c r="K3018" s="33" t="str">
        <f t="shared" ca="1" si="1041"/>
        <v/>
      </c>
      <c r="L3018" s="108">
        <f t="shared" ca="1" si="1040"/>
        <v>0</v>
      </c>
      <c r="M3018" s="44" t="str">
        <f t="shared" si="1038"/>
        <v/>
      </c>
      <c r="N3018" s="45" t="str">
        <f t="shared" ca="1" si="1042"/>
        <v/>
      </c>
      <c r="O3018" s="108">
        <f t="shared" si="1036"/>
        <v>0</v>
      </c>
      <c r="P3018" s="21" t="e">
        <f t="shared" si="1044"/>
        <v>#N/A</v>
      </c>
      <c r="Q3018" s="21" t="e">
        <f t="shared" si="1045"/>
        <v>#N/A</v>
      </c>
      <c r="R3018" s="21" t="e">
        <f t="shared" si="1046"/>
        <v>#N/A</v>
      </c>
      <c r="S3018" s="21" t="e">
        <f t="shared" si="1047"/>
        <v>#N/A</v>
      </c>
      <c r="T3018" s="29" t="e">
        <f t="shared" si="1039"/>
        <v>#N/A</v>
      </c>
      <c r="U3018" s="34">
        <f t="shared" si="1048"/>
        <v>0</v>
      </c>
      <c r="V3018" s="16">
        <f t="shared" ca="1" si="1051"/>
        <v>44139</v>
      </c>
      <c r="W3018" s="56">
        <f t="shared" ca="1" si="1052"/>
        <v>10</v>
      </c>
      <c r="X3018" s="56">
        <f t="shared" ca="1" si="1053"/>
        <v>2020</v>
      </c>
      <c r="Y3018" s="55" t="str">
        <f t="shared" ca="1" si="1054"/>
        <v>10-2020</v>
      </c>
      <c r="Z3018" s="51">
        <f ca="1">IFERROR(VLOOKUP(Y3018,IPC!$E$2:$F$1745,2,0),IPC!$H$1)</f>
        <v>138.32155800000001</v>
      </c>
      <c r="AA3018" s="48">
        <f t="shared" si="1049"/>
        <v>1</v>
      </c>
      <c r="AB3018" s="48">
        <f t="shared" si="1050"/>
        <v>1900</v>
      </c>
      <c r="AC3018" s="32" t="str">
        <f t="shared" si="1043"/>
        <v>1-1900</v>
      </c>
      <c r="AD3018" s="50">
        <f>IFERROR(VLOOKUP(AC3018,IPC!$E$2:$F$1745,2,0),IPC!$H$1)</f>
        <v>138.32155800000001</v>
      </c>
    </row>
    <row r="3019" spans="10:30" x14ac:dyDescent="0.25">
      <c r="J3019" s="44" t="str">
        <f t="shared" si="1037"/>
        <v/>
      </c>
      <c r="K3019" s="33" t="str">
        <f t="shared" ca="1" si="1041"/>
        <v/>
      </c>
      <c r="L3019" s="108">
        <f t="shared" ca="1" si="1040"/>
        <v>0</v>
      </c>
      <c r="M3019" s="44" t="str">
        <f t="shared" si="1038"/>
        <v/>
      </c>
      <c r="N3019" s="45" t="str">
        <f t="shared" ca="1" si="1042"/>
        <v/>
      </c>
      <c r="O3019" s="108">
        <f t="shared" si="1036"/>
        <v>0</v>
      </c>
      <c r="P3019" s="21" t="e">
        <f t="shared" si="1044"/>
        <v>#N/A</v>
      </c>
      <c r="Q3019" s="21" t="e">
        <f t="shared" si="1045"/>
        <v>#N/A</v>
      </c>
      <c r="R3019" s="21" t="e">
        <f t="shared" si="1046"/>
        <v>#N/A</v>
      </c>
      <c r="S3019" s="21" t="e">
        <f t="shared" si="1047"/>
        <v>#N/A</v>
      </c>
      <c r="T3019" s="29" t="e">
        <f t="shared" si="1039"/>
        <v>#N/A</v>
      </c>
      <c r="U3019" s="34">
        <f t="shared" si="1048"/>
        <v>0</v>
      </c>
      <c r="V3019" s="16">
        <f t="shared" ca="1" si="1051"/>
        <v>44139</v>
      </c>
      <c r="W3019" s="56">
        <f t="shared" ca="1" si="1052"/>
        <v>10</v>
      </c>
      <c r="X3019" s="56">
        <f t="shared" ca="1" si="1053"/>
        <v>2020</v>
      </c>
      <c r="Y3019" s="55" t="str">
        <f t="shared" ca="1" si="1054"/>
        <v>10-2020</v>
      </c>
      <c r="Z3019" s="51">
        <f ca="1">IFERROR(VLOOKUP(Y3019,IPC!$E$2:$F$1745,2,0),IPC!$H$1)</f>
        <v>138.32155800000001</v>
      </c>
      <c r="AA3019" s="48">
        <f t="shared" si="1049"/>
        <v>1</v>
      </c>
      <c r="AB3019" s="48">
        <f t="shared" si="1050"/>
        <v>1900</v>
      </c>
      <c r="AC3019" s="32" t="str">
        <f t="shared" si="1043"/>
        <v>1-1900</v>
      </c>
      <c r="AD3019" s="50">
        <f>IFERROR(VLOOKUP(AC3019,IPC!$E$2:$F$1745,2,0),IPC!$H$1)</f>
        <v>138.32155800000001</v>
      </c>
    </row>
    <row r="3020" spans="10:30" x14ac:dyDescent="0.25">
      <c r="J3020" s="44" t="str">
        <f t="shared" si="1037"/>
        <v/>
      </c>
      <c r="K3020" s="33" t="str">
        <f t="shared" ca="1" si="1041"/>
        <v/>
      </c>
      <c r="L3020" s="108">
        <f t="shared" ca="1" si="1040"/>
        <v>0</v>
      </c>
      <c r="M3020" s="44" t="str">
        <f t="shared" si="1038"/>
        <v/>
      </c>
      <c r="N3020" s="45" t="str">
        <f t="shared" ca="1" si="1042"/>
        <v/>
      </c>
      <c r="O3020" s="108">
        <f t="shared" si="1036"/>
        <v>0</v>
      </c>
      <c r="P3020" s="21" t="e">
        <f t="shared" si="1044"/>
        <v>#N/A</v>
      </c>
      <c r="Q3020" s="21" t="e">
        <f t="shared" si="1045"/>
        <v>#N/A</v>
      </c>
      <c r="R3020" s="21" t="e">
        <f t="shared" si="1046"/>
        <v>#N/A</v>
      </c>
      <c r="S3020" s="21" t="e">
        <f t="shared" si="1047"/>
        <v>#N/A</v>
      </c>
      <c r="T3020" s="29" t="e">
        <f t="shared" si="1039"/>
        <v>#N/A</v>
      </c>
      <c r="U3020" s="34">
        <f t="shared" si="1048"/>
        <v>0</v>
      </c>
      <c r="V3020" s="16">
        <f t="shared" ca="1" si="1051"/>
        <v>44139</v>
      </c>
      <c r="W3020" s="56">
        <f t="shared" ca="1" si="1052"/>
        <v>10</v>
      </c>
      <c r="X3020" s="56">
        <f t="shared" ca="1" si="1053"/>
        <v>2020</v>
      </c>
      <c r="Y3020" s="55" t="str">
        <f t="shared" ca="1" si="1054"/>
        <v>10-2020</v>
      </c>
      <c r="Z3020" s="51">
        <f ca="1">IFERROR(VLOOKUP(Y3020,IPC!$E$2:$F$1745,2,0),IPC!$H$1)</f>
        <v>138.32155800000001</v>
      </c>
      <c r="AA3020" s="48">
        <f t="shared" si="1049"/>
        <v>1</v>
      </c>
      <c r="AB3020" s="48">
        <f t="shared" si="1050"/>
        <v>1900</v>
      </c>
      <c r="AC3020" s="32" t="str">
        <f t="shared" si="1043"/>
        <v>1-1900</v>
      </c>
      <c r="AD3020" s="50">
        <f>IFERROR(VLOOKUP(AC3020,IPC!$E$2:$F$1745,2,0),IPC!$H$1)</f>
        <v>138.32155800000001</v>
      </c>
    </row>
    <row r="3021" spans="10:30" x14ac:dyDescent="0.25">
      <c r="J3021" s="44" t="str">
        <f t="shared" si="1037"/>
        <v/>
      </c>
      <c r="K3021" s="33" t="str">
        <f t="shared" ca="1" si="1041"/>
        <v/>
      </c>
      <c r="L3021" s="108">
        <f t="shared" ca="1" si="1040"/>
        <v>0</v>
      </c>
      <c r="M3021" s="44" t="str">
        <f t="shared" si="1038"/>
        <v/>
      </c>
      <c r="N3021" s="45" t="str">
        <f t="shared" ca="1" si="1042"/>
        <v/>
      </c>
      <c r="O3021" s="108">
        <f t="shared" si="1036"/>
        <v>0</v>
      </c>
      <c r="P3021" s="21" t="e">
        <f t="shared" si="1044"/>
        <v>#N/A</v>
      </c>
      <c r="Q3021" s="21" t="e">
        <f t="shared" si="1045"/>
        <v>#N/A</v>
      </c>
      <c r="R3021" s="21" t="e">
        <f t="shared" si="1046"/>
        <v>#N/A</v>
      </c>
      <c r="S3021" s="21" t="e">
        <f t="shared" si="1047"/>
        <v>#N/A</v>
      </c>
      <c r="T3021" s="29" t="e">
        <f t="shared" si="1039"/>
        <v>#N/A</v>
      </c>
      <c r="U3021" s="34">
        <f t="shared" si="1048"/>
        <v>0</v>
      </c>
      <c r="V3021" s="16">
        <f t="shared" ca="1" si="1051"/>
        <v>44139</v>
      </c>
      <c r="W3021" s="56">
        <f t="shared" ca="1" si="1052"/>
        <v>10</v>
      </c>
      <c r="X3021" s="56">
        <f t="shared" ca="1" si="1053"/>
        <v>2020</v>
      </c>
      <c r="Y3021" s="55" t="str">
        <f t="shared" ca="1" si="1054"/>
        <v>10-2020</v>
      </c>
      <c r="Z3021" s="51">
        <f ca="1">IFERROR(VLOOKUP(Y3021,IPC!$E$2:$F$1745,2,0),IPC!$H$1)</f>
        <v>138.32155800000001</v>
      </c>
      <c r="AA3021" s="48">
        <f t="shared" si="1049"/>
        <v>1</v>
      </c>
      <c r="AB3021" s="48">
        <f t="shared" si="1050"/>
        <v>1900</v>
      </c>
      <c r="AC3021" s="32" t="str">
        <f t="shared" si="1043"/>
        <v>1-1900</v>
      </c>
      <c r="AD3021" s="50">
        <f>IFERROR(VLOOKUP(AC3021,IPC!$E$2:$F$1745,2,0),IPC!$H$1)</f>
        <v>138.32155800000001</v>
      </c>
    </row>
    <row r="3022" spans="10:30" x14ac:dyDescent="0.25">
      <c r="J3022" s="44" t="str">
        <f t="shared" si="1037"/>
        <v/>
      </c>
      <c r="K3022" s="33" t="str">
        <f t="shared" ca="1" si="1041"/>
        <v/>
      </c>
      <c r="L3022" s="108">
        <f t="shared" ca="1" si="1040"/>
        <v>0</v>
      </c>
      <c r="M3022" s="44" t="str">
        <f t="shared" si="1038"/>
        <v/>
      </c>
      <c r="N3022" s="45" t="str">
        <f t="shared" ca="1" si="1042"/>
        <v/>
      </c>
      <c r="O3022" s="108">
        <f t="shared" si="1036"/>
        <v>0</v>
      </c>
      <c r="P3022" s="21" t="e">
        <f t="shared" si="1044"/>
        <v>#N/A</v>
      </c>
      <c r="Q3022" s="21" t="e">
        <f t="shared" si="1045"/>
        <v>#N/A</v>
      </c>
      <c r="R3022" s="21" t="e">
        <f t="shared" si="1046"/>
        <v>#N/A</v>
      </c>
      <c r="S3022" s="21" t="e">
        <f t="shared" si="1047"/>
        <v>#N/A</v>
      </c>
      <c r="T3022" s="29" t="e">
        <f t="shared" si="1039"/>
        <v>#N/A</v>
      </c>
      <c r="U3022" s="34">
        <f t="shared" si="1048"/>
        <v>0</v>
      </c>
      <c r="V3022" s="16">
        <f t="shared" ca="1" si="1051"/>
        <v>44139</v>
      </c>
      <c r="W3022" s="56">
        <f t="shared" ca="1" si="1052"/>
        <v>10</v>
      </c>
      <c r="X3022" s="56">
        <f t="shared" ca="1" si="1053"/>
        <v>2020</v>
      </c>
      <c r="Y3022" s="55" t="str">
        <f t="shared" ca="1" si="1054"/>
        <v>10-2020</v>
      </c>
      <c r="Z3022" s="51">
        <f ca="1">IFERROR(VLOOKUP(Y3022,IPC!$E$2:$F$1745,2,0),IPC!$H$1)</f>
        <v>138.32155800000001</v>
      </c>
      <c r="AA3022" s="48">
        <f t="shared" si="1049"/>
        <v>1</v>
      </c>
      <c r="AB3022" s="48">
        <f t="shared" si="1050"/>
        <v>1900</v>
      </c>
      <c r="AC3022" s="32" t="str">
        <f t="shared" si="1043"/>
        <v>1-1900</v>
      </c>
      <c r="AD3022" s="50">
        <f>IFERROR(VLOOKUP(AC3022,IPC!$E$2:$F$1745,2,0),IPC!$H$1)</f>
        <v>138.32155800000001</v>
      </c>
    </row>
    <row r="3023" spans="10:30" x14ac:dyDescent="0.25">
      <c r="J3023" s="44" t="str">
        <f t="shared" si="1037"/>
        <v/>
      </c>
      <c r="K3023" s="33" t="str">
        <f t="shared" ca="1" si="1041"/>
        <v/>
      </c>
      <c r="L3023" s="108">
        <f t="shared" ca="1" si="1040"/>
        <v>0</v>
      </c>
      <c r="M3023" s="44" t="str">
        <f t="shared" si="1038"/>
        <v/>
      </c>
      <c r="N3023" s="45" t="str">
        <f t="shared" ca="1" si="1042"/>
        <v/>
      </c>
      <c r="O3023" s="108">
        <f t="shared" si="1036"/>
        <v>0</v>
      </c>
      <c r="P3023" s="21" t="e">
        <f t="shared" si="1044"/>
        <v>#N/A</v>
      </c>
      <c r="Q3023" s="21" t="e">
        <f t="shared" si="1045"/>
        <v>#N/A</v>
      </c>
      <c r="R3023" s="21" t="e">
        <f t="shared" si="1046"/>
        <v>#N/A</v>
      </c>
      <c r="S3023" s="21" t="e">
        <f t="shared" si="1047"/>
        <v>#N/A</v>
      </c>
      <c r="T3023" s="29" t="e">
        <f t="shared" si="1039"/>
        <v>#N/A</v>
      </c>
      <c r="U3023" s="34">
        <f t="shared" si="1048"/>
        <v>0</v>
      </c>
      <c r="V3023" s="16">
        <f t="shared" ca="1" si="1051"/>
        <v>44139</v>
      </c>
      <c r="W3023" s="56">
        <f t="shared" ca="1" si="1052"/>
        <v>10</v>
      </c>
      <c r="X3023" s="56">
        <f t="shared" ca="1" si="1053"/>
        <v>2020</v>
      </c>
      <c r="Y3023" s="55" t="str">
        <f t="shared" ca="1" si="1054"/>
        <v>10-2020</v>
      </c>
      <c r="Z3023" s="51">
        <f ca="1">IFERROR(VLOOKUP(Y3023,IPC!$E$2:$F$1745,2,0),IPC!$H$1)</f>
        <v>138.32155800000001</v>
      </c>
      <c r="AA3023" s="48">
        <f t="shared" si="1049"/>
        <v>1</v>
      </c>
      <c r="AB3023" s="48">
        <f t="shared" si="1050"/>
        <v>1900</v>
      </c>
      <c r="AC3023" s="32" t="str">
        <f t="shared" si="1043"/>
        <v>1-1900</v>
      </c>
      <c r="AD3023" s="50">
        <f>IFERROR(VLOOKUP(AC3023,IPC!$E$2:$F$1745,2,0),IPC!$H$1)</f>
        <v>138.32155800000001</v>
      </c>
    </row>
    <row r="3024" spans="10:30" x14ac:dyDescent="0.25">
      <c r="J3024" s="44" t="str">
        <f t="shared" si="1037"/>
        <v/>
      </c>
      <c r="K3024" s="33" t="str">
        <f t="shared" ca="1" si="1041"/>
        <v/>
      </c>
      <c r="L3024" s="108">
        <f t="shared" ca="1" si="1040"/>
        <v>0</v>
      </c>
      <c r="M3024" s="44" t="str">
        <f t="shared" si="1038"/>
        <v/>
      </c>
      <c r="N3024" s="45" t="str">
        <f t="shared" ca="1" si="1042"/>
        <v/>
      </c>
      <c r="O3024" s="108">
        <f t="shared" si="1036"/>
        <v>0</v>
      </c>
      <c r="P3024" s="21" t="e">
        <f t="shared" si="1044"/>
        <v>#N/A</v>
      </c>
      <c r="Q3024" s="21" t="e">
        <f t="shared" si="1045"/>
        <v>#N/A</v>
      </c>
      <c r="R3024" s="21" t="e">
        <f t="shared" si="1046"/>
        <v>#N/A</v>
      </c>
      <c r="S3024" s="21" t="e">
        <f t="shared" si="1047"/>
        <v>#N/A</v>
      </c>
      <c r="T3024" s="29" t="e">
        <f t="shared" si="1039"/>
        <v>#N/A</v>
      </c>
      <c r="U3024" s="34">
        <f t="shared" si="1048"/>
        <v>0</v>
      </c>
      <c r="V3024" s="16">
        <f t="shared" ca="1" si="1051"/>
        <v>44139</v>
      </c>
      <c r="W3024" s="56">
        <f t="shared" ca="1" si="1052"/>
        <v>10</v>
      </c>
      <c r="X3024" s="56">
        <f t="shared" ca="1" si="1053"/>
        <v>2020</v>
      </c>
      <c r="Y3024" s="55" t="str">
        <f t="shared" ca="1" si="1054"/>
        <v>10-2020</v>
      </c>
      <c r="Z3024" s="51">
        <f ca="1">IFERROR(VLOOKUP(Y3024,IPC!$E$2:$F$1745,2,0),IPC!$H$1)</f>
        <v>138.32155800000001</v>
      </c>
      <c r="AA3024" s="48">
        <f t="shared" si="1049"/>
        <v>1</v>
      </c>
      <c r="AB3024" s="48">
        <f t="shared" si="1050"/>
        <v>1900</v>
      </c>
      <c r="AC3024" s="32" t="str">
        <f t="shared" si="1043"/>
        <v>1-1900</v>
      </c>
      <c r="AD3024" s="50">
        <f>IFERROR(VLOOKUP(AC3024,IPC!$E$2:$F$1745,2,0),IPC!$H$1)</f>
        <v>138.32155800000001</v>
      </c>
    </row>
    <row r="3025" spans="10:30" x14ac:dyDescent="0.25">
      <c r="J3025" s="44" t="str">
        <f t="shared" si="1037"/>
        <v/>
      </c>
      <c r="K3025" s="33" t="str">
        <f t="shared" ca="1" si="1041"/>
        <v/>
      </c>
      <c r="L3025" s="108">
        <f t="shared" ca="1" si="1040"/>
        <v>0</v>
      </c>
      <c r="M3025" s="44" t="str">
        <f t="shared" si="1038"/>
        <v/>
      </c>
      <c r="N3025" s="45" t="str">
        <f t="shared" ca="1" si="1042"/>
        <v/>
      </c>
      <c r="O3025" s="108">
        <f t="shared" si="1036"/>
        <v>0</v>
      </c>
      <c r="P3025" s="21" t="e">
        <f t="shared" si="1044"/>
        <v>#N/A</v>
      </c>
      <c r="Q3025" s="21" t="e">
        <f t="shared" si="1045"/>
        <v>#N/A</v>
      </c>
      <c r="R3025" s="21" t="e">
        <f t="shared" si="1046"/>
        <v>#N/A</v>
      </c>
      <c r="S3025" s="21" t="e">
        <f t="shared" si="1047"/>
        <v>#N/A</v>
      </c>
      <c r="T3025" s="29" t="e">
        <f t="shared" si="1039"/>
        <v>#N/A</v>
      </c>
      <c r="U3025" s="34">
        <f t="shared" si="1048"/>
        <v>0</v>
      </c>
      <c r="V3025" s="16">
        <f t="shared" ca="1" si="1051"/>
        <v>44139</v>
      </c>
      <c r="W3025" s="56">
        <f t="shared" ca="1" si="1052"/>
        <v>10</v>
      </c>
      <c r="X3025" s="56">
        <f t="shared" ca="1" si="1053"/>
        <v>2020</v>
      </c>
      <c r="Y3025" s="55" t="str">
        <f t="shared" ca="1" si="1054"/>
        <v>10-2020</v>
      </c>
      <c r="Z3025" s="51">
        <f ca="1">IFERROR(VLOOKUP(Y3025,IPC!$E$2:$F$1745,2,0),IPC!$H$1)</f>
        <v>138.32155800000001</v>
      </c>
      <c r="AA3025" s="48">
        <f t="shared" si="1049"/>
        <v>1</v>
      </c>
      <c r="AB3025" s="48">
        <f t="shared" si="1050"/>
        <v>1900</v>
      </c>
      <c r="AC3025" s="32" t="str">
        <f t="shared" si="1043"/>
        <v>1-1900</v>
      </c>
      <c r="AD3025" s="50">
        <f>IFERROR(VLOOKUP(AC3025,IPC!$E$2:$F$1745,2,0),IPC!$H$1)</f>
        <v>138.32155800000001</v>
      </c>
    </row>
    <row r="3026" spans="10:30" x14ac:dyDescent="0.25">
      <c r="J3026" s="44" t="str">
        <f t="shared" si="1037"/>
        <v/>
      </c>
      <c r="K3026" s="33" t="str">
        <f t="shared" ca="1" si="1041"/>
        <v/>
      </c>
      <c r="L3026" s="108">
        <f t="shared" ca="1" si="1040"/>
        <v>0</v>
      </c>
      <c r="M3026" s="44" t="str">
        <f t="shared" si="1038"/>
        <v/>
      </c>
      <c r="N3026" s="45" t="str">
        <f t="shared" ca="1" si="1042"/>
        <v/>
      </c>
      <c r="O3026" s="108">
        <f t="shared" si="1036"/>
        <v>0</v>
      </c>
      <c r="P3026" s="21" t="e">
        <f t="shared" si="1044"/>
        <v>#N/A</v>
      </c>
      <c r="Q3026" s="21" t="e">
        <f t="shared" si="1045"/>
        <v>#N/A</v>
      </c>
      <c r="R3026" s="21" t="e">
        <f t="shared" si="1046"/>
        <v>#N/A</v>
      </c>
      <c r="S3026" s="21" t="e">
        <f t="shared" si="1047"/>
        <v>#N/A</v>
      </c>
      <c r="T3026" s="29" t="e">
        <f t="shared" si="1039"/>
        <v>#N/A</v>
      </c>
      <c r="U3026" s="34">
        <f t="shared" si="1048"/>
        <v>0</v>
      </c>
      <c r="V3026" s="16">
        <f t="shared" ca="1" si="1051"/>
        <v>44139</v>
      </c>
      <c r="W3026" s="56">
        <f t="shared" ca="1" si="1052"/>
        <v>10</v>
      </c>
      <c r="X3026" s="56">
        <f t="shared" ca="1" si="1053"/>
        <v>2020</v>
      </c>
      <c r="Y3026" s="55" t="str">
        <f t="shared" ca="1" si="1054"/>
        <v>10-2020</v>
      </c>
      <c r="Z3026" s="51">
        <f ca="1">IFERROR(VLOOKUP(Y3026,IPC!$E$2:$F$1745,2,0),IPC!$H$1)</f>
        <v>138.32155800000001</v>
      </c>
      <c r="AA3026" s="48">
        <f t="shared" si="1049"/>
        <v>1</v>
      </c>
      <c r="AB3026" s="48">
        <f t="shared" si="1050"/>
        <v>1900</v>
      </c>
      <c r="AC3026" s="32" t="str">
        <f t="shared" si="1043"/>
        <v>1-1900</v>
      </c>
      <c r="AD3026" s="50">
        <f>IFERROR(VLOOKUP(AC3026,IPC!$E$2:$F$1745,2,0),IPC!$H$1)</f>
        <v>138.32155800000001</v>
      </c>
    </row>
    <row r="3027" spans="10:30" x14ac:dyDescent="0.25">
      <c r="J3027" s="44" t="str">
        <f t="shared" si="1037"/>
        <v/>
      </c>
      <c r="K3027" s="33" t="str">
        <f t="shared" ca="1" si="1041"/>
        <v/>
      </c>
      <c r="L3027" s="108">
        <f t="shared" ca="1" si="1040"/>
        <v>0</v>
      </c>
      <c r="M3027" s="44" t="str">
        <f t="shared" si="1038"/>
        <v/>
      </c>
      <c r="N3027" s="45" t="str">
        <f t="shared" ca="1" si="1042"/>
        <v/>
      </c>
      <c r="O3027" s="108">
        <f t="shared" si="1036"/>
        <v>0</v>
      </c>
      <c r="P3027" s="21" t="e">
        <f t="shared" si="1044"/>
        <v>#N/A</v>
      </c>
      <c r="Q3027" s="21" t="e">
        <f t="shared" si="1045"/>
        <v>#N/A</v>
      </c>
      <c r="R3027" s="21" t="e">
        <f t="shared" si="1046"/>
        <v>#N/A</v>
      </c>
      <c r="S3027" s="21" t="e">
        <f t="shared" si="1047"/>
        <v>#N/A</v>
      </c>
      <c r="T3027" s="29" t="e">
        <f t="shared" si="1039"/>
        <v>#N/A</v>
      </c>
      <c r="U3027" s="34">
        <f t="shared" si="1048"/>
        <v>0</v>
      </c>
      <c r="V3027" s="16">
        <f t="shared" ca="1" si="1051"/>
        <v>44139</v>
      </c>
      <c r="W3027" s="56">
        <f t="shared" ca="1" si="1052"/>
        <v>10</v>
      </c>
      <c r="X3027" s="56">
        <f t="shared" ca="1" si="1053"/>
        <v>2020</v>
      </c>
      <c r="Y3027" s="55" t="str">
        <f t="shared" ca="1" si="1054"/>
        <v>10-2020</v>
      </c>
      <c r="Z3027" s="51">
        <f ca="1">IFERROR(VLOOKUP(Y3027,IPC!$E$2:$F$1745,2,0),IPC!$H$1)</f>
        <v>138.32155800000001</v>
      </c>
      <c r="AA3027" s="48">
        <f t="shared" si="1049"/>
        <v>1</v>
      </c>
      <c r="AB3027" s="48">
        <f t="shared" si="1050"/>
        <v>1900</v>
      </c>
      <c r="AC3027" s="32" t="str">
        <f t="shared" si="1043"/>
        <v>1-1900</v>
      </c>
      <c r="AD3027" s="50">
        <f>IFERROR(VLOOKUP(AC3027,IPC!$E$2:$F$1745,2,0),IPC!$H$1)</f>
        <v>138.32155800000001</v>
      </c>
    </row>
    <row r="3028" spans="10:30" x14ac:dyDescent="0.25">
      <c r="J3028" s="44" t="str">
        <f t="shared" si="1037"/>
        <v/>
      </c>
      <c r="K3028" s="33" t="str">
        <f t="shared" ca="1" si="1041"/>
        <v/>
      </c>
      <c r="L3028" s="108">
        <f t="shared" ca="1" si="1040"/>
        <v>0</v>
      </c>
      <c r="M3028" s="44" t="str">
        <f t="shared" si="1038"/>
        <v/>
      </c>
      <c r="N3028" s="45" t="str">
        <f t="shared" ca="1" si="1042"/>
        <v/>
      </c>
      <c r="O3028" s="108">
        <f t="shared" ref="O3028:O3091" si="1055">+IF(M3028="Provisión contable",N3028,0)</f>
        <v>0</v>
      </c>
      <c r="P3028" s="21" t="e">
        <f t="shared" si="1044"/>
        <v>#N/A</v>
      </c>
      <c r="Q3028" s="21" t="e">
        <f t="shared" si="1045"/>
        <v>#N/A</v>
      </c>
      <c r="R3028" s="21" t="e">
        <f t="shared" si="1046"/>
        <v>#N/A</v>
      </c>
      <c r="S3028" s="21" t="e">
        <f t="shared" si="1047"/>
        <v>#N/A</v>
      </c>
      <c r="T3028" s="29" t="e">
        <f t="shared" si="1039"/>
        <v>#N/A</v>
      </c>
      <c r="U3028" s="34">
        <f t="shared" si="1048"/>
        <v>0</v>
      </c>
      <c r="V3028" s="16">
        <f t="shared" ca="1" si="1051"/>
        <v>44139</v>
      </c>
      <c r="W3028" s="56">
        <f t="shared" ca="1" si="1052"/>
        <v>10</v>
      </c>
      <c r="X3028" s="56">
        <f t="shared" ca="1" si="1053"/>
        <v>2020</v>
      </c>
      <c r="Y3028" s="55" t="str">
        <f t="shared" ca="1" si="1054"/>
        <v>10-2020</v>
      </c>
      <c r="Z3028" s="51">
        <f ca="1">IFERROR(VLOOKUP(Y3028,IPC!$E$2:$F$1745,2,0),IPC!$H$1)</f>
        <v>138.32155800000001</v>
      </c>
      <c r="AA3028" s="48">
        <f t="shared" si="1049"/>
        <v>1</v>
      </c>
      <c r="AB3028" s="48">
        <f t="shared" si="1050"/>
        <v>1900</v>
      </c>
      <c r="AC3028" s="32" t="str">
        <f t="shared" si="1043"/>
        <v>1-1900</v>
      </c>
      <c r="AD3028" s="50">
        <f>IFERROR(VLOOKUP(AC3028,IPC!$E$2:$F$1745,2,0),IPC!$H$1)</f>
        <v>138.32155800000001</v>
      </c>
    </row>
    <row r="3029" spans="10:30" x14ac:dyDescent="0.25">
      <c r="J3029" s="44" t="str">
        <f t="shared" si="1037"/>
        <v/>
      </c>
      <c r="K3029" s="33" t="str">
        <f t="shared" ca="1" si="1041"/>
        <v/>
      </c>
      <c r="L3029" s="108">
        <f t="shared" ca="1" si="1040"/>
        <v>0</v>
      </c>
      <c r="M3029" s="44" t="str">
        <f t="shared" si="1038"/>
        <v/>
      </c>
      <c r="N3029" s="45" t="str">
        <f t="shared" ca="1" si="1042"/>
        <v/>
      </c>
      <c r="O3029" s="108">
        <f t="shared" si="1055"/>
        <v>0</v>
      </c>
      <c r="P3029" s="21" t="e">
        <f t="shared" si="1044"/>
        <v>#N/A</v>
      </c>
      <c r="Q3029" s="21" t="e">
        <f t="shared" si="1045"/>
        <v>#N/A</v>
      </c>
      <c r="R3029" s="21" t="e">
        <f t="shared" si="1046"/>
        <v>#N/A</v>
      </c>
      <c r="S3029" s="21" t="e">
        <f t="shared" si="1047"/>
        <v>#N/A</v>
      </c>
      <c r="T3029" s="29" t="e">
        <f t="shared" si="1039"/>
        <v>#N/A</v>
      </c>
      <c r="U3029" s="34">
        <f t="shared" si="1048"/>
        <v>0</v>
      </c>
      <c r="V3029" s="16">
        <f t="shared" ca="1" si="1051"/>
        <v>44139</v>
      </c>
      <c r="W3029" s="56">
        <f t="shared" ca="1" si="1052"/>
        <v>10</v>
      </c>
      <c r="X3029" s="56">
        <f t="shared" ca="1" si="1053"/>
        <v>2020</v>
      </c>
      <c r="Y3029" s="55" t="str">
        <f t="shared" ca="1" si="1054"/>
        <v>10-2020</v>
      </c>
      <c r="Z3029" s="51">
        <f ca="1">IFERROR(VLOOKUP(Y3029,IPC!$E$2:$F$1745,2,0),IPC!$H$1)</f>
        <v>138.32155800000001</v>
      </c>
      <c r="AA3029" s="48">
        <f t="shared" si="1049"/>
        <v>1</v>
      </c>
      <c r="AB3029" s="48">
        <f t="shared" si="1050"/>
        <v>1900</v>
      </c>
      <c r="AC3029" s="32" t="str">
        <f t="shared" si="1043"/>
        <v>1-1900</v>
      </c>
      <c r="AD3029" s="50">
        <f>IFERROR(VLOOKUP(AC3029,IPC!$E$2:$F$1745,2,0),IPC!$H$1)</f>
        <v>138.32155800000001</v>
      </c>
    </row>
    <row r="3030" spans="10:30" x14ac:dyDescent="0.25">
      <c r="J3030" s="44" t="str">
        <f t="shared" si="1037"/>
        <v/>
      </c>
      <c r="K3030" s="33" t="str">
        <f t="shared" ca="1" si="1041"/>
        <v/>
      </c>
      <c r="L3030" s="108">
        <f t="shared" ca="1" si="1040"/>
        <v>0</v>
      </c>
      <c r="M3030" s="44" t="str">
        <f t="shared" si="1038"/>
        <v/>
      </c>
      <c r="N3030" s="45" t="str">
        <f t="shared" ca="1" si="1042"/>
        <v/>
      </c>
      <c r="O3030" s="108">
        <f t="shared" si="1055"/>
        <v>0</v>
      </c>
      <c r="P3030" s="21" t="e">
        <f t="shared" si="1044"/>
        <v>#N/A</v>
      </c>
      <c r="Q3030" s="21" t="e">
        <f t="shared" si="1045"/>
        <v>#N/A</v>
      </c>
      <c r="R3030" s="21" t="e">
        <f t="shared" si="1046"/>
        <v>#N/A</v>
      </c>
      <c r="S3030" s="21" t="e">
        <f t="shared" si="1047"/>
        <v>#N/A</v>
      </c>
      <c r="T3030" s="29" t="e">
        <f t="shared" si="1039"/>
        <v>#N/A</v>
      </c>
      <c r="U3030" s="34">
        <f t="shared" si="1048"/>
        <v>0</v>
      </c>
      <c r="V3030" s="16">
        <f t="shared" ca="1" si="1051"/>
        <v>44139</v>
      </c>
      <c r="W3030" s="56">
        <f t="shared" ca="1" si="1052"/>
        <v>10</v>
      </c>
      <c r="X3030" s="56">
        <f t="shared" ca="1" si="1053"/>
        <v>2020</v>
      </c>
      <c r="Y3030" s="55" t="str">
        <f t="shared" ca="1" si="1054"/>
        <v>10-2020</v>
      </c>
      <c r="Z3030" s="51">
        <f ca="1">IFERROR(VLOOKUP(Y3030,IPC!$E$2:$F$1745,2,0),IPC!$H$1)</f>
        <v>138.32155800000001</v>
      </c>
      <c r="AA3030" s="48">
        <f t="shared" si="1049"/>
        <v>1</v>
      </c>
      <c r="AB3030" s="48">
        <f t="shared" si="1050"/>
        <v>1900</v>
      </c>
      <c r="AC3030" s="32" t="str">
        <f t="shared" si="1043"/>
        <v>1-1900</v>
      </c>
      <c r="AD3030" s="50">
        <f>IFERROR(VLOOKUP(AC3030,IPC!$E$2:$F$1745,2,0),IPC!$H$1)</f>
        <v>138.32155800000001</v>
      </c>
    </row>
    <row r="3031" spans="10:30" x14ac:dyDescent="0.25">
      <c r="J3031" s="44" t="str">
        <f t="shared" si="1037"/>
        <v/>
      </c>
      <c r="K3031" s="33" t="str">
        <f t="shared" ca="1" si="1041"/>
        <v/>
      </c>
      <c r="L3031" s="108">
        <f t="shared" ca="1" si="1040"/>
        <v>0</v>
      </c>
      <c r="M3031" s="44" t="str">
        <f t="shared" si="1038"/>
        <v/>
      </c>
      <c r="N3031" s="45" t="str">
        <f t="shared" ca="1" si="1042"/>
        <v/>
      </c>
      <c r="O3031" s="108">
        <f t="shared" si="1055"/>
        <v>0</v>
      </c>
      <c r="P3031" s="21" t="e">
        <f t="shared" si="1044"/>
        <v>#N/A</v>
      </c>
      <c r="Q3031" s="21" t="e">
        <f t="shared" si="1045"/>
        <v>#N/A</v>
      </c>
      <c r="R3031" s="21" t="e">
        <f t="shared" si="1046"/>
        <v>#N/A</v>
      </c>
      <c r="S3031" s="21" t="e">
        <f t="shared" si="1047"/>
        <v>#N/A</v>
      </c>
      <c r="T3031" s="29" t="e">
        <f t="shared" si="1039"/>
        <v>#N/A</v>
      </c>
      <c r="U3031" s="34">
        <f t="shared" si="1048"/>
        <v>0</v>
      </c>
      <c r="V3031" s="16">
        <f t="shared" ca="1" si="1051"/>
        <v>44139</v>
      </c>
      <c r="W3031" s="56">
        <f t="shared" ca="1" si="1052"/>
        <v>10</v>
      </c>
      <c r="X3031" s="56">
        <f t="shared" ca="1" si="1053"/>
        <v>2020</v>
      </c>
      <c r="Y3031" s="55" t="str">
        <f t="shared" ca="1" si="1054"/>
        <v>10-2020</v>
      </c>
      <c r="Z3031" s="51">
        <f ca="1">IFERROR(VLOOKUP(Y3031,IPC!$E$2:$F$1745,2,0),IPC!$H$1)</f>
        <v>138.32155800000001</v>
      </c>
      <c r="AA3031" s="48">
        <f t="shared" si="1049"/>
        <v>1</v>
      </c>
      <c r="AB3031" s="48">
        <f t="shared" si="1050"/>
        <v>1900</v>
      </c>
      <c r="AC3031" s="32" t="str">
        <f t="shared" si="1043"/>
        <v>1-1900</v>
      </c>
      <c r="AD3031" s="50">
        <f>IFERROR(VLOOKUP(AC3031,IPC!$E$2:$F$1745,2,0),IPC!$H$1)</f>
        <v>138.32155800000001</v>
      </c>
    </row>
    <row r="3032" spans="10:30" x14ac:dyDescent="0.25">
      <c r="J3032" s="44" t="str">
        <f t="shared" ref="J3032:J3095" si="1056">IFERROR(IF(T3044&gt;0.5,"ALTA",IF(AND(T3044&gt;0.25,T3044&lt;=0.5),"MEDIA",IF(AND(T3044&gt;=0.1,T3044&lt;=0.25),"BAJA",IF(AND(T3044&lt;0.1),"REMOTA")))),"")</f>
        <v/>
      </c>
      <c r="K3032" s="33" t="str">
        <f t="shared" ca="1" si="1041"/>
        <v/>
      </c>
      <c r="L3032" s="108">
        <f t="shared" ca="1" si="1040"/>
        <v>0</v>
      </c>
      <c r="M3032" s="44" t="str">
        <f t="shared" ref="M3032:M3095" si="1057">IFERROR(IF(T3044&gt;50%,"Provisión contable",IF(T3044&lt;=10%,"No se registra","Cuentas de orden")),"")</f>
        <v/>
      </c>
      <c r="N3032" s="45" t="str">
        <f t="shared" ca="1" si="1042"/>
        <v/>
      </c>
      <c r="O3032" s="108">
        <f t="shared" si="1055"/>
        <v>0</v>
      </c>
      <c r="P3032" s="21" t="e">
        <f t="shared" si="1044"/>
        <v>#N/A</v>
      </c>
      <c r="Q3032" s="21" t="e">
        <f t="shared" si="1045"/>
        <v>#N/A</v>
      </c>
      <c r="R3032" s="21" t="e">
        <f t="shared" si="1046"/>
        <v>#N/A</v>
      </c>
      <c r="S3032" s="21" t="e">
        <f t="shared" si="1047"/>
        <v>#N/A</v>
      </c>
      <c r="T3032" s="29" t="e">
        <f t="shared" si="1039"/>
        <v>#N/A</v>
      </c>
      <c r="U3032" s="34">
        <f t="shared" si="1048"/>
        <v>0</v>
      </c>
      <c r="V3032" s="16">
        <f t="shared" ca="1" si="1051"/>
        <v>44139</v>
      </c>
      <c r="W3032" s="56">
        <f t="shared" ca="1" si="1052"/>
        <v>10</v>
      </c>
      <c r="X3032" s="56">
        <f t="shared" ca="1" si="1053"/>
        <v>2020</v>
      </c>
      <c r="Y3032" s="55" t="str">
        <f t="shared" ca="1" si="1054"/>
        <v>10-2020</v>
      </c>
      <c r="Z3032" s="51">
        <f ca="1">IFERROR(VLOOKUP(Y3032,IPC!$E$2:$F$1745,2,0),IPC!$H$1)</f>
        <v>138.32155800000001</v>
      </c>
      <c r="AA3032" s="48">
        <f t="shared" si="1049"/>
        <v>1</v>
      </c>
      <c r="AB3032" s="48">
        <f t="shared" si="1050"/>
        <v>1900</v>
      </c>
      <c r="AC3032" s="32" t="str">
        <f t="shared" si="1043"/>
        <v>1-1900</v>
      </c>
      <c r="AD3032" s="50">
        <f>IFERROR(VLOOKUP(AC3032,IPC!$E$2:$F$1745,2,0),IPC!$H$1)</f>
        <v>138.32155800000001</v>
      </c>
    </row>
    <row r="3033" spans="10:30" x14ac:dyDescent="0.25">
      <c r="J3033" s="44" t="str">
        <f t="shared" si="1056"/>
        <v/>
      </c>
      <c r="K3033" s="33" t="str">
        <f t="shared" ca="1" si="1041"/>
        <v/>
      </c>
      <c r="L3033" s="108">
        <f t="shared" ca="1" si="1040"/>
        <v>0</v>
      </c>
      <c r="M3033" s="44" t="str">
        <f t="shared" si="1057"/>
        <v/>
      </c>
      <c r="N3033" s="45" t="str">
        <f t="shared" ca="1" si="1042"/>
        <v/>
      </c>
      <c r="O3033" s="108">
        <f t="shared" si="1055"/>
        <v>0</v>
      </c>
      <c r="P3033" s="21" t="e">
        <f t="shared" si="1044"/>
        <v>#N/A</v>
      </c>
      <c r="Q3033" s="21" t="e">
        <f t="shared" si="1045"/>
        <v>#N/A</v>
      </c>
      <c r="R3033" s="21" t="e">
        <f t="shared" si="1046"/>
        <v>#N/A</v>
      </c>
      <c r="S3033" s="21" t="e">
        <f t="shared" si="1047"/>
        <v>#N/A</v>
      </c>
      <c r="T3033" s="29" t="e">
        <f t="shared" si="1039"/>
        <v>#N/A</v>
      </c>
      <c r="U3033" s="34">
        <f t="shared" si="1048"/>
        <v>0</v>
      </c>
      <c r="V3033" s="16">
        <f t="shared" ca="1" si="1051"/>
        <v>44139</v>
      </c>
      <c r="W3033" s="56">
        <f t="shared" ca="1" si="1052"/>
        <v>10</v>
      </c>
      <c r="X3033" s="56">
        <f t="shared" ca="1" si="1053"/>
        <v>2020</v>
      </c>
      <c r="Y3033" s="55" t="str">
        <f t="shared" ca="1" si="1054"/>
        <v>10-2020</v>
      </c>
      <c r="Z3033" s="51">
        <f ca="1">IFERROR(VLOOKUP(Y3033,IPC!$E$2:$F$1745,2,0),IPC!$H$1)</f>
        <v>138.32155800000001</v>
      </c>
      <c r="AA3033" s="48">
        <f t="shared" si="1049"/>
        <v>1</v>
      </c>
      <c r="AB3033" s="48">
        <f t="shared" si="1050"/>
        <v>1900</v>
      </c>
      <c r="AC3033" s="32" t="str">
        <f t="shared" si="1043"/>
        <v>1-1900</v>
      </c>
      <c r="AD3033" s="50">
        <f>IFERROR(VLOOKUP(AC3033,IPC!$E$2:$F$1745,2,0),IPC!$H$1)</f>
        <v>138.32155800000001</v>
      </c>
    </row>
    <row r="3034" spans="10:30" x14ac:dyDescent="0.25">
      <c r="J3034" s="44" t="str">
        <f t="shared" si="1056"/>
        <v/>
      </c>
      <c r="K3034" s="33" t="str">
        <f t="shared" ca="1" si="1041"/>
        <v/>
      </c>
      <c r="L3034" s="108">
        <f t="shared" ca="1" si="1040"/>
        <v>0</v>
      </c>
      <c r="M3034" s="44" t="str">
        <f t="shared" si="1057"/>
        <v/>
      </c>
      <c r="N3034" s="45" t="str">
        <f t="shared" ca="1" si="1042"/>
        <v/>
      </c>
      <c r="O3034" s="108">
        <f t="shared" si="1055"/>
        <v>0</v>
      </c>
      <c r="P3034" s="21" t="e">
        <f t="shared" si="1044"/>
        <v>#N/A</v>
      </c>
      <c r="Q3034" s="21" t="e">
        <f t="shared" si="1045"/>
        <v>#N/A</v>
      </c>
      <c r="R3034" s="21" t="e">
        <f t="shared" si="1046"/>
        <v>#N/A</v>
      </c>
      <c r="S3034" s="21" t="e">
        <f t="shared" si="1047"/>
        <v>#N/A</v>
      </c>
      <c r="T3034" s="29" t="e">
        <f t="shared" si="1039"/>
        <v>#N/A</v>
      </c>
      <c r="U3034" s="34">
        <f t="shared" si="1048"/>
        <v>0</v>
      </c>
      <c r="V3034" s="16">
        <f t="shared" ca="1" si="1051"/>
        <v>44139</v>
      </c>
      <c r="W3034" s="56">
        <f t="shared" ca="1" si="1052"/>
        <v>10</v>
      </c>
      <c r="X3034" s="56">
        <f t="shared" ca="1" si="1053"/>
        <v>2020</v>
      </c>
      <c r="Y3034" s="55" t="str">
        <f t="shared" ca="1" si="1054"/>
        <v>10-2020</v>
      </c>
      <c r="Z3034" s="51">
        <f ca="1">IFERROR(VLOOKUP(Y3034,IPC!$E$2:$F$1745,2,0),IPC!$H$1)</f>
        <v>138.32155800000001</v>
      </c>
      <c r="AA3034" s="48">
        <f t="shared" si="1049"/>
        <v>1</v>
      </c>
      <c r="AB3034" s="48">
        <f t="shared" si="1050"/>
        <v>1900</v>
      </c>
      <c r="AC3034" s="32" t="str">
        <f t="shared" si="1043"/>
        <v>1-1900</v>
      </c>
      <c r="AD3034" s="50">
        <f>IFERROR(VLOOKUP(AC3034,IPC!$E$2:$F$1745,2,0),IPC!$H$1)</f>
        <v>138.32155800000001</v>
      </c>
    </row>
    <row r="3035" spans="10:30" x14ac:dyDescent="0.25">
      <c r="J3035" s="44" t="str">
        <f t="shared" si="1056"/>
        <v/>
      </c>
      <c r="K3035" s="33" t="str">
        <f t="shared" ca="1" si="1041"/>
        <v/>
      </c>
      <c r="L3035" s="108">
        <f t="shared" ca="1" si="1040"/>
        <v>0</v>
      </c>
      <c r="M3035" s="44" t="str">
        <f t="shared" si="1057"/>
        <v/>
      </c>
      <c r="N3035" s="45" t="str">
        <f t="shared" ca="1" si="1042"/>
        <v/>
      </c>
      <c r="O3035" s="108">
        <f t="shared" si="1055"/>
        <v>0</v>
      </c>
      <c r="P3035" s="21" t="e">
        <f t="shared" si="1044"/>
        <v>#N/A</v>
      </c>
      <c r="Q3035" s="21" t="e">
        <f t="shared" si="1045"/>
        <v>#N/A</v>
      </c>
      <c r="R3035" s="21" t="e">
        <f t="shared" si="1046"/>
        <v>#N/A</v>
      </c>
      <c r="S3035" s="21" t="e">
        <f t="shared" si="1047"/>
        <v>#N/A</v>
      </c>
      <c r="T3035" s="29" t="e">
        <f t="shared" si="1039"/>
        <v>#N/A</v>
      </c>
      <c r="U3035" s="34">
        <f t="shared" si="1048"/>
        <v>0</v>
      </c>
      <c r="V3035" s="16">
        <f t="shared" ca="1" si="1051"/>
        <v>44139</v>
      </c>
      <c r="W3035" s="56">
        <f t="shared" ca="1" si="1052"/>
        <v>10</v>
      </c>
      <c r="X3035" s="56">
        <f t="shared" ca="1" si="1053"/>
        <v>2020</v>
      </c>
      <c r="Y3035" s="55" t="str">
        <f t="shared" ca="1" si="1054"/>
        <v>10-2020</v>
      </c>
      <c r="Z3035" s="51">
        <f ca="1">IFERROR(VLOOKUP(Y3035,IPC!$E$2:$F$1745,2,0),IPC!$H$1)</f>
        <v>138.32155800000001</v>
      </c>
      <c r="AA3035" s="48">
        <f t="shared" si="1049"/>
        <v>1</v>
      </c>
      <c r="AB3035" s="48">
        <f t="shared" si="1050"/>
        <v>1900</v>
      </c>
      <c r="AC3035" s="32" t="str">
        <f t="shared" si="1043"/>
        <v>1-1900</v>
      </c>
      <c r="AD3035" s="50">
        <f>IFERROR(VLOOKUP(AC3035,IPC!$E$2:$F$1745,2,0),IPC!$H$1)</f>
        <v>138.32155800000001</v>
      </c>
    </row>
    <row r="3036" spans="10:30" x14ac:dyDescent="0.25">
      <c r="J3036" s="44" t="str">
        <f t="shared" si="1056"/>
        <v/>
      </c>
      <c r="K3036" s="33" t="str">
        <f t="shared" ca="1" si="1041"/>
        <v/>
      </c>
      <c r="L3036" s="108">
        <f t="shared" ca="1" si="1040"/>
        <v>0</v>
      </c>
      <c r="M3036" s="44" t="str">
        <f t="shared" si="1057"/>
        <v/>
      </c>
      <c r="N3036" s="45" t="str">
        <f t="shared" ca="1" si="1042"/>
        <v/>
      </c>
      <c r="O3036" s="108">
        <f t="shared" si="1055"/>
        <v>0</v>
      </c>
      <c r="P3036" s="21" t="e">
        <f t="shared" si="1044"/>
        <v>#N/A</v>
      </c>
      <c r="Q3036" s="21" t="e">
        <f t="shared" si="1045"/>
        <v>#N/A</v>
      </c>
      <c r="R3036" s="21" t="e">
        <f t="shared" si="1046"/>
        <v>#N/A</v>
      </c>
      <c r="S3036" s="21" t="e">
        <f t="shared" si="1047"/>
        <v>#N/A</v>
      </c>
      <c r="T3036" s="29" t="e">
        <f t="shared" si="1039"/>
        <v>#N/A</v>
      </c>
      <c r="U3036" s="34">
        <f t="shared" si="1048"/>
        <v>0</v>
      </c>
      <c r="V3036" s="16">
        <f t="shared" ca="1" si="1051"/>
        <v>44139</v>
      </c>
      <c r="W3036" s="56">
        <f t="shared" ca="1" si="1052"/>
        <v>10</v>
      </c>
      <c r="X3036" s="56">
        <f t="shared" ca="1" si="1053"/>
        <v>2020</v>
      </c>
      <c r="Y3036" s="55" t="str">
        <f t="shared" ca="1" si="1054"/>
        <v>10-2020</v>
      </c>
      <c r="Z3036" s="51">
        <f ca="1">IFERROR(VLOOKUP(Y3036,IPC!$E$2:$F$1745,2,0),IPC!$H$1)</f>
        <v>138.32155800000001</v>
      </c>
      <c r="AA3036" s="48">
        <f t="shared" si="1049"/>
        <v>1</v>
      </c>
      <c r="AB3036" s="48">
        <f t="shared" si="1050"/>
        <v>1900</v>
      </c>
      <c r="AC3036" s="32" t="str">
        <f t="shared" si="1043"/>
        <v>1-1900</v>
      </c>
      <c r="AD3036" s="50">
        <f>IFERROR(VLOOKUP(AC3036,IPC!$E$2:$F$1745,2,0),IPC!$H$1)</f>
        <v>138.32155800000001</v>
      </c>
    </row>
    <row r="3037" spans="10:30" x14ac:dyDescent="0.25">
      <c r="J3037" s="44" t="str">
        <f t="shared" si="1056"/>
        <v/>
      </c>
      <c r="K3037" s="33" t="str">
        <f t="shared" ca="1" si="1041"/>
        <v/>
      </c>
      <c r="L3037" s="108">
        <f t="shared" ca="1" si="1040"/>
        <v>0</v>
      </c>
      <c r="M3037" s="44" t="str">
        <f t="shared" si="1057"/>
        <v/>
      </c>
      <c r="N3037" s="45" t="str">
        <f t="shared" ca="1" si="1042"/>
        <v/>
      </c>
      <c r="O3037" s="108">
        <f t="shared" si="1055"/>
        <v>0</v>
      </c>
      <c r="P3037" s="21" t="e">
        <f t="shared" si="1044"/>
        <v>#N/A</v>
      </c>
      <c r="Q3037" s="21" t="e">
        <f t="shared" si="1045"/>
        <v>#N/A</v>
      </c>
      <c r="R3037" s="21" t="e">
        <f t="shared" si="1046"/>
        <v>#N/A</v>
      </c>
      <c r="S3037" s="21" t="e">
        <f t="shared" si="1047"/>
        <v>#N/A</v>
      </c>
      <c r="T3037" s="29" t="e">
        <f t="shared" si="1039"/>
        <v>#N/A</v>
      </c>
      <c r="U3037" s="34">
        <f t="shared" si="1048"/>
        <v>0</v>
      </c>
      <c r="V3037" s="16">
        <f t="shared" ca="1" si="1051"/>
        <v>44139</v>
      </c>
      <c r="W3037" s="56">
        <f t="shared" ca="1" si="1052"/>
        <v>10</v>
      </c>
      <c r="X3037" s="56">
        <f t="shared" ca="1" si="1053"/>
        <v>2020</v>
      </c>
      <c r="Y3037" s="55" t="str">
        <f t="shared" ca="1" si="1054"/>
        <v>10-2020</v>
      </c>
      <c r="Z3037" s="51">
        <f ca="1">IFERROR(VLOOKUP(Y3037,IPC!$E$2:$F$1745,2,0),IPC!$H$1)</f>
        <v>138.32155800000001</v>
      </c>
      <c r="AA3037" s="48">
        <f t="shared" si="1049"/>
        <v>1</v>
      </c>
      <c r="AB3037" s="48">
        <f t="shared" si="1050"/>
        <v>1900</v>
      </c>
      <c r="AC3037" s="32" t="str">
        <f t="shared" si="1043"/>
        <v>1-1900</v>
      </c>
      <c r="AD3037" s="50">
        <f>IFERROR(VLOOKUP(AC3037,IPC!$E$2:$F$1745,2,0),IPC!$H$1)</f>
        <v>138.32155800000001</v>
      </c>
    </row>
    <row r="3038" spans="10:30" x14ac:dyDescent="0.25">
      <c r="J3038" s="44" t="str">
        <f t="shared" si="1056"/>
        <v/>
      </c>
      <c r="K3038" s="33" t="str">
        <f t="shared" ca="1" si="1041"/>
        <v/>
      </c>
      <c r="L3038" s="108">
        <f t="shared" ca="1" si="1040"/>
        <v>0</v>
      </c>
      <c r="M3038" s="44" t="str">
        <f t="shared" si="1057"/>
        <v/>
      </c>
      <c r="N3038" s="45" t="str">
        <f t="shared" ca="1" si="1042"/>
        <v/>
      </c>
      <c r="O3038" s="108">
        <f t="shared" si="1055"/>
        <v>0</v>
      </c>
      <c r="P3038" s="21" t="e">
        <f t="shared" si="1044"/>
        <v>#N/A</v>
      </c>
      <c r="Q3038" s="21" t="e">
        <f t="shared" si="1045"/>
        <v>#N/A</v>
      </c>
      <c r="R3038" s="21" t="e">
        <f t="shared" si="1046"/>
        <v>#N/A</v>
      </c>
      <c r="S3038" s="21" t="e">
        <f t="shared" si="1047"/>
        <v>#N/A</v>
      </c>
      <c r="T3038" s="29" t="e">
        <f t="shared" si="1039"/>
        <v>#N/A</v>
      </c>
      <c r="U3038" s="34">
        <f t="shared" si="1048"/>
        <v>0</v>
      </c>
      <c r="V3038" s="16">
        <f t="shared" ca="1" si="1051"/>
        <v>44139</v>
      </c>
      <c r="W3038" s="56">
        <f t="shared" ca="1" si="1052"/>
        <v>10</v>
      </c>
      <c r="X3038" s="56">
        <f t="shared" ca="1" si="1053"/>
        <v>2020</v>
      </c>
      <c r="Y3038" s="55" t="str">
        <f t="shared" ca="1" si="1054"/>
        <v>10-2020</v>
      </c>
      <c r="Z3038" s="51">
        <f ca="1">IFERROR(VLOOKUP(Y3038,IPC!$E$2:$F$1745,2,0),IPC!$H$1)</f>
        <v>138.32155800000001</v>
      </c>
      <c r="AA3038" s="48">
        <f t="shared" si="1049"/>
        <v>1</v>
      </c>
      <c r="AB3038" s="48">
        <f t="shared" si="1050"/>
        <v>1900</v>
      </c>
      <c r="AC3038" s="32" t="str">
        <f t="shared" si="1043"/>
        <v>1-1900</v>
      </c>
      <c r="AD3038" s="50">
        <f>IFERROR(VLOOKUP(AC3038,IPC!$E$2:$F$1745,2,0),IPC!$H$1)</f>
        <v>138.32155800000001</v>
      </c>
    </row>
    <row r="3039" spans="10:30" x14ac:dyDescent="0.25">
      <c r="J3039" s="44" t="str">
        <f t="shared" si="1056"/>
        <v/>
      </c>
      <c r="K3039" s="33" t="str">
        <f t="shared" ca="1" si="1041"/>
        <v/>
      </c>
      <c r="L3039" s="108">
        <f t="shared" ca="1" si="1040"/>
        <v>0</v>
      </c>
      <c r="M3039" s="44" t="str">
        <f t="shared" si="1057"/>
        <v/>
      </c>
      <c r="N3039" s="45" t="str">
        <f t="shared" ca="1" si="1042"/>
        <v/>
      </c>
      <c r="O3039" s="108">
        <f t="shared" si="1055"/>
        <v>0</v>
      </c>
      <c r="P3039" s="21" t="e">
        <f t="shared" si="1044"/>
        <v>#N/A</v>
      </c>
      <c r="Q3039" s="21" t="e">
        <f t="shared" si="1045"/>
        <v>#N/A</v>
      </c>
      <c r="R3039" s="21" t="e">
        <f t="shared" si="1046"/>
        <v>#N/A</v>
      </c>
      <c r="S3039" s="21" t="e">
        <f t="shared" si="1047"/>
        <v>#N/A</v>
      </c>
      <c r="T3039" s="29" t="e">
        <f t="shared" si="1039"/>
        <v>#N/A</v>
      </c>
      <c r="U3039" s="34">
        <f t="shared" si="1048"/>
        <v>0</v>
      </c>
      <c r="V3039" s="16">
        <f t="shared" ca="1" si="1051"/>
        <v>44139</v>
      </c>
      <c r="W3039" s="56">
        <f t="shared" ca="1" si="1052"/>
        <v>10</v>
      </c>
      <c r="X3039" s="56">
        <f t="shared" ca="1" si="1053"/>
        <v>2020</v>
      </c>
      <c r="Y3039" s="55" t="str">
        <f t="shared" ca="1" si="1054"/>
        <v>10-2020</v>
      </c>
      <c r="Z3039" s="51">
        <f ca="1">IFERROR(VLOOKUP(Y3039,IPC!$E$2:$F$1745,2,0),IPC!$H$1)</f>
        <v>138.32155800000001</v>
      </c>
      <c r="AA3039" s="48">
        <f t="shared" si="1049"/>
        <v>1</v>
      </c>
      <c r="AB3039" s="48">
        <f t="shared" si="1050"/>
        <v>1900</v>
      </c>
      <c r="AC3039" s="32" t="str">
        <f t="shared" si="1043"/>
        <v>1-1900</v>
      </c>
      <c r="AD3039" s="50">
        <f>IFERROR(VLOOKUP(AC3039,IPC!$E$2:$F$1745,2,0),IPC!$H$1)</f>
        <v>138.32155800000001</v>
      </c>
    </row>
    <row r="3040" spans="10:30" x14ac:dyDescent="0.25">
      <c r="J3040" s="44" t="str">
        <f t="shared" si="1056"/>
        <v/>
      </c>
      <c r="K3040" s="33" t="str">
        <f t="shared" ca="1" si="1041"/>
        <v/>
      </c>
      <c r="L3040" s="108">
        <f t="shared" ca="1" si="1040"/>
        <v>0</v>
      </c>
      <c r="M3040" s="44" t="str">
        <f t="shared" si="1057"/>
        <v/>
      </c>
      <c r="N3040" s="45" t="str">
        <f t="shared" ca="1" si="1042"/>
        <v/>
      </c>
      <c r="O3040" s="108">
        <f t="shared" si="1055"/>
        <v>0</v>
      </c>
      <c r="P3040" s="21" t="e">
        <f t="shared" si="1044"/>
        <v>#N/A</v>
      </c>
      <c r="Q3040" s="21" t="e">
        <f t="shared" si="1045"/>
        <v>#N/A</v>
      </c>
      <c r="R3040" s="21" t="e">
        <f t="shared" si="1046"/>
        <v>#N/A</v>
      </c>
      <c r="S3040" s="21" t="e">
        <f t="shared" si="1047"/>
        <v>#N/A</v>
      </c>
      <c r="T3040" s="29" t="e">
        <f t="shared" ref="T3040:T3103" si="1058">+SUMPRODUCT(P3040:S3040,$P$7:$S$7)/100</f>
        <v>#N/A</v>
      </c>
      <c r="U3040" s="34">
        <f t="shared" si="1048"/>
        <v>0</v>
      </c>
      <c r="V3040" s="16">
        <f t="shared" ca="1" si="1051"/>
        <v>44139</v>
      </c>
      <c r="W3040" s="56">
        <f t="shared" ca="1" si="1052"/>
        <v>10</v>
      </c>
      <c r="X3040" s="56">
        <f t="shared" ca="1" si="1053"/>
        <v>2020</v>
      </c>
      <c r="Y3040" s="55" t="str">
        <f t="shared" ca="1" si="1054"/>
        <v>10-2020</v>
      </c>
      <c r="Z3040" s="51">
        <f ca="1">IFERROR(VLOOKUP(Y3040,IPC!$E$2:$F$1745,2,0),IPC!$H$1)</f>
        <v>138.32155800000001</v>
      </c>
      <c r="AA3040" s="48">
        <f t="shared" si="1049"/>
        <v>1</v>
      </c>
      <c r="AB3040" s="48">
        <f t="shared" si="1050"/>
        <v>1900</v>
      </c>
      <c r="AC3040" s="32" t="str">
        <f t="shared" si="1043"/>
        <v>1-1900</v>
      </c>
      <c r="AD3040" s="50">
        <f>IFERROR(VLOOKUP(AC3040,IPC!$E$2:$F$1745,2,0),IPC!$H$1)</f>
        <v>138.32155800000001</v>
      </c>
    </row>
    <row r="3041" spans="10:30" x14ac:dyDescent="0.25">
      <c r="J3041" s="44" t="str">
        <f t="shared" si="1056"/>
        <v/>
      </c>
      <c r="K3041" s="33" t="str">
        <f t="shared" ca="1" si="1041"/>
        <v/>
      </c>
      <c r="L3041" s="108">
        <f t="shared" ca="1" si="1040"/>
        <v>0</v>
      </c>
      <c r="M3041" s="44" t="str">
        <f t="shared" si="1057"/>
        <v/>
      </c>
      <c r="N3041" s="45" t="str">
        <f t="shared" ca="1" si="1042"/>
        <v/>
      </c>
      <c r="O3041" s="108">
        <f t="shared" si="1055"/>
        <v>0</v>
      </c>
      <c r="P3041" s="21" t="e">
        <f t="shared" si="1044"/>
        <v>#N/A</v>
      </c>
      <c r="Q3041" s="21" t="e">
        <f t="shared" si="1045"/>
        <v>#N/A</v>
      </c>
      <c r="R3041" s="21" t="e">
        <f t="shared" si="1046"/>
        <v>#N/A</v>
      </c>
      <c r="S3041" s="21" t="e">
        <f t="shared" si="1047"/>
        <v>#N/A</v>
      </c>
      <c r="T3041" s="29" t="e">
        <f t="shared" si="1058"/>
        <v>#N/A</v>
      </c>
      <c r="U3041" s="34">
        <f t="shared" si="1048"/>
        <v>0</v>
      </c>
      <c r="V3041" s="16">
        <f t="shared" ca="1" si="1051"/>
        <v>44139</v>
      </c>
      <c r="W3041" s="56">
        <f t="shared" ca="1" si="1052"/>
        <v>10</v>
      </c>
      <c r="X3041" s="56">
        <f t="shared" ca="1" si="1053"/>
        <v>2020</v>
      </c>
      <c r="Y3041" s="55" t="str">
        <f t="shared" ca="1" si="1054"/>
        <v>10-2020</v>
      </c>
      <c r="Z3041" s="51">
        <f ca="1">IFERROR(VLOOKUP(Y3041,IPC!$E$2:$F$1745,2,0),IPC!$H$1)</f>
        <v>138.32155800000001</v>
      </c>
      <c r="AA3041" s="48">
        <f t="shared" si="1049"/>
        <v>1</v>
      </c>
      <c r="AB3041" s="48">
        <f t="shared" si="1050"/>
        <v>1900</v>
      </c>
      <c r="AC3041" s="32" t="str">
        <f t="shared" si="1043"/>
        <v>1-1900</v>
      </c>
      <c r="AD3041" s="50">
        <f>IFERROR(VLOOKUP(AC3041,IPC!$E$2:$F$1745,2,0),IPC!$H$1)</f>
        <v>138.32155800000001</v>
      </c>
    </row>
    <row r="3042" spans="10:30" x14ac:dyDescent="0.25">
      <c r="J3042" s="44" t="str">
        <f t="shared" si="1056"/>
        <v/>
      </c>
      <c r="K3042" s="33" t="str">
        <f t="shared" ca="1" si="1041"/>
        <v/>
      </c>
      <c r="L3042" s="108">
        <f t="shared" ca="1" si="1040"/>
        <v>0</v>
      </c>
      <c r="M3042" s="44" t="str">
        <f t="shared" si="1057"/>
        <v/>
      </c>
      <c r="N3042" s="45" t="str">
        <f t="shared" ca="1" si="1042"/>
        <v/>
      </c>
      <c r="O3042" s="108">
        <f t="shared" si="1055"/>
        <v>0</v>
      </c>
      <c r="P3042" s="21" t="e">
        <f t="shared" si="1044"/>
        <v>#N/A</v>
      </c>
      <c r="Q3042" s="21" t="e">
        <f t="shared" si="1045"/>
        <v>#N/A</v>
      </c>
      <c r="R3042" s="21" t="e">
        <f t="shared" si="1046"/>
        <v>#N/A</v>
      </c>
      <c r="S3042" s="21" t="e">
        <f t="shared" si="1047"/>
        <v>#N/A</v>
      </c>
      <c r="T3042" s="29" t="e">
        <f t="shared" si="1058"/>
        <v>#N/A</v>
      </c>
      <c r="U3042" s="34">
        <f t="shared" si="1048"/>
        <v>0</v>
      </c>
      <c r="V3042" s="16">
        <f t="shared" ca="1" si="1051"/>
        <v>44139</v>
      </c>
      <c r="W3042" s="56">
        <f t="shared" ca="1" si="1052"/>
        <v>10</v>
      </c>
      <c r="X3042" s="56">
        <f t="shared" ca="1" si="1053"/>
        <v>2020</v>
      </c>
      <c r="Y3042" s="55" t="str">
        <f t="shared" ca="1" si="1054"/>
        <v>10-2020</v>
      </c>
      <c r="Z3042" s="51">
        <f ca="1">IFERROR(VLOOKUP(Y3042,IPC!$E$2:$F$1745,2,0),IPC!$H$1)</f>
        <v>138.32155800000001</v>
      </c>
      <c r="AA3042" s="48">
        <f t="shared" si="1049"/>
        <v>1</v>
      </c>
      <c r="AB3042" s="48">
        <f t="shared" si="1050"/>
        <v>1900</v>
      </c>
      <c r="AC3042" s="32" t="str">
        <f t="shared" si="1043"/>
        <v>1-1900</v>
      </c>
      <c r="AD3042" s="50">
        <f>IFERROR(VLOOKUP(AC3042,IPC!$E$2:$F$1745,2,0),IPC!$H$1)</f>
        <v>138.32155800000001</v>
      </c>
    </row>
    <row r="3043" spans="10:30" x14ac:dyDescent="0.25">
      <c r="J3043" s="44" t="str">
        <f t="shared" si="1056"/>
        <v/>
      </c>
      <c r="K3043" s="33" t="str">
        <f t="shared" ca="1" si="1041"/>
        <v/>
      </c>
      <c r="L3043" s="108">
        <f t="shared" ca="1" si="1040"/>
        <v>0</v>
      </c>
      <c r="M3043" s="44" t="str">
        <f t="shared" si="1057"/>
        <v/>
      </c>
      <c r="N3043" s="45" t="str">
        <f t="shared" ca="1" si="1042"/>
        <v/>
      </c>
      <c r="O3043" s="108">
        <f t="shared" si="1055"/>
        <v>0</v>
      </c>
      <c r="P3043" s="21" t="e">
        <f t="shared" si="1044"/>
        <v>#N/A</v>
      </c>
      <c r="Q3043" s="21" t="e">
        <f t="shared" si="1045"/>
        <v>#N/A</v>
      </c>
      <c r="R3043" s="21" t="e">
        <f t="shared" si="1046"/>
        <v>#N/A</v>
      </c>
      <c r="S3043" s="21" t="e">
        <f t="shared" si="1047"/>
        <v>#N/A</v>
      </c>
      <c r="T3043" s="29" t="e">
        <f t="shared" si="1058"/>
        <v>#N/A</v>
      </c>
      <c r="U3043" s="34">
        <f t="shared" si="1048"/>
        <v>0</v>
      </c>
      <c r="V3043" s="16">
        <f t="shared" ca="1" si="1051"/>
        <v>44139</v>
      </c>
      <c r="W3043" s="56">
        <f t="shared" ca="1" si="1052"/>
        <v>10</v>
      </c>
      <c r="X3043" s="56">
        <f t="shared" ca="1" si="1053"/>
        <v>2020</v>
      </c>
      <c r="Y3043" s="55" t="str">
        <f t="shared" ca="1" si="1054"/>
        <v>10-2020</v>
      </c>
      <c r="Z3043" s="51">
        <f ca="1">IFERROR(VLOOKUP(Y3043,IPC!$E$2:$F$1745,2,0),IPC!$H$1)</f>
        <v>138.32155800000001</v>
      </c>
      <c r="AA3043" s="48">
        <f t="shared" si="1049"/>
        <v>1</v>
      </c>
      <c r="AB3043" s="48">
        <f t="shared" si="1050"/>
        <v>1900</v>
      </c>
      <c r="AC3043" s="32" t="str">
        <f t="shared" si="1043"/>
        <v>1-1900</v>
      </c>
      <c r="AD3043" s="50">
        <f>IFERROR(VLOOKUP(AC3043,IPC!$E$2:$F$1745,2,0),IPC!$H$1)</f>
        <v>138.32155800000001</v>
      </c>
    </row>
    <row r="3044" spans="10:30" x14ac:dyDescent="0.25">
      <c r="J3044" s="44" t="str">
        <f t="shared" si="1056"/>
        <v/>
      </c>
      <c r="K3044" s="33" t="str">
        <f t="shared" ca="1" si="1041"/>
        <v/>
      </c>
      <c r="L3044" s="108">
        <f t="shared" ca="1" si="1040"/>
        <v>0</v>
      </c>
      <c r="M3044" s="44" t="str">
        <f t="shared" si="1057"/>
        <v/>
      </c>
      <c r="N3044" s="45" t="str">
        <f t="shared" ca="1" si="1042"/>
        <v/>
      </c>
      <c r="O3044" s="108">
        <f t="shared" si="1055"/>
        <v>0</v>
      </c>
      <c r="P3044" s="21" t="e">
        <f t="shared" si="1044"/>
        <v>#N/A</v>
      </c>
      <c r="Q3044" s="21" t="e">
        <f t="shared" si="1045"/>
        <v>#N/A</v>
      </c>
      <c r="R3044" s="21" t="e">
        <f t="shared" si="1046"/>
        <v>#N/A</v>
      </c>
      <c r="S3044" s="21" t="e">
        <f t="shared" si="1047"/>
        <v>#N/A</v>
      </c>
      <c r="T3044" s="29" t="e">
        <f t="shared" si="1058"/>
        <v>#N/A</v>
      </c>
      <c r="U3044" s="34">
        <f t="shared" si="1048"/>
        <v>0</v>
      </c>
      <c r="V3044" s="16">
        <f t="shared" ca="1" si="1051"/>
        <v>44139</v>
      </c>
      <c r="W3044" s="56">
        <f t="shared" ca="1" si="1052"/>
        <v>10</v>
      </c>
      <c r="X3044" s="56">
        <f t="shared" ca="1" si="1053"/>
        <v>2020</v>
      </c>
      <c r="Y3044" s="55" t="str">
        <f t="shared" ca="1" si="1054"/>
        <v>10-2020</v>
      </c>
      <c r="Z3044" s="51">
        <f ca="1">IFERROR(VLOOKUP(Y3044,IPC!$E$2:$F$1745,2,0),IPC!$H$1)</f>
        <v>138.32155800000001</v>
      </c>
      <c r="AA3044" s="48">
        <f t="shared" si="1049"/>
        <v>1</v>
      </c>
      <c r="AB3044" s="48">
        <f t="shared" si="1050"/>
        <v>1900</v>
      </c>
      <c r="AC3044" s="32" t="str">
        <f t="shared" si="1043"/>
        <v>1-1900</v>
      </c>
      <c r="AD3044" s="50">
        <f>IFERROR(VLOOKUP(AC3044,IPC!$E$2:$F$1745,2,0),IPC!$H$1)</f>
        <v>138.32155800000001</v>
      </c>
    </row>
    <row r="3045" spans="10:30" x14ac:dyDescent="0.25">
      <c r="J3045" s="44" t="str">
        <f t="shared" si="1056"/>
        <v/>
      </c>
      <c r="K3045" s="33" t="str">
        <f t="shared" ca="1" si="1041"/>
        <v/>
      </c>
      <c r="L3045" s="108">
        <f t="shared" ca="1" si="1040"/>
        <v>0</v>
      </c>
      <c r="M3045" s="44" t="str">
        <f t="shared" si="1057"/>
        <v/>
      </c>
      <c r="N3045" s="45" t="str">
        <f t="shared" ca="1" si="1042"/>
        <v/>
      </c>
      <c r="O3045" s="108">
        <f t="shared" si="1055"/>
        <v>0</v>
      </c>
      <c r="P3045" s="21" t="e">
        <f t="shared" si="1044"/>
        <v>#N/A</v>
      </c>
      <c r="Q3045" s="21" t="e">
        <f t="shared" si="1045"/>
        <v>#N/A</v>
      </c>
      <c r="R3045" s="21" t="e">
        <f t="shared" si="1046"/>
        <v>#N/A</v>
      </c>
      <c r="S3045" s="21" t="e">
        <f t="shared" si="1047"/>
        <v>#N/A</v>
      </c>
      <c r="T3045" s="29" t="e">
        <f t="shared" si="1058"/>
        <v>#N/A</v>
      </c>
      <c r="U3045" s="34">
        <f t="shared" si="1048"/>
        <v>0</v>
      </c>
      <c r="V3045" s="16">
        <f t="shared" ca="1" si="1051"/>
        <v>44139</v>
      </c>
      <c r="W3045" s="56">
        <f t="shared" ca="1" si="1052"/>
        <v>10</v>
      </c>
      <c r="X3045" s="56">
        <f t="shared" ca="1" si="1053"/>
        <v>2020</v>
      </c>
      <c r="Y3045" s="55" t="str">
        <f t="shared" ca="1" si="1054"/>
        <v>10-2020</v>
      </c>
      <c r="Z3045" s="51">
        <f ca="1">IFERROR(VLOOKUP(Y3045,IPC!$E$2:$F$1745,2,0),IPC!$H$1)</f>
        <v>138.32155800000001</v>
      </c>
      <c r="AA3045" s="48">
        <f t="shared" si="1049"/>
        <v>1</v>
      </c>
      <c r="AB3045" s="48">
        <f t="shared" si="1050"/>
        <v>1900</v>
      </c>
      <c r="AC3045" s="32" t="str">
        <f t="shared" si="1043"/>
        <v>1-1900</v>
      </c>
      <c r="AD3045" s="50">
        <f>IFERROR(VLOOKUP(AC3045,IPC!$E$2:$F$1745,2,0),IPC!$H$1)</f>
        <v>138.32155800000001</v>
      </c>
    </row>
    <row r="3046" spans="10:30" x14ac:dyDescent="0.25">
      <c r="J3046" s="44" t="str">
        <f t="shared" si="1056"/>
        <v/>
      </c>
      <c r="K3046" s="33" t="str">
        <f t="shared" ca="1" si="1041"/>
        <v/>
      </c>
      <c r="L3046" s="108">
        <f t="shared" ref="L3046:L3109" ca="1" si="1059">IFERROR(B3046*C3046*Z3058/AD3058,"")</f>
        <v>0</v>
      </c>
      <c r="M3046" s="44" t="str">
        <f t="shared" si="1057"/>
        <v/>
      </c>
      <c r="N3046" s="45" t="str">
        <f t="shared" ca="1" si="1042"/>
        <v/>
      </c>
      <c r="O3046" s="108">
        <f t="shared" si="1055"/>
        <v>0</v>
      </c>
      <c r="P3046" s="21" t="e">
        <f t="shared" si="1044"/>
        <v>#N/A</v>
      </c>
      <c r="Q3046" s="21" t="e">
        <f t="shared" si="1045"/>
        <v>#N/A</v>
      </c>
      <c r="R3046" s="21" t="e">
        <f t="shared" si="1046"/>
        <v>#N/A</v>
      </c>
      <c r="S3046" s="21" t="e">
        <f t="shared" si="1047"/>
        <v>#N/A</v>
      </c>
      <c r="T3046" s="29" t="e">
        <f t="shared" si="1058"/>
        <v>#N/A</v>
      </c>
      <c r="U3046" s="34">
        <f t="shared" si="1048"/>
        <v>0</v>
      </c>
      <c r="V3046" s="16">
        <f t="shared" ca="1" si="1051"/>
        <v>44139</v>
      </c>
      <c r="W3046" s="56">
        <f t="shared" ca="1" si="1052"/>
        <v>10</v>
      </c>
      <c r="X3046" s="56">
        <f t="shared" ca="1" si="1053"/>
        <v>2020</v>
      </c>
      <c r="Y3046" s="55" t="str">
        <f t="shared" ca="1" si="1054"/>
        <v>10-2020</v>
      </c>
      <c r="Z3046" s="51">
        <f ca="1">IFERROR(VLOOKUP(Y3046,IPC!$E$2:$F$1745,2,0),IPC!$H$1)</f>
        <v>138.32155800000001</v>
      </c>
      <c r="AA3046" s="48">
        <f t="shared" si="1049"/>
        <v>1</v>
      </c>
      <c r="AB3046" s="48">
        <f t="shared" si="1050"/>
        <v>1900</v>
      </c>
      <c r="AC3046" s="32" t="str">
        <f t="shared" si="1043"/>
        <v>1-1900</v>
      </c>
      <c r="AD3046" s="50">
        <f>IFERROR(VLOOKUP(AC3046,IPC!$E$2:$F$1745,2,0),IPC!$H$1)</f>
        <v>138.32155800000001</v>
      </c>
    </row>
    <row r="3047" spans="10:30" x14ac:dyDescent="0.25">
      <c r="J3047" s="44" t="str">
        <f t="shared" si="1056"/>
        <v/>
      </c>
      <c r="K3047" s="33" t="str">
        <f t="shared" ca="1" si="1041"/>
        <v/>
      </c>
      <c r="L3047" s="108">
        <f t="shared" ca="1" si="1059"/>
        <v>0</v>
      </c>
      <c r="M3047" s="44" t="str">
        <f t="shared" si="1057"/>
        <v/>
      </c>
      <c r="N3047" s="45" t="str">
        <f t="shared" ca="1" si="1042"/>
        <v/>
      </c>
      <c r="O3047" s="108">
        <f t="shared" si="1055"/>
        <v>0</v>
      </c>
      <c r="P3047" s="21" t="e">
        <f t="shared" si="1044"/>
        <v>#N/A</v>
      </c>
      <c r="Q3047" s="21" t="e">
        <f t="shared" si="1045"/>
        <v>#N/A</v>
      </c>
      <c r="R3047" s="21" t="e">
        <f t="shared" si="1046"/>
        <v>#N/A</v>
      </c>
      <c r="S3047" s="21" t="e">
        <f t="shared" si="1047"/>
        <v>#N/A</v>
      </c>
      <c r="T3047" s="29" t="e">
        <f t="shared" si="1058"/>
        <v>#N/A</v>
      </c>
      <c r="U3047" s="34">
        <f t="shared" si="1048"/>
        <v>0</v>
      </c>
      <c r="V3047" s="16">
        <f t="shared" ca="1" si="1051"/>
        <v>44139</v>
      </c>
      <c r="W3047" s="56">
        <f t="shared" ca="1" si="1052"/>
        <v>10</v>
      </c>
      <c r="X3047" s="56">
        <f t="shared" ca="1" si="1053"/>
        <v>2020</v>
      </c>
      <c r="Y3047" s="55" t="str">
        <f t="shared" ca="1" si="1054"/>
        <v>10-2020</v>
      </c>
      <c r="Z3047" s="51">
        <f ca="1">IFERROR(VLOOKUP(Y3047,IPC!$E$2:$F$1745,2,0),IPC!$H$1)</f>
        <v>138.32155800000001</v>
      </c>
      <c r="AA3047" s="48">
        <f t="shared" si="1049"/>
        <v>1</v>
      </c>
      <c r="AB3047" s="48">
        <f t="shared" si="1050"/>
        <v>1900</v>
      </c>
      <c r="AC3047" s="32" t="str">
        <f t="shared" si="1043"/>
        <v>1-1900</v>
      </c>
      <c r="AD3047" s="50">
        <f>IFERROR(VLOOKUP(AC3047,IPC!$E$2:$F$1745,2,0),IPC!$H$1)</f>
        <v>138.32155800000001</v>
      </c>
    </row>
    <row r="3048" spans="10:30" x14ac:dyDescent="0.25">
      <c r="J3048" s="44" t="str">
        <f t="shared" si="1056"/>
        <v/>
      </c>
      <c r="K3048" s="33" t="str">
        <f t="shared" ca="1" si="1041"/>
        <v/>
      </c>
      <c r="L3048" s="108">
        <f t="shared" ca="1" si="1059"/>
        <v>0</v>
      </c>
      <c r="M3048" s="44" t="str">
        <f t="shared" si="1057"/>
        <v/>
      </c>
      <c r="N3048" s="45" t="str">
        <f t="shared" ca="1" si="1042"/>
        <v/>
      </c>
      <c r="O3048" s="108">
        <f t="shared" si="1055"/>
        <v>0</v>
      </c>
      <c r="P3048" s="21" t="e">
        <f t="shared" si="1044"/>
        <v>#N/A</v>
      </c>
      <c r="Q3048" s="21" t="e">
        <f t="shared" si="1045"/>
        <v>#N/A</v>
      </c>
      <c r="R3048" s="21" t="e">
        <f t="shared" si="1046"/>
        <v>#N/A</v>
      </c>
      <c r="S3048" s="21" t="e">
        <f t="shared" si="1047"/>
        <v>#N/A</v>
      </c>
      <c r="T3048" s="29" t="e">
        <f t="shared" si="1058"/>
        <v>#N/A</v>
      </c>
      <c r="U3048" s="34">
        <f t="shared" si="1048"/>
        <v>0</v>
      </c>
      <c r="V3048" s="16">
        <f t="shared" ca="1" si="1051"/>
        <v>44139</v>
      </c>
      <c r="W3048" s="56">
        <f t="shared" ca="1" si="1052"/>
        <v>10</v>
      </c>
      <c r="X3048" s="56">
        <f t="shared" ca="1" si="1053"/>
        <v>2020</v>
      </c>
      <c r="Y3048" s="55" t="str">
        <f t="shared" ca="1" si="1054"/>
        <v>10-2020</v>
      </c>
      <c r="Z3048" s="51">
        <f ca="1">IFERROR(VLOOKUP(Y3048,IPC!$E$2:$F$1745,2,0),IPC!$H$1)</f>
        <v>138.32155800000001</v>
      </c>
      <c r="AA3048" s="48">
        <f t="shared" si="1049"/>
        <v>1</v>
      </c>
      <c r="AB3048" s="48">
        <f t="shared" si="1050"/>
        <v>1900</v>
      </c>
      <c r="AC3048" s="32" t="str">
        <f t="shared" si="1043"/>
        <v>1-1900</v>
      </c>
      <c r="AD3048" s="50">
        <f>IFERROR(VLOOKUP(AC3048,IPC!$E$2:$F$1745,2,0),IPC!$H$1)</f>
        <v>138.32155800000001</v>
      </c>
    </row>
    <row r="3049" spans="10:30" x14ac:dyDescent="0.25">
      <c r="J3049" s="44" t="str">
        <f t="shared" si="1056"/>
        <v/>
      </c>
      <c r="K3049" s="33" t="str">
        <f t="shared" ca="1" si="1041"/>
        <v/>
      </c>
      <c r="L3049" s="108">
        <f t="shared" ca="1" si="1059"/>
        <v>0</v>
      </c>
      <c r="M3049" s="44" t="str">
        <f t="shared" si="1057"/>
        <v/>
      </c>
      <c r="N3049" s="45" t="str">
        <f t="shared" ca="1" si="1042"/>
        <v/>
      </c>
      <c r="O3049" s="108">
        <f t="shared" si="1055"/>
        <v>0</v>
      </c>
      <c r="P3049" s="21" t="e">
        <f t="shared" si="1044"/>
        <v>#N/A</v>
      </c>
      <c r="Q3049" s="21" t="e">
        <f t="shared" si="1045"/>
        <v>#N/A</v>
      </c>
      <c r="R3049" s="21" t="e">
        <f t="shared" si="1046"/>
        <v>#N/A</v>
      </c>
      <c r="S3049" s="21" t="e">
        <f t="shared" si="1047"/>
        <v>#N/A</v>
      </c>
      <c r="T3049" s="29" t="e">
        <f t="shared" si="1058"/>
        <v>#N/A</v>
      </c>
      <c r="U3049" s="34">
        <f t="shared" si="1048"/>
        <v>0</v>
      </c>
      <c r="V3049" s="16">
        <f t="shared" ca="1" si="1051"/>
        <v>44139</v>
      </c>
      <c r="W3049" s="56">
        <f t="shared" ca="1" si="1052"/>
        <v>10</v>
      </c>
      <c r="X3049" s="56">
        <f t="shared" ca="1" si="1053"/>
        <v>2020</v>
      </c>
      <c r="Y3049" s="55" t="str">
        <f t="shared" ca="1" si="1054"/>
        <v>10-2020</v>
      </c>
      <c r="Z3049" s="51">
        <f ca="1">IFERROR(VLOOKUP(Y3049,IPC!$E$2:$F$1745,2,0),IPC!$H$1)</f>
        <v>138.32155800000001</v>
      </c>
      <c r="AA3049" s="48">
        <f t="shared" si="1049"/>
        <v>1</v>
      </c>
      <c r="AB3049" s="48">
        <f t="shared" si="1050"/>
        <v>1900</v>
      </c>
      <c r="AC3049" s="32" t="str">
        <f t="shared" si="1043"/>
        <v>1-1900</v>
      </c>
      <c r="AD3049" s="50">
        <f>IFERROR(VLOOKUP(AC3049,IPC!$E$2:$F$1745,2,0),IPC!$H$1)</f>
        <v>138.32155800000001</v>
      </c>
    </row>
    <row r="3050" spans="10:30" x14ac:dyDescent="0.25">
      <c r="J3050" s="44" t="str">
        <f t="shared" si="1056"/>
        <v/>
      </c>
      <c r="K3050" s="33" t="str">
        <f t="shared" ca="1" si="1041"/>
        <v/>
      </c>
      <c r="L3050" s="108">
        <f t="shared" ca="1" si="1059"/>
        <v>0</v>
      </c>
      <c r="M3050" s="44" t="str">
        <f t="shared" si="1057"/>
        <v/>
      </c>
      <c r="N3050" s="45" t="str">
        <f t="shared" ca="1" si="1042"/>
        <v/>
      </c>
      <c r="O3050" s="108">
        <f t="shared" si="1055"/>
        <v>0</v>
      </c>
      <c r="P3050" s="21" t="e">
        <f t="shared" si="1044"/>
        <v>#N/A</v>
      </c>
      <c r="Q3050" s="21" t="e">
        <f t="shared" si="1045"/>
        <v>#N/A</v>
      </c>
      <c r="R3050" s="21" t="e">
        <f t="shared" si="1046"/>
        <v>#N/A</v>
      </c>
      <c r="S3050" s="21" t="e">
        <f t="shared" si="1047"/>
        <v>#N/A</v>
      </c>
      <c r="T3050" s="29" t="e">
        <f t="shared" si="1058"/>
        <v>#N/A</v>
      </c>
      <c r="U3050" s="34">
        <f t="shared" si="1048"/>
        <v>0</v>
      </c>
      <c r="V3050" s="16">
        <f t="shared" ca="1" si="1051"/>
        <v>44139</v>
      </c>
      <c r="W3050" s="56">
        <f t="shared" ca="1" si="1052"/>
        <v>10</v>
      </c>
      <c r="X3050" s="56">
        <f t="shared" ca="1" si="1053"/>
        <v>2020</v>
      </c>
      <c r="Y3050" s="55" t="str">
        <f t="shared" ca="1" si="1054"/>
        <v>10-2020</v>
      </c>
      <c r="Z3050" s="51">
        <f ca="1">IFERROR(VLOOKUP(Y3050,IPC!$E$2:$F$1745,2,0),IPC!$H$1)</f>
        <v>138.32155800000001</v>
      </c>
      <c r="AA3050" s="48">
        <f t="shared" si="1049"/>
        <v>1</v>
      </c>
      <c r="AB3050" s="48">
        <f t="shared" si="1050"/>
        <v>1900</v>
      </c>
      <c r="AC3050" s="32" t="str">
        <f t="shared" si="1043"/>
        <v>1-1900</v>
      </c>
      <c r="AD3050" s="50">
        <f>IFERROR(VLOOKUP(AC3050,IPC!$E$2:$F$1745,2,0),IPC!$H$1)</f>
        <v>138.32155800000001</v>
      </c>
    </row>
    <row r="3051" spans="10:30" x14ac:dyDescent="0.25">
      <c r="J3051" s="44" t="str">
        <f t="shared" si="1056"/>
        <v/>
      </c>
      <c r="K3051" s="33" t="str">
        <f t="shared" ca="1" si="1041"/>
        <v/>
      </c>
      <c r="L3051" s="108">
        <f t="shared" ca="1" si="1059"/>
        <v>0</v>
      </c>
      <c r="M3051" s="44" t="str">
        <f t="shared" si="1057"/>
        <v/>
      </c>
      <c r="N3051" s="45" t="str">
        <f t="shared" ca="1" si="1042"/>
        <v/>
      </c>
      <c r="O3051" s="108">
        <f t="shared" si="1055"/>
        <v>0</v>
      </c>
      <c r="P3051" s="21" t="e">
        <f t="shared" si="1044"/>
        <v>#N/A</v>
      </c>
      <c r="Q3051" s="21" t="e">
        <f t="shared" si="1045"/>
        <v>#N/A</v>
      </c>
      <c r="R3051" s="21" t="e">
        <f t="shared" si="1046"/>
        <v>#N/A</v>
      </c>
      <c r="S3051" s="21" t="e">
        <f t="shared" si="1047"/>
        <v>#N/A</v>
      </c>
      <c r="T3051" s="29" t="e">
        <f t="shared" si="1058"/>
        <v>#N/A</v>
      </c>
      <c r="U3051" s="34">
        <f t="shared" si="1048"/>
        <v>0</v>
      </c>
      <c r="V3051" s="16">
        <f t="shared" ca="1" si="1051"/>
        <v>44139</v>
      </c>
      <c r="W3051" s="56">
        <f t="shared" ca="1" si="1052"/>
        <v>10</v>
      </c>
      <c r="X3051" s="56">
        <f t="shared" ca="1" si="1053"/>
        <v>2020</v>
      </c>
      <c r="Y3051" s="55" t="str">
        <f t="shared" ca="1" si="1054"/>
        <v>10-2020</v>
      </c>
      <c r="Z3051" s="51">
        <f ca="1">IFERROR(VLOOKUP(Y3051,IPC!$E$2:$F$1745,2,0),IPC!$H$1)</f>
        <v>138.32155800000001</v>
      </c>
      <c r="AA3051" s="48">
        <f t="shared" si="1049"/>
        <v>1</v>
      </c>
      <c r="AB3051" s="48">
        <f t="shared" si="1050"/>
        <v>1900</v>
      </c>
      <c r="AC3051" s="32" t="str">
        <f t="shared" si="1043"/>
        <v>1-1900</v>
      </c>
      <c r="AD3051" s="50">
        <f>IFERROR(VLOOKUP(AC3051,IPC!$E$2:$F$1745,2,0),IPC!$H$1)</f>
        <v>138.32155800000001</v>
      </c>
    </row>
    <row r="3052" spans="10:30" x14ac:dyDescent="0.25">
      <c r="J3052" s="44" t="str">
        <f t="shared" si="1056"/>
        <v/>
      </c>
      <c r="K3052" s="33" t="str">
        <f t="shared" ca="1" si="1041"/>
        <v/>
      </c>
      <c r="L3052" s="108">
        <f t="shared" ca="1" si="1059"/>
        <v>0</v>
      </c>
      <c r="M3052" s="44" t="str">
        <f t="shared" si="1057"/>
        <v/>
      </c>
      <c r="N3052" s="45" t="str">
        <f t="shared" ca="1" si="1042"/>
        <v/>
      </c>
      <c r="O3052" s="108">
        <f t="shared" si="1055"/>
        <v>0</v>
      </c>
      <c r="P3052" s="21" t="e">
        <f t="shared" si="1044"/>
        <v>#N/A</v>
      </c>
      <c r="Q3052" s="21" t="e">
        <f t="shared" si="1045"/>
        <v>#N/A</v>
      </c>
      <c r="R3052" s="21" t="e">
        <f t="shared" si="1046"/>
        <v>#N/A</v>
      </c>
      <c r="S3052" s="21" t="e">
        <f t="shared" si="1047"/>
        <v>#N/A</v>
      </c>
      <c r="T3052" s="29" t="e">
        <f t="shared" si="1058"/>
        <v>#N/A</v>
      </c>
      <c r="U3052" s="34">
        <f t="shared" si="1048"/>
        <v>0</v>
      </c>
      <c r="V3052" s="16">
        <f t="shared" ca="1" si="1051"/>
        <v>44139</v>
      </c>
      <c r="W3052" s="56">
        <f t="shared" ca="1" si="1052"/>
        <v>10</v>
      </c>
      <c r="X3052" s="56">
        <f t="shared" ca="1" si="1053"/>
        <v>2020</v>
      </c>
      <c r="Y3052" s="55" t="str">
        <f t="shared" ca="1" si="1054"/>
        <v>10-2020</v>
      </c>
      <c r="Z3052" s="51">
        <f ca="1">IFERROR(VLOOKUP(Y3052,IPC!$E$2:$F$1745,2,0),IPC!$H$1)</f>
        <v>138.32155800000001</v>
      </c>
      <c r="AA3052" s="48">
        <f t="shared" si="1049"/>
        <v>1</v>
      </c>
      <c r="AB3052" s="48">
        <f t="shared" si="1050"/>
        <v>1900</v>
      </c>
      <c r="AC3052" s="32" t="str">
        <f t="shared" si="1043"/>
        <v>1-1900</v>
      </c>
      <c r="AD3052" s="50">
        <f>IFERROR(VLOOKUP(AC3052,IPC!$E$2:$F$1745,2,0),IPC!$H$1)</f>
        <v>138.32155800000001</v>
      </c>
    </row>
    <row r="3053" spans="10:30" x14ac:dyDescent="0.25">
      <c r="J3053" s="44" t="str">
        <f t="shared" si="1056"/>
        <v/>
      </c>
      <c r="K3053" s="33" t="str">
        <f t="shared" ca="1" si="1041"/>
        <v/>
      </c>
      <c r="L3053" s="108">
        <f t="shared" ca="1" si="1059"/>
        <v>0</v>
      </c>
      <c r="M3053" s="44" t="str">
        <f t="shared" si="1057"/>
        <v/>
      </c>
      <c r="N3053" s="45" t="str">
        <f t="shared" ca="1" si="1042"/>
        <v/>
      </c>
      <c r="O3053" s="108">
        <f t="shared" si="1055"/>
        <v>0</v>
      </c>
      <c r="P3053" s="21" t="e">
        <f t="shared" si="1044"/>
        <v>#N/A</v>
      </c>
      <c r="Q3053" s="21" t="e">
        <f t="shared" si="1045"/>
        <v>#N/A</v>
      </c>
      <c r="R3053" s="21" t="e">
        <f t="shared" si="1046"/>
        <v>#N/A</v>
      </c>
      <c r="S3053" s="21" t="e">
        <f t="shared" si="1047"/>
        <v>#N/A</v>
      </c>
      <c r="T3053" s="29" t="e">
        <f t="shared" si="1058"/>
        <v>#N/A</v>
      </c>
      <c r="U3053" s="34">
        <f t="shared" si="1048"/>
        <v>0</v>
      </c>
      <c r="V3053" s="16">
        <f t="shared" ca="1" si="1051"/>
        <v>44139</v>
      </c>
      <c r="W3053" s="56">
        <f t="shared" ca="1" si="1052"/>
        <v>10</v>
      </c>
      <c r="X3053" s="56">
        <f t="shared" ca="1" si="1053"/>
        <v>2020</v>
      </c>
      <c r="Y3053" s="55" t="str">
        <f t="shared" ca="1" si="1054"/>
        <v>10-2020</v>
      </c>
      <c r="Z3053" s="51">
        <f ca="1">IFERROR(VLOOKUP(Y3053,IPC!$E$2:$F$1745,2,0),IPC!$H$1)</f>
        <v>138.32155800000001</v>
      </c>
      <c r="AA3053" s="48">
        <f t="shared" si="1049"/>
        <v>1</v>
      </c>
      <c r="AB3053" s="48">
        <f t="shared" si="1050"/>
        <v>1900</v>
      </c>
      <c r="AC3053" s="32" t="str">
        <f t="shared" si="1043"/>
        <v>1-1900</v>
      </c>
      <c r="AD3053" s="50">
        <f>IFERROR(VLOOKUP(AC3053,IPC!$E$2:$F$1745,2,0),IPC!$H$1)</f>
        <v>138.32155800000001</v>
      </c>
    </row>
    <row r="3054" spans="10:30" x14ac:dyDescent="0.25">
      <c r="J3054" s="44" t="str">
        <f t="shared" si="1056"/>
        <v/>
      </c>
      <c r="K3054" s="33" t="str">
        <f t="shared" ref="K3054:K3117" ca="1" si="1060">IFERROR(IF((U3066-V3066)/365&lt;0,"",(U3066-V3066)/365),"")</f>
        <v/>
      </c>
      <c r="L3054" s="108">
        <f t="shared" ca="1" si="1059"/>
        <v>0</v>
      </c>
      <c r="M3054" s="44" t="str">
        <f t="shared" si="1057"/>
        <v/>
      </c>
      <c r="N3054" s="45" t="str">
        <f t="shared" ref="N3054:N3117" ca="1" si="1061">IFERROR(L3054*((1+$M$7)^K3054)/((1+$N$7)^K3054),"")</f>
        <v/>
      </c>
      <c r="O3054" s="108">
        <f t="shared" si="1055"/>
        <v>0</v>
      </c>
      <c r="P3054" s="21" t="e">
        <f t="shared" si="1044"/>
        <v>#N/A</v>
      </c>
      <c r="Q3054" s="21" t="e">
        <f t="shared" si="1045"/>
        <v>#N/A</v>
      </c>
      <c r="R3054" s="21" t="e">
        <f t="shared" si="1046"/>
        <v>#N/A</v>
      </c>
      <c r="S3054" s="21" t="e">
        <f t="shared" si="1047"/>
        <v>#N/A</v>
      </c>
      <c r="T3054" s="29" t="e">
        <f t="shared" si="1058"/>
        <v>#N/A</v>
      </c>
      <c r="U3054" s="34">
        <f t="shared" si="1048"/>
        <v>0</v>
      </c>
      <c r="V3054" s="16">
        <f t="shared" ca="1" si="1051"/>
        <v>44139</v>
      </c>
      <c r="W3054" s="56">
        <f t="shared" ca="1" si="1052"/>
        <v>10</v>
      </c>
      <c r="X3054" s="56">
        <f t="shared" ca="1" si="1053"/>
        <v>2020</v>
      </c>
      <c r="Y3054" s="55" t="str">
        <f t="shared" ca="1" si="1054"/>
        <v>10-2020</v>
      </c>
      <c r="Z3054" s="51">
        <f ca="1">IFERROR(VLOOKUP(Y3054,IPC!$E$2:$F$1745,2,0),IPC!$H$1)</f>
        <v>138.32155800000001</v>
      </c>
      <c r="AA3054" s="48">
        <f t="shared" si="1049"/>
        <v>1</v>
      </c>
      <c r="AB3054" s="48">
        <f t="shared" si="1050"/>
        <v>1900</v>
      </c>
      <c r="AC3054" s="32" t="str">
        <f t="shared" si="1043"/>
        <v>1-1900</v>
      </c>
      <c r="AD3054" s="50">
        <f>IFERROR(VLOOKUP(AC3054,IPC!$E$2:$F$1745,2,0),IPC!$H$1)</f>
        <v>138.32155800000001</v>
      </c>
    </row>
    <row r="3055" spans="10:30" x14ac:dyDescent="0.25">
      <c r="J3055" s="44" t="str">
        <f t="shared" si="1056"/>
        <v/>
      </c>
      <c r="K3055" s="33" t="str">
        <f t="shared" ca="1" si="1060"/>
        <v/>
      </c>
      <c r="L3055" s="108">
        <f t="shared" ca="1" si="1059"/>
        <v>0</v>
      </c>
      <c r="M3055" s="44" t="str">
        <f t="shared" si="1057"/>
        <v/>
      </c>
      <c r="N3055" s="45" t="str">
        <f t="shared" ca="1" si="1061"/>
        <v/>
      </c>
      <c r="O3055" s="108">
        <f t="shared" si="1055"/>
        <v>0</v>
      </c>
      <c r="P3055" s="21" t="e">
        <f t="shared" si="1044"/>
        <v>#N/A</v>
      </c>
      <c r="Q3055" s="21" t="e">
        <f t="shared" si="1045"/>
        <v>#N/A</v>
      </c>
      <c r="R3055" s="21" t="e">
        <f t="shared" si="1046"/>
        <v>#N/A</v>
      </c>
      <c r="S3055" s="21" t="e">
        <f t="shared" si="1047"/>
        <v>#N/A</v>
      </c>
      <c r="T3055" s="29" t="e">
        <f t="shared" si="1058"/>
        <v>#N/A</v>
      </c>
      <c r="U3055" s="34">
        <f t="shared" si="1048"/>
        <v>0</v>
      </c>
      <c r="V3055" s="16">
        <f t="shared" ca="1" si="1051"/>
        <v>44139</v>
      </c>
      <c r="W3055" s="56">
        <f t="shared" ca="1" si="1052"/>
        <v>10</v>
      </c>
      <c r="X3055" s="56">
        <f t="shared" ca="1" si="1053"/>
        <v>2020</v>
      </c>
      <c r="Y3055" s="55" t="str">
        <f t="shared" ca="1" si="1054"/>
        <v>10-2020</v>
      </c>
      <c r="Z3055" s="51">
        <f ca="1">IFERROR(VLOOKUP(Y3055,IPC!$E$2:$F$1745,2,0),IPC!$H$1)</f>
        <v>138.32155800000001</v>
      </c>
      <c r="AA3055" s="48">
        <f t="shared" si="1049"/>
        <v>1</v>
      </c>
      <c r="AB3055" s="48">
        <f t="shared" si="1050"/>
        <v>1900</v>
      </c>
      <c r="AC3055" s="32" t="str">
        <f t="shared" ref="AC3055:AC3118" si="1062">+AA3055&amp;"-"&amp;AB3055</f>
        <v>1-1900</v>
      </c>
      <c r="AD3055" s="50">
        <f>IFERROR(VLOOKUP(AC3055,IPC!$E$2:$F$1745,2,0),IPC!$H$1)</f>
        <v>138.32155800000001</v>
      </c>
    </row>
    <row r="3056" spans="10:30" x14ac:dyDescent="0.25">
      <c r="J3056" s="44" t="str">
        <f t="shared" si="1056"/>
        <v/>
      </c>
      <c r="K3056" s="33" t="str">
        <f t="shared" ca="1" si="1060"/>
        <v/>
      </c>
      <c r="L3056" s="108">
        <f t="shared" ca="1" si="1059"/>
        <v>0</v>
      </c>
      <c r="M3056" s="44" t="str">
        <f t="shared" si="1057"/>
        <v/>
      </c>
      <c r="N3056" s="45" t="str">
        <f t="shared" ca="1" si="1061"/>
        <v/>
      </c>
      <c r="O3056" s="108">
        <f t="shared" si="1055"/>
        <v>0</v>
      </c>
      <c r="P3056" s="21" t="e">
        <f t="shared" si="1044"/>
        <v>#N/A</v>
      </c>
      <c r="Q3056" s="21" t="e">
        <f t="shared" si="1045"/>
        <v>#N/A</v>
      </c>
      <c r="R3056" s="21" t="e">
        <f t="shared" si="1046"/>
        <v>#N/A</v>
      </c>
      <c r="S3056" s="21" t="e">
        <f t="shared" si="1047"/>
        <v>#N/A</v>
      </c>
      <c r="T3056" s="29" t="e">
        <f t="shared" si="1058"/>
        <v>#N/A</v>
      </c>
      <c r="U3056" s="34">
        <f t="shared" si="1048"/>
        <v>0</v>
      </c>
      <c r="V3056" s="16">
        <f t="shared" ca="1" si="1051"/>
        <v>44139</v>
      </c>
      <c r="W3056" s="56">
        <f t="shared" ca="1" si="1052"/>
        <v>10</v>
      </c>
      <c r="X3056" s="56">
        <f t="shared" ca="1" si="1053"/>
        <v>2020</v>
      </c>
      <c r="Y3056" s="55" t="str">
        <f t="shared" ca="1" si="1054"/>
        <v>10-2020</v>
      </c>
      <c r="Z3056" s="51">
        <f ca="1">IFERROR(VLOOKUP(Y3056,IPC!$E$2:$F$1745,2,0),IPC!$H$1)</f>
        <v>138.32155800000001</v>
      </c>
      <c r="AA3056" s="48">
        <f t="shared" si="1049"/>
        <v>1</v>
      </c>
      <c r="AB3056" s="48">
        <f t="shared" si="1050"/>
        <v>1900</v>
      </c>
      <c r="AC3056" s="32" t="str">
        <f t="shared" si="1062"/>
        <v>1-1900</v>
      </c>
      <c r="AD3056" s="50">
        <f>IFERROR(VLOOKUP(AC3056,IPC!$E$2:$F$1745,2,0),IPC!$H$1)</f>
        <v>138.32155800000001</v>
      </c>
    </row>
    <row r="3057" spans="10:30" x14ac:dyDescent="0.25">
      <c r="J3057" s="44" t="str">
        <f t="shared" si="1056"/>
        <v/>
      </c>
      <c r="K3057" s="33" t="str">
        <f t="shared" ca="1" si="1060"/>
        <v/>
      </c>
      <c r="L3057" s="108">
        <f t="shared" ca="1" si="1059"/>
        <v>0</v>
      </c>
      <c r="M3057" s="44" t="str">
        <f t="shared" si="1057"/>
        <v/>
      </c>
      <c r="N3057" s="45" t="str">
        <f t="shared" ca="1" si="1061"/>
        <v/>
      </c>
      <c r="O3057" s="108">
        <f t="shared" si="1055"/>
        <v>0</v>
      </c>
      <c r="P3057" s="21" t="e">
        <f t="shared" si="1044"/>
        <v>#N/A</v>
      </c>
      <c r="Q3057" s="21" t="e">
        <f t="shared" si="1045"/>
        <v>#N/A</v>
      </c>
      <c r="R3057" s="21" t="e">
        <f t="shared" si="1046"/>
        <v>#N/A</v>
      </c>
      <c r="S3057" s="21" t="e">
        <f t="shared" si="1047"/>
        <v>#N/A</v>
      </c>
      <c r="T3057" s="29" t="e">
        <f t="shared" si="1058"/>
        <v>#N/A</v>
      </c>
      <c r="U3057" s="34">
        <f t="shared" si="1048"/>
        <v>0</v>
      </c>
      <c r="V3057" s="16">
        <f t="shared" ca="1" si="1051"/>
        <v>44139</v>
      </c>
      <c r="W3057" s="56">
        <f t="shared" ca="1" si="1052"/>
        <v>10</v>
      </c>
      <c r="X3057" s="56">
        <f t="shared" ca="1" si="1053"/>
        <v>2020</v>
      </c>
      <c r="Y3057" s="55" t="str">
        <f t="shared" ca="1" si="1054"/>
        <v>10-2020</v>
      </c>
      <c r="Z3057" s="51">
        <f ca="1">IFERROR(VLOOKUP(Y3057,IPC!$E$2:$F$1745,2,0),IPC!$H$1)</f>
        <v>138.32155800000001</v>
      </c>
      <c r="AA3057" s="48">
        <f t="shared" si="1049"/>
        <v>1</v>
      </c>
      <c r="AB3057" s="48">
        <f t="shared" si="1050"/>
        <v>1900</v>
      </c>
      <c r="AC3057" s="32" t="str">
        <f t="shared" si="1062"/>
        <v>1-1900</v>
      </c>
      <c r="AD3057" s="50">
        <f>IFERROR(VLOOKUP(AC3057,IPC!$E$2:$F$1745,2,0),IPC!$H$1)</f>
        <v>138.32155800000001</v>
      </c>
    </row>
    <row r="3058" spans="10:30" x14ac:dyDescent="0.25">
      <c r="J3058" s="44" t="str">
        <f t="shared" si="1056"/>
        <v/>
      </c>
      <c r="K3058" s="33" t="str">
        <f t="shared" ca="1" si="1060"/>
        <v/>
      </c>
      <c r="L3058" s="108">
        <f t="shared" ca="1" si="1059"/>
        <v>0</v>
      </c>
      <c r="M3058" s="44" t="str">
        <f t="shared" si="1057"/>
        <v/>
      </c>
      <c r="N3058" s="45" t="str">
        <f t="shared" ca="1" si="1061"/>
        <v/>
      </c>
      <c r="O3058" s="108">
        <f t="shared" si="1055"/>
        <v>0</v>
      </c>
      <c r="P3058" s="21" t="e">
        <f t="shared" ref="P3058:P3121" si="1063">+VLOOKUP(D3046,$E$2:$F$5,2,0)</f>
        <v>#N/A</v>
      </c>
      <c r="Q3058" s="21" t="e">
        <f t="shared" ref="Q3058:Q3121" si="1064">+VLOOKUP(E3046,$E$2:$F$5,2,0)</f>
        <v>#N/A</v>
      </c>
      <c r="R3058" s="21" t="e">
        <f t="shared" ref="R3058:R3121" si="1065">+VLOOKUP(F3046,$E$2:$F$5,2,0)</f>
        <v>#N/A</v>
      </c>
      <c r="S3058" s="21" t="e">
        <f t="shared" ref="S3058:S3121" si="1066">+VLOOKUP(G3046,$E$2:$F$5,2,0)</f>
        <v>#N/A</v>
      </c>
      <c r="T3058" s="29" t="e">
        <f t="shared" si="1058"/>
        <v>#N/A</v>
      </c>
      <c r="U3058" s="34">
        <f t="shared" ref="U3058:U3121" si="1067">+H3046+365*I3046</f>
        <v>0</v>
      </c>
      <c r="V3058" s="16">
        <f t="shared" ca="1" si="1051"/>
        <v>44139</v>
      </c>
      <c r="W3058" s="56">
        <f t="shared" ca="1" si="1052"/>
        <v>10</v>
      </c>
      <c r="X3058" s="56">
        <f t="shared" ca="1" si="1053"/>
        <v>2020</v>
      </c>
      <c r="Y3058" s="55" t="str">
        <f t="shared" ca="1" si="1054"/>
        <v>10-2020</v>
      </c>
      <c r="Z3058" s="51">
        <f ca="1">IFERROR(VLOOKUP(Y3058,IPC!$E$2:$F$1745,2,0),IPC!$H$1)</f>
        <v>138.32155800000001</v>
      </c>
      <c r="AA3058" s="48">
        <f t="shared" ref="AA3058:AA3121" si="1068">+MONTH(H3046)</f>
        <v>1</v>
      </c>
      <c r="AB3058" s="48">
        <f t="shared" ref="AB3058:AB3121" si="1069">+YEAR(H3046)</f>
        <v>1900</v>
      </c>
      <c r="AC3058" s="32" t="str">
        <f t="shared" si="1062"/>
        <v>1-1900</v>
      </c>
      <c r="AD3058" s="50">
        <f>IFERROR(VLOOKUP(AC3058,IPC!$E$2:$F$1745,2,0),IPC!$H$1)</f>
        <v>138.32155800000001</v>
      </c>
    </row>
    <row r="3059" spans="10:30" x14ac:dyDescent="0.25">
      <c r="J3059" s="44" t="str">
        <f t="shared" si="1056"/>
        <v/>
      </c>
      <c r="K3059" s="33" t="str">
        <f t="shared" ca="1" si="1060"/>
        <v/>
      </c>
      <c r="L3059" s="108">
        <f t="shared" ca="1" si="1059"/>
        <v>0</v>
      </c>
      <c r="M3059" s="44" t="str">
        <f t="shared" si="1057"/>
        <v/>
      </c>
      <c r="N3059" s="45" t="str">
        <f t="shared" ca="1" si="1061"/>
        <v/>
      </c>
      <c r="O3059" s="108">
        <f t="shared" si="1055"/>
        <v>0</v>
      </c>
      <c r="P3059" s="21" t="e">
        <f t="shared" si="1063"/>
        <v>#N/A</v>
      </c>
      <c r="Q3059" s="21" t="e">
        <f t="shared" si="1064"/>
        <v>#N/A</v>
      </c>
      <c r="R3059" s="21" t="e">
        <f t="shared" si="1065"/>
        <v>#N/A</v>
      </c>
      <c r="S3059" s="21" t="e">
        <f t="shared" si="1066"/>
        <v>#N/A</v>
      </c>
      <c r="T3059" s="29" t="e">
        <f t="shared" si="1058"/>
        <v>#N/A</v>
      </c>
      <c r="U3059" s="34">
        <f t="shared" si="1067"/>
        <v>0</v>
      </c>
      <c r="V3059" s="16">
        <f t="shared" ca="1" si="1051"/>
        <v>44139</v>
      </c>
      <c r="W3059" s="56">
        <f t="shared" ca="1" si="1052"/>
        <v>10</v>
      </c>
      <c r="X3059" s="56">
        <f t="shared" ca="1" si="1053"/>
        <v>2020</v>
      </c>
      <c r="Y3059" s="55" t="str">
        <f t="shared" ca="1" si="1054"/>
        <v>10-2020</v>
      </c>
      <c r="Z3059" s="51">
        <f ca="1">IFERROR(VLOOKUP(Y3059,IPC!$E$2:$F$1745,2,0),IPC!$H$1)</f>
        <v>138.32155800000001</v>
      </c>
      <c r="AA3059" s="48">
        <f t="shared" si="1068"/>
        <v>1</v>
      </c>
      <c r="AB3059" s="48">
        <f t="shared" si="1069"/>
        <v>1900</v>
      </c>
      <c r="AC3059" s="32" t="str">
        <f t="shared" si="1062"/>
        <v>1-1900</v>
      </c>
      <c r="AD3059" s="50">
        <f>IFERROR(VLOOKUP(AC3059,IPC!$E$2:$F$1745,2,0),IPC!$H$1)</f>
        <v>138.32155800000001</v>
      </c>
    </row>
    <row r="3060" spans="10:30" x14ac:dyDescent="0.25">
      <c r="J3060" s="44" t="str">
        <f t="shared" si="1056"/>
        <v/>
      </c>
      <c r="K3060" s="33" t="str">
        <f t="shared" ca="1" si="1060"/>
        <v/>
      </c>
      <c r="L3060" s="108">
        <f t="shared" ca="1" si="1059"/>
        <v>0</v>
      </c>
      <c r="M3060" s="44" t="str">
        <f t="shared" si="1057"/>
        <v/>
      </c>
      <c r="N3060" s="45" t="str">
        <f t="shared" ca="1" si="1061"/>
        <v/>
      </c>
      <c r="O3060" s="108">
        <f t="shared" si="1055"/>
        <v>0</v>
      </c>
      <c r="P3060" s="21" t="e">
        <f t="shared" si="1063"/>
        <v>#N/A</v>
      </c>
      <c r="Q3060" s="21" t="e">
        <f t="shared" si="1064"/>
        <v>#N/A</v>
      </c>
      <c r="R3060" s="21" t="e">
        <f t="shared" si="1065"/>
        <v>#N/A</v>
      </c>
      <c r="S3060" s="21" t="e">
        <f t="shared" si="1066"/>
        <v>#N/A</v>
      </c>
      <c r="T3060" s="29" t="e">
        <f t="shared" si="1058"/>
        <v>#N/A</v>
      </c>
      <c r="U3060" s="34">
        <f t="shared" si="1067"/>
        <v>0</v>
      </c>
      <c r="V3060" s="16">
        <f t="shared" ca="1" si="1051"/>
        <v>44139</v>
      </c>
      <c r="W3060" s="56">
        <f t="shared" ca="1" si="1052"/>
        <v>10</v>
      </c>
      <c r="X3060" s="56">
        <f t="shared" ca="1" si="1053"/>
        <v>2020</v>
      </c>
      <c r="Y3060" s="55" t="str">
        <f t="shared" ca="1" si="1054"/>
        <v>10-2020</v>
      </c>
      <c r="Z3060" s="51">
        <f ca="1">IFERROR(VLOOKUP(Y3060,IPC!$E$2:$F$1745,2,0),IPC!$H$1)</f>
        <v>138.32155800000001</v>
      </c>
      <c r="AA3060" s="48">
        <f t="shared" si="1068"/>
        <v>1</v>
      </c>
      <c r="AB3060" s="48">
        <f t="shared" si="1069"/>
        <v>1900</v>
      </c>
      <c r="AC3060" s="32" t="str">
        <f t="shared" si="1062"/>
        <v>1-1900</v>
      </c>
      <c r="AD3060" s="50">
        <f>IFERROR(VLOOKUP(AC3060,IPC!$E$2:$F$1745,2,0),IPC!$H$1)</f>
        <v>138.32155800000001</v>
      </c>
    </row>
    <row r="3061" spans="10:30" x14ac:dyDescent="0.25">
      <c r="J3061" s="44" t="str">
        <f t="shared" si="1056"/>
        <v/>
      </c>
      <c r="K3061" s="33" t="str">
        <f t="shared" ca="1" si="1060"/>
        <v/>
      </c>
      <c r="L3061" s="108">
        <f t="shared" ca="1" si="1059"/>
        <v>0</v>
      </c>
      <c r="M3061" s="44" t="str">
        <f t="shared" si="1057"/>
        <v/>
      </c>
      <c r="N3061" s="45" t="str">
        <f t="shared" ca="1" si="1061"/>
        <v/>
      </c>
      <c r="O3061" s="108">
        <f t="shared" si="1055"/>
        <v>0</v>
      </c>
      <c r="P3061" s="21" t="e">
        <f t="shared" si="1063"/>
        <v>#N/A</v>
      </c>
      <c r="Q3061" s="21" t="e">
        <f t="shared" si="1064"/>
        <v>#N/A</v>
      </c>
      <c r="R3061" s="21" t="e">
        <f t="shared" si="1065"/>
        <v>#N/A</v>
      </c>
      <c r="S3061" s="21" t="e">
        <f t="shared" si="1066"/>
        <v>#N/A</v>
      </c>
      <c r="T3061" s="29" t="e">
        <f t="shared" si="1058"/>
        <v>#N/A</v>
      </c>
      <c r="U3061" s="34">
        <f t="shared" si="1067"/>
        <v>0</v>
      </c>
      <c r="V3061" s="16">
        <f t="shared" ca="1" si="1051"/>
        <v>44139</v>
      </c>
      <c r="W3061" s="56">
        <f t="shared" ca="1" si="1052"/>
        <v>10</v>
      </c>
      <c r="X3061" s="56">
        <f t="shared" ca="1" si="1053"/>
        <v>2020</v>
      </c>
      <c r="Y3061" s="55" t="str">
        <f t="shared" ca="1" si="1054"/>
        <v>10-2020</v>
      </c>
      <c r="Z3061" s="51">
        <f ca="1">IFERROR(VLOOKUP(Y3061,IPC!$E$2:$F$1745,2,0),IPC!$H$1)</f>
        <v>138.32155800000001</v>
      </c>
      <c r="AA3061" s="48">
        <f t="shared" si="1068"/>
        <v>1</v>
      </c>
      <c r="AB3061" s="48">
        <f t="shared" si="1069"/>
        <v>1900</v>
      </c>
      <c r="AC3061" s="32" t="str">
        <f t="shared" si="1062"/>
        <v>1-1900</v>
      </c>
      <c r="AD3061" s="50">
        <f>IFERROR(VLOOKUP(AC3061,IPC!$E$2:$F$1745,2,0),IPC!$H$1)</f>
        <v>138.32155800000001</v>
      </c>
    </row>
    <row r="3062" spans="10:30" x14ac:dyDescent="0.25">
      <c r="J3062" s="44" t="str">
        <f t="shared" si="1056"/>
        <v/>
      </c>
      <c r="K3062" s="33" t="str">
        <f t="shared" ca="1" si="1060"/>
        <v/>
      </c>
      <c r="L3062" s="108">
        <f t="shared" ca="1" si="1059"/>
        <v>0</v>
      </c>
      <c r="M3062" s="44" t="str">
        <f t="shared" si="1057"/>
        <v/>
      </c>
      <c r="N3062" s="45" t="str">
        <f t="shared" ca="1" si="1061"/>
        <v/>
      </c>
      <c r="O3062" s="108">
        <f t="shared" si="1055"/>
        <v>0</v>
      </c>
      <c r="P3062" s="21" t="e">
        <f t="shared" si="1063"/>
        <v>#N/A</v>
      </c>
      <c r="Q3062" s="21" t="e">
        <f t="shared" si="1064"/>
        <v>#N/A</v>
      </c>
      <c r="R3062" s="21" t="e">
        <f t="shared" si="1065"/>
        <v>#N/A</v>
      </c>
      <c r="S3062" s="21" t="e">
        <f t="shared" si="1066"/>
        <v>#N/A</v>
      </c>
      <c r="T3062" s="29" t="e">
        <f t="shared" si="1058"/>
        <v>#N/A</v>
      </c>
      <c r="U3062" s="34">
        <f t="shared" si="1067"/>
        <v>0</v>
      </c>
      <c r="V3062" s="16">
        <f t="shared" ca="1" si="1051"/>
        <v>44139</v>
      </c>
      <c r="W3062" s="56">
        <f t="shared" ca="1" si="1052"/>
        <v>10</v>
      </c>
      <c r="X3062" s="56">
        <f t="shared" ca="1" si="1053"/>
        <v>2020</v>
      </c>
      <c r="Y3062" s="55" t="str">
        <f t="shared" ca="1" si="1054"/>
        <v>10-2020</v>
      </c>
      <c r="Z3062" s="51">
        <f ca="1">IFERROR(VLOOKUP(Y3062,IPC!$E$2:$F$1745,2,0),IPC!$H$1)</f>
        <v>138.32155800000001</v>
      </c>
      <c r="AA3062" s="48">
        <f t="shared" si="1068"/>
        <v>1</v>
      </c>
      <c r="AB3062" s="48">
        <f t="shared" si="1069"/>
        <v>1900</v>
      </c>
      <c r="AC3062" s="32" t="str">
        <f t="shared" si="1062"/>
        <v>1-1900</v>
      </c>
      <c r="AD3062" s="50">
        <f>IFERROR(VLOOKUP(AC3062,IPC!$E$2:$F$1745,2,0),IPC!$H$1)</f>
        <v>138.32155800000001</v>
      </c>
    </row>
    <row r="3063" spans="10:30" x14ac:dyDescent="0.25">
      <c r="J3063" s="44" t="str">
        <f t="shared" si="1056"/>
        <v/>
      </c>
      <c r="K3063" s="33" t="str">
        <f t="shared" ca="1" si="1060"/>
        <v/>
      </c>
      <c r="L3063" s="108">
        <f t="shared" ca="1" si="1059"/>
        <v>0</v>
      </c>
      <c r="M3063" s="44" t="str">
        <f t="shared" si="1057"/>
        <v/>
      </c>
      <c r="N3063" s="45" t="str">
        <f t="shared" ca="1" si="1061"/>
        <v/>
      </c>
      <c r="O3063" s="108">
        <f t="shared" si="1055"/>
        <v>0</v>
      </c>
      <c r="P3063" s="21" t="e">
        <f t="shared" si="1063"/>
        <v>#N/A</v>
      </c>
      <c r="Q3063" s="21" t="e">
        <f t="shared" si="1064"/>
        <v>#N/A</v>
      </c>
      <c r="R3063" s="21" t="e">
        <f t="shared" si="1065"/>
        <v>#N/A</v>
      </c>
      <c r="S3063" s="21" t="e">
        <f t="shared" si="1066"/>
        <v>#N/A</v>
      </c>
      <c r="T3063" s="29" t="e">
        <f t="shared" si="1058"/>
        <v>#N/A</v>
      </c>
      <c r="U3063" s="34">
        <f t="shared" si="1067"/>
        <v>0</v>
      </c>
      <c r="V3063" s="16">
        <f t="shared" ca="1" si="1051"/>
        <v>44139</v>
      </c>
      <c r="W3063" s="56">
        <f t="shared" ca="1" si="1052"/>
        <v>10</v>
      </c>
      <c r="X3063" s="56">
        <f t="shared" ca="1" si="1053"/>
        <v>2020</v>
      </c>
      <c r="Y3063" s="55" t="str">
        <f t="shared" ca="1" si="1054"/>
        <v>10-2020</v>
      </c>
      <c r="Z3063" s="51">
        <f ca="1">IFERROR(VLOOKUP(Y3063,IPC!$E$2:$F$1745,2,0),IPC!$H$1)</f>
        <v>138.32155800000001</v>
      </c>
      <c r="AA3063" s="48">
        <f t="shared" si="1068"/>
        <v>1</v>
      </c>
      <c r="AB3063" s="48">
        <f t="shared" si="1069"/>
        <v>1900</v>
      </c>
      <c r="AC3063" s="32" t="str">
        <f t="shared" si="1062"/>
        <v>1-1900</v>
      </c>
      <c r="AD3063" s="50">
        <f>IFERROR(VLOOKUP(AC3063,IPC!$E$2:$F$1745,2,0),IPC!$H$1)</f>
        <v>138.32155800000001</v>
      </c>
    </row>
    <row r="3064" spans="10:30" x14ac:dyDescent="0.25">
      <c r="J3064" s="44" t="str">
        <f t="shared" si="1056"/>
        <v/>
      </c>
      <c r="K3064" s="33" t="str">
        <f t="shared" ca="1" si="1060"/>
        <v/>
      </c>
      <c r="L3064" s="108">
        <f t="shared" ca="1" si="1059"/>
        <v>0</v>
      </c>
      <c r="M3064" s="44" t="str">
        <f t="shared" si="1057"/>
        <v/>
      </c>
      <c r="N3064" s="45" t="str">
        <f t="shared" ca="1" si="1061"/>
        <v/>
      </c>
      <c r="O3064" s="108">
        <f t="shared" si="1055"/>
        <v>0</v>
      </c>
      <c r="P3064" s="21" t="e">
        <f t="shared" si="1063"/>
        <v>#N/A</v>
      </c>
      <c r="Q3064" s="21" t="e">
        <f t="shared" si="1064"/>
        <v>#N/A</v>
      </c>
      <c r="R3064" s="21" t="e">
        <f t="shared" si="1065"/>
        <v>#N/A</v>
      </c>
      <c r="S3064" s="21" t="e">
        <f t="shared" si="1066"/>
        <v>#N/A</v>
      </c>
      <c r="T3064" s="29" t="e">
        <f t="shared" si="1058"/>
        <v>#N/A</v>
      </c>
      <c r="U3064" s="34">
        <f t="shared" si="1067"/>
        <v>0</v>
      </c>
      <c r="V3064" s="16">
        <f t="shared" ca="1" si="1051"/>
        <v>44139</v>
      </c>
      <c r="W3064" s="56">
        <f t="shared" ca="1" si="1052"/>
        <v>10</v>
      </c>
      <c r="X3064" s="56">
        <f t="shared" ca="1" si="1053"/>
        <v>2020</v>
      </c>
      <c r="Y3064" s="55" t="str">
        <f t="shared" ca="1" si="1054"/>
        <v>10-2020</v>
      </c>
      <c r="Z3064" s="51">
        <f ca="1">IFERROR(VLOOKUP(Y3064,IPC!$E$2:$F$1745,2,0),IPC!$H$1)</f>
        <v>138.32155800000001</v>
      </c>
      <c r="AA3064" s="48">
        <f t="shared" si="1068"/>
        <v>1</v>
      </c>
      <c r="AB3064" s="48">
        <f t="shared" si="1069"/>
        <v>1900</v>
      </c>
      <c r="AC3064" s="32" t="str">
        <f t="shared" si="1062"/>
        <v>1-1900</v>
      </c>
      <c r="AD3064" s="50">
        <f>IFERROR(VLOOKUP(AC3064,IPC!$E$2:$F$1745,2,0),IPC!$H$1)</f>
        <v>138.32155800000001</v>
      </c>
    </row>
    <row r="3065" spans="10:30" x14ac:dyDescent="0.25">
      <c r="J3065" s="44" t="str">
        <f t="shared" si="1056"/>
        <v/>
      </c>
      <c r="K3065" s="33" t="str">
        <f t="shared" ca="1" si="1060"/>
        <v/>
      </c>
      <c r="L3065" s="108">
        <f t="shared" ca="1" si="1059"/>
        <v>0</v>
      </c>
      <c r="M3065" s="44" t="str">
        <f t="shared" si="1057"/>
        <v/>
      </c>
      <c r="N3065" s="45" t="str">
        <f t="shared" ca="1" si="1061"/>
        <v/>
      </c>
      <c r="O3065" s="108">
        <f t="shared" si="1055"/>
        <v>0</v>
      </c>
      <c r="P3065" s="21" t="e">
        <f t="shared" si="1063"/>
        <v>#N/A</v>
      </c>
      <c r="Q3065" s="21" t="e">
        <f t="shared" si="1064"/>
        <v>#N/A</v>
      </c>
      <c r="R3065" s="21" t="e">
        <f t="shared" si="1065"/>
        <v>#N/A</v>
      </c>
      <c r="S3065" s="21" t="e">
        <f t="shared" si="1066"/>
        <v>#N/A</v>
      </c>
      <c r="T3065" s="29" t="e">
        <f t="shared" si="1058"/>
        <v>#N/A</v>
      </c>
      <c r="U3065" s="34">
        <f t="shared" si="1067"/>
        <v>0</v>
      </c>
      <c r="V3065" s="16">
        <f t="shared" ca="1" si="1051"/>
        <v>44139</v>
      </c>
      <c r="W3065" s="56">
        <f t="shared" ca="1" si="1052"/>
        <v>10</v>
      </c>
      <c r="X3065" s="56">
        <f t="shared" ca="1" si="1053"/>
        <v>2020</v>
      </c>
      <c r="Y3065" s="55" t="str">
        <f t="shared" ca="1" si="1054"/>
        <v>10-2020</v>
      </c>
      <c r="Z3065" s="51">
        <f ca="1">IFERROR(VLOOKUP(Y3065,IPC!$E$2:$F$1745,2,0),IPC!$H$1)</f>
        <v>138.32155800000001</v>
      </c>
      <c r="AA3065" s="48">
        <f t="shared" si="1068"/>
        <v>1</v>
      </c>
      <c r="AB3065" s="48">
        <f t="shared" si="1069"/>
        <v>1900</v>
      </c>
      <c r="AC3065" s="32" t="str">
        <f t="shared" si="1062"/>
        <v>1-1900</v>
      </c>
      <c r="AD3065" s="50">
        <f>IFERROR(VLOOKUP(AC3065,IPC!$E$2:$F$1745,2,0),IPC!$H$1)</f>
        <v>138.32155800000001</v>
      </c>
    </row>
    <row r="3066" spans="10:30" x14ac:dyDescent="0.25">
      <c r="J3066" s="44" t="str">
        <f t="shared" si="1056"/>
        <v/>
      </c>
      <c r="K3066" s="33" t="str">
        <f t="shared" ca="1" si="1060"/>
        <v/>
      </c>
      <c r="L3066" s="108">
        <f t="shared" ca="1" si="1059"/>
        <v>0</v>
      </c>
      <c r="M3066" s="44" t="str">
        <f t="shared" si="1057"/>
        <v/>
      </c>
      <c r="N3066" s="45" t="str">
        <f t="shared" ca="1" si="1061"/>
        <v/>
      </c>
      <c r="O3066" s="108">
        <f t="shared" si="1055"/>
        <v>0</v>
      </c>
      <c r="P3066" s="21" t="e">
        <f t="shared" si="1063"/>
        <v>#N/A</v>
      </c>
      <c r="Q3066" s="21" t="e">
        <f t="shared" si="1064"/>
        <v>#N/A</v>
      </c>
      <c r="R3066" s="21" t="e">
        <f t="shared" si="1065"/>
        <v>#N/A</v>
      </c>
      <c r="S3066" s="21" t="e">
        <f t="shared" si="1066"/>
        <v>#N/A</v>
      </c>
      <c r="T3066" s="29" t="e">
        <f t="shared" si="1058"/>
        <v>#N/A</v>
      </c>
      <c r="U3066" s="34">
        <f t="shared" si="1067"/>
        <v>0</v>
      </c>
      <c r="V3066" s="16">
        <f t="shared" ref="V3066:V3129" ca="1" si="1070">+TODAY()</f>
        <v>44139</v>
      </c>
      <c r="W3066" s="56">
        <f t="shared" ref="W3066:W3129" ca="1" si="1071">+MONTH(V3066)-1</f>
        <v>10</v>
      </c>
      <c r="X3066" s="56">
        <f t="shared" ref="X3066:X3129" ca="1" si="1072">+YEAR(V3066)</f>
        <v>2020</v>
      </c>
      <c r="Y3066" s="55" t="str">
        <f t="shared" ref="Y3066:Y3129" ca="1" si="1073">+W3066&amp;"-"&amp;X3066</f>
        <v>10-2020</v>
      </c>
      <c r="Z3066" s="51">
        <f ca="1">IFERROR(VLOOKUP(Y3066,IPC!$E$2:$F$1745,2,0),IPC!$H$1)</f>
        <v>138.32155800000001</v>
      </c>
      <c r="AA3066" s="48">
        <f t="shared" si="1068"/>
        <v>1</v>
      </c>
      <c r="AB3066" s="48">
        <f t="shared" si="1069"/>
        <v>1900</v>
      </c>
      <c r="AC3066" s="32" t="str">
        <f t="shared" si="1062"/>
        <v>1-1900</v>
      </c>
      <c r="AD3066" s="50">
        <f>IFERROR(VLOOKUP(AC3066,IPC!$E$2:$F$1745,2,0),IPC!$H$1)</f>
        <v>138.32155800000001</v>
      </c>
    </row>
    <row r="3067" spans="10:30" x14ac:dyDescent="0.25">
      <c r="J3067" s="44" t="str">
        <f t="shared" si="1056"/>
        <v/>
      </c>
      <c r="K3067" s="33" t="str">
        <f t="shared" ca="1" si="1060"/>
        <v/>
      </c>
      <c r="L3067" s="108">
        <f t="shared" ca="1" si="1059"/>
        <v>0</v>
      </c>
      <c r="M3067" s="44" t="str">
        <f t="shared" si="1057"/>
        <v/>
      </c>
      <c r="N3067" s="45" t="str">
        <f t="shared" ca="1" si="1061"/>
        <v/>
      </c>
      <c r="O3067" s="108">
        <f t="shared" si="1055"/>
        <v>0</v>
      </c>
      <c r="P3067" s="21" t="e">
        <f t="shared" si="1063"/>
        <v>#N/A</v>
      </c>
      <c r="Q3067" s="21" t="e">
        <f t="shared" si="1064"/>
        <v>#N/A</v>
      </c>
      <c r="R3067" s="21" t="e">
        <f t="shared" si="1065"/>
        <v>#N/A</v>
      </c>
      <c r="S3067" s="21" t="e">
        <f t="shared" si="1066"/>
        <v>#N/A</v>
      </c>
      <c r="T3067" s="29" t="e">
        <f t="shared" si="1058"/>
        <v>#N/A</v>
      </c>
      <c r="U3067" s="34">
        <f t="shared" si="1067"/>
        <v>0</v>
      </c>
      <c r="V3067" s="16">
        <f t="shared" ca="1" si="1070"/>
        <v>44139</v>
      </c>
      <c r="W3067" s="56">
        <f t="shared" ca="1" si="1071"/>
        <v>10</v>
      </c>
      <c r="X3067" s="56">
        <f t="shared" ca="1" si="1072"/>
        <v>2020</v>
      </c>
      <c r="Y3067" s="55" t="str">
        <f t="shared" ca="1" si="1073"/>
        <v>10-2020</v>
      </c>
      <c r="Z3067" s="51">
        <f ca="1">IFERROR(VLOOKUP(Y3067,IPC!$E$2:$F$1745,2,0),IPC!$H$1)</f>
        <v>138.32155800000001</v>
      </c>
      <c r="AA3067" s="48">
        <f t="shared" si="1068"/>
        <v>1</v>
      </c>
      <c r="AB3067" s="48">
        <f t="shared" si="1069"/>
        <v>1900</v>
      </c>
      <c r="AC3067" s="32" t="str">
        <f t="shared" si="1062"/>
        <v>1-1900</v>
      </c>
      <c r="AD3067" s="50">
        <f>IFERROR(VLOOKUP(AC3067,IPC!$E$2:$F$1745,2,0),IPC!$H$1)</f>
        <v>138.32155800000001</v>
      </c>
    </row>
    <row r="3068" spans="10:30" x14ac:dyDescent="0.25">
      <c r="J3068" s="44" t="str">
        <f t="shared" si="1056"/>
        <v/>
      </c>
      <c r="K3068" s="33" t="str">
        <f t="shared" ca="1" si="1060"/>
        <v/>
      </c>
      <c r="L3068" s="108">
        <f t="shared" ca="1" si="1059"/>
        <v>0</v>
      </c>
      <c r="M3068" s="44" t="str">
        <f t="shared" si="1057"/>
        <v/>
      </c>
      <c r="N3068" s="45" t="str">
        <f t="shared" ca="1" si="1061"/>
        <v/>
      </c>
      <c r="O3068" s="108">
        <f t="shared" si="1055"/>
        <v>0</v>
      </c>
      <c r="P3068" s="21" t="e">
        <f t="shared" si="1063"/>
        <v>#N/A</v>
      </c>
      <c r="Q3068" s="21" t="e">
        <f t="shared" si="1064"/>
        <v>#N/A</v>
      </c>
      <c r="R3068" s="21" t="e">
        <f t="shared" si="1065"/>
        <v>#N/A</v>
      </c>
      <c r="S3068" s="21" t="e">
        <f t="shared" si="1066"/>
        <v>#N/A</v>
      </c>
      <c r="T3068" s="29" t="e">
        <f t="shared" si="1058"/>
        <v>#N/A</v>
      </c>
      <c r="U3068" s="34">
        <f t="shared" si="1067"/>
        <v>0</v>
      </c>
      <c r="V3068" s="16">
        <f t="shared" ca="1" si="1070"/>
        <v>44139</v>
      </c>
      <c r="W3068" s="56">
        <f t="shared" ca="1" si="1071"/>
        <v>10</v>
      </c>
      <c r="X3068" s="56">
        <f t="shared" ca="1" si="1072"/>
        <v>2020</v>
      </c>
      <c r="Y3068" s="55" t="str">
        <f t="shared" ca="1" si="1073"/>
        <v>10-2020</v>
      </c>
      <c r="Z3068" s="51">
        <f ca="1">IFERROR(VLOOKUP(Y3068,IPC!$E$2:$F$1745,2,0),IPC!$H$1)</f>
        <v>138.32155800000001</v>
      </c>
      <c r="AA3068" s="48">
        <f t="shared" si="1068"/>
        <v>1</v>
      </c>
      <c r="AB3068" s="48">
        <f t="shared" si="1069"/>
        <v>1900</v>
      </c>
      <c r="AC3068" s="32" t="str">
        <f t="shared" si="1062"/>
        <v>1-1900</v>
      </c>
      <c r="AD3068" s="50">
        <f>IFERROR(VLOOKUP(AC3068,IPC!$E$2:$F$1745,2,0),IPC!$H$1)</f>
        <v>138.32155800000001</v>
      </c>
    </row>
    <row r="3069" spans="10:30" x14ac:dyDescent="0.25">
      <c r="J3069" s="44" t="str">
        <f t="shared" si="1056"/>
        <v/>
      </c>
      <c r="K3069" s="33" t="str">
        <f t="shared" ca="1" si="1060"/>
        <v/>
      </c>
      <c r="L3069" s="108">
        <f t="shared" ca="1" si="1059"/>
        <v>0</v>
      </c>
      <c r="M3069" s="44" t="str">
        <f t="shared" si="1057"/>
        <v/>
      </c>
      <c r="N3069" s="45" t="str">
        <f t="shared" ca="1" si="1061"/>
        <v/>
      </c>
      <c r="O3069" s="108">
        <f t="shared" si="1055"/>
        <v>0</v>
      </c>
      <c r="P3069" s="21" t="e">
        <f t="shared" si="1063"/>
        <v>#N/A</v>
      </c>
      <c r="Q3069" s="21" t="e">
        <f t="shared" si="1064"/>
        <v>#N/A</v>
      </c>
      <c r="R3069" s="21" t="e">
        <f t="shared" si="1065"/>
        <v>#N/A</v>
      </c>
      <c r="S3069" s="21" t="e">
        <f t="shared" si="1066"/>
        <v>#N/A</v>
      </c>
      <c r="T3069" s="29" t="e">
        <f t="shared" si="1058"/>
        <v>#N/A</v>
      </c>
      <c r="U3069" s="34">
        <f t="shared" si="1067"/>
        <v>0</v>
      </c>
      <c r="V3069" s="16">
        <f t="shared" ca="1" si="1070"/>
        <v>44139</v>
      </c>
      <c r="W3069" s="56">
        <f t="shared" ca="1" si="1071"/>
        <v>10</v>
      </c>
      <c r="X3069" s="56">
        <f t="shared" ca="1" si="1072"/>
        <v>2020</v>
      </c>
      <c r="Y3069" s="55" t="str">
        <f t="shared" ca="1" si="1073"/>
        <v>10-2020</v>
      </c>
      <c r="Z3069" s="51">
        <f ca="1">IFERROR(VLOOKUP(Y3069,IPC!$E$2:$F$1745,2,0),IPC!$H$1)</f>
        <v>138.32155800000001</v>
      </c>
      <c r="AA3069" s="48">
        <f t="shared" si="1068"/>
        <v>1</v>
      </c>
      <c r="AB3069" s="48">
        <f t="shared" si="1069"/>
        <v>1900</v>
      </c>
      <c r="AC3069" s="32" t="str">
        <f t="shared" si="1062"/>
        <v>1-1900</v>
      </c>
      <c r="AD3069" s="50">
        <f>IFERROR(VLOOKUP(AC3069,IPC!$E$2:$F$1745,2,0),IPC!$H$1)</f>
        <v>138.32155800000001</v>
      </c>
    </row>
    <row r="3070" spans="10:30" x14ac:dyDescent="0.25">
      <c r="J3070" s="44" t="str">
        <f t="shared" si="1056"/>
        <v/>
      </c>
      <c r="K3070" s="33" t="str">
        <f t="shared" ca="1" si="1060"/>
        <v/>
      </c>
      <c r="L3070" s="108">
        <f t="shared" ca="1" si="1059"/>
        <v>0</v>
      </c>
      <c r="M3070" s="44" t="str">
        <f t="shared" si="1057"/>
        <v/>
      </c>
      <c r="N3070" s="45" t="str">
        <f t="shared" ca="1" si="1061"/>
        <v/>
      </c>
      <c r="O3070" s="108">
        <f t="shared" si="1055"/>
        <v>0</v>
      </c>
      <c r="P3070" s="21" t="e">
        <f t="shared" si="1063"/>
        <v>#N/A</v>
      </c>
      <c r="Q3070" s="21" t="e">
        <f t="shared" si="1064"/>
        <v>#N/A</v>
      </c>
      <c r="R3070" s="21" t="e">
        <f t="shared" si="1065"/>
        <v>#N/A</v>
      </c>
      <c r="S3070" s="21" t="e">
        <f t="shared" si="1066"/>
        <v>#N/A</v>
      </c>
      <c r="T3070" s="29" t="e">
        <f t="shared" si="1058"/>
        <v>#N/A</v>
      </c>
      <c r="U3070" s="34">
        <f t="shared" si="1067"/>
        <v>0</v>
      </c>
      <c r="V3070" s="16">
        <f t="shared" ca="1" si="1070"/>
        <v>44139</v>
      </c>
      <c r="W3070" s="56">
        <f t="shared" ca="1" si="1071"/>
        <v>10</v>
      </c>
      <c r="X3070" s="56">
        <f t="shared" ca="1" si="1072"/>
        <v>2020</v>
      </c>
      <c r="Y3070" s="55" t="str">
        <f t="shared" ca="1" si="1073"/>
        <v>10-2020</v>
      </c>
      <c r="Z3070" s="51">
        <f ca="1">IFERROR(VLOOKUP(Y3070,IPC!$E$2:$F$1745,2,0),IPC!$H$1)</f>
        <v>138.32155800000001</v>
      </c>
      <c r="AA3070" s="48">
        <f t="shared" si="1068"/>
        <v>1</v>
      </c>
      <c r="AB3070" s="48">
        <f t="shared" si="1069"/>
        <v>1900</v>
      </c>
      <c r="AC3070" s="32" t="str">
        <f t="shared" si="1062"/>
        <v>1-1900</v>
      </c>
      <c r="AD3070" s="50">
        <f>IFERROR(VLOOKUP(AC3070,IPC!$E$2:$F$1745,2,0),IPC!$H$1)</f>
        <v>138.32155800000001</v>
      </c>
    </row>
    <row r="3071" spans="10:30" x14ac:dyDescent="0.25">
      <c r="J3071" s="44" t="str">
        <f t="shared" si="1056"/>
        <v/>
      </c>
      <c r="K3071" s="33" t="str">
        <f t="shared" ca="1" si="1060"/>
        <v/>
      </c>
      <c r="L3071" s="108">
        <f t="shared" ca="1" si="1059"/>
        <v>0</v>
      </c>
      <c r="M3071" s="44" t="str">
        <f t="shared" si="1057"/>
        <v/>
      </c>
      <c r="N3071" s="45" t="str">
        <f t="shared" ca="1" si="1061"/>
        <v/>
      </c>
      <c r="O3071" s="108">
        <f t="shared" si="1055"/>
        <v>0</v>
      </c>
      <c r="P3071" s="21" t="e">
        <f t="shared" si="1063"/>
        <v>#N/A</v>
      </c>
      <c r="Q3071" s="21" t="e">
        <f t="shared" si="1064"/>
        <v>#N/A</v>
      </c>
      <c r="R3071" s="21" t="e">
        <f t="shared" si="1065"/>
        <v>#N/A</v>
      </c>
      <c r="S3071" s="21" t="e">
        <f t="shared" si="1066"/>
        <v>#N/A</v>
      </c>
      <c r="T3071" s="29" t="e">
        <f t="shared" si="1058"/>
        <v>#N/A</v>
      </c>
      <c r="U3071" s="34">
        <f t="shared" si="1067"/>
        <v>0</v>
      </c>
      <c r="V3071" s="16">
        <f t="shared" ca="1" si="1070"/>
        <v>44139</v>
      </c>
      <c r="W3071" s="56">
        <f t="shared" ca="1" si="1071"/>
        <v>10</v>
      </c>
      <c r="X3071" s="56">
        <f t="shared" ca="1" si="1072"/>
        <v>2020</v>
      </c>
      <c r="Y3071" s="55" t="str">
        <f t="shared" ca="1" si="1073"/>
        <v>10-2020</v>
      </c>
      <c r="Z3071" s="51">
        <f ca="1">IFERROR(VLOOKUP(Y3071,IPC!$E$2:$F$1745,2,0),IPC!$H$1)</f>
        <v>138.32155800000001</v>
      </c>
      <c r="AA3071" s="48">
        <f t="shared" si="1068"/>
        <v>1</v>
      </c>
      <c r="AB3071" s="48">
        <f t="shared" si="1069"/>
        <v>1900</v>
      </c>
      <c r="AC3071" s="32" t="str">
        <f t="shared" si="1062"/>
        <v>1-1900</v>
      </c>
      <c r="AD3071" s="50">
        <f>IFERROR(VLOOKUP(AC3071,IPC!$E$2:$F$1745,2,0),IPC!$H$1)</f>
        <v>138.32155800000001</v>
      </c>
    </row>
    <row r="3072" spans="10:30" x14ac:dyDescent="0.25">
      <c r="J3072" s="44" t="str">
        <f t="shared" si="1056"/>
        <v/>
      </c>
      <c r="K3072" s="33" t="str">
        <f t="shared" ca="1" si="1060"/>
        <v/>
      </c>
      <c r="L3072" s="108">
        <f t="shared" ca="1" si="1059"/>
        <v>0</v>
      </c>
      <c r="M3072" s="44" t="str">
        <f t="shared" si="1057"/>
        <v/>
      </c>
      <c r="N3072" s="45" t="str">
        <f t="shared" ca="1" si="1061"/>
        <v/>
      </c>
      <c r="O3072" s="108">
        <f t="shared" si="1055"/>
        <v>0</v>
      </c>
      <c r="P3072" s="21" t="e">
        <f t="shared" si="1063"/>
        <v>#N/A</v>
      </c>
      <c r="Q3072" s="21" t="e">
        <f t="shared" si="1064"/>
        <v>#N/A</v>
      </c>
      <c r="R3072" s="21" t="e">
        <f t="shared" si="1065"/>
        <v>#N/A</v>
      </c>
      <c r="S3072" s="21" t="e">
        <f t="shared" si="1066"/>
        <v>#N/A</v>
      </c>
      <c r="T3072" s="29" t="e">
        <f t="shared" si="1058"/>
        <v>#N/A</v>
      </c>
      <c r="U3072" s="34">
        <f t="shared" si="1067"/>
        <v>0</v>
      </c>
      <c r="V3072" s="16">
        <f t="shared" ca="1" si="1070"/>
        <v>44139</v>
      </c>
      <c r="W3072" s="56">
        <f t="shared" ca="1" si="1071"/>
        <v>10</v>
      </c>
      <c r="X3072" s="56">
        <f t="shared" ca="1" si="1072"/>
        <v>2020</v>
      </c>
      <c r="Y3072" s="55" t="str">
        <f t="shared" ca="1" si="1073"/>
        <v>10-2020</v>
      </c>
      <c r="Z3072" s="51">
        <f ca="1">IFERROR(VLOOKUP(Y3072,IPC!$E$2:$F$1745,2,0),IPC!$H$1)</f>
        <v>138.32155800000001</v>
      </c>
      <c r="AA3072" s="48">
        <f t="shared" si="1068"/>
        <v>1</v>
      </c>
      <c r="AB3072" s="48">
        <f t="shared" si="1069"/>
        <v>1900</v>
      </c>
      <c r="AC3072" s="32" t="str">
        <f t="shared" si="1062"/>
        <v>1-1900</v>
      </c>
      <c r="AD3072" s="50">
        <f>IFERROR(VLOOKUP(AC3072,IPC!$E$2:$F$1745,2,0),IPC!$H$1)</f>
        <v>138.32155800000001</v>
      </c>
    </row>
    <row r="3073" spans="10:30" x14ac:dyDescent="0.25">
      <c r="J3073" s="44" t="str">
        <f t="shared" si="1056"/>
        <v/>
      </c>
      <c r="K3073" s="33" t="str">
        <f t="shared" ca="1" si="1060"/>
        <v/>
      </c>
      <c r="L3073" s="108">
        <f t="shared" ca="1" si="1059"/>
        <v>0</v>
      </c>
      <c r="M3073" s="44" t="str">
        <f t="shared" si="1057"/>
        <v/>
      </c>
      <c r="N3073" s="45" t="str">
        <f t="shared" ca="1" si="1061"/>
        <v/>
      </c>
      <c r="O3073" s="108">
        <f t="shared" si="1055"/>
        <v>0</v>
      </c>
      <c r="P3073" s="21" t="e">
        <f t="shared" si="1063"/>
        <v>#N/A</v>
      </c>
      <c r="Q3073" s="21" t="e">
        <f t="shared" si="1064"/>
        <v>#N/A</v>
      </c>
      <c r="R3073" s="21" t="e">
        <f t="shared" si="1065"/>
        <v>#N/A</v>
      </c>
      <c r="S3073" s="21" t="e">
        <f t="shared" si="1066"/>
        <v>#N/A</v>
      </c>
      <c r="T3073" s="29" t="e">
        <f t="shared" si="1058"/>
        <v>#N/A</v>
      </c>
      <c r="U3073" s="34">
        <f t="shared" si="1067"/>
        <v>0</v>
      </c>
      <c r="V3073" s="16">
        <f t="shared" ca="1" si="1070"/>
        <v>44139</v>
      </c>
      <c r="W3073" s="56">
        <f t="shared" ca="1" si="1071"/>
        <v>10</v>
      </c>
      <c r="X3073" s="56">
        <f t="shared" ca="1" si="1072"/>
        <v>2020</v>
      </c>
      <c r="Y3073" s="55" t="str">
        <f t="shared" ca="1" si="1073"/>
        <v>10-2020</v>
      </c>
      <c r="Z3073" s="51">
        <f ca="1">IFERROR(VLOOKUP(Y3073,IPC!$E$2:$F$1745,2,0),IPC!$H$1)</f>
        <v>138.32155800000001</v>
      </c>
      <c r="AA3073" s="48">
        <f t="shared" si="1068"/>
        <v>1</v>
      </c>
      <c r="AB3073" s="48">
        <f t="shared" si="1069"/>
        <v>1900</v>
      </c>
      <c r="AC3073" s="32" t="str">
        <f t="shared" si="1062"/>
        <v>1-1900</v>
      </c>
      <c r="AD3073" s="50">
        <f>IFERROR(VLOOKUP(AC3073,IPC!$E$2:$F$1745,2,0),IPC!$H$1)</f>
        <v>138.32155800000001</v>
      </c>
    </row>
    <row r="3074" spans="10:30" x14ac:dyDescent="0.25">
      <c r="J3074" s="44" t="str">
        <f t="shared" si="1056"/>
        <v/>
      </c>
      <c r="K3074" s="33" t="str">
        <f t="shared" ca="1" si="1060"/>
        <v/>
      </c>
      <c r="L3074" s="108">
        <f t="shared" ca="1" si="1059"/>
        <v>0</v>
      </c>
      <c r="M3074" s="44" t="str">
        <f t="shared" si="1057"/>
        <v/>
      </c>
      <c r="N3074" s="45" t="str">
        <f t="shared" ca="1" si="1061"/>
        <v/>
      </c>
      <c r="O3074" s="108">
        <f t="shared" si="1055"/>
        <v>0</v>
      </c>
      <c r="P3074" s="21" t="e">
        <f t="shared" si="1063"/>
        <v>#N/A</v>
      </c>
      <c r="Q3074" s="21" t="e">
        <f t="shared" si="1064"/>
        <v>#N/A</v>
      </c>
      <c r="R3074" s="21" t="e">
        <f t="shared" si="1065"/>
        <v>#N/A</v>
      </c>
      <c r="S3074" s="21" t="e">
        <f t="shared" si="1066"/>
        <v>#N/A</v>
      </c>
      <c r="T3074" s="29" t="e">
        <f t="shared" si="1058"/>
        <v>#N/A</v>
      </c>
      <c r="U3074" s="34">
        <f t="shared" si="1067"/>
        <v>0</v>
      </c>
      <c r="V3074" s="16">
        <f t="shared" ca="1" si="1070"/>
        <v>44139</v>
      </c>
      <c r="W3074" s="56">
        <f t="shared" ca="1" si="1071"/>
        <v>10</v>
      </c>
      <c r="X3074" s="56">
        <f t="shared" ca="1" si="1072"/>
        <v>2020</v>
      </c>
      <c r="Y3074" s="55" t="str">
        <f t="shared" ca="1" si="1073"/>
        <v>10-2020</v>
      </c>
      <c r="Z3074" s="51">
        <f ca="1">IFERROR(VLOOKUP(Y3074,IPC!$E$2:$F$1745,2,0),IPC!$H$1)</f>
        <v>138.32155800000001</v>
      </c>
      <c r="AA3074" s="48">
        <f t="shared" si="1068"/>
        <v>1</v>
      </c>
      <c r="AB3074" s="48">
        <f t="shared" si="1069"/>
        <v>1900</v>
      </c>
      <c r="AC3074" s="32" t="str">
        <f t="shared" si="1062"/>
        <v>1-1900</v>
      </c>
      <c r="AD3074" s="50">
        <f>IFERROR(VLOOKUP(AC3074,IPC!$E$2:$F$1745,2,0),IPC!$H$1)</f>
        <v>138.32155800000001</v>
      </c>
    </row>
    <row r="3075" spans="10:30" x14ac:dyDescent="0.25">
      <c r="J3075" s="44" t="str">
        <f t="shared" si="1056"/>
        <v/>
      </c>
      <c r="K3075" s="33" t="str">
        <f t="shared" ca="1" si="1060"/>
        <v/>
      </c>
      <c r="L3075" s="108">
        <f t="shared" ca="1" si="1059"/>
        <v>0</v>
      </c>
      <c r="M3075" s="44" t="str">
        <f t="shared" si="1057"/>
        <v/>
      </c>
      <c r="N3075" s="45" t="str">
        <f t="shared" ca="1" si="1061"/>
        <v/>
      </c>
      <c r="O3075" s="108">
        <f t="shared" si="1055"/>
        <v>0</v>
      </c>
      <c r="P3075" s="21" t="e">
        <f t="shared" si="1063"/>
        <v>#N/A</v>
      </c>
      <c r="Q3075" s="21" t="e">
        <f t="shared" si="1064"/>
        <v>#N/A</v>
      </c>
      <c r="R3075" s="21" t="e">
        <f t="shared" si="1065"/>
        <v>#N/A</v>
      </c>
      <c r="S3075" s="21" t="e">
        <f t="shared" si="1066"/>
        <v>#N/A</v>
      </c>
      <c r="T3075" s="29" t="e">
        <f t="shared" si="1058"/>
        <v>#N/A</v>
      </c>
      <c r="U3075" s="34">
        <f t="shared" si="1067"/>
        <v>0</v>
      </c>
      <c r="V3075" s="16">
        <f t="shared" ca="1" si="1070"/>
        <v>44139</v>
      </c>
      <c r="W3075" s="56">
        <f t="shared" ca="1" si="1071"/>
        <v>10</v>
      </c>
      <c r="X3075" s="56">
        <f t="shared" ca="1" si="1072"/>
        <v>2020</v>
      </c>
      <c r="Y3075" s="55" t="str">
        <f t="shared" ca="1" si="1073"/>
        <v>10-2020</v>
      </c>
      <c r="Z3075" s="51">
        <f ca="1">IFERROR(VLOOKUP(Y3075,IPC!$E$2:$F$1745,2,0),IPC!$H$1)</f>
        <v>138.32155800000001</v>
      </c>
      <c r="AA3075" s="48">
        <f t="shared" si="1068"/>
        <v>1</v>
      </c>
      <c r="AB3075" s="48">
        <f t="shared" si="1069"/>
        <v>1900</v>
      </c>
      <c r="AC3075" s="32" t="str">
        <f t="shared" si="1062"/>
        <v>1-1900</v>
      </c>
      <c r="AD3075" s="50">
        <f>IFERROR(VLOOKUP(AC3075,IPC!$E$2:$F$1745,2,0),IPC!$H$1)</f>
        <v>138.32155800000001</v>
      </c>
    </row>
    <row r="3076" spans="10:30" x14ac:dyDescent="0.25">
      <c r="J3076" s="44" t="str">
        <f t="shared" si="1056"/>
        <v/>
      </c>
      <c r="K3076" s="33" t="str">
        <f t="shared" ca="1" si="1060"/>
        <v/>
      </c>
      <c r="L3076" s="108">
        <f t="shared" ca="1" si="1059"/>
        <v>0</v>
      </c>
      <c r="M3076" s="44" t="str">
        <f t="shared" si="1057"/>
        <v/>
      </c>
      <c r="N3076" s="45" t="str">
        <f t="shared" ca="1" si="1061"/>
        <v/>
      </c>
      <c r="O3076" s="108">
        <f t="shared" si="1055"/>
        <v>0</v>
      </c>
      <c r="P3076" s="21" t="e">
        <f t="shared" si="1063"/>
        <v>#N/A</v>
      </c>
      <c r="Q3076" s="21" t="e">
        <f t="shared" si="1064"/>
        <v>#N/A</v>
      </c>
      <c r="R3076" s="21" t="e">
        <f t="shared" si="1065"/>
        <v>#N/A</v>
      </c>
      <c r="S3076" s="21" t="e">
        <f t="shared" si="1066"/>
        <v>#N/A</v>
      </c>
      <c r="T3076" s="29" t="e">
        <f t="shared" si="1058"/>
        <v>#N/A</v>
      </c>
      <c r="U3076" s="34">
        <f t="shared" si="1067"/>
        <v>0</v>
      </c>
      <c r="V3076" s="16">
        <f t="shared" ca="1" si="1070"/>
        <v>44139</v>
      </c>
      <c r="W3076" s="56">
        <f t="shared" ca="1" si="1071"/>
        <v>10</v>
      </c>
      <c r="X3076" s="56">
        <f t="shared" ca="1" si="1072"/>
        <v>2020</v>
      </c>
      <c r="Y3076" s="55" t="str">
        <f t="shared" ca="1" si="1073"/>
        <v>10-2020</v>
      </c>
      <c r="Z3076" s="51">
        <f ca="1">IFERROR(VLOOKUP(Y3076,IPC!$E$2:$F$1745,2,0),IPC!$H$1)</f>
        <v>138.32155800000001</v>
      </c>
      <c r="AA3076" s="48">
        <f t="shared" si="1068"/>
        <v>1</v>
      </c>
      <c r="AB3076" s="48">
        <f t="shared" si="1069"/>
        <v>1900</v>
      </c>
      <c r="AC3076" s="32" t="str">
        <f t="shared" si="1062"/>
        <v>1-1900</v>
      </c>
      <c r="AD3076" s="50">
        <f>IFERROR(VLOOKUP(AC3076,IPC!$E$2:$F$1745,2,0),IPC!$H$1)</f>
        <v>138.32155800000001</v>
      </c>
    </row>
    <row r="3077" spans="10:30" x14ac:dyDescent="0.25">
      <c r="J3077" s="44" t="str">
        <f t="shared" si="1056"/>
        <v/>
      </c>
      <c r="K3077" s="33" t="str">
        <f t="shared" ca="1" si="1060"/>
        <v/>
      </c>
      <c r="L3077" s="108">
        <f t="shared" ca="1" si="1059"/>
        <v>0</v>
      </c>
      <c r="M3077" s="44" t="str">
        <f t="shared" si="1057"/>
        <v/>
      </c>
      <c r="N3077" s="45" t="str">
        <f t="shared" ca="1" si="1061"/>
        <v/>
      </c>
      <c r="O3077" s="108">
        <f t="shared" si="1055"/>
        <v>0</v>
      </c>
      <c r="P3077" s="21" t="e">
        <f t="shared" si="1063"/>
        <v>#N/A</v>
      </c>
      <c r="Q3077" s="21" t="e">
        <f t="shared" si="1064"/>
        <v>#N/A</v>
      </c>
      <c r="R3077" s="21" t="e">
        <f t="shared" si="1065"/>
        <v>#N/A</v>
      </c>
      <c r="S3077" s="21" t="e">
        <f t="shared" si="1066"/>
        <v>#N/A</v>
      </c>
      <c r="T3077" s="29" t="e">
        <f t="shared" si="1058"/>
        <v>#N/A</v>
      </c>
      <c r="U3077" s="34">
        <f t="shared" si="1067"/>
        <v>0</v>
      </c>
      <c r="V3077" s="16">
        <f t="shared" ca="1" si="1070"/>
        <v>44139</v>
      </c>
      <c r="W3077" s="56">
        <f t="shared" ca="1" si="1071"/>
        <v>10</v>
      </c>
      <c r="X3077" s="56">
        <f t="shared" ca="1" si="1072"/>
        <v>2020</v>
      </c>
      <c r="Y3077" s="55" t="str">
        <f t="shared" ca="1" si="1073"/>
        <v>10-2020</v>
      </c>
      <c r="Z3077" s="51">
        <f ca="1">IFERROR(VLOOKUP(Y3077,IPC!$E$2:$F$1745,2,0),IPC!$H$1)</f>
        <v>138.32155800000001</v>
      </c>
      <c r="AA3077" s="48">
        <f t="shared" si="1068"/>
        <v>1</v>
      </c>
      <c r="AB3077" s="48">
        <f t="shared" si="1069"/>
        <v>1900</v>
      </c>
      <c r="AC3077" s="32" t="str">
        <f t="shared" si="1062"/>
        <v>1-1900</v>
      </c>
      <c r="AD3077" s="50">
        <f>IFERROR(VLOOKUP(AC3077,IPC!$E$2:$F$1745,2,0),IPC!$H$1)</f>
        <v>138.32155800000001</v>
      </c>
    </row>
    <row r="3078" spans="10:30" x14ac:dyDescent="0.25">
      <c r="J3078" s="44" t="str">
        <f t="shared" si="1056"/>
        <v/>
      </c>
      <c r="K3078" s="33" t="str">
        <f t="shared" ca="1" si="1060"/>
        <v/>
      </c>
      <c r="L3078" s="108">
        <f t="shared" ca="1" si="1059"/>
        <v>0</v>
      </c>
      <c r="M3078" s="44" t="str">
        <f t="shared" si="1057"/>
        <v/>
      </c>
      <c r="N3078" s="45" t="str">
        <f t="shared" ca="1" si="1061"/>
        <v/>
      </c>
      <c r="O3078" s="108">
        <f t="shared" si="1055"/>
        <v>0</v>
      </c>
      <c r="P3078" s="21" t="e">
        <f t="shared" si="1063"/>
        <v>#N/A</v>
      </c>
      <c r="Q3078" s="21" t="e">
        <f t="shared" si="1064"/>
        <v>#N/A</v>
      </c>
      <c r="R3078" s="21" t="e">
        <f t="shared" si="1065"/>
        <v>#N/A</v>
      </c>
      <c r="S3078" s="21" t="e">
        <f t="shared" si="1066"/>
        <v>#N/A</v>
      </c>
      <c r="T3078" s="29" t="e">
        <f t="shared" si="1058"/>
        <v>#N/A</v>
      </c>
      <c r="U3078" s="34">
        <f t="shared" si="1067"/>
        <v>0</v>
      </c>
      <c r="V3078" s="16">
        <f t="shared" ca="1" si="1070"/>
        <v>44139</v>
      </c>
      <c r="W3078" s="56">
        <f t="shared" ca="1" si="1071"/>
        <v>10</v>
      </c>
      <c r="X3078" s="56">
        <f t="shared" ca="1" si="1072"/>
        <v>2020</v>
      </c>
      <c r="Y3078" s="55" t="str">
        <f t="shared" ca="1" si="1073"/>
        <v>10-2020</v>
      </c>
      <c r="Z3078" s="51">
        <f ca="1">IFERROR(VLOOKUP(Y3078,IPC!$E$2:$F$1745,2,0),IPC!$H$1)</f>
        <v>138.32155800000001</v>
      </c>
      <c r="AA3078" s="48">
        <f t="shared" si="1068"/>
        <v>1</v>
      </c>
      <c r="AB3078" s="48">
        <f t="shared" si="1069"/>
        <v>1900</v>
      </c>
      <c r="AC3078" s="32" t="str">
        <f t="shared" si="1062"/>
        <v>1-1900</v>
      </c>
      <c r="AD3078" s="50">
        <f>IFERROR(VLOOKUP(AC3078,IPC!$E$2:$F$1745,2,0),IPC!$H$1)</f>
        <v>138.32155800000001</v>
      </c>
    </row>
    <row r="3079" spans="10:30" x14ac:dyDescent="0.25">
      <c r="J3079" s="44" t="str">
        <f t="shared" si="1056"/>
        <v/>
      </c>
      <c r="K3079" s="33" t="str">
        <f t="shared" ca="1" si="1060"/>
        <v/>
      </c>
      <c r="L3079" s="108">
        <f t="shared" ca="1" si="1059"/>
        <v>0</v>
      </c>
      <c r="M3079" s="44" t="str">
        <f t="shared" si="1057"/>
        <v/>
      </c>
      <c r="N3079" s="45" t="str">
        <f t="shared" ca="1" si="1061"/>
        <v/>
      </c>
      <c r="O3079" s="108">
        <f t="shared" si="1055"/>
        <v>0</v>
      </c>
      <c r="P3079" s="21" t="e">
        <f t="shared" si="1063"/>
        <v>#N/A</v>
      </c>
      <c r="Q3079" s="21" t="e">
        <f t="shared" si="1064"/>
        <v>#N/A</v>
      </c>
      <c r="R3079" s="21" t="e">
        <f t="shared" si="1065"/>
        <v>#N/A</v>
      </c>
      <c r="S3079" s="21" t="e">
        <f t="shared" si="1066"/>
        <v>#N/A</v>
      </c>
      <c r="T3079" s="29" t="e">
        <f t="shared" si="1058"/>
        <v>#N/A</v>
      </c>
      <c r="U3079" s="34">
        <f t="shared" si="1067"/>
        <v>0</v>
      </c>
      <c r="V3079" s="16">
        <f t="shared" ca="1" si="1070"/>
        <v>44139</v>
      </c>
      <c r="W3079" s="56">
        <f t="shared" ca="1" si="1071"/>
        <v>10</v>
      </c>
      <c r="X3079" s="56">
        <f t="shared" ca="1" si="1072"/>
        <v>2020</v>
      </c>
      <c r="Y3079" s="55" t="str">
        <f t="shared" ca="1" si="1073"/>
        <v>10-2020</v>
      </c>
      <c r="Z3079" s="51">
        <f ca="1">IFERROR(VLOOKUP(Y3079,IPC!$E$2:$F$1745,2,0),IPC!$H$1)</f>
        <v>138.32155800000001</v>
      </c>
      <c r="AA3079" s="48">
        <f t="shared" si="1068"/>
        <v>1</v>
      </c>
      <c r="AB3079" s="48">
        <f t="shared" si="1069"/>
        <v>1900</v>
      </c>
      <c r="AC3079" s="32" t="str">
        <f t="shared" si="1062"/>
        <v>1-1900</v>
      </c>
      <c r="AD3079" s="50">
        <f>IFERROR(VLOOKUP(AC3079,IPC!$E$2:$F$1745,2,0),IPC!$H$1)</f>
        <v>138.32155800000001</v>
      </c>
    </row>
    <row r="3080" spans="10:30" x14ac:dyDescent="0.25">
      <c r="J3080" s="44" t="str">
        <f t="shared" si="1056"/>
        <v/>
      </c>
      <c r="K3080" s="33" t="str">
        <f t="shared" ca="1" si="1060"/>
        <v/>
      </c>
      <c r="L3080" s="108">
        <f t="shared" ca="1" si="1059"/>
        <v>0</v>
      </c>
      <c r="M3080" s="44" t="str">
        <f t="shared" si="1057"/>
        <v/>
      </c>
      <c r="N3080" s="45" t="str">
        <f t="shared" ca="1" si="1061"/>
        <v/>
      </c>
      <c r="O3080" s="108">
        <f t="shared" si="1055"/>
        <v>0</v>
      </c>
      <c r="P3080" s="21" t="e">
        <f t="shared" si="1063"/>
        <v>#N/A</v>
      </c>
      <c r="Q3080" s="21" t="e">
        <f t="shared" si="1064"/>
        <v>#N/A</v>
      </c>
      <c r="R3080" s="21" t="e">
        <f t="shared" si="1065"/>
        <v>#N/A</v>
      </c>
      <c r="S3080" s="21" t="e">
        <f t="shared" si="1066"/>
        <v>#N/A</v>
      </c>
      <c r="T3080" s="29" t="e">
        <f t="shared" si="1058"/>
        <v>#N/A</v>
      </c>
      <c r="U3080" s="34">
        <f t="shared" si="1067"/>
        <v>0</v>
      </c>
      <c r="V3080" s="16">
        <f t="shared" ca="1" si="1070"/>
        <v>44139</v>
      </c>
      <c r="W3080" s="56">
        <f t="shared" ca="1" si="1071"/>
        <v>10</v>
      </c>
      <c r="X3080" s="56">
        <f t="shared" ca="1" si="1072"/>
        <v>2020</v>
      </c>
      <c r="Y3080" s="55" t="str">
        <f t="shared" ca="1" si="1073"/>
        <v>10-2020</v>
      </c>
      <c r="Z3080" s="51">
        <f ca="1">IFERROR(VLOOKUP(Y3080,IPC!$E$2:$F$1745,2,0),IPC!$H$1)</f>
        <v>138.32155800000001</v>
      </c>
      <c r="AA3080" s="48">
        <f t="shared" si="1068"/>
        <v>1</v>
      </c>
      <c r="AB3080" s="48">
        <f t="shared" si="1069"/>
        <v>1900</v>
      </c>
      <c r="AC3080" s="32" t="str">
        <f t="shared" si="1062"/>
        <v>1-1900</v>
      </c>
      <c r="AD3080" s="50">
        <f>IFERROR(VLOOKUP(AC3080,IPC!$E$2:$F$1745,2,0),IPC!$H$1)</f>
        <v>138.32155800000001</v>
      </c>
    </row>
    <row r="3081" spans="10:30" x14ac:dyDescent="0.25">
      <c r="J3081" s="44" t="str">
        <f t="shared" si="1056"/>
        <v/>
      </c>
      <c r="K3081" s="33" t="str">
        <f t="shared" ca="1" si="1060"/>
        <v/>
      </c>
      <c r="L3081" s="108">
        <f t="shared" ca="1" si="1059"/>
        <v>0</v>
      </c>
      <c r="M3081" s="44" t="str">
        <f t="shared" si="1057"/>
        <v/>
      </c>
      <c r="N3081" s="45" t="str">
        <f t="shared" ca="1" si="1061"/>
        <v/>
      </c>
      <c r="O3081" s="108">
        <f t="shared" si="1055"/>
        <v>0</v>
      </c>
      <c r="P3081" s="21" t="e">
        <f t="shared" si="1063"/>
        <v>#N/A</v>
      </c>
      <c r="Q3081" s="21" t="e">
        <f t="shared" si="1064"/>
        <v>#N/A</v>
      </c>
      <c r="R3081" s="21" t="e">
        <f t="shared" si="1065"/>
        <v>#N/A</v>
      </c>
      <c r="S3081" s="21" t="e">
        <f t="shared" si="1066"/>
        <v>#N/A</v>
      </c>
      <c r="T3081" s="29" t="e">
        <f t="shared" si="1058"/>
        <v>#N/A</v>
      </c>
      <c r="U3081" s="34">
        <f t="shared" si="1067"/>
        <v>0</v>
      </c>
      <c r="V3081" s="16">
        <f t="shared" ca="1" si="1070"/>
        <v>44139</v>
      </c>
      <c r="W3081" s="56">
        <f t="shared" ca="1" si="1071"/>
        <v>10</v>
      </c>
      <c r="X3081" s="56">
        <f t="shared" ca="1" si="1072"/>
        <v>2020</v>
      </c>
      <c r="Y3081" s="55" t="str">
        <f t="shared" ca="1" si="1073"/>
        <v>10-2020</v>
      </c>
      <c r="Z3081" s="51">
        <f ca="1">IFERROR(VLOOKUP(Y3081,IPC!$E$2:$F$1745,2,0),IPC!$H$1)</f>
        <v>138.32155800000001</v>
      </c>
      <c r="AA3081" s="48">
        <f t="shared" si="1068"/>
        <v>1</v>
      </c>
      <c r="AB3081" s="48">
        <f t="shared" si="1069"/>
        <v>1900</v>
      </c>
      <c r="AC3081" s="32" t="str">
        <f t="shared" si="1062"/>
        <v>1-1900</v>
      </c>
      <c r="AD3081" s="50">
        <f>IFERROR(VLOOKUP(AC3081,IPC!$E$2:$F$1745,2,0),IPC!$H$1)</f>
        <v>138.32155800000001</v>
      </c>
    </row>
    <row r="3082" spans="10:30" x14ac:dyDescent="0.25">
      <c r="J3082" s="44" t="str">
        <f t="shared" si="1056"/>
        <v/>
      </c>
      <c r="K3082" s="33" t="str">
        <f t="shared" ca="1" si="1060"/>
        <v/>
      </c>
      <c r="L3082" s="108">
        <f t="shared" ca="1" si="1059"/>
        <v>0</v>
      </c>
      <c r="M3082" s="44" t="str">
        <f t="shared" si="1057"/>
        <v/>
      </c>
      <c r="N3082" s="45" t="str">
        <f t="shared" ca="1" si="1061"/>
        <v/>
      </c>
      <c r="O3082" s="108">
        <f t="shared" si="1055"/>
        <v>0</v>
      </c>
      <c r="P3082" s="21" t="e">
        <f t="shared" si="1063"/>
        <v>#N/A</v>
      </c>
      <c r="Q3082" s="21" t="e">
        <f t="shared" si="1064"/>
        <v>#N/A</v>
      </c>
      <c r="R3082" s="21" t="e">
        <f t="shared" si="1065"/>
        <v>#N/A</v>
      </c>
      <c r="S3082" s="21" t="e">
        <f t="shared" si="1066"/>
        <v>#N/A</v>
      </c>
      <c r="T3082" s="29" t="e">
        <f t="shared" si="1058"/>
        <v>#N/A</v>
      </c>
      <c r="U3082" s="34">
        <f t="shared" si="1067"/>
        <v>0</v>
      </c>
      <c r="V3082" s="16">
        <f t="shared" ca="1" si="1070"/>
        <v>44139</v>
      </c>
      <c r="W3082" s="56">
        <f t="shared" ca="1" si="1071"/>
        <v>10</v>
      </c>
      <c r="X3082" s="56">
        <f t="shared" ca="1" si="1072"/>
        <v>2020</v>
      </c>
      <c r="Y3082" s="55" t="str">
        <f t="shared" ca="1" si="1073"/>
        <v>10-2020</v>
      </c>
      <c r="Z3082" s="51">
        <f ca="1">IFERROR(VLOOKUP(Y3082,IPC!$E$2:$F$1745,2,0),IPC!$H$1)</f>
        <v>138.32155800000001</v>
      </c>
      <c r="AA3082" s="48">
        <f t="shared" si="1068"/>
        <v>1</v>
      </c>
      <c r="AB3082" s="48">
        <f t="shared" si="1069"/>
        <v>1900</v>
      </c>
      <c r="AC3082" s="32" t="str">
        <f t="shared" si="1062"/>
        <v>1-1900</v>
      </c>
      <c r="AD3082" s="50">
        <f>IFERROR(VLOOKUP(AC3082,IPC!$E$2:$F$1745,2,0),IPC!$H$1)</f>
        <v>138.32155800000001</v>
      </c>
    </row>
    <row r="3083" spans="10:30" x14ac:dyDescent="0.25">
      <c r="J3083" s="44" t="str">
        <f t="shared" si="1056"/>
        <v/>
      </c>
      <c r="K3083" s="33" t="str">
        <f t="shared" ca="1" si="1060"/>
        <v/>
      </c>
      <c r="L3083" s="108">
        <f t="shared" ca="1" si="1059"/>
        <v>0</v>
      </c>
      <c r="M3083" s="44" t="str">
        <f t="shared" si="1057"/>
        <v/>
      </c>
      <c r="N3083" s="45" t="str">
        <f t="shared" ca="1" si="1061"/>
        <v/>
      </c>
      <c r="O3083" s="108">
        <f t="shared" si="1055"/>
        <v>0</v>
      </c>
      <c r="P3083" s="21" t="e">
        <f t="shared" si="1063"/>
        <v>#N/A</v>
      </c>
      <c r="Q3083" s="21" t="e">
        <f t="shared" si="1064"/>
        <v>#N/A</v>
      </c>
      <c r="R3083" s="21" t="e">
        <f t="shared" si="1065"/>
        <v>#N/A</v>
      </c>
      <c r="S3083" s="21" t="e">
        <f t="shared" si="1066"/>
        <v>#N/A</v>
      </c>
      <c r="T3083" s="29" t="e">
        <f t="shared" si="1058"/>
        <v>#N/A</v>
      </c>
      <c r="U3083" s="34">
        <f t="shared" si="1067"/>
        <v>0</v>
      </c>
      <c r="V3083" s="16">
        <f t="shared" ca="1" si="1070"/>
        <v>44139</v>
      </c>
      <c r="W3083" s="56">
        <f t="shared" ca="1" si="1071"/>
        <v>10</v>
      </c>
      <c r="X3083" s="56">
        <f t="shared" ca="1" si="1072"/>
        <v>2020</v>
      </c>
      <c r="Y3083" s="55" t="str">
        <f t="shared" ca="1" si="1073"/>
        <v>10-2020</v>
      </c>
      <c r="Z3083" s="51">
        <f ca="1">IFERROR(VLOOKUP(Y3083,IPC!$E$2:$F$1745,2,0),IPC!$H$1)</f>
        <v>138.32155800000001</v>
      </c>
      <c r="AA3083" s="48">
        <f t="shared" si="1068"/>
        <v>1</v>
      </c>
      <c r="AB3083" s="48">
        <f t="shared" si="1069"/>
        <v>1900</v>
      </c>
      <c r="AC3083" s="32" t="str">
        <f t="shared" si="1062"/>
        <v>1-1900</v>
      </c>
      <c r="AD3083" s="50">
        <f>IFERROR(VLOOKUP(AC3083,IPC!$E$2:$F$1745,2,0),IPC!$H$1)</f>
        <v>138.32155800000001</v>
      </c>
    </row>
    <row r="3084" spans="10:30" x14ac:dyDescent="0.25">
      <c r="J3084" s="44" t="str">
        <f t="shared" si="1056"/>
        <v/>
      </c>
      <c r="K3084" s="33" t="str">
        <f t="shared" ca="1" si="1060"/>
        <v/>
      </c>
      <c r="L3084" s="108">
        <f t="shared" ca="1" si="1059"/>
        <v>0</v>
      </c>
      <c r="M3084" s="44" t="str">
        <f t="shared" si="1057"/>
        <v/>
      </c>
      <c r="N3084" s="45" t="str">
        <f t="shared" ca="1" si="1061"/>
        <v/>
      </c>
      <c r="O3084" s="108">
        <f t="shared" si="1055"/>
        <v>0</v>
      </c>
      <c r="P3084" s="21" t="e">
        <f t="shared" si="1063"/>
        <v>#N/A</v>
      </c>
      <c r="Q3084" s="21" t="e">
        <f t="shared" si="1064"/>
        <v>#N/A</v>
      </c>
      <c r="R3084" s="21" t="e">
        <f t="shared" si="1065"/>
        <v>#N/A</v>
      </c>
      <c r="S3084" s="21" t="e">
        <f t="shared" si="1066"/>
        <v>#N/A</v>
      </c>
      <c r="T3084" s="29" t="e">
        <f t="shared" si="1058"/>
        <v>#N/A</v>
      </c>
      <c r="U3084" s="34">
        <f t="shared" si="1067"/>
        <v>0</v>
      </c>
      <c r="V3084" s="16">
        <f t="shared" ca="1" si="1070"/>
        <v>44139</v>
      </c>
      <c r="W3084" s="56">
        <f t="shared" ca="1" si="1071"/>
        <v>10</v>
      </c>
      <c r="X3084" s="56">
        <f t="shared" ca="1" si="1072"/>
        <v>2020</v>
      </c>
      <c r="Y3084" s="55" t="str">
        <f t="shared" ca="1" si="1073"/>
        <v>10-2020</v>
      </c>
      <c r="Z3084" s="51">
        <f ca="1">IFERROR(VLOOKUP(Y3084,IPC!$E$2:$F$1745,2,0),IPC!$H$1)</f>
        <v>138.32155800000001</v>
      </c>
      <c r="AA3084" s="48">
        <f t="shared" si="1068"/>
        <v>1</v>
      </c>
      <c r="AB3084" s="48">
        <f t="shared" si="1069"/>
        <v>1900</v>
      </c>
      <c r="AC3084" s="32" t="str">
        <f t="shared" si="1062"/>
        <v>1-1900</v>
      </c>
      <c r="AD3084" s="50">
        <f>IFERROR(VLOOKUP(AC3084,IPC!$E$2:$F$1745,2,0),IPC!$H$1)</f>
        <v>138.32155800000001</v>
      </c>
    </row>
    <row r="3085" spans="10:30" x14ac:dyDescent="0.25">
      <c r="J3085" s="44" t="str">
        <f t="shared" si="1056"/>
        <v/>
      </c>
      <c r="K3085" s="33" t="str">
        <f t="shared" ca="1" si="1060"/>
        <v/>
      </c>
      <c r="L3085" s="108">
        <f t="shared" ca="1" si="1059"/>
        <v>0</v>
      </c>
      <c r="M3085" s="44" t="str">
        <f t="shared" si="1057"/>
        <v/>
      </c>
      <c r="N3085" s="45" t="str">
        <f t="shared" ca="1" si="1061"/>
        <v/>
      </c>
      <c r="O3085" s="108">
        <f t="shared" si="1055"/>
        <v>0</v>
      </c>
      <c r="P3085" s="21" t="e">
        <f t="shared" si="1063"/>
        <v>#N/A</v>
      </c>
      <c r="Q3085" s="21" t="e">
        <f t="shared" si="1064"/>
        <v>#N/A</v>
      </c>
      <c r="R3085" s="21" t="e">
        <f t="shared" si="1065"/>
        <v>#N/A</v>
      </c>
      <c r="S3085" s="21" t="e">
        <f t="shared" si="1066"/>
        <v>#N/A</v>
      </c>
      <c r="T3085" s="29" t="e">
        <f t="shared" si="1058"/>
        <v>#N/A</v>
      </c>
      <c r="U3085" s="34">
        <f t="shared" si="1067"/>
        <v>0</v>
      </c>
      <c r="V3085" s="16">
        <f t="shared" ca="1" si="1070"/>
        <v>44139</v>
      </c>
      <c r="W3085" s="56">
        <f t="shared" ca="1" si="1071"/>
        <v>10</v>
      </c>
      <c r="X3085" s="56">
        <f t="shared" ca="1" si="1072"/>
        <v>2020</v>
      </c>
      <c r="Y3085" s="55" t="str">
        <f t="shared" ca="1" si="1073"/>
        <v>10-2020</v>
      </c>
      <c r="Z3085" s="51">
        <f ca="1">IFERROR(VLOOKUP(Y3085,IPC!$E$2:$F$1745,2,0),IPC!$H$1)</f>
        <v>138.32155800000001</v>
      </c>
      <c r="AA3085" s="48">
        <f t="shared" si="1068"/>
        <v>1</v>
      </c>
      <c r="AB3085" s="48">
        <f t="shared" si="1069"/>
        <v>1900</v>
      </c>
      <c r="AC3085" s="32" t="str">
        <f t="shared" si="1062"/>
        <v>1-1900</v>
      </c>
      <c r="AD3085" s="50">
        <f>IFERROR(VLOOKUP(AC3085,IPC!$E$2:$F$1745,2,0),IPC!$H$1)</f>
        <v>138.32155800000001</v>
      </c>
    </row>
    <row r="3086" spans="10:30" x14ac:dyDescent="0.25">
      <c r="J3086" s="44" t="str">
        <f t="shared" si="1056"/>
        <v/>
      </c>
      <c r="K3086" s="33" t="str">
        <f t="shared" ca="1" si="1060"/>
        <v/>
      </c>
      <c r="L3086" s="108">
        <f t="shared" ca="1" si="1059"/>
        <v>0</v>
      </c>
      <c r="M3086" s="44" t="str">
        <f t="shared" si="1057"/>
        <v/>
      </c>
      <c r="N3086" s="45" t="str">
        <f t="shared" ca="1" si="1061"/>
        <v/>
      </c>
      <c r="O3086" s="108">
        <f t="shared" si="1055"/>
        <v>0</v>
      </c>
      <c r="P3086" s="21" t="e">
        <f t="shared" si="1063"/>
        <v>#N/A</v>
      </c>
      <c r="Q3086" s="21" t="e">
        <f t="shared" si="1064"/>
        <v>#N/A</v>
      </c>
      <c r="R3086" s="21" t="e">
        <f t="shared" si="1065"/>
        <v>#N/A</v>
      </c>
      <c r="S3086" s="21" t="e">
        <f t="shared" si="1066"/>
        <v>#N/A</v>
      </c>
      <c r="T3086" s="29" t="e">
        <f t="shared" si="1058"/>
        <v>#N/A</v>
      </c>
      <c r="U3086" s="34">
        <f t="shared" si="1067"/>
        <v>0</v>
      </c>
      <c r="V3086" s="16">
        <f t="shared" ca="1" si="1070"/>
        <v>44139</v>
      </c>
      <c r="W3086" s="56">
        <f t="shared" ca="1" si="1071"/>
        <v>10</v>
      </c>
      <c r="X3086" s="56">
        <f t="shared" ca="1" si="1072"/>
        <v>2020</v>
      </c>
      <c r="Y3086" s="55" t="str">
        <f t="shared" ca="1" si="1073"/>
        <v>10-2020</v>
      </c>
      <c r="Z3086" s="51">
        <f ca="1">IFERROR(VLOOKUP(Y3086,IPC!$E$2:$F$1745,2,0),IPC!$H$1)</f>
        <v>138.32155800000001</v>
      </c>
      <c r="AA3086" s="48">
        <f t="shared" si="1068"/>
        <v>1</v>
      </c>
      <c r="AB3086" s="48">
        <f t="shared" si="1069"/>
        <v>1900</v>
      </c>
      <c r="AC3086" s="32" t="str">
        <f t="shared" si="1062"/>
        <v>1-1900</v>
      </c>
      <c r="AD3086" s="50">
        <f>IFERROR(VLOOKUP(AC3086,IPC!$E$2:$F$1745,2,0),IPC!$H$1)</f>
        <v>138.32155800000001</v>
      </c>
    </row>
    <row r="3087" spans="10:30" x14ac:dyDescent="0.25">
      <c r="J3087" s="44" t="str">
        <f t="shared" si="1056"/>
        <v/>
      </c>
      <c r="K3087" s="33" t="str">
        <f t="shared" ca="1" si="1060"/>
        <v/>
      </c>
      <c r="L3087" s="108">
        <f t="shared" ca="1" si="1059"/>
        <v>0</v>
      </c>
      <c r="M3087" s="44" t="str">
        <f t="shared" si="1057"/>
        <v/>
      </c>
      <c r="N3087" s="45" t="str">
        <f t="shared" ca="1" si="1061"/>
        <v/>
      </c>
      <c r="O3087" s="108">
        <f t="shared" si="1055"/>
        <v>0</v>
      </c>
      <c r="P3087" s="21" t="e">
        <f t="shared" si="1063"/>
        <v>#N/A</v>
      </c>
      <c r="Q3087" s="21" t="e">
        <f t="shared" si="1064"/>
        <v>#N/A</v>
      </c>
      <c r="R3087" s="21" t="e">
        <f t="shared" si="1065"/>
        <v>#N/A</v>
      </c>
      <c r="S3087" s="21" t="e">
        <f t="shared" si="1066"/>
        <v>#N/A</v>
      </c>
      <c r="T3087" s="29" t="e">
        <f t="shared" si="1058"/>
        <v>#N/A</v>
      </c>
      <c r="U3087" s="34">
        <f t="shared" si="1067"/>
        <v>0</v>
      </c>
      <c r="V3087" s="16">
        <f t="shared" ca="1" si="1070"/>
        <v>44139</v>
      </c>
      <c r="W3087" s="56">
        <f t="shared" ca="1" si="1071"/>
        <v>10</v>
      </c>
      <c r="X3087" s="56">
        <f t="shared" ca="1" si="1072"/>
        <v>2020</v>
      </c>
      <c r="Y3087" s="55" t="str">
        <f t="shared" ca="1" si="1073"/>
        <v>10-2020</v>
      </c>
      <c r="Z3087" s="51">
        <f ca="1">IFERROR(VLOOKUP(Y3087,IPC!$E$2:$F$1745,2,0),IPC!$H$1)</f>
        <v>138.32155800000001</v>
      </c>
      <c r="AA3087" s="48">
        <f t="shared" si="1068"/>
        <v>1</v>
      </c>
      <c r="AB3087" s="48">
        <f t="shared" si="1069"/>
        <v>1900</v>
      </c>
      <c r="AC3087" s="32" t="str">
        <f t="shared" si="1062"/>
        <v>1-1900</v>
      </c>
      <c r="AD3087" s="50">
        <f>IFERROR(VLOOKUP(AC3087,IPC!$E$2:$F$1745,2,0),IPC!$H$1)</f>
        <v>138.32155800000001</v>
      </c>
    </row>
    <row r="3088" spans="10:30" x14ac:dyDescent="0.25">
      <c r="J3088" s="44" t="str">
        <f t="shared" si="1056"/>
        <v/>
      </c>
      <c r="K3088" s="33" t="str">
        <f t="shared" ca="1" si="1060"/>
        <v/>
      </c>
      <c r="L3088" s="108">
        <f t="shared" ca="1" si="1059"/>
        <v>0</v>
      </c>
      <c r="M3088" s="44" t="str">
        <f t="shared" si="1057"/>
        <v/>
      </c>
      <c r="N3088" s="45" t="str">
        <f t="shared" ca="1" si="1061"/>
        <v/>
      </c>
      <c r="O3088" s="108">
        <f t="shared" si="1055"/>
        <v>0</v>
      </c>
      <c r="P3088" s="21" t="e">
        <f t="shared" si="1063"/>
        <v>#N/A</v>
      </c>
      <c r="Q3088" s="21" t="e">
        <f t="shared" si="1064"/>
        <v>#N/A</v>
      </c>
      <c r="R3088" s="21" t="e">
        <f t="shared" si="1065"/>
        <v>#N/A</v>
      </c>
      <c r="S3088" s="21" t="e">
        <f t="shared" si="1066"/>
        <v>#N/A</v>
      </c>
      <c r="T3088" s="29" t="e">
        <f t="shared" si="1058"/>
        <v>#N/A</v>
      </c>
      <c r="U3088" s="34">
        <f t="shared" si="1067"/>
        <v>0</v>
      </c>
      <c r="V3088" s="16">
        <f t="shared" ca="1" si="1070"/>
        <v>44139</v>
      </c>
      <c r="W3088" s="56">
        <f t="shared" ca="1" si="1071"/>
        <v>10</v>
      </c>
      <c r="X3088" s="56">
        <f t="shared" ca="1" si="1072"/>
        <v>2020</v>
      </c>
      <c r="Y3088" s="55" t="str">
        <f t="shared" ca="1" si="1073"/>
        <v>10-2020</v>
      </c>
      <c r="Z3088" s="51">
        <f ca="1">IFERROR(VLOOKUP(Y3088,IPC!$E$2:$F$1745,2,0),IPC!$H$1)</f>
        <v>138.32155800000001</v>
      </c>
      <c r="AA3088" s="48">
        <f t="shared" si="1068"/>
        <v>1</v>
      </c>
      <c r="AB3088" s="48">
        <f t="shared" si="1069"/>
        <v>1900</v>
      </c>
      <c r="AC3088" s="32" t="str">
        <f t="shared" si="1062"/>
        <v>1-1900</v>
      </c>
      <c r="AD3088" s="50">
        <f>IFERROR(VLOOKUP(AC3088,IPC!$E$2:$F$1745,2,0),IPC!$H$1)</f>
        <v>138.32155800000001</v>
      </c>
    </row>
    <row r="3089" spans="10:30" x14ac:dyDescent="0.25">
      <c r="J3089" s="44" t="str">
        <f t="shared" si="1056"/>
        <v/>
      </c>
      <c r="K3089" s="33" t="str">
        <f t="shared" ca="1" si="1060"/>
        <v/>
      </c>
      <c r="L3089" s="108">
        <f t="shared" ca="1" si="1059"/>
        <v>0</v>
      </c>
      <c r="M3089" s="44" t="str">
        <f t="shared" si="1057"/>
        <v/>
      </c>
      <c r="N3089" s="45" t="str">
        <f t="shared" ca="1" si="1061"/>
        <v/>
      </c>
      <c r="O3089" s="108">
        <f t="shared" si="1055"/>
        <v>0</v>
      </c>
      <c r="P3089" s="21" t="e">
        <f t="shared" si="1063"/>
        <v>#N/A</v>
      </c>
      <c r="Q3089" s="21" t="e">
        <f t="shared" si="1064"/>
        <v>#N/A</v>
      </c>
      <c r="R3089" s="21" t="e">
        <f t="shared" si="1065"/>
        <v>#N/A</v>
      </c>
      <c r="S3089" s="21" t="e">
        <f t="shared" si="1066"/>
        <v>#N/A</v>
      </c>
      <c r="T3089" s="29" t="e">
        <f t="shared" si="1058"/>
        <v>#N/A</v>
      </c>
      <c r="U3089" s="34">
        <f t="shared" si="1067"/>
        <v>0</v>
      </c>
      <c r="V3089" s="16">
        <f t="shared" ca="1" si="1070"/>
        <v>44139</v>
      </c>
      <c r="W3089" s="56">
        <f t="shared" ca="1" si="1071"/>
        <v>10</v>
      </c>
      <c r="X3089" s="56">
        <f t="shared" ca="1" si="1072"/>
        <v>2020</v>
      </c>
      <c r="Y3089" s="55" t="str">
        <f t="shared" ca="1" si="1073"/>
        <v>10-2020</v>
      </c>
      <c r="Z3089" s="51">
        <f ca="1">IFERROR(VLOOKUP(Y3089,IPC!$E$2:$F$1745,2,0),IPC!$H$1)</f>
        <v>138.32155800000001</v>
      </c>
      <c r="AA3089" s="48">
        <f t="shared" si="1068"/>
        <v>1</v>
      </c>
      <c r="AB3089" s="48">
        <f t="shared" si="1069"/>
        <v>1900</v>
      </c>
      <c r="AC3089" s="32" t="str">
        <f t="shared" si="1062"/>
        <v>1-1900</v>
      </c>
      <c r="AD3089" s="50">
        <f>IFERROR(VLOOKUP(AC3089,IPC!$E$2:$F$1745,2,0),IPC!$H$1)</f>
        <v>138.32155800000001</v>
      </c>
    </row>
    <row r="3090" spans="10:30" x14ac:dyDescent="0.25">
      <c r="J3090" s="44" t="str">
        <f t="shared" si="1056"/>
        <v/>
      </c>
      <c r="K3090" s="33" t="str">
        <f t="shared" ca="1" si="1060"/>
        <v/>
      </c>
      <c r="L3090" s="108">
        <f t="shared" ca="1" si="1059"/>
        <v>0</v>
      </c>
      <c r="M3090" s="44" t="str">
        <f t="shared" si="1057"/>
        <v/>
      </c>
      <c r="N3090" s="45" t="str">
        <f t="shared" ca="1" si="1061"/>
        <v/>
      </c>
      <c r="O3090" s="108">
        <f t="shared" si="1055"/>
        <v>0</v>
      </c>
      <c r="P3090" s="21" t="e">
        <f t="shared" si="1063"/>
        <v>#N/A</v>
      </c>
      <c r="Q3090" s="21" t="e">
        <f t="shared" si="1064"/>
        <v>#N/A</v>
      </c>
      <c r="R3090" s="21" t="e">
        <f t="shared" si="1065"/>
        <v>#N/A</v>
      </c>
      <c r="S3090" s="21" t="e">
        <f t="shared" si="1066"/>
        <v>#N/A</v>
      </c>
      <c r="T3090" s="29" t="e">
        <f t="shared" si="1058"/>
        <v>#N/A</v>
      </c>
      <c r="U3090" s="34">
        <f t="shared" si="1067"/>
        <v>0</v>
      </c>
      <c r="V3090" s="16">
        <f t="shared" ca="1" si="1070"/>
        <v>44139</v>
      </c>
      <c r="W3090" s="56">
        <f t="shared" ca="1" si="1071"/>
        <v>10</v>
      </c>
      <c r="X3090" s="56">
        <f t="shared" ca="1" si="1072"/>
        <v>2020</v>
      </c>
      <c r="Y3090" s="55" t="str">
        <f t="shared" ca="1" si="1073"/>
        <v>10-2020</v>
      </c>
      <c r="Z3090" s="51">
        <f ca="1">IFERROR(VLOOKUP(Y3090,IPC!$E$2:$F$1745,2,0),IPC!$H$1)</f>
        <v>138.32155800000001</v>
      </c>
      <c r="AA3090" s="48">
        <f t="shared" si="1068"/>
        <v>1</v>
      </c>
      <c r="AB3090" s="48">
        <f t="shared" si="1069"/>
        <v>1900</v>
      </c>
      <c r="AC3090" s="32" t="str">
        <f t="shared" si="1062"/>
        <v>1-1900</v>
      </c>
      <c r="AD3090" s="50">
        <f>IFERROR(VLOOKUP(AC3090,IPC!$E$2:$F$1745,2,0),IPC!$H$1)</f>
        <v>138.32155800000001</v>
      </c>
    </row>
    <row r="3091" spans="10:30" x14ac:dyDescent="0.25">
      <c r="J3091" s="44" t="str">
        <f t="shared" si="1056"/>
        <v/>
      </c>
      <c r="K3091" s="33" t="str">
        <f t="shared" ca="1" si="1060"/>
        <v/>
      </c>
      <c r="L3091" s="108">
        <f t="shared" ca="1" si="1059"/>
        <v>0</v>
      </c>
      <c r="M3091" s="44" t="str">
        <f t="shared" si="1057"/>
        <v/>
      </c>
      <c r="N3091" s="45" t="str">
        <f t="shared" ca="1" si="1061"/>
        <v/>
      </c>
      <c r="O3091" s="108">
        <f t="shared" si="1055"/>
        <v>0</v>
      </c>
      <c r="P3091" s="21" t="e">
        <f t="shared" si="1063"/>
        <v>#N/A</v>
      </c>
      <c r="Q3091" s="21" t="e">
        <f t="shared" si="1064"/>
        <v>#N/A</v>
      </c>
      <c r="R3091" s="21" t="e">
        <f t="shared" si="1065"/>
        <v>#N/A</v>
      </c>
      <c r="S3091" s="21" t="e">
        <f t="shared" si="1066"/>
        <v>#N/A</v>
      </c>
      <c r="T3091" s="29" t="e">
        <f t="shared" si="1058"/>
        <v>#N/A</v>
      </c>
      <c r="U3091" s="34">
        <f t="shared" si="1067"/>
        <v>0</v>
      </c>
      <c r="V3091" s="16">
        <f t="shared" ca="1" si="1070"/>
        <v>44139</v>
      </c>
      <c r="W3091" s="56">
        <f t="shared" ca="1" si="1071"/>
        <v>10</v>
      </c>
      <c r="X3091" s="56">
        <f t="shared" ca="1" si="1072"/>
        <v>2020</v>
      </c>
      <c r="Y3091" s="55" t="str">
        <f t="shared" ca="1" si="1073"/>
        <v>10-2020</v>
      </c>
      <c r="Z3091" s="51">
        <f ca="1">IFERROR(VLOOKUP(Y3091,IPC!$E$2:$F$1745,2,0),IPC!$H$1)</f>
        <v>138.32155800000001</v>
      </c>
      <c r="AA3091" s="48">
        <f t="shared" si="1068"/>
        <v>1</v>
      </c>
      <c r="AB3091" s="48">
        <f t="shared" si="1069"/>
        <v>1900</v>
      </c>
      <c r="AC3091" s="32" t="str">
        <f t="shared" si="1062"/>
        <v>1-1900</v>
      </c>
      <c r="AD3091" s="50">
        <f>IFERROR(VLOOKUP(AC3091,IPC!$E$2:$F$1745,2,0),IPC!$H$1)</f>
        <v>138.32155800000001</v>
      </c>
    </row>
    <row r="3092" spans="10:30" x14ac:dyDescent="0.25">
      <c r="J3092" s="44" t="str">
        <f t="shared" si="1056"/>
        <v/>
      </c>
      <c r="K3092" s="33" t="str">
        <f t="shared" ca="1" si="1060"/>
        <v/>
      </c>
      <c r="L3092" s="108">
        <f t="shared" ca="1" si="1059"/>
        <v>0</v>
      </c>
      <c r="M3092" s="44" t="str">
        <f t="shared" si="1057"/>
        <v/>
      </c>
      <c r="N3092" s="45" t="str">
        <f t="shared" ca="1" si="1061"/>
        <v/>
      </c>
      <c r="O3092" s="108">
        <f t="shared" ref="O3092:O3155" si="1074">+IF(M3092="Provisión contable",N3092,0)</f>
        <v>0</v>
      </c>
      <c r="P3092" s="21" t="e">
        <f t="shared" si="1063"/>
        <v>#N/A</v>
      </c>
      <c r="Q3092" s="21" t="e">
        <f t="shared" si="1064"/>
        <v>#N/A</v>
      </c>
      <c r="R3092" s="21" t="e">
        <f t="shared" si="1065"/>
        <v>#N/A</v>
      </c>
      <c r="S3092" s="21" t="e">
        <f t="shared" si="1066"/>
        <v>#N/A</v>
      </c>
      <c r="T3092" s="29" t="e">
        <f t="shared" si="1058"/>
        <v>#N/A</v>
      </c>
      <c r="U3092" s="34">
        <f t="shared" si="1067"/>
        <v>0</v>
      </c>
      <c r="V3092" s="16">
        <f t="shared" ca="1" si="1070"/>
        <v>44139</v>
      </c>
      <c r="W3092" s="56">
        <f t="shared" ca="1" si="1071"/>
        <v>10</v>
      </c>
      <c r="X3092" s="56">
        <f t="shared" ca="1" si="1072"/>
        <v>2020</v>
      </c>
      <c r="Y3092" s="55" t="str">
        <f t="shared" ca="1" si="1073"/>
        <v>10-2020</v>
      </c>
      <c r="Z3092" s="51">
        <f ca="1">IFERROR(VLOOKUP(Y3092,IPC!$E$2:$F$1745,2,0),IPC!$H$1)</f>
        <v>138.32155800000001</v>
      </c>
      <c r="AA3092" s="48">
        <f t="shared" si="1068"/>
        <v>1</v>
      </c>
      <c r="AB3092" s="48">
        <f t="shared" si="1069"/>
        <v>1900</v>
      </c>
      <c r="AC3092" s="32" t="str">
        <f t="shared" si="1062"/>
        <v>1-1900</v>
      </c>
      <c r="AD3092" s="50">
        <f>IFERROR(VLOOKUP(AC3092,IPC!$E$2:$F$1745,2,0),IPC!$H$1)</f>
        <v>138.32155800000001</v>
      </c>
    </row>
    <row r="3093" spans="10:30" x14ac:dyDescent="0.25">
      <c r="J3093" s="44" t="str">
        <f t="shared" si="1056"/>
        <v/>
      </c>
      <c r="K3093" s="33" t="str">
        <f t="shared" ca="1" si="1060"/>
        <v/>
      </c>
      <c r="L3093" s="108">
        <f t="shared" ca="1" si="1059"/>
        <v>0</v>
      </c>
      <c r="M3093" s="44" t="str">
        <f t="shared" si="1057"/>
        <v/>
      </c>
      <c r="N3093" s="45" t="str">
        <f t="shared" ca="1" si="1061"/>
        <v/>
      </c>
      <c r="O3093" s="108">
        <f t="shared" si="1074"/>
        <v>0</v>
      </c>
      <c r="P3093" s="21" t="e">
        <f t="shared" si="1063"/>
        <v>#N/A</v>
      </c>
      <c r="Q3093" s="21" t="e">
        <f t="shared" si="1064"/>
        <v>#N/A</v>
      </c>
      <c r="R3093" s="21" t="e">
        <f t="shared" si="1065"/>
        <v>#N/A</v>
      </c>
      <c r="S3093" s="21" t="e">
        <f t="shared" si="1066"/>
        <v>#N/A</v>
      </c>
      <c r="T3093" s="29" t="e">
        <f t="shared" si="1058"/>
        <v>#N/A</v>
      </c>
      <c r="U3093" s="34">
        <f t="shared" si="1067"/>
        <v>0</v>
      </c>
      <c r="V3093" s="16">
        <f t="shared" ca="1" si="1070"/>
        <v>44139</v>
      </c>
      <c r="W3093" s="56">
        <f t="shared" ca="1" si="1071"/>
        <v>10</v>
      </c>
      <c r="X3093" s="56">
        <f t="shared" ca="1" si="1072"/>
        <v>2020</v>
      </c>
      <c r="Y3093" s="55" t="str">
        <f t="shared" ca="1" si="1073"/>
        <v>10-2020</v>
      </c>
      <c r="Z3093" s="51">
        <f ca="1">IFERROR(VLOOKUP(Y3093,IPC!$E$2:$F$1745,2,0),IPC!$H$1)</f>
        <v>138.32155800000001</v>
      </c>
      <c r="AA3093" s="48">
        <f t="shared" si="1068"/>
        <v>1</v>
      </c>
      <c r="AB3093" s="48">
        <f t="shared" si="1069"/>
        <v>1900</v>
      </c>
      <c r="AC3093" s="32" t="str">
        <f t="shared" si="1062"/>
        <v>1-1900</v>
      </c>
      <c r="AD3093" s="50">
        <f>IFERROR(VLOOKUP(AC3093,IPC!$E$2:$F$1745,2,0),IPC!$H$1)</f>
        <v>138.32155800000001</v>
      </c>
    </row>
    <row r="3094" spans="10:30" x14ac:dyDescent="0.25">
      <c r="J3094" s="44" t="str">
        <f t="shared" si="1056"/>
        <v/>
      </c>
      <c r="K3094" s="33" t="str">
        <f t="shared" ca="1" si="1060"/>
        <v/>
      </c>
      <c r="L3094" s="108">
        <f t="shared" ca="1" si="1059"/>
        <v>0</v>
      </c>
      <c r="M3094" s="44" t="str">
        <f t="shared" si="1057"/>
        <v/>
      </c>
      <c r="N3094" s="45" t="str">
        <f t="shared" ca="1" si="1061"/>
        <v/>
      </c>
      <c r="O3094" s="108">
        <f t="shared" si="1074"/>
        <v>0</v>
      </c>
      <c r="P3094" s="21" t="e">
        <f t="shared" si="1063"/>
        <v>#N/A</v>
      </c>
      <c r="Q3094" s="21" t="e">
        <f t="shared" si="1064"/>
        <v>#N/A</v>
      </c>
      <c r="R3094" s="21" t="e">
        <f t="shared" si="1065"/>
        <v>#N/A</v>
      </c>
      <c r="S3094" s="21" t="e">
        <f t="shared" si="1066"/>
        <v>#N/A</v>
      </c>
      <c r="T3094" s="29" t="e">
        <f t="shared" si="1058"/>
        <v>#N/A</v>
      </c>
      <c r="U3094" s="34">
        <f t="shared" si="1067"/>
        <v>0</v>
      </c>
      <c r="V3094" s="16">
        <f t="shared" ca="1" si="1070"/>
        <v>44139</v>
      </c>
      <c r="W3094" s="56">
        <f t="shared" ca="1" si="1071"/>
        <v>10</v>
      </c>
      <c r="X3094" s="56">
        <f t="shared" ca="1" si="1072"/>
        <v>2020</v>
      </c>
      <c r="Y3094" s="55" t="str">
        <f t="shared" ca="1" si="1073"/>
        <v>10-2020</v>
      </c>
      <c r="Z3094" s="51">
        <f ca="1">IFERROR(VLOOKUP(Y3094,IPC!$E$2:$F$1745,2,0),IPC!$H$1)</f>
        <v>138.32155800000001</v>
      </c>
      <c r="AA3094" s="48">
        <f t="shared" si="1068"/>
        <v>1</v>
      </c>
      <c r="AB3094" s="48">
        <f t="shared" si="1069"/>
        <v>1900</v>
      </c>
      <c r="AC3094" s="32" t="str">
        <f t="shared" si="1062"/>
        <v>1-1900</v>
      </c>
      <c r="AD3094" s="50">
        <f>IFERROR(VLOOKUP(AC3094,IPC!$E$2:$F$1745,2,0),IPC!$H$1)</f>
        <v>138.32155800000001</v>
      </c>
    </row>
    <row r="3095" spans="10:30" x14ac:dyDescent="0.25">
      <c r="J3095" s="44" t="str">
        <f t="shared" si="1056"/>
        <v/>
      </c>
      <c r="K3095" s="33" t="str">
        <f t="shared" ca="1" si="1060"/>
        <v/>
      </c>
      <c r="L3095" s="108">
        <f t="shared" ca="1" si="1059"/>
        <v>0</v>
      </c>
      <c r="M3095" s="44" t="str">
        <f t="shared" si="1057"/>
        <v/>
      </c>
      <c r="N3095" s="45" t="str">
        <f t="shared" ca="1" si="1061"/>
        <v/>
      </c>
      <c r="O3095" s="108">
        <f t="shared" si="1074"/>
        <v>0</v>
      </c>
      <c r="P3095" s="21" t="e">
        <f t="shared" si="1063"/>
        <v>#N/A</v>
      </c>
      <c r="Q3095" s="21" t="e">
        <f t="shared" si="1064"/>
        <v>#N/A</v>
      </c>
      <c r="R3095" s="21" t="e">
        <f t="shared" si="1065"/>
        <v>#N/A</v>
      </c>
      <c r="S3095" s="21" t="e">
        <f t="shared" si="1066"/>
        <v>#N/A</v>
      </c>
      <c r="T3095" s="29" t="e">
        <f t="shared" si="1058"/>
        <v>#N/A</v>
      </c>
      <c r="U3095" s="34">
        <f t="shared" si="1067"/>
        <v>0</v>
      </c>
      <c r="V3095" s="16">
        <f t="shared" ca="1" si="1070"/>
        <v>44139</v>
      </c>
      <c r="W3095" s="56">
        <f t="shared" ca="1" si="1071"/>
        <v>10</v>
      </c>
      <c r="X3095" s="56">
        <f t="shared" ca="1" si="1072"/>
        <v>2020</v>
      </c>
      <c r="Y3095" s="55" t="str">
        <f t="shared" ca="1" si="1073"/>
        <v>10-2020</v>
      </c>
      <c r="Z3095" s="51">
        <f ca="1">IFERROR(VLOOKUP(Y3095,IPC!$E$2:$F$1745,2,0),IPC!$H$1)</f>
        <v>138.32155800000001</v>
      </c>
      <c r="AA3095" s="48">
        <f t="shared" si="1068"/>
        <v>1</v>
      </c>
      <c r="AB3095" s="48">
        <f t="shared" si="1069"/>
        <v>1900</v>
      </c>
      <c r="AC3095" s="32" t="str">
        <f t="shared" si="1062"/>
        <v>1-1900</v>
      </c>
      <c r="AD3095" s="50">
        <f>IFERROR(VLOOKUP(AC3095,IPC!$E$2:$F$1745,2,0),IPC!$H$1)</f>
        <v>138.32155800000001</v>
      </c>
    </row>
    <row r="3096" spans="10:30" x14ac:dyDescent="0.25">
      <c r="J3096" s="44" t="str">
        <f t="shared" ref="J3096:J3159" si="1075">IFERROR(IF(T3108&gt;0.5,"ALTA",IF(AND(T3108&gt;0.25,T3108&lt;=0.5),"MEDIA",IF(AND(T3108&gt;=0.1,T3108&lt;=0.25),"BAJA",IF(AND(T3108&lt;0.1),"REMOTA")))),"")</f>
        <v/>
      </c>
      <c r="K3096" s="33" t="str">
        <f t="shared" ca="1" si="1060"/>
        <v/>
      </c>
      <c r="L3096" s="108">
        <f t="shared" ca="1" si="1059"/>
        <v>0</v>
      </c>
      <c r="M3096" s="44" t="str">
        <f t="shared" ref="M3096:M3159" si="1076">IFERROR(IF(T3108&gt;50%,"Provisión contable",IF(T3108&lt;=10%,"No se registra","Cuentas de orden")),"")</f>
        <v/>
      </c>
      <c r="N3096" s="45" t="str">
        <f t="shared" ca="1" si="1061"/>
        <v/>
      </c>
      <c r="O3096" s="108">
        <f t="shared" si="1074"/>
        <v>0</v>
      </c>
      <c r="P3096" s="21" t="e">
        <f t="shared" si="1063"/>
        <v>#N/A</v>
      </c>
      <c r="Q3096" s="21" t="e">
        <f t="shared" si="1064"/>
        <v>#N/A</v>
      </c>
      <c r="R3096" s="21" t="e">
        <f t="shared" si="1065"/>
        <v>#N/A</v>
      </c>
      <c r="S3096" s="21" t="e">
        <f t="shared" si="1066"/>
        <v>#N/A</v>
      </c>
      <c r="T3096" s="29" t="e">
        <f t="shared" si="1058"/>
        <v>#N/A</v>
      </c>
      <c r="U3096" s="34">
        <f t="shared" si="1067"/>
        <v>0</v>
      </c>
      <c r="V3096" s="16">
        <f t="shared" ca="1" si="1070"/>
        <v>44139</v>
      </c>
      <c r="W3096" s="56">
        <f t="shared" ca="1" si="1071"/>
        <v>10</v>
      </c>
      <c r="X3096" s="56">
        <f t="shared" ca="1" si="1072"/>
        <v>2020</v>
      </c>
      <c r="Y3096" s="55" t="str">
        <f t="shared" ca="1" si="1073"/>
        <v>10-2020</v>
      </c>
      <c r="Z3096" s="51">
        <f ca="1">IFERROR(VLOOKUP(Y3096,IPC!$E$2:$F$1745,2,0),IPC!$H$1)</f>
        <v>138.32155800000001</v>
      </c>
      <c r="AA3096" s="48">
        <f t="shared" si="1068"/>
        <v>1</v>
      </c>
      <c r="AB3096" s="48">
        <f t="shared" si="1069"/>
        <v>1900</v>
      </c>
      <c r="AC3096" s="32" t="str">
        <f t="shared" si="1062"/>
        <v>1-1900</v>
      </c>
      <c r="AD3096" s="50">
        <f>IFERROR(VLOOKUP(AC3096,IPC!$E$2:$F$1745,2,0),IPC!$H$1)</f>
        <v>138.32155800000001</v>
      </c>
    </row>
    <row r="3097" spans="10:30" x14ac:dyDescent="0.25">
      <c r="J3097" s="44" t="str">
        <f t="shared" si="1075"/>
        <v/>
      </c>
      <c r="K3097" s="33" t="str">
        <f t="shared" ca="1" si="1060"/>
        <v/>
      </c>
      <c r="L3097" s="108">
        <f t="shared" ca="1" si="1059"/>
        <v>0</v>
      </c>
      <c r="M3097" s="44" t="str">
        <f t="shared" si="1076"/>
        <v/>
      </c>
      <c r="N3097" s="45" t="str">
        <f t="shared" ca="1" si="1061"/>
        <v/>
      </c>
      <c r="O3097" s="108">
        <f t="shared" si="1074"/>
        <v>0</v>
      </c>
      <c r="P3097" s="21" t="e">
        <f t="shared" si="1063"/>
        <v>#N/A</v>
      </c>
      <c r="Q3097" s="21" t="e">
        <f t="shared" si="1064"/>
        <v>#N/A</v>
      </c>
      <c r="R3097" s="21" t="e">
        <f t="shared" si="1065"/>
        <v>#N/A</v>
      </c>
      <c r="S3097" s="21" t="e">
        <f t="shared" si="1066"/>
        <v>#N/A</v>
      </c>
      <c r="T3097" s="29" t="e">
        <f t="shared" si="1058"/>
        <v>#N/A</v>
      </c>
      <c r="U3097" s="34">
        <f t="shared" si="1067"/>
        <v>0</v>
      </c>
      <c r="V3097" s="16">
        <f t="shared" ca="1" si="1070"/>
        <v>44139</v>
      </c>
      <c r="W3097" s="56">
        <f t="shared" ca="1" si="1071"/>
        <v>10</v>
      </c>
      <c r="X3097" s="56">
        <f t="shared" ca="1" si="1072"/>
        <v>2020</v>
      </c>
      <c r="Y3097" s="55" t="str">
        <f t="shared" ca="1" si="1073"/>
        <v>10-2020</v>
      </c>
      <c r="Z3097" s="51">
        <f ca="1">IFERROR(VLOOKUP(Y3097,IPC!$E$2:$F$1745,2,0),IPC!$H$1)</f>
        <v>138.32155800000001</v>
      </c>
      <c r="AA3097" s="48">
        <f t="shared" si="1068"/>
        <v>1</v>
      </c>
      <c r="AB3097" s="48">
        <f t="shared" si="1069"/>
        <v>1900</v>
      </c>
      <c r="AC3097" s="32" t="str">
        <f t="shared" si="1062"/>
        <v>1-1900</v>
      </c>
      <c r="AD3097" s="50">
        <f>IFERROR(VLOOKUP(AC3097,IPC!$E$2:$F$1745,2,0),IPC!$H$1)</f>
        <v>138.32155800000001</v>
      </c>
    </row>
    <row r="3098" spans="10:30" x14ac:dyDescent="0.25">
      <c r="J3098" s="44" t="str">
        <f t="shared" si="1075"/>
        <v/>
      </c>
      <c r="K3098" s="33" t="str">
        <f t="shared" ca="1" si="1060"/>
        <v/>
      </c>
      <c r="L3098" s="108">
        <f t="shared" ca="1" si="1059"/>
        <v>0</v>
      </c>
      <c r="M3098" s="44" t="str">
        <f t="shared" si="1076"/>
        <v/>
      </c>
      <c r="N3098" s="45" t="str">
        <f t="shared" ca="1" si="1061"/>
        <v/>
      </c>
      <c r="O3098" s="108">
        <f t="shared" si="1074"/>
        <v>0</v>
      </c>
      <c r="P3098" s="21" t="e">
        <f t="shared" si="1063"/>
        <v>#N/A</v>
      </c>
      <c r="Q3098" s="21" t="e">
        <f t="shared" si="1064"/>
        <v>#N/A</v>
      </c>
      <c r="R3098" s="21" t="e">
        <f t="shared" si="1065"/>
        <v>#N/A</v>
      </c>
      <c r="S3098" s="21" t="e">
        <f t="shared" si="1066"/>
        <v>#N/A</v>
      </c>
      <c r="T3098" s="29" t="e">
        <f t="shared" si="1058"/>
        <v>#N/A</v>
      </c>
      <c r="U3098" s="34">
        <f t="shared" si="1067"/>
        <v>0</v>
      </c>
      <c r="V3098" s="16">
        <f t="shared" ca="1" si="1070"/>
        <v>44139</v>
      </c>
      <c r="W3098" s="56">
        <f t="shared" ca="1" si="1071"/>
        <v>10</v>
      </c>
      <c r="X3098" s="56">
        <f t="shared" ca="1" si="1072"/>
        <v>2020</v>
      </c>
      <c r="Y3098" s="55" t="str">
        <f t="shared" ca="1" si="1073"/>
        <v>10-2020</v>
      </c>
      <c r="Z3098" s="51">
        <f ca="1">IFERROR(VLOOKUP(Y3098,IPC!$E$2:$F$1745,2,0),IPC!$H$1)</f>
        <v>138.32155800000001</v>
      </c>
      <c r="AA3098" s="48">
        <f t="shared" si="1068"/>
        <v>1</v>
      </c>
      <c r="AB3098" s="48">
        <f t="shared" si="1069"/>
        <v>1900</v>
      </c>
      <c r="AC3098" s="32" t="str">
        <f t="shared" si="1062"/>
        <v>1-1900</v>
      </c>
      <c r="AD3098" s="50">
        <f>IFERROR(VLOOKUP(AC3098,IPC!$E$2:$F$1745,2,0),IPC!$H$1)</f>
        <v>138.32155800000001</v>
      </c>
    </row>
    <row r="3099" spans="10:30" x14ac:dyDescent="0.25">
      <c r="J3099" s="44" t="str">
        <f t="shared" si="1075"/>
        <v/>
      </c>
      <c r="K3099" s="33" t="str">
        <f t="shared" ca="1" si="1060"/>
        <v/>
      </c>
      <c r="L3099" s="108">
        <f t="shared" ca="1" si="1059"/>
        <v>0</v>
      </c>
      <c r="M3099" s="44" t="str">
        <f t="shared" si="1076"/>
        <v/>
      </c>
      <c r="N3099" s="45" t="str">
        <f t="shared" ca="1" si="1061"/>
        <v/>
      </c>
      <c r="O3099" s="108">
        <f t="shared" si="1074"/>
        <v>0</v>
      </c>
      <c r="P3099" s="21" t="e">
        <f t="shared" si="1063"/>
        <v>#N/A</v>
      </c>
      <c r="Q3099" s="21" t="e">
        <f t="shared" si="1064"/>
        <v>#N/A</v>
      </c>
      <c r="R3099" s="21" t="e">
        <f t="shared" si="1065"/>
        <v>#N/A</v>
      </c>
      <c r="S3099" s="21" t="e">
        <f t="shared" si="1066"/>
        <v>#N/A</v>
      </c>
      <c r="T3099" s="29" t="e">
        <f t="shared" si="1058"/>
        <v>#N/A</v>
      </c>
      <c r="U3099" s="34">
        <f t="shared" si="1067"/>
        <v>0</v>
      </c>
      <c r="V3099" s="16">
        <f t="shared" ca="1" si="1070"/>
        <v>44139</v>
      </c>
      <c r="W3099" s="56">
        <f t="shared" ca="1" si="1071"/>
        <v>10</v>
      </c>
      <c r="X3099" s="56">
        <f t="shared" ca="1" si="1072"/>
        <v>2020</v>
      </c>
      <c r="Y3099" s="55" t="str">
        <f t="shared" ca="1" si="1073"/>
        <v>10-2020</v>
      </c>
      <c r="Z3099" s="51">
        <f ca="1">IFERROR(VLOOKUP(Y3099,IPC!$E$2:$F$1745,2,0),IPC!$H$1)</f>
        <v>138.32155800000001</v>
      </c>
      <c r="AA3099" s="48">
        <f t="shared" si="1068"/>
        <v>1</v>
      </c>
      <c r="AB3099" s="48">
        <f t="shared" si="1069"/>
        <v>1900</v>
      </c>
      <c r="AC3099" s="32" t="str">
        <f t="shared" si="1062"/>
        <v>1-1900</v>
      </c>
      <c r="AD3099" s="50">
        <f>IFERROR(VLOOKUP(AC3099,IPC!$E$2:$F$1745,2,0),IPC!$H$1)</f>
        <v>138.32155800000001</v>
      </c>
    </row>
    <row r="3100" spans="10:30" x14ac:dyDescent="0.25">
      <c r="J3100" s="44" t="str">
        <f t="shared" si="1075"/>
        <v/>
      </c>
      <c r="K3100" s="33" t="str">
        <f t="shared" ca="1" si="1060"/>
        <v/>
      </c>
      <c r="L3100" s="108">
        <f t="shared" ca="1" si="1059"/>
        <v>0</v>
      </c>
      <c r="M3100" s="44" t="str">
        <f t="shared" si="1076"/>
        <v/>
      </c>
      <c r="N3100" s="45" t="str">
        <f t="shared" ca="1" si="1061"/>
        <v/>
      </c>
      <c r="O3100" s="108">
        <f t="shared" si="1074"/>
        <v>0</v>
      </c>
      <c r="P3100" s="21" t="e">
        <f t="shared" si="1063"/>
        <v>#N/A</v>
      </c>
      <c r="Q3100" s="21" t="e">
        <f t="shared" si="1064"/>
        <v>#N/A</v>
      </c>
      <c r="R3100" s="21" t="e">
        <f t="shared" si="1065"/>
        <v>#N/A</v>
      </c>
      <c r="S3100" s="21" t="e">
        <f t="shared" si="1066"/>
        <v>#N/A</v>
      </c>
      <c r="T3100" s="29" t="e">
        <f t="shared" si="1058"/>
        <v>#N/A</v>
      </c>
      <c r="U3100" s="34">
        <f t="shared" si="1067"/>
        <v>0</v>
      </c>
      <c r="V3100" s="16">
        <f t="shared" ca="1" si="1070"/>
        <v>44139</v>
      </c>
      <c r="W3100" s="56">
        <f t="shared" ca="1" si="1071"/>
        <v>10</v>
      </c>
      <c r="X3100" s="56">
        <f t="shared" ca="1" si="1072"/>
        <v>2020</v>
      </c>
      <c r="Y3100" s="55" t="str">
        <f t="shared" ca="1" si="1073"/>
        <v>10-2020</v>
      </c>
      <c r="Z3100" s="51">
        <f ca="1">IFERROR(VLOOKUP(Y3100,IPC!$E$2:$F$1745,2,0),IPC!$H$1)</f>
        <v>138.32155800000001</v>
      </c>
      <c r="AA3100" s="48">
        <f t="shared" si="1068"/>
        <v>1</v>
      </c>
      <c r="AB3100" s="48">
        <f t="shared" si="1069"/>
        <v>1900</v>
      </c>
      <c r="AC3100" s="32" t="str">
        <f t="shared" si="1062"/>
        <v>1-1900</v>
      </c>
      <c r="AD3100" s="50">
        <f>IFERROR(VLOOKUP(AC3100,IPC!$E$2:$F$1745,2,0),IPC!$H$1)</f>
        <v>138.32155800000001</v>
      </c>
    </row>
    <row r="3101" spans="10:30" x14ac:dyDescent="0.25">
      <c r="J3101" s="44" t="str">
        <f t="shared" si="1075"/>
        <v/>
      </c>
      <c r="K3101" s="33" t="str">
        <f t="shared" ca="1" si="1060"/>
        <v/>
      </c>
      <c r="L3101" s="108">
        <f t="shared" ca="1" si="1059"/>
        <v>0</v>
      </c>
      <c r="M3101" s="44" t="str">
        <f t="shared" si="1076"/>
        <v/>
      </c>
      <c r="N3101" s="45" t="str">
        <f t="shared" ca="1" si="1061"/>
        <v/>
      </c>
      <c r="O3101" s="108">
        <f t="shared" si="1074"/>
        <v>0</v>
      </c>
      <c r="P3101" s="21" t="e">
        <f t="shared" si="1063"/>
        <v>#N/A</v>
      </c>
      <c r="Q3101" s="21" t="e">
        <f t="shared" si="1064"/>
        <v>#N/A</v>
      </c>
      <c r="R3101" s="21" t="e">
        <f t="shared" si="1065"/>
        <v>#N/A</v>
      </c>
      <c r="S3101" s="21" t="e">
        <f t="shared" si="1066"/>
        <v>#N/A</v>
      </c>
      <c r="T3101" s="29" t="e">
        <f t="shared" si="1058"/>
        <v>#N/A</v>
      </c>
      <c r="U3101" s="34">
        <f t="shared" si="1067"/>
        <v>0</v>
      </c>
      <c r="V3101" s="16">
        <f t="shared" ca="1" si="1070"/>
        <v>44139</v>
      </c>
      <c r="W3101" s="56">
        <f t="shared" ca="1" si="1071"/>
        <v>10</v>
      </c>
      <c r="X3101" s="56">
        <f t="shared" ca="1" si="1072"/>
        <v>2020</v>
      </c>
      <c r="Y3101" s="55" t="str">
        <f t="shared" ca="1" si="1073"/>
        <v>10-2020</v>
      </c>
      <c r="Z3101" s="51">
        <f ca="1">IFERROR(VLOOKUP(Y3101,IPC!$E$2:$F$1745,2,0),IPC!$H$1)</f>
        <v>138.32155800000001</v>
      </c>
      <c r="AA3101" s="48">
        <f t="shared" si="1068"/>
        <v>1</v>
      </c>
      <c r="AB3101" s="48">
        <f t="shared" si="1069"/>
        <v>1900</v>
      </c>
      <c r="AC3101" s="32" t="str">
        <f t="shared" si="1062"/>
        <v>1-1900</v>
      </c>
      <c r="AD3101" s="50">
        <f>IFERROR(VLOOKUP(AC3101,IPC!$E$2:$F$1745,2,0),IPC!$H$1)</f>
        <v>138.32155800000001</v>
      </c>
    </row>
    <row r="3102" spans="10:30" x14ac:dyDescent="0.25">
      <c r="J3102" s="44" t="str">
        <f t="shared" si="1075"/>
        <v/>
      </c>
      <c r="K3102" s="33" t="str">
        <f t="shared" ca="1" si="1060"/>
        <v/>
      </c>
      <c r="L3102" s="108">
        <f t="shared" ca="1" si="1059"/>
        <v>0</v>
      </c>
      <c r="M3102" s="44" t="str">
        <f t="shared" si="1076"/>
        <v/>
      </c>
      <c r="N3102" s="45" t="str">
        <f t="shared" ca="1" si="1061"/>
        <v/>
      </c>
      <c r="O3102" s="108">
        <f t="shared" si="1074"/>
        <v>0</v>
      </c>
      <c r="P3102" s="21" t="e">
        <f t="shared" si="1063"/>
        <v>#N/A</v>
      </c>
      <c r="Q3102" s="21" t="e">
        <f t="shared" si="1064"/>
        <v>#N/A</v>
      </c>
      <c r="R3102" s="21" t="e">
        <f t="shared" si="1065"/>
        <v>#N/A</v>
      </c>
      <c r="S3102" s="21" t="e">
        <f t="shared" si="1066"/>
        <v>#N/A</v>
      </c>
      <c r="T3102" s="29" t="e">
        <f t="shared" si="1058"/>
        <v>#N/A</v>
      </c>
      <c r="U3102" s="34">
        <f t="shared" si="1067"/>
        <v>0</v>
      </c>
      <c r="V3102" s="16">
        <f t="shared" ca="1" si="1070"/>
        <v>44139</v>
      </c>
      <c r="W3102" s="56">
        <f t="shared" ca="1" si="1071"/>
        <v>10</v>
      </c>
      <c r="X3102" s="56">
        <f t="shared" ca="1" si="1072"/>
        <v>2020</v>
      </c>
      <c r="Y3102" s="55" t="str">
        <f t="shared" ca="1" si="1073"/>
        <v>10-2020</v>
      </c>
      <c r="Z3102" s="51">
        <f ca="1">IFERROR(VLOOKUP(Y3102,IPC!$E$2:$F$1745,2,0),IPC!$H$1)</f>
        <v>138.32155800000001</v>
      </c>
      <c r="AA3102" s="48">
        <f t="shared" si="1068"/>
        <v>1</v>
      </c>
      <c r="AB3102" s="48">
        <f t="shared" si="1069"/>
        <v>1900</v>
      </c>
      <c r="AC3102" s="32" t="str">
        <f t="shared" si="1062"/>
        <v>1-1900</v>
      </c>
      <c r="AD3102" s="50">
        <f>IFERROR(VLOOKUP(AC3102,IPC!$E$2:$F$1745,2,0),IPC!$H$1)</f>
        <v>138.32155800000001</v>
      </c>
    </row>
    <row r="3103" spans="10:30" x14ac:dyDescent="0.25">
      <c r="J3103" s="44" t="str">
        <f t="shared" si="1075"/>
        <v/>
      </c>
      <c r="K3103" s="33" t="str">
        <f t="shared" ca="1" si="1060"/>
        <v/>
      </c>
      <c r="L3103" s="108">
        <f t="shared" ca="1" si="1059"/>
        <v>0</v>
      </c>
      <c r="M3103" s="44" t="str">
        <f t="shared" si="1076"/>
        <v/>
      </c>
      <c r="N3103" s="45" t="str">
        <f t="shared" ca="1" si="1061"/>
        <v/>
      </c>
      <c r="O3103" s="108">
        <f t="shared" si="1074"/>
        <v>0</v>
      </c>
      <c r="P3103" s="21" t="e">
        <f t="shared" si="1063"/>
        <v>#N/A</v>
      </c>
      <c r="Q3103" s="21" t="e">
        <f t="shared" si="1064"/>
        <v>#N/A</v>
      </c>
      <c r="R3103" s="21" t="e">
        <f t="shared" si="1065"/>
        <v>#N/A</v>
      </c>
      <c r="S3103" s="21" t="e">
        <f t="shared" si="1066"/>
        <v>#N/A</v>
      </c>
      <c r="T3103" s="29" t="e">
        <f t="shared" si="1058"/>
        <v>#N/A</v>
      </c>
      <c r="U3103" s="34">
        <f t="shared" si="1067"/>
        <v>0</v>
      </c>
      <c r="V3103" s="16">
        <f t="shared" ca="1" si="1070"/>
        <v>44139</v>
      </c>
      <c r="W3103" s="56">
        <f t="shared" ca="1" si="1071"/>
        <v>10</v>
      </c>
      <c r="X3103" s="56">
        <f t="shared" ca="1" si="1072"/>
        <v>2020</v>
      </c>
      <c r="Y3103" s="55" t="str">
        <f t="shared" ca="1" si="1073"/>
        <v>10-2020</v>
      </c>
      <c r="Z3103" s="51">
        <f ca="1">IFERROR(VLOOKUP(Y3103,IPC!$E$2:$F$1745,2,0),IPC!$H$1)</f>
        <v>138.32155800000001</v>
      </c>
      <c r="AA3103" s="48">
        <f t="shared" si="1068"/>
        <v>1</v>
      </c>
      <c r="AB3103" s="48">
        <f t="shared" si="1069"/>
        <v>1900</v>
      </c>
      <c r="AC3103" s="32" t="str">
        <f t="shared" si="1062"/>
        <v>1-1900</v>
      </c>
      <c r="AD3103" s="50">
        <f>IFERROR(VLOOKUP(AC3103,IPC!$E$2:$F$1745,2,0),IPC!$H$1)</f>
        <v>138.32155800000001</v>
      </c>
    </row>
    <row r="3104" spans="10:30" x14ac:dyDescent="0.25">
      <c r="J3104" s="44" t="str">
        <f t="shared" si="1075"/>
        <v/>
      </c>
      <c r="K3104" s="33" t="str">
        <f t="shared" ca="1" si="1060"/>
        <v/>
      </c>
      <c r="L3104" s="108">
        <f t="shared" ca="1" si="1059"/>
        <v>0</v>
      </c>
      <c r="M3104" s="44" t="str">
        <f t="shared" si="1076"/>
        <v/>
      </c>
      <c r="N3104" s="45" t="str">
        <f t="shared" ca="1" si="1061"/>
        <v/>
      </c>
      <c r="O3104" s="108">
        <f t="shared" si="1074"/>
        <v>0</v>
      </c>
      <c r="P3104" s="21" t="e">
        <f t="shared" si="1063"/>
        <v>#N/A</v>
      </c>
      <c r="Q3104" s="21" t="e">
        <f t="shared" si="1064"/>
        <v>#N/A</v>
      </c>
      <c r="R3104" s="21" t="e">
        <f t="shared" si="1065"/>
        <v>#N/A</v>
      </c>
      <c r="S3104" s="21" t="e">
        <f t="shared" si="1066"/>
        <v>#N/A</v>
      </c>
      <c r="T3104" s="29" t="e">
        <f t="shared" ref="T3104:T3167" si="1077">+SUMPRODUCT(P3104:S3104,$P$7:$S$7)/100</f>
        <v>#N/A</v>
      </c>
      <c r="U3104" s="34">
        <f t="shared" si="1067"/>
        <v>0</v>
      </c>
      <c r="V3104" s="16">
        <f t="shared" ca="1" si="1070"/>
        <v>44139</v>
      </c>
      <c r="W3104" s="56">
        <f t="shared" ca="1" si="1071"/>
        <v>10</v>
      </c>
      <c r="X3104" s="56">
        <f t="shared" ca="1" si="1072"/>
        <v>2020</v>
      </c>
      <c r="Y3104" s="55" t="str">
        <f t="shared" ca="1" si="1073"/>
        <v>10-2020</v>
      </c>
      <c r="Z3104" s="51">
        <f ca="1">IFERROR(VLOOKUP(Y3104,IPC!$E$2:$F$1745,2,0),IPC!$H$1)</f>
        <v>138.32155800000001</v>
      </c>
      <c r="AA3104" s="48">
        <f t="shared" si="1068"/>
        <v>1</v>
      </c>
      <c r="AB3104" s="48">
        <f t="shared" si="1069"/>
        <v>1900</v>
      </c>
      <c r="AC3104" s="32" t="str">
        <f t="shared" si="1062"/>
        <v>1-1900</v>
      </c>
      <c r="AD3104" s="50">
        <f>IFERROR(VLOOKUP(AC3104,IPC!$E$2:$F$1745,2,0),IPC!$H$1)</f>
        <v>138.32155800000001</v>
      </c>
    </row>
    <row r="3105" spans="10:30" x14ac:dyDescent="0.25">
      <c r="J3105" s="44" t="str">
        <f t="shared" si="1075"/>
        <v/>
      </c>
      <c r="K3105" s="33" t="str">
        <f t="shared" ca="1" si="1060"/>
        <v/>
      </c>
      <c r="L3105" s="108">
        <f t="shared" ca="1" si="1059"/>
        <v>0</v>
      </c>
      <c r="M3105" s="44" t="str">
        <f t="shared" si="1076"/>
        <v/>
      </c>
      <c r="N3105" s="45" t="str">
        <f t="shared" ca="1" si="1061"/>
        <v/>
      </c>
      <c r="O3105" s="108">
        <f t="shared" si="1074"/>
        <v>0</v>
      </c>
      <c r="P3105" s="21" t="e">
        <f t="shared" si="1063"/>
        <v>#N/A</v>
      </c>
      <c r="Q3105" s="21" t="e">
        <f t="shared" si="1064"/>
        <v>#N/A</v>
      </c>
      <c r="R3105" s="21" t="e">
        <f t="shared" si="1065"/>
        <v>#N/A</v>
      </c>
      <c r="S3105" s="21" t="e">
        <f t="shared" si="1066"/>
        <v>#N/A</v>
      </c>
      <c r="T3105" s="29" t="e">
        <f t="shared" si="1077"/>
        <v>#N/A</v>
      </c>
      <c r="U3105" s="34">
        <f t="shared" si="1067"/>
        <v>0</v>
      </c>
      <c r="V3105" s="16">
        <f t="shared" ca="1" si="1070"/>
        <v>44139</v>
      </c>
      <c r="W3105" s="56">
        <f t="shared" ca="1" si="1071"/>
        <v>10</v>
      </c>
      <c r="X3105" s="56">
        <f t="shared" ca="1" si="1072"/>
        <v>2020</v>
      </c>
      <c r="Y3105" s="55" t="str">
        <f t="shared" ca="1" si="1073"/>
        <v>10-2020</v>
      </c>
      <c r="Z3105" s="51">
        <f ca="1">IFERROR(VLOOKUP(Y3105,IPC!$E$2:$F$1745,2,0),IPC!$H$1)</f>
        <v>138.32155800000001</v>
      </c>
      <c r="AA3105" s="48">
        <f t="shared" si="1068"/>
        <v>1</v>
      </c>
      <c r="AB3105" s="48">
        <f t="shared" si="1069"/>
        <v>1900</v>
      </c>
      <c r="AC3105" s="32" t="str">
        <f t="shared" si="1062"/>
        <v>1-1900</v>
      </c>
      <c r="AD3105" s="50">
        <f>IFERROR(VLOOKUP(AC3105,IPC!$E$2:$F$1745,2,0),IPC!$H$1)</f>
        <v>138.32155800000001</v>
      </c>
    </row>
    <row r="3106" spans="10:30" x14ac:dyDescent="0.25">
      <c r="J3106" s="44" t="str">
        <f t="shared" si="1075"/>
        <v/>
      </c>
      <c r="K3106" s="33" t="str">
        <f t="shared" ca="1" si="1060"/>
        <v/>
      </c>
      <c r="L3106" s="108">
        <f t="shared" ca="1" si="1059"/>
        <v>0</v>
      </c>
      <c r="M3106" s="44" t="str">
        <f t="shared" si="1076"/>
        <v/>
      </c>
      <c r="N3106" s="45" t="str">
        <f t="shared" ca="1" si="1061"/>
        <v/>
      </c>
      <c r="O3106" s="108">
        <f t="shared" si="1074"/>
        <v>0</v>
      </c>
      <c r="P3106" s="21" t="e">
        <f t="shared" si="1063"/>
        <v>#N/A</v>
      </c>
      <c r="Q3106" s="21" t="e">
        <f t="shared" si="1064"/>
        <v>#N/A</v>
      </c>
      <c r="R3106" s="21" t="e">
        <f t="shared" si="1065"/>
        <v>#N/A</v>
      </c>
      <c r="S3106" s="21" t="e">
        <f t="shared" si="1066"/>
        <v>#N/A</v>
      </c>
      <c r="T3106" s="29" t="e">
        <f t="shared" si="1077"/>
        <v>#N/A</v>
      </c>
      <c r="U3106" s="34">
        <f t="shared" si="1067"/>
        <v>0</v>
      </c>
      <c r="V3106" s="16">
        <f t="shared" ca="1" si="1070"/>
        <v>44139</v>
      </c>
      <c r="W3106" s="56">
        <f t="shared" ca="1" si="1071"/>
        <v>10</v>
      </c>
      <c r="X3106" s="56">
        <f t="shared" ca="1" si="1072"/>
        <v>2020</v>
      </c>
      <c r="Y3106" s="55" t="str">
        <f t="shared" ca="1" si="1073"/>
        <v>10-2020</v>
      </c>
      <c r="Z3106" s="51">
        <f ca="1">IFERROR(VLOOKUP(Y3106,IPC!$E$2:$F$1745,2,0),IPC!$H$1)</f>
        <v>138.32155800000001</v>
      </c>
      <c r="AA3106" s="48">
        <f t="shared" si="1068"/>
        <v>1</v>
      </c>
      <c r="AB3106" s="48">
        <f t="shared" si="1069"/>
        <v>1900</v>
      </c>
      <c r="AC3106" s="32" t="str">
        <f t="shared" si="1062"/>
        <v>1-1900</v>
      </c>
      <c r="AD3106" s="50">
        <f>IFERROR(VLOOKUP(AC3106,IPC!$E$2:$F$1745,2,0),IPC!$H$1)</f>
        <v>138.32155800000001</v>
      </c>
    </row>
    <row r="3107" spans="10:30" x14ac:dyDescent="0.25">
      <c r="J3107" s="44" t="str">
        <f t="shared" si="1075"/>
        <v/>
      </c>
      <c r="K3107" s="33" t="str">
        <f t="shared" ca="1" si="1060"/>
        <v/>
      </c>
      <c r="L3107" s="108">
        <f t="shared" ca="1" si="1059"/>
        <v>0</v>
      </c>
      <c r="M3107" s="44" t="str">
        <f t="shared" si="1076"/>
        <v/>
      </c>
      <c r="N3107" s="45" t="str">
        <f t="shared" ca="1" si="1061"/>
        <v/>
      </c>
      <c r="O3107" s="108">
        <f t="shared" si="1074"/>
        <v>0</v>
      </c>
      <c r="P3107" s="21" t="e">
        <f t="shared" si="1063"/>
        <v>#N/A</v>
      </c>
      <c r="Q3107" s="21" t="e">
        <f t="shared" si="1064"/>
        <v>#N/A</v>
      </c>
      <c r="R3107" s="21" t="e">
        <f t="shared" si="1065"/>
        <v>#N/A</v>
      </c>
      <c r="S3107" s="21" t="e">
        <f t="shared" si="1066"/>
        <v>#N/A</v>
      </c>
      <c r="T3107" s="29" t="e">
        <f t="shared" si="1077"/>
        <v>#N/A</v>
      </c>
      <c r="U3107" s="34">
        <f t="shared" si="1067"/>
        <v>0</v>
      </c>
      <c r="V3107" s="16">
        <f t="shared" ca="1" si="1070"/>
        <v>44139</v>
      </c>
      <c r="W3107" s="56">
        <f t="shared" ca="1" si="1071"/>
        <v>10</v>
      </c>
      <c r="X3107" s="56">
        <f t="shared" ca="1" si="1072"/>
        <v>2020</v>
      </c>
      <c r="Y3107" s="55" t="str">
        <f t="shared" ca="1" si="1073"/>
        <v>10-2020</v>
      </c>
      <c r="Z3107" s="51">
        <f ca="1">IFERROR(VLOOKUP(Y3107,IPC!$E$2:$F$1745,2,0),IPC!$H$1)</f>
        <v>138.32155800000001</v>
      </c>
      <c r="AA3107" s="48">
        <f t="shared" si="1068"/>
        <v>1</v>
      </c>
      <c r="AB3107" s="48">
        <f t="shared" si="1069"/>
        <v>1900</v>
      </c>
      <c r="AC3107" s="32" t="str">
        <f t="shared" si="1062"/>
        <v>1-1900</v>
      </c>
      <c r="AD3107" s="50">
        <f>IFERROR(VLOOKUP(AC3107,IPC!$E$2:$F$1745,2,0),IPC!$H$1)</f>
        <v>138.32155800000001</v>
      </c>
    </row>
    <row r="3108" spans="10:30" x14ac:dyDescent="0.25">
      <c r="J3108" s="44" t="str">
        <f t="shared" si="1075"/>
        <v/>
      </c>
      <c r="K3108" s="33" t="str">
        <f t="shared" ca="1" si="1060"/>
        <v/>
      </c>
      <c r="L3108" s="108">
        <f t="shared" ca="1" si="1059"/>
        <v>0</v>
      </c>
      <c r="M3108" s="44" t="str">
        <f t="shared" si="1076"/>
        <v/>
      </c>
      <c r="N3108" s="45" t="str">
        <f t="shared" ca="1" si="1061"/>
        <v/>
      </c>
      <c r="O3108" s="108">
        <f t="shared" si="1074"/>
        <v>0</v>
      </c>
      <c r="P3108" s="21" t="e">
        <f t="shared" si="1063"/>
        <v>#N/A</v>
      </c>
      <c r="Q3108" s="21" t="e">
        <f t="shared" si="1064"/>
        <v>#N/A</v>
      </c>
      <c r="R3108" s="21" t="e">
        <f t="shared" si="1065"/>
        <v>#N/A</v>
      </c>
      <c r="S3108" s="21" t="e">
        <f t="shared" si="1066"/>
        <v>#N/A</v>
      </c>
      <c r="T3108" s="29" t="e">
        <f t="shared" si="1077"/>
        <v>#N/A</v>
      </c>
      <c r="U3108" s="34">
        <f t="shared" si="1067"/>
        <v>0</v>
      </c>
      <c r="V3108" s="16">
        <f t="shared" ca="1" si="1070"/>
        <v>44139</v>
      </c>
      <c r="W3108" s="56">
        <f t="shared" ca="1" si="1071"/>
        <v>10</v>
      </c>
      <c r="X3108" s="56">
        <f t="shared" ca="1" si="1072"/>
        <v>2020</v>
      </c>
      <c r="Y3108" s="55" t="str">
        <f t="shared" ca="1" si="1073"/>
        <v>10-2020</v>
      </c>
      <c r="Z3108" s="51">
        <f ca="1">IFERROR(VLOOKUP(Y3108,IPC!$E$2:$F$1745,2,0),IPC!$H$1)</f>
        <v>138.32155800000001</v>
      </c>
      <c r="AA3108" s="48">
        <f t="shared" si="1068"/>
        <v>1</v>
      </c>
      <c r="AB3108" s="48">
        <f t="shared" si="1069"/>
        <v>1900</v>
      </c>
      <c r="AC3108" s="32" t="str">
        <f t="shared" si="1062"/>
        <v>1-1900</v>
      </c>
      <c r="AD3108" s="50">
        <f>IFERROR(VLOOKUP(AC3108,IPC!$E$2:$F$1745,2,0),IPC!$H$1)</f>
        <v>138.32155800000001</v>
      </c>
    </row>
    <row r="3109" spans="10:30" x14ac:dyDescent="0.25">
      <c r="J3109" s="44" t="str">
        <f t="shared" si="1075"/>
        <v/>
      </c>
      <c r="K3109" s="33" t="str">
        <f t="shared" ca="1" si="1060"/>
        <v/>
      </c>
      <c r="L3109" s="108">
        <f t="shared" ca="1" si="1059"/>
        <v>0</v>
      </c>
      <c r="M3109" s="44" t="str">
        <f t="shared" si="1076"/>
        <v/>
      </c>
      <c r="N3109" s="45" t="str">
        <f t="shared" ca="1" si="1061"/>
        <v/>
      </c>
      <c r="O3109" s="108">
        <f t="shared" si="1074"/>
        <v>0</v>
      </c>
      <c r="P3109" s="21" t="e">
        <f t="shared" si="1063"/>
        <v>#N/A</v>
      </c>
      <c r="Q3109" s="21" t="e">
        <f t="shared" si="1064"/>
        <v>#N/A</v>
      </c>
      <c r="R3109" s="21" t="e">
        <f t="shared" si="1065"/>
        <v>#N/A</v>
      </c>
      <c r="S3109" s="21" t="e">
        <f t="shared" si="1066"/>
        <v>#N/A</v>
      </c>
      <c r="T3109" s="29" t="e">
        <f t="shared" si="1077"/>
        <v>#N/A</v>
      </c>
      <c r="U3109" s="34">
        <f t="shared" si="1067"/>
        <v>0</v>
      </c>
      <c r="V3109" s="16">
        <f t="shared" ca="1" si="1070"/>
        <v>44139</v>
      </c>
      <c r="W3109" s="56">
        <f t="shared" ca="1" si="1071"/>
        <v>10</v>
      </c>
      <c r="X3109" s="56">
        <f t="shared" ca="1" si="1072"/>
        <v>2020</v>
      </c>
      <c r="Y3109" s="55" t="str">
        <f t="shared" ca="1" si="1073"/>
        <v>10-2020</v>
      </c>
      <c r="Z3109" s="51">
        <f ca="1">IFERROR(VLOOKUP(Y3109,IPC!$E$2:$F$1745,2,0),IPC!$H$1)</f>
        <v>138.32155800000001</v>
      </c>
      <c r="AA3109" s="48">
        <f t="shared" si="1068"/>
        <v>1</v>
      </c>
      <c r="AB3109" s="48">
        <f t="shared" si="1069"/>
        <v>1900</v>
      </c>
      <c r="AC3109" s="32" t="str">
        <f t="shared" si="1062"/>
        <v>1-1900</v>
      </c>
      <c r="AD3109" s="50">
        <f>IFERROR(VLOOKUP(AC3109,IPC!$E$2:$F$1745,2,0),IPC!$H$1)</f>
        <v>138.32155800000001</v>
      </c>
    </row>
    <row r="3110" spans="10:30" x14ac:dyDescent="0.25">
      <c r="J3110" s="44" t="str">
        <f t="shared" si="1075"/>
        <v/>
      </c>
      <c r="K3110" s="33" t="str">
        <f t="shared" ca="1" si="1060"/>
        <v/>
      </c>
      <c r="L3110" s="108">
        <f t="shared" ref="L3110:L3173" ca="1" si="1078">IFERROR(B3110*C3110*Z3122/AD3122,"")</f>
        <v>0</v>
      </c>
      <c r="M3110" s="44" t="str">
        <f t="shared" si="1076"/>
        <v/>
      </c>
      <c r="N3110" s="45" t="str">
        <f t="shared" ca="1" si="1061"/>
        <v/>
      </c>
      <c r="O3110" s="108">
        <f t="shared" si="1074"/>
        <v>0</v>
      </c>
      <c r="P3110" s="21" t="e">
        <f t="shared" si="1063"/>
        <v>#N/A</v>
      </c>
      <c r="Q3110" s="21" t="e">
        <f t="shared" si="1064"/>
        <v>#N/A</v>
      </c>
      <c r="R3110" s="21" t="e">
        <f t="shared" si="1065"/>
        <v>#N/A</v>
      </c>
      <c r="S3110" s="21" t="e">
        <f t="shared" si="1066"/>
        <v>#N/A</v>
      </c>
      <c r="T3110" s="29" t="e">
        <f t="shared" si="1077"/>
        <v>#N/A</v>
      </c>
      <c r="U3110" s="34">
        <f t="shared" si="1067"/>
        <v>0</v>
      </c>
      <c r="V3110" s="16">
        <f t="shared" ca="1" si="1070"/>
        <v>44139</v>
      </c>
      <c r="W3110" s="56">
        <f t="shared" ca="1" si="1071"/>
        <v>10</v>
      </c>
      <c r="X3110" s="56">
        <f t="shared" ca="1" si="1072"/>
        <v>2020</v>
      </c>
      <c r="Y3110" s="55" t="str">
        <f t="shared" ca="1" si="1073"/>
        <v>10-2020</v>
      </c>
      <c r="Z3110" s="51">
        <f ca="1">IFERROR(VLOOKUP(Y3110,IPC!$E$2:$F$1745,2,0),IPC!$H$1)</f>
        <v>138.32155800000001</v>
      </c>
      <c r="AA3110" s="48">
        <f t="shared" si="1068"/>
        <v>1</v>
      </c>
      <c r="AB3110" s="48">
        <f t="shared" si="1069"/>
        <v>1900</v>
      </c>
      <c r="AC3110" s="32" t="str">
        <f t="shared" si="1062"/>
        <v>1-1900</v>
      </c>
      <c r="AD3110" s="50">
        <f>IFERROR(VLOOKUP(AC3110,IPC!$E$2:$F$1745,2,0),IPC!$H$1)</f>
        <v>138.32155800000001</v>
      </c>
    </row>
    <row r="3111" spans="10:30" x14ac:dyDescent="0.25">
      <c r="J3111" s="44" t="str">
        <f t="shared" si="1075"/>
        <v/>
      </c>
      <c r="K3111" s="33" t="str">
        <f t="shared" ca="1" si="1060"/>
        <v/>
      </c>
      <c r="L3111" s="108">
        <f t="shared" ca="1" si="1078"/>
        <v>0</v>
      </c>
      <c r="M3111" s="44" t="str">
        <f t="shared" si="1076"/>
        <v/>
      </c>
      <c r="N3111" s="45" t="str">
        <f t="shared" ca="1" si="1061"/>
        <v/>
      </c>
      <c r="O3111" s="108">
        <f t="shared" si="1074"/>
        <v>0</v>
      </c>
      <c r="P3111" s="21" t="e">
        <f t="shared" si="1063"/>
        <v>#N/A</v>
      </c>
      <c r="Q3111" s="21" t="e">
        <f t="shared" si="1064"/>
        <v>#N/A</v>
      </c>
      <c r="R3111" s="21" t="e">
        <f t="shared" si="1065"/>
        <v>#N/A</v>
      </c>
      <c r="S3111" s="21" t="e">
        <f t="shared" si="1066"/>
        <v>#N/A</v>
      </c>
      <c r="T3111" s="29" t="e">
        <f t="shared" si="1077"/>
        <v>#N/A</v>
      </c>
      <c r="U3111" s="34">
        <f t="shared" si="1067"/>
        <v>0</v>
      </c>
      <c r="V3111" s="16">
        <f t="shared" ca="1" si="1070"/>
        <v>44139</v>
      </c>
      <c r="W3111" s="56">
        <f t="shared" ca="1" si="1071"/>
        <v>10</v>
      </c>
      <c r="X3111" s="56">
        <f t="shared" ca="1" si="1072"/>
        <v>2020</v>
      </c>
      <c r="Y3111" s="55" t="str">
        <f t="shared" ca="1" si="1073"/>
        <v>10-2020</v>
      </c>
      <c r="Z3111" s="51">
        <f ca="1">IFERROR(VLOOKUP(Y3111,IPC!$E$2:$F$1745,2,0),IPC!$H$1)</f>
        <v>138.32155800000001</v>
      </c>
      <c r="AA3111" s="48">
        <f t="shared" si="1068"/>
        <v>1</v>
      </c>
      <c r="AB3111" s="48">
        <f t="shared" si="1069"/>
        <v>1900</v>
      </c>
      <c r="AC3111" s="32" t="str">
        <f t="shared" si="1062"/>
        <v>1-1900</v>
      </c>
      <c r="AD3111" s="50">
        <f>IFERROR(VLOOKUP(AC3111,IPC!$E$2:$F$1745,2,0),IPC!$H$1)</f>
        <v>138.32155800000001</v>
      </c>
    </row>
    <row r="3112" spans="10:30" x14ac:dyDescent="0.25">
      <c r="J3112" s="44" t="str">
        <f t="shared" si="1075"/>
        <v/>
      </c>
      <c r="K3112" s="33" t="str">
        <f t="shared" ca="1" si="1060"/>
        <v/>
      </c>
      <c r="L3112" s="108">
        <f t="shared" ca="1" si="1078"/>
        <v>0</v>
      </c>
      <c r="M3112" s="44" t="str">
        <f t="shared" si="1076"/>
        <v/>
      </c>
      <c r="N3112" s="45" t="str">
        <f t="shared" ca="1" si="1061"/>
        <v/>
      </c>
      <c r="O3112" s="108">
        <f t="shared" si="1074"/>
        <v>0</v>
      </c>
      <c r="P3112" s="21" t="e">
        <f t="shared" si="1063"/>
        <v>#N/A</v>
      </c>
      <c r="Q3112" s="21" t="e">
        <f t="shared" si="1064"/>
        <v>#N/A</v>
      </c>
      <c r="R3112" s="21" t="e">
        <f t="shared" si="1065"/>
        <v>#N/A</v>
      </c>
      <c r="S3112" s="21" t="e">
        <f t="shared" si="1066"/>
        <v>#N/A</v>
      </c>
      <c r="T3112" s="29" t="e">
        <f t="shared" si="1077"/>
        <v>#N/A</v>
      </c>
      <c r="U3112" s="34">
        <f t="shared" si="1067"/>
        <v>0</v>
      </c>
      <c r="V3112" s="16">
        <f t="shared" ca="1" si="1070"/>
        <v>44139</v>
      </c>
      <c r="W3112" s="56">
        <f t="shared" ca="1" si="1071"/>
        <v>10</v>
      </c>
      <c r="X3112" s="56">
        <f t="shared" ca="1" si="1072"/>
        <v>2020</v>
      </c>
      <c r="Y3112" s="55" t="str">
        <f t="shared" ca="1" si="1073"/>
        <v>10-2020</v>
      </c>
      <c r="Z3112" s="51">
        <f ca="1">IFERROR(VLOOKUP(Y3112,IPC!$E$2:$F$1745,2,0),IPC!$H$1)</f>
        <v>138.32155800000001</v>
      </c>
      <c r="AA3112" s="48">
        <f t="shared" si="1068"/>
        <v>1</v>
      </c>
      <c r="AB3112" s="48">
        <f t="shared" si="1069"/>
        <v>1900</v>
      </c>
      <c r="AC3112" s="32" t="str">
        <f t="shared" si="1062"/>
        <v>1-1900</v>
      </c>
      <c r="AD3112" s="50">
        <f>IFERROR(VLOOKUP(AC3112,IPC!$E$2:$F$1745,2,0),IPC!$H$1)</f>
        <v>138.32155800000001</v>
      </c>
    </row>
    <row r="3113" spans="10:30" x14ac:dyDescent="0.25">
      <c r="J3113" s="44" t="str">
        <f t="shared" si="1075"/>
        <v/>
      </c>
      <c r="K3113" s="33" t="str">
        <f t="shared" ca="1" si="1060"/>
        <v/>
      </c>
      <c r="L3113" s="108">
        <f t="shared" ca="1" si="1078"/>
        <v>0</v>
      </c>
      <c r="M3113" s="44" t="str">
        <f t="shared" si="1076"/>
        <v/>
      </c>
      <c r="N3113" s="45" t="str">
        <f t="shared" ca="1" si="1061"/>
        <v/>
      </c>
      <c r="O3113" s="108">
        <f t="shared" si="1074"/>
        <v>0</v>
      </c>
      <c r="P3113" s="21" t="e">
        <f t="shared" si="1063"/>
        <v>#N/A</v>
      </c>
      <c r="Q3113" s="21" t="e">
        <f t="shared" si="1064"/>
        <v>#N/A</v>
      </c>
      <c r="R3113" s="21" t="e">
        <f t="shared" si="1065"/>
        <v>#N/A</v>
      </c>
      <c r="S3113" s="21" t="e">
        <f t="shared" si="1066"/>
        <v>#N/A</v>
      </c>
      <c r="T3113" s="29" t="e">
        <f t="shared" si="1077"/>
        <v>#N/A</v>
      </c>
      <c r="U3113" s="34">
        <f t="shared" si="1067"/>
        <v>0</v>
      </c>
      <c r="V3113" s="16">
        <f t="shared" ca="1" si="1070"/>
        <v>44139</v>
      </c>
      <c r="W3113" s="56">
        <f t="shared" ca="1" si="1071"/>
        <v>10</v>
      </c>
      <c r="X3113" s="56">
        <f t="shared" ca="1" si="1072"/>
        <v>2020</v>
      </c>
      <c r="Y3113" s="55" t="str">
        <f t="shared" ca="1" si="1073"/>
        <v>10-2020</v>
      </c>
      <c r="Z3113" s="51">
        <f ca="1">IFERROR(VLOOKUP(Y3113,IPC!$E$2:$F$1745,2,0),IPC!$H$1)</f>
        <v>138.32155800000001</v>
      </c>
      <c r="AA3113" s="48">
        <f t="shared" si="1068"/>
        <v>1</v>
      </c>
      <c r="AB3113" s="48">
        <f t="shared" si="1069"/>
        <v>1900</v>
      </c>
      <c r="AC3113" s="32" t="str">
        <f t="shared" si="1062"/>
        <v>1-1900</v>
      </c>
      <c r="AD3113" s="50">
        <f>IFERROR(VLOOKUP(AC3113,IPC!$E$2:$F$1745,2,0),IPC!$H$1)</f>
        <v>138.32155800000001</v>
      </c>
    </row>
    <row r="3114" spans="10:30" x14ac:dyDescent="0.25">
      <c r="J3114" s="44" t="str">
        <f t="shared" si="1075"/>
        <v/>
      </c>
      <c r="K3114" s="33" t="str">
        <f t="shared" ca="1" si="1060"/>
        <v/>
      </c>
      <c r="L3114" s="108">
        <f t="shared" ca="1" si="1078"/>
        <v>0</v>
      </c>
      <c r="M3114" s="44" t="str">
        <f t="shared" si="1076"/>
        <v/>
      </c>
      <c r="N3114" s="45" t="str">
        <f t="shared" ca="1" si="1061"/>
        <v/>
      </c>
      <c r="O3114" s="108">
        <f t="shared" si="1074"/>
        <v>0</v>
      </c>
      <c r="P3114" s="21" t="e">
        <f t="shared" si="1063"/>
        <v>#N/A</v>
      </c>
      <c r="Q3114" s="21" t="e">
        <f t="shared" si="1064"/>
        <v>#N/A</v>
      </c>
      <c r="R3114" s="21" t="e">
        <f t="shared" si="1065"/>
        <v>#N/A</v>
      </c>
      <c r="S3114" s="21" t="e">
        <f t="shared" si="1066"/>
        <v>#N/A</v>
      </c>
      <c r="T3114" s="29" t="e">
        <f t="shared" si="1077"/>
        <v>#N/A</v>
      </c>
      <c r="U3114" s="34">
        <f t="shared" si="1067"/>
        <v>0</v>
      </c>
      <c r="V3114" s="16">
        <f t="shared" ca="1" si="1070"/>
        <v>44139</v>
      </c>
      <c r="W3114" s="56">
        <f t="shared" ca="1" si="1071"/>
        <v>10</v>
      </c>
      <c r="X3114" s="56">
        <f t="shared" ca="1" si="1072"/>
        <v>2020</v>
      </c>
      <c r="Y3114" s="55" t="str">
        <f t="shared" ca="1" si="1073"/>
        <v>10-2020</v>
      </c>
      <c r="Z3114" s="51">
        <f ca="1">IFERROR(VLOOKUP(Y3114,IPC!$E$2:$F$1745,2,0),IPC!$H$1)</f>
        <v>138.32155800000001</v>
      </c>
      <c r="AA3114" s="48">
        <f t="shared" si="1068"/>
        <v>1</v>
      </c>
      <c r="AB3114" s="48">
        <f t="shared" si="1069"/>
        <v>1900</v>
      </c>
      <c r="AC3114" s="32" t="str">
        <f t="shared" si="1062"/>
        <v>1-1900</v>
      </c>
      <c r="AD3114" s="50">
        <f>IFERROR(VLOOKUP(AC3114,IPC!$E$2:$F$1745,2,0),IPC!$H$1)</f>
        <v>138.32155800000001</v>
      </c>
    </row>
    <row r="3115" spans="10:30" x14ac:dyDescent="0.25">
      <c r="J3115" s="44" t="str">
        <f t="shared" si="1075"/>
        <v/>
      </c>
      <c r="K3115" s="33" t="str">
        <f t="shared" ca="1" si="1060"/>
        <v/>
      </c>
      <c r="L3115" s="108">
        <f t="shared" ca="1" si="1078"/>
        <v>0</v>
      </c>
      <c r="M3115" s="44" t="str">
        <f t="shared" si="1076"/>
        <v/>
      </c>
      <c r="N3115" s="45" t="str">
        <f t="shared" ca="1" si="1061"/>
        <v/>
      </c>
      <c r="O3115" s="108">
        <f t="shared" si="1074"/>
        <v>0</v>
      </c>
      <c r="P3115" s="21" t="e">
        <f t="shared" si="1063"/>
        <v>#N/A</v>
      </c>
      <c r="Q3115" s="21" t="e">
        <f t="shared" si="1064"/>
        <v>#N/A</v>
      </c>
      <c r="R3115" s="21" t="e">
        <f t="shared" si="1065"/>
        <v>#N/A</v>
      </c>
      <c r="S3115" s="21" t="e">
        <f t="shared" si="1066"/>
        <v>#N/A</v>
      </c>
      <c r="T3115" s="29" t="e">
        <f t="shared" si="1077"/>
        <v>#N/A</v>
      </c>
      <c r="U3115" s="34">
        <f t="shared" si="1067"/>
        <v>0</v>
      </c>
      <c r="V3115" s="16">
        <f t="shared" ca="1" si="1070"/>
        <v>44139</v>
      </c>
      <c r="W3115" s="56">
        <f t="shared" ca="1" si="1071"/>
        <v>10</v>
      </c>
      <c r="X3115" s="56">
        <f t="shared" ca="1" si="1072"/>
        <v>2020</v>
      </c>
      <c r="Y3115" s="55" t="str">
        <f t="shared" ca="1" si="1073"/>
        <v>10-2020</v>
      </c>
      <c r="Z3115" s="51">
        <f ca="1">IFERROR(VLOOKUP(Y3115,IPC!$E$2:$F$1745,2,0),IPC!$H$1)</f>
        <v>138.32155800000001</v>
      </c>
      <c r="AA3115" s="48">
        <f t="shared" si="1068"/>
        <v>1</v>
      </c>
      <c r="AB3115" s="48">
        <f t="shared" si="1069"/>
        <v>1900</v>
      </c>
      <c r="AC3115" s="32" t="str">
        <f t="shared" si="1062"/>
        <v>1-1900</v>
      </c>
      <c r="AD3115" s="50">
        <f>IFERROR(VLOOKUP(AC3115,IPC!$E$2:$F$1745,2,0),IPC!$H$1)</f>
        <v>138.32155800000001</v>
      </c>
    </row>
    <row r="3116" spans="10:30" x14ac:dyDescent="0.25">
      <c r="J3116" s="44" t="str">
        <f t="shared" si="1075"/>
        <v/>
      </c>
      <c r="K3116" s="33" t="str">
        <f t="shared" ca="1" si="1060"/>
        <v/>
      </c>
      <c r="L3116" s="108">
        <f t="shared" ca="1" si="1078"/>
        <v>0</v>
      </c>
      <c r="M3116" s="44" t="str">
        <f t="shared" si="1076"/>
        <v/>
      </c>
      <c r="N3116" s="45" t="str">
        <f t="shared" ca="1" si="1061"/>
        <v/>
      </c>
      <c r="O3116" s="108">
        <f t="shared" si="1074"/>
        <v>0</v>
      </c>
      <c r="P3116" s="21" t="e">
        <f t="shared" si="1063"/>
        <v>#N/A</v>
      </c>
      <c r="Q3116" s="21" t="e">
        <f t="shared" si="1064"/>
        <v>#N/A</v>
      </c>
      <c r="R3116" s="21" t="e">
        <f t="shared" si="1065"/>
        <v>#N/A</v>
      </c>
      <c r="S3116" s="21" t="e">
        <f t="shared" si="1066"/>
        <v>#N/A</v>
      </c>
      <c r="T3116" s="29" t="e">
        <f t="shared" si="1077"/>
        <v>#N/A</v>
      </c>
      <c r="U3116" s="34">
        <f t="shared" si="1067"/>
        <v>0</v>
      </c>
      <c r="V3116" s="16">
        <f t="shared" ca="1" si="1070"/>
        <v>44139</v>
      </c>
      <c r="W3116" s="56">
        <f t="shared" ca="1" si="1071"/>
        <v>10</v>
      </c>
      <c r="X3116" s="56">
        <f t="shared" ca="1" si="1072"/>
        <v>2020</v>
      </c>
      <c r="Y3116" s="55" t="str">
        <f t="shared" ca="1" si="1073"/>
        <v>10-2020</v>
      </c>
      <c r="Z3116" s="51">
        <f ca="1">IFERROR(VLOOKUP(Y3116,IPC!$E$2:$F$1745,2,0),IPC!$H$1)</f>
        <v>138.32155800000001</v>
      </c>
      <c r="AA3116" s="48">
        <f t="shared" si="1068"/>
        <v>1</v>
      </c>
      <c r="AB3116" s="48">
        <f t="shared" si="1069"/>
        <v>1900</v>
      </c>
      <c r="AC3116" s="32" t="str">
        <f t="shared" si="1062"/>
        <v>1-1900</v>
      </c>
      <c r="AD3116" s="50">
        <f>IFERROR(VLOOKUP(AC3116,IPC!$E$2:$F$1745,2,0),IPC!$H$1)</f>
        <v>138.32155800000001</v>
      </c>
    </row>
    <row r="3117" spans="10:30" x14ac:dyDescent="0.25">
      <c r="J3117" s="44" t="str">
        <f t="shared" si="1075"/>
        <v/>
      </c>
      <c r="K3117" s="33" t="str">
        <f t="shared" ca="1" si="1060"/>
        <v/>
      </c>
      <c r="L3117" s="108">
        <f t="shared" ca="1" si="1078"/>
        <v>0</v>
      </c>
      <c r="M3117" s="44" t="str">
        <f t="shared" si="1076"/>
        <v/>
      </c>
      <c r="N3117" s="45" t="str">
        <f t="shared" ca="1" si="1061"/>
        <v/>
      </c>
      <c r="O3117" s="108">
        <f t="shared" si="1074"/>
        <v>0</v>
      </c>
      <c r="P3117" s="21" t="e">
        <f t="shared" si="1063"/>
        <v>#N/A</v>
      </c>
      <c r="Q3117" s="21" t="e">
        <f t="shared" si="1064"/>
        <v>#N/A</v>
      </c>
      <c r="R3117" s="21" t="e">
        <f t="shared" si="1065"/>
        <v>#N/A</v>
      </c>
      <c r="S3117" s="21" t="e">
        <f t="shared" si="1066"/>
        <v>#N/A</v>
      </c>
      <c r="T3117" s="29" t="e">
        <f t="shared" si="1077"/>
        <v>#N/A</v>
      </c>
      <c r="U3117" s="34">
        <f t="shared" si="1067"/>
        <v>0</v>
      </c>
      <c r="V3117" s="16">
        <f t="shared" ca="1" si="1070"/>
        <v>44139</v>
      </c>
      <c r="W3117" s="56">
        <f t="shared" ca="1" si="1071"/>
        <v>10</v>
      </c>
      <c r="X3117" s="56">
        <f t="shared" ca="1" si="1072"/>
        <v>2020</v>
      </c>
      <c r="Y3117" s="55" t="str">
        <f t="shared" ca="1" si="1073"/>
        <v>10-2020</v>
      </c>
      <c r="Z3117" s="51">
        <f ca="1">IFERROR(VLOOKUP(Y3117,IPC!$E$2:$F$1745,2,0),IPC!$H$1)</f>
        <v>138.32155800000001</v>
      </c>
      <c r="AA3117" s="48">
        <f t="shared" si="1068"/>
        <v>1</v>
      </c>
      <c r="AB3117" s="48">
        <f t="shared" si="1069"/>
        <v>1900</v>
      </c>
      <c r="AC3117" s="32" t="str">
        <f t="shared" si="1062"/>
        <v>1-1900</v>
      </c>
      <c r="AD3117" s="50">
        <f>IFERROR(VLOOKUP(AC3117,IPC!$E$2:$F$1745,2,0),IPC!$H$1)</f>
        <v>138.32155800000001</v>
      </c>
    </row>
    <row r="3118" spans="10:30" x14ac:dyDescent="0.25">
      <c r="J3118" s="44" t="str">
        <f t="shared" si="1075"/>
        <v/>
      </c>
      <c r="K3118" s="33" t="str">
        <f t="shared" ref="K3118:K3181" ca="1" si="1079">IFERROR(IF((U3130-V3130)/365&lt;0,"",(U3130-V3130)/365),"")</f>
        <v/>
      </c>
      <c r="L3118" s="108">
        <f t="shared" ca="1" si="1078"/>
        <v>0</v>
      </c>
      <c r="M3118" s="44" t="str">
        <f t="shared" si="1076"/>
        <v/>
      </c>
      <c r="N3118" s="45" t="str">
        <f t="shared" ref="N3118:N3181" ca="1" si="1080">IFERROR(L3118*((1+$M$7)^K3118)/((1+$N$7)^K3118),"")</f>
        <v/>
      </c>
      <c r="O3118" s="108">
        <f t="shared" si="1074"/>
        <v>0</v>
      </c>
      <c r="P3118" s="21" t="e">
        <f t="shared" si="1063"/>
        <v>#N/A</v>
      </c>
      <c r="Q3118" s="21" t="e">
        <f t="shared" si="1064"/>
        <v>#N/A</v>
      </c>
      <c r="R3118" s="21" t="e">
        <f t="shared" si="1065"/>
        <v>#N/A</v>
      </c>
      <c r="S3118" s="21" t="e">
        <f t="shared" si="1066"/>
        <v>#N/A</v>
      </c>
      <c r="T3118" s="29" t="e">
        <f t="shared" si="1077"/>
        <v>#N/A</v>
      </c>
      <c r="U3118" s="34">
        <f t="shared" si="1067"/>
        <v>0</v>
      </c>
      <c r="V3118" s="16">
        <f t="shared" ca="1" si="1070"/>
        <v>44139</v>
      </c>
      <c r="W3118" s="56">
        <f t="shared" ca="1" si="1071"/>
        <v>10</v>
      </c>
      <c r="X3118" s="56">
        <f t="shared" ca="1" si="1072"/>
        <v>2020</v>
      </c>
      <c r="Y3118" s="55" t="str">
        <f t="shared" ca="1" si="1073"/>
        <v>10-2020</v>
      </c>
      <c r="Z3118" s="51">
        <f ca="1">IFERROR(VLOOKUP(Y3118,IPC!$E$2:$F$1745,2,0),IPC!$H$1)</f>
        <v>138.32155800000001</v>
      </c>
      <c r="AA3118" s="48">
        <f t="shared" si="1068"/>
        <v>1</v>
      </c>
      <c r="AB3118" s="48">
        <f t="shared" si="1069"/>
        <v>1900</v>
      </c>
      <c r="AC3118" s="32" t="str">
        <f t="shared" si="1062"/>
        <v>1-1900</v>
      </c>
      <c r="AD3118" s="50">
        <f>IFERROR(VLOOKUP(AC3118,IPC!$E$2:$F$1745,2,0),IPC!$H$1)</f>
        <v>138.32155800000001</v>
      </c>
    </row>
    <row r="3119" spans="10:30" x14ac:dyDescent="0.25">
      <c r="J3119" s="44" t="str">
        <f t="shared" si="1075"/>
        <v/>
      </c>
      <c r="K3119" s="33" t="str">
        <f t="shared" ca="1" si="1079"/>
        <v/>
      </c>
      <c r="L3119" s="108">
        <f t="shared" ca="1" si="1078"/>
        <v>0</v>
      </c>
      <c r="M3119" s="44" t="str">
        <f t="shared" si="1076"/>
        <v/>
      </c>
      <c r="N3119" s="45" t="str">
        <f t="shared" ca="1" si="1080"/>
        <v/>
      </c>
      <c r="O3119" s="108">
        <f t="shared" si="1074"/>
        <v>0</v>
      </c>
      <c r="P3119" s="21" t="e">
        <f t="shared" si="1063"/>
        <v>#N/A</v>
      </c>
      <c r="Q3119" s="21" t="e">
        <f t="shared" si="1064"/>
        <v>#N/A</v>
      </c>
      <c r="R3119" s="21" t="e">
        <f t="shared" si="1065"/>
        <v>#N/A</v>
      </c>
      <c r="S3119" s="21" t="e">
        <f t="shared" si="1066"/>
        <v>#N/A</v>
      </c>
      <c r="T3119" s="29" t="e">
        <f t="shared" si="1077"/>
        <v>#N/A</v>
      </c>
      <c r="U3119" s="34">
        <f t="shared" si="1067"/>
        <v>0</v>
      </c>
      <c r="V3119" s="16">
        <f t="shared" ca="1" si="1070"/>
        <v>44139</v>
      </c>
      <c r="W3119" s="56">
        <f t="shared" ca="1" si="1071"/>
        <v>10</v>
      </c>
      <c r="X3119" s="56">
        <f t="shared" ca="1" si="1072"/>
        <v>2020</v>
      </c>
      <c r="Y3119" s="55" t="str">
        <f t="shared" ca="1" si="1073"/>
        <v>10-2020</v>
      </c>
      <c r="Z3119" s="51">
        <f ca="1">IFERROR(VLOOKUP(Y3119,IPC!$E$2:$F$1745,2,0),IPC!$H$1)</f>
        <v>138.32155800000001</v>
      </c>
      <c r="AA3119" s="48">
        <f t="shared" si="1068"/>
        <v>1</v>
      </c>
      <c r="AB3119" s="48">
        <f t="shared" si="1069"/>
        <v>1900</v>
      </c>
      <c r="AC3119" s="32" t="str">
        <f t="shared" ref="AC3119:AC3182" si="1081">+AA3119&amp;"-"&amp;AB3119</f>
        <v>1-1900</v>
      </c>
      <c r="AD3119" s="50">
        <f>IFERROR(VLOOKUP(AC3119,IPC!$E$2:$F$1745,2,0),IPC!$H$1)</f>
        <v>138.32155800000001</v>
      </c>
    </row>
    <row r="3120" spans="10:30" x14ac:dyDescent="0.25">
      <c r="J3120" s="44" t="str">
        <f t="shared" si="1075"/>
        <v/>
      </c>
      <c r="K3120" s="33" t="str">
        <f t="shared" ca="1" si="1079"/>
        <v/>
      </c>
      <c r="L3120" s="108">
        <f t="shared" ca="1" si="1078"/>
        <v>0</v>
      </c>
      <c r="M3120" s="44" t="str">
        <f t="shared" si="1076"/>
        <v/>
      </c>
      <c r="N3120" s="45" t="str">
        <f t="shared" ca="1" si="1080"/>
        <v/>
      </c>
      <c r="O3120" s="108">
        <f t="shared" si="1074"/>
        <v>0</v>
      </c>
      <c r="P3120" s="21" t="e">
        <f t="shared" si="1063"/>
        <v>#N/A</v>
      </c>
      <c r="Q3120" s="21" t="e">
        <f t="shared" si="1064"/>
        <v>#N/A</v>
      </c>
      <c r="R3120" s="21" t="e">
        <f t="shared" si="1065"/>
        <v>#N/A</v>
      </c>
      <c r="S3120" s="21" t="e">
        <f t="shared" si="1066"/>
        <v>#N/A</v>
      </c>
      <c r="T3120" s="29" t="e">
        <f t="shared" si="1077"/>
        <v>#N/A</v>
      </c>
      <c r="U3120" s="34">
        <f t="shared" si="1067"/>
        <v>0</v>
      </c>
      <c r="V3120" s="16">
        <f t="shared" ca="1" si="1070"/>
        <v>44139</v>
      </c>
      <c r="W3120" s="56">
        <f t="shared" ca="1" si="1071"/>
        <v>10</v>
      </c>
      <c r="X3120" s="56">
        <f t="shared" ca="1" si="1072"/>
        <v>2020</v>
      </c>
      <c r="Y3120" s="55" t="str">
        <f t="shared" ca="1" si="1073"/>
        <v>10-2020</v>
      </c>
      <c r="Z3120" s="51">
        <f ca="1">IFERROR(VLOOKUP(Y3120,IPC!$E$2:$F$1745,2,0),IPC!$H$1)</f>
        <v>138.32155800000001</v>
      </c>
      <c r="AA3120" s="48">
        <f t="shared" si="1068"/>
        <v>1</v>
      </c>
      <c r="AB3120" s="48">
        <f t="shared" si="1069"/>
        <v>1900</v>
      </c>
      <c r="AC3120" s="32" t="str">
        <f t="shared" si="1081"/>
        <v>1-1900</v>
      </c>
      <c r="AD3120" s="50">
        <f>IFERROR(VLOOKUP(AC3120,IPC!$E$2:$F$1745,2,0),IPC!$H$1)</f>
        <v>138.32155800000001</v>
      </c>
    </row>
    <row r="3121" spans="10:30" x14ac:dyDescent="0.25">
      <c r="J3121" s="44" t="str">
        <f t="shared" si="1075"/>
        <v/>
      </c>
      <c r="K3121" s="33" t="str">
        <f t="shared" ca="1" si="1079"/>
        <v/>
      </c>
      <c r="L3121" s="108">
        <f t="shared" ca="1" si="1078"/>
        <v>0</v>
      </c>
      <c r="M3121" s="44" t="str">
        <f t="shared" si="1076"/>
        <v/>
      </c>
      <c r="N3121" s="45" t="str">
        <f t="shared" ca="1" si="1080"/>
        <v/>
      </c>
      <c r="O3121" s="108">
        <f t="shared" si="1074"/>
        <v>0</v>
      </c>
      <c r="P3121" s="21" t="e">
        <f t="shared" si="1063"/>
        <v>#N/A</v>
      </c>
      <c r="Q3121" s="21" t="e">
        <f t="shared" si="1064"/>
        <v>#N/A</v>
      </c>
      <c r="R3121" s="21" t="e">
        <f t="shared" si="1065"/>
        <v>#N/A</v>
      </c>
      <c r="S3121" s="21" t="e">
        <f t="shared" si="1066"/>
        <v>#N/A</v>
      </c>
      <c r="T3121" s="29" t="e">
        <f t="shared" si="1077"/>
        <v>#N/A</v>
      </c>
      <c r="U3121" s="34">
        <f t="shared" si="1067"/>
        <v>0</v>
      </c>
      <c r="V3121" s="16">
        <f t="shared" ca="1" si="1070"/>
        <v>44139</v>
      </c>
      <c r="W3121" s="56">
        <f t="shared" ca="1" si="1071"/>
        <v>10</v>
      </c>
      <c r="X3121" s="56">
        <f t="shared" ca="1" si="1072"/>
        <v>2020</v>
      </c>
      <c r="Y3121" s="55" t="str">
        <f t="shared" ca="1" si="1073"/>
        <v>10-2020</v>
      </c>
      <c r="Z3121" s="51">
        <f ca="1">IFERROR(VLOOKUP(Y3121,IPC!$E$2:$F$1745,2,0),IPC!$H$1)</f>
        <v>138.32155800000001</v>
      </c>
      <c r="AA3121" s="48">
        <f t="shared" si="1068"/>
        <v>1</v>
      </c>
      <c r="AB3121" s="48">
        <f t="shared" si="1069"/>
        <v>1900</v>
      </c>
      <c r="AC3121" s="32" t="str">
        <f t="shared" si="1081"/>
        <v>1-1900</v>
      </c>
      <c r="AD3121" s="50">
        <f>IFERROR(VLOOKUP(AC3121,IPC!$E$2:$F$1745,2,0),IPC!$H$1)</f>
        <v>138.32155800000001</v>
      </c>
    </row>
    <row r="3122" spans="10:30" x14ac:dyDescent="0.25">
      <c r="J3122" s="44" t="str">
        <f t="shared" si="1075"/>
        <v/>
      </c>
      <c r="K3122" s="33" t="str">
        <f t="shared" ca="1" si="1079"/>
        <v/>
      </c>
      <c r="L3122" s="108">
        <f t="shared" ca="1" si="1078"/>
        <v>0</v>
      </c>
      <c r="M3122" s="44" t="str">
        <f t="shared" si="1076"/>
        <v/>
      </c>
      <c r="N3122" s="45" t="str">
        <f t="shared" ca="1" si="1080"/>
        <v/>
      </c>
      <c r="O3122" s="108">
        <f t="shared" si="1074"/>
        <v>0</v>
      </c>
      <c r="P3122" s="21" t="e">
        <f t="shared" ref="P3122:P3185" si="1082">+VLOOKUP(D3110,$E$2:$F$5,2,0)</f>
        <v>#N/A</v>
      </c>
      <c r="Q3122" s="21" t="e">
        <f t="shared" ref="Q3122:Q3185" si="1083">+VLOOKUP(E3110,$E$2:$F$5,2,0)</f>
        <v>#N/A</v>
      </c>
      <c r="R3122" s="21" t="e">
        <f t="shared" ref="R3122:R3185" si="1084">+VLOOKUP(F3110,$E$2:$F$5,2,0)</f>
        <v>#N/A</v>
      </c>
      <c r="S3122" s="21" t="e">
        <f t="shared" ref="S3122:S3185" si="1085">+VLOOKUP(G3110,$E$2:$F$5,2,0)</f>
        <v>#N/A</v>
      </c>
      <c r="T3122" s="29" t="e">
        <f t="shared" si="1077"/>
        <v>#N/A</v>
      </c>
      <c r="U3122" s="34">
        <f t="shared" ref="U3122:U3185" si="1086">+H3110+365*I3110</f>
        <v>0</v>
      </c>
      <c r="V3122" s="16">
        <f t="shared" ca="1" si="1070"/>
        <v>44139</v>
      </c>
      <c r="W3122" s="56">
        <f t="shared" ca="1" si="1071"/>
        <v>10</v>
      </c>
      <c r="X3122" s="56">
        <f t="shared" ca="1" si="1072"/>
        <v>2020</v>
      </c>
      <c r="Y3122" s="55" t="str">
        <f t="shared" ca="1" si="1073"/>
        <v>10-2020</v>
      </c>
      <c r="Z3122" s="51">
        <f ca="1">IFERROR(VLOOKUP(Y3122,IPC!$E$2:$F$1745,2,0),IPC!$H$1)</f>
        <v>138.32155800000001</v>
      </c>
      <c r="AA3122" s="48">
        <f t="shared" ref="AA3122:AA3185" si="1087">+MONTH(H3110)</f>
        <v>1</v>
      </c>
      <c r="AB3122" s="48">
        <f t="shared" ref="AB3122:AB3185" si="1088">+YEAR(H3110)</f>
        <v>1900</v>
      </c>
      <c r="AC3122" s="32" t="str">
        <f t="shared" si="1081"/>
        <v>1-1900</v>
      </c>
      <c r="AD3122" s="50">
        <f>IFERROR(VLOOKUP(AC3122,IPC!$E$2:$F$1745,2,0),IPC!$H$1)</f>
        <v>138.32155800000001</v>
      </c>
    </row>
    <row r="3123" spans="10:30" x14ac:dyDescent="0.25">
      <c r="J3123" s="44" t="str">
        <f t="shared" si="1075"/>
        <v/>
      </c>
      <c r="K3123" s="33" t="str">
        <f t="shared" ca="1" si="1079"/>
        <v/>
      </c>
      <c r="L3123" s="108">
        <f t="shared" ca="1" si="1078"/>
        <v>0</v>
      </c>
      <c r="M3123" s="44" t="str">
        <f t="shared" si="1076"/>
        <v/>
      </c>
      <c r="N3123" s="45" t="str">
        <f t="shared" ca="1" si="1080"/>
        <v/>
      </c>
      <c r="O3123" s="108">
        <f t="shared" si="1074"/>
        <v>0</v>
      </c>
      <c r="P3123" s="21" t="e">
        <f t="shared" si="1082"/>
        <v>#N/A</v>
      </c>
      <c r="Q3123" s="21" t="e">
        <f t="shared" si="1083"/>
        <v>#N/A</v>
      </c>
      <c r="R3123" s="21" t="e">
        <f t="shared" si="1084"/>
        <v>#N/A</v>
      </c>
      <c r="S3123" s="21" t="e">
        <f t="shared" si="1085"/>
        <v>#N/A</v>
      </c>
      <c r="T3123" s="29" t="e">
        <f t="shared" si="1077"/>
        <v>#N/A</v>
      </c>
      <c r="U3123" s="34">
        <f t="shared" si="1086"/>
        <v>0</v>
      </c>
      <c r="V3123" s="16">
        <f t="shared" ca="1" si="1070"/>
        <v>44139</v>
      </c>
      <c r="W3123" s="56">
        <f t="shared" ca="1" si="1071"/>
        <v>10</v>
      </c>
      <c r="X3123" s="56">
        <f t="shared" ca="1" si="1072"/>
        <v>2020</v>
      </c>
      <c r="Y3123" s="55" t="str">
        <f t="shared" ca="1" si="1073"/>
        <v>10-2020</v>
      </c>
      <c r="Z3123" s="51">
        <f ca="1">IFERROR(VLOOKUP(Y3123,IPC!$E$2:$F$1745,2,0),IPC!$H$1)</f>
        <v>138.32155800000001</v>
      </c>
      <c r="AA3123" s="48">
        <f t="shared" si="1087"/>
        <v>1</v>
      </c>
      <c r="AB3123" s="48">
        <f t="shared" si="1088"/>
        <v>1900</v>
      </c>
      <c r="AC3123" s="32" t="str">
        <f t="shared" si="1081"/>
        <v>1-1900</v>
      </c>
      <c r="AD3123" s="50">
        <f>IFERROR(VLOOKUP(AC3123,IPC!$E$2:$F$1745,2,0),IPC!$H$1)</f>
        <v>138.32155800000001</v>
      </c>
    </row>
    <row r="3124" spans="10:30" x14ac:dyDescent="0.25">
      <c r="J3124" s="44" t="str">
        <f t="shared" si="1075"/>
        <v/>
      </c>
      <c r="K3124" s="33" t="str">
        <f t="shared" ca="1" si="1079"/>
        <v/>
      </c>
      <c r="L3124" s="108">
        <f t="shared" ca="1" si="1078"/>
        <v>0</v>
      </c>
      <c r="M3124" s="44" t="str">
        <f t="shared" si="1076"/>
        <v/>
      </c>
      <c r="N3124" s="45" t="str">
        <f t="shared" ca="1" si="1080"/>
        <v/>
      </c>
      <c r="O3124" s="108">
        <f t="shared" si="1074"/>
        <v>0</v>
      </c>
      <c r="P3124" s="21" t="e">
        <f t="shared" si="1082"/>
        <v>#N/A</v>
      </c>
      <c r="Q3124" s="21" t="e">
        <f t="shared" si="1083"/>
        <v>#N/A</v>
      </c>
      <c r="R3124" s="21" t="e">
        <f t="shared" si="1084"/>
        <v>#N/A</v>
      </c>
      <c r="S3124" s="21" t="e">
        <f t="shared" si="1085"/>
        <v>#N/A</v>
      </c>
      <c r="T3124" s="29" t="e">
        <f t="shared" si="1077"/>
        <v>#N/A</v>
      </c>
      <c r="U3124" s="34">
        <f t="shared" si="1086"/>
        <v>0</v>
      </c>
      <c r="V3124" s="16">
        <f t="shared" ca="1" si="1070"/>
        <v>44139</v>
      </c>
      <c r="W3124" s="56">
        <f t="shared" ca="1" si="1071"/>
        <v>10</v>
      </c>
      <c r="X3124" s="56">
        <f t="shared" ca="1" si="1072"/>
        <v>2020</v>
      </c>
      <c r="Y3124" s="55" t="str">
        <f t="shared" ca="1" si="1073"/>
        <v>10-2020</v>
      </c>
      <c r="Z3124" s="51">
        <f ca="1">IFERROR(VLOOKUP(Y3124,IPC!$E$2:$F$1745,2,0),IPC!$H$1)</f>
        <v>138.32155800000001</v>
      </c>
      <c r="AA3124" s="48">
        <f t="shared" si="1087"/>
        <v>1</v>
      </c>
      <c r="AB3124" s="48">
        <f t="shared" si="1088"/>
        <v>1900</v>
      </c>
      <c r="AC3124" s="32" t="str">
        <f t="shared" si="1081"/>
        <v>1-1900</v>
      </c>
      <c r="AD3124" s="50">
        <f>IFERROR(VLOOKUP(AC3124,IPC!$E$2:$F$1745,2,0),IPC!$H$1)</f>
        <v>138.32155800000001</v>
      </c>
    </row>
    <row r="3125" spans="10:30" x14ac:dyDescent="0.25">
      <c r="J3125" s="44" t="str">
        <f t="shared" si="1075"/>
        <v/>
      </c>
      <c r="K3125" s="33" t="str">
        <f t="shared" ca="1" si="1079"/>
        <v/>
      </c>
      <c r="L3125" s="108">
        <f t="shared" ca="1" si="1078"/>
        <v>0</v>
      </c>
      <c r="M3125" s="44" t="str">
        <f t="shared" si="1076"/>
        <v/>
      </c>
      <c r="N3125" s="45" t="str">
        <f t="shared" ca="1" si="1080"/>
        <v/>
      </c>
      <c r="O3125" s="108">
        <f t="shared" si="1074"/>
        <v>0</v>
      </c>
      <c r="P3125" s="21" t="e">
        <f t="shared" si="1082"/>
        <v>#N/A</v>
      </c>
      <c r="Q3125" s="21" t="e">
        <f t="shared" si="1083"/>
        <v>#N/A</v>
      </c>
      <c r="R3125" s="21" t="e">
        <f t="shared" si="1084"/>
        <v>#N/A</v>
      </c>
      <c r="S3125" s="21" t="e">
        <f t="shared" si="1085"/>
        <v>#N/A</v>
      </c>
      <c r="T3125" s="29" t="e">
        <f t="shared" si="1077"/>
        <v>#N/A</v>
      </c>
      <c r="U3125" s="34">
        <f t="shared" si="1086"/>
        <v>0</v>
      </c>
      <c r="V3125" s="16">
        <f t="shared" ca="1" si="1070"/>
        <v>44139</v>
      </c>
      <c r="W3125" s="56">
        <f t="shared" ca="1" si="1071"/>
        <v>10</v>
      </c>
      <c r="X3125" s="56">
        <f t="shared" ca="1" si="1072"/>
        <v>2020</v>
      </c>
      <c r="Y3125" s="55" t="str">
        <f t="shared" ca="1" si="1073"/>
        <v>10-2020</v>
      </c>
      <c r="Z3125" s="51">
        <f ca="1">IFERROR(VLOOKUP(Y3125,IPC!$E$2:$F$1745,2,0),IPC!$H$1)</f>
        <v>138.32155800000001</v>
      </c>
      <c r="AA3125" s="48">
        <f t="shared" si="1087"/>
        <v>1</v>
      </c>
      <c r="AB3125" s="48">
        <f t="shared" si="1088"/>
        <v>1900</v>
      </c>
      <c r="AC3125" s="32" t="str">
        <f t="shared" si="1081"/>
        <v>1-1900</v>
      </c>
      <c r="AD3125" s="50">
        <f>IFERROR(VLOOKUP(AC3125,IPC!$E$2:$F$1745,2,0),IPC!$H$1)</f>
        <v>138.32155800000001</v>
      </c>
    </row>
    <row r="3126" spans="10:30" x14ac:dyDescent="0.25">
      <c r="J3126" s="44" t="str">
        <f t="shared" si="1075"/>
        <v/>
      </c>
      <c r="K3126" s="33" t="str">
        <f t="shared" ca="1" si="1079"/>
        <v/>
      </c>
      <c r="L3126" s="108">
        <f t="shared" ca="1" si="1078"/>
        <v>0</v>
      </c>
      <c r="M3126" s="44" t="str">
        <f t="shared" si="1076"/>
        <v/>
      </c>
      <c r="N3126" s="45" t="str">
        <f t="shared" ca="1" si="1080"/>
        <v/>
      </c>
      <c r="O3126" s="108">
        <f t="shared" si="1074"/>
        <v>0</v>
      </c>
      <c r="P3126" s="21" t="e">
        <f t="shared" si="1082"/>
        <v>#N/A</v>
      </c>
      <c r="Q3126" s="21" t="e">
        <f t="shared" si="1083"/>
        <v>#N/A</v>
      </c>
      <c r="R3126" s="21" t="e">
        <f t="shared" si="1084"/>
        <v>#N/A</v>
      </c>
      <c r="S3126" s="21" t="e">
        <f t="shared" si="1085"/>
        <v>#N/A</v>
      </c>
      <c r="T3126" s="29" t="e">
        <f t="shared" si="1077"/>
        <v>#N/A</v>
      </c>
      <c r="U3126" s="34">
        <f t="shared" si="1086"/>
        <v>0</v>
      </c>
      <c r="V3126" s="16">
        <f t="shared" ca="1" si="1070"/>
        <v>44139</v>
      </c>
      <c r="W3126" s="56">
        <f t="shared" ca="1" si="1071"/>
        <v>10</v>
      </c>
      <c r="X3126" s="56">
        <f t="shared" ca="1" si="1072"/>
        <v>2020</v>
      </c>
      <c r="Y3126" s="55" t="str">
        <f t="shared" ca="1" si="1073"/>
        <v>10-2020</v>
      </c>
      <c r="Z3126" s="51">
        <f ca="1">IFERROR(VLOOKUP(Y3126,IPC!$E$2:$F$1745,2,0),IPC!$H$1)</f>
        <v>138.32155800000001</v>
      </c>
      <c r="AA3126" s="48">
        <f t="shared" si="1087"/>
        <v>1</v>
      </c>
      <c r="AB3126" s="48">
        <f t="shared" si="1088"/>
        <v>1900</v>
      </c>
      <c r="AC3126" s="32" t="str">
        <f t="shared" si="1081"/>
        <v>1-1900</v>
      </c>
      <c r="AD3126" s="50">
        <f>IFERROR(VLOOKUP(AC3126,IPC!$E$2:$F$1745,2,0),IPC!$H$1)</f>
        <v>138.32155800000001</v>
      </c>
    </row>
    <row r="3127" spans="10:30" x14ac:dyDescent="0.25">
      <c r="J3127" s="44" t="str">
        <f t="shared" si="1075"/>
        <v/>
      </c>
      <c r="K3127" s="33" t="str">
        <f t="shared" ca="1" si="1079"/>
        <v/>
      </c>
      <c r="L3127" s="108">
        <f t="shared" ca="1" si="1078"/>
        <v>0</v>
      </c>
      <c r="M3127" s="44" t="str">
        <f t="shared" si="1076"/>
        <v/>
      </c>
      <c r="N3127" s="45" t="str">
        <f t="shared" ca="1" si="1080"/>
        <v/>
      </c>
      <c r="O3127" s="108">
        <f t="shared" si="1074"/>
        <v>0</v>
      </c>
      <c r="P3127" s="21" t="e">
        <f t="shared" si="1082"/>
        <v>#N/A</v>
      </c>
      <c r="Q3127" s="21" t="e">
        <f t="shared" si="1083"/>
        <v>#N/A</v>
      </c>
      <c r="R3127" s="21" t="e">
        <f t="shared" si="1084"/>
        <v>#N/A</v>
      </c>
      <c r="S3127" s="21" t="e">
        <f t="shared" si="1085"/>
        <v>#N/A</v>
      </c>
      <c r="T3127" s="29" t="e">
        <f t="shared" si="1077"/>
        <v>#N/A</v>
      </c>
      <c r="U3127" s="34">
        <f t="shared" si="1086"/>
        <v>0</v>
      </c>
      <c r="V3127" s="16">
        <f t="shared" ca="1" si="1070"/>
        <v>44139</v>
      </c>
      <c r="W3127" s="56">
        <f t="shared" ca="1" si="1071"/>
        <v>10</v>
      </c>
      <c r="X3127" s="56">
        <f t="shared" ca="1" si="1072"/>
        <v>2020</v>
      </c>
      <c r="Y3127" s="55" t="str">
        <f t="shared" ca="1" si="1073"/>
        <v>10-2020</v>
      </c>
      <c r="Z3127" s="51">
        <f ca="1">IFERROR(VLOOKUP(Y3127,IPC!$E$2:$F$1745,2,0),IPC!$H$1)</f>
        <v>138.32155800000001</v>
      </c>
      <c r="AA3127" s="48">
        <f t="shared" si="1087"/>
        <v>1</v>
      </c>
      <c r="AB3127" s="48">
        <f t="shared" si="1088"/>
        <v>1900</v>
      </c>
      <c r="AC3127" s="32" t="str">
        <f t="shared" si="1081"/>
        <v>1-1900</v>
      </c>
      <c r="AD3127" s="50">
        <f>IFERROR(VLOOKUP(AC3127,IPC!$E$2:$F$1745,2,0),IPC!$H$1)</f>
        <v>138.32155800000001</v>
      </c>
    </row>
    <row r="3128" spans="10:30" x14ac:dyDescent="0.25">
      <c r="J3128" s="44" t="str">
        <f t="shared" si="1075"/>
        <v/>
      </c>
      <c r="K3128" s="33" t="str">
        <f t="shared" ca="1" si="1079"/>
        <v/>
      </c>
      <c r="L3128" s="108">
        <f t="shared" ca="1" si="1078"/>
        <v>0</v>
      </c>
      <c r="M3128" s="44" t="str">
        <f t="shared" si="1076"/>
        <v/>
      </c>
      <c r="N3128" s="45" t="str">
        <f t="shared" ca="1" si="1080"/>
        <v/>
      </c>
      <c r="O3128" s="108">
        <f t="shared" si="1074"/>
        <v>0</v>
      </c>
      <c r="P3128" s="21" t="e">
        <f t="shared" si="1082"/>
        <v>#N/A</v>
      </c>
      <c r="Q3128" s="21" t="e">
        <f t="shared" si="1083"/>
        <v>#N/A</v>
      </c>
      <c r="R3128" s="21" t="e">
        <f t="shared" si="1084"/>
        <v>#N/A</v>
      </c>
      <c r="S3128" s="21" t="e">
        <f t="shared" si="1085"/>
        <v>#N/A</v>
      </c>
      <c r="T3128" s="29" t="e">
        <f t="shared" si="1077"/>
        <v>#N/A</v>
      </c>
      <c r="U3128" s="34">
        <f t="shared" si="1086"/>
        <v>0</v>
      </c>
      <c r="V3128" s="16">
        <f t="shared" ca="1" si="1070"/>
        <v>44139</v>
      </c>
      <c r="W3128" s="56">
        <f t="shared" ca="1" si="1071"/>
        <v>10</v>
      </c>
      <c r="X3128" s="56">
        <f t="shared" ca="1" si="1072"/>
        <v>2020</v>
      </c>
      <c r="Y3128" s="55" t="str">
        <f t="shared" ca="1" si="1073"/>
        <v>10-2020</v>
      </c>
      <c r="Z3128" s="51">
        <f ca="1">IFERROR(VLOOKUP(Y3128,IPC!$E$2:$F$1745,2,0),IPC!$H$1)</f>
        <v>138.32155800000001</v>
      </c>
      <c r="AA3128" s="48">
        <f t="shared" si="1087"/>
        <v>1</v>
      </c>
      <c r="AB3128" s="48">
        <f t="shared" si="1088"/>
        <v>1900</v>
      </c>
      <c r="AC3128" s="32" t="str">
        <f t="shared" si="1081"/>
        <v>1-1900</v>
      </c>
      <c r="AD3128" s="50">
        <f>IFERROR(VLOOKUP(AC3128,IPC!$E$2:$F$1745,2,0),IPC!$H$1)</f>
        <v>138.32155800000001</v>
      </c>
    </row>
    <row r="3129" spans="10:30" x14ac:dyDescent="0.25">
      <c r="J3129" s="44" t="str">
        <f t="shared" si="1075"/>
        <v/>
      </c>
      <c r="K3129" s="33" t="str">
        <f t="shared" ca="1" si="1079"/>
        <v/>
      </c>
      <c r="L3129" s="108">
        <f t="shared" ca="1" si="1078"/>
        <v>0</v>
      </c>
      <c r="M3129" s="44" t="str">
        <f t="shared" si="1076"/>
        <v/>
      </c>
      <c r="N3129" s="45" t="str">
        <f t="shared" ca="1" si="1080"/>
        <v/>
      </c>
      <c r="O3129" s="108">
        <f t="shared" si="1074"/>
        <v>0</v>
      </c>
      <c r="P3129" s="21" t="e">
        <f t="shared" si="1082"/>
        <v>#N/A</v>
      </c>
      <c r="Q3129" s="21" t="e">
        <f t="shared" si="1083"/>
        <v>#N/A</v>
      </c>
      <c r="R3129" s="21" t="e">
        <f t="shared" si="1084"/>
        <v>#N/A</v>
      </c>
      <c r="S3129" s="21" t="e">
        <f t="shared" si="1085"/>
        <v>#N/A</v>
      </c>
      <c r="T3129" s="29" t="e">
        <f t="shared" si="1077"/>
        <v>#N/A</v>
      </c>
      <c r="U3129" s="34">
        <f t="shared" si="1086"/>
        <v>0</v>
      </c>
      <c r="V3129" s="16">
        <f t="shared" ca="1" si="1070"/>
        <v>44139</v>
      </c>
      <c r="W3129" s="56">
        <f t="shared" ca="1" si="1071"/>
        <v>10</v>
      </c>
      <c r="X3129" s="56">
        <f t="shared" ca="1" si="1072"/>
        <v>2020</v>
      </c>
      <c r="Y3129" s="55" t="str">
        <f t="shared" ca="1" si="1073"/>
        <v>10-2020</v>
      </c>
      <c r="Z3129" s="51">
        <f ca="1">IFERROR(VLOOKUP(Y3129,IPC!$E$2:$F$1745,2,0),IPC!$H$1)</f>
        <v>138.32155800000001</v>
      </c>
      <c r="AA3129" s="48">
        <f t="shared" si="1087"/>
        <v>1</v>
      </c>
      <c r="AB3129" s="48">
        <f t="shared" si="1088"/>
        <v>1900</v>
      </c>
      <c r="AC3129" s="32" t="str">
        <f t="shared" si="1081"/>
        <v>1-1900</v>
      </c>
      <c r="AD3129" s="50">
        <f>IFERROR(VLOOKUP(AC3129,IPC!$E$2:$F$1745,2,0),IPC!$H$1)</f>
        <v>138.32155800000001</v>
      </c>
    </row>
    <row r="3130" spans="10:30" x14ac:dyDescent="0.25">
      <c r="J3130" s="44" t="str">
        <f t="shared" si="1075"/>
        <v/>
      </c>
      <c r="K3130" s="33" t="str">
        <f t="shared" ca="1" si="1079"/>
        <v/>
      </c>
      <c r="L3130" s="108">
        <f t="shared" ca="1" si="1078"/>
        <v>0</v>
      </c>
      <c r="M3130" s="44" t="str">
        <f t="shared" si="1076"/>
        <v/>
      </c>
      <c r="N3130" s="45" t="str">
        <f t="shared" ca="1" si="1080"/>
        <v/>
      </c>
      <c r="O3130" s="108">
        <f t="shared" si="1074"/>
        <v>0</v>
      </c>
      <c r="P3130" s="21" t="e">
        <f t="shared" si="1082"/>
        <v>#N/A</v>
      </c>
      <c r="Q3130" s="21" t="e">
        <f t="shared" si="1083"/>
        <v>#N/A</v>
      </c>
      <c r="R3130" s="21" t="e">
        <f t="shared" si="1084"/>
        <v>#N/A</v>
      </c>
      <c r="S3130" s="21" t="e">
        <f t="shared" si="1085"/>
        <v>#N/A</v>
      </c>
      <c r="T3130" s="29" t="e">
        <f t="shared" si="1077"/>
        <v>#N/A</v>
      </c>
      <c r="U3130" s="34">
        <f t="shared" si="1086"/>
        <v>0</v>
      </c>
      <c r="V3130" s="16">
        <f t="shared" ref="V3130:V3193" ca="1" si="1089">+TODAY()</f>
        <v>44139</v>
      </c>
      <c r="W3130" s="56">
        <f t="shared" ref="W3130:W3193" ca="1" si="1090">+MONTH(V3130)-1</f>
        <v>10</v>
      </c>
      <c r="X3130" s="56">
        <f t="shared" ref="X3130:X3193" ca="1" si="1091">+YEAR(V3130)</f>
        <v>2020</v>
      </c>
      <c r="Y3130" s="55" t="str">
        <f t="shared" ref="Y3130:Y3193" ca="1" si="1092">+W3130&amp;"-"&amp;X3130</f>
        <v>10-2020</v>
      </c>
      <c r="Z3130" s="51">
        <f ca="1">IFERROR(VLOOKUP(Y3130,IPC!$E$2:$F$1745,2,0),IPC!$H$1)</f>
        <v>138.32155800000001</v>
      </c>
      <c r="AA3130" s="48">
        <f t="shared" si="1087"/>
        <v>1</v>
      </c>
      <c r="AB3130" s="48">
        <f t="shared" si="1088"/>
        <v>1900</v>
      </c>
      <c r="AC3130" s="32" t="str">
        <f t="shared" si="1081"/>
        <v>1-1900</v>
      </c>
      <c r="AD3130" s="50">
        <f>IFERROR(VLOOKUP(AC3130,IPC!$E$2:$F$1745,2,0),IPC!$H$1)</f>
        <v>138.32155800000001</v>
      </c>
    </row>
    <row r="3131" spans="10:30" x14ac:dyDescent="0.25">
      <c r="J3131" s="44" t="str">
        <f t="shared" si="1075"/>
        <v/>
      </c>
      <c r="K3131" s="33" t="str">
        <f t="shared" ca="1" si="1079"/>
        <v/>
      </c>
      <c r="L3131" s="108">
        <f t="shared" ca="1" si="1078"/>
        <v>0</v>
      </c>
      <c r="M3131" s="44" t="str">
        <f t="shared" si="1076"/>
        <v/>
      </c>
      <c r="N3131" s="45" t="str">
        <f t="shared" ca="1" si="1080"/>
        <v/>
      </c>
      <c r="O3131" s="108">
        <f t="shared" si="1074"/>
        <v>0</v>
      </c>
      <c r="P3131" s="21" t="e">
        <f t="shared" si="1082"/>
        <v>#N/A</v>
      </c>
      <c r="Q3131" s="21" t="e">
        <f t="shared" si="1083"/>
        <v>#N/A</v>
      </c>
      <c r="R3131" s="21" t="e">
        <f t="shared" si="1084"/>
        <v>#N/A</v>
      </c>
      <c r="S3131" s="21" t="e">
        <f t="shared" si="1085"/>
        <v>#N/A</v>
      </c>
      <c r="T3131" s="29" t="e">
        <f t="shared" si="1077"/>
        <v>#N/A</v>
      </c>
      <c r="U3131" s="34">
        <f t="shared" si="1086"/>
        <v>0</v>
      </c>
      <c r="V3131" s="16">
        <f t="shared" ca="1" si="1089"/>
        <v>44139</v>
      </c>
      <c r="W3131" s="56">
        <f t="shared" ca="1" si="1090"/>
        <v>10</v>
      </c>
      <c r="X3131" s="56">
        <f t="shared" ca="1" si="1091"/>
        <v>2020</v>
      </c>
      <c r="Y3131" s="55" t="str">
        <f t="shared" ca="1" si="1092"/>
        <v>10-2020</v>
      </c>
      <c r="Z3131" s="51">
        <f ca="1">IFERROR(VLOOKUP(Y3131,IPC!$E$2:$F$1745,2,0),IPC!$H$1)</f>
        <v>138.32155800000001</v>
      </c>
      <c r="AA3131" s="48">
        <f t="shared" si="1087"/>
        <v>1</v>
      </c>
      <c r="AB3131" s="48">
        <f t="shared" si="1088"/>
        <v>1900</v>
      </c>
      <c r="AC3131" s="32" t="str">
        <f t="shared" si="1081"/>
        <v>1-1900</v>
      </c>
      <c r="AD3131" s="50">
        <f>IFERROR(VLOOKUP(AC3131,IPC!$E$2:$F$1745,2,0),IPC!$H$1)</f>
        <v>138.32155800000001</v>
      </c>
    </row>
    <row r="3132" spans="10:30" x14ac:dyDescent="0.25">
      <c r="J3132" s="44" t="str">
        <f t="shared" si="1075"/>
        <v/>
      </c>
      <c r="K3132" s="33" t="str">
        <f t="shared" ca="1" si="1079"/>
        <v/>
      </c>
      <c r="L3132" s="108">
        <f t="shared" ca="1" si="1078"/>
        <v>0</v>
      </c>
      <c r="M3132" s="44" t="str">
        <f t="shared" si="1076"/>
        <v/>
      </c>
      <c r="N3132" s="45" t="str">
        <f t="shared" ca="1" si="1080"/>
        <v/>
      </c>
      <c r="O3132" s="108">
        <f t="shared" si="1074"/>
        <v>0</v>
      </c>
      <c r="P3132" s="21" t="e">
        <f t="shared" si="1082"/>
        <v>#N/A</v>
      </c>
      <c r="Q3132" s="21" t="e">
        <f t="shared" si="1083"/>
        <v>#N/A</v>
      </c>
      <c r="R3132" s="21" t="e">
        <f t="shared" si="1084"/>
        <v>#N/A</v>
      </c>
      <c r="S3132" s="21" t="e">
        <f t="shared" si="1085"/>
        <v>#N/A</v>
      </c>
      <c r="T3132" s="29" t="e">
        <f t="shared" si="1077"/>
        <v>#N/A</v>
      </c>
      <c r="U3132" s="34">
        <f t="shared" si="1086"/>
        <v>0</v>
      </c>
      <c r="V3132" s="16">
        <f t="shared" ca="1" si="1089"/>
        <v>44139</v>
      </c>
      <c r="W3132" s="56">
        <f t="shared" ca="1" si="1090"/>
        <v>10</v>
      </c>
      <c r="X3132" s="56">
        <f t="shared" ca="1" si="1091"/>
        <v>2020</v>
      </c>
      <c r="Y3132" s="55" t="str">
        <f t="shared" ca="1" si="1092"/>
        <v>10-2020</v>
      </c>
      <c r="Z3132" s="51">
        <f ca="1">IFERROR(VLOOKUP(Y3132,IPC!$E$2:$F$1745,2,0),IPC!$H$1)</f>
        <v>138.32155800000001</v>
      </c>
      <c r="AA3132" s="48">
        <f t="shared" si="1087"/>
        <v>1</v>
      </c>
      <c r="AB3132" s="48">
        <f t="shared" si="1088"/>
        <v>1900</v>
      </c>
      <c r="AC3132" s="32" t="str">
        <f t="shared" si="1081"/>
        <v>1-1900</v>
      </c>
      <c r="AD3132" s="50">
        <f>IFERROR(VLOOKUP(AC3132,IPC!$E$2:$F$1745,2,0),IPC!$H$1)</f>
        <v>138.32155800000001</v>
      </c>
    </row>
    <row r="3133" spans="10:30" x14ac:dyDescent="0.25">
      <c r="J3133" s="44" t="str">
        <f t="shared" si="1075"/>
        <v/>
      </c>
      <c r="K3133" s="33" t="str">
        <f t="shared" ca="1" si="1079"/>
        <v/>
      </c>
      <c r="L3133" s="108">
        <f t="shared" ca="1" si="1078"/>
        <v>0</v>
      </c>
      <c r="M3133" s="44" t="str">
        <f t="shared" si="1076"/>
        <v/>
      </c>
      <c r="N3133" s="45" t="str">
        <f t="shared" ca="1" si="1080"/>
        <v/>
      </c>
      <c r="O3133" s="108">
        <f t="shared" si="1074"/>
        <v>0</v>
      </c>
      <c r="P3133" s="21" t="e">
        <f t="shared" si="1082"/>
        <v>#N/A</v>
      </c>
      <c r="Q3133" s="21" t="e">
        <f t="shared" si="1083"/>
        <v>#N/A</v>
      </c>
      <c r="R3133" s="21" t="e">
        <f t="shared" si="1084"/>
        <v>#N/A</v>
      </c>
      <c r="S3133" s="21" t="e">
        <f t="shared" si="1085"/>
        <v>#N/A</v>
      </c>
      <c r="T3133" s="29" t="e">
        <f t="shared" si="1077"/>
        <v>#N/A</v>
      </c>
      <c r="U3133" s="34">
        <f t="shared" si="1086"/>
        <v>0</v>
      </c>
      <c r="V3133" s="16">
        <f t="shared" ca="1" si="1089"/>
        <v>44139</v>
      </c>
      <c r="W3133" s="56">
        <f t="shared" ca="1" si="1090"/>
        <v>10</v>
      </c>
      <c r="X3133" s="56">
        <f t="shared" ca="1" si="1091"/>
        <v>2020</v>
      </c>
      <c r="Y3133" s="55" t="str">
        <f t="shared" ca="1" si="1092"/>
        <v>10-2020</v>
      </c>
      <c r="Z3133" s="51">
        <f ca="1">IFERROR(VLOOKUP(Y3133,IPC!$E$2:$F$1745,2,0),IPC!$H$1)</f>
        <v>138.32155800000001</v>
      </c>
      <c r="AA3133" s="48">
        <f t="shared" si="1087"/>
        <v>1</v>
      </c>
      <c r="AB3133" s="48">
        <f t="shared" si="1088"/>
        <v>1900</v>
      </c>
      <c r="AC3133" s="32" t="str">
        <f t="shared" si="1081"/>
        <v>1-1900</v>
      </c>
      <c r="AD3133" s="50">
        <f>IFERROR(VLOOKUP(AC3133,IPC!$E$2:$F$1745,2,0),IPC!$H$1)</f>
        <v>138.32155800000001</v>
      </c>
    </row>
    <row r="3134" spans="10:30" x14ac:dyDescent="0.25">
      <c r="J3134" s="44" t="str">
        <f t="shared" si="1075"/>
        <v/>
      </c>
      <c r="K3134" s="33" t="str">
        <f t="shared" ca="1" si="1079"/>
        <v/>
      </c>
      <c r="L3134" s="108">
        <f t="shared" ca="1" si="1078"/>
        <v>0</v>
      </c>
      <c r="M3134" s="44" t="str">
        <f t="shared" si="1076"/>
        <v/>
      </c>
      <c r="N3134" s="45" t="str">
        <f t="shared" ca="1" si="1080"/>
        <v/>
      </c>
      <c r="O3134" s="108">
        <f t="shared" si="1074"/>
        <v>0</v>
      </c>
      <c r="P3134" s="21" t="e">
        <f t="shared" si="1082"/>
        <v>#N/A</v>
      </c>
      <c r="Q3134" s="21" t="e">
        <f t="shared" si="1083"/>
        <v>#N/A</v>
      </c>
      <c r="R3134" s="21" t="e">
        <f t="shared" si="1084"/>
        <v>#N/A</v>
      </c>
      <c r="S3134" s="21" t="e">
        <f t="shared" si="1085"/>
        <v>#N/A</v>
      </c>
      <c r="T3134" s="29" t="e">
        <f t="shared" si="1077"/>
        <v>#N/A</v>
      </c>
      <c r="U3134" s="34">
        <f t="shared" si="1086"/>
        <v>0</v>
      </c>
      <c r="V3134" s="16">
        <f t="shared" ca="1" si="1089"/>
        <v>44139</v>
      </c>
      <c r="W3134" s="56">
        <f t="shared" ca="1" si="1090"/>
        <v>10</v>
      </c>
      <c r="X3134" s="56">
        <f t="shared" ca="1" si="1091"/>
        <v>2020</v>
      </c>
      <c r="Y3134" s="55" t="str">
        <f t="shared" ca="1" si="1092"/>
        <v>10-2020</v>
      </c>
      <c r="Z3134" s="51">
        <f ca="1">IFERROR(VLOOKUP(Y3134,IPC!$E$2:$F$1745,2,0),IPC!$H$1)</f>
        <v>138.32155800000001</v>
      </c>
      <c r="AA3134" s="48">
        <f t="shared" si="1087"/>
        <v>1</v>
      </c>
      <c r="AB3134" s="48">
        <f t="shared" si="1088"/>
        <v>1900</v>
      </c>
      <c r="AC3134" s="32" t="str">
        <f t="shared" si="1081"/>
        <v>1-1900</v>
      </c>
      <c r="AD3134" s="50">
        <f>IFERROR(VLOOKUP(AC3134,IPC!$E$2:$F$1745,2,0),IPC!$H$1)</f>
        <v>138.32155800000001</v>
      </c>
    </row>
    <row r="3135" spans="10:30" x14ac:dyDescent="0.25">
      <c r="J3135" s="44" t="str">
        <f t="shared" si="1075"/>
        <v/>
      </c>
      <c r="K3135" s="33" t="str">
        <f t="shared" ca="1" si="1079"/>
        <v/>
      </c>
      <c r="L3135" s="108">
        <f t="shared" ca="1" si="1078"/>
        <v>0</v>
      </c>
      <c r="M3135" s="44" t="str">
        <f t="shared" si="1076"/>
        <v/>
      </c>
      <c r="N3135" s="45" t="str">
        <f t="shared" ca="1" si="1080"/>
        <v/>
      </c>
      <c r="O3135" s="108">
        <f t="shared" si="1074"/>
        <v>0</v>
      </c>
      <c r="P3135" s="21" t="e">
        <f t="shared" si="1082"/>
        <v>#N/A</v>
      </c>
      <c r="Q3135" s="21" t="e">
        <f t="shared" si="1083"/>
        <v>#N/A</v>
      </c>
      <c r="R3135" s="21" t="e">
        <f t="shared" si="1084"/>
        <v>#N/A</v>
      </c>
      <c r="S3135" s="21" t="e">
        <f t="shared" si="1085"/>
        <v>#N/A</v>
      </c>
      <c r="T3135" s="29" t="e">
        <f t="shared" si="1077"/>
        <v>#N/A</v>
      </c>
      <c r="U3135" s="34">
        <f t="shared" si="1086"/>
        <v>0</v>
      </c>
      <c r="V3135" s="16">
        <f t="shared" ca="1" si="1089"/>
        <v>44139</v>
      </c>
      <c r="W3135" s="56">
        <f t="shared" ca="1" si="1090"/>
        <v>10</v>
      </c>
      <c r="X3135" s="56">
        <f t="shared" ca="1" si="1091"/>
        <v>2020</v>
      </c>
      <c r="Y3135" s="55" t="str">
        <f t="shared" ca="1" si="1092"/>
        <v>10-2020</v>
      </c>
      <c r="Z3135" s="51">
        <f ca="1">IFERROR(VLOOKUP(Y3135,IPC!$E$2:$F$1745,2,0),IPC!$H$1)</f>
        <v>138.32155800000001</v>
      </c>
      <c r="AA3135" s="48">
        <f t="shared" si="1087"/>
        <v>1</v>
      </c>
      <c r="AB3135" s="48">
        <f t="shared" si="1088"/>
        <v>1900</v>
      </c>
      <c r="AC3135" s="32" t="str">
        <f t="shared" si="1081"/>
        <v>1-1900</v>
      </c>
      <c r="AD3135" s="50">
        <f>IFERROR(VLOOKUP(AC3135,IPC!$E$2:$F$1745,2,0),IPC!$H$1)</f>
        <v>138.32155800000001</v>
      </c>
    </row>
    <row r="3136" spans="10:30" x14ac:dyDescent="0.25">
      <c r="J3136" s="44" t="str">
        <f t="shared" si="1075"/>
        <v/>
      </c>
      <c r="K3136" s="33" t="str">
        <f t="shared" ca="1" si="1079"/>
        <v/>
      </c>
      <c r="L3136" s="108">
        <f t="shared" ca="1" si="1078"/>
        <v>0</v>
      </c>
      <c r="M3136" s="44" t="str">
        <f t="shared" si="1076"/>
        <v/>
      </c>
      <c r="N3136" s="45" t="str">
        <f t="shared" ca="1" si="1080"/>
        <v/>
      </c>
      <c r="O3136" s="108">
        <f t="shared" si="1074"/>
        <v>0</v>
      </c>
      <c r="P3136" s="21" t="e">
        <f t="shared" si="1082"/>
        <v>#N/A</v>
      </c>
      <c r="Q3136" s="21" t="e">
        <f t="shared" si="1083"/>
        <v>#N/A</v>
      </c>
      <c r="R3136" s="21" t="e">
        <f t="shared" si="1084"/>
        <v>#N/A</v>
      </c>
      <c r="S3136" s="21" t="e">
        <f t="shared" si="1085"/>
        <v>#N/A</v>
      </c>
      <c r="T3136" s="29" t="e">
        <f t="shared" si="1077"/>
        <v>#N/A</v>
      </c>
      <c r="U3136" s="34">
        <f t="shared" si="1086"/>
        <v>0</v>
      </c>
      <c r="V3136" s="16">
        <f t="shared" ca="1" si="1089"/>
        <v>44139</v>
      </c>
      <c r="W3136" s="56">
        <f t="shared" ca="1" si="1090"/>
        <v>10</v>
      </c>
      <c r="X3136" s="56">
        <f t="shared" ca="1" si="1091"/>
        <v>2020</v>
      </c>
      <c r="Y3136" s="55" t="str">
        <f t="shared" ca="1" si="1092"/>
        <v>10-2020</v>
      </c>
      <c r="Z3136" s="51">
        <f ca="1">IFERROR(VLOOKUP(Y3136,IPC!$E$2:$F$1745,2,0),IPC!$H$1)</f>
        <v>138.32155800000001</v>
      </c>
      <c r="AA3136" s="48">
        <f t="shared" si="1087"/>
        <v>1</v>
      </c>
      <c r="AB3136" s="48">
        <f t="shared" si="1088"/>
        <v>1900</v>
      </c>
      <c r="AC3136" s="32" t="str">
        <f t="shared" si="1081"/>
        <v>1-1900</v>
      </c>
      <c r="AD3136" s="50">
        <f>IFERROR(VLOOKUP(AC3136,IPC!$E$2:$F$1745,2,0),IPC!$H$1)</f>
        <v>138.32155800000001</v>
      </c>
    </row>
    <row r="3137" spans="10:30" x14ac:dyDescent="0.25">
      <c r="J3137" s="44" t="str">
        <f t="shared" si="1075"/>
        <v/>
      </c>
      <c r="K3137" s="33" t="str">
        <f t="shared" ca="1" si="1079"/>
        <v/>
      </c>
      <c r="L3137" s="108">
        <f t="shared" ca="1" si="1078"/>
        <v>0</v>
      </c>
      <c r="M3137" s="44" t="str">
        <f t="shared" si="1076"/>
        <v/>
      </c>
      <c r="N3137" s="45" t="str">
        <f t="shared" ca="1" si="1080"/>
        <v/>
      </c>
      <c r="O3137" s="108">
        <f t="shared" si="1074"/>
        <v>0</v>
      </c>
      <c r="P3137" s="21" t="e">
        <f t="shared" si="1082"/>
        <v>#N/A</v>
      </c>
      <c r="Q3137" s="21" t="e">
        <f t="shared" si="1083"/>
        <v>#N/A</v>
      </c>
      <c r="R3137" s="21" t="e">
        <f t="shared" si="1084"/>
        <v>#N/A</v>
      </c>
      <c r="S3137" s="21" t="e">
        <f t="shared" si="1085"/>
        <v>#N/A</v>
      </c>
      <c r="T3137" s="29" t="e">
        <f t="shared" si="1077"/>
        <v>#N/A</v>
      </c>
      <c r="U3137" s="34">
        <f t="shared" si="1086"/>
        <v>0</v>
      </c>
      <c r="V3137" s="16">
        <f t="shared" ca="1" si="1089"/>
        <v>44139</v>
      </c>
      <c r="W3137" s="56">
        <f t="shared" ca="1" si="1090"/>
        <v>10</v>
      </c>
      <c r="X3137" s="56">
        <f t="shared" ca="1" si="1091"/>
        <v>2020</v>
      </c>
      <c r="Y3137" s="55" t="str">
        <f t="shared" ca="1" si="1092"/>
        <v>10-2020</v>
      </c>
      <c r="Z3137" s="51">
        <f ca="1">IFERROR(VLOOKUP(Y3137,IPC!$E$2:$F$1745,2,0),IPC!$H$1)</f>
        <v>138.32155800000001</v>
      </c>
      <c r="AA3137" s="48">
        <f t="shared" si="1087"/>
        <v>1</v>
      </c>
      <c r="AB3137" s="48">
        <f t="shared" si="1088"/>
        <v>1900</v>
      </c>
      <c r="AC3137" s="32" t="str">
        <f t="shared" si="1081"/>
        <v>1-1900</v>
      </c>
      <c r="AD3137" s="50">
        <f>IFERROR(VLOOKUP(AC3137,IPC!$E$2:$F$1745,2,0),IPC!$H$1)</f>
        <v>138.32155800000001</v>
      </c>
    </row>
    <row r="3138" spans="10:30" x14ac:dyDescent="0.25">
      <c r="J3138" s="44" t="str">
        <f t="shared" si="1075"/>
        <v/>
      </c>
      <c r="K3138" s="33" t="str">
        <f t="shared" ca="1" si="1079"/>
        <v/>
      </c>
      <c r="L3138" s="108">
        <f t="shared" ca="1" si="1078"/>
        <v>0</v>
      </c>
      <c r="M3138" s="44" t="str">
        <f t="shared" si="1076"/>
        <v/>
      </c>
      <c r="N3138" s="45" t="str">
        <f t="shared" ca="1" si="1080"/>
        <v/>
      </c>
      <c r="O3138" s="108">
        <f t="shared" si="1074"/>
        <v>0</v>
      </c>
      <c r="P3138" s="21" t="e">
        <f t="shared" si="1082"/>
        <v>#N/A</v>
      </c>
      <c r="Q3138" s="21" t="e">
        <f t="shared" si="1083"/>
        <v>#N/A</v>
      </c>
      <c r="R3138" s="21" t="e">
        <f t="shared" si="1084"/>
        <v>#N/A</v>
      </c>
      <c r="S3138" s="21" t="e">
        <f t="shared" si="1085"/>
        <v>#N/A</v>
      </c>
      <c r="T3138" s="29" t="e">
        <f t="shared" si="1077"/>
        <v>#N/A</v>
      </c>
      <c r="U3138" s="34">
        <f t="shared" si="1086"/>
        <v>0</v>
      </c>
      <c r="V3138" s="16">
        <f t="shared" ca="1" si="1089"/>
        <v>44139</v>
      </c>
      <c r="W3138" s="56">
        <f t="shared" ca="1" si="1090"/>
        <v>10</v>
      </c>
      <c r="X3138" s="56">
        <f t="shared" ca="1" si="1091"/>
        <v>2020</v>
      </c>
      <c r="Y3138" s="55" t="str">
        <f t="shared" ca="1" si="1092"/>
        <v>10-2020</v>
      </c>
      <c r="Z3138" s="51">
        <f ca="1">IFERROR(VLOOKUP(Y3138,IPC!$E$2:$F$1745,2,0),IPC!$H$1)</f>
        <v>138.32155800000001</v>
      </c>
      <c r="AA3138" s="48">
        <f t="shared" si="1087"/>
        <v>1</v>
      </c>
      <c r="AB3138" s="48">
        <f t="shared" si="1088"/>
        <v>1900</v>
      </c>
      <c r="AC3138" s="32" t="str">
        <f t="shared" si="1081"/>
        <v>1-1900</v>
      </c>
      <c r="AD3138" s="50">
        <f>IFERROR(VLOOKUP(AC3138,IPC!$E$2:$F$1745,2,0),IPC!$H$1)</f>
        <v>138.32155800000001</v>
      </c>
    </row>
    <row r="3139" spans="10:30" x14ac:dyDescent="0.25">
      <c r="J3139" s="44" t="str">
        <f t="shared" si="1075"/>
        <v/>
      </c>
      <c r="K3139" s="33" t="str">
        <f t="shared" ca="1" si="1079"/>
        <v/>
      </c>
      <c r="L3139" s="108">
        <f t="shared" ca="1" si="1078"/>
        <v>0</v>
      </c>
      <c r="M3139" s="44" t="str">
        <f t="shared" si="1076"/>
        <v/>
      </c>
      <c r="N3139" s="45" t="str">
        <f t="shared" ca="1" si="1080"/>
        <v/>
      </c>
      <c r="O3139" s="108">
        <f t="shared" si="1074"/>
        <v>0</v>
      </c>
      <c r="P3139" s="21" t="e">
        <f t="shared" si="1082"/>
        <v>#N/A</v>
      </c>
      <c r="Q3139" s="21" t="e">
        <f t="shared" si="1083"/>
        <v>#N/A</v>
      </c>
      <c r="R3139" s="21" t="e">
        <f t="shared" si="1084"/>
        <v>#N/A</v>
      </c>
      <c r="S3139" s="21" t="e">
        <f t="shared" si="1085"/>
        <v>#N/A</v>
      </c>
      <c r="T3139" s="29" t="e">
        <f t="shared" si="1077"/>
        <v>#N/A</v>
      </c>
      <c r="U3139" s="34">
        <f t="shared" si="1086"/>
        <v>0</v>
      </c>
      <c r="V3139" s="16">
        <f t="shared" ca="1" si="1089"/>
        <v>44139</v>
      </c>
      <c r="W3139" s="56">
        <f t="shared" ca="1" si="1090"/>
        <v>10</v>
      </c>
      <c r="X3139" s="56">
        <f t="shared" ca="1" si="1091"/>
        <v>2020</v>
      </c>
      <c r="Y3139" s="55" t="str">
        <f t="shared" ca="1" si="1092"/>
        <v>10-2020</v>
      </c>
      <c r="Z3139" s="51">
        <f ca="1">IFERROR(VLOOKUP(Y3139,IPC!$E$2:$F$1745,2,0),IPC!$H$1)</f>
        <v>138.32155800000001</v>
      </c>
      <c r="AA3139" s="48">
        <f t="shared" si="1087"/>
        <v>1</v>
      </c>
      <c r="AB3139" s="48">
        <f t="shared" si="1088"/>
        <v>1900</v>
      </c>
      <c r="AC3139" s="32" t="str">
        <f t="shared" si="1081"/>
        <v>1-1900</v>
      </c>
      <c r="AD3139" s="50">
        <f>IFERROR(VLOOKUP(AC3139,IPC!$E$2:$F$1745,2,0),IPC!$H$1)</f>
        <v>138.32155800000001</v>
      </c>
    </row>
    <row r="3140" spans="10:30" x14ac:dyDescent="0.25">
      <c r="J3140" s="44" t="str">
        <f t="shared" si="1075"/>
        <v/>
      </c>
      <c r="K3140" s="33" t="str">
        <f t="shared" ca="1" si="1079"/>
        <v/>
      </c>
      <c r="L3140" s="108">
        <f t="shared" ca="1" si="1078"/>
        <v>0</v>
      </c>
      <c r="M3140" s="44" t="str">
        <f t="shared" si="1076"/>
        <v/>
      </c>
      <c r="N3140" s="45" t="str">
        <f t="shared" ca="1" si="1080"/>
        <v/>
      </c>
      <c r="O3140" s="108">
        <f t="shared" si="1074"/>
        <v>0</v>
      </c>
      <c r="P3140" s="21" t="e">
        <f t="shared" si="1082"/>
        <v>#N/A</v>
      </c>
      <c r="Q3140" s="21" t="e">
        <f t="shared" si="1083"/>
        <v>#N/A</v>
      </c>
      <c r="R3140" s="21" t="e">
        <f t="shared" si="1084"/>
        <v>#N/A</v>
      </c>
      <c r="S3140" s="21" t="e">
        <f t="shared" si="1085"/>
        <v>#N/A</v>
      </c>
      <c r="T3140" s="29" t="e">
        <f t="shared" si="1077"/>
        <v>#N/A</v>
      </c>
      <c r="U3140" s="34">
        <f t="shared" si="1086"/>
        <v>0</v>
      </c>
      <c r="V3140" s="16">
        <f t="shared" ca="1" si="1089"/>
        <v>44139</v>
      </c>
      <c r="W3140" s="56">
        <f t="shared" ca="1" si="1090"/>
        <v>10</v>
      </c>
      <c r="X3140" s="56">
        <f t="shared" ca="1" si="1091"/>
        <v>2020</v>
      </c>
      <c r="Y3140" s="55" t="str">
        <f t="shared" ca="1" si="1092"/>
        <v>10-2020</v>
      </c>
      <c r="Z3140" s="51">
        <f ca="1">IFERROR(VLOOKUP(Y3140,IPC!$E$2:$F$1745,2,0),IPC!$H$1)</f>
        <v>138.32155800000001</v>
      </c>
      <c r="AA3140" s="48">
        <f t="shared" si="1087"/>
        <v>1</v>
      </c>
      <c r="AB3140" s="48">
        <f t="shared" si="1088"/>
        <v>1900</v>
      </c>
      <c r="AC3140" s="32" t="str">
        <f t="shared" si="1081"/>
        <v>1-1900</v>
      </c>
      <c r="AD3140" s="50">
        <f>IFERROR(VLOOKUP(AC3140,IPC!$E$2:$F$1745,2,0),IPC!$H$1)</f>
        <v>138.32155800000001</v>
      </c>
    </row>
    <row r="3141" spans="10:30" x14ac:dyDescent="0.25">
      <c r="J3141" s="44" t="str">
        <f t="shared" si="1075"/>
        <v/>
      </c>
      <c r="K3141" s="33" t="str">
        <f t="shared" ca="1" si="1079"/>
        <v/>
      </c>
      <c r="L3141" s="108">
        <f t="shared" ca="1" si="1078"/>
        <v>0</v>
      </c>
      <c r="M3141" s="44" t="str">
        <f t="shared" si="1076"/>
        <v/>
      </c>
      <c r="N3141" s="45" t="str">
        <f t="shared" ca="1" si="1080"/>
        <v/>
      </c>
      <c r="O3141" s="108">
        <f t="shared" si="1074"/>
        <v>0</v>
      </c>
      <c r="P3141" s="21" t="e">
        <f t="shared" si="1082"/>
        <v>#N/A</v>
      </c>
      <c r="Q3141" s="21" t="e">
        <f t="shared" si="1083"/>
        <v>#N/A</v>
      </c>
      <c r="R3141" s="21" t="e">
        <f t="shared" si="1084"/>
        <v>#N/A</v>
      </c>
      <c r="S3141" s="21" t="e">
        <f t="shared" si="1085"/>
        <v>#N/A</v>
      </c>
      <c r="T3141" s="29" t="e">
        <f t="shared" si="1077"/>
        <v>#N/A</v>
      </c>
      <c r="U3141" s="34">
        <f t="shared" si="1086"/>
        <v>0</v>
      </c>
      <c r="V3141" s="16">
        <f t="shared" ca="1" si="1089"/>
        <v>44139</v>
      </c>
      <c r="W3141" s="56">
        <f t="shared" ca="1" si="1090"/>
        <v>10</v>
      </c>
      <c r="X3141" s="56">
        <f t="shared" ca="1" si="1091"/>
        <v>2020</v>
      </c>
      <c r="Y3141" s="55" t="str">
        <f t="shared" ca="1" si="1092"/>
        <v>10-2020</v>
      </c>
      <c r="Z3141" s="51">
        <f ca="1">IFERROR(VLOOKUP(Y3141,IPC!$E$2:$F$1745,2,0),IPC!$H$1)</f>
        <v>138.32155800000001</v>
      </c>
      <c r="AA3141" s="48">
        <f t="shared" si="1087"/>
        <v>1</v>
      </c>
      <c r="AB3141" s="48">
        <f t="shared" si="1088"/>
        <v>1900</v>
      </c>
      <c r="AC3141" s="32" t="str">
        <f t="shared" si="1081"/>
        <v>1-1900</v>
      </c>
      <c r="AD3141" s="50">
        <f>IFERROR(VLOOKUP(AC3141,IPC!$E$2:$F$1745,2,0),IPC!$H$1)</f>
        <v>138.32155800000001</v>
      </c>
    </row>
    <row r="3142" spans="10:30" x14ac:dyDescent="0.25">
      <c r="J3142" s="44" t="str">
        <f t="shared" si="1075"/>
        <v/>
      </c>
      <c r="K3142" s="33" t="str">
        <f t="shared" ca="1" si="1079"/>
        <v/>
      </c>
      <c r="L3142" s="108">
        <f t="shared" ca="1" si="1078"/>
        <v>0</v>
      </c>
      <c r="M3142" s="44" t="str">
        <f t="shared" si="1076"/>
        <v/>
      </c>
      <c r="N3142" s="45" t="str">
        <f t="shared" ca="1" si="1080"/>
        <v/>
      </c>
      <c r="O3142" s="108">
        <f t="shared" si="1074"/>
        <v>0</v>
      </c>
      <c r="P3142" s="21" t="e">
        <f t="shared" si="1082"/>
        <v>#N/A</v>
      </c>
      <c r="Q3142" s="21" t="e">
        <f t="shared" si="1083"/>
        <v>#N/A</v>
      </c>
      <c r="R3142" s="21" t="e">
        <f t="shared" si="1084"/>
        <v>#N/A</v>
      </c>
      <c r="S3142" s="21" t="e">
        <f t="shared" si="1085"/>
        <v>#N/A</v>
      </c>
      <c r="T3142" s="29" t="e">
        <f t="shared" si="1077"/>
        <v>#N/A</v>
      </c>
      <c r="U3142" s="34">
        <f t="shared" si="1086"/>
        <v>0</v>
      </c>
      <c r="V3142" s="16">
        <f t="shared" ca="1" si="1089"/>
        <v>44139</v>
      </c>
      <c r="W3142" s="56">
        <f t="shared" ca="1" si="1090"/>
        <v>10</v>
      </c>
      <c r="X3142" s="56">
        <f t="shared" ca="1" si="1091"/>
        <v>2020</v>
      </c>
      <c r="Y3142" s="55" t="str">
        <f t="shared" ca="1" si="1092"/>
        <v>10-2020</v>
      </c>
      <c r="Z3142" s="51">
        <f ca="1">IFERROR(VLOOKUP(Y3142,IPC!$E$2:$F$1745,2,0),IPC!$H$1)</f>
        <v>138.32155800000001</v>
      </c>
      <c r="AA3142" s="48">
        <f t="shared" si="1087"/>
        <v>1</v>
      </c>
      <c r="AB3142" s="48">
        <f t="shared" si="1088"/>
        <v>1900</v>
      </c>
      <c r="AC3142" s="32" t="str">
        <f t="shared" si="1081"/>
        <v>1-1900</v>
      </c>
      <c r="AD3142" s="50">
        <f>IFERROR(VLOOKUP(AC3142,IPC!$E$2:$F$1745,2,0),IPC!$H$1)</f>
        <v>138.32155800000001</v>
      </c>
    </row>
    <row r="3143" spans="10:30" x14ac:dyDescent="0.25">
      <c r="J3143" s="44" t="str">
        <f t="shared" si="1075"/>
        <v/>
      </c>
      <c r="K3143" s="33" t="str">
        <f t="shared" ca="1" si="1079"/>
        <v/>
      </c>
      <c r="L3143" s="108">
        <f t="shared" ca="1" si="1078"/>
        <v>0</v>
      </c>
      <c r="M3143" s="44" t="str">
        <f t="shared" si="1076"/>
        <v/>
      </c>
      <c r="N3143" s="45" t="str">
        <f t="shared" ca="1" si="1080"/>
        <v/>
      </c>
      <c r="O3143" s="108">
        <f t="shared" si="1074"/>
        <v>0</v>
      </c>
      <c r="P3143" s="21" t="e">
        <f t="shared" si="1082"/>
        <v>#N/A</v>
      </c>
      <c r="Q3143" s="21" t="e">
        <f t="shared" si="1083"/>
        <v>#N/A</v>
      </c>
      <c r="R3143" s="21" t="e">
        <f t="shared" si="1084"/>
        <v>#N/A</v>
      </c>
      <c r="S3143" s="21" t="e">
        <f t="shared" si="1085"/>
        <v>#N/A</v>
      </c>
      <c r="T3143" s="29" t="e">
        <f t="shared" si="1077"/>
        <v>#N/A</v>
      </c>
      <c r="U3143" s="34">
        <f t="shared" si="1086"/>
        <v>0</v>
      </c>
      <c r="V3143" s="16">
        <f t="shared" ca="1" si="1089"/>
        <v>44139</v>
      </c>
      <c r="W3143" s="56">
        <f t="shared" ca="1" si="1090"/>
        <v>10</v>
      </c>
      <c r="X3143" s="56">
        <f t="shared" ca="1" si="1091"/>
        <v>2020</v>
      </c>
      <c r="Y3143" s="55" t="str">
        <f t="shared" ca="1" si="1092"/>
        <v>10-2020</v>
      </c>
      <c r="Z3143" s="51">
        <f ca="1">IFERROR(VLOOKUP(Y3143,IPC!$E$2:$F$1745,2,0),IPC!$H$1)</f>
        <v>138.32155800000001</v>
      </c>
      <c r="AA3143" s="48">
        <f t="shared" si="1087"/>
        <v>1</v>
      </c>
      <c r="AB3143" s="48">
        <f t="shared" si="1088"/>
        <v>1900</v>
      </c>
      <c r="AC3143" s="32" t="str">
        <f t="shared" si="1081"/>
        <v>1-1900</v>
      </c>
      <c r="AD3143" s="50">
        <f>IFERROR(VLOOKUP(AC3143,IPC!$E$2:$F$1745,2,0),IPC!$H$1)</f>
        <v>138.32155800000001</v>
      </c>
    </row>
    <row r="3144" spans="10:30" x14ac:dyDescent="0.25">
      <c r="J3144" s="44" t="str">
        <f t="shared" si="1075"/>
        <v/>
      </c>
      <c r="K3144" s="33" t="str">
        <f t="shared" ca="1" si="1079"/>
        <v/>
      </c>
      <c r="L3144" s="108">
        <f t="shared" ca="1" si="1078"/>
        <v>0</v>
      </c>
      <c r="M3144" s="44" t="str">
        <f t="shared" si="1076"/>
        <v/>
      </c>
      <c r="N3144" s="45" t="str">
        <f t="shared" ca="1" si="1080"/>
        <v/>
      </c>
      <c r="O3144" s="108">
        <f t="shared" si="1074"/>
        <v>0</v>
      </c>
      <c r="P3144" s="21" t="e">
        <f t="shared" si="1082"/>
        <v>#N/A</v>
      </c>
      <c r="Q3144" s="21" t="e">
        <f t="shared" si="1083"/>
        <v>#N/A</v>
      </c>
      <c r="R3144" s="21" t="e">
        <f t="shared" si="1084"/>
        <v>#N/A</v>
      </c>
      <c r="S3144" s="21" t="e">
        <f t="shared" si="1085"/>
        <v>#N/A</v>
      </c>
      <c r="T3144" s="29" t="e">
        <f t="shared" si="1077"/>
        <v>#N/A</v>
      </c>
      <c r="U3144" s="34">
        <f t="shared" si="1086"/>
        <v>0</v>
      </c>
      <c r="V3144" s="16">
        <f t="shared" ca="1" si="1089"/>
        <v>44139</v>
      </c>
      <c r="W3144" s="56">
        <f t="shared" ca="1" si="1090"/>
        <v>10</v>
      </c>
      <c r="X3144" s="56">
        <f t="shared" ca="1" si="1091"/>
        <v>2020</v>
      </c>
      <c r="Y3144" s="55" t="str">
        <f t="shared" ca="1" si="1092"/>
        <v>10-2020</v>
      </c>
      <c r="Z3144" s="51">
        <f ca="1">IFERROR(VLOOKUP(Y3144,IPC!$E$2:$F$1745,2,0),IPC!$H$1)</f>
        <v>138.32155800000001</v>
      </c>
      <c r="AA3144" s="48">
        <f t="shared" si="1087"/>
        <v>1</v>
      </c>
      <c r="AB3144" s="48">
        <f t="shared" si="1088"/>
        <v>1900</v>
      </c>
      <c r="AC3144" s="32" t="str">
        <f t="shared" si="1081"/>
        <v>1-1900</v>
      </c>
      <c r="AD3144" s="50">
        <f>IFERROR(VLOOKUP(AC3144,IPC!$E$2:$F$1745,2,0),IPC!$H$1)</f>
        <v>138.32155800000001</v>
      </c>
    </row>
    <row r="3145" spans="10:30" x14ac:dyDescent="0.25">
      <c r="J3145" s="44" t="str">
        <f t="shared" si="1075"/>
        <v/>
      </c>
      <c r="K3145" s="33" t="str">
        <f t="shared" ca="1" si="1079"/>
        <v/>
      </c>
      <c r="L3145" s="108">
        <f t="shared" ca="1" si="1078"/>
        <v>0</v>
      </c>
      <c r="M3145" s="44" t="str">
        <f t="shared" si="1076"/>
        <v/>
      </c>
      <c r="N3145" s="45" t="str">
        <f t="shared" ca="1" si="1080"/>
        <v/>
      </c>
      <c r="O3145" s="108">
        <f t="shared" si="1074"/>
        <v>0</v>
      </c>
      <c r="P3145" s="21" t="e">
        <f t="shared" si="1082"/>
        <v>#N/A</v>
      </c>
      <c r="Q3145" s="21" t="e">
        <f t="shared" si="1083"/>
        <v>#N/A</v>
      </c>
      <c r="R3145" s="21" t="e">
        <f t="shared" si="1084"/>
        <v>#N/A</v>
      </c>
      <c r="S3145" s="21" t="e">
        <f t="shared" si="1085"/>
        <v>#N/A</v>
      </c>
      <c r="T3145" s="29" t="e">
        <f t="shared" si="1077"/>
        <v>#N/A</v>
      </c>
      <c r="U3145" s="34">
        <f t="shared" si="1086"/>
        <v>0</v>
      </c>
      <c r="V3145" s="16">
        <f t="shared" ca="1" si="1089"/>
        <v>44139</v>
      </c>
      <c r="W3145" s="56">
        <f t="shared" ca="1" si="1090"/>
        <v>10</v>
      </c>
      <c r="X3145" s="56">
        <f t="shared" ca="1" si="1091"/>
        <v>2020</v>
      </c>
      <c r="Y3145" s="55" t="str">
        <f t="shared" ca="1" si="1092"/>
        <v>10-2020</v>
      </c>
      <c r="Z3145" s="51">
        <f ca="1">IFERROR(VLOOKUP(Y3145,IPC!$E$2:$F$1745,2,0),IPC!$H$1)</f>
        <v>138.32155800000001</v>
      </c>
      <c r="AA3145" s="48">
        <f t="shared" si="1087"/>
        <v>1</v>
      </c>
      <c r="AB3145" s="48">
        <f t="shared" si="1088"/>
        <v>1900</v>
      </c>
      <c r="AC3145" s="32" t="str">
        <f t="shared" si="1081"/>
        <v>1-1900</v>
      </c>
      <c r="AD3145" s="50">
        <f>IFERROR(VLOOKUP(AC3145,IPC!$E$2:$F$1745,2,0),IPC!$H$1)</f>
        <v>138.32155800000001</v>
      </c>
    </row>
    <row r="3146" spans="10:30" x14ac:dyDescent="0.25">
      <c r="J3146" s="44" t="str">
        <f t="shared" si="1075"/>
        <v/>
      </c>
      <c r="K3146" s="33" t="str">
        <f t="shared" ca="1" si="1079"/>
        <v/>
      </c>
      <c r="L3146" s="108">
        <f t="shared" ca="1" si="1078"/>
        <v>0</v>
      </c>
      <c r="M3146" s="44" t="str">
        <f t="shared" si="1076"/>
        <v/>
      </c>
      <c r="N3146" s="45" t="str">
        <f t="shared" ca="1" si="1080"/>
        <v/>
      </c>
      <c r="O3146" s="108">
        <f t="shared" si="1074"/>
        <v>0</v>
      </c>
      <c r="P3146" s="21" t="e">
        <f t="shared" si="1082"/>
        <v>#N/A</v>
      </c>
      <c r="Q3146" s="21" t="e">
        <f t="shared" si="1083"/>
        <v>#N/A</v>
      </c>
      <c r="R3146" s="21" t="e">
        <f t="shared" si="1084"/>
        <v>#N/A</v>
      </c>
      <c r="S3146" s="21" t="e">
        <f t="shared" si="1085"/>
        <v>#N/A</v>
      </c>
      <c r="T3146" s="29" t="e">
        <f t="shared" si="1077"/>
        <v>#N/A</v>
      </c>
      <c r="U3146" s="34">
        <f t="shared" si="1086"/>
        <v>0</v>
      </c>
      <c r="V3146" s="16">
        <f t="shared" ca="1" si="1089"/>
        <v>44139</v>
      </c>
      <c r="W3146" s="56">
        <f t="shared" ca="1" si="1090"/>
        <v>10</v>
      </c>
      <c r="X3146" s="56">
        <f t="shared" ca="1" si="1091"/>
        <v>2020</v>
      </c>
      <c r="Y3146" s="55" t="str">
        <f t="shared" ca="1" si="1092"/>
        <v>10-2020</v>
      </c>
      <c r="Z3146" s="51">
        <f ca="1">IFERROR(VLOOKUP(Y3146,IPC!$E$2:$F$1745,2,0),IPC!$H$1)</f>
        <v>138.32155800000001</v>
      </c>
      <c r="AA3146" s="48">
        <f t="shared" si="1087"/>
        <v>1</v>
      </c>
      <c r="AB3146" s="48">
        <f t="shared" si="1088"/>
        <v>1900</v>
      </c>
      <c r="AC3146" s="32" t="str">
        <f t="shared" si="1081"/>
        <v>1-1900</v>
      </c>
      <c r="AD3146" s="50">
        <f>IFERROR(VLOOKUP(AC3146,IPC!$E$2:$F$1745,2,0),IPC!$H$1)</f>
        <v>138.32155800000001</v>
      </c>
    </row>
    <row r="3147" spans="10:30" x14ac:dyDescent="0.25">
      <c r="J3147" s="44" t="str">
        <f t="shared" si="1075"/>
        <v/>
      </c>
      <c r="K3147" s="33" t="str">
        <f t="shared" ca="1" si="1079"/>
        <v/>
      </c>
      <c r="L3147" s="108">
        <f t="shared" ca="1" si="1078"/>
        <v>0</v>
      </c>
      <c r="M3147" s="44" t="str">
        <f t="shared" si="1076"/>
        <v/>
      </c>
      <c r="N3147" s="45" t="str">
        <f t="shared" ca="1" si="1080"/>
        <v/>
      </c>
      <c r="O3147" s="108">
        <f t="shared" si="1074"/>
        <v>0</v>
      </c>
      <c r="P3147" s="21" t="e">
        <f t="shared" si="1082"/>
        <v>#N/A</v>
      </c>
      <c r="Q3147" s="21" t="e">
        <f t="shared" si="1083"/>
        <v>#N/A</v>
      </c>
      <c r="R3147" s="21" t="e">
        <f t="shared" si="1084"/>
        <v>#N/A</v>
      </c>
      <c r="S3147" s="21" t="e">
        <f t="shared" si="1085"/>
        <v>#N/A</v>
      </c>
      <c r="T3147" s="29" t="e">
        <f t="shared" si="1077"/>
        <v>#N/A</v>
      </c>
      <c r="U3147" s="34">
        <f t="shared" si="1086"/>
        <v>0</v>
      </c>
      <c r="V3147" s="16">
        <f t="shared" ca="1" si="1089"/>
        <v>44139</v>
      </c>
      <c r="W3147" s="56">
        <f t="shared" ca="1" si="1090"/>
        <v>10</v>
      </c>
      <c r="X3147" s="56">
        <f t="shared" ca="1" si="1091"/>
        <v>2020</v>
      </c>
      <c r="Y3147" s="55" t="str">
        <f t="shared" ca="1" si="1092"/>
        <v>10-2020</v>
      </c>
      <c r="Z3147" s="51">
        <f ca="1">IFERROR(VLOOKUP(Y3147,IPC!$E$2:$F$1745,2,0),IPC!$H$1)</f>
        <v>138.32155800000001</v>
      </c>
      <c r="AA3147" s="48">
        <f t="shared" si="1087"/>
        <v>1</v>
      </c>
      <c r="AB3147" s="48">
        <f t="shared" si="1088"/>
        <v>1900</v>
      </c>
      <c r="AC3147" s="32" t="str">
        <f t="shared" si="1081"/>
        <v>1-1900</v>
      </c>
      <c r="AD3147" s="50">
        <f>IFERROR(VLOOKUP(AC3147,IPC!$E$2:$F$1745,2,0),IPC!$H$1)</f>
        <v>138.32155800000001</v>
      </c>
    </row>
    <row r="3148" spans="10:30" x14ac:dyDescent="0.25">
      <c r="J3148" s="44" t="str">
        <f t="shared" si="1075"/>
        <v/>
      </c>
      <c r="K3148" s="33" t="str">
        <f t="shared" ca="1" si="1079"/>
        <v/>
      </c>
      <c r="L3148" s="108">
        <f t="shared" ca="1" si="1078"/>
        <v>0</v>
      </c>
      <c r="M3148" s="44" t="str">
        <f t="shared" si="1076"/>
        <v/>
      </c>
      <c r="N3148" s="45" t="str">
        <f t="shared" ca="1" si="1080"/>
        <v/>
      </c>
      <c r="O3148" s="108">
        <f t="shared" si="1074"/>
        <v>0</v>
      </c>
      <c r="P3148" s="21" t="e">
        <f t="shared" si="1082"/>
        <v>#N/A</v>
      </c>
      <c r="Q3148" s="21" t="e">
        <f t="shared" si="1083"/>
        <v>#N/A</v>
      </c>
      <c r="R3148" s="21" t="e">
        <f t="shared" si="1084"/>
        <v>#N/A</v>
      </c>
      <c r="S3148" s="21" t="e">
        <f t="shared" si="1085"/>
        <v>#N/A</v>
      </c>
      <c r="T3148" s="29" t="e">
        <f t="shared" si="1077"/>
        <v>#N/A</v>
      </c>
      <c r="U3148" s="34">
        <f t="shared" si="1086"/>
        <v>0</v>
      </c>
      <c r="V3148" s="16">
        <f t="shared" ca="1" si="1089"/>
        <v>44139</v>
      </c>
      <c r="W3148" s="56">
        <f t="shared" ca="1" si="1090"/>
        <v>10</v>
      </c>
      <c r="X3148" s="56">
        <f t="shared" ca="1" si="1091"/>
        <v>2020</v>
      </c>
      <c r="Y3148" s="55" t="str">
        <f t="shared" ca="1" si="1092"/>
        <v>10-2020</v>
      </c>
      <c r="Z3148" s="51">
        <f ca="1">IFERROR(VLOOKUP(Y3148,IPC!$E$2:$F$1745,2,0),IPC!$H$1)</f>
        <v>138.32155800000001</v>
      </c>
      <c r="AA3148" s="48">
        <f t="shared" si="1087"/>
        <v>1</v>
      </c>
      <c r="AB3148" s="48">
        <f t="shared" si="1088"/>
        <v>1900</v>
      </c>
      <c r="AC3148" s="32" t="str">
        <f t="shared" si="1081"/>
        <v>1-1900</v>
      </c>
      <c r="AD3148" s="50">
        <f>IFERROR(VLOOKUP(AC3148,IPC!$E$2:$F$1745,2,0),IPC!$H$1)</f>
        <v>138.32155800000001</v>
      </c>
    </row>
    <row r="3149" spans="10:30" x14ac:dyDescent="0.25">
      <c r="J3149" s="44" t="str">
        <f t="shared" si="1075"/>
        <v/>
      </c>
      <c r="K3149" s="33" t="str">
        <f t="shared" ca="1" si="1079"/>
        <v/>
      </c>
      <c r="L3149" s="108">
        <f t="shared" ca="1" si="1078"/>
        <v>0</v>
      </c>
      <c r="M3149" s="44" t="str">
        <f t="shared" si="1076"/>
        <v/>
      </c>
      <c r="N3149" s="45" t="str">
        <f t="shared" ca="1" si="1080"/>
        <v/>
      </c>
      <c r="O3149" s="108">
        <f t="shared" si="1074"/>
        <v>0</v>
      </c>
      <c r="P3149" s="21" t="e">
        <f t="shared" si="1082"/>
        <v>#N/A</v>
      </c>
      <c r="Q3149" s="21" t="e">
        <f t="shared" si="1083"/>
        <v>#N/A</v>
      </c>
      <c r="R3149" s="21" t="e">
        <f t="shared" si="1084"/>
        <v>#N/A</v>
      </c>
      <c r="S3149" s="21" t="e">
        <f t="shared" si="1085"/>
        <v>#N/A</v>
      </c>
      <c r="T3149" s="29" t="e">
        <f t="shared" si="1077"/>
        <v>#N/A</v>
      </c>
      <c r="U3149" s="34">
        <f t="shared" si="1086"/>
        <v>0</v>
      </c>
      <c r="V3149" s="16">
        <f t="shared" ca="1" si="1089"/>
        <v>44139</v>
      </c>
      <c r="W3149" s="56">
        <f t="shared" ca="1" si="1090"/>
        <v>10</v>
      </c>
      <c r="X3149" s="56">
        <f t="shared" ca="1" si="1091"/>
        <v>2020</v>
      </c>
      <c r="Y3149" s="55" t="str">
        <f t="shared" ca="1" si="1092"/>
        <v>10-2020</v>
      </c>
      <c r="Z3149" s="51">
        <f ca="1">IFERROR(VLOOKUP(Y3149,IPC!$E$2:$F$1745,2,0),IPC!$H$1)</f>
        <v>138.32155800000001</v>
      </c>
      <c r="AA3149" s="48">
        <f t="shared" si="1087"/>
        <v>1</v>
      </c>
      <c r="AB3149" s="48">
        <f t="shared" si="1088"/>
        <v>1900</v>
      </c>
      <c r="AC3149" s="32" t="str">
        <f t="shared" si="1081"/>
        <v>1-1900</v>
      </c>
      <c r="AD3149" s="50">
        <f>IFERROR(VLOOKUP(AC3149,IPC!$E$2:$F$1745,2,0),IPC!$H$1)</f>
        <v>138.32155800000001</v>
      </c>
    </row>
    <row r="3150" spans="10:30" x14ac:dyDescent="0.25">
      <c r="J3150" s="44" t="str">
        <f t="shared" si="1075"/>
        <v/>
      </c>
      <c r="K3150" s="33" t="str">
        <f t="shared" ca="1" si="1079"/>
        <v/>
      </c>
      <c r="L3150" s="108">
        <f t="shared" ca="1" si="1078"/>
        <v>0</v>
      </c>
      <c r="M3150" s="44" t="str">
        <f t="shared" si="1076"/>
        <v/>
      </c>
      <c r="N3150" s="45" t="str">
        <f t="shared" ca="1" si="1080"/>
        <v/>
      </c>
      <c r="O3150" s="108">
        <f t="shared" si="1074"/>
        <v>0</v>
      </c>
      <c r="P3150" s="21" t="e">
        <f t="shared" si="1082"/>
        <v>#N/A</v>
      </c>
      <c r="Q3150" s="21" t="e">
        <f t="shared" si="1083"/>
        <v>#N/A</v>
      </c>
      <c r="R3150" s="21" t="e">
        <f t="shared" si="1084"/>
        <v>#N/A</v>
      </c>
      <c r="S3150" s="21" t="e">
        <f t="shared" si="1085"/>
        <v>#N/A</v>
      </c>
      <c r="T3150" s="29" t="e">
        <f t="shared" si="1077"/>
        <v>#N/A</v>
      </c>
      <c r="U3150" s="34">
        <f t="shared" si="1086"/>
        <v>0</v>
      </c>
      <c r="V3150" s="16">
        <f t="shared" ca="1" si="1089"/>
        <v>44139</v>
      </c>
      <c r="W3150" s="56">
        <f t="shared" ca="1" si="1090"/>
        <v>10</v>
      </c>
      <c r="X3150" s="56">
        <f t="shared" ca="1" si="1091"/>
        <v>2020</v>
      </c>
      <c r="Y3150" s="55" t="str">
        <f t="shared" ca="1" si="1092"/>
        <v>10-2020</v>
      </c>
      <c r="Z3150" s="51">
        <f ca="1">IFERROR(VLOOKUP(Y3150,IPC!$E$2:$F$1745,2,0),IPC!$H$1)</f>
        <v>138.32155800000001</v>
      </c>
      <c r="AA3150" s="48">
        <f t="shared" si="1087"/>
        <v>1</v>
      </c>
      <c r="AB3150" s="48">
        <f t="shared" si="1088"/>
        <v>1900</v>
      </c>
      <c r="AC3150" s="32" t="str">
        <f t="shared" si="1081"/>
        <v>1-1900</v>
      </c>
      <c r="AD3150" s="50">
        <f>IFERROR(VLOOKUP(AC3150,IPC!$E$2:$F$1745,2,0),IPC!$H$1)</f>
        <v>138.32155800000001</v>
      </c>
    </row>
    <row r="3151" spans="10:30" x14ac:dyDescent="0.25">
      <c r="J3151" s="44" t="str">
        <f t="shared" si="1075"/>
        <v/>
      </c>
      <c r="K3151" s="33" t="str">
        <f t="shared" ca="1" si="1079"/>
        <v/>
      </c>
      <c r="L3151" s="108">
        <f t="shared" ca="1" si="1078"/>
        <v>0</v>
      </c>
      <c r="M3151" s="44" t="str">
        <f t="shared" si="1076"/>
        <v/>
      </c>
      <c r="N3151" s="45" t="str">
        <f t="shared" ca="1" si="1080"/>
        <v/>
      </c>
      <c r="O3151" s="108">
        <f t="shared" si="1074"/>
        <v>0</v>
      </c>
      <c r="P3151" s="21" t="e">
        <f t="shared" si="1082"/>
        <v>#N/A</v>
      </c>
      <c r="Q3151" s="21" t="e">
        <f t="shared" si="1083"/>
        <v>#N/A</v>
      </c>
      <c r="R3151" s="21" t="e">
        <f t="shared" si="1084"/>
        <v>#N/A</v>
      </c>
      <c r="S3151" s="21" t="e">
        <f t="shared" si="1085"/>
        <v>#N/A</v>
      </c>
      <c r="T3151" s="29" t="e">
        <f t="shared" si="1077"/>
        <v>#N/A</v>
      </c>
      <c r="U3151" s="34">
        <f t="shared" si="1086"/>
        <v>0</v>
      </c>
      <c r="V3151" s="16">
        <f t="shared" ca="1" si="1089"/>
        <v>44139</v>
      </c>
      <c r="W3151" s="56">
        <f t="shared" ca="1" si="1090"/>
        <v>10</v>
      </c>
      <c r="X3151" s="56">
        <f t="shared" ca="1" si="1091"/>
        <v>2020</v>
      </c>
      <c r="Y3151" s="55" t="str">
        <f t="shared" ca="1" si="1092"/>
        <v>10-2020</v>
      </c>
      <c r="Z3151" s="51">
        <f ca="1">IFERROR(VLOOKUP(Y3151,IPC!$E$2:$F$1745,2,0),IPC!$H$1)</f>
        <v>138.32155800000001</v>
      </c>
      <c r="AA3151" s="48">
        <f t="shared" si="1087"/>
        <v>1</v>
      </c>
      <c r="AB3151" s="48">
        <f t="shared" si="1088"/>
        <v>1900</v>
      </c>
      <c r="AC3151" s="32" t="str">
        <f t="shared" si="1081"/>
        <v>1-1900</v>
      </c>
      <c r="AD3151" s="50">
        <f>IFERROR(VLOOKUP(AC3151,IPC!$E$2:$F$1745,2,0),IPC!$H$1)</f>
        <v>138.32155800000001</v>
      </c>
    </row>
    <row r="3152" spans="10:30" x14ac:dyDescent="0.25">
      <c r="J3152" s="44" t="str">
        <f t="shared" si="1075"/>
        <v/>
      </c>
      <c r="K3152" s="33" t="str">
        <f t="shared" ca="1" si="1079"/>
        <v/>
      </c>
      <c r="L3152" s="108">
        <f t="shared" ca="1" si="1078"/>
        <v>0</v>
      </c>
      <c r="M3152" s="44" t="str">
        <f t="shared" si="1076"/>
        <v/>
      </c>
      <c r="N3152" s="45" t="str">
        <f t="shared" ca="1" si="1080"/>
        <v/>
      </c>
      <c r="O3152" s="108">
        <f t="shared" si="1074"/>
        <v>0</v>
      </c>
      <c r="P3152" s="21" t="e">
        <f t="shared" si="1082"/>
        <v>#N/A</v>
      </c>
      <c r="Q3152" s="21" t="e">
        <f t="shared" si="1083"/>
        <v>#N/A</v>
      </c>
      <c r="R3152" s="21" t="e">
        <f t="shared" si="1084"/>
        <v>#N/A</v>
      </c>
      <c r="S3152" s="21" t="e">
        <f t="shared" si="1085"/>
        <v>#N/A</v>
      </c>
      <c r="T3152" s="29" t="e">
        <f t="shared" si="1077"/>
        <v>#N/A</v>
      </c>
      <c r="U3152" s="34">
        <f t="shared" si="1086"/>
        <v>0</v>
      </c>
      <c r="V3152" s="16">
        <f t="shared" ca="1" si="1089"/>
        <v>44139</v>
      </c>
      <c r="W3152" s="56">
        <f t="shared" ca="1" si="1090"/>
        <v>10</v>
      </c>
      <c r="X3152" s="56">
        <f t="shared" ca="1" si="1091"/>
        <v>2020</v>
      </c>
      <c r="Y3152" s="55" t="str">
        <f t="shared" ca="1" si="1092"/>
        <v>10-2020</v>
      </c>
      <c r="Z3152" s="51">
        <f ca="1">IFERROR(VLOOKUP(Y3152,IPC!$E$2:$F$1745,2,0),IPC!$H$1)</f>
        <v>138.32155800000001</v>
      </c>
      <c r="AA3152" s="48">
        <f t="shared" si="1087"/>
        <v>1</v>
      </c>
      <c r="AB3152" s="48">
        <f t="shared" si="1088"/>
        <v>1900</v>
      </c>
      <c r="AC3152" s="32" t="str">
        <f t="shared" si="1081"/>
        <v>1-1900</v>
      </c>
      <c r="AD3152" s="50">
        <f>IFERROR(VLOOKUP(AC3152,IPC!$E$2:$F$1745,2,0),IPC!$H$1)</f>
        <v>138.32155800000001</v>
      </c>
    </row>
    <row r="3153" spans="10:30" x14ac:dyDescent="0.25">
      <c r="J3153" s="44" t="str">
        <f t="shared" si="1075"/>
        <v/>
      </c>
      <c r="K3153" s="33" t="str">
        <f t="shared" ca="1" si="1079"/>
        <v/>
      </c>
      <c r="L3153" s="108">
        <f t="shared" ca="1" si="1078"/>
        <v>0</v>
      </c>
      <c r="M3153" s="44" t="str">
        <f t="shared" si="1076"/>
        <v/>
      </c>
      <c r="N3153" s="45" t="str">
        <f t="shared" ca="1" si="1080"/>
        <v/>
      </c>
      <c r="O3153" s="108">
        <f t="shared" si="1074"/>
        <v>0</v>
      </c>
      <c r="P3153" s="21" t="e">
        <f t="shared" si="1082"/>
        <v>#N/A</v>
      </c>
      <c r="Q3153" s="21" t="e">
        <f t="shared" si="1083"/>
        <v>#N/A</v>
      </c>
      <c r="R3153" s="21" t="e">
        <f t="shared" si="1084"/>
        <v>#N/A</v>
      </c>
      <c r="S3153" s="21" t="e">
        <f t="shared" si="1085"/>
        <v>#N/A</v>
      </c>
      <c r="T3153" s="29" t="e">
        <f t="shared" si="1077"/>
        <v>#N/A</v>
      </c>
      <c r="U3153" s="34">
        <f t="shared" si="1086"/>
        <v>0</v>
      </c>
      <c r="V3153" s="16">
        <f t="shared" ca="1" si="1089"/>
        <v>44139</v>
      </c>
      <c r="W3153" s="56">
        <f t="shared" ca="1" si="1090"/>
        <v>10</v>
      </c>
      <c r="X3153" s="56">
        <f t="shared" ca="1" si="1091"/>
        <v>2020</v>
      </c>
      <c r="Y3153" s="55" t="str">
        <f t="shared" ca="1" si="1092"/>
        <v>10-2020</v>
      </c>
      <c r="Z3153" s="51">
        <f ca="1">IFERROR(VLOOKUP(Y3153,IPC!$E$2:$F$1745,2,0),IPC!$H$1)</f>
        <v>138.32155800000001</v>
      </c>
      <c r="AA3153" s="48">
        <f t="shared" si="1087"/>
        <v>1</v>
      </c>
      <c r="AB3153" s="48">
        <f t="shared" si="1088"/>
        <v>1900</v>
      </c>
      <c r="AC3153" s="32" t="str">
        <f t="shared" si="1081"/>
        <v>1-1900</v>
      </c>
      <c r="AD3153" s="50">
        <f>IFERROR(VLOOKUP(AC3153,IPC!$E$2:$F$1745,2,0),IPC!$H$1)</f>
        <v>138.32155800000001</v>
      </c>
    </row>
    <row r="3154" spans="10:30" x14ac:dyDescent="0.25">
      <c r="J3154" s="44" t="str">
        <f t="shared" si="1075"/>
        <v/>
      </c>
      <c r="K3154" s="33" t="str">
        <f t="shared" ca="1" si="1079"/>
        <v/>
      </c>
      <c r="L3154" s="108">
        <f t="shared" ca="1" si="1078"/>
        <v>0</v>
      </c>
      <c r="M3154" s="44" t="str">
        <f t="shared" si="1076"/>
        <v/>
      </c>
      <c r="N3154" s="45" t="str">
        <f t="shared" ca="1" si="1080"/>
        <v/>
      </c>
      <c r="O3154" s="108">
        <f t="shared" si="1074"/>
        <v>0</v>
      </c>
      <c r="P3154" s="21" t="e">
        <f t="shared" si="1082"/>
        <v>#N/A</v>
      </c>
      <c r="Q3154" s="21" t="e">
        <f t="shared" si="1083"/>
        <v>#N/A</v>
      </c>
      <c r="R3154" s="21" t="e">
        <f t="shared" si="1084"/>
        <v>#N/A</v>
      </c>
      <c r="S3154" s="21" t="e">
        <f t="shared" si="1085"/>
        <v>#N/A</v>
      </c>
      <c r="T3154" s="29" t="e">
        <f t="shared" si="1077"/>
        <v>#N/A</v>
      </c>
      <c r="U3154" s="34">
        <f t="shared" si="1086"/>
        <v>0</v>
      </c>
      <c r="V3154" s="16">
        <f t="shared" ca="1" si="1089"/>
        <v>44139</v>
      </c>
      <c r="W3154" s="56">
        <f t="shared" ca="1" si="1090"/>
        <v>10</v>
      </c>
      <c r="X3154" s="56">
        <f t="shared" ca="1" si="1091"/>
        <v>2020</v>
      </c>
      <c r="Y3154" s="55" t="str">
        <f t="shared" ca="1" si="1092"/>
        <v>10-2020</v>
      </c>
      <c r="Z3154" s="51">
        <f ca="1">IFERROR(VLOOKUP(Y3154,IPC!$E$2:$F$1745,2,0),IPC!$H$1)</f>
        <v>138.32155800000001</v>
      </c>
      <c r="AA3154" s="48">
        <f t="shared" si="1087"/>
        <v>1</v>
      </c>
      <c r="AB3154" s="48">
        <f t="shared" si="1088"/>
        <v>1900</v>
      </c>
      <c r="AC3154" s="32" t="str">
        <f t="shared" si="1081"/>
        <v>1-1900</v>
      </c>
      <c r="AD3154" s="50">
        <f>IFERROR(VLOOKUP(AC3154,IPC!$E$2:$F$1745,2,0),IPC!$H$1)</f>
        <v>138.32155800000001</v>
      </c>
    </row>
    <row r="3155" spans="10:30" x14ac:dyDescent="0.25">
      <c r="J3155" s="44" t="str">
        <f t="shared" si="1075"/>
        <v/>
      </c>
      <c r="K3155" s="33" t="str">
        <f t="shared" ca="1" si="1079"/>
        <v/>
      </c>
      <c r="L3155" s="108">
        <f t="shared" ca="1" si="1078"/>
        <v>0</v>
      </c>
      <c r="M3155" s="44" t="str">
        <f t="shared" si="1076"/>
        <v/>
      </c>
      <c r="N3155" s="45" t="str">
        <f t="shared" ca="1" si="1080"/>
        <v/>
      </c>
      <c r="O3155" s="108">
        <f t="shared" si="1074"/>
        <v>0</v>
      </c>
      <c r="P3155" s="21" t="e">
        <f t="shared" si="1082"/>
        <v>#N/A</v>
      </c>
      <c r="Q3155" s="21" t="e">
        <f t="shared" si="1083"/>
        <v>#N/A</v>
      </c>
      <c r="R3155" s="21" t="e">
        <f t="shared" si="1084"/>
        <v>#N/A</v>
      </c>
      <c r="S3155" s="21" t="e">
        <f t="shared" si="1085"/>
        <v>#N/A</v>
      </c>
      <c r="T3155" s="29" t="e">
        <f t="shared" si="1077"/>
        <v>#N/A</v>
      </c>
      <c r="U3155" s="34">
        <f t="shared" si="1086"/>
        <v>0</v>
      </c>
      <c r="V3155" s="16">
        <f t="shared" ca="1" si="1089"/>
        <v>44139</v>
      </c>
      <c r="W3155" s="56">
        <f t="shared" ca="1" si="1090"/>
        <v>10</v>
      </c>
      <c r="X3155" s="56">
        <f t="shared" ca="1" si="1091"/>
        <v>2020</v>
      </c>
      <c r="Y3155" s="55" t="str">
        <f t="shared" ca="1" si="1092"/>
        <v>10-2020</v>
      </c>
      <c r="Z3155" s="51">
        <f ca="1">IFERROR(VLOOKUP(Y3155,IPC!$E$2:$F$1745,2,0),IPC!$H$1)</f>
        <v>138.32155800000001</v>
      </c>
      <c r="AA3155" s="48">
        <f t="shared" si="1087"/>
        <v>1</v>
      </c>
      <c r="AB3155" s="48">
        <f t="shared" si="1088"/>
        <v>1900</v>
      </c>
      <c r="AC3155" s="32" t="str">
        <f t="shared" si="1081"/>
        <v>1-1900</v>
      </c>
      <c r="AD3155" s="50">
        <f>IFERROR(VLOOKUP(AC3155,IPC!$E$2:$F$1745,2,0),IPC!$H$1)</f>
        <v>138.32155800000001</v>
      </c>
    </row>
    <row r="3156" spans="10:30" x14ac:dyDescent="0.25">
      <c r="J3156" s="44" t="str">
        <f t="shared" si="1075"/>
        <v/>
      </c>
      <c r="K3156" s="33" t="str">
        <f t="shared" ca="1" si="1079"/>
        <v/>
      </c>
      <c r="L3156" s="108">
        <f t="shared" ca="1" si="1078"/>
        <v>0</v>
      </c>
      <c r="M3156" s="44" t="str">
        <f t="shared" si="1076"/>
        <v/>
      </c>
      <c r="N3156" s="45" t="str">
        <f t="shared" ca="1" si="1080"/>
        <v/>
      </c>
      <c r="O3156" s="108">
        <f t="shared" ref="O3156:O3219" si="1093">+IF(M3156="Provisión contable",N3156,0)</f>
        <v>0</v>
      </c>
      <c r="P3156" s="21" t="e">
        <f t="shared" si="1082"/>
        <v>#N/A</v>
      </c>
      <c r="Q3156" s="21" t="e">
        <f t="shared" si="1083"/>
        <v>#N/A</v>
      </c>
      <c r="R3156" s="21" t="e">
        <f t="shared" si="1084"/>
        <v>#N/A</v>
      </c>
      <c r="S3156" s="21" t="e">
        <f t="shared" si="1085"/>
        <v>#N/A</v>
      </c>
      <c r="T3156" s="29" t="e">
        <f t="shared" si="1077"/>
        <v>#N/A</v>
      </c>
      <c r="U3156" s="34">
        <f t="shared" si="1086"/>
        <v>0</v>
      </c>
      <c r="V3156" s="16">
        <f t="shared" ca="1" si="1089"/>
        <v>44139</v>
      </c>
      <c r="W3156" s="56">
        <f t="shared" ca="1" si="1090"/>
        <v>10</v>
      </c>
      <c r="X3156" s="56">
        <f t="shared" ca="1" si="1091"/>
        <v>2020</v>
      </c>
      <c r="Y3156" s="55" t="str">
        <f t="shared" ca="1" si="1092"/>
        <v>10-2020</v>
      </c>
      <c r="Z3156" s="51">
        <f ca="1">IFERROR(VLOOKUP(Y3156,IPC!$E$2:$F$1745,2,0),IPC!$H$1)</f>
        <v>138.32155800000001</v>
      </c>
      <c r="AA3156" s="48">
        <f t="shared" si="1087"/>
        <v>1</v>
      </c>
      <c r="AB3156" s="48">
        <f t="shared" si="1088"/>
        <v>1900</v>
      </c>
      <c r="AC3156" s="32" t="str">
        <f t="shared" si="1081"/>
        <v>1-1900</v>
      </c>
      <c r="AD3156" s="50">
        <f>IFERROR(VLOOKUP(AC3156,IPC!$E$2:$F$1745,2,0),IPC!$H$1)</f>
        <v>138.32155800000001</v>
      </c>
    </row>
    <row r="3157" spans="10:30" x14ac:dyDescent="0.25">
      <c r="J3157" s="44" t="str">
        <f t="shared" si="1075"/>
        <v/>
      </c>
      <c r="K3157" s="33" t="str">
        <f t="shared" ca="1" si="1079"/>
        <v/>
      </c>
      <c r="L3157" s="108">
        <f t="shared" ca="1" si="1078"/>
        <v>0</v>
      </c>
      <c r="M3157" s="44" t="str">
        <f t="shared" si="1076"/>
        <v/>
      </c>
      <c r="N3157" s="45" t="str">
        <f t="shared" ca="1" si="1080"/>
        <v/>
      </c>
      <c r="O3157" s="108">
        <f t="shared" si="1093"/>
        <v>0</v>
      </c>
      <c r="P3157" s="21" t="e">
        <f t="shared" si="1082"/>
        <v>#N/A</v>
      </c>
      <c r="Q3157" s="21" t="e">
        <f t="shared" si="1083"/>
        <v>#N/A</v>
      </c>
      <c r="R3157" s="21" t="e">
        <f t="shared" si="1084"/>
        <v>#N/A</v>
      </c>
      <c r="S3157" s="21" t="e">
        <f t="shared" si="1085"/>
        <v>#N/A</v>
      </c>
      <c r="T3157" s="29" t="e">
        <f t="shared" si="1077"/>
        <v>#N/A</v>
      </c>
      <c r="U3157" s="34">
        <f t="shared" si="1086"/>
        <v>0</v>
      </c>
      <c r="V3157" s="16">
        <f t="shared" ca="1" si="1089"/>
        <v>44139</v>
      </c>
      <c r="W3157" s="56">
        <f t="shared" ca="1" si="1090"/>
        <v>10</v>
      </c>
      <c r="X3157" s="56">
        <f t="shared" ca="1" si="1091"/>
        <v>2020</v>
      </c>
      <c r="Y3157" s="55" t="str">
        <f t="shared" ca="1" si="1092"/>
        <v>10-2020</v>
      </c>
      <c r="Z3157" s="51">
        <f ca="1">IFERROR(VLOOKUP(Y3157,IPC!$E$2:$F$1745,2,0),IPC!$H$1)</f>
        <v>138.32155800000001</v>
      </c>
      <c r="AA3157" s="48">
        <f t="shared" si="1087"/>
        <v>1</v>
      </c>
      <c r="AB3157" s="48">
        <f t="shared" si="1088"/>
        <v>1900</v>
      </c>
      <c r="AC3157" s="32" t="str">
        <f t="shared" si="1081"/>
        <v>1-1900</v>
      </c>
      <c r="AD3157" s="50">
        <f>IFERROR(VLOOKUP(AC3157,IPC!$E$2:$F$1745,2,0),IPC!$H$1)</f>
        <v>138.32155800000001</v>
      </c>
    </row>
    <row r="3158" spans="10:30" x14ac:dyDescent="0.25">
      <c r="J3158" s="44" t="str">
        <f t="shared" si="1075"/>
        <v/>
      </c>
      <c r="K3158" s="33" t="str">
        <f t="shared" ca="1" si="1079"/>
        <v/>
      </c>
      <c r="L3158" s="108">
        <f t="shared" ca="1" si="1078"/>
        <v>0</v>
      </c>
      <c r="M3158" s="44" t="str">
        <f t="shared" si="1076"/>
        <v/>
      </c>
      <c r="N3158" s="45" t="str">
        <f t="shared" ca="1" si="1080"/>
        <v/>
      </c>
      <c r="O3158" s="108">
        <f t="shared" si="1093"/>
        <v>0</v>
      </c>
      <c r="P3158" s="21" t="e">
        <f t="shared" si="1082"/>
        <v>#N/A</v>
      </c>
      <c r="Q3158" s="21" t="e">
        <f t="shared" si="1083"/>
        <v>#N/A</v>
      </c>
      <c r="R3158" s="21" t="e">
        <f t="shared" si="1084"/>
        <v>#N/A</v>
      </c>
      <c r="S3158" s="21" t="e">
        <f t="shared" si="1085"/>
        <v>#N/A</v>
      </c>
      <c r="T3158" s="29" t="e">
        <f t="shared" si="1077"/>
        <v>#N/A</v>
      </c>
      <c r="U3158" s="34">
        <f t="shared" si="1086"/>
        <v>0</v>
      </c>
      <c r="V3158" s="16">
        <f t="shared" ca="1" si="1089"/>
        <v>44139</v>
      </c>
      <c r="W3158" s="56">
        <f t="shared" ca="1" si="1090"/>
        <v>10</v>
      </c>
      <c r="X3158" s="56">
        <f t="shared" ca="1" si="1091"/>
        <v>2020</v>
      </c>
      <c r="Y3158" s="55" t="str">
        <f t="shared" ca="1" si="1092"/>
        <v>10-2020</v>
      </c>
      <c r="Z3158" s="51">
        <f ca="1">IFERROR(VLOOKUP(Y3158,IPC!$E$2:$F$1745,2,0),IPC!$H$1)</f>
        <v>138.32155800000001</v>
      </c>
      <c r="AA3158" s="48">
        <f t="shared" si="1087"/>
        <v>1</v>
      </c>
      <c r="AB3158" s="48">
        <f t="shared" si="1088"/>
        <v>1900</v>
      </c>
      <c r="AC3158" s="32" t="str">
        <f t="shared" si="1081"/>
        <v>1-1900</v>
      </c>
      <c r="AD3158" s="50">
        <f>IFERROR(VLOOKUP(AC3158,IPC!$E$2:$F$1745,2,0),IPC!$H$1)</f>
        <v>138.32155800000001</v>
      </c>
    </row>
    <row r="3159" spans="10:30" x14ac:dyDescent="0.25">
      <c r="J3159" s="44" t="str">
        <f t="shared" si="1075"/>
        <v/>
      </c>
      <c r="K3159" s="33" t="str">
        <f t="shared" ca="1" si="1079"/>
        <v/>
      </c>
      <c r="L3159" s="108">
        <f t="shared" ca="1" si="1078"/>
        <v>0</v>
      </c>
      <c r="M3159" s="44" t="str">
        <f t="shared" si="1076"/>
        <v/>
      </c>
      <c r="N3159" s="45" t="str">
        <f t="shared" ca="1" si="1080"/>
        <v/>
      </c>
      <c r="O3159" s="108">
        <f t="shared" si="1093"/>
        <v>0</v>
      </c>
      <c r="P3159" s="21" t="e">
        <f t="shared" si="1082"/>
        <v>#N/A</v>
      </c>
      <c r="Q3159" s="21" t="e">
        <f t="shared" si="1083"/>
        <v>#N/A</v>
      </c>
      <c r="R3159" s="21" t="e">
        <f t="shared" si="1084"/>
        <v>#N/A</v>
      </c>
      <c r="S3159" s="21" t="e">
        <f t="shared" si="1085"/>
        <v>#N/A</v>
      </c>
      <c r="T3159" s="29" t="e">
        <f t="shared" si="1077"/>
        <v>#N/A</v>
      </c>
      <c r="U3159" s="34">
        <f t="shared" si="1086"/>
        <v>0</v>
      </c>
      <c r="V3159" s="16">
        <f t="shared" ca="1" si="1089"/>
        <v>44139</v>
      </c>
      <c r="W3159" s="56">
        <f t="shared" ca="1" si="1090"/>
        <v>10</v>
      </c>
      <c r="X3159" s="56">
        <f t="shared" ca="1" si="1091"/>
        <v>2020</v>
      </c>
      <c r="Y3159" s="55" t="str">
        <f t="shared" ca="1" si="1092"/>
        <v>10-2020</v>
      </c>
      <c r="Z3159" s="51">
        <f ca="1">IFERROR(VLOOKUP(Y3159,IPC!$E$2:$F$1745,2,0),IPC!$H$1)</f>
        <v>138.32155800000001</v>
      </c>
      <c r="AA3159" s="48">
        <f t="shared" si="1087"/>
        <v>1</v>
      </c>
      <c r="AB3159" s="48">
        <f t="shared" si="1088"/>
        <v>1900</v>
      </c>
      <c r="AC3159" s="32" t="str">
        <f t="shared" si="1081"/>
        <v>1-1900</v>
      </c>
      <c r="AD3159" s="50">
        <f>IFERROR(VLOOKUP(AC3159,IPC!$E$2:$F$1745,2,0),IPC!$H$1)</f>
        <v>138.32155800000001</v>
      </c>
    </row>
    <row r="3160" spans="10:30" x14ac:dyDescent="0.25">
      <c r="J3160" s="44" t="str">
        <f t="shared" ref="J3160:J3223" si="1094">IFERROR(IF(T3172&gt;0.5,"ALTA",IF(AND(T3172&gt;0.25,T3172&lt;=0.5),"MEDIA",IF(AND(T3172&gt;=0.1,T3172&lt;=0.25),"BAJA",IF(AND(T3172&lt;0.1),"REMOTA")))),"")</f>
        <v/>
      </c>
      <c r="K3160" s="33" t="str">
        <f t="shared" ca="1" si="1079"/>
        <v/>
      </c>
      <c r="L3160" s="108">
        <f t="shared" ca="1" si="1078"/>
        <v>0</v>
      </c>
      <c r="M3160" s="44" t="str">
        <f t="shared" ref="M3160:M3223" si="1095">IFERROR(IF(T3172&gt;50%,"Provisión contable",IF(T3172&lt;=10%,"No se registra","Cuentas de orden")),"")</f>
        <v/>
      </c>
      <c r="N3160" s="45" t="str">
        <f t="shared" ca="1" si="1080"/>
        <v/>
      </c>
      <c r="O3160" s="108">
        <f t="shared" si="1093"/>
        <v>0</v>
      </c>
      <c r="P3160" s="21" t="e">
        <f t="shared" si="1082"/>
        <v>#N/A</v>
      </c>
      <c r="Q3160" s="21" t="e">
        <f t="shared" si="1083"/>
        <v>#N/A</v>
      </c>
      <c r="R3160" s="21" t="e">
        <f t="shared" si="1084"/>
        <v>#N/A</v>
      </c>
      <c r="S3160" s="21" t="e">
        <f t="shared" si="1085"/>
        <v>#N/A</v>
      </c>
      <c r="T3160" s="29" t="e">
        <f t="shared" si="1077"/>
        <v>#N/A</v>
      </c>
      <c r="U3160" s="34">
        <f t="shared" si="1086"/>
        <v>0</v>
      </c>
      <c r="V3160" s="16">
        <f t="shared" ca="1" si="1089"/>
        <v>44139</v>
      </c>
      <c r="W3160" s="56">
        <f t="shared" ca="1" si="1090"/>
        <v>10</v>
      </c>
      <c r="X3160" s="56">
        <f t="shared" ca="1" si="1091"/>
        <v>2020</v>
      </c>
      <c r="Y3160" s="55" t="str">
        <f t="shared" ca="1" si="1092"/>
        <v>10-2020</v>
      </c>
      <c r="Z3160" s="51">
        <f ca="1">IFERROR(VLOOKUP(Y3160,IPC!$E$2:$F$1745,2,0),IPC!$H$1)</f>
        <v>138.32155800000001</v>
      </c>
      <c r="AA3160" s="48">
        <f t="shared" si="1087"/>
        <v>1</v>
      </c>
      <c r="AB3160" s="48">
        <f t="shared" si="1088"/>
        <v>1900</v>
      </c>
      <c r="AC3160" s="32" t="str">
        <f t="shared" si="1081"/>
        <v>1-1900</v>
      </c>
      <c r="AD3160" s="50">
        <f>IFERROR(VLOOKUP(AC3160,IPC!$E$2:$F$1745,2,0),IPC!$H$1)</f>
        <v>138.32155800000001</v>
      </c>
    </row>
    <row r="3161" spans="10:30" x14ac:dyDescent="0.25">
      <c r="J3161" s="44" t="str">
        <f t="shared" si="1094"/>
        <v/>
      </c>
      <c r="K3161" s="33" t="str">
        <f t="shared" ca="1" si="1079"/>
        <v/>
      </c>
      <c r="L3161" s="108">
        <f t="shared" ca="1" si="1078"/>
        <v>0</v>
      </c>
      <c r="M3161" s="44" t="str">
        <f t="shared" si="1095"/>
        <v/>
      </c>
      <c r="N3161" s="45" t="str">
        <f t="shared" ca="1" si="1080"/>
        <v/>
      </c>
      <c r="O3161" s="108">
        <f t="shared" si="1093"/>
        <v>0</v>
      </c>
      <c r="P3161" s="21" t="e">
        <f t="shared" si="1082"/>
        <v>#N/A</v>
      </c>
      <c r="Q3161" s="21" t="e">
        <f t="shared" si="1083"/>
        <v>#N/A</v>
      </c>
      <c r="R3161" s="21" t="e">
        <f t="shared" si="1084"/>
        <v>#N/A</v>
      </c>
      <c r="S3161" s="21" t="e">
        <f t="shared" si="1085"/>
        <v>#N/A</v>
      </c>
      <c r="T3161" s="29" t="e">
        <f t="shared" si="1077"/>
        <v>#N/A</v>
      </c>
      <c r="U3161" s="34">
        <f t="shared" si="1086"/>
        <v>0</v>
      </c>
      <c r="V3161" s="16">
        <f t="shared" ca="1" si="1089"/>
        <v>44139</v>
      </c>
      <c r="W3161" s="56">
        <f t="shared" ca="1" si="1090"/>
        <v>10</v>
      </c>
      <c r="X3161" s="56">
        <f t="shared" ca="1" si="1091"/>
        <v>2020</v>
      </c>
      <c r="Y3161" s="55" t="str">
        <f t="shared" ca="1" si="1092"/>
        <v>10-2020</v>
      </c>
      <c r="Z3161" s="51">
        <f ca="1">IFERROR(VLOOKUP(Y3161,IPC!$E$2:$F$1745,2,0),IPC!$H$1)</f>
        <v>138.32155800000001</v>
      </c>
      <c r="AA3161" s="48">
        <f t="shared" si="1087"/>
        <v>1</v>
      </c>
      <c r="AB3161" s="48">
        <f t="shared" si="1088"/>
        <v>1900</v>
      </c>
      <c r="AC3161" s="32" t="str">
        <f t="shared" si="1081"/>
        <v>1-1900</v>
      </c>
      <c r="AD3161" s="50">
        <f>IFERROR(VLOOKUP(AC3161,IPC!$E$2:$F$1745,2,0),IPC!$H$1)</f>
        <v>138.32155800000001</v>
      </c>
    </row>
    <row r="3162" spans="10:30" x14ac:dyDescent="0.25">
      <c r="J3162" s="44" t="str">
        <f t="shared" si="1094"/>
        <v/>
      </c>
      <c r="K3162" s="33" t="str">
        <f t="shared" ca="1" si="1079"/>
        <v/>
      </c>
      <c r="L3162" s="108">
        <f t="shared" ca="1" si="1078"/>
        <v>0</v>
      </c>
      <c r="M3162" s="44" t="str">
        <f t="shared" si="1095"/>
        <v/>
      </c>
      <c r="N3162" s="45" t="str">
        <f t="shared" ca="1" si="1080"/>
        <v/>
      </c>
      <c r="O3162" s="108">
        <f t="shared" si="1093"/>
        <v>0</v>
      </c>
      <c r="P3162" s="21" t="e">
        <f t="shared" si="1082"/>
        <v>#N/A</v>
      </c>
      <c r="Q3162" s="21" t="e">
        <f t="shared" si="1083"/>
        <v>#N/A</v>
      </c>
      <c r="R3162" s="21" t="e">
        <f t="shared" si="1084"/>
        <v>#N/A</v>
      </c>
      <c r="S3162" s="21" t="e">
        <f t="shared" si="1085"/>
        <v>#N/A</v>
      </c>
      <c r="T3162" s="29" t="e">
        <f t="shared" si="1077"/>
        <v>#N/A</v>
      </c>
      <c r="U3162" s="34">
        <f t="shared" si="1086"/>
        <v>0</v>
      </c>
      <c r="V3162" s="16">
        <f t="shared" ca="1" si="1089"/>
        <v>44139</v>
      </c>
      <c r="W3162" s="56">
        <f t="shared" ca="1" si="1090"/>
        <v>10</v>
      </c>
      <c r="X3162" s="56">
        <f t="shared" ca="1" si="1091"/>
        <v>2020</v>
      </c>
      <c r="Y3162" s="55" t="str">
        <f t="shared" ca="1" si="1092"/>
        <v>10-2020</v>
      </c>
      <c r="Z3162" s="51">
        <f ca="1">IFERROR(VLOOKUP(Y3162,IPC!$E$2:$F$1745,2,0),IPC!$H$1)</f>
        <v>138.32155800000001</v>
      </c>
      <c r="AA3162" s="48">
        <f t="shared" si="1087"/>
        <v>1</v>
      </c>
      <c r="AB3162" s="48">
        <f t="shared" si="1088"/>
        <v>1900</v>
      </c>
      <c r="AC3162" s="32" t="str">
        <f t="shared" si="1081"/>
        <v>1-1900</v>
      </c>
      <c r="AD3162" s="50">
        <f>IFERROR(VLOOKUP(AC3162,IPC!$E$2:$F$1745,2,0),IPC!$H$1)</f>
        <v>138.32155800000001</v>
      </c>
    </row>
    <row r="3163" spans="10:30" x14ac:dyDescent="0.25">
      <c r="J3163" s="44" t="str">
        <f t="shared" si="1094"/>
        <v/>
      </c>
      <c r="K3163" s="33" t="str">
        <f t="shared" ca="1" si="1079"/>
        <v/>
      </c>
      <c r="L3163" s="108">
        <f t="shared" ca="1" si="1078"/>
        <v>0</v>
      </c>
      <c r="M3163" s="44" t="str">
        <f t="shared" si="1095"/>
        <v/>
      </c>
      <c r="N3163" s="45" t="str">
        <f t="shared" ca="1" si="1080"/>
        <v/>
      </c>
      <c r="O3163" s="108">
        <f t="shared" si="1093"/>
        <v>0</v>
      </c>
      <c r="P3163" s="21" t="e">
        <f t="shared" si="1082"/>
        <v>#N/A</v>
      </c>
      <c r="Q3163" s="21" t="e">
        <f t="shared" si="1083"/>
        <v>#N/A</v>
      </c>
      <c r="R3163" s="21" t="e">
        <f t="shared" si="1084"/>
        <v>#N/A</v>
      </c>
      <c r="S3163" s="21" t="e">
        <f t="shared" si="1085"/>
        <v>#N/A</v>
      </c>
      <c r="T3163" s="29" t="e">
        <f t="shared" si="1077"/>
        <v>#N/A</v>
      </c>
      <c r="U3163" s="34">
        <f t="shared" si="1086"/>
        <v>0</v>
      </c>
      <c r="V3163" s="16">
        <f t="shared" ca="1" si="1089"/>
        <v>44139</v>
      </c>
      <c r="W3163" s="56">
        <f t="shared" ca="1" si="1090"/>
        <v>10</v>
      </c>
      <c r="X3163" s="56">
        <f t="shared" ca="1" si="1091"/>
        <v>2020</v>
      </c>
      <c r="Y3163" s="55" t="str">
        <f t="shared" ca="1" si="1092"/>
        <v>10-2020</v>
      </c>
      <c r="Z3163" s="51">
        <f ca="1">IFERROR(VLOOKUP(Y3163,IPC!$E$2:$F$1745,2,0),IPC!$H$1)</f>
        <v>138.32155800000001</v>
      </c>
      <c r="AA3163" s="48">
        <f t="shared" si="1087"/>
        <v>1</v>
      </c>
      <c r="AB3163" s="48">
        <f t="shared" si="1088"/>
        <v>1900</v>
      </c>
      <c r="AC3163" s="32" t="str">
        <f t="shared" si="1081"/>
        <v>1-1900</v>
      </c>
      <c r="AD3163" s="50">
        <f>IFERROR(VLOOKUP(AC3163,IPC!$E$2:$F$1745,2,0),IPC!$H$1)</f>
        <v>138.32155800000001</v>
      </c>
    </row>
    <row r="3164" spans="10:30" x14ac:dyDescent="0.25">
      <c r="J3164" s="44" t="str">
        <f t="shared" si="1094"/>
        <v/>
      </c>
      <c r="K3164" s="33" t="str">
        <f t="shared" ca="1" si="1079"/>
        <v/>
      </c>
      <c r="L3164" s="108">
        <f t="shared" ca="1" si="1078"/>
        <v>0</v>
      </c>
      <c r="M3164" s="44" t="str">
        <f t="shared" si="1095"/>
        <v/>
      </c>
      <c r="N3164" s="45" t="str">
        <f t="shared" ca="1" si="1080"/>
        <v/>
      </c>
      <c r="O3164" s="108">
        <f t="shared" si="1093"/>
        <v>0</v>
      </c>
      <c r="P3164" s="21" t="e">
        <f t="shared" si="1082"/>
        <v>#N/A</v>
      </c>
      <c r="Q3164" s="21" t="e">
        <f t="shared" si="1083"/>
        <v>#N/A</v>
      </c>
      <c r="R3164" s="21" t="e">
        <f t="shared" si="1084"/>
        <v>#N/A</v>
      </c>
      <c r="S3164" s="21" t="e">
        <f t="shared" si="1085"/>
        <v>#N/A</v>
      </c>
      <c r="T3164" s="29" t="e">
        <f t="shared" si="1077"/>
        <v>#N/A</v>
      </c>
      <c r="U3164" s="34">
        <f t="shared" si="1086"/>
        <v>0</v>
      </c>
      <c r="V3164" s="16">
        <f t="shared" ca="1" si="1089"/>
        <v>44139</v>
      </c>
      <c r="W3164" s="56">
        <f t="shared" ca="1" si="1090"/>
        <v>10</v>
      </c>
      <c r="X3164" s="56">
        <f t="shared" ca="1" si="1091"/>
        <v>2020</v>
      </c>
      <c r="Y3164" s="55" t="str">
        <f t="shared" ca="1" si="1092"/>
        <v>10-2020</v>
      </c>
      <c r="Z3164" s="51">
        <f ca="1">IFERROR(VLOOKUP(Y3164,IPC!$E$2:$F$1745,2,0),IPC!$H$1)</f>
        <v>138.32155800000001</v>
      </c>
      <c r="AA3164" s="48">
        <f t="shared" si="1087"/>
        <v>1</v>
      </c>
      <c r="AB3164" s="48">
        <f t="shared" si="1088"/>
        <v>1900</v>
      </c>
      <c r="AC3164" s="32" t="str">
        <f t="shared" si="1081"/>
        <v>1-1900</v>
      </c>
      <c r="AD3164" s="50">
        <f>IFERROR(VLOOKUP(AC3164,IPC!$E$2:$F$1745,2,0),IPC!$H$1)</f>
        <v>138.32155800000001</v>
      </c>
    </row>
    <row r="3165" spans="10:30" x14ac:dyDescent="0.25">
      <c r="J3165" s="44" t="str">
        <f t="shared" si="1094"/>
        <v/>
      </c>
      <c r="K3165" s="33" t="str">
        <f t="shared" ca="1" si="1079"/>
        <v/>
      </c>
      <c r="L3165" s="108">
        <f t="shared" ca="1" si="1078"/>
        <v>0</v>
      </c>
      <c r="M3165" s="44" t="str">
        <f t="shared" si="1095"/>
        <v/>
      </c>
      <c r="N3165" s="45" t="str">
        <f t="shared" ca="1" si="1080"/>
        <v/>
      </c>
      <c r="O3165" s="108">
        <f t="shared" si="1093"/>
        <v>0</v>
      </c>
      <c r="P3165" s="21" t="e">
        <f t="shared" si="1082"/>
        <v>#N/A</v>
      </c>
      <c r="Q3165" s="21" t="e">
        <f t="shared" si="1083"/>
        <v>#N/A</v>
      </c>
      <c r="R3165" s="21" t="e">
        <f t="shared" si="1084"/>
        <v>#N/A</v>
      </c>
      <c r="S3165" s="21" t="e">
        <f t="shared" si="1085"/>
        <v>#N/A</v>
      </c>
      <c r="T3165" s="29" t="e">
        <f t="shared" si="1077"/>
        <v>#N/A</v>
      </c>
      <c r="U3165" s="34">
        <f t="shared" si="1086"/>
        <v>0</v>
      </c>
      <c r="V3165" s="16">
        <f t="shared" ca="1" si="1089"/>
        <v>44139</v>
      </c>
      <c r="W3165" s="56">
        <f t="shared" ca="1" si="1090"/>
        <v>10</v>
      </c>
      <c r="X3165" s="56">
        <f t="shared" ca="1" si="1091"/>
        <v>2020</v>
      </c>
      <c r="Y3165" s="55" t="str">
        <f t="shared" ca="1" si="1092"/>
        <v>10-2020</v>
      </c>
      <c r="Z3165" s="51">
        <f ca="1">IFERROR(VLOOKUP(Y3165,IPC!$E$2:$F$1745,2,0),IPC!$H$1)</f>
        <v>138.32155800000001</v>
      </c>
      <c r="AA3165" s="48">
        <f t="shared" si="1087"/>
        <v>1</v>
      </c>
      <c r="AB3165" s="48">
        <f t="shared" si="1088"/>
        <v>1900</v>
      </c>
      <c r="AC3165" s="32" t="str">
        <f t="shared" si="1081"/>
        <v>1-1900</v>
      </c>
      <c r="AD3165" s="50">
        <f>IFERROR(VLOOKUP(AC3165,IPC!$E$2:$F$1745,2,0),IPC!$H$1)</f>
        <v>138.32155800000001</v>
      </c>
    </row>
    <row r="3166" spans="10:30" x14ac:dyDescent="0.25">
      <c r="J3166" s="44" t="str">
        <f t="shared" si="1094"/>
        <v/>
      </c>
      <c r="K3166" s="33" t="str">
        <f t="shared" ca="1" si="1079"/>
        <v/>
      </c>
      <c r="L3166" s="108">
        <f t="shared" ca="1" si="1078"/>
        <v>0</v>
      </c>
      <c r="M3166" s="44" t="str">
        <f t="shared" si="1095"/>
        <v/>
      </c>
      <c r="N3166" s="45" t="str">
        <f t="shared" ca="1" si="1080"/>
        <v/>
      </c>
      <c r="O3166" s="108">
        <f t="shared" si="1093"/>
        <v>0</v>
      </c>
      <c r="P3166" s="21" t="e">
        <f t="shared" si="1082"/>
        <v>#N/A</v>
      </c>
      <c r="Q3166" s="21" t="e">
        <f t="shared" si="1083"/>
        <v>#N/A</v>
      </c>
      <c r="R3166" s="21" t="e">
        <f t="shared" si="1084"/>
        <v>#N/A</v>
      </c>
      <c r="S3166" s="21" t="e">
        <f t="shared" si="1085"/>
        <v>#N/A</v>
      </c>
      <c r="T3166" s="29" t="e">
        <f t="shared" si="1077"/>
        <v>#N/A</v>
      </c>
      <c r="U3166" s="34">
        <f t="shared" si="1086"/>
        <v>0</v>
      </c>
      <c r="V3166" s="16">
        <f t="shared" ca="1" si="1089"/>
        <v>44139</v>
      </c>
      <c r="W3166" s="56">
        <f t="shared" ca="1" si="1090"/>
        <v>10</v>
      </c>
      <c r="X3166" s="56">
        <f t="shared" ca="1" si="1091"/>
        <v>2020</v>
      </c>
      <c r="Y3166" s="55" t="str">
        <f t="shared" ca="1" si="1092"/>
        <v>10-2020</v>
      </c>
      <c r="Z3166" s="51">
        <f ca="1">IFERROR(VLOOKUP(Y3166,IPC!$E$2:$F$1745,2,0),IPC!$H$1)</f>
        <v>138.32155800000001</v>
      </c>
      <c r="AA3166" s="48">
        <f t="shared" si="1087"/>
        <v>1</v>
      </c>
      <c r="AB3166" s="48">
        <f t="shared" si="1088"/>
        <v>1900</v>
      </c>
      <c r="AC3166" s="32" t="str">
        <f t="shared" si="1081"/>
        <v>1-1900</v>
      </c>
      <c r="AD3166" s="50">
        <f>IFERROR(VLOOKUP(AC3166,IPC!$E$2:$F$1745,2,0),IPC!$H$1)</f>
        <v>138.32155800000001</v>
      </c>
    </row>
    <row r="3167" spans="10:30" x14ac:dyDescent="0.25">
      <c r="J3167" s="44" t="str">
        <f t="shared" si="1094"/>
        <v/>
      </c>
      <c r="K3167" s="33" t="str">
        <f t="shared" ca="1" si="1079"/>
        <v/>
      </c>
      <c r="L3167" s="108">
        <f t="shared" ca="1" si="1078"/>
        <v>0</v>
      </c>
      <c r="M3167" s="44" t="str">
        <f t="shared" si="1095"/>
        <v/>
      </c>
      <c r="N3167" s="45" t="str">
        <f t="shared" ca="1" si="1080"/>
        <v/>
      </c>
      <c r="O3167" s="108">
        <f t="shared" si="1093"/>
        <v>0</v>
      </c>
      <c r="P3167" s="21" t="e">
        <f t="shared" si="1082"/>
        <v>#N/A</v>
      </c>
      <c r="Q3167" s="21" t="e">
        <f t="shared" si="1083"/>
        <v>#N/A</v>
      </c>
      <c r="R3167" s="21" t="e">
        <f t="shared" si="1084"/>
        <v>#N/A</v>
      </c>
      <c r="S3167" s="21" t="e">
        <f t="shared" si="1085"/>
        <v>#N/A</v>
      </c>
      <c r="T3167" s="29" t="e">
        <f t="shared" si="1077"/>
        <v>#N/A</v>
      </c>
      <c r="U3167" s="34">
        <f t="shared" si="1086"/>
        <v>0</v>
      </c>
      <c r="V3167" s="16">
        <f t="shared" ca="1" si="1089"/>
        <v>44139</v>
      </c>
      <c r="W3167" s="56">
        <f t="shared" ca="1" si="1090"/>
        <v>10</v>
      </c>
      <c r="X3167" s="56">
        <f t="shared" ca="1" si="1091"/>
        <v>2020</v>
      </c>
      <c r="Y3167" s="55" t="str">
        <f t="shared" ca="1" si="1092"/>
        <v>10-2020</v>
      </c>
      <c r="Z3167" s="51">
        <f ca="1">IFERROR(VLOOKUP(Y3167,IPC!$E$2:$F$1745,2,0),IPC!$H$1)</f>
        <v>138.32155800000001</v>
      </c>
      <c r="AA3167" s="48">
        <f t="shared" si="1087"/>
        <v>1</v>
      </c>
      <c r="AB3167" s="48">
        <f t="shared" si="1088"/>
        <v>1900</v>
      </c>
      <c r="AC3167" s="32" t="str">
        <f t="shared" si="1081"/>
        <v>1-1900</v>
      </c>
      <c r="AD3167" s="50">
        <f>IFERROR(VLOOKUP(AC3167,IPC!$E$2:$F$1745,2,0),IPC!$H$1)</f>
        <v>138.32155800000001</v>
      </c>
    </row>
    <row r="3168" spans="10:30" x14ac:dyDescent="0.25">
      <c r="J3168" s="44" t="str">
        <f t="shared" si="1094"/>
        <v/>
      </c>
      <c r="K3168" s="33" t="str">
        <f t="shared" ca="1" si="1079"/>
        <v/>
      </c>
      <c r="L3168" s="108">
        <f t="shared" ca="1" si="1078"/>
        <v>0</v>
      </c>
      <c r="M3168" s="44" t="str">
        <f t="shared" si="1095"/>
        <v/>
      </c>
      <c r="N3168" s="45" t="str">
        <f t="shared" ca="1" si="1080"/>
        <v/>
      </c>
      <c r="O3168" s="108">
        <f t="shared" si="1093"/>
        <v>0</v>
      </c>
      <c r="P3168" s="21" t="e">
        <f t="shared" si="1082"/>
        <v>#N/A</v>
      </c>
      <c r="Q3168" s="21" t="e">
        <f t="shared" si="1083"/>
        <v>#N/A</v>
      </c>
      <c r="R3168" s="21" t="e">
        <f t="shared" si="1084"/>
        <v>#N/A</v>
      </c>
      <c r="S3168" s="21" t="e">
        <f t="shared" si="1085"/>
        <v>#N/A</v>
      </c>
      <c r="T3168" s="29" t="e">
        <f t="shared" ref="T3168:T3231" si="1096">+SUMPRODUCT(P3168:S3168,$P$7:$S$7)/100</f>
        <v>#N/A</v>
      </c>
      <c r="U3168" s="34">
        <f t="shared" si="1086"/>
        <v>0</v>
      </c>
      <c r="V3168" s="16">
        <f t="shared" ca="1" si="1089"/>
        <v>44139</v>
      </c>
      <c r="W3168" s="56">
        <f t="shared" ca="1" si="1090"/>
        <v>10</v>
      </c>
      <c r="X3168" s="56">
        <f t="shared" ca="1" si="1091"/>
        <v>2020</v>
      </c>
      <c r="Y3168" s="55" t="str">
        <f t="shared" ca="1" si="1092"/>
        <v>10-2020</v>
      </c>
      <c r="Z3168" s="51">
        <f ca="1">IFERROR(VLOOKUP(Y3168,IPC!$E$2:$F$1745,2,0),IPC!$H$1)</f>
        <v>138.32155800000001</v>
      </c>
      <c r="AA3168" s="48">
        <f t="shared" si="1087"/>
        <v>1</v>
      </c>
      <c r="AB3168" s="48">
        <f t="shared" si="1088"/>
        <v>1900</v>
      </c>
      <c r="AC3168" s="32" t="str">
        <f t="shared" si="1081"/>
        <v>1-1900</v>
      </c>
      <c r="AD3168" s="50">
        <f>IFERROR(VLOOKUP(AC3168,IPC!$E$2:$F$1745,2,0),IPC!$H$1)</f>
        <v>138.32155800000001</v>
      </c>
    </row>
    <row r="3169" spans="10:30" x14ac:dyDescent="0.25">
      <c r="J3169" s="44" t="str">
        <f t="shared" si="1094"/>
        <v/>
      </c>
      <c r="K3169" s="33" t="str">
        <f t="shared" ca="1" si="1079"/>
        <v/>
      </c>
      <c r="L3169" s="108">
        <f t="shared" ca="1" si="1078"/>
        <v>0</v>
      </c>
      <c r="M3169" s="44" t="str">
        <f t="shared" si="1095"/>
        <v/>
      </c>
      <c r="N3169" s="45" t="str">
        <f t="shared" ca="1" si="1080"/>
        <v/>
      </c>
      <c r="O3169" s="108">
        <f t="shared" si="1093"/>
        <v>0</v>
      </c>
      <c r="P3169" s="21" t="e">
        <f t="shared" si="1082"/>
        <v>#N/A</v>
      </c>
      <c r="Q3169" s="21" t="e">
        <f t="shared" si="1083"/>
        <v>#N/A</v>
      </c>
      <c r="R3169" s="21" t="e">
        <f t="shared" si="1084"/>
        <v>#N/A</v>
      </c>
      <c r="S3169" s="21" t="e">
        <f t="shared" si="1085"/>
        <v>#N/A</v>
      </c>
      <c r="T3169" s="29" t="e">
        <f t="shared" si="1096"/>
        <v>#N/A</v>
      </c>
      <c r="U3169" s="34">
        <f t="shared" si="1086"/>
        <v>0</v>
      </c>
      <c r="V3169" s="16">
        <f t="shared" ca="1" si="1089"/>
        <v>44139</v>
      </c>
      <c r="W3169" s="56">
        <f t="shared" ca="1" si="1090"/>
        <v>10</v>
      </c>
      <c r="X3169" s="56">
        <f t="shared" ca="1" si="1091"/>
        <v>2020</v>
      </c>
      <c r="Y3169" s="55" t="str">
        <f t="shared" ca="1" si="1092"/>
        <v>10-2020</v>
      </c>
      <c r="Z3169" s="51">
        <f ca="1">IFERROR(VLOOKUP(Y3169,IPC!$E$2:$F$1745,2,0),IPC!$H$1)</f>
        <v>138.32155800000001</v>
      </c>
      <c r="AA3169" s="48">
        <f t="shared" si="1087"/>
        <v>1</v>
      </c>
      <c r="AB3169" s="48">
        <f t="shared" si="1088"/>
        <v>1900</v>
      </c>
      <c r="AC3169" s="32" t="str">
        <f t="shared" si="1081"/>
        <v>1-1900</v>
      </c>
      <c r="AD3169" s="50">
        <f>IFERROR(VLOOKUP(AC3169,IPC!$E$2:$F$1745,2,0),IPC!$H$1)</f>
        <v>138.32155800000001</v>
      </c>
    </row>
    <row r="3170" spans="10:30" x14ac:dyDescent="0.25">
      <c r="J3170" s="44" t="str">
        <f t="shared" si="1094"/>
        <v/>
      </c>
      <c r="K3170" s="33" t="str">
        <f t="shared" ca="1" si="1079"/>
        <v/>
      </c>
      <c r="L3170" s="108">
        <f t="shared" ca="1" si="1078"/>
        <v>0</v>
      </c>
      <c r="M3170" s="44" t="str">
        <f t="shared" si="1095"/>
        <v/>
      </c>
      <c r="N3170" s="45" t="str">
        <f t="shared" ca="1" si="1080"/>
        <v/>
      </c>
      <c r="O3170" s="108">
        <f t="shared" si="1093"/>
        <v>0</v>
      </c>
      <c r="P3170" s="21" t="e">
        <f t="shared" si="1082"/>
        <v>#N/A</v>
      </c>
      <c r="Q3170" s="21" t="e">
        <f t="shared" si="1083"/>
        <v>#N/A</v>
      </c>
      <c r="R3170" s="21" t="e">
        <f t="shared" si="1084"/>
        <v>#N/A</v>
      </c>
      <c r="S3170" s="21" t="e">
        <f t="shared" si="1085"/>
        <v>#N/A</v>
      </c>
      <c r="T3170" s="29" t="e">
        <f t="shared" si="1096"/>
        <v>#N/A</v>
      </c>
      <c r="U3170" s="34">
        <f t="shared" si="1086"/>
        <v>0</v>
      </c>
      <c r="V3170" s="16">
        <f t="shared" ca="1" si="1089"/>
        <v>44139</v>
      </c>
      <c r="W3170" s="56">
        <f t="shared" ca="1" si="1090"/>
        <v>10</v>
      </c>
      <c r="X3170" s="56">
        <f t="shared" ca="1" si="1091"/>
        <v>2020</v>
      </c>
      <c r="Y3170" s="55" t="str">
        <f t="shared" ca="1" si="1092"/>
        <v>10-2020</v>
      </c>
      <c r="Z3170" s="51">
        <f ca="1">IFERROR(VLOOKUP(Y3170,IPC!$E$2:$F$1745,2,0),IPC!$H$1)</f>
        <v>138.32155800000001</v>
      </c>
      <c r="AA3170" s="48">
        <f t="shared" si="1087"/>
        <v>1</v>
      </c>
      <c r="AB3170" s="48">
        <f t="shared" si="1088"/>
        <v>1900</v>
      </c>
      <c r="AC3170" s="32" t="str">
        <f t="shared" si="1081"/>
        <v>1-1900</v>
      </c>
      <c r="AD3170" s="50">
        <f>IFERROR(VLOOKUP(AC3170,IPC!$E$2:$F$1745,2,0),IPC!$H$1)</f>
        <v>138.32155800000001</v>
      </c>
    </row>
    <row r="3171" spans="10:30" x14ac:dyDescent="0.25">
      <c r="J3171" s="44" t="str">
        <f t="shared" si="1094"/>
        <v/>
      </c>
      <c r="K3171" s="33" t="str">
        <f t="shared" ca="1" si="1079"/>
        <v/>
      </c>
      <c r="L3171" s="108">
        <f t="shared" ca="1" si="1078"/>
        <v>0</v>
      </c>
      <c r="M3171" s="44" t="str">
        <f t="shared" si="1095"/>
        <v/>
      </c>
      <c r="N3171" s="45" t="str">
        <f t="shared" ca="1" si="1080"/>
        <v/>
      </c>
      <c r="O3171" s="108">
        <f t="shared" si="1093"/>
        <v>0</v>
      </c>
      <c r="P3171" s="21" t="e">
        <f t="shared" si="1082"/>
        <v>#N/A</v>
      </c>
      <c r="Q3171" s="21" t="e">
        <f t="shared" si="1083"/>
        <v>#N/A</v>
      </c>
      <c r="R3171" s="21" t="e">
        <f t="shared" si="1084"/>
        <v>#N/A</v>
      </c>
      <c r="S3171" s="21" t="e">
        <f t="shared" si="1085"/>
        <v>#N/A</v>
      </c>
      <c r="T3171" s="29" t="e">
        <f t="shared" si="1096"/>
        <v>#N/A</v>
      </c>
      <c r="U3171" s="34">
        <f t="shared" si="1086"/>
        <v>0</v>
      </c>
      <c r="V3171" s="16">
        <f t="shared" ca="1" si="1089"/>
        <v>44139</v>
      </c>
      <c r="W3171" s="56">
        <f t="shared" ca="1" si="1090"/>
        <v>10</v>
      </c>
      <c r="X3171" s="56">
        <f t="shared" ca="1" si="1091"/>
        <v>2020</v>
      </c>
      <c r="Y3171" s="55" t="str">
        <f t="shared" ca="1" si="1092"/>
        <v>10-2020</v>
      </c>
      <c r="Z3171" s="51">
        <f ca="1">IFERROR(VLOOKUP(Y3171,IPC!$E$2:$F$1745,2,0),IPC!$H$1)</f>
        <v>138.32155800000001</v>
      </c>
      <c r="AA3171" s="48">
        <f t="shared" si="1087"/>
        <v>1</v>
      </c>
      <c r="AB3171" s="48">
        <f t="shared" si="1088"/>
        <v>1900</v>
      </c>
      <c r="AC3171" s="32" t="str">
        <f t="shared" si="1081"/>
        <v>1-1900</v>
      </c>
      <c r="AD3171" s="50">
        <f>IFERROR(VLOOKUP(AC3171,IPC!$E$2:$F$1745,2,0),IPC!$H$1)</f>
        <v>138.32155800000001</v>
      </c>
    </row>
    <row r="3172" spans="10:30" x14ac:dyDescent="0.25">
      <c r="J3172" s="44" t="str">
        <f t="shared" si="1094"/>
        <v/>
      </c>
      <c r="K3172" s="33" t="str">
        <f t="shared" ca="1" si="1079"/>
        <v/>
      </c>
      <c r="L3172" s="108">
        <f t="shared" ca="1" si="1078"/>
        <v>0</v>
      </c>
      <c r="M3172" s="44" t="str">
        <f t="shared" si="1095"/>
        <v/>
      </c>
      <c r="N3172" s="45" t="str">
        <f t="shared" ca="1" si="1080"/>
        <v/>
      </c>
      <c r="O3172" s="108">
        <f t="shared" si="1093"/>
        <v>0</v>
      </c>
      <c r="P3172" s="21" t="e">
        <f t="shared" si="1082"/>
        <v>#N/A</v>
      </c>
      <c r="Q3172" s="21" t="e">
        <f t="shared" si="1083"/>
        <v>#N/A</v>
      </c>
      <c r="R3172" s="21" t="e">
        <f t="shared" si="1084"/>
        <v>#N/A</v>
      </c>
      <c r="S3172" s="21" t="e">
        <f t="shared" si="1085"/>
        <v>#N/A</v>
      </c>
      <c r="T3172" s="29" t="e">
        <f t="shared" si="1096"/>
        <v>#N/A</v>
      </c>
      <c r="U3172" s="34">
        <f t="shared" si="1086"/>
        <v>0</v>
      </c>
      <c r="V3172" s="16">
        <f t="shared" ca="1" si="1089"/>
        <v>44139</v>
      </c>
      <c r="W3172" s="56">
        <f t="shared" ca="1" si="1090"/>
        <v>10</v>
      </c>
      <c r="X3172" s="56">
        <f t="shared" ca="1" si="1091"/>
        <v>2020</v>
      </c>
      <c r="Y3172" s="55" t="str">
        <f t="shared" ca="1" si="1092"/>
        <v>10-2020</v>
      </c>
      <c r="Z3172" s="51">
        <f ca="1">IFERROR(VLOOKUP(Y3172,IPC!$E$2:$F$1745,2,0),IPC!$H$1)</f>
        <v>138.32155800000001</v>
      </c>
      <c r="AA3172" s="48">
        <f t="shared" si="1087"/>
        <v>1</v>
      </c>
      <c r="AB3172" s="48">
        <f t="shared" si="1088"/>
        <v>1900</v>
      </c>
      <c r="AC3172" s="32" t="str">
        <f t="shared" si="1081"/>
        <v>1-1900</v>
      </c>
      <c r="AD3172" s="50">
        <f>IFERROR(VLOOKUP(AC3172,IPC!$E$2:$F$1745,2,0),IPC!$H$1)</f>
        <v>138.32155800000001</v>
      </c>
    </row>
    <row r="3173" spans="10:30" x14ac:dyDescent="0.25">
      <c r="J3173" s="44" t="str">
        <f t="shared" si="1094"/>
        <v/>
      </c>
      <c r="K3173" s="33" t="str">
        <f t="shared" ca="1" si="1079"/>
        <v/>
      </c>
      <c r="L3173" s="108">
        <f t="shared" ca="1" si="1078"/>
        <v>0</v>
      </c>
      <c r="M3173" s="44" t="str">
        <f t="shared" si="1095"/>
        <v/>
      </c>
      <c r="N3173" s="45" t="str">
        <f t="shared" ca="1" si="1080"/>
        <v/>
      </c>
      <c r="O3173" s="108">
        <f t="shared" si="1093"/>
        <v>0</v>
      </c>
      <c r="P3173" s="21" t="e">
        <f t="shared" si="1082"/>
        <v>#N/A</v>
      </c>
      <c r="Q3173" s="21" t="e">
        <f t="shared" si="1083"/>
        <v>#N/A</v>
      </c>
      <c r="R3173" s="21" t="e">
        <f t="shared" si="1084"/>
        <v>#N/A</v>
      </c>
      <c r="S3173" s="21" t="e">
        <f t="shared" si="1085"/>
        <v>#N/A</v>
      </c>
      <c r="T3173" s="29" t="e">
        <f t="shared" si="1096"/>
        <v>#N/A</v>
      </c>
      <c r="U3173" s="34">
        <f t="shared" si="1086"/>
        <v>0</v>
      </c>
      <c r="V3173" s="16">
        <f t="shared" ca="1" si="1089"/>
        <v>44139</v>
      </c>
      <c r="W3173" s="56">
        <f t="shared" ca="1" si="1090"/>
        <v>10</v>
      </c>
      <c r="X3173" s="56">
        <f t="shared" ca="1" si="1091"/>
        <v>2020</v>
      </c>
      <c r="Y3173" s="55" t="str">
        <f t="shared" ca="1" si="1092"/>
        <v>10-2020</v>
      </c>
      <c r="Z3173" s="51">
        <f ca="1">IFERROR(VLOOKUP(Y3173,IPC!$E$2:$F$1745,2,0),IPC!$H$1)</f>
        <v>138.32155800000001</v>
      </c>
      <c r="AA3173" s="48">
        <f t="shared" si="1087"/>
        <v>1</v>
      </c>
      <c r="AB3173" s="48">
        <f t="shared" si="1088"/>
        <v>1900</v>
      </c>
      <c r="AC3173" s="32" t="str">
        <f t="shared" si="1081"/>
        <v>1-1900</v>
      </c>
      <c r="AD3173" s="50">
        <f>IFERROR(VLOOKUP(AC3173,IPC!$E$2:$F$1745,2,0),IPC!$H$1)</f>
        <v>138.32155800000001</v>
      </c>
    </row>
    <row r="3174" spans="10:30" x14ac:dyDescent="0.25">
      <c r="J3174" s="44" t="str">
        <f t="shared" si="1094"/>
        <v/>
      </c>
      <c r="K3174" s="33" t="str">
        <f t="shared" ca="1" si="1079"/>
        <v/>
      </c>
      <c r="L3174" s="108">
        <f t="shared" ref="L3174:L3237" ca="1" si="1097">IFERROR(B3174*C3174*Z3186/AD3186,"")</f>
        <v>0</v>
      </c>
      <c r="M3174" s="44" t="str">
        <f t="shared" si="1095"/>
        <v/>
      </c>
      <c r="N3174" s="45" t="str">
        <f t="shared" ca="1" si="1080"/>
        <v/>
      </c>
      <c r="O3174" s="108">
        <f t="shared" si="1093"/>
        <v>0</v>
      </c>
      <c r="P3174" s="21" t="e">
        <f t="shared" si="1082"/>
        <v>#N/A</v>
      </c>
      <c r="Q3174" s="21" t="e">
        <f t="shared" si="1083"/>
        <v>#N/A</v>
      </c>
      <c r="R3174" s="21" t="e">
        <f t="shared" si="1084"/>
        <v>#N/A</v>
      </c>
      <c r="S3174" s="21" t="e">
        <f t="shared" si="1085"/>
        <v>#N/A</v>
      </c>
      <c r="T3174" s="29" t="e">
        <f t="shared" si="1096"/>
        <v>#N/A</v>
      </c>
      <c r="U3174" s="34">
        <f t="shared" si="1086"/>
        <v>0</v>
      </c>
      <c r="V3174" s="16">
        <f t="shared" ca="1" si="1089"/>
        <v>44139</v>
      </c>
      <c r="W3174" s="56">
        <f t="shared" ca="1" si="1090"/>
        <v>10</v>
      </c>
      <c r="X3174" s="56">
        <f t="shared" ca="1" si="1091"/>
        <v>2020</v>
      </c>
      <c r="Y3174" s="55" t="str">
        <f t="shared" ca="1" si="1092"/>
        <v>10-2020</v>
      </c>
      <c r="Z3174" s="51">
        <f ca="1">IFERROR(VLOOKUP(Y3174,IPC!$E$2:$F$1745,2,0),IPC!$H$1)</f>
        <v>138.32155800000001</v>
      </c>
      <c r="AA3174" s="48">
        <f t="shared" si="1087"/>
        <v>1</v>
      </c>
      <c r="AB3174" s="48">
        <f t="shared" si="1088"/>
        <v>1900</v>
      </c>
      <c r="AC3174" s="32" t="str">
        <f t="shared" si="1081"/>
        <v>1-1900</v>
      </c>
      <c r="AD3174" s="50">
        <f>IFERROR(VLOOKUP(AC3174,IPC!$E$2:$F$1745,2,0),IPC!$H$1)</f>
        <v>138.32155800000001</v>
      </c>
    </row>
    <row r="3175" spans="10:30" x14ac:dyDescent="0.25">
      <c r="J3175" s="44" t="str">
        <f t="shared" si="1094"/>
        <v/>
      </c>
      <c r="K3175" s="33" t="str">
        <f t="shared" ca="1" si="1079"/>
        <v/>
      </c>
      <c r="L3175" s="108">
        <f t="shared" ca="1" si="1097"/>
        <v>0</v>
      </c>
      <c r="M3175" s="44" t="str">
        <f t="shared" si="1095"/>
        <v/>
      </c>
      <c r="N3175" s="45" t="str">
        <f t="shared" ca="1" si="1080"/>
        <v/>
      </c>
      <c r="O3175" s="108">
        <f t="shared" si="1093"/>
        <v>0</v>
      </c>
      <c r="P3175" s="21" t="e">
        <f t="shared" si="1082"/>
        <v>#N/A</v>
      </c>
      <c r="Q3175" s="21" t="e">
        <f t="shared" si="1083"/>
        <v>#N/A</v>
      </c>
      <c r="R3175" s="21" t="e">
        <f t="shared" si="1084"/>
        <v>#N/A</v>
      </c>
      <c r="S3175" s="21" t="e">
        <f t="shared" si="1085"/>
        <v>#N/A</v>
      </c>
      <c r="T3175" s="29" t="e">
        <f t="shared" si="1096"/>
        <v>#N/A</v>
      </c>
      <c r="U3175" s="34">
        <f t="shared" si="1086"/>
        <v>0</v>
      </c>
      <c r="V3175" s="16">
        <f t="shared" ca="1" si="1089"/>
        <v>44139</v>
      </c>
      <c r="W3175" s="56">
        <f t="shared" ca="1" si="1090"/>
        <v>10</v>
      </c>
      <c r="X3175" s="56">
        <f t="shared" ca="1" si="1091"/>
        <v>2020</v>
      </c>
      <c r="Y3175" s="55" t="str">
        <f t="shared" ca="1" si="1092"/>
        <v>10-2020</v>
      </c>
      <c r="Z3175" s="51">
        <f ca="1">IFERROR(VLOOKUP(Y3175,IPC!$E$2:$F$1745,2,0),IPC!$H$1)</f>
        <v>138.32155800000001</v>
      </c>
      <c r="AA3175" s="48">
        <f t="shared" si="1087"/>
        <v>1</v>
      </c>
      <c r="AB3175" s="48">
        <f t="shared" si="1088"/>
        <v>1900</v>
      </c>
      <c r="AC3175" s="32" t="str">
        <f t="shared" si="1081"/>
        <v>1-1900</v>
      </c>
      <c r="AD3175" s="50">
        <f>IFERROR(VLOOKUP(AC3175,IPC!$E$2:$F$1745,2,0),IPC!$H$1)</f>
        <v>138.32155800000001</v>
      </c>
    </row>
    <row r="3176" spans="10:30" x14ac:dyDescent="0.25">
      <c r="J3176" s="44" t="str">
        <f t="shared" si="1094"/>
        <v/>
      </c>
      <c r="K3176" s="33" t="str">
        <f t="shared" ca="1" si="1079"/>
        <v/>
      </c>
      <c r="L3176" s="108">
        <f t="shared" ca="1" si="1097"/>
        <v>0</v>
      </c>
      <c r="M3176" s="44" t="str">
        <f t="shared" si="1095"/>
        <v/>
      </c>
      <c r="N3176" s="45" t="str">
        <f t="shared" ca="1" si="1080"/>
        <v/>
      </c>
      <c r="O3176" s="108">
        <f t="shared" si="1093"/>
        <v>0</v>
      </c>
      <c r="P3176" s="21" t="e">
        <f t="shared" si="1082"/>
        <v>#N/A</v>
      </c>
      <c r="Q3176" s="21" t="e">
        <f t="shared" si="1083"/>
        <v>#N/A</v>
      </c>
      <c r="R3176" s="21" t="e">
        <f t="shared" si="1084"/>
        <v>#N/A</v>
      </c>
      <c r="S3176" s="21" t="e">
        <f t="shared" si="1085"/>
        <v>#N/A</v>
      </c>
      <c r="T3176" s="29" t="e">
        <f t="shared" si="1096"/>
        <v>#N/A</v>
      </c>
      <c r="U3176" s="34">
        <f t="shared" si="1086"/>
        <v>0</v>
      </c>
      <c r="V3176" s="16">
        <f t="shared" ca="1" si="1089"/>
        <v>44139</v>
      </c>
      <c r="W3176" s="56">
        <f t="shared" ca="1" si="1090"/>
        <v>10</v>
      </c>
      <c r="X3176" s="56">
        <f t="shared" ca="1" si="1091"/>
        <v>2020</v>
      </c>
      <c r="Y3176" s="55" t="str">
        <f t="shared" ca="1" si="1092"/>
        <v>10-2020</v>
      </c>
      <c r="Z3176" s="51">
        <f ca="1">IFERROR(VLOOKUP(Y3176,IPC!$E$2:$F$1745,2,0),IPC!$H$1)</f>
        <v>138.32155800000001</v>
      </c>
      <c r="AA3176" s="48">
        <f t="shared" si="1087"/>
        <v>1</v>
      </c>
      <c r="AB3176" s="48">
        <f t="shared" si="1088"/>
        <v>1900</v>
      </c>
      <c r="AC3176" s="32" t="str">
        <f t="shared" si="1081"/>
        <v>1-1900</v>
      </c>
      <c r="AD3176" s="50">
        <f>IFERROR(VLOOKUP(AC3176,IPC!$E$2:$F$1745,2,0),IPC!$H$1)</f>
        <v>138.32155800000001</v>
      </c>
    </row>
    <row r="3177" spans="10:30" x14ac:dyDescent="0.25">
      <c r="J3177" s="44" t="str">
        <f t="shared" si="1094"/>
        <v/>
      </c>
      <c r="K3177" s="33" t="str">
        <f t="shared" ca="1" si="1079"/>
        <v/>
      </c>
      <c r="L3177" s="108">
        <f t="shared" ca="1" si="1097"/>
        <v>0</v>
      </c>
      <c r="M3177" s="44" t="str">
        <f t="shared" si="1095"/>
        <v/>
      </c>
      <c r="N3177" s="45" t="str">
        <f t="shared" ca="1" si="1080"/>
        <v/>
      </c>
      <c r="O3177" s="108">
        <f t="shared" si="1093"/>
        <v>0</v>
      </c>
      <c r="P3177" s="21" t="e">
        <f t="shared" si="1082"/>
        <v>#N/A</v>
      </c>
      <c r="Q3177" s="21" t="e">
        <f t="shared" si="1083"/>
        <v>#N/A</v>
      </c>
      <c r="R3177" s="21" t="e">
        <f t="shared" si="1084"/>
        <v>#N/A</v>
      </c>
      <c r="S3177" s="21" t="e">
        <f t="shared" si="1085"/>
        <v>#N/A</v>
      </c>
      <c r="T3177" s="29" t="e">
        <f t="shared" si="1096"/>
        <v>#N/A</v>
      </c>
      <c r="U3177" s="34">
        <f t="shared" si="1086"/>
        <v>0</v>
      </c>
      <c r="V3177" s="16">
        <f t="shared" ca="1" si="1089"/>
        <v>44139</v>
      </c>
      <c r="W3177" s="56">
        <f t="shared" ca="1" si="1090"/>
        <v>10</v>
      </c>
      <c r="X3177" s="56">
        <f t="shared" ca="1" si="1091"/>
        <v>2020</v>
      </c>
      <c r="Y3177" s="55" t="str">
        <f t="shared" ca="1" si="1092"/>
        <v>10-2020</v>
      </c>
      <c r="Z3177" s="51">
        <f ca="1">IFERROR(VLOOKUP(Y3177,IPC!$E$2:$F$1745,2,0),IPC!$H$1)</f>
        <v>138.32155800000001</v>
      </c>
      <c r="AA3177" s="48">
        <f t="shared" si="1087"/>
        <v>1</v>
      </c>
      <c r="AB3177" s="48">
        <f t="shared" si="1088"/>
        <v>1900</v>
      </c>
      <c r="AC3177" s="32" t="str">
        <f t="shared" si="1081"/>
        <v>1-1900</v>
      </c>
      <c r="AD3177" s="50">
        <f>IFERROR(VLOOKUP(AC3177,IPC!$E$2:$F$1745,2,0),IPC!$H$1)</f>
        <v>138.32155800000001</v>
      </c>
    </row>
    <row r="3178" spans="10:30" x14ac:dyDescent="0.25">
      <c r="J3178" s="44" t="str">
        <f t="shared" si="1094"/>
        <v/>
      </c>
      <c r="K3178" s="33" t="str">
        <f t="shared" ca="1" si="1079"/>
        <v/>
      </c>
      <c r="L3178" s="108">
        <f t="shared" ca="1" si="1097"/>
        <v>0</v>
      </c>
      <c r="M3178" s="44" t="str">
        <f t="shared" si="1095"/>
        <v/>
      </c>
      <c r="N3178" s="45" t="str">
        <f t="shared" ca="1" si="1080"/>
        <v/>
      </c>
      <c r="O3178" s="108">
        <f t="shared" si="1093"/>
        <v>0</v>
      </c>
      <c r="P3178" s="21" t="e">
        <f t="shared" si="1082"/>
        <v>#N/A</v>
      </c>
      <c r="Q3178" s="21" t="e">
        <f t="shared" si="1083"/>
        <v>#N/A</v>
      </c>
      <c r="R3178" s="21" t="e">
        <f t="shared" si="1084"/>
        <v>#N/A</v>
      </c>
      <c r="S3178" s="21" t="e">
        <f t="shared" si="1085"/>
        <v>#N/A</v>
      </c>
      <c r="T3178" s="29" t="e">
        <f t="shared" si="1096"/>
        <v>#N/A</v>
      </c>
      <c r="U3178" s="34">
        <f t="shared" si="1086"/>
        <v>0</v>
      </c>
      <c r="V3178" s="16">
        <f t="shared" ca="1" si="1089"/>
        <v>44139</v>
      </c>
      <c r="W3178" s="56">
        <f t="shared" ca="1" si="1090"/>
        <v>10</v>
      </c>
      <c r="X3178" s="56">
        <f t="shared" ca="1" si="1091"/>
        <v>2020</v>
      </c>
      <c r="Y3178" s="55" t="str">
        <f t="shared" ca="1" si="1092"/>
        <v>10-2020</v>
      </c>
      <c r="Z3178" s="51">
        <f ca="1">IFERROR(VLOOKUP(Y3178,IPC!$E$2:$F$1745,2,0),IPC!$H$1)</f>
        <v>138.32155800000001</v>
      </c>
      <c r="AA3178" s="48">
        <f t="shared" si="1087"/>
        <v>1</v>
      </c>
      <c r="AB3178" s="48">
        <f t="shared" si="1088"/>
        <v>1900</v>
      </c>
      <c r="AC3178" s="32" t="str">
        <f t="shared" si="1081"/>
        <v>1-1900</v>
      </c>
      <c r="AD3178" s="50">
        <f>IFERROR(VLOOKUP(AC3178,IPC!$E$2:$F$1745,2,0),IPC!$H$1)</f>
        <v>138.32155800000001</v>
      </c>
    </row>
    <row r="3179" spans="10:30" x14ac:dyDescent="0.25">
      <c r="J3179" s="44" t="str">
        <f t="shared" si="1094"/>
        <v/>
      </c>
      <c r="K3179" s="33" t="str">
        <f t="shared" ca="1" si="1079"/>
        <v/>
      </c>
      <c r="L3179" s="108">
        <f t="shared" ca="1" si="1097"/>
        <v>0</v>
      </c>
      <c r="M3179" s="44" t="str">
        <f t="shared" si="1095"/>
        <v/>
      </c>
      <c r="N3179" s="45" t="str">
        <f t="shared" ca="1" si="1080"/>
        <v/>
      </c>
      <c r="O3179" s="108">
        <f t="shared" si="1093"/>
        <v>0</v>
      </c>
      <c r="P3179" s="21" t="e">
        <f t="shared" si="1082"/>
        <v>#N/A</v>
      </c>
      <c r="Q3179" s="21" t="e">
        <f t="shared" si="1083"/>
        <v>#N/A</v>
      </c>
      <c r="R3179" s="21" t="e">
        <f t="shared" si="1084"/>
        <v>#N/A</v>
      </c>
      <c r="S3179" s="21" t="e">
        <f t="shared" si="1085"/>
        <v>#N/A</v>
      </c>
      <c r="T3179" s="29" t="e">
        <f t="shared" si="1096"/>
        <v>#N/A</v>
      </c>
      <c r="U3179" s="34">
        <f t="shared" si="1086"/>
        <v>0</v>
      </c>
      <c r="V3179" s="16">
        <f t="shared" ca="1" si="1089"/>
        <v>44139</v>
      </c>
      <c r="W3179" s="56">
        <f t="shared" ca="1" si="1090"/>
        <v>10</v>
      </c>
      <c r="X3179" s="56">
        <f t="shared" ca="1" si="1091"/>
        <v>2020</v>
      </c>
      <c r="Y3179" s="55" t="str">
        <f t="shared" ca="1" si="1092"/>
        <v>10-2020</v>
      </c>
      <c r="Z3179" s="51">
        <f ca="1">IFERROR(VLOOKUP(Y3179,IPC!$E$2:$F$1745,2,0),IPC!$H$1)</f>
        <v>138.32155800000001</v>
      </c>
      <c r="AA3179" s="48">
        <f t="shared" si="1087"/>
        <v>1</v>
      </c>
      <c r="AB3179" s="48">
        <f t="shared" si="1088"/>
        <v>1900</v>
      </c>
      <c r="AC3179" s="32" t="str">
        <f t="shared" si="1081"/>
        <v>1-1900</v>
      </c>
      <c r="AD3179" s="50">
        <f>IFERROR(VLOOKUP(AC3179,IPC!$E$2:$F$1745,2,0),IPC!$H$1)</f>
        <v>138.32155800000001</v>
      </c>
    </row>
    <row r="3180" spans="10:30" x14ac:dyDescent="0.25">
      <c r="J3180" s="44" t="str">
        <f t="shared" si="1094"/>
        <v/>
      </c>
      <c r="K3180" s="33" t="str">
        <f t="shared" ca="1" si="1079"/>
        <v/>
      </c>
      <c r="L3180" s="108">
        <f t="shared" ca="1" si="1097"/>
        <v>0</v>
      </c>
      <c r="M3180" s="44" t="str">
        <f t="shared" si="1095"/>
        <v/>
      </c>
      <c r="N3180" s="45" t="str">
        <f t="shared" ca="1" si="1080"/>
        <v/>
      </c>
      <c r="O3180" s="108">
        <f t="shared" si="1093"/>
        <v>0</v>
      </c>
      <c r="P3180" s="21" t="e">
        <f t="shared" si="1082"/>
        <v>#N/A</v>
      </c>
      <c r="Q3180" s="21" t="e">
        <f t="shared" si="1083"/>
        <v>#N/A</v>
      </c>
      <c r="R3180" s="21" t="e">
        <f t="shared" si="1084"/>
        <v>#N/A</v>
      </c>
      <c r="S3180" s="21" t="e">
        <f t="shared" si="1085"/>
        <v>#N/A</v>
      </c>
      <c r="T3180" s="29" t="e">
        <f t="shared" si="1096"/>
        <v>#N/A</v>
      </c>
      <c r="U3180" s="34">
        <f t="shared" si="1086"/>
        <v>0</v>
      </c>
      <c r="V3180" s="16">
        <f t="shared" ca="1" si="1089"/>
        <v>44139</v>
      </c>
      <c r="W3180" s="56">
        <f t="shared" ca="1" si="1090"/>
        <v>10</v>
      </c>
      <c r="X3180" s="56">
        <f t="shared" ca="1" si="1091"/>
        <v>2020</v>
      </c>
      <c r="Y3180" s="55" t="str">
        <f t="shared" ca="1" si="1092"/>
        <v>10-2020</v>
      </c>
      <c r="Z3180" s="51">
        <f ca="1">IFERROR(VLOOKUP(Y3180,IPC!$E$2:$F$1745,2,0),IPC!$H$1)</f>
        <v>138.32155800000001</v>
      </c>
      <c r="AA3180" s="48">
        <f t="shared" si="1087"/>
        <v>1</v>
      </c>
      <c r="AB3180" s="48">
        <f t="shared" si="1088"/>
        <v>1900</v>
      </c>
      <c r="AC3180" s="32" t="str">
        <f t="shared" si="1081"/>
        <v>1-1900</v>
      </c>
      <c r="AD3180" s="50">
        <f>IFERROR(VLOOKUP(AC3180,IPC!$E$2:$F$1745,2,0),IPC!$H$1)</f>
        <v>138.32155800000001</v>
      </c>
    </row>
    <row r="3181" spans="10:30" x14ac:dyDescent="0.25">
      <c r="J3181" s="44" t="str">
        <f t="shared" si="1094"/>
        <v/>
      </c>
      <c r="K3181" s="33" t="str">
        <f t="shared" ca="1" si="1079"/>
        <v/>
      </c>
      <c r="L3181" s="108">
        <f t="shared" ca="1" si="1097"/>
        <v>0</v>
      </c>
      <c r="M3181" s="44" t="str">
        <f t="shared" si="1095"/>
        <v/>
      </c>
      <c r="N3181" s="45" t="str">
        <f t="shared" ca="1" si="1080"/>
        <v/>
      </c>
      <c r="O3181" s="108">
        <f t="shared" si="1093"/>
        <v>0</v>
      </c>
      <c r="P3181" s="21" t="e">
        <f t="shared" si="1082"/>
        <v>#N/A</v>
      </c>
      <c r="Q3181" s="21" t="e">
        <f t="shared" si="1083"/>
        <v>#N/A</v>
      </c>
      <c r="R3181" s="21" t="e">
        <f t="shared" si="1084"/>
        <v>#N/A</v>
      </c>
      <c r="S3181" s="21" t="e">
        <f t="shared" si="1085"/>
        <v>#N/A</v>
      </c>
      <c r="T3181" s="29" t="e">
        <f t="shared" si="1096"/>
        <v>#N/A</v>
      </c>
      <c r="U3181" s="34">
        <f t="shared" si="1086"/>
        <v>0</v>
      </c>
      <c r="V3181" s="16">
        <f t="shared" ca="1" si="1089"/>
        <v>44139</v>
      </c>
      <c r="W3181" s="56">
        <f t="shared" ca="1" si="1090"/>
        <v>10</v>
      </c>
      <c r="X3181" s="56">
        <f t="shared" ca="1" si="1091"/>
        <v>2020</v>
      </c>
      <c r="Y3181" s="55" t="str">
        <f t="shared" ca="1" si="1092"/>
        <v>10-2020</v>
      </c>
      <c r="Z3181" s="51">
        <f ca="1">IFERROR(VLOOKUP(Y3181,IPC!$E$2:$F$1745,2,0),IPC!$H$1)</f>
        <v>138.32155800000001</v>
      </c>
      <c r="AA3181" s="48">
        <f t="shared" si="1087"/>
        <v>1</v>
      </c>
      <c r="AB3181" s="48">
        <f t="shared" si="1088"/>
        <v>1900</v>
      </c>
      <c r="AC3181" s="32" t="str">
        <f t="shared" si="1081"/>
        <v>1-1900</v>
      </c>
      <c r="AD3181" s="50">
        <f>IFERROR(VLOOKUP(AC3181,IPC!$E$2:$F$1745,2,0),IPC!$H$1)</f>
        <v>138.32155800000001</v>
      </c>
    </row>
    <row r="3182" spans="10:30" x14ac:dyDescent="0.25">
      <c r="J3182" s="44" t="str">
        <f t="shared" si="1094"/>
        <v/>
      </c>
      <c r="K3182" s="33" t="str">
        <f t="shared" ref="K3182:K3245" ca="1" si="1098">IFERROR(IF((U3194-V3194)/365&lt;0,"",(U3194-V3194)/365),"")</f>
        <v/>
      </c>
      <c r="L3182" s="108">
        <f t="shared" ca="1" si="1097"/>
        <v>0</v>
      </c>
      <c r="M3182" s="44" t="str">
        <f t="shared" si="1095"/>
        <v/>
      </c>
      <c r="N3182" s="45" t="str">
        <f t="shared" ref="N3182:N3245" ca="1" si="1099">IFERROR(L3182*((1+$M$7)^K3182)/((1+$N$7)^K3182),"")</f>
        <v/>
      </c>
      <c r="O3182" s="108">
        <f t="shared" si="1093"/>
        <v>0</v>
      </c>
      <c r="P3182" s="21" t="e">
        <f t="shared" si="1082"/>
        <v>#N/A</v>
      </c>
      <c r="Q3182" s="21" t="e">
        <f t="shared" si="1083"/>
        <v>#N/A</v>
      </c>
      <c r="R3182" s="21" t="e">
        <f t="shared" si="1084"/>
        <v>#N/A</v>
      </c>
      <c r="S3182" s="21" t="e">
        <f t="shared" si="1085"/>
        <v>#N/A</v>
      </c>
      <c r="T3182" s="29" t="e">
        <f t="shared" si="1096"/>
        <v>#N/A</v>
      </c>
      <c r="U3182" s="34">
        <f t="shared" si="1086"/>
        <v>0</v>
      </c>
      <c r="V3182" s="16">
        <f t="shared" ca="1" si="1089"/>
        <v>44139</v>
      </c>
      <c r="W3182" s="56">
        <f t="shared" ca="1" si="1090"/>
        <v>10</v>
      </c>
      <c r="X3182" s="56">
        <f t="shared" ca="1" si="1091"/>
        <v>2020</v>
      </c>
      <c r="Y3182" s="55" t="str">
        <f t="shared" ca="1" si="1092"/>
        <v>10-2020</v>
      </c>
      <c r="Z3182" s="51">
        <f ca="1">IFERROR(VLOOKUP(Y3182,IPC!$E$2:$F$1745,2,0),IPC!$H$1)</f>
        <v>138.32155800000001</v>
      </c>
      <c r="AA3182" s="48">
        <f t="shared" si="1087"/>
        <v>1</v>
      </c>
      <c r="AB3182" s="48">
        <f t="shared" si="1088"/>
        <v>1900</v>
      </c>
      <c r="AC3182" s="32" t="str">
        <f t="shared" si="1081"/>
        <v>1-1900</v>
      </c>
      <c r="AD3182" s="50">
        <f>IFERROR(VLOOKUP(AC3182,IPC!$E$2:$F$1745,2,0),IPC!$H$1)</f>
        <v>138.32155800000001</v>
      </c>
    </row>
    <row r="3183" spans="10:30" x14ac:dyDescent="0.25">
      <c r="J3183" s="44" t="str">
        <f t="shared" si="1094"/>
        <v/>
      </c>
      <c r="K3183" s="33" t="str">
        <f t="shared" ca="1" si="1098"/>
        <v/>
      </c>
      <c r="L3183" s="108">
        <f t="shared" ca="1" si="1097"/>
        <v>0</v>
      </c>
      <c r="M3183" s="44" t="str">
        <f t="shared" si="1095"/>
        <v/>
      </c>
      <c r="N3183" s="45" t="str">
        <f t="shared" ca="1" si="1099"/>
        <v/>
      </c>
      <c r="O3183" s="108">
        <f t="shared" si="1093"/>
        <v>0</v>
      </c>
      <c r="P3183" s="21" t="e">
        <f t="shared" si="1082"/>
        <v>#N/A</v>
      </c>
      <c r="Q3183" s="21" t="e">
        <f t="shared" si="1083"/>
        <v>#N/A</v>
      </c>
      <c r="R3183" s="21" t="e">
        <f t="shared" si="1084"/>
        <v>#N/A</v>
      </c>
      <c r="S3183" s="21" t="e">
        <f t="shared" si="1085"/>
        <v>#N/A</v>
      </c>
      <c r="T3183" s="29" t="e">
        <f t="shared" si="1096"/>
        <v>#N/A</v>
      </c>
      <c r="U3183" s="34">
        <f t="shared" si="1086"/>
        <v>0</v>
      </c>
      <c r="V3183" s="16">
        <f t="shared" ca="1" si="1089"/>
        <v>44139</v>
      </c>
      <c r="W3183" s="56">
        <f t="shared" ca="1" si="1090"/>
        <v>10</v>
      </c>
      <c r="X3183" s="56">
        <f t="shared" ca="1" si="1091"/>
        <v>2020</v>
      </c>
      <c r="Y3183" s="55" t="str">
        <f t="shared" ca="1" si="1092"/>
        <v>10-2020</v>
      </c>
      <c r="Z3183" s="51">
        <f ca="1">IFERROR(VLOOKUP(Y3183,IPC!$E$2:$F$1745,2,0),IPC!$H$1)</f>
        <v>138.32155800000001</v>
      </c>
      <c r="AA3183" s="48">
        <f t="shared" si="1087"/>
        <v>1</v>
      </c>
      <c r="AB3183" s="48">
        <f t="shared" si="1088"/>
        <v>1900</v>
      </c>
      <c r="AC3183" s="32" t="str">
        <f t="shared" ref="AC3183:AC3246" si="1100">+AA3183&amp;"-"&amp;AB3183</f>
        <v>1-1900</v>
      </c>
      <c r="AD3183" s="50">
        <f>IFERROR(VLOOKUP(AC3183,IPC!$E$2:$F$1745,2,0),IPC!$H$1)</f>
        <v>138.32155800000001</v>
      </c>
    </row>
    <row r="3184" spans="10:30" x14ac:dyDescent="0.25">
      <c r="J3184" s="44" t="str">
        <f t="shared" si="1094"/>
        <v/>
      </c>
      <c r="K3184" s="33" t="str">
        <f t="shared" ca="1" si="1098"/>
        <v/>
      </c>
      <c r="L3184" s="108">
        <f t="shared" ca="1" si="1097"/>
        <v>0</v>
      </c>
      <c r="M3184" s="44" t="str">
        <f t="shared" si="1095"/>
        <v/>
      </c>
      <c r="N3184" s="45" t="str">
        <f t="shared" ca="1" si="1099"/>
        <v/>
      </c>
      <c r="O3184" s="108">
        <f t="shared" si="1093"/>
        <v>0</v>
      </c>
      <c r="P3184" s="21" t="e">
        <f t="shared" si="1082"/>
        <v>#N/A</v>
      </c>
      <c r="Q3184" s="21" t="e">
        <f t="shared" si="1083"/>
        <v>#N/A</v>
      </c>
      <c r="R3184" s="21" t="e">
        <f t="shared" si="1084"/>
        <v>#N/A</v>
      </c>
      <c r="S3184" s="21" t="e">
        <f t="shared" si="1085"/>
        <v>#N/A</v>
      </c>
      <c r="T3184" s="29" t="e">
        <f t="shared" si="1096"/>
        <v>#N/A</v>
      </c>
      <c r="U3184" s="34">
        <f t="shared" si="1086"/>
        <v>0</v>
      </c>
      <c r="V3184" s="16">
        <f t="shared" ca="1" si="1089"/>
        <v>44139</v>
      </c>
      <c r="W3184" s="56">
        <f t="shared" ca="1" si="1090"/>
        <v>10</v>
      </c>
      <c r="X3184" s="56">
        <f t="shared" ca="1" si="1091"/>
        <v>2020</v>
      </c>
      <c r="Y3184" s="55" t="str">
        <f t="shared" ca="1" si="1092"/>
        <v>10-2020</v>
      </c>
      <c r="Z3184" s="51">
        <f ca="1">IFERROR(VLOOKUP(Y3184,IPC!$E$2:$F$1745,2,0),IPC!$H$1)</f>
        <v>138.32155800000001</v>
      </c>
      <c r="AA3184" s="48">
        <f t="shared" si="1087"/>
        <v>1</v>
      </c>
      <c r="AB3184" s="48">
        <f t="shared" si="1088"/>
        <v>1900</v>
      </c>
      <c r="AC3184" s="32" t="str">
        <f t="shared" si="1100"/>
        <v>1-1900</v>
      </c>
      <c r="AD3184" s="50">
        <f>IFERROR(VLOOKUP(AC3184,IPC!$E$2:$F$1745,2,0),IPC!$H$1)</f>
        <v>138.32155800000001</v>
      </c>
    </row>
    <row r="3185" spans="10:30" x14ac:dyDescent="0.25">
      <c r="J3185" s="44" t="str">
        <f t="shared" si="1094"/>
        <v/>
      </c>
      <c r="K3185" s="33" t="str">
        <f t="shared" ca="1" si="1098"/>
        <v/>
      </c>
      <c r="L3185" s="108">
        <f t="shared" ca="1" si="1097"/>
        <v>0</v>
      </c>
      <c r="M3185" s="44" t="str">
        <f t="shared" si="1095"/>
        <v/>
      </c>
      <c r="N3185" s="45" t="str">
        <f t="shared" ca="1" si="1099"/>
        <v/>
      </c>
      <c r="O3185" s="108">
        <f t="shared" si="1093"/>
        <v>0</v>
      </c>
      <c r="P3185" s="21" t="e">
        <f t="shared" si="1082"/>
        <v>#N/A</v>
      </c>
      <c r="Q3185" s="21" t="e">
        <f t="shared" si="1083"/>
        <v>#N/A</v>
      </c>
      <c r="R3185" s="21" t="e">
        <f t="shared" si="1084"/>
        <v>#N/A</v>
      </c>
      <c r="S3185" s="21" t="e">
        <f t="shared" si="1085"/>
        <v>#N/A</v>
      </c>
      <c r="T3185" s="29" t="e">
        <f t="shared" si="1096"/>
        <v>#N/A</v>
      </c>
      <c r="U3185" s="34">
        <f t="shared" si="1086"/>
        <v>0</v>
      </c>
      <c r="V3185" s="16">
        <f t="shared" ca="1" si="1089"/>
        <v>44139</v>
      </c>
      <c r="W3185" s="56">
        <f t="shared" ca="1" si="1090"/>
        <v>10</v>
      </c>
      <c r="X3185" s="56">
        <f t="shared" ca="1" si="1091"/>
        <v>2020</v>
      </c>
      <c r="Y3185" s="55" t="str">
        <f t="shared" ca="1" si="1092"/>
        <v>10-2020</v>
      </c>
      <c r="Z3185" s="51">
        <f ca="1">IFERROR(VLOOKUP(Y3185,IPC!$E$2:$F$1745,2,0),IPC!$H$1)</f>
        <v>138.32155800000001</v>
      </c>
      <c r="AA3185" s="48">
        <f t="shared" si="1087"/>
        <v>1</v>
      </c>
      <c r="AB3185" s="48">
        <f t="shared" si="1088"/>
        <v>1900</v>
      </c>
      <c r="AC3185" s="32" t="str">
        <f t="shared" si="1100"/>
        <v>1-1900</v>
      </c>
      <c r="AD3185" s="50">
        <f>IFERROR(VLOOKUP(AC3185,IPC!$E$2:$F$1745,2,0),IPC!$H$1)</f>
        <v>138.32155800000001</v>
      </c>
    </row>
    <row r="3186" spans="10:30" x14ac:dyDescent="0.25">
      <c r="J3186" s="44" t="str">
        <f t="shared" si="1094"/>
        <v/>
      </c>
      <c r="K3186" s="33" t="str">
        <f t="shared" ca="1" si="1098"/>
        <v/>
      </c>
      <c r="L3186" s="108">
        <f t="shared" ca="1" si="1097"/>
        <v>0</v>
      </c>
      <c r="M3186" s="44" t="str">
        <f t="shared" si="1095"/>
        <v/>
      </c>
      <c r="N3186" s="45" t="str">
        <f t="shared" ca="1" si="1099"/>
        <v/>
      </c>
      <c r="O3186" s="108">
        <f t="shared" si="1093"/>
        <v>0</v>
      </c>
      <c r="P3186" s="21" t="e">
        <f t="shared" ref="P3186:P3249" si="1101">+VLOOKUP(D3174,$E$2:$F$5,2,0)</f>
        <v>#N/A</v>
      </c>
      <c r="Q3186" s="21" t="e">
        <f t="shared" ref="Q3186:Q3249" si="1102">+VLOOKUP(E3174,$E$2:$F$5,2,0)</f>
        <v>#N/A</v>
      </c>
      <c r="R3186" s="21" t="e">
        <f t="shared" ref="R3186:R3249" si="1103">+VLOOKUP(F3174,$E$2:$F$5,2,0)</f>
        <v>#N/A</v>
      </c>
      <c r="S3186" s="21" t="e">
        <f t="shared" ref="S3186:S3249" si="1104">+VLOOKUP(G3174,$E$2:$F$5,2,0)</f>
        <v>#N/A</v>
      </c>
      <c r="T3186" s="29" t="e">
        <f t="shared" si="1096"/>
        <v>#N/A</v>
      </c>
      <c r="U3186" s="34">
        <f t="shared" ref="U3186:U3249" si="1105">+H3174+365*I3174</f>
        <v>0</v>
      </c>
      <c r="V3186" s="16">
        <f t="shared" ca="1" si="1089"/>
        <v>44139</v>
      </c>
      <c r="W3186" s="56">
        <f t="shared" ca="1" si="1090"/>
        <v>10</v>
      </c>
      <c r="X3186" s="56">
        <f t="shared" ca="1" si="1091"/>
        <v>2020</v>
      </c>
      <c r="Y3186" s="55" t="str">
        <f t="shared" ca="1" si="1092"/>
        <v>10-2020</v>
      </c>
      <c r="Z3186" s="51">
        <f ca="1">IFERROR(VLOOKUP(Y3186,IPC!$E$2:$F$1745,2,0),IPC!$H$1)</f>
        <v>138.32155800000001</v>
      </c>
      <c r="AA3186" s="48">
        <f t="shared" ref="AA3186:AA3249" si="1106">+MONTH(H3174)</f>
        <v>1</v>
      </c>
      <c r="AB3186" s="48">
        <f t="shared" ref="AB3186:AB3249" si="1107">+YEAR(H3174)</f>
        <v>1900</v>
      </c>
      <c r="AC3186" s="32" t="str">
        <f t="shared" si="1100"/>
        <v>1-1900</v>
      </c>
      <c r="AD3186" s="50">
        <f>IFERROR(VLOOKUP(AC3186,IPC!$E$2:$F$1745,2,0),IPC!$H$1)</f>
        <v>138.32155800000001</v>
      </c>
    </row>
    <row r="3187" spans="10:30" x14ac:dyDescent="0.25">
      <c r="J3187" s="44" t="str">
        <f t="shared" si="1094"/>
        <v/>
      </c>
      <c r="K3187" s="33" t="str">
        <f t="shared" ca="1" si="1098"/>
        <v/>
      </c>
      <c r="L3187" s="108">
        <f t="shared" ca="1" si="1097"/>
        <v>0</v>
      </c>
      <c r="M3187" s="44" t="str">
        <f t="shared" si="1095"/>
        <v/>
      </c>
      <c r="N3187" s="45" t="str">
        <f t="shared" ca="1" si="1099"/>
        <v/>
      </c>
      <c r="O3187" s="108">
        <f t="shared" si="1093"/>
        <v>0</v>
      </c>
      <c r="P3187" s="21" t="e">
        <f t="shared" si="1101"/>
        <v>#N/A</v>
      </c>
      <c r="Q3187" s="21" t="e">
        <f t="shared" si="1102"/>
        <v>#N/A</v>
      </c>
      <c r="R3187" s="21" t="e">
        <f t="shared" si="1103"/>
        <v>#N/A</v>
      </c>
      <c r="S3187" s="21" t="e">
        <f t="shared" si="1104"/>
        <v>#N/A</v>
      </c>
      <c r="T3187" s="29" t="e">
        <f t="shared" si="1096"/>
        <v>#N/A</v>
      </c>
      <c r="U3187" s="34">
        <f t="shared" si="1105"/>
        <v>0</v>
      </c>
      <c r="V3187" s="16">
        <f t="shared" ca="1" si="1089"/>
        <v>44139</v>
      </c>
      <c r="W3187" s="56">
        <f t="shared" ca="1" si="1090"/>
        <v>10</v>
      </c>
      <c r="X3187" s="56">
        <f t="shared" ca="1" si="1091"/>
        <v>2020</v>
      </c>
      <c r="Y3187" s="55" t="str">
        <f t="shared" ca="1" si="1092"/>
        <v>10-2020</v>
      </c>
      <c r="Z3187" s="51">
        <f ca="1">IFERROR(VLOOKUP(Y3187,IPC!$E$2:$F$1745,2,0),IPC!$H$1)</f>
        <v>138.32155800000001</v>
      </c>
      <c r="AA3187" s="48">
        <f t="shared" si="1106"/>
        <v>1</v>
      </c>
      <c r="AB3187" s="48">
        <f t="shared" si="1107"/>
        <v>1900</v>
      </c>
      <c r="AC3187" s="32" t="str">
        <f t="shared" si="1100"/>
        <v>1-1900</v>
      </c>
      <c r="AD3187" s="50">
        <f>IFERROR(VLOOKUP(AC3187,IPC!$E$2:$F$1745,2,0),IPC!$H$1)</f>
        <v>138.32155800000001</v>
      </c>
    </row>
    <row r="3188" spans="10:30" x14ac:dyDescent="0.25">
      <c r="J3188" s="44" t="str">
        <f t="shared" si="1094"/>
        <v/>
      </c>
      <c r="K3188" s="33" t="str">
        <f t="shared" ca="1" si="1098"/>
        <v/>
      </c>
      <c r="L3188" s="108">
        <f t="shared" ca="1" si="1097"/>
        <v>0</v>
      </c>
      <c r="M3188" s="44" t="str">
        <f t="shared" si="1095"/>
        <v/>
      </c>
      <c r="N3188" s="45" t="str">
        <f t="shared" ca="1" si="1099"/>
        <v/>
      </c>
      <c r="O3188" s="108">
        <f t="shared" si="1093"/>
        <v>0</v>
      </c>
      <c r="P3188" s="21" t="e">
        <f t="shared" si="1101"/>
        <v>#N/A</v>
      </c>
      <c r="Q3188" s="21" t="e">
        <f t="shared" si="1102"/>
        <v>#N/A</v>
      </c>
      <c r="R3188" s="21" t="e">
        <f t="shared" si="1103"/>
        <v>#N/A</v>
      </c>
      <c r="S3188" s="21" t="e">
        <f t="shared" si="1104"/>
        <v>#N/A</v>
      </c>
      <c r="T3188" s="29" t="e">
        <f t="shared" si="1096"/>
        <v>#N/A</v>
      </c>
      <c r="U3188" s="34">
        <f t="shared" si="1105"/>
        <v>0</v>
      </c>
      <c r="V3188" s="16">
        <f t="shared" ca="1" si="1089"/>
        <v>44139</v>
      </c>
      <c r="W3188" s="56">
        <f t="shared" ca="1" si="1090"/>
        <v>10</v>
      </c>
      <c r="X3188" s="56">
        <f t="shared" ca="1" si="1091"/>
        <v>2020</v>
      </c>
      <c r="Y3188" s="55" t="str">
        <f t="shared" ca="1" si="1092"/>
        <v>10-2020</v>
      </c>
      <c r="Z3188" s="51">
        <f ca="1">IFERROR(VLOOKUP(Y3188,IPC!$E$2:$F$1745,2,0),IPC!$H$1)</f>
        <v>138.32155800000001</v>
      </c>
      <c r="AA3188" s="48">
        <f t="shared" si="1106"/>
        <v>1</v>
      </c>
      <c r="AB3188" s="48">
        <f t="shared" si="1107"/>
        <v>1900</v>
      </c>
      <c r="AC3188" s="32" t="str">
        <f t="shared" si="1100"/>
        <v>1-1900</v>
      </c>
      <c r="AD3188" s="50">
        <f>IFERROR(VLOOKUP(AC3188,IPC!$E$2:$F$1745,2,0),IPC!$H$1)</f>
        <v>138.32155800000001</v>
      </c>
    </row>
    <row r="3189" spans="10:30" x14ac:dyDescent="0.25">
      <c r="J3189" s="44" t="str">
        <f t="shared" si="1094"/>
        <v/>
      </c>
      <c r="K3189" s="33" t="str">
        <f t="shared" ca="1" si="1098"/>
        <v/>
      </c>
      <c r="L3189" s="108">
        <f t="shared" ca="1" si="1097"/>
        <v>0</v>
      </c>
      <c r="M3189" s="44" t="str">
        <f t="shared" si="1095"/>
        <v/>
      </c>
      <c r="N3189" s="45" t="str">
        <f t="shared" ca="1" si="1099"/>
        <v/>
      </c>
      <c r="O3189" s="108">
        <f t="shared" si="1093"/>
        <v>0</v>
      </c>
      <c r="P3189" s="21" t="e">
        <f t="shared" si="1101"/>
        <v>#N/A</v>
      </c>
      <c r="Q3189" s="21" t="e">
        <f t="shared" si="1102"/>
        <v>#N/A</v>
      </c>
      <c r="R3189" s="21" t="e">
        <f t="shared" si="1103"/>
        <v>#N/A</v>
      </c>
      <c r="S3189" s="21" t="e">
        <f t="shared" si="1104"/>
        <v>#N/A</v>
      </c>
      <c r="T3189" s="29" t="e">
        <f t="shared" si="1096"/>
        <v>#N/A</v>
      </c>
      <c r="U3189" s="34">
        <f t="shared" si="1105"/>
        <v>0</v>
      </c>
      <c r="V3189" s="16">
        <f t="shared" ca="1" si="1089"/>
        <v>44139</v>
      </c>
      <c r="W3189" s="56">
        <f t="shared" ca="1" si="1090"/>
        <v>10</v>
      </c>
      <c r="X3189" s="56">
        <f t="shared" ca="1" si="1091"/>
        <v>2020</v>
      </c>
      <c r="Y3189" s="55" t="str">
        <f t="shared" ca="1" si="1092"/>
        <v>10-2020</v>
      </c>
      <c r="Z3189" s="51">
        <f ca="1">IFERROR(VLOOKUP(Y3189,IPC!$E$2:$F$1745,2,0),IPC!$H$1)</f>
        <v>138.32155800000001</v>
      </c>
      <c r="AA3189" s="48">
        <f t="shared" si="1106"/>
        <v>1</v>
      </c>
      <c r="AB3189" s="48">
        <f t="shared" si="1107"/>
        <v>1900</v>
      </c>
      <c r="AC3189" s="32" t="str">
        <f t="shared" si="1100"/>
        <v>1-1900</v>
      </c>
      <c r="AD3189" s="50">
        <f>IFERROR(VLOOKUP(AC3189,IPC!$E$2:$F$1745,2,0),IPC!$H$1)</f>
        <v>138.32155800000001</v>
      </c>
    </row>
    <row r="3190" spans="10:30" x14ac:dyDescent="0.25">
      <c r="J3190" s="44" t="str">
        <f t="shared" si="1094"/>
        <v/>
      </c>
      <c r="K3190" s="33" t="str">
        <f t="shared" ca="1" si="1098"/>
        <v/>
      </c>
      <c r="L3190" s="108">
        <f t="shared" ca="1" si="1097"/>
        <v>0</v>
      </c>
      <c r="M3190" s="44" t="str">
        <f t="shared" si="1095"/>
        <v/>
      </c>
      <c r="N3190" s="45" t="str">
        <f t="shared" ca="1" si="1099"/>
        <v/>
      </c>
      <c r="O3190" s="108">
        <f t="shared" si="1093"/>
        <v>0</v>
      </c>
      <c r="P3190" s="21" t="e">
        <f t="shared" si="1101"/>
        <v>#N/A</v>
      </c>
      <c r="Q3190" s="21" t="e">
        <f t="shared" si="1102"/>
        <v>#N/A</v>
      </c>
      <c r="R3190" s="21" t="e">
        <f t="shared" si="1103"/>
        <v>#N/A</v>
      </c>
      <c r="S3190" s="21" t="e">
        <f t="shared" si="1104"/>
        <v>#N/A</v>
      </c>
      <c r="T3190" s="29" t="e">
        <f t="shared" si="1096"/>
        <v>#N/A</v>
      </c>
      <c r="U3190" s="34">
        <f t="shared" si="1105"/>
        <v>0</v>
      </c>
      <c r="V3190" s="16">
        <f t="shared" ca="1" si="1089"/>
        <v>44139</v>
      </c>
      <c r="W3190" s="56">
        <f t="shared" ca="1" si="1090"/>
        <v>10</v>
      </c>
      <c r="X3190" s="56">
        <f t="shared" ca="1" si="1091"/>
        <v>2020</v>
      </c>
      <c r="Y3190" s="55" t="str">
        <f t="shared" ca="1" si="1092"/>
        <v>10-2020</v>
      </c>
      <c r="Z3190" s="51">
        <f ca="1">IFERROR(VLOOKUP(Y3190,IPC!$E$2:$F$1745,2,0),IPC!$H$1)</f>
        <v>138.32155800000001</v>
      </c>
      <c r="AA3190" s="48">
        <f t="shared" si="1106"/>
        <v>1</v>
      </c>
      <c r="AB3190" s="48">
        <f t="shared" si="1107"/>
        <v>1900</v>
      </c>
      <c r="AC3190" s="32" t="str">
        <f t="shared" si="1100"/>
        <v>1-1900</v>
      </c>
      <c r="AD3190" s="50">
        <f>IFERROR(VLOOKUP(AC3190,IPC!$E$2:$F$1745,2,0),IPC!$H$1)</f>
        <v>138.32155800000001</v>
      </c>
    </row>
    <row r="3191" spans="10:30" x14ac:dyDescent="0.25">
      <c r="J3191" s="44" t="str">
        <f t="shared" si="1094"/>
        <v/>
      </c>
      <c r="K3191" s="33" t="str">
        <f t="shared" ca="1" si="1098"/>
        <v/>
      </c>
      <c r="L3191" s="108">
        <f t="shared" ca="1" si="1097"/>
        <v>0</v>
      </c>
      <c r="M3191" s="44" t="str">
        <f t="shared" si="1095"/>
        <v/>
      </c>
      <c r="N3191" s="45" t="str">
        <f t="shared" ca="1" si="1099"/>
        <v/>
      </c>
      <c r="O3191" s="108">
        <f t="shared" si="1093"/>
        <v>0</v>
      </c>
      <c r="P3191" s="21" t="e">
        <f t="shared" si="1101"/>
        <v>#N/A</v>
      </c>
      <c r="Q3191" s="21" t="e">
        <f t="shared" si="1102"/>
        <v>#N/A</v>
      </c>
      <c r="R3191" s="21" t="e">
        <f t="shared" si="1103"/>
        <v>#N/A</v>
      </c>
      <c r="S3191" s="21" t="e">
        <f t="shared" si="1104"/>
        <v>#N/A</v>
      </c>
      <c r="T3191" s="29" t="e">
        <f t="shared" si="1096"/>
        <v>#N/A</v>
      </c>
      <c r="U3191" s="34">
        <f t="shared" si="1105"/>
        <v>0</v>
      </c>
      <c r="V3191" s="16">
        <f t="shared" ca="1" si="1089"/>
        <v>44139</v>
      </c>
      <c r="W3191" s="56">
        <f t="shared" ca="1" si="1090"/>
        <v>10</v>
      </c>
      <c r="X3191" s="56">
        <f t="shared" ca="1" si="1091"/>
        <v>2020</v>
      </c>
      <c r="Y3191" s="55" t="str">
        <f t="shared" ca="1" si="1092"/>
        <v>10-2020</v>
      </c>
      <c r="Z3191" s="51">
        <f ca="1">IFERROR(VLOOKUP(Y3191,IPC!$E$2:$F$1745,2,0),IPC!$H$1)</f>
        <v>138.32155800000001</v>
      </c>
      <c r="AA3191" s="48">
        <f t="shared" si="1106"/>
        <v>1</v>
      </c>
      <c r="AB3191" s="48">
        <f t="shared" si="1107"/>
        <v>1900</v>
      </c>
      <c r="AC3191" s="32" t="str">
        <f t="shared" si="1100"/>
        <v>1-1900</v>
      </c>
      <c r="AD3191" s="50">
        <f>IFERROR(VLOOKUP(AC3191,IPC!$E$2:$F$1745,2,0),IPC!$H$1)</f>
        <v>138.32155800000001</v>
      </c>
    </row>
    <row r="3192" spans="10:30" x14ac:dyDescent="0.25">
      <c r="J3192" s="44" t="str">
        <f t="shared" si="1094"/>
        <v/>
      </c>
      <c r="K3192" s="33" t="str">
        <f t="shared" ca="1" si="1098"/>
        <v/>
      </c>
      <c r="L3192" s="108">
        <f t="shared" ca="1" si="1097"/>
        <v>0</v>
      </c>
      <c r="M3192" s="44" t="str">
        <f t="shared" si="1095"/>
        <v/>
      </c>
      <c r="N3192" s="45" t="str">
        <f t="shared" ca="1" si="1099"/>
        <v/>
      </c>
      <c r="O3192" s="108">
        <f t="shared" si="1093"/>
        <v>0</v>
      </c>
      <c r="P3192" s="21" t="e">
        <f t="shared" si="1101"/>
        <v>#N/A</v>
      </c>
      <c r="Q3192" s="21" t="e">
        <f t="shared" si="1102"/>
        <v>#N/A</v>
      </c>
      <c r="R3192" s="21" t="e">
        <f t="shared" si="1103"/>
        <v>#N/A</v>
      </c>
      <c r="S3192" s="21" t="e">
        <f t="shared" si="1104"/>
        <v>#N/A</v>
      </c>
      <c r="T3192" s="29" t="e">
        <f t="shared" si="1096"/>
        <v>#N/A</v>
      </c>
      <c r="U3192" s="34">
        <f t="shared" si="1105"/>
        <v>0</v>
      </c>
      <c r="V3192" s="16">
        <f t="shared" ca="1" si="1089"/>
        <v>44139</v>
      </c>
      <c r="W3192" s="56">
        <f t="shared" ca="1" si="1090"/>
        <v>10</v>
      </c>
      <c r="X3192" s="56">
        <f t="shared" ca="1" si="1091"/>
        <v>2020</v>
      </c>
      <c r="Y3192" s="55" t="str">
        <f t="shared" ca="1" si="1092"/>
        <v>10-2020</v>
      </c>
      <c r="Z3192" s="51">
        <f ca="1">IFERROR(VLOOKUP(Y3192,IPC!$E$2:$F$1745,2,0),IPC!$H$1)</f>
        <v>138.32155800000001</v>
      </c>
      <c r="AA3192" s="48">
        <f t="shared" si="1106"/>
        <v>1</v>
      </c>
      <c r="AB3192" s="48">
        <f t="shared" si="1107"/>
        <v>1900</v>
      </c>
      <c r="AC3192" s="32" t="str">
        <f t="shared" si="1100"/>
        <v>1-1900</v>
      </c>
      <c r="AD3192" s="50">
        <f>IFERROR(VLOOKUP(AC3192,IPC!$E$2:$F$1745,2,0),IPC!$H$1)</f>
        <v>138.32155800000001</v>
      </c>
    </row>
    <row r="3193" spans="10:30" x14ac:dyDescent="0.25">
      <c r="J3193" s="44" t="str">
        <f t="shared" si="1094"/>
        <v/>
      </c>
      <c r="K3193" s="33" t="str">
        <f t="shared" ca="1" si="1098"/>
        <v/>
      </c>
      <c r="L3193" s="108">
        <f t="shared" ca="1" si="1097"/>
        <v>0</v>
      </c>
      <c r="M3193" s="44" t="str">
        <f t="shared" si="1095"/>
        <v/>
      </c>
      <c r="N3193" s="45" t="str">
        <f t="shared" ca="1" si="1099"/>
        <v/>
      </c>
      <c r="O3193" s="108">
        <f t="shared" si="1093"/>
        <v>0</v>
      </c>
      <c r="P3193" s="21" t="e">
        <f t="shared" si="1101"/>
        <v>#N/A</v>
      </c>
      <c r="Q3193" s="21" t="e">
        <f t="shared" si="1102"/>
        <v>#N/A</v>
      </c>
      <c r="R3193" s="21" t="e">
        <f t="shared" si="1103"/>
        <v>#N/A</v>
      </c>
      <c r="S3193" s="21" t="e">
        <f t="shared" si="1104"/>
        <v>#N/A</v>
      </c>
      <c r="T3193" s="29" t="e">
        <f t="shared" si="1096"/>
        <v>#N/A</v>
      </c>
      <c r="U3193" s="34">
        <f t="shared" si="1105"/>
        <v>0</v>
      </c>
      <c r="V3193" s="16">
        <f t="shared" ca="1" si="1089"/>
        <v>44139</v>
      </c>
      <c r="W3193" s="56">
        <f t="shared" ca="1" si="1090"/>
        <v>10</v>
      </c>
      <c r="X3193" s="56">
        <f t="shared" ca="1" si="1091"/>
        <v>2020</v>
      </c>
      <c r="Y3193" s="55" t="str">
        <f t="shared" ca="1" si="1092"/>
        <v>10-2020</v>
      </c>
      <c r="Z3193" s="51">
        <f ca="1">IFERROR(VLOOKUP(Y3193,IPC!$E$2:$F$1745,2,0),IPC!$H$1)</f>
        <v>138.32155800000001</v>
      </c>
      <c r="AA3193" s="48">
        <f t="shared" si="1106"/>
        <v>1</v>
      </c>
      <c r="AB3193" s="48">
        <f t="shared" si="1107"/>
        <v>1900</v>
      </c>
      <c r="AC3193" s="32" t="str">
        <f t="shared" si="1100"/>
        <v>1-1900</v>
      </c>
      <c r="AD3193" s="50">
        <f>IFERROR(VLOOKUP(AC3193,IPC!$E$2:$F$1745,2,0),IPC!$H$1)</f>
        <v>138.32155800000001</v>
      </c>
    </row>
    <row r="3194" spans="10:30" x14ac:dyDescent="0.25">
      <c r="J3194" s="44" t="str">
        <f t="shared" si="1094"/>
        <v/>
      </c>
      <c r="K3194" s="33" t="str">
        <f t="shared" ca="1" si="1098"/>
        <v/>
      </c>
      <c r="L3194" s="108">
        <f t="shared" ca="1" si="1097"/>
        <v>0</v>
      </c>
      <c r="M3194" s="44" t="str">
        <f t="shared" si="1095"/>
        <v/>
      </c>
      <c r="N3194" s="45" t="str">
        <f t="shared" ca="1" si="1099"/>
        <v/>
      </c>
      <c r="O3194" s="108">
        <f t="shared" si="1093"/>
        <v>0</v>
      </c>
      <c r="P3194" s="21" t="e">
        <f t="shared" si="1101"/>
        <v>#N/A</v>
      </c>
      <c r="Q3194" s="21" t="e">
        <f t="shared" si="1102"/>
        <v>#N/A</v>
      </c>
      <c r="R3194" s="21" t="e">
        <f t="shared" si="1103"/>
        <v>#N/A</v>
      </c>
      <c r="S3194" s="21" t="e">
        <f t="shared" si="1104"/>
        <v>#N/A</v>
      </c>
      <c r="T3194" s="29" t="e">
        <f t="shared" si="1096"/>
        <v>#N/A</v>
      </c>
      <c r="U3194" s="34">
        <f t="shared" si="1105"/>
        <v>0</v>
      </c>
      <c r="V3194" s="16">
        <f t="shared" ref="V3194:V3257" ca="1" si="1108">+TODAY()</f>
        <v>44139</v>
      </c>
      <c r="W3194" s="56">
        <f t="shared" ref="W3194:W3257" ca="1" si="1109">+MONTH(V3194)-1</f>
        <v>10</v>
      </c>
      <c r="X3194" s="56">
        <f t="shared" ref="X3194:X3257" ca="1" si="1110">+YEAR(V3194)</f>
        <v>2020</v>
      </c>
      <c r="Y3194" s="55" t="str">
        <f t="shared" ref="Y3194:Y3257" ca="1" si="1111">+W3194&amp;"-"&amp;X3194</f>
        <v>10-2020</v>
      </c>
      <c r="Z3194" s="51">
        <f ca="1">IFERROR(VLOOKUP(Y3194,IPC!$E$2:$F$1745,2,0),IPC!$H$1)</f>
        <v>138.32155800000001</v>
      </c>
      <c r="AA3194" s="48">
        <f t="shared" si="1106"/>
        <v>1</v>
      </c>
      <c r="AB3194" s="48">
        <f t="shared" si="1107"/>
        <v>1900</v>
      </c>
      <c r="AC3194" s="32" t="str">
        <f t="shared" si="1100"/>
        <v>1-1900</v>
      </c>
      <c r="AD3194" s="50">
        <f>IFERROR(VLOOKUP(AC3194,IPC!$E$2:$F$1745,2,0),IPC!$H$1)</f>
        <v>138.32155800000001</v>
      </c>
    </row>
    <row r="3195" spans="10:30" x14ac:dyDescent="0.25">
      <c r="J3195" s="44" t="str">
        <f t="shared" si="1094"/>
        <v/>
      </c>
      <c r="K3195" s="33" t="str">
        <f t="shared" ca="1" si="1098"/>
        <v/>
      </c>
      <c r="L3195" s="108">
        <f t="shared" ca="1" si="1097"/>
        <v>0</v>
      </c>
      <c r="M3195" s="44" t="str">
        <f t="shared" si="1095"/>
        <v/>
      </c>
      <c r="N3195" s="45" t="str">
        <f t="shared" ca="1" si="1099"/>
        <v/>
      </c>
      <c r="O3195" s="108">
        <f t="shared" si="1093"/>
        <v>0</v>
      </c>
      <c r="P3195" s="21" t="e">
        <f t="shared" si="1101"/>
        <v>#N/A</v>
      </c>
      <c r="Q3195" s="21" t="e">
        <f t="shared" si="1102"/>
        <v>#N/A</v>
      </c>
      <c r="R3195" s="21" t="e">
        <f t="shared" si="1103"/>
        <v>#N/A</v>
      </c>
      <c r="S3195" s="21" t="e">
        <f t="shared" si="1104"/>
        <v>#N/A</v>
      </c>
      <c r="T3195" s="29" t="e">
        <f t="shared" si="1096"/>
        <v>#N/A</v>
      </c>
      <c r="U3195" s="34">
        <f t="shared" si="1105"/>
        <v>0</v>
      </c>
      <c r="V3195" s="16">
        <f t="shared" ca="1" si="1108"/>
        <v>44139</v>
      </c>
      <c r="W3195" s="56">
        <f t="shared" ca="1" si="1109"/>
        <v>10</v>
      </c>
      <c r="X3195" s="56">
        <f t="shared" ca="1" si="1110"/>
        <v>2020</v>
      </c>
      <c r="Y3195" s="55" t="str">
        <f t="shared" ca="1" si="1111"/>
        <v>10-2020</v>
      </c>
      <c r="Z3195" s="51">
        <f ca="1">IFERROR(VLOOKUP(Y3195,IPC!$E$2:$F$1745,2,0),IPC!$H$1)</f>
        <v>138.32155800000001</v>
      </c>
      <c r="AA3195" s="48">
        <f t="shared" si="1106"/>
        <v>1</v>
      </c>
      <c r="AB3195" s="48">
        <f t="shared" si="1107"/>
        <v>1900</v>
      </c>
      <c r="AC3195" s="32" t="str">
        <f t="shared" si="1100"/>
        <v>1-1900</v>
      </c>
      <c r="AD3195" s="50">
        <f>IFERROR(VLOOKUP(AC3195,IPC!$E$2:$F$1745,2,0),IPC!$H$1)</f>
        <v>138.32155800000001</v>
      </c>
    </row>
    <row r="3196" spans="10:30" x14ac:dyDescent="0.25">
      <c r="J3196" s="44" t="str">
        <f t="shared" si="1094"/>
        <v/>
      </c>
      <c r="K3196" s="33" t="str">
        <f t="shared" ca="1" si="1098"/>
        <v/>
      </c>
      <c r="L3196" s="108">
        <f t="shared" ca="1" si="1097"/>
        <v>0</v>
      </c>
      <c r="M3196" s="44" t="str">
        <f t="shared" si="1095"/>
        <v/>
      </c>
      <c r="N3196" s="45" t="str">
        <f t="shared" ca="1" si="1099"/>
        <v/>
      </c>
      <c r="O3196" s="108">
        <f t="shared" si="1093"/>
        <v>0</v>
      </c>
      <c r="P3196" s="21" t="e">
        <f t="shared" si="1101"/>
        <v>#N/A</v>
      </c>
      <c r="Q3196" s="21" t="e">
        <f t="shared" si="1102"/>
        <v>#N/A</v>
      </c>
      <c r="R3196" s="21" t="e">
        <f t="shared" si="1103"/>
        <v>#N/A</v>
      </c>
      <c r="S3196" s="21" t="e">
        <f t="shared" si="1104"/>
        <v>#N/A</v>
      </c>
      <c r="T3196" s="29" t="e">
        <f t="shared" si="1096"/>
        <v>#N/A</v>
      </c>
      <c r="U3196" s="34">
        <f t="shared" si="1105"/>
        <v>0</v>
      </c>
      <c r="V3196" s="16">
        <f t="shared" ca="1" si="1108"/>
        <v>44139</v>
      </c>
      <c r="W3196" s="56">
        <f t="shared" ca="1" si="1109"/>
        <v>10</v>
      </c>
      <c r="X3196" s="56">
        <f t="shared" ca="1" si="1110"/>
        <v>2020</v>
      </c>
      <c r="Y3196" s="55" t="str">
        <f t="shared" ca="1" si="1111"/>
        <v>10-2020</v>
      </c>
      <c r="Z3196" s="51">
        <f ca="1">IFERROR(VLOOKUP(Y3196,IPC!$E$2:$F$1745,2,0),IPC!$H$1)</f>
        <v>138.32155800000001</v>
      </c>
      <c r="AA3196" s="48">
        <f t="shared" si="1106"/>
        <v>1</v>
      </c>
      <c r="AB3196" s="48">
        <f t="shared" si="1107"/>
        <v>1900</v>
      </c>
      <c r="AC3196" s="32" t="str">
        <f t="shared" si="1100"/>
        <v>1-1900</v>
      </c>
      <c r="AD3196" s="50">
        <f>IFERROR(VLOOKUP(AC3196,IPC!$E$2:$F$1745,2,0),IPC!$H$1)</f>
        <v>138.32155800000001</v>
      </c>
    </row>
    <row r="3197" spans="10:30" x14ac:dyDescent="0.25">
      <c r="J3197" s="44" t="str">
        <f t="shared" si="1094"/>
        <v/>
      </c>
      <c r="K3197" s="33" t="str">
        <f t="shared" ca="1" si="1098"/>
        <v/>
      </c>
      <c r="L3197" s="108">
        <f t="shared" ca="1" si="1097"/>
        <v>0</v>
      </c>
      <c r="M3197" s="44" t="str">
        <f t="shared" si="1095"/>
        <v/>
      </c>
      <c r="N3197" s="45" t="str">
        <f t="shared" ca="1" si="1099"/>
        <v/>
      </c>
      <c r="O3197" s="108">
        <f t="shared" si="1093"/>
        <v>0</v>
      </c>
      <c r="P3197" s="21" t="e">
        <f t="shared" si="1101"/>
        <v>#N/A</v>
      </c>
      <c r="Q3197" s="21" t="e">
        <f t="shared" si="1102"/>
        <v>#N/A</v>
      </c>
      <c r="R3197" s="21" t="e">
        <f t="shared" si="1103"/>
        <v>#N/A</v>
      </c>
      <c r="S3197" s="21" t="e">
        <f t="shared" si="1104"/>
        <v>#N/A</v>
      </c>
      <c r="T3197" s="29" t="e">
        <f t="shared" si="1096"/>
        <v>#N/A</v>
      </c>
      <c r="U3197" s="34">
        <f t="shared" si="1105"/>
        <v>0</v>
      </c>
      <c r="V3197" s="16">
        <f t="shared" ca="1" si="1108"/>
        <v>44139</v>
      </c>
      <c r="W3197" s="56">
        <f t="shared" ca="1" si="1109"/>
        <v>10</v>
      </c>
      <c r="X3197" s="56">
        <f t="shared" ca="1" si="1110"/>
        <v>2020</v>
      </c>
      <c r="Y3197" s="55" t="str">
        <f t="shared" ca="1" si="1111"/>
        <v>10-2020</v>
      </c>
      <c r="Z3197" s="51">
        <f ca="1">IFERROR(VLOOKUP(Y3197,IPC!$E$2:$F$1745,2,0),IPC!$H$1)</f>
        <v>138.32155800000001</v>
      </c>
      <c r="AA3197" s="48">
        <f t="shared" si="1106"/>
        <v>1</v>
      </c>
      <c r="AB3197" s="48">
        <f t="shared" si="1107"/>
        <v>1900</v>
      </c>
      <c r="AC3197" s="32" t="str">
        <f t="shared" si="1100"/>
        <v>1-1900</v>
      </c>
      <c r="AD3197" s="50">
        <f>IFERROR(VLOOKUP(AC3197,IPC!$E$2:$F$1745,2,0),IPC!$H$1)</f>
        <v>138.32155800000001</v>
      </c>
    </row>
    <row r="3198" spans="10:30" x14ac:dyDescent="0.25">
      <c r="J3198" s="44" t="str">
        <f t="shared" si="1094"/>
        <v/>
      </c>
      <c r="K3198" s="33" t="str">
        <f t="shared" ca="1" si="1098"/>
        <v/>
      </c>
      <c r="L3198" s="108">
        <f t="shared" ca="1" si="1097"/>
        <v>0</v>
      </c>
      <c r="M3198" s="44" t="str">
        <f t="shared" si="1095"/>
        <v/>
      </c>
      <c r="N3198" s="45" t="str">
        <f t="shared" ca="1" si="1099"/>
        <v/>
      </c>
      <c r="O3198" s="108">
        <f t="shared" si="1093"/>
        <v>0</v>
      </c>
      <c r="P3198" s="21" t="e">
        <f t="shared" si="1101"/>
        <v>#N/A</v>
      </c>
      <c r="Q3198" s="21" t="e">
        <f t="shared" si="1102"/>
        <v>#N/A</v>
      </c>
      <c r="R3198" s="21" t="e">
        <f t="shared" si="1103"/>
        <v>#N/A</v>
      </c>
      <c r="S3198" s="21" t="e">
        <f t="shared" si="1104"/>
        <v>#N/A</v>
      </c>
      <c r="T3198" s="29" t="e">
        <f t="shared" si="1096"/>
        <v>#N/A</v>
      </c>
      <c r="U3198" s="34">
        <f t="shared" si="1105"/>
        <v>0</v>
      </c>
      <c r="V3198" s="16">
        <f t="shared" ca="1" si="1108"/>
        <v>44139</v>
      </c>
      <c r="W3198" s="56">
        <f t="shared" ca="1" si="1109"/>
        <v>10</v>
      </c>
      <c r="X3198" s="56">
        <f t="shared" ca="1" si="1110"/>
        <v>2020</v>
      </c>
      <c r="Y3198" s="55" t="str">
        <f t="shared" ca="1" si="1111"/>
        <v>10-2020</v>
      </c>
      <c r="Z3198" s="51">
        <f ca="1">IFERROR(VLOOKUP(Y3198,IPC!$E$2:$F$1745,2,0),IPC!$H$1)</f>
        <v>138.32155800000001</v>
      </c>
      <c r="AA3198" s="48">
        <f t="shared" si="1106"/>
        <v>1</v>
      </c>
      <c r="AB3198" s="48">
        <f t="shared" si="1107"/>
        <v>1900</v>
      </c>
      <c r="AC3198" s="32" t="str">
        <f t="shared" si="1100"/>
        <v>1-1900</v>
      </c>
      <c r="AD3198" s="50">
        <f>IFERROR(VLOOKUP(AC3198,IPC!$E$2:$F$1745,2,0),IPC!$H$1)</f>
        <v>138.32155800000001</v>
      </c>
    </row>
    <row r="3199" spans="10:30" x14ac:dyDescent="0.25">
      <c r="J3199" s="44" t="str">
        <f t="shared" si="1094"/>
        <v/>
      </c>
      <c r="K3199" s="33" t="str">
        <f t="shared" ca="1" si="1098"/>
        <v/>
      </c>
      <c r="L3199" s="108">
        <f t="shared" ca="1" si="1097"/>
        <v>0</v>
      </c>
      <c r="M3199" s="44" t="str">
        <f t="shared" si="1095"/>
        <v/>
      </c>
      <c r="N3199" s="45" t="str">
        <f t="shared" ca="1" si="1099"/>
        <v/>
      </c>
      <c r="O3199" s="108">
        <f t="shared" si="1093"/>
        <v>0</v>
      </c>
      <c r="P3199" s="21" t="e">
        <f t="shared" si="1101"/>
        <v>#N/A</v>
      </c>
      <c r="Q3199" s="21" t="e">
        <f t="shared" si="1102"/>
        <v>#N/A</v>
      </c>
      <c r="R3199" s="21" t="e">
        <f t="shared" si="1103"/>
        <v>#N/A</v>
      </c>
      <c r="S3199" s="21" t="e">
        <f t="shared" si="1104"/>
        <v>#N/A</v>
      </c>
      <c r="T3199" s="29" t="e">
        <f t="shared" si="1096"/>
        <v>#N/A</v>
      </c>
      <c r="U3199" s="34">
        <f t="shared" si="1105"/>
        <v>0</v>
      </c>
      <c r="V3199" s="16">
        <f t="shared" ca="1" si="1108"/>
        <v>44139</v>
      </c>
      <c r="W3199" s="56">
        <f t="shared" ca="1" si="1109"/>
        <v>10</v>
      </c>
      <c r="X3199" s="56">
        <f t="shared" ca="1" si="1110"/>
        <v>2020</v>
      </c>
      <c r="Y3199" s="55" t="str">
        <f t="shared" ca="1" si="1111"/>
        <v>10-2020</v>
      </c>
      <c r="Z3199" s="51">
        <f ca="1">IFERROR(VLOOKUP(Y3199,IPC!$E$2:$F$1745,2,0),IPC!$H$1)</f>
        <v>138.32155800000001</v>
      </c>
      <c r="AA3199" s="48">
        <f t="shared" si="1106"/>
        <v>1</v>
      </c>
      <c r="AB3199" s="48">
        <f t="shared" si="1107"/>
        <v>1900</v>
      </c>
      <c r="AC3199" s="32" t="str">
        <f t="shared" si="1100"/>
        <v>1-1900</v>
      </c>
      <c r="AD3199" s="50">
        <f>IFERROR(VLOOKUP(AC3199,IPC!$E$2:$F$1745,2,0),IPC!$H$1)</f>
        <v>138.32155800000001</v>
      </c>
    </row>
    <row r="3200" spans="10:30" x14ac:dyDescent="0.25">
      <c r="J3200" s="44" t="str">
        <f t="shared" si="1094"/>
        <v/>
      </c>
      <c r="K3200" s="33" t="str">
        <f t="shared" ca="1" si="1098"/>
        <v/>
      </c>
      <c r="L3200" s="108">
        <f t="shared" ca="1" si="1097"/>
        <v>0</v>
      </c>
      <c r="M3200" s="44" t="str">
        <f t="shared" si="1095"/>
        <v/>
      </c>
      <c r="N3200" s="45" t="str">
        <f t="shared" ca="1" si="1099"/>
        <v/>
      </c>
      <c r="O3200" s="108">
        <f t="shared" si="1093"/>
        <v>0</v>
      </c>
      <c r="P3200" s="21" t="e">
        <f t="shared" si="1101"/>
        <v>#N/A</v>
      </c>
      <c r="Q3200" s="21" t="e">
        <f t="shared" si="1102"/>
        <v>#N/A</v>
      </c>
      <c r="R3200" s="21" t="e">
        <f t="shared" si="1103"/>
        <v>#N/A</v>
      </c>
      <c r="S3200" s="21" t="e">
        <f t="shared" si="1104"/>
        <v>#N/A</v>
      </c>
      <c r="T3200" s="29" t="e">
        <f t="shared" si="1096"/>
        <v>#N/A</v>
      </c>
      <c r="U3200" s="34">
        <f t="shared" si="1105"/>
        <v>0</v>
      </c>
      <c r="V3200" s="16">
        <f t="shared" ca="1" si="1108"/>
        <v>44139</v>
      </c>
      <c r="W3200" s="56">
        <f t="shared" ca="1" si="1109"/>
        <v>10</v>
      </c>
      <c r="X3200" s="56">
        <f t="shared" ca="1" si="1110"/>
        <v>2020</v>
      </c>
      <c r="Y3200" s="55" t="str">
        <f t="shared" ca="1" si="1111"/>
        <v>10-2020</v>
      </c>
      <c r="Z3200" s="51">
        <f ca="1">IFERROR(VLOOKUP(Y3200,IPC!$E$2:$F$1745,2,0),IPC!$H$1)</f>
        <v>138.32155800000001</v>
      </c>
      <c r="AA3200" s="48">
        <f t="shared" si="1106"/>
        <v>1</v>
      </c>
      <c r="AB3200" s="48">
        <f t="shared" si="1107"/>
        <v>1900</v>
      </c>
      <c r="AC3200" s="32" t="str">
        <f t="shared" si="1100"/>
        <v>1-1900</v>
      </c>
      <c r="AD3200" s="50">
        <f>IFERROR(VLOOKUP(AC3200,IPC!$E$2:$F$1745,2,0),IPC!$H$1)</f>
        <v>138.32155800000001</v>
      </c>
    </row>
    <row r="3201" spans="10:30" x14ac:dyDescent="0.25">
      <c r="J3201" s="44" t="str">
        <f t="shared" si="1094"/>
        <v/>
      </c>
      <c r="K3201" s="33" t="str">
        <f t="shared" ca="1" si="1098"/>
        <v/>
      </c>
      <c r="L3201" s="108">
        <f t="shared" ca="1" si="1097"/>
        <v>0</v>
      </c>
      <c r="M3201" s="44" t="str">
        <f t="shared" si="1095"/>
        <v/>
      </c>
      <c r="N3201" s="45" t="str">
        <f t="shared" ca="1" si="1099"/>
        <v/>
      </c>
      <c r="O3201" s="108">
        <f t="shared" si="1093"/>
        <v>0</v>
      </c>
      <c r="P3201" s="21" t="e">
        <f t="shared" si="1101"/>
        <v>#N/A</v>
      </c>
      <c r="Q3201" s="21" t="e">
        <f t="shared" si="1102"/>
        <v>#N/A</v>
      </c>
      <c r="R3201" s="21" t="e">
        <f t="shared" si="1103"/>
        <v>#N/A</v>
      </c>
      <c r="S3201" s="21" t="e">
        <f t="shared" si="1104"/>
        <v>#N/A</v>
      </c>
      <c r="T3201" s="29" t="e">
        <f t="shared" si="1096"/>
        <v>#N/A</v>
      </c>
      <c r="U3201" s="34">
        <f t="shared" si="1105"/>
        <v>0</v>
      </c>
      <c r="V3201" s="16">
        <f t="shared" ca="1" si="1108"/>
        <v>44139</v>
      </c>
      <c r="W3201" s="56">
        <f t="shared" ca="1" si="1109"/>
        <v>10</v>
      </c>
      <c r="X3201" s="56">
        <f t="shared" ca="1" si="1110"/>
        <v>2020</v>
      </c>
      <c r="Y3201" s="55" t="str">
        <f t="shared" ca="1" si="1111"/>
        <v>10-2020</v>
      </c>
      <c r="Z3201" s="51">
        <f ca="1">IFERROR(VLOOKUP(Y3201,IPC!$E$2:$F$1745,2,0),IPC!$H$1)</f>
        <v>138.32155800000001</v>
      </c>
      <c r="AA3201" s="48">
        <f t="shared" si="1106"/>
        <v>1</v>
      </c>
      <c r="AB3201" s="48">
        <f t="shared" si="1107"/>
        <v>1900</v>
      </c>
      <c r="AC3201" s="32" t="str">
        <f t="shared" si="1100"/>
        <v>1-1900</v>
      </c>
      <c r="AD3201" s="50">
        <f>IFERROR(VLOOKUP(AC3201,IPC!$E$2:$F$1745,2,0),IPC!$H$1)</f>
        <v>138.32155800000001</v>
      </c>
    </row>
    <row r="3202" spans="10:30" x14ac:dyDescent="0.25">
      <c r="J3202" s="44" t="str">
        <f t="shared" si="1094"/>
        <v/>
      </c>
      <c r="K3202" s="33" t="str">
        <f t="shared" ca="1" si="1098"/>
        <v/>
      </c>
      <c r="L3202" s="108">
        <f t="shared" ca="1" si="1097"/>
        <v>0</v>
      </c>
      <c r="M3202" s="44" t="str">
        <f t="shared" si="1095"/>
        <v/>
      </c>
      <c r="N3202" s="45" t="str">
        <f t="shared" ca="1" si="1099"/>
        <v/>
      </c>
      <c r="O3202" s="108">
        <f t="shared" si="1093"/>
        <v>0</v>
      </c>
      <c r="P3202" s="21" t="e">
        <f t="shared" si="1101"/>
        <v>#N/A</v>
      </c>
      <c r="Q3202" s="21" t="e">
        <f t="shared" si="1102"/>
        <v>#N/A</v>
      </c>
      <c r="R3202" s="21" t="e">
        <f t="shared" si="1103"/>
        <v>#N/A</v>
      </c>
      <c r="S3202" s="21" t="e">
        <f t="shared" si="1104"/>
        <v>#N/A</v>
      </c>
      <c r="T3202" s="29" t="e">
        <f t="shared" si="1096"/>
        <v>#N/A</v>
      </c>
      <c r="U3202" s="34">
        <f t="shared" si="1105"/>
        <v>0</v>
      </c>
      <c r="V3202" s="16">
        <f t="shared" ca="1" si="1108"/>
        <v>44139</v>
      </c>
      <c r="W3202" s="56">
        <f t="shared" ca="1" si="1109"/>
        <v>10</v>
      </c>
      <c r="X3202" s="56">
        <f t="shared" ca="1" si="1110"/>
        <v>2020</v>
      </c>
      <c r="Y3202" s="55" t="str">
        <f t="shared" ca="1" si="1111"/>
        <v>10-2020</v>
      </c>
      <c r="Z3202" s="51">
        <f ca="1">IFERROR(VLOOKUP(Y3202,IPC!$E$2:$F$1745,2,0),IPC!$H$1)</f>
        <v>138.32155800000001</v>
      </c>
      <c r="AA3202" s="48">
        <f t="shared" si="1106"/>
        <v>1</v>
      </c>
      <c r="AB3202" s="48">
        <f t="shared" si="1107"/>
        <v>1900</v>
      </c>
      <c r="AC3202" s="32" t="str">
        <f t="shared" si="1100"/>
        <v>1-1900</v>
      </c>
      <c r="AD3202" s="50">
        <f>IFERROR(VLOOKUP(AC3202,IPC!$E$2:$F$1745,2,0),IPC!$H$1)</f>
        <v>138.32155800000001</v>
      </c>
    </row>
    <row r="3203" spans="10:30" x14ac:dyDescent="0.25">
      <c r="J3203" s="44" t="str">
        <f t="shared" si="1094"/>
        <v/>
      </c>
      <c r="K3203" s="33" t="str">
        <f t="shared" ca="1" si="1098"/>
        <v/>
      </c>
      <c r="L3203" s="108">
        <f t="shared" ca="1" si="1097"/>
        <v>0</v>
      </c>
      <c r="M3203" s="44" t="str">
        <f t="shared" si="1095"/>
        <v/>
      </c>
      <c r="N3203" s="45" t="str">
        <f t="shared" ca="1" si="1099"/>
        <v/>
      </c>
      <c r="O3203" s="108">
        <f t="shared" si="1093"/>
        <v>0</v>
      </c>
      <c r="P3203" s="21" t="e">
        <f t="shared" si="1101"/>
        <v>#N/A</v>
      </c>
      <c r="Q3203" s="21" t="e">
        <f t="shared" si="1102"/>
        <v>#N/A</v>
      </c>
      <c r="R3203" s="21" t="e">
        <f t="shared" si="1103"/>
        <v>#N/A</v>
      </c>
      <c r="S3203" s="21" t="e">
        <f t="shared" si="1104"/>
        <v>#N/A</v>
      </c>
      <c r="T3203" s="29" t="e">
        <f t="shared" si="1096"/>
        <v>#N/A</v>
      </c>
      <c r="U3203" s="34">
        <f t="shared" si="1105"/>
        <v>0</v>
      </c>
      <c r="V3203" s="16">
        <f t="shared" ca="1" si="1108"/>
        <v>44139</v>
      </c>
      <c r="W3203" s="56">
        <f t="shared" ca="1" si="1109"/>
        <v>10</v>
      </c>
      <c r="X3203" s="56">
        <f t="shared" ca="1" si="1110"/>
        <v>2020</v>
      </c>
      <c r="Y3203" s="55" t="str">
        <f t="shared" ca="1" si="1111"/>
        <v>10-2020</v>
      </c>
      <c r="Z3203" s="51">
        <f ca="1">IFERROR(VLOOKUP(Y3203,IPC!$E$2:$F$1745,2,0),IPC!$H$1)</f>
        <v>138.32155800000001</v>
      </c>
      <c r="AA3203" s="48">
        <f t="shared" si="1106"/>
        <v>1</v>
      </c>
      <c r="AB3203" s="48">
        <f t="shared" si="1107"/>
        <v>1900</v>
      </c>
      <c r="AC3203" s="32" t="str">
        <f t="shared" si="1100"/>
        <v>1-1900</v>
      </c>
      <c r="AD3203" s="50">
        <f>IFERROR(VLOOKUP(AC3203,IPC!$E$2:$F$1745,2,0),IPC!$H$1)</f>
        <v>138.32155800000001</v>
      </c>
    </row>
    <row r="3204" spans="10:30" x14ac:dyDescent="0.25">
      <c r="J3204" s="44" t="str">
        <f t="shared" si="1094"/>
        <v/>
      </c>
      <c r="K3204" s="33" t="str">
        <f t="shared" ca="1" si="1098"/>
        <v/>
      </c>
      <c r="L3204" s="108">
        <f t="shared" ca="1" si="1097"/>
        <v>0</v>
      </c>
      <c r="M3204" s="44" t="str">
        <f t="shared" si="1095"/>
        <v/>
      </c>
      <c r="N3204" s="45" t="str">
        <f t="shared" ca="1" si="1099"/>
        <v/>
      </c>
      <c r="O3204" s="108">
        <f t="shared" si="1093"/>
        <v>0</v>
      </c>
      <c r="P3204" s="21" t="e">
        <f t="shared" si="1101"/>
        <v>#N/A</v>
      </c>
      <c r="Q3204" s="21" t="e">
        <f t="shared" si="1102"/>
        <v>#N/A</v>
      </c>
      <c r="R3204" s="21" t="e">
        <f t="shared" si="1103"/>
        <v>#N/A</v>
      </c>
      <c r="S3204" s="21" t="e">
        <f t="shared" si="1104"/>
        <v>#N/A</v>
      </c>
      <c r="T3204" s="29" t="e">
        <f t="shared" si="1096"/>
        <v>#N/A</v>
      </c>
      <c r="U3204" s="34">
        <f t="shared" si="1105"/>
        <v>0</v>
      </c>
      <c r="V3204" s="16">
        <f t="shared" ca="1" si="1108"/>
        <v>44139</v>
      </c>
      <c r="W3204" s="56">
        <f t="shared" ca="1" si="1109"/>
        <v>10</v>
      </c>
      <c r="X3204" s="56">
        <f t="shared" ca="1" si="1110"/>
        <v>2020</v>
      </c>
      <c r="Y3204" s="55" t="str">
        <f t="shared" ca="1" si="1111"/>
        <v>10-2020</v>
      </c>
      <c r="Z3204" s="51">
        <f ca="1">IFERROR(VLOOKUP(Y3204,IPC!$E$2:$F$1745,2,0),IPC!$H$1)</f>
        <v>138.32155800000001</v>
      </c>
      <c r="AA3204" s="48">
        <f t="shared" si="1106"/>
        <v>1</v>
      </c>
      <c r="AB3204" s="48">
        <f t="shared" si="1107"/>
        <v>1900</v>
      </c>
      <c r="AC3204" s="32" t="str">
        <f t="shared" si="1100"/>
        <v>1-1900</v>
      </c>
      <c r="AD3204" s="50">
        <f>IFERROR(VLOOKUP(AC3204,IPC!$E$2:$F$1745,2,0),IPC!$H$1)</f>
        <v>138.32155800000001</v>
      </c>
    </row>
    <row r="3205" spans="10:30" x14ac:dyDescent="0.25">
      <c r="J3205" s="44" t="str">
        <f t="shared" si="1094"/>
        <v/>
      </c>
      <c r="K3205" s="33" t="str">
        <f t="shared" ca="1" si="1098"/>
        <v/>
      </c>
      <c r="L3205" s="108">
        <f t="shared" ca="1" si="1097"/>
        <v>0</v>
      </c>
      <c r="M3205" s="44" t="str">
        <f t="shared" si="1095"/>
        <v/>
      </c>
      <c r="N3205" s="45" t="str">
        <f t="shared" ca="1" si="1099"/>
        <v/>
      </c>
      <c r="O3205" s="108">
        <f t="shared" si="1093"/>
        <v>0</v>
      </c>
      <c r="P3205" s="21" t="e">
        <f t="shared" si="1101"/>
        <v>#N/A</v>
      </c>
      <c r="Q3205" s="21" t="e">
        <f t="shared" si="1102"/>
        <v>#N/A</v>
      </c>
      <c r="R3205" s="21" t="e">
        <f t="shared" si="1103"/>
        <v>#N/A</v>
      </c>
      <c r="S3205" s="21" t="e">
        <f t="shared" si="1104"/>
        <v>#N/A</v>
      </c>
      <c r="T3205" s="29" t="e">
        <f t="shared" si="1096"/>
        <v>#N/A</v>
      </c>
      <c r="U3205" s="34">
        <f t="shared" si="1105"/>
        <v>0</v>
      </c>
      <c r="V3205" s="16">
        <f t="shared" ca="1" si="1108"/>
        <v>44139</v>
      </c>
      <c r="W3205" s="56">
        <f t="shared" ca="1" si="1109"/>
        <v>10</v>
      </c>
      <c r="X3205" s="56">
        <f t="shared" ca="1" si="1110"/>
        <v>2020</v>
      </c>
      <c r="Y3205" s="55" t="str">
        <f t="shared" ca="1" si="1111"/>
        <v>10-2020</v>
      </c>
      <c r="Z3205" s="51">
        <f ca="1">IFERROR(VLOOKUP(Y3205,IPC!$E$2:$F$1745,2,0),IPC!$H$1)</f>
        <v>138.32155800000001</v>
      </c>
      <c r="AA3205" s="48">
        <f t="shared" si="1106"/>
        <v>1</v>
      </c>
      <c r="AB3205" s="48">
        <f t="shared" si="1107"/>
        <v>1900</v>
      </c>
      <c r="AC3205" s="32" t="str">
        <f t="shared" si="1100"/>
        <v>1-1900</v>
      </c>
      <c r="AD3205" s="50">
        <f>IFERROR(VLOOKUP(AC3205,IPC!$E$2:$F$1745,2,0),IPC!$H$1)</f>
        <v>138.32155800000001</v>
      </c>
    </row>
    <row r="3206" spans="10:30" x14ac:dyDescent="0.25">
      <c r="J3206" s="44" t="str">
        <f t="shared" si="1094"/>
        <v/>
      </c>
      <c r="K3206" s="33" t="str">
        <f t="shared" ca="1" si="1098"/>
        <v/>
      </c>
      <c r="L3206" s="108">
        <f t="shared" ca="1" si="1097"/>
        <v>0</v>
      </c>
      <c r="M3206" s="44" t="str">
        <f t="shared" si="1095"/>
        <v/>
      </c>
      <c r="N3206" s="45" t="str">
        <f t="shared" ca="1" si="1099"/>
        <v/>
      </c>
      <c r="O3206" s="108">
        <f t="shared" si="1093"/>
        <v>0</v>
      </c>
      <c r="P3206" s="21" t="e">
        <f t="shared" si="1101"/>
        <v>#N/A</v>
      </c>
      <c r="Q3206" s="21" t="e">
        <f t="shared" si="1102"/>
        <v>#N/A</v>
      </c>
      <c r="R3206" s="21" t="e">
        <f t="shared" si="1103"/>
        <v>#N/A</v>
      </c>
      <c r="S3206" s="21" t="e">
        <f t="shared" si="1104"/>
        <v>#N/A</v>
      </c>
      <c r="T3206" s="29" t="e">
        <f t="shared" si="1096"/>
        <v>#N/A</v>
      </c>
      <c r="U3206" s="34">
        <f t="shared" si="1105"/>
        <v>0</v>
      </c>
      <c r="V3206" s="16">
        <f t="shared" ca="1" si="1108"/>
        <v>44139</v>
      </c>
      <c r="W3206" s="56">
        <f t="shared" ca="1" si="1109"/>
        <v>10</v>
      </c>
      <c r="X3206" s="56">
        <f t="shared" ca="1" si="1110"/>
        <v>2020</v>
      </c>
      <c r="Y3206" s="55" t="str">
        <f t="shared" ca="1" si="1111"/>
        <v>10-2020</v>
      </c>
      <c r="Z3206" s="51">
        <f ca="1">IFERROR(VLOOKUP(Y3206,IPC!$E$2:$F$1745,2,0),IPC!$H$1)</f>
        <v>138.32155800000001</v>
      </c>
      <c r="AA3206" s="48">
        <f t="shared" si="1106"/>
        <v>1</v>
      </c>
      <c r="AB3206" s="48">
        <f t="shared" si="1107"/>
        <v>1900</v>
      </c>
      <c r="AC3206" s="32" t="str">
        <f t="shared" si="1100"/>
        <v>1-1900</v>
      </c>
      <c r="AD3206" s="50">
        <f>IFERROR(VLOOKUP(AC3206,IPC!$E$2:$F$1745,2,0),IPC!$H$1)</f>
        <v>138.32155800000001</v>
      </c>
    </row>
    <row r="3207" spans="10:30" x14ac:dyDescent="0.25">
      <c r="J3207" s="44" t="str">
        <f t="shared" si="1094"/>
        <v/>
      </c>
      <c r="K3207" s="33" t="str">
        <f t="shared" ca="1" si="1098"/>
        <v/>
      </c>
      <c r="L3207" s="108">
        <f t="shared" ca="1" si="1097"/>
        <v>0</v>
      </c>
      <c r="M3207" s="44" t="str">
        <f t="shared" si="1095"/>
        <v/>
      </c>
      <c r="N3207" s="45" t="str">
        <f t="shared" ca="1" si="1099"/>
        <v/>
      </c>
      <c r="O3207" s="108">
        <f t="shared" si="1093"/>
        <v>0</v>
      </c>
      <c r="P3207" s="21" t="e">
        <f t="shared" si="1101"/>
        <v>#N/A</v>
      </c>
      <c r="Q3207" s="21" t="e">
        <f t="shared" si="1102"/>
        <v>#N/A</v>
      </c>
      <c r="R3207" s="21" t="e">
        <f t="shared" si="1103"/>
        <v>#N/A</v>
      </c>
      <c r="S3207" s="21" t="e">
        <f t="shared" si="1104"/>
        <v>#N/A</v>
      </c>
      <c r="T3207" s="29" t="e">
        <f t="shared" si="1096"/>
        <v>#N/A</v>
      </c>
      <c r="U3207" s="34">
        <f t="shared" si="1105"/>
        <v>0</v>
      </c>
      <c r="V3207" s="16">
        <f t="shared" ca="1" si="1108"/>
        <v>44139</v>
      </c>
      <c r="W3207" s="56">
        <f t="shared" ca="1" si="1109"/>
        <v>10</v>
      </c>
      <c r="X3207" s="56">
        <f t="shared" ca="1" si="1110"/>
        <v>2020</v>
      </c>
      <c r="Y3207" s="55" t="str">
        <f t="shared" ca="1" si="1111"/>
        <v>10-2020</v>
      </c>
      <c r="Z3207" s="51">
        <f ca="1">IFERROR(VLOOKUP(Y3207,IPC!$E$2:$F$1745,2,0),IPC!$H$1)</f>
        <v>138.32155800000001</v>
      </c>
      <c r="AA3207" s="48">
        <f t="shared" si="1106"/>
        <v>1</v>
      </c>
      <c r="AB3207" s="48">
        <f t="shared" si="1107"/>
        <v>1900</v>
      </c>
      <c r="AC3207" s="32" t="str">
        <f t="shared" si="1100"/>
        <v>1-1900</v>
      </c>
      <c r="AD3207" s="50">
        <f>IFERROR(VLOOKUP(AC3207,IPC!$E$2:$F$1745,2,0),IPC!$H$1)</f>
        <v>138.32155800000001</v>
      </c>
    </row>
    <row r="3208" spans="10:30" x14ac:dyDescent="0.25">
      <c r="J3208" s="44" t="str">
        <f t="shared" si="1094"/>
        <v/>
      </c>
      <c r="K3208" s="33" t="str">
        <f t="shared" ca="1" si="1098"/>
        <v/>
      </c>
      <c r="L3208" s="108">
        <f t="shared" ca="1" si="1097"/>
        <v>0</v>
      </c>
      <c r="M3208" s="44" t="str">
        <f t="shared" si="1095"/>
        <v/>
      </c>
      <c r="N3208" s="45" t="str">
        <f t="shared" ca="1" si="1099"/>
        <v/>
      </c>
      <c r="O3208" s="108">
        <f t="shared" si="1093"/>
        <v>0</v>
      </c>
      <c r="P3208" s="21" t="e">
        <f t="shared" si="1101"/>
        <v>#N/A</v>
      </c>
      <c r="Q3208" s="21" t="e">
        <f t="shared" si="1102"/>
        <v>#N/A</v>
      </c>
      <c r="R3208" s="21" t="e">
        <f t="shared" si="1103"/>
        <v>#N/A</v>
      </c>
      <c r="S3208" s="21" t="e">
        <f t="shared" si="1104"/>
        <v>#N/A</v>
      </c>
      <c r="T3208" s="29" t="e">
        <f t="shared" si="1096"/>
        <v>#N/A</v>
      </c>
      <c r="U3208" s="34">
        <f t="shared" si="1105"/>
        <v>0</v>
      </c>
      <c r="V3208" s="16">
        <f t="shared" ca="1" si="1108"/>
        <v>44139</v>
      </c>
      <c r="W3208" s="56">
        <f t="shared" ca="1" si="1109"/>
        <v>10</v>
      </c>
      <c r="X3208" s="56">
        <f t="shared" ca="1" si="1110"/>
        <v>2020</v>
      </c>
      <c r="Y3208" s="55" t="str">
        <f t="shared" ca="1" si="1111"/>
        <v>10-2020</v>
      </c>
      <c r="Z3208" s="51">
        <f ca="1">IFERROR(VLOOKUP(Y3208,IPC!$E$2:$F$1745,2,0),IPC!$H$1)</f>
        <v>138.32155800000001</v>
      </c>
      <c r="AA3208" s="48">
        <f t="shared" si="1106"/>
        <v>1</v>
      </c>
      <c r="AB3208" s="48">
        <f t="shared" si="1107"/>
        <v>1900</v>
      </c>
      <c r="AC3208" s="32" t="str">
        <f t="shared" si="1100"/>
        <v>1-1900</v>
      </c>
      <c r="AD3208" s="50">
        <f>IFERROR(VLOOKUP(AC3208,IPC!$E$2:$F$1745,2,0),IPC!$H$1)</f>
        <v>138.32155800000001</v>
      </c>
    </row>
    <row r="3209" spans="10:30" x14ac:dyDescent="0.25">
      <c r="J3209" s="44" t="str">
        <f t="shared" si="1094"/>
        <v/>
      </c>
      <c r="K3209" s="33" t="str">
        <f t="shared" ca="1" si="1098"/>
        <v/>
      </c>
      <c r="L3209" s="108">
        <f t="shared" ca="1" si="1097"/>
        <v>0</v>
      </c>
      <c r="M3209" s="44" t="str">
        <f t="shared" si="1095"/>
        <v/>
      </c>
      <c r="N3209" s="45" t="str">
        <f t="shared" ca="1" si="1099"/>
        <v/>
      </c>
      <c r="O3209" s="108">
        <f t="shared" si="1093"/>
        <v>0</v>
      </c>
      <c r="P3209" s="21" t="e">
        <f t="shared" si="1101"/>
        <v>#N/A</v>
      </c>
      <c r="Q3209" s="21" t="e">
        <f t="shared" si="1102"/>
        <v>#N/A</v>
      </c>
      <c r="R3209" s="21" t="e">
        <f t="shared" si="1103"/>
        <v>#N/A</v>
      </c>
      <c r="S3209" s="21" t="e">
        <f t="shared" si="1104"/>
        <v>#N/A</v>
      </c>
      <c r="T3209" s="29" t="e">
        <f t="shared" si="1096"/>
        <v>#N/A</v>
      </c>
      <c r="U3209" s="34">
        <f t="shared" si="1105"/>
        <v>0</v>
      </c>
      <c r="V3209" s="16">
        <f t="shared" ca="1" si="1108"/>
        <v>44139</v>
      </c>
      <c r="W3209" s="56">
        <f t="shared" ca="1" si="1109"/>
        <v>10</v>
      </c>
      <c r="X3209" s="56">
        <f t="shared" ca="1" si="1110"/>
        <v>2020</v>
      </c>
      <c r="Y3209" s="55" t="str">
        <f t="shared" ca="1" si="1111"/>
        <v>10-2020</v>
      </c>
      <c r="Z3209" s="51">
        <f ca="1">IFERROR(VLOOKUP(Y3209,IPC!$E$2:$F$1745,2,0),IPC!$H$1)</f>
        <v>138.32155800000001</v>
      </c>
      <c r="AA3209" s="48">
        <f t="shared" si="1106"/>
        <v>1</v>
      </c>
      <c r="AB3209" s="48">
        <f t="shared" si="1107"/>
        <v>1900</v>
      </c>
      <c r="AC3209" s="32" t="str">
        <f t="shared" si="1100"/>
        <v>1-1900</v>
      </c>
      <c r="AD3209" s="50">
        <f>IFERROR(VLOOKUP(AC3209,IPC!$E$2:$F$1745,2,0),IPC!$H$1)</f>
        <v>138.32155800000001</v>
      </c>
    </row>
    <row r="3210" spans="10:30" x14ac:dyDescent="0.25">
      <c r="J3210" s="44" t="str">
        <f t="shared" si="1094"/>
        <v/>
      </c>
      <c r="K3210" s="33" t="str">
        <f t="shared" ca="1" si="1098"/>
        <v/>
      </c>
      <c r="L3210" s="108">
        <f t="shared" ca="1" si="1097"/>
        <v>0</v>
      </c>
      <c r="M3210" s="44" t="str">
        <f t="shared" si="1095"/>
        <v/>
      </c>
      <c r="N3210" s="45" t="str">
        <f t="shared" ca="1" si="1099"/>
        <v/>
      </c>
      <c r="O3210" s="108">
        <f t="shared" si="1093"/>
        <v>0</v>
      </c>
      <c r="P3210" s="21" t="e">
        <f t="shared" si="1101"/>
        <v>#N/A</v>
      </c>
      <c r="Q3210" s="21" t="e">
        <f t="shared" si="1102"/>
        <v>#N/A</v>
      </c>
      <c r="R3210" s="21" t="e">
        <f t="shared" si="1103"/>
        <v>#N/A</v>
      </c>
      <c r="S3210" s="21" t="e">
        <f t="shared" si="1104"/>
        <v>#N/A</v>
      </c>
      <c r="T3210" s="29" t="e">
        <f t="shared" si="1096"/>
        <v>#N/A</v>
      </c>
      <c r="U3210" s="34">
        <f t="shared" si="1105"/>
        <v>0</v>
      </c>
      <c r="V3210" s="16">
        <f t="shared" ca="1" si="1108"/>
        <v>44139</v>
      </c>
      <c r="W3210" s="56">
        <f t="shared" ca="1" si="1109"/>
        <v>10</v>
      </c>
      <c r="X3210" s="56">
        <f t="shared" ca="1" si="1110"/>
        <v>2020</v>
      </c>
      <c r="Y3210" s="55" t="str">
        <f t="shared" ca="1" si="1111"/>
        <v>10-2020</v>
      </c>
      <c r="Z3210" s="51">
        <f ca="1">IFERROR(VLOOKUP(Y3210,IPC!$E$2:$F$1745,2,0),IPC!$H$1)</f>
        <v>138.32155800000001</v>
      </c>
      <c r="AA3210" s="48">
        <f t="shared" si="1106"/>
        <v>1</v>
      </c>
      <c r="AB3210" s="48">
        <f t="shared" si="1107"/>
        <v>1900</v>
      </c>
      <c r="AC3210" s="32" t="str">
        <f t="shared" si="1100"/>
        <v>1-1900</v>
      </c>
      <c r="AD3210" s="50">
        <f>IFERROR(VLOOKUP(AC3210,IPC!$E$2:$F$1745,2,0),IPC!$H$1)</f>
        <v>138.32155800000001</v>
      </c>
    </row>
    <row r="3211" spans="10:30" x14ac:dyDescent="0.25">
      <c r="J3211" s="44" t="str">
        <f t="shared" si="1094"/>
        <v/>
      </c>
      <c r="K3211" s="33" t="str">
        <f t="shared" ca="1" si="1098"/>
        <v/>
      </c>
      <c r="L3211" s="108">
        <f t="shared" ca="1" si="1097"/>
        <v>0</v>
      </c>
      <c r="M3211" s="44" t="str">
        <f t="shared" si="1095"/>
        <v/>
      </c>
      <c r="N3211" s="45" t="str">
        <f t="shared" ca="1" si="1099"/>
        <v/>
      </c>
      <c r="O3211" s="108">
        <f t="shared" si="1093"/>
        <v>0</v>
      </c>
      <c r="P3211" s="21" t="e">
        <f t="shared" si="1101"/>
        <v>#N/A</v>
      </c>
      <c r="Q3211" s="21" t="e">
        <f t="shared" si="1102"/>
        <v>#N/A</v>
      </c>
      <c r="R3211" s="21" t="e">
        <f t="shared" si="1103"/>
        <v>#N/A</v>
      </c>
      <c r="S3211" s="21" t="e">
        <f t="shared" si="1104"/>
        <v>#N/A</v>
      </c>
      <c r="T3211" s="29" t="e">
        <f t="shared" si="1096"/>
        <v>#N/A</v>
      </c>
      <c r="U3211" s="34">
        <f t="shared" si="1105"/>
        <v>0</v>
      </c>
      <c r="V3211" s="16">
        <f t="shared" ca="1" si="1108"/>
        <v>44139</v>
      </c>
      <c r="W3211" s="56">
        <f t="shared" ca="1" si="1109"/>
        <v>10</v>
      </c>
      <c r="X3211" s="56">
        <f t="shared" ca="1" si="1110"/>
        <v>2020</v>
      </c>
      <c r="Y3211" s="55" t="str">
        <f t="shared" ca="1" si="1111"/>
        <v>10-2020</v>
      </c>
      <c r="Z3211" s="51">
        <f ca="1">IFERROR(VLOOKUP(Y3211,IPC!$E$2:$F$1745,2,0),IPC!$H$1)</f>
        <v>138.32155800000001</v>
      </c>
      <c r="AA3211" s="48">
        <f t="shared" si="1106"/>
        <v>1</v>
      </c>
      <c r="AB3211" s="48">
        <f t="shared" si="1107"/>
        <v>1900</v>
      </c>
      <c r="AC3211" s="32" t="str">
        <f t="shared" si="1100"/>
        <v>1-1900</v>
      </c>
      <c r="AD3211" s="50">
        <f>IFERROR(VLOOKUP(AC3211,IPC!$E$2:$F$1745,2,0),IPC!$H$1)</f>
        <v>138.32155800000001</v>
      </c>
    </row>
    <row r="3212" spans="10:30" x14ac:dyDescent="0.25">
      <c r="J3212" s="44" t="str">
        <f t="shared" si="1094"/>
        <v/>
      </c>
      <c r="K3212" s="33" t="str">
        <f t="shared" ca="1" si="1098"/>
        <v/>
      </c>
      <c r="L3212" s="108">
        <f t="shared" ca="1" si="1097"/>
        <v>0</v>
      </c>
      <c r="M3212" s="44" t="str">
        <f t="shared" si="1095"/>
        <v/>
      </c>
      <c r="N3212" s="45" t="str">
        <f t="shared" ca="1" si="1099"/>
        <v/>
      </c>
      <c r="O3212" s="108">
        <f t="shared" si="1093"/>
        <v>0</v>
      </c>
      <c r="P3212" s="21" t="e">
        <f t="shared" si="1101"/>
        <v>#N/A</v>
      </c>
      <c r="Q3212" s="21" t="e">
        <f t="shared" si="1102"/>
        <v>#N/A</v>
      </c>
      <c r="R3212" s="21" t="e">
        <f t="shared" si="1103"/>
        <v>#N/A</v>
      </c>
      <c r="S3212" s="21" t="e">
        <f t="shared" si="1104"/>
        <v>#N/A</v>
      </c>
      <c r="T3212" s="29" t="e">
        <f t="shared" si="1096"/>
        <v>#N/A</v>
      </c>
      <c r="U3212" s="34">
        <f t="shared" si="1105"/>
        <v>0</v>
      </c>
      <c r="V3212" s="16">
        <f t="shared" ca="1" si="1108"/>
        <v>44139</v>
      </c>
      <c r="W3212" s="56">
        <f t="shared" ca="1" si="1109"/>
        <v>10</v>
      </c>
      <c r="X3212" s="56">
        <f t="shared" ca="1" si="1110"/>
        <v>2020</v>
      </c>
      <c r="Y3212" s="55" t="str">
        <f t="shared" ca="1" si="1111"/>
        <v>10-2020</v>
      </c>
      <c r="Z3212" s="51">
        <f ca="1">IFERROR(VLOOKUP(Y3212,IPC!$E$2:$F$1745,2,0),IPC!$H$1)</f>
        <v>138.32155800000001</v>
      </c>
      <c r="AA3212" s="48">
        <f t="shared" si="1106"/>
        <v>1</v>
      </c>
      <c r="AB3212" s="48">
        <f t="shared" si="1107"/>
        <v>1900</v>
      </c>
      <c r="AC3212" s="32" t="str">
        <f t="shared" si="1100"/>
        <v>1-1900</v>
      </c>
      <c r="AD3212" s="50">
        <f>IFERROR(VLOOKUP(AC3212,IPC!$E$2:$F$1745,2,0),IPC!$H$1)</f>
        <v>138.32155800000001</v>
      </c>
    </row>
    <row r="3213" spans="10:30" x14ac:dyDescent="0.25">
      <c r="J3213" s="44" t="str">
        <f t="shared" si="1094"/>
        <v/>
      </c>
      <c r="K3213" s="33" t="str">
        <f t="shared" ca="1" si="1098"/>
        <v/>
      </c>
      <c r="L3213" s="108">
        <f t="shared" ca="1" si="1097"/>
        <v>0</v>
      </c>
      <c r="M3213" s="44" t="str">
        <f t="shared" si="1095"/>
        <v/>
      </c>
      <c r="N3213" s="45" t="str">
        <f t="shared" ca="1" si="1099"/>
        <v/>
      </c>
      <c r="O3213" s="108">
        <f t="shared" si="1093"/>
        <v>0</v>
      </c>
      <c r="P3213" s="21" t="e">
        <f t="shared" si="1101"/>
        <v>#N/A</v>
      </c>
      <c r="Q3213" s="21" t="e">
        <f t="shared" si="1102"/>
        <v>#N/A</v>
      </c>
      <c r="R3213" s="21" t="e">
        <f t="shared" si="1103"/>
        <v>#N/A</v>
      </c>
      <c r="S3213" s="21" t="e">
        <f t="shared" si="1104"/>
        <v>#N/A</v>
      </c>
      <c r="T3213" s="29" t="e">
        <f t="shared" si="1096"/>
        <v>#N/A</v>
      </c>
      <c r="U3213" s="34">
        <f t="shared" si="1105"/>
        <v>0</v>
      </c>
      <c r="V3213" s="16">
        <f t="shared" ca="1" si="1108"/>
        <v>44139</v>
      </c>
      <c r="W3213" s="56">
        <f t="shared" ca="1" si="1109"/>
        <v>10</v>
      </c>
      <c r="X3213" s="56">
        <f t="shared" ca="1" si="1110"/>
        <v>2020</v>
      </c>
      <c r="Y3213" s="55" t="str">
        <f t="shared" ca="1" si="1111"/>
        <v>10-2020</v>
      </c>
      <c r="Z3213" s="51">
        <f ca="1">IFERROR(VLOOKUP(Y3213,IPC!$E$2:$F$1745,2,0),IPC!$H$1)</f>
        <v>138.32155800000001</v>
      </c>
      <c r="AA3213" s="48">
        <f t="shared" si="1106"/>
        <v>1</v>
      </c>
      <c r="AB3213" s="48">
        <f t="shared" si="1107"/>
        <v>1900</v>
      </c>
      <c r="AC3213" s="32" t="str">
        <f t="shared" si="1100"/>
        <v>1-1900</v>
      </c>
      <c r="AD3213" s="50">
        <f>IFERROR(VLOOKUP(AC3213,IPC!$E$2:$F$1745,2,0),IPC!$H$1)</f>
        <v>138.32155800000001</v>
      </c>
    </row>
    <row r="3214" spans="10:30" x14ac:dyDescent="0.25">
      <c r="J3214" s="44" t="str">
        <f t="shared" si="1094"/>
        <v/>
      </c>
      <c r="K3214" s="33" t="str">
        <f t="shared" ca="1" si="1098"/>
        <v/>
      </c>
      <c r="L3214" s="108">
        <f t="shared" ca="1" si="1097"/>
        <v>0</v>
      </c>
      <c r="M3214" s="44" t="str">
        <f t="shared" si="1095"/>
        <v/>
      </c>
      <c r="N3214" s="45" t="str">
        <f t="shared" ca="1" si="1099"/>
        <v/>
      </c>
      <c r="O3214" s="108">
        <f t="shared" si="1093"/>
        <v>0</v>
      </c>
      <c r="P3214" s="21" t="e">
        <f t="shared" si="1101"/>
        <v>#N/A</v>
      </c>
      <c r="Q3214" s="21" t="e">
        <f t="shared" si="1102"/>
        <v>#N/A</v>
      </c>
      <c r="R3214" s="21" t="e">
        <f t="shared" si="1103"/>
        <v>#N/A</v>
      </c>
      <c r="S3214" s="21" t="e">
        <f t="shared" si="1104"/>
        <v>#N/A</v>
      </c>
      <c r="T3214" s="29" t="e">
        <f t="shared" si="1096"/>
        <v>#N/A</v>
      </c>
      <c r="U3214" s="34">
        <f t="shared" si="1105"/>
        <v>0</v>
      </c>
      <c r="V3214" s="16">
        <f t="shared" ca="1" si="1108"/>
        <v>44139</v>
      </c>
      <c r="W3214" s="56">
        <f t="shared" ca="1" si="1109"/>
        <v>10</v>
      </c>
      <c r="X3214" s="56">
        <f t="shared" ca="1" si="1110"/>
        <v>2020</v>
      </c>
      <c r="Y3214" s="55" t="str">
        <f t="shared" ca="1" si="1111"/>
        <v>10-2020</v>
      </c>
      <c r="Z3214" s="51">
        <f ca="1">IFERROR(VLOOKUP(Y3214,IPC!$E$2:$F$1745,2,0),IPC!$H$1)</f>
        <v>138.32155800000001</v>
      </c>
      <c r="AA3214" s="48">
        <f t="shared" si="1106"/>
        <v>1</v>
      </c>
      <c r="AB3214" s="48">
        <f t="shared" si="1107"/>
        <v>1900</v>
      </c>
      <c r="AC3214" s="32" t="str">
        <f t="shared" si="1100"/>
        <v>1-1900</v>
      </c>
      <c r="AD3214" s="50">
        <f>IFERROR(VLOOKUP(AC3214,IPC!$E$2:$F$1745,2,0),IPC!$H$1)</f>
        <v>138.32155800000001</v>
      </c>
    </row>
    <row r="3215" spans="10:30" x14ac:dyDescent="0.25">
      <c r="J3215" s="44" t="str">
        <f t="shared" si="1094"/>
        <v/>
      </c>
      <c r="K3215" s="33" t="str">
        <f t="shared" ca="1" si="1098"/>
        <v/>
      </c>
      <c r="L3215" s="108">
        <f t="shared" ca="1" si="1097"/>
        <v>0</v>
      </c>
      <c r="M3215" s="44" t="str">
        <f t="shared" si="1095"/>
        <v/>
      </c>
      <c r="N3215" s="45" t="str">
        <f t="shared" ca="1" si="1099"/>
        <v/>
      </c>
      <c r="O3215" s="108">
        <f t="shared" si="1093"/>
        <v>0</v>
      </c>
      <c r="P3215" s="21" t="e">
        <f t="shared" si="1101"/>
        <v>#N/A</v>
      </c>
      <c r="Q3215" s="21" t="e">
        <f t="shared" si="1102"/>
        <v>#N/A</v>
      </c>
      <c r="R3215" s="21" t="e">
        <f t="shared" si="1103"/>
        <v>#N/A</v>
      </c>
      <c r="S3215" s="21" t="e">
        <f t="shared" si="1104"/>
        <v>#N/A</v>
      </c>
      <c r="T3215" s="29" t="e">
        <f t="shared" si="1096"/>
        <v>#N/A</v>
      </c>
      <c r="U3215" s="34">
        <f t="shared" si="1105"/>
        <v>0</v>
      </c>
      <c r="V3215" s="16">
        <f t="shared" ca="1" si="1108"/>
        <v>44139</v>
      </c>
      <c r="W3215" s="56">
        <f t="shared" ca="1" si="1109"/>
        <v>10</v>
      </c>
      <c r="X3215" s="56">
        <f t="shared" ca="1" si="1110"/>
        <v>2020</v>
      </c>
      <c r="Y3215" s="55" t="str">
        <f t="shared" ca="1" si="1111"/>
        <v>10-2020</v>
      </c>
      <c r="Z3215" s="51">
        <f ca="1">IFERROR(VLOOKUP(Y3215,IPC!$E$2:$F$1745,2,0),IPC!$H$1)</f>
        <v>138.32155800000001</v>
      </c>
      <c r="AA3215" s="48">
        <f t="shared" si="1106"/>
        <v>1</v>
      </c>
      <c r="AB3215" s="48">
        <f t="shared" si="1107"/>
        <v>1900</v>
      </c>
      <c r="AC3215" s="32" t="str">
        <f t="shared" si="1100"/>
        <v>1-1900</v>
      </c>
      <c r="AD3215" s="50">
        <f>IFERROR(VLOOKUP(AC3215,IPC!$E$2:$F$1745,2,0),IPC!$H$1)</f>
        <v>138.32155800000001</v>
      </c>
    </row>
    <row r="3216" spans="10:30" x14ac:dyDescent="0.25">
      <c r="J3216" s="44" t="str">
        <f t="shared" si="1094"/>
        <v/>
      </c>
      <c r="K3216" s="33" t="str">
        <f t="shared" ca="1" si="1098"/>
        <v/>
      </c>
      <c r="L3216" s="108">
        <f t="shared" ca="1" si="1097"/>
        <v>0</v>
      </c>
      <c r="M3216" s="44" t="str">
        <f t="shared" si="1095"/>
        <v/>
      </c>
      <c r="N3216" s="45" t="str">
        <f t="shared" ca="1" si="1099"/>
        <v/>
      </c>
      <c r="O3216" s="108">
        <f t="shared" si="1093"/>
        <v>0</v>
      </c>
      <c r="P3216" s="21" t="e">
        <f t="shared" si="1101"/>
        <v>#N/A</v>
      </c>
      <c r="Q3216" s="21" t="e">
        <f t="shared" si="1102"/>
        <v>#N/A</v>
      </c>
      <c r="R3216" s="21" t="e">
        <f t="shared" si="1103"/>
        <v>#N/A</v>
      </c>
      <c r="S3216" s="21" t="e">
        <f t="shared" si="1104"/>
        <v>#N/A</v>
      </c>
      <c r="T3216" s="29" t="e">
        <f t="shared" si="1096"/>
        <v>#N/A</v>
      </c>
      <c r="U3216" s="34">
        <f t="shared" si="1105"/>
        <v>0</v>
      </c>
      <c r="V3216" s="16">
        <f t="shared" ca="1" si="1108"/>
        <v>44139</v>
      </c>
      <c r="W3216" s="56">
        <f t="shared" ca="1" si="1109"/>
        <v>10</v>
      </c>
      <c r="X3216" s="56">
        <f t="shared" ca="1" si="1110"/>
        <v>2020</v>
      </c>
      <c r="Y3216" s="55" t="str">
        <f t="shared" ca="1" si="1111"/>
        <v>10-2020</v>
      </c>
      <c r="Z3216" s="51">
        <f ca="1">IFERROR(VLOOKUP(Y3216,IPC!$E$2:$F$1745,2,0),IPC!$H$1)</f>
        <v>138.32155800000001</v>
      </c>
      <c r="AA3216" s="48">
        <f t="shared" si="1106"/>
        <v>1</v>
      </c>
      <c r="AB3216" s="48">
        <f t="shared" si="1107"/>
        <v>1900</v>
      </c>
      <c r="AC3216" s="32" t="str">
        <f t="shared" si="1100"/>
        <v>1-1900</v>
      </c>
      <c r="AD3216" s="50">
        <f>IFERROR(VLOOKUP(AC3216,IPC!$E$2:$F$1745,2,0),IPC!$H$1)</f>
        <v>138.32155800000001</v>
      </c>
    </row>
    <row r="3217" spans="10:30" x14ac:dyDescent="0.25">
      <c r="J3217" s="44" t="str">
        <f t="shared" si="1094"/>
        <v/>
      </c>
      <c r="K3217" s="33" t="str">
        <f t="shared" ca="1" si="1098"/>
        <v/>
      </c>
      <c r="L3217" s="108">
        <f t="shared" ca="1" si="1097"/>
        <v>0</v>
      </c>
      <c r="M3217" s="44" t="str">
        <f t="shared" si="1095"/>
        <v/>
      </c>
      <c r="N3217" s="45" t="str">
        <f t="shared" ca="1" si="1099"/>
        <v/>
      </c>
      <c r="O3217" s="108">
        <f t="shared" si="1093"/>
        <v>0</v>
      </c>
      <c r="P3217" s="21" t="e">
        <f t="shared" si="1101"/>
        <v>#N/A</v>
      </c>
      <c r="Q3217" s="21" t="e">
        <f t="shared" si="1102"/>
        <v>#N/A</v>
      </c>
      <c r="R3217" s="21" t="e">
        <f t="shared" si="1103"/>
        <v>#N/A</v>
      </c>
      <c r="S3217" s="21" t="e">
        <f t="shared" si="1104"/>
        <v>#N/A</v>
      </c>
      <c r="T3217" s="29" t="e">
        <f t="shared" si="1096"/>
        <v>#N/A</v>
      </c>
      <c r="U3217" s="34">
        <f t="shared" si="1105"/>
        <v>0</v>
      </c>
      <c r="V3217" s="16">
        <f t="shared" ca="1" si="1108"/>
        <v>44139</v>
      </c>
      <c r="W3217" s="56">
        <f t="shared" ca="1" si="1109"/>
        <v>10</v>
      </c>
      <c r="X3217" s="56">
        <f t="shared" ca="1" si="1110"/>
        <v>2020</v>
      </c>
      <c r="Y3217" s="55" t="str">
        <f t="shared" ca="1" si="1111"/>
        <v>10-2020</v>
      </c>
      <c r="Z3217" s="51">
        <f ca="1">IFERROR(VLOOKUP(Y3217,IPC!$E$2:$F$1745,2,0),IPC!$H$1)</f>
        <v>138.32155800000001</v>
      </c>
      <c r="AA3217" s="48">
        <f t="shared" si="1106"/>
        <v>1</v>
      </c>
      <c r="AB3217" s="48">
        <f t="shared" si="1107"/>
        <v>1900</v>
      </c>
      <c r="AC3217" s="32" t="str">
        <f t="shared" si="1100"/>
        <v>1-1900</v>
      </c>
      <c r="AD3217" s="50">
        <f>IFERROR(VLOOKUP(AC3217,IPC!$E$2:$F$1745,2,0),IPC!$H$1)</f>
        <v>138.32155800000001</v>
      </c>
    </row>
    <row r="3218" spans="10:30" x14ac:dyDescent="0.25">
      <c r="J3218" s="44" t="str">
        <f t="shared" si="1094"/>
        <v/>
      </c>
      <c r="K3218" s="33" t="str">
        <f t="shared" ca="1" si="1098"/>
        <v/>
      </c>
      <c r="L3218" s="108">
        <f t="shared" ca="1" si="1097"/>
        <v>0</v>
      </c>
      <c r="M3218" s="44" t="str">
        <f t="shared" si="1095"/>
        <v/>
      </c>
      <c r="N3218" s="45" t="str">
        <f t="shared" ca="1" si="1099"/>
        <v/>
      </c>
      <c r="O3218" s="108">
        <f t="shared" si="1093"/>
        <v>0</v>
      </c>
      <c r="P3218" s="21" t="e">
        <f t="shared" si="1101"/>
        <v>#N/A</v>
      </c>
      <c r="Q3218" s="21" t="e">
        <f t="shared" si="1102"/>
        <v>#N/A</v>
      </c>
      <c r="R3218" s="21" t="e">
        <f t="shared" si="1103"/>
        <v>#N/A</v>
      </c>
      <c r="S3218" s="21" t="e">
        <f t="shared" si="1104"/>
        <v>#N/A</v>
      </c>
      <c r="T3218" s="29" t="e">
        <f t="shared" si="1096"/>
        <v>#N/A</v>
      </c>
      <c r="U3218" s="34">
        <f t="shared" si="1105"/>
        <v>0</v>
      </c>
      <c r="V3218" s="16">
        <f t="shared" ca="1" si="1108"/>
        <v>44139</v>
      </c>
      <c r="W3218" s="56">
        <f t="shared" ca="1" si="1109"/>
        <v>10</v>
      </c>
      <c r="X3218" s="56">
        <f t="shared" ca="1" si="1110"/>
        <v>2020</v>
      </c>
      <c r="Y3218" s="55" t="str">
        <f t="shared" ca="1" si="1111"/>
        <v>10-2020</v>
      </c>
      <c r="Z3218" s="51">
        <f ca="1">IFERROR(VLOOKUP(Y3218,IPC!$E$2:$F$1745,2,0),IPC!$H$1)</f>
        <v>138.32155800000001</v>
      </c>
      <c r="AA3218" s="48">
        <f t="shared" si="1106"/>
        <v>1</v>
      </c>
      <c r="AB3218" s="48">
        <f t="shared" si="1107"/>
        <v>1900</v>
      </c>
      <c r="AC3218" s="32" t="str">
        <f t="shared" si="1100"/>
        <v>1-1900</v>
      </c>
      <c r="AD3218" s="50">
        <f>IFERROR(VLOOKUP(AC3218,IPC!$E$2:$F$1745,2,0),IPC!$H$1)</f>
        <v>138.32155800000001</v>
      </c>
    </row>
    <row r="3219" spans="10:30" x14ac:dyDescent="0.25">
      <c r="J3219" s="44" t="str">
        <f t="shared" si="1094"/>
        <v/>
      </c>
      <c r="K3219" s="33" t="str">
        <f t="shared" ca="1" si="1098"/>
        <v/>
      </c>
      <c r="L3219" s="108">
        <f t="shared" ca="1" si="1097"/>
        <v>0</v>
      </c>
      <c r="M3219" s="44" t="str">
        <f t="shared" si="1095"/>
        <v/>
      </c>
      <c r="N3219" s="45" t="str">
        <f t="shared" ca="1" si="1099"/>
        <v/>
      </c>
      <c r="O3219" s="108">
        <f t="shared" si="1093"/>
        <v>0</v>
      </c>
      <c r="P3219" s="21" t="e">
        <f t="shared" si="1101"/>
        <v>#N/A</v>
      </c>
      <c r="Q3219" s="21" t="e">
        <f t="shared" si="1102"/>
        <v>#N/A</v>
      </c>
      <c r="R3219" s="21" t="e">
        <f t="shared" si="1103"/>
        <v>#N/A</v>
      </c>
      <c r="S3219" s="21" t="e">
        <f t="shared" si="1104"/>
        <v>#N/A</v>
      </c>
      <c r="T3219" s="29" t="e">
        <f t="shared" si="1096"/>
        <v>#N/A</v>
      </c>
      <c r="U3219" s="34">
        <f t="shared" si="1105"/>
        <v>0</v>
      </c>
      <c r="V3219" s="16">
        <f t="shared" ca="1" si="1108"/>
        <v>44139</v>
      </c>
      <c r="W3219" s="56">
        <f t="shared" ca="1" si="1109"/>
        <v>10</v>
      </c>
      <c r="X3219" s="56">
        <f t="shared" ca="1" si="1110"/>
        <v>2020</v>
      </c>
      <c r="Y3219" s="55" t="str">
        <f t="shared" ca="1" si="1111"/>
        <v>10-2020</v>
      </c>
      <c r="Z3219" s="51">
        <f ca="1">IFERROR(VLOOKUP(Y3219,IPC!$E$2:$F$1745,2,0),IPC!$H$1)</f>
        <v>138.32155800000001</v>
      </c>
      <c r="AA3219" s="48">
        <f t="shared" si="1106"/>
        <v>1</v>
      </c>
      <c r="AB3219" s="48">
        <f t="shared" si="1107"/>
        <v>1900</v>
      </c>
      <c r="AC3219" s="32" t="str">
        <f t="shared" si="1100"/>
        <v>1-1900</v>
      </c>
      <c r="AD3219" s="50">
        <f>IFERROR(VLOOKUP(AC3219,IPC!$E$2:$F$1745,2,0),IPC!$H$1)</f>
        <v>138.32155800000001</v>
      </c>
    </row>
    <row r="3220" spans="10:30" x14ac:dyDescent="0.25">
      <c r="J3220" s="44" t="str">
        <f t="shared" si="1094"/>
        <v/>
      </c>
      <c r="K3220" s="33" t="str">
        <f t="shared" ca="1" si="1098"/>
        <v/>
      </c>
      <c r="L3220" s="108">
        <f t="shared" ca="1" si="1097"/>
        <v>0</v>
      </c>
      <c r="M3220" s="44" t="str">
        <f t="shared" si="1095"/>
        <v/>
      </c>
      <c r="N3220" s="45" t="str">
        <f t="shared" ca="1" si="1099"/>
        <v/>
      </c>
      <c r="O3220" s="108">
        <f t="shared" ref="O3220:O3283" si="1112">+IF(M3220="Provisión contable",N3220,0)</f>
        <v>0</v>
      </c>
      <c r="P3220" s="21" t="e">
        <f t="shared" si="1101"/>
        <v>#N/A</v>
      </c>
      <c r="Q3220" s="21" t="e">
        <f t="shared" si="1102"/>
        <v>#N/A</v>
      </c>
      <c r="R3220" s="21" t="e">
        <f t="shared" si="1103"/>
        <v>#N/A</v>
      </c>
      <c r="S3220" s="21" t="e">
        <f t="shared" si="1104"/>
        <v>#N/A</v>
      </c>
      <c r="T3220" s="29" t="e">
        <f t="shared" si="1096"/>
        <v>#N/A</v>
      </c>
      <c r="U3220" s="34">
        <f t="shared" si="1105"/>
        <v>0</v>
      </c>
      <c r="V3220" s="16">
        <f t="shared" ca="1" si="1108"/>
        <v>44139</v>
      </c>
      <c r="W3220" s="56">
        <f t="shared" ca="1" si="1109"/>
        <v>10</v>
      </c>
      <c r="X3220" s="56">
        <f t="shared" ca="1" si="1110"/>
        <v>2020</v>
      </c>
      <c r="Y3220" s="55" t="str">
        <f t="shared" ca="1" si="1111"/>
        <v>10-2020</v>
      </c>
      <c r="Z3220" s="51">
        <f ca="1">IFERROR(VLOOKUP(Y3220,IPC!$E$2:$F$1745,2,0),IPC!$H$1)</f>
        <v>138.32155800000001</v>
      </c>
      <c r="AA3220" s="48">
        <f t="shared" si="1106"/>
        <v>1</v>
      </c>
      <c r="AB3220" s="48">
        <f t="shared" si="1107"/>
        <v>1900</v>
      </c>
      <c r="AC3220" s="32" t="str">
        <f t="shared" si="1100"/>
        <v>1-1900</v>
      </c>
      <c r="AD3220" s="50">
        <f>IFERROR(VLOOKUP(AC3220,IPC!$E$2:$F$1745,2,0),IPC!$H$1)</f>
        <v>138.32155800000001</v>
      </c>
    </row>
    <row r="3221" spans="10:30" x14ac:dyDescent="0.25">
      <c r="J3221" s="44" t="str">
        <f t="shared" si="1094"/>
        <v/>
      </c>
      <c r="K3221" s="33" t="str">
        <f t="shared" ca="1" si="1098"/>
        <v/>
      </c>
      <c r="L3221" s="108">
        <f t="shared" ca="1" si="1097"/>
        <v>0</v>
      </c>
      <c r="M3221" s="44" t="str">
        <f t="shared" si="1095"/>
        <v/>
      </c>
      <c r="N3221" s="45" t="str">
        <f t="shared" ca="1" si="1099"/>
        <v/>
      </c>
      <c r="O3221" s="108">
        <f t="shared" si="1112"/>
        <v>0</v>
      </c>
      <c r="P3221" s="21" t="e">
        <f t="shared" si="1101"/>
        <v>#N/A</v>
      </c>
      <c r="Q3221" s="21" t="e">
        <f t="shared" si="1102"/>
        <v>#N/A</v>
      </c>
      <c r="R3221" s="21" t="e">
        <f t="shared" si="1103"/>
        <v>#N/A</v>
      </c>
      <c r="S3221" s="21" t="e">
        <f t="shared" si="1104"/>
        <v>#N/A</v>
      </c>
      <c r="T3221" s="29" t="e">
        <f t="shared" si="1096"/>
        <v>#N/A</v>
      </c>
      <c r="U3221" s="34">
        <f t="shared" si="1105"/>
        <v>0</v>
      </c>
      <c r="V3221" s="16">
        <f t="shared" ca="1" si="1108"/>
        <v>44139</v>
      </c>
      <c r="W3221" s="56">
        <f t="shared" ca="1" si="1109"/>
        <v>10</v>
      </c>
      <c r="X3221" s="56">
        <f t="shared" ca="1" si="1110"/>
        <v>2020</v>
      </c>
      <c r="Y3221" s="55" t="str">
        <f t="shared" ca="1" si="1111"/>
        <v>10-2020</v>
      </c>
      <c r="Z3221" s="51">
        <f ca="1">IFERROR(VLOOKUP(Y3221,IPC!$E$2:$F$1745,2,0),IPC!$H$1)</f>
        <v>138.32155800000001</v>
      </c>
      <c r="AA3221" s="48">
        <f t="shared" si="1106"/>
        <v>1</v>
      </c>
      <c r="AB3221" s="48">
        <f t="shared" si="1107"/>
        <v>1900</v>
      </c>
      <c r="AC3221" s="32" t="str">
        <f t="shared" si="1100"/>
        <v>1-1900</v>
      </c>
      <c r="AD3221" s="50">
        <f>IFERROR(VLOOKUP(AC3221,IPC!$E$2:$F$1745,2,0),IPC!$H$1)</f>
        <v>138.32155800000001</v>
      </c>
    </row>
    <row r="3222" spans="10:30" x14ac:dyDescent="0.25">
      <c r="J3222" s="44" t="str">
        <f t="shared" si="1094"/>
        <v/>
      </c>
      <c r="K3222" s="33" t="str">
        <f t="shared" ca="1" si="1098"/>
        <v/>
      </c>
      <c r="L3222" s="108">
        <f t="shared" ca="1" si="1097"/>
        <v>0</v>
      </c>
      <c r="M3222" s="44" t="str">
        <f t="shared" si="1095"/>
        <v/>
      </c>
      <c r="N3222" s="45" t="str">
        <f t="shared" ca="1" si="1099"/>
        <v/>
      </c>
      <c r="O3222" s="108">
        <f t="shared" si="1112"/>
        <v>0</v>
      </c>
      <c r="P3222" s="21" t="e">
        <f t="shared" si="1101"/>
        <v>#N/A</v>
      </c>
      <c r="Q3222" s="21" t="e">
        <f t="shared" si="1102"/>
        <v>#N/A</v>
      </c>
      <c r="R3222" s="21" t="e">
        <f t="shared" si="1103"/>
        <v>#N/A</v>
      </c>
      <c r="S3222" s="21" t="e">
        <f t="shared" si="1104"/>
        <v>#N/A</v>
      </c>
      <c r="T3222" s="29" t="e">
        <f t="shared" si="1096"/>
        <v>#N/A</v>
      </c>
      <c r="U3222" s="34">
        <f t="shared" si="1105"/>
        <v>0</v>
      </c>
      <c r="V3222" s="16">
        <f t="shared" ca="1" si="1108"/>
        <v>44139</v>
      </c>
      <c r="W3222" s="56">
        <f t="shared" ca="1" si="1109"/>
        <v>10</v>
      </c>
      <c r="X3222" s="56">
        <f t="shared" ca="1" si="1110"/>
        <v>2020</v>
      </c>
      <c r="Y3222" s="55" t="str">
        <f t="shared" ca="1" si="1111"/>
        <v>10-2020</v>
      </c>
      <c r="Z3222" s="51">
        <f ca="1">IFERROR(VLOOKUP(Y3222,IPC!$E$2:$F$1745,2,0),IPC!$H$1)</f>
        <v>138.32155800000001</v>
      </c>
      <c r="AA3222" s="48">
        <f t="shared" si="1106"/>
        <v>1</v>
      </c>
      <c r="AB3222" s="48">
        <f t="shared" si="1107"/>
        <v>1900</v>
      </c>
      <c r="AC3222" s="32" t="str">
        <f t="shared" si="1100"/>
        <v>1-1900</v>
      </c>
      <c r="AD3222" s="50">
        <f>IFERROR(VLOOKUP(AC3222,IPC!$E$2:$F$1745,2,0),IPC!$H$1)</f>
        <v>138.32155800000001</v>
      </c>
    </row>
    <row r="3223" spans="10:30" x14ac:dyDescent="0.25">
      <c r="J3223" s="44" t="str">
        <f t="shared" si="1094"/>
        <v/>
      </c>
      <c r="K3223" s="33" t="str">
        <f t="shared" ca="1" si="1098"/>
        <v/>
      </c>
      <c r="L3223" s="108">
        <f t="shared" ca="1" si="1097"/>
        <v>0</v>
      </c>
      <c r="M3223" s="44" t="str">
        <f t="shared" si="1095"/>
        <v/>
      </c>
      <c r="N3223" s="45" t="str">
        <f t="shared" ca="1" si="1099"/>
        <v/>
      </c>
      <c r="O3223" s="108">
        <f t="shared" si="1112"/>
        <v>0</v>
      </c>
      <c r="P3223" s="21" t="e">
        <f t="shared" si="1101"/>
        <v>#N/A</v>
      </c>
      <c r="Q3223" s="21" t="e">
        <f t="shared" si="1102"/>
        <v>#N/A</v>
      </c>
      <c r="R3223" s="21" t="e">
        <f t="shared" si="1103"/>
        <v>#N/A</v>
      </c>
      <c r="S3223" s="21" t="e">
        <f t="shared" si="1104"/>
        <v>#N/A</v>
      </c>
      <c r="T3223" s="29" t="e">
        <f t="shared" si="1096"/>
        <v>#N/A</v>
      </c>
      <c r="U3223" s="34">
        <f t="shared" si="1105"/>
        <v>0</v>
      </c>
      <c r="V3223" s="16">
        <f t="shared" ca="1" si="1108"/>
        <v>44139</v>
      </c>
      <c r="W3223" s="56">
        <f t="shared" ca="1" si="1109"/>
        <v>10</v>
      </c>
      <c r="X3223" s="56">
        <f t="shared" ca="1" si="1110"/>
        <v>2020</v>
      </c>
      <c r="Y3223" s="55" t="str">
        <f t="shared" ca="1" si="1111"/>
        <v>10-2020</v>
      </c>
      <c r="Z3223" s="51">
        <f ca="1">IFERROR(VLOOKUP(Y3223,IPC!$E$2:$F$1745,2,0),IPC!$H$1)</f>
        <v>138.32155800000001</v>
      </c>
      <c r="AA3223" s="48">
        <f t="shared" si="1106"/>
        <v>1</v>
      </c>
      <c r="AB3223" s="48">
        <f t="shared" si="1107"/>
        <v>1900</v>
      </c>
      <c r="AC3223" s="32" t="str">
        <f t="shared" si="1100"/>
        <v>1-1900</v>
      </c>
      <c r="AD3223" s="50">
        <f>IFERROR(VLOOKUP(AC3223,IPC!$E$2:$F$1745,2,0),IPC!$H$1)</f>
        <v>138.32155800000001</v>
      </c>
    </row>
    <row r="3224" spans="10:30" x14ac:dyDescent="0.25">
      <c r="J3224" s="44" t="str">
        <f t="shared" ref="J3224:J3287" si="1113">IFERROR(IF(T3236&gt;0.5,"ALTA",IF(AND(T3236&gt;0.25,T3236&lt;=0.5),"MEDIA",IF(AND(T3236&gt;=0.1,T3236&lt;=0.25),"BAJA",IF(AND(T3236&lt;0.1),"REMOTA")))),"")</f>
        <v/>
      </c>
      <c r="K3224" s="33" t="str">
        <f t="shared" ca="1" si="1098"/>
        <v/>
      </c>
      <c r="L3224" s="108">
        <f t="shared" ca="1" si="1097"/>
        <v>0</v>
      </c>
      <c r="M3224" s="44" t="str">
        <f t="shared" ref="M3224:M3287" si="1114">IFERROR(IF(T3236&gt;50%,"Provisión contable",IF(T3236&lt;=10%,"No se registra","Cuentas de orden")),"")</f>
        <v/>
      </c>
      <c r="N3224" s="45" t="str">
        <f t="shared" ca="1" si="1099"/>
        <v/>
      </c>
      <c r="O3224" s="108">
        <f t="shared" si="1112"/>
        <v>0</v>
      </c>
      <c r="P3224" s="21" t="e">
        <f t="shared" si="1101"/>
        <v>#N/A</v>
      </c>
      <c r="Q3224" s="21" t="e">
        <f t="shared" si="1102"/>
        <v>#N/A</v>
      </c>
      <c r="R3224" s="21" t="e">
        <f t="shared" si="1103"/>
        <v>#N/A</v>
      </c>
      <c r="S3224" s="21" t="e">
        <f t="shared" si="1104"/>
        <v>#N/A</v>
      </c>
      <c r="T3224" s="29" t="e">
        <f t="shared" si="1096"/>
        <v>#N/A</v>
      </c>
      <c r="U3224" s="34">
        <f t="shared" si="1105"/>
        <v>0</v>
      </c>
      <c r="V3224" s="16">
        <f t="shared" ca="1" si="1108"/>
        <v>44139</v>
      </c>
      <c r="W3224" s="56">
        <f t="shared" ca="1" si="1109"/>
        <v>10</v>
      </c>
      <c r="X3224" s="56">
        <f t="shared" ca="1" si="1110"/>
        <v>2020</v>
      </c>
      <c r="Y3224" s="55" t="str">
        <f t="shared" ca="1" si="1111"/>
        <v>10-2020</v>
      </c>
      <c r="Z3224" s="51">
        <f ca="1">IFERROR(VLOOKUP(Y3224,IPC!$E$2:$F$1745,2,0),IPC!$H$1)</f>
        <v>138.32155800000001</v>
      </c>
      <c r="AA3224" s="48">
        <f t="shared" si="1106"/>
        <v>1</v>
      </c>
      <c r="AB3224" s="48">
        <f t="shared" si="1107"/>
        <v>1900</v>
      </c>
      <c r="AC3224" s="32" t="str">
        <f t="shared" si="1100"/>
        <v>1-1900</v>
      </c>
      <c r="AD3224" s="50">
        <f>IFERROR(VLOOKUP(AC3224,IPC!$E$2:$F$1745,2,0),IPC!$H$1)</f>
        <v>138.32155800000001</v>
      </c>
    </row>
    <row r="3225" spans="10:30" x14ac:dyDescent="0.25">
      <c r="J3225" s="44" t="str">
        <f t="shared" si="1113"/>
        <v/>
      </c>
      <c r="K3225" s="33" t="str">
        <f t="shared" ca="1" si="1098"/>
        <v/>
      </c>
      <c r="L3225" s="108">
        <f t="shared" ca="1" si="1097"/>
        <v>0</v>
      </c>
      <c r="M3225" s="44" t="str">
        <f t="shared" si="1114"/>
        <v/>
      </c>
      <c r="N3225" s="45" t="str">
        <f t="shared" ca="1" si="1099"/>
        <v/>
      </c>
      <c r="O3225" s="108">
        <f t="shared" si="1112"/>
        <v>0</v>
      </c>
      <c r="P3225" s="21" t="e">
        <f t="shared" si="1101"/>
        <v>#N/A</v>
      </c>
      <c r="Q3225" s="21" t="e">
        <f t="shared" si="1102"/>
        <v>#N/A</v>
      </c>
      <c r="R3225" s="21" t="e">
        <f t="shared" si="1103"/>
        <v>#N/A</v>
      </c>
      <c r="S3225" s="21" t="e">
        <f t="shared" si="1104"/>
        <v>#N/A</v>
      </c>
      <c r="T3225" s="29" t="e">
        <f t="shared" si="1096"/>
        <v>#N/A</v>
      </c>
      <c r="U3225" s="34">
        <f t="shared" si="1105"/>
        <v>0</v>
      </c>
      <c r="V3225" s="16">
        <f t="shared" ca="1" si="1108"/>
        <v>44139</v>
      </c>
      <c r="W3225" s="56">
        <f t="shared" ca="1" si="1109"/>
        <v>10</v>
      </c>
      <c r="X3225" s="56">
        <f t="shared" ca="1" si="1110"/>
        <v>2020</v>
      </c>
      <c r="Y3225" s="55" t="str">
        <f t="shared" ca="1" si="1111"/>
        <v>10-2020</v>
      </c>
      <c r="Z3225" s="51">
        <f ca="1">IFERROR(VLOOKUP(Y3225,IPC!$E$2:$F$1745,2,0),IPC!$H$1)</f>
        <v>138.32155800000001</v>
      </c>
      <c r="AA3225" s="48">
        <f t="shared" si="1106"/>
        <v>1</v>
      </c>
      <c r="AB3225" s="48">
        <f t="shared" si="1107"/>
        <v>1900</v>
      </c>
      <c r="AC3225" s="32" t="str">
        <f t="shared" si="1100"/>
        <v>1-1900</v>
      </c>
      <c r="AD3225" s="50">
        <f>IFERROR(VLOOKUP(AC3225,IPC!$E$2:$F$1745,2,0),IPC!$H$1)</f>
        <v>138.32155800000001</v>
      </c>
    </row>
    <row r="3226" spans="10:30" x14ac:dyDescent="0.25">
      <c r="J3226" s="44" t="str">
        <f t="shared" si="1113"/>
        <v/>
      </c>
      <c r="K3226" s="33" t="str">
        <f t="shared" ca="1" si="1098"/>
        <v/>
      </c>
      <c r="L3226" s="108">
        <f t="shared" ca="1" si="1097"/>
        <v>0</v>
      </c>
      <c r="M3226" s="44" t="str">
        <f t="shared" si="1114"/>
        <v/>
      </c>
      <c r="N3226" s="45" t="str">
        <f t="shared" ca="1" si="1099"/>
        <v/>
      </c>
      <c r="O3226" s="108">
        <f t="shared" si="1112"/>
        <v>0</v>
      </c>
      <c r="P3226" s="21" t="e">
        <f t="shared" si="1101"/>
        <v>#N/A</v>
      </c>
      <c r="Q3226" s="21" t="e">
        <f t="shared" si="1102"/>
        <v>#N/A</v>
      </c>
      <c r="R3226" s="21" t="e">
        <f t="shared" si="1103"/>
        <v>#N/A</v>
      </c>
      <c r="S3226" s="21" t="e">
        <f t="shared" si="1104"/>
        <v>#N/A</v>
      </c>
      <c r="T3226" s="29" t="e">
        <f t="shared" si="1096"/>
        <v>#N/A</v>
      </c>
      <c r="U3226" s="34">
        <f t="shared" si="1105"/>
        <v>0</v>
      </c>
      <c r="V3226" s="16">
        <f t="shared" ca="1" si="1108"/>
        <v>44139</v>
      </c>
      <c r="W3226" s="56">
        <f t="shared" ca="1" si="1109"/>
        <v>10</v>
      </c>
      <c r="X3226" s="56">
        <f t="shared" ca="1" si="1110"/>
        <v>2020</v>
      </c>
      <c r="Y3226" s="55" t="str">
        <f t="shared" ca="1" si="1111"/>
        <v>10-2020</v>
      </c>
      <c r="Z3226" s="51">
        <f ca="1">IFERROR(VLOOKUP(Y3226,IPC!$E$2:$F$1745,2,0),IPC!$H$1)</f>
        <v>138.32155800000001</v>
      </c>
      <c r="AA3226" s="48">
        <f t="shared" si="1106"/>
        <v>1</v>
      </c>
      <c r="AB3226" s="48">
        <f t="shared" si="1107"/>
        <v>1900</v>
      </c>
      <c r="AC3226" s="32" t="str">
        <f t="shared" si="1100"/>
        <v>1-1900</v>
      </c>
      <c r="AD3226" s="50">
        <f>IFERROR(VLOOKUP(AC3226,IPC!$E$2:$F$1745,2,0),IPC!$H$1)</f>
        <v>138.32155800000001</v>
      </c>
    </row>
    <row r="3227" spans="10:30" x14ac:dyDescent="0.25">
      <c r="J3227" s="44" t="str">
        <f t="shared" si="1113"/>
        <v/>
      </c>
      <c r="K3227" s="33" t="str">
        <f t="shared" ca="1" si="1098"/>
        <v/>
      </c>
      <c r="L3227" s="108">
        <f t="shared" ca="1" si="1097"/>
        <v>0</v>
      </c>
      <c r="M3227" s="44" t="str">
        <f t="shared" si="1114"/>
        <v/>
      </c>
      <c r="N3227" s="45" t="str">
        <f t="shared" ca="1" si="1099"/>
        <v/>
      </c>
      <c r="O3227" s="108">
        <f t="shared" si="1112"/>
        <v>0</v>
      </c>
      <c r="P3227" s="21" t="e">
        <f t="shared" si="1101"/>
        <v>#N/A</v>
      </c>
      <c r="Q3227" s="21" t="e">
        <f t="shared" si="1102"/>
        <v>#N/A</v>
      </c>
      <c r="R3227" s="21" t="e">
        <f t="shared" si="1103"/>
        <v>#N/A</v>
      </c>
      <c r="S3227" s="21" t="e">
        <f t="shared" si="1104"/>
        <v>#N/A</v>
      </c>
      <c r="T3227" s="29" t="e">
        <f t="shared" si="1096"/>
        <v>#N/A</v>
      </c>
      <c r="U3227" s="34">
        <f t="shared" si="1105"/>
        <v>0</v>
      </c>
      <c r="V3227" s="16">
        <f t="shared" ca="1" si="1108"/>
        <v>44139</v>
      </c>
      <c r="W3227" s="56">
        <f t="shared" ca="1" si="1109"/>
        <v>10</v>
      </c>
      <c r="X3227" s="56">
        <f t="shared" ca="1" si="1110"/>
        <v>2020</v>
      </c>
      <c r="Y3227" s="55" t="str">
        <f t="shared" ca="1" si="1111"/>
        <v>10-2020</v>
      </c>
      <c r="Z3227" s="51">
        <f ca="1">IFERROR(VLOOKUP(Y3227,IPC!$E$2:$F$1745,2,0),IPC!$H$1)</f>
        <v>138.32155800000001</v>
      </c>
      <c r="AA3227" s="48">
        <f t="shared" si="1106"/>
        <v>1</v>
      </c>
      <c r="AB3227" s="48">
        <f t="shared" si="1107"/>
        <v>1900</v>
      </c>
      <c r="AC3227" s="32" t="str">
        <f t="shared" si="1100"/>
        <v>1-1900</v>
      </c>
      <c r="AD3227" s="50">
        <f>IFERROR(VLOOKUP(AC3227,IPC!$E$2:$F$1745,2,0),IPC!$H$1)</f>
        <v>138.32155800000001</v>
      </c>
    </row>
    <row r="3228" spans="10:30" x14ac:dyDescent="0.25">
      <c r="J3228" s="44" t="str">
        <f t="shared" si="1113"/>
        <v/>
      </c>
      <c r="K3228" s="33" t="str">
        <f t="shared" ca="1" si="1098"/>
        <v/>
      </c>
      <c r="L3228" s="108">
        <f t="shared" ca="1" si="1097"/>
        <v>0</v>
      </c>
      <c r="M3228" s="44" t="str">
        <f t="shared" si="1114"/>
        <v/>
      </c>
      <c r="N3228" s="45" t="str">
        <f t="shared" ca="1" si="1099"/>
        <v/>
      </c>
      <c r="O3228" s="108">
        <f t="shared" si="1112"/>
        <v>0</v>
      </c>
      <c r="P3228" s="21" t="e">
        <f t="shared" si="1101"/>
        <v>#N/A</v>
      </c>
      <c r="Q3228" s="21" t="e">
        <f t="shared" si="1102"/>
        <v>#N/A</v>
      </c>
      <c r="R3228" s="21" t="e">
        <f t="shared" si="1103"/>
        <v>#N/A</v>
      </c>
      <c r="S3228" s="21" t="e">
        <f t="shared" si="1104"/>
        <v>#N/A</v>
      </c>
      <c r="T3228" s="29" t="e">
        <f t="shared" si="1096"/>
        <v>#N/A</v>
      </c>
      <c r="U3228" s="34">
        <f t="shared" si="1105"/>
        <v>0</v>
      </c>
      <c r="V3228" s="16">
        <f t="shared" ca="1" si="1108"/>
        <v>44139</v>
      </c>
      <c r="W3228" s="56">
        <f t="shared" ca="1" si="1109"/>
        <v>10</v>
      </c>
      <c r="X3228" s="56">
        <f t="shared" ca="1" si="1110"/>
        <v>2020</v>
      </c>
      <c r="Y3228" s="55" t="str">
        <f t="shared" ca="1" si="1111"/>
        <v>10-2020</v>
      </c>
      <c r="Z3228" s="51">
        <f ca="1">IFERROR(VLOOKUP(Y3228,IPC!$E$2:$F$1745,2,0),IPC!$H$1)</f>
        <v>138.32155800000001</v>
      </c>
      <c r="AA3228" s="48">
        <f t="shared" si="1106"/>
        <v>1</v>
      </c>
      <c r="AB3228" s="48">
        <f t="shared" si="1107"/>
        <v>1900</v>
      </c>
      <c r="AC3228" s="32" t="str">
        <f t="shared" si="1100"/>
        <v>1-1900</v>
      </c>
      <c r="AD3228" s="50">
        <f>IFERROR(VLOOKUP(AC3228,IPC!$E$2:$F$1745,2,0),IPC!$H$1)</f>
        <v>138.32155800000001</v>
      </c>
    </row>
    <row r="3229" spans="10:30" x14ac:dyDescent="0.25">
      <c r="J3229" s="44" t="str">
        <f t="shared" si="1113"/>
        <v/>
      </c>
      <c r="K3229" s="33" t="str">
        <f t="shared" ca="1" si="1098"/>
        <v/>
      </c>
      <c r="L3229" s="108">
        <f t="shared" ca="1" si="1097"/>
        <v>0</v>
      </c>
      <c r="M3229" s="44" t="str">
        <f t="shared" si="1114"/>
        <v/>
      </c>
      <c r="N3229" s="45" t="str">
        <f t="shared" ca="1" si="1099"/>
        <v/>
      </c>
      <c r="O3229" s="108">
        <f t="shared" si="1112"/>
        <v>0</v>
      </c>
      <c r="P3229" s="21" t="e">
        <f t="shared" si="1101"/>
        <v>#N/A</v>
      </c>
      <c r="Q3229" s="21" t="e">
        <f t="shared" si="1102"/>
        <v>#N/A</v>
      </c>
      <c r="R3229" s="21" t="e">
        <f t="shared" si="1103"/>
        <v>#N/A</v>
      </c>
      <c r="S3229" s="21" t="e">
        <f t="shared" si="1104"/>
        <v>#N/A</v>
      </c>
      <c r="T3229" s="29" t="e">
        <f t="shared" si="1096"/>
        <v>#N/A</v>
      </c>
      <c r="U3229" s="34">
        <f t="shared" si="1105"/>
        <v>0</v>
      </c>
      <c r="V3229" s="16">
        <f t="shared" ca="1" si="1108"/>
        <v>44139</v>
      </c>
      <c r="W3229" s="56">
        <f t="shared" ca="1" si="1109"/>
        <v>10</v>
      </c>
      <c r="X3229" s="56">
        <f t="shared" ca="1" si="1110"/>
        <v>2020</v>
      </c>
      <c r="Y3229" s="55" t="str">
        <f t="shared" ca="1" si="1111"/>
        <v>10-2020</v>
      </c>
      <c r="Z3229" s="51">
        <f ca="1">IFERROR(VLOOKUP(Y3229,IPC!$E$2:$F$1745,2,0),IPC!$H$1)</f>
        <v>138.32155800000001</v>
      </c>
      <c r="AA3229" s="48">
        <f t="shared" si="1106"/>
        <v>1</v>
      </c>
      <c r="AB3229" s="48">
        <f t="shared" si="1107"/>
        <v>1900</v>
      </c>
      <c r="AC3229" s="32" t="str">
        <f t="shared" si="1100"/>
        <v>1-1900</v>
      </c>
      <c r="AD3229" s="50">
        <f>IFERROR(VLOOKUP(AC3229,IPC!$E$2:$F$1745,2,0),IPC!$H$1)</f>
        <v>138.32155800000001</v>
      </c>
    </row>
    <row r="3230" spans="10:30" x14ac:dyDescent="0.25">
      <c r="J3230" s="44" t="str">
        <f t="shared" si="1113"/>
        <v/>
      </c>
      <c r="K3230" s="33" t="str">
        <f t="shared" ca="1" si="1098"/>
        <v/>
      </c>
      <c r="L3230" s="108">
        <f t="shared" ca="1" si="1097"/>
        <v>0</v>
      </c>
      <c r="M3230" s="44" t="str">
        <f t="shared" si="1114"/>
        <v/>
      </c>
      <c r="N3230" s="45" t="str">
        <f t="shared" ca="1" si="1099"/>
        <v/>
      </c>
      <c r="O3230" s="108">
        <f t="shared" si="1112"/>
        <v>0</v>
      </c>
      <c r="P3230" s="21" t="e">
        <f t="shared" si="1101"/>
        <v>#N/A</v>
      </c>
      <c r="Q3230" s="21" t="e">
        <f t="shared" si="1102"/>
        <v>#N/A</v>
      </c>
      <c r="R3230" s="21" t="e">
        <f t="shared" si="1103"/>
        <v>#N/A</v>
      </c>
      <c r="S3230" s="21" t="e">
        <f t="shared" si="1104"/>
        <v>#N/A</v>
      </c>
      <c r="T3230" s="29" t="e">
        <f t="shared" si="1096"/>
        <v>#N/A</v>
      </c>
      <c r="U3230" s="34">
        <f t="shared" si="1105"/>
        <v>0</v>
      </c>
      <c r="V3230" s="16">
        <f t="shared" ca="1" si="1108"/>
        <v>44139</v>
      </c>
      <c r="W3230" s="56">
        <f t="shared" ca="1" si="1109"/>
        <v>10</v>
      </c>
      <c r="X3230" s="56">
        <f t="shared" ca="1" si="1110"/>
        <v>2020</v>
      </c>
      <c r="Y3230" s="55" t="str">
        <f t="shared" ca="1" si="1111"/>
        <v>10-2020</v>
      </c>
      <c r="Z3230" s="51">
        <f ca="1">IFERROR(VLOOKUP(Y3230,IPC!$E$2:$F$1745,2,0),IPC!$H$1)</f>
        <v>138.32155800000001</v>
      </c>
      <c r="AA3230" s="48">
        <f t="shared" si="1106"/>
        <v>1</v>
      </c>
      <c r="AB3230" s="48">
        <f t="shared" si="1107"/>
        <v>1900</v>
      </c>
      <c r="AC3230" s="32" t="str">
        <f t="shared" si="1100"/>
        <v>1-1900</v>
      </c>
      <c r="AD3230" s="50">
        <f>IFERROR(VLOOKUP(AC3230,IPC!$E$2:$F$1745,2,0),IPC!$H$1)</f>
        <v>138.32155800000001</v>
      </c>
    </row>
    <row r="3231" spans="10:30" x14ac:dyDescent="0.25">
      <c r="J3231" s="44" t="str">
        <f t="shared" si="1113"/>
        <v/>
      </c>
      <c r="K3231" s="33" t="str">
        <f t="shared" ca="1" si="1098"/>
        <v/>
      </c>
      <c r="L3231" s="108">
        <f t="shared" ca="1" si="1097"/>
        <v>0</v>
      </c>
      <c r="M3231" s="44" t="str">
        <f t="shared" si="1114"/>
        <v/>
      </c>
      <c r="N3231" s="45" t="str">
        <f t="shared" ca="1" si="1099"/>
        <v/>
      </c>
      <c r="O3231" s="108">
        <f t="shared" si="1112"/>
        <v>0</v>
      </c>
      <c r="P3231" s="21" t="e">
        <f t="shared" si="1101"/>
        <v>#N/A</v>
      </c>
      <c r="Q3231" s="21" t="e">
        <f t="shared" si="1102"/>
        <v>#N/A</v>
      </c>
      <c r="R3231" s="21" t="e">
        <f t="shared" si="1103"/>
        <v>#N/A</v>
      </c>
      <c r="S3231" s="21" t="e">
        <f t="shared" si="1104"/>
        <v>#N/A</v>
      </c>
      <c r="T3231" s="29" t="e">
        <f t="shared" si="1096"/>
        <v>#N/A</v>
      </c>
      <c r="U3231" s="34">
        <f t="shared" si="1105"/>
        <v>0</v>
      </c>
      <c r="V3231" s="16">
        <f t="shared" ca="1" si="1108"/>
        <v>44139</v>
      </c>
      <c r="W3231" s="56">
        <f t="shared" ca="1" si="1109"/>
        <v>10</v>
      </c>
      <c r="X3231" s="56">
        <f t="shared" ca="1" si="1110"/>
        <v>2020</v>
      </c>
      <c r="Y3231" s="55" t="str">
        <f t="shared" ca="1" si="1111"/>
        <v>10-2020</v>
      </c>
      <c r="Z3231" s="51">
        <f ca="1">IFERROR(VLOOKUP(Y3231,IPC!$E$2:$F$1745,2,0),IPC!$H$1)</f>
        <v>138.32155800000001</v>
      </c>
      <c r="AA3231" s="48">
        <f t="shared" si="1106"/>
        <v>1</v>
      </c>
      <c r="AB3231" s="48">
        <f t="shared" si="1107"/>
        <v>1900</v>
      </c>
      <c r="AC3231" s="32" t="str">
        <f t="shared" si="1100"/>
        <v>1-1900</v>
      </c>
      <c r="AD3231" s="50">
        <f>IFERROR(VLOOKUP(AC3231,IPC!$E$2:$F$1745,2,0),IPC!$H$1)</f>
        <v>138.32155800000001</v>
      </c>
    </row>
    <row r="3232" spans="10:30" x14ac:dyDescent="0.25">
      <c r="J3232" s="44" t="str">
        <f t="shared" si="1113"/>
        <v/>
      </c>
      <c r="K3232" s="33" t="str">
        <f t="shared" ca="1" si="1098"/>
        <v/>
      </c>
      <c r="L3232" s="108">
        <f t="shared" ca="1" si="1097"/>
        <v>0</v>
      </c>
      <c r="M3232" s="44" t="str">
        <f t="shared" si="1114"/>
        <v/>
      </c>
      <c r="N3232" s="45" t="str">
        <f t="shared" ca="1" si="1099"/>
        <v/>
      </c>
      <c r="O3232" s="108">
        <f t="shared" si="1112"/>
        <v>0</v>
      </c>
      <c r="P3232" s="21" t="e">
        <f t="shared" si="1101"/>
        <v>#N/A</v>
      </c>
      <c r="Q3232" s="21" t="e">
        <f t="shared" si="1102"/>
        <v>#N/A</v>
      </c>
      <c r="R3232" s="21" t="e">
        <f t="shared" si="1103"/>
        <v>#N/A</v>
      </c>
      <c r="S3232" s="21" t="e">
        <f t="shared" si="1104"/>
        <v>#N/A</v>
      </c>
      <c r="T3232" s="29" t="e">
        <f t="shared" ref="T3232:T3295" si="1115">+SUMPRODUCT(P3232:S3232,$P$7:$S$7)/100</f>
        <v>#N/A</v>
      </c>
      <c r="U3232" s="34">
        <f t="shared" si="1105"/>
        <v>0</v>
      </c>
      <c r="V3232" s="16">
        <f t="shared" ca="1" si="1108"/>
        <v>44139</v>
      </c>
      <c r="W3232" s="56">
        <f t="shared" ca="1" si="1109"/>
        <v>10</v>
      </c>
      <c r="X3232" s="56">
        <f t="shared" ca="1" si="1110"/>
        <v>2020</v>
      </c>
      <c r="Y3232" s="55" t="str">
        <f t="shared" ca="1" si="1111"/>
        <v>10-2020</v>
      </c>
      <c r="Z3232" s="51">
        <f ca="1">IFERROR(VLOOKUP(Y3232,IPC!$E$2:$F$1745,2,0),IPC!$H$1)</f>
        <v>138.32155800000001</v>
      </c>
      <c r="AA3232" s="48">
        <f t="shared" si="1106"/>
        <v>1</v>
      </c>
      <c r="AB3232" s="48">
        <f t="shared" si="1107"/>
        <v>1900</v>
      </c>
      <c r="AC3232" s="32" t="str">
        <f t="shared" si="1100"/>
        <v>1-1900</v>
      </c>
      <c r="AD3232" s="50">
        <f>IFERROR(VLOOKUP(AC3232,IPC!$E$2:$F$1745,2,0),IPC!$H$1)</f>
        <v>138.32155800000001</v>
      </c>
    </row>
    <row r="3233" spans="10:30" x14ac:dyDescent="0.25">
      <c r="J3233" s="44" t="str">
        <f t="shared" si="1113"/>
        <v/>
      </c>
      <c r="K3233" s="33" t="str">
        <f t="shared" ca="1" si="1098"/>
        <v/>
      </c>
      <c r="L3233" s="108">
        <f t="shared" ca="1" si="1097"/>
        <v>0</v>
      </c>
      <c r="M3233" s="44" t="str">
        <f t="shared" si="1114"/>
        <v/>
      </c>
      <c r="N3233" s="45" t="str">
        <f t="shared" ca="1" si="1099"/>
        <v/>
      </c>
      <c r="O3233" s="108">
        <f t="shared" si="1112"/>
        <v>0</v>
      </c>
      <c r="P3233" s="21" t="e">
        <f t="shared" si="1101"/>
        <v>#N/A</v>
      </c>
      <c r="Q3233" s="21" t="e">
        <f t="shared" si="1102"/>
        <v>#N/A</v>
      </c>
      <c r="R3233" s="21" t="e">
        <f t="shared" si="1103"/>
        <v>#N/A</v>
      </c>
      <c r="S3233" s="21" t="e">
        <f t="shared" si="1104"/>
        <v>#N/A</v>
      </c>
      <c r="T3233" s="29" t="e">
        <f t="shared" si="1115"/>
        <v>#N/A</v>
      </c>
      <c r="U3233" s="34">
        <f t="shared" si="1105"/>
        <v>0</v>
      </c>
      <c r="V3233" s="16">
        <f t="shared" ca="1" si="1108"/>
        <v>44139</v>
      </c>
      <c r="W3233" s="56">
        <f t="shared" ca="1" si="1109"/>
        <v>10</v>
      </c>
      <c r="X3233" s="56">
        <f t="shared" ca="1" si="1110"/>
        <v>2020</v>
      </c>
      <c r="Y3233" s="55" t="str">
        <f t="shared" ca="1" si="1111"/>
        <v>10-2020</v>
      </c>
      <c r="Z3233" s="51">
        <f ca="1">IFERROR(VLOOKUP(Y3233,IPC!$E$2:$F$1745,2,0),IPC!$H$1)</f>
        <v>138.32155800000001</v>
      </c>
      <c r="AA3233" s="48">
        <f t="shared" si="1106"/>
        <v>1</v>
      </c>
      <c r="AB3233" s="48">
        <f t="shared" si="1107"/>
        <v>1900</v>
      </c>
      <c r="AC3233" s="32" t="str">
        <f t="shared" si="1100"/>
        <v>1-1900</v>
      </c>
      <c r="AD3233" s="50">
        <f>IFERROR(VLOOKUP(AC3233,IPC!$E$2:$F$1745,2,0),IPC!$H$1)</f>
        <v>138.32155800000001</v>
      </c>
    </row>
    <row r="3234" spans="10:30" x14ac:dyDescent="0.25">
      <c r="J3234" s="44" t="str">
        <f t="shared" si="1113"/>
        <v/>
      </c>
      <c r="K3234" s="33" t="str">
        <f t="shared" ca="1" si="1098"/>
        <v/>
      </c>
      <c r="L3234" s="108">
        <f t="shared" ca="1" si="1097"/>
        <v>0</v>
      </c>
      <c r="M3234" s="44" t="str">
        <f t="shared" si="1114"/>
        <v/>
      </c>
      <c r="N3234" s="45" t="str">
        <f t="shared" ca="1" si="1099"/>
        <v/>
      </c>
      <c r="O3234" s="108">
        <f t="shared" si="1112"/>
        <v>0</v>
      </c>
      <c r="P3234" s="21" t="e">
        <f t="shared" si="1101"/>
        <v>#N/A</v>
      </c>
      <c r="Q3234" s="21" t="e">
        <f t="shared" si="1102"/>
        <v>#N/A</v>
      </c>
      <c r="R3234" s="21" t="e">
        <f t="shared" si="1103"/>
        <v>#N/A</v>
      </c>
      <c r="S3234" s="21" t="e">
        <f t="shared" si="1104"/>
        <v>#N/A</v>
      </c>
      <c r="T3234" s="29" t="e">
        <f t="shared" si="1115"/>
        <v>#N/A</v>
      </c>
      <c r="U3234" s="34">
        <f t="shared" si="1105"/>
        <v>0</v>
      </c>
      <c r="V3234" s="16">
        <f t="shared" ca="1" si="1108"/>
        <v>44139</v>
      </c>
      <c r="W3234" s="56">
        <f t="shared" ca="1" si="1109"/>
        <v>10</v>
      </c>
      <c r="X3234" s="56">
        <f t="shared" ca="1" si="1110"/>
        <v>2020</v>
      </c>
      <c r="Y3234" s="55" t="str">
        <f t="shared" ca="1" si="1111"/>
        <v>10-2020</v>
      </c>
      <c r="Z3234" s="51">
        <f ca="1">IFERROR(VLOOKUP(Y3234,IPC!$E$2:$F$1745,2,0),IPC!$H$1)</f>
        <v>138.32155800000001</v>
      </c>
      <c r="AA3234" s="48">
        <f t="shared" si="1106"/>
        <v>1</v>
      </c>
      <c r="AB3234" s="48">
        <f t="shared" si="1107"/>
        <v>1900</v>
      </c>
      <c r="AC3234" s="32" t="str">
        <f t="shared" si="1100"/>
        <v>1-1900</v>
      </c>
      <c r="AD3234" s="50">
        <f>IFERROR(VLOOKUP(AC3234,IPC!$E$2:$F$1745,2,0),IPC!$H$1)</f>
        <v>138.32155800000001</v>
      </c>
    </row>
    <row r="3235" spans="10:30" x14ac:dyDescent="0.25">
      <c r="J3235" s="44" t="str">
        <f t="shared" si="1113"/>
        <v/>
      </c>
      <c r="K3235" s="33" t="str">
        <f t="shared" ca="1" si="1098"/>
        <v/>
      </c>
      <c r="L3235" s="108">
        <f t="shared" ca="1" si="1097"/>
        <v>0</v>
      </c>
      <c r="M3235" s="44" t="str">
        <f t="shared" si="1114"/>
        <v/>
      </c>
      <c r="N3235" s="45" t="str">
        <f t="shared" ca="1" si="1099"/>
        <v/>
      </c>
      <c r="O3235" s="108">
        <f t="shared" si="1112"/>
        <v>0</v>
      </c>
      <c r="P3235" s="21" t="e">
        <f t="shared" si="1101"/>
        <v>#N/A</v>
      </c>
      <c r="Q3235" s="21" t="e">
        <f t="shared" si="1102"/>
        <v>#N/A</v>
      </c>
      <c r="R3235" s="21" t="e">
        <f t="shared" si="1103"/>
        <v>#N/A</v>
      </c>
      <c r="S3235" s="21" t="e">
        <f t="shared" si="1104"/>
        <v>#N/A</v>
      </c>
      <c r="T3235" s="29" t="e">
        <f t="shared" si="1115"/>
        <v>#N/A</v>
      </c>
      <c r="U3235" s="34">
        <f t="shared" si="1105"/>
        <v>0</v>
      </c>
      <c r="V3235" s="16">
        <f t="shared" ca="1" si="1108"/>
        <v>44139</v>
      </c>
      <c r="W3235" s="56">
        <f t="shared" ca="1" si="1109"/>
        <v>10</v>
      </c>
      <c r="X3235" s="56">
        <f t="shared" ca="1" si="1110"/>
        <v>2020</v>
      </c>
      <c r="Y3235" s="55" t="str">
        <f t="shared" ca="1" si="1111"/>
        <v>10-2020</v>
      </c>
      <c r="Z3235" s="51">
        <f ca="1">IFERROR(VLOOKUP(Y3235,IPC!$E$2:$F$1745,2,0),IPC!$H$1)</f>
        <v>138.32155800000001</v>
      </c>
      <c r="AA3235" s="48">
        <f t="shared" si="1106"/>
        <v>1</v>
      </c>
      <c r="AB3235" s="48">
        <f t="shared" si="1107"/>
        <v>1900</v>
      </c>
      <c r="AC3235" s="32" t="str">
        <f t="shared" si="1100"/>
        <v>1-1900</v>
      </c>
      <c r="AD3235" s="50">
        <f>IFERROR(VLOOKUP(AC3235,IPC!$E$2:$F$1745,2,0),IPC!$H$1)</f>
        <v>138.32155800000001</v>
      </c>
    </row>
    <row r="3236" spans="10:30" x14ac:dyDescent="0.25">
      <c r="J3236" s="44" t="str">
        <f t="shared" si="1113"/>
        <v/>
      </c>
      <c r="K3236" s="33" t="str">
        <f t="shared" ca="1" si="1098"/>
        <v/>
      </c>
      <c r="L3236" s="108">
        <f t="shared" ca="1" si="1097"/>
        <v>0</v>
      </c>
      <c r="M3236" s="44" t="str">
        <f t="shared" si="1114"/>
        <v/>
      </c>
      <c r="N3236" s="45" t="str">
        <f t="shared" ca="1" si="1099"/>
        <v/>
      </c>
      <c r="O3236" s="108">
        <f t="shared" si="1112"/>
        <v>0</v>
      </c>
      <c r="P3236" s="21" t="e">
        <f t="shared" si="1101"/>
        <v>#N/A</v>
      </c>
      <c r="Q3236" s="21" t="e">
        <f t="shared" si="1102"/>
        <v>#N/A</v>
      </c>
      <c r="R3236" s="21" t="e">
        <f t="shared" si="1103"/>
        <v>#N/A</v>
      </c>
      <c r="S3236" s="21" t="e">
        <f t="shared" si="1104"/>
        <v>#N/A</v>
      </c>
      <c r="T3236" s="29" t="e">
        <f t="shared" si="1115"/>
        <v>#N/A</v>
      </c>
      <c r="U3236" s="34">
        <f t="shared" si="1105"/>
        <v>0</v>
      </c>
      <c r="V3236" s="16">
        <f t="shared" ca="1" si="1108"/>
        <v>44139</v>
      </c>
      <c r="W3236" s="56">
        <f t="shared" ca="1" si="1109"/>
        <v>10</v>
      </c>
      <c r="X3236" s="56">
        <f t="shared" ca="1" si="1110"/>
        <v>2020</v>
      </c>
      <c r="Y3236" s="55" t="str">
        <f t="shared" ca="1" si="1111"/>
        <v>10-2020</v>
      </c>
      <c r="Z3236" s="51">
        <f ca="1">IFERROR(VLOOKUP(Y3236,IPC!$E$2:$F$1745,2,0),IPC!$H$1)</f>
        <v>138.32155800000001</v>
      </c>
      <c r="AA3236" s="48">
        <f t="shared" si="1106"/>
        <v>1</v>
      </c>
      <c r="AB3236" s="48">
        <f t="shared" si="1107"/>
        <v>1900</v>
      </c>
      <c r="AC3236" s="32" t="str">
        <f t="shared" si="1100"/>
        <v>1-1900</v>
      </c>
      <c r="AD3236" s="50">
        <f>IFERROR(VLOOKUP(AC3236,IPC!$E$2:$F$1745,2,0),IPC!$H$1)</f>
        <v>138.32155800000001</v>
      </c>
    </row>
    <row r="3237" spans="10:30" x14ac:dyDescent="0.25">
      <c r="J3237" s="44" t="str">
        <f t="shared" si="1113"/>
        <v/>
      </c>
      <c r="K3237" s="33" t="str">
        <f t="shared" ca="1" si="1098"/>
        <v/>
      </c>
      <c r="L3237" s="108">
        <f t="shared" ca="1" si="1097"/>
        <v>0</v>
      </c>
      <c r="M3237" s="44" t="str">
        <f t="shared" si="1114"/>
        <v/>
      </c>
      <c r="N3237" s="45" t="str">
        <f t="shared" ca="1" si="1099"/>
        <v/>
      </c>
      <c r="O3237" s="108">
        <f t="shared" si="1112"/>
        <v>0</v>
      </c>
      <c r="P3237" s="21" t="e">
        <f t="shared" si="1101"/>
        <v>#N/A</v>
      </c>
      <c r="Q3237" s="21" t="e">
        <f t="shared" si="1102"/>
        <v>#N/A</v>
      </c>
      <c r="R3237" s="21" t="e">
        <f t="shared" si="1103"/>
        <v>#N/A</v>
      </c>
      <c r="S3237" s="21" t="e">
        <f t="shared" si="1104"/>
        <v>#N/A</v>
      </c>
      <c r="T3237" s="29" t="e">
        <f t="shared" si="1115"/>
        <v>#N/A</v>
      </c>
      <c r="U3237" s="34">
        <f t="shared" si="1105"/>
        <v>0</v>
      </c>
      <c r="V3237" s="16">
        <f t="shared" ca="1" si="1108"/>
        <v>44139</v>
      </c>
      <c r="W3237" s="56">
        <f t="shared" ca="1" si="1109"/>
        <v>10</v>
      </c>
      <c r="X3237" s="56">
        <f t="shared" ca="1" si="1110"/>
        <v>2020</v>
      </c>
      <c r="Y3237" s="55" t="str">
        <f t="shared" ca="1" si="1111"/>
        <v>10-2020</v>
      </c>
      <c r="Z3237" s="51">
        <f ca="1">IFERROR(VLOOKUP(Y3237,IPC!$E$2:$F$1745,2,0),IPC!$H$1)</f>
        <v>138.32155800000001</v>
      </c>
      <c r="AA3237" s="48">
        <f t="shared" si="1106"/>
        <v>1</v>
      </c>
      <c r="AB3237" s="48">
        <f t="shared" si="1107"/>
        <v>1900</v>
      </c>
      <c r="AC3237" s="32" t="str">
        <f t="shared" si="1100"/>
        <v>1-1900</v>
      </c>
      <c r="AD3237" s="50">
        <f>IFERROR(VLOOKUP(AC3237,IPC!$E$2:$F$1745,2,0),IPC!$H$1)</f>
        <v>138.32155800000001</v>
      </c>
    </row>
    <row r="3238" spans="10:30" x14ac:dyDescent="0.25">
      <c r="J3238" s="44" t="str">
        <f t="shared" si="1113"/>
        <v/>
      </c>
      <c r="K3238" s="33" t="str">
        <f t="shared" ca="1" si="1098"/>
        <v/>
      </c>
      <c r="L3238" s="108">
        <f t="shared" ref="L3238:L3301" ca="1" si="1116">IFERROR(B3238*C3238*Z3250/AD3250,"")</f>
        <v>0</v>
      </c>
      <c r="M3238" s="44" t="str">
        <f t="shared" si="1114"/>
        <v/>
      </c>
      <c r="N3238" s="45" t="str">
        <f t="shared" ca="1" si="1099"/>
        <v/>
      </c>
      <c r="O3238" s="108">
        <f t="shared" si="1112"/>
        <v>0</v>
      </c>
      <c r="P3238" s="21" t="e">
        <f t="shared" si="1101"/>
        <v>#N/A</v>
      </c>
      <c r="Q3238" s="21" t="e">
        <f t="shared" si="1102"/>
        <v>#N/A</v>
      </c>
      <c r="R3238" s="21" t="e">
        <f t="shared" si="1103"/>
        <v>#N/A</v>
      </c>
      <c r="S3238" s="21" t="e">
        <f t="shared" si="1104"/>
        <v>#N/A</v>
      </c>
      <c r="T3238" s="29" t="e">
        <f t="shared" si="1115"/>
        <v>#N/A</v>
      </c>
      <c r="U3238" s="34">
        <f t="shared" si="1105"/>
        <v>0</v>
      </c>
      <c r="V3238" s="16">
        <f t="shared" ca="1" si="1108"/>
        <v>44139</v>
      </c>
      <c r="W3238" s="56">
        <f t="shared" ca="1" si="1109"/>
        <v>10</v>
      </c>
      <c r="X3238" s="56">
        <f t="shared" ca="1" si="1110"/>
        <v>2020</v>
      </c>
      <c r="Y3238" s="55" t="str">
        <f t="shared" ca="1" si="1111"/>
        <v>10-2020</v>
      </c>
      <c r="Z3238" s="51">
        <f ca="1">IFERROR(VLOOKUP(Y3238,IPC!$E$2:$F$1745,2,0),IPC!$H$1)</f>
        <v>138.32155800000001</v>
      </c>
      <c r="AA3238" s="48">
        <f t="shared" si="1106"/>
        <v>1</v>
      </c>
      <c r="AB3238" s="48">
        <f t="shared" si="1107"/>
        <v>1900</v>
      </c>
      <c r="AC3238" s="32" t="str">
        <f t="shared" si="1100"/>
        <v>1-1900</v>
      </c>
      <c r="AD3238" s="50">
        <f>IFERROR(VLOOKUP(AC3238,IPC!$E$2:$F$1745,2,0),IPC!$H$1)</f>
        <v>138.32155800000001</v>
      </c>
    </row>
    <row r="3239" spans="10:30" x14ac:dyDescent="0.25">
      <c r="J3239" s="44" t="str">
        <f t="shared" si="1113"/>
        <v/>
      </c>
      <c r="K3239" s="33" t="str">
        <f t="shared" ca="1" si="1098"/>
        <v/>
      </c>
      <c r="L3239" s="108">
        <f t="shared" ca="1" si="1116"/>
        <v>0</v>
      </c>
      <c r="M3239" s="44" t="str">
        <f t="shared" si="1114"/>
        <v/>
      </c>
      <c r="N3239" s="45" t="str">
        <f t="shared" ca="1" si="1099"/>
        <v/>
      </c>
      <c r="O3239" s="108">
        <f t="shared" si="1112"/>
        <v>0</v>
      </c>
      <c r="P3239" s="21" t="e">
        <f t="shared" si="1101"/>
        <v>#N/A</v>
      </c>
      <c r="Q3239" s="21" t="e">
        <f t="shared" si="1102"/>
        <v>#N/A</v>
      </c>
      <c r="R3239" s="21" t="e">
        <f t="shared" si="1103"/>
        <v>#N/A</v>
      </c>
      <c r="S3239" s="21" t="e">
        <f t="shared" si="1104"/>
        <v>#N/A</v>
      </c>
      <c r="T3239" s="29" t="e">
        <f t="shared" si="1115"/>
        <v>#N/A</v>
      </c>
      <c r="U3239" s="34">
        <f t="shared" si="1105"/>
        <v>0</v>
      </c>
      <c r="V3239" s="16">
        <f t="shared" ca="1" si="1108"/>
        <v>44139</v>
      </c>
      <c r="W3239" s="56">
        <f t="shared" ca="1" si="1109"/>
        <v>10</v>
      </c>
      <c r="X3239" s="56">
        <f t="shared" ca="1" si="1110"/>
        <v>2020</v>
      </c>
      <c r="Y3239" s="55" t="str">
        <f t="shared" ca="1" si="1111"/>
        <v>10-2020</v>
      </c>
      <c r="Z3239" s="51">
        <f ca="1">IFERROR(VLOOKUP(Y3239,IPC!$E$2:$F$1745,2,0),IPC!$H$1)</f>
        <v>138.32155800000001</v>
      </c>
      <c r="AA3239" s="48">
        <f t="shared" si="1106"/>
        <v>1</v>
      </c>
      <c r="AB3239" s="48">
        <f t="shared" si="1107"/>
        <v>1900</v>
      </c>
      <c r="AC3239" s="32" t="str">
        <f t="shared" si="1100"/>
        <v>1-1900</v>
      </c>
      <c r="AD3239" s="50">
        <f>IFERROR(VLOOKUP(AC3239,IPC!$E$2:$F$1745,2,0),IPC!$H$1)</f>
        <v>138.32155800000001</v>
      </c>
    </row>
    <row r="3240" spans="10:30" x14ac:dyDescent="0.25">
      <c r="J3240" s="44" t="str">
        <f t="shared" si="1113"/>
        <v/>
      </c>
      <c r="K3240" s="33" t="str">
        <f t="shared" ca="1" si="1098"/>
        <v/>
      </c>
      <c r="L3240" s="108">
        <f t="shared" ca="1" si="1116"/>
        <v>0</v>
      </c>
      <c r="M3240" s="44" t="str">
        <f t="shared" si="1114"/>
        <v/>
      </c>
      <c r="N3240" s="45" t="str">
        <f t="shared" ca="1" si="1099"/>
        <v/>
      </c>
      <c r="O3240" s="108">
        <f t="shared" si="1112"/>
        <v>0</v>
      </c>
      <c r="P3240" s="21" t="e">
        <f t="shared" si="1101"/>
        <v>#N/A</v>
      </c>
      <c r="Q3240" s="21" t="e">
        <f t="shared" si="1102"/>
        <v>#N/A</v>
      </c>
      <c r="R3240" s="21" t="e">
        <f t="shared" si="1103"/>
        <v>#N/A</v>
      </c>
      <c r="S3240" s="21" t="e">
        <f t="shared" si="1104"/>
        <v>#N/A</v>
      </c>
      <c r="T3240" s="29" t="e">
        <f t="shared" si="1115"/>
        <v>#N/A</v>
      </c>
      <c r="U3240" s="34">
        <f t="shared" si="1105"/>
        <v>0</v>
      </c>
      <c r="V3240" s="16">
        <f t="shared" ca="1" si="1108"/>
        <v>44139</v>
      </c>
      <c r="W3240" s="56">
        <f t="shared" ca="1" si="1109"/>
        <v>10</v>
      </c>
      <c r="X3240" s="56">
        <f t="shared" ca="1" si="1110"/>
        <v>2020</v>
      </c>
      <c r="Y3240" s="55" t="str">
        <f t="shared" ca="1" si="1111"/>
        <v>10-2020</v>
      </c>
      <c r="Z3240" s="51">
        <f ca="1">IFERROR(VLOOKUP(Y3240,IPC!$E$2:$F$1745,2,0),IPC!$H$1)</f>
        <v>138.32155800000001</v>
      </c>
      <c r="AA3240" s="48">
        <f t="shared" si="1106"/>
        <v>1</v>
      </c>
      <c r="AB3240" s="48">
        <f t="shared" si="1107"/>
        <v>1900</v>
      </c>
      <c r="AC3240" s="32" t="str">
        <f t="shared" si="1100"/>
        <v>1-1900</v>
      </c>
      <c r="AD3240" s="50">
        <f>IFERROR(VLOOKUP(AC3240,IPC!$E$2:$F$1745,2,0),IPC!$H$1)</f>
        <v>138.32155800000001</v>
      </c>
    </row>
    <row r="3241" spans="10:30" x14ac:dyDescent="0.25">
      <c r="J3241" s="44" t="str">
        <f t="shared" si="1113"/>
        <v/>
      </c>
      <c r="K3241" s="33" t="str">
        <f t="shared" ca="1" si="1098"/>
        <v/>
      </c>
      <c r="L3241" s="108">
        <f t="shared" ca="1" si="1116"/>
        <v>0</v>
      </c>
      <c r="M3241" s="44" t="str">
        <f t="shared" si="1114"/>
        <v/>
      </c>
      <c r="N3241" s="45" t="str">
        <f t="shared" ca="1" si="1099"/>
        <v/>
      </c>
      <c r="O3241" s="108">
        <f t="shared" si="1112"/>
        <v>0</v>
      </c>
      <c r="P3241" s="21" t="e">
        <f t="shared" si="1101"/>
        <v>#N/A</v>
      </c>
      <c r="Q3241" s="21" t="e">
        <f t="shared" si="1102"/>
        <v>#N/A</v>
      </c>
      <c r="R3241" s="21" t="e">
        <f t="shared" si="1103"/>
        <v>#N/A</v>
      </c>
      <c r="S3241" s="21" t="e">
        <f t="shared" si="1104"/>
        <v>#N/A</v>
      </c>
      <c r="T3241" s="29" t="e">
        <f t="shared" si="1115"/>
        <v>#N/A</v>
      </c>
      <c r="U3241" s="34">
        <f t="shared" si="1105"/>
        <v>0</v>
      </c>
      <c r="V3241" s="16">
        <f t="shared" ca="1" si="1108"/>
        <v>44139</v>
      </c>
      <c r="W3241" s="56">
        <f t="shared" ca="1" si="1109"/>
        <v>10</v>
      </c>
      <c r="X3241" s="56">
        <f t="shared" ca="1" si="1110"/>
        <v>2020</v>
      </c>
      <c r="Y3241" s="55" t="str">
        <f t="shared" ca="1" si="1111"/>
        <v>10-2020</v>
      </c>
      <c r="Z3241" s="51">
        <f ca="1">IFERROR(VLOOKUP(Y3241,IPC!$E$2:$F$1745,2,0),IPC!$H$1)</f>
        <v>138.32155800000001</v>
      </c>
      <c r="AA3241" s="48">
        <f t="shared" si="1106"/>
        <v>1</v>
      </c>
      <c r="AB3241" s="48">
        <f t="shared" si="1107"/>
        <v>1900</v>
      </c>
      <c r="AC3241" s="32" t="str">
        <f t="shared" si="1100"/>
        <v>1-1900</v>
      </c>
      <c r="AD3241" s="50">
        <f>IFERROR(VLOOKUP(AC3241,IPC!$E$2:$F$1745,2,0),IPC!$H$1)</f>
        <v>138.32155800000001</v>
      </c>
    </row>
    <row r="3242" spans="10:30" x14ac:dyDescent="0.25">
      <c r="J3242" s="44" t="str">
        <f t="shared" si="1113"/>
        <v/>
      </c>
      <c r="K3242" s="33" t="str">
        <f t="shared" ca="1" si="1098"/>
        <v/>
      </c>
      <c r="L3242" s="108">
        <f t="shared" ca="1" si="1116"/>
        <v>0</v>
      </c>
      <c r="M3242" s="44" t="str">
        <f t="shared" si="1114"/>
        <v/>
      </c>
      <c r="N3242" s="45" t="str">
        <f t="shared" ca="1" si="1099"/>
        <v/>
      </c>
      <c r="O3242" s="108">
        <f t="shared" si="1112"/>
        <v>0</v>
      </c>
      <c r="P3242" s="21" t="e">
        <f t="shared" si="1101"/>
        <v>#N/A</v>
      </c>
      <c r="Q3242" s="21" t="e">
        <f t="shared" si="1102"/>
        <v>#N/A</v>
      </c>
      <c r="R3242" s="21" t="e">
        <f t="shared" si="1103"/>
        <v>#N/A</v>
      </c>
      <c r="S3242" s="21" t="e">
        <f t="shared" si="1104"/>
        <v>#N/A</v>
      </c>
      <c r="T3242" s="29" t="e">
        <f t="shared" si="1115"/>
        <v>#N/A</v>
      </c>
      <c r="U3242" s="34">
        <f t="shared" si="1105"/>
        <v>0</v>
      </c>
      <c r="V3242" s="16">
        <f t="shared" ca="1" si="1108"/>
        <v>44139</v>
      </c>
      <c r="W3242" s="56">
        <f t="shared" ca="1" si="1109"/>
        <v>10</v>
      </c>
      <c r="X3242" s="56">
        <f t="shared" ca="1" si="1110"/>
        <v>2020</v>
      </c>
      <c r="Y3242" s="55" t="str">
        <f t="shared" ca="1" si="1111"/>
        <v>10-2020</v>
      </c>
      <c r="Z3242" s="51">
        <f ca="1">IFERROR(VLOOKUP(Y3242,IPC!$E$2:$F$1745,2,0),IPC!$H$1)</f>
        <v>138.32155800000001</v>
      </c>
      <c r="AA3242" s="48">
        <f t="shared" si="1106"/>
        <v>1</v>
      </c>
      <c r="AB3242" s="48">
        <f t="shared" si="1107"/>
        <v>1900</v>
      </c>
      <c r="AC3242" s="32" t="str">
        <f t="shared" si="1100"/>
        <v>1-1900</v>
      </c>
      <c r="AD3242" s="50">
        <f>IFERROR(VLOOKUP(AC3242,IPC!$E$2:$F$1745,2,0),IPC!$H$1)</f>
        <v>138.32155800000001</v>
      </c>
    </row>
    <row r="3243" spans="10:30" x14ac:dyDescent="0.25">
      <c r="J3243" s="44" t="str">
        <f t="shared" si="1113"/>
        <v/>
      </c>
      <c r="K3243" s="33" t="str">
        <f t="shared" ca="1" si="1098"/>
        <v/>
      </c>
      <c r="L3243" s="108">
        <f t="shared" ca="1" si="1116"/>
        <v>0</v>
      </c>
      <c r="M3243" s="44" t="str">
        <f t="shared" si="1114"/>
        <v/>
      </c>
      <c r="N3243" s="45" t="str">
        <f t="shared" ca="1" si="1099"/>
        <v/>
      </c>
      <c r="O3243" s="108">
        <f t="shared" si="1112"/>
        <v>0</v>
      </c>
      <c r="P3243" s="21" t="e">
        <f t="shared" si="1101"/>
        <v>#N/A</v>
      </c>
      <c r="Q3243" s="21" t="e">
        <f t="shared" si="1102"/>
        <v>#N/A</v>
      </c>
      <c r="R3243" s="21" t="e">
        <f t="shared" si="1103"/>
        <v>#N/A</v>
      </c>
      <c r="S3243" s="21" t="e">
        <f t="shared" si="1104"/>
        <v>#N/A</v>
      </c>
      <c r="T3243" s="29" t="e">
        <f t="shared" si="1115"/>
        <v>#N/A</v>
      </c>
      <c r="U3243" s="34">
        <f t="shared" si="1105"/>
        <v>0</v>
      </c>
      <c r="V3243" s="16">
        <f t="shared" ca="1" si="1108"/>
        <v>44139</v>
      </c>
      <c r="W3243" s="56">
        <f t="shared" ca="1" si="1109"/>
        <v>10</v>
      </c>
      <c r="X3243" s="56">
        <f t="shared" ca="1" si="1110"/>
        <v>2020</v>
      </c>
      <c r="Y3243" s="55" t="str">
        <f t="shared" ca="1" si="1111"/>
        <v>10-2020</v>
      </c>
      <c r="Z3243" s="51">
        <f ca="1">IFERROR(VLOOKUP(Y3243,IPC!$E$2:$F$1745,2,0),IPC!$H$1)</f>
        <v>138.32155800000001</v>
      </c>
      <c r="AA3243" s="48">
        <f t="shared" si="1106"/>
        <v>1</v>
      </c>
      <c r="AB3243" s="48">
        <f t="shared" si="1107"/>
        <v>1900</v>
      </c>
      <c r="AC3243" s="32" t="str">
        <f t="shared" si="1100"/>
        <v>1-1900</v>
      </c>
      <c r="AD3243" s="50">
        <f>IFERROR(VLOOKUP(AC3243,IPC!$E$2:$F$1745,2,0),IPC!$H$1)</f>
        <v>138.32155800000001</v>
      </c>
    </row>
    <row r="3244" spans="10:30" x14ac:dyDescent="0.25">
      <c r="J3244" s="44" t="str">
        <f t="shared" si="1113"/>
        <v/>
      </c>
      <c r="K3244" s="33" t="str">
        <f t="shared" ca="1" si="1098"/>
        <v/>
      </c>
      <c r="L3244" s="108">
        <f t="shared" ca="1" si="1116"/>
        <v>0</v>
      </c>
      <c r="M3244" s="44" t="str">
        <f t="shared" si="1114"/>
        <v/>
      </c>
      <c r="N3244" s="45" t="str">
        <f t="shared" ca="1" si="1099"/>
        <v/>
      </c>
      <c r="O3244" s="108">
        <f t="shared" si="1112"/>
        <v>0</v>
      </c>
      <c r="P3244" s="21" t="e">
        <f t="shared" si="1101"/>
        <v>#N/A</v>
      </c>
      <c r="Q3244" s="21" t="e">
        <f t="shared" si="1102"/>
        <v>#N/A</v>
      </c>
      <c r="R3244" s="21" t="e">
        <f t="shared" si="1103"/>
        <v>#N/A</v>
      </c>
      <c r="S3244" s="21" t="e">
        <f t="shared" si="1104"/>
        <v>#N/A</v>
      </c>
      <c r="T3244" s="29" t="e">
        <f t="shared" si="1115"/>
        <v>#N/A</v>
      </c>
      <c r="U3244" s="34">
        <f t="shared" si="1105"/>
        <v>0</v>
      </c>
      <c r="V3244" s="16">
        <f t="shared" ca="1" si="1108"/>
        <v>44139</v>
      </c>
      <c r="W3244" s="56">
        <f t="shared" ca="1" si="1109"/>
        <v>10</v>
      </c>
      <c r="X3244" s="56">
        <f t="shared" ca="1" si="1110"/>
        <v>2020</v>
      </c>
      <c r="Y3244" s="55" t="str">
        <f t="shared" ca="1" si="1111"/>
        <v>10-2020</v>
      </c>
      <c r="Z3244" s="51">
        <f ca="1">IFERROR(VLOOKUP(Y3244,IPC!$E$2:$F$1745,2,0),IPC!$H$1)</f>
        <v>138.32155800000001</v>
      </c>
      <c r="AA3244" s="48">
        <f t="shared" si="1106"/>
        <v>1</v>
      </c>
      <c r="AB3244" s="48">
        <f t="shared" si="1107"/>
        <v>1900</v>
      </c>
      <c r="AC3244" s="32" t="str">
        <f t="shared" si="1100"/>
        <v>1-1900</v>
      </c>
      <c r="AD3244" s="50">
        <f>IFERROR(VLOOKUP(AC3244,IPC!$E$2:$F$1745,2,0),IPC!$H$1)</f>
        <v>138.32155800000001</v>
      </c>
    </row>
    <row r="3245" spans="10:30" x14ac:dyDescent="0.25">
      <c r="J3245" s="44" t="str">
        <f t="shared" si="1113"/>
        <v/>
      </c>
      <c r="K3245" s="33" t="str">
        <f t="shared" ca="1" si="1098"/>
        <v/>
      </c>
      <c r="L3245" s="108">
        <f t="shared" ca="1" si="1116"/>
        <v>0</v>
      </c>
      <c r="M3245" s="44" t="str">
        <f t="shared" si="1114"/>
        <v/>
      </c>
      <c r="N3245" s="45" t="str">
        <f t="shared" ca="1" si="1099"/>
        <v/>
      </c>
      <c r="O3245" s="108">
        <f t="shared" si="1112"/>
        <v>0</v>
      </c>
      <c r="P3245" s="21" t="e">
        <f t="shared" si="1101"/>
        <v>#N/A</v>
      </c>
      <c r="Q3245" s="21" t="e">
        <f t="shared" si="1102"/>
        <v>#N/A</v>
      </c>
      <c r="R3245" s="21" t="e">
        <f t="shared" si="1103"/>
        <v>#N/A</v>
      </c>
      <c r="S3245" s="21" t="e">
        <f t="shared" si="1104"/>
        <v>#N/A</v>
      </c>
      <c r="T3245" s="29" t="e">
        <f t="shared" si="1115"/>
        <v>#N/A</v>
      </c>
      <c r="U3245" s="34">
        <f t="shared" si="1105"/>
        <v>0</v>
      </c>
      <c r="V3245" s="16">
        <f t="shared" ca="1" si="1108"/>
        <v>44139</v>
      </c>
      <c r="W3245" s="56">
        <f t="shared" ca="1" si="1109"/>
        <v>10</v>
      </c>
      <c r="X3245" s="56">
        <f t="shared" ca="1" si="1110"/>
        <v>2020</v>
      </c>
      <c r="Y3245" s="55" t="str">
        <f t="shared" ca="1" si="1111"/>
        <v>10-2020</v>
      </c>
      <c r="Z3245" s="51">
        <f ca="1">IFERROR(VLOOKUP(Y3245,IPC!$E$2:$F$1745,2,0),IPC!$H$1)</f>
        <v>138.32155800000001</v>
      </c>
      <c r="AA3245" s="48">
        <f t="shared" si="1106"/>
        <v>1</v>
      </c>
      <c r="AB3245" s="48">
        <f t="shared" si="1107"/>
        <v>1900</v>
      </c>
      <c r="AC3245" s="32" t="str">
        <f t="shared" si="1100"/>
        <v>1-1900</v>
      </c>
      <c r="AD3245" s="50">
        <f>IFERROR(VLOOKUP(AC3245,IPC!$E$2:$F$1745,2,0),IPC!$H$1)</f>
        <v>138.32155800000001</v>
      </c>
    </row>
    <row r="3246" spans="10:30" x14ac:dyDescent="0.25">
      <c r="J3246" s="44" t="str">
        <f t="shared" si="1113"/>
        <v/>
      </c>
      <c r="K3246" s="33" t="str">
        <f t="shared" ref="K3246:K3309" ca="1" si="1117">IFERROR(IF((U3258-V3258)/365&lt;0,"",(U3258-V3258)/365),"")</f>
        <v/>
      </c>
      <c r="L3246" s="108">
        <f t="shared" ca="1" si="1116"/>
        <v>0</v>
      </c>
      <c r="M3246" s="44" t="str">
        <f t="shared" si="1114"/>
        <v/>
      </c>
      <c r="N3246" s="45" t="str">
        <f t="shared" ref="N3246:N3309" ca="1" si="1118">IFERROR(L3246*((1+$M$7)^K3246)/((1+$N$7)^K3246),"")</f>
        <v/>
      </c>
      <c r="O3246" s="108">
        <f t="shared" si="1112"/>
        <v>0</v>
      </c>
      <c r="P3246" s="21" t="e">
        <f t="shared" si="1101"/>
        <v>#N/A</v>
      </c>
      <c r="Q3246" s="21" t="e">
        <f t="shared" si="1102"/>
        <v>#N/A</v>
      </c>
      <c r="R3246" s="21" t="e">
        <f t="shared" si="1103"/>
        <v>#N/A</v>
      </c>
      <c r="S3246" s="21" t="e">
        <f t="shared" si="1104"/>
        <v>#N/A</v>
      </c>
      <c r="T3246" s="29" t="e">
        <f t="shared" si="1115"/>
        <v>#N/A</v>
      </c>
      <c r="U3246" s="34">
        <f t="shared" si="1105"/>
        <v>0</v>
      </c>
      <c r="V3246" s="16">
        <f t="shared" ca="1" si="1108"/>
        <v>44139</v>
      </c>
      <c r="W3246" s="56">
        <f t="shared" ca="1" si="1109"/>
        <v>10</v>
      </c>
      <c r="X3246" s="56">
        <f t="shared" ca="1" si="1110"/>
        <v>2020</v>
      </c>
      <c r="Y3246" s="55" t="str">
        <f t="shared" ca="1" si="1111"/>
        <v>10-2020</v>
      </c>
      <c r="Z3246" s="51">
        <f ca="1">IFERROR(VLOOKUP(Y3246,IPC!$E$2:$F$1745,2,0),IPC!$H$1)</f>
        <v>138.32155800000001</v>
      </c>
      <c r="AA3246" s="48">
        <f t="shared" si="1106"/>
        <v>1</v>
      </c>
      <c r="AB3246" s="48">
        <f t="shared" si="1107"/>
        <v>1900</v>
      </c>
      <c r="AC3246" s="32" t="str">
        <f t="shared" si="1100"/>
        <v>1-1900</v>
      </c>
      <c r="AD3246" s="50">
        <f>IFERROR(VLOOKUP(AC3246,IPC!$E$2:$F$1745,2,0),IPC!$H$1)</f>
        <v>138.32155800000001</v>
      </c>
    </row>
    <row r="3247" spans="10:30" x14ac:dyDescent="0.25">
      <c r="J3247" s="44" t="str">
        <f t="shared" si="1113"/>
        <v/>
      </c>
      <c r="K3247" s="33" t="str">
        <f t="shared" ca="1" si="1117"/>
        <v/>
      </c>
      <c r="L3247" s="108">
        <f t="shared" ca="1" si="1116"/>
        <v>0</v>
      </c>
      <c r="M3247" s="44" t="str">
        <f t="shared" si="1114"/>
        <v/>
      </c>
      <c r="N3247" s="45" t="str">
        <f t="shared" ca="1" si="1118"/>
        <v/>
      </c>
      <c r="O3247" s="108">
        <f t="shared" si="1112"/>
        <v>0</v>
      </c>
      <c r="P3247" s="21" t="e">
        <f t="shared" si="1101"/>
        <v>#N/A</v>
      </c>
      <c r="Q3247" s="21" t="e">
        <f t="shared" si="1102"/>
        <v>#N/A</v>
      </c>
      <c r="R3247" s="21" t="e">
        <f t="shared" si="1103"/>
        <v>#N/A</v>
      </c>
      <c r="S3247" s="21" t="e">
        <f t="shared" si="1104"/>
        <v>#N/A</v>
      </c>
      <c r="T3247" s="29" t="e">
        <f t="shared" si="1115"/>
        <v>#N/A</v>
      </c>
      <c r="U3247" s="34">
        <f t="shared" si="1105"/>
        <v>0</v>
      </c>
      <c r="V3247" s="16">
        <f t="shared" ca="1" si="1108"/>
        <v>44139</v>
      </c>
      <c r="W3247" s="56">
        <f t="shared" ca="1" si="1109"/>
        <v>10</v>
      </c>
      <c r="X3247" s="56">
        <f t="shared" ca="1" si="1110"/>
        <v>2020</v>
      </c>
      <c r="Y3247" s="55" t="str">
        <f t="shared" ca="1" si="1111"/>
        <v>10-2020</v>
      </c>
      <c r="Z3247" s="51">
        <f ca="1">IFERROR(VLOOKUP(Y3247,IPC!$E$2:$F$1745,2,0),IPC!$H$1)</f>
        <v>138.32155800000001</v>
      </c>
      <c r="AA3247" s="48">
        <f t="shared" si="1106"/>
        <v>1</v>
      </c>
      <c r="AB3247" s="48">
        <f t="shared" si="1107"/>
        <v>1900</v>
      </c>
      <c r="AC3247" s="32" t="str">
        <f t="shared" ref="AC3247:AC3310" si="1119">+AA3247&amp;"-"&amp;AB3247</f>
        <v>1-1900</v>
      </c>
      <c r="AD3247" s="50">
        <f>IFERROR(VLOOKUP(AC3247,IPC!$E$2:$F$1745,2,0),IPC!$H$1)</f>
        <v>138.32155800000001</v>
      </c>
    </row>
    <row r="3248" spans="10:30" x14ac:dyDescent="0.25">
      <c r="J3248" s="44" t="str">
        <f t="shared" si="1113"/>
        <v/>
      </c>
      <c r="K3248" s="33" t="str">
        <f t="shared" ca="1" si="1117"/>
        <v/>
      </c>
      <c r="L3248" s="108">
        <f t="shared" ca="1" si="1116"/>
        <v>0</v>
      </c>
      <c r="M3248" s="44" t="str">
        <f t="shared" si="1114"/>
        <v/>
      </c>
      <c r="N3248" s="45" t="str">
        <f t="shared" ca="1" si="1118"/>
        <v/>
      </c>
      <c r="O3248" s="108">
        <f t="shared" si="1112"/>
        <v>0</v>
      </c>
      <c r="P3248" s="21" t="e">
        <f t="shared" si="1101"/>
        <v>#N/A</v>
      </c>
      <c r="Q3248" s="21" t="e">
        <f t="shared" si="1102"/>
        <v>#N/A</v>
      </c>
      <c r="R3248" s="21" t="e">
        <f t="shared" si="1103"/>
        <v>#N/A</v>
      </c>
      <c r="S3248" s="21" t="e">
        <f t="shared" si="1104"/>
        <v>#N/A</v>
      </c>
      <c r="T3248" s="29" t="e">
        <f t="shared" si="1115"/>
        <v>#N/A</v>
      </c>
      <c r="U3248" s="34">
        <f t="shared" si="1105"/>
        <v>0</v>
      </c>
      <c r="V3248" s="16">
        <f t="shared" ca="1" si="1108"/>
        <v>44139</v>
      </c>
      <c r="W3248" s="56">
        <f t="shared" ca="1" si="1109"/>
        <v>10</v>
      </c>
      <c r="X3248" s="56">
        <f t="shared" ca="1" si="1110"/>
        <v>2020</v>
      </c>
      <c r="Y3248" s="55" t="str">
        <f t="shared" ca="1" si="1111"/>
        <v>10-2020</v>
      </c>
      <c r="Z3248" s="51">
        <f ca="1">IFERROR(VLOOKUP(Y3248,IPC!$E$2:$F$1745,2,0),IPC!$H$1)</f>
        <v>138.32155800000001</v>
      </c>
      <c r="AA3248" s="48">
        <f t="shared" si="1106"/>
        <v>1</v>
      </c>
      <c r="AB3248" s="48">
        <f t="shared" si="1107"/>
        <v>1900</v>
      </c>
      <c r="AC3248" s="32" t="str">
        <f t="shared" si="1119"/>
        <v>1-1900</v>
      </c>
      <c r="AD3248" s="50">
        <f>IFERROR(VLOOKUP(AC3248,IPC!$E$2:$F$1745,2,0),IPC!$H$1)</f>
        <v>138.32155800000001</v>
      </c>
    </row>
    <row r="3249" spans="10:30" x14ac:dyDescent="0.25">
      <c r="J3249" s="44" t="str">
        <f t="shared" si="1113"/>
        <v/>
      </c>
      <c r="K3249" s="33" t="str">
        <f t="shared" ca="1" si="1117"/>
        <v/>
      </c>
      <c r="L3249" s="108">
        <f t="shared" ca="1" si="1116"/>
        <v>0</v>
      </c>
      <c r="M3249" s="44" t="str">
        <f t="shared" si="1114"/>
        <v/>
      </c>
      <c r="N3249" s="45" t="str">
        <f t="shared" ca="1" si="1118"/>
        <v/>
      </c>
      <c r="O3249" s="108">
        <f t="shared" si="1112"/>
        <v>0</v>
      </c>
      <c r="P3249" s="21" t="e">
        <f t="shared" si="1101"/>
        <v>#N/A</v>
      </c>
      <c r="Q3249" s="21" t="e">
        <f t="shared" si="1102"/>
        <v>#N/A</v>
      </c>
      <c r="R3249" s="21" t="e">
        <f t="shared" si="1103"/>
        <v>#N/A</v>
      </c>
      <c r="S3249" s="21" t="e">
        <f t="shared" si="1104"/>
        <v>#N/A</v>
      </c>
      <c r="T3249" s="29" t="e">
        <f t="shared" si="1115"/>
        <v>#N/A</v>
      </c>
      <c r="U3249" s="34">
        <f t="shared" si="1105"/>
        <v>0</v>
      </c>
      <c r="V3249" s="16">
        <f t="shared" ca="1" si="1108"/>
        <v>44139</v>
      </c>
      <c r="W3249" s="56">
        <f t="shared" ca="1" si="1109"/>
        <v>10</v>
      </c>
      <c r="X3249" s="56">
        <f t="shared" ca="1" si="1110"/>
        <v>2020</v>
      </c>
      <c r="Y3249" s="55" t="str">
        <f t="shared" ca="1" si="1111"/>
        <v>10-2020</v>
      </c>
      <c r="Z3249" s="51">
        <f ca="1">IFERROR(VLOOKUP(Y3249,IPC!$E$2:$F$1745,2,0),IPC!$H$1)</f>
        <v>138.32155800000001</v>
      </c>
      <c r="AA3249" s="48">
        <f t="shared" si="1106"/>
        <v>1</v>
      </c>
      <c r="AB3249" s="48">
        <f t="shared" si="1107"/>
        <v>1900</v>
      </c>
      <c r="AC3249" s="32" t="str">
        <f t="shared" si="1119"/>
        <v>1-1900</v>
      </c>
      <c r="AD3249" s="50">
        <f>IFERROR(VLOOKUP(AC3249,IPC!$E$2:$F$1745,2,0),IPC!$H$1)</f>
        <v>138.32155800000001</v>
      </c>
    </row>
    <row r="3250" spans="10:30" x14ac:dyDescent="0.25">
      <c r="J3250" s="44" t="str">
        <f t="shared" si="1113"/>
        <v/>
      </c>
      <c r="K3250" s="33" t="str">
        <f t="shared" ca="1" si="1117"/>
        <v/>
      </c>
      <c r="L3250" s="108">
        <f t="shared" ca="1" si="1116"/>
        <v>0</v>
      </c>
      <c r="M3250" s="44" t="str">
        <f t="shared" si="1114"/>
        <v/>
      </c>
      <c r="N3250" s="45" t="str">
        <f t="shared" ca="1" si="1118"/>
        <v/>
      </c>
      <c r="O3250" s="108">
        <f t="shared" si="1112"/>
        <v>0</v>
      </c>
      <c r="P3250" s="21" t="e">
        <f t="shared" ref="P3250:P3313" si="1120">+VLOOKUP(D3238,$E$2:$F$5,2,0)</f>
        <v>#N/A</v>
      </c>
      <c r="Q3250" s="21" t="e">
        <f t="shared" ref="Q3250:Q3313" si="1121">+VLOOKUP(E3238,$E$2:$F$5,2,0)</f>
        <v>#N/A</v>
      </c>
      <c r="R3250" s="21" t="e">
        <f t="shared" ref="R3250:R3313" si="1122">+VLOOKUP(F3238,$E$2:$F$5,2,0)</f>
        <v>#N/A</v>
      </c>
      <c r="S3250" s="21" t="e">
        <f t="shared" ref="S3250:S3313" si="1123">+VLOOKUP(G3238,$E$2:$F$5,2,0)</f>
        <v>#N/A</v>
      </c>
      <c r="T3250" s="29" t="e">
        <f t="shared" si="1115"/>
        <v>#N/A</v>
      </c>
      <c r="U3250" s="34">
        <f t="shared" ref="U3250:U3313" si="1124">+H3238+365*I3238</f>
        <v>0</v>
      </c>
      <c r="V3250" s="16">
        <f t="shared" ca="1" si="1108"/>
        <v>44139</v>
      </c>
      <c r="W3250" s="56">
        <f t="shared" ca="1" si="1109"/>
        <v>10</v>
      </c>
      <c r="X3250" s="56">
        <f t="shared" ca="1" si="1110"/>
        <v>2020</v>
      </c>
      <c r="Y3250" s="55" t="str">
        <f t="shared" ca="1" si="1111"/>
        <v>10-2020</v>
      </c>
      <c r="Z3250" s="51">
        <f ca="1">IFERROR(VLOOKUP(Y3250,IPC!$E$2:$F$1745,2,0),IPC!$H$1)</f>
        <v>138.32155800000001</v>
      </c>
      <c r="AA3250" s="48">
        <f t="shared" ref="AA3250:AA3313" si="1125">+MONTH(H3238)</f>
        <v>1</v>
      </c>
      <c r="AB3250" s="48">
        <f t="shared" ref="AB3250:AB3313" si="1126">+YEAR(H3238)</f>
        <v>1900</v>
      </c>
      <c r="AC3250" s="32" t="str">
        <f t="shared" si="1119"/>
        <v>1-1900</v>
      </c>
      <c r="AD3250" s="50">
        <f>IFERROR(VLOOKUP(AC3250,IPC!$E$2:$F$1745,2,0),IPC!$H$1)</f>
        <v>138.32155800000001</v>
      </c>
    </row>
    <row r="3251" spans="10:30" x14ac:dyDescent="0.25">
      <c r="J3251" s="44" t="str">
        <f t="shared" si="1113"/>
        <v/>
      </c>
      <c r="K3251" s="33" t="str">
        <f t="shared" ca="1" si="1117"/>
        <v/>
      </c>
      <c r="L3251" s="108">
        <f t="shared" ca="1" si="1116"/>
        <v>0</v>
      </c>
      <c r="M3251" s="44" t="str">
        <f t="shared" si="1114"/>
        <v/>
      </c>
      <c r="N3251" s="45" t="str">
        <f t="shared" ca="1" si="1118"/>
        <v/>
      </c>
      <c r="O3251" s="108">
        <f t="shared" si="1112"/>
        <v>0</v>
      </c>
      <c r="P3251" s="21" t="e">
        <f t="shared" si="1120"/>
        <v>#N/A</v>
      </c>
      <c r="Q3251" s="21" t="e">
        <f t="shared" si="1121"/>
        <v>#N/A</v>
      </c>
      <c r="R3251" s="21" t="e">
        <f t="shared" si="1122"/>
        <v>#N/A</v>
      </c>
      <c r="S3251" s="21" t="e">
        <f t="shared" si="1123"/>
        <v>#N/A</v>
      </c>
      <c r="T3251" s="29" t="e">
        <f t="shared" si="1115"/>
        <v>#N/A</v>
      </c>
      <c r="U3251" s="34">
        <f t="shared" si="1124"/>
        <v>0</v>
      </c>
      <c r="V3251" s="16">
        <f t="shared" ca="1" si="1108"/>
        <v>44139</v>
      </c>
      <c r="W3251" s="56">
        <f t="shared" ca="1" si="1109"/>
        <v>10</v>
      </c>
      <c r="X3251" s="56">
        <f t="shared" ca="1" si="1110"/>
        <v>2020</v>
      </c>
      <c r="Y3251" s="55" t="str">
        <f t="shared" ca="1" si="1111"/>
        <v>10-2020</v>
      </c>
      <c r="Z3251" s="51">
        <f ca="1">IFERROR(VLOOKUP(Y3251,IPC!$E$2:$F$1745,2,0),IPC!$H$1)</f>
        <v>138.32155800000001</v>
      </c>
      <c r="AA3251" s="48">
        <f t="shared" si="1125"/>
        <v>1</v>
      </c>
      <c r="AB3251" s="48">
        <f t="shared" si="1126"/>
        <v>1900</v>
      </c>
      <c r="AC3251" s="32" t="str">
        <f t="shared" si="1119"/>
        <v>1-1900</v>
      </c>
      <c r="AD3251" s="50">
        <f>IFERROR(VLOOKUP(AC3251,IPC!$E$2:$F$1745,2,0),IPC!$H$1)</f>
        <v>138.32155800000001</v>
      </c>
    </row>
    <row r="3252" spans="10:30" x14ac:dyDescent="0.25">
      <c r="J3252" s="44" t="str">
        <f t="shared" si="1113"/>
        <v/>
      </c>
      <c r="K3252" s="33" t="str">
        <f t="shared" ca="1" si="1117"/>
        <v/>
      </c>
      <c r="L3252" s="108">
        <f t="shared" ca="1" si="1116"/>
        <v>0</v>
      </c>
      <c r="M3252" s="44" t="str">
        <f t="shared" si="1114"/>
        <v/>
      </c>
      <c r="N3252" s="45" t="str">
        <f t="shared" ca="1" si="1118"/>
        <v/>
      </c>
      <c r="O3252" s="108">
        <f t="shared" si="1112"/>
        <v>0</v>
      </c>
      <c r="P3252" s="21" t="e">
        <f t="shared" si="1120"/>
        <v>#N/A</v>
      </c>
      <c r="Q3252" s="21" t="e">
        <f t="shared" si="1121"/>
        <v>#N/A</v>
      </c>
      <c r="R3252" s="21" t="e">
        <f t="shared" si="1122"/>
        <v>#N/A</v>
      </c>
      <c r="S3252" s="21" t="e">
        <f t="shared" si="1123"/>
        <v>#N/A</v>
      </c>
      <c r="T3252" s="29" t="e">
        <f t="shared" si="1115"/>
        <v>#N/A</v>
      </c>
      <c r="U3252" s="34">
        <f t="shared" si="1124"/>
        <v>0</v>
      </c>
      <c r="V3252" s="16">
        <f t="shared" ca="1" si="1108"/>
        <v>44139</v>
      </c>
      <c r="W3252" s="56">
        <f t="shared" ca="1" si="1109"/>
        <v>10</v>
      </c>
      <c r="X3252" s="56">
        <f t="shared" ca="1" si="1110"/>
        <v>2020</v>
      </c>
      <c r="Y3252" s="55" t="str">
        <f t="shared" ca="1" si="1111"/>
        <v>10-2020</v>
      </c>
      <c r="Z3252" s="51">
        <f ca="1">IFERROR(VLOOKUP(Y3252,IPC!$E$2:$F$1745,2,0),IPC!$H$1)</f>
        <v>138.32155800000001</v>
      </c>
      <c r="AA3252" s="48">
        <f t="shared" si="1125"/>
        <v>1</v>
      </c>
      <c r="AB3252" s="48">
        <f t="shared" si="1126"/>
        <v>1900</v>
      </c>
      <c r="AC3252" s="32" t="str">
        <f t="shared" si="1119"/>
        <v>1-1900</v>
      </c>
      <c r="AD3252" s="50">
        <f>IFERROR(VLOOKUP(AC3252,IPC!$E$2:$F$1745,2,0),IPC!$H$1)</f>
        <v>138.32155800000001</v>
      </c>
    </row>
    <row r="3253" spans="10:30" x14ac:dyDescent="0.25">
      <c r="J3253" s="44" t="str">
        <f t="shared" si="1113"/>
        <v/>
      </c>
      <c r="K3253" s="33" t="str">
        <f t="shared" ca="1" si="1117"/>
        <v/>
      </c>
      <c r="L3253" s="108">
        <f t="shared" ca="1" si="1116"/>
        <v>0</v>
      </c>
      <c r="M3253" s="44" t="str">
        <f t="shared" si="1114"/>
        <v/>
      </c>
      <c r="N3253" s="45" t="str">
        <f t="shared" ca="1" si="1118"/>
        <v/>
      </c>
      <c r="O3253" s="108">
        <f t="shared" si="1112"/>
        <v>0</v>
      </c>
      <c r="P3253" s="21" t="e">
        <f t="shared" si="1120"/>
        <v>#N/A</v>
      </c>
      <c r="Q3253" s="21" t="e">
        <f t="shared" si="1121"/>
        <v>#N/A</v>
      </c>
      <c r="R3253" s="21" t="e">
        <f t="shared" si="1122"/>
        <v>#N/A</v>
      </c>
      <c r="S3253" s="21" t="e">
        <f t="shared" si="1123"/>
        <v>#N/A</v>
      </c>
      <c r="T3253" s="29" t="e">
        <f t="shared" si="1115"/>
        <v>#N/A</v>
      </c>
      <c r="U3253" s="34">
        <f t="shared" si="1124"/>
        <v>0</v>
      </c>
      <c r="V3253" s="16">
        <f t="shared" ca="1" si="1108"/>
        <v>44139</v>
      </c>
      <c r="W3253" s="56">
        <f t="shared" ca="1" si="1109"/>
        <v>10</v>
      </c>
      <c r="X3253" s="56">
        <f t="shared" ca="1" si="1110"/>
        <v>2020</v>
      </c>
      <c r="Y3253" s="55" t="str">
        <f t="shared" ca="1" si="1111"/>
        <v>10-2020</v>
      </c>
      <c r="Z3253" s="51">
        <f ca="1">IFERROR(VLOOKUP(Y3253,IPC!$E$2:$F$1745,2,0),IPC!$H$1)</f>
        <v>138.32155800000001</v>
      </c>
      <c r="AA3253" s="48">
        <f t="shared" si="1125"/>
        <v>1</v>
      </c>
      <c r="AB3253" s="48">
        <f t="shared" si="1126"/>
        <v>1900</v>
      </c>
      <c r="AC3253" s="32" t="str">
        <f t="shared" si="1119"/>
        <v>1-1900</v>
      </c>
      <c r="AD3253" s="50">
        <f>IFERROR(VLOOKUP(AC3253,IPC!$E$2:$F$1745,2,0),IPC!$H$1)</f>
        <v>138.32155800000001</v>
      </c>
    </row>
    <row r="3254" spans="10:30" x14ac:dyDescent="0.25">
      <c r="J3254" s="44" t="str">
        <f t="shared" si="1113"/>
        <v/>
      </c>
      <c r="K3254" s="33" t="str">
        <f t="shared" ca="1" si="1117"/>
        <v/>
      </c>
      <c r="L3254" s="108">
        <f t="shared" ca="1" si="1116"/>
        <v>0</v>
      </c>
      <c r="M3254" s="44" t="str">
        <f t="shared" si="1114"/>
        <v/>
      </c>
      <c r="N3254" s="45" t="str">
        <f t="shared" ca="1" si="1118"/>
        <v/>
      </c>
      <c r="O3254" s="108">
        <f t="shared" si="1112"/>
        <v>0</v>
      </c>
      <c r="P3254" s="21" t="e">
        <f t="shared" si="1120"/>
        <v>#N/A</v>
      </c>
      <c r="Q3254" s="21" t="e">
        <f t="shared" si="1121"/>
        <v>#N/A</v>
      </c>
      <c r="R3254" s="21" t="e">
        <f t="shared" si="1122"/>
        <v>#N/A</v>
      </c>
      <c r="S3254" s="21" t="e">
        <f t="shared" si="1123"/>
        <v>#N/A</v>
      </c>
      <c r="T3254" s="29" t="e">
        <f t="shared" si="1115"/>
        <v>#N/A</v>
      </c>
      <c r="U3254" s="34">
        <f t="shared" si="1124"/>
        <v>0</v>
      </c>
      <c r="V3254" s="16">
        <f t="shared" ca="1" si="1108"/>
        <v>44139</v>
      </c>
      <c r="W3254" s="56">
        <f t="shared" ca="1" si="1109"/>
        <v>10</v>
      </c>
      <c r="X3254" s="56">
        <f t="shared" ca="1" si="1110"/>
        <v>2020</v>
      </c>
      <c r="Y3254" s="55" t="str">
        <f t="shared" ca="1" si="1111"/>
        <v>10-2020</v>
      </c>
      <c r="Z3254" s="51">
        <f ca="1">IFERROR(VLOOKUP(Y3254,IPC!$E$2:$F$1745,2,0),IPC!$H$1)</f>
        <v>138.32155800000001</v>
      </c>
      <c r="AA3254" s="48">
        <f t="shared" si="1125"/>
        <v>1</v>
      </c>
      <c r="AB3254" s="48">
        <f t="shared" si="1126"/>
        <v>1900</v>
      </c>
      <c r="AC3254" s="32" t="str">
        <f t="shared" si="1119"/>
        <v>1-1900</v>
      </c>
      <c r="AD3254" s="50">
        <f>IFERROR(VLOOKUP(AC3254,IPC!$E$2:$F$1745,2,0),IPC!$H$1)</f>
        <v>138.32155800000001</v>
      </c>
    </row>
    <row r="3255" spans="10:30" x14ac:dyDescent="0.25">
      <c r="J3255" s="44" t="str">
        <f t="shared" si="1113"/>
        <v/>
      </c>
      <c r="K3255" s="33" t="str">
        <f t="shared" ca="1" si="1117"/>
        <v/>
      </c>
      <c r="L3255" s="108">
        <f t="shared" ca="1" si="1116"/>
        <v>0</v>
      </c>
      <c r="M3255" s="44" t="str">
        <f t="shared" si="1114"/>
        <v/>
      </c>
      <c r="N3255" s="45" t="str">
        <f t="shared" ca="1" si="1118"/>
        <v/>
      </c>
      <c r="O3255" s="108">
        <f t="shared" si="1112"/>
        <v>0</v>
      </c>
      <c r="P3255" s="21" t="e">
        <f t="shared" si="1120"/>
        <v>#N/A</v>
      </c>
      <c r="Q3255" s="21" t="e">
        <f t="shared" si="1121"/>
        <v>#N/A</v>
      </c>
      <c r="R3255" s="21" t="e">
        <f t="shared" si="1122"/>
        <v>#N/A</v>
      </c>
      <c r="S3255" s="21" t="e">
        <f t="shared" si="1123"/>
        <v>#N/A</v>
      </c>
      <c r="T3255" s="29" t="e">
        <f t="shared" si="1115"/>
        <v>#N/A</v>
      </c>
      <c r="U3255" s="34">
        <f t="shared" si="1124"/>
        <v>0</v>
      </c>
      <c r="V3255" s="16">
        <f t="shared" ca="1" si="1108"/>
        <v>44139</v>
      </c>
      <c r="W3255" s="56">
        <f t="shared" ca="1" si="1109"/>
        <v>10</v>
      </c>
      <c r="X3255" s="56">
        <f t="shared" ca="1" si="1110"/>
        <v>2020</v>
      </c>
      <c r="Y3255" s="55" t="str">
        <f t="shared" ca="1" si="1111"/>
        <v>10-2020</v>
      </c>
      <c r="Z3255" s="51">
        <f ca="1">IFERROR(VLOOKUP(Y3255,IPC!$E$2:$F$1745,2,0),IPC!$H$1)</f>
        <v>138.32155800000001</v>
      </c>
      <c r="AA3255" s="48">
        <f t="shared" si="1125"/>
        <v>1</v>
      </c>
      <c r="AB3255" s="48">
        <f t="shared" si="1126"/>
        <v>1900</v>
      </c>
      <c r="AC3255" s="32" t="str">
        <f t="shared" si="1119"/>
        <v>1-1900</v>
      </c>
      <c r="AD3255" s="50">
        <f>IFERROR(VLOOKUP(AC3255,IPC!$E$2:$F$1745,2,0),IPC!$H$1)</f>
        <v>138.32155800000001</v>
      </c>
    </row>
    <row r="3256" spans="10:30" x14ac:dyDescent="0.25">
      <c r="J3256" s="44" t="str">
        <f t="shared" si="1113"/>
        <v/>
      </c>
      <c r="K3256" s="33" t="str">
        <f t="shared" ca="1" si="1117"/>
        <v/>
      </c>
      <c r="L3256" s="108">
        <f t="shared" ca="1" si="1116"/>
        <v>0</v>
      </c>
      <c r="M3256" s="44" t="str">
        <f t="shared" si="1114"/>
        <v/>
      </c>
      <c r="N3256" s="45" t="str">
        <f t="shared" ca="1" si="1118"/>
        <v/>
      </c>
      <c r="O3256" s="108">
        <f t="shared" si="1112"/>
        <v>0</v>
      </c>
      <c r="P3256" s="21" t="e">
        <f t="shared" si="1120"/>
        <v>#N/A</v>
      </c>
      <c r="Q3256" s="21" t="e">
        <f t="shared" si="1121"/>
        <v>#N/A</v>
      </c>
      <c r="R3256" s="21" t="e">
        <f t="shared" si="1122"/>
        <v>#N/A</v>
      </c>
      <c r="S3256" s="21" t="e">
        <f t="shared" si="1123"/>
        <v>#N/A</v>
      </c>
      <c r="T3256" s="29" t="e">
        <f t="shared" si="1115"/>
        <v>#N/A</v>
      </c>
      <c r="U3256" s="34">
        <f t="shared" si="1124"/>
        <v>0</v>
      </c>
      <c r="V3256" s="16">
        <f t="shared" ca="1" si="1108"/>
        <v>44139</v>
      </c>
      <c r="W3256" s="56">
        <f t="shared" ca="1" si="1109"/>
        <v>10</v>
      </c>
      <c r="X3256" s="56">
        <f t="shared" ca="1" si="1110"/>
        <v>2020</v>
      </c>
      <c r="Y3256" s="55" t="str">
        <f t="shared" ca="1" si="1111"/>
        <v>10-2020</v>
      </c>
      <c r="Z3256" s="51">
        <f ca="1">IFERROR(VLOOKUP(Y3256,IPC!$E$2:$F$1745,2,0),IPC!$H$1)</f>
        <v>138.32155800000001</v>
      </c>
      <c r="AA3256" s="48">
        <f t="shared" si="1125"/>
        <v>1</v>
      </c>
      <c r="AB3256" s="48">
        <f t="shared" si="1126"/>
        <v>1900</v>
      </c>
      <c r="AC3256" s="32" t="str">
        <f t="shared" si="1119"/>
        <v>1-1900</v>
      </c>
      <c r="AD3256" s="50">
        <f>IFERROR(VLOOKUP(AC3256,IPC!$E$2:$F$1745,2,0),IPC!$H$1)</f>
        <v>138.32155800000001</v>
      </c>
    </row>
    <row r="3257" spans="10:30" x14ac:dyDescent="0.25">
      <c r="J3257" s="44" t="str">
        <f t="shared" si="1113"/>
        <v/>
      </c>
      <c r="K3257" s="33" t="str">
        <f t="shared" ca="1" si="1117"/>
        <v/>
      </c>
      <c r="L3257" s="108">
        <f t="shared" ca="1" si="1116"/>
        <v>0</v>
      </c>
      <c r="M3257" s="44" t="str">
        <f t="shared" si="1114"/>
        <v/>
      </c>
      <c r="N3257" s="45" t="str">
        <f t="shared" ca="1" si="1118"/>
        <v/>
      </c>
      <c r="O3257" s="108">
        <f t="shared" si="1112"/>
        <v>0</v>
      </c>
      <c r="P3257" s="21" t="e">
        <f t="shared" si="1120"/>
        <v>#N/A</v>
      </c>
      <c r="Q3257" s="21" t="e">
        <f t="shared" si="1121"/>
        <v>#N/A</v>
      </c>
      <c r="R3257" s="21" t="e">
        <f t="shared" si="1122"/>
        <v>#N/A</v>
      </c>
      <c r="S3257" s="21" t="e">
        <f t="shared" si="1123"/>
        <v>#N/A</v>
      </c>
      <c r="T3257" s="29" t="e">
        <f t="shared" si="1115"/>
        <v>#N/A</v>
      </c>
      <c r="U3257" s="34">
        <f t="shared" si="1124"/>
        <v>0</v>
      </c>
      <c r="V3257" s="16">
        <f t="shared" ca="1" si="1108"/>
        <v>44139</v>
      </c>
      <c r="W3257" s="56">
        <f t="shared" ca="1" si="1109"/>
        <v>10</v>
      </c>
      <c r="X3257" s="56">
        <f t="shared" ca="1" si="1110"/>
        <v>2020</v>
      </c>
      <c r="Y3257" s="55" t="str">
        <f t="shared" ca="1" si="1111"/>
        <v>10-2020</v>
      </c>
      <c r="Z3257" s="51">
        <f ca="1">IFERROR(VLOOKUP(Y3257,IPC!$E$2:$F$1745,2,0),IPC!$H$1)</f>
        <v>138.32155800000001</v>
      </c>
      <c r="AA3257" s="48">
        <f t="shared" si="1125"/>
        <v>1</v>
      </c>
      <c r="AB3257" s="48">
        <f t="shared" si="1126"/>
        <v>1900</v>
      </c>
      <c r="AC3257" s="32" t="str">
        <f t="shared" si="1119"/>
        <v>1-1900</v>
      </c>
      <c r="AD3257" s="50">
        <f>IFERROR(VLOOKUP(AC3257,IPC!$E$2:$F$1745,2,0),IPC!$H$1)</f>
        <v>138.32155800000001</v>
      </c>
    </row>
    <row r="3258" spans="10:30" x14ac:dyDescent="0.25">
      <c r="J3258" s="44" t="str">
        <f t="shared" si="1113"/>
        <v/>
      </c>
      <c r="K3258" s="33" t="str">
        <f t="shared" ca="1" si="1117"/>
        <v/>
      </c>
      <c r="L3258" s="108">
        <f t="shared" ca="1" si="1116"/>
        <v>0</v>
      </c>
      <c r="M3258" s="44" t="str">
        <f t="shared" si="1114"/>
        <v/>
      </c>
      <c r="N3258" s="45" t="str">
        <f t="shared" ca="1" si="1118"/>
        <v/>
      </c>
      <c r="O3258" s="108">
        <f t="shared" si="1112"/>
        <v>0</v>
      </c>
      <c r="P3258" s="21" t="e">
        <f t="shared" si="1120"/>
        <v>#N/A</v>
      </c>
      <c r="Q3258" s="21" t="e">
        <f t="shared" si="1121"/>
        <v>#N/A</v>
      </c>
      <c r="R3258" s="21" t="e">
        <f t="shared" si="1122"/>
        <v>#N/A</v>
      </c>
      <c r="S3258" s="21" t="e">
        <f t="shared" si="1123"/>
        <v>#N/A</v>
      </c>
      <c r="T3258" s="29" t="e">
        <f t="shared" si="1115"/>
        <v>#N/A</v>
      </c>
      <c r="U3258" s="34">
        <f t="shared" si="1124"/>
        <v>0</v>
      </c>
      <c r="V3258" s="16">
        <f t="shared" ref="V3258:V3321" ca="1" si="1127">+TODAY()</f>
        <v>44139</v>
      </c>
      <c r="W3258" s="56">
        <f t="shared" ref="W3258:W3321" ca="1" si="1128">+MONTH(V3258)-1</f>
        <v>10</v>
      </c>
      <c r="X3258" s="56">
        <f t="shared" ref="X3258:X3321" ca="1" si="1129">+YEAR(V3258)</f>
        <v>2020</v>
      </c>
      <c r="Y3258" s="55" t="str">
        <f t="shared" ref="Y3258:Y3321" ca="1" si="1130">+W3258&amp;"-"&amp;X3258</f>
        <v>10-2020</v>
      </c>
      <c r="Z3258" s="51">
        <f ca="1">IFERROR(VLOOKUP(Y3258,IPC!$E$2:$F$1745,2,0),IPC!$H$1)</f>
        <v>138.32155800000001</v>
      </c>
      <c r="AA3258" s="48">
        <f t="shared" si="1125"/>
        <v>1</v>
      </c>
      <c r="AB3258" s="48">
        <f t="shared" si="1126"/>
        <v>1900</v>
      </c>
      <c r="AC3258" s="32" t="str">
        <f t="shared" si="1119"/>
        <v>1-1900</v>
      </c>
      <c r="AD3258" s="50">
        <f>IFERROR(VLOOKUP(AC3258,IPC!$E$2:$F$1745,2,0),IPC!$H$1)</f>
        <v>138.32155800000001</v>
      </c>
    </row>
    <row r="3259" spans="10:30" x14ac:dyDescent="0.25">
      <c r="J3259" s="44" t="str">
        <f t="shared" si="1113"/>
        <v/>
      </c>
      <c r="K3259" s="33" t="str">
        <f t="shared" ca="1" si="1117"/>
        <v/>
      </c>
      <c r="L3259" s="108">
        <f t="shared" ca="1" si="1116"/>
        <v>0</v>
      </c>
      <c r="M3259" s="44" t="str">
        <f t="shared" si="1114"/>
        <v/>
      </c>
      <c r="N3259" s="45" t="str">
        <f t="shared" ca="1" si="1118"/>
        <v/>
      </c>
      <c r="O3259" s="108">
        <f t="shared" si="1112"/>
        <v>0</v>
      </c>
      <c r="P3259" s="21" t="e">
        <f t="shared" si="1120"/>
        <v>#N/A</v>
      </c>
      <c r="Q3259" s="21" t="e">
        <f t="shared" si="1121"/>
        <v>#N/A</v>
      </c>
      <c r="R3259" s="21" t="e">
        <f t="shared" si="1122"/>
        <v>#N/A</v>
      </c>
      <c r="S3259" s="21" t="e">
        <f t="shared" si="1123"/>
        <v>#N/A</v>
      </c>
      <c r="T3259" s="29" t="e">
        <f t="shared" si="1115"/>
        <v>#N/A</v>
      </c>
      <c r="U3259" s="34">
        <f t="shared" si="1124"/>
        <v>0</v>
      </c>
      <c r="V3259" s="16">
        <f t="shared" ca="1" si="1127"/>
        <v>44139</v>
      </c>
      <c r="W3259" s="56">
        <f t="shared" ca="1" si="1128"/>
        <v>10</v>
      </c>
      <c r="X3259" s="56">
        <f t="shared" ca="1" si="1129"/>
        <v>2020</v>
      </c>
      <c r="Y3259" s="55" t="str">
        <f t="shared" ca="1" si="1130"/>
        <v>10-2020</v>
      </c>
      <c r="Z3259" s="51">
        <f ca="1">IFERROR(VLOOKUP(Y3259,IPC!$E$2:$F$1745,2,0),IPC!$H$1)</f>
        <v>138.32155800000001</v>
      </c>
      <c r="AA3259" s="48">
        <f t="shared" si="1125"/>
        <v>1</v>
      </c>
      <c r="AB3259" s="48">
        <f t="shared" si="1126"/>
        <v>1900</v>
      </c>
      <c r="AC3259" s="32" t="str">
        <f t="shared" si="1119"/>
        <v>1-1900</v>
      </c>
      <c r="AD3259" s="50">
        <f>IFERROR(VLOOKUP(AC3259,IPC!$E$2:$F$1745,2,0),IPC!$H$1)</f>
        <v>138.32155800000001</v>
      </c>
    </row>
    <row r="3260" spans="10:30" x14ac:dyDescent="0.25">
      <c r="J3260" s="44" t="str">
        <f t="shared" si="1113"/>
        <v/>
      </c>
      <c r="K3260" s="33" t="str">
        <f t="shared" ca="1" si="1117"/>
        <v/>
      </c>
      <c r="L3260" s="108">
        <f t="shared" ca="1" si="1116"/>
        <v>0</v>
      </c>
      <c r="M3260" s="44" t="str">
        <f t="shared" si="1114"/>
        <v/>
      </c>
      <c r="N3260" s="45" t="str">
        <f t="shared" ca="1" si="1118"/>
        <v/>
      </c>
      <c r="O3260" s="108">
        <f t="shared" si="1112"/>
        <v>0</v>
      </c>
      <c r="P3260" s="21" t="e">
        <f t="shared" si="1120"/>
        <v>#N/A</v>
      </c>
      <c r="Q3260" s="21" t="e">
        <f t="shared" si="1121"/>
        <v>#N/A</v>
      </c>
      <c r="R3260" s="21" t="e">
        <f t="shared" si="1122"/>
        <v>#N/A</v>
      </c>
      <c r="S3260" s="21" t="e">
        <f t="shared" si="1123"/>
        <v>#N/A</v>
      </c>
      <c r="T3260" s="29" t="e">
        <f t="shared" si="1115"/>
        <v>#N/A</v>
      </c>
      <c r="U3260" s="34">
        <f t="shared" si="1124"/>
        <v>0</v>
      </c>
      <c r="V3260" s="16">
        <f t="shared" ca="1" si="1127"/>
        <v>44139</v>
      </c>
      <c r="W3260" s="56">
        <f t="shared" ca="1" si="1128"/>
        <v>10</v>
      </c>
      <c r="X3260" s="56">
        <f t="shared" ca="1" si="1129"/>
        <v>2020</v>
      </c>
      <c r="Y3260" s="55" t="str">
        <f t="shared" ca="1" si="1130"/>
        <v>10-2020</v>
      </c>
      <c r="Z3260" s="51">
        <f ca="1">IFERROR(VLOOKUP(Y3260,IPC!$E$2:$F$1745,2,0),IPC!$H$1)</f>
        <v>138.32155800000001</v>
      </c>
      <c r="AA3260" s="48">
        <f t="shared" si="1125"/>
        <v>1</v>
      </c>
      <c r="AB3260" s="48">
        <f t="shared" si="1126"/>
        <v>1900</v>
      </c>
      <c r="AC3260" s="32" t="str">
        <f t="shared" si="1119"/>
        <v>1-1900</v>
      </c>
      <c r="AD3260" s="50">
        <f>IFERROR(VLOOKUP(AC3260,IPC!$E$2:$F$1745,2,0),IPC!$H$1)</f>
        <v>138.32155800000001</v>
      </c>
    </row>
    <row r="3261" spans="10:30" x14ac:dyDescent="0.25">
      <c r="J3261" s="44" t="str">
        <f t="shared" si="1113"/>
        <v/>
      </c>
      <c r="K3261" s="33" t="str">
        <f t="shared" ca="1" si="1117"/>
        <v/>
      </c>
      <c r="L3261" s="108">
        <f t="shared" ca="1" si="1116"/>
        <v>0</v>
      </c>
      <c r="M3261" s="44" t="str">
        <f t="shared" si="1114"/>
        <v/>
      </c>
      <c r="N3261" s="45" t="str">
        <f t="shared" ca="1" si="1118"/>
        <v/>
      </c>
      <c r="O3261" s="108">
        <f t="shared" si="1112"/>
        <v>0</v>
      </c>
      <c r="P3261" s="21" t="e">
        <f t="shared" si="1120"/>
        <v>#N/A</v>
      </c>
      <c r="Q3261" s="21" t="e">
        <f t="shared" si="1121"/>
        <v>#N/A</v>
      </c>
      <c r="R3261" s="21" t="e">
        <f t="shared" si="1122"/>
        <v>#N/A</v>
      </c>
      <c r="S3261" s="21" t="e">
        <f t="shared" si="1123"/>
        <v>#N/A</v>
      </c>
      <c r="T3261" s="29" t="e">
        <f t="shared" si="1115"/>
        <v>#N/A</v>
      </c>
      <c r="U3261" s="34">
        <f t="shared" si="1124"/>
        <v>0</v>
      </c>
      <c r="V3261" s="16">
        <f t="shared" ca="1" si="1127"/>
        <v>44139</v>
      </c>
      <c r="W3261" s="56">
        <f t="shared" ca="1" si="1128"/>
        <v>10</v>
      </c>
      <c r="X3261" s="56">
        <f t="shared" ca="1" si="1129"/>
        <v>2020</v>
      </c>
      <c r="Y3261" s="55" t="str">
        <f t="shared" ca="1" si="1130"/>
        <v>10-2020</v>
      </c>
      <c r="Z3261" s="51">
        <f ca="1">IFERROR(VLOOKUP(Y3261,IPC!$E$2:$F$1745,2,0),IPC!$H$1)</f>
        <v>138.32155800000001</v>
      </c>
      <c r="AA3261" s="48">
        <f t="shared" si="1125"/>
        <v>1</v>
      </c>
      <c r="AB3261" s="48">
        <f t="shared" si="1126"/>
        <v>1900</v>
      </c>
      <c r="AC3261" s="32" t="str">
        <f t="shared" si="1119"/>
        <v>1-1900</v>
      </c>
      <c r="AD3261" s="50">
        <f>IFERROR(VLOOKUP(AC3261,IPC!$E$2:$F$1745,2,0),IPC!$H$1)</f>
        <v>138.32155800000001</v>
      </c>
    </row>
    <row r="3262" spans="10:30" x14ac:dyDescent="0.25">
      <c r="J3262" s="44" t="str">
        <f t="shared" si="1113"/>
        <v/>
      </c>
      <c r="K3262" s="33" t="str">
        <f t="shared" ca="1" si="1117"/>
        <v/>
      </c>
      <c r="L3262" s="108">
        <f t="shared" ca="1" si="1116"/>
        <v>0</v>
      </c>
      <c r="M3262" s="44" t="str">
        <f t="shared" si="1114"/>
        <v/>
      </c>
      <c r="N3262" s="45" t="str">
        <f t="shared" ca="1" si="1118"/>
        <v/>
      </c>
      <c r="O3262" s="108">
        <f t="shared" si="1112"/>
        <v>0</v>
      </c>
      <c r="P3262" s="21" t="e">
        <f t="shared" si="1120"/>
        <v>#N/A</v>
      </c>
      <c r="Q3262" s="21" t="e">
        <f t="shared" si="1121"/>
        <v>#N/A</v>
      </c>
      <c r="R3262" s="21" t="e">
        <f t="shared" si="1122"/>
        <v>#N/A</v>
      </c>
      <c r="S3262" s="21" t="e">
        <f t="shared" si="1123"/>
        <v>#N/A</v>
      </c>
      <c r="T3262" s="29" t="e">
        <f t="shared" si="1115"/>
        <v>#N/A</v>
      </c>
      <c r="U3262" s="34">
        <f t="shared" si="1124"/>
        <v>0</v>
      </c>
      <c r="V3262" s="16">
        <f t="shared" ca="1" si="1127"/>
        <v>44139</v>
      </c>
      <c r="W3262" s="56">
        <f t="shared" ca="1" si="1128"/>
        <v>10</v>
      </c>
      <c r="X3262" s="56">
        <f t="shared" ca="1" si="1129"/>
        <v>2020</v>
      </c>
      <c r="Y3262" s="55" t="str">
        <f t="shared" ca="1" si="1130"/>
        <v>10-2020</v>
      </c>
      <c r="Z3262" s="51">
        <f ca="1">IFERROR(VLOOKUP(Y3262,IPC!$E$2:$F$1745,2,0),IPC!$H$1)</f>
        <v>138.32155800000001</v>
      </c>
      <c r="AA3262" s="48">
        <f t="shared" si="1125"/>
        <v>1</v>
      </c>
      <c r="AB3262" s="48">
        <f t="shared" si="1126"/>
        <v>1900</v>
      </c>
      <c r="AC3262" s="32" t="str">
        <f t="shared" si="1119"/>
        <v>1-1900</v>
      </c>
      <c r="AD3262" s="50">
        <f>IFERROR(VLOOKUP(AC3262,IPC!$E$2:$F$1745,2,0),IPC!$H$1)</f>
        <v>138.32155800000001</v>
      </c>
    </row>
    <row r="3263" spans="10:30" x14ac:dyDescent="0.25">
      <c r="J3263" s="44" t="str">
        <f t="shared" si="1113"/>
        <v/>
      </c>
      <c r="K3263" s="33" t="str">
        <f t="shared" ca="1" si="1117"/>
        <v/>
      </c>
      <c r="L3263" s="108">
        <f t="shared" ca="1" si="1116"/>
        <v>0</v>
      </c>
      <c r="M3263" s="44" t="str">
        <f t="shared" si="1114"/>
        <v/>
      </c>
      <c r="N3263" s="45" t="str">
        <f t="shared" ca="1" si="1118"/>
        <v/>
      </c>
      <c r="O3263" s="108">
        <f t="shared" si="1112"/>
        <v>0</v>
      </c>
      <c r="P3263" s="21" t="e">
        <f t="shared" si="1120"/>
        <v>#N/A</v>
      </c>
      <c r="Q3263" s="21" t="e">
        <f t="shared" si="1121"/>
        <v>#N/A</v>
      </c>
      <c r="R3263" s="21" t="e">
        <f t="shared" si="1122"/>
        <v>#N/A</v>
      </c>
      <c r="S3263" s="21" t="e">
        <f t="shared" si="1123"/>
        <v>#N/A</v>
      </c>
      <c r="T3263" s="29" t="e">
        <f t="shared" si="1115"/>
        <v>#N/A</v>
      </c>
      <c r="U3263" s="34">
        <f t="shared" si="1124"/>
        <v>0</v>
      </c>
      <c r="V3263" s="16">
        <f t="shared" ca="1" si="1127"/>
        <v>44139</v>
      </c>
      <c r="W3263" s="56">
        <f t="shared" ca="1" si="1128"/>
        <v>10</v>
      </c>
      <c r="X3263" s="56">
        <f t="shared" ca="1" si="1129"/>
        <v>2020</v>
      </c>
      <c r="Y3263" s="55" t="str">
        <f t="shared" ca="1" si="1130"/>
        <v>10-2020</v>
      </c>
      <c r="Z3263" s="51">
        <f ca="1">IFERROR(VLOOKUP(Y3263,IPC!$E$2:$F$1745,2,0),IPC!$H$1)</f>
        <v>138.32155800000001</v>
      </c>
      <c r="AA3263" s="48">
        <f t="shared" si="1125"/>
        <v>1</v>
      </c>
      <c r="AB3263" s="48">
        <f t="shared" si="1126"/>
        <v>1900</v>
      </c>
      <c r="AC3263" s="32" t="str">
        <f t="shared" si="1119"/>
        <v>1-1900</v>
      </c>
      <c r="AD3263" s="50">
        <f>IFERROR(VLOOKUP(AC3263,IPC!$E$2:$F$1745,2,0),IPC!$H$1)</f>
        <v>138.32155800000001</v>
      </c>
    </row>
    <row r="3264" spans="10:30" x14ac:dyDescent="0.25">
      <c r="J3264" s="44" t="str">
        <f t="shared" si="1113"/>
        <v/>
      </c>
      <c r="K3264" s="33" t="str">
        <f t="shared" ca="1" si="1117"/>
        <v/>
      </c>
      <c r="L3264" s="108">
        <f t="shared" ca="1" si="1116"/>
        <v>0</v>
      </c>
      <c r="M3264" s="44" t="str">
        <f t="shared" si="1114"/>
        <v/>
      </c>
      <c r="N3264" s="45" t="str">
        <f t="shared" ca="1" si="1118"/>
        <v/>
      </c>
      <c r="O3264" s="108">
        <f t="shared" si="1112"/>
        <v>0</v>
      </c>
      <c r="P3264" s="21" t="e">
        <f t="shared" si="1120"/>
        <v>#N/A</v>
      </c>
      <c r="Q3264" s="21" t="e">
        <f t="shared" si="1121"/>
        <v>#N/A</v>
      </c>
      <c r="R3264" s="21" t="e">
        <f t="shared" si="1122"/>
        <v>#N/A</v>
      </c>
      <c r="S3264" s="21" t="e">
        <f t="shared" si="1123"/>
        <v>#N/A</v>
      </c>
      <c r="T3264" s="29" t="e">
        <f t="shared" si="1115"/>
        <v>#N/A</v>
      </c>
      <c r="U3264" s="34">
        <f t="shared" si="1124"/>
        <v>0</v>
      </c>
      <c r="V3264" s="16">
        <f t="shared" ca="1" si="1127"/>
        <v>44139</v>
      </c>
      <c r="W3264" s="56">
        <f t="shared" ca="1" si="1128"/>
        <v>10</v>
      </c>
      <c r="X3264" s="56">
        <f t="shared" ca="1" si="1129"/>
        <v>2020</v>
      </c>
      <c r="Y3264" s="55" t="str">
        <f t="shared" ca="1" si="1130"/>
        <v>10-2020</v>
      </c>
      <c r="Z3264" s="51">
        <f ca="1">IFERROR(VLOOKUP(Y3264,IPC!$E$2:$F$1745,2,0),IPC!$H$1)</f>
        <v>138.32155800000001</v>
      </c>
      <c r="AA3264" s="48">
        <f t="shared" si="1125"/>
        <v>1</v>
      </c>
      <c r="AB3264" s="48">
        <f t="shared" si="1126"/>
        <v>1900</v>
      </c>
      <c r="AC3264" s="32" t="str">
        <f t="shared" si="1119"/>
        <v>1-1900</v>
      </c>
      <c r="AD3264" s="50">
        <f>IFERROR(VLOOKUP(AC3264,IPC!$E$2:$F$1745,2,0),IPC!$H$1)</f>
        <v>138.32155800000001</v>
      </c>
    </row>
    <row r="3265" spans="10:30" x14ac:dyDescent="0.25">
      <c r="J3265" s="44" t="str">
        <f t="shared" si="1113"/>
        <v/>
      </c>
      <c r="K3265" s="33" t="str">
        <f t="shared" ca="1" si="1117"/>
        <v/>
      </c>
      <c r="L3265" s="108">
        <f t="shared" ca="1" si="1116"/>
        <v>0</v>
      </c>
      <c r="M3265" s="44" t="str">
        <f t="shared" si="1114"/>
        <v/>
      </c>
      <c r="N3265" s="45" t="str">
        <f t="shared" ca="1" si="1118"/>
        <v/>
      </c>
      <c r="O3265" s="108">
        <f t="shared" si="1112"/>
        <v>0</v>
      </c>
      <c r="P3265" s="21" t="e">
        <f t="shared" si="1120"/>
        <v>#N/A</v>
      </c>
      <c r="Q3265" s="21" t="e">
        <f t="shared" si="1121"/>
        <v>#N/A</v>
      </c>
      <c r="R3265" s="21" t="e">
        <f t="shared" si="1122"/>
        <v>#N/A</v>
      </c>
      <c r="S3265" s="21" t="e">
        <f t="shared" si="1123"/>
        <v>#N/A</v>
      </c>
      <c r="T3265" s="29" t="e">
        <f t="shared" si="1115"/>
        <v>#N/A</v>
      </c>
      <c r="U3265" s="34">
        <f t="shared" si="1124"/>
        <v>0</v>
      </c>
      <c r="V3265" s="16">
        <f t="shared" ca="1" si="1127"/>
        <v>44139</v>
      </c>
      <c r="W3265" s="56">
        <f t="shared" ca="1" si="1128"/>
        <v>10</v>
      </c>
      <c r="X3265" s="56">
        <f t="shared" ca="1" si="1129"/>
        <v>2020</v>
      </c>
      <c r="Y3265" s="55" t="str">
        <f t="shared" ca="1" si="1130"/>
        <v>10-2020</v>
      </c>
      <c r="Z3265" s="51">
        <f ca="1">IFERROR(VLOOKUP(Y3265,IPC!$E$2:$F$1745,2,0),IPC!$H$1)</f>
        <v>138.32155800000001</v>
      </c>
      <c r="AA3265" s="48">
        <f t="shared" si="1125"/>
        <v>1</v>
      </c>
      <c r="AB3265" s="48">
        <f t="shared" si="1126"/>
        <v>1900</v>
      </c>
      <c r="AC3265" s="32" t="str">
        <f t="shared" si="1119"/>
        <v>1-1900</v>
      </c>
      <c r="AD3265" s="50">
        <f>IFERROR(VLOOKUP(AC3265,IPC!$E$2:$F$1745,2,0),IPC!$H$1)</f>
        <v>138.32155800000001</v>
      </c>
    </row>
    <row r="3266" spans="10:30" x14ac:dyDescent="0.25">
      <c r="J3266" s="44" t="str">
        <f t="shared" si="1113"/>
        <v/>
      </c>
      <c r="K3266" s="33" t="str">
        <f t="shared" ca="1" si="1117"/>
        <v/>
      </c>
      <c r="L3266" s="108">
        <f t="shared" ca="1" si="1116"/>
        <v>0</v>
      </c>
      <c r="M3266" s="44" t="str">
        <f t="shared" si="1114"/>
        <v/>
      </c>
      <c r="N3266" s="45" t="str">
        <f t="shared" ca="1" si="1118"/>
        <v/>
      </c>
      <c r="O3266" s="108">
        <f t="shared" si="1112"/>
        <v>0</v>
      </c>
      <c r="P3266" s="21" t="e">
        <f t="shared" si="1120"/>
        <v>#N/A</v>
      </c>
      <c r="Q3266" s="21" t="e">
        <f t="shared" si="1121"/>
        <v>#N/A</v>
      </c>
      <c r="R3266" s="21" t="e">
        <f t="shared" si="1122"/>
        <v>#N/A</v>
      </c>
      <c r="S3266" s="21" t="e">
        <f t="shared" si="1123"/>
        <v>#N/A</v>
      </c>
      <c r="T3266" s="29" t="e">
        <f t="shared" si="1115"/>
        <v>#N/A</v>
      </c>
      <c r="U3266" s="34">
        <f t="shared" si="1124"/>
        <v>0</v>
      </c>
      <c r="V3266" s="16">
        <f t="shared" ca="1" si="1127"/>
        <v>44139</v>
      </c>
      <c r="W3266" s="56">
        <f t="shared" ca="1" si="1128"/>
        <v>10</v>
      </c>
      <c r="X3266" s="56">
        <f t="shared" ca="1" si="1129"/>
        <v>2020</v>
      </c>
      <c r="Y3266" s="55" t="str">
        <f t="shared" ca="1" si="1130"/>
        <v>10-2020</v>
      </c>
      <c r="Z3266" s="51">
        <f ca="1">IFERROR(VLOOKUP(Y3266,IPC!$E$2:$F$1745,2,0),IPC!$H$1)</f>
        <v>138.32155800000001</v>
      </c>
      <c r="AA3266" s="48">
        <f t="shared" si="1125"/>
        <v>1</v>
      </c>
      <c r="AB3266" s="48">
        <f t="shared" si="1126"/>
        <v>1900</v>
      </c>
      <c r="AC3266" s="32" t="str">
        <f t="shared" si="1119"/>
        <v>1-1900</v>
      </c>
      <c r="AD3266" s="50">
        <f>IFERROR(VLOOKUP(AC3266,IPC!$E$2:$F$1745,2,0),IPC!$H$1)</f>
        <v>138.32155800000001</v>
      </c>
    </row>
    <row r="3267" spans="10:30" x14ac:dyDescent="0.25">
      <c r="J3267" s="44" t="str">
        <f t="shared" si="1113"/>
        <v/>
      </c>
      <c r="K3267" s="33" t="str">
        <f t="shared" ca="1" si="1117"/>
        <v/>
      </c>
      <c r="L3267" s="108">
        <f t="shared" ca="1" si="1116"/>
        <v>0</v>
      </c>
      <c r="M3267" s="44" t="str">
        <f t="shared" si="1114"/>
        <v/>
      </c>
      <c r="N3267" s="45" t="str">
        <f t="shared" ca="1" si="1118"/>
        <v/>
      </c>
      <c r="O3267" s="108">
        <f t="shared" si="1112"/>
        <v>0</v>
      </c>
      <c r="P3267" s="21" t="e">
        <f t="shared" si="1120"/>
        <v>#N/A</v>
      </c>
      <c r="Q3267" s="21" t="e">
        <f t="shared" si="1121"/>
        <v>#N/A</v>
      </c>
      <c r="R3267" s="21" t="e">
        <f t="shared" si="1122"/>
        <v>#N/A</v>
      </c>
      <c r="S3267" s="21" t="e">
        <f t="shared" si="1123"/>
        <v>#N/A</v>
      </c>
      <c r="T3267" s="29" t="e">
        <f t="shared" si="1115"/>
        <v>#N/A</v>
      </c>
      <c r="U3267" s="34">
        <f t="shared" si="1124"/>
        <v>0</v>
      </c>
      <c r="V3267" s="16">
        <f t="shared" ca="1" si="1127"/>
        <v>44139</v>
      </c>
      <c r="W3267" s="56">
        <f t="shared" ca="1" si="1128"/>
        <v>10</v>
      </c>
      <c r="X3267" s="56">
        <f t="shared" ca="1" si="1129"/>
        <v>2020</v>
      </c>
      <c r="Y3267" s="55" t="str">
        <f t="shared" ca="1" si="1130"/>
        <v>10-2020</v>
      </c>
      <c r="Z3267" s="51">
        <f ca="1">IFERROR(VLOOKUP(Y3267,IPC!$E$2:$F$1745,2,0),IPC!$H$1)</f>
        <v>138.32155800000001</v>
      </c>
      <c r="AA3267" s="48">
        <f t="shared" si="1125"/>
        <v>1</v>
      </c>
      <c r="AB3267" s="48">
        <f t="shared" si="1126"/>
        <v>1900</v>
      </c>
      <c r="AC3267" s="32" t="str">
        <f t="shared" si="1119"/>
        <v>1-1900</v>
      </c>
      <c r="AD3267" s="50">
        <f>IFERROR(VLOOKUP(AC3267,IPC!$E$2:$F$1745,2,0),IPC!$H$1)</f>
        <v>138.32155800000001</v>
      </c>
    </row>
    <row r="3268" spans="10:30" x14ac:dyDescent="0.25">
      <c r="J3268" s="44" t="str">
        <f t="shared" si="1113"/>
        <v/>
      </c>
      <c r="K3268" s="33" t="str">
        <f t="shared" ca="1" si="1117"/>
        <v/>
      </c>
      <c r="L3268" s="108">
        <f t="shared" ca="1" si="1116"/>
        <v>0</v>
      </c>
      <c r="M3268" s="44" t="str">
        <f t="shared" si="1114"/>
        <v/>
      </c>
      <c r="N3268" s="45" t="str">
        <f t="shared" ca="1" si="1118"/>
        <v/>
      </c>
      <c r="O3268" s="108">
        <f t="shared" si="1112"/>
        <v>0</v>
      </c>
      <c r="P3268" s="21" t="e">
        <f t="shared" si="1120"/>
        <v>#N/A</v>
      </c>
      <c r="Q3268" s="21" t="e">
        <f t="shared" si="1121"/>
        <v>#N/A</v>
      </c>
      <c r="R3268" s="21" t="e">
        <f t="shared" si="1122"/>
        <v>#N/A</v>
      </c>
      <c r="S3268" s="21" t="e">
        <f t="shared" si="1123"/>
        <v>#N/A</v>
      </c>
      <c r="T3268" s="29" t="e">
        <f t="shared" si="1115"/>
        <v>#N/A</v>
      </c>
      <c r="U3268" s="34">
        <f t="shared" si="1124"/>
        <v>0</v>
      </c>
      <c r="V3268" s="16">
        <f t="shared" ca="1" si="1127"/>
        <v>44139</v>
      </c>
      <c r="W3268" s="56">
        <f t="shared" ca="1" si="1128"/>
        <v>10</v>
      </c>
      <c r="X3268" s="56">
        <f t="shared" ca="1" si="1129"/>
        <v>2020</v>
      </c>
      <c r="Y3268" s="55" t="str">
        <f t="shared" ca="1" si="1130"/>
        <v>10-2020</v>
      </c>
      <c r="Z3268" s="51">
        <f ca="1">IFERROR(VLOOKUP(Y3268,IPC!$E$2:$F$1745,2,0),IPC!$H$1)</f>
        <v>138.32155800000001</v>
      </c>
      <c r="AA3268" s="48">
        <f t="shared" si="1125"/>
        <v>1</v>
      </c>
      <c r="AB3268" s="48">
        <f t="shared" si="1126"/>
        <v>1900</v>
      </c>
      <c r="AC3268" s="32" t="str">
        <f t="shared" si="1119"/>
        <v>1-1900</v>
      </c>
      <c r="AD3268" s="50">
        <f>IFERROR(VLOOKUP(AC3268,IPC!$E$2:$F$1745,2,0),IPC!$H$1)</f>
        <v>138.32155800000001</v>
      </c>
    </row>
    <row r="3269" spans="10:30" x14ac:dyDescent="0.25">
      <c r="J3269" s="44" t="str">
        <f t="shared" si="1113"/>
        <v/>
      </c>
      <c r="K3269" s="33" t="str">
        <f t="shared" ca="1" si="1117"/>
        <v/>
      </c>
      <c r="L3269" s="108">
        <f t="shared" ca="1" si="1116"/>
        <v>0</v>
      </c>
      <c r="M3269" s="44" t="str">
        <f t="shared" si="1114"/>
        <v/>
      </c>
      <c r="N3269" s="45" t="str">
        <f t="shared" ca="1" si="1118"/>
        <v/>
      </c>
      <c r="O3269" s="108">
        <f t="shared" si="1112"/>
        <v>0</v>
      </c>
      <c r="P3269" s="21" t="e">
        <f t="shared" si="1120"/>
        <v>#N/A</v>
      </c>
      <c r="Q3269" s="21" t="e">
        <f t="shared" si="1121"/>
        <v>#N/A</v>
      </c>
      <c r="R3269" s="21" t="e">
        <f t="shared" si="1122"/>
        <v>#N/A</v>
      </c>
      <c r="S3269" s="21" t="e">
        <f t="shared" si="1123"/>
        <v>#N/A</v>
      </c>
      <c r="T3269" s="29" t="e">
        <f t="shared" si="1115"/>
        <v>#N/A</v>
      </c>
      <c r="U3269" s="34">
        <f t="shared" si="1124"/>
        <v>0</v>
      </c>
      <c r="V3269" s="16">
        <f t="shared" ca="1" si="1127"/>
        <v>44139</v>
      </c>
      <c r="W3269" s="56">
        <f t="shared" ca="1" si="1128"/>
        <v>10</v>
      </c>
      <c r="X3269" s="56">
        <f t="shared" ca="1" si="1129"/>
        <v>2020</v>
      </c>
      <c r="Y3269" s="55" t="str">
        <f t="shared" ca="1" si="1130"/>
        <v>10-2020</v>
      </c>
      <c r="Z3269" s="51">
        <f ca="1">IFERROR(VLOOKUP(Y3269,IPC!$E$2:$F$1745,2,0),IPC!$H$1)</f>
        <v>138.32155800000001</v>
      </c>
      <c r="AA3269" s="48">
        <f t="shared" si="1125"/>
        <v>1</v>
      </c>
      <c r="AB3269" s="48">
        <f t="shared" si="1126"/>
        <v>1900</v>
      </c>
      <c r="AC3269" s="32" t="str">
        <f t="shared" si="1119"/>
        <v>1-1900</v>
      </c>
      <c r="AD3269" s="50">
        <f>IFERROR(VLOOKUP(AC3269,IPC!$E$2:$F$1745,2,0),IPC!$H$1)</f>
        <v>138.32155800000001</v>
      </c>
    </row>
    <row r="3270" spans="10:30" x14ac:dyDescent="0.25">
      <c r="J3270" s="44" t="str">
        <f t="shared" si="1113"/>
        <v/>
      </c>
      <c r="K3270" s="33" t="str">
        <f t="shared" ca="1" si="1117"/>
        <v/>
      </c>
      <c r="L3270" s="108">
        <f t="shared" ca="1" si="1116"/>
        <v>0</v>
      </c>
      <c r="M3270" s="44" t="str">
        <f t="shared" si="1114"/>
        <v/>
      </c>
      <c r="N3270" s="45" t="str">
        <f t="shared" ca="1" si="1118"/>
        <v/>
      </c>
      <c r="O3270" s="108">
        <f t="shared" si="1112"/>
        <v>0</v>
      </c>
      <c r="P3270" s="21" t="e">
        <f t="shared" si="1120"/>
        <v>#N/A</v>
      </c>
      <c r="Q3270" s="21" t="e">
        <f t="shared" si="1121"/>
        <v>#N/A</v>
      </c>
      <c r="R3270" s="21" t="e">
        <f t="shared" si="1122"/>
        <v>#N/A</v>
      </c>
      <c r="S3270" s="21" t="e">
        <f t="shared" si="1123"/>
        <v>#N/A</v>
      </c>
      <c r="T3270" s="29" t="e">
        <f t="shared" si="1115"/>
        <v>#N/A</v>
      </c>
      <c r="U3270" s="34">
        <f t="shared" si="1124"/>
        <v>0</v>
      </c>
      <c r="V3270" s="16">
        <f t="shared" ca="1" si="1127"/>
        <v>44139</v>
      </c>
      <c r="W3270" s="56">
        <f t="shared" ca="1" si="1128"/>
        <v>10</v>
      </c>
      <c r="X3270" s="56">
        <f t="shared" ca="1" si="1129"/>
        <v>2020</v>
      </c>
      <c r="Y3270" s="55" t="str">
        <f t="shared" ca="1" si="1130"/>
        <v>10-2020</v>
      </c>
      <c r="Z3270" s="51">
        <f ca="1">IFERROR(VLOOKUP(Y3270,IPC!$E$2:$F$1745,2,0),IPC!$H$1)</f>
        <v>138.32155800000001</v>
      </c>
      <c r="AA3270" s="48">
        <f t="shared" si="1125"/>
        <v>1</v>
      </c>
      <c r="AB3270" s="48">
        <f t="shared" si="1126"/>
        <v>1900</v>
      </c>
      <c r="AC3270" s="32" t="str">
        <f t="shared" si="1119"/>
        <v>1-1900</v>
      </c>
      <c r="AD3270" s="50">
        <f>IFERROR(VLOOKUP(AC3270,IPC!$E$2:$F$1745,2,0),IPC!$H$1)</f>
        <v>138.32155800000001</v>
      </c>
    </row>
    <row r="3271" spans="10:30" x14ac:dyDescent="0.25">
      <c r="J3271" s="44" t="str">
        <f t="shared" si="1113"/>
        <v/>
      </c>
      <c r="K3271" s="33" t="str">
        <f t="shared" ca="1" si="1117"/>
        <v/>
      </c>
      <c r="L3271" s="108">
        <f t="shared" ca="1" si="1116"/>
        <v>0</v>
      </c>
      <c r="M3271" s="44" t="str">
        <f t="shared" si="1114"/>
        <v/>
      </c>
      <c r="N3271" s="45" t="str">
        <f t="shared" ca="1" si="1118"/>
        <v/>
      </c>
      <c r="O3271" s="108">
        <f t="shared" si="1112"/>
        <v>0</v>
      </c>
      <c r="P3271" s="21" t="e">
        <f t="shared" si="1120"/>
        <v>#N/A</v>
      </c>
      <c r="Q3271" s="21" t="e">
        <f t="shared" si="1121"/>
        <v>#N/A</v>
      </c>
      <c r="R3271" s="21" t="e">
        <f t="shared" si="1122"/>
        <v>#N/A</v>
      </c>
      <c r="S3271" s="21" t="e">
        <f t="shared" si="1123"/>
        <v>#N/A</v>
      </c>
      <c r="T3271" s="29" t="e">
        <f t="shared" si="1115"/>
        <v>#N/A</v>
      </c>
      <c r="U3271" s="34">
        <f t="shared" si="1124"/>
        <v>0</v>
      </c>
      <c r="V3271" s="16">
        <f t="shared" ca="1" si="1127"/>
        <v>44139</v>
      </c>
      <c r="W3271" s="56">
        <f t="shared" ca="1" si="1128"/>
        <v>10</v>
      </c>
      <c r="X3271" s="56">
        <f t="shared" ca="1" si="1129"/>
        <v>2020</v>
      </c>
      <c r="Y3271" s="55" t="str">
        <f t="shared" ca="1" si="1130"/>
        <v>10-2020</v>
      </c>
      <c r="Z3271" s="51">
        <f ca="1">IFERROR(VLOOKUP(Y3271,IPC!$E$2:$F$1745,2,0),IPC!$H$1)</f>
        <v>138.32155800000001</v>
      </c>
      <c r="AA3271" s="48">
        <f t="shared" si="1125"/>
        <v>1</v>
      </c>
      <c r="AB3271" s="48">
        <f t="shared" si="1126"/>
        <v>1900</v>
      </c>
      <c r="AC3271" s="32" t="str">
        <f t="shared" si="1119"/>
        <v>1-1900</v>
      </c>
      <c r="AD3271" s="50">
        <f>IFERROR(VLOOKUP(AC3271,IPC!$E$2:$F$1745,2,0),IPC!$H$1)</f>
        <v>138.32155800000001</v>
      </c>
    </row>
    <row r="3272" spans="10:30" x14ac:dyDescent="0.25">
      <c r="J3272" s="44" t="str">
        <f t="shared" si="1113"/>
        <v/>
      </c>
      <c r="K3272" s="33" t="str">
        <f t="shared" ca="1" si="1117"/>
        <v/>
      </c>
      <c r="L3272" s="108">
        <f t="shared" ca="1" si="1116"/>
        <v>0</v>
      </c>
      <c r="M3272" s="44" t="str">
        <f t="shared" si="1114"/>
        <v/>
      </c>
      <c r="N3272" s="45" t="str">
        <f t="shared" ca="1" si="1118"/>
        <v/>
      </c>
      <c r="O3272" s="108">
        <f t="shared" si="1112"/>
        <v>0</v>
      </c>
      <c r="P3272" s="21" t="e">
        <f t="shared" si="1120"/>
        <v>#N/A</v>
      </c>
      <c r="Q3272" s="21" t="e">
        <f t="shared" si="1121"/>
        <v>#N/A</v>
      </c>
      <c r="R3272" s="21" t="e">
        <f t="shared" si="1122"/>
        <v>#N/A</v>
      </c>
      <c r="S3272" s="21" t="e">
        <f t="shared" si="1123"/>
        <v>#N/A</v>
      </c>
      <c r="T3272" s="29" t="e">
        <f t="shared" si="1115"/>
        <v>#N/A</v>
      </c>
      <c r="U3272" s="34">
        <f t="shared" si="1124"/>
        <v>0</v>
      </c>
      <c r="V3272" s="16">
        <f t="shared" ca="1" si="1127"/>
        <v>44139</v>
      </c>
      <c r="W3272" s="56">
        <f t="shared" ca="1" si="1128"/>
        <v>10</v>
      </c>
      <c r="X3272" s="56">
        <f t="shared" ca="1" si="1129"/>
        <v>2020</v>
      </c>
      <c r="Y3272" s="55" t="str">
        <f t="shared" ca="1" si="1130"/>
        <v>10-2020</v>
      </c>
      <c r="Z3272" s="51">
        <f ca="1">IFERROR(VLOOKUP(Y3272,IPC!$E$2:$F$1745,2,0),IPC!$H$1)</f>
        <v>138.32155800000001</v>
      </c>
      <c r="AA3272" s="48">
        <f t="shared" si="1125"/>
        <v>1</v>
      </c>
      <c r="AB3272" s="48">
        <f t="shared" si="1126"/>
        <v>1900</v>
      </c>
      <c r="AC3272" s="32" t="str">
        <f t="shared" si="1119"/>
        <v>1-1900</v>
      </c>
      <c r="AD3272" s="50">
        <f>IFERROR(VLOOKUP(AC3272,IPC!$E$2:$F$1745,2,0),IPC!$H$1)</f>
        <v>138.32155800000001</v>
      </c>
    </row>
    <row r="3273" spans="10:30" x14ac:dyDescent="0.25">
      <c r="J3273" s="44" t="str">
        <f t="shared" si="1113"/>
        <v/>
      </c>
      <c r="K3273" s="33" t="str">
        <f t="shared" ca="1" si="1117"/>
        <v/>
      </c>
      <c r="L3273" s="108">
        <f t="shared" ca="1" si="1116"/>
        <v>0</v>
      </c>
      <c r="M3273" s="44" t="str">
        <f t="shared" si="1114"/>
        <v/>
      </c>
      <c r="N3273" s="45" t="str">
        <f t="shared" ca="1" si="1118"/>
        <v/>
      </c>
      <c r="O3273" s="108">
        <f t="shared" si="1112"/>
        <v>0</v>
      </c>
      <c r="P3273" s="21" t="e">
        <f t="shared" si="1120"/>
        <v>#N/A</v>
      </c>
      <c r="Q3273" s="21" t="e">
        <f t="shared" si="1121"/>
        <v>#N/A</v>
      </c>
      <c r="R3273" s="21" t="e">
        <f t="shared" si="1122"/>
        <v>#N/A</v>
      </c>
      <c r="S3273" s="21" t="e">
        <f t="shared" si="1123"/>
        <v>#N/A</v>
      </c>
      <c r="T3273" s="29" t="e">
        <f t="shared" si="1115"/>
        <v>#N/A</v>
      </c>
      <c r="U3273" s="34">
        <f t="shared" si="1124"/>
        <v>0</v>
      </c>
      <c r="V3273" s="16">
        <f t="shared" ca="1" si="1127"/>
        <v>44139</v>
      </c>
      <c r="W3273" s="56">
        <f t="shared" ca="1" si="1128"/>
        <v>10</v>
      </c>
      <c r="X3273" s="56">
        <f t="shared" ca="1" si="1129"/>
        <v>2020</v>
      </c>
      <c r="Y3273" s="55" t="str">
        <f t="shared" ca="1" si="1130"/>
        <v>10-2020</v>
      </c>
      <c r="Z3273" s="51">
        <f ca="1">IFERROR(VLOOKUP(Y3273,IPC!$E$2:$F$1745,2,0),IPC!$H$1)</f>
        <v>138.32155800000001</v>
      </c>
      <c r="AA3273" s="48">
        <f t="shared" si="1125"/>
        <v>1</v>
      </c>
      <c r="AB3273" s="48">
        <f t="shared" si="1126"/>
        <v>1900</v>
      </c>
      <c r="AC3273" s="32" t="str">
        <f t="shared" si="1119"/>
        <v>1-1900</v>
      </c>
      <c r="AD3273" s="50">
        <f>IFERROR(VLOOKUP(AC3273,IPC!$E$2:$F$1745,2,0),IPC!$H$1)</f>
        <v>138.32155800000001</v>
      </c>
    </row>
    <row r="3274" spans="10:30" x14ac:dyDescent="0.25">
      <c r="J3274" s="44" t="str">
        <f t="shared" si="1113"/>
        <v/>
      </c>
      <c r="K3274" s="33" t="str">
        <f t="shared" ca="1" si="1117"/>
        <v/>
      </c>
      <c r="L3274" s="108">
        <f t="shared" ca="1" si="1116"/>
        <v>0</v>
      </c>
      <c r="M3274" s="44" t="str">
        <f t="shared" si="1114"/>
        <v/>
      </c>
      <c r="N3274" s="45" t="str">
        <f t="shared" ca="1" si="1118"/>
        <v/>
      </c>
      <c r="O3274" s="108">
        <f t="shared" si="1112"/>
        <v>0</v>
      </c>
      <c r="P3274" s="21" t="e">
        <f t="shared" si="1120"/>
        <v>#N/A</v>
      </c>
      <c r="Q3274" s="21" t="e">
        <f t="shared" si="1121"/>
        <v>#N/A</v>
      </c>
      <c r="R3274" s="21" t="e">
        <f t="shared" si="1122"/>
        <v>#N/A</v>
      </c>
      <c r="S3274" s="21" t="e">
        <f t="shared" si="1123"/>
        <v>#N/A</v>
      </c>
      <c r="T3274" s="29" t="e">
        <f t="shared" si="1115"/>
        <v>#N/A</v>
      </c>
      <c r="U3274" s="34">
        <f t="shared" si="1124"/>
        <v>0</v>
      </c>
      <c r="V3274" s="16">
        <f t="shared" ca="1" si="1127"/>
        <v>44139</v>
      </c>
      <c r="W3274" s="56">
        <f t="shared" ca="1" si="1128"/>
        <v>10</v>
      </c>
      <c r="X3274" s="56">
        <f t="shared" ca="1" si="1129"/>
        <v>2020</v>
      </c>
      <c r="Y3274" s="55" t="str">
        <f t="shared" ca="1" si="1130"/>
        <v>10-2020</v>
      </c>
      <c r="Z3274" s="51">
        <f ca="1">IFERROR(VLOOKUP(Y3274,IPC!$E$2:$F$1745,2,0),IPC!$H$1)</f>
        <v>138.32155800000001</v>
      </c>
      <c r="AA3274" s="48">
        <f t="shared" si="1125"/>
        <v>1</v>
      </c>
      <c r="AB3274" s="48">
        <f t="shared" si="1126"/>
        <v>1900</v>
      </c>
      <c r="AC3274" s="32" t="str">
        <f t="shared" si="1119"/>
        <v>1-1900</v>
      </c>
      <c r="AD3274" s="50">
        <f>IFERROR(VLOOKUP(AC3274,IPC!$E$2:$F$1745,2,0),IPC!$H$1)</f>
        <v>138.32155800000001</v>
      </c>
    </row>
    <row r="3275" spans="10:30" x14ac:dyDescent="0.25">
      <c r="J3275" s="44" t="str">
        <f t="shared" si="1113"/>
        <v/>
      </c>
      <c r="K3275" s="33" t="str">
        <f t="shared" ca="1" si="1117"/>
        <v/>
      </c>
      <c r="L3275" s="108">
        <f t="shared" ca="1" si="1116"/>
        <v>0</v>
      </c>
      <c r="M3275" s="44" t="str">
        <f t="shared" si="1114"/>
        <v/>
      </c>
      <c r="N3275" s="45" t="str">
        <f t="shared" ca="1" si="1118"/>
        <v/>
      </c>
      <c r="O3275" s="108">
        <f t="shared" si="1112"/>
        <v>0</v>
      </c>
      <c r="P3275" s="21" t="e">
        <f t="shared" si="1120"/>
        <v>#N/A</v>
      </c>
      <c r="Q3275" s="21" t="e">
        <f t="shared" si="1121"/>
        <v>#N/A</v>
      </c>
      <c r="R3275" s="21" t="e">
        <f t="shared" si="1122"/>
        <v>#N/A</v>
      </c>
      <c r="S3275" s="21" t="e">
        <f t="shared" si="1123"/>
        <v>#N/A</v>
      </c>
      <c r="T3275" s="29" t="e">
        <f t="shared" si="1115"/>
        <v>#N/A</v>
      </c>
      <c r="U3275" s="34">
        <f t="shared" si="1124"/>
        <v>0</v>
      </c>
      <c r="V3275" s="16">
        <f t="shared" ca="1" si="1127"/>
        <v>44139</v>
      </c>
      <c r="W3275" s="56">
        <f t="shared" ca="1" si="1128"/>
        <v>10</v>
      </c>
      <c r="X3275" s="56">
        <f t="shared" ca="1" si="1129"/>
        <v>2020</v>
      </c>
      <c r="Y3275" s="55" t="str">
        <f t="shared" ca="1" si="1130"/>
        <v>10-2020</v>
      </c>
      <c r="Z3275" s="51">
        <f ca="1">IFERROR(VLOOKUP(Y3275,IPC!$E$2:$F$1745,2,0),IPC!$H$1)</f>
        <v>138.32155800000001</v>
      </c>
      <c r="AA3275" s="48">
        <f t="shared" si="1125"/>
        <v>1</v>
      </c>
      <c r="AB3275" s="48">
        <f t="shared" si="1126"/>
        <v>1900</v>
      </c>
      <c r="AC3275" s="32" t="str">
        <f t="shared" si="1119"/>
        <v>1-1900</v>
      </c>
      <c r="AD3275" s="50">
        <f>IFERROR(VLOOKUP(AC3275,IPC!$E$2:$F$1745,2,0),IPC!$H$1)</f>
        <v>138.32155800000001</v>
      </c>
    </row>
    <row r="3276" spans="10:30" x14ac:dyDescent="0.25">
      <c r="J3276" s="44" t="str">
        <f t="shared" si="1113"/>
        <v/>
      </c>
      <c r="K3276" s="33" t="str">
        <f t="shared" ca="1" si="1117"/>
        <v/>
      </c>
      <c r="L3276" s="108">
        <f t="shared" ca="1" si="1116"/>
        <v>0</v>
      </c>
      <c r="M3276" s="44" t="str">
        <f t="shared" si="1114"/>
        <v/>
      </c>
      <c r="N3276" s="45" t="str">
        <f t="shared" ca="1" si="1118"/>
        <v/>
      </c>
      <c r="O3276" s="108">
        <f t="shared" si="1112"/>
        <v>0</v>
      </c>
      <c r="P3276" s="21" t="e">
        <f t="shared" si="1120"/>
        <v>#N/A</v>
      </c>
      <c r="Q3276" s="21" t="e">
        <f t="shared" si="1121"/>
        <v>#N/A</v>
      </c>
      <c r="R3276" s="21" t="e">
        <f t="shared" si="1122"/>
        <v>#N/A</v>
      </c>
      <c r="S3276" s="21" t="e">
        <f t="shared" si="1123"/>
        <v>#N/A</v>
      </c>
      <c r="T3276" s="29" t="e">
        <f t="shared" si="1115"/>
        <v>#N/A</v>
      </c>
      <c r="U3276" s="34">
        <f t="shared" si="1124"/>
        <v>0</v>
      </c>
      <c r="V3276" s="16">
        <f t="shared" ca="1" si="1127"/>
        <v>44139</v>
      </c>
      <c r="W3276" s="56">
        <f t="shared" ca="1" si="1128"/>
        <v>10</v>
      </c>
      <c r="X3276" s="56">
        <f t="shared" ca="1" si="1129"/>
        <v>2020</v>
      </c>
      <c r="Y3276" s="55" t="str">
        <f t="shared" ca="1" si="1130"/>
        <v>10-2020</v>
      </c>
      <c r="Z3276" s="51">
        <f ca="1">IFERROR(VLOOKUP(Y3276,IPC!$E$2:$F$1745,2,0),IPC!$H$1)</f>
        <v>138.32155800000001</v>
      </c>
      <c r="AA3276" s="48">
        <f t="shared" si="1125"/>
        <v>1</v>
      </c>
      <c r="AB3276" s="48">
        <f t="shared" si="1126"/>
        <v>1900</v>
      </c>
      <c r="AC3276" s="32" t="str">
        <f t="shared" si="1119"/>
        <v>1-1900</v>
      </c>
      <c r="AD3276" s="50">
        <f>IFERROR(VLOOKUP(AC3276,IPC!$E$2:$F$1745,2,0),IPC!$H$1)</f>
        <v>138.32155800000001</v>
      </c>
    </row>
    <row r="3277" spans="10:30" x14ac:dyDescent="0.25">
      <c r="J3277" s="44" t="str">
        <f t="shared" si="1113"/>
        <v/>
      </c>
      <c r="K3277" s="33" t="str">
        <f t="shared" ca="1" si="1117"/>
        <v/>
      </c>
      <c r="L3277" s="108">
        <f t="shared" ca="1" si="1116"/>
        <v>0</v>
      </c>
      <c r="M3277" s="44" t="str">
        <f t="shared" si="1114"/>
        <v/>
      </c>
      <c r="N3277" s="45" t="str">
        <f t="shared" ca="1" si="1118"/>
        <v/>
      </c>
      <c r="O3277" s="108">
        <f t="shared" si="1112"/>
        <v>0</v>
      </c>
      <c r="P3277" s="21" t="e">
        <f t="shared" si="1120"/>
        <v>#N/A</v>
      </c>
      <c r="Q3277" s="21" t="e">
        <f t="shared" si="1121"/>
        <v>#N/A</v>
      </c>
      <c r="R3277" s="21" t="e">
        <f t="shared" si="1122"/>
        <v>#N/A</v>
      </c>
      <c r="S3277" s="21" t="e">
        <f t="shared" si="1123"/>
        <v>#N/A</v>
      </c>
      <c r="T3277" s="29" t="e">
        <f t="shared" si="1115"/>
        <v>#N/A</v>
      </c>
      <c r="U3277" s="34">
        <f t="shared" si="1124"/>
        <v>0</v>
      </c>
      <c r="V3277" s="16">
        <f t="shared" ca="1" si="1127"/>
        <v>44139</v>
      </c>
      <c r="W3277" s="56">
        <f t="shared" ca="1" si="1128"/>
        <v>10</v>
      </c>
      <c r="X3277" s="56">
        <f t="shared" ca="1" si="1129"/>
        <v>2020</v>
      </c>
      <c r="Y3277" s="55" t="str">
        <f t="shared" ca="1" si="1130"/>
        <v>10-2020</v>
      </c>
      <c r="Z3277" s="51">
        <f ca="1">IFERROR(VLOOKUP(Y3277,IPC!$E$2:$F$1745,2,0),IPC!$H$1)</f>
        <v>138.32155800000001</v>
      </c>
      <c r="AA3277" s="48">
        <f t="shared" si="1125"/>
        <v>1</v>
      </c>
      <c r="AB3277" s="48">
        <f t="shared" si="1126"/>
        <v>1900</v>
      </c>
      <c r="AC3277" s="32" t="str">
        <f t="shared" si="1119"/>
        <v>1-1900</v>
      </c>
      <c r="AD3277" s="50">
        <f>IFERROR(VLOOKUP(AC3277,IPC!$E$2:$F$1745,2,0),IPC!$H$1)</f>
        <v>138.32155800000001</v>
      </c>
    </row>
    <row r="3278" spans="10:30" x14ac:dyDescent="0.25">
      <c r="J3278" s="44" t="str">
        <f t="shared" si="1113"/>
        <v/>
      </c>
      <c r="K3278" s="33" t="str">
        <f t="shared" ca="1" si="1117"/>
        <v/>
      </c>
      <c r="L3278" s="108">
        <f t="shared" ca="1" si="1116"/>
        <v>0</v>
      </c>
      <c r="M3278" s="44" t="str">
        <f t="shared" si="1114"/>
        <v/>
      </c>
      <c r="N3278" s="45" t="str">
        <f t="shared" ca="1" si="1118"/>
        <v/>
      </c>
      <c r="O3278" s="108">
        <f t="shared" si="1112"/>
        <v>0</v>
      </c>
      <c r="P3278" s="21" t="e">
        <f t="shared" si="1120"/>
        <v>#N/A</v>
      </c>
      <c r="Q3278" s="21" t="e">
        <f t="shared" si="1121"/>
        <v>#N/A</v>
      </c>
      <c r="R3278" s="21" t="e">
        <f t="shared" si="1122"/>
        <v>#N/A</v>
      </c>
      <c r="S3278" s="21" t="e">
        <f t="shared" si="1123"/>
        <v>#N/A</v>
      </c>
      <c r="T3278" s="29" t="e">
        <f t="shared" si="1115"/>
        <v>#N/A</v>
      </c>
      <c r="U3278" s="34">
        <f t="shared" si="1124"/>
        <v>0</v>
      </c>
      <c r="V3278" s="16">
        <f t="shared" ca="1" si="1127"/>
        <v>44139</v>
      </c>
      <c r="W3278" s="56">
        <f t="shared" ca="1" si="1128"/>
        <v>10</v>
      </c>
      <c r="X3278" s="56">
        <f t="shared" ca="1" si="1129"/>
        <v>2020</v>
      </c>
      <c r="Y3278" s="55" t="str">
        <f t="shared" ca="1" si="1130"/>
        <v>10-2020</v>
      </c>
      <c r="Z3278" s="51">
        <f ca="1">IFERROR(VLOOKUP(Y3278,IPC!$E$2:$F$1745,2,0),IPC!$H$1)</f>
        <v>138.32155800000001</v>
      </c>
      <c r="AA3278" s="48">
        <f t="shared" si="1125"/>
        <v>1</v>
      </c>
      <c r="AB3278" s="48">
        <f t="shared" si="1126"/>
        <v>1900</v>
      </c>
      <c r="AC3278" s="32" t="str">
        <f t="shared" si="1119"/>
        <v>1-1900</v>
      </c>
      <c r="AD3278" s="50">
        <f>IFERROR(VLOOKUP(AC3278,IPC!$E$2:$F$1745,2,0),IPC!$H$1)</f>
        <v>138.32155800000001</v>
      </c>
    </row>
    <row r="3279" spans="10:30" x14ac:dyDescent="0.25">
      <c r="J3279" s="44" t="str">
        <f t="shared" si="1113"/>
        <v/>
      </c>
      <c r="K3279" s="33" t="str">
        <f t="shared" ca="1" si="1117"/>
        <v/>
      </c>
      <c r="L3279" s="108">
        <f t="shared" ca="1" si="1116"/>
        <v>0</v>
      </c>
      <c r="M3279" s="44" t="str">
        <f t="shared" si="1114"/>
        <v/>
      </c>
      <c r="N3279" s="45" t="str">
        <f t="shared" ca="1" si="1118"/>
        <v/>
      </c>
      <c r="O3279" s="108">
        <f t="shared" si="1112"/>
        <v>0</v>
      </c>
      <c r="P3279" s="21" t="e">
        <f t="shared" si="1120"/>
        <v>#N/A</v>
      </c>
      <c r="Q3279" s="21" t="e">
        <f t="shared" si="1121"/>
        <v>#N/A</v>
      </c>
      <c r="R3279" s="21" t="e">
        <f t="shared" si="1122"/>
        <v>#N/A</v>
      </c>
      <c r="S3279" s="21" t="e">
        <f t="shared" si="1123"/>
        <v>#N/A</v>
      </c>
      <c r="T3279" s="29" t="e">
        <f t="shared" si="1115"/>
        <v>#N/A</v>
      </c>
      <c r="U3279" s="34">
        <f t="shared" si="1124"/>
        <v>0</v>
      </c>
      <c r="V3279" s="16">
        <f t="shared" ca="1" si="1127"/>
        <v>44139</v>
      </c>
      <c r="W3279" s="56">
        <f t="shared" ca="1" si="1128"/>
        <v>10</v>
      </c>
      <c r="X3279" s="56">
        <f t="shared" ca="1" si="1129"/>
        <v>2020</v>
      </c>
      <c r="Y3279" s="55" t="str">
        <f t="shared" ca="1" si="1130"/>
        <v>10-2020</v>
      </c>
      <c r="Z3279" s="51">
        <f ca="1">IFERROR(VLOOKUP(Y3279,IPC!$E$2:$F$1745,2,0),IPC!$H$1)</f>
        <v>138.32155800000001</v>
      </c>
      <c r="AA3279" s="48">
        <f t="shared" si="1125"/>
        <v>1</v>
      </c>
      <c r="AB3279" s="48">
        <f t="shared" si="1126"/>
        <v>1900</v>
      </c>
      <c r="AC3279" s="32" t="str">
        <f t="shared" si="1119"/>
        <v>1-1900</v>
      </c>
      <c r="AD3279" s="50">
        <f>IFERROR(VLOOKUP(AC3279,IPC!$E$2:$F$1745,2,0),IPC!$H$1)</f>
        <v>138.32155800000001</v>
      </c>
    </row>
    <row r="3280" spans="10:30" x14ac:dyDescent="0.25">
      <c r="J3280" s="44" t="str">
        <f t="shared" si="1113"/>
        <v/>
      </c>
      <c r="K3280" s="33" t="str">
        <f t="shared" ca="1" si="1117"/>
        <v/>
      </c>
      <c r="L3280" s="108">
        <f t="shared" ca="1" si="1116"/>
        <v>0</v>
      </c>
      <c r="M3280" s="44" t="str">
        <f t="shared" si="1114"/>
        <v/>
      </c>
      <c r="N3280" s="45" t="str">
        <f t="shared" ca="1" si="1118"/>
        <v/>
      </c>
      <c r="O3280" s="108">
        <f t="shared" si="1112"/>
        <v>0</v>
      </c>
      <c r="P3280" s="21" t="e">
        <f t="shared" si="1120"/>
        <v>#N/A</v>
      </c>
      <c r="Q3280" s="21" t="e">
        <f t="shared" si="1121"/>
        <v>#N/A</v>
      </c>
      <c r="R3280" s="21" t="e">
        <f t="shared" si="1122"/>
        <v>#N/A</v>
      </c>
      <c r="S3280" s="21" t="e">
        <f t="shared" si="1123"/>
        <v>#N/A</v>
      </c>
      <c r="T3280" s="29" t="e">
        <f t="shared" si="1115"/>
        <v>#N/A</v>
      </c>
      <c r="U3280" s="34">
        <f t="shared" si="1124"/>
        <v>0</v>
      </c>
      <c r="V3280" s="16">
        <f t="shared" ca="1" si="1127"/>
        <v>44139</v>
      </c>
      <c r="W3280" s="56">
        <f t="shared" ca="1" si="1128"/>
        <v>10</v>
      </c>
      <c r="X3280" s="56">
        <f t="shared" ca="1" si="1129"/>
        <v>2020</v>
      </c>
      <c r="Y3280" s="55" t="str">
        <f t="shared" ca="1" si="1130"/>
        <v>10-2020</v>
      </c>
      <c r="Z3280" s="51">
        <f ca="1">IFERROR(VLOOKUP(Y3280,IPC!$E$2:$F$1745,2,0),IPC!$H$1)</f>
        <v>138.32155800000001</v>
      </c>
      <c r="AA3280" s="48">
        <f t="shared" si="1125"/>
        <v>1</v>
      </c>
      <c r="AB3280" s="48">
        <f t="shared" si="1126"/>
        <v>1900</v>
      </c>
      <c r="AC3280" s="32" t="str">
        <f t="shared" si="1119"/>
        <v>1-1900</v>
      </c>
      <c r="AD3280" s="50">
        <f>IFERROR(VLOOKUP(AC3280,IPC!$E$2:$F$1745,2,0),IPC!$H$1)</f>
        <v>138.32155800000001</v>
      </c>
    </row>
    <row r="3281" spans="10:30" x14ac:dyDescent="0.25">
      <c r="J3281" s="44" t="str">
        <f t="shared" si="1113"/>
        <v/>
      </c>
      <c r="K3281" s="33" t="str">
        <f t="shared" ca="1" si="1117"/>
        <v/>
      </c>
      <c r="L3281" s="108">
        <f t="shared" ca="1" si="1116"/>
        <v>0</v>
      </c>
      <c r="M3281" s="44" t="str">
        <f t="shared" si="1114"/>
        <v/>
      </c>
      <c r="N3281" s="45" t="str">
        <f t="shared" ca="1" si="1118"/>
        <v/>
      </c>
      <c r="O3281" s="108">
        <f t="shared" si="1112"/>
        <v>0</v>
      </c>
      <c r="P3281" s="21" t="e">
        <f t="shared" si="1120"/>
        <v>#N/A</v>
      </c>
      <c r="Q3281" s="21" t="e">
        <f t="shared" si="1121"/>
        <v>#N/A</v>
      </c>
      <c r="R3281" s="21" t="e">
        <f t="shared" si="1122"/>
        <v>#N/A</v>
      </c>
      <c r="S3281" s="21" t="e">
        <f t="shared" si="1123"/>
        <v>#N/A</v>
      </c>
      <c r="T3281" s="29" t="e">
        <f t="shared" si="1115"/>
        <v>#N/A</v>
      </c>
      <c r="U3281" s="34">
        <f t="shared" si="1124"/>
        <v>0</v>
      </c>
      <c r="V3281" s="16">
        <f t="shared" ca="1" si="1127"/>
        <v>44139</v>
      </c>
      <c r="W3281" s="56">
        <f t="shared" ca="1" si="1128"/>
        <v>10</v>
      </c>
      <c r="X3281" s="56">
        <f t="shared" ca="1" si="1129"/>
        <v>2020</v>
      </c>
      <c r="Y3281" s="55" t="str">
        <f t="shared" ca="1" si="1130"/>
        <v>10-2020</v>
      </c>
      <c r="Z3281" s="51">
        <f ca="1">IFERROR(VLOOKUP(Y3281,IPC!$E$2:$F$1745,2,0),IPC!$H$1)</f>
        <v>138.32155800000001</v>
      </c>
      <c r="AA3281" s="48">
        <f t="shared" si="1125"/>
        <v>1</v>
      </c>
      <c r="AB3281" s="48">
        <f t="shared" si="1126"/>
        <v>1900</v>
      </c>
      <c r="AC3281" s="32" t="str">
        <f t="shared" si="1119"/>
        <v>1-1900</v>
      </c>
      <c r="AD3281" s="50">
        <f>IFERROR(VLOOKUP(AC3281,IPC!$E$2:$F$1745,2,0),IPC!$H$1)</f>
        <v>138.32155800000001</v>
      </c>
    </row>
    <row r="3282" spans="10:30" x14ac:dyDescent="0.25">
      <c r="J3282" s="44" t="str">
        <f t="shared" si="1113"/>
        <v/>
      </c>
      <c r="K3282" s="33" t="str">
        <f t="shared" ca="1" si="1117"/>
        <v/>
      </c>
      <c r="L3282" s="108">
        <f t="shared" ca="1" si="1116"/>
        <v>0</v>
      </c>
      <c r="M3282" s="44" t="str">
        <f t="shared" si="1114"/>
        <v/>
      </c>
      <c r="N3282" s="45" t="str">
        <f t="shared" ca="1" si="1118"/>
        <v/>
      </c>
      <c r="O3282" s="108">
        <f t="shared" si="1112"/>
        <v>0</v>
      </c>
      <c r="P3282" s="21" t="e">
        <f t="shared" si="1120"/>
        <v>#N/A</v>
      </c>
      <c r="Q3282" s="21" t="e">
        <f t="shared" si="1121"/>
        <v>#N/A</v>
      </c>
      <c r="R3282" s="21" t="e">
        <f t="shared" si="1122"/>
        <v>#N/A</v>
      </c>
      <c r="S3282" s="21" t="e">
        <f t="shared" si="1123"/>
        <v>#N/A</v>
      </c>
      <c r="T3282" s="29" t="e">
        <f t="shared" si="1115"/>
        <v>#N/A</v>
      </c>
      <c r="U3282" s="34">
        <f t="shared" si="1124"/>
        <v>0</v>
      </c>
      <c r="V3282" s="16">
        <f t="shared" ca="1" si="1127"/>
        <v>44139</v>
      </c>
      <c r="W3282" s="56">
        <f t="shared" ca="1" si="1128"/>
        <v>10</v>
      </c>
      <c r="X3282" s="56">
        <f t="shared" ca="1" si="1129"/>
        <v>2020</v>
      </c>
      <c r="Y3282" s="55" t="str">
        <f t="shared" ca="1" si="1130"/>
        <v>10-2020</v>
      </c>
      <c r="Z3282" s="51">
        <f ca="1">IFERROR(VLOOKUP(Y3282,IPC!$E$2:$F$1745,2,0),IPC!$H$1)</f>
        <v>138.32155800000001</v>
      </c>
      <c r="AA3282" s="48">
        <f t="shared" si="1125"/>
        <v>1</v>
      </c>
      <c r="AB3282" s="48">
        <f t="shared" si="1126"/>
        <v>1900</v>
      </c>
      <c r="AC3282" s="32" t="str">
        <f t="shared" si="1119"/>
        <v>1-1900</v>
      </c>
      <c r="AD3282" s="50">
        <f>IFERROR(VLOOKUP(AC3282,IPC!$E$2:$F$1745,2,0),IPC!$H$1)</f>
        <v>138.32155800000001</v>
      </c>
    </row>
    <row r="3283" spans="10:30" x14ac:dyDescent="0.25">
      <c r="J3283" s="44" t="str">
        <f t="shared" si="1113"/>
        <v/>
      </c>
      <c r="K3283" s="33" t="str">
        <f t="shared" ca="1" si="1117"/>
        <v/>
      </c>
      <c r="L3283" s="108">
        <f t="shared" ca="1" si="1116"/>
        <v>0</v>
      </c>
      <c r="M3283" s="44" t="str">
        <f t="shared" si="1114"/>
        <v/>
      </c>
      <c r="N3283" s="45" t="str">
        <f t="shared" ca="1" si="1118"/>
        <v/>
      </c>
      <c r="O3283" s="108">
        <f t="shared" si="1112"/>
        <v>0</v>
      </c>
      <c r="P3283" s="21" t="e">
        <f t="shared" si="1120"/>
        <v>#N/A</v>
      </c>
      <c r="Q3283" s="21" t="e">
        <f t="shared" si="1121"/>
        <v>#N/A</v>
      </c>
      <c r="R3283" s="21" t="e">
        <f t="shared" si="1122"/>
        <v>#N/A</v>
      </c>
      <c r="S3283" s="21" t="e">
        <f t="shared" si="1123"/>
        <v>#N/A</v>
      </c>
      <c r="T3283" s="29" t="e">
        <f t="shared" si="1115"/>
        <v>#N/A</v>
      </c>
      <c r="U3283" s="34">
        <f t="shared" si="1124"/>
        <v>0</v>
      </c>
      <c r="V3283" s="16">
        <f t="shared" ca="1" si="1127"/>
        <v>44139</v>
      </c>
      <c r="W3283" s="56">
        <f t="shared" ca="1" si="1128"/>
        <v>10</v>
      </c>
      <c r="X3283" s="56">
        <f t="shared" ca="1" si="1129"/>
        <v>2020</v>
      </c>
      <c r="Y3283" s="55" t="str">
        <f t="shared" ca="1" si="1130"/>
        <v>10-2020</v>
      </c>
      <c r="Z3283" s="51">
        <f ca="1">IFERROR(VLOOKUP(Y3283,IPC!$E$2:$F$1745,2,0),IPC!$H$1)</f>
        <v>138.32155800000001</v>
      </c>
      <c r="AA3283" s="48">
        <f t="shared" si="1125"/>
        <v>1</v>
      </c>
      <c r="AB3283" s="48">
        <f t="shared" si="1126"/>
        <v>1900</v>
      </c>
      <c r="AC3283" s="32" t="str">
        <f t="shared" si="1119"/>
        <v>1-1900</v>
      </c>
      <c r="AD3283" s="50">
        <f>IFERROR(VLOOKUP(AC3283,IPC!$E$2:$F$1745,2,0),IPC!$H$1)</f>
        <v>138.32155800000001</v>
      </c>
    </row>
    <row r="3284" spans="10:30" x14ac:dyDescent="0.25">
      <c r="J3284" s="44" t="str">
        <f t="shared" si="1113"/>
        <v/>
      </c>
      <c r="K3284" s="33" t="str">
        <f t="shared" ca="1" si="1117"/>
        <v/>
      </c>
      <c r="L3284" s="108">
        <f t="shared" ca="1" si="1116"/>
        <v>0</v>
      </c>
      <c r="M3284" s="44" t="str">
        <f t="shared" si="1114"/>
        <v/>
      </c>
      <c r="N3284" s="45" t="str">
        <f t="shared" ca="1" si="1118"/>
        <v/>
      </c>
      <c r="O3284" s="108">
        <f t="shared" ref="O3284:O3347" si="1131">+IF(M3284="Provisión contable",N3284,0)</f>
        <v>0</v>
      </c>
      <c r="P3284" s="21" t="e">
        <f t="shared" si="1120"/>
        <v>#N/A</v>
      </c>
      <c r="Q3284" s="21" t="e">
        <f t="shared" si="1121"/>
        <v>#N/A</v>
      </c>
      <c r="R3284" s="21" t="e">
        <f t="shared" si="1122"/>
        <v>#N/A</v>
      </c>
      <c r="S3284" s="21" t="e">
        <f t="shared" si="1123"/>
        <v>#N/A</v>
      </c>
      <c r="T3284" s="29" t="e">
        <f t="shared" si="1115"/>
        <v>#N/A</v>
      </c>
      <c r="U3284" s="34">
        <f t="shared" si="1124"/>
        <v>0</v>
      </c>
      <c r="V3284" s="16">
        <f t="shared" ca="1" si="1127"/>
        <v>44139</v>
      </c>
      <c r="W3284" s="56">
        <f t="shared" ca="1" si="1128"/>
        <v>10</v>
      </c>
      <c r="X3284" s="56">
        <f t="shared" ca="1" si="1129"/>
        <v>2020</v>
      </c>
      <c r="Y3284" s="55" t="str">
        <f t="shared" ca="1" si="1130"/>
        <v>10-2020</v>
      </c>
      <c r="Z3284" s="51">
        <f ca="1">IFERROR(VLOOKUP(Y3284,IPC!$E$2:$F$1745,2,0),IPC!$H$1)</f>
        <v>138.32155800000001</v>
      </c>
      <c r="AA3284" s="48">
        <f t="shared" si="1125"/>
        <v>1</v>
      </c>
      <c r="AB3284" s="48">
        <f t="shared" si="1126"/>
        <v>1900</v>
      </c>
      <c r="AC3284" s="32" t="str">
        <f t="shared" si="1119"/>
        <v>1-1900</v>
      </c>
      <c r="AD3284" s="50">
        <f>IFERROR(VLOOKUP(AC3284,IPC!$E$2:$F$1745,2,0),IPC!$H$1)</f>
        <v>138.32155800000001</v>
      </c>
    </row>
    <row r="3285" spans="10:30" x14ac:dyDescent="0.25">
      <c r="J3285" s="44" t="str">
        <f t="shared" si="1113"/>
        <v/>
      </c>
      <c r="K3285" s="33" t="str">
        <f t="shared" ca="1" si="1117"/>
        <v/>
      </c>
      <c r="L3285" s="108">
        <f t="shared" ca="1" si="1116"/>
        <v>0</v>
      </c>
      <c r="M3285" s="44" t="str">
        <f t="shared" si="1114"/>
        <v/>
      </c>
      <c r="N3285" s="45" t="str">
        <f t="shared" ca="1" si="1118"/>
        <v/>
      </c>
      <c r="O3285" s="108">
        <f t="shared" si="1131"/>
        <v>0</v>
      </c>
      <c r="P3285" s="21" t="e">
        <f t="shared" si="1120"/>
        <v>#N/A</v>
      </c>
      <c r="Q3285" s="21" t="e">
        <f t="shared" si="1121"/>
        <v>#N/A</v>
      </c>
      <c r="R3285" s="21" t="e">
        <f t="shared" si="1122"/>
        <v>#N/A</v>
      </c>
      <c r="S3285" s="21" t="e">
        <f t="shared" si="1123"/>
        <v>#N/A</v>
      </c>
      <c r="T3285" s="29" t="e">
        <f t="shared" si="1115"/>
        <v>#N/A</v>
      </c>
      <c r="U3285" s="34">
        <f t="shared" si="1124"/>
        <v>0</v>
      </c>
      <c r="V3285" s="16">
        <f t="shared" ca="1" si="1127"/>
        <v>44139</v>
      </c>
      <c r="W3285" s="56">
        <f t="shared" ca="1" si="1128"/>
        <v>10</v>
      </c>
      <c r="X3285" s="56">
        <f t="shared" ca="1" si="1129"/>
        <v>2020</v>
      </c>
      <c r="Y3285" s="55" t="str">
        <f t="shared" ca="1" si="1130"/>
        <v>10-2020</v>
      </c>
      <c r="Z3285" s="51">
        <f ca="1">IFERROR(VLOOKUP(Y3285,IPC!$E$2:$F$1745,2,0),IPC!$H$1)</f>
        <v>138.32155800000001</v>
      </c>
      <c r="AA3285" s="48">
        <f t="shared" si="1125"/>
        <v>1</v>
      </c>
      <c r="AB3285" s="48">
        <f t="shared" si="1126"/>
        <v>1900</v>
      </c>
      <c r="AC3285" s="32" t="str">
        <f t="shared" si="1119"/>
        <v>1-1900</v>
      </c>
      <c r="AD3285" s="50">
        <f>IFERROR(VLOOKUP(AC3285,IPC!$E$2:$F$1745,2,0),IPC!$H$1)</f>
        <v>138.32155800000001</v>
      </c>
    </row>
    <row r="3286" spans="10:30" x14ac:dyDescent="0.25">
      <c r="J3286" s="44" t="str">
        <f t="shared" si="1113"/>
        <v/>
      </c>
      <c r="K3286" s="33" t="str">
        <f t="shared" ca="1" si="1117"/>
        <v/>
      </c>
      <c r="L3286" s="108">
        <f t="shared" ca="1" si="1116"/>
        <v>0</v>
      </c>
      <c r="M3286" s="44" t="str">
        <f t="shared" si="1114"/>
        <v/>
      </c>
      <c r="N3286" s="45" t="str">
        <f t="shared" ca="1" si="1118"/>
        <v/>
      </c>
      <c r="O3286" s="108">
        <f t="shared" si="1131"/>
        <v>0</v>
      </c>
      <c r="P3286" s="21" t="e">
        <f t="shared" si="1120"/>
        <v>#N/A</v>
      </c>
      <c r="Q3286" s="21" t="e">
        <f t="shared" si="1121"/>
        <v>#N/A</v>
      </c>
      <c r="R3286" s="21" t="e">
        <f t="shared" si="1122"/>
        <v>#N/A</v>
      </c>
      <c r="S3286" s="21" t="e">
        <f t="shared" si="1123"/>
        <v>#N/A</v>
      </c>
      <c r="T3286" s="29" t="e">
        <f t="shared" si="1115"/>
        <v>#N/A</v>
      </c>
      <c r="U3286" s="34">
        <f t="shared" si="1124"/>
        <v>0</v>
      </c>
      <c r="V3286" s="16">
        <f t="shared" ca="1" si="1127"/>
        <v>44139</v>
      </c>
      <c r="W3286" s="56">
        <f t="shared" ca="1" si="1128"/>
        <v>10</v>
      </c>
      <c r="X3286" s="56">
        <f t="shared" ca="1" si="1129"/>
        <v>2020</v>
      </c>
      <c r="Y3286" s="55" t="str">
        <f t="shared" ca="1" si="1130"/>
        <v>10-2020</v>
      </c>
      <c r="Z3286" s="51">
        <f ca="1">IFERROR(VLOOKUP(Y3286,IPC!$E$2:$F$1745,2,0),IPC!$H$1)</f>
        <v>138.32155800000001</v>
      </c>
      <c r="AA3286" s="48">
        <f t="shared" si="1125"/>
        <v>1</v>
      </c>
      <c r="AB3286" s="48">
        <f t="shared" si="1126"/>
        <v>1900</v>
      </c>
      <c r="AC3286" s="32" t="str">
        <f t="shared" si="1119"/>
        <v>1-1900</v>
      </c>
      <c r="AD3286" s="50">
        <f>IFERROR(VLOOKUP(AC3286,IPC!$E$2:$F$1745,2,0),IPC!$H$1)</f>
        <v>138.32155800000001</v>
      </c>
    </row>
    <row r="3287" spans="10:30" x14ac:dyDescent="0.25">
      <c r="J3287" s="44" t="str">
        <f t="shared" si="1113"/>
        <v/>
      </c>
      <c r="K3287" s="33" t="str">
        <f t="shared" ca="1" si="1117"/>
        <v/>
      </c>
      <c r="L3287" s="108">
        <f t="shared" ca="1" si="1116"/>
        <v>0</v>
      </c>
      <c r="M3287" s="44" t="str">
        <f t="shared" si="1114"/>
        <v/>
      </c>
      <c r="N3287" s="45" t="str">
        <f t="shared" ca="1" si="1118"/>
        <v/>
      </c>
      <c r="O3287" s="108">
        <f t="shared" si="1131"/>
        <v>0</v>
      </c>
      <c r="P3287" s="21" t="e">
        <f t="shared" si="1120"/>
        <v>#N/A</v>
      </c>
      <c r="Q3287" s="21" t="e">
        <f t="shared" si="1121"/>
        <v>#N/A</v>
      </c>
      <c r="R3287" s="21" t="e">
        <f t="shared" si="1122"/>
        <v>#N/A</v>
      </c>
      <c r="S3287" s="21" t="e">
        <f t="shared" si="1123"/>
        <v>#N/A</v>
      </c>
      <c r="T3287" s="29" t="e">
        <f t="shared" si="1115"/>
        <v>#N/A</v>
      </c>
      <c r="U3287" s="34">
        <f t="shared" si="1124"/>
        <v>0</v>
      </c>
      <c r="V3287" s="16">
        <f t="shared" ca="1" si="1127"/>
        <v>44139</v>
      </c>
      <c r="W3287" s="56">
        <f t="shared" ca="1" si="1128"/>
        <v>10</v>
      </c>
      <c r="X3287" s="56">
        <f t="shared" ca="1" si="1129"/>
        <v>2020</v>
      </c>
      <c r="Y3287" s="55" t="str">
        <f t="shared" ca="1" si="1130"/>
        <v>10-2020</v>
      </c>
      <c r="Z3287" s="51">
        <f ca="1">IFERROR(VLOOKUP(Y3287,IPC!$E$2:$F$1745,2,0),IPC!$H$1)</f>
        <v>138.32155800000001</v>
      </c>
      <c r="AA3287" s="48">
        <f t="shared" si="1125"/>
        <v>1</v>
      </c>
      <c r="AB3287" s="48">
        <f t="shared" si="1126"/>
        <v>1900</v>
      </c>
      <c r="AC3287" s="32" t="str">
        <f t="shared" si="1119"/>
        <v>1-1900</v>
      </c>
      <c r="AD3287" s="50">
        <f>IFERROR(VLOOKUP(AC3287,IPC!$E$2:$F$1745,2,0),IPC!$H$1)</f>
        <v>138.32155800000001</v>
      </c>
    </row>
    <row r="3288" spans="10:30" x14ac:dyDescent="0.25">
      <c r="J3288" s="44" t="str">
        <f t="shared" ref="J3288:J3351" si="1132">IFERROR(IF(T3300&gt;0.5,"ALTA",IF(AND(T3300&gt;0.25,T3300&lt;=0.5),"MEDIA",IF(AND(T3300&gt;=0.1,T3300&lt;=0.25),"BAJA",IF(AND(T3300&lt;0.1),"REMOTA")))),"")</f>
        <v/>
      </c>
      <c r="K3288" s="33" t="str">
        <f t="shared" ca="1" si="1117"/>
        <v/>
      </c>
      <c r="L3288" s="108">
        <f t="shared" ca="1" si="1116"/>
        <v>0</v>
      </c>
      <c r="M3288" s="44" t="str">
        <f t="shared" ref="M3288:M3351" si="1133">IFERROR(IF(T3300&gt;50%,"Provisión contable",IF(T3300&lt;=10%,"No se registra","Cuentas de orden")),"")</f>
        <v/>
      </c>
      <c r="N3288" s="45" t="str">
        <f t="shared" ca="1" si="1118"/>
        <v/>
      </c>
      <c r="O3288" s="108">
        <f t="shared" si="1131"/>
        <v>0</v>
      </c>
      <c r="P3288" s="21" t="e">
        <f t="shared" si="1120"/>
        <v>#N/A</v>
      </c>
      <c r="Q3288" s="21" t="e">
        <f t="shared" si="1121"/>
        <v>#N/A</v>
      </c>
      <c r="R3288" s="21" t="e">
        <f t="shared" si="1122"/>
        <v>#N/A</v>
      </c>
      <c r="S3288" s="21" t="e">
        <f t="shared" si="1123"/>
        <v>#N/A</v>
      </c>
      <c r="T3288" s="29" t="e">
        <f t="shared" si="1115"/>
        <v>#N/A</v>
      </c>
      <c r="U3288" s="34">
        <f t="shared" si="1124"/>
        <v>0</v>
      </c>
      <c r="V3288" s="16">
        <f t="shared" ca="1" si="1127"/>
        <v>44139</v>
      </c>
      <c r="W3288" s="56">
        <f t="shared" ca="1" si="1128"/>
        <v>10</v>
      </c>
      <c r="X3288" s="56">
        <f t="shared" ca="1" si="1129"/>
        <v>2020</v>
      </c>
      <c r="Y3288" s="55" t="str">
        <f t="shared" ca="1" si="1130"/>
        <v>10-2020</v>
      </c>
      <c r="Z3288" s="51">
        <f ca="1">IFERROR(VLOOKUP(Y3288,IPC!$E$2:$F$1745,2,0),IPC!$H$1)</f>
        <v>138.32155800000001</v>
      </c>
      <c r="AA3288" s="48">
        <f t="shared" si="1125"/>
        <v>1</v>
      </c>
      <c r="AB3288" s="48">
        <f t="shared" si="1126"/>
        <v>1900</v>
      </c>
      <c r="AC3288" s="32" t="str">
        <f t="shared" si="1119"/>
        <v>1-1900</v>
      </c>
      <c r="AD3288" s="50">
        <f>IFERROR(VLOOKUP(AC3288,IPC!$E$2:$F$1745,2,0),IPC!$H$1)</f>
        <v>138.32155800000001</v>
      </c>
    </row>
    <row r="3289" spans="10:30" x14ac:dyDescent="0.25">
      <c r="J3289" s="44" t="str">
        <f t="shared" si="1132"/>
        <v/>
      </c>
      <c r="K3289" s="33" t="str">
        <f t="shared" ca="1" si="1117"/>
        <v/>
      </c>
      <c r="L3289" s="108">
        <f t="shared" ca="1" si="1116"/>
        <v>0</v>
      </c>
      <c r="M3289" s="44" t="str">
        <f t="shared" si="1133"/>
        <v/>
      </c>
      <c r="N3289" s="45" t="str">
        <f t="shared" ca="1" si="1118"/>
        <v/>
      </c>
      <c r="O3289" s="108">
        <f t="shared" si="1131"/>
        <v>0</v>
      </c>
      <c r="P3289" s="21" t="e">
        <f t="shared" si="1120"/>
        <v>#N/A</v>
      </c>
      <c r="Q3289" s="21" t="e">
        <f t="shared" si="1121"/>
        <v>#N/A</v>
      </c>
      <c r="R3289" s="21" t="e">
        <f t="shared" si="1122"/>
        <v>#N/A</v>
      </c>
      <c r="S3289" s="21" t="e">
        <f t="shared" si="1123"/>
        <v>#N/A</v>
      </c>
      <c r="T3289" s="29" t="e">
        <f t="shared" si="1115"/>
        <v>#N/A</v>
      </c>
      <c r="U3289" s="34">
        <f t="shared" si="1124"/>
        <v>0</v>
      </c>
      <c r="V3289" s="16">
        <f t="shared" ca="1" si="1127"/>
        <v>44139</v>
      </c>
      <c r="W3289" s="56">
        <f t="shared" ca="1" si="1128"/>
        <v>10</v>
      </c>
      <c r="X3289" s="56">
        <f t="shared" ca="1" si="1129"/>
        <v>2020</v>
      </c>
      <c r="Y3289" s="55" t="str">
        <f t="shared" ca="1" si="1130"/>
        <v>10-2020</v>
      </c>
      <c r="Z3289" s="51">
        <f ca="1">IFERROR(VLOOKUP(Y3289,IPC!$E$2:$F$1745,2,0),IPC!$H$1)</f>
        <v>138.32155800000001</v>
      </c>
      <c r="AA3289" s="48">
        <f t="shared" si="1125"/>
        <v>1</v>
      </c>
      <c r="AB3289" s="48">
        <f t="shared" si="1126"/>
        <v>1900</v>
      </c>
      <c r="AC3289" s="32" t="str">
        <f t="shared" si="1119"/>
        <v>1-1900</v>
      </c>
      <c r="AD3289" s="50">
        <f>IFERROR(VLOOKUP(AC3289,IPC!$E$2:$F$1745,2,0),IPC!$H$1)</f>
        <v>138.32155800000001</v>
      </c>
    </row>
    <row r="3290" spans="10:30" x14ac:dyDescent="0.25">
      <c r="J3290" s="44" t="str">
        <f t="shared" si="1132"/>
        <v/>
      </c>
      <c r="K3290" s="33" t="str">
        <f t="shared" ca="1" si="1117"/>
        <v/>
      </c>
      <c r="L3290" s="108">
        <f t="shared" ca="1" si="1116"/>
        <v>0</v>
      </c>
      <c r="M3290" s="44" t="str">
        <f t="shared" si="1133"/>
        <v/>
      </c>
      <c r="N3290" s="45" t="str">
        <f t="shared" ca="1" si="1118"/>
        <v/>
      </c>
      <c r="O3290" s="108">
        <f t="shared" si="1131"/>
        <v>0</v>
      </c>
      <c r="P3290" s="21" t="e">
        <f t="shared" si="1120"/>
        <v>#N/A</v>
      </c>
      <c r="Q3290" s="21" t="e">
        <f t="shared" si="1121"/>
        <v>#N/A</v>
      </c>
      <c r="R3290" s="21" t="e">
        <f t="shared" si="1122"/>
        <v>#N/A</v>
      </c>
      <c r="S3290" s="21" t="e">
        <f t="shared" si="1123"/>
        <v>#N/A</v>
      </c>
      <c r="T3290" s="29" t="e">
        <f t="shared" si="1115"/>
        <v>#N/A</v>
      </c>
      <c r="U3290" s="34">
        <f t="shared" si="1124"/>
        <v>0</v>
      </c>
      <c r="V3290" s="16">
        <f t="shared" ca="1" si="1127"/>
        <v>44139</v>
      </c>
      <c r="W3290" s="56">
        <f t="shared" ca="1" si="1128"/>
        <v>10</v>
      </c>
      <c r="X3290" s="56">
        <f t="shared" ca="1" si="1129"/>
        <v>2020</v>
      </c>
      <c r="Y3290" s="55" t="str">
        <f t="shared" ca="1" si="1130"/>
        <v>10-2020</v>
      </c>
      <c r="Z3290" s="51">
        <f ca="1">IFERROR(VLOOKUP(Y3290,IPC!$E$2:$F$1745,2,0),IPC!$H$1)</f>
        <v>138.32155800000001</v>
      </c>
      <c r="AA3290" s="48">
        <f t="shared" si="1125"/>
        <v>1</v>
      </c>
      <c r="AB3290" s="48">
        <f t="shared" si="1126"/>
        <v>1900</v>
      </c>
      <c r="AC3290" s="32" t="str">
        <f t="shared" si="1119"/>
        <v>1-1900</v>
      </c>
      <c r="AD3290" s="50">
        <f>IFERROR(VLOOKUP(AC3290,IPC!$E$2:$F$1745,2,0),IPC!$H$1)</f>
        <v>138.32155800000001</v>
      </c>
    </row>
    <row r="3291" spans="10:30" x14ac:dyDescent="0.25">
      <c r="J3291" s="44" t="str">
        <f t="shared" si="1132"/>
        <v/>
      </c>
      <c r="K3291" s="33" t="str">
        <f t="shared" ca="1" si="1117"/>
        <v/>
      </c>
      <c r="L3291" s="108">
        <f t="shared" ca="1" si="1116"/>
        <v>0</v>
      </c>
      <c r="M3291" s="44" t="str">
        <f t="shared" si="1133"/>
        <v/>
      </c>
      <c r="N3291" s="45" t="str">
        <f t="shared" ca="1" si="1118"/>
        <v/>
      </c>
      <c r="O3291" s="108">
        <f t="shared" si="1131"/>
        <v>0</v>
      </c>
      <c r="P3291" s="21" t="e">
        <f t="shared" si="1120"/>
        <v>#N/A</v>
      </c>
      <c r="Q3291" s="21" t="e">
        <f t="shared" si="1121"/>
        <v>#N/A</v>
      </c>
      <c r="R3291" s="21" t="e">
        <f t="shared" si="1122"/>
        <v>#N/A</v>
      </c>
      <c r="S3291" s="21" t="e">
        <f t="shared" si="1123"/>
        <v>#N/A</v>
      </c>
      <c r="T3291" s="29" t="e">
        <f t="shared" si="1115"/>
        <v>#N/A</v>
      </c>
      <c r="U3291" s="34">
        <f t="shared" si="1124"/>
        <v>0</v>
      </c>
      <c r="V3291" s="16">
        <f t="shared" ca="1" si="1127"/>
        <v>44139</v>
      </c>
      <c r="W3291" s="56">
        <f t="shared" ca="1" si="1128"/>
        <v>10</v>
      </c>
      <c r="X3291" s="56">
        <f t="shared" ca="1" si="1129"/>
        <v>2020</v>
      </c>
      <c r="Y3291" s="55" t="str">
        <f t="shared" ca="1" si="1130"/>
        <v>10-2020</v>
      </c>
      <c r="Z3291" s="51">
        <f ca="1">IFERROR(VLOOKUP(Y3291,IPC!$E$2:$F$1745,2,0),IPC!$H$1)</f>
        <v>138.32155800000001</v>
      </c>
      <c r="AA3291" s="48">
        <f t="shared" si="1125"/>
        <v>1</v>
      </c>
      <c r="AB3291" s="48">
        <f t="shared" si="1126"/>
        <v>1900</v>
      </c>
      <c r="AC3291" s="32" t="str">
        <f t="shared" si="1119"/>
        <v>1-1900</v>
      </c>
      <c r="AD3291" s="50">
        <f>IFERROR(VLOOKUP(AC3291,IPC!$E$2:$F$1745,2,0),IPC!$H$1)</f>
        <v>138.32155800000001</v>
      </c>
    </row>
    <row r="3292" spans="10:30" x14ac:dyDescent="0.25">
      <c r="J3292" s="44" t="str">
        <f t="shared" si="1132"/>
        <v/>
      </c>
      <c r="K3292" s="33" t="str">
        <f t="shared" ca="1" si="1117"/>
        <v/>
      </c>
      <c r="L3292" s="108">
        <f t="shared" ca="1" si="1116"/>
        <v>0</v>
      </c>
      <c r="M3292" s="44" t="str">
        <f t="shared" si="1133"/>
        <v/>
      </c>
      <c r="N3292" s="45" t="str">
        <f t="shared" ca="1" si="1118"/>
        <v/>
      </c>
      <c r="O3292" s="108">
        <f t="shared" si="1131"/>
        <v>0</v>
      </c>
      <c r="P3292" s="21" t="e">
        <f t="shared" si="1120"/>
        <v>#N/A</v>
      </c>
      <c r="Q3292" s="21" t="e">
        <f t="shared" si="1121"/>
        <v>#N/A</v>
      </c>
      <c r="R3292" s="21" t="e">
        <f t="shared" si="1122"/>
        <v>#N/A</v>
      </c>
      <c r="S3292" s="21" t="e">
        <f t="shared" si="1123"/>
        <v>#N/A</v>
      </c>
      <c r="T3292" s="29" t="e">
        <f t="shared" si="1115"/>
        <v>#N/A</v>
      </c>
      <c r="U3292" s="34">
        <f t="shared" si="1124"/>
        <v>0</v>
      </c>
      <c r="V3292" s="16">
        <f t="shared" ca="1" si="1127"/>
        <v>44139</v>
      </c>
      <c r="W3292" s="56">
        <f t="shared" ca="1" si="1128"/>
        <v>10</v>
      </c>
      <c r="X3292" s="56">
        <f t="shared" ca="1" si="1129"/>
        <v>2020</v>
      </c>
      <c r="Y3292" s="55" t="str">
        <f t="shared" ca="1" si="1130"/>
        <v>10-2020</v>
      </c>
      <c r="Z3292" s="51">
        <f ca="1">IFERROR(VLOOKUP(Y3292,IPC!$E$2:$F$1745,2,0),IPC!$H$1)</f>
        <v>138.32155800000001</v>
      </c>
      <c r="AA3292" s="48">
        <f t="shared" si="1125"/>
        <v>1</v>
      </c>
      <c r="AB3292" s="48">
        <f t="shared" si="1126"/>
        <v>1900</v>
      </c>
      <c r="AC3292" s="32" t="str">
        <f t="shared" si="1119"/>
        <v>1-1900</v>
      </c>
      <c r="AD3292" s="50">
        <f>IFERROR(VLOOKUP(AC3292,IPC!$E$2:$F$1745,2,0),IPC!$H$1)</f>
        <v>138.32155800000001</v>
      </c>
    </row>
    <row r="3293" spans="10:30" x14ac:dyDescent="0.25">
      <c r="J3293" s="44" t="str">
        <f t="shared" si="1132"/>
        <v/>
      </c>
      <c r="K3293" s="33" t="str">
        <f t="shared" ca="1" si="1117"/>
        <v/>
      </c>
      <c r="L3293" s="108">
        <f t="shared" ca="1" si="1116"/>
        <v>0</v>
      </c>
      <c r="M3293" s="44" t="str">
        <f t="shared" si="1133"/>
        <v/>
      </c>
      <c r="N3293" s="45" t="str">
        <f t="shared" ca="1" si="1118"/>
        <v/>
      </c>
      <c r="O3293" s="108">
        <f t="shared" si="1131"/>
        <v>0</v>
      </c>
      <c r="P3293" s="21" t="e">
        <f t="shared" si="1120"/>
        <v>#N/A</v>
      </c>
      <c r="Q3293" s="21" t="e">
        <f t="shared" si="1121"/>
        <v>#N/A</v>
      </c>
      <c r="R3293" s="21" t="e">
        <f t="shared" si="1122"/>
        <v>#N/A</v>
      </c>
      <c r="S3293" s="21" t="e">
        <f t="shared" si="1123"/>
        <v>#N/A</v>
      </c>
      <c r="T3293" s="29" t="e">
        <f t="shared" si="1115"/>
        <v>#N/A</v>
      </c>
      <c r="U3293" s="34">
        <f t="shared" si="1124"/>
        <v>0</v>
      </c>
      <c r="V3293" s="16">
        <f t="shared" ca="1" si="1127"/>
        <v>44139</v>
      </c>
      <c r="W3293" s="56">
        <f t="shared" ca="1" si="1128"/>
        <v>10</v>
      </c>
      <c r="X3293" s="56">
        <f t="shared" ca="1" si="1129"/>
        <v>2020</v>
      </c>
      <c r="Y3293" s="55" t="str">
        <f t="shared" ca="1" si="1130"/>
        <v>10-2020</v>
      </c>
      <c r="Z3293" s="51">
        <f ca="1">IFERROR(VLOOKUP(Y3293,IPC!$E$2:$F$1745,2,0),IPC!$H$1)</f>
        <v>138.32155800000001</v>
      </c>
      <c r="AA3293" s="48">
        <f t="shared" si="1125"/>
        <v>1</v>
      </c>
      <c r="AB3293" s="48">
        <f t="shared" si="1126"/>
        <v>1900</v>
      </c>
      <c r="AC3293" s="32" t="str">
        <f t="shared" si="1119"/>
        <v>1-1900</v>
      </c>
      <c r="AD3293" s="50">
        <f>IFERROR(VLOOKUP(AC3293,IPC!$E$2:$F$1745,2,0),IPC!$H$1)</f>
        <v>138.32155800000001</v>
      </c>
    </row>
    <row r="3294" spans="10:30" x14ac:dyDescent="0.25">
      <c r="J3294" s="44" t="str">
        <f t="shared" si="1132"/>
        <v/>
      </c>
      <c r="K3294" s="33" t="str">
        <f t="shared" ca="1" si="1117"/>
        <v/>
      </c>
      <c r="L3294" s="108">
        <f t="shared" ca="1" si="1116"/>
        <v>0</v>
      </c>
      <c r="M3294" s="44" t="str">
        <f t="shared" si="1133"/>
        <v/>
      </c>
      <c r="N3294" s="45" t="str">
        <f t="shared" ca="1" si="1118"/>
        <v/>
      </c>
      <c r="O3294" s="108">
        <f t="shared" si="1131"/>
        <v>0</v>
      </c>
      <c r="P3294" s="21" t="e">
        <f t="shared" si="1120"/>
        <v>#N/A</v>
      </c>
      <c r="Q3294" s="21" t="e">
        <f t="shared" si="1121"/>
        <v>#N/A</v>
      </c>
      <c r="R3294" s="21" t="e">
        <f t="shared" si="1122"/>
        <v>#N/A</v>
      </c>
      <c r="S3294" s="21" t="e">
        <f t="shared" si="1123"/>
        <v>#N/A</v>
      </c>
      <c r="T3294" s="29" t="e">
        <f t="shared" si="1115"/>
        <v>#N/A</v>
      </c>
      <c r="U3294" s="34">
        <f t="shared" si="1124"/>
        <v>0</v>
      </c>
      <c r="V3294" s="16">
        <f t="shared" ca="1" si="1127"/>
        <v>44139</v>
      </c>
      <c r="W3294" s="56">
        <f t="shared" ca="1" si="1128"/>
        <v>10</v>
      </c>
      <c r="X3294" s="56">
        <f t="shared" ca="1" si="1129"/>
        <v>2020</v>
      </c>
      <c r="Y3294" s="55" t="str">
        <f t="shared" ca="1" si="1130"/>
        <v>10-2020</v>
      </c>
      <c r="Z3294" s="51">
        <f ca="1">IFERROR(VLOOKUP(Y3294,IPC!$E$2:$F$1745,2,0),IPC!$H$1)</f>
        <v>138.32155800000001</v>
      </c>
      <c r="AA3294" s="48">
        <f t="shared" si="1125"/>
        <v>1</v>
      </c>
      <c r="AB3294" s="48">
        <f t="shared" si="1126"/>
        <v>1900</v>
      </c>
      <c r="AC3294" s="32" t="str">
        <f t="shared" si="1119"/>
        <v>1-1900</v>
      </c>
      <c r="AD3294" s="50">
        <f>IFERROR(VLOOKUP(AC3294,IPC!$E$2:$F$1745,2,0),IPC!$H$1)</f>
        <v>138.32155800000001</v>
      </c>
    </row>
    <row r="3295" spans="10:30" x14ac:dyDescent="0.25">
      <c r="J3295" s="44" t="str">
        <f t="shared" si="1132"/>
        <v/>
      </c>
      <c r="K3295" s="33" t="str">
        <f t="shared" ca="1" si="1117"/>
        <v/>
      </c>
      <c r="L3295" s="108">
        <f t="shared" ca="1" si="1116"/>
        <v>0</v>
      </c>
      <c r="M3295" s="44" t="str">
        <f t="shared" si="1133"/>
        <v/>
      </c>
      <c r="N3295" s="45" t="str">
        <f t="shared" ca="1" si="1118"/>
        <v/>
      </c>
      <c r="O3295" s="108">
        <f t="shared" si="1131"/>
        <v>0</v>
      </c>
      <c r="P3295" s="21" t="e">
        <f t="shared" si="1120"/>
        <v>#N/A</v>
      </c>
      <c r="Q3295" s="21" t="e">
        <f t="shared" si="1121"/>
        <v>#N/A</v>
      </c>
      <c r="R3295" s="21" t="e">
        <f t="shared" si="1122"/>
        <v>#N/A</v>
      </c>
      <c r="S3295" s="21" t="e">
        <f t="shared" si="1123"/>
        <v>#N/A</v>
      </c>
      <c r="T3295" s="29" t="e">
        <f t="shared" si="1115"/>
        <v>#N/A</v>
      </c>
      <c r="U3295" s="34">
        <f t="shared" si="1124"/>
        <v>0</v>
      </c>
      <c r="V3295" s="16">
        <f t="shared" ca="1" si="1127"/>
        <v>44139</v>
      </c>
      <c r="W3295" s="56">
        <f t="shared" ca="1" si="1128"/>
        <v>10</v>
      </c>
      <c r="X3295" s="56">
        <f t="shared" ca="1" si="1129"/>
        <v>2020</v>
      </c>
      <c r="Y3295" s="55" t="str">
        <f t="shared" ca="1" si="1130"/>
        <v>10-2020</v>
      </c>
      <c r="Z3295" s="51">
        <f ca="1">IFERROR(VLOOKUP(Y3295,IPC!$E$2:$F$1745,2,0),IPC!$H$1)</f>
        <v>138.32155800000001</v>
      </c>
      <c r="AA3295" s="48">
        <f t="shared" si="1125"/>
        <v>1</v>
      </c>
      <c r="AB3295" s="48">
        <f t="shared" si="1126"/>
        <v>1900</v>
      </c>
      <c r="AC3295" s="32" t="str">
        <f t="shared" si="1119"/>
        <v>1-1900</v>
      </c>
      <c r="AD3295" s="50">
        <f>IFERROR(VLOOKUP(AC3295,IPC!$E$2:$F$1745,2,0),IPC!$H$1)</f>
        <v>138.32155800000001</v>
      </c>
    </row>
    <row r="3296" spans="10:30" x14ac:dyDescent="0.25">
      <c r="J3296" s="44" t="str">
        <f t="shared" si="1132"/>
        <v/>
      </c>
      <c r="K3296" s="33" t="str">
        <f t="shared" ca="1" si="1117"/>
        <v/>
      </c>
      <c r="L3296" s="108">
        <f t="shared" ca="1" si="1116"/>
        <v>0</v>
      </c>
      <c r="M3296" s="44" t="str">
        <f t="shared" si="1133"/>
        <v/>
      </c>
      <c r="N3296" s="45" t="str">
        <f t="shared" ca="1" si="1118"/>
        <v/>
      </c>
      <c r="O3296" s="108">
        <f t="shared" si="1131"/>
        <v>0</v>
      </c>
      <c r="P3296" s="21" t="e">
        <f t="shared" si="1120"/>
        <v>#N/A</v>
      </c>
      <c r="Q3296" s="21" t="e">
        <f t="shared" si="1121"/>
        <v>#N/A</v>
      </c>
      <c r="R3296" s="21" t="e">
        <f t="shared" si="1122"/>
        <v>#N/A</v>
      </c>
      <c r="S3296" s="21" t="e">
        <f t="shared" si="1123"/>
        <v>#N/A</v>
      </c>
      <c r="T3296" s="29" t="e">
        <f t="shared" ref="T3296:T3359" si="1134">+SUMPRODUCT(P3296:S3296,$P$7:$S$7)/100</f>
        <v>#N/A</v>
      </c>
      <c r="U3296" s="34">
        <f t="shared" si="1124"/>
        <v>0</v>
      </c>
      <c r="V3296" s="16">
        <f t="shared" ca="1" si="1127"/>
        <v>44139</v>
      </c>
      <c r="W3296" s="56">
        <f t="shared" ca="1" si="1128"/>
        <v>10</v>
      </c>
      <c r="X3296" s="56">
        <f t="shared" ca="1" si="1129"/>
        <v>2020</v>
      </c>
      <c r="Y3296" s="55" t="str">
        <f t="shared" ca="1" si="1130"/>
        <v>10-2020</v>
      </c>
      <c r="Z3296" s="51">
        <f ca="1">IFERROR(VLOOKUP(Y3296,IPC!$E$2:$F$1745,2,0),IPC!$H$1)</f>
        <v>138.32155800000001</v>
      </c>
      <c r="AA3296" s="48">
        <f t="shared" si="1125"/>
        <v>1</v>
      </c>
      <c r="AB3296" s="48">
        <f t="shared" si="1126"/>
        <v>1900</v>
      </c>
      <c r="AC3296" s="32" t="str">
        <f t="shared" si="1119"/>
        <v>1-1900</v>
      </c>
      <c r="AD3296" s="50">
        <f>IFERROR(VLOOKUP(AC3296,IPC!$E$2:$F$1745,2,0),IPC!$H$1)</f>
        <v>138.32155800000001</v>
      </c>
    </row>
    <row r="3297" spans="10:30" x14ac:dyDescent="0.25">
      <c r="J3297" s="44" t="str">
        <f t="shared" si="1132"/>
        <v/>
      </c>
      <c r="K3297" s="33" t="str">
        <f t="shared" ca="1" si="1117"/>
        <v/>
      </c>
      <c r="L3297" s="108">
        <f t="shared" ca="1" si="1116"/>
        <v>0</v>
      </c>
      <c r="M3297" s="44" t="str">
        <f t="shared" si="1133"/>
        <v/>
      </c>
      <c r="N3297" s="45" t="str">
        <f t="shared" ca="1" si="1118"/>
        <v/>
      </c>
      <c r="O3297" s="108">
        <f t="shared" si="1131"/>
        <v>0</v>
      </c>
      <c r="P3297" s="21" t="e">
        <f t="shared" si="1120"/>
        <v>#N/A</v>
      </c>
      <c r="Q3297" s="21" t="e">
        <f t="shared" si="1121"/>
        <v>#N/A</v>
      </c>
      <c r="R3297" s="21" t="e">
        <f t="shared" si="1122"/>
        <v>#N/A</v>
      </c>
      <c r="S3297" s="21" t="e">
        <f t="shared" si="1123"/>
        <v>#N/A</v>
      </c>
      <c r="T3297" s="29" t="e">
        <f t="shared" si="1134"/>
        <v>#N/A</v>
      </c>
      <c r="U3297" s="34">
        <f t="shared" si="1124"/>
        <v>0</v>
      </c>
      <c r="V3297" s="16">
        <f t="shared" ca="1" si="1127"/>
        <v>44139</v>
      </c>
      <c r="W3297" s="56">
        <f t="shared" ca="1" si="1128"/>
        <v>10</v>
      </c>
      <c r="X3297" s="56">
        <f t="shared" ca="1" si="1129"/>
        <v>2020</v>
      </c>
      <c r="Y3297" s="55" t="str">
        <f t="shared" ca="1" si="1130"/>
        <v>10-2020</v>
      </c>
      <c r="Z3297" s="51">
        <f ca="1">IFERROR(VLOOKUP(Y3297,IPC!$E$2:$F$1745,2,0),IPC!$H$1)</f>
        <v>138.32155800000001</v>
      </c>
      <c r="AA3297" s="48">
        <f t="shared" si="1125"/>
        <v>1</v>
      </c>
      <c r="AB3297" s="48">
        <f t="shared" si="1126"/>
        <v>1900</v>
      </c>
      <c r="AC3297" s="32" t="str">
        <f t="shared" si="1119"/>
        <v>1-1900</v>
      </c>
      <c r="AD3297" s="50">
        <f>IFERROR(VLOOKUP(AC3297,IPC!$E$2:$F$1745,2,0),IPC!$H$1)</f>
        <v>138.32155800000001</v>
      </c>
    </row>
    <row r="3298" spans="10:30" x14ac:dyDescent="0.25">
      <c r="J3298" s="44" t="str">
        <f t="shared" si="1132"/>
        <v/>
      </c>
      <c r="K3298" s="33" t="str">
        <f t="shared" ca="1" si="1117"/>
        <v/>
      </c>
      <c r="L3298" s="108">
        <f t="shared" ca="1" si="1116"/>
        <v>0</v>
      </c>
      <c r="M3298" s="44" t="str">
        <f t="shared" si="1133"/>
        <v/>
      </c>
      <c r="N3298" s="45" t="str">
        <f t="shared" ca="1" si="1118"/>
        <v/>
      </c>
      <c r="O3298" s="108">
        <f t="shared" si="1131"/>
        <v>0</v>
      </c>
      <c r="P3298" s="21" t="e">
        <f t="shared" si="1120"/>
        <v>#N/A</v>
      </c>
      <c r="Q3298" s="21" t="e">
        <f t="shared" si="1121"/>
        <v>#N/A</v>
      </c>
      <c r="R3298" s="21" t="e">
        <f t="shared" si="1122"/>
        <v>#N/A</v>
      </c>
      <c r="S3298" s="21" t="e">
        <f t="shared" si="1123"/>
        <v>#N/A</v>
      </c>
      <c r="T3298" s="29" t="e">
        <f t="shared" si="1134"/>
        <v>#N/A</v>
      </c>
      <c r="U3298" s="34">
        <f t="shared" si="1124"/>
        <v>0</v>
      </c>
      <c r="V3298" s="16">
        <f t="shared" ca="1" si="1127"/>
        <v>44139</v>
      </c>
      <c r="W3298" s="56">
        <f t="shared" ca="1" si="1128"/>
        <v>10</v>
      </c>
      <c r="X3298" s="56">
        <f t="shared" ca="1" si="1129"/>
        <v>2020</v>
      </c>
      <c r="Y3298" s="55" t="str">
        <f t="shared" ca="1" si="1130"/>
        <v>10-2020</v>
      </c>
      <c r="Z3298" s="51">
        <f ca="1">IFERROR(VLOOKUP(Y3298,IPC!$E$2:$F$1745,2,0),IPC!$H$1)</f>
        <v>138.32155800000001</v>
      </c>
      <c r="AA3298" s="48">
        <f t="shared" si="1125"/>
        <v>1</v>
      </c>
      <c r="AB3298" s="48">
        <f t="shared" si="1126"/>
        <v>1900</v>
      </c>
      <c r="AC3298" s="32" t="str">
        <f t="shared" si="1119"/>
        <v>1-1900</v>
      </c>
      <c r="AD3298" s="50">
        <f>IFERROR(VLOOKUP(AC3298,IPC!$E$2:$F$1745,2,0),IPC!$H$1)</f>
        <v>138.32155800000001</v>
      </c>
    </row>
    <row r="3299" spans="10:30" x14ac:dyDescent="0.25">
      <c r="J3299" s="44" t="str">
        <f t="shared" si="1132"/>
        <v/>
      </c>
      <c r="K3299" s="33" t="str">
        <f t="shared" ca="1" si="1117"/>
        <v/>
      </c>
      <c r="L3299" s="108">
        <f t="shared" ca="1" si="1116"/>
        <v>0</v>
      </c>
      <c r="M3299" s="44" t="str">
        <f t="shared" si="1133"/>
        <v/>
      </c>
      <c r="N3299" s="45" t="str">
        <f t="shared" ca="1" si="1118"/>
        <v/>
      </c>
      <c r="O3299" s="108">
        <f t="shared" si="1131"/>
        <v>0</v>
      </c>
      <c r="P3299" s="21" t="e">
        <f t="shared" si="1120"/>
        <v>#N/A</v>
      </c>
      <c r="Q3299" s="21" t="e">
        <f t="shared" si="1121"/>
        <v>#N/A</v>
      </c>
      <c r="R3299" s="21" t="e">
        <f t="shared" si="1122"/>
        <v>#N/A</v>
      </c>
      <c r="S3299" s="21" t="e">
        <f t="shared" si="1123"/>
        <v>#N/A</v>
      </c>
      <c r="T3299" s="29" t="e">
        <f t="shared" si="1134"/>
        <v>#N/A</v>
      </c>
      <c r="U3299" s="34">
        <f t="shared" si="1124"/>
        <v>0</v>
      </c>
      <c r="V3299" s="16">
        <f t="shared" ca="1" si="1127"/>
        <v>44139</v>
      </c>
      <c r="W3299" s="56">
        <f t="shared" ca="1" si="1128"/>
        <v>10</v>
      </c>
      <c r="X3299" s="56">
        <f t="shared" ca="1" si="1129"/>
        <v>2020</v>
      </c>
      <c r="Y3299" s="55" t="str">
        <f t="shared" ca="1" si="1130"/>
        <v>10-2020</v>
      </c>
      <c r="Z3299" s="51">
        <f ca="1">IFERROR(VLOOKUP(Y3299,IPC!$E$2:$F$1745,2,0),IPC!$H$1)</f>
        <v>138.32155800000001</v>
      </c>
      <c r="AA3299" s="48">
        <f t="shared" si="1125"/>
        <v>1</v>
      </c>
      <c r="AB3299" s="48">
        <f t="shared" si="1126"/>
        <v>1900</v>
      </c>
      <c r="AC3299" s="32" t="str">
        <f t="shared" si="1119"/>
        <v>1-1900</v>
      </c>
      <c r="AD3299" s="50">
        <f>IFERROR(VLOOKUP(AC3299,IPC!$E$2:$F$1745,2,0),IPC!$H$1)</f>
        <v>138.32155800000001</v>
      </c>
    </row>
    <row r="3300" spans="10:30" x14ac:dyDescent="0.25">
      <c r="J3300" s="44" t="str">
        <f t="shared" si="1132"/>
        <v/>
      </c>
      <c r="K3300" s="33" t="str">
        <f t="shared" ca="1" si="1117"/>
        <v/>
      </c>
      <c r="L3300" s="108">
        <f t="shared" ca="1" si="1116"/>
        <v>0</v>
      </c>
      <c r="M3300" s="44" t="str">
        <f t="shared" si="1133"/>
        <v/>
      </c>
      <c r="N3300" s="45" t="str">
        <f t="shared" ca="1" si="1118"/>
        <v/>
      </c>
      <c r="O3300" s="108">
        <f t="shared" si="1131"/>
        <v>0</v>
      </c>
      <c r="P3300" s="21" t="e">
        <f t="shared" si="1120"/>
        <v>#N/A</v>
      </c>
      <c r="Q3300" s="21" t="e">
        <f t="shared" si="1121"/>
        <v>#N/A</v>
      </c>
      <c r="R3300" s="21" t="e">
        <f t="shared" si="1122"/>
        <v>#N/A</v>
      </c>
      <c r="S3300" s="21" t="e">
        <f t="shared" si="1123"/>
        <v>#N/A</v>
      </c>
      <c r="T3300" s="29" t="e">
        <f t="shared" si="1134"/>
        <v>#N/A</v>
      </c>
      <c r="U3300" s="34">
        <f t="shared" si="1124"/>
        <v>0</v>
      </c>
      <c r="V3300" s="16">
        <f t="shared" ca="1" si="1127"/>
        <v>44139</v>
      </c>
      <c r="W3300" s="56">
        <f t="shared" ca="1" si="1128"/>
        <v>10</v>
      </c>
      <c r="X3300" s="56">
        <f t="shared" ca="1" si="1129"/>
        <v>2020</v>
      </c>
      <c r="Y3300" s="55" t="str">
        <f t="shared" ca="1" si="1130"/>
        <v>10-2020</v>
      </c>
      <c r="Z3300" s="51">
        <f ca="1">IFERROR(VLOOKUP(Y3300,IPC!$E$2:$F$1745,2,0),IPC!$H$1)</f>
        <v>138.32155800000001</v>
      </c>
      <c r="AA3300" s="48">
        <f t="shared" si="1125"/>
        <v>1</v>
      </c>
      <c r="AB3300" s="48">
        <f t="shared" si="1126"/>
        <v>1900</v>
      </c>
      <c r="AC3300" s="32" t="str">
        <f t="shared" si="1119"/>
        <v>1-1900</v>
      </c>
      <c r="AD3300" s="50">
        <f>IFERROR(VLOOKUP(AC3300,IPC!$E$2:$F$1745,2,0),IPC!$H$1)</f>
        <v>138.32155800000001</v>
      </c>
    </row>
    <row r="3301" spans="10:30" x14ac:dyDescent="0.25">
      <c r="J3301" s="44" t="str">
        <f t="shared" si="1132"/>
        <v/>
      </c>
      <c r="K3301" s="33" t="str">
        <f t="shared" ca="1" si="1117"/>
        <v/>
      </c>
      <c r="L3301" s="108">
        <f t="shared" ca="1" si="1116"/>
        <v>0</v>
      </c>
      <c r="M3301" s="44" t="str">
        <f t="shared" si="1133"/>
        <v/>
      </c>
      <c r="N3301" s="45" t="str">
        <f t="shared" ca="1" si="1118"/>
        <v/>
      </c>
      <c r="O3301" s="108">
        <f t="shared" si="1131"/>
        <v>0</v>
      </c>
      <c r="P3301" s="21" t="e">
        <f t="shared" si="1120"/>
        <v>#N/A</v>
      </c>
      <c r="Q3301" s="21" t="e">
        <f t="shared" si="1121"/>
        <v>#N/A</v>
      </c>
      <c r="R3301" s="21" t="e">
        <f t="shared" si="1122"/>
        <v>#N/A</v>
      </c>
      <c r="S3301" s="21" t="e">
        <f t="shared" si="1123"/>
        <v>#N/A</v>
      </c>
      <c r="T3301" s="29" t="e">
        <f t="shared" si="1134"/>
        <v>#N/A</v>
      </c>
      <c r="U3301" s="34">
        <f t="shared" si="1124"/>
        <v>0</v>
      </c>
      <c r="V3301" s="16">
        <f t="shared" ca="1" si="1127"/>
        <v>44139</v>
      </c>
      <c r="W3301" s="56">
        <f t="shared" ca="1" si="1128"/>
        <v>10</v>
      </c>
      <c r="X3301" s="56">
        <f t="shared" ca="1" si="1129"/>
        <v>2020</v>
      </c>
      <c r="Y3301" s="55" t="str">
        <f t="shared" ca="1" si="1130"/>
        <v>10-2020</v>
      </c>
      <c r="Z3301" s="51">
        <f ca="1">IFERROR(VLOOKUP(Y3301,IPC!$E$2:$F$1745,2,0),IPC!$H$1)</f>
        <v>138.32155800000001</v>
      </c>
      <c r="AA3301" s="48">
        <f t="shared" si="1125"/>
        <v>1</v>
      </c>
      <c r="AB3301" s="48">
        <f t="shared" si="1126"/>
        <v>1900</v>
      </c>
      <c r="AC3301" s="32" t="str">
        <f t="shared" si="1119"/>
        <v>1-1900</v>
      </c>
      <c r="AD3301" s="50">
        <f>IFERROR(VLOOKUP(AC3301,IPC!$E$2:$F$1745,2,0),IPC!$H$1)</f>
        <v>138.32155800000001</v>
      </c>
    </row>
    <row r="3302" spans="10:30" x14ac:dyDescent="0.25">
      <c r="J3302" s="44" t="str">
        <f t="shared" si="1132"/>
        <v/>
      </c>
      <c r="K3302" s="33" t="str">
        <f t="shared" ca="1" si="1117"/>
        <v/>
      </c>
      <c r="L3302" s="108">
        <f t="shared" ref="L3302:L3365" ca="1" si="1135">IFERROR(B3302*C3302*Z3314/AD3314,"")</f>
        <v>0</v>
      </c>
      <c r="M3302" s="44" t="str">
        <f t="shared" si="1133"/>
        <v/>
      </c>
      <c r="N3302" s="45" t="str">
        <f t="shared" ca="1" si="1118"/>
        <v/>
      </c>
      <c r="O3302" s="108">
        <f t="shared" si="1131"/>
        <v>0</v>
      </c>
      <c r="P3302" s="21" t="e">
        <f t="shared" si="1120"/>
        <v>#N/A</v>
      </c>
      <c r="Q3302" s="21" t="e">
        <f t="shared" si="1121"/>
        <v>#N/A</v>
      </c>
      <c r="R3302" s="21" t="e">
        <f t="shared" si="1122"/>
        <v>#N/A</v>
      </c>
      <c r="S3302" s="21" t="e">
        <f t="shared" si="1123"/>
        <v>#N/A</v>
      </c>
      <c r="T3302" s="29" t="e">
        <f t="shared" si="1134"/>
        <v>#N/A</v>
      </c>
      <c r="U3302" s="34">
        <f t="shared" si="1124"/>
        <v>0</v>
      </c>
      <c r="V3302" s="16">
        <f t="shared" ca="1" si="1127"/>
        <v>44139</v>
      </c>
      <c r="W3302" s="56">
        <f t="shared" ca="1" si="1128"/>
        <v>10</v>
      </c>
      <c r="X3302" s="56">
        <f t="shared" ca="1" si="1129"/>
        <v>2020</v>
      </c>
      <c r="Y3302" s="55" t="str">
        <f t="shared" ca="1" si="1130"/>
        <v>10-2020</v>
      </c>
      <c r="Z3302" s="51">
        <f ca="1">IFERROR(VLOOKUP(Y3302,IPC!$E$2:$F$1745,2,0),IPC!$H$1)</f>
        <v>138.32155800000001</v>
      </c>
      <c r="AA3302" s="48">
        <f t="shared" si="1125"/>
        <v>1</v>
      </c>
      <c r="AB3302" s="48">
        <f t="shared" si="1126"/>
        <v>1900</v>
      </c>
      <c r="AC3302" s="32" t="str">
        <f t="shared" si="1119"/>
        <v>1-1900</v>
      </c>
      <c r="AD3302" s="50">
        <f>IFERROR(VLOOKUP(AC3302,IPC!$E$2:$F$1745,2,0),IPC!$H$1)</f>
        <v>138.32155800000001</v>
      </c>
    </row>
    <row r="3303" spans="10:30" x14ac:dyDescent="0.25">
      <c r="J3303" s="44" t="str">
        <f t="shared" si="1132"/>
        <v/>
      </c>
      <c r="K3303" s="33" t="str">
        <f t="shared" ca="1" si="1117"/>
        <v/>
      </c>
      <c r="L3303" s="108">
        <f t="shared" ca="1" si="1135"/>
        <v>0</v>
      </c>
      <c r="M3303" s="44" t="str">
        <f t="shared" si="1133"/>
        <v/>
      </c>
      <c r="N3303" s="45" t="str">
        <f t="shared" ca="1" si="1118"/>
        <v/>
      </c>
      <c r="O3303" s="108">
        <f t="shared" si="1131"/>
        <v>0</v>
      </c>
      <c r="P3303" s="21" t="e">
        <f t="shared" si="1120"/>
        <v>#N/A</v>
      </c>
      <c r="Q3303" s="21" t="e">
        <f t="shared" si="1121"/>
        <v>#N/A</v>
      </c>
      <c r="R3303" s="21" t="e">
        <f t="shared" si="1122"/>
        <v>#N/A</v>
      </c>
      <c r="S3303" s="21" t="e">
        <f t="shared" si="1123"/>
        <v>#N/A</v>
      </c>
      <c r="T3303" s="29" t="e">
        <f t="shared" si="1134"/>
        <v>#N/A</v>
      </c>
      <c r="U3303" s="34">
        <f t="shared" si="1124"/>
        <v>0</v>
      </c>
      <c r="V3303" s="16">
        <f t="shared" ca="1" si="1127"/>
        <v>44139</v>
      </c>
      <c r="W3303" s="56">
        <f t="shared" ca="1" si="1128"/>
        <v>10</v>
      </c>
      <c r="X3303" s="56">
        <f t="shared" ca="1" si="1129"/>
        <v>2020</v>
      </c>
      <c r="Y3303" s="55" t="str">
        <f t="shared" ca="1" si="1130"/>
        <v>10-2020</v>
      </c>
      <c r="Z3303" s="51">
        <f ca="1">IFERROR(VLOOKUP(Y3303,IPC!$E$2:$F$1745,2,0),IPC!$H$1)</f>
        <v>138.32155800000001</v>
      </c>
      <c r="AA3303" s="48">
        <f t="shared" si="1125"/>
        <v>1</v>
      </c>
      <c r="AB3303" s="48">
        <f t="shared" si="1126"/>
        <v>1900</v>
      </c>
      <c r="AC3303" s="32" t="str">
        <f t="shared" si="1119"/>
        <v>1-1900</v>
      </c>
      <c r="AD3303" s="50">
        <f>IFERROR(VLOOKUP(AC3303,IPC!$E$2:$F$1745,2,0),IPC!$H$1)</f>
        <v>138.32155800000001</v>
      </c>
    </row>
    <row r="3304" spans="10:30" x14ac:dyDescent="0.25">
      <c r="J3304" s="44" t="str">
        <f t="shared" si="1132"/>
        <v/>
      </c>
      <c r="K3304" s="33" t="str">
        <f t="shared" ca="1" si="1117"/>
        <v/>
      </c>
      <c r="L3304" s="108">
        <f t="shared" ca="1" si="1135"/>
        <v>0</v>
      </c>
      <c r="M3304" s="44" t="str">
        <f t="shared" si="1133"/>
        <v/>
      </c>
      <c r="N3304" s="45" t="str">
        <f t="shared" ca="1" si="1118"/>
        <v/>
      </c>
      <c r="O3304" s="108">
        <f t="shared" si="1131"/>
        <v>0</v>
      </c>
      <c r="P3304" s="21" t="e">
        <f t="shared" si="1120"/>
        <v>#N/A</v>
      </c>
      <c r="Q3304" s="21" t="e">
        <f t="shared" si="1121"/>
        <v>#N/A</v>
      </c>
      <c r="R3304" s="21" t="e">
        <f t="shared" si="1122"/>
        <v>#N/A</v>
      </c>
      <c r="S3304" s="21" t="e">
        <f t="shared" si="1123"/>
        <v>#N/A</v>
      </c>
      <c r="T3304" s="29" t="e">
        <f t="shared" si="1134"/>
        <v>#N/A</v>
      </c>
      <c r="U3304" s="34">
        <f t="shared" si="1124"/>
        <v>0</v>
      </c>
      <c r="V3304" s="16">
        <f t="shared" ca="1" si="1127"/>
        <v>44139</v>
      </c>
      <c r="W3304" s="56">
        <f t="shared" ca="1" si="1128"/>
        <v>10</v>
      </c>
      <c r="X3304" s="56">
        <f t="shared" ca="1" si="1129"/>
        <v>2020</v>
      </c>
      <c r="Y3304" s="55" t="str">
        <f t="shared" ca="1" si="1130"/>
        <v>10-2020</v>
      </c>
      <c r="Z3304" s="51">
        <f ca="1">IFERROR(VLOOKUP(Y3304,IPC!$E$2:$F$1745,2,0),IPC!$H$1)</f>
        <v>138.32155800000001</v>
      </c>
      <c r="AA3304" s="48">
        <f t="shared" si="1125"/>
        <v>1</v>
      </c>
      <c r="AB3304" s="48">
        <f t="shared" si="1126"/>
        <v>1900</v>
      </c>
      <c r="AC3304" s="32" t="str">
        <f t="shared" si="1119"/>
        <v>1-1900</v>
      </c>
      <c r="AD3304" s="50">
        <f>IFERROR(VLOOKUP(AC3304,IPC!$E$2:$F$1745,2,0),IPC!$H$1)</f>
        <v>138.32155800000001</v>
      </c>
    </row>
    <row r="3305" spans="10:30" x14ac:dyDescent="0.25">
      <c r="J3305" s="44" t="str">
        <f t="shared" si="1132"/>
        <v/>
      </c>
      <c r="K3305" s="33" t="str">
        <f t="shared" ca="1" si="1117"/>
        <v/>
      </c>
      <c r="L3305" s="108">
        <f t="shared" ca="1" si="1135"/>
        <v>0</v>
      </c>
      <c r="M3305" s="44" t="str">
        <f t="shared" si="1133"/>
        <v/>
      </c>
      <c r="N3305" s="45" t="str">
        <f t="shared" ca="1" si="1118"/>
        <v/>
      </c>
      <c r="O3305" s="108">
        <f t="shared" si="1131"/>
        <v>0</v>
      </c>
      <c r="P3305" s="21" t="e">
        <f t="shared" si="1120"/>
        <v>#N/A</v>
      </c>
      <c r="Q3305" s="21" t="e">
        <f t="shared" si="1121"/>
        <v>#N/A</v>
      </c>
      <c r="R3305" s="21" t="e">
        <f t="shared" si="1122"/>
        <v>#N/A</v>
      </c>
      <c r="S3305" s="21" t="e">
        <f t="shared" si="1123"/>
        <v>#N/A</v>
      </c>
      <c r="T3305" s="29" t="e">
        <f t="shared" si="1134"/>
        <v>#N/A</v>
      </c>
      <c r="U3305" s="34">
        <f t="shared" si="1124"/>
        <v>0</v>
      </c>
      <c r="V3305" s="16">
        <f t="shared" ca="1" si="1127"/>
        <v>44139</v>
      </c>
      <c r="W3305" s="56">
        <f t="shared" ca="1" si="1128"/>
        <v>10</v>
      </c>
      <c r="X3305" s="56">
        <f t="shared" ca="1" si="1129"/>
        <v>2020</v>
      </c>
      <c r="Y3305" s="55" t="str">
        <f t="shared" ca="1" si="1130"/>
        <v>10-2020</v>
      </c>
      <c r="Z3305" s="51">
        <f ca="1">IFERROR(VLOOKUP(Y3305,IPC!$E$2:$F$1745,2,0),IPC!$H$1)</f>
        <v>138.32155800000001</v>
      </c>
      <c r="AA3305" s="48">
        <f t="shared" si="1125"/>
        <v>1</v>
      </c>
      <c r="AB3305" s="48">
        <f t="shared" si="1126"/>
        <v>1900</v>
      </c>
      <c r="AC3305" s="32" t="str">
        <f t="shared" si="1119"/>
        <v>1-1900</v>
      </c>
      <c r="AD3305" s="50">
        <f>IFERROR(VLOOKUP(AC3305,IPC!$E$2:$F$1745,2,0),IPC!$H$1)</f>
        <v>138.32155800000001</v>
      </c>
    </row>
    <row r="3306" spans="10:30" x14ac:dyDescent="0.25">
      <c r="J3306" s="44" t="str">
        <f t="shared" si="1132"/>
        <v/>
      </c>
      <c r="K3306" s="33" t="str">
        <f t="shared" ca="1" si="1117"/>
        <v/>
      </c>
      <c r="L3306" s="108">
        <f t="shared" ca="1" si="1135"/>
        <v>0</v>
      </c>
      <c r="M3306" s="44" t="str">
        <f t="shared" si="1133"/>
        <v/>
      </c>
      <c r="N3306" s="45" t="str">
        <f t="shared" ca="1" si="1118"/>
        <v/>
      </c>
      <c r="O3306" s="108">
        <f t="shared" si="1131"/>
        <v>0</v>
      </c>
      <c r="P3306" s="21" t="e">
        <f t="shared" si="1120"/>
        <v>#N/A</v>
      </c>
      <c r="Q3306" s="21" t="e">
        <f t="shared" si="1121"/>
        <v>#N/A</v>
      </c>
      <c r="R3306" s="21" t="e">
        <f t="shared" si="1122"/>
        <v>#N/A</v>
      </c>
      <c r="S3306" s="21" t="e">
        <f t="shared" si="1123"/>
        <v>#N/A</v>
      </c>
      <c r="T3306" s="29" t="e">
        <f t="shared" si="1134"/>
        <v>#N/A</v>
      </c>
      <c r="U3306" s="34">
        <f t="shared" si="1124"/>
        <v>0</v>
      </c>
      <c r="V3306" s="16">
        <f t="shared" ca="1" si="1127"/>
        <v>44139</v>
      </c>
      <c r="W3306" s="56">
        <f t="shared" ca="1" si="1128"/>
        <v>10</v>
      </c>
      <c r="X3306" s="56">
        <f t="shared" ca="1" si="1129"/>
        <v>2020</v>
      </c>
      <c r="Y3306" s="55" t="str">
        <f t="shared" ca="1" si="1130"/>
        <v>10-2020</v>
      </c>
      <c r="Z3306" s="51">
        <f ca="1">IFERROR(VLOOKUP(Y3306,IPC!$E$2:$F$1745,2,0),IPC!$H$1)</f>
        <v>138.32155800000001</v>
      </c>
      <c r="AA3306" s="48">
        <f t="shared" si="1125"/>
        <v>1</v>
      </c>
      <c r="AB3306" s="48">
        <f t="shared" si="1126"/>
        <v>1900</v>
      </c>
      <c r="AC3306" s="32" t="str">
        <f t="shared" si="1119"/>
        <v>1-1900</v>
      </c>
      <c r="AD3306" s="50">
        <f>IFERROR(VLOOKUP(AC3306,IPC!$E$2:$F$1745,2,0),IPC!$H$1)</f>
        <v>138.32155800000001</v>
      </c>
    </row>
    <row r="3307" spans="10:30" x14ac:dyDescent="0.25">
      <c r="J3307" s="44" t="str">
        <f t="shared" si="1132"/>
        <v/>
      </c>
      <c r="K3307" s="33" t="str">
        <f t="shared" ca="1" si="1117"/>
        <v/>
      </c>
      <c r="L3307" s="108">
        <f t="shared" ca="1" si="1135"/>
        <v>0</v>
      </c>
      <c r="M3307" s="44" t="str">
        <f t="shared" si="1133"/>
        <v/>
      </c>
      <c r="N3307" s="45" t="str">
        <f t="shared" ca="1" si="1118"/>
        <v/>
      </c>
      <c r="O3307" s="108">
        <f t="shared" si="1131"/>
        <v>0</v>
      </c>
      <c r="P3307" s="21" t="e">
        <f t="shared" si="1120"/>
        <v>#N/A</v>
      </c>
      <c r="Q3307" s="21" t="e">
        <f t="shared" si="1121"/>
        <v>#N/A</v>
      </c>
      <c r="R3307" s="21" t="e">
        <f t="shared" si="1122"/>
        <v>#N/A</v>
      </c>
      <c r="S3307" s="21" t="e">
        <f t="shared" si="1123"/>
        <v>#N/A</v>
      </c>
      <c r="T3307" s="29" t="e">
        <f t="shared" si="1134"/>
        <v>#N/A</v>
      </c>
      <c r="U3307" s="34">
        <f t="shared" si="1124"/>
        <v>0</v>
      </c>
      <c r="V3307" s="16">
        <f t="shared" ca="1" si="1127"/>
        <v>44139</v>
      </c>
      <c r="W3307" s="56">
        <f t="shared" ca="1" si="1128"/>
        <v>10</v>
      </c>
      <c r="X3307" s="56">
        <f t="shared" ca="1" si="1129"/>
        <v>2020</v>
      </c>
      <c r="Y3307" s="55" t="str">
        <f t="shared" ca="1" si="1130"/>
        <v>10-2020</v>
      </c>
      <c r="Z3307" s="51">
        <f ca="1">IFERROR(VLOOKUP(Y3307,IPC!$E$2:$F$1745,2,0),IPC!$H$1)</f>
        <v>138.32155800000001</v>
      </c>
      <c r="AA3307" s="48">
        <f t="shared" si="1125"/>
        <v>1</v>
      </c>
      <c r="AB3307" s="48">
        <f t="shared" si="1126"/>
        <v>1900</v>
      </c>
      <c r="AC3307" s="32" t="str">
        <f t="shared" si="1119"/>
        <v>1-1900</v>
      </c>
      <c r="AD3307" s="50">
        <f>IFERROR(VLOOKUP(AC3307,IPC!$E$2:$F$1745,2,0),IPC!$H$1)</f>
        <v>138.32155800000001</v>
      </c>
    </row>
    <row r="3308" spans="10:30" x14ac:dyDescent="0.25">
      <c r="J3308" s="44" t="str">
        <f t="shared" si="1132"/>
        <v/>
      </c>
      <c r="K3308" s="33" t="str">
        <f t="shared" ca="1" si="1117"/>
        <v/>
      </c>
      <c r="L3308" s="108">
        <f t="shared" ca="1" si="1135"/>
        <v>0</v>
      </c>
      <c r="M3308" s="44" t="str">
        <f t="shared" si="1133"/>
        <v/>
      </c>
      <c r="N3308" s="45" t="str">
        <f t="shared" ca="1" si="1118"/>
        <v/>
      </c>
      <c r="O3308" s="108">
        <f t="shared" si="1131"/>
        <v>0</v>
      </c>
      <c r="P3308" s="21" t="e">
        <f t="shared" si="1120"/>
        <v>#N/A</v>
      </c>
      <c r="Q3308" s="21" t="e">
        <f t="shared" si="1121"/>
        <v>#N/A</v>
      </c>
      <c r="R3308" s="21" t="e">
        <f t="shared" si="1122"/>
        <v>#N/A</v>
      </c>
      <c r="S3308" s="21" t="e">
        <f t="shared" si="1123"/>
        <v>#N/A</v>
      </c>
      <c r="T3308" s="29" t="e">
        <f t="shared" si="1134"/>
        <v>#N/A</v>
      </c>
      <c r="U3308" s="34">
        <f t="shared" si="1124"/>
        <v>0</v>
      </c>
      <c r="V3308" s="16">
        <f t="shared" ca="1" si="1127"/>
        <v>44139</v>
      </c>
      <c r="W3308" s="56">
        <f t="shared" ca="1" si="1128"/>
        <v>10</v>
      </c>
      <c r="X3308" s="56">
        <f t="shared" ca="1" si="1129"/>
        <v>2020</v>
      </c>
      <c r="Y3308" s="55" t="str">
        <f t="shared" ca="1" si="1130"/>
        <v>10-2020</v>
      </c>
      <c r="Z3308" s="51">
        <f ca="1">IFERROR(VLOOKUP(Y3308,IPC!$E$2:$F$1745,2,0),IPC!$H$1)</f>
        <v>138.32155800000001</v>
      </c>
      <c r="AA3308" s="48">
        <f t="shared" si="1125"/>
        <v>1</v>
      </c>
      <c r="AB3308" s="48">
        <f t="shared" si="1126"/>
        <v>1900</v>
      </c>
      <c r="AC3308" s="32" t="str">
        <f t="shared" si="1119"/>
        <v>1-1900</v>
      </c>
      <c r="AD3308" s="50">
        <f>IFERROR(VLOOKUP(AC3308,IPC!$E$2:$F$1745,2,0),IPC!$H$1)</f>
        <v>138.32155800000001</v>
      </c>
    </row>
    <row r="3309" spans="10:30" x14ac:dyDescent="0.25">
      <c r="J3309" s="44" t="str">
        <f t="shared" si="1132"/>
        <v/>
      </c>
      <c r="K3309" s="33" t="str">
        <f t="shared" ca="1" si="1117"/>
        <v/>
      </c>
      <c r="L3309" s="108">
        <f t="shared" ca="1" si="1135"/>
        <v>0</v>
      </c>
      <c r="M3309" s="44" t="str">
        <f t="shared" si="1133"/>
        <v/>
      </c>
      <c r="N3309" s="45" t="str">
        <f t="shared" ca="1" si="1118"/>
        <v/>
      </c>
      <c r="O3309" s="108">
        <f t="shared" si="1131"/>
        <v>0</v>
      </c>
      <c r="P3309" s="21" t="e">
        <f t="shared" si="1120"/>
        <v>#N/A</v>
      </c>
      <c r="Q3309" s="21" t="e">
        <f t="shared" si="1121"/>
        <v>#N/A</v>
      </c>
      <c r="R3309" s="21" t="e">
        <f t="shared" si="1122"/>
        <v>#N/A</v>
      </c>
      <c r="S3309" s="21" t="e">
        <f t="shared" si="1123"/>
        <v>#N/A</v>
      </c>
      <c r="T3309" s="29" t="e">
        <f t="shared" si="1134"/>
        <v>#N/A</v>
      </c>
      <c r="U3309" s="34">
        <f t="shared" si="1124"/>
        <v>0</v>
      </c>
      <c r="V3309" s="16">
        <f t="shared" ca="1" si="1127"/>
        <v>44139</v>
      </c>
      <c r="W3309" s="56">
        <f t="shared" ca="1" si="1128"/>
        <v>10</v>
      </c>
      <c r="X3309" s="56">
        <f t="shared" ca="1" si="1129"/>
        <v>2020</v>
      </c>
      <c r="Y3309" s="55" t="str">
        <f t="shared" ca="1" si="1130"/>
        <v>10-2020</v>
      </c>
      <c r="Z3309" s="51">
        <f ca="1">IFERROR(VLOOKUP(Y3309,IPC!$E$2:$F$1745,2,0),IPC!$H$1)</f>
        <v>138.32155800000001</v>
      </c>
      <c r="AA3309" s="48">
        <f t="shared" si="1125"/>
        <v>1</v>
      </c>
      <c r="AB3309" s="48">
        <f t="shared" si="1126"/>
        <v>1900</v>
      </c>
      <c r="AC3309" s="32" t="str">
        <f t="shared" si="1119"/>
        <v>1-1900</v>
      </c>
      <c r="AD3309" s="50">
        <f>IFERROR(VLOOKUP(AC3309,IPC!$E$2:$F$1745,2,0),IPC!$H$1)</f>
        <v>138.32155800000001</v>
      </c>
    </row>
    <row r="3310" spans="10:30" x14ac:dyDescent="0.25">
      <c r="J3310" s="44" t="str">
        <f t="shared" si="1132"/>
        <v/>
      </c>
      <c r="K3310" s="33" t="str">
        <f t="shared" ref="K3310:K3373" ca="1" si="1136">IFERROR(IF((U3322-V3322)/365&lt;0,"",(U3322-V3322)/365),"")</f>
        <v/>
      </c>
      <c r="L3310" s="108">
        <f t="shared" ca="1" si="1135"/>
        <v>0</v>
      </c>
      <c r="M3310" s="44" t="str">
        <f t="shared" si="1133"/>
        <v/>
      </c>
      <c r="N3310" s="45" t="str">
        <f t="shared" ref="N3310:N3373" ca="1" si="1137">IFERROR(L3310*((1+$M$7)^K3310)/((1+$N$7)^K3310),"")</f>
        <v/>
      </c>
      <c r="O3310" s="108">
        <f t="shared" si="1131"/>
        <v>0</v>
      </c>
      <c r="P3310" s="21" t="e">
        <f t="shared" si="1120"/>
        <v>#N/A</v>
      </c>
      <c r="Q3310" s="21" t="e">
        <f t="shared" si="1121"/>
        <v>#N/A</v>
      </c>
      <c r="R3310" s="21" t="e">
        <f t="shared" si="1122"/>
        <v>#N/A</v>
      </c>
      <c r="S3310" s="21" t="e">
        <f t="shared" si="1123"/>
        <v>#N/A</v>
      </c>
      <c r="T3310" s="29" t="e">
        <f t="shared" si="1134"/>
        <v>#N/A</v>
      </c>
      <c r="U3310" s="34">
        <f t="shared" si="1124"/>
        <v>0</v>
      </c>
      <c r="V3310" s="16">
        <f t="shared" ca="1" si="1127"/>
        <v>44139</v>
      </c>
      <c r="W3310" s="56">
        <f t="shared" ca="1" si="1128"/>
        <v>10</v>
      </c>
      <c r="X3310" s="56">
        <f t="shared" ca="1" si="1129"/>
        <v>2020</v>
      </c>
      <c r="Y3310" s="55" t="str">
        <f t="shared" ca="1" si="1130"/>
        <v>10-2020</v>
      </c>
      <c r="Z3310" s="51">
        <f ca="1">IFERROR(VLOOKUP(Y3310,IPC!$E$2:$F$1745,2,0),IPC!$H$1)</f>
        <v>138.32155800000001</v>
      </c>
      <c r="AA3310" s="48">
        <f t="shared" si="1125"/>
        <v>1</v>
      </c>
      <c r="AB3310" s="48">
        <f t="shared" si="1126"/>
        <v>1900</v>
      </c>
      <c r="AC3310" s="32" t="str">
        <f t="shared" si="1119"/>
        <v>1-1900</v>
      </c>
      <c r="AD3310" s="50">
        <f>IFERROR(VLOOKUP(AC3310,IPC!$E$2:$F$1745,2,0),IPC!$H$1)</f>
        <v>138.32155800000001</v>
      </c>
    </row>
    <row r="3311" spans="10:30" x14ac:dyDescent="0.25">
      <c r="J3311" s="44" t="str">
        <f t="shared" si="1132"/>
        <v/>
      </c>
      <c r="K3311" s="33" t="str">
        <f t="shared" ca="1" si="1136"/>
        <v/>
      </c>
      <c r="L3311" s="108">
        <f t="shared" ca="1" si="1135"/>
        <v>0</v>
      </c>
      <c r="M3311" s="44" t="str">
        <f t="shared" si="1133"/>
        <v/>
      </c>
      <c r="N3311" s="45" t="str">
        <f t="shared" ca="1" si="1137"/>
        <v/>
      </c>
      <c r="O3311" s="108">
        <f t="shared" si="1131"/>
        <v>0</v>
      </c>
      <c r="P3311" s="21" t="e">
        <f t="shared" si="1120"/>
        <v>#N/A</v>
      </c>
      <c r="Q3311" s="21" t="e">
        <f t="shared" si="1121"/>
        <v>#N/A</v>
      </c>
      <c r="R3311" s="21" t="e">
        <f t="shared" si="1122"/>
        <v>#N/A</v>
      </c>
      <c r="S3311" s="21" t="e">
        <f t="shared" si="1123"/>
        <v>#N/A</v>
      </c>
      <c r="T3311" s="29" t="e">
        <f t="shared" si="1134"/>
        <v>#N/A</v>
      </c>
      <c r="U3311" s="34">
        <f t="shared" si="1124"/>
        <v>0</v>
      </c>
      <c r="V3311" s="16">
        <f t="shared" ca="1" si="1127"/>
        <v>44139</v>
      </c>
      <c r="W3311" s="56">
        <f t="shared" ca="1" si="1128"/>
        <v>10</v>
      </c>
      <c r="X3311" s="56">
        <f t="shared" ca="1" si="1129"/>
        <v>2020</v>
      </c>
      <c r="Y3311" s="55" t="str">
        <f t="shared" ca="1" si="1130"/>
        <v>10-2020</v>
      </c>
      <c r="Z3311" s="51">
        <f ca="1">IFERROR(VLOOKUP(Y3311,IPC!$E$2:$F$1745,2,0),IPC!$H$1)</f>
        <v>138.32155800000001</v>
      </c>
      <c r="AA3311" s="48">
        <f t="shared" si="1125"/>
        <v>1</v>
      </c>
      <c r="AB3311" s="48">
        <f t="shared" si="1126"/>
        <v>1900</v>
      </c>
      <c r="AC3311" s="32" t="str">
        <f t="shared" ref="AC3311:AC3374" si="1138">+AA3311&amp;"-"&amp;AB3311</f>
        <v>1-1900</v>
      </c>
      <c r="AD3311" s="50">
        <f>IFERROR(VLOOKUP(AC3311,IPC!$E$2:$F$1745,2,0),IPC!$H$1)</f>
        <v>138.32155800000001</v>
      </c>
    </row>
    <row r="3312" spans="10:30" x14ac:dyDescent="0.25">
      <c r="J3312" s="44" t="str">
        <f t="shared" si="1132"/>
        <v/>
      </c>
      <c r="K3312" s="33" t="str">
        <f t="shared" ca="1" si="1136"/>
        <v/>
      </c>
      <c r="L3312" s="108">
        <f t="shared" ca="1" si="1135"/>
        <v>0</v>
      </c>
      <c r="M3312" s="44" t="str">
        <f t="shared" si="1133"/>
        <v/>
      </c>
      <c r="N3312" s="45" t="str">
        <f t="shared" ca="1" si="1137"/>
        <v/>
      </c>
      <c r="O3312" s="108">
        <f t="shared" si="1131"/>
        <v>0</v>
      </c>
      <c r="P3312" s="21" t="e">
        <f t="shared" si="1120"/>
        <v>#N/A</v>
      </c>
      <c r="Q3312" s="21" t="e">
        <f t="shared" si="1121"/>
        <v>#N/A</v>
      </c>
      <c r="R3312" s="21" t="e">
        <f t="shared" si="1122"/>
        <v>#N/A</v>
      </c>
      <c r="S3312" s="21" t="e">
        <f t="shared" si="1123"/>
        <v>#N/A</v>
      </c>
      <c r="T3312" s="29" t="e">
        <f t="shared" si="1134"/>
        <v>#N/A</v>
      </c>
      <c r="U3312" s="34">
        <f t="shared" si="1124"/>
        <v>0</v>
      </c>
      <c r="V3312" s="16">
        <f t="shared" ca="1" si="1127"/>
        <v>44139</v>
      </c>
      <c r="W3312" s="56">
        <f t="shared" ca="1" si="1128"/>
        <v>10</v>
      </c>
      <c r="X3312" s="56">
        <f t="shared" ca="1" si="1129"/>
        <v>2020</v>
      </c>
      <c r="Y3312" s="55" t="str">
        <f t="shared" ca="1" si="1130"/>
        <v>10-2020</v>
      </c>
      <c r="Z3312" s="51">
        <f ca="1">IFERROR(VLOOKUP(Y3312,IPC!$E$2:$F$1745,2,0),IPC!$H$1)</f>
        <v>138.32155800000001</v>
      </c>
      <c r="AA3312" s="48">
        <f t="shared" si="1125"/>
        <v>1</v>
      </c>
      <c r="AB3312" s="48">
        <f t="shared" si="1126"/>
        <v>1900</v>
      </c>
      <c r="AC3312" s="32" t="str">
        <f t="shared" si="1138"/>
        <v>1-1900</v>
      </c>
      <c r="AD3312" s="50">
        <f>IFERROR(VLOOKUP(AC3312,IPC!$E$2:$F$1745,2,0),IPC!$H$1)</f>
        <v>138.32155800000001</v>
      </c>
    </row>
    <row r="3313" spans="10:30" x14ac:dyDescent="0.25">
      <c r="J3313" s="44" t="str">
        <f t="shared" si="1132"/>
        <v/>
      </c>
      <c r="K3313" s="33" t="str">
        <f t="shared" ca="1" si="1136"/>
        <v/>
      </c>
      <c r="L3313" s="108">
        <f t="shared" ca="1" si="1135"/>
        <v>0</v>
      </c>
      <c r="M3313" s="44" t="str">
        <f t="shared" si="1133"/>
        <v/>
      </c>
      <c r="N3313" s="45" t="str">
        <f t="shared" ca="1" si="1137"/>
        <v/>
      </c>
      <c r="O3313" s="108">
        <f t="shared" si="1131"/>
        <v>0</v>
      </c>
      <c r="P3313" s="21" t="e">
        <f t="shared" si="1120"/>
        <v>#N/A</v>
      </c>
      <c r="Q3313" s="21" t="e">
        <f t="shared" si="1121"/>
        <v>#N/A</v>
      </c>
      <c r="R3313" s="21" t="e">
        <f t="shared" si="1122"/>
        <v>#N/A</v>
      </c>
      <c r="S3313" s="21" t="e">
        <f t="shared" si="1123"/>
        <v>#N/A</v>
      </c>
      <c r="T3313" s="29" t="e">
        <f t="shared" si="1134"/>
        <v>#N/A</v>
      </c>
      <c r="U3313" s="34">
        <f t="shared" si="1124"/>
        <v>0</v>
      </c>
      <c r="V3313" s="16">
        <f t="shared" ca="1" si="1127"/>
        <v>44139</v>
      </c>
      <c r="W3313" s="56">
        <f t="shared" ca="1" si="1128"/>
        <v>10</v>
      </c>
      <c r="X3313" s="56">
        <f t="shared" ca="1" si="1129"/>
        <v>2020</v>
      </c>
      <c r="Y3313" s="55" t="str">
        <f t="shared" ca="1" si="1130"/>
        <v>10-2020</v>
      </c>
      <c r="Z3313" s="51">
        <f ca="1">IFERROR(VLOOKUP(Y3313,IPC!$E$2:$F$1745,2,0),IPC!$H$1)</f>
        <v>138.32155800000001</v>
      </c>
      <c r="AA3313" s="48">
        <f t="shared" si="1125"/>
        <v>1</v>
      </c>
      <c r="AB3313" s="48">
        <f t="shared" si="1126"/>
        <v>1900</v>
      </c>
      <c r="AC3313" s="32" t="str">
        <f t="shared" si="1138"/>
        <v>1-1900</v>
      </c>
      <c r="AD3313" s="50">
        <f>IFERROR(VLOOKUP(AC3313,IPC!$E$2:$F$1745,2,0),IPC!$H$1)</f>
        <v>138.32155800000001</v>
      </c>
    </row>
    <row r="3314" spans="10:30" x14ac:dyDescent="0.25">
      <c r="J3314" s="44" t="str">
        <f t="shared" si="1132"/>
        <v/>
      </c>
      <c r="K3314" s="33" t="str">
        <f t="shared" ca="1" si="1136"/>
        <v/>
      </c>
      <c r="L3314" s="108">
        <f t="shared" ca="1" si="1135"/>
        <v>0</v>
      </c>
      <c r="M3314" s="44" t="str">
        <f t="shared" si="1133"/>
        <v/>
      </c>
      <c r="N3314" s="45" t="str">
        <f t="shared" ca="1" si="1137"/>
        <v/>
      </c>
      <c r="O3314" s="108">
        <f t="shared" si="1131"/>
        <v>0</v>
      </c>
      <c r="P3314" s="21" t="e">
        <f t="shared" ref="P3314:P3377" si="1139">+VLOOKUP(D3302,$E$2:$F$5,2,0)</f>
        <v>#N/A</v>
      </c>
      <c r="Q3314" s="21" t="e">
        <f t="shared" ref="Q3314:Q3377" si="1140">+VLOOKUP(E3302,$E$2:$F$5,2,0)</f>
        <v>#N/A</v>
      </c>
      <c r="R3314" s="21" t="e">
        <f t="shared" ref="R3314:R3377" si="1141">+VLOOKUP(F3302,$E$2:$F$5,2,0)</f>
        <v>#N/A</v>
      </c>
      <c r="S3314" s="21" t="e">
        <f t="shared" ref="S3314:S3377" si="1142">+VLOOKUP(G3302,$E$2:$F$5,2,0)</f>
        <v>#N/A</v>
      </c>
      <c r="T3314" s="29" t="e">
        <f t="shared" si="1134"/>
        <v>#N/A</v>
      </c>
      <c r="U3314" s="34">
        <f t="shared" ref="U3314:U3377" si="1143">+H3302+365*I3302</f>
        <v>0</v>
      </c>
      <c r="V3314" s="16">
        <f t="shared" ca="1" si="1127"/>
        <v>44139</v>
      </c>
      <c r="W3314" s="56">
        <f t="shared" ca="1" si="1128"/>
        <v>10</v>
      </c>
      <c r="X3314" s="56">
        <f t="shared" ca="1" si="1129"/>
        <v>2020</v>
      </c>
      <c r="Y3314" s="55" t="str">
        <f t="shared" ca="1" si="1130"/>
        <v>10-2020</v>
      </c>
      <c r="Z3314" s="51">
        <f ca="1">IFERROR(VLOOKUP(Y3314,IPC!$E$2:$F$1745,2,0),IPC!$H$1)</f>
        <v>138.32155800000001</v>
      </c>
      <c r="AA3314" s="48">
        <f t="shared" ref="AA3314:AA3377" si="1144">+MONTH(H3302)</f>
        <v>1</v>
      </c>
      <c r="AB3314" s="48">
        <f t="shared" ref="AB3314:AB3377" si="1145">+YEAR(H3302)</f>
        <v>1900</v>
      </c>
      <c r="AC3314" s="32" t="str">
        <f t="shared" si="1138"/>
        <v>1-1900</v>
      </c>
      <c r="AD3314" s="50">
        <f>IFERROR(VLOOKUP(AC3314,IPC!$E$2:$F$1745,2,0),IPC!$H$1)</f>
        <v>138.32155800000001</v>
      </c>
    </row>
    <row r="3315" spans="10:30" x14ac:dyDescent="0.25">
      <c r="J3315" s="44" t="str">
        <f t="shared" si="1132"/>
        <v/>
      </c>
      <c r="K3315" s="33" t="str">
        <f t="shared" ca="1" si="1136"/>
        <v/>
      </c>
      <c r="L3315" s="108">
        <f t="shared" ca="1" si="1135"/>
        <v>0</v>
      </c>
      <c r="M3315" s="44" t="str">
        <f t="shared" si="1133"/>
        <v/>
      </c>
      <c r="N3315" s="45" t="str">
        <f t="shared" ca="1" si="1137"/>
        <v/>
      </c>
      <c r="O3315" s="108">
        <f t="shared" si="1131"/>
        <v>0</v>
      </c>
      <c r="P3315" s="21" t="e">
        <f t="shared" si="1139"/>
        <v>#N/A</v>
      </c>
      <c r="Q3315" s="21" t="e">
        <f t="shared" si="1140"/>
        <v>#N/A</v>
      </c>
      <c r="R3315" s="21" t="e">
        <f t="shared" si="1141"/>
        <v>#N/A</v>
      </c>
      <c r="S3315" s="21" t="e">
        <f t="shared" si="1142"/>
        <v>#N/A</v>
      </c>
      <c r="T3315" s="29" t="e">
        <f t="shared" si="1134"/>
        <v>#N/A</v>
      </c>
      <c r="U3315" s="34">
        <f t="shared" si="1143"/>
        <v>0</v>
      </c>
      <c r="V3315" s="16">
        <f t="shared" ca="1" si="1127"/>
        <v>44139</v>
      </c>
      <c r="W3315" s="56">
        <f t="shared" ca="1" si="1128"/>
        <v>10</v>
      </c>
      <c r="X3315" s="56">
        <f t="shared" ca="1" si="1129"/>
        <v>2020</v>
      </c>
      <c r="Y3315" s="55" t="str">
        <f t="shared" ca="1" si="1130"/>
        <v>10-2020</v>
      </c>
      <c r="Z3315" s="51">
        <f ca="1">IFERROR(VLOOKUP(Y3315,IPC!$E$2:$F$1745,2,0),IPC!$H$1)</f>
        <v>138.32155800000001</v>
      </c>
      <c r="AA3315" s="48">
        <f t="shared" si="1144"/>
        <v>1</v>
      </c>
      <c r="AB3315" s="48">
        <f t="shared" si="1145"/>
        <v>1900</v>
      </c>
      <c r="AC3315" s="32" t="str">
        <f t="shared" si="1138"/>
        <v>1-1900</v>
      </c>
      <c r="AD3315" s="50">
        <f>IFERROR(VLOOKUP(AC3315,IPC!$E$2:$F$1745,2,0),IPC!$H$1)</f>
        <v>138.32155800000001</v>
      </c>
    </row>
    <row r="3316" spans="10:30" x14ac:dyDescent="0.25">
      <c r="J3316" s="44" t="str">
        <f t="shared" si="1132"/>
        <v/>
      </c>
      <c r="K3316" s="33" t="str">
        <f t="shared" ca="1" si="1136"/>
        <v/>
      </c>
      <c r="L3316" s="108">
        <f t="shared" ca="1" si="1135"/>
        <v>0</v>
      </c>
      <c r="M3316" s="44" t="str">
        <f t="shared" si="1133"/>
        <v/>
      </c>
      <c r="N3316" s="45" t="str">
        <f t="shared" ca="1" si="1137"/>
        <v/>
      </c>
      <c r="O3316" s="108">
        <f t="shared" si="1131"/>
        <v>0</v>
      </c>
      <c r="P3316" s="21" t="e">
        <f t="shared" si="1139"/>
        <v>#N/A</v>
      </c>
      <c r="Q3316" s="21" t="e">
        <f t="shared" si="1140"/>
        <v>#N/A</v>
      </c>
      <c r="R3316" s="21" t="e">
        <f t="shared" si="1141"/>
        <v>#N/A</v>
      </c>
      <c r="S3316" s="21" t="e">
        <f t="shared" si="1142"/>
        <v>#N/A</v>
      </c>
      <c r="T3316" s="29" t="e">
        <f t="shared" si="1134"/>
        <v>#N/A</v>
      </c>
      <c r="U3316" s="34">
        <f t="shared" si="1143"/>
        <v>0</v>
      </c>
      <c r="V3316" s="16">
        <f t="shared" ca="1" si="1127"/>
        <v>44139</v>
      </c>
      <c r="W3316" s="56">
        <f t="shared" ca="1" si="1128"/>
        <v>10</v>
      </c>
      <c r="X3316" s="56">
        <f t="shared" ca="1" si="1129"/>
        <v>2020</v>
      </c>
      <c r="Y3316" s="55" t="str">
        <f t="shared" ca="1" si="1130"/>
        <v>10-2020</v>
      </c>
      <c r="Z3316" s="51">
        <f ca="1">IFERROR(VLOOKUP(Y3316,IPC!$E$2:$F$1745,2,0),IPC!$H$1)</f>
        <v>138.32155800000001</v>
      </c>
      <c r="AA3316" s="48">
        <f t="shared" si="1144"/>
        <v>1</v>
      </c>
      <c r="AB3316" s="48">
        <f t="shared" si="1145"/>
        <v>1900</v>
      </c>
      <c r="AC3316" s="32" t="str">
        <f t="shared" si="1138"/>
        <v>1-1900</v>
      </c>
      <c r="AD3316" s="50">
        <f>IFERROR(VLOOKUP(AC3316,IPC!$E$2:$F$1745,2,0),IPC!$H$1)</f>
        <v>138.32155800000001</v>
      </c>
    </row>
    <row r="3317" spans="10:30" x14ac:dyDescent="0.25">
      <c r="J3317" s="44" t="str">
        <f t="shared" si="1132"/>
        <v/>
      </c>
      <c r="K3317" s="33" t="str">
        <f t="shared" ca="1" si="1136"/>
        <v/>
      </c>
      <c r="L3317" s="108">
        <f t="shared" ca="1" si="1135"/>
        <v>0</v>
      </c>
      <c r="M3317" s="44" t="str">
        <f t="shared" si="1133"/>
        <v/>
      </c>
      <c r="N3317" s="45" t="str">
        <f t="shared" ca="1" si="1137"/>
        <v/>
      </c>
      <c r="O3317" s="108">
        <f t="shared" si="1131"/>
        <v>0</v>
      </c>
      <c r="P3317" s="21" t="e">
        <f t="shared" si="1139"/>
        <v>#N/A</v>
      </c>
      <c r="Q3317" s="21" t="e">
        <f t="shared" si="1140"/>
        <v>#N/A</v>
      </c>
      <c r="R3317" s="21" t="e">
        <f t="shared" si="1141"/>
        <v>#N/A</v>
      </c>
      <c r="S3317" s="21" t="e">
        <f t="shared" si="1142"/>
        <v>#N/A</v>
      </c>
      <c r="T3317" s="29" t="e">
        <f t="shared" si="1134"/>
        <v>#N/A</v>
      </c>
      <c r="U3317" s="34">
        <f t="shared" si="1143"/>
        <v>0</v>
      </c>
      <c r="V3317" s="16">
        <f t="shared" ca="1" si="1127"/>
        <v>44139</v>
      </c>
      <c r="W3317" s="56">
        <f t="shared" ca="1" si="1128"/>
        <v>10</v>
      </c>
      <c r="X3317" s="56">
        <f t="shared" ca="1" si="1129"/>
        <v>2020</v>
      </c>
      <c r="Y3317" s="55" t="str">
        <f t="shared" ca="1" si="1130"/>
        <v>10-2020</v>
      </c>
      <c r="Z3317" s="51">
        <f ca="1">IFERROR(VLOOKUP(Y3317,IPC!$E$2:$F$1745,2,0),IPC!$H$1)</f>
        <v>138.32155800000001</v>
      </c>
      <c r="AA3317" s="48">
        <f t="shared" si="1144"/>
        <v>1</v>
      </c>
      <c r="AB3317" s="48">
        <f t="shared" si="1145"/>
        <v>1900</v>
      </c>
      <c r="AC3317" s="32" t="str">
        <f t="shared" si="1138"/>
        <v>1-1900</v>
      </c>
      <c r="AD3317" s="50">
        <f>IFERROR(VLOOKUP(AC3317,IPC!$E$2:$F$1745,2,0),IPC!$H$1)</f>
        <v>138.32155800000001</v>
      </c>
    </row>
    <row r="3318" spans="10:30" x14ac:dyDescent="0.25">
      <c r="J3318" s="44" t="str">
        <f t="shared" si="1132"/>
        <v/>
      </c>
      <c r="K3318" s="33" t="str">
        <f t="shared" ca="1" si="1136"/>
        <v/>
      </c>
      <c r="L3318" s="108">
        <f t="shared" ca="1" si="1135"/>
        <v>0</v>
      </c>
      <c r="M3318" s="44" t="str">
        <f t="shared" si="1133"/>
        <v/>
      </c>
      <c r="N3318" s="45" t="str">
        <f t="shared" ca="1" si="1137"/>
        <v/>
      </c>
      <c r="O3318" s="108">
        <f t="shared" si="1131"/>
        <v>0</v>
      </c>
      <c r="P3318" s="21" t="e">
        <f t="shared" si="1139"/>
        <v>#N/A</v>
      </c>
      <c r="Q3318" s="21" t="e">
        <f t="shared" si="1140"/>
        <v>#N/A</v>
      </c>
      <c r="R3318" s="21" t="e">
        <f t="shared" si="1141"/>
        <v>#N/A</v>
      </c>
      <c r="S3318" s="21" t="e">
        <f t="shared" si="1142"/>
        <v>#N/A</v>
      </c>
      <c r="T3318" s="29" t="e">
        <f t="shared" si="1134"/>
        <v>#N/A</v>
      </c>
      <c r="U3318" s="34">
        <f t="shared" si="1143"/>
        <v>0</v>
      </c>
      <c r="V3318" s="16">
        <f t="shared" ca="1" si="1127"/>
        <v>44139</v>
      </c>
      <c r="W3318" s="56">
        <f t="shared" ca="1" si="1128"/>
        <v>10</v>
      </c>
      <c r="X3318" s="56">
        <f t="shared" ca="1" si="1129"/>
        <v>2020</v>
      </c>
      <c r="Y3318" s="55" t="str">
        <f t="shared" ca="1" si="1130"/>
        <v>10-2020</v>
      </c>
      <c r="Z3318" s="51">
        <f ca="1">IFERROR(VLOOKUP(Y3318,IPC!$E$2:$F$1745,2,0),IPC!$H$1)</f>
        <v>138.32155800000001</v>
      </c>
      <c r="AA3318" s="48">
        <f t="shared" si="1144"/>
        <v>1</v>
      </c>
      <c r="AB3318" s="48">
        <f t="shared" si="1145"/>
        <v>1900</v>
      </c>
      <c r="AC3318" s="32" t="str">
        <f t="shared" si="1138"/>
        <v>1-1900</v>
      </c>
      <c r="AD3318" s="50">
        <f>IFERROR(VLOOKUP(AC3318,IPC!$E$2:$F$1745,2,0),IPC!$H$1)</f>
        <v>138.32155800000001</v>
      </c>
    </row>
    <row r="3319" spans="10:30" x14ac:dyDescent="0.25">
      <c r="J3319" s="44" t="str">
        <f t="shared" si="1132"/>
        <v/>
      </c>
      <c r="K3319" s="33" t="str">
        <f t="shared" ca="1" si="1136"/>
        <v/>
      </c>
      <c r="L3319" s="108">
        <f t="shared" ca="1" si="1135"/>
        <v>0</v>
      </c>
      <c r="M3319" s="44" t="str">
        <f t="shared" si="1133"/>
        <v/>
      </c>
      <c r="N3319" s="45" t="str">
        <f t="shared" ca="1" si="1137"/>
        <v/>
      </c>
      <c r="O3319" s="108">
        <f t="shared" si="1131"/>
        <v>0</v>
      </c>
      <c r="P3319" s="21" t="e">
        <f t="shared" si="1139"/>
        <v>#N/A</v>
      </c>
      <c r="Q3319" s="21" t="e">
        <f t="shared" si="1140"/>
        <v>#N/A</v>
      </c>
      <c r="R3319" s="21" t="e">
        <f t="shared" si="1141"/>
        <v>#N/A</v>
      </c>
      <c r="S3319" s="21" t="e">
        <f t="shared" si="1142"/>
        <v>#N/A</v>
      </c>
      <c r="T3319" s="29" t="e">
        <f t="shared" si="1134"/>
        <v>#N/A</v>
      </c>
      <c r="U3319" s="34">
        <f t="shared" si="1143"/>
        <v>0</v>
      </c>
      <c r="V3319" s="16">
        <f t="shared" ca="1" si="1127"/>
        <v>44139</v>
      </c>
      <c r="W3319" s="56">
        <f t="shared" ca="1" si="1128"/>
        <v>10</v>
      </c>
      <c r="X3319" s="56">
        <f t="shared" ca="1" si="1129"/>
        <v>2020</v>
      </c>
      <c r="Y3319" s="55" t="str">
        <f t="shared" ca="1" si="1130"/>
        <v>10-2020</v>
      </c>
      <c r="Z3319" s="51">
        <f ca="1">IFERROR(VLOOKUP(Y3319,IPC!$E$2:$F$1745,2,0),IPC!$H$1)</f>
        <v>138.32155800000001</v>
      </c>
      <c r="AA3319" s="48">
        <f t="shared" si="1144"/>
        <v>1</v>
      </c>
      <c r="AB3319" s="48">
        <f t="shared" si="1145"/>
        <v>1900</v>
      </c>
      <c r="AC3319" s="32" t="str">
        <f t="shared" si="1138"/>
        <v>1-1900</v>
      </c>
      <c r="AD3319" s="50">
        <f>IFERROR(VLOOKUP(AC3319,IPC!$E$2:$F$1745,2,0),IPC!$H$1)</f>
        <v>138.32155800000001</v>
      </c>
    </row>
    <row r="3320" spans="10:30" x14ac:dyDescent="0.25">
      <c r="J3320" s="44" t="str">
        <f t="shared" si="1132"/>
        <v/>
      </c>
      <c r="K3320" s="33" t="str">
        <f t="shared" ca="1" si="1136"/>
        <v/>
      </c>
      <c r="L3320" s="108">
        <f t="shared" ca="1" si="1135"/>
        <v>0</v>
      </c>
      <c r="M3320" s="44" t="str">
        <f t="shared" si="1133"/>
        <v/>
      </c>
      <c r="N3320" s="45" t="str">
        <f t="shared" ca="1" si="1137"/>
        <v/>
      </c>
      <c r="O3320" s="108">
        <f t="shared" si="1131"/>
        <v>0</v>
      </c>
      <c r="P3320" s="21" t="e">
        <f t="shared" si="1139"/>
        <v>#N/A</v>
      </c>
      <c r="Q3320" s="21" t="e">
        <f t="shared" si="1140"/>
        <v>#N/A</v>
      </c>
      <c r="R3320" s="21" t="e">
        <f t="shared" si="1141"/>
        <v>#N/A</v>
      </c>
      <c r="S3320" s="21" t="e">
        <f t="shared" si="1142"/>
        <v>#N/A</v>
      </c>
      <c r="T3320" s="29" t="e">
        <f t="shared" si="1134"/>
        <v>#N/A</v>
      </c>
      <c r="U3320" s="34">
        <f t="shared" si="1143"/>
        <v>0</v>
      </c>
      <c r="V3320" s="16">
        <f t="shared" ca="1" si="1127"/>
        <v>44139</v>
      </c>
      <c r="W3320" s="56">
        <f t="shared" ca="1" si="1128"/>
        <v>10</v>
      </c>
      <c r="X3320" s="56">
        <f t="shared" ca="1" si="1129"/>
        <v>2020</v>
      </c>
      <c r="Y3320" s="55" t="str">
        <f t="shared" ca="1" si="1130"/>
        <v>10-2020</v>
      </c>
      <c r="Z3320" s="51">
        <f ca="1">IFERROR(VLOOKUP(Y3320,IPC!$E$2:$F$1745,2,0),IPC!$H$1)</f>
        <v>138.32155800000001</v>
      </c>
      <c r="AA3320" s="48">
        <f t="shared" si="1144"/>
        <v>1</v>
      </c>
      <c r="AB3320" s="48">
        <f t="shared" si="1145"/>
        <v>1900</v>
      </c>
      <c r="AC3320" s="32" t="str">
        <f t="shared" si="1138"/>
        <v>1-1900</v>
      </c>
      <c r="AD3320" s="50">
        <f>IFERROR(VLOOKUP(AC3320,IPC!$E$2:$F$1745,2,0),IPC!$H$1)</f>
        <v>138.32155800000001</v>
      </c>
    </row>
    <row r="3321" spans="10:30" x14ac:dyDescent="0.25">
      <c r="J3321" s="44" t="str">
        <f t="shared" si="1132"/>
        <v/>
      </c>
      <c r="K3321" s="33" t="str">
        <f t="shared" ca="1" si="1136"/>
        <v/>
      </c>
      <c r="L3321" s="108">
        <f t="shared" ca="1" si="1135"/>
        <v>0</v>
      </c>
      <c r="M3321" s="44" t="str">
        <f t="shared" si="1133"/>
        <v/>
      </c>
      <c r="N3321" s="45" t="str">
        <f t="shared" ca="1" si="1137"/>
        <v/>
      </c>
      <c r="O3321" s="108">
        <f t="shared" si="1131"/>
        <v>0</v>
      </c>
      <c r="P3321" s="21" t="e">
        <f t="shared" si="1139"/>
        <v>#N/A</v>
      </c>
      <c r="Q3321" s="21" t="e">
        <f t="shared" si="1140"/>
        <v>#N/A</v>
      </c>
      <c r="R3321" s="21" t="e">
        <f t="shared" si="1141"/>
        <v>#N/A</v>
      </c>
      <c r="S3321" s="21" t="e">
        <f t="shared" si="1142"/>
        <v>#N/A</v>
      </c>
      <c r="T3321" s="29" t="e">
        <f t="shared" si="1134"/>
        <v>#N/A</v>
      </c>
      <c r="U3321" s="34">
        <f t="shared" si="1143"/>
        <v>0</v>
      </c>
      <c r="V3321" s="16">
        <f t="shared" ca="1" si="1127"/>
        <v>44139</v>
      </c>
      <c r="W3321" s="56">
        <f t="shared" ca="1" si="1128"/>
        <v>10</v>
      </c>
      <c r="X3321" s="56">
        <f t="shared" ca="1" si="1129"/>
        <v>2020</v>
      </c>
      <c r="Y3321" s="55" t="str">
        <f t="shared" ca="1" si="1130"/>
        <v>10-2020</v>
      </c>
      <c r="Z3321" s="51">
        <f ca="1">IFERROR(VLOOKUP(Y3321,IPC!$E$2:$F$1745,2,0),IPC!$H$1)</f>
        <v>138.32155800000001</v>
      </c>
      <c r="AA3321" s="48">
        <f t="shared" si="1144"/>
        <v>1</v>
      </c>
      <c r="AB3321" s="48">
        <f t="shared" si="1145"/>
        <v>1900</v>
      </c>
      <c r="AC3321" s="32" t="str">
        <f t="shared" si="1138"/>
        <v>1-1900</v>
      </c>
      <c r="AD3321" s="50">
        <f>IFERROR(VLOOKUP(AC3321,IPC!$E$2:$F$1745,2,0),IPC!$H$1)</f>
        <v>138.32155800000001</v>
      </c>
    </row>
    <row r="3322" spans="10:30" x14ac:dyDescent="0.25">
      <c r="J3322" s="44" t="str">
        <f t="shared" si="1132"/>
        <v/>
      </c>
      <c r="K3322" s="33" t="str">
        <f t="shared" ca="1" si="1136"/>
        <v/>
      </c>
      <c r="L3322" s="108">
        <f t="shared" ca="1" si="1135"/>
        <v>0</v>
      </c>
      <c r="M3322" s="44" t="str">
        <f t="shared" si="1133"/>
        <v/>
      </c>
      <c r="N3322" s="45" t="str">
        <f t="shared" ca="1" si="1137"/>
        <v/>
      </c>
      <c r="O3322" s="108">
        <f t="shared" si="1131"/>
        <v>0</v>
      </c>
      <c r="P3322" s="21" t="e">
        <f t="shared" si="1139"/>
        <v>#N/A</v>
      </c>
      <c r="Q3322" s="21" t="e">
        <f t="shared" si="1140"/>
        <v>#N/A</v>
      </c>
      <c r="R3322" s="21" t="e">
        <f t="shared" si="1141"/>
        <v>#N/A</v>
      </c>
      <c r="S3322" s="21" t="e">
        <f t="shared" si="1142"/>
        <v>#N/A</v>
      </c>
      <c r="T3322" s="29" t="e">
        <f t="shared" si="1134"/>
        <v>#N/A</v>
      </c>
      <c r="U3322" s="34">
        <f t="shared" si="1143"/>
        <v>0</v>
      </c>
      <c r="V3322" s="16">
        <f t="shared" ref="V3322:V3385" ca="1" si="1146">+TODAY()</f>
        <v>44139</v>
      </c>
      <c r="W3322" s="56">
        <f t="shared" ref="W3322:W3385" ca="1" si="1147">+MONTH(V3322)-1</f>
        <v>10</v>
      </c>
      <c r="X3322" s="56">
        <f t="shared" ref="X3322:X3385" ca="1" si="1148">+YEAR(V3322)</f>
        <v>2020</v>
      </c>
      <c r="Y3322" s="55" t="str">
        <f t="shared" ref="Y3322:Y3385" ca="1" si="1149">+W3322&amp;"-"&amp;X3322</f>
        <v>10-2020</v>
      </c>
      <c r="Z3322" s="51">
        <f ca="1">IFERROR(VLOOKUP(Y3322,IPC!$E$2:$F$1745,2,0),IPC!$H$1)</f>
        <v>138.32155800000001</v>
      </c>
      <c r="AA3322" s="48">
        <f t="shared" si="1144"/>
        <v>1</v>
      </c>
      <c r="AB3322" s="48">
        <f t="shared" si="1145"/>
        <v>1900</v>
      </c>
      <c r="AC3322" s="32" t="str">
        <f t="shared" si="1138"/>
        <v>1-1900</v>
      </c>
      <c r="AD3322" s="50">
        <f>IFERROR(VLOOKUP(AC3322,IPC!$E$2:$F$1745,2,0),IPC!$H$1)</f>
        <v>138.32155800000001</v>
      </c>
    </row>
    <row r="3323" spans="10:30" x14ac:dyDescent="0.25">
      <c r="J3323" s="44" t="str">
        <f t="shared" si="1132"/>
        <v/>
      </c>
      <c r="K3323" s="33" t="str">
        <f t="shared" ca="1" si="1136"/>
        <v/>
      </c>
      <c r="L3323" s="108">
        <f t="shared" ca="1" si="1135"/>
        <v>0</v>
      </c>
      <c r="M3323" s="44" t="str">
        <f t="shared" si="1133"/>
        <v/>
      </c>
      <c r="N3323" s="45" t="str">
        <f t="shared" ca="1" si="1137"/>
        <v/>
      </c>
      <c r="O3323" s="108">
        <f t="shared" si="1131"/>
        <v>0</v>
      </c>
      <c r="P3323" s="21" t="e">
        <f t="shared" si="1139"/>
        <v>#N/A</v>
      </c>
      <c r="Q3323" s="21" t="e">
        <f t="shared" si="1140"/>
        <v>#N/A</v>
      </c>
      <c r="R3323" s="21" t="e">
        <f t="shared" si="1141"/>
        <v>#N/A</v>
      </c>
      <c r="S3323" s="21" t="e">
        <f t="shared" si="1142"/>
        <v>#N/A</v>
      </c>
      <c r="T3323" s="29" t="e">
        <f t="shared" si="1134"/>
        <v>#N/A</v>
      </c>
      <c r="U3323" s="34">
        <f t="shared" si="1143"/>
        <v>0</v>
      </c>
      <c r="V3323" s="16">
        <f t="shared" ca="1" si="1146"/>
        <v>44139</v>
      </c>
      <c r="W3323" s="56">
        <f t="shared" ca="1" si="1147"/>
        <v>10</v>
      </c>
      <c r="X3323" s="56">
        <f t="shared" ca="1" si="1148"/>
        <v>2020</v>
      </c>
      <c r="Y3323" s="55" t="str">
        <f t="shared" ca="1" si="1149"/>
        <v>10-2020</v>
      </c>
      <c r="Z3323" s="51">
        <f ca="1">IFERROR(VLOOKUP(Y3323,IPC!$E$2:$F$1745,2,0),IPC!$H$1)</f>
        <v>138.32155800000001</v>
      </c>
      <c r="AA3323" s="48">
        <f t="shared" si="1144"/>
        <v>1</v>
      </c>
      <c r="AB3323" s="48">
        <f t="shared" si="1145"/>
        <v>1900</v>
      </c>
      <c r="AC3323" s="32" t="str">
        <f t="shared" si="1138"/>
        <v>1-1900</v>
      </c>
      <c r="AD3323" s="50">
        <f>IFERROR(VLOOKUP(AC3323,IPC!$E$2:$F$1745,2,0),IPC!$H$1)</f>
        <v>138.32155800000001</v>
      </c>
    </row>
    <row r="3324" spans="10:30" x14ac:dyDescent="0.25">
      <c r="J3324" s="44" t="str">
        <f t="shared" si="1132"/>
        <v/>
      </c>
      <c r="K3324" s="33" t="str">
        <f t="shared" ca="1" si="1136"/>
        <v/>
      </c>
      <c r="L3324" s="108">
        <f t="shared" ca="1" si="1135"/>
        <v>0</v>
      </c>
      <c r="M3324" s="44" t="str">
        <f t="shared" si="1133"/>
        <v/>
      </c>
      <c r="N3324" s="45" t="str">
        <f t="shared" ca="1" si="1137"/>
        <v/>
      </c>
      <c r="O3324" s="108">
        <f t="shared" si="1131"/>
        <v>0</v>
      </c>
      <c r="P3324" s="21" t="e">
        <f t="shared" si="1139"/>
        <v>#N/A</v>
      </c>
      <c r="Q3324" s="21" t="e">
        <f t="shared" si="1140"/>
        <v>#N/A</v>
      </c>
      <c r="R3324" s="21" t="e">
        <f t="shared" si="1141"/>
        <v>#N/A</v>
      </c>
      <c r="S3324" s="21" t="e">
        <f t="shared" si="1142"/>
        <v>#N/A</v>
      </c>
      <c r="T3324" s="29" t="e">
        <f t="shared" si="1134"/>
        <v>#N/A</v>
      </c>
      <c r="U3324" s="34">
        <f t="shared" si="1143"/>
        <v>0</v>
      </c>
      <c r="V3324" s="16">
        <f t="shared" ca="1" si="1146"/>
        <v>44139</v>
      </c>
      <c r="W3324" s="56">
        <f t="shared" ca="1" si="1147"/>
        <v>10</v>
      </c>
      <c r="X3324" s="56">
        <f t="shared" ca="1" si="1148"/>
        <v>2020</v>
      </c>
      <c r="Y3324" s="55" t="str">
        <f t="shared" ca="1" si="1149"/>
        <v>10-2020</v>
      </c>
      <c r="Z3324" s="51">
        <f ca="1">IFERROR(VLOOKUP(Y3324,IPC!$E$2:$F$1745,2,0),IPC!$H$1)</f>
        <v>138.32155800000001</v>
      </c>
      <c r="AA3324" s="48">
        <f t="shared" si="1144"/>
        <v>1</v>
      </c>
      <c r="AB3324" s="48">
        <f t="shared" si="1145"/>
        <v>1900</v>
      </c>
      <c r="AC3324" s="32" t="str">
        <f t="shared" si="1138"/>
        <v>1-1900</v>
      </c>
      <c r="AD3324" s="50">
        <f>IFERROR(VLOOKUP(AC3324,IPC!$E$2:$F$1745,2,0),IPC!$H$1)</f>
        <v>138.32155800000001</v>
      </c>
    </row>
    <row r="3325" spans="10:30" x14ac:dyDescent="0.25">
      <c r="J3325" s="44" t="str">
        <f t="shared" si="1132"/>
        <v/>
      </c>
      <c r="K3325" s="33" t="str">
        <f t="shared" ca="1" si="1136"/>
        <v/>
      </c>
      <c r="L3325" s="108">
        <f t="shared" ca="1" si="1135"/>
        <v>0</v>
      </c>
      <c r="M3325" s="44" t="str">
        <f t="shared" si="1133"/>
        <v/>
      </c>
      <c r="N3325" s="45" t="str">
        <f t="shared" ca="1" si="1137"/>
        <v/>
      </c>
      <c r="O3325" s="108">
        <f t="shared" si="1131"/>
        <v>0</v>
      </c>
      <c r="P3325" s="21" t="e">
        <f t="shared" si="1139"/>
        <v>#N/A</v>
      </c>
      <c r="Q3325" s="21" t="e">
        <f t="shared" si="1140"/>
        <v>#N/A</v>
      </c>
      <c r="R3325" s="21" t="e">
        <f t="shared" si="1141"/>
        <v>#N/A</v>
      </c>
      <c r="S3325" s="21" t="e">
        <f t="shared" si="1142"/>
        <v>#N/A</v>
      </c>
      <c r="T3325" s="29" t="e">
        <f t="shared" si="1134"/>
        <v>#N/A</v>
      </c>
      <c r="U3325" s="34">
        <f t="shared" si="1143"/>
        <v>0</v>
      </c>
      <c r="V3325" s="16">
        <f t="shared" ca="1" si="1146"/>
        <v>44139</v>
      </c>
      <c r="W3325" s="56">
        <f t="shared" ca="1" si="1147"/>
        <v>10</v>
      </c>
      <c r="X3325" s="56">
        <f t="shared" ca="1" si="1148"/>
        <v>2020</v>
      </c>
      <c r="Y3325" s="55" t="str">
        <f t="shared" ca="1" si="1149"/>
        <v>10-2020</v>
      </c>
      <c r="Z3325" s="51">
        <f ca="1">IFERROR(VLOOKUP(Y3325,IPC!$E$2:$F$1745,2,0),IPC!$H$1)</f>
        <v>138.32155800000001</v>
      </c>
      <c r="AA3325" s="48">
        <f t="shared" si="1144"/>
        <v>1</v>
      </c>
      <c r="AB3325" s="48">
        <f t="shared" si="1145"/>
        <v>1900</v>
      </c>
      <c r="AC3325" s="32" t="str">
        <f t="shared" si="1138"/>
        <v>1-1900</v>
      </c>
      <c r="AD3325" s="50">
        <f>IFERROR(VLOOKUP(AC3325,IPC!$E$2:$F$1745,2,0),IPC!$H$1)</f>
        <v>138.32155800000001</v>
      </c>
    </row>
    <row r="3326" spans="10:30" x14ac:dyDescent="0.25">
      <c r="J3326" s="44" t="str">
        <f t="shared" si="1132"/>
        <v/>
      </c>
      <c r="K3326" s="33" t="str">
        <f t="shared" ca="1" si="1136"/>
        <v/>
      </c>
      <c r="L3326" s="108">
        <f t="shared" ca="1" si="1135"/>
        <v>0</v>
      </c>
      <c r="M3326" s="44" t="str">
        <f t="shared" si="1133"/>
        <v/>
      </c>
      <c r="N3326" s="45" t="str">
        <f t="shared" ca="1" si="1137"/>
        <v/>
      </c>
      <c r="O3326" s="108">
        <f t="shared" si="1131"/>
        <v>0</v>
      </c>
      <c r="P3326" s="21" t="e">
        <f t="shared" si="1139"/>
        <v>#N/A</v>
      </c>
      <c r="Q3326" s="21" t="e">
        <f t="shared" si="1140"/>
        <v>#N/A</v>
      </c>
      <c r="R3326" s="21" t="e">
        <f t="shared" si="1141"/>
        <v>#N/A</v>
      </c>
      <c r="S3326" s="21" t="e">
        <f t="shared" si="1142"/>
        <v>#N/A</v>
      </c>
      <c r="T3326" s="29" t="e">
        <f t="shared" si="1134"/>
        <v>#N/A</v>
      </c>
      <c r="U3326" s="34">
        <f t="shared" si="1143"/>
        <v>0</v>
      </c>
      <c r="V3326" s="16">
        <f t="shared" ca="1" si="1146"/>
        <v>44139</v>
      </c>
      <c r="W3326" s="56">
        <f t="shared" ca="1" si="1147"/>
        <v>10</v>
      </c>
      <c r="X3326" s="56">
        <f t="shared" ca="1" si="1148"/>
        <v>2020</v>
      </c>
      <c r="Y3326" s="55" t="str">
        <f t="shared" ca="1" si="1149"/>
        <v>10-2020</v>
      </c>
      <c r="Z3326" s="51">
        <f ca="1">IFERROR(VLOOKUP(Y3326,IPC!$E$2:$F$1745,2,0),IPC!$H$1)</f>
        <v>138.32155800000001</v>
      </c>
      <c r="AA3326" s="48">
        <f t="shared" si="1144"/>
        <v>1</v>
      </c>
      <c r="AB3326" s="48">
        <f t="shared" si="1145"/>
        <v>1900</v>
      </c>
      <c r="AC3326" s="32" t="str">
        <f t="shared" si="1138"/>
        <v>1-1900</v>
      </c>
      <c r="AD3326" s="50">
        <f>IFERROR(VLOOKUP(AC3326,IPC!$E$2:$F$1745,2,0),IPC!$H$1)</f>
        <v>138.32155800000001</v>
      </c>
    </row>
    <row r="3327" spans="10:30" x14ac:dyDescent="0.25">
      <c r="J3327" s="44" t="str">
        <f t="shared" si="1132"/>
        <v/>
      </c>
      <c r="K3327" s="33" t="str">
        <f t="shared" ca="1" si="1136"/>
        <v/>
      </c>
      <c r="L3327" s="108">
        <f t="shared" ca="1" si="1135"/>
        <v>0</v>
      </c>
      <c r="M3327" s="44" t="str">
        <f t="shared" si="1133"/>
        <v/>
      </c>
      <c r="N3327" s="45" t="str">
        <f t="shared" ca="1" si="1137"/>
        <v/>
      </c>
      <c r="O3327" s="108">
        <f t="shared" si="1131"/>
        <v>0</v>
      </c>
      <c r="P3327" s="21" t="e">
        <f t="shared" si="1139"/>
        <v>#N/A</v>
      </c>
      <c r="Q3327" s="21" t="e">
        <f t="shared" si="1140"/>
        <v>#N/A</v>
      </c>
      <c r="R3327" s="21" t="e">
        <f t="shared" si="1141"/>
        <v>#N/A</v>
      </c>
      <c r="S3327" s="21" t="e">
        <f t="shared" si="1142"/>
        <v>#N/A</v>
      </c>
      <c r="T3327" s="29" t="e">
        <f t="shared" si="1134"/>
        <v>#N/A</v>
      </c>
      <c r="U3327" s="34">
        <f t="shared" si="1143"/>
        <v>0</v>
      </c>
      <c r="V3327" s="16">
        <f t="shared" ca="1" si="1146"/>
        <v>44139</v>
      </c>
      <c r="W3327" s="56">
        <f t="shared" ca="1" si="1147"/>
        <v>10</v>
      </c>
      <c r="X3327" s="56">
        <f t="shared" ca="1" si="1148"/>
        <v>2020</v>
      </c>
      <c r="Y3327" s="55" t="str">
        <f t="shared" ca="1" si="1149"/>
        <v>10-2020</v>
      </c>
      <c r="Z3327" s="51">
        <f ca="1">IFERROR(VLOOKUP(Y3327,IPC!$E$2:$F$1745,2,0),IPC!$H$1)</f>
        <v>138.32155800000001</v>
      </c>
      <c r="AA3327" s="48">
        <f t="shared" si="1144"/>
        <v>1</v>
      </c>
      <c r="AB3327" s="48">
        <f t="shared" si="1145"/>
        <v>1900</v>
      </c>
      <c r="AC3327" s="32" t="str">
        <f t="shared" si="1138"/>
        <v>1-1900</v>
      </c>
      <c r="AD3327" s="50">
        <f>IFERROR(VLOOKUP(AC3327,IPC!$E$2:$F$1745,2,0),IPC!$H$1)</f>
        <v>138.32155800000001</v>
      </c>
    </row>
    <row r="3328" spans="10:30" x14ac:dyDescent="0.25">
      <c r="J3328" s="44" t="str">
        <f t="shared" si="1132"/>
        <v/>
      </c>
      <c r="K3328" s="33" t="str">
        <f t="shared" ca="1" si="1136"/>
        <v/>
      </c>
      <c r="L3328" s="108">
        <f t="shared" ca="1" si="1135"/>
        <v>0</v>
      </c>
      <c r="M3328" s="44" t="str">
        <f t="shared" si="1133"/>
        <v/>
      </c>
      <c r="N3328" s="45" t="str">
        <f t="shared" ca="1" si="1137"/>
        <v/>
      </c>
      <c r="O3328" s="108">
        <f t="shared" si="1131"/>
        <v>0</v>
      </c>
      <c r="P3328" s="21" t="e">
        <f t="shared" si="1139"/>
        <v>#N/A</v>
      </c>
      <c r="Q3328" s="21" t="e">
        <f t="shared" si="1140"/>
        <v>#N/A</v>
      </c>
      <c r="R3328" s="21" t="e">
        <f t="shared" si="1141"/>
        <v>#N/A</v>
      </c>
      <c r="S3328" s="21" t="e">
        <f t="shared" si="1142"/>
        <v>#N/A</v>
      </c>
      <c r="T3328" s="29" t="e">
        <f t="shared" si="1134"/>
        <v>#N/A</v>
      </c>
      <c r="U3328" s="34">
        <f t="shared" si="1143"/>
        <v>0</v>
      </c>
      <c r="V3328" s="16">
        <f t="shared" ca="1" si="1146"/>
        <v>44139</v>
      </c>
      <c r="W3328" s="56">
        <f t="shared" ca="1" si="1147"/>
        <v>10</v>
      </c>
      <c r="X3328" s="56">
        <f t="shared" ca="1" si="1148"/>
        <v>2020</v>
      </c>
      <c r="Y3328" s="55" t="str">
        <f t="shared" ca="1" si="1149"/>
        <v>10-2020</v>
      </c>
      <c r="Z3328" s="51">
        <f ca="1">IFERROR(VLOOKUP(Y3328,IPC!$E$2:$F$1745,2,0),IPC!$H$1)</f>
        <v>138.32155800000001</v>
      </c>
      <c r="AA3328" s="48">
        <f t="shared" si="1144"/>
        <v>1</v>
      </c>
      <c r="AB3328" s="48">
        <f t="shared" si="1145"/>
        <v>1900</v>
      </c>
      <c r="AC3328" s="32" t="str">
        <f t="shared" si="1138"/>
        <v>1-1900</v>
      </c>
      <c r="AD3328" s="50">
        <f>IFERROR(VLOOKUP(AC3328,IPC!$E$2:$F$1745,2,0),IPC!$H$1)</f>
        <v>138.32155800000001</v>
      </c>
    </row>
    <row r="3329" spans="10:30" x14ac:dyDescent="0.25">
      <c r="J3329" s="44" t="str">
        <f t="shared" si="1132"/>
        <v/>
      </c>
      <c r="K3329" s="33" t="str">
        <f t="shared" ca="1" si="1136"/>
        <v/>
      </c>
      <c r="L3329" s="108">
        <f t="shared" ca="1" si="1135"/>
        <v>0</v>
      </c>
      <c r="M3329" s="44" t="str">
        <f t="shared" si="1133"/>
        <v/>
      </c>
      <c r="N3329" s="45" t="str">
        <f t="shared" ca="1" si="1137"/>
        <v/>
      </c>
      <c r="O3329" s="108">
        <f t="shared" si="1131"/>
        <v>0</v>
      </c>
      <c r="P3329" s="21" t="e">
        <f t="shared" si="1139"/>
        <v>#N/A</v>
      </c>
      <c r="Q3329" s="21" t="e">
        <f t="shared" si="1140"/>
        <v>#N/A</v>
      </c>
      <c r="R3329" s="21" t="e">
        <f t="shared" si="1141"/>
        <v>#N/A</v>
      </c>
      <c r="S3329" s="21" t="e">
        <f t="shared" si="1142"/>
        <v>#N/A</v>
      </c>
      <c r="T3329" s="29" t="e">
        <f t="shared" si="1134"/>
        <v>#N/A</v>
      </c>
      <c r="U3329" s="34">
        <f t="shared" si="1143"/>
        <v>0</v>
      </c>
      <c r="V3329" s="16">
        <f t="shared" ca="1" si="1146"/>
        <v>44139</v>
      </c>
      <c r="W3329" s="56">
        <f t="shared" ca="1" si="1147"/>
        <v>10</v>
      </c>
      <c r="X3329" s="56">
        <f t="shared" ca="1" si="1148"/>
        <v>2020</v>
      </c>
      <c r="Y3329" s="55" t="str">
        <f t="shared" ca="1" si="1149"/>
        <v>10-2020</v>
      </c>
      <c r="Z3329" s="51">
        <f ca="1">IFERROR(VLOOKUP(Y3329,IPC!$E$2:$F$1745,2,0),IPC!$H$1)</f>
        <v>138.32155800000001</v>
      </c>
      <c r="AA3329" s="48">
        <f t="shared" si="1144"/>
        <v>1</v>
      </c>
      <c r="AB3329" s="48">
        <f t="shared" si="1145"/>
        <v>1900</v>
      </c>
      <c r="AC3329" s="32" t="str">
        <f t="shared" si="1138"/>
        <v>1-1900</v>
      </c>
      <c r="AD3329" s="50">
        <f>IFERROR(VLOOKUP(AC3329,IPC!$E$2:$F$1745,2,0),IPC!$H$1)</f>
        <v>138.32155800000001</v>
      </c>
    </row>
    <row r="3330" spans="10:30" x14ac:dyDescent="0.25">
      <c r="J3330" s="44" t="str">
        <f t="shared" si="1132"/>
        <v/>
      </c>
      <c r="K3330" s="33" t="str">
        <f t="shared" ca="1" si="1136"/>
        <v/>
      </c>
      <c r="L3330" s="108">
        <f t="shared" ca="1" si="1135"/>
        <v>0</v>
      </c>
      <c r="M3330" s="44" t="str">
        <f t="shared" si="1133"/>
        <v/>
      </c>
      <c r="N3330" s="45" t="str">
        <f t="shared" ca="1" si="1137"/>
        <v/>
      </c>
      <c r="O3330" s="108">
        <f t="shared" si="1131"/>
        <v>0</v>
      </c>
      <c r="P3330" s="21" t="e">
        <f t="shared" si="1139"/>
        <v>#N/A</v>
      </c>
      <c r="Q3330" s="21" t="e">
        <f t="shared" si="1140"/>
        <v>#N/A</v>
      </c>
      <c r="R3330" s="21" t="e">
        <f t="shared" si="1141"/>
        <v>#N/A</v>
      </c>
      <c r="S3330" s="21" t="e">
        <f t="shared" si="1142"/>
        <v>#N/A</v>
      </c>
      <c r="T3330" s="29" t="e">
        <f t="shared" si="1134"/>
        <v>#N/A</v>
      </c>
      <c r="U3330" s="34">
        <f t="shared" si="1143"/>
        <v>0</v>
      </c>
      <c r="V3330" s="16">
        <f t="shared" ca="1" si="1146"/>
        <v>44139</v>
      </c>
      <c r="W3330" s="56">
        <f t="shared" ca="1" si="1147"/>
        <v>10</v>
      </c>
      <c r="X3330" s="56">
        <f t="shared" ca="1" si="1148"/>
        <v>2020</v>
      </c>
      <c r="Y3330" s="55" t="str">
        <f t="shared" ca="1" si="1149"/>
        <v>10-2020</v>
      </c>
      <c r="Z3330" s="51">
        <f ca="1">IFERROR(VLOOKUP(Y3330,IPC!$E$2:$F$1745,2,0),IPC!$H$1)</f>
        <v>138.32155800000001</v>
      </c>
      <c r="AA3330" s="48">
        <f t="shared" si="1144"/>
        <v>1</v>
      </c>
      <c r="AB3330" s="48">
        <f t="shared" si="1145"/>
        <v>1900</v>
      </c>
      <c r="AC3330" s="32" t="str">
        <f t="shared" si="1138"/>
        <v>1-1900</v>
      </c>
      <c r="AD3330" s="50">
        <f>IFERROR(VLOOKUP(AC3330,IPC!$E$2:$F$1745,2,0),IPC!$H$1)</f>
        <v>138.32155800000001</v>
      </c>
    </row>
    <row r="3331" spans="10:30" x14ac:dyDescent="0.25">
      <c r="J3331" s="44" t="str">
        <f t="shared" si="1132"/>
        <v/>
      </c>
      <c r="K3331" s="33" t="str">
        <f t="shared" ca="1" si="1136"/>
        <v/>
      </c>
      <c r="L3331" s="108">
        <f t="shared" ca="1" si="1135"/>
        <v>0</v>
      </c>
      <c r="M3331" s="44" t="str">
        <f t="shared" si="1133"/>
        <v/>
      </c>
      <c r="N3331" s="45" t="str">
        <f t="shared" ca="1" si="1137"/>
        <v/>
      </c>
      <c r="O3331" s="108">
        <f t="shared" si="1131"/>
        <v>0</v>
      </c>
      <c r="P3331" s="21" t="e">
        <f t="shared" si="1139"/>
        <v>#N/A</v>
      </c>
      <c r="Q3331" s="21" t="e">
        <f t="shared" si="1140"/>
        <v>#N/A</v>
      </c>
      <c r="R3331" s="21" t="e">
        <f t="shared" si="1141"/>
        <v>#N/A</v>
      </c>
      <c r="S3331" s="21" t="e">
        <f t="shared" si="1142"/>
        <v>#N/A</v>
      </c>
      <c r="T3331" s="29" t="e">
        <f t="shared" si="1134"/>
        <v>#N/A</v>
      </c>
      <c r="U3331" s="34">
        <f t="shared" si="1143"/>
        <v>0</v>
      </c>
      <c r="V3331" s="16">
        <f t="shared" ca="1" si="1146"/>
        <v>44139</v>
      </c>
      <c r="W3331" s="56">
        <f t="shared" ca="1" si="1147"/>
        <v>10</v>
      </c>
      <c r="X3331" s="56">
        <f t="shared" ca="1" si="1148"/>
        <v>2020</v>
      </c>
      <c r="Y3331" s="55" t="str">
        <f t="shared" ca="1" si="1149"/>
        <v>10-2020</v>
      </c>
      <c r="Z3331" s="51">
        <f ca="1">IFERROR(VLOOKUP(Y3331,IPC!$E$2:$F$1745,2,0),IPC!$H$1)</f>
        <v>138.32155800000001</v>
      </c>
      <c r="AA3331" s="48">
        <f t="shared" si="1144"/>
        <v>1</v>
      </c>
      <c r="AB3331" s="48">
        <f t="shared" si="1145"/>
        <v>1900</v>
      </c>
      <c r="AC3331" s="32" t="str">
        <f t="shared" si="1138"/>
        <v>1-1900</v>
      </c>
      <c r="AD3331" s="50">
        <f>IFERROR(VLOOKUP(AC3331,IPC!$E$2:$F$1745,2,0),IPC!$H$1)</f>
        <v>138.32155800000001</v>
      </c>
    </row>
    <row r="3332" spans="10:30" x14ac:dyDescent="0.25">
      <c r="J3332" s="44" t="str">
        <f t="shared" si="1132"/>
        <v/>
      </c>
      <c r="K3332" s="33" t="str">
        <f t="shared" ca="1" si="1136"/>
        <v/>
      </c>
      <c r="L3332" s="108">
        <f t="shared" ca="1" si="1135"/>
        <v>0</v>
      </c>
      <c r="M3332" s="44" t="str">
        <f t="shared" si="1133"/>
        <v/>
      </c>
      <c r="N3332" s="45" t="str">
        <f t="shared" ca="1" si="1137"/>
        <v/>
      </c>
      <c r="O3332" s="108">
        <f t="shared" si="1131"/>
        <v>0</v>
      </c>
      <c r="P3332" s="21" t="e">
        <f t="shared" si="1139"/>
        <v>#N/A</v>
      </c>
      <c r="Q3332" s="21" t="e">
        <f t="shared" si="1140"/>
        <v>#N/A</v>
      </c>
      <c r="R3332" s="21" t="e">
        <f t="shared" si="1141"/>
        <v>#N/A</v>
      </c>
      <c r="S3332" s="21" t="e">
        <f t="shared" si="1142"/>
        <v>#N/A</v>
      </c>
      <c r="T3332" s="29" t="e">
        <f t="shared" si="1134"/>
        <v>#N/A</v>
      </c>
      <c r="U3332" s="34">
        <f t="shared" si="1143"/>
        <v>0</v>
      </c>
      <c r="V3332" s="16">
        <f t="shared" ca="1" si="1146"/>
        <v>44139</v>
      </c>
      <c r="W3332" s="56">
        <f t="shared" ca="1" si="1147"/>
        <v>10</v>
      </c>
      <c r="X3332" s="56">
        <f t="shared" ca="1" si="1148"/>
        <v>2020</v>
      </c>
      <c r="Y3332" s="55" t="str">
        <f t="shared" ca="1" si="1149"/>
        <v>10-2020</v>
      </c>
      <c r="Z3332" s="51">
        <f ca="1">IFERROR(VLOOKUP(Y3332,IPC!$E$2:$F$1745,2,0),IPC!$H$1)</f>
        <v>138.32155800000001</v>
      </c>
      <c r="AA3332" s="48">
        <f t="shared" si="1144"/>
        <v>1</v>
      </c>
      <c r="AB3332" s="48">
        <f t="shared" si="1145"/>
        <v>1900</v>
      </c>
      <c r="AC3332" s="32" t="str">
        <f t="shared" si="1138"/>
        <v>1-1900</v>
      </c>
      <c r="AD3332" s="50">
        <f>IFERROR(VLOOKUP(AC3332,IPC!$E$2:$F$1745,2,0),IPC!$H$1)</f>
        <v>138.32155800000001</v>
      </c>
    </row>
    <row r="3333" spans="10:30" x14ac:dyDescent="0.25">
      <c r="J3333" s="44" t="str">
        <f t="shared" si="1132"/>
        <v/>
      </c>
      <c r="K3333" s="33" t="str">
        <f t="shared" ca="1" si="1136"/>
        <v/>
      </c>
      <c r="L3333" s="108">
        <f t="shared" ca="1" si="1135"/>
        <v>0</v>
      </c>
      <c r="M3333" s="44" t="str">
        <f t="shared" si="1133"/>
        <v/>
      </c>
      <c r="N3333" s="45" t="str">
        <f t="shared" ca="1" si="1137"/>
        <v/>
      </c>
      <c r="O3333" s="108">
        <f t="shared" si="1131"/>
        <v>0</v>
      </c>
      <c r="P3333" s="21" t="e">
        <f t="shared" si="1139"/>
        <v>#N/A</v>
      </c>
      <c r="Q3333" s="21" t="e">
        <f t="shared" si="1140"/>
        <v>#N/A</v>
      </c>
      <c r="R3333" s="21" t="e">
        <f t="shared" si="1141"/>
        <v>#N/A</v>
      </c>
      <c r="S3333" s="21" t="e">
        <f t="shared" si="1142"/>
        <v>#N/A</v>
      </c>
      <c r="T3333" s="29" t="e">
        <f t="shared" si="1134"/>
        <v>#N/A</v>
      </c>
      <c r="U3333" s="34">
        <f t="shared" si="1143"/>
        <v>0</v>
      </c>
      <c r="V3333" s="16">
        <f t="shared" ca="1" si="1146"/>
        <v>44139</v>
      </c>
      <c r="W3333" s="56">
        <f t="shared" ca="1" si="1147"/>
        <v>10</v>
      </c>
      <c r="X3333" s="56">
        <f t="shared" ca="1" si="1148"/>
        <v>2020</v>
      </c>
      <c r="Y3333" s="55" t="str">
        <f t="shared" ca="1" si="1149"/>
        <v>10-2020</v>
      </c>
      <c r="Z3333" s="51">
        <f ca="1">IFERROR(VLOOKUP(Y3333,IPC!$E$2:$F$1745,2,0),IPC!$H$1)</f>
        <v>138.32155800000001</v>
      </c>
      <c r="AA3333" s="48">
        <f t="shared" si="1144"/>
        <v>1</v>
      </c>
      <c r="AB3333" s="48">
        <f t="shared" si="1145"/>
        <v>1900</v>
      </c>
      <c r="AC3333" s="32" t="str">
        <f t="shared" si="1138"/>
        <v>1-1900</v>
      </c>
      <c r="AD3333" s="50">
        <f>IFERROR(VLOOKUP(AC3333,IPC!$E$2:$F$1745,2,0),IPC!$H$1)</f>
        <v>138.32155800000001</v>
      </c>
    </row>
    <row r="3334" spans="10:30" x14ac:dyDescent="0.25">
      <c r="J3334" s="44" t="str">
        <f t="shared" si="1132"/>
        <v/>
      </c>
      <c r="K3334" s="33" t="str">
        <f t="shared" ca="1" si="1136"/>
        <v/>
      </c>
      <c r="L3334" s="108">
        <f t="shared" ca="1" si="1135"/>
        <v>0</v>
      </c>
      <c r="M3334" s="44" t="str">
        <f t="shared" si="1133"/>
        <v/>
      </c>
      <c r="N3334" s="45" t="str">
        <f t="shared" ca="1" si="1137"/>
        <v/>
      </c>
      <c r="O3334" s="108">
        <f t="shared" si="1131"/>
        <v>0</v>
      </c>
      <c r="P3334" s="21" t="e">
        <f t="shared" si="1139"/>
        <v>#N/A</v>
      </c>
      <c r="Q3334" s="21" t="e">
        <f t="shared" si="1140"/>
        <v>#N/A</v>
      </c>
      <c r="R3334" s="21" t="e">
        <f t="shared" si="1141"/>
        <v>#N/A</v>
      </c>
      <c r="S3334" s="21" t="e">
        <f t="shared" si="1142"/>
        <v>#N/A</v>
      </c>
      <c r="T3334" s="29" t="e">
        <f t="shared" si="1134"/>
        <v>#N/A</v>
      </c>
      <c r="U3334" s="34">
        <f t="shared" si="1143"/>
        <v>0</v>
      </c>
      <c r="V3334" s="16">
        <f t="shared" ca="1" si="1146"/>
        <v>44139</v>
      </c>
      <c r="W3334" s="56">
        <f t="shared" ca="1" si="1147"/>
        <v>10</v>
      </c>
      <c r="X3334" s="56">
        <f t="shared" ca="1" si="1148"/>
        <v>2020</v>
      </c>
      <c r="Y3334" s="55" t="str">
        <f t="shared" ca="1" si="1149"/>
        <v>10-2020</v>
      </c>
      <c r="Z3334" s="51">
        <f ca="1">IFERROR(VLOOKUP(Y3334,IPC!$E$2:$F$1745,2,0),IPC!$H$1)</f>
        <v>138.32155800000001</v>
      </c>
      <c r="AA3334" s="48">
        <f t="shared" si="1144"/>
        <v>1</v>
      </c>
      <c r="AB3334" s="48">
        <f t="shared" si="1145"/>
        <v>1900</v>
      </c>
      <c r="AC3334" s="32" t="str">
        <f t="shared" si="1138"/>
        <v>1-1900</v>
      </c>
      <c r="AD3334" s="50">
        <f>IFERROR(VLOOKUP(AC3334,IPC!$E$2:$F$1745,2,0),IPC!$H$1)</f>
        <v>138.32155800000001</v>
      </c>
    </row>
    <row r="3335" spans="10:30" x14ac:dyDescent="0.25">
      <c r="J3335" s="44" t="str">
        <f t="shared" si="1132"/>
        <v/>
      </c>
      <c r="K3335" s="33" t="str">
        <f t="shared" ca="1" si="1136"/>
        <v/>
      </c>
      <c r="L3335" s="108">
        <f t="shared" ca="1" si="1135"/>
        <v>0</v>
      </c>
      <c r="M3335" s="44" t="str">
        <f t="shared" si="1133"/>
        <v/>
      </c>
      <c r="N3335" s="45" t="str">
        <f t="shared" ca="1" si="1137"/>
        <v/>
      </c>
      <c r="O3335" s="108">
        <f t="shared" si="1131"/>
        <v>0</v>
      </c>
      <c r="P3335" s="21" t="e">
        <f t="shared" si="1139"/>
        <v>#N/A</v>
      </c>
      <c r="Q3335" s="21" t="e">
        <f t="shared" si="1140"/>
        <v>#N/A</v>
      </c>
      <c r="R3335" s="21" t="e">
        <f t="shared" si="1141"/>
        <v>#N/A</v>
      </c>
      <c r="S3335" s="21" t="e">
        <f t="shared" si="1142"/>
        <v>#N/A</v>
      </c>
      <c r="T3335" s="29" t="e">
        <f t="shared" si="1134"/>
        <v>#N/A</v>
      </c>
      <c r="U3335" s="34">
        <f t="shared" si="1143"/>
        <v>0</v>
      </c>
      <c r="V3335" s="16">
        <f t="shared" ca="1" si="1146"/>
        <v>44139</v>
      </c>
      <c r="W3335" s="56">
        <f t="shared" ca="1" si="1147"/>
        <v>10</v>
      </c>
      <c r="X3335" s="56">
        <f t="shared" ca="1" si="1148"/>
        <v>2020</v>
      </c>
      <c r="Y3335" s="55" t="str">
        <f t="shared" ca="1" si="1149"/>
        <v>10-2020</v>
      </c>
      <c r="Z3335" s="51">
        <f ca="1">IFERROR(VLOOKUP(Y3335,IPC!$E$2:$F$1745,2,0),IPC!$H$1)</f>
        <v>138.32155800000001</v>
      </c>
      <c r="AA3335" s="48">
        <f t="shared" si="1144"/>
        <v>1</v>
      </c>
      <c r="AB3335" s="48">
        <f t="shared" si="1145"/>
        <v>1900</v>
      </c>
      <c r="AC3335" s="32" t="str">
        <f t="shared" si="1138"/>
        <v>1-1900</v>
      </c>
      <c r="AD3335" s="50">
        <f>IFERROR(VLOOKUP(AC3335,IPC!$E$2:$F$1745,2,0),IPC!$H$1)</f>
        <v>138.32155800000001</v>
      </c>
    </row>
    <row r="3336" spans="10:30" x14ac:dyDescent="0.25">
      <c r="J3336" s="44" t="str">
        <f t="shared" si="1132"/>
        <v/>
      </c>
      <c r="K3336" s="33" t="str">
        <f t="shared" ca="1" si="1136"/>
        <v/>
      </c>
      <c r="L3336" s="108">
        <f t="shared" ca="1" si="1135"/>
        <v>0</v>
      </c>
      <c r="M3336" s="44" t="str">
        <f t="shared" si="1133"/>
        <v/>
      </c>
      <c r="N3336" s="45" t="str">
        <f t="shared" ca="1" si="1137"/>
        <v/>
      </c>
      <c r="O3336" s="108">
        <f t="shared" si="1131"/>
        <v>0</v>
      </c>
      <c r="P3336" s="21" t="e">
        <f t="shared" si="1139"/>
        <v>#N/A</v>
      </c>
      <c r="Q3336" s="21" t="e">
        <f t="shared" si="1140"/>
        <v>#N/A</v>
      </c>
      <c r="R3336" s="21" t="e">
        <f t="shared" si="1141"/>
        <v>#N/A</v>
      </c>
      <c r="S3336" s="21" t="e">
        <f t="shared" si="1142"/>
        <v>#N/A</v>
      </c>
      <c r="T3336" s="29" t="e">
        <f t="shared" si="1134"/>
        <v>#N/A</v>
      </c>
      <c r="U3336" s="34">
        <f t="shared" si="1143"/>
        <v>0</v>
      </c>
      <c r="V3336" s="16">
        <f t="shared" ca="1" si="1146"/>
        <v>44139</v>
      </c>
      <c r="W3336" s="56">
        <f t="shared" ca="1" si="1147"/>
        <v>10</v>
      </c>
      <c r="X3336" s="56">
        <f t="shared" ca="1" si="1148"/>
        <v>2020</v>
      </c>
      <c r="Y3336" s="55" t="str">
        <f t="shared" ca="1" si="1149"/>
        <v>10-2020</v>
      </c>
      <c r="Z3336" s="51">
        <f ca="1">IFERROR(VLOOKUP(Y3336,IPC!$E$2:$F$1745,2,0),IPC!$H$1)</f>
        <v>138.32155800000001</v>
      </c>
      <c r="AA3336" s="48">
        <f t="shared" si="1144"/>
        <v>1</v>
      </c>
      <c r="AB3336" s="48">
        <f t="shared" si="1145"/>
        <v>1900</v>
      </c>
      <c r="AC3336" s="32" t="str">
        <f t="shared" si="1138"/>
        <v>1-1900</v>
      </c>
      <c r="AD3336" s="50">
        <f>IFERROR(VLOOKUP(AC3336,IPC!$E$2:$F$1745,2,0),IPC!$H$1)</f>
        <v>138.32155800000001</v>
      </c>
    </row>
    <row r="3337" spans="10:30" x14ac:dyDescent="0.25">
      <c r="J3337" s="44" t="str">
        <f t="shared" si="1132"/>
        <v/>
      </c>
      <c r="K3337" s="33" t="str">
        <f t="shared" ca="1" si="1136"/>
        <v/>
      </c>
      <c r="L3337" s="108">
        <f t="shared" ca="1" si="1135"/>
        <v>0</v>
      </c>
      <c r="M3337" s="44" t="str">
        <f t="shared" si="1133"/>
        <v/>
      </c>
      <c r="N3337" s="45" t="str">
        <f t="shared" ca="1" si="1137"/>
        <v/>
      </c>
      <c r="O3337" s="108">
        <f t="shared" si="1131"/>
        <v>0</v>
      </c>
      <c r="P3337" s="21" t="e">
        <f t="shared" si="1139"/>
        <v>#N/A</v>
      </c>
      <c r="Q3337" s="21" t="e">
        <f t="shared" si="1140"/>
        <v>#N/A</v>
      </c>
      <c r="R3337" s="21" t="e">
        <f t="shared" si="1141"/>
        <v>#N/A</v>
      </c>
      <c r="S3337" s="21" t="e">
        <f t="shared" si="1142"/>
        <v>#N/A</v>
      </c>
      <c r="T3337" s="29" t="e">
        <f t="shared" si="1134"/>
        <v>#N/A</v>
      </c>
      <c r="U3337" s="34">
        <f t="shared" si="1143"/>
        <v>0</v>
      </c>
      <c r="V3337" s="16">
        <f t="shared" ca="1" si="1146"/>
        <v>44139</v>
      </c>
      <c r="W3337" s="56">
        <f t="shared" ca="1" si="1147"/>
        <v>10</v>
      </c>
      <c r="X3337" s="56">
        <f t="shared" ca="1" si="1148"/>
        <v>2020</v>
      </c>
      <c r="Y3337" s="55" t="str">
        <f t="shared" ca="1" si="1149"/>
        <v>10-2020</v>
      </c>
      <c r="Z3337" s="51">
        <f ca="1">IFERROR(VLOOKUP(Y3337,IPC!$E$2:$F$1745,2,0),IPC!$H$1)</f>
        <v>138.32155800000001</v>
      </c>
      <c r="AA3337" s="48">
        <f t="shared" si="1144"/>
        <v>1</v>
      </c>
      <c r="AB3337" s="48">
        <f t="shared" si="1145"/>
        <v>1900</v>
      </c>
      <c r="AC3337" s="32" t="str">
        <f t="shared" si="1138"/>
        <v>1-1900</v>
      </c>
      <c r="AD3337" s="50">
        <f>IFERROR(VLOOKUP(AC3337,IPC!$E$2:$F$1745,2,0),IPC!$H$1)</f>
        <v>138.32155800000001</v>
      </c>
    </row>
    <row r="3338" spans="10:30" x14ac:dyDescent="0.25">
      <c r="J3338" s="44" t="str">
        <f t="shared" si="1132"/>
        <v/>
      </c>
      <c r="K3338" s="33" t="str">
        <f t="shared" ca="1" si="1136"/>
        <v/>
      </c>
      <c r="L3338" s="108">
        <f t="shared" ca="1" si="1135"/>
        <v>0</v>
      </c>
      <c r="M3338" s="44" t="str">
        <f t="shared" si="1133"/>
        <v/>
      </c>
      <c r="N3338" s="45" t="str">
        <f t="shared" ca="1" si="1137"/>
        <v/>
      </c>
      <c r="O3338" s="108">
        <f t="shared" si="1131"/>
        <v>0</v>
      </c>
      <c r="P3338" s="21" t="e">
        <f t="shared" si="1139"/>
        <v>#N/A</v>
      </c>
      <c r="Q3338" s="21" t="e">
        <f t="shared" si="1140"/>
        <v>#N/A</v>
      </c>
      <c r="R3338" s="21" t="e">
        <f t="shared" si="1141"/>
        <v>#N/A</v>
      </c>
      <c r="S3338" s="21" t="e">
        <f t="shared" si="1142"/>
        <v>#N/A</v>
      </c>
      <c r="T3338" s="29" t="e">
        <f t="shared" si="1134"/>
        <v>#N/A</v>
      </c>
      <c r="U3338" s="34">
        <f t="shared" si="1143"/>
        <v>0</v>
      </c>
      <c r="V3338" s="16">
        <f t="shared" ca="1" si="1146"/>
        <v>44139</v>
      </c>
      <c r="W3338" s="56">
        <f t="shared" ca="1" si="1147"/>
        <v>10</v>
      </c>
      <c r="X3338" s="56">
        <f t="shared" ca="1" si="1148"/>
        <v>2020</v>
      </c>
      <c r="Y3338" s="55" t="str">
        <f t="shared" ca="1" si="1149"/>
        <v>10-2020</v>
      </c>
      <c r="Z3338" s="51">
        <f ca="1">IFERROR(VLOOKUP(Y3338,IPC!$E$2:$F$1745,2,0),IPC!$H$1)</f>
        <v>138.32155800000001</v>
      </c>
      <c r="AA3338" s="48">
        <f t="shared" si="1144"/>
        <v>1</v>
      </c>
      <c r="AB3338" s="48">
        <f t="shared" si="1145"/>
        <v>1900</v>
      </c>
      <c r="AC3338" s="32" t="str">
        <f t="shared" si="1138"/>
        <v>1-1900</v>
      </c>
      <c r="AD3338" s="50">
        <f>IFERROR(VLOOKUP(AC3338,IPC!$E$2:$F$1745,2,0),IPC!$H$1)</f>
        <v>138.32155800000001</v>
      </c>
    </row>
    <row r="3339" spans="10:30" x14ac:dyDescent="0.25">
      <c r="J3339" s="44" t="str">
        <f t="shared" si="1132"/>
        <v/>
      </c>
      <c r="K3339" s="33" t="str">
        <f t="shared" ca="1" si="1136"/>
        <v/>
      </c>
      <c r="L3339" s="108">
        <f t="shared" ca="1" si="1135"/>
        <v>0</v>
      </c>
      <c r="M3339" s="44" t="str">
        <f t="shared" si="1133"/>
        <v/>
      </c>
      <c r="N3339" s="45" t="str">
        <f t="shared" ca="1" si="1137"/>
        <v/>
      </c>
      <c r="O3339" s="108">
        <f t="shared" si="1131"/>
        <v>0</v>
      </c>
      <c r="P3339" s="21" t="e">
        <f t="shared" si="1139"/>
        <v>#N/A</v>
      </c>
      <c r="Q3339" s="21" t="e">
        <f t="shared" si="1140"/>
        <v>#N/A</v>
      </c>
      <c r="R3339" s="21" t="e">
        <f t="shared" si="1141"/>
        <v>#N/A</v>
      </c>
      <c r="S3339" s="21" t="e">
        <f t="shared" si="1142"/>
        <v>#N/A</v>
      </c>
      <c r="T3339" s="29" t="e">
        <f t="shared" si="1134"/>
        <v>#N/A</v>
      </c>
      <c r="U3339" s="34">
        <f t="shared" si="1143"/>
        <v>0</v>
      </c>
      <c r="V3339" s="16">
        <f t="shared" ca="1" si="1146"/>
        <v>44139</v>
      </c>
      <c r="W3339" s="56">
        <f t="shared" ca="1" si="1147"/>
        <v>10</v>
      </c>
      <c r="X3339" s="56">
        <f t="shared" ca="1" si="1148"/>
        <v>2020</v>
      </c>
      <c r="Y3339" s="55" t="str">
        <f t="shared" ca="1" si="1149"/>
        <v>10-2020</v>
      </c>
      <c r="Z3339" s="51">
        <f ca="1">IFERROR(VLOOKUP(Y3339,IPC!$E$2:$F$1745,2,0),IPC!$H$1)</f>
        <v>138.32155800000001</v>
      </c>
      <c r="AA3339" s="48">
        <f t="shared" si="1144"/>
        <v>1</v>
      </c>
      <c r="AB3339" s="48">
        <f t="shared" si="1145"/>
        <v>1900</v>
      </c>
      <c r="AC3339" s="32" t="str">
        <f t="shared" si="1138"/>
        <v>1-1900</v>
      </c>
      <c r="AD3339" s="50">
        <f>IFERROR(VLOOKUP(AC3339,IPC!$E$2:$F$1745,2,0),IPC!$H$1)</f>
        <v>138.32155800000001</v>
      </c>
    </row>
    <row r="3340" spans="10:30" x14ac:dyDescent="0.25">
      <c r="J3340" s="44" t="str">
        <f t="shared" si="1132"/>
        <v/>
      </c>
      <c r="K3340" s="33" t="str">
        <f t="shared" ca="1" si="1136"/>
        <v/>
      </c>
      <c r="L3340" s="108">
        <f t="shared" ca="1" si="1135"/>
        <v>0</v>
      </c>
      <c r="M3340" s="44" t="str">
        <f t="shared" si="1133"/>
        <v/>
      </c>
      <c r="N3340" s="45" t="str">
        <f t="shared" ca="1" si="1137"/>
        <v/>
      </c>
      <c r="O3340" s="108">
        <f t="shared" si="1131"/>
        <v>0</v>
      </c>
      <c r="P3340" s="21" t="e">
        <f t="shared" si="1139"/>
        <v>#N/A</v>
      </c>
      <c r="Q3340" s="21" t="e">
        <f t="shared" si="1140"/>
        <v>#N/A</v>
      </c>
      <c r="R3340" s="21" t="e">
        <f t="shared" si="1141"/>
        <v>#N/A</v>
      </c>
      <c r="S3340" s="21" t="e">
        <f t="shared" si="1142"/>
        <v>#N/A</v>
      </c>
      <c r="T3340" s="29" t="e">
        <f t="shared" si="1134"/>
        <v>#N/A</v>
      </c>
      <c r="U3340" s="34">
        <f t="shared" si="1143"/>
        <v>0</v>
      </c>
      <c r="V3340" s="16">
        <f t="shared" ca="1" si="1146"/>
        <v>44139</v>
      </c>
      <c r="W3340" s="56">
        <f t="shared" ca="1" si="1147"/>
        <v>10</v>
      </c>
      <c r="X3340" s="56">
        <f t="shared" ca="1" si="1148"/>
        <v>2020</v>
      </c>
      <c r="Y3340" s="55" t="str">
        <f t="shared" ca="1" si="1149"/>
        <v>10-2020</v>
      </c>
      <c r="Z3340" s="51">
        <f ca="1">IFERROR(VLOOKUP(Y3340,IPC!$E$2:$F$1745,2,0),IPC!$H$1)</f>
        <v>138.32155800000001</v>
      </c>
      <c r="AA3340" s="48">
        <f t="shared" si="1144"/>
        <v>1</v>
      </c>
      <c r="AB3340" s="48">
        <f t="shared" si="1145"/>
        <v>1900</v>
      </c>
      <c r="AC3340" s="32" t="str">
        <f t="shared" si="1138"/>
        <v>1-1900</v>
      </c>
      <c r="AD3340" s="50">
        <f>IFERROR(VLOOKUP(AC3340,IPC!$E$2:$F$1745,2,0),IPC!$H$1)</f>
        <v>138.32155800000001</v>
      </c>
    </row>
    <row r="3341" spans="10:30" x14ac:dyDescent="0.25">
      <c r="J3341" s="44" t="str">
        <f t="shared" si="1132"/>
        <v/>
      </c>
      <c r="K3341" s="33" t="str">
        <f t="shared" ca="1" si="1136"/>
        <v/>
      </c>
      <c r="L3341" s="108">
        <f t="shared" ca="1" si="1135"/>
        <v>0</v>
      </c>
      <c r="M3341" s="44" t="str">
        <f t="shared" si="1133"/>
        <v/>
      </c>
      <c r="N3341" s="45" t="str">
        <f t="shared" ca="1" si="1137"/>
        <v/>
      </c>
      <c r="O3341" s="108">
        <f t="shared" si="1131"/>
        <v>0</v>
      </c>
      <c r="P3341" s="21" t="e">
        <f t="shared" si="1139"/>
        <v>#N/A</v>
      </c>
      <c r="Q3341" s="21" t="e">
        <f t="shared" si="1140"/>
        <v>#N/A</v>
      </c>
      <c r="R3341" s="21" t="e">
        <f t="shared" si="1141"/>
        <v>#N/A</v>
      </c>
      <c r="S3341" s="21" t="e">
        <f t="shared" si="1142"/>
        <v>#N/A</v>
      </c>
      <c r="T3341" s="29" t="e">
        <f t="shared" si="1134"/>
        <v>#N/A</v>
      </c>
      <c r="U3341" s="34">
        <f t="shared" si="1143"/>
        <v>0</v>
      </c>
      <c r="V3341" s="16">
        <f t="shared" ca="1" si="1146"/>
        <v>44139</v>
      </c>
      <c r="W3341" s="56">
        <f t="shared" ca="1" si="1147"/>
        <v>10</v>
      </c>
      <c r="X3341" s="56">
        <f t="shared" ca="1" si="1148"/>
        <v>2020</v>
      </c>
      <c r="Y3341" s="55" t="str">
        <f t="shared" ca="1" si="1149"/>
        <v>10-2020</v>
      </c>
      <c r="Z3341" s="51">
        <f ca="1">IFERROR(VLOOKUP(Y3341,IPC!$E$2:$F$1745,2,0),IPC!$H$1)</f>
        <v>138.32155800000001</v>
      </c>
      <c r="AA3341" s="48">
        <f t="shared" si="1144"/>
        <v>1</v>
      </c>
      <c r="AB3341" s="48">
        <f t="shared" si="1145"/>
        <v>1900</v>
      </c>
      <c r="AC3341" s="32" t="str">
        <f t="shared" si="1138"/>
        <v>1-1900</v>
      </c>
      <c r="AD3341" s="50">
        <f>IFERROR(VLOOKUP(AC3341,IPC!$E$2:$F$1745,2,0),IPC!$H$1)</f>
        <v>138.32155800000001</v>
      </c>
    </row>
    <row r="3342" spans="10:30" x14ac:dyDescent="0.25">
      <c r="J3342" s="44" t="str">
        <f t="shared" si="1132"/>
        <v/>
      </c>
      <c r="K3342" s="33" t="str">
        <f t="shared" ca="1" si="1136"/>
        <v/>
      </c>
      <c r="L3342" s="108">
        <f t="shared" ca="1" si="1135"/>
        <v>0</v>
      </c>
      <c r="M3342" s="44" t="str">
        <f t="shared" si="1133"/>
        <v/>
      </c>
      <c r="N3342" s="45" t="str">
        <f t="shared" ca="1" si="1137"/>
        <v/>
      </c>
      <c r="O3342" s="108">
        <f t="shared" si="1131"/>
        <v>0</v>
      </c>
      <c r="P3342" s="21" t="e">
        <f t="shared" si="1139"/>
        <v>#N/A</v>
      </c>
      <c r="Q3342" s="21" t="e">
        <f t="shared" si="1140"/>
        <v>#N/A</v>
      </c>
      <c r="R3342" s="21" t="e">
        <f t="shared" si="1141"/>
        <v>#N/A</v>
      </c>
      <c r="S3342" s="21" t="e">
        <f t="shared" si="1142"/>
        <v>#N/A</v>
      </c>
      <c r="T3342" s="29" t="e">
        <f t="shared" si="1134"/>
        <v>#N/A</v>
      </c>
      <c r="U3342" s="34">
        <f t="shared" si="1143"/>
        <v>0</v>
      </c>
      <c r="V3342" s="16">
        <f t="shared" ca="1" si="1146"/>
        <v>44139</v>
      </c>
      <c r="W3342" s="56">
        <f t="shared" ca="1" si="1147"/>
        <v>10</v>
      </c>
      <c r="X3342" s="56">
        <f t="shared" ca="1" si="1148"/>
        <v>2020</v>
      </c>
      <c r="Y3342" s="55" t="str">
        <f t="shared" ca="1" si="1149"/>
        <v>10-2020</v>
      </c>
      <c r="Z3342" s="51">
        <f ca="1">IFERROR(VLOOKUP(Y3342,IPC!$E$2:$F$1745,2,0),IPC!$H$1)</f>
        <v>138.32155800000001</v>
      </c>
      <c r="AA3342" s="48">
        <f t="shared" si="1144"/>
        <v>1</v>
      </c>
      <c r="AB3342" s="48">
        <f t="shared" si="1145"/>
        <v>1900</v>
      </c>
      <c r="AC3342" s="32" t="str">
        <f t="shared" si="1138"/>
        <v>1-1900</v>
      </c>
      <c r="AD3342" s="50">
        <f>IFERROR(VLOOKUP(AC3342,IPC!$E$2:$F$1745,2,0),IPC!$H$1)</f>
        <v>138.32155800000001</v>
      </c>
    </row>
    <row r="3343" spans="10:30" x14ac:dyDescent="0.25">
      <c r="J3343" s="44" t="str">
        <f t="shared" si="1132"/>
        <v/>
      </c>
      <c r="K3343" s="33" t="str">
        <f t="shared" ca="1" si="1136"/>
        <v/>
      </c>
      <c r="L3343" s="108">
        <f t="shared" ca="1" si="1135"/>
        <v>0</v>
      </c>
      <c r="M3343" s="44" t="str">
        <f t="shared" si="1133"/>
        <v/>
      </c>
      <c r="N3343" s="45" t="str">
        <f t="shared" ca="1" si="1137"/>
        <v/>
      </c>
      <c r="O3343" s="108">
        <f t="shared" si="1131"/>
        <v>0</v>
      </c>
      <c r="P3343" s="21" t="e">
        <f t="shared" si="1139"/>
        <v>#N/A</v>
      </c>
      <c r="Q3343" s="21" t="e">
        <f t="shared" si="1140"/>
        <v>#N/A</v>
      </c>
      <c r="R3343" s="21" t="e">
        <f t="shared" si="1141"/>
        <v>#N/A</v>
      </c>
      <c r="S3343" s="21" t="e">
        <f t="shared" si="1142"/>
        <v>#N/A</v>
      </c>
      <c r="T3343" s="29" t="e">
        <f t="shared" si="1134"/>
        <v>#N/A</v>
      </c>
      <c r="U3343" s="34">
        <f t="shared" si="1143"/>
        <v>0</v>
      </c>
      <c r="V3343" s="16">
        <f t="shared" ca="1" si="1146"/>
        <v>44139</v>
      </c>
      <c r="W3343" s="56">
        <f t="shared" ca="1" si="1147"/>
        <v>10</v>
      </c>
      <c r="X3343" s="56">
        <f t="shared" ca="1" si="1148"/>
        <v>2020</v>
      </c>
      <c r="Y3343" s="55" t="str">
        <f t="shared" ca="1" si="1149"/>
        <v>10-2020</v>
      </c>
      <c r="Z3343" s="51">
        <f ca="1">IFERROR(VLOOKUP(Y3343,IPC!$E$2:$F$1745,2,0),IPC!$H$1)</f>
        <v>138.32155800000001</v>
      </c>
      <c r="AA3343" s="48">
        <f t="shared" si="1144"/>
        <v>1</v>
      </c>
      <c r="AB3343" s="48">
        <f t="shared" si="1145"/>
        <v>1900</v>
      </c>
      <c r="AC3343" s="32" t="str">
        <f t="shared" si="1138"/>
        <v>1-1900</v>
      </c>
      <c r="AD3343" s="50">
        <f>IFERROR(VLOOKUP(AC3343,IPC!$E$2:$F$1745,2,0),IPC!$H$1)</f>
        <v>138.32155800000001</v>
      </c>
    </row>
    <row r="3344" spans="10:30" x14ac:dyDescent="0.25">
      <c r="J3344" s="44" t="str">
        <f t="shared" si="1132"/>
        <v/>
      </c>
      <c r="K3344" s="33" t="str">
        <f t="shared" ca="1" si="1136"/>
        <v/>
      </c>
      <c r="L3344" s="108">
        <f t="shared" ca="1" si="1135"/>
        <v>0</v>
      </c>
      <c r="M3344" s="44" t="str">
        <f t="shared" si="1133"/>
        <v/>
      </c>
      <c r="N3344" s="45" t="str">
        <f t="shared" ca="1" si="1137"/>
        <v/>
      </c>
      <c r="O3344" s="108">
        <f t="shared" si="1131"/>
        <v>0</v>
      </c>
      <c r="P3344" s="21" t="e">
        <f t="shared" si="1139"/>
        <v>#N/A</v>
      </c>
      <c r="Q3344" s="21" t="e">
        <f t="shared" si="1140"/>
        <v>#N/A</v>
      </c>
      <c r="R3344" s="21" t="e">
        <f t="shared" si="1141"/>
        <v>#N/A</v>
      </c>
      <c r="S3344" s="21" t="e">
        <f t="shared" si="1142"/>
        <v>#N/A</v>
      </c>
      <c r="T3344" s="29" t="e">
        <f t="shared" si="1134"/>
        <v>#N/A</v>
      </c>
      <c r="U3344" s="34">
        <f t="shared" si="1143"/>
        <v>0</v>
      </c>
      <c r="V3344" s="16">
        <f t="shared" ca="1" si="1146"/>
        <v>44139</v>
      </c>
      <c r="W3344" s="56">
        <f t="shared" ca="1" si="1147"/>
        <v>10</v>
      </c>
      <c r="X3344" s="56">
        <f t="shared" ca="1" si="1148"/>
        <v>2020</v>
      </c>
      <c r="Y3344" s="55" t="str">
        <f t="shared" ca="1" si="1149"/>
        <v>10-2020</v>
      </c>
      <c r="Z3344" s="51">
        <f ca="1">IFERROR(VLOOKUP(Y3344,IPC!$E$2:$F$1745,2,0),IPC!$H$1)</f>
        <v>138.32155800000001</v>
      </c>
      <c r="AA3344" s="48">
        <f t="shared" si="1144"/>
        <v>1</v>
      </c>
      <c r="AB3344" s="48">
        <f t="shared" si="1145"/>
        <v>1900</v>
      </c>
      <c r="AC3344" s="32" t="str">
        <f t="shared" si="1138"/>
        <v>1-1900</v>
      </c>
      <c r="AD3344" s="50">
        <f>IFERROR(VLOOKUP(AC3344,IPC!$E$2:$F$1745,2,0),IPC!$H$1)</f>
        <v>138.32155800000001</v>
      </c>
    </row>
    <row r="3345" spans="10:30" x14ac:dyDescent="0.25">
      <c r="J3345" s="44" t="str">
        <f t="shared" si="1132"/>
        <v/>
      </c>
      <c r="K3345" s="33" t="str">
        <f t="shared" ca="1" si="1136"/>
        <v/>
      </c>
      <c r="L3345" s="108">
        <f t="shared" ca="1" si="1135"/>
        <v>0</v>
      </c>
      <c r="M3345" s="44" t="str">
        <f t="shared" si="1133"/>
        <v/>
      </c>
      <c r="N3345" s="45" t="str">
        <f t="shared" ca="1" si="1137"/>
        <v/>
      </c>
      <c r="O3345" s="108">
        <f t="shared" si="1131"/>
        <v>0</v>
      </c>
      <c r="P3345" s="21" t="e">
        <f t="shared" si="1139"/>
        <v>#N/A</v>
      </c>
      <c r="Q3345" s="21" t="e">
        <f t="shared" si="1140"/>
        <v>#N/A</v>
      </c>
      <c r="R3345" s="21" t="e">
        <f t="shared" si="1141"/>
        <v>#N/A</v>
      </c>
      <c r="S3345" s="21" t="e">
        <f t="shared" si="1142"/>
        <v>#N/A</v>
      </c>
      <c r="T3345" s="29" t="e">
        <f t="shared" si="1134"/>
        <v>#N/A</v>
      </c>
      <c r="U3345" s="34">
        <f t="shared" si="1143"/>
        <v>0</v>
      </c>
      <c r="V3345" s="16">
        <f t="shared" ca="1" si="1146"/>
        <v>44139</v>
      </c>
      <c r="W3345" s="56">
        <f t="shared" ca="1" si="1147"/>
        <v>10</v>
      </c>
      <c r="X3345" s="56">
        <f t="shared" ca="1" si="1148"/>
        <v>2020</v>
      </c>
      <c r="Y3345" s="55" t="str">
        <f t="shared" ca="1" si="1149"/>
        <v>10-2020</v>
      </c>
      <c r="Z3345" s="51">
        <f ca="1">IFERROR(VLOOKUP(Y3345,IPC!$E$2:$F$1745,2,0),IPC!$H$1)</f>
        <v>138.32155800000001</v>
      </c>
      <c r="AA3345" s="48">
        <f t="shared" si="1144"/>
        <v>1</v>
      </c>
      <c r="AB3345" s="48">
        <f t="shared" si="1145"/>
        <v>1900</v>
      </c>
      <c r="AC3345" s="32" t="str">
        <f t="shared" si="1138"/>
        <v>1-1900</v>
      </c>
      <c r="AD3345" s="50">
        <f>IFERROR(VLOOKUP(AC3345,IPC!$E$2:$F$1745,2,0),IPC!$H$1)</f>
        <v>138.32155800000001</v>
      </c>
    </row>
    <row r="3346" spans="10:30" x14ac:dyDescent="0.25">
      <c r="J3346" s="44" t="str">
        <f t="shared" si="1132"/>
        <v/>
      </c>
      <c r="K3346" s="33" t="str">
        <f t="shared" ca="1" si="1136"/>
        <v/>
      </c>
      <c r="L3346" s="108">
        <f t="shared" ca="1" si="1135"/>
        <v>0</v>
      </c>
      <c r="M3346" s="44" t="str">
        <f t="shared" si="1133"/>
        <v/>
      </c>
      <c r="N3346" s="45" t="str">
        <f t="shared" ca="1" si="1137"/>
        <v/>
      </c>
      <c r="O3346" s="108">
        <f t="shared" si="1131"/>
        <v>0</v>
      </c>
      <c r="P3346" s="21" t="e">
        <f t="shared" si="1139"/>
        <v>#N/A</v>
      </c>
      <c r="Q3346" s="21" t="e">
        <f t="shared" si="1140"/>
        <v>#N/A</v>
      </c>
      <c r="R3346" s="21" t="e">
        <f t="shared" si="1141"/>
        <v>#N/A</v>
      </c>
      <c r="S3346" s="21" t="e">
        <f t="shared" si="1142"/>
        <v>#N/A</v>
      </c>
      <c r="T3346" s="29" t="e">
        <f t="shared" si="1134"/>
        <v>#N/A</v>
      </c>
      <c r="U3346" s="34">
        <f t="shared" si="1143"/>
        <v>0</v>
      </c>
      <c r="V3346" s="16">
        <f t="shared" ca="1" si="1146"/>
        <v>44139</v>
      </c>
      <c r="W3346" s="56">
        <f t="shared" ca="1" si="1147"/>
        <v>10</v>
      </c>
      <c r="X3346" s="56">
        <f t="shared" ca="1" si="1148"/>
        <v>2020</v>
      </c>
      <c r="Y3346" s="55" t="str">
        <f t="shared" ca="1" si="1149"/>
        <v>10-2020</v>
      </c>
      <c r="Z3346" s="51">
        <f ca="1">IFERROR(VLOOKUP(Y3346,IPC!$E$2:$F$1745,2,0),IPC!$H$1)</f>
        <v>138.32155800000001</v>
      </c>
      <c r="AA3346" s="48">
        <f t="shared" si="1144"/>
        <v>1</v>
      </c>
      <c r="AB3346" s="48">
        <f t="shared" si="1145"/>
        <v>1900</v>
      </c>
      <c r="AC3346" s="32" t="str">
        <f t="shared" si="1138"/>
        <v>1-1900</v>
      </c>
      <c r="AD3346" s="50">
        <f>IFERROR(VLOOKUP(AC3346,IPC!$E$2:$F$1745,2,0),IPC!$H$1)</f>
        <v>138.32155800000001</v>
      </c>
    </row>
    <row r="3347" spans="10:30" x14ac:dyDescent="0.25">
      <c r="J3347" s="44" t="str">
        <f t="shared" si="1132"/>
        <v/>
      </c>
      <c r="K3347" s="33" t="str">
        <f t="shared" ca="1" si="1136"/>
        <v/>
      </c>
      <c r="L3347" s="108">
        <f t="shared" ca="1" si="1135"/>
        <v>0</v>
      </c>
      <c r="M3347" s="44" t="str">
        <f t="shared" si="1133"/>
        <v/>
      </c>
      <c r="N3347" s="45" t="str">
        <f t="shared" ca="1" si="1137"/>
        <v/>
      </c>
      <c r="O3347" s="108">
        <f t="shared" si="1131"/>
        <v>0</v>
      </c>
      <c r="P3347" s="21" t="e">
        <f t="shared" si="1139"/>
        <v>#N/A</v>
      </c>
      <c r="Q3347" s="21" t="e">
        <f t="shared" si="1140"/>
        <v>#N/A</v>
      </c>
      <c r="R3347" s="21" t="e">
        <f t="shared" si="1141"/>
        <v>#N/A</v>
      </c>
      <c r="S3347" s="21" t="e">
        <f t="shared" si="1142"/>
        <v>#N/A</v>
      </c>
      <c r="T3347" s="29" t="e">
        <f t="shared" si="1134"/>
        <v>#N/A</v>
      </c>
      <c r="U3347" s="34">
        <f t="shared" si="1143"/>
        <v>0</v>
      </c>
      <c r="V3347" s="16">
        <f t="shared" ca="1" si="1146"/>
        <v>44139</v>
      </c>
      <c r="W3347" s="56">
        <f t="shared" ca="1" si="1147"/>
        <v>10</v>
      </c>
      <c r="X3347" s="56">
        <f t="shared" ca="1" si="1148"/>
        <v>2020</v>
      </c>
      <c r="Y3347" s="55" t="str">
        <f t="shared" ca="1" si="1149"/>
        <v>10-2020</v>
      </c>
      <c r="Z3347" s="51">
        <f ca="1">IFERROR(VLOOKUP(Y3347,IPC!$E$2:$F$1745,2,0),IPC!$H$1)</f>
        <v>138.32155800000001</v>
      </c>
      <c r="AA3347" s="48">
        <f t="shared" si="1144"/>
        <v>1</v>
      </c>
      <c r="AB3347" s="48">
        <f t="shared" si="1145"/>
        <v>1900</v>
      </c>
      <c r="AC3347" s="32" t="str">
        <f t="shared" si="1138"/>
        <v>1-1900</v>
      </c>
      <c r="AD3347" s="50">
        <f>IFERROR(VLOOKUP(AC3347,IPC!$E$2:$F$1745,2,0),IPC!$H$1)</f>
        <v>138.32155800000001</v>
      </c>
    </row>
    <row r="3348" spans="10:30" x14ac:dyDescent="0.25">
      <c r="J3348" s="44" t="str">
        <f t="shared" si="1132"/>
        <v/>
      </c>
      <c r="K3348" s="33" t="str">
        <f t="shared" ca="1" si="1136"/>
        <v/>
      </c>
      <c r="L3348" s="108">
        <f t="shared" ca="1" si="1135"/>
        <v>0</v>
      </c>
      <c r="M3348" s="44" t="str">
        <f t="shared" si="1133"/>
        <v/>
      </c>
      <c r="N3348" s="45" t="str">
        <f t="shared" ca="1" si="1137"/>
        <v/>
      </c>
      <c r="O3348" s="108">
        <f t="shared" ref="O3348:O3411" si="1150">+IF(M3348="Provisión contable",N3348,0)</f>
        <v>0</v>
      </c>
      <c r="P3348" s="21" t="e">
        <f t="shared" si="1139"/>
        <v>#N/A</v>
      </c>
      <c r="Q3348" s="21" t="e">
        <f t="shared" si="1140"/>
        <v>#N/A</v>
      </c>
      <c r="R3348" s="21" t="e">
        <f t="shared" si="1141"/>
        <v>#N/A</v>
      </c>
      <c r="S3348" s="21" t="e">
        <f t="shared" si="1142"/>
        <v>#N/A</v>
      </c>
      <c r="T3348" s="29" t="e">
        <f t="shared" si="1134"/>
        <v>#N/A</v>
      </c>
      <c r="U3348" s="34">
        <f t="shared" si="1143"/>
        <v>0</v>
      </c>
      <c r="V3348" s="16">
        <f t="shared" ca="1" si="1146"/>
        <v>44139</v>
      </c>
      <c r="W3348" s="56">
        <f t="shared" ca="1" si="1147"/>
        <v>10</v>
      </c>
      <c r="X3348" s="56">
        <f t="shared" ca="1" si="1148"/>
        <v>2020</v>
      </c>
      <c r="Y3348" s="55" t="str">
        <f t="shared" ca="1" si="1149"/>
        <v>10-2020</v>
      </c>
      <c r="Z3348" s="51">
        <f ca="1">IFERROR(VLOOKUP(Y3348,IPC!$E$2:$F$1745,2,0),IPC!$H$1)</f>
        <v>138.32155800000001</v>
      </c>
      <c r="AA3348" s="48">
        <f t="shared" si="1144"/>
        <v>1</v>
      </c>
      <c r="AB3348" s="48">
        <f t="shared" si="1145"/>
        <v>1900</v>
      </c>
      <c r="AC3348" s="32" t="str">
        <f t="shared" si="1138"/>
        <v>1-1900</v>
      </c>
      <c r="AD3348" s="50">
        <f>IFERROR(VLOOKUP(AC3348,IPC!$E$2:$F$1745,2,0),IPC!$H$1)</f>
        <v>138.32155800000001</v>
      </c>
    </row>
    <row r="3349" spans="10:30" x14ac:dyDescent="0.25">
      <c r="J3349" s="44" t="str">
        <f t="shared" si="1132"/>
        <v/>
      </c>
      <c r="K3349" s="33" t="str">
        <f t="shared" ca="1" si="1136"/>
        <v/>
      </c>
      <c r="L3349" s="108">
        <f t="shared" ca="1" si="1135"/>
        <v>0</v>
      </c>
      <c r="M3349" s="44" t="str">
        <f t="shared" si="1133"/>
        <v/>
      </c>
      <c r="N3349" s="45" t="str">
        <f t="shared" ca="1" si="1137"/>
        <v/>
      </c>
      <c r="O3349" s="108">
        <f t="shared" si="1150"/>
        <v>0</v>
      </c>
      <c r="P3349" s="21" t="e">
        <f t="shared" si="1139"/>
        <v>#N/A</v>
      </c>
      <c r="Q3349" s="21" t="e">
        <f t="shared" si="1140"/>
        <v>#N/A</v>
      </c>
      <c r="R3349" s="21" t="e">
        <f t="shared" si="1141"/>
        <v>#N/A</v>
      </c>
      <c r="S3349" s="21" t="e">
        <f t="shared" si="1142"/>
        <v>#N/A</v>
      </c>
      <c r="T3349" s="29" t="e">
        <f t="shared" si="1134"/>
        <v>#N/A</v>
      </c>
      <c r="U3349" s="34">
        <f t="shared" si="1143"/>
        <v>0</v>
      </c>
      <c r="V3349" s="16">
        <f t="shared" ca="1" si="1146"/>
        <v>44139</v>
      </c>
      <c r="W3349" s="56">
        <f t="shared" ca="1" si="1147"/>
        <v>10</v>
      </c>
      <c r="X3349" s="56">
        <f t="shared" ca="1" si="1148"/>
        <v>2020</v>
      </c>
      <c r="Y3349" s="55" t="str">
        <f t="shared" ca="1" si="1149"/>
        <v>10-2020</v>
      </c>
      <c r="Z3349" s="51">
        <f ca="1">IFERROR(VLOOKUP(Y3349,IPC!$E$2:$F$1745,2,0),IPC!$H$1)</f>
        <v>138.32155800000001</v>
      </c>
      <c r="AA3349" s="48">
        <f t="shared" si="1144"/>
        <v>1</v>
      </c>
      <c r="AB3349" s="48">
        <f t="shared" si="1145"/>
        <v>1900</v>
      </c>
      <c r="AC3349" s="32" t="str">
        <f t="shared" si="1138"/>
        <v>1-1900</v>
      </c>
      <c r="AD3349" s="50">
        <f>IFERROR(VLOOKUP(AC3349,IPC!$E$2:$F$1745,2,0),IPC!$H$1)</f>
        <v>138.32155800000001</v>
      </c>
    </row>
    <row r="3350" spans="10:30" x14ac:dyDescent="0.25">
      <c r="J3350" s="44" t="str">
        <f t="shared" si="1132"/>
        <v/>
      </c>
      <c r="K3350" s="33" t="str">
        <f t="shared" ca="1" si="1136"/>
        <v/>
      </c>
      <c r="L3350" s="108">
        <f t="shared" ca="1" si="1135"/>
        <v>0</v>
      </c>
      <c r="M3350" s="44" t="str">
        <f t="shared" si="1133"/>
        <v/>
      </c>
      <c r="N3350" s="45" t="str">
        <f t="shared" ca="1" si="1137"/>
        <v/>
      </c>
      <c r="O3350" s="108">
        <f t="shared" si="1150"/>
        <v>0</v>
      </c>
      <c r="P3350" s="21" t="e">
        <f t="shared" si="1139"/>
        <v>#N/A</v>
      </c>
      <c r="Q3350" s="21" t="e">
        <f t="shared" si="1140"/>
        <v>#N/A</v>
      </c>
      <c r="R3350" s="21" t="e">
        <f t="shared" si="1141"/>
        <v>#N/A</v>
      </c>
      <c r="S3350" s="21" t="e">
        <f t="shared" si="1142"/>
        <v>#N/A</v>
      </c>
      <c r="T3350" s="29" t="e">
        <f t="shared" si="1134"/>
        <v>#N/A</v>
      </c>
      <c r="U3350" s="34">
        <f t="shared" si="1143"/>
        <v>0</v>
      </c>
      <c r="V3350" s="16">
        <f t="shared" ca="1" si="1146"/>
        <v>44139</v>
      </c>
      <c r="W3350" s="56">
        <f t="shared" ca="1" si="1147"/>
        <v>10</v>
      </c>
      <c r="X3350" s="56">
        <f t="shared" ca="1" si="1148"/>
        <v>2020</v>
      </c>
      <c r="Y3350" s="55" t="str">
        <f t="shared" ca="1" si="1149"/>
        <v>10-2020</v>
      </c>
      <c r="Z3350" s="51">
        <f ca="1">IFERROR(VLOOKUP(Y3350,IPC!$E$2:$F$1745,2,0),IPC!$H$1)</f>
        <v>138.32155800000001</v>
      </c>
      <c r="AA3350" s="48">
        <f t="shared" si="1144"/>
        <v>1</v>
      </c>
      <c r="AB3350" s="48">
        <f t="shared" si="1145"/>
        <v>1900</v>
      </c>
      <c r="AC3350" s="32" t="str">
        <f t="shared" si="1138"/>
        <v>1-1900</v>
      </c>
      <c r="AD3350" s="50">
        <f>IFERROR(VLOOKUP(AC3350,IPC!$E$2:$F$1745,2,0),IPC!$H$1)</f>
        <v>138.32155800000001</v>
      </c>
    </row>
    <row r="3351" spans="10:30" x14ac:dyDescent="0.25">
      <c r="J3351" s="44" t="str">
        <f t="shared" si="1132"/>
        <v/>
      </c>
      <c r="K3351" s="33" t="str">
        <f t="shared" ca="1" si="1136"/>
        <v/>
      </c>
      <c r="L3351" s="108">
        <f t="shared" ca="1" si="1135"/>
        <v>0</v>
      </c>
      <c r="M3351" s="44" t="str">
        <f t="shared" si="1133"/>
        <v/>
      </c>
      <c r="N3351" s="45" t="str">
        <f t="shared" ca="1" si="1137"/>
        <v/>
      </c>
      <c r="O3351" s="108">
        <f t="shared" si="1150"/>
        <v>0</v>
      </c>
      <c r="P3351" s="21" t="e">
        <f t="shared" si="1139"/>
        <v>#N/A</v>
      </c>
      <c r="Q3351" s="21" t="e">
        <f t="shared" si="1140"/>
        <v>#N/A</v>
      </c>
      <c r="R3351" s="21" t="e">
        <f t="shared" si="1141"/>
        <v>#N/A</v>
      </c>
      <c r="S3351" s="21" t="e">
        <f t="shared" si="1142"/>
        <v>#N/A</v>
      </c>
      <c r="T3351" s="29" t="e">
        <f t="shared" si="1134"/>
        <v>#N/A</v>
      </c>
      <c r="U3351" s="34">
        <f t="shared" si="1143"/>
        <v>0</v>
      </c>
      <c r="V3351" s="16">
        <f t="shared" ca="1" si="1146"/>
        <v>44139</v>
      </c>
      <c r="W3351" s="56">
        <f t="shared" ca="1" si="1147"/>
        <v>10</v>
      </c>
      <c r="X3351" s="56">
        <f t="shared" ca="1" si="1148"/>
        <v>2020</v>
      </c>
      <c r="Y3351" s="55" t="str">
        <f t="shared" ca="1" si="1149"/>
        <v>10-2020</v>
      </c>
      <c r="Z3351" s="51">
        <f ca="1">IFERROR(VLOOKUP(Y3351,IPC!$E$2:$F$1745,2,0),IPC!$H$1)</f>
        <v>138.32155800000001</v>
      </c>
      <c r="AA3351" s="48">
        <f t="shared" si="1144"/>
        <v>1</v>
      </c>
      <c r="AB3351" s="48">
        <f t="shared" si="1145"/>
        <v>1900</v>
      </c>
      <c r="AC3351" s="32" t="str">
        <f t="shared" si="1138"/>
        <v>1-1900</v>
      </c>
      <c r="AD3351" s="50">
        <f>IFERROR(VLOOKUP(AC3351,IPC!$E$2:$F$1745,2,0),IPC!$H$1)</f>
        <v>138.32155800000001</v>
      </c>
    </row>
    <row r="3352" spans="10:30" x14ac:dyDescent="0.25">
      <c r="J3352" s="44" t="str">
        <f t="shared" ref="J3352:J3415" si="1151">IFERROR(IF(T3364&gt;0.5,"ALTA",IF(AND(T3364&gt;0.25,T3364&lt;=0.5),"MEDIA",IF(AND(T3364&gt;=0.1,T3364&lt;=0.25),"BAJA",IF(AND(T3364&lt;0.1),"REMOTA")))),"")</f>
        <v/>
      </c>
      <c r="K3352" s="33" t="str">
        <f t="shared" ca="1" si="1136"/>
        <v/>
      </c>
      <c r="L3352" s="108">
        <f t="shared" ca="1" si="1135"/>
        <v>0</v>
      </c>
      <c r="M3352" s="44" t="str">
        <f t="shared" ref="M3352:M3415" si="1152">IFERROR(IF(T3364&gt;50%,"Provisión contable",IF(T3364&lt;=10%,"No se registra","Cuentas de orden")),"")</f>
        <v/>
      </c>
      <c r="N3352" s="45" t="str">
        <f t="shared" ca="1" si="1137"/>
        <v/>
      </c>
      <c r="O3352" s="108">
        <f t="shared" si="1150"/>
        <v>0</v>
      </c>
      <c r="P3352" s="21" t="e">
        <f t="shared" si="1139"/>
        <v>#N/A</v>
      </c>
      <c r="Q3352" s="21" t="e">
        <f t="shared" si="1140"/>
        <v>#N/A</v>
      </c>
      <c r="R3352" s="21" t="e">
        <f t="shared" si="1141"/>
        <v>#N/A</v>
      </c>
      <c r="S3352" s="21" t="e">
        <f t="shared" si="1142"/>
        <v>#N/A</v>
      </c>
      <c r="T3352" s="29" t="e">
        <f t="shared" si="1134"/>
        <v>#N/A</v>
      </c>
      <c r="U3352" s="34">
        <f t="shared" si="1143"/>
        <v>0</v>
      </c>
      <c r="V3352" s="16">
        <f t="shared" ca="1" si="1146"/>
        <v>44139</v>
      </c>
      <c r="W3352" s="56">
        <f t="shared" ca="1" si="1147"/>
        <v>10</v>
      </c>
      <c r="X3352" s="56">
        <f t="shared" ca="1" si="1148"/>
        <v>2020</v>
      </c>
      <c r="Y3352" s="55" t="str">
        <f t="shared" ca="1" si="1149"/>
        <v>10-2020</v>
      </c>
      <c r="Z3352" s="51">
        <f ca="1">IFERROR(VLOOKUP(Y3352,IPC!$E$2:$F$1745,2,0),IPC!$H$1)</f>
        <v>138.32155800000001</v>
      </c>
      <c r="AA3352" s="48">
        <f t="shared" si="1144"/>
        <v>1</v>
      </c>
      <c r="AB3352" s="48">
        <f t="shared" si="1145"/>
        <v>1900</v>
      </c>
      <c r="AC3352" s="32" t="str">
        <f t="shared" si="1138"/>
        <v>1-1900</v>
      </c>
      <c r="AD3352" s="50">
        <f>IFERROR(VLOOKUP(AC3352,IPC!$E$2:$F$1745,2,0),IPC!$H$1)</f>
        <v>138.32155800000001</v>
      </c>
    </row>
    <row r="3353" spans="10:30" x14ac:dyDescent="0.25">
      <c r="J3353" s="44" t="str">
        <f t="shared" si="1151"/>
        <v/>
      </c>
      <c r="K3353" s="33" t="str">
        <f t="shared" ca="1" si="1136"/>
        <v/>
      </c>
      <c r="L3353" s="108">
        <f t="shared" ca="1" si="1135"/>
        <v>0</v>
      </c>
      <c r="M3353" s="44" t="str">
        <f t="shared" si="1152"/>
        <v/>
      </c>
      <c r="N3353" s="45" t="str">
        <f t="shared" ca="1" si="1137"/>
        <v/>
      </c>
      <c r="O3353" s="108">
        <f t="shared" si="1150"/>
        <v>0</v>
      </c>
      <c r="P3353" s="21" t="e">
        <f t="shared" si="1139"/>
        <v>#N/A</v>
      </c>
      <c r="Q3353" s="21" t="e">
        <f t="shared" si="1140"/>
        <v>#N/A</v>
      </c>
      <c r="R3353" s="21" t="e">
        <f t="shared" si="1141"/>
        <v>#N/A</v>
      </c>
      <c r="S3353" s="21" t="e">
        <f t="shared" si="1142"/>
        <v>#N/A</v>
      </c>
      <c r="T3353" s="29" t="e">
        <f t="shared" si="1134"/>
        <v>#N/A</v>
      </c>
      <c r="U3353" s="34">
        <f t="shared" si="1143"/>
        <v>0</v>
      </c>
      <c r="V3353" s="16">
        <f t="shared" ca="1" si="1146"/>
        <v>44139</v>
      </c>
      <c r="W3353" s="56">
        <f t="shared" ca="1" si="1147"/>
        <v>10</v>
      </c>
      <c r="X3353" s="56">
        <f t="shared" ca="1" si="1148"/>
        <v>2020</v>
      </c>
      <c r="Y3353" s="55" t="str">
        <f t="shared" ca="1" si="1149"/>
        <v>10-2020</v>
      </c>
      <c r="Z3353" s="51">
        <f ca="1">IFERROR(VLOOKUP(Y3353,IPC!$E$2:$F$1745,2,0),IPC!$H$1)</f>
        <v>138.32155800000001</v>
      </c>
      <c r="AA3353" s="48">
        <f t="shared" si="1144"/>
        <v>1</v>
      </c>
      <c r="AB3353" s="48">
        <f t="shared" si="1145"/>
        <v>1900</v>
      </c>
      <c r="AC3353" s="32" t="str">
        <f t="shared" si="1138"/>
        <v>1-1900</v>
      </c>
      <c r="AD3353" s="50">
        <f>IFERROR(VLOOKUP(AC3353,IPC!$E$2:$F$1745,2,0),IPC!$H$1)</f>
        <v>138.32155800000001</v>
      </c>
    </row>
    <row r="3354" spans="10:30" x14ac:dyDescent="0.25">
      <c r="J3354" s="44" t="str">
        <f t="shared" si="1151"/>
        <v/>
      </c>
      <c r="K3354" s="33" t="str">
        <f t="shared" ca="1" si="1136"/>
        <v/>
      </c>
      <c r="L3354" s="108">
        <f t="shared" ca="1" si="1135"/>
        <v>0</v>
      </c>
      <c r="M3354" s="44" t="str">
        <f t="shared" si="1152"/>
        <v/>
      </c>
      <c r="N3354" s="45" t="str">
        <f t="shared" ca="1" si="1137"/>
        <v/>
      </c>
      <c r="O3354" s="108">
        <f t="shared" si="1150"/>
        <v>0</v>
      </c>
      <c r="P3354" s="21" t="e">
        <f t="shared" si="1139"/>
        <v>#N/A</v>
      </c>
      <c r="Q3354" s="21" t="e">
        <f t="shared" si="1140"/>
        <v>#N/A</v>
      </c>
      <c r="R3354" s="21" t="e">
        <f t="shared" si="1141"/>
        <v>#N/A</v>
      </c>
      <c r="S3354" s="21" t="e">
        <f t="shared" si="1142"/>
        <v>#N/A</v>
      </c>
      <c r="T3354" s="29" t="e">
        <f t="shared" si="1134"/>
        <v>#N/A</v>
      </c>
      <c r="U3354" s="34">
        <f t="shared" si="1143"/>
        <v>0</v>
      </c>
      <c r="V3354" s="16">
        <f t="shared" ca="1" si="1146"/>
        <v>44139</v>
      </c>
      <c r="W3354" s="56">
        <f t="shared" ca="1" si="1147"/>
        <v>10</v>
      </c>
      <c r="X3354" s="56">
        <f t="shared" ca="1" si="1148"/>
        <v>2020</v>
      </c>
      <c r="Y3354" s="55" t="str">
        <f t="shared" ca="1" si="1149"/>
        <v>10-2020</v>
      </c>
      <c r="Z3354" s="51">
        <f ca="1">IFERROR(VLOOKUP(Y3354,IPC!$E$2:$F$1745,2,0),IPC!$H$1)</f>
        <v>138.32155800000001</v>
      </c>
      <c r="AA3354" s="48">
        <f t="shared" si="1144"/>
        <v>1</v>
      </c>
      <c r="AB3354" s="48">
        <f t="shared" si="1145"/>
        <v>1900</v>
      </c>
      <c r="AC3354" s="32" t="str">
        <f t="shared" si="1138"/>
        <v>1-1900</v>
      </c>
      <c r="AD3354" s="50">
        <f>IFERROR(VLOOKUP(AC3354,IPC!$E$2:$F$1745,2,0),IPC!$H$1)</f>
        <v>138.32155800000001</v>
      </c>
    </row>
    <row r="3355" spans="10:30" x14ac:dyDescent="0.25">
      <c r="J3355" s="44" t="str">
        <f t="shared" si="1151"/>
        <v/>
      </c>
      <c r="K3355" s="33" t="str">
        <f t="shared" ca="1" si="1136"/>
        <v/>
      </c>
      <c r="L3355" s="108">
        <f t="shared" ca="1" si="1135"/>
        <v>0</v>
      </c>
      <c r="M3355" s="44" t="str">
        <f t="shared" si="1152"/>
        <v/>
      </c>
      <c r="N3355" s="45" t="str">
        <f t="shared" ca="1" si="1137"/>
        <v/>
      </c>
      <c r="O3355" s="108">
        <f t="shared" si="1150"/>
        <v>0</v>
      </c>
      <c r="P3355" s="21" t="e">
        <f t="shared" si="1139"/>
        <v>#N/A</v>
      </c>
      <c r="Q3355" s="21" t="e">
        <f t="shared" si="1140"/>
        <v>#N/A</v>
      </c>
      <c r="R3355" s="21" t="e">
        <f t="shared" si="1141"/>
        <v>#N/A</v>
      </c>
      <c r="S3355" s="21" t="e">
        <f t="shared" si="1142"/>
        <v>#N/A</v>
      </c>
      <c r="T3355" s="29" t="e">
        <f t="shared" si="1134"/>
        <v>#N/A</v>
      </c>
      <c r="U3355" s="34">
        <f t="shared" si="1143"/>
        <v>0</v>
      </c>
      <c r="V3355" s="16">
        <f t="shared" ca="1" si="1146"/>
        <v>44139</v>
      </c>
      <c r="W3355" s="56">
        <f t="shared" ca="1" si="1147"/>
        <v>10</v>
      </c>
      <c r="X3355" s="56">
        <f t="shared" ca="1" si="1148"/>
        <v>2020</v>
      </c>
      <c r="Y3355" s="55" t="str">
        <f t="shared" ca="1" si="1149"/>
        <v>10-2020</v>
      </c>
      <c r="Z3355" s="51">
        <f ca="1">IFERROR(VLOOKUP(Y3355,IPC!$E$2:$F$1745,2,0),IPC!$H$1)</f>
        <v>138.32155800000001</v>
      </c>
      <c r="AA3355" s="48">
        <f t="shared" si="1144"/>
        <v>1</v>
      </c>
      <c r="AB3355" s="48">
        <f t="shared" si="1145"/>
        <v>1900</v>
      </c>
      <c r="AC3355" s="32" t="str">
        <f t="shared" si="1138"/>
        <v>1-1900</v>
      </c>
      <c r="AD3355" s="50">
        <f>IFERROR(VLOOKUP(AC3355,IPC!$E$2:$F$1745,2,0),IPC!$H$1)</f>
        <v>138.32155800000001</v>
      </c>
    </row>
    <row r="3356" spans="10:30" x14ac:dyDescent="0.25">
      <c r="J3356" s="44" t="str">
        <f t="shared" si="1151"/>
        <v/>
      </c>
      <c r="K3356" s="33" t="str">
        <f t="shared" ca="1" si="1136"/>
        <v/>
      </c>
      <c r="L3356" s="108">
        <f t="shared" ca="1" si="1135"/>
        <v>0</v>
      </c>
      <c r="M3356" s="44" t="str">
        <f t="shared" si="1152"/>
        <v/>
      </c>
      <c r="N3356" s="45" t="str">
        <f t="shared" ca="1" si="1137"/>
        <v/>
      </c>
      <c r="O3356" s="108">
        <f t="shared" si="1150"/>
        <v>0</v>
      </c>
      <c r="P3356" s="21" t="e">
        <f t="shared" si="1139"/>
        <v>#N/A</v>
      </c>
      <c r="Q3356" s="21" t="e">
        <f t="shared" si="1140"/>
        <v>#N/A</v>
      </c>
      <c r="R3356" s="21" t="e">
        <f t="shared" si="1141"/>
        <v>#N/A</v>
      </c>
      <c r="S3356" s="21" t="e">
        <f t="shared" si="1142"/>
        <v>#N/A</v>
      </c>
      <c r="T3356" s="29" t="e">
        <f t="shared" si="1134"/>
        <v>#N/A</v>
      </c>
      <c r="U3356" s="34">
        <f t="shared" si="1143"/>
        <v>0</v>
      </c>
      <c r="V3356" s="16">
        <f t="shared" ca="1" si="1146"/>
        <v>44139</v>
      </c>
      <c r="W3356" s="56">
        <f t="shared" ca="1" si="1147"/>
        <v>10</v>
      </c>
      <c r="X3356" s="56">
        <f t="shared" ca="1" si="1148"/>
        <v>2020</v>
      </c>
      <c r="Y3356" s="55" t="str">
        <f t="shared" ca="1" si="1149"/>
        <v>10-2020</v>
      </c>
      <c r="Z3356" s="51">
        <f ca="1">IFERROR(VLOOKUP(Y3356,IPC!$E$2:$F$1745,2,0),IPC!$H$1)</f>
        <v>138.32155800000001</v>
      </c>
      <c r="AA3356" s="48">
        <f t="shared" si="1144"/>
        <v>1</v>
      </c>
      <c r="AB3356" s="48">
        <f t="shared" si="1145"/>
        <v>1900</v>
      </c>
      <c r="AC3356" s="32" t="str">
        <f t="shared" si="1138"/>
        <v>1-1900</v>
      </c>
      <c r="AD3356" s="50">
        <f>IFERROR(VLOOKUP(AC3356,IPC!$E$2:$F$1745,2,0),IPC!$H$1)</f>
        <v>138.32155800000001</v>
      </c>
    </row>
    <row r="3357" spans="10:30" x14ac:dyDescent="0.25">
      <c r="J3357" s="44" t="str">
        <f t="shared" si="1151"/>
        <v/>
      </c>
      <c r="K3357" s="33" t="str">
        <f t="shared" ca="1" si="1136"/>
        <v/>
      </c>
      <c r="L3357" s="108">
        <f t="shared" ca="1" si="1135"/>
        <v>0</v>
      </c>
      <c r="M3357" s="44" t="str">
        <f t="shared" si="1152"/>
        <v/>
      </c>
      <c r="N3357" s="45" t="str">
        <f t="shared" ca="1" si="1137"/>
        <v/>
      </c>
      <c r="O3357" s="108">
        <f t="shared" si="1150"/>
        <v>0</v>
      </c>
      <c r="P3357" s="21" t="e">
        <f t="shared" si="1139"/>
        <v>#N/A</v>
      </c>
      <c r="Q3357" s="21" t="e">
        <f t="shared" si="1140"/>
        <v>#N/A</v>
      </c>
      <c r="R3357" s="21" t="e">
        <f t="shared" si="1141"/>
        <v>#N/A</v>
      </c>
      <c r="S3357" s="21" t="e">
        <f t="shared" si="1142"/>
        <v>#N/A</v>
      </c>
      <c r="T3357" s="29" t="e">
        <f t="shared" si="1134"/>
        <v>#N/A</v>
      </c>
      <c r="U3357" s="34">
        <f t="shared" si="1143"/>
        <v>0</v>
      </c>
      <c r="V3357" s="16">
        <f t="shared" ca="1" si="1146"/>
        <v>44139</v>
      </c>
      <c r="W3357" s="56">
        <f t="shared" ca="1" si="1147"/>
        <v>10</v>
      </c>
      <c r="X3357" s="56">
        <f t="shared" ca="1" si="1148"/>
        <v>2020</v>
      </c>
      <c r="Y3357" s="55" t="str">
        <f t="shared" ca="1" si="1149"/>
        <v>10-2020</v>
      </c>
      <c r="Z3357" s="51">
        <f ca="1">IFERROR(VLOOKUP(Y3357,IPC!$E$2:$F$1745,2,0),IPC!$H$1)</f>
        <v>138.32155800000001</v>
      </c>
      <c r="AA3357" s="48">
        <f t="shared" si="1144"/>
        <v>1</v>
      </c>
      <c r="AB3357" s="48">
        <f t="shared" si="1145"/>
        <v>1900</v>
      </c>
      <c r="AC3357" s="32" t="str">
        <f t="shared" si="1138"/>
        <v>1-1900</v>
      </c>
      <c r="AD3357" s="50">
        <f>IFERROR(VLOOKUP(AC3357,IPC!$E$2:$F$1745,2,0),IPC!$H$1)</f>
        <v>138.32155800000001</v>
      </c>
    </row>
    <row r="3358" spans="10:30" x14ac:dyDescent="0.25">
      <c r="J3358" s="44" t="str">
        <f t="shared" si="1151"/>
        <v/>
      </c>
      <c r="K3358" s="33" t="str">
        <f t="shared" ca="1" si="1136"/>
        <v/>
      </c>
      <c r="L3358" s="108">
        <f t="shared" ca="1" si="1135"/>
        <v>0</v>
      </c>
      <c r="M3358" s="44" t="str">
        <f t="shared" si="1152"/>
        <v/>
      </c>
      <c r="N3358" s="45" t="str">
        <f t="shared" ca="1" si="1137"/>
        <v/>
      </c>
      <c r="O3358" s="108">
        <f t="shared" si="1150"/>
        <v>0</v>
      </c>
      <c r="P3358" s="21" t="e">
        <f t="shared" si="1139"/>
        <v>#N/A</v>
      </c>
      <c r="Q3358" s="21" t="e">
        <f t="shared" si="1140"/>
        <v>#N/A</v>
      </c>
      <c r="R3358" s="21" t="e">
        <f t="shared" si="1141"/>
        <v>#N/A</v>
      </c>
      <c r="S3358" s="21" t="e">
        <f t="shared" si="1142"/>
        <v>#N/A</v>
      </c>
      <c r="T3358" s="29" t="e">
        <f t="shared" si="1134"/>
        <v>#N/A</v>
      </c>
      <c r="U3358" s="34">
        <f t="shared" si="1143"/>
        <v>0</v>
      </c>
      <c r="V3358" s="16">
        <f t="shared" ca="1" si="1146"/>
        <v>44139</v>
      </c>
      <c r="W3358" s="56">
        <f t="shared" ca="1" si="1147"/>
        <v>10</v>
      </c>
      <c r="X3358" s="56">
        <f t="shared" ca="1" si="1148"/>
        <v>2020</v>
      </c>
      <c r="Y3358" s="55" t="str">
        <f t="shared" ca="1" si="1149"/>
        <v>10-2020</v>
      </c>
      <c r="Z3358" s="51">
        <f ca="1">IFERROR(VLOOKUP(Y3358,IPC!$E$2:$F$1745,2,0),IPC!$H$1)</f>
        <v>138.32155800000001</v>
      </c>
      <c r="AA3358" s="48">
        <f t="shared" si="1144"/>
        <v>1</v>
      </c>
      <c r="AB3358" s="48">
        <f t="shared" si="1145"/>
        <v>1900</v>
      </c>
      <c r="AC3358" s="32" t="str">
        <f t="shared" si="1138"/>
        <v>1-1900</v>
      </c>
      <c r="AD3358" s="50">
        <f>IFERROR(VLOOKUP(AC3358,IPC!$E$2:$F$1745,2,0),IPC!$H$1)</f>
        <v>138.32155800000001</v>
      </c>
    </row>
    <row r="3359" spans="10:30" x14ac:dyDescent="0.25">
      <c r="J3359" s="44" t="str">
        <f t="shared" si="1151"/>
        <v/>
      </c>
      <c r="K3359" s="33" t="str">
        <f t="shared" ca="1" si="1136"/>
        <v/>
      </c>
      <c r="L3359" s="108">
        <f t="shared" ca="1" si="1135"/>
        <v>0</v>
      </c>
      <c r="M3359" s="44" t="str">
        <f t="shared" si="1152"/>
        <v/>
      </c>
      <c r="N3359" s="45" t="str">
        <f t="shared" ca="1" si="1137"/>
        <v/>
      </c>
      <c r="O3359" s="108">
        <f t="shared" si="1150"/>
        <v>0</v>
      </c>
      <c r="P3359" s="21" t="e">
        <f t="shared" si="1139"/>
        <v>#N/A</v>
      </c>
      <c r="Q3359" s="21" t="e">
        <f t="shared" si="1140"/>
        <v>#N/A</v>
      </c>
      <c r="R3359" s="21" t="e">
        <f t="shared" si="1141"/>
        <v>#N/A</v>
      </c>
      <c r="S3359" s="21" t="e">
        <f t="shared" si="1142"/>
        <v>#N/A</v>
      </c>
      <c r="T3359" s="29" t="e">
        <f t="shared" si="1134"/>
        <v>#N/A</v>
      </c>
      <c r="U3359" s="34">
        <f t="shared" si="1143"/>
        <v>0</v>
      </c>
      <c r="V3359" s="16">
        <f t="shared" ca="1" si="1146"/>
        <v>44139</v>
      </c>
      <c r="W3359" s="56">
        <f t="shared" ca="1" si="1147"/>
        <v>10</v>
      </c>
      <c r="X3359" s="56">
        <f t="shared" ca="1" si="1148"/>
        <v>2020</v>
      </c>
      <c r="Y3359" s="55" t="str">
        <f t="shared" ca="1" si="1149"/>
        <v>10-2020</v>
      </c>
      <c r="Z3359" s="51">
        <f ca="1">IFERROR(VLOOKUP(Y3359,IPC!$E$2:$F$1745,2,0),IPC!$H$1)</f>
        <v>138.32155800000001</v>
      </c>
      <c r="AA3359" s="48">
        <f t="shared" si="1144"/>
        <v>1</v>
      </c>
      <c r="AB3359" s="48">
        <f t="shared" si="1145"/>
        <v>1900</v>
      </c>
      <c r="AC3359" s="32" t="str">
        <f t="shared" si="1138"/>
        <v>1-1900</v>
      </c>
      <c r="AD3359" s="50">
        <f>IFERROR(VLOOKUP(AC3359,IPC!$E$2:$F$1745,2,0),IPC!$H$1)</f>
        <v>138.32155800000001</v>
      </c>
    </row>
    <row r="3360" spans="10:30" x14ac:dyDescent="0.25">
      <c r="J3360" s="44" t="str">
        <f t="shared" si="1151"/>
        <v/>
      </c>
      <c r="K3360" s="33" t="str">
        <f t="shared" ca="1" si="1136"/>
        <v/>
      </c>
      <c r="L3360" s="108">
        <f t="shared" ca="1" si="1135"/>
        <v>0</v>
      </c>
      <c r="M3360" s="44" t="str">
        <f t="shared" si="1152"/>
        <v/>
      </c>
      <c r="N3360" s="45" t="str">
        <f t="shared" ca="1" si="1137"/>
        <v/>
      </c>
      <c r="O3360" s="108">
        <f t="shared" si="1150"/>
        <v>0</v>
      </c>
      <c r="P3360" s="21" t="e">
        <f t="shared" si="1139"/>
        <v>#N/A</v>
      </c>
      <c r="Q3360" s="21" t="e">
        <f t="shared" si="1140"/>
        <v>#N/A</v>
      </c>
      <c r="R3360" s="21" t="e">
        <f t="shared" si="1141"/>
        <v>#N/A</v>
      </c>
      <c r="S3360" s="21" t="e">
        <f t="shared" si="1142"/>
        <v>#N/A</v>
      </c>
      <c r="T3360" s="29" t="e">
        <f t="shared" ref="T3360:T3423" si="1153">+SUMPRODUCT(P3360:S3360,$P$7:$S$7)/100</f>
        <v>#N/A</v>
      </c>
      <c r="U3360" s="34">
        <f t="shared" si="1143"/>
        <v>0</v>
      </c>
      <c r="V3360" s="16">
        <f t="shared" ca="1" si="1146"/>
        <v>44139</v>
      </c>
      <c r="W3360" s="56">
        <f t="shared" ca="1" si="1147"/>
        <v>10</v>
      </c>
      <c r="X3360" s="56">
        <f t="shared" ca="1" si="1148"/>
        <v>2020</v>
      </c>
      <c r="Y3360" s="55" t="str">
        <f t="shared" ca="1" si="1149"/>
        <v>10-2020</v>
      </c>
      <c r="Z3360" s="51">
        <f ca="1">IFERROR(VLOOKUP(Y3360,IPC!$E$2:$F$1745,2,0),IPC!$H$1)</f>
        <v>138.32155800000001</v>
      </c>
      <c r="AA3360" s="48">
        <f t="shared" si="1144"/>
        <v>1</v>
      </c>
      <c r="AB3360" s="48">
        <f t="shared" si="1145"/>
        <v>1900</v>
      </c>
      <c r="AC3360" s="32" t="str">
        <f t="shared" si="1138"/>
        <v>1-1900</v>
      </c>
      <c r="AD3360" s="50">
        <f>IFERROR(VLOOKUP(AC3360,IPC!$E$2:$F$1745,2,0),IPC!$H$1)</f>
        <v>138.32155800000001</v>
      </c>
    </row>
    <row r="3361" spans="10:30" x14ac:dyDescent="0.25">
      <c r="J3361" s="44" t="str">
        <f t="shared" si="1151"/>
        <v/>
      </c>
      <c r="K3361" s="33" t="str">
        <f t="shared" ca="1" si="1136"/>
        <v/>
      </c>
      <c r="L3361" s="108">
        <f t="shared" ca="1" si="1135"/>
        <v>0</v>
      </c>
      <c r="M3361" s="44" t="str">
        <f t="shared" si="1152"/>
        <v/>
      </c>
      <c r="N3361" s="45" t="str">
        <f t="shared" ca="1" si="1137"/>
        <v/>
      </c>
      <c r="O3361" s="108">
        <f t="shared" si="1150"/>
        <v>0</v>
      </c>
      <c r="P3361" s="21" t="e">
        <f t="shared" si="1139"/>
        <v>#N/A</v>
      </c>
      <c r="Q3361" s="21" t="e">
        <f t="shared" si="1140"/>
        <v>#N/A</v>
      </c>
      <c r="R3361" s="21" t="e">
        <f t="shared" si="1141"/>
        <v>#N/A</v>
      </c>
      <c r="S3361" s="21" t="e">
        <f t="shared" si="1142"/>
        <v>#N/A</v>
      </c>
      <c r="T3361" s="29" t="e">
        <f t="shared" si="1153"/>
        <v>#N/A</v>
      </c>
      <c r="U3361" s="34">
        <f t="shared" si="1143"/>
        <v>0</v>
      </c>
      <c r="V3361" s="16">
        <f t="shared" ca="1" si="1146"/>
        <v>44139</v>
      </c>
      <c r="W3361" s="56">
        <f t="shared" ca="1" si="1147"/>
        <v>10</v>
      </c>
      <c r="X3361" s="56">
        <f t="shared" ca="1" si="1148"/>
        <v>2020</v>
      </c>
      <c r="Y3361" s="55" t="str">
        <f t="shared" ca="1" si="1149"/>
        <v>10-2020</v>
      </c>
      <c r="Z3361" s="51">
        <f ca="1">IFERROR(VLOOKUP(Y3361,IPC!$E$2:$F$1745,2,0),IPC!$H$1)</f>
        <v>138.32155800000001</v>
      </c>
      <c r="AA3361" s="48">
        <f t="shared" si="1144"/>
        <v>1</v>
      </c>
      <c r="AB3361" s="48">
        <f t="shared" si="1145"/>
        <v>1900</v>
      </c>
      <c r="AC3361" s="32" t="str">
        <f t="shared" si="1138"/>
        <v>1-1900</v>
      </c>
      <c r="AD3361" s="50">
        <f>IFERROR(VLOOKUP(AC3361,IPC!$E$2:$F$1745,2,0),IPC!$H$1)</f>
        <v>138.32155800000001</v>
      </c>
    </row>
    <row r="3362" spans="10:30" x14ac:dyDescent="0.25">
      <c r="J3362" s="44" t="str">
        <f t="shared" si="1151"/>
        <v/>
      </c>
      <c r="K3362" s="33" t="str">
        <f t="shared" ca="1" si="1136"/>
        <v/>
      </c>
      <c r="L3362" s="108">
        <f t="shared" ca="1" si="1135"/>
        <v>0</v>
      </c>
      <c r="M3362" s="44" t="str">
        <f t="shared" si="1152"/>
        <v/>
      </c>
      <c r="N3362" s="45" t="str">
        <f t="shared" ca="1" si="1137"/>
        <v/>
      </c>
      <c r="O3362" s="108">
        <f t="shared" si="1150"/>
        <v>0</v>
      </c>
      <c r="P3362" s="21" t="e">
        <f t="shared" si="1139"/>
        <v>#N/A</v>
      </c>
      <c r="Q3362" s="21" t="e">
        <f t="shared" si="1140"/>
        <v>#N/A</v>
      </c>
      <c r="R3362" s="21" t="e">
        <f t="shared" si="1141"/>
        <v>#N/A</v>
      </c>
      <c r="S3362" s="21" t="e">
        <f t="shared" si="1142"/>
        <v>#N/A</v>
      </c>
      <c r="T3362" s="29" t="e">
        <f t="shared" si="1153"/>
        <v>#N/A</v>
      </c>
      <c r="U3362" s="34">
        <f t="shared" si="1143"/>
        <v>0</v>
      </c>
      <c r="V3362" s="16">
        <f t="shared" ca="1" si="1146"/>
        <v>44139</v>
      </c>
      <c r="W3362" s="56">
        <f t="shared" ca="1" si="1147"/>
        <v>10</v>
      </c>
      <c r="X3362" s="56">
        <f t="shared" ca="1" si="1148"/>
        <v>2020</v>
      </c>
      <c r="Y3362" s="55" t="str">
        <f t="shared" ca="1" si="1149"/>
        <v>10-2020</v>
      </c>
      <c r="Z3362" s="51">
        <f ca="1">IFERROR(VLOOKUP(Y3362,IPC!$E$2:$F$1745,2,0),IPC!$H$1)</f>
        <v>138.32155800000001</v>
      </c>
      <c r="AA3362" s="48">
        <f t="shared" si="1144"/>
        <v>1</v>
      </c>
      <c r="AB3362" s="48">
        <f t="shared" si="1145"/>
        <v>1900</v>
      </c>
      <c r="AC3362" s="32" t="str">
        <f t="shared" si="1138"/>
        <v>1-1900</v>
      </c>
      <c r="AD3362" s="50">
        <f>IFERROR(VLOOKUP(AC3362,IPC!$E$2:$F$1745,2,0),IPC!$H$1)</f>
        <v>138.32155800000001</v>
      </c>
    </row>
    <row r="3363" spans="10:30" x14ac:dyDescent="0.25">
      <c r="J3363" s="44" t="str">
        <f t="shared" si="1151"/>
        <v/>
      </c>
      <c r="K3363" s="33" t="str">
        <f t="shared" ca="1" si="1136"/>
        <v/>
      </c>
      <c r="L3363" s="108">
        <f t="shared" ca="1" si="1135"/>
        <v>0</v>
      </c>
      <c r="M3363" s="44" t="str">
        <f t="shared" si="1152"/>
        <v/>
      </c>
      <c r="N3363" s="45" t="str">
        <f t="shared" ca="1" si="1137"/>
        <v/>
      </c>
      <c r="O3363" s="108">
        <f t="shared" si="1150"/>
        <v>0</v>
      </c>
      <c r="P3363" s="21" t="e">
        <f t="shared" si="1139"/>
        <v>#N/A</v>
      </c>
      <c r="Q3363" s="21" t="e">
        <f t="shared" si="1140"/>
        <v>#N/A</v>
      </c>
      <c r="R3363" s="21" t="e">
        <f t="shared" si="1141"/>
        <v>#N/A</v>
      </c>
      <c r="S3363" s="21" t="e">
        <f t="shared" si="1142"/>
        <v>#N/A</v>
      </c>
      <c r="T3363" s="29" t="e">
        <f t="shared" si="1153"/>
        <v>#N/A</v>
      </c>
      <c r="U3363" s="34">
        <f t="shared" si="1143"/>
        <v>0</v>
      </c>
      <c r="V3363" s="16">
        <f t="shared" ca="1" si="1146"/>
        <v>44139</v>
      </c>
      <c r="W3363" s="56">
        <f t="shared" ca="1" si="1147"/>
        <v>10</v>
      </c>
      <c r="X3363" s="56">
        <f t="shared" ca="1" si="1148"/>
        <v>2020</v>
      </c>
      <c r="Y3363" s="55" t="str">
        <f t="shared" ca="1" si="1149"/>
        <v>10-2020</v>
      </c>
      <c r="Z3363" s="51">
        <f ca="1">IFERROR(VLOOKUP(Y3363,IPC!$E$2:$F$1745,2,0),IPC!$H$1)</f>
        <v>138.32155800000001</v>
      </c>
      <c r="AA3363" s="48">
        <f t="shared" si="1144"/>
        <v>1</v>
      </c>
      <c r="AB3363" s="48">
        <f t="shared" si="1145"/>
        <v>1900</v>
      </c>
      <c r="AC3363" s="32" t="str">
        <f t="shared" si="1138"/>
        <v>1-1900</v>
      </c>
      <c r="AD3363" s="50">
        <f>IFERROR(VLOOKUP(AC3363,IPC!$E$2:$F$1745,2,0),IPC!$H$1)</f>
        <v>138.32155800000001</v>
      </c>
    </row>
    <row r="3364" spans="10:30" x14ac:dyDescent="0.25">
      <c r="J3364" s="44" t="str">
        <f t="shared" si="1151"/>
        <v/>
      </c>
      <c r="K3364" s="33" t="str">
        <f t="shared" ca="1" si="1136"/>
        <v/>
      </c>
      <c r="L3364" s="108">
        <f t="shared" ca="1" si="1135"/>
        <v>0</v>
      </c>
      <c r="M3364" s="44" t="str">
        <f t="shared" si="1152"/>
        <v/>
      </c>
      <c r="N3364" s="45" t="str">
        <f t="shared" ca="1" si="1137"/>
        <v/>
      </c>
      <c r="O3364" s="108">
        <f t="shared" si="1150"/>
        <v>0</v>
      </c>
      <c r="P3364" s="21" t="e">
        <f t="shared" si="1139"/>
        <v>#N/A</v>
      </c>
      <c r="Q3364" s="21" t="e">
        <f t="shared" si="1140"/>
        <v>#N/A</v>
      </c>
      <c r="R3364" s="21" t="e">
        <f t="shared" si="1141"/>
        <v>#N/A</v>
      </c>
      <c r="S3364" s="21" t="e">
        <f t="shared" si="1142"/>
        <v>#N/A</v>
      </c>
      <c r="T3364" s="29" t="e">
        <f t="shared" si="1153"/>
        <v>#N/A</v>
      </c>
      <c r="U3364" s="34">
        <f t="shared" si="1143"/>
        <v>0</v>
      </c>
      <c r="V3364" s="16">
        <f t="shared" ca="1" si="1146"/>
        <v>44139</v>
      </c>
      <c r="W3364" s="56">
        <f t="shared" ca="1" si="1147"/>
        <v>10</v>
      </c>
      <c r="X3364" s="56">
        <f t="shared" ca="1" si="1148"/>
        <v>2020</v>
      </c>
      <c r="Y3364" s="55" t="str">
        <f t="shared" ca="1" si="1149"/>
        <v>10-2020</v>
      </c>
      <c r="Z3364" s="51">
        <f ca="1">IFERROR(VLOOKUP(Y3364,IPC!$E$2:$F$1745,2,0),IPC!$H$1)</f>
        <v>138.32155800000001</v>
      </c>
      <c r="AA3364" s="48">
        <f t="shared" si="1144"/>
        <v>1</v>
      </c>
      <c r="AB3364" s="48">
        <f t="shared" si="1145"/>
        <v>1900</v>
      </c>
      <c r="AC3364" s="32" t="str">
        <f t="shared" si="1138"/>
        <v>1-1900</v>
      </c>
      <c r="AD3364" s="50">
        <f>IFERROR(VLOOKUP(AC3364,IPC!$E$2:$F$1745,2,0),IPC!$H$1)</f>
        <v>138.32155800000001</v>
      </c>
    </row>
    <row r="3365" spans="10:30" x14ac:dyDescent="0.25">
      <c r="J3365" s="44" t="str">
        <f t="shared" si="1151"/>
        <v/>
      </c>
      <c r="K3365" s="33" t="str">
        <f t="shared" ca="1" si="1136"/>
        <v/>
      </c>
      <c r="L3365" s="108">
        <f t="shared" ca="1" si="1135"/>
        <v>0</v>
      </c>
      <c r="M3365" s="44" t="str">
        <f t="shared" si="1152"/>
        <v/>
      </c>
      <c r="N3365" s="45" t="str">
        <f t="shared" ca="1" si="1137"/>
        <v/>
      </c>
      <c r="O3365" s="108">
        <f t="shared" si="1150"/>
        <v>0</v>
      </c>
      <c r="P3365" s="21" t="e">
        <f t="shared" si="1139"/>
        <v>#N/A</v>
      </c>
      <c r="Q3365" s="21" t="e">
        <f t="shared" si="1140"/>
        <v>#N/A</v>
      </c>
      <c r="R3365" s="21" t="e">
        <f t="shared" si="1141"/>
        <v>#N/A</v>
      </c>
      <c r="S3365" s="21" t="e">
        <f t="shared" si="1142"/>
        <v>#N/A</v>
      </c>
      <c r="T3365" s="29" t="e">
        <f t="shared" si="1153"/>
        <v>#N/A</v>
      </c>
      <c r="U3365" s="34">
        <f t="shared" si="1143"/>
        <v>0</v>
      </c>
      <c r="V3365" s="16">
        <f t="shared" ca="1" si="1146"/>
        <v>44139</v>
      </c>
      <c r="W3365" s="56">
        <f t="shared" ca="1" si="1147"/>
        <v>10</v>
      </c>
      <c r="X3365" s="56">
        <f t="shared" ca="1" si="1148"/>
        <v>2020</v>
      </c>
      <c r="Y3365" s="55" t="str">
        <f t="shared" ca="1" si="1149"/>
        <v>10-2020</v>
      </c>
      <c r="Z3365" s="51">
        <f ca="1">IFERROR(VLOOKUP(Y3365,IPC!$E$2:$F$1745,2,0),IPC!$H$1)</f>
        <v>138.32155800000001</v>
      </c>
      <c r="AA3365" s="48">
        <f t="shared" si="1144"/>
        <v>1</v>
      </c>
      <c r="AB3365" s="48">
        <f t="shared" si="1145"/>
        <v>1900</v>
      </c>
      <c r="AC3365" s="32" t="str">
        <f t="shared" si="1138"/>
        <v>1-1900</v>
      </c>
      <c r="AD3365" s="50">
        <f>IFERROR(VLOOKUP(AC3365,IPC!$E$2:$F$1745,2,0),IPC!$H$1)</f>
        <v>138.32155800000001</v>
      </c>
    </row>
    <row r="3366" spans="10:30" x14ac:dyDescent="0.25">
      <c r="J3366" s="44" t="str">
        <f t="shared" si="1151"/>
        <v/>
      </c>
      <c r="K3366" s="33" t="str">
        <f t="shared" ca="1" si="1136"/>
        <v/>
      </c>
      <c r="L3366" s="108">
        <f t="shared" ref="L3366:L3429" ca="1" si="1154">IFERROR(B3366*C3366*Z3378/AD3378,"")</f>
        <v>0</v>
      </c>
      <c r="M3366" s="44" t="str">
        <f t="shared" si="1152"/>
        <v/>
      </c>
      <c r="N3366" s="45" t="str">
        <f t="shared" ca="1" si="1137"/>
        <v/>
      </c>
      <c r="O3366" s="108">
        <f t="shared" si="1150"/>
        <v>0</v>
      </c>
      <c r="P3366" s="21" t="e">
        <f t="shared" si="1139"/>
        <v>#N/A</v>
      </c>
      <c r="Q3366" s="21" t="e">
        <f t="shared" si="1140"/>
        <v>#N/A</v>
      </c>
      <c r="R3366" s="21" t="e">
        <f t="shared" si="1141"/>
        <v>#N/A</v>
      </c>
      <c r="S3366" s="21" t="e">
        <f t="shared" si="1142"/>
        <v>#N/A</v>
      </c>
      <c r="T3366" s="29" t="e">
        <f t="shared" si="1153"/>
        <v>#N/A</v>
      </c>
      <c r="U3366" s="34">
        <f t="shared" si="1143"/>
        <v>0</v>
      </c>
      <c r="V3366" s="16">
        <f t="shared" ca="1" si="1146"/>
        <v>44139</v>
      </c>
      <c r="W3366" s="56">
        <f t="shared" ca="1" si="1147"/>
        <v>10</v>
      </c>
      <c r="X3366" s="56">
        <f t="shared" ca="1" si="1148"/>
        <v>2020</v>
      </c>
      <c r="Y3366" s="55" t="str">
        <f t="shared" ca="1" si="1149"/>
        <v>10-2020</v>
      </c>
      <c r="Z3366" s="51">
        <f ca="1">IFERROR(VLOOKUP(Y3366,IPC!$E$2:$F$1745,2,0),IPC!$H$1)</f>
        <v>138.32155800000001</v>
      </c>
      <c r="AA3366" s="48">
        <f t="shared" si="1144"/>
        <v>1</v>
      </c>
      <c r="AB3366" s="48">
        <f t="shared" si="1145"/>
        <v>1900</v>
      </c>
      <c r="AC3366" s="32" t="str">
        <f t="shared" si="1138"/>
        <v>1-1900</v>
      </c>
      <c r="AD3366" s="50">
        <f>IFERROR(VLOOKUP(AC3366,IPC!$E$2:$F$1745,2,0),IPC!$H$1)</f>
        <v>138.32155800000001</v>
      </c>
    </row>
    <row r="3367" spans="10:30" x14ac:dyDescent="0.25">
      <c r="J3367" s="44" t="str">
        <f t="shared" si="1151"/>
        <v/>
      </c>
      <c r="K3367" s="33" t="str">
        <f t="shared" ca="1" si="1136"/>
        <v/>
      </c>
      <c r="L3367" s="108">
        <f t="shared" ca="1" si="1154"/>
        <v>0</v>
      </c>
      <c r="M3367" s="44" t="str">
        <f t="shared" si="1152"/>
        <v/>
      </c>
      <c r="N3367" s="45" t="str">
        <f t="shared" ca="1" si="1137"/>
        <v/>
      </c>
      <c r="O3367" s="108">
        <f t="shared" si="1150"/>
        <v>0</v>
      </c>
      <c r="P3367" s="21" t="e">
        <f t="shared" si="1139"/>
        <v>#N/A</v>
      </c>
      <c r="Q3367" s="21" t="e">
        <f t="shared" si="1140"/>
        <v>#N/A</v>
      </c>
      <c r="R3367" s="21" t="e">
        <f t="shared" si="1141"/>
        <v>#N/A</v>
      </c>
      <c r="S3367" s="21" t="e">
        <f t="shared" si="1142"/>
        <v>#N/A</v>
      </c>
      <c r="T3367" s="29" t="e">
        <f t="shared" si="1153"/>
        <v>#N/A</v>
      </c>
      <c r="U3367" s="34">
        <f t="shared" si="1143"/>
        <v>0</v>
      </c>
      <c r="V3367" s="16">
        <f t="shared" ca="1" si="1146"/>
        <v>44139</v>
      </c>
      <c r="W3367" s="56">
        <f t="shared" ca="1" si="1147"/>
        <v>10</v>
      </c>
      <c r="X3367" s="56">
        <f t="shared" ca="1" si="1148"/>
        <v>2020</v>
      </c>
      <c r="Y3367" s="55" t="str">
        <f t="shared" ca="1" si="1149"/>
        <v>10-2020</v>
      </c>
      <c r="Z3367" s="51">
        <f ca="1">IFERROR(VLOOKUP(Y3367,IPC!$E$2:$F$1745,2,0),IPC!$H$1)</f>
        <v>138.32155800000001</v>
      </c>
      <c r="AA3367" s="48">
        <f t="shared" si="1144"/>
        <v>1</v>
      </c>
      <c r="AB3367" s="48">
        <f t="shared" si="1145"/>
        <v>1900</v>
      </c>
      <c r="AC3367" s="32" t="str">
        <f t="shared" si="1138"/>
        <v>1-1900</v>
      </c>
      <c r="AD3367" s="50">
        <f>IFERROR(VLOOKUP(AC3367,IPC!$E$2:$F$1745,2,0),IPC!$H$1)</f>
        <v>138.32155800000001</v>
      </c>
    </row>
    <row r="3368" spans="10:30" x14ac:dyDescent="0.25">
      <c r="J3368" s="44" t="str">
        <f t="shared" si="1151"/>
        <v/>
      </c>
      <c r="K3368" s="33" t="str">
        <f t="shared" ca="1" si="1136"/>
        <v/>
      </c>
      <c r="L3368" s="108">
        <f t="shared" ca="1" si="1154"/>
        <v>0</v>
      </c>
      <c r="M3368" s="44" t="str">
        <f t="shared" si="1152"/>
        <v/>
      </c>
      <c r="N3368" s="45" t="str">
        <f t="shared" ca="1" si="1137"/>
        <v/>
      </c>
      <c r="O3368" s="108">
        <f t="shared" si="1150"/>
        <v>0</v>
      </c>
      <c r="P3368" s="21" t="e">
        <f t="shared" si="1139"/>
        <v>#N/A</v>
      </c>
      <c r="Q3368" s="21" t="e">
        <f t="shared" si="1140"/>
        <v>#N/A</v>
      </c>
      <c r="R3368" s="21" t="e">
        <f t="shared" si="1141"/>
        <v>#N/A</v>
      </c>
      <c r="S3368" s="21" t="e">
        <f t="shared" si="1142"/>
        <v>#N/A</v>
      </c>
      <c r="T3368" s="29" t="e">
        <f t="shared" si="1153"/>
        <v>#N/A</v>
      </c>
      <c r="U3368" s="34">
        <f t="shared" si="1143"/>
        <v>0</v>
      </c>
      <c r="V3368" s="16">
        <f t="shared" ca="1" si="1146"/>
        <v>44139</v>
      </c>
      <c r="W3368" s="56">
        <f t="shared" ca="1" si="1147"/>
        <v>10</v>
      </c>
      <c r="X3368" s="56">
        <f t="shared" ca="1" si="1148"/>
        <v>2020</v>
      </c>
      <c r="Y3368" s="55" t="str">
        <f t="shared" ca="1" si="1149"/>
        <v>10-2020</v>
      </c>
      <c r="Z3368" s="51">
        <f ca="1">IFERROR(VLOOKUP(Y3368,IPC!$E$2:$F$1745,2,0),IPC!$H$1)</f>
        <v>138.32155800000001</v>
      </c>
      <c r="AA3368" s="48">
        <f t="shared" si="1144"/>
        <v>1</v>
      </c>
      <c r="AB3368" s="48">
        <f t="shared" si="1145"/>
        <v>1900</v>
      </c>
      <c r="AC3368" s="32" t="str">
        <f t="shared" si="1138"/>
        <v>1-1900</v>
      </c>
      <c r="AD3368" s="50">
        <f>IFERROR(VLOOKUP(AC3368,IPC!$E$2:$F$1745,2,0),IPC!$H$1)</f>
        <v>138.32155800000001</v>
      </c>
    </row>
    <row r="3369" spans="10:30" x14ac:dyDescent="0.25">
      <c r="J3369" s="44" t="str">
        <f t="shared" si="1151"/>
        <v/>
      </c>
      <c r="K3369" s="33" t="str">
        <f t="shared" ca="1" si="1136"/>
        <v/>
      </c>
      <c r="L3369" s="108">
        <f t="shared" ca="1" si="1154"/>
        <v>0</v>
      </c>
      <c r="M3369" s="44" t="str">
        <f t="shared" si="1152"/>
        <v/>
      </c>
      <c r="N3369" s="45" t="str">
        <f t="shared" ca="1" si="1137"/>
        <v/>
      </c>
      <c r="O3369" s="108">
        <f t="shared" si="1150"/>
        <v>0</v>
      </c>
      <c r="P3369" s="21" t="e">
        <f t="shared" si="1139"/>
        <v>#N/A</v>
      </c>
      <c r="Q3369" s="21" t="e">
        <f t="shared" si="1140"/>
        <v>#N/A</v>
      </c>
      <c r="R3369" s="21" t="e">
        <f t="shared" si="1141"/>
        <v>#N/A</v>
      </c>
      <c r="S3369" s="21" t="e">
        <f t="shared" si="1142"/>
        <v>#N/A</v>
      </c>
      <c r="T3369" s="29" t="e">
        <f t="shared" si="1153"/>
        <v>#N/A</v>
      </c>
      <c r="U3369" s="34">
        <f t="shared" si="1143"/>
        <v>0</v>
      </c>
      <c r="V3369" s="16">
        <f t="shared" ca="1" si="1146"/>
        <v>44139</v>
      </c>
      <c r="W3369" s="56">
        <f t="shared" ca="1" si="1147"/>
        <v>10</v>
      </c>
      <c r="X3369" s="56">
        <f t="shared" ca="1" si="1148"/>
        <v>2020</v>
      </c>
      <c r="Y3369" s="55" t="str">
        <f t="shared" ca="1" si="1149"/>
        <v>10-2020</v>
      </c>
      <c r="Z3369" s="51">
        <f ca="1">IFERROR(VLOOKUP(Y3369,IPC!$E$2:$F$1745,2,0),IPC!$H$1)</f>
        <v>138.32155800000001</v>
      </c>
      <c r="AA3369" s="48">
        <f t="shared" si="1144"/>
        <v>1</v>
      </c>
      <c r="AB3369" s="48">
        <f t="shared" si="1145"/>
        <v>1900</v>
      </c>
      <c r="AC3369" s="32" t="str">
        <f t="shared" si="1138"/>
        <v>1-1900</v>
      </c>
      <c r="AD3369" s="50">
        <f>IFERROR(VLOOKUP(AC3369,IPC!$E$2:$F$1745,2,0),IPC!$H$1)</f>
        <v>138.32155800000001</v>
      </c>
    </row>
    <row r="3370" spans="10:30" x14ac:dyDescent="0.25">
      <c r="J3370" s="44" t="str">
        <f t="shared" si="1151"/>
        <v/>
      </c>
      <c r="K3370" s="33" t="str">
        <f t="shared" ca="1" si="1136"/>
        <v/>
      </c>
      <c r="L3370" s="108">
        <f t="shared" ca="1" si="1154"/>
        <v>0</v>
      </c>
      <c r="M3370" s="44" t="str">
        <f t="shared" si="1152"/>
        <v/>
      </c>
      <c r="N3370" s="45" t="str">
        <f t="shared" ca="1" si="1137"/>
        <v/>
      </c>
      <c r="O3370" s="108">
        <f t="shared" si="1150"/>
        <v>0</v>
      </c>
      <c r="P3370" s="21" t="e">
        <f t="shared" si="1139"/>
        <v>#N/A</v>
      </c>
      <c r="Q3370" s="21" t="e">
        <f t="shared" si="1140"/>
        <v>#N/A</v>
      </c>
      <c r="R3370" s="21" t="e">
        <f t="shared" si="1141"/>
        <v>#N/A</v>
      </c>
      <c r="S3370" s="21" t="e">
        <f t="shared" si="1142"/>
        <v>#N/A</v>
      </c>
      <c r="T3370" s="29" t="e">
        <f t="shared" si="1153"/>
        <v>#N/A</v>
      </c>
      <c r="U3370" s="34">
        <f t="shared" si="1143"/>
        <v>0</v>
      </c>
      <c r="V3370" s="16">
        <f t="shared" ca="1" si="1146"/>
        <v>44139</v>
      </c>
      <c r="W3370" s="56">
        <f t="shared" ca="1" si="1147"/>
        <v>10</v>
      </c>
      <c r="X3370" s="56">
        <f t="shared" ca="1" si="1148"/>
        <v>2020</v>
      </c>
      <c r="Y3370" s="55" t="str">
        <f t="shared" ca="1" si="1149"/>
        <v>10-2020</v>
      </c>
      <c r="Z3370" s="51">
        <f ca="1">IFERROR(VLOOKUP(Y3370,IPC!$E$2:$F$1745,2,0),IPC!$H$1)</f>
        <v>138.32155800000001</v>
      </c>
      <c r="AA3370" s="48">
        <f t="shared" si="1144"/>
        <v>1</v>
      </c>
      <c r="AB3370" s="48">
        <f t="shared" si="1145"/>
        <v>1900</v>
      </c>
      <c r="AC3370" s="32" t="str">
        <f t="shared" si="1138"/>
        <v>1-1900</v>
      </c>
      <c r="AD3370" s="50">
        <f>IFERROR(VLOOKUP(AC3370,IPC!$E$2:$F$1745,2,0),IPC!$H$1)</f>
        <v>138.32155800000001</v>
      </c>
    </row>
    <row r="3371" spans="10:30" x14ac:dyDescent="0.25">
      <c r="J3371" s="44" t="str">
        <f t="shared" si="1151"/>
        <v/>
      </c>
      <c r="K3371" s="33" t="str">
        <f t="shared" ca="1" si="1136"/>
        <v/>
      </c>
      <c r="L3371" s="108">
        <f t="shared" ca="1" si="1154"/>
        <v>0</v>
      </c>
      <c r="M3371" s="44" t="str">
        <f t="shared" si="1152"/>
        <v/>
      </c>
      <c r="N3371" s="45" t="str">
        <f t="shared" ca="1" si="1137"/>
        <v/>
      </c>
      <c r="O3371" s="108">
        <f t="shared" si="1150"/>
        <v>0</v>
      </c>
      <c r="P3371" s="21" t="e">
        <f t="shared" si="1139"/>
        <v>#N/A</v>
      </c>
      <c r="Q3371" s="21" t="e">
        <f t="shared" si="1140"/>
        <v>#N/A</v>
      </c>
      <c r="R3371" s="21" t="e">
        <f t="shared" si="1141"/>
        <v>#N/A</v>
      </c>
      <c r="S3371" s="21" t="e">
        <f t="shared" si="1142"/>
        <v>#N/A</v>
      </c>
      <c r="T3371" s="29" t="e">
        <f t="shared" si="1153"/>
        <v>#N/A</v>
      </c>
      <c r="U3371" s="34">
        <f t="shared" si="1143"/>
        <v>0</v>
      </c>
      <c r="V3371" s="16">
        <f t="shared" ca="1" si="1146"/>
        <v>44139</v>
      </c>
      <c r="W3371" s="56">
        <f t="shared" ca="1" si="1147"/>
        <v>10</v>
      </c>
      <c r="X3371" s="56">
        <f t="shared" ca="1" si="1148"/>
        <v>2020</v>
      </c>
      <c r="Y3371" s="55" t="str">
        <f t="shared" ca="1" si="1149"/>
        <v>10-2020</v>
      </c>
      <c r="Z3371" s="51">
        <f ca="1">IFERROR(VLOOKUP(Y3371,IPC!$E$2:$F$1745,2,0),IPC!$H$1)</f>
        <v>138.32155800000001</v>
      </c>
      <c r="AA3371" s="48">
        <f t="shared" si="1144"/>
        <v>1</v>
      </c>
      <c r="AB3371" s="48">
        <f t="shared" si="1145"/>
        <v>1900</v>
      </c>
      <c r="AC3371" s="32" t="str">
        <f t="shared" si="1138"/>
        <v>1-1900</v>
      </c>
      <c r="AD3371" s="50">
        <f>IFERROR(VLOOKUP(AC3371,IPC!$E$2:$F$1745,2,0),IPC!$H$1)</f>
        <v>138.32155800000001</v>
      </c>
    </row>
    <row r="3372" spans="10:30" x14ac:dyDescent="0.25">
      <c r="J3372" s="44" t="str">
        <f t="shared" si="1151"/>
        <v/>
      </c>
      <c r="K3372" s="33" t="str">
        <f t="shared" ca="1" si="1136"/>
        <v/>
      </c>
      <c r="L3372" s="108">
        <f t="shared" ca="1" si="1154"/>
        <v>0</v>
      </c>
      <c r="M3372" s="44" t="str">
        <f t="shared" si="1152"/>
        <v/>
      </c>
      <c r="N3372" s="45" t="str">
        <f t="shared" ca="1" si="1137"/>
        <v/>
      </c>
      <c r="O3372" s="108">
        <f t="shared" si="1150"/>
        <v>0</v>
      </c>
      <c r="P3372" s="21" t="e">
        <f t="shared" si="1139"/>
        <v>#N/A</v>
      </c>
      <c r="Q3372" s="21" t="e">
        <f t="shared" si="1140"/>
        <v>#N/A</v>
      </c>
      <c r="R3372" s="21" t="e">
        <f t="shared" si="1141"/>
        <v>#N/A</v>
      </c>
      <c r="S3372" s="21" t="e">
        <f t="shared" si="1142"/>
        <v>#N/A</v>
      </c>
      <c r="T3372" s="29" t="e">
        <f t="shared" si="1153"/>
        <v>#N/A</v>
      </c>
      <c r="U3372" s="34">
        <f t="shared" si="1143"/>
        <v>0</v>
      </c>
      <c r="V3372" s="16">
        <f t="shared" ca="1" si="1146"/>
        <v>44139</v>
      </c>
      <c r="W3372" s="56">
        <f t="shared" ca="1" si="1147"/>
        <v>10</v>
      </c>
      <c r="X3372" s="56">
        <f t="shared" ca="1" si="1148"/>
        <v>2020</v>
      </c>
      <c r="Y3372" s="55" t="str">
        <f t="shared" ca="1" si="1149"/>
        <v>10-2020</v>
      </c>
      <c r="Z3372" s="51">
        <f ca="1">IFERROR(VLOOKUP(Y3372,IPC!$E$2:$F$1745,2,0),IPC!$H$1)</f>
        <v>138.32155800000001</v>
      </c>
      <c r="AA3372" s="48">
        <f t="shared" si="1144"/>
        <v>1</v>
      </c>
      <c r="AB3372" s="48">
        <f t="shared" si="1145"/>
        <v>1900</v>
      </c>
      <c r="AC3372" s="32" t="str">
        <f t="shared" si="1138"/>
        <v>1-1900</v>
      </c>
      <c r="AD3372" s="50">
        <f>IFERROR(VLOOKUP(AC3372,IPC!$E$2:$F$1745,2,0),IPC!$H$1)</f>
        <v>138.32155800000001</v>
      </c>
    </row>
    <row r="3373" spans="10:30" x14ac:dyDescent="0.25">
      <c r="J3373" s="44" t="str">
        <f t="shared" si="1151"/>
        <v/>
      </c>
      <c r="K3373" s="33" t="str">
        <f t="shared" ca="1" si="1136"/>
        <v/>
      </c>
      <c r="L3373" s="108">
        <f t="shared" ca="1" si="1154"/>
        <v>0</v>
      </c>
      <c r="M3373" s="44" t="str">
        <f t="shared" si="1152"/>
        <v/>
      </c>
      <c r="N3373" s="45" t="str">
        <f t="shared" ca="1" si="1137"/>
        <v/>
      </c>
      <c r="O3373" s="108">
        <f t="shared" si="1150"/>
        <v>0</v>
      </c>
      <c r="P3373" s="21" t="e">
        <f t="shared" si="1139"/>
        <v>#N/A</v>
      </c>
      <c r="Q3373" s="21" t="e">
        <f t="shared" si="1140"/>
        <v>#N/A</v>
      </c>
      <c r="R3373" s="21" t="e">
        <f t="shared" si="1141"/>
        <v>#N/A</v>
      </c>
      <c r="S3373" s="21" t="e">
        <f t="shared" si="1142"/>
        <v>#N/A</v>
      </c>
      <c r="T3373" s="29" t="e">
        <f t="shared" si="1153"/>
        <v>#N/A</v>
      </c>
      <c r="U3373" s="34">
        <f t="shared" si="1143"/>
        <v>0</v>
      </c>
      <c r="V3373" s="16">
        <f t="shared" ca="1" si="1146"/>
        <v>44139</v>
      </c>
      <c r="W3373" s="56">
        <f t="shared" ca="1" si="1147"/>
        <v>10</v>
      </c>
      <c r="X3373" s="56">
        <f t="shared" ca="1" si="1148"/>
        <v>2020</v>
      </c>
      <c r="Y3373" s="55" t="str">
        <f t="shared" ca="1" si="1149"/>
        <v>10-2020</v>
      </c>
      <c r="Z3373" s="51">
        <f ca="1">IFERROR(VLOOKUP(Y3373,IPC!$E$2:$F$1745,2,0),IPC!$H$1)</f>
        <v>138.32155800000001</v>
      </c>
      <c r="AA3373" s="48">
        <f t="shared" si="1144"/>
        <v>1</v>
      </c>
      <c r="AB3373" s="48">
        <f t="shared" si="1145"/>
        <v>1900</v>
      </c>
      <c r="AC3373" s="32" t="str">
        <f t="shared" si="1138"/>
        <v>1-1900</v>
      </c>
      <c r="AD3373" s="50">
        <f>IFERROR(VLOOKUP(AC3373,IPC!$E$2:$F$1745,2,0),IPC!$H$1)</f>
        <v>138.32155800000001</v>
      </c>
    </row>
    <row r="3374" spans="10:30" x14ac:dyDescent="0.25">
      <c r="J3374" s="44" t="str">
        <f t="shared" si="1151"/>
        <v/>
      </c>
      <c r="K3374" s="33" t="str">
        <f t="shared" ref="K3374:K3437" ca="1" si="1155">IFERROR(IF((U3386-V3386)/365&lt;0,"",(U3386-V3386)/365),"")</f>
        <v/>
      </c>
      <c r="L3374" s="108">
        <f t="shared" ca="1" si="1154"/>
        <v>0</v>
      </c>
      <c r="M3374" s="44" t="str">
        <f t="shared" si="1152"/>
        <v/>
      </c>
      <c r="N3374" s="45" t="str">
        <f t="shared" ref="N3374:N3437" ca="1" si="1156">IFERROR(L3374*((1+$M$7)^K3374)/((1+$N$7)^K3374),"")</f>
        <v/>
      </c>
      <c r="O3374" s="108">
        <f t="shared" si="1150"/>
        <v>0</v>
      </c>
      <c r="P3374" s="21" t="e">
        <f t="shared" si="1139"/>
        <v>#N/A</v>
      </c>
      <c r="Q3374" s="21" t="e">
        <f t="shared" si="1140"/>
        <v>#N/A</v>
      </c>
      <c r="R3374" s="21" t="e">
        <f t="shared" si="1141"/>
        <v>#N/A</v>
      </c>
      <c r="S3374" s="21" t="e">
        <f t="shared" si="1142"/>
        <v>#N/A</v>
      </c>
      <c r="T3374" s="29" t="e">
        <f t="shared" si="1153"/>
        <v>#N/A</v>
      </c>
      <c r="U3374" s="34">
        <f t="shared" si="1143"/>
        <v>0</v>
      </c>
      <c r="V3374" s="16">
        <f t="shared" ca="1" si="1146"/>
        <v>44139</v>
      </c>
      <c r="W3374" s="56">
        <f t="shared" ca="1" si="1147"/>
        <v>10</v>
      </c>
      <c r="X3374" s="56">
        <f t="shared" ca="1" si="1148"/>
        <v>2020</v>
      </c>
      <c r="Y3374" s="55" t="str">
        <f t="shared" ca="1" si="1149"/>
        <v>10-2020</v>
      </c>
      <c r="Z3374" s="51">
        <f ca="1">IFERROR(VLOOKUP(Y3374,IPC!$E$2:$F$1745,2,0),IPC!$H$1)</f>
        <v>138.32155800000001</v>
      </c>
      <c r="AA3374" s="48">
        <f t="shared" si="1144"/>
        <v>1</v>
      </c>
      <c r="AB3374" s="48">
        <f t="shared" si="1145"/>
        <v>1900</v>
      </c>
      <c r="AC3374" s="32" t="str">
        <f t="shared" si="1138"/>
        <v>1-1900</v>
      </c>
      <c r="AD3374" s="50">
        <f>IFERROR(VLOOKUP(AC3374,IPC!$E$2:$F$1745,2,0),IPC!$H$1)</f>
        <v>138.32155800000001</v>
      </c>
    </row>
    <row r="3375" spans="10:30" x14ac:dyDescent="0.25">
      <c r="J3375" s="44" t="str">
        <f t="shared" si="1151"/>
        <v/>
      </c>
      <c r="K3375" s="33" t="str">
        <f t="shared" ca="1" si="1155"/>
        <v/>
      </c>
      <c r="L3375" s="108">
        <f t="shared" ca="1" si="1154"/>
        <v>0</v>
      </c>
      <c r="M3375" s="44" t="str">
        <f t="shared" si="1152"/>
        <v/>
      </c>
      <c r="N3375" s="45" t="str">
        <f t="shared" ca="1" si="1156"/>
        <v/>
      </c>
      <c r="O3375" s="108">
        <f t="shared" si="1150"/>
        <v>0</v>
      </c>
      <c r="P3375" s="21" t="e">
        <f t="shared" si="1139"/>
        <v>#N/A</v>
      </c>
      <c r="Q3375" s="21" t="e">
        <f t="shared" si="1140"/>
        <v>#N/A</v>
      </c>
      <c r="R3375" s="21" t="e">
        <f t="shared" si="1141"/>
        <v>#N/A</v>
      </c>
      <c r="S3375" s="21" t="e">
        <f t="shared" si="1142"/>
        <v>#N/A</v>
      </c>
      <c r="T3375" s="29" t="e">
        <f t="shared" si="1153"/>
        <v>#N/A</v>
      </c>
      <c r="U3375" s="34">
        <f t="shared" si="1143"/>
        <v>0</v>
      </c>
      <c r="V3375" s="16">
        <f t="shared" ca="1" si="1146"/>
        <v>44139</v>
      </c>
      <c r="W3375" s="56">
        <f t="shared" ca="1" si="1147"/>
        <v>10</v>
      </c>
      <c r="X3375" s="56">
        <f t="shared" ca="1" si="1148"/>
        <v>2020</v>
      </c>
      <c r="Y3375" s="55" t="str">
        <f t="shared" ca="1" si="1149"/>
        <v>10-2020</v>
      </c>
      <c r="Z3375" s="51">
        <f ca="1">IFERROR(VLOOKUP(Y3375,IPC!$E$2:$F$1745,2,0),IPC!$H$1)</f>
        <v>138.32155800000001</v>
      </c>
      <c r="AA3375" s="48">
        <f t="shared" si="1144"/>
        <v>1</v>
      </c>
      <c r="AB3375" s="48">
        <f t="shared" si="1145"/>
        <v>1900</v>
      </c>
      <c r="AC3375" s="32" t="str">
        <f t="shared" ref="AC3375:AC3438" si="1157">+AA3375&amp;"-"&amp;AB3375</f>
        <v>1-1900</v>
      </c>
      <c r="AD3375" s="50">
        <f>IFERROR(VLOOKUP(AC3375,IPC!$E$2:$F$1745,2,0),IPC!$H$1)</f>
        <v>138.32155800000001</v>
      </c>
    </row>
    <row r="3376" spans="10:30" x14ac:dyDescent="0.25">
      <c r="J3376" s="44" t="str">
        <f t="shared" si="1151"/>
        <v/>
      </c>
      <c r="K3376" s="33" t="str">
        <f t="shared" ca="1" si="1155"/>
        <v/>
      </c>
      <c r="L3376" s="108">
        <f t="shared" ca="1" si="1154"/>
        <v>0</v>
      </c>
      <c r="M3376" s="44" t="str">
        <f t="shared" si="1152"/>
        <v/>
      </c>
      <c r="N3376" s="45" t="str">
        <f t="shared" ca="1" si="1156"/>
        <v/>
      </c>
      <c r="O3376" s="108">
        <f t="shared" si="1150"/>
        <v>0</v>
      </c>
      <c r="P3376" s="21" t="e">
        <f t="shared" si="1139"/>
        <v>#N/A</v>
      </c>
      <c r="Q3376" s="21" t="e">
        <f t="shared" si="1140"/>
        <v>#N/A</v>
      </c>
      <c r="R3376" s="21" t="e">
        <f t="shared" si="1141"/>
        <v>#N/A</v>
      </c>
      <c r="S3376" s="21" t="e">
        <f t="shared" si="1142"/>
        <v>#N/A</v>
      </c>
      <c r="T3376" s="29" t="e">
        <f t="shared" si="1153"/>
        <v>#N/A</v>
      </c>
      <c r="U3376" s="34">
        <f t="shared" si="1143"/>
        <v>0</v>
      </c>
      <c r="V3376" s="16">
        <f t="shared" ca="1" si="1146"/>
        <v>44139</v>
      </c>
      <c r="W3376" s="56">
        <f t="shared" ca="1" si="1147"/>
        <v>10</v>
      </c>
      <c r="X3376" s="56">
        <f t="shared" ca="1" si="1148"/>
        <v>2020</v>
      </c>
      <c r="Y3376" s="55" t="str">
        <f t="shared" ca="1" si="1149"/>
        <v>10-2020</v>
      </c>
      <c r="Z3376" s="51">
        <f ca="1">IFERROR(VLOOKUP(Y3376,IPC!$E$2:$F$1745,2,0),IPC!$H$1)</f>
        <v>138.32155800000001</v>
      </c>
      <c r="AA3376" s="48">
        <f t="shared" si="1144"/>
        <v>1</v>
      </c>
      <c r="AB3376" s="48">
        <f t="shared" si="1145"/>
        <v>1900</v>
      </c>
      <c r="AC3376" s="32" t="str">
        <f t="shared" si="1157"/>
        <v>1-1900</v>
      </c>
      <c r="AD3376" s="50">
        <f>IFERROR(VLOOKUP(AC3376,IPC!$E$2:$F$1745,2,0),IPC!$H$1)</f>
        <v>138.32155800000001</v>
      </c>
    </row>
    <row r="3377" spans="10:30" x14ac:dyDescent="0.25">
      <c r="J3377" s="44" t="str">
        <f t="shared" si="1151"/>
        <v/>
      </c>
      <c r="K3377" s="33" t="str">
        <f t="shared" ca="1" si="1155"/>
        <v/>
      </c>
      <c r="L3377" s="108">
        <f t="shared" ca="1" si="1154"/>
        <v>0</v>
      </c>
      <c r="M3377" s="44" t="str">
        <f t="shared" si="1152"/>
        <v/>
      </c>
      <c r="N3377" s="45" t="str">
        <f t="shared" ca="1" si="1156"/>
        <v/>
      </c>
      <c r="O3377" s="108">
        <f t="shared" si="1150"/>
        <v>0</v>
      </c>
      <c r="P3377" s="21" t="e">
        <f t="shared" si="1139"/>
        <v>#N/A</v>
      </c>
      <c r="Q3377" s="21" t="e">
        <f t="shared" si="1140"/>
        <v>#N/A</v>
      </c>
      <c r="R3377" s="21" t="e">
        <f t="shared" si="1141"/>
        <v>#N/A</v>
      </c>
      <c r="S3377" s="21" t="e">
        <f t="shared" si="1142"/>
        <v>#N/A</v>
      </c>
      <c r="T3377" s="29" t="e">
        <f t="shared" si="1153"/>
        <v>#N/A</v>
      </c>
      <c r="U3377" s="34">
        <f t="shared" si="1143"/>
        <v>0</v>
      </c>
      <c r="V3377" s="16">
        <f t="shared" ca="1" si="1146"/>
        <v>44139</v>
      </c>
      <c r="W3377" s="56">
        <f t="shared" ca="1" si="1147"/>
        <v>10</v>
      </c>
      <c r="X3377" s="56">
        <f t="shared" ca="1" si="1148"/>
        <v>2020</v>
      </c>
      <c r="Y3377" s="55" t="str">
        <f t="shared" ca="1" si="1149"/>
        <v>10-2020</v>
      </c>
      <c r="Z3377" s="51">
        <f ca="1">IFERROR(VLOOKUP(Y3377,IPC!$E$2:$F$1745,2,0),IPC!$H$1)</f>
        <v>138.32155800000001</v>
      </c>
      <c r="AA3377" s="48">
        <f t="shared" si="1144"/>
        <v>1</v>
      </c>
      <c r="AB3377" s="48">
        <f t="shared" si="1145"/>
        <v>1900</v>
      </c>
      <c r="AC3377" s="32" t="str">
        <f t="shared" si="1157"/>
        <v>1-1900</v>
      </c>
      <c r="AD3377" s="50">
        <f>IFERROR(VLOOKUP(AC3377,IPC!$E$2:$F$1745,2,0),IPC!$H$1)</f>
        <v>138.32155800000001</v>
      </c>
    </row>
    <row r="3378" spans="10:30" x14ac:dyDescent="0.25">
      <c r="J3378" s="44" t="str">
        <f t="shared" si="1151"/>
        <v/>
      </c>
      <c r="K3378" s="33" t="str">
        <f t="shared" ca="1" si="1155"/>
        <v/>
      </c>
      <c r="L3378" s="108">
        <f t="shared" ca="1" si="1154"/>
        <v>0</v>
      </c>
      <c r="M3378" s="44" t="str">
        <f t="shared" si="1152"/>
        <v/>
      </c>
      <c r="N3378" s="45" t="str">
        <f t="shared" ca="1" si="1156"/>
        <v/>
      </c>
      <c r="O3378" s="108">
        <f t="shared" si="1150"/>
        <v>0</v>
      </c>
      <c r="P3378" s="21" t="e">
        <f t="shared" ref="P3378:P3441" si="1158">+VLOOKUP(D3366,$E$2:$F$5,2,0)</f>
        <v>#N/A</v>
      </c>
      <c r="Q3378" s="21" t="e">
        <f t="shared" ref="Q3378:Q3441" si="1159">+VLOOKUP(E3366,$E$2:$F$5,2,0)</f>
        <v>#N/A</v>
      </c>
      <c r="R3378" s="21" t="e">
        <f t="shared" ref="R3378:R3441" si="1160">+VLOOKUP(F3366,$E$2:$F$5,2,0)</f>
        <v>#N/A</v>
      </c>
      <c r="S3378" s="21" t="e">
        <f t="shared" ref="S3378:S3441" si="1161">+VLOOKUP(G3366,$E$2:$F$5,2,0)</f>
        <v>#N/A</v>
      </c>
      <c r="T3378" s="29" t="e">
        <f t="shared" si="1153"/>
        <v>#N/A</v>
      </c>
      <c r="U3378" s="34">
        <f t="shared" ref="U3378:U3441" si="1162">+H3366+365*I3366</f>
        <v>0</v>
      </c>
      <c r="V3378" s="16">
        <f t="shared" ca="1" si="1146"/>
        <v>44139</v>
      </c>
      <c r="W3378" s="56">
        <f t="shared" ca="1" si="1147"/>
        <v>10</v>
      </c>
      <c r="X3378" s="56">
        <f t="shared" ca="1" si="1148"/>
        <v>2020</v>
      </c>
      <c r="Y3378" s="55" t="str">
        <f t="shared" ca="1" si="1149"/>
        <v>10-2020</v>
      </c>
      <c r="Z3378" s="51">
        <f ca="1">IFERROR(VLOOKUP(Y3378,IPC!$E$2:$F$1745,2,0),IPC!$H$1)</f>
        <v>138.32155800000001</v>
      </c>
      <c r="AA3378" s="48">
        <f t="shared" ref="AA3378:AA3441" si="1163">+MONTH(H3366)</f>
        <v>1</v>
      </c>
      <c r="AB3378" s="48">
        <f t="shared" ref="AB3378:AB3441" si="1164">+YEAR(H3366)</f>
        <v>1900</v>
      </c>
      <c r="AC3378" s="32" t="str">
        <f t="shared" si="1157"/>
        <v>1-1900</v>
      </c>
      <c r="AD3378" s="50">
        <f>IFERROR(VLOOKUP(AC3378,IPC!$E$2:$F$1745,2,0),IPC!$H$1)</f>
        <v>138.32155800000001</v>
      </c>
    </row>
    <row r="3379" spans="10:30" x14ac:dyDescent="0.25">
      <c r="J3379" s="44" t="str">
        <f t="shared" si="1151"/>
        <v/>
      </c>
      <c r="K3379" s="33" t="str">
        <f t="shared" ca="1" si="1155"/>
        <v/>
      </c>
      <c r="L3379" s="108">
        <f t="shared" ca="1" si="1154"/>
        <v>0</v>
      </c>
      <c r="M3379" s="44" t="str">
        <f t="shared" si="1152"/>
        <v/>
      </c>
      <c r="N3379" s="45" t="str">
        <f t="shared" ca="1" si="1156"/>
        <v/>
      </c>
      <c r="O3379" s="108">
        <f t="shared" si="1150"/>
        <v>0</v>
      </c>
      <c r="P3379" s="21" t="e">
        <f t="shared" si="1158"/>
        <v>#N/A</v>
      </c>
      <c r="Q3379" s="21" t="e">
        <f t="shared" si="1159"/>
        <v>#N/A</v>
      </c>
      <c r="R3379" s="21" t="e">
        <f t="shared" si="1160"/>
        <v>#N/A</v>
      </c>
      <c r="S3379" s="21" t="e">
        <f t="shared" si="1161"/>
        <v>#N/A</v>
      </c>
      <c r="T3379" s="29" t="e">
        <f t="shared" si="1153"/>
        <v>#N/A</v>
      </c>
      <c r="U3379" s="34">
        <f t="shared" si="1162"/>
        <v>0</v>
      </c>
      <c r="V3379" s="16">
        <f t="shared" ca="1" si="1146"/>
        <v>44139</v>
      </c>
      <c r="W3379" s="56">
        <f t="shared" ca="1" si="1147"/>
        <v>10</v>
      </c>
      <c r="X3379" s="56">
        <f t="shared" ca="1" si="1148"/>
        <v>2020</v>
      </c>
      <c r="Y3379" s="55" t="str">
        <f t="shared" ca="1" si="1149"/>
        <v>10-2020</v>
      </c>
      <c r="Z3379" s="51">
        <f ca="1">IFERROR(VLOOKUP(Y3379,IPC!$E$2:$F$1745,2,0),IPC!$H$1)</f>
        <v>138.32155800000001</v>
      </c>
      <c r="AA3379" s="48">
        <f t="shared" si="1163"/>
        <v>1</v>
      </c>
      <c r="AB3379" s="48">
        <f t="shared" si="1164"/>
        <v>1900</v>
      </c>
      <c r="AC3379" s="32" t="str">
        <f t="shared" si="1157"/>
        <v>1-1900</v>
      </c>
      <c r="AD3379" s="50">
        <f>IFERROR(VLOOKUP(AC3379,IPC!$E$2:$F$1745,2,0),IPC!$H$1)</f>
        <v>138.32155800000001</v>
      </c>
    </row>
    <row r="3380" spans="10:30" x14ac:dyDescent="0.25">
      <c r="J3380" s="44" t="str">
        <f t="shared" si="1151"/>
        <v/>
      </c>
      <c r="K3380" s="33" t="str">
        <f t="shared" ca="1" si="1155"/>
        <v/>
      </c>
      <c r="L3380" s="108">
        <f t="shared" ca="1" si="1154"/>
        <v>0</v>
      </c>
      <c r="M3380" s="44" t="str">
        <f t="shared" si="1152"/>
        <v/>
      </c>
      <c r="N3380" s="45" t="str">
        <f t="shared" ca="1" si="1156"/>
        <v/>
      </c>
      <c r="O3380" s="108">
        <f t="shared" si="1150"/>
        <v>0</v>
      </c>
      <c r="P3380" s="21" t="e">
        <f t="shared" si="1158"/>
        <v>#N/A</v>
      </c>
      <c r="Q3380" s="21" t="e">
        <f t="shared" si="1159"/>
        <v>#N/A</v>
      </c>
      <c r="R3380" s="21" t="e">
        <f t="shared" si="1160"/>
        <v>#N/A</v>
      </c>
      <c r="S3380" s="21" t="e">
        <f t="shared" si="1161"/>
        <v>#N/A</v>
      </c>
      <c r="T3380" s="29" t="e">
        <f t="shared" si="1153"/>
        <v>#N/A</v>
      </c>
      <c r="U3380" s="34">
        <f t="shared" si="1162"/>
        <v>0</v>
      </c>
      <c r="V3380" s="16">
        <f t="shared" ca="1" si="1146"/>
        <v>44139</v>
      </c>
      <c r="W3380" s="56">
        <f t="shared" ca="1" si="1147"/>
        <v>10</v>
      </c>
      <c r="X3380" s="56">
        <f t="shared" ca="1" si="1148"/>
        <v>2020</v>
      </c>
      <c r="Y3380" s="55" t="str">
        <f t="shared" ca="1" si="1149"/>
        <v>10-2020</v>
      </c>
      <c r="Z3380" s="51">
        <f ca="1">IFERROR(VLOOKUP(Y3380,IPC!$E$2:$F$1745,2,0),IPC!$H$1)</f>
        <v>138.32155800000001</v>
      </c>
      <c r="AA3380" s="48">
        <f t="shared" si="1163"/>
        <v>1</v>
      </c>
      <c r="AB3380" s="48">
        <f t="shared" si="1164"/>
        <v>1900</v>
      </c>
      <c r="AC3380" s="32" t="str">
        <f t="shared" si="1157"/>
        <v>1-1900</v>
      </c>
      <c r="AD3380" s="50">
        <f>IFERROR(VLOOKUP(AC3380,IPC!$E$2:$F$1745,2,0),IPC!$H$1)</f>
        <v>138.32155800000001</v>
      </c>
    </row>
    <row r="3381" spans="10:30" x14ac:dyDescent="0.25">
      <c r="J3381" s="44" t="str">
        <f t="shared" si="1151"/>
        <v/>
      </c>
      <c r="K3381" s="33" t="str">
        <f t="shared" ca="1" si="1155"/>
        <v/>
      </c>
      <c r="L3381" s="108">
        <f t="shared" ca="1" si="1154"/>
        <v>0</v>
      </c>
      <c r="M3381" s="44" t="str">
        <f t="shared" si="1152"/>
        <v/>
      </c>
      <c r="N3381" s="45" t="str">
        <f t="shared" ca="1" si="1156"/>
        <v/>
      </c>
      <c r="O3381" s="108">
        <f t="shared" si="1150"/>
        <v>0</v>
      </c>
      <c r="P3381" s="21" t="e">
        <f t="shared" si="1158"/>
        <v>#N/A</v>
      </c>
      <c r="Q3381" s="21" t="e">
        <f t="shared" si="1159"/>
        <v>#N/A</v>
      </c>
      <c r="R3381" s="21" t="e">
        <f t="shared" si="1160"/>
        <v>#N/A</v>
      </c>
      <c r="S3381" s="21" t="e">
        <f t="shared" si="1161"/>
        <v>#N/A</v>
      </c>
      <c r="T3381" s="29" t="e">
        <f t="shared" si="1153"/>
        <v>#N/A</v>
      </c>
      <c r="U3381" s="34">
        <f t="shared" si="1162"/>
        <v>0</v>
      </c>
      <c r="V3381" s="16">
        <f t="shared" ca="1" si="1146"/>
        <v>44139</v>
      </c>
      <c r="W3381" s="56">
        <f t="shared" ca="1" si="1147"/>
        <v>10</v>
      </c>
      <c r="X3381" s="56">
        <f t="shared" ca="1" si="1148"/>
        <v>2020</v>
      </c>
      <c r="Y3381" s="55" t="str">
        <f t="shared" ca="1" si="1149"/>
        <v>10-2020</v>
      </c>
      <c r="Z3381" s="51">
        <f ca="1">IFERROR(VLOOKUP(Y3381,IPC!$E$2:$F$1745,2,0),IPC!$H$1)</f>
        <v>138.32155800000001</v>
      </c>
      <c r="AA3381" s="48">
        <f t="shared" si="1163"/>
        <v>1</v>
      </c>
      <c r="AB3381" s="48">
        <f t="shared" si="1164"/>
        <v>1900</v>
      </c>
      <c r="AC3381" s="32" t="str">
        <f t="shared" si="1157"/>
        <v>1-1900</v>
      </c>
      <c r="AD3381" s="50">
        <f>IFERROR(VLOOKUP(AC3381,IPC!$E$2:$F$1745,2,0),IPC!$H$1)</f>
        <v>138.32155800000001</v>
      </c>
    </row>
    <row r="3382" spans="10:30" x14ac:dyDescent="0.25">
      <c r="J3382" s="44" t="str">
        <f t="shared" si="1151"/>
        <v/>
      </c>
      <c r="K3382" s="33" t="str">
        <f t="shared" ca="1" si="1155"/>
        <v/>
      </c>
      <c r="L3382" s="108">
        <f t="shared" ca="1" si="1154"/>
        <v>0</v>
      </c>
      <c r="M3382" s="44" t="str">
        <f t="shared" si="1152"/>
        <v/>
      </c>
      <c r="N3382" s="45" t="str">
        <f t="shared" ca="1" si="1156"/>
        <v/>
      </c>
      <c r="O3382" s="108">
        <f t="shared" si="1150"/>
        <v>0</v>
      </c>
      <c r="P3382" s="21" t="e">
        <f t="shared" si="1158"/>
        <v>#N/A</v>
      </c>
      <c r="Q3382" s="21" t="e">
        <f t="shared" si="1159"/>
        <v>#N/A</v>
      </c>
      <c r="R3382" s="21" t="e">
        <f t="shared" si="1160"/>
        <v>#N/A</v>
      </c>
      <c r="S3382" s="21" t="e">
        <f t="shared" si="1161"/>
        <v>#N/A</v>
      </c>
      <c r="T3382" s="29" t="e">
        <f t="shared" si="1153"/>
        <v>#N/A</v>
      </c>
      <c r="U3382" s="34">
        <f t="shared" si="1162"/>
        <v>0</v>
      </c>
      <c r="V3382" s="16">
        <f t="shared" ca="1" si="1146"/>
        <v>44139</v>
      </c>
      <c r="W3382" s="56">
        <f t="shared" ca="1" si="1147"/>
        <v>10</v>
      </c>
      <c r="X3382" s="56">
        <f t="shared" ca="1" si="1148"/>
        <v>2020</v>
      </c>
      <c r="Y3382" s="55" t="str">
        <f t="shared" ca="1" si="1149"/>
        <v>10-2020</v>
      </c>
      <c r="Z3382" s="51">
        <f ca="1">IFERROR(VLOOKUP(Y3382,IPC!$E$2:$F$1745,2,0),IPC!$H$1)</f>
        <v>138.32155800000001</v>
      </c>
      <c r="AA3382" s="48">
        <f t="shared" si="1163"/>
        <v>1</v>
      </c>
      <c r="AB3382" s="48">
        <f t="shared" si="1164"/>
        <v>1900</v>
      </c>
      <c r="AC3382" s="32" t="str">
        <f t="shared" si="1157"/>
        <v>1-1900</v>
      </c>
      <c r="AD3382" s="50">
        <f>IFERROR(VLOOKUP(AC3382,IPC!$E$2:$F$1745,2,0),IPC!$H$1)</f>
        <v>138.32155800000001</v>
      </c>
    </row>
    <row r="3383" spans="10:30" x14ac:dyDescent="0.25">
      <c r="J3383" s="44" t="str">
        <f t="shared" si="1151"/>
        <v/>
      </c>
      <c r="K3383" s="33" t="str">
        <f t="shared" ca="1" si="1155"/>
        <v/>
      </c>
      <c r="L3383" s="108">
        <f t="shared" ca="1" si="1154"/>
        <v>0</v>
      </c>
      <c r="M3383" s="44" t="str">
        <f t="shared" si="1152"/>
        <v/>
      </c>
      <c r="N3383" s="45" t="str">
        <f t="shared" ca="1" si="1156"/>
        <v/>
      </c>
      <c r="O3383" s="108">
        <f t="shared" si="1150"/>
        <v>0</v>
      </c>
      <c r="P3383" s="21" t="e">
        <f t="shared" si="1158"/>
        <v>#N/A</v>
      </c>
      <c r="Q3383" s="21" t="e">
        <f t="shared" si="1159"/>
        <v>#N/A</v>
      </c>
      <c r="R3383" s="21" t="e">
        <f t="shared" si="1160"/>
        <v>#N/A</v>
      </c>
      <c r="S3383" s="21" t="e">
        <f t="shared" si="1161"/>
        <v>#N/A</v>
      </c>
      <c r="T3383" s="29" t="e">
        <f t="shared" si="1153"/>
        <v>#N/A</v>
      </c>
      <c r="U3383" s="34">
        <f t="shared" si="1162"/>
        <v>0</v>
      </c>
      <c r="V3383" s="16">
        <f t="shared" ca="1" si="1146"/>
        <v>44139</v>
      </c>
      <c r="W3383" s="56">
        <f t="shared" ca="1" si="1147"/>
        <v>10</v>
      </c>
      <c r="X3383" s="56">
        <f t="shared" ca="1" si="1148"/>
        <v>2020</v>
      </c>
      <c r="Y3383" s="55" t="str">
        <f t="shared" ca="1" si="1149"/>
        <v>10-2020</v>
      </c>
      <c r="Z3383" s="51">
        <f ca="1">IFERROR(VLOOKUP(Y3383,IPC!$E$2:$F$1745,2,0),IPC!$H$1)</f>
        <v>138.32155800000001</v>
      </c>
      <c r="AA3383" s="48">
        <f t="shared" si="1163"/>
        <v>1</v>
      </c>
      <c r="AB3383" s="48">
        <f t="shared" si="1164"/>
        <v>1900</v>
      </c>
      <c r="AC3383" s="32" t="str">
        <f t="shared" si="1157"/>
        <v>1-1900</v>
      </c>
      <c r="AD3383" s="50">
        <f>IFERROR(VLOOKUP(AC3383,IPC!$E$2:$F$1745,2,0),IPC!$H$1)</f>
        <v>138.32155800000001</v>
      </c>
    </row>
    <row r="3384" spans="10:30" x14ac:dyDescent="0.25">
      <c r="J3384" s="44" t="str">
        <f t="shared" si="1151"/>
        <v/>
      </c>
      <c r="K3384" s="33" t="str">
        <f t="shared" ca="1" si="1155"/>
        <v/>
      </c>
      <c r="L3384" s="108">
        <f t="shared" ca="1" si="1154"/>
        <v>0</v>
      </c>
      <c r="M3384" s="44" t="str">
        <f t="shared" si="1152"/>
        <v/>
      </c>
      <c r="N3384" s="45" t="str">
        <f t="shared" ca="1" si="1156"/>
        <v/>
      </c>
      <c r="O3384" s="108">
        <f t="shared" si="1150"/>
        <v>0</v>
      </c>
      <c r="P3384" s="21" t="e">
        <f t="shared" si="1158"/>
        <v>#N/A</v>
      </c>
      <c r="Q3384" s="21" t="e">
        <f t="shared" si="1159"/>
        <v>#N/A</v>
      </c>
      <c r="R3384" s="21" t="e">
        <f t="shared" si="1160"/>
        <v>#N/A</v>
      </c>
      <c r="S3384" s="21" t="e">
        <f t="shared" si="1161"/>
        <v>#N/A</v>
      </c>
      <c r="T3384" s="29" t="e">
        <f t="shared" si="1153"/>
        <v>#N/A</v>
      </c>
      <c r="U3384" s="34">
        <f t="shared" si="1162"/>
        <v>0</v>
      </c>
      <c r="V3384" s="16">
        <f t="shared" ca="1" si="1146"/>
        <v>44139</v>
      </c>
      <c r="W3384" s="56">
        <f t="shared" ca="1" si="1147"/>
        <v>10</v>
      </c>
      <c r="X3384" s="56">
        <f t="shared" ca="1" si="1148"/>
        <v>2020</v>
      </c>
      <c r="Y3384" s="55" t="str">
        <f t="shared" ca="1" si="1149"/>
        <v>10-2020</v>
      </c>
      <c r="Z3384" s="51">
        <f ca="1">IFERROR(VLOOKUP(Y3384,IPC!$E$2:$F$1745,2,0),IPC!$H$1)</f>
        <v>138.32155800000001</v>
      </c>
      <c r="AA3384" s="48">
        <f t="shared" si="1163"/>
        <v>1</v>
      </c>
      <c r="AB3384" s="48">
        <f t="shared" si="1164"/>
        <v>1900</v>
      </c>
      <c r="AC3384" s="32" t="str">
        <f t="shared" si="1157"/>
        <v>1-1900</v>
      </c>
      <c r="AD3384" s="50">
        <f>IFERROR(VLOOKUP(AC3384,IPC!$E$2:$F$1745,2,0),IPC!$H$1)</f>
        <v>138.32155800000001</v>
      </c>
    </row>
    <row r="3385" spans="10:30" x14ac:dyDescent="0.25">
      <c r="J3385" s="44" t="str">
        <f t="shared" si="1151"/>
        <v/>
      </c>
      <c r="K3385" s="33" t="str">
        <f t="shared" ca="1" si="1155"/>
        <v/>
      </c>
      <c r="L3385" s="108">
        <f t="shared" ca="1" si="1154"/>
        <v>0</v>
      </c>
      <c r="M3385" s="44" t="str">
        <f t="shared" si="1152"/>
        <v/>
      </c>
      <c r="N3385" s="45" t="str">
        <f t="shared" ca="1" si="1156"/>
        <v/>
      </c>
      <c r="O3385" s="108">
        <f t="shared" si="1150"/>
        <v>0</v>
      </c>
      <c r="P3385" s="21" t="e">
        <f t="shared" si="1158"/>
        <v>#N/A</v>
      </c>
      <c r="Q3385" s="21" t="e">
        <f t="shared" si="1159"/>
        <v>#N/A</v>
      </c>
      <c r="R3385" s="21" t="e">
        <f t="shared" si="1160"/>
        <v>#N/A</v>
      </c>
      <c r="S3385" s="21" t="e">
        <f t="shared" si="1161"/>
        <v>#N/A</v>
      </c>
      <c r="T3385" s="29" t="e">
        <f t="shared" si="1153"/>
        <v>#N/A</v>
      </c>
      <c r="U3385" s="34">
        <f t="shared" si="1162"/>
        <v>0</v>
      </c>
      <c r="V3385" s="16">
        <f t="shared" ca="1" si="1146"/>
        <v>44139</v>
      </c>
      <c r="W3385" s="56">
        <f t="shared" ca="1" si="1147"/>
        <v>10</v>
      </c>
      <c r="X3385" s="56">
        <f t="shared" ca="1" si="1148"/>
        <v>2020</v>
      </c>
      <c r="Y3385" s="55" t="str">
        <f t="shared" ca="1" si="1149"/>
        <v>10-2020</v>
      </c>
      <c r="Z3385" s="51">
        <f ca="1">IFERROR(VLOOKUP(Y3385,IPC!$E$2:$F$1745,2,0),IPC!$H$1)</f>
        <v>138.32155800000001</v>
      </c>
      <c r="AA3385" s="48">
        <f t="shared" si="1163"/>
        <v>1</v>
      </c>
      <c r="AB3385" s="48">
        <f t="shared" si="1164"/>
        <v>1900</v>
      </c>
      <c r="AC3385" s="32" t="str">
        <f t="shared" si="1157"/>
        <v>1-1900</v>
      </c>
      <c r="AD3385" s="50">
        <f>IFERROR(VLOOKUP(AC3385,IPC!$E$2:$F$1745,2,0),IPC!$H$1)</f>
        <v>138.32155800000001</v>
      </c>
    </row>
    <row r="3386" spans="10:30" x14ac:dyDescent="0.25">
      <c r="J3386" s="44" t="str">
        <f t="shared" si="1151"/>
        <v/>
      </c>
      <c r="K3386" s="33" t="str">
        <f t="shared" ca="1" si="1155"/>
        <v/>
      </c>
      <c r="L3386" s="108">
        <f t="shared" ca="1" si="1154"/>
        <v>0</v>
      </c>
      <c r="M3386" s="44" t="str">
        <f t="shared" si="1152"/>
        <v/>
      </c>
      <c r="N3386" s="45" t="str">
        <f t="shared" ca="1" si="1156"/>
        <v/>
      </c>
      <c r="O3386" s="108">
        <f t="shared" si="1150"/>
        <v>0</v>
      </c>
      <c r="P3386" s="21" t="e">
        <f t="shared" si="1158"/>
        <v>#N/A</v>
      </c>
      <c r="Q3386" s="21" t="e">
        <f t="shared" si="1159"/>
        <v>#N/A</v>
      </c>
      <c r="R3386" s="21" t="e">
        <f t="shared" si="1160"/>
        <v>#N/A</v>
      </c>
      <c r="S3386" s="21" t="e">
        <f t="shared" si="1161"/>
        <v>#N/A</v>
      </c>
      <c r="T3386" s="29" t="e">
        <f t="shared" si="1153"/>
        <v>#N/A</v>
      </c>
      <c r="U3386" s="34">
        <f t="shared" si="1162"/>
        <v>0</v>
      </c>
      <c r="V3386" s="16">
        <f t="shared" ref="V3386:V3449" ca="1" si="1165">+TODAY()</f>
        <v>44139</v>
      </c>
      <c r="W3386" s="56">
        <f t="shared" ref="W3386:W3449" ca="1" si="1166">+MONTH(V3386)-1</f>
        <v>10</v>
      </c>
      <c r="X3386" s="56">
        <f t="shared" ref="X3386:X3449" ca="1" si="1167">+YEAR(V3386)</f>
        <v>2020</v>
      </c>
      <c r="Y3386" s="55" t="str">
        <f t="shared" ref="Y3386:Y3449" ca="1" si="1168">+W3386&amp;"-"&amp;X3386</f>
        <v>10-2020</v>
      </c>
      <c r="Z3386" s="51">
        <f ca="1">IFERROR(VLOOKUP(Y3386,IPC!$E$2:$F$1745,2,0),IPC!$H$1)</f>
        <v>138.32155800000001</v>
      </c>
      <c r="AA3386" s="48">
        <f t="shared" si="1163"/>
        <v>1</v>
      </c>
      <c r="AB3386" s="48">
        <f t="shared" si="1164"/>
        <v>1900</v>
      </c>
      <c r="AC3386" s="32" t="str">
        <f t="shared" si="1157"/>
        <v>1-1900</v>
      </c>
      <c r="AD3386" s="50">
        <f>IFERROR(VLOOKUP(AC3386,IPC!$E$2:$F$1745,2,0),IPC!$H$1)</f>
        <v>138.32155800000001</v>
      </c>
    </row>
    <row r="3387" spans="10:30" x14ac:dyDescent="0.25">
      <c r="J3387" s="44" t="str">
        <f t="shared" si="1151"/>
        <v/>
      </c>
      <c r="K3387" s="33" t="str">
        <f t="shared" ca="1" si="1155"/>
        <v/>
      </c>
      <c r="L3387" s="108">
        <f t="shared" ca="1" si="1154"/>
        <v>0</v>
      </c>
      <c r="M3387" s="44" t="str">
        <f t="shared" si="1152"/>
        <v/>
      </c>
      <c r="N3387" s="45" t="str">
        <f t="shared" ca="1" si="1156"/>
        <v/>
      </c>
      <c r="O3387" s="108">
        <f t="shared" si="1150"/>
        <v>0</v>
      </c>
      <c r="P3387" s="21" t="e">
        <f t="shared" si="1158"/>
        <v>#N/A</v>
      </c>
      <c r="Q3387" s="21" t="e">
        <f t="shared" si="1159"/>
        <v>#N/A</v>
      </c>
      <c r="R3387" s="21" t="e">
        <f t="shared" si="1160"/>
        <v>#N/A</v>
      </c>
      <c r="S3387" s="21" t="e">
        <f t="shared" si="1161"/>
        <v>#N/A</v>
      </c>
      <c r="T3387" s="29" t="e">
        <f t="shared" si="1153"/>
        <v>#N/A</v>
      </c>
      <c r="U3387" s="34">
        <f t="shared" si="1162"/>
        <v>0</v>
      </c>
      <c r="V3387" s="16">
        <f t="shared" ca="1" si="1165"/>
        <v>44139</v>
      </c>
      <c r="W3387" s="56">
        <f t="shared" ca="1" si="1166"/>
        <v>10</v>
      </c>
      <c r="X3387" s="56">
        <f t="shared" ca="1" si="1167"/>
        <v>2020</v>
      </c>
      <c r="Y3387" s="55" t="str">
        <f t="shared" ca="1" si="1168"/>
        <v>10-2020</v>
      </c>
      <c r="Z3387" s="51">
        <f ca="1">IFERROR(VLOOKUP(Y3387,IPC!$E$2:$F$1745,2,0),IPC!$H$1)</f>
        <v>138.32155800000001</v>
      </c>
      <c r="AA3387" s="48">
        <f t="shared" si="1163"/>
        <v>1</v>
      </c>
      <c r="AB3387" s="48">
        <f t="shared" si="1164"/>
        <v>1900</v>
      </c>
      <c r="AC3387" s="32" t="str">
        <f t="shared" si="1157"/>
        <v>1-1900</v>
      </c>
      <c r="AD3387" s="50">
        <f>IFERROR(VLOOKUP(AC3387,IPC!$E$2:$F$1745,2,0),IPC!$H$1)</f>
        <v>138.32155800000001</v>
      </c>
    </row>
    <row r="3388" spans="10:30" x14ac:dyDescent="0.25">
      <c r="J3388" s="44" t="str">
        <f t="shared" si="1151"/>
        <v/>
      </c>
      <c r="K3388" s="33" t="str">
        <f t="shared" ca="1" si="1155"/>
        <v/>
      </c>
      <c r="L3388" s="108">
        <f t="shared" ca="1" si="1154"/>
        <v>0</v>
      </c>
      <c r="M3388" s="44" t="str">
        <f t="shared" si="1152"/>
        <v/>
      </c>
      <c r="N3388" s="45" t="str">
        <f t="shared" ca="1" si="1156"/>
        <v/>
      </c>
      <c r="O3388" s="108">
        <f t="shared" si="1150"/>
        <v>0</v>
      </c>
      <c r="P3388" s="21" t="e">
        <f t="shared" si="1158"/>
        <v>#N/A</v>
      </c>
      <c r="Q3388" s="21" t="e">
        <f t="shared" si="1159"/>
        <v>#N/A</v>
      </c>
      <c r="R3388" s="21" t="e">
        <f t="shared" si="1160"/>
        <v>#N/A</v>
      </c>
      <c r="S3388" s="21" t="e">
        <f t="shared" si="1161"/>
        <v>#N/A</v>
      </c>
      <c r="T3388" s="29" t="e">
        <f t="shared" si="1153"/>
        <v>#N/A</v>
      </c>
      <c r="U3388" s="34">
        <f t="shared" si="1162"/>
        <v>0</v>
      </c>
      <c r="V3388" s="16">
        <f t="shared" ca="1" si="1165"/>
        <v>44139</v>
      </c>
      <c r="W3388" s="56">
        <f t="shared" ca="1" si="1166"/>
        <v>10</v>
      </c>
      <c r="X3388" s="56">
        <f t="shared" ca="1" si="1167"/>
        <v>2020</v>
      </c>
      <c r="Y3388" s="55" t="str">
        <f t="shared" ca="1" si="1168"/>
        <v>10-2020</v>
      </c>
      <c r="Z3388" s="51">
        <f ca="1">IFERROR(VLOOKUP(Y3388,IPC!$E$2:$F$1745,2,0),IPC!$H$1)</f>
        <v>138.32155800000001</v>
      </c>
      <c r="AA3388" s="48">
        <f t="shared" si="1163"/>
        <v>1</v>
      </c>
      <c r="AB3388" s="48">
        <f t="shared" si="1164"/>
        <v>1900</v>
      </c>
      <c r="AC3388" s="32" t="str">
        <f t="shared" si="1157"/>
        <v>1-1900</v>
      </c>
      <c r="AD3388" s="50">
        <f>IFERROR(VLOOKUP(AC3388,IPC!$E$2:$F$1745,2,0),IPC!$H$1)</f>
        <v>138.32155800000001</v>
      </c>
    </row>
    <row r="3389" spans="10:30" x14ac:dyDescent="0.25">
      <c r="J3389" s="44" t="str">
        <f t="shared" si="1151"/>
        <v/>
      </c>
      <c r="K3389" s="33" t="str">
        <f t="shared" ca="1" si="1155"/>
        <v/>
      </c>
      <c r="L3389" s="108">
        <f t="shared" ca="1" si="1154"/>
        <v>0</v>
      </c>
      <c r="M3389" s="44" t="str">
        <f t="shared" si="1152"/>
        <v/>
      </c>
      <c r="N3389" s="45" t="str">
        <f t="shared" ca="1" si="1156"/>
        <v/>
      </c>
      <c r="O3389" s="108">
        <f t="shared" si="1150"/>
        <v>0</v>
      </c>
      <c r="P3389" s="21" t="e">
        <f t="shared" si="1158"/>
        <v>#N/A</v>
      </c>
      <c r="Q3389" s="21" t="e">
        <f t="shared" si="1159"/>
        <v>#N/A</v>
      </c>
      <c r="R3389" s="21" t="e">
        <f t="shared" si="1160"/>
        <v>#N/A</v>
      </c>
      <c r="S3389" s="21" t="e">
        <f t="shared" si="1161"/>
        <v>#N/A</v>
      </c>
      <c r="T3389" s="29" t="e">
        <f t="shared" si="1153"/>
        <v>#N/A</v>
      </c>
      <c r="U3389" s="34">
        <f t="shared" si="1162"/>
        <v>0</v>
      </c>
      <c r="V3389" s="16">
        <f t="shared" ca="1" si="1165"/>
        <v>44139</v>
      </c>
      <c r="W3389" s="56">
        <f t="shared" ca="1" si="1166"/>
        <v>10</v>
      </c>
      <c r="X3389" s="56">
        <f t="shared" ca="1" si="1167"/>
        <v>2020</v>
      </c>
      <c r="Y3389" s="55" t="str">
        <f t="shared" ca="1" si="1168"/>
        <v>10-2020</v>
      </c>
      <c r="Z3389" s="51">
        <f ca="1">IFERROR(VLOOKUP(Y3389,IPC!$E$2:$F$1745,2,0),IPC!$H$1)</f>
        <v>138.32155800000001</v>
      </c>
      <c r="AA3389" s="48">
        <f t="shared" si="1163"/>
        <v>1</v>
      </c>
      <c r="AB3389" s="48">
        <f t="shared" si="1164"/>
        <v>1900</v>
      </c>
      <c r="AC3389" s="32" t="str">
        <f t="shared" si="1157"/>
        <v>1-1900</v>
      </c>
      <c r="AD3389" s="50">
        <f>IFERROR(VLOOKUP(AC3389,IPC!$E$2:$F$1745,2,0),IPC!$H$1)</f>
        <v>138.32155800000001</v>
      </c>
    </row>
    <row r="3390" spans="10:30" x14ac:dyDescent="0.25">
      <c r="J3390" s="44" t="str">
        <f t="shared" si="1151"/>
        <v/>
      </c>
      <c r="K3390" s="33" t="str">
        <f t="shared" ca="1" si="1155"/>
        <v/>
      </c>
      <c r="L3390" s="108">
        <f t="shared" ca="1" si="1154"/>
        <v>0</v>
      </c>
      <c r="M3390" s="44" t="str">
        <f t="shared" si="1152"/>
        <v/>
      </c>
      <c r="N3390" s="45" t="str">
        <f t="shared" ca="1" si="1156"/>
        <v/>
      </c>
      <c r="O3390" s="108">
        <f t="shared" si="1150"/>
        <v>0</v>
      </c>
      <c r="P3390" s="21" t="e">
        <f t="shared" si="1158"/>
        <v>#N/A</v>
      </c>
      <c r="Q3390" s="21" t="e">
        <f t="shared" si="1159"/>
        <v>#N/A</v>
      </c>
      <c r="R3390" s="21" t="e">
        <f t="shared" si="1160"/>
        <v>#N/A</v>
      </c>
      <c r="S3390" s="21" t="e">
        <f t="shared" si="1161"/>
        <v>#N/A</v>
      </c>
      <c r="T3390" s="29" t="e">
        <f t="shared" si="1153"/>
        <v>#N/A</v>
      </c>
      <c r="U3390" s="34">
        <f t="shared" si="1162"/>
        <v>0</v>
      </c>
      <c r="V3390" s="16">
        <f t="shared" ca="1" si="1165"/>
        <v>44139</v>
      </c>
      <c r="W3390" s="56">
        <f t="shared" ca="1" si="1166"/>
        <v>10</v>
      </c>
      <c r="X3390" s="56">
        <f t="shared" ca="1" si="1167"/>
        <v>2020</v>
      </c>
      <c r="Y3390" s="55" t="str">
        <f t="shared" ca="1" si="1168"/>
        <v>10-2020</v>
      </c>
      <c r="Z3390" s="51">
        <f ca="1">IFERROR(VLOOKUP(Y3390,IPC!$E$2:$F$1745,2,0),IPC!$H$1)</f>
        <v>138.32155800000001</v>
      </c>
      <c r="AA3390" s="48">
        <f t="shared" si="1163"/>
        <v>1</v>
      </c>
      <c r="AB3390" s="48">
        <f t="shared" si="1164"/>
        <v>1900</v>
      </c>
      <c r="AC3390" s="32" t="str">
        <f t="shared" si="1157"/>
        <v>1-1900</v>
      </c>
      <c r="AD3390" s="50">
        <f>IFERROR(VLOOKUP(AC3390,IPC!$E$2:$F$1745,2,0),IPC!$H$1)</f>
        <v>138.32155800000001</v>
      </c>
    </row>
    <row r="3391" spans="10:30" x14ac:dyDescent="0.25">
      <c r="J3391" s="44" t="str">
        <f t="shared" si="1151"/>
        <v/>
      </c>
      <c r="K3391" s="33" t="str">
        <f t="shared" ca="1" si="1155"/>
        <v/>
      </c>
      <c r="L3391" s="108">
        <f t="shared" ca="1" si="1154"/>
        <v>0</v>
      </c>
      <c r="M3391" s="44" t="str">
        <f t="shared" si="1152"/>
        <v/>
      </c>
      <c r="N3391" s="45" t="str">
        <f t="shared" ca="1" si="1156"/>
        <v/>
      </c>
      <c r="O3391" s="108">
        <f t="shared" si="1150"/>
        <v>0</v>
      </c>
      <c r="P3391" s="21" t="e">
        <f t="shared" si="1158"/>
        <v>#N/A</v>
      </c>
      <c r="Q3391" s="21" t="e">
        <f t="shared" si="1159"/>
        <v>#N/A</v>
      </c>
      <c r="R3391" s="21" t="e">
        <f t="shared" si="1160"/>
        <v>#N/A</v>
      </c>
      <c r="S3391" s="21" t="e">
        <f t="shared" si="1161"/>
        <v>#N/A</v>
      </c>
      <c r="T3391" s="29" t="e">
        <f t="shared" si="1153"/>
        <v>#N/A</v>
      </c>
      <c r="U3391" s="34">
        <f t="shared" si="1162"/>
        <v>0</v>
      </c>
      <c r="V3391" s="16">
        <f t="shared" ca="1" si="1165"/>
        <v>44139</v>
      </c>
      <c r="W3391" s="56">
        <f t="shared" ca="1" si="1166"/>
        <v>10</v>
      </c>
      <c r="X3391" s="56">
        <f t="shared" ca="1" si="1167"/>
        <v>2020</v>
      </c>
      <c r="Y3391" s="55" t="str">
        <f t="shared" ca="1" si="1168"/>
        <v>10-2020</v>
      </c>
      <c r="Z3391" s="51">
        <f ca="1">IFERROR(VLOOKUP(Y3391,IPC!$E$2:$F$1745,2,0),IPC!$H$1)</f>
        <v>138.32155800000001</v>
      </c>
      <c r="AA3391" s="48">
        <f t="shared" si="1163"/>
        <v>1</v>
      </c>
      <c r="AB3391" s="48">
        <f t="shared" si="1164"/>
        <v>1900</v>
      </c>
      <c r="AC3391" s="32" t="str">
        <f t="shared" si="1157"/>
        <v>1-1900</v>
      </c>
      <c r="AD3391" s="50">
        <f>IFERROR(VLOOKUP(AC3391,IPC!$E$2:$F$1745,2,0),IPC!$H$1)</f>
        <v>138.32155800000001</v>
      </c>
    </row>
    <row r="3392" spans="10:30" x14ac:dyDescent="0.25">
      <c r="J3392" s="44" t="str">
        <f t="shared" si="1151"/>
        <v/>
      </c>
      <c r="K3392" s="33" t="str">
        <f t="shared" ca="1" si="1155"/>
        <v/>
      </c>
      <c r="L3392" s="108">
        <f t="shared" ca="1" si="1154"/>
        <v>0</v>
      </c>
      <c r="M3392" s="44" t="str">
        <f t="shared" si="1152"/>
        <v/>
      </c>
      <c r="N3392" s="45" t="str">
        <f t="shared" ca="1" si="1156"/>
        <v/>
      </c>
      <c r="O3392" s="108">
        <f t="shared" si="1150"/>
        <v>0</v>
      </c>
      <c r="P3392" s="21" t="e">
        <f t="shared" si="1158"/>
        <v>#N/A</v>
      </c>
      <c r="Q3392" s="21" t="e">
        <f t="shared" si="1159"/>
        <v>#N/A</v>
      </c>
      <c r="R3392" s="21" t="e">
        <f t="shared" si="1160"/>
        <v>#N/A</v>
      </c>
      <c r="S3392" s="21" t="e">
        <f t="shared" si="1161"/>
        <v>#N/A</v>
      </c>
      <c r="T3392" s="29" t="e">
        <f t="shared" si="1153"/>
        <v>#N/A</v>
      </c>
      <c r="U3392" s="34">
        <f t="shared" si="1162"/>
        <v>0</v>
      </c>
      <c r="V3392" s="16">
        <f t="shared" ca="1" si="1165"/>
        <v>44139</v>
      </c>
      <c r="W3392" s="56">
        <f t="shared" ca="1" si="1166"/>
        <v>10</v>
      </c>
      <c r="X3392" s="56">
        <f t="shared" ca="1" si="1167"/>
        <v>2020</v>
      </c>
      <c r="Y3392" s="55" t="str">
        <f t="shared" ca="1" si="1168"/>
        <v>10-2020</v>
      </c>
      <c r="Z3392" s="51">
        <f ca="1">IFERROR(VLOOKUP(Y3392,IPC!$E$2:$F$1745,2,0),IPC!$H$1)</f>
        <v>138.32155800000001</v>
      </c>
      <c r="AA3392" s="48">
        <f t="shared" si="1163"/>
        <v>1</v>
      </c>
      <c r="AB3392" s="48">
        <f t="shared" si="1164"/>
        <v>1900</v>
      </c>
      <c r="AC3392" s="32" t="str">
        <f t="shared" si="1157"/>
        <v>1-1900</v>
      </c>
      <c r="AD3392" s="50">
        <f>IFERROR(VLOOKUP(AC3392,IPC!$E$2:$F$1745,2,0),IPC!$H$1)</f>
        <v>138.32155800000001</v>
      </c>
    </row>
    <row r="3393" spans="10:30" x14ac:dyDescent="0.25">
      <c r="J3393" s="44" t="str">
        <f t="shared" si="1151"/>
        <v/>
      </c>
      <c r="K3393" s="33" t="str">
        <f t="shared" ca="1" si="1155"/>
        <v/>
      </c>
      <c r="L3393" s="108">
        <f t="shared" ca="1" si="1154"/>
        <v>0</v>
      </c>
      <c r="M3393" s="44" t="str">
        <f t="shared" si="1152"/>
        <v/>
      </c>
      <c r="N3393" s="45" t="str">
        <f t="shared" ca="1" si="1156"/>
        <v/>
      </c>
      <c r="O3393" s="108">
        <f t="shared" si="1150"/>
        <v>0</v>
      </c>
      <c r="P3393" s="21" t="e">
        <f t="shared" si="1158"/>
        <v>#N/A</v>
      </c>
      <c r="Q3393" s="21" t="e">
        <f t="shared" si="1159"/>
        <v>#N/A</v>
      </c>
      <c r="R3393" s="21" t="e">
        <f t="shared" si="1160"/>
        <v>#N/A</v>
      </c>
      <c r="S3393" s="21" t="e">
        <f t="shared" si="1161"/>
        <v>#N/A</v>
      </c>
      <c r="T3393" s="29" t="e">
        <f t="shared" si="1153"/>
        <v>#N/A</v>
      </c>
      <c r="U3393" s="34">
        <f t="shared" si="1162"/>
        <v>0</v>
      </c>
      <c r="V3393" s="16">
        <f t="shared" ca="1" si="1165"/>
        <v>44139</v>
      </c>
      <c r="W3393" s="56">
        <f t="shared" ca="1" si="1166"/>
        <v>10</v>
      </c>
      <c r="X3393" s="56">
        <f t="shared" ca="1" si="1167"/>
        <v>2020</v>
      </c>
      <c r="Y3393" s="55" t="str">
        <f t="shared" ca="1" si="1168"/>
        <v>10-2020</v>
      </c>
      <c r="Z3393" s="51">
        <f ca="1">IFERROR(VLOOKUP(Y3393,IPC!$E$2:$F$1745,2,0),IPC!$H$1)</f>
        <v>138.32155800000001</v>
      </c>
      <c r="AA3393" s="48">
        <f t="shared" si="1163"/>
        <v>1</v>
      </c>
      <c r="AB3393" s="48">
        <f t="shared" si="1164"/>
        <v>1900</v>
      </c>
      <c r="AC3393" s="32" t="str">
        <f t="shared" si="1157"/>
        <v>1-1900</v>
      </c>
      <c r="AD3393" s="50">
        <f>IFERROR(VLOOKUP(AC3393,IPC!$E$2:$F$1745,2,0),IPC!$H$1)</f>
        <v>138.32155800000001</v>
      </c>
    </row>
    <row r="3394" spans="10:30" x14ac:dyDescent="0.25">
      <c r="J3394" s="44" t="str">
        <f t="shared" si="1151"/>
        <v/>
      </c>
      <c r="K3394" s="33" t="str">
        <f t="shared" ca="1" si="1155"/>
        <v/>
      </c>
      <c r="L3394" s="108">
        <f t="shared" ca="1" si="1154"/>
        <v>0</v>
      </c>
      <c r="M3394" s="44" t="str">
        <f t="shared" si="1152"/>
        <v/>
      </c>
      <c r="N3394" s="45" t="str">
        <f t="shared" ca="1" si="1156"/>
        <v/>
      </c>
      <c r="O3394" s="108">
        <f t="shared" si="1150"/>
        <v>0</v>
      </c>
      <c r="P3394" s="21" t="e">
        <f t="shared" si="1158"/>
        <v>#N/A</v>
      </c>
      <c r="Q3394" s="21" t="e">
        <f t="shared" si="1159"/>
        <v>#N/A</v>
      </c>
      <c r="R3394" s="21" t="e">
        <f t="shared" si="1160"/>
        <v>#N/A</v>
      </c>
      <c r="S3394" s="21" t="e">
        <f t="shared" si="1161"/>
        <v>#N/A</v>
      </c>
      <c r="T3394" s="29" t="e">
        <f t="shared" si="1153"/>
        <v>#N/A</v>
      </c>
      <c r="U3394" s="34">
        <f t="shared" si="1162"/>
        <v>0</v>
      </c>
      <c r="V3394" s="16">
        <f t="shared" ca="1" si="1165"/>
        <v>44139</v>
      </c>
      <c r="W3394" s="56">
        <f t="shared" ca="1" si="1166"/>
        <v>10</v>
      </c>
      <c r="X3394" s="56">
        <f t="shared" ca="1" si="1167"/>
        <v>2020</v>
      </c>
      <c r="Y3394" s="55" t="str">
        <f t="shared" ca="1" si="1168"/>
        <v>10-2020</v>
      </c>
      <c r="Z3394" s="51">
        <f ca="1">IFERROR(VLOOKUP(Y3394,IPC!$E$2:$F$1745,2,0),IPC!$H$1)</f>
        <v>138.32155800000001</v>
      </c>
      <c r="AA3394" s="48">
        <f t="shared" si="1163"/>
        <v>1</v>
      </c>
      <c r="AB3394" s="48">
        <f t="shared" si="1164"/>
        <v>1900</v>
      </c>
      <c r="AC3394" s="32" t="str">
        <f t="shared" si="1157"/>
        <v>1-1900</v>
      </c>
      <c r="AD3394" s="50">
        <f>IFERROR(VLOOKUP(AC3394,IPC!$E$2:$F$1745,2,0),IPC!$H$1)</f>
        <v>138.32155800000001</v>
      </c>
    </row>
    <row r="3395" spans="10:30" x14ac:dyDescent="0.25">
      <c r="J3395" s="44" t="str">
        <f t="shared" si="1151"/>
        <v/>
      </c>
      <c r="K3395" s="33" t="str">
        <f t="shared" ca="1" si="1155"/>
        <v/>
      </c>
      <c r="L3395" s="108">
        <f t="shared" ca="1" si="1154"/>
        <v>0</v>
      </c>
      <c r="M3395" s="44" t="str">
        <f t="shared" si="1152"/>
        <v/>
      </c>
      <c r="N3395" s="45" t="str">
        <f t="shared" ca="1" si="1156"/>
        <v/>
      </c>
      <c r="O3395" s="108">
        <f t="shared" si="1150"/>
        <v>0</v>
      </c>
      <c r="P3395" s="21" t="e">
        <f t="shared" si="1158"/>
        <v>#N/A</v>
      </c>
      <c r="Q3395" s="21" t="e">
        <f t="shared" si="1159"/>
        <v>#N/A</v>
      </c>
      <c r="R3395" s="21" t="e">
        <f t="shared" si="1160"/>
        <v>#N/A</v>
      </c>
      <c r="S3395" s="21" t="e">
        <f t="shared" si="1161"/>
        <v>#N/A</v>
      </c>
      <c r="T3395" s="29" t="e">
        <f t="shared" si="1153"/>
        <v>#N/A</v>
      </c>
      <c r="U3395" s="34">
        <f t="shared" si="1162"/>
        <v>0</v>
      </c>
      <c r="V3395" s="16">
        <f t="shared" ca="1" si="1165"/>
        <v>44139</v>
      </c>
      <c r="W3395" s="56">
        <f t="shared" ca="1" si="1166"/>
        <v>10</v>
      </c>
      <c r="X3395" s="56">
        <f t="shared" ca="1" si="1167"/>
        <v>2020</v>
      </c>
      <c r="Y3395" s="55" t="str">
        <f t="shared" ca="1" si="1168"/>
        <v>10-2020</v>
      </c>
      <c r="Z3395" s="51">
        <f ca="1">IFERROR(VLOOKUP(Y3395,IPC!$E$2:$F$1745,2,0),IPC!$H$1)</f>
        <v>138.32155800000001</v>
      </c>
      <c r="AA3395" s="48">
        <f t="shared" si="1163"/>
        <v>1</v>
      </c>
      <c r="AB3395" s="48">
        <f t="shared" si="1164"/>
        <v>1900</v>
      </c>
      <c r="AC3395" s="32" t="str">
        <f t="shared" si="1157"/>
        <v>1-1900</v>
      </c>
      <c r="AD3395" s="50">
        <f>IFERROR(VLOOKUP(AC3395,IPC!$E$2:$F$1745,2,0),IPC!$H$1)</f>
        <v>138.32155800000001</v>
      </c>
    </row>
    <row r="3396" spans="10:30" x14ac:dyDescent="0.25">
      <c r="J3396" s="44" t="str">
        <f t="shared" si="1151"/>
        <v/>
      </c>
      <c r="K3396" s="33" t="str">
        <f t="shared" ca="1" si="1155"/>
        <v/>
      </c>
      <c r="L3396" s="108">
        <f t="shared" ca="1" si="1154"/>
        <v>0</v>
      </c>
      <c r="M3396" s="44" t="str">
        <f t="shared" si="1152"/>
        <v/>
      </c>
      <c r="N3396" s="45" t="str">
        <f t="shared" ca="1" si="1156"/>
        <v/>
      </c>
      <c r="O3396" s="108">
        <f t="shared" si="1150"/>
        <v>0</v>
      </c>
      <c r="P3396" s="21" t="e">
        <f t="shared" si="1158"/>
        <v>#N/A</v>
      </c>
      <c r="Q3396" s="21" t="e">
        <f t="shared" si="1159"/>
        <v>#N/A</v>
      </c>
      <c r="R3396" s="21" t="e">
        <f t="shared" si="1160"/>
        <v>#N/A</v>
      </c>
      <c r="S3396" s="21" t="e">
        <f t="shared" si="1161"/>
        <v>#N/A</v>
      </c>
      <c r="T3396" s="29" t="e">
        <f t="shared" si="1153"/>
        <v>#N/A</v>
      </c>
      <c r="U3396" s="34">
        <f t="shared" si="1162"/>
        <v>0</v>
      </c>
      <c r="V3396" s="16">
        <f t="shared" ca="1" si="1165"/>
        <v>44139</v>
      </c>
      <c r="W3396" s="56">
        <f t="shared" ca="1" si="1166"/>
        <v>10</v>
      </c>
      <c r="X3396" s="56">
        <f t="shared" ca="1" si="1167"/>
        <v>2020</v>
      </c>
      <c r="Y3396" s="55" t="str">
        <f t="shared" ca="1" si="1168"/>
        <v>10-2020</v>
      </c>
      <c r="Z3396" s="51">
        <f ca="1">IFERROR(VLOOKUP(Y3396,IPC!$E$2:$F$1745,2,0),IPC!$H$1)</f>
        <v>138.32155800000001</v>
      </c>
      <c r="AA3396" s="48">
        <f t="shared" si="1163"/>
        <v>1</v>
      </c>
      <c r="AB3396" s="48">
        <f t="shared" si="1164"/>
        <v>1900</v>
      </c>
      <c r="AC3396" s="32" t="str">
        <f t="shared" si="1157"/>
        <v>1-1900</v>
      </c>
      <c r="AD3396" s="50">
        <f>IFERROR(VLOOKUP(AC3396,IPC!$E$2:$F$1745,2,0),IPC!$H$1)</f>
        <v>138.32155800000001</v>
      </c>
    </row>
    <row r="3397" spans="10:30" x14ac:dyDescent="0.25">
      <c r="J3397" s="44" t="str">
        <f t="shared" si="1151"/>
        <v/>
      </c>
      <c r="K3397" s="33" t="str">
        <f t="shared" ca="1" si="1155"/>
        <v/>
      </c>
      <c r="L3397" s="108">
        <f t="shared" ca="1" si="1154"/>
        <v>0</v>
      </c>
      <c r="M3397" s="44" t="str">
        <f t="shared" si="1152"/>
        <v/>
      </c>
      <c r="N3397" s="45" t="str">
        <f t="shared" ca="1" si="1156"/>
        <v/>
      </c>
      <c r="O3397" s="108">
        <f t="shared" si="1150"/>
        <v>0</v>
      </c>
      <c r="P3397" s="21" t="e">
        <f t="shared" si="1158"/>
        <v>#N/A</v>
      </c>
      <c r="Q3397" s="21" t="e">
        <f t="shared" si="1159"/>
        <v>#N/A</v>
      </c>
      <c r="R3397" s="21" t="e">
        <f t="shared" si="1160"/>
        <v>#N/A</v>
      </c>
      <c r="S3397" s="21" t="e">
        <f t="shared" si="1161"/>
        <v>#N/A</v>
      </c>
      <c r="T3397" s="29" t="e">
        <f t="shared" si="1153"/>
        <v>#N/A</v>
      </c>
      <c r="U3397" s="34">
        <f t="shared" si="1162"/>
        <v>0</v>
      </c>
      <c r="V3397" s="16">
        <f t="shared" ca="1" si="1165"/>
        <v>44139</v>
      </c>
      <c r="W3397" s="56">
        <f t="shared" ca="1" si="1166"/>
        <v>10</v>
      </c>
      <c r="X3397" s="56">
        <f t="shared" ca="1" si="1167"/>
        <v>2020</v>
      </c>
      <c r="Y3397" s="55" t="str">
        <f t="shared" ca="1" si="1168"/>
        <v>10-2020</v>
      </c>
      <c r="Z3397" s="51">
        <f ca="1">IFERROR(VLOOKUP(Y3397,IPC!$E$2:$F$1745,2,0),IPC!$H$1)</f>
        <v>138.32155800000001</v>
      </c>
      <c r="AA3397" s="48">
        <f t="shared" si="1163"/>
        <v>1</v>
      </c>
      <c r="AB3397" s="48">
        <f t="shared" si="1164"/>
        <v>1900</v>
      </c>
      <c r="AC3397" s="32" t="str">
        <f t="shared" si="1157"/>
        <v>1-1900</v>
      </c>
      <c r="AD3397" s="50">
        <f>IFERROR(VLOOKUP(AC3397,IPC!$E$2:$F$1745,2,0),IPC!$H$1)</f>
        <v>138.32155800000001</v>
      </c>
    </row>
    <row r="3398" spans="10:30" x14ac:dyDescent="0.25">
      <c r="J3398" s="44" t="str">
        <f t="shared" si="1151"/>
        <v/>
      </c>
      <c r="K3398" s="33" t="str">
        <f t="shared" ca="1" si="1155"/>
        <v/>
      </c>
      <c r="L3398" s="108">
        <f t="shared" ca="1" si="1154"/>
        <v>0</v>
      </c>
      <c r="M3398" s="44" t="str">
        <f t="shared" si="1152"/>
        <v/>
      </c>
      <c r="N3398" s="45" t="str">
        <f t="shared" ca="1" si="1156"/>
        <v/>
      </c>
      <c r="O3398" s="108">
        <f t="shared" si="1150"/>
        <v>0</v>
      </c>
      <c r="P3398" s="21" t="e">
        <f t="shared" si="1158"/>
        <v>#N/A</v>
      </c>
      <c r="Q3398" s="21" t="e">
        <f t="shared" si="1159"/>
        <v>#N/A</v>
      </c>
      <c r="R3398" s="21" t="e">
        <f t="shared" si="1160"/>
        <v>#N/A</v>
      </c>
      <c r="S3398" s="21" t="e">
        <f t="shared" si="1161"/>
        <v>#N/A</v>
      </c>
      <c r="T3398" s="29" t="e">
        <f t="shared" si="1153"/>
        <v>#N/A</v>
      </c>
      <c r="U3398" s="34">
        <f t="shared" si="1162"/>
        <v>0</v>
      </c>
      <c r="V3398" s="16">
        <f t="shared" ca="1" si="1165"/>
        <v>44139</v>
      </c>
      <c r="W3398" s="56">
        <f t="shared" ca="1" si="1166"/>
        <v>10</v>
      </c>
      <c r="X3398" s="56">
        <f t="shared" ca="1" si="1167"/>
        <v>2020</v>
      </c>
      <c r="Y3398" s="55" t="str">
        <f t="shared" ca="1" si="1168"/>
        <v>10-2020</v>
      </c>
      <c r="Z3398" s="51">
        <f ca="1">IFERROR(VLOOKUP(Y3398,IPC!$E$2:$F$1745,2,0),IPC!$H$1)</f>
        <v>138.32155800000001</v>
      </c>
      <c r="AA3398" s="48">
        <f t="shared" si="1163"/>
        <v>1</v>
      </c>
      <c r="AB3398" s="48">
        <f t="shared" si="1164"/>
        <v>1900</v>
      </c>
      <c r="AC3398" s="32" t="str">
        <f t="shared" si="1157"/>
        <v>1-1900</v>
      </c>
      <c r="AD3398" s="50">
        <f>IFERROR(VLOOKUP(AC3398,IPC!$E$2:$F$1745,2,0),IPC!$H$1)</f>
        <v>138.32155800000001</v>
      </c>
    </row>
    <row r="3399" spans="10:30" x14ac:dyDescent="0.25">
      <c r="J3399" s="44" t="str">
        <f t="shared" si="1151"/>
        <v/>
      </c>
      <c r="K3399" s="33" t="str">
        <f t="shared" ca="1" si="1155"/>
        <v/>
      </c>
      <c r="L3399" s="108">
        <f t="shared" ca="1" si="1154"/>
        <v>0</v>
      </c>
      <c r="M3399" s="44" t="str">
        <f t="shared" si="1152"/>
        <v/>
      </c>
      <c r="N3399" s="45" t="str">
        <f t="shared" ca="1" si="1156"/>
        <v/>
      </c>
      <c r="O3399" s="108">
        <f t="shared" si="1150"/>
        <v>0</v>
      </c>
      <c r="P3399" s="21" t="e">
        <f t="shared" si="1158"/>
        <v>#N/A</v>
      </c>
      <c r="Q3399" s="21" t="e">
        <f t="shared" si="1159"/>
        <v>#N/A</v>
      </c>
      <c r="R3399" s="21" t="e">
        <f t="shared" si="1160"/>
        <v>#N/A</v>
      </c>
      <c r="S3399" s="21" t="e">
        <f t="shared" si="1161"/>
        <v>#N/A</v>
      </c>
      <c r="T3399" s="29" t="e">
        <f t="shared" si="1153"/>
        <v>#N/A</v>
      </c>
      <c r="U3399" s="34">
        <f t="shared" si="1162"/>
        <v>0</v>
      </c>
      <c r="V3399" s="16">
        <f t="shared" ca="1" si="1165"/>
        <v>44139</v>
      </c>
      <c r="W3399" s="56">
        <f t="shared" ca="1" si="1166"/>
        <v>10</v>
      </c>
      <c r="X3399" s="56">
        <f t="shared" ca="1" si="1167"/>
        <v>2020</v>
      </c>
      <c r="Y3399" s="55" t="str">
        <f t="shared" ca="1" si="1168"/>
        <v>10-2020</v>
      </c>
      <c r="Z3399" s="51">
        <f ca="1">IFERROR(VLOOKUP(Y3399,IPC!$E$2:$F$1745,2,0),IPC!$H$1)</f>
        <v>138.32155800000001</v>
      </c>
      <c r="AA3399" s="48">
        <f t="shared" si="1163"/>
        <v>1</v>
      </c>
      <c r="AB3399" s="48">
        <f t="shared" si="1164"/>
        <v>1900</v>
      </c>
      <c r="AC3399" s="32" t="str">
        <f t="shared" si="1157"/>
        <v>1-1900</v>
      </c>
      <c r="AD3399" s="50">
        <f>IFERROR(VLOOKUP(AC3399,IPC!$E$2:$F$1745,2,0),IPC!$H$1)</f>
        <v>138.32155800000001</v>
      </c>
    </row>
    <row r="3400" spans="10:30" x14ac:dyDescent="0.25">
      <c r="J3400" s="44" t="str">
        <f t="shared" si="1151"/>
        <v/>
      </c>
      <c r="K3400" s="33" t="str">
        <f t="shared" ca="1" si="1155"/>
        <v/>
      </c>
      <c r="L3400" s="108">
        <f t="shared" ca="1" si="1154"/>
        <v>0</v>
      </c>
      <c r="M3400" s="44" t="str">
        <f t="shared" si="1152"/>
        <v/>
      </c>
      <c r="N3400" s="45" t="str">
        <f t="shared" ca="1" si="1156"/>
        <v/>
      </c>
      <c r="O3400" s="108">
        <f t="shared" si="1150"/>
        <v>0</v>
      </c>
      <c r="P3400" s="21" t="e">
        <f t="shared" si="1158"/>
        <v>#N/A</v>
      </c>
      <c r="Q3400" s="21" t="e">
        <f t="shared" si="1159"/>
        <v>#N/A</v>
      </c>
      <c r="R3400" s="21" t="e">
        <f t="shared" si="1160"/>
        <v>#N/A</v>
      </c>
      <c r="S3400" s="21" t="e">
        <f t="shared" si="1161"/>
        <v>#N/A</v>
      </c>
      <c r="T3400" s="29" t="e">
        <f t="shared" si="1153"/>
        <v>#N/A</v>
      </c>
      <c r="U3400" s="34">
        <f t="shared" si="1162"/>
        <v>0</v>
      </c>
      <c r="V3400" s="16">
        <f t="shared" ca="1" si="1165"/>
        <v>44139</v>
      </c>
      <c r="W3400" s="56">
        <f t="shared" ca="1" si="1166"/>
        <v>10</v>
      </c>
      <c r="X3400" s="56">
        <f t="shared" ca="1" si="1167"/>
        <v>2020</v>
      </c>
      <c r="Y3400" s="55" t="str">
        <f t="shared" ca="1" si="1168"/>
        <v>10-2020</v>
      </c>
      <c r="Z3400" s="51">
        <f ca="1">IFERROR(VLOOKUP(Y3400,IPC!$E$2:$F$1745,2,0),IPC!$H$1)</f>
        <v>138.32155800000001</v>
      </c>
      <c r="AA3400" s="48">
        <f t="shared" si="1163"/>
        <v>1</v>
      </c>
      <c r="AB3400" s="48">
        <f t="shared" si="1164"/>
        <v>1900</v>
      </c>
      <c r="AC3400" s="32" t="str">
        <f t="shared" si="1157"/>
        <v>1-1900</v>
      </c>
      <c r="AD3400" s="50">
        <f>IFERROR(VLOOKUP(AC3400,IPC!$E$2:$F$1745,2,0),IPC!$H$1)</f>
        <v>138.32155800000001</v>
      </c>
    </row>
    <row r="3401" spans="10:30" x14ac:dyDescent="0.25">
      <c r="J3401" s="44" t="str">
        <f t="shared" si="1151"/>
        <v/>
      </c>
      <c r="K3401" s="33" t="str">
        <f t="shared" ca="1" si="1155"/>
        <v/>
      </c>
      <c r="L3401" s="108">
        <f t="shared" ca="1" si="1154"/>
        <v>0</v>
      </c>
      <c r="M3401" s="44" t="str">
        <f t="shared" si="1152"/>
        <v/>
      </c>
      <c r="N3401" s="45" t="str">
        <f t="shared" ca="1" si="1156"/>
        <v/>
      </c>
      <c r="O3401" s="108">
        <f t="shared" si="1150"/>
        <v>0</v>
      </c>
      <c r="P3401" s="21" t="e">
        <f t="shared" si="1158"/>
        <v>#N/A</v>
      </c>
      <c r="Q3401" s="21" t="e">
        <f t="shared" si="1159"/>
        <v>#N/A</v>
      </c>
      <c r="R3401" s="21" t="e">
        <f t="shared" si="1160"/>
        <v>#N/A</v>
      </c>
      <c r="S3401" s="21" t="e">
        <f t="shared" si="1161"/>
        <v>#N/A</v>
      </c>
      <c r="T3401" s="29" t="e">
        <f t="shared" si="1153"/>
        <v>#N/A</v>
      </c>
      <c r="U3401" s="34">
        <f t="shared" si="1162"/>
        <v>0</v>
      </c>
      <c r="V3401" s="16">
        <f t="shared" ca="1" si="1165"/>
        <v>44139</v>
      </c>
      <c r="W3401" s="56">
        <f t="shared" ca="1" si="1166"/>
        <v>10</v>
      </c>
      <c r="X3401" s="56">
        <f t="shared" ca="1" si="1167"/>
        <v>2020</v>
      </c>
      <c r="Y3401" s="55" t="str">
        <f t="shared" ca="1" si="1168"/>
        <v>10-2020</v>
      </c>
      <c r="Z3401" s="51">
        <f ca="1">IFERROR(VLOOKUP(Y3401,IPC!$E$2:$F$1745,2,0),IPC!$H$1)</f>
        <v>138.32155800000001</v>
      </c>
      <c r="AA3401" s="48">
        <f t="shared" si="1163"/>
        <v>1</v>
      </c>
      <c r="AB3401" s="48">
        <f t="shared" si="1164"/>
        <v>1900</v>
      </c>
      <c r="AC3401" s="32" t="str">
        <f t="shared" si="1157"/>
        <v>1-1900</v>
      </c>
      <c r="AD3401" s="50">
        <f>IFERROR(VLOOKUP(AC3401,IPC!$E$2:$F$1745,2,0),IPC!$H$1)</f>
        <v>138.32155800000001</v>
      </c>
    </row>
    <row r="3402" spans="10:30" x14ac:dyDescent="0.25">
      <c r="J3402" s="44" t="str">
        <f t="shared" si="1151"/>
        <v/>
      </c>
      <c r="K3402" s="33" t="str">
        <f t="shared" ca="1" si="1155"/>
        <v/>
      </c>
      <c r="L3402" s="108">
        <f t="shared" ca="1" si="1154"/>
        <v>0</v>
      </c>
      <c r="M3402" s="44" t="str">
        <f t="shared" si="1152"/>
        <v/>
      </c>
      <c r="N3402" s="45" t="str">
        <f t="shared" ca="1" si="1156"/>
        <v/>
      </c>
      <c r="O3402" s="108">
        <f t="shared" si="1150"/>
        <v>0</v>
      </c>
      <c r="P3402" s="21" t="e">
        <f t="shared" si="1158"/>
        <v>#N/A</v>
      </c>
      <c r="Q3402" s="21" t="e">
        <f t="shared" si="1159"/>
        <v>#N/A</v>
      </c>
      <c r="R3402" s="21" t="e">
        <f t="shared" si="1160"/>
        <v>#N/A</v>
      </c>
      <c r="S3402" s="21" t="e">
        <f t="shared" si="1161"/>
        <v>#N/A</v>
      </c>
      <c r="T3402" s="29" t="e">
        <f t="shared" si="1153"/>
        <v>#N/A</v>
      </c>
      <c r="U3402" s="34">
        <f t="shared" si="1162"/>
        <v>0</v>
      </c>
      <c r="V3402" s="16">
        <f t="shared" ca="1" si="1165"/>
        <v>44139</v>
      </c>
      <c r="W3402" s="56">
        <f t="shared" ca="1" si="1166"/>
        <v>10</v>
      </c>
      <c r="X3402" s="56">
        <f t="shared" ca="1" si="1167"/>
        <v>2020</v>
      </c>
      <c r="Y3402" s="55" t="str">
        <f t="shared" ca="1" si="1168"/>
        <v>10-2020</v>
      </c>
      <c r="Z3402" s="51">
        <f ca="1">IFERROR(VLOOKUP(Y3402,IPC!$E$2:$F$1745,2,0),IPC!$H$1)</f>
        <v>138.32155800000001</v>
      </c>
      <c r="AA3402" s="48">
        <f t="shared" si="1163"/>
        <v>1</v>
      </c>
      <c r="AB3402" s="48">
        <f t="shared" si="1164"/>
        <v>1900</v>
      </c>
      <c r="AC3402" s="32" t="str">
        <f t="shared" si="1157"/>
        <v>1-1900</v>
      </c>
      <c r="AD3402" s="50">
        <f>IFERROR(VLOOKUP(AC3402,IPC!$E$2:$F$1745,2,0),IPC!$H$1)</f>
        <v>138.32155800000001</v>
      </c>
    </row>
    <row r="3403" spans="10:30" x14ac:dyDescent="0.25">
      <c r="J3403" s="44" t="str">
        <f t="shared" si="1151"/>
        <v/>
      </c>
      <c r="K3403" s="33" t="str">
        <f t="shared" ca="1" si="1155"/>
        <v/>
      </c>
      <c r="L3403" s="108">
        <f t="shared" ca="1" si="1154"/>
        <v>0</v>
      </c>
      <c r="M3403" s="44" t="str">
        <f t="shared" si="1152"/>
        <v/>
      </c>
      <c r="N3403" s="45" t="str">
        <f t="shared" ca="1" si="1156"/>
        <v/>
      </c>
      <c r="O3403" s="108">
        <f t="shared" si="1150"/>
        <v>0</v>
      </c>
      <c r="P3403" s="21" t="e">
        <f t="shared" si="1158"/>
        <v>#N/A</v>
      </c>
      <c r="Q3403" s="21" t="e">
        <f t="shared" si="1159"/>
        <v>#N/A</v>
      </c>
      <c r="R3403" s="21" t="e">
        <f t="shared" si="1160"/>
        <v>#N/A</v>
      </c>
      <c r="S3403" s="21" t="e">
        <f t="shared" si="1161"/>
        <v>#N/A</v>
      </c>
      <c r="T3403" s="29" t="e">
        <f t="shared" si="1153"/>
        <v>#N/A</v>
      </c>
      <c r="U3403" s="34">
        <f t="shared" si="1162"/>
        <v>0</v>
      </c>
      <c r="V3403" s="16">
        <f t="shared" ca="1" si="1165"/>
        <v>44139</v>
      </c>
      <c r="W3403" s="56">
        <f t="shared" ca="1" si="1166"/>
        <v>10</v>
      </c>
      <c r="X3403" s="56">
        <f t="shared" ca="1" si="1167"/>
        <v>2020</v>
      </c>
      <c r="Y3403" s="55" t="str">
        <f t="shared" ca="1" si="1168"/>
        <v>10-2020</v>
      </c>
      <c r="Z3403" s="51">
        <f ca="1">IFERROR(VLOOKUP(Y3403,IPC!$E$2:$F$1745,2,0),IPC!$H$1)</f>
        <v>138.32155800000001</v>
      </c>
      <c r="AA3403" s="48">
        <f t="shared" si="1163"/>
        <v>1</v>
      </c>
      <c r="AB3403" s="48">
        <f t="shared" si="1164"/>
        <v>1900</v>
      </c>
      <c r="AC3403" s="32" t="str">
        <f t="shared" si="1157"/>
        <v>1-1900</v>
      </c>
      <c r="AD3403" s="50">
        <f>IFERROR(VLOOKUP(AC3403,IPC!$E$2:$F$1745,2,0),IPC!$H$1)</f>
        <v>138.32155800000001</v>
      </c>
    </row>
    <row r="3404" spans="10:30" x14ac:dyDescent="0.25">
      <c r="J3404" s="44" t="str">
        <f t="shared" si="1151"/>
        <v/>
      </c>
      <c r="K3404" s="33" t="str">
        <f t="shared" ca="1" si="1155"/>
        <v/>
      </c>
      <c r="L3404" s="108">
        <f t="shared" ca="1" si="1154"/>
        <v>0</v>
      </c>
      <c r="M3404" s="44" t="str">
        <f t="shared" si="1152"/>
        <v/>
      </c>
      <c r="N3404" s="45" t="str">
        <f t="shared" ca="1" si="1156"/>
        <v/>
      </c>
      <c r="O3404" s="108">
        <f t="shared" si="1150"/>
        <v>0</v>
      </c>
      <c r="P3404" s="21" t="e">
        <f t="shared" si="1158"/>
        <v>#N/A</v>
      </c>
      <c r="Q3404" s="21" t="e">
        <f t="shared" si="1159"/>
        <v>#N/A</v>
      </c>
      <c r="R3404" s="21" t="e">
        <f t="shared" si="1160"/>
        <v>#N/A</v>
      </c>
      <c r="S3404" s="21" t="e">
        <f t="shared" si="1161"/>
        <v>#N/A</v>
      </c>
      <c r="T3404" s="29" t="e">
        <f t="shared" si="1153"/>
        <v>#N/A</v>
      </c>
      <c r="U3404" s="34">
        <f t="shared" si="1162"/>
        <v>0</v>
      </c>
      <c r="V3404" s="16">
        <f t="shared" ca="1" si="1165"/>
        <v>44139</v>
      </c>
      <c r="W3404" s="56">
        <f t="shared" ca="1" si="1166"/>
        <v>10</v>
      </c>
      <c r="X3404" s="56">
        <f t="shared" ca="1" si="1167"/>
        <v>2020</v>
      </c>
      <c r="Y3404" s="55" t="str">
        <f t="shared" ca="1" si="1168"/>
        <v>10-2020</v>
      </c>
      <c r="Z3404" s="51">
        <f ca="1">IFERROR(VLOOKUP(Y3404,IPC!$E$2:$F$1745,2,0),IPC!$H$1)</f>
        <v>138.32155800000001</v>
      </c>
      <c r="AA3404" s="48">
        <f t="shared" si="1163"/>
        <v>1</v>
      </c>
      <c r="AB3404" s="48">
        <f t="shared" si="1164"/>
        <v>1900</v>
      </c>
      <c r="AC3404" s="32" t="str">
        <f t="shared" si="1157"/>
        <v>1-1900</v>
      </c>
      <c r="AD3404" s="50">
        <f>IFERROR(VLOOKUP(AC3404,IPC!$E$2:$F$1745,2,0),IPC!$H$1)</f>
        <v>138.32155800000001</v>
      </c>
    </row>
    <row r="3405" spans="10:30" x14ac:dyDescent="0.25">
      <c r="J3405" s="44" t="str">
        <f t="shared" si="1151"/>
        <v/>
      </c>
      <c r="K3405" s="33" t="str">
        <f t="shared" ca="1" si="1155"/>
        <v/>
      </c>
      <c r="L3405" s="108">
        <f t="shared" ca="1" si="1154"/>
        <v>0</v>
      </c>
      <c r="M3405" s="44" t="str">
        <f t="shared" si="1152"/>
        <v/>
      </c>
      <c r="N3405" s="45" t="str">
        <f t="shared" ca="1" si="1156"/>
        <v/>
      </c>
      <c r="O3405" s="108">
        <f t="shared" si="1150"/>
        <v>0</v>
      </c>
      <c r="P3405" s="21" t="e">
        <f t="shared" si="1158"/>
        <v>#N/A</v>
      </c>
      <c r="Q3405" s="21" t="e">
        <f t="shared" si="1159"/>
        <v>#N/A</v>
      </c>
      <c r="R3405" s="21" t="e">
        <f t="shared" si="1160"/>
        <v>#N/A</v>
      </c>
      <c r="S3405" s="21" t="e">
        <f t="shared" si="1161"/>
        <v>#N/A</v>
      </c>
      <c r="T3405" s="29" t="e">
        <f t="shared" si="1153"/>
        <v>#N/A</v>
      </c>
      <c r="U3405" s="34">
        <f t="shared" si="1162"/>
        <v>0</v>
      </c>
      <c r="V3405" s="16">
        <f t="shared" ca="1" si="1165"/>
        <v>44139</v>
      </c>
      <c r="W3405" s="56">
        <f t="shared" ca="1" si="1166"/>
        <v>10</v>
      </c>
      <c r="X3405" s="56">
        <f t="shared" ca="1" si="1167"/>
        <v>2020</v>
      </c>
      <c r="Y3405" s="55" t="str">
        <f t="shared" ca="1" si="1168"/>
        <v>10-2020</v>
      </c>
      <c r="Z3405" s="51">
        <f ca="1">IFERROR(VLOOKUP(Y3405,IPC!$E$2:$F$1745,2,0),IPC!$H$1)</f>
        <v>138.32155800000001</v>
      </c>
      <c r="AA3405" s="48">
        <f t="shared" si="1163"/>
        <v>1</v>
      </c>
      <c r="AB3405" s="48">
        <f t="shared" si="1164"/>
        <v>1900</v>
      </c>
      <c r="AC3405" s="32" t="str">
        <f t="shared" si="1157"/>
        <v>1-1900</v>
      </c>
      <c r="AD3405" s="50">
        <f>IFERROR(VLOOKUP(AC3405,IPC!$E$2:$F$1745,2,0),IPC!$H$1)</f>
        <v>138.32155800000001</v>
      </c>
    </row>
    <row r="3406" spans="10:30" x14ac:dyDescent="0.25">
      <c r="J3406" s="44" t="str">
        <f t="shared" si="1151"/>
        <v/>
      </c>
      <c r="K3406" s="33" t="str">
        <f t="shared" ca="1" si="1155"/>
        <v/>
      </c>
      <c r="L3406" s="108">
        <f t="shared" ca="1" si="1154"/>
        <v>0</v>
      </c>
      <c r="M3406" s="44" t="str">
        <f t="shared" si="1152"/>
        <v/>
      </c>
      <c r="N3406" s="45" t="str">
        <f t="shared" ca="1" si="1156"/>
        <v/>
      </c>
      <c r="O3406" s="108">
        <f t="shared" si="1150"/>
        <v>0</v>
      </c>
      <c r="P3406" s="21" t="e">
        <f t="shared" si="1158"/>
        <v>#N/A</v>
      </c>
      <c r="Q3406" s="21" t="e">
        <f t="shared" si="1159"/>
        <v>#N/A</v>
      </c>
      <c r="R3406" s="21" t="e">
        <f t="shared" si="1160"/>
        <v>#N/A</v>
      </c>
      <c r="S3406" s="21" t="e">
        <f t="shared" si="1161"/>
        <v>#N/A</v>
      </c>
      <c r="T3406" s="29" t="e">
        <f t="shared" si="1153"/>
        <v>#N/A</v>
      </c>
      <c r="U3406" s="34">
        <f t="shared" si="1162"/>
        <v>0</v>
      </c>
      <c r="V3406" s="16">
        <f t="shared" ca="1" si="1165"/>
        <v>44139</v>
      </c>
      <c r="W3406" s="56">
        <f t="shared" ca="1" si="1166"/>
        <v>10</v>
      </c>
      <c r="X3406" s="56">
        <f t="shared" ca="1" si="1167"/>
        <v>2020</v>
      </c>
      <c r="Y3406" s="55" t="str">
        <f t="shared" ca="1" si="1168"/>
        <v>10-2020</v>
      </c>
      <c r="Z3406" s="51">
        <f ca="1">IFERROR(VLOOKUP(Y3406,IPC!$E$2:$F$1745,2,0),IPC!$H$1)</f>
        <v>138.32155800000001</v>
      </c>
      <c r="AA3406" s="48">
        <f t="shared" si="1163"/>
        <v>1</v>
      </c>
      <c r="AB3406" s="48">
        <f t="shared" si="1164"/>
        <v>1900</v>
      </c>
      <c r="AC3406" s="32" t="str">
        <f t="shared" si="1157"/>
        <v>1-1900</v>
      </c>
      <c r="AD3406" s="50">
        <f>IFERROR(VLOOKUP(AC3406,IPC!$E$2:$F$1745,2,0),IPC!$H$1)</f>
        <v>138.32155800000001</v>
      </c>
    </row>
    <row r="3407" spans="10:30" x14ac:dyDescent="0.25">
      <c r="J3407" s="44" t="str">
        <f t="shared" si="1151"/>
        <v/>
      </c>
      <c r="K3407" s="33" t="str">
        <f t="shared" ca="1" si="1155"/>
        <v/>
      </c>
      <c r="L3407" s="108">
        <f t="shared" ca="1" si="1154"/>
        <v>0</v>
      </c>
      <c r="M3407" s="44" t="str">
        <f t="shared" si="1152"/>
        <v/>
      </c>
      <c r="N3407" s="45" t="str">
        <f t="shared" ca="1" si="1156"/>
        <v/>
      </c>
      <c r="O3407" s="108">
        <f t="shared" si="1150"/>
        <v>0</v>
      </c>
      <c r="P3407" s="21" t="e">
        <f t="shared" si="1158"/>
        <v>#N/A</v>
      </c>
      <c r="Q3407" s="21" t="e">
        <f t="shared" si="1159"/>
        <v>#N/A</v>
      </c>
      <c r="R3407" s="21" t="e">
        <f t="shared" si="1160"/>
        <v>#N/A</v>
      </c>
      <c r="S3407" s="21" t="e">
        <f t="shared" si="1161"/>
        <v>#N/A</v>
      </c>
      <c r="T3407" s="29" t="e">
        <f t="shared" si="1153"/>
        <v>#N/A</v>
      </c>
      <c r="U3407" s="34">
        <f t="shared" si="1162"/>
        <v>0</v>
      </c>
      <c r="V3407" s="16">
        <f t="shared" ca="1" si="1165"/>
        <v>44139</v>
      </c>
      <c r="W3407" s="56">
        <f t="shared" ca="1" si="1166"/>
        <v>10</v>
      </c>
      <c r="X3407" s="56">
        <f t="shared" ca="1" si="1167"/>
        <v>2020</v>
      </c>
      <c r="Y3407" s="55" t="str">
        <f t="shared" ca="1" si="1168"/>
        <v>10-2020</v>
      </c>
      <c r="Z3407" s="51">
        <f ca="1">IFERROR(VLOOKUP(Y3407,IPC!$E$2:$F$1745,2,0),IPC!$H$1)</f>
        <v>138.32155800000001</v>
      </c>
      <c r="AA3407" s="48">
        <f t="shared" si="1163"/>
        <v>1</v>
      </c>
      <c r="AB3407" s="48">
        <f t="shared" si="1164"/>
        <v>1900</v>
      </c>
      <c r="AC3407" s="32" t="str">
        <f t="shared" si="1157"/>
        <v>1-1900</v>
      </c>
      <c r="AD3407" s="50">
        <f>IFERROR(VLOOKUP(AC3407,IPC!$E$2:$F$1745,2,0),IPC!$H$1)</f>
        <v>138.32155800000001</v>
      </c>
    </row>
    <row r="3408" spans="10:30" x14ac:dyDescent="0.25">
      <c r="J3408" s="44" t="str">
        <f t="shared" si="1151"/>
        <v/>
      </c>
      <c r="K3408" s="33" t="str">
        <f t="shared" ca="1" si="1155"/>
        <v/>
      </c>
      <c r="L3408" s="108">
        <f t="shared" ca="1" si="1154"/>
        <v>0</v>
      </c>
      <c r="M3408" s="44" t="str">
        <f t="shared" si="1152"/>
        <v/>
      </c>
      <c r="N3408" s="45" t="str">
        <f t="shared" ca="1" si="1156"/>
        <v/>
      </c>
      <c r="O3408" s="108">
        <f t="shared" si="1150"/>
        <v>0</v>
      </c>
      <c r="P3408" s="21" t="e">
        <f t="shared" si="1158"/>
        <v>#N/A</v>
      </c>
      <c r="Q3408" s="21" t="e">
        <f t="shared" si="1159"/>
        <v>#N/A</v>
      </c>
      <c r="R3408" s="21" t="e">
        <f t="shared" si="1160"/>
        <v>#N/A</v>
      </c>
      <c r="S3408" s="21" t="e">
        <f t="shared" si="1161"/>
        <v>#N/A</v>
      </c>
      <c r="T3408" s="29" t="e">
        <f t="shared" si="1153"/>
        <v>#N/A</v>
      </c>
      <c r="U3408" s="34">
        <f t="shared" si="1162"/>
        <v>0</v>
      </c>
      <c r="V3408" s="16">
        <f t="shared" ca="1" si="1165"/>
        <v>44139</v>
      </c>
      <c r="W3408" s="56">
        <f t="shared" ca="1" si="1166"/>
        <v>10</v>
      </c>
      <c r="X3408" s="56">
        <f t="shared" ca="1" si="1167"/>
        <v>2020</v>
      </c>
      <c r="Y3408" s="55" t="str">
        <f t="shared" ca="1" si="1168"/>
        <v>10-2020</v>
      </c>
      <c r="Z3408" s="51">
        <f ca="1">IFERROR(VLOOKUP(Y3408,IPC!$E$2:$F$1745,2,0),IPC!$H$1)</f>
        <v>138.32155800000001</v>
      </c>
      <c r="AA3408" s="48">
        <f t="shared" si="1163"/>
        <v>1</v>
      </c>
      <c r="AB3408" s="48">
        <f t="shared" si="1164"/>
        <v>1900</v>
      </c>
      <c r="AC3408" s="32" t="str">
        <f t="shared" si="1157"/>
        <v>1-1900</v>
      </c>
      <c r="AD3408" s="50">
        <f>IFERROR(VLOOKUP(AC3408,IPC!$E$2:$F$1745,2,0),IPC!$H$1)</f>
        <v>138.32155800000001</v>
      </c>
    </row>
    <row r="3409" spans="10:30" x14ac:dyDescent="0.25">
      <c r="J3409" s="44" t="str">
        <f t="shared" si="1151"/>
        <v/>
      </c>
      <c r="K3409" s="33" t="str">
        <f t="shared" ca="1" si="1155"/>
        <v/>
      </c>
      <c r="L3409" s="108">
        <f t="shared" ca="1" si="1154"/>
        <v>0</v>
      </c>
      <c r="M3409" s="44" t="str">
        <f t="shared" si="1152"/>
        <v/>
      </c>
      <c r="N3409" s="45" t="str">
        <f t="shared" ca="1" si="1156"/>
        <v/>
      </c>
      <c r="O3409" s="108">
        <f t="shared" si="1150"/>
        <v>0</v>
      </c>
      <c r="P3409" s="21" t="e">
        <f t="shared" si="1158"/>
        <v>#N/A</v>
      </c>
      <c r="Q3409" s="21" t="e">
        <f t="shared" si="1159"/>
        <v>#N/A</v>
      </c>
      <c r="R3409" s="21" t="e">
        <f t="shared" si="1160"/>
        <v>#N/A</v>
      </c>
      <c r="S3409" s="21" t="e">
        <f t="shared" si="1161"/>
        <v>#N/A</v>
      </c>
      <c r="T3409" s="29" t="e">
        <f t="shared" si="1153"/>
        <v>#N/A</v>
      </c>
      <c r="U3409" s="34">
        <f t="shared" si="1162"/>
        <v>0</v>
      </c>
      <c r="V3409" s="16">
        <f t="shared" ca="1" si="1165"/>
        <v>44139</v>
      </c>
      <c r="W3409" s="56">
        <f t="shared" ca="1" si="1166"/>
        <v>10</v>
      </c>
      <c r="X3409" s="56">
        <f t="shared" ca="1" si="1167"/>
        <v>2020</v>
      </c>
      <c r="Y3409" s="55" t="str">
        <f t="shared" ca="1" si="1168"/>
        <v>10-2020</v>
      </c>
      <c r="Z3409" s="51">
        <f ca="1">IFERROR(VLOOKUP(Y3409,IPC!$E$2:$F$1745,2,0),IPC!$H$1)</f>
        <v>138.32155800000001</v>
      </c>
      <c r="AA3409" s="48">
        <f t="shared" si="1163"/>
        <v>1</v>
      </c>
      <c r="AB3409" s="48">
        <f t="shared" si="1164"/>
        <v>1900</v>
      </c>
      <c r="AC3409" s="32" t="str">
        <f t="shared" si="1157"/>
        <v>1-1900</v>
      </c>
      <c r="AD3409" s="50">
        <f>IFERROR(VLOOKUP(AC3409,IPC!$E$2:$F$1745,2,0),IPC!$H$1)</f>
        <v>138.32155800000001</v>
      </c>
    </row>
    <row r="3410" spans="10:30" x14ac:dyDescent="0.25">
      <c r="J3410" s="44" t="str">
        <f t="shared" si="1151"/>
        <v/>
      </c>
      <c r="K3410" s="33" t="str">
        <f t="shared" ca="1" si="1155"/>
        <v/>
      </c>
      <c r="L3410" s="108">
        <f t="shared" ca="1" si="1154"/>
        <v>0</v>
      </c>
      <c r="M3410" s="44" t="str">
        <f t="shared" si="1152"/>
        <v/>
      </c>
      <c r="N3410" s="45" t="str">
        <f t="shared" ca="1" si="1156"/>
        <v/>
      </c>
      <c r="O3410" s="108">
        <f t="shared" si="1150"/>
        <v>0</v>
      </c>
      <c r="P3410" s="21" t="e">
        <f t="shared" si="1158"/>
        <v>#N/A</v>
      </c>
      <c r="Q3410" s="21" t="e">
        <f t="shared" si="1159"/>
        <v>#N/A</v>
      </c>
      <c r="R3410" s="21" t="e">
        <f t="shared" si="1160"/>
        <v>#N/A</v>
      </c>
      <c r="S3410" s="21" t="e">
        <f t="shared" si="1161"/>
        <v>#N/A</v>
      </c>
      <c r="T3410" s="29" t="e">
        <f t="shared" si="1153"/>
        <v>#N/A</v>
      </c>
      <c r="U3410" s="34">
        <f t="shared" si="1162"/>
        <v>0</v>
      </c>
      <c r="V3410" s="16">
        <f t="shared" ca="1" si="1165"/>
        <v>44139</v>
      </c>
      <c r="W3410" s="56">
        <f t="shared" ca="1" si="1166"/>
        <v>10</v>
      </c>
      <c r="X3410" s="56">
        <f t="shared" ca="1" si="1167"/>
        <v>2020</v>
      </c>
      <c r="Y3410" s="55" t="str">
        <f t="shared" ca="1" si="1168"/>
        <v>10-2020</v>
      </c>
      <c r="Z3410" s="51">
        <f ca="1">IFERROR(VLOOKUP(Y3410,IPC!$E$2:$F$1745,2,0),IPC!$H$1)</f>
        <v>138.32155800000001</v>
      </c>
      <c r="AA3410" s="48">
        <f t="shared" si="1163"/>
        <v>1</v>
      </c>
      <c r="AB3410" s="48">
        <f t="shared" si="1164"/>
        <v>1900</v>
      </c>
      <c r="AC3410" s="32" t="str">
        <f t="shared" si="1157"/>
        <v>1-1900</v>
      </c>
      <c r="AD3410" s="50">
        <f>IFERROR(VLOOKUP(AC3410,IPC!$E$2:$F$1745,2,0),IPC!$H$1)</f>
        <v>138.32155800000001</v>
      </c>
    </row>
    <row r="3411" spans="10:30" x14ac:dyDescent="0.25">
      <c r="J3411" s="44" t="str">
        <f t="shared" si="1151"/>
        <v/>
      </c>
      <c r="K3411" s="33" t="str">
        <f t="shared" ca="1" si="1155"/>
        <v/>
      </c>
      <c r="L3411" s="108">
        <f t="shared" ca="1" si="1154"/>
        <v>0</v>
      </c>
      <c r="M3411" s="44" t="str">
        <f t="shared" si="1152"/>
        <v/>
      </c>
      <c r="N3411" s="45" t="str">
        <f t="shared" ca="1" si="1156"/>
        <v/>
      </c>
      <c r="O3411" s="108">
        <f t="shared" si="1150"/>
        <v>0</v>
      </c>
      <c r="P3411" s="21" t="e">
        <f t="shared" si="1158"/>
        <v>#N/A</v>
      </c>
      <c r="Q3411" s="21" t="e">
        <f t="shared" si="1159"/>
        <v>#N/A</v>
      </c>
      <c r="R3411" s="21" t="e">
        <f t="shared" si="1160"/>
        <v>#N/A</v>
      </c>
      <c r="S3411" s="21" t="e">
        <f t="shared" si="1161"/>
        <v>#N/A</v>
      </c>
      <c r="T3411" s="29" t="e">
        <f t="shared" si="1153"/>
        <v>#N/A</v>
      </c>
      <c r="U3411" s="34">
        <f t="shared" si="1162"/>
        <v>0</v>
      </c>
      <c r="V3411" s="16">
        <f t="shared" ca="1" si="1165"/>
        <v>44139</v>
      </c>
      <c r="W3411" s="56">
        <f t="shared" ca="1" si="1166"/>
        <v>10</v>
      </c>
      <c r="X3411" s="56">
        <f t="shared" ca="1" si="1167"/>
        <v>2020</v>
      </c>
      <c r="Y3411" s="55" t="str">
        <f t="shared" ca="1" si="1168"/>
        <v>10-2020</v>
      </c>
      <c r="Z3411" s="51">
        <f ca="1">IFERROR(VLOOKUP(Y3411,IPC!$E$2:$F$1745,2,0),IPC!$H$1)</f>
        <v>138.32155800000001</v>
      </c>
      <c r="AA3411" s="48">
        <f t="shared" si="1163"/>
        <v>1</v>
      </c>
      <c r="AB3411" s="48">
        <f t="shared" si="1164"/>
        <v>1900</v>
      </c>
      <c r="AC3411" s="32" t="str">
        <f t="shared" si="1157"/>
        <v>1-1900</v>
      </c>
      <c r="AD3411" s="50">
        <f>IFERROR(VLOOKUP(AC3411,IPC!$E$2:$F$1745,2,0),IPC!$H$1)</f>
        <v>138.32155800000001</v>
      </c>
    </row>
    <row r="3412" spans="10:30" x14ac:dyDescent="0.25">
      <c r="J3412" s="44" t="str">
        <f t="shared" si="1151"/>
        <v/>
      </c>
      <c r="K3412" s="33" t="str">
        <f t="shared" ca="1" si="1155"/>
        <v/>
      </c>
      <c r="L3412" s="108">
        <f t="shared" ca="1" si="1154"/>
        <v>0</v>
      </c>
      <c r="M3412" s="44" t="str">
        <f t="shared" si="1152"/>
        <v/>
      </c>
      <c r="N3412" s="45" t="str">
        <f t="shared" ca="1" si="1156"/>
        <v/>
      </c>
      <c r="O3412" s="108">
        <f t="shared" ref="O3412:O3475" si="1169">+IF(M3412="Provisión contable",N3412,0)</f>
        <v>0</v>
      </c>
      <c r="P3412" s="21" t="e">
        <f t="shared" si="1158"/>
        <v>#N/A</v>
      </c>
      <c r="Q3412" s="21" t="e">
        <f t="shared" si="1159"/>
        <v>#N/A</v>
      </c>
      <c r="R3412" s="21" t="e">
        <f t="shared" si="1160"/>
        <v>#N/A</v>
      </c>
      <c r="S3412" s="21" t="e">
        <f t="shared" si="1161"/>
        <v>#N/A</v>
      </c>
      <c r="T3412" s="29" t="e">
        <f t="shared" si="1153"/>
        <v>#N/A</v>
      </c>
      <c r="U3412" s="34">
        <f t="shared" si="1162"/>
        <v>0</v>
      </c>
      <c r="V3412" s="16">
        <f t="shared" ca="1" si="1165"/>
        <v>44139</v>
      </c>
      <c r="W3412" s="56">
        <f t="shared" ca="1" si="1166"/>
        <v>10</v>
      </c>
      <c r="X3412" s="56">
        <f t="shared" ca="1" si="1167"/>
        <v>2020</v>
      </c>
      <c r="Y3412" s="55" t="str">
        <f t="shared" ca="1" si="1168"/>
        <v>10-2020</v>
      </c>
      <c r="Z3412" s="51">
        <f ca="1">IFERROR(VLOOKUP(Y3412,IPC!$E$2:$F$1745,2,0),IPC!$H$1)</f>
        <v>138.32155800000001</v>
      </c>
      <c r="AA3412" s="48">
        <f t="shared" si="1163"/>
        <v>1</v>
      </c>
      <c r="AB3412" s="48">
        <f t="shared" si="1164"/>
        <v>1900</v>
      </c>
      <c r="AC3412" s="32" t="str">
        <f t="shared" si="1157"/>
        <v>1-1900</v>
      </c>
      <c r="AD3412" s="50">
        <f>IFERROR(VLOOKUP(AC3412,IPC!$E$2:$F$1745,2,0),IPC!$H$1)</f>
        <v>138.32155800000001</v>
      </c>
    </row>
    <row r="3413" spans="10:30" x14ac:dyDescent="0.25">
      <c r="J3413" s="44" t="str">
        <f t="shared" si="1151"/>
        <v/>
      </c>
      <c r="K3413" s="33" t="str">
        <f t="shared" ca="1" si="1155"/>
        <v/>
      </c>
      <c r="L3413" s="108">
        <f t="shared" ca="1" si="1154"/>
        <v>0</v>
      </c>
      <c r="M3413" s="44" t="str">
        <f t="shared" si="1152"/>
        <v/>
      </c>
      <c r="N3413" s="45" t="str">
        <f t="shared" ca="1" si="1156"/>
        <v/>
      </c>
      <c r="O3413" s="108">
        <f t="shared" si="1169"/>
        <v>0</v>
      </c>
      <c r="P3413" s="21" t="e">
        <f t="shared" si="1158"/>
        <v>#N/A</v>
      </c>
      <c r="Q3413" s="21" t="e">
        <f t="shared" si="1159"/>
        <v>#N/A</v>
      </c>
      <c r="R3413" s="21" t="e">
        <f t="shared" si="1160"/>
        <v>#N/A</v>
      </c>
      <c r="S3413" s="21" t="e">
        <f t="shared" si="1161"/>
        <v>#N/A</v>
      </c>
      <c r="T3413" s="29" t="e">
        <f t="shared" si="1153"/>
        <v>#N/A</v>
      </c>
      <c r="U3413" s="34">
        <f t="shared" si="1162"/>
        <v>0</v>
      </c>
      <c r="V3413" s="16">
        <f t="shared" ca="1" si="1165"/>
        <v>44139</v>
      </c>
      <c r="W3413" s="56">
        <f t="shared" ca="1" si="1166"/>
        <v>10</v>
      </c>
      <c r="X3413" s="56">
        <f t="shared" ca="1" si="1167"/>
        <v>2020</v>
      </c>
      <c r="Y3413" s="55" t="str">
        <f t="shared" ca="1" si="1168"/>
        <v>10-2020</v>
      </c>
      <c r="Z3413" s="51">
        <f ca="1">IFERROR(VLOOKUP(Y3413,IPC!$E$2:$F$1745,2,0),IPC!$H$1)</f>
        <v>138.32155800000001</v>
      </c>
      <c r="AA3413" s="48">
        <f t="shared" si="1163"/>
        <v>1</v>
      </c>
      <c r="AB3413" s="48">
        <f t="shared" si="1164"/>
        <v>1900</v>
      </c>
      <c r="AC3413" s="32" t="str">
        <f t="shared" si="1157"/>
        <v>1-1900</v>
      </c>
      <c r="AD3413" s="50">
        <f>IFERROR(VLOOKUP(AC3413,IPC!$E$2:$F$1745,2,0),IPC!$H$1)</f>
        <v>138.32155800000001</v>
      </c>
    </row>
    <row r="3414" spans="10:30" x14ac:dyDescent="0.25">
      <c r="J3414" s="44" t="str">
        <f t="shared" si="1151"/>
        <v/>
      </c>
      <c r="K3414" s="33" t="str">
        <f t="shared" ca="1" si="1155"/>
        <v/>
      </c>
      <c r="L3414" s="108">
        <f t="shared" ca="1" si="1154"/>
        <v>0</v>
      </c>
      <c r="M3414" s="44" t="str">
        <f t="shared" si="1152"/>
        <v/>
      </c>
      <c r="N3414" s="45" t="str">
        <f t="shared" ca="1" si="1156"/>
        <v/>
      </c>
      <c r="O3414" s="108">
        <f t="shared" si="1169"/>
        <v>0</v>
      </c>
      <c r="P3414" s="21" t="e">
        <f t="shared" si="1158"/>
        <v>#N/A</v>
      </c>
      <c r="Q3414" s="21" t="e">
        <f t="shared" si="1159"/>
        <v>#N/A</v>
      </c>
      <c r="R3414" s="21" t="e">
        <f t="shared" si="1160"/>
        <v>#N/A</v>
      </c>
      <c r="S3414" s="21" t="e">
        <f t="shared" si="1161"/>
        <v>#N/A</v>
      </c>
      <c r="T3414" s="29" t="e">
        <f t="shared" si="1153"/>
        <v>#N/A</v>
      </c>
      <c r="U3414" s="34">
        <f t="shared" si="1162"/>
        <v>0</v>
      </c>
      <c r="V3414" s="16">
        <f t="shared" ca="1" si="1165"/>
        <v>44139</v>
      </c>
      <c r="W3414" s="56">
        <f t="shared" ca="1" si="1166"/>
        <v>10</v>
      </c>
      <c r="X3414" s="56">
        <f t="shared" ca="1" si="1167"/>
        <v>2020</v>
      </c>
      <c r="Y3414" s="55" t="str">
        <f t="shared" ca="1" si="1168"/>
        <v>10-2020</v>
      </c>
      <c r="Z3414" s="51">
        <f ca="1">IFERROR(VLOOKUP(Y3414,IPC!$E$2:$F$1745,2,0),IPC!$H$1)</f>
        <v>138.32155800000001</v>
      </c>
      <c r="AA3414" s="48">
        <f t="shared" si="1163"/>
        <v>1</v>
      </c>
      <c r="AB3414" s="48">
        <f t="shared" si="1164"/>
        <v>1900</v>
      </c>
      <c r="AC3414" s="32" t="str">
        <f t="shared" si="1157"/>
        <v>1-1900</v>
      </c>
      <c r="AD3414" s="50">
        <f>IFERROR(VLOOKUP(AC3414,IPC!$E$2:$F$1745,2,0),IPC!$H$1)</f>
        <v>138.32155800000001</v>
      </c>
    </row>
    <row r="3415" spans="10:30" x14ac:dyDescent="0.25">
      <c r="J3415" s="44" t="str">
        <f t="shared" si="1151"/>
        <v/>
      </c>
      <c r="K3415" s="33" t="str">
        <f t="shared" ca="1" si="1155"/>
        <v/>
      </c>
      <c r="L3415" s="108">
        <f t="shared" ca="1" si="1154"/>
        <v>0</v>
      </c>
      <c r="M3415" s="44" t="str">
        <f t="shared" si="1152"/>
        <v/>
      </c>
      <c r="N3415" s="45" t="str">
        <f t="shared" ca="1" si="1156"/>
        <v/>
      </c>
      <c r="O3415" s="108">
        <f t="shared" si="1169"/>
        <v>0</v>
      </c>
      <c r="P3415" s="21" t="e">
        <f t="shared" si="1158"/>
        <v>#N/A</v>
      </c>
      <c r="Q3415" s="21" t="e">
        <f t="shared" si="1159"/>
        <v>#N/A</v>
      </c>
      <c r="R3415" s="21" t="e">
        <f t="shared" si="1160"/>
        <v>#N/A</v>
      </c>
      <c r="S3415" s="21" t="e">
        <f t="shared" si="1161"/>
        <v>#N/A</v>
      </c>
      <c r="T3415" s="29" t="e">
        <f t="shared" si="1153"/>
        <v>#N/A</v>
      </c>
      <c r="U3415" s="34">
        <f t="shared" si="1162"/>
        <v>0</v>
      </c>
      <c r="V3415" s="16">
        <f t="shared" ca="1" si="1165"/>
        <v>44139</v>
      </c>
      <c r="W3415" s="56">
        <f t="shared" ca="1" si="1166"/>
        <v>10</v>
      </c>
      <c r="X3415" s="56">
        <f t="shared" ca="1" si="1167"/>
        <v>2020</v>
      </c>
      <c r="Y3415" s="55" t="str">
        <f t="shared" ca="1" si="1168"/>
        <v>10-2020</v>
      </c>
      <c r="Z3415" s="51">
        <f ca="1">IFERROR(VLOOKUP(Y3415,IPC!$E$2:$F$1745,2,0),IPC!$H$1)</f>
        <v>138.32155800000001</v>
      </c>
      <c r="AA3415" s="48">
        <f t="shared" si="1163"/>
        <v>1</v>
      </c>
      <c r="AB3415" s="48">
        <f t="shared" si="1164"/>
        <v>1900</v>
      </c>
      <c r="AC3415" s="32" t="str">
        <f t="shared" si="1157"/>
        <v>1-1900</v>
      </c>
      <c r="AD3415" s="50">
        <f>IFERROR(VLOOKUP(AC3415,IPC!$E$2:$F$1745,2,0),IPC!$H$1)</f>
        <v>138.32155800000001</v>
      </c>
    </row>
    <row r="3416" spans="10:30" x14ac:dyDescent="0.25">
      <c r="J3416" s="44" t="str">
        <f t="shared" ref="J3416:J3479" si="1170">IFERROR(IF(T3428&gt;0.5,"ALTA",IF(AND(T3428&gt;0.25,T3428&lt;=0.5),"MEDIA",IF(AND(T3428&gt;=0.1,T3428&lt;=0.25),"BAJA",IF(AND(T3428&lt;0.1),"REMOTA")))),"")</f>
        <v/>
      </c>
      <c r="K3416" s="33" t="str">
        <f t="shared" ca="1" si="1155"/>
        <v/>
      </c>
      <c r="L3416" s="108">
        <f t="shared" ca="1" si="1154"/>
        <v>0</v>
      </c>
      <c r="M3416" s="44" t="str">
        <f t="shared" ref="M3416:M3479" si="1171">IFERROR(IF(T3428&gt;50%,"Provisión contable",IF(T3428&lt;=10%,"No se registra","Cuentas de orden")),"")</f>
        <v/>
      </c>
      <c r="N3416" s="45" t="str">
        <f t="shared" ca="1" si="1156"/>
        <v/>
      </c>
      <c r="O3416" s="108">
        <f t="shared" si="1169"/>
        <v>0</v>
      </c>
      <c r="P3416" s="21" t="e">
        <f t="shared" si="1158"/>
        <v>#N/A</v>
      </c>
      <c r="Q3416" s="21" t="e">
        <f t="shared" si="1159"/>
        <v>#N/A</v>
      </c>
      <c r="R3416" s="21" t="e">
        <f t="shared" si="1160"/>
        <v>#N/A</v>
      </c>
      <c r="S3416" s="21" t="e">
        <f t="shared" si="1161"/>
        <v>#N/A</v>
      </c>
      <c r="T3416" s="29" t="e">
        <f t="shared" si="1153"/>
        <v>#N/A</v>
      </c>
      <c r="U3416" s="34">
        <f t="shared" si="1162"/>
        <v>0</v>
      </c>
      <c r="V3416" s="16">
        <f t="shared" ca="1" si="1165"/>
        <v>44139</v>
      </c>
      <c r="W3416" s="56">
        <f t="shared" ca="1" si="1166"/>
        <v>10</v>
      </c>
      <c r="X3416" s="56">
        <f t="shared" ca="1" si="1167"/>
        <v>2020</v>
      </c>
      <c r="Y3416" s="55" t="str">
        <f t="shared" ca="1" si="1168"/>
        <v>10-2020</v>
      </c>
      <c r="Z3416" s="51">
        <f ca="1">IFERROR(VLOOKUP(Y3416,IPC!$E$2:$F$1745,2,0),IPC!$H$1)</f>
        <v>138.32155800000001</v>
      </c>
      <c r="AA3416" s="48">
        <f t="shared" si="1163"/>
        <v>1</v>
      </c>
      <c r="AB3416" s="48">
        <f t="shared" si="1164"/>
        <v>1900</v>
      </c>
      <c r="AC3416" s="32" t="str">
        <f t="shared" si="1157"/>
        <v>1-1900</v>
      </c>
      <c r="AD3416" s="50">
        <f>IFERROR(VLOOKUP(AC3416,IPC!$E$2:$F$1745,2,0),IPC!$H$1)</f>
        <v>138.32155800000001</v>
      </c>
    </row>
    <row r="3417" spans="10:30" x14ac:dyDescent="0.25">
      <c r="J3417" s="44" t="str">
        <f t="shared" si="1170"/>
        <v/>
      </c>
      <c r="K3417" s="33" t="str">
        <f t="shared" ca="1" si="1155"/>
        <v/>
      </c>
      <c r="L3417" s="108">
        <f t="shared" ca="1" si="1154"/>
        <v>0</v>
      </c>
      <c r="M3417" s="44" t="str">
        <f t="shared" si="1171"/>
        <v/>
      </c>
      <c r="N3417" s="45" t="str">
        <f t="shared" ca="1" si="1156"/>
        <v/>
      </c>
      <c r="O3417" s="108">
        <f t="shared" si="1169"/>
        <v>0</v>
      </c>
      <c r="P3417" s="21" t="e">
        <f t="shared" si="1158"/>
        <v>#N/A</v>
      </c>
      <c r="Q3417" s="21" t="e">
        <f t="shared" si="1159"/>
        <v>#N/A</v>
      </c>
      <c r="R3417" s="21" t="e">
        <f t="shared" si="1160"/>
        <v>#N/A</v>
      </c>
      <c r="S3417" s="21" t="e">
        <f t="shared" si="1161"/>
        <v>#N/A</v>
      </c>
      <c r="T3417" s="29" t="e">
        <f t="shared" si="1153"/>
        <v>#N/A</v>
      </c>
      <c r="U3417" s="34">
        <f t="shared" si="1162"/>
        <v>0</v>
      </c>
      <c r="V3417" s="16">
        <f t="shared" ca="1" si="1165"/>
        <v>44139</v>
      </c>
      <c r="W3417" s="56">
        <f t="shared" ca="1" si="1166"/>
        <v>10</v>
      </c>
      <c r="X3417" s="56">
        <f t="shared" ca="1" si="1167"/>
        <v>2020</v>
      </c>
      <c r="Y3417" s="55" t="str">
        <f t="shared" ca="1" si="1168"/>
        <v>10-2020</v>
      </c>
      <c r="Z3417" s="51">
        <f ca="1">IFERROR(VLOOKUP(Y3417,IPC!$E$2:$F$1745,2,0),IPC!$H$1)</f>
        <v>138.32155800000001</v>
      </c>
      <c r="AA3417" s="48">
        <f t="shared" si="1163"/>
        <v>1</v>
      </c>
      <c r="AB3417" s="48">
        <f t="shared" si="1164"/>
        <v>1900</v>
      </c>
      <c r="AC3417" s="32" t="str">
        <f t="shared" si="1157"/>
        <v>1-1900</v>
      </c>
      <c r="AD3417" s="50">
        <f>IFERROR(VLOOKUP(AC3417,IPC!$E$2:$F$1745,2,0),IPC!$H$1)</f>
        <v>138.32155800000001</v>
      </c>
    </row>
    <row r="3418" spans="10:30" x14ac:dyDescent="0.25">
      <c r="J3418" s="44" t="str">
        <f t="shared" si="1170"/>
        <v/>
      </c>
      <c r="K3418" s="33" t="str">
        <f t="shared" ca="1" si="1155"/>
        <v/>
      </c>
      <c r="L3418" s="108">
        <f t="shared" ca="1" si="1154"/>
        <v>0</v>
      </c>
      <c r="M3418" s="44" t="str">
        <f t="shared" si="1171"/>
        <v/>
      </c>
      <c r="N3418" s="45" t="str">
        <f t="shared" ca="1" si="1156"/>
        <v/>
      </c>
      <c r="O3418" s="108">
        <f t="shared" si="1169"/>
        <v>0</v>
      </c>
      <c r="P3418" s="21" t="e">
        <f t="shared" si="1158"/>
        <v>#N/A</v>
      </c>
      <c r="Q3418" s="21" t="e">
        <f t="shared" si="1159"/>
        <v>#N/A</v>
      </c>
      <c r="R3418" s="21" t="e">
        <f t="shared" si="1160"/>
        <v>#N/A</v>
      </c>
      <c r="S3418" s="21" t="e">
        <f t="shared" si="1161"/>
        <v>#N/A</v>
      </c>
      <c r="T3418" s="29" t="e">
        <f t="shared" si="1153"/>
        <v>#N/A</v>
      </c>
      <c r="U3418" s="34">
        <f t="shared" si="1162"/>
        <v>0</v>
      </c>
      <c r="V3418" s="16">
        <f t="shared" ca="1" si="1165"/>
        <v>44139</v>
      </c>
      <c r="W3418" s="56">
        <f t="shared" ca="1" si="1166"/>
        <v>10</v>
      </c>
      <c r="X3418" s="56">
        <f t="shared" ca="1" si="1167"/>
        <v>2020</v>
      </c>
      <c r="Y3418" s="55" t="str">
        <f t="shared" ca="1" si="1168"/>
        <v>10-2020</v>
      </c>
      <c r="Z3418" s="51">
        <f ca="1">IFERROR(VLOOKUP(Y3418,IPC!$E$2:$F$1745,2,0),IPC!$H$1)</f>
        <v>138.32155800000001</v>
      </c>
      <c r="AA3418" s="48">
        <f t="shared" si="1163"/>
        <v>1</v>
      </c>
      <c r="AB3418" s="48">
        <f t="shared" si="1164"/>
        <v>1900</v>
      </c>
      <c r="AC3418" s="32" t="str">
        <f t="shared" si="1157"/>
        <v>1-1900</v>
      </c>
      <c r="AD3418" s="50">
        <f>IFERROR(VLOOKUP(AC3418,IPC!$E$2:$F$1745,2,0),IPC!$H$1)</f>
        <v>138.32155800000001</v>
      </c>
    </row>
    <row r="3419" spans="10:30" x14ac:dyDescent="0.25">
      <c r="J3419" s="44" t="str">
        <f t="shared" si="1170"/>
        <v/>
      </c>
      <c r="K3419" s="33" t="str">
        <f t="shared" ca="1" si="1155"/>
        <v/>
      </c>
      <c r="L3419" s="108">
        <f t="shared" ca="1" si="1154"/>
        <v>0</v>
      </c>
      <c r="M3419" s="44" t="str">
        <f t="shared" si="1171"/>
        <v/>
      </c>
      <c r="N3419" s="45" t="str">
        <f t="shared" ca="1" si="1156"/>
        <v/>
      </c>
      <c r="O3419" s="108">
        <f t="shared" si="1169"/>
        <v>0</v>
      </c>
      <c r="P3419" s="21" t="e">
        <f t="shared" si="1158"/>
        <v>#N/A</v>
      </c>
      <c r="Q3419" s="21" t="e">
        <f t="shared" si="1159"/>
        <v>#N/A</v>
      </c>
      <c r="R3419" s="21" t="e">
        <f t="shared" si="1160"/>
        <v>#N/A</v>
      </c>
      <c r="S3419" s="21" t="e">
        <f t="shared" si="1161"/>
        <v>#N/A</v>
      </c>
      <c r="T3419" s="29" t="e">
        <f t="shared" si="1153"/>
        <v>#N/A</v>
      </c>
      <c r="U3419" s="34">
        <f t="shared" si="1162"/>
        <v>0</v>
      </c>
      <c r="V3419" s="16">
        <f t="shared" ca="1" si="1165"/>
        <v>44139</v>
      </c>
      <c r="W3419" s="56">
        <f t="shared" ca="1" si="1166"/>
        <v>10</v>
      </c>
      <c r="X3419" s="56">
        <f t="shared" ca="1" si="1167"/>
        <v>2020</v>
      </c>
      <c r="Y3419" s="55" t="str">
        <f t="shared" ca="1" si="1168"/>
        <v>10-2020</v>
      </c>
      <c r="Z3419" s="51">
        <f ca="1">IFERROR(VLOOKUP(Y3419,IPC!$E$2:$F$1745,2,0),IPC!$H$1)</f>
        <v>138.32155800000001</v>
      </c>
      <c r="AA3419" s="48">
        <f t="shared" si="1163"/>
        <v>1</v>
      </c>
      <c r="AB3419" s="48">
        <f t="shared" si="1164"/>
        <v>1900</v>
      </c>
      <c r="AC3419" s="32" t="str">
        <f t="shared" si="1157"/>
        <v>1-1900</v>
      </c>
      <c r="AD3419" s="50">
        <f>IFERROR(VLOOKUP(AC3419,IPC!$E$2:$F$1745,2,0),IPC!$H$1)</f>
        <v>138.32155800000001</v>
      </c>
    </row>
    <row r="3420" spans="10:30" x14ac:dyDescent="0.25">
      <c r="J3420" s="44" t="str">
        <f t="shared" si="1170"/>
        <v/>
      </c>
      <c r="K3420" s="33" t="str">
        <f t="shared" ca="1" si="1155"/>
        <v/>
      </c>
      <c r="L3420" s="108">
        <f t="shared" ca="1" si="1154"/>
        <v>0</v>
      </c>
      <c r="M3420" s="44" t="str">
        <f t="shared" si="1171"/>
        <v/>
      </c>
      <c r="N3420" s="45" t="str">
        <f t="shared" ca="1" si="1156"/>
        <v/>
      </c>
      <c r="O3420" s="108">
        <f t="shared" si="1169"/>
        <v>0</v>
      </c>
      <c r="P3420" s="21" t="e">
        <f t="shared" si="1158"/>
        <v>#N/A</v>
      </c>
      <c r="Q3420" s="21" t="e">
        <f t="shared" si="1159"/>
        <v>#N/A</v>
      </c>
      <c r="R3420" s="21" t="e">
        <f t="shared" si="1160"/>
        <v>#N/A</v>
      </c>
      <c r="S3420" s="21" t="e">
        <f t="shared" si="1161"/>
        <v>#N/A</v>
      </c>
      <c r="T3420" s="29" t="e">
        <f t="shared" si="1153"/>
        <v>#N/A</v>
      </c>
      <c r="U3420" s="34">
        <f t="shared" si="1162"/>
        <v>0</v>
      </c>
      <c r="V3420" s="16">
        <f t="shared" ca="1" si="1165"/>
        <v>44139</v>
      </c>
      <c r="W3420" s="56">
        <f t="shared" ca="1" si="1166"/>
        <v>10</v>
      </c>
      <c r="X3420" s="56">
        <f t="shared" ca="1" si="1167"/>
        <v>2020</v>
      </c>
      <c r="Y3420" s="55" t="str">
        <f t="shared" ca="1" si="1168"/>
        <v>10-2020</v>
      </c>
      <c r="Z3420" s="51">
        <f ca="1">IFERROR(VLOOKUP(Y3420,IPC!$E$2:$F$1745,2,0),IPC!$H$1)</f>
        <v>138.32155800000001</v>
      </c>
      <c r="AA3420" s="48">
        <f t="shared" si="1163"/>
        <v>1</v>
      </c>
      <c r="AB3420" s="48">
        <f t="shared" si="1164"/>
        <v>1900</v>
      </c>
      <c r="AC3420" s="32" t="str">
        <f t="shared" si="1157"/>
        <v>1-1900</v>
      </c>
      <c r="AD3420" s="50">
        <f>IFERROR(VLOOKUP(AC3420,IPC!$E$2:$F$1745,2,0),IPC!$H$1)</f>
        <v>138.32155800000001</v>
      </c>
    </row>
    <row r="3421" spans="10:30" x14ac:dyDescent="0.25">
      <c r="J3421" s="44" t="str">
        <f t="shared" si="1170"/>
        <v/>
      </c>
      <c r="K3421" s="33" t="str">
        <f t="shared" ca="1" si="1155"/>
        <v/>
      </c>
      <c r="L3421" s="108">
        <f t="shared" ca="1" si="1154"/>
        <v>0</v>
      </c>
      <c r="M3421" s="44" t="str">
        <f t="shared" si="1171"/>
        <v/>
      </c>
      <c r="N3421" s="45" t="str">
        <f t="shared" ca="1" si="1156"/>
        <v/>
      </c>
      <c r="O3421" s="108">
        <f t="shared" si="1169"/>
        <v>0</v>
      </c>
      <c r="P3421" s="21" t="e">
        <f t="shared" si="1158"/>
        <v>#N/A</v>
      </c>
      <c r="Q3421" s="21" t="e">
        <f t="shared" si="1159"/>
        <v>#N/A</v>
      </c>
      <c r="R3421" s="21" t="e">
        <f t="shared" si="1160"/>
        <v>#N/A</v>
      </c>
      <c r="S3421" s="21" t="e">
        <f t="shared" si="1161"/>
        <v>#N/A</v>
      </c>
      <c r="T3421" s="29" t="e">
        <f t="shared" si="1153"/>
        <v>#N/A</v>
      </c>
      <c r="U3421" s="34">
        <f t="shared" si="1162"/>
        <v>0</v>
      </c>
      <c r="V3421" s="16">
        <f t="shared" ca="1" si="1165"/>
        <v>44139</v>
      </c>
      <c r="W3421" s="56">
        <f t="shared" ca="1" si="1166"/>
        <v>10</v>
      </c>
      <c r="X3421" s="56">
        <f t="shared" ca="1" si="1167"/>
        <v>2020</v>
      </c>
      <c r="Y3421" s="55" t="str">
        <f t="shared" ca="1" si="1168"/>
        <v>10-2020</v>
      </c>
      <c r="Z3421" s="51">
        <f ca="1">IFERROR(VLOOKUP(Y3421,IPC!$E$2:$F$1745,2,0),IPC!$H$1)</f>
        <v>138.32155800000001</v>
      </c>
      <c r="AA3421" s="48">
        <f t="shared" si="1163"/>
        <v>1</v>
      </c>
      <c r="AB3421" s="48">
        <f t="shared" si="1164"/>
        <v>1900</v>
      </c>
      <c r="AC3421" s="32" t="str">
        <f t="shared" si="1157"/>
        <v>1-1900</v>
      </c>
      <c r="AD3421" s="50">
        <f>IFERROR(VLOOKUP(AC3421,IPC!$E$2:$F$1745,2,0),IPC!$H$1)</f>
        <v>138.32155800000001</v>
      </c>
    </row>
    <row r="3422" spans="10:30" x14ac:dyDescent="0.25">
      <c r="J3422" s="44" t="str">
        <f t="shared" si="1170"/>
        <v/>
      </c>
      <c r="K3422" s="33" t="str">
        <f t="shared" ca="1" si="1155"/>
        <v/>
      </c>
      <c r="L3422" s="108">
        <f t="shared" ca="1" si="1154"/>
        <v>0</v>
      </c>
      <c r="M3422" s="44" t="str">
        <f t="shared" si="1171"/>
        <v/>
      </c>
      <c r="N3422" s="45" t="str">
        <f t="shared" ca="1" si="1156"/>
        <v/>
      </c>
      <c r="O3422" s="108">
        <f t="shared" si="1169"/>
        <v>0</v>
      </c>
      <c r="P3422" s="21" t="e">
        <f t="shared" si="1158"/>
        <v>#N/A</v>
      </c>
      <c r="Q3422" s="21" t="e">
        <f t="shared" si="1159"/>
        <v>#N/A</v>
      </c>
      <c r="R3422" s="21" t="e">
        <f t="shared" si="1160"/>
        <v>#N/A</v>
      </c>
      <c r="S3422" s="21" t="e">
        <f t="shared" si="1161"/>
        <v>#N/A</v>
      </c>
      <c r="T3422" s="29" t="e">
        <f t="shared" si="1153"/>
        <v>#N/A</v>
      </c>
      <c r="U3422" s="34">
        <f t="shared" si="1162"/>
        <v>0</v>
      </c>
      <c r="V3422" s="16">
        <f t="shared" ca="1" si="1165"/>
        <v>44139</v>
      </c>
      <c r="W3422" s="56">
        <f t="shared" ca="1" si="1166"/>
        <v>10</v>
      </c>
      <c r="X3422" s="56">
        <f t="shared" ca="1" si="1167"/>
        <v>2020</v>
      </c>
      <c r="Y3422" s="55" t="str">
        <f t="shared" ca="1" si="1168"/>
        <v>10-2020</v>
      </c>
      <c r="Z3422" s="51">
        <f ca="1">IFERROR(VLOOKUP(Y3422,IPC!$E$2:$F$1745,2,0),IPC!$H$1)</f>
        <v>138.32155800000001</v>
      </c>
      <c r="AA3422" s="48">
        <f t="shared" si="1163"/>
        <v>1</v>
      </c>
      <c r="AB3422" s="48">
        <f t="shared" si="1164"/>
        <v>1900</v>
      </c>
      <c r="AC3422" s="32" t="str">
        <f t="shared" si="1157"/>
        <v>1-1900</v>
      </c>
      <c r="AD3422" s="50">
        <f>IFERROR(VLOOKUP(AC3422,IPC!$E$2:$F$1745,2,0),IPC!$H$1)</f>
        <v>138.32155800000001</v>
      </c>
    </row>
    <row r="3423" spans="10:30" x14ac:dyDescent="0.25">
      <c r="J3423" s="44" t="str">
        <f t="shared" si="1170"/>
        <v/>
      </c>
      <c r="K3423" s="33" t="str">
        <f t="shared" ca="1" si="1155"/>
        <v/>
      </c>
      <c r="L3423" s="108">
        <f t="shared" ca="1" si="1154"/>
        <v>0</v>
      </c>
      <c r="M3423" s="44" t="str">
        <f t="shared" si="1171"/>
        <v/>
      </c>
      <c r="N3423" s="45" t="str">
        <f t="shared" ca="1" si="1156"/>
        <v/>
      </c>
      <c r="O3423" s="108">
        <f t="shared" si="1169"/>
        <v>0</v>
      </c>
      <c r="P3423" s="21" t="e">
        <f t="shared" si="1158"/>
        <v>#N/A</v>
      </c>
      <c r="Q3423" s="21" t="e">
        <f t="shared" si="1159"/>
        <v>#N/A</v>
      </c>
      <c r="R3423" s="21" t="e">
        <f t="shared" si="1160"/>
        <v>#N/A</v>
      </c>
      <c r="S3423" s="21" t="e">
        <f t="shared" si="1161"/>
        <v>#N/A</v>
      </c>
      <c r="T3423" s="29" t="e">
        <f t="shared" si="1153"/>
        <v>#N/A</v>
      </c>
      <c r="U3423" s="34">
        <f t="shared" si="1162"/>
        <v>0</v>
      </c>
      <c r="V3423" s="16">
        <f t="shared" ca="1" si="1165"/>
        <v>44139</v>
      </c>
      <c r="W3423" s="56">
        <f t="shared" ca="1" si="1166"/>
        <v>10</v>
      </c>
      <c r="X3423" s="56">
        <f t="shared" ca="1" si="1167"/>
        <v>2020</v>
      </c>
      <c r="Y3423" s="55" t="str">
        <f t="shared" ca="1" si="1168"/>
        <v>10-2020</v>
      </c>
      <c r="Z3423" s="51">
        <f ca="1">IFERROR(VLOOKUP(Y3423,IPC!$E$2:$F$1745,2,0),IPC!$H$1)</f>
        <v>138.32155800000001</v>
      </c>
      <c r="AA3423" s="48">
        <f t="shared" si="1163"/>
        <v>1</v>
      </c>
      <c r="AB3423" s="48">
        <f t="shared" si="1164"/>
        <v>1900</v>
      </c>
      <c r="AC3423" s="32" t="str">
        <f t="shared" si="1157"/>
        <v>1-1900</v>
      </c>
      <c r="AD3423" s="50">
        <f>IFERROR(VLOOKUP(AC3423,IPC!$E$2:$F$1745,2,0),IPC!$H$1)</f>
        <v>138.32155800000001</v>
      </c>
    </row>
    <row r="3424" spans="10:30" x14ac:dyDescent="0.25">
      <c r="J3424" s="44" t="str">
        <f t="shared" si="1170"/>
        <v/>
      </c>
      <c r="K3424" s="33" t="str">
        <f t="shared" ca="1" si="1155"/>
        <v/>
      </c>
      <c r="L3424" s="108">
        <f t="shared" ca="1" si="1154"/>
        <v>0</v>
      </c>
      <c r="M3424" s="44" t="str">
        <f t="shared" si="1171"/>
        <v/>
      </c>
      <c r="N3424" s="45" t="str">
        <f t="shared" ca="1" si="1156"/>
        <v/>
      </c>
      <c r="O3424" s="108">
        <f t="shared" si="1169"/>
        <v>0</v>
      </c>
      <c r="P3424" s="21" t="e">
        <f t="shared" si="1158"/>
        <v>#N/A</v>
      </c>
      <c r="Q3424" s="21" t="e">
        <f t="shared" si="1159"/>
        <v>#N/A</v>
      </c>
      <c r="R3424" s="21" t="e">
        <f t="shared" si="1160"/>
        <v>#N/A</v>
      </c>
      <c r="S3424" s="21" t="e">
        <f t="shared" si="1161"/>
        <v>#N/A</v>
      </c>
      <c r="T3424" s="29" t="e">
        <f t="shared" ref="T3424:T3487" si="1172">+SUMPRODUCT(P3424:S3424,$P$7:$S$7)/100</f>
        <v>#N/A</v>
      </c>
      <c r="U3424" s="34">
        <f t="shared" si="1162"/>
        <v>0</v>
      </c>
      <c r="V3424" s="16">
        <f t="shared" ca="1" si="1165"/>
        <v>44139</v>
      </c>
      <c r="W3424" s="56">
        <f t="shared" ca="1" si="1166"/>
        <v>10</v>
      </c>
      <c r="X3424" s="56">
        <f t="shared" ca="1" si="1167"/>
        <v>2020</v>
      </c>
      <c r="Y3424" s="55" t="str">
        <f t="shared" ca="1" si="1168"/>
        <v>10-2020</v>
      </c>
      <c r="Z3424" s="51">
        <f ca="1">IFERROR(VLOOKUP(Y3424,IPC!$E$2:$F$1745,2,0),IPC!$H$1)</f>
        <v>138.32155800000001</v>
      </c>
      <c r="AA3424" s="48">
        <f t="shared" si="1163"/>
        <v>1</v>
      </c>
      <c r="AB3424" s="48">
        <f t="shared" si="1164"/>
        <v>1900</v>
      </c>
      <c r="AC3424" s="32" t="str">
        <f t="shared" si="1157"/>
        <v>1-1900</v>
      </c>
      <c r="AD3424" s="50">
        <f>IFERROR(VLOOKUP(AC3424,IPC!$E$2:$F$1745,2,0),IPC!$H$1)</f>
        <v>138.32155800000001</v>
      </c>
    </row>
    <row r="3425" spans="10:30" x14ac:dyDescent="0.25">
      <c r="J3425" s="44" t="str">
        <f t="shared" si="1170"/>
        <v/>
      </c>
      <c r="K3425" s="33" t="str">
        <f t="shared" ca="1" si="1155"/>
        <v/>
      </c>
      <c r="L3425" s="108">
        <f t="shared" ca="1" si="1154"/>
        <v>0</v>
      </c>
      <c r="M3425" s="44" t="str">
        <f t="shared" si="1171"/>
        <v/>
      </c>
      <c r="N3425" s="45" t="str">
        <f t="shared" ca="1" si="1156"/>
        <v/>
      </c>
      <c r="O3425" s="108">
        <f t="shared" si="1169"/>
        <v>0</v>
      </c>
      <c r="P3425" s="21" t="e">
        <f t="shared" si="1158"/>
        <v>#N/A</v>
      </c>
      <c r="Q3425" s="21" t="e">
        <f t="shared" si="1159"/>
        <v>#N/A</v>
      </c>
      <c r="R3425" s="21" t="e">
        <f t="shared" si="1160"/>
        <v>#N/A</v>
      </c>
      <c r="S3425" s="21" t="e">
        <f t="shared" si="1161"/>
        <v>#N/A</v>
      </c>
      <c r="T3425" s="29" t="e">
        <f t="shared" si="1172"/>
        <v>#N/A</v>
      </c>
      <c r="U3425" s="34">
        <f t="shared" si="1162"/>
        <v>0</v>
      </c>
      <c r="V3425" s="16">
        <f t="shared" ca="1" si="1165"/>
        <v>44139</v>
      </c>
      <c r="W3425" s="56">
        <f t="shared" ca="1" si="1166"/>
        <v>10</v>
      </c>
      <c r="X3425" s="56">
        <f t="shared" ca="1" si="1167"/>
        <v>2020</v>
      </c>
      <c r="Y3425" s="55" t="str">
        <f t="shared" ca="1" si="1168"/>
        <v>10-2020</v>
      </c>
      <c r="Z3425" s="51">
        <f ca="1">IFERROR(VLOOKUP(Y3425,IPC!$E$2:$F$1745,2,0),IPC!$H$1)</f>
        <v>138.32155800000001</v>
      </c>
      <c r="AA3425" s="48">
        <f t="shared" si="1163"/>
        <v>1</v>
      </c>
      <c r="AB3425" s="48">
        <f t="shared" si="1164"/>
        <v>1900</v>
      </c>
      <c r="AC3425" s="32" t="str">
        <f t="shared" si="1157"/>
        <v>1-1900</v>
      </c>
      <c r="AD3425" s="50">
        <f>IFERROR(VLOOKUP(AC3425,IPC!$E$2:$F$1745,2,0),IPC!$H$1)</f>
        <v>138.32155800000001</v>
      </c>
    </row>
    <row r="3426" spans="10:30" x14ac:dyDescent="0.25">
      <c r="J3426" s="44" t="str">
        <f t="shared" si="1170"/>
        <v/>
      </c>
      <c r="K3426" s="33" t="str">
        <f t="shared" ca="1" si="1155"/>
        <v/>
      </c>
      <c r="L3426" s="108">
        <f t="shared" ca="1" si="1154"/>
        <v>0</v>
      </c>
      <c r="M3426" s="44" t="str">
        <f t="shared" si="1171"/>
        <v/>
      </c>
      <c r="N3426" s="45" t="str">
        <f t="shared" ca="1" si="1156"/>
        <v/>
      </c>
      <c r="O3426" s="108">
        <f t="shared" si="1169"/>
        <v>0</v>
      </c>
      <c r="P3426" s="21" t="e">
        <f t="shared" si="1158"/>
        <v>#N/A</v>
      </c>
      <c r="Q3426" s="21" t="e">
        <f t="shared" si="1159"/>
        <v>#N/A</v>
      </c>
      <c r="R3426" s="21" t="e">
        <f t="shared" si="1160"/>
        <v>#N/A</v>
      </c>
      <c r="S3426" s="21" t="e">
        <f t="shared" si="1161"/>
        <v>#N/A</v>
      </c>
      <c r="T3426" s="29" t="e">
        <f t="shared" si="1172"/>
        <v>#N/A</v>
      </c>
      <c r="U3426" s="34">
        <f t="shared" si="1162"/>
        <v>0</v>
      </c>
      <c r="V3426" s="16">
        <f t="shared" ca="1" si="1165"/>
        <v>44139</v>
      </c>
      <c r="W3426" s="56">
        <f t="shared" ca="1" si="1166"/>
        <v>10</v>
      </c>
      <c r="X3426" s="56">
        <f t="shared" ca="1" si="1167"/>
        <v>2020</v>
      </c>
      <c r="Y3426" s="55" t="str">
        <f t="shared" ca="1" si="1168"/>
        <v>10-2020</v>
      </c>
      <c r="Z3426" s="51">
        <f ca="1">IFERROR(VLOOKUP(Y3426,IPC!$E$2:$F$1745,2,0),IPC!$H$1)</f>
        <v>138.32155800000001</v>
      </c>
      <c r="AA3426" s="48">
        <f t="shared" si="1163"/>
        <v>1</v>
      </c>
      <c r="AB3426" s="48">
        <f t="shared" si="1164"/>
        <v>1900</v>
      </c>
      <c r="AC3426" s="32" t="str">
        <f t="shared" si="1157"/>
        <v>1-1900</v>
      </c>
      <c r="AD3426" s="50">
        <f>IFERROR(VLOOKUP(AC3426,IPC!$E$2:$F$1745,2,0),IPC!$H$1)</f>
        <v>138.32155800000001</v>
      </c>
    </row>
    <row r="3427" spans="10:30" x14ac:dyDescent="0.25">
      <c r="J3427" s="44" t="str">
        <f t="shared" si="1170"/>
        <v/>
      </c>
      <c r="K3427" s="33" t="str">
        <f t="shared" ca="1" si="1155"/>
        <v/>
      </c>
      <c r="L3427" s="108">
        <f t="shared" ca="1" si="1154"/>
        <v>0</v>
      </c>
      <c r="M3427" s="44" t="str">
        <f t="shared" si="1171"/>
        <v/>
      </c>
      <c r="N3427" s="45" t="str">
        <f t="shared" ca="1" si="1156"/>
        <v/>
      </c>
      <c r="O3427" s="108">
        <f t="shared" si="1169"/>
        <v>0</v>
      </c>
      <c r="P3427" s="21" t="e">
        <f t="shared" si="1158"/>
        <v>#N/A</v>
      </c>
      <c r="Q3427" s="21" t="e">
        <f t="shared" si="1159"/>
        <v>#N/A</v>
      </c>
      <c r="R3427" s="21" t="e">
        <f t="shared" si="1160"/>
        <v>#N/A</v>
      </c>
      <c r="S3427" s="21" t="e">
        <f t="shared" si="1161"/>
        <v>#N/A</v>
      </c>
      <c r="T3427" s="29" t="e">
        <f t="shared" si="1172"/>
        <v>#N/A</v>
      </c>
      <c r="U3427" s="34">
        <f t="shared" si="1162"/>
        <v>0</v>
      </c>
      <c r="V3427" s="16">
        <f t="shared" ca="1" si="1165"/>
        <v>44139</v>
      </c>
      <c r="W3427" s="56">
        <f t="shared" ca="1" si="1166"/>
        <v>10</v>
      </c>
      <c r="X3427" s="56">
        <f t="shared" ca="1" si="1167"/>
        <v>2020</v>
      </c>
      <c r="Y3427" s="55" t="str">
        <f t="shared" ca="1" si="1168"/>
        <v>10-2020</v>
      </c>
      <c r="Z3427" s="51">
        <f ca="1">IFERROR(VLOOKUP(Y3427,IPC!$E$2:$F$1745,2,0),IPC!$H$1)</f>
        <v>138.32155800000001</v>
      </c>
      <c r="AA3427" s="48">
        <f t="shared" si="1163"/>
        <v>1</v>
      </c>
      <c r="AB3427" s="48">
        <f t="shared" si="1164"/>
        <v>1900</v>
      </c>
      <c r="AC3427" s="32" t="str">
        <f t="shared" si="1157"/>
        <v>1-1900</v>
      </c>
      <c r="AD3427" s="50">
        <f>IFERROR(VLOOKUP(AC3427,IPC!$E$2:$F$1745,2,0),IPC!$H$1)</f>
        <v>138.32155800000001</v>
      </c>
    </row>
    <row r="3428" spans="10:30" x14ac:dyDescent="0.25">
      <c r="J3428" s="44" t="str">
        <f t="shared" si="1170"/>
        <v/>
      </c>
      <c r="K3428" s="33" t="str">
        <f t="shared" ca="1" si="1155"/>
        <v/>
      </c>
      <c r="L3428" s="108">
        <f t="shared" ca="1" si="1154"/>
        <v>0</v>
      </c>
      <c r="M3428" s="44" t="str">
        <f t="shared" si="1171"/>
        <v/>
      </c>
      <c r="N3428" s="45" t="str">
        <f t="shared" ca="1" si="1156"/>
        <v/>
      </c>
      <c r="O3428" s="108">
        <f t="shared" si="1169"/>
        <v>0</v>
      </c>
      <c r="P3428" s="21" t="e">
        <f t="shared" si="1158"/>
        <v>#N/A</v>
      </c>
      <c r="Q3428" s="21" t="e">
        <f t="shared" si="1159"/>
        <v>#N/A</v>
      </c>
      <c r="R3428" s="21" t="e">
        <f t="shared" si="1160"/>
        <v>#N/A</v>
      </c>
      <c r="S3428" s="21" t="e">
        <f t="shared" si="1161"/>
        <v>#N/A</v>
      </c>
      <c r="T3428" s="29" t="e">
        <f t="shared" si="1172"/>
        <v>#N/A</v>
      </c>
      <c r="U3428" s="34">
        <f t="shared" si="1162"/>
        <v>0</v>
      </c>
      <c r="V3428" s="16">
        <f t="shared" ca="1" si="1165"/>
        <v>44139</v>
      </c>
      <c r="W3428" s="56">
        <f t="shared" ca="1" si="1166"/>
        <v>10</v>
      </c>
      <c r="X3428" s="56">
        <f t="shared" ca="1" si="1167"/>
        <v>2020</v>
      </c>
      <c r="Y3428" s="55" t="str">
        <f t="shared" ca="1" si="1168"/>
        <v>10-2020</v>
      </c>
      <c r="Z3428" s="51">
        <f ca="1">IFERROR(VLOOKUP(Y3428,IPC!$E$2:$F$1745,2,0),IPC!$H$1)</f>
        <v>138.32155800000001</v>
      </c>
      <c r="AA3428" s="48">
        <f t="shared" si="1163"/>
        <v>1</v>
      </c>
      <c r="AB3428" s="48">
        <f t="shared" si="1164"/>
        <v>1900</v>
      </c>
      <c r="AC3428" s="32" t="str">
        <f t="shared" si="1157"/>
        <v>1-1900</v>
      </c>
      <c r="AD3428" s="50">
        <f>IFERROR(VLOOKUP(AC3428,IPC!$E$2:$F$1745,2,0),IPC!$H$1)</f>
        <v>138.32155800000001</v>
      </c>
    </row>
    <row r="3429" spans="10:30" x14ac:dyDescent="0.25">
      <c r="J3429" s="44" t="str">
        <f t="shared" si="1170"/>
        <v/>
      </c>
      <c r="K3429" s="33" t="str">
        <f t="shared" ca="1" si="1155"/>
        <v/>
      </c>
      <c r="L3429" s="108">
        <f t="shared" ca="1" si="1154"/>
        <v>0</v>
      </c>
      <c r="M3429" s="44" t="str">
        <f t="shared" si="1171"/>
        <v/>
      </c>
      <c r="N3429" s="45" t="str">
        <f t="shared" ca="1" si="1156"/>
        <v/>
      </c>
      <c r="O3429" s="108">
        <f t="shared" si="1169"/>
        <v>0</v>
      </c>
      <c r="P3429" s="21" t="e">
        <f t="shared" si="1158"/>
        <v>#N/A</v>
      </c>
      <c r="Q3429" s="21" t="e">
        <f t="shared" si="1159"/>
        <v>#N/A</v>
      </c>
      <c r="R3429" s="21" t="e">
        <f t="shared" si="1160"/>
        <v>#N/A</v>
      </c>
      <c r="S3429" s="21" t="e">
        <f t="shared" si="1161"/>
        <v>#N/A</v>
      </c>
      <c r="T3429" s="29" t="e">
        <f t="shared" si="1172"/>
        <v>#N/A</v>
      </c>
      <c r="U3429" s="34">
        <f t="shared" si="1162"/>
        <v>0</v>
      </c>
      <c r="V3429" s="16">
        <f t="shared" ca="1" si="1165"/>
        <v>44139</v>
      </c>
      <c r="W3429" s="56">
        <f t="shared" ca="1" si="1166"/>
        <v>10</v>
      </c>
      <c r="X3429" s="56">
        <f t="shared" ca="1" si="1167"/>
        <v>2020</v>
      </c>
      <c r="Y3429" s="55" t="str">
        <f t="shared" ca="1" si="1168"/>
        <v>10-2020</v>
      </c>
      <c r="Z3429" s="51">
        <f ca="1">IFERROR(VLOOKUP(Y3429,IPC!$E$2:$F$1745,2,0),IPC!$H$1)</f>
        <v>138.32155800000001</v>
      </c>
      <c r="AA3429" s="48">
        <f t="shared" si="1163"/>
        <v>1</v>
      </c>
      <c r="AB3429" s="48">
        <f t="shared" si="1164"/>
        <v>1900</v>
      </c>
      <c r="AC3429" s="32" t="str">
        <f t="shared" si="1157"/>
        <v>1-1900</v>
      </c>
      <c r="AD3429" s="50">
        <f>IFERROR(VLOOKUP(AC3429,IPC!$E$2:$F$1745,2,0),IPC!$H$1)</f>
        <v>138.32155800000001</v>
      </c>
    </row>
    <row r="3430" spans="10:30" x14ac:dyDescent="0.25">
      <c r="J3430" s="44" t="str">
        <f t="shared" si="1170"/>
        <v/>
      </c>
      <c r="K3430" s="33" t="str">
        <f t="shared" ca="1" si="1155"/>
        <v/>
      </c>
      <c r="L3430" s="108">
        <f t="shared" ref="L3430:L3493" ca="1" si="1173">IFERROR(B3430*C3430*Z3442/AD3442,"")</f>
        <v>0</v>
      </c>
      <c r="M3430" s="44" t="str">
        <f t="shared" si="1171"/>
        <v/>
      </c>
      <c r="N3430" s="45" t="str">
        <f t="shared" ca="1" si="1156"/>
        <v/>
      </c>
      <c r="O3430" s="108">
        <f t="shared" si="1169"/>
        <v>0</v>
      </c>
      <c r="P3430" s="21" t="e">
        <f t="shared" si="1158"/>
        <v>#N/A</v>
      </c>
      <c r="Q3430" s="21" t="e">
        <f t="shared" si="1159"/>
        <v>#N/A</v>
      </c>
      <c r="R3430" s="21" t="e">
        <f t="shared" si="1160"/>
        <v>#N/A</v>
      </c>
      <c r="S3430" s="21" t="e">
        <f t="shared" si="1161"/>
        <v>#N/A</v>
      </c>
      <c r="T3430" s="29" t="e">
        <f t="shared" si="1172"/>
        <v>#N/A</v>
      </c>
      <c r="U3430" s="34">
        <f t="shared" si="1162"/>
        <v>0</v>
      </c>
      <c r="V3430" s="16">
        <f t="shared" ca="1" si="1165"/>
        <v>44139</v>
      </c>
      <c r="W3430" s="56">
        <f t="shared" ca="1" si="1166"/>
        <v>10</v>
      </c>
      <c r="X3430" s="56">
        <f t="shared" ca="1" si="1167"/>
        <v>2020</v>
      </c>
      <c r="Y3430" s="55" t="str">
        <f t="shared" ca="1" si="1168"/>
        <v>10-2020</v>
      </c>
      <c r="Z3430" s="51">
        <f ca="1">IFERROR(VLOOKUP(Y3430,IPC!$E$2:$F$1745,2,0),IPC!$H$1)</f>
        <v>138.32155800000001</v>
      </c>
      <c r="AA3430" s="48">
        <f t="shared" si="1163"/>
        <v>1</v>
      </c>
      <c r="AB3430" s="48">
        <f t="shared" si="1164"/>
        <v>1900</v>
      </c>
      <c r="AC3430" s="32" t="str">
        <f t="shared" si="1157"/>
        <v>1-1900</v>
      </c>
      <c r="AD3430" s="50">
        <f>IFERROR(VLOOKUP(AC3430,IPC!$E$2:$F$1745,2,0),IPC!$H$1)</f>
        <v>138.32155800000001</v>
      </c>
    </row>
    <row r="3431" spans="10:30" x14ac:dyDescent="0.25">
      <c r="J3431" s="44" t="str">
        <f t="shared" si="1170"/>
        <v/>
      </c>
      <c r="K3431" s="33" t="str">
        <f t="shared" ca="1" si="1155"/>
        <v/>
      </c>
      <c r="L3431" s="108">
        <f t="shared" ca="1" si="1173"/>
        <v>0</v>
      </c>
      <c r="M3431" s="44" t="str">
        <f t="shared" si="1171"/>
        <v/>
      </c>
      <c r="N3431" s="45" t="str">
        <f t="shared" ca="1" si="1156"/>
        <v/>
      </c>
      <c r="O3431" s="108">
        <f t="shared" si="1169"/>
        <v>0</v>
      </c>
      <c r="P3431" s="21" t="e">
        <f t="shared" si="1158"/>
        <v>#N/A</v>
      </c>
      <c r="Q3431" s="21" t="e">
        <f t="shared" si="1159"/>
        <v>#N/A</v>
      </c>
      <c r="R3431" s="21" t="e">
        <f t="shared" si="1160"/>
        <v>#N/A</v>
      </c>
      <c r="S3431" s="21" t="e">
        <f t="shared" si="1161"/>
        <v>#N/A</v>
      </c>
      <c r="T3431" s="29" t="e">
        <f t="shared" si="1172"/>
        <v>#N/A</v>
      </c>
      <c r="U3431" s="34">
        <f t="shared" si="1162"/>
        <v>0</v>
      </c>
      <c r="V3431" s="16">
        <f t="shared" ca="1" si="1165"/>
        <v>44139</v>
      </c>
      <c r="W3431" s="56">
        <f t="shared" ca="1" si="1166"/>
        <v>10</v>
      </c>
      <c r="X3431" s="56">
        <f t="shared" ca="1" si="1167"/>
        <v>2020</v>
      </c>
      <c r="Y3431" s="55" t="str">
        <f t="shared" ca="1" si="1168"/>
        <v>10-2020</v>
      </c>
      <c r="Z3431" s="51">
        <f ca="1">IFERROR(VLOOKUP(Y3431,IPC!$E$2:$F$1745,2,0),IPC!$H$1)</f>
        <v>138.32155800000001</v>
      </c>
      <c r="AA3431" s="48">
        <f t="shared" si="1163"/>
        <v>1</v>
      </c>
      <c r="AB3431" s="48">
        <f t="shared" si="1164"/>
        <v>1900</v>
      </c>
      <c r="AC3431" s="32" t="str">
        <f t="shared" si="1157"/>
        <v>1-1900</v>
      </c>
      <c r="AD3431" s="50">
        <f>IFERROR(VLOOKUP(AC3431,IPC!$E$2:$F$1745,2,0),IPC!$H$1)</f>
        <v>138.32155800000001</v>
      </c>
    </row>
    <row r="3432" spans="10:30" x14ac:dyDescent="0.25">
      <c r="J3432" s="44" t="str">
        <f t="shared" si="1170"/>
        <v/>
      </c>
      <c r="K3432" s="33" t="str">
        <f t="shared" ca="1" si="1155"/>
        <v/>
      </c>
      <c r="L3432" s="108">
        <f t="shared" ca="1" si="1173"/>
        <v>0</v>
      </c>
      <c r="M3432" s="44" t="str">
        <f t="shared" si="1171"/>
        <v/>
      </c>
      <c r="N3432" s="45" t="str">
        <f t="shared" ca="1" si="1156"/>
        <v/>
      </c>
      <c r="O3432" s="108">
        <f t="shared" si="1169"/>
        <v>0</v>
      </c>
      <c r="P3432" s="21" t="e">
        <f t="shared" si="1158"/>
        <v>#N/A</v>
      </c>
      <c r="Q3432" s="21" t="e">
        <f t="shared" si="1159"/>
        <v>#N/A</v>
      </c>
      <c r="R3432" s="21" t="e">
        <f t="shared" si="1160"/>
        <v>#N/A</v>
      </c>
      <c r="S3432" s="21" t="e">
        <f t="shared" si="1161"/>
        <v>#N/A</v>
      </c>
      <c r="T3432" s="29" t="e">
        <f t="shared" si="1172"/>
        <v>#N/A</v>
      </c>
      <c r="U3432" s="34">
        <f t="shared" si="1162"/>
        <v>0</v>
      </c>
      <c r="V3432" s="16">
        <f t="shared" ca="1" si="1165"/>
        <v>44139</v>
      </c>
      <c r="W3432" s="56">
        <f t="shared" ca="1" si="1166"/>
        <v>10</v>
      </c>
      <c r="X3432" s="56">
        <f t="shared" ca="1" si="1167"/>
        <v>2020</v>
      </c>
      <c r="Y3432" s="55" t="str">
        <f t="shared" ca="1" si="1168"/>
        <v>10-2020</v>
      </c>
      <c r="Z3432" s="51">
        <f ca="1">IFERROR(VLOOKUP(Y3432,IPC!$E$2:$F$1745,2,0),IPC!$H$1)</f>
        <v>138.32155800000001</v>
      </c>
      <c r="AA3432" s="48">
        <f t="shared" si="1163"/>
        <v>1</v>
      </c>
      <c r="AB3432" s="48">
        <f t="shared" si="1164"/>
        <v>1900</v>
      </c>
      <c r="AC3432" s="32" t="str">
        <f t="shared" si="1157"/>
        <v>1-1900</v>
      </c>
      <c r="AD3432" s="50">
        <f>IFERROR(VLOOKUP(AC3432,IPC!$E$2:$F$1745,2,0),IPC!$H$1)</f>
        <v>138.32155800000001</v>
      </c>
    </row>
    <row r="3433" spans="10:30" x14ac:dyDescent="0.25">
      <c r="J3433" s="44" t="str">
        <f t="shared" si="1170"/>
        <v/>
      </c>
      <c r="K3433" s="33" t="str">
        <f t="shared" ca="1" si="1155"/>
        <v/>
      </c>
      <c r="L3433" s="108">
        <f t="shared" ca="1" si="1173"/>
        <v>0</v>
      </c>
      <c r="M3433" s="44" t="str">
        <f t="shared" si="1171"/>
        <v/>
      </c>
      <c r="N3433" s="45" t="str">
        <f t="shared" ca="1" si="1156"/>
        <v/>
      </c>
      <c r="O3433" s="108">
        <f t="shared" si="1169"/>
        <v>0</v>
      </c>
      <c r="P3433" s="21" t="e">
        <f t="shared" si="1158"/>
        <v>#N/A</v>
      </c>
      <c r="Q3433" s="21" t="e">
        <f t="shared" si="1159"/>
        <v>#N/A</v>
      </c>
      <c r="R3433" s="21" t="e">
        <f t="shared" si="1160"/>
        <v>#N/A</v>
      </c>
      <c r="S3433" s="21" t="e">
        <f t="shared" si="1161"/>
        <v>#N/A</v>
      </c>
      <c r="T3433" s="29" t="e">
        <f t="shared" si="1172"/>
        <v>#N/A</v>
      </c>
      <c r="U3433" s="34">
        <f t="shared" si="1162"/>
        <v>0</v>
      </c>
      <c r="V3433" s="16">
        <f t="shared" ca="1" si="1165"/>
        <v>44139</v>
      </c>
      <c r="W3433" s="56">
        <f t="shared" ca="1" si="1166"/>
        <v>10</v>
      </c>
      <c r="X3433" s="56">
        <f t="shared" ca="1" si="1167"/>
        <v>2020</v>
      </c>
      <c r="Y3433" s="55" t="str">
        <f t="shared" ca="1" si="1168"/>
        <v>10-2020</v>
      </c>
      <c r="Z3433" s="51">
        <f ca="1">IFERROR(VLOOKUP(Y3433,IPC!$E$2:$F$1745,2,0),IPC!$H$1)</f>
        <v>138.32155800000001</v>
      </c>
      <c r="AA3433" s="48">
        <f t="shared" si="1163"/>
        <v>1</v>
      </c>
      <c r="AB3433" s="48">
        <f t="shared" si="1164"/>
        <v>1900</v>
      </c>
      <c r="AC3433" s="32" t="str">
        <f t="shared" si="1157"/>
        <v>1-1900</v>
      </c>
      <c r="AD3433" s="50">
        <f>IFERROR(VLOOKUP(AC3433,IPC!$E$2:$F$1745,2,0),IPC!$H$1)</f>
        <v>138.32155800000001</v>
      </c>
    </row>
    <row r="3434" spans="10:30" x14ac:dyDescent="0.25">
      <c r="J3434" s="44" t="str">
        <f t="shared" si="1170"/>
        <v/>
      </c>
      <c r="K3434" s="33" t="str">
        <f t="shared" ca="1" si="1155"/>
        <v/>
      </c>
      <c r="L3434" s="108">
        <f t="shared" ca="1" si="1173"/>
        <v>0</v>
      </c>
      <c r="M3434" s="44" t="str">
        <f t="shared" si="1171"/>
        <v/>
      </c>
      <c r="N3434" s="45" t="str">
        <f t="shared" ca="1" si="1156"/>
        <v/>
      </c>
      <c r="O3434" s="108">
        <f t="shared" si="1169"/>
        <v>0</v>
      </c>
      <c r="P3434" s="21" t="e">
        <f t="shared" si="1158"/>
        <v>#N/A</v>
      </c>
      <c r="Q3434" s="21" t="e">
        <f t="shared" si="1159"/>
        <v>#N/A</v>
      </c>
      <c r="R3434" s="21" t="e">
        <f t="shared" si="1160"/>
        <v>#N/A</v>
      </c>
      <c r="S3434" s="21" t="e">
        <f t="shared" si="1161"/>
        <v>#N/A</v>
      </c>
      <c r="T3434" s="29" t="e">
        <f t="shared" si="1172"/>
        <v>#N/A</v>
      </c>
      <c r="U3434" s="34">
        <f t="shared" si="1162"/>
        <v>0</v>
      </c>
      <c r="V3434" s="16">
        <f t="shared" ca="1" si="1165"/>
        <v>44139</v>
      </c>
      <c r="W3434" s="56">
        <f t="shared" ca="1" si="1166"/>
        <v>10</v>
      </c>
      <c r="X3434" s="56">
        <f t="shared" ca="1" si="1167"/>
        <v>2020</v>
      </c>
      <c r="Y3434" s="55" t="str">
        <f t="shared" ca="1" si="1168"/>
        <v>10-2020</v>
      </c>
      <c r="Z3434" s="51">
        <f ca="1">IFERROR(VLOOKUP(Y3434,IPC!$E$2:$F$1745,2,0),IPC!$H$1)</f>
        <v>138.32155800000001</v>
      </c>
      <c r="AA3434" s="48">
        <f t="shared" si="1163"/>
        <v>1</v>
      </c>
      <c r="AB3434" s="48">
        <f t="shared" si="1164"/>
        <v>1900</v>
      </c>
      <c r="AC3434" s="32" t="str">
        <f t="shared" si="1157"/>
        <v>1-1900</v>
      </c>
      <c r="AD3434" s="50">
        <f>IFERROR(VLOOKUP(AC3434,IPC!$E$2:$F$1745,2,0),IPC!$H$1)</f>
        <v>138.32155800000001</v>
      </c>
    </row>
    <row r="3435" spans="10:30" x14ac:dyDescent="0.25">
      <c r="J3435" s="44" t="str">
        <f t="shared" si="1170"/>
        <v/>
      </c>
      <c r="K3435" s="33" t="str">
        <f t="shared" ca="1" si="1155"/>
        <v/>
      </c>
      <c r="L3435" s="108">
        <f t="shared" ca="1" si="1173"/>
        <v>0</v>
      </c>
      <c r="M3435" s="44" t="str">
        <f t="shared" si="1171"/>
        <v/>
      </c>
      <c r="N3435" s="45" t="str">
        <f t="shared" ca="1" si="1156"/>
        <v/>
      </c>
      <c r="O3435" s="108">
        <f t="shared" si="1169"/>
        <v>0</v>
      </c>
      <c r="P3435" s="21" t="e">
        <f t="shared" si="1158"/>
        <v>#N/A</v>
      </c>
      <c r="Q3435" s="21" t="e">
        <f t="shared" si="1159"/>
        <v>#N/A</v>
      </c>
      <c r="R3435" s="21" t="e">
        <f t="shared" si="1160"/>
        <v>#N/A</v>
      </c>
      <c r="S3435" s="21" t="e">
        <f t="shared" si="1161"/>
        <v>#N/A</v>
      </c>
      <c r="T3435" s="29" t="e">
        <f t="shared" si="1172"/>
        <v>#N/A</v>
      </c>
      <c r="U3435" s="34">
        <f t="shared" si="1162"/>
        <v>0</v>
      </c>
      <c r="V3435" s="16">
        <f t="shared" ca="1" si="1165"/>
        <v>44139</v>
      </c>
      <c r="W3435" s="56">
        <f t="shared" ca="1" si="1166"/>
        <v>10</v>
      </c>
      <c r="X3435" s="56">
        <f t="shared" ca="1" si="1167"/>
        <v>2020</v>
      </c>
      <c r="Y3435" s="55" t="str">
        <f t="shared" ca="1" si="1168"/>
        <v>10-2020</v>
      </c>
      <c r="Z3435" s="51">
        <f ca="1">IFERROR(VLOOKUP(Y3435,IPC!$E$2:$F$1745,2,0),IPC!$H$1)</f>
        <v>138.32155800000001</v>
      </c>
      <c r="AA3435" s="48">
        <f t="shared" si="1163"/>
        <v>1</v>
      </c>
      <c r="AB3435" s="48">
        <f t="shared" si="1164"/>
        <v>1900</v>
      </c>
      <c r="AC3435" s="32" t="str">
        <f t="shared" si="1157"/>
        <v>1-1900</v>
      </c>
      <c r="AD3435" s="50">
        <f>IFERROR(VLOOKUP(AC3435,IPC!$E$2:$F$1745,2,0),IPC!$H$1)</f>
        <v>138.32155800000001</v>
      </c>
    </row>
    <row r="3436" spans="10:30" x14ac:dyDescent="0.25">
      <c r="J3436" s="44" t="str">
        <f t="shared" si="1170"/>
        <v/>
      </c>
      <c r="K3436" s="33" t="str">
        <f t="shared" ca="1" si="1155"/>
        <v/>
      </c>
      <c r="L3436" s="108">
        <f t="shared" ca="1" si="1173"/>
        <v>0</v>
      </c>
      <c r="M3436" s="44" t="str">
        <f t="shared" si="1171"/>
        <v/>
      </c>
      <c r="N3436" s="45" t="str">
        <f t="shared" ca="1" si="1156"/>
        <v/>
      </c>
      <c r="O3436" s="108">
        <f t="shared" si="1169"/>
        <v>0</v>
      </c>
      <c r="P3436" s="21" t="e">
        <f t="shared" si="1158"/>
        <v>#N/A</v>
      </c>
      <c r="Q3436" s="21" t="e">
        <f t="shared" si="1159"/>
        <v>#N/A</v>
      </c>
      <c r="R3436" s="21" t="e">
        <f t="shared" si="1160"/>
        <v>#N/A</v>
      </c>
      <c r="S3436" s="21" t="e">
        <f t="shared" si="1161"/>
        <v>#N/A</v>
      </c>
      <c r="T3436" s="29" t="e">
        <f t="shared" si="1172"/>
        <v>#N/A</v>
      </c>
      <c r="U3436" s="34">
        <f t="shared" si="1162"/>
        <v>0</v>
      </c>
      <c r="V3436" s="16">
        <f t="shared" ca="1" si="1165"/>
        <v>44139</v>
      </c>
      <c r="W3436" s="56">
        <f t="shared" ca="1" si="1166"/>
        <v>10</v>
      </c>
      <c r="X3436" s="56">
        <f t="shared" ca="1" si="1167"/>
        <v>2020</v>
      </c>
      <c r="Y3436" s="55" t="str">
        <f t="shared" ca="1" si="1168"/>
        <v>10-2020</v>
      </c>
      <c r="Z3436" s="51">
        <f ca="1">IFERROR(VLOOKUP(Y3436,IPC!$E$2:$F$1745,2,0),IPC!$H$1)</f>
        <v>138.32155800000001</v>
      </c>
      <c r="AA3436" s="48">
        <f t="shared" si="1163"/>
        <v>1</v>
      </c>
      <c r="AB3436" s="48">
        <f t="shared" si="1164"/>
        <v>1900</v>
      </c>
      <c r="AC3436" s="32" t="str">
        <f t="shared" si="1157"/>
        <v>1-1900</v>
      </c>
      <c r="AD3436" s="50">
        <f>IFERROR(VLOOKUP(AC3436,IPC!$E$2:$F$1745,2,0),IPC!$H$1)</f>
        <v>138.32155800000001</v>
      </c>
    </row>
    <row r="3437" spans="10:30" x14ac:dyDescent="0.25">
      <c r="J3437" s="44" t="str">
        <f t="shared" si="1170"/>
        <v/>
      </c>
      <c r="K3437" s="33" t="str">
        <f t="shared" ca="1" si="1155"/>
        <v/>
      </c>
      <c r="L3437" s="108">
        <f t="shared" ca="1" si="1173"/>
        <v>0</v>
      </c>
      <c r="M3437" s="44" t="str">
        <f t="shared" si="1171"/>
        <v/>
      </c>
      <c r="N3437" s="45" t="str">
        <f t="shared" ca="1" si="1156"/>
        <v/>
      </c>
      <c r="O3437" s="108">
        <f t="shared" si="1169"/>
        <v>0</v>
      </c>
      <c r="P3437" s="21" t="e">
        <f t="shared" si="1158"/>
        <v>#N/A</v>
      </c>
      <c r="Q3437" s="21" t="e">
        <f t="shared" si="1159"/>
        <v>#N/A</v>
      </c>
      <c r="R3437" s="21" t="e">
        <f t="shared" si="1160"/>
        <v>#N/A</v>
      </c>
      <c r="S3437" s="21" t="e">
        <f t="shared" si="1161"/>
        <v>#N/A</v>
      </c>
      <c r="T3437" s="29" t="e">
        <f t="shared" si="1172"/>
        <v>#N/A</v>
      </c>
      <c r="U3437" s="34">
        <f t="shared" si="1162"/>
        <v>0</v>
      </c>
      <c r="V3437" s="16">
        <f t="shared" ca="1" si="1165"/>
        <v>44139</v>
      </c>
      <c r="W3437" s="56">
        <f t="shared" ca="1" si="1166"/>
        <v>10</v>
      </c>
      <c r="X3437" s="56">
        <f t="shared" ca="1" si="1167"/>
        <v>2020</v>
      </c>
      <c r="Y3437" s="55" t="str">
        <f t="shared" ca="1" si="1168"/>
        <v>10-2020</v>
      </c>
      <c r="Z3437" s="51">
        <f ca="1">IFERROR(VLOOKUP(Y3437,IPC!$E$2:$F$1745,2,0),IPC!$H$1)</f>
        <v>138.32155800000001</v>
      </c>
      <c r="AA3437" s="48">
        <f t="shared" si="1163"/>
        <v>1</v>
      </c>
      <c r="AB3437" s="48">
        <f t="shared" si="1164"/>
        <v>1900</v>
      </c>
      <c r="AC3437" s="32" t="str">
        <f t="shared" si="1157"/>
        <v>1-1900</v>
      </c>
      <c r="AD3437" s="50">
        <f>IFERROR(VLOOKUP(AC3437,IPC!$E$2:$F$1745,2,0),IPC!$H$1)</f>
        <v>138.32155800000001</v>
      </c>
    </row>
    <row r="3438" spans="10:30" x14ac:dyDescent="0.25">
      <c r="J3438" s="44" t="str">
        <f t="shared" si="1170"/>
        <v/>
      </c>
      <c r="K3438" s="33" t="str">
        <f t="shared" ref="K3438:K3501" ca="1" si="1174">IFERROR(IF((U3450-V3450)/365&lt;0,"",(U3450-V3450)/365),"")</f>
        <v/>
      </c>
      <c r="L3438" s="108">
        <f t="shared" ca="1" si="1173"/>
        <v>0</v>
      </c>
      <c r="M3438" s="44" t="str">
        <f t="shared" si="1171"/>
        <v/>
      </c>
      <c r="N3438" s="45" t="str">
        <f t="shared" ref="N3438:N3501" ca="1" si="1175">IFERROR(L3438*((1+$M$7)^K3438)/((1+$N$7)^K3438),"")</f>
        <v/>
      </c>
      <c r="O3438" s="108">
        <f t="shared" si="1169"/>
        <v>0</v>
      </c>
      <c r="P3438" s="21" t="e">
        <f t="shared" si="1158"/>
        <v>#N/A</v>
      </c>
      <c r="Q3438" s="21" t="e">
        <f t="shared" si="1159"/>
        <v>#N/A</v>
      </c>
      <c r="R3438" s="21" t="e">
        <f t="shared" si="1160"/>
        <v>#N/A</v>
      </c>
      <c r="S3438" s="21" t="e">
        <f t="shared" si="1161"/>
        <v>#N/A</v>
      </c>
      <c r="T3438" s="29" t="e">
        <f t="shared" si="1172"/>
        <v>#N/A</v>
      </c>
      <c r="U3438" s="34">
        <f t="shared" si="1162"/>
        <v>0</v>
      </c>
      <c r="V3438" s="16">
        <f t="shared" ca="1" si="1165"/>
        <v>44139</v>
      </c>
      <c r="W3438" s="56">
        <f t="shared" ca="1" si="1166"/>
        <v>10</v>
      </c>
      <c r="X3438" s="56">
        <f t="shared" ca="1" si="1167"/>
        <v>2020</v>
      </c>
      <c r="Y3438" s="55" t="str">
        <f t="shared" ca="1" si="1168"/>
        <v>10-2020</v>
      </c>
      <c r="Z3438" s="51">
        <f ca="1">IFERROR(VLOOKUP(Y3438,IPC!$E$2:$F$1745,2,0),IPC!$H$1)</f>
        <v>138.32155800000001</v>
      </c>
      <c r="AA3438" s="48">
        <f t="shared" si="1163"/>
        <v>1</v>
      </c>
      <c r="AB3438" s="48">
        <f t="shared" si="1164"/>
        <v>1900</v>
      </c>
      <c r="AC3438" s="32" t="str">
        <f t="shared" si="1157"/>
        <v>1-1900</v>
      </c>
      <c r="AD3438" s="50">
        <f>IFERROR(VLOOKUP(AC3438,IPC!$E$2:$F$1745,2,0),IPC!$H$1)</f>
        <v>138.32155800000001</v>
      </c>
    </row>
    <row r="3439" spans="10:30" x14ac:dyDescent="0.25">
      <c r="J3439" s="44" t="str">
        <f t="shared" si="1170"/>
        <v/>
      </c>
      <c r="K3439" s="33" t="str">
        <f t="shared" ca="1" si="1174"/>
        <v/>
      </c>
      <c r="L3439" s="108">
        <f t="shared" ca="1" si="1173"/>
        <v>0</v>
      </c>
      <c r="M3439" s="44" t="str">
        <f t="shared" si="1171"/>
        <v/>
      </c>
      <c r="N3439" s="45" t="str">
        <f t="shared" ca="1" si="1175"/>
        <v/>
      </c>
      <c r="O3439" s="108">
        <f t="shared" si="1169"/>
        <v>0</v>
      </c>
      <c r="P3439" s="21" t="e">
        <f t="shared" si="1158"/>
        <v>#N/A</v>
      </c>
      <c r="Q3439" s="21" t="e">
        <f t="shared" si="1159"/>
        <v>#N/A</v>
      </c>
      <c r="R3439" s="21" t="e">
        <f t="shared" si="1160"/>
        <v>#N/A</v>
      </c>
      <c r="S3439" s="21" t="e">
        <f t="shared" si="1161"/>
        <v>#N/A</v>
      </c>
      <c r="T3439" s="29" t="e">
        <f t="shared" si="1172"/>
        <v>#N/A</v>
      </c>
      <c r="U3439" s="34">
        <f t="shared" si="1162"/>
        <v>0</v>
      </c>
      <c r="V3439" s="16">
        <f t="shared" ca="1" si="1165"/>
        <v>44139</v>
      </c>
      <c r="W3439" s="56">
        <f t="shared" ca="1" si="1166"/>
        <v>10</v>
      </c>
      <c r="X3439" s="56">
        <f t="shared" ca="1" si="1167"/>
        <v>2020</v>
      </c>
      <c r="Y3439" s="55" t="str">
        <f t="shared" ca="1" si="1168"/>
        <v>10-2020</v>
      </c>
      <c r="Z3439" s="51">
        <f ca="1">IFERROR(VLOOKUP(Y3439,IPC!$E$2:$F$1745,2,0),IPC!$H$1)</f>
        <v>138.32155800000001</v>
      </c>
      <c r="AA3439" s="48">
        <f t="shared" si="1163"/>
        <v>1</v>
      </c>
      <c r="AB3439" s="48">
        <f t="shared" si="1164"/>
        <v>1900</v>
      </c>
      <c r="AC3439" s="32" t="str">
        <f t="shared" ref="AC3439:AC3502" si="1176">+AA3439&amp;"-"&amp;AB3439</f>
        <v>1-1900</v>
      </c>
      <c r="AD3439" s="50">
        <f>IFERROR(VLOOKUP(AC3439,IPC!$E$2:$F$1745,2,0),IPC!$H$1)</f>
        <v>138.32155800000001</v>
      </c>
    </row>
    <row r="3440" spans="10:30" x14ac:dyDescent="0.25">
      <c r="J3440" s="44" t="str">
        <f t="shared" si="1170"/>
        <v/>
      </c>
      <c r="K3440" s="33" t="str">
        <f t="shared" ca="1" si="1174"/>
        <v/>
      </c>
      <c r="L3440" s="108">
        <f t="shared" ca="1" si="1173"/>
        <v>0</v>
      </c>
      <c r="M3440" s="44" t="str">
        <f t="shared" si="1171"/>
        <v/>
      </c>
      <c r="N3440" s="45" t="str">
        <f t="shared" ca="1" si="1175"/>
        <v/>
      </c>
      <c r="O3440" s="108">
        <f t="shared" si="1169"/>
        <v>0</v>
      </c>
      <c r="P3440" s="21" t="e">
        <f t="shared" si="1158"/>
        <v>#N/A</v>
      </c>
      <c r="Q3440" s="21" t="e">
        <f t="shared" si="1159"/>
        <v>#N/A</v>
      </c>
      <c r="R3440" s="21" t="e">
        <f t="shared" si="1160"/>
        <v>#N/A</v>
      </c>
      <c r="S3440" s="21" t="e">
        <f t="shared" si="1161"/>
        <v>#N/A</v>
      </c>
      <c r="T3440" s="29" t="e">
        <f t="shared" si="1172"/>
        <v>#N/A</v>
      </c>
      <c r="U3440" s="34">
        <f t="shared" si="1162"/>
        <v>0</v>
      </c>
      <c r="V3440" s="16">
        <f t="shared" ca="1" si="1165"/>
        <v>44139</v>
      </c>
      <c r="W3440" s="56">
        <f t="shared" ca="1" si="1166"/>
        <v>10</v>
      </c>
      <c r="X3440" s="56">
        <f t="shared" ca="1" si="1167"/>
        <v>2020</v>
      </c>
      <c r="Y3440" s="55" t="str">
        <f t="shared" ca="1" si="1168"/>
        <v>10-2020</v>
      </c>
      <c r="Z3440" s="51">
        <f ca="1">IFERROR(VLOOKUP(Y3440,IPC!$E$2:$F$1745,2,0),IPC!$H$1)</f>
        <v>138.32155800000001</v>
      </c>
      <c r="AA3440" s="48">
        <f t="shared" si="1163"/>
        <v>1</v>
      </c>
      <c r="AB3440" s="48">
        <f t="shared" si="1164"/>
        <v>1900</v>
      </c>
      <c r="AC3440" s="32" t="str">
        <f t="shared" si="1176"/>
        <v>1-1900</v>
      </c>
      <c r="AD3440" s="50">
        <f>IFERROR(VLOOKUP(AC3440,IPC!$E$2:$F$1745,2,0),IPC!$H$1)</f>
        <v>138.32155800000001</v>
      </c>
    </row>
    <row r="3441" spans="10:30" x14ac:dyDescent="0.25">
      <c r="J3441" s="44" t="str">
        <f t="shared" si="1170"/>
        <v/>
      </c>
      <c r="K3441" s="33" t="str">
        <f t="shared" ca="1" si="1174"/>
        <v/>
      </c>
      <c r="L3441" s="108">
        <f t="shared" ca="1" si="1173"/>
        <v>0</v>
      </c>
      <c r="M3441" s="44" t="str">
        <f t="shared" si="1171"/>
        <v/>
      </c>
      <c r="N3441" s="45" t="str">
        <f t="shared" ca="1" si="1175"/>
        <v/>
      </c>
      <c r="O3441" s="108">
        <f t="shared" si="1169"/>
        <v>0</v>
      </c>
      <c r="P3441" s="21" t="e">
        <f t="shared" si="1158"/>
        <v>#N/A</v>
      </c>
      <c r="Q3441" s="21" t="e">
        <f t="shared" si="1159"/>
        <v>#N/A</v>
      </c>
      <c r="R3441" s="21" t="e">
        <f t="shared" si="1160"/>
        <v>#N/A</v>
      </c>
      <c r="S3441" s="21" t="e">
        <f t="shared" si="1161"/>
        <v>#N/A</v>
      </c>
      <c r="T3441" s="29" t="e">
        <f t="shared" si="1172"/>
        <v>#N/A</v>
      </c>
      <c r="U3441" s="34">
        <f t="shared" si="1162"/>
        <v>0</v>
      </c>
      <c r="V3441" s="16">
        <f t="shared" ca="1" si="1165"/>
        <v>44139</v>
      </c>
      <c r="W3441" s="56">
        <f t="shared" ca="1" si="1166"/>
        <v>10</v>
      </c>
      <c r="X3441" s="56">
        <f t="shared" ca="1" si="1167"/>
        <v>2020</v>
      </c>
      <c r="Y3441" s="55" t="str">
        <f t="shared" ca="1" si="1168"/>
        <v>10-2020</v>
      </c>
      <c r="Z3441" s="51">
        <f ca="1">IFERROR(VLOOKUP(Y3441,IPC!$E$2:$F$1745,2,0),IPC!$H$1)</f>
        <v>138.32155800000001</v>
      </c>
      <c r="AA3441" s="48">
        <f t="shared" si="1163"/>
        <v>1</v>
      </c>
      <c r="AB3441" s="48">
        <f t="shared" si="1164"/>
        <v>1900</v>
      </c>
      <c r="AC3441" s="32" t="str">
        <f t="shared" si="1176"/>
        <v>1-1900</v>
      </c>
      <c r="AD3441" s="50">
        <f>IFERROR(VLOOKUP(AC3441,IPC!$E$2:$F$1745,2,0),IPC!$H$1)</f>
        <v>138.32155800000001</v>
      </c>
    </row>
    <row r="3442" spans="10:30" x14ac:dyDescent="0.25">
      <c r="J3442" s="44" t="str">
        <f t="shared" si="1170"/>
        <v/>
      </c>
      <c r="K3442" s="33" t="str">
        <f t="shared" ca="1" si="1174"/>
        <v/>
      </c>
      <c r="L3442" s="108">
        <f t="shared" ca="1" si="1173"/>
        <v>0</v>
      </c>
      <c r="M3442" s="44" t="str">
        <f t="shared" si="1171"/>
        <v/>
      </c>
      <c r="N3442" s="45" t="str">
        <f t="shared" ca="1" si="1175"/>
        <v/>
      </c>
      <c r="O3442" s="108">
        <f t="shared" si="1169"/>
        <v>0</v>
      </c>
      <c r="P3442" s="21" t="e">
        <f t="shared" ref="P3442:P3505" si="1177">+VLOOKUP(D3430,$E$2:$F$5,2,0)</f>
        <v>#N/A</v>
      </c>
      <c r="Q3442" s="21" t="e">
        <f t="shared" ref="Q3442:Q3505" si="1178">+VLOOKUP(E3430,$E$2:$F$5,2,0)</f>
        <v>#N/A</v>
      </c>
      <c r="R3442" s="21" t="e">
        <f t="shared" ref="R3442:R3505" si="1179">+VLOOKUP(F3430,$E$2:$F$5,2,0)</f>
        <v>#N/A</v>
      </c>
      <c r="S3442" s="21" t="e">
        <f t="shared" ref="S3442:S3505" si="1180">+VLOOKUP(G3430,$E$2:$F$5,2,0)</f>
        <v>#N/A</v>
      </c>
      <c r="T3442" s="29" t="e">
        <f t="shared" si="1172"/>
        <v>#N/A</v>
      </c>
      <c r="U3442" s="34">
        <f t="shared" ref="U3442:U3505" si="1181">+H3430+365*I3430</f>
        <v>0</v>
      </c>
      <c r="V3442" s="16">
        <f t="shared" ca="1" si="1165"/>
        <v>44139</v>
      </c>
      <c r="W3442" s="56">
        <f t="shared" ca="1" si="1166"/>
        <v>10</v>
      </c>
      <c r="X3442" s="56">
        <f t="shared" ca="1" si="1167"/>
        <v>2020</v>
      </c>
      <c r="Y3442" s="55" t="str">
        <f t="shared" ca="1" si="1168"/>
        <v>10-2020</v>
      </c>
      <c r="Z3442" s="51">
        <f ca="1">IFERROR(VLOOKUP(Y3442,IPC!$E$2:$F$1745,2,0),IPC!$H$1)</f>
        <v>138.32155800000001</v>
      </c>
      <c r="AA3442" s="48">
        <f t="shared" ref="AA3442:AA3505" si="1182">+MONTH(H3430)</f>
        <v>1</v>
      </c>
      <c r="AB3442" s="48">
        <f t="shared" ref="AB3442:AB3505" si="1183">+YEAR(H3430)</f>
        <v>1900</v>
      </c>
      <c r="AC3442" s="32" t="str">
        <f t="shared" si="1176"/>
        <v>1-1900</v>
      </c>
      <c r="AD3442" s="50">
        <f>IFERROR(VLOOKUP(AC3442,IPC!$E$2:$F$1745,2,0),IPC!$H$1)</f>
        <v>138.32155800000001</v>
      </c>
    </row>
    <row r="3443" spans="10:30" x14ac:dyDescent="0.25">
      <c r="J3443" s="44" t="str">
        <f t="shared" si="1170"/>
        <v/>
      </c>
      <c r="K3443" s="33" t="str">
        <f t="shared" ca="1" si="1174"/>
        <v/>
      </c>
      <c r="L3443" s="108">
        <f t="shared" ca="1" si="1173"/>
        <v>0</v>
      </c>
      <c r="M3443" s="44" t="str">
        <f t="shared" si="1171"/>
        <v/>
      </c>
      <c r="N3443" s="45" t="str">
        <f t="shared" ca="1" si="1175"/>
        <v/>
      </c>
      <c r="O3443" s="108">
        <f t="shared" si="1169"/>
        <v>0</v>
      </c>
      <c r="P3443" s="21" t="e">
        <f t="shared" si="1177"/>
        <v>#N/A</v>
      </c>
      <c r="Q3443" s="21" t="e">
        <f t="shared" si="1178"/>
        <v>#N/A</v>
      </c>
      <c r="R3443" s="21" t="e">
        <f t="shared" si="1179"/>
        <v>#N/A</v>
      </c>
      <c r="S3443" s="21" t="e">
        <f t="shared" si="1180"/>
        <v>#N/A</v>
      </c>
      <c r="T3443" s="29" t="e">
        <f t="shared" si="1172"/>
        <v>#N/A</v>
      </c>
      <c r="U3443" s="34">
        <f t="shared" si="1181"/>
        <v>0</v>
      </c>
      <c r="V3443" s="16">
        <f t="shared" ca="1" si="1165"/>
        <v>44139</v>
      </c>
      <c r="W3443" s="56">
        <f t="shared" ca="1" si="1166"/>
        <v>10</v>
      </c>
      <c r="X3443" s="56">
        <f t="shared" ca="1" si="1167"/>
        <v>2020</v>
      </c>
      <c r="Y3443" s="55" t="str">
        <f t="shared" ca="1" si="1168"/>
        <v>10-2020</v>
      </c>
      <c r="Z3443" s="51">
        <f ca="1">IFERROR(VLOOKUP(Y3443,IPC!$E$2:$F$1745,2,0),IPC!$H$1)</f>
        <v>138.32155800000001</v>
      </c>
      <c r="AA3443" s="48">
        <f t="shared" si="1182"/>
        <v>1</v>
      </c>
      <c r="AB3443" s="48">
        <f t="shared" si="1183"/>
        <v>1900</v>
      </c>
      <c r="AC3443" s="32" t="str">
        <f t="shared" si="1176"/>
        <v>1-1900</v>
      </c>
      <c r="AD3443" s="50">
        <f>IFERROR(VLOOKUP(AC3443,IPC!$E$2:$F$1745,2,0),IPC!$H$1)</f>
        <v>138.32155800000001</v>
      </c>
    </row>
    <row r="3444" spans="10:30" x14ac:dyDescent="0.25">
      <c r="J3444" s="44" t="str">
        <f t="shared" si="1170"/>
        <v/>
      </c>
      <c r="K3444" s="33" t="str">
        <f t="shared" ca="1" si="1174"/>
        <v/>
      </c>
      <c r="L3444" s="108">
        <f t="shared" ca="1" si="1173"/>
        <v>0</v>
      </c>
      <c r="M3444" s="44" t="str">
        <f t="shared" si="1171"/>
        <v/>
      </c>
      <c r="N3444" s="45" t="str">
        <f t="shared" ca="1" si="1175"/>
        <v/>
      </c>
      <c r="O3444" s="108">
        <f t="shared" si="1169"/>
        <v>0</v>
      </c>
      <c r="P3444" s="21" t="e">
        <f t="shared" si="1177"/>
        <v>#N/A</v>
      </c>
      <c r="Q3444" s="21" t="e">
        <f t="shared" si="1178"/>
        <v>#N/A</v>
      </c>
      <c r="R3444" s="21" t="e">
        <f t="shared" si="1179"/>
        <v>#N/A</v>
      </c>
      <c r="S3444" s="21" t="e">
        <f t="shared" si="1180"/>
        <v>#N/A</v>
      </c>
      <c r="T3444" s="29" t="e">
        <f t="shared" si="1172"/>
        <v>#N/A</v>
      </c>
      <c r="U3444" s="34">
        <f t="shared" si="1181"/>
        <v>0</v>
      </c>
      <c r="V3444" s="16">
        <f t="shared" ca="1" si="1165"/>
        <v>44139</v>
      </c>
      <c r="W3444" s="56">
        <f t="shared" ca="1" si="1166"/>
        <v>10</v>
      </c>
      <c r="X3444" s="56">
        <f t="shared" ca="1" si="1167"/>
        <v>2020</v>
      </c>
      <c r="Y3444" s="55" t="str">
        <f t="shared" ca="1" si="1168"/>
        <v>10-2020</v>
      </c>
      <c r="Z3444" s="51">
        <f ca="1">IFERROR(VLOOKUP(Y3444,IPC!$E$2:$F$1745,2,0),IPC!$H$1)</f>
        <v>138.32155800000001</v>
      </c>
      <c r="AA3444" s="48">
        <f t="shared" si="1182"/>
        <v>1</v>
      </c>
      <c r="AB3444" s="48">
        <f t="shared" si="1183"/>
        <v>1900</v>
      </c>
      <c r="AC3444" s="32" t="str">
        <f t="shared" si="1176"/>
        <v>1-1900</v>
      </c>
      <c r="AD3444" s="50">
        <f>IFERROR(VLOOKUP(AC3444,IPC!$E$2:$F$1745,2,0),IPC!$H$1)</f>
        <v>138.32155800000001</v>
      </c>
    </row>
    <row r="3445" spans="10:30" x14ac:dyDescent="0.25">
      <c r="J3445" s="44" t="str">
        <f t="shared" si="1170"/>
        <v/>
      </c>
      <c r="K3445" s="33" t="str">
        <f t="shared" ca="1" si="1174"/>
        <v/>
      </c>
      <c r="L3445" s="108">
        <f t="shared" ca="1" si="1173"/>
        <v>0</v>
      </c>
      <c r="M3445" s="44" t="str">
        <f t="shared" si="1171"/>
        <v/>
      </c>
      <c r="N3445" s="45" t="str">
        <f t="shared" ca="1" si="1175"/>
        <v/>
      </c>
      <c r="O3445" s="108">
        <f t="shared" si="1169"/>
        <v>0</v>
      </c>
      <c r="P3445" s="21" t="e">
        <f t="shared" si="1177"/>
        <v>#N/A</v>
      </c>
      <c r="Q3445" s="21" t="e">
        <f t="shared" si="1178"/>
        <v>#N/A</v>
      </c>
      <c r="R3445" s="21" t="e">
        <f t="shared" si="1179"/>
        <v>#N/A</v>
      </c>
      <c r="S3445" s="21" t="e">
        <f t="shared" si="1180"/>
        <v>#N/A</v>
      </c>
      <c r="T3445" s="29" t="e">
        <f t="shared" si="1172"/>
        <v>#N/A</v>
      </c>
      <c r="U3445" s="34">
        <f t="shared" si="1181"/>
        <v>0</v>
      </c>
      <c r="V3445" s="16">
        <f t="shared" ca="1" si="1165"/>
        <v>44139</v>
      </c>
      <c r="W3445" s="56">
        <f t="shared" ca="1" si="1166"/>
        <v>10</v>
      </c>
      <c r="X3445" s="56">
        <f t="shared" ca="1" si="1167"/>
        <v>2020</v>
      </c>
      <c r="Y3445" s="55" t="str">
        <f t="shared" ca="1" si="1168"/>
        <v>10-2020</v>
      </c>
      <c r="Z3445" s="51">
        <f ca="1">IFERROR(VLOOKUP(Y3445,IPC!$E$2:$F$1745,2,0),IPC!$H$1)</f>
        <v>138.32155800000001</v>
      </c>
      <c r="AA3445" s="48">
        <f t="shared" si="1182"/>
        <v>1</v>
      </c>
      <c r="AB3445" s="48">
        <f t="shared" si="1183"/>
        <v>1900</v>
      </c>
      <c r="AC3445" s="32" t="str">
        <f t="shared" si="1176"/>
        <v>1-1900</v>
      </c>
      <c r="AD3445" s="50">
        <f>IFERROR(VLOOKUP(AC3445,IPC!$E$2:$F$1745,2,0),IPC!$H$1)</f>
        <v>138.32155800000001</v>
      </c>
    </row>
    <row r="3446" spans="10:30" x14ac:dyDescent="0.25">
      <c r="J3446" s="44" t="str">
        <f t="shared" si="1170"/>
        <v/>
      </c>
      <c r="K3446" s="33" t="str">
        <f t="shared" ca="1" si="1174"/>
        <v/>
      </c>
      <c r="L3446" s="108">
        <f t="shared" ca="1" si="1173"/>
        <v>0</v>
      </c>
      <c r="M3446" s="44" t="str">
        <f t="shared" si="1171"/>
        <v/>
      </c>
      <c r="N3446" s="45" t="str">
        <f t="shared" ca="1" si="1175"/>
        <v/>
      </c>
      <c r="O3446" s="108">
        <f t="shared" si="1169"/>
        <v>0</v>
      </c>
      <c r="P3446" s="21" t="e">
        <f t="shared" si="1177"/>
        <v>#N/A</v>
      </c>
      <c r="Q3446" s="21" t="e">
        <f t="shared" si="1178"/>
        <v>#N/A</v>
      </c>
      <c r="R3446" s="21" t="e">
        <f t="shared" si="1179"/>
        <v>#N/A</v>
      </c>
      <c r="S3446" s="21" t="e">
        <f t="shared" si="1180"/>
        <v>#N/A</v>
      </c>
      <c r="T3446" s="29" t="e">
        <f t="shared" si="1172"/>
        <v>#N/A</v>
      </c>
      <c r="U3446" s="34">
        <f t="shared" si="1181"/>
        <v>0</v>
      </c>
      <c r="V3446" s="16">
        <f t="shared" ca="1" si="1165"/>
        <v>44139</v>
      </c>
      <c r="W3446" s="56">
        <f t="shared" ca="1" si="1166"/>
        <v>10</v>
      </c>
      <c r="X3446" s="56">
        <f t="shared" ca="1" si="1167"/>
        <v>2020</v>
      </c>
      <c r="Y3446" s="55" t="str">
        <f t="shared" ca="1" si="1168"/>
        <v>10-2020</v>
      </c>
      <c r="Z3446" s="51">
        <f ca="1">IFERROR(VLOOKUP(Y3446,IPC!$E$2:$F$1745,2,0),IPC!$H$1)</f>
        <v>138.32155800000001</v>
      </c>
      <c r="AA3446" s="48">
        <f t="shared" si="1182"/>
        <v>1</v>
      </c>
      <c r="AB3446" s="48">
        <f t="shared" si="1183"/>
        <v>1900</v>
      </c>
      <c r="AC3446" s="32" t="str">
        <f t="shared" si="1176"/>
        <v>1-1900</v>
      </c>
      <c r="AD3446" s="50">
        <f>IFERROR(VLOOKUP(AC3446,IPC!$E$2:$F$1745,2,0),IPC!$H$1)</f>
        <v>138.32155800000001</v>
      </c>
    </row>
    <row r="3447" spans="10:30" x14ac:dyDescent="0.25">
      <c r="J3447" s="44" t="str">
        <f t="shared" si="1170"/>
        <v/>
      </c>
      <c r="K3447" s="33" t="str">
        <f t="shared" ca="1" si="1174"/>
        <v/>
      </c>
      <c r="L3447" s="108">
        <f t="shared" ca="1" si="1173"/>
        <v>0</v>
      </c>
      <c r="M3447" s="44" t="str">
        <f t="shared" si="1171"/>
        <v/>
      </c>
      <c r="N3447" s="45" t="str">
        <f t="shared" ca="1" si="1175"/>
        <v/>
      </c>
      <c r="O3447" s="108">
        <f t="shared" si="1169"/>
        <v>0</v>
      </c>
      <c r="P3447" s="21" t="e">
        <f t="shared" si="1177"/>
        <v>#N/A</v>
      </c>
      <c r="Q3447" s="21" t="e">
        <f t="shared" si="1178"/>
        <v>#N/A</v>
      </c>
      <c r="R3447" s="21" t="e">
        <f t="shared" si="1179"/>
        <v>#N/A</v>
      </c>
      <c r="S3447" s="21" t="e">
        <f t="shared" si="1180"/>
        <v>#N/A</v>
      </c>
      <c r="T3447" s="29" t="e">
        <f t="shared" si="1172"/>
        <v>#N/A</v>
      </c>
      <c r="U3447" s="34">
        <f t="shared" si="1181"/>
        <v>0</v>
      </c>
      <c r="V3447" s="16">
        <f t="shared" ca="1" si="1165"/>
        <v>44139</v>
      </c>
      <c r="W3447" s="56">
        <f t="shared" ca="1" si="1166"/>
        <v>10</v>
      </c>
      <c r="X3447" s="56">
        <f t="shared" ca="1" si="1167"/>
        <v>2020</v>
      </c>
      <c r="Y3447" s="55" t="str">
        <f t="shared" ca="1" si="1168"/>
        <v>10-2020</v>
      </c>
      <c r="Z3447" s="51">
        <f ca="1">IFERROR(VLOOKUP(Y3447,IPC!$E$2:$F$1745,2,0),IPC!$H$1)</f>
        <v>138.32155800000001</v>
      </c>
      <c r="AA3447" s="48">
        <f t="shared" si="1182"/>
        <v>1</v>
      </c>
      <c r="AB3447" s="48">
        <f t="shared" si="1183"/>
        <v>1900</v>
      </c>
      <c r="AC3447" s="32" t="str">
        <f t="shared" si="1176"/>
        <v>1-1900</v>
      </c>
      <c r="AD3447" s="50">
        <f>IFERROR(VLOOKUP(AC3447,IPC!$E$2:$F$1745,2,0),IPC!$H$1)</f>
        <v>138.32155800000001</v>
      </c>
    </row>
    <row r="3448" spans="10:30" x14ac:dyDescent="0.25">
      <c r="J3448" s="44" t="str">
        <f t="shared" si="1170"/>
        <v/>
      </c>
      <c r="K3448" s="33" t="str">
        <f t="shared" ca="1" si="1174"/>
        <v/>
      </c>
      <c r="L3448" s="108">
        <f t="shared" ca="1" si="1173"/>
        <v>0</v>
      </c>
      <c r="M3448" s="44" t="str">
        <f t="shared" si="1171"/>
        <v/>
      </c>
      <c r="N3448" s="45" t="str">
        <f t="shared" ca="1" si="1175"/>
        <v/>
      </c>
      <c r="O3448" s="108">
        <f t="shared" si="1169"/>
        <v>0</v>
      </c>
      <c r="P3448" s="21" t="e">
        <f t="shared" si="1177"/>
        <v>#N/A</v>
      </c>
      <c r="Q3448" s="21" t="e">
        <f t="shared" si="1178"/>
        <v>#N/A</v>
      </c>
      <c r="R3448" s="21" t="e">
        <f t="shared" si="1179"/>
        <v>#N/A</v>
      </c>
      <c r="S3448" s="21" t="e">
        <f t="shared" si="1180"/>
        <v>#N/A</v>
      </c>
      <c r="T3448" s="29" t="e">
        <f t="shared" si="1172"/>
        <v>#N/A</v>
      </c>
      <c r="U3448" s="34">
        <f t="shared" si="1181"/>
        <v>0</v>
      </c>
      <c r="V3448" s="16">
        <f t="shared" ca="1" si="1165"/>
        <v>44139</v>
      </c>
      <c r="W3448" s="56">
        <f t="shared" ca="1" si="1166"/>
        <v>10</v>
      </c>
      <c r="X3448" s="56">
        <f t="shared" ca="1" si="1167"/>
        <v>2020</v>
      </c>
      <c r="Y3448" s="55" t="str">
        <f t="shared" ca="1" si="1168"/>
        <v>10-2020</v>
      </c>
      <c r="Z3448" s="51">
        <f ca="1">IFERROR(VLOOKUP(Y3448,IPC!$E$2:$F$1745,2,0),IPC!$H$1)</f>
        <v>138.32155800000001</v>
      </c>
      <c r="AA3448" s="48">
        <f t="shared" si="1182"/>
        <v>1</v>
      </c>
      <c r="AB3448" s="48">
        <f t="shared" si="1183"/>
        <v>1900</v>
      </c>
      <c r="AC3448" s="32" t="str">
        <f t="shared" si="1176"/>
        <v>1-1900</v>
      </c>
      <c r="AD3448" s="50">
        <f>IFERROR(VLOOKUP(AC3448,IPC!$E$2:$F$1745,2,0),IPC!$H$1)</f>
        <v>138.32155800000001</v>
      </c>
    </row>
    <row r="3449" spans="10:30" x14ac:dyDescent="0.25">
      <c r="J3449" s="44" t="str">
        <f t="shared" si="1170"/>
        <v/>
      </c>
      <c r="K3449" s="33" t="str">
        <f t="shared" ca="1" si="1174"/>
        <v/>
      </c>
      <c r="L3449" s="108">
        <f t="shared" ca="1" si="1173"/>
        <v>0</v>
      </c>
      <c r="M3449" s="44" t="str">
        <f t="shared" si="1171"/>
        <v/>
      </c>
      <c r="N3449" s="45" t="str">
        <f t="shared" ca="1" si="1175"/>
        <v/>
      </c>
      <c r="O3449" s="108">
        <f t="shared" si="1169"/>
        <v>0</v>
      </c>
      <c r="P3449" s="21" t="e">
        <f t="shared" si="1177"/>
        <v>#N/A</v>
      </c>
      <c r="Q3449" s="21" t="e">
        <f t="shared" si="1178"/>
        <v>#N/A</v>
      </c>
      <c r="R3449" s="21" t="e">
        <f t="shared" si="1179"/>
        <v>#N/A</v>
      </c>
      <c r="S3449" s="21" t="e">
        <f t="shared" si="1180"/>
        <v>#N/A</v>
      </c>
      <c r="T3449" s="29" t="e">
        <f t="shared" si="1172"/>
        <v>#N/A</v>
      </c>
      <c r="U3449" s="34">
        <f t="shared" si="1181"/>
        <v>0</v>
      </c>
      <c r="V3449" s="16">
        <f t="shared" ca="1" si="1165"/>
        <v>44139</v>
      </c>
      <c r="W3449" s="56">
        <f t="shared" ca="1" si="1166"/>
        <v>10</v>
      </c>
      <c r="X3449" s="56">
        <f t="shared" ca="1" si="1167"/>
        <v>2020</v>
      </c>
      <c r="Y3449" s="55" t="str">
        <f t="shared" ca="1" si="1168"/>
        <v>10-2020</v>
      </c>
      <c r="Z3449" s="51">
        <f ca="1">IFERROR(VLOOKUP(Y3449,IPC!$E$2:$F$1745,2,0),IPC!$H$1)</f>
        <v>138.32155800000001</v>
      </c>
      <c r="AA3449" s="48">
        <f t="shared" si="1182"/>
        <v>1</v>
      </c>
      <c r="AB3449" s="48">
        <f t="shared" si="1183"/>
        <v>1900</v>
      </c>
      <c r="AC3449" s="32" t="str">
        <f t="shared" si="1176"/>
        <v>1-1900</v>
      </c>
      <c r="AD3449" s="50">
        <f>IFERROR(VLOOKUP(AC3449,IPC!$E$2:$F$1745,2,0),IPC!$H$1)</f>
        <v>138.32155800000001</v>
      </c>
    </row>
    <row r="3450" spans="10:30" x14ac:dyDescent="0.25">
      <c r="J3450" s="44" t="str">
        <f t="shared" si="1170"/>
        <v/>
      </c>
      <c r="K3450" s="33" t="str">
        <f t="shared" ca="1" si="1174"/>
        <v/>
      </c>
      <c r="L3450" s="108">
        <f t="shared" ca="1" si="1173"/>
        <v>0</v>
      </c>
      <c r="M3450" s="44" t="str">
        <f t="shared" si="1171"/>
        <v/>
      </c>
      <c r="N3450" s="45" t="str">
        <f t="shared" ca="1" si="1175"/>
        <v/>
      </c>
      <c r="O3450" s="108">
        <f t="shared" si="1169"/>
        <v>0</v>
      </c>
      <c r="P3450" s="21" t="e">
        <f t="shared" si="1177"/>
        <v>#N/A</v>
      </c>
      <c r="Q3450" s="21" t="e">
        <f t="shared" si="1178"/>
        <v>#N/A</v>
      </c>
      <c r="R3450" s="21" t="e">
        <f t="shared" si="1179"/>
        <v>#N/A</v>
      </c>
      <c r="S3450" s="21" t="e">
        <f t="shared" si="1180"/>
        <v>#N/A</v>
      </c>
      <c r="T3450" s="29" t="e">
        <f t="shared" si="1172"/>
        <v>#N/A</v>
      </c>
      <c r="U3450" s="34">
        <f t="shared" si="1181"/>
        <v>0</v>
      </c>
      <c r="V3450" s="16">
        <f t="shared" ref="V3450:V3513" ca="1" si="1184">+TODAY()</f>
        <v>44139</v>
      </c>
      <c r="W3450" s="56">
        <f t="shared" ref="W3450:W3513" ca="1" si="1185">+MONTH(V3450)-1</f>
        <v>10</v>
      </c>
      <c r="X3450" s="56">
        <f t="shared" ref="X3450:X3513" ca="1" si="1186">+YEAR(V3450)</f>
        <v>2020</v>
      </c>
      <c r="Y3450" s="55" t="str">
        <f t="shared" ref="Y3450:Y3513" ca="1" si="1187">+W3450&amp;"-"&amp;X3450</f>
        <v>10-2020</v>
      </c>
      <c r="Z3450" s="51">
        <f ca="1">IFERROR(VLOOKUP(Y3450,IPC!$E$2:$F$1745,2,0),IPC!$H$1)</f>
        <v>138.32155800000001</v>
      </c>
      <c r="AA3450" s="48">
        <f t="shared" si="1182"/>
        <v>1</v>
      </c>
      <c r="AB3450" s="48">
        <f t="shared" si="1183"/>
        <v>1900</v>
      </c>
      <c r="AC3450" s="32" t="str">
        <f t="shared" si="1176"/>
        <v>1-1900</v>
      </c>
      <c r="AD3450" s="50">
        <f>IFERROR(VLOOKUP(AC3450,IPC!$E$2:$F$1745,2,0),IPC!$H$1)</f>
        <v>138.32155800000001</v>
      </c>
    </row>
    <row r="3451" spans="10:30" x14ac:dyDescent="0.25">
      <c r="J3451" s="44" t="str">
        <f t="shared" si="1170"/>
        <v/>
      </c>
      <c r="K3451" s="33" t="str">
        <f t="shared" ca="1" si="1174"/>
        <v/>
      </c>
      <c r="L3451" s="108">
        <f t="shared" ca="1" si="1173"/>
        <v>0</v>
      </c>
      <c r="M3451" s="44" t="str">
        <f t="shared" si="1171"/>
        <v/>
      </c>
      <c r="N3451" s="45" t="str">
        <f t="shared" ca="1" si="1175"/>
        <v/>
      </c>
      <c r="O3451" s="108">
        <f t="shared" si="1169"/>
        <v>0</v>
      </c>
      <c r="P3451" s="21" t="e">
        <f t="shared" si="1177"/>
        <v>#N/A</v>
      </c>
      <c r="Q3451" s="21" t="e">
        <f t="shared" si="1178"/>
        <v>#N/A</v>
      </c>
      <c r="R3451" s="21" t="e">
        <f t="shared" si="1179"/>
        <v>#N/A</v>
      </c>
      <c r="S3451" s="21" t="e">
        <f t="shared" si="1180"/>
        <v>#N/A</v>
      </c>
      <c r="T3451" s="29" t="e">
        <f t="shared" si="1172"/>
        <v>#N/A</v>
      </c>
      <c r="U3451" s="34">
        <f t="shared" si="1181"/>
        <v>0</v>
      </c>
      <c r="V3451" s="16">
        <f t="shared" ca="1" si="1184"/>
        <v>44139</v>
      </c>
      <c r="W3451" s="56">
        <f t="shared" ca="1" si="1185"/>
        <v>10</v>
      </c>
      <c r="X3451" s="56">
        <f t="shared" ca="1" si="1186"/>
        <v>2020</v>
      </c>
      <c r="Y3451" s="55" t="str">
        <f t="shared" ca="1" si="1187"/>
        <v>10-2020</v>
      </c>
      <c r="Z3451" s="51">
        <f ca="1">IFERROR(VLOOKUP(Y3451,IPC!$E$2:$F$1745,2,0),IPC!$H$1)</f>
        <v>138.32155800000001</v>
      </c>
      <c r="AA3451" s="48">
        <f t="shared" si="1182"/>
        <v>1</v>
      </c>
      <c r="AB3451" s="48">
        <f t="shared" si="1183"/>
        <v>1900</v>
      </c>
      <c r="AC3451" s="32" t="str">
        <f t="shared" si="1176"/>
        <v>1-1900</v>
      </c>
      <c r="AD3451" s="50">
        <f>IFERROR(VLOOKUP(AC3451,IPC!$E$2:$F$1745,2,0),IPC!$H$1)</f>
        <v>138.32155800000001</v>
      </c>
    </row>
    <row r="3452" spans="10:30" x14ac:dyDescent="0.25">
      <c r="J3452" s="44" t="str">
        <f t="shared" si="1170"/>
        <v/>
      </c>
      <c r="K3452" s="33" t="str">
        <f t="shared" ca="1" si="1174"/>
        <v/>
      </c>
      <c r="L3452" s="108">
        <f t="shared" ca="1" si="1173"/>
        <v>0</v>
      </c>
      <c r="M3452" s="44" t="str">
        <f t="shared" si="1171"/>
        <v/>
      </c>
      <c r="N3452" s="45" t="str">
        <f t="shared" ca="1" si="1175"/>
        <v/>
      </c>
      <c r="O3452" s="108">
        <f t="shared" si="1169"/>
        <v>0</v>
      </c>
      <c r="P3452" s="21" t="e">
        <f t="shared" si="1177"/>
        <v>#N/A</v>
      </c>
      <c r="Q3452" s="21" t="e">
        <f t="shared" si="1178"/>
        <v>#N/A</v>
      </c>
      <c r="R3452" s="21" t="e">
        <f t="shared" si="1179"/>
        <v>#N/A</v>
      </c>
      <c r="S3452" s="21" t="e">
        <f t="shared" si="1180"/>
        <v>#N/A</v>
      </c>
      <c r="T3452" s="29" t="e">
        <f t="shared" si="1172"/>
        <v>#N/A</v>
      </c>
      <c r="U3452" s="34">
        <f t="shared" si="1181"/>
        <v>0</v>
      </c>
      <c r="V3452" s="16">
        <f t="shared" ca="1" si="1184"/>
        <v>44139</v>
      </c>
      <c r="W3452" s="56">
        <f t="shared" ca="1" si="1185"/>
        <v>10</v>
      </c>
      <c r="X3452" s="56">
        <f t="shared" ca="1" si="1186"/>
        <v>2020</v>
      </c>
      <c r="Y3452" s="55" t="str">
        <f t="shared" ca="1" si="1187"/>
        <v>10-2020</v>
      </c>
      <c r="Z3452" s="51">
        <f ca="1">IFERROR(VLOOKUP(Y3452,IPC!$E$2:$F$1745,2,0),IPC!$H$1)</f>
        <v>138.32155800000001</v>
      </c>
      <c r="AA3452" s="48">
        <f t="shared" si="1182"/>
        <v>1</v>
      </c>
      <c r="AB3452" s="48">
        <f t="shared" si="1183"/>
        <v>1900</v>
      </c>
      <c r="AC3452" s="32" t="str">
        <f t="shared" si="1176"/>
        <v>1-1900</v>
      </c>
      <c r="AD3452" s="50">
        <f>IFERROR(VLOOKUP(AC3452,IPC!$E$2:$F$1745,2,0),IPC!$H$1)</f>
        <v>138.32155800000001</v>
      </c>
    </row>
    <row r="3453" spans="10:30" x14ac:dyDescent="0.25">
      <c r="J3453" s="44" t="str">
        <f t="shared" si="1170"/>
        <v/>
      </c>
      <c r="K3453" s="33" t="str">
        <f t="shared" ca="1" si="1174"/>
        <v/>
      </c>
      <c r="L3453" s="108">
        <f t="shared" ca="1" si="1173"/>
        <v>0</v>
      </c>
      <c r="M3453" s="44" t="str">
        <f t="shared" si="1171"/>
        <v/>
      </c>
      <c r="N3453" s="45" t="str">
        <f t="shared" ca="1" si="1175"/>
        <v/>
      </c>
      <c r="O3453" s="108">
        <f t="shared" si="1169"/>
        <v>0</v>
      </c>
      <c r="P3453" s="21" t="e">
        <f t="shared" si="1177"/>
        <v>#N/A</v>
      </c>
      <c r="Q3453" s="21" t="e">
        <f t="shared" si="1178"/>
        <v>#N/A</v>
      </c>
      <c r="R3453" s="21" t="e">
        <f t="shared" si="1179"/>
        <v>#N/A</v>
      </c>
      <c r="S3453" s="21" t="e">
        <f t="shared" si="1180"/>
        <v>#N/A</v>
      </c>
      <c r="T3453" s="29" t="e">
        <f t="shared" si="1172"/>
        <v>#N/A</v>
      </c>
      <c r="U3453" s="34">
        <f t="shared" si="1181"/>
        <v>0</v>
      </c>
      <c r="V3453" s="16">
        <f t="shared" ca="1" si="1184"/>
        <v>44139</v>
      </c>
      <c r="W3453" s="56">
        <f t="shared" ca="1" si="1185"/>
        <v>10</v>
      </c>
      <c r="X3453" s="56">
        <f t="shared" ca="1" si="1186"/>
        <v>2020</v>
      </c>
      <c r="Y3453" s="55" t="str">
        <f t="shared" ca="1" si="1187"/>
        <v>10-2020</v>
      </c>
      <c r="Z3453" s="51">
        <f ca="1">IFERROR(VLOOKUP(Y3453,IPC!$E$2:$F$1745,2,0),IPC!$H$1)</f>
        <v>138.32155800000001</v>
      </c>
      <c r="AA3453" s="48">
        <f t="shared" si="1182"/>
        <v>1</v>
      </c>
      <c r="AB3453" s="48">
        <f t="shared" si="1183"/>
        <v>1900</v>
      </c>
      <c r="AC3453" s="32" t="str">
        <f t="shared" si="1176"/>
        <v>1-1900</v>
      </c>
      <c r="AD3453" s="50">
        <f>IFERROR(VLOOKUP(AC3453,IPC!$E$2:$F$1745,2,0),IPC!$H$1)</f>
        <v>138.32155800000001</v>
      </c>
    </row>
    <row r="3454" spans="10:30" x14ac:dyDescent="0.25">
      <c r="J3454" s="44" t="str">
        <f t="shared" si="1170"/>
        <v/>
      </c>
      <c r="K3454" s="33" t="str">
        <f t="shared" ca="1" si="1174"/>
        <v/>
      </c>
      <c r="L3454" s="108">
        <f t="shared" ca="1" si="1173"/>
        <v>0</v>
      </c>
      <c r="M3454" s="44" t="str">
        <f t="shared" si="1171"/>
        <v/>
      </c>
      <c r="N3454" s="45" t="str">
        <f t="shared" ca="1" si="1175"/>
        <v/>
      </c>
      <c r="O3454" s="108">
        <f t="shared" si="1169"/>
        <v>0</v>
      </c>
      <c r="P3454" s="21" t="e">
        <f t="shared" si="1177"/>
        <v>#N/A</v>
      </c>
      <c r="Q3454" s="21" t="e">
        <f t="shared" si="1178"/>
        <v>#N/A</v>
      </c>
      <c r="R3454" s="21" t="e">
        <f t="shared" si="1179"/>
        <v>#N/A</v>
      </c>
      <c r="S3454" s="21" t="e">
        <f t="shared" si="1180"/>
        <v>#N/A</v>
      </c>
      <c r="T3454" s="29" t="e">
        <f t="shared" si="1172"/>
        <v>#N/A</v>
      </c>
      <c r="U3454" s="34">
        <f t="shared" si="1181"/>
        <v>0</v>
      </c>
      <c r="V3454" s="16">
        <f t="shared" ca="1" si="1184"/>
        <v>44139</v>
      </c>
      <c r="W3454" s="56">
        <f t="shared" ca="1" si="1185"/>
        <v>10</v>
      </c>
      <c r="X3454" s="56">
        <f t="shared" ca="1" si="1186"/>
        <v>2020</v>
      </c>
      <c r="Y3454" s="55" t="str">
        <f t="shared" ca="1" si="1187"/>
        <v>10-2020</v>
      </c>
      <c r="Z3454" s="51">
        <f ca="1">IFERROR(VLOOKUP(Y3454,IPC!$E$2:$F$1745,2,0),IPC!$H$1)</f>
        <v>138.32155800000001</v>
      </c>
      <c r="AA3454" s="48">
        <f t="shared" si="1182"/>
        <v>1</v>
      </c>
      <c r="AB3454" s="48">
        <f t="shared" si="1183"/>
        <v>1900</v>
      </c>
      <c r="AC3454" s="32" t="str">
        <f t="shared" si="1176"/>
        <v>1-1900</v>
      </c>
      <c r="AD3454" s="50">
        <f>IFERROR(VLOOKUP(AC3454,IPC!$E$2:$F$1745,2,0),IPC!$H$1)</f>
        <v>138.32155800000001</v>
      </c>
    </row>
    <row r="3455" spans="10:30" x14ac:dyDescent="0.25">
      <c r="J3455" s="44" t="str">
        <f t="shared" si="1170"/>
        <v/>
      </c>
      <c r="K3455" s="33" t="str">
        <f t="shared" ca="1" si="1174"/>
        <v/>
      </c>
      <c r="L3455" s="108">
        <f t="shared" ca="1" si="1173"/>
        <v>0</v>
      </c>
      <c r="M3455" s="44" t="str">
        <f t="shared" si="1171"/>
        <v/>
      </c>
      <c r="N3455" s="45" t="str">
        <f t="shared" ca="1" si="1175"/>
        <v/>
      </c>
      <c r="O3455" s="108">
        <f t="shared" si="1169"/>
        <v>0</v>
      </c>
      <c r="P3455" s="21" t="e">
        <f t="shared" si="1177"/>
        <v>#N/A</v>
      </c>
      <c r="Q3455" s="21" t="e">
        <f t="shared" si="1178"/>
        <v>#N/A</v>
      </c>
      <c r="R3455" s="21" t="e">
        <f t="shared" si="1179"/>
        <v>#N/A</v>
      </c>
      <c r="S3455" s="21" t="e">
        <f t="shared" si="1180"/>
        <v>#N/A</v>
      </c>
      <c r="T3455" s="29" t="e">
        <f t="shared" si="1172"/>
        <v>#N/A</v>
      </c>
      <c r="U3455" s="34">
        <f t="shared" si="1181"/>
        <v>0</v>
      </c>
      <c r="V3455" s="16">
        <f t="shared" ca="1" si="1184"/>
        <v>44139</v>
      </c>
      <c r="W3455" s="56">
        <f t="shared" ca="1" si="1185"/>
        <v>10</v>
      </c>
      <c r="X3455" s="56">
        <f t="shared" ca="1" si="1186"/>
        <v>2020</v>
      </c>
      <c r="Y3455" s="55" t="str">
        <f t="shared" ca="1" si="1187"/>
        <v>10-2020</v>
      </c>
      <c r="Z3455" s="51">
        <f ca="1">IFERROR(VLOOKUP(Y3455,IPC!$E$2:$F$1745,2,0),IPC!$H$1)</f>
        <v>138.32155800000001</v>
      </c>
      <c r="AA3455" s="48">
        <f t="shared" si="1182"/>
        <v>1</v>
      </c>
      <c r="AB3455" s="48">
        <f t="shared" si="1183"/>
        <v>1900</v>
      </c>
      <c r="AC3455" s="32" t="str">
        <f t="shared" si="1176"/>
        <v>1-1900</v>
      </c>
      <c r="AD3455" s="50">
        <f>IFERROR(VLOOKUP(AC3455,IPC!$E$2:$F$1745,2,0),IPC!$H$1)</f>
        <v>138.32155800000001</v>
      </c>
    </row>
    <row r="3456" spans="10:30" x14ac:dyDescent="0.25">
      <c r="J3456" s="44" t="str">
        <f t="shared" si="1170"/>
        <v/>
      </c>
      <c r="K3456" s="33" t="str">
        <f t="shared" ca="1" si="1174"/>
        <v/>
      </c>
      <c r="L3456" s="108">
        <f t="shared" ca="1" si="1173"/>
        <v>0</v>
      </c>
      <c r="M3456" s="44" t="str">
        <f t="shared" si="1171"/>
        <v/>
      </c>
      <c r="N3456" s="45" t="str">
        <f t="shared" ca="1" si="1175"/>
        <v/>
      </c>
      <c r="O3456" s="108">
        <f t="shared" si="1169"/>
        <v>0</v>
      </c>
      <c r="P3456" s="21" t="e">
        <f t="shared" si="1177"/>
        <v>#N/A</v>
      </c>
      <c r="Q3456" s="21" t="e">
        <f t="shared" si="1178"/>
        <v>#N/A</v>
      </c>
      <c r="R3456" s="21" t="e">
        <f t="shared" si="1179"/>
        <v>#N/A</v>
      </c>
      <c r="S3456" s="21" t="e">
        <f t="shared" si="1180"/>
        <v>#N/A</v>
      </c>
      <c r="T3456" s="29" t="e">
        <f t="shared" si="1172"/>
        <v>#N/A</v>
      </c>
      <c r="U3456" s="34">
        <f t="shared" si="1181"/>
        <v>0</v>
      </c>
      <c r="V3456" s="16">
        <f t="shared" ca="1" si="1184"/>
        <v>44139</v>
      </c>
      <c r="W3456" s="56">
        <f t="shared" ca="1" si="1185"/>
        <v>10</v>
      </c>
      <c r="X3456" s="56">
        <f t="shared" ca="1" si="1186"/>
        <v>2020</v>
      </c>
      <c r="Y3456" s="55" t="str">
        <f t="shared" ca="1" si="1187"/>
        <v>10-2020</v>
      </c>
      <c r="Z3456" s="51">
        <f ca="1">IFERROR(VLOOKUP(Y3456,IPC!$E$2:$F$1745,2,0),IPC!$H$1)</f>
        <v>138.32155800000001</v>
      </c>
      <c r="AA3456" s="48">
        <f t="shared" si="1182"/>
        <v>1</v>
      </c>
      <c r="AB3456" s="48">
        <f t="shared" si="1183"/>
        <v>1900</v>
      </c>
      <c r="AC3456" s="32" t="str">
        <f t="shared" si="1176"/>
        <v>1-1900</v>
      </c>
      <c r="AD3456" s="50">
        <f>IFERROR(VLOOKUP(AC3456,IPC!$E$2:$F$1745,2,0),IPC!$H$1)</f>
        <v>138.32155800000001</v>
      </c>
    </row>
    <row r="3457" spans="10:30" x14ac:dyDescent="0.25">
      <c r="J3457" s="44" t="str">
        <f t="shared" si="1170"/>
        <v/>
      </c>
      <c r="K3457" s="33" t="str">
        <f t="shared" ca="1" si="1174"/>
        <v/>
      </c>
      <c r="L3457" s="108">
        <f t="shared" ca="1" si="1173"/>
        <v>0</v>
      </c>
      <c r="M3457" s="44" t="str">
        <f t="shared" si="1171"/>
        <v/>
      </c>
      <c r="N3457" s="45" t="str">
        <f t="shared" ca="1" si="1175"/>
        <v/>
      </c>
      <c r="O3457" s="108">
        <f t="shared" si="1169"/>
        <v>0</v>
      </c>
      <c r="P3457" s="21" t="e">
        <f t="shared" si="1177"/>
        <v>#N/A</v>
      </c>
      <c r="Q3457" s="21" t="e">
        <f t="shared" si="1178"/>
        <v>#N/A</v>
      </c>
      <c r="R3457" s="21" t="e">
        <f t="shared" si="1179"/>
        <v>#N/A</v>
      </c>
      <c r="S3457" s="21" t="e">
        <f t="shared" si="1180"/>
        <v>#N/A</v>
      </c>
      <c r="T3457" s="29" t="e">
        <f t="shared" si="1172"/>
        <v>#N/A</v>
      </c>
      <c r="U3457" s="34">
        <f t="shared" si="1181"/>
        <v>0</v>
      </c>
      <c r="V3457" s="16">
        <f t="shared" ca="1" si="1184"/>
        <v>44139</v>
      </c>
      <c r="W3457" s="56">
        <f t="shared" ca="1" si="1185"/>
        <v>10</v>
      </c>
      <c r="X3457" s="56">
        <f t="shared" ca="1" si="1186"/>
        <v>2020</v>
      </c>
      <c r="Y3457" s="55" t="str">
        <f t="shared" ca="1" si="1187"/>
        <v>10-2020</v>
      </c>
      <c r="Z3457" s="51">
        <f ca="1">IFERROR(VLOOKUP(Y3457,IPC!$E$2:$F$1745,2,0),IPC!$H$1)</f>
        <v>138.32155800000001</v>
      </c>
      <c r="AA3457" s="48">
        <f t="shared" si="1182"/>
        <v>1</v>
      </c>
      <c r="AB3457" s="48">
        <f t="shared" si="1183"/>
        <v>1900</v>
      </c>
      <c r="AC3457" s="32" t="str">
        <f t="shared" si="1176"/>
        <v>1-1900</v>
      </c>
      <c r="AD3457" s="50">
        <f>IFERROR(VLOOKUP(AC3457,IPC!$E$2:$F$1745,2,0),IPC!$H$1)</f>
        <v>138.32155800000001</v>
      </c>
    </row>
    <row r="3458" spans="10:30" x14ac:dyDescent="0.25">
      <c r="J3458" s="44" t="str">
        <f t="shared" si="1170"/>
        <v/>
      </c>
      <c r="K3458" s="33" t="str">
        <f t="shared" ca="1" si="1174"/>
        <v/>
      </c>
      <c r="L3458" s="108">
        <f t="shared" ca="1" si="1173"/>
        <v>0</v>
      </c>
      <c r="M3458" s="44" t="str">
        <f t="shared" si="1171"/>
        <v/>
      </c>
      <c r="N3458" s="45" t="str">
        <f t="shared" ca="1" si="1175"/>
        <v/>
      </c>
      <c r="O3458" s="108">
        <f t="shared" si="1169"/>
        <v>0</v>
      </c>
      <c r="P3458" s="21" t="e">
        <f t="shared" si="1177"/>
        <v>#N/A</v>
      </c>
      <c r="Q3458" s="21" t="e">
        <f t="shared" si="1178"/>
        <v>#N/A</v>
      </c>
      <c r="R3458" s="21" t="e">
        <f t="shared" si="1179"/>
        <v>#N/A</v>
      </c>
      <c r="S3458" s="21" t="e">
        <f t="shared" si="1180"/>
        <v>#N/A</v>
      </c>
      <c r="T3458" s="29" t="e">
        <f t="shared" si="1172"/>
        <v>#N/A</v>
      </c>
      <c r="U3458" s="34">
        <f t="shared" si="1181"/>
        <v>0</v>
      </c>
      <c r="V3458" s="16">
        <f t="shared" ca="1" si="1184"/>
        <v>44139</v>
      </c>
      <c r="W3458" s="56">
        <f t="shared" ca="1" si="1185"/>
        <v>10</v>
      </c>
      <c r="X3458" s="56">
        <f t="shared" ca="1" si="1186"/>
        <v>2020</v>
      </c>
      <c r="Y3458" s="55" t="str">
        <f t="shared" ca="1" si="1187"/>
        <v>10-2020</v>
      </c>
      <c r="Z3458" s="51">
        <f ca="1">IFERROR(VLOOKUP(Y3458,IPC!$E$2:$F$1745,2,0),IPC!$H$1)</f>
        <v>138.32155800000001</v>
      </c>
      <c r="AA3458" s="48">
        <f t="shared" si="1182"/>
        <v>1</v>
      </c>
      <c r="AB3458" s="48">
        <f t="shared" si="1183"/>
        <v>1900</v>
      </c>
      <c r="AC3458" s="32" t="str">
        <f t="shared" si="1176"/>
        <v>1-1900</v>
      </c>
      <c r="AD3458" s="50">
        <f>IFERROR(VLOOKUP(AC3458,IPC!$E$2:$F$1745,2,0),IPC!$H$1)</f>
        <v>138.32155800000001</v>
      </c>
    </row>
    <row r="3459" spans="10:30" x14ac:dyDescent="0.25">
      <c r="J3459" s="44" t="str">
        <f t="shared" si="1170"/>
        <v/>
      </c>
      <c r="K3459" s="33" t="str">
        <f t="shared" ca="1" si="1174"/>
        <v/>
      </c>
      <c r="L3459" s="108">
        <f t="shared" ca="1" si="1173"/>
        <v>0</v>
      </c>
      <c r="M3459" s="44" t="str">
        <f t="shared" si="1171"/>
        <v/>
      </c>
      <c r="N3459" s="45" t="str">
        <f t="shared" ca="1" si="1175"/>
        <v/>
      </c>
      <c r="O3459" s="108">
        <f t="shared" si="1169"/>
        <v>0</v>
      </c>
      <c r="P3459" s="21" t="e">
        <f t="shared" si="1177"/>
        <v>#N/A</v>
      </c>
      <c r="Q3459" s="21" t="e">
        <f t="shared" si="1178"/>
        <v>#N/A</v>
      </c>
      <c r="R3459" s="21" t="e">
        <f t="shared" si="1179"/>
        <v>#N/A</v>
      </c>
      <c r="S3459" s="21" t="e">
        <f t="shared" si="1180"/>
        <v>#N/A</v>
      </c>
      <c r="T3459" s="29" t="e">
        <f t="shared" si="1172"/>
        <v>#N/A</v>
      </c>
      <c r="U3459" s="34">
        <f t="shared" si="1181"/>
        <v>0</v>
      </c>
      <c r="V3459" s="16">
        <f t="shared" ca="1" si="1184"/>
        <v>44139</v>
      </c>
      <c r="W3459" s="56">
        <f t="shared" ca="1" si="1185"/>
        <v>10</v>
      </c>
      <c r="X3459" s="56">
        <f t="shared" ca="1" si="1186"/>
        <v>2020</v>
      </c>
      <c r="Y3459" s="55" t="str">
        <f t="shared" ca="1" si="1187"/>
        <v>10-2020</v>
      </c>
      <c r="Z3459" s="51">
        <f ca="1">IFERROR(VLOOKUP(Y3459,IPC!$E$2:$F$1745,2,0),IPC!$H$1)</f>
        <v>138.32155800000001</v>
      </c>
      <c r="AA3459" s="48">
        <f t="shared" si="1182"/>
        <v>1</v>
      </c>
      <c r="AB3459" s="48">
        <f t="shared" si="1183"/>
        <v>1900</v>
      </c>
      <c r="AC3459" s="32" t="str">
        <f t="shared" si="1176"/>
        <v>1-1900</v>
      </c>
      <c r="AD3459" s="50">
        <f>IFERROR(VLOOKUP(AC3459,IPC!$E$2:$F$1745,2,0),IPC!$H$1)</f>
        <v>138.32155800000001</v>
      </c>
    </row>
    <row r="3460" spans="10:30" x14ac:dyDescent="0.25">
      <c r="J3460" s="44" t="str">
        <f t="shared" si="1170"/>
        <v/>
      </c>
      <c r="K3460" s="33" t="str">
        <f t="shared" ca="1" si="1174"/>
        <v/>
      </c>
      <c r="L3460" s="108">
        <f t="shared" ca="1" si="1173"/>
        <v>0</v>
      </c>
      <c r="M3460" s="44" t="str">
        <f t="shared" si="1171"/>
        <v/>
      </c>
      <c r="N3460" s="45" t="str">
        <f t="shared" ca="1" si="1175"/>
        <v/>
      </c>
      <c r="O3460" s="108">
        <f t="shared" si="1169"/>
        <v>0</v>
      </c>
      <c r="P3460" s="21" t="e">
        <f t="shared" si="1177"/>
        <v>#N/A</v>
      </c>
      <c r="Q3460" s="21" t="e">
        <f t="shared" si="1178"/>
        <v>#N/A</v>
      </c>
      <c r="R3460" s="21" t="e">
        <f t="shared" si="1179"/>
        <v>#N/A</v>
      </c>
      <c r="S3460" s="21" t="e">
        <f t="shared" si="1180"/>
        <v>#N/A</v>
      </c>
      <c r="T3460" s="29" t="e">
        <f t="shared" si="1172"/>
        <v>#N/A</v>
      </c>
      <c r="U3460" s="34">
        <f t="shared" si="1181"/>
        <v>0</v>
      </c>
      <c r="V3460" s="16">
        <f t="shared" ca="1" si="1184"/>
        <v>44139</v>
      </c>
      <c r="W3460" s="56">
        <f t="shared" ca="1" si="1185"/>
        <v>10</v>
      </c>
      <c r="X3460" s="56">
        <f t="shared" ca="1" si="1186"/>
        <v>2020</v>
      </c>
      <c r="Y3460" s="55" t="str">
        <f t="shared" ca="1" si="1187"/>
        <v>10-2020</v>
      </c>
      <c r="Z3460" s="51">
        <f ca="1">IFERROR(VLOOKUP(Y3460,IPC!$E$2:$F$1745,2,0),IPC!$H$1)</f>
        <v>138.32155800000001</v>
      </c>
      <c r="AA3460" s="48">
        <f t="shared" si="1182"/>
        <v>1</v>
      </c>
      <c r="AB3460" s="48">
        <f t="shared" si="1183"/>
        <v>1900</v>
      </c>
      <c r="AC3460" s="32" t="str">
        <f t="shared" si="1176"/>
        <v>1-1900</v>
      </c>
      <c r="AD3460" s="50">
        <f>IFERROR(VLOOKUP(AC3460,IPC!$E$2:$F$1745,2,0),IPC!$H$1)</f>
        <v>138.32155800000001</v>
      </c>
    </row>
    <row r="3461" spans="10:30" x14ac:dyDescent="0.25">
      <c r="J3461" s="44" t="str">
        <f t="shared" si="1170"/>
        <v/>
      </c>
      <c r="K3461" s="33" t="str">
        <f t="shared" ca="1" si="1174"/>
        <v/>
      </c>
      <c r="L3461" s="108">
        <f t="shared" ca="1" si="1173"/>
        <v>0</v>
      </c>
      <c r="M3461" s="44" t="str">
        <f t="shared" si="1171"/>
        <v/>
      </c>
      <c r="N3461" s="45" t="str">
        <f t="shared" ca="1" si="1175"/>
        <v/>
      </c>
      <c r="O3461" s="108">
        <f t="shared" si="1169"/>
        <v>0</v>
      </c>
      <c r="P3461" s="21" t="e">
        <f t="shared" si="1177"/>
        <v>#N/A</v>
      </c>
      <c r="Q3461" s="21" t="e">
        <f t="shared" si="1178"/>
        <v>#N/A</v>
      </c>
      <c r="R3461" s="21" t="e">
        <f t="shared" si="1179"/>
        <v>#N/A</v>
      </c>
      <c r="S3461" s="21" t="e">
        <f t="shared" si="1180"/>
        <v>#N/A</v>
      </c>
      <c r="T3461" s="29" t="e">
        <f t="shared" si="1172"/>
        <v>#N/A</v>
      </c>
      <c r="U3461" s="34">
        <f t="shared" si="1181"/>
        <v>0</v>
      </c>
      <c r="V3461" s="16">
        <f t="shared" ca="1" si="1184"/>
        <v>44139</v>
      </c>
      <c r="W3461" s="56">
        <f t="shared" ca="1" si="1185"/>
        <v>10</v>
      </c>
      <c r="X3461" s="56">
        <f t="shared" ca="1" si="1186"/>
        <v>2020</v>
      </c>
      <c r="Y3461" s="55" t="str">
        <f t="shared" ca="1" si="1187"/>
        <v>10-2020</v>
      </c>
      <c r="Z3461" s="51">
        <f ca="1">IFERROR(VLOOKUP(Y3461,IPC!$E$2:$F$1745,2,0),IPC!$H$1)</f>
        <v>138.32155800000001</v>
      </c>
      <c r="AA3461" s="48">
        <f t="shared" si="1182"/>
        <v>1</v>
      </c>
      <c r="AB3461" s="48">
        <f t="shared" si="1183"/>
        <v>1900</v>
      </c>
      <c r="AC3461" s="32" t="str">
        <f t="shared" si="1176"/>
        <v>1-1900</v>
      </c>
      <c r="AD3461" s="50">
        <f>IFERROR(VLOOKUP(AC3461,IPC!$E$2:$F$1745,2,0),IPC!$H$1)</f>
        <v>138.32155800000001</v>
      </c>
    </row>
    <row r="3462" spans="10:30" x14ac:dyDescent="0.25">
      <c r="J3462" s="44" t="str">
        <f t="shared" si="1170"/>
        <v/>
      </c>
      <c r="K3462" s="33" t="str">
        <f t="shared" ca="1" si="1174"/>
        <v/>
      </c>
      <c r="L3462" s="108">
        <f t="shared" ca="1" si="1173"/>
        <v>0</v>
      </c>
      <c r="M3462" s="44" t="str">
        <f t="shared" si="1171"/>
        <v/>
      </c>
      <c r="N3462" s="45" t="str">
        <f t="shared" ca="1" si="1175"/>
        <v/>
      </c>
      <c r="O3462" s="108">
        <f t="shared" si="1169"/>
        <v>0</v>
      </c>
      <c r="P3462" s="21" t="e">
        <f t="shared" si="1177"/>
        <v>#N/A</v>
      </c>
      <c r="Q3462" s="21" t="e">
        <f t="shared" si="1178"/>
        <v>#N/A</v>
      </c>
      <c r="R3462" s="21" t="e">
        <f t="shared" si="1179"/>
        <v>#N/A</v>
      </c>
      <c r="S3462" s="21" t="e">
        <f t="shared" si="1180"/>
        <v>#N/A</v>
      </c>
      <c r="T3462" s="29" t="e">
        <f t="shared" si="1172"/>
        <v>#N/A</v>
      </c>
      <c r="U3462" s="34">
        <f t="shared" si="1181"/>
        <v>0</v>
      </c>
      <c r="V3462" s="16">
        <f t="shared" ca="1" si="1184"/>
        <v>44139</v>
      </c>
      <c r="W3462" s="56">
        <f t="shared" ca="1" si="1185"/>
        <v>10</v>
      </c>
      <c r="X3462" s="56">
        <f t="shared" ca="1" si="1186"/>
        <v>2020</v>
      </c>
      <c r="Y3462" s="55" t="str">
        <f t="shared" ca="1" si="1187"/>
        <v>10-2020</v>
      </c>
      <c r="Z3462" s="51">
        <f ca="1">IFERROR(VLOOKUP(Y3462,IPC!$E$2:$F$1745,2,0),IPC!$H$1)</f>
        <v>138.32155800000001</v>
      </c>
      <c r="AA3462" s="48">
        <f t="shared" si="1182"/>
        <v>1</v>
      </c>
      <c r="AB3462" s="48">
        <f t="shared" si="1183"/>
        <v>1900</v>
      </c>
      <c r="AC3462" s="32" t="str">
        <f t="shared" si="1176"/>
        <v>1-1900</v>
      </c>
      <c r="AD3462" s="50">
        <f>IFERROR(VLOOKUP(AC3462,IPC!$E$2:$F$1745,2,0),IPC!$H$1)</f>
        <v>138.32155800000001</v>
      </c>
    </row>
    <row r="3463" spans="10:30" x14ac:dyDescent="0.25">
      <c r="J3463" s="44" t="str">
        <f t="shared" si="1170"/>
        <v/>
      </c>
      <c r="K3463" s="33" t="str">
        <f t="shared" ca="1" si="1174"/>
        <v/>
      </c>
      <c r="L3463" s="108">
        <f t="shared" ca="1" si="1173"/>
        <v>0</v>
      </c>
      <c r="M3463" s="44" t="str">
        <f t="shared" si="1171"/>
        <v/>
      </c>
      <c r="N3463" s="45" t="str">
        <f t="shared" ca="1" si="1175"/>
        <v/>
      </c>
      <c r="O3463" s="108">
        <f t="shared" si="1169"/>
        <v>0</v>
      </c>
      <c r="P3463" s="21" t="e">
        <f t="shared" si="1177"/>
        <v>#N/A</v>
      </c>
      <c r="Q3463" s="21" t="e">
        <f t="shared" si="1178"/>
        <v>#N/A</v>
      </c>
      <c r="R3463" s="21" t="e">
        <f t="shared" si="1179"/>
        <v>#N/A</v>
      </c>
      <c r="S3463" s="21" t="e">
        <f t="shared" si="1180"/>
        <v>#N/A</v>
      </c>
      <c r="T3463" s="29" t="e">
        <f t="shared" si="1172"/>
        <v>#N/A</v>
      </c>
      <c r="U3463" s="34">
        <f t="shared" si="1181"/>
        <v>0</v>
      </c>
      <c r="V3463" s="16">
        <f t="shared" ca="1" si="1184"/>
        <v>44139</v>
      </c>
      <c r="W3463" s="56">
        <f t="shared" ca="1" si="1185"/>
        <v>10</v>
      </c>
      <c r="X3463" s="56">
        <f t="shared" ca="1" si="1186"/>
        <v>2020</v>
      </c>
      <c r="Y3463" s="55" t="str">
        <f t="shared" ca="1" si="1187"/>
        <v>10-2020</v>
      </c>
      <c r="Z3463" s="51">
        <f ca="1">IFERROR(VLOOKUP(Y3463,IPC!$E$2:$F$1745,2,0),IPC!$H$1)</f>
        <v>138.32155800000001</v>
      </c>
      <c r="AA3463" s="48">
        <f t="shared" si="1182"/>
        <v>1</v>
      </c>
      <c r="AB3463" s="48">
        <f t="shared" si="1183"/>
        <v>1900</v>
      </c>
      <c r="AC3463" s="32" t="str">
        <f t="shared" si="1176"/>
        <v>1-1900</v>
      </c>
      <c r="AD3463" s="50">
        <f>IFERROR(VLOOKUP(AC3463,IPC!$E$2:$F$1745,2,0),IPC!$H$1)</f>
        <v>138.32155800000001</v>
      </c>
    </row>
    <row r="3464" spans="10:30" x14ac:dyDescent="0.25">
      <c r="J3464" s="44" t="str">
        <f t="shared" si="1170"/>
        <v/>
      </c>
      <c r="K3464" s="33" t="str">
        <f t="shared" ca="1" si="1174"/>
        <v/>
      </c>
      <c r="L3464" s="108">
        <f t="shared" ca="1" si="1173"/>
        <v>0</v>
      </c>
      <c r="M3464" s="44" t="str">
        <f t="shared" si="1171"/>
        <v/>
      </c>
      <c r="N3464" s="45" t="str">
        <f t="shared" ca="1" si="1175"/>
        <v/>
      </c>
      <c r="O3464" s="108">
        <f t="shared" si="1169"/>
        <v>0</v>
      </c>
      <c r="P3464" s="21" t="e">
        <f t="shared" si="1177"/>
        <v>#N/A</v>
      </c>
      <c r="Q3464" s="21" t="e">
        <f t="shared" si="1178"/>
        <v>#N/A</v>
      </c>
      <c r="R3464" s="21" t="e">
        <f t="shared" si="1179"/>
        <v>#N/A</v>
      </c>
      <c r="S3464" s="21" t="e">
        <f t="shared" si="1180"/>
        <v>#N/A</v>
      </c>
      <c r="T3464" s="29" t="e">
        <f t="shared" si="1172"/>
        <v>#N/A</v>
      </c>
      <c r="U3464" s="34">
        <f t="shared" si="1181"/>
        <v>0</v>
      </c>
      <c r="V3464" s="16">
        <f t="shared" ca="1" si="1184"/>
        <v>44139</v>
      </c>
      <c r="W3464" s="56">
        <f t="shared" ca="1" si="1185"/>
        <v>10</v>
      </c>
      <c r="X3464" s="56">
        <f t="shared" ca="1" si="1186"/>
        <v>2020</v>
      </c>
      <c r="Y3464" s="55" t="str">
        <f t="shared" ca="1" si="1187"/>
        <v>10-2020</v>
      </c>
      <c r="Z3464" s="51">
        <f ca="1">IFERROR(VLOOKUP(Y3464,IPC!$E$2:$F$1745,2,0),IPC!$H$1)</f>
        <v>138.32155800000001</v>
      </c>
      <c r="AA3464" s="48">
        <f t="shared" si="1182"/>
        <v>1</v>
      </c>
      <c r="AB3464" s="48">
        <f t="shared" si="1183"/>
        <v>1900</v>
      </c>
      <c r="AC3464" s="32" t="str">
        <f t="shared" si="1176"/>
        <v>1-1900</v>
      </c>
      <c r="AD3464" s="50">
        <f>IFERROR(VLOOKUP(AC3464,IPC!$E$2:$F$1745,2,0),IPC!$H$1)</f>
        <v>138.32155800000001</v>
      </c>
    </row>
    <row r="3465" spans="10:30" x14ac:dyDescent="0.25">
      <c r="J3465" s="44" t="str">
        <f t="shared" si="1170"/>
        <v/>
      </c>
      <c r="K3465" s="33" t="str">
        <f t="shared" ca="1" si="1174"/>
        <v/>
      </c>
      <c r="L3465" s="108">
        <f t="shared" ca="1" si="1173"/>
        <v>0</v>
      </c>
      <c r="M3465" s="44" t="str">
        <f t="shared" si="1171"/>
        <v/>
      </c>
      <c r="N3465" s="45" t="str">
        <f t="shared" ca="1" si="1175"/>
        <v/>
      </c>
      <c r="O3465" s="108">
        <f t="shared" si="1169"/>
        <v>0</v>
      </c>
      <c r="P3465" s="21" t="e">
        <f t="shared" si="1177"/>
        <v>#N/A</v>
      </c>
      <c r="Q3465" s="21" t="e">
        <f t="shared" si="1178"/>
        <v>#N/A</v>
      </c>
      <c r="R3465" s="21" t="e">
        <f t="shared" si="1179"/>
        <v>#N/A</v>
      </c>
      <c r="S3465" s="21" t="e">
        <f t="shared" si="1180"/>
        <v>#N/A</v>
      </c>
      <c r="T3465" s="29" t="e">
        <f t="shared" si="1172"/>
        <v>#N/A</v>
      </c>
      <c r="U3465" s="34">
        <f t="shared" si="1181"/>
        <v>0</v>
      </c>
      <c r="V3465" s="16">
        <f t="shared" ca="1" si="1184"/>
        <v>44139</v>
      </c>
      <c r="W3465" s="56">
        <f t="shared" ca="1" si="1185"/>
        <v>10</v>
      </c>
      <c r="X3465" s="56">
        <f t="shared" ca="1" si="1186"/>
        <v>2020</v>
      </c>
      <c r="Y3465" s="55" t="str">
        <f t="shared" ca="1" si="1187"/>
        <v>10-2020</v>
      </c>
      <c r="Z3465" s="51">
        <f ca="1">IFERROR(VLOOKUP(Y3465,IPC!$E$2:$F$1745,2,0),IPC!$H$1)</f>
        <v>138.32155800000001</v>
      </c>
      <c r="AA3465" s="48">
        <f t="shared" si="1182"/>
        <v>1</v>
      </c>
      <c r="AB3465" s="48">
        <f t="shared" si="1183"/>
        <v>1900</v>
      </c>
      <c r="AC3465" s="32" t="str">
        <f t="shared" si="1176"/>
        <v>1-1900</v>
      </c>
      <c r="AD3465" s="50">
        <f>IFERROR(VLOOKUP(AC3465,IPC!$E$2:$F$1745,2,0),IPC!$H$1)</f>
        <v>138.32155800000001</v>
      </c>
    </row>
    <row r="3466" spans="10:30" x14ac:dyDescent="0.25">
      <c r="J3466" s="44" t="str">
        <f t="shared" si="1170"/>
        <v/>
      </c>
      <c r="K3466" s="33" t="str">
        <f t="shared" ca="1" si="1174"/>
        <v/>
      </c>
      <c r="L3466" s="108">
        <f t="shared" ca="1" si="1173"/>
        <v>0</v>
      </c>
      <c r="M3466" s="44" t="str">
        <f t="shared" si="1171"/>
        <v/>
      </c>
      <c r="N3466" s="45" t="str">
        <f t="shared" ca="1" si="1175"/>
        <v/>
      </c>
      <c r="O3466" s="108">
        <f t="shared" si="1169"/>
        <v>0</v>
      </c>
      <c r="P3466" s="21" t="e">
        <f t="shared" si="1177"/>
        <v>#N/A</v>
      </c>
      <c r="Q3466" s="21" t="e">
        <f t="shared" si="1178"/>
        <v>#N/A</v>
      </c>
      <c r="R3466" s="21" t="e">
        <f t="shared" si="1179"/>
        <v>#N/A</v>
      </c>
      <c r="S3466" s="21" t="e">
        <f t="shared" si="1180"/>
        <v>#N/A</v>
      </c>
      <c r="T3466" s="29" t="e">
        <f t="shared" si="1172"/>
        <v>#N/A</v>
      </c>
      <c r="U3466" s="34">
        <f t="shared" si="1181"/>
        <v>0</v>
      </c>
      <c r="V3466" s="16">
        <f t="shared" ca="1" si="1184"/>
        <v>44139</v>
      </c>
      <c r="W3466" s="56">
        <f t="shared" ca="1" si="1185"/>
        <v>10</v>
      </c>
      <c r="X3466" s="56">
        <f t="shared" ca="1" si="1186"/>
        <v>2020</v>
      </c>
      <c r="Y3466" s="55" t="str">
        <f t="shared" ca="1" si="1187"/>
        <v>10-2020</v>
      </c>
      <c r="Z3466" s="51">
        <f ca="1">IFERROR(VLOOKUP(Y3466,IPC!$E$2:$F$1745,2,0),IPC!$H$1)</f>
        <v>138.32155800000001</v>
      </c>
      <c r="AA3466" s="48">
        <f t="shared" si="1182"/>
        <v>1</v>
      </c>
      <c r="AB3466" s="48">
        <f t="shared" si="1183"/>
        <v>1900</v>
      </c>
      <c r="AC3466" s="32" t="str">
        <f t="shared" si="1176"/>
        <v>1-1900</v>
      </c>
      <c r="AD3466" s="50">
        <f>IFERROR(VLOOKUP(AC3466,IPC!$E$2:$F$1745,2,0),IPC!$H$1)</f>
        <v>138.32155800000001</v>
      </c>
    </row>
    <row r="3467" spans="10:30" x14ac:dyDescent="0.25">
      <c r="J3467" s="44" t="str">
        <f t="shared" si="1170"/>
        <v/>
      </c>
      <c r="K3467" s="33" t="str">
        <f t="shared" ca="1" si="1174"/>
        <v/>
      </c>
      <c r="L3467" s="108">
        <f t="shared" ca="1" si="1173"/>
        <v>0</v>
      </c>
      <c r="M3467" s="44" t="str">
        <f t="shared" si="1171"/>
        <v/>
      </c>
      <c r="N3467" s="45" t="str">
        <f t="shared" ca="1" si="1175"/>
        <v/>
      </c>
      <c r="O3467" s="108">
        <f t="shared" si="1169"/>
        <v>0</v>
      </c>
      <c r="P3467" s="21" t="e">
        <f t="shared" si="1177"/>
        <v>#N/A</v>
      </c>
      <c r="Q3467" s="21" t="e">
        <f t="shared" si="1178"/>
        <v>#N/A</v>
      </c>
      <c r="R3467" s="21" t="e">
        <f t="shared" si="1179"/>
        <v>#N/A</v>
      </c>
      <c r="S3467" s="21" t="e">
        <f t="shared" si="1180"/>
        <v>#N/A</v>
      </c>
      <c r="T3467" s="29" t="e">
        <f t="shared" si="1172"/>
        <v>#N/A</v>
      </c>
      <c r="U3467" s="34">
        <f t="shared" si="1181"/>
        <v>0</v>
      </c>
      <c r="V3467" s="16">
        <f t="shared" ca="1" si="1184"/>
        <v>44139</v>
      </c>
      <c r="W3467" s="56">
        <f t="shared" ca="1" si="1185"/>
        <v>10</v>
      </c>
      <c r="X3467" s="56">
        <f t="shared" ca="1" si="1186"/>
        <v>2020</v>
      </c>
      <c r="Y3467" s="55" t="str">
        <f t="shared" ca="1" si="1187"/>
        <v>10-2020</v>
      </c>
      <c r="Z3467" s="51">
        <f ca="1">IFERROR(VLOOKUP(Y3467,IPC!$E$2:$F$1745,2,0),IPC!$H$1)</f>
        <v>138.32155800000001</v>
      </c>
      <c r="AA3467" s="48">
        <f t="shared" si="1182"/>
        <v>1</v>
      </c>
      <c r="AB3467" s="48">
        <f t="shared" si="1183"/>
        <v>1900</v>
      </c>
      <c r="AC3467" s="32" t="str">
        <f t="shared" si="1176"/>
        <v>1-1900</v>
      </c>
      <c r="AD3467" s="50">
        <f>IFERROR(VLOOKUP(AC3467,IPC!$E$2:$F$1745,2,0),IPC!$H$1)</f>
        <v>138.32155800000001</v>
      </c>
    </row>
    <row r="3468" spans="10:30" x14ac:dyDescent="0.25">
      <c r="J3468" s="44" t="str">
        <f t="shared" si="1170"/>
        <v/>
      </c>
      <c r="K3468" s="33" t="str">
        <f t="shared" ca="1" si="1174"/>
        <v/>
      </c>
      <c r="L3468" s="108">
        <f t="shared" ca="1" si="1173"/>
        <v>0</v>
      </c>
      <c r="M3468" s="44" t="str">
        <f t="shared" si="1171"/>
        <v/>
      </c>
      <c r="N3468" s="45" t="str">
        <f t="shared" ca="1" si="1175"/>
        <v/>
      </c>
      <c r="O3468" s="108">
        <f t="shared" si="1169"/>
        <v>0</v>
      </c>
      <c r="P3468" s="21" t="e">
        <f t="shared" si="1177"/>
        <v>#N/A</v>
      </c>
      <c r="Q3468" s="21" t="e">
        <f t="shared" si="1178"/>
        <v>#N/A</v>
      </c>
      <c r="R3468" s="21" t="e">
        <f t="shared" si="1179"/>
        <v>#N/A</v>
      </c>
      <c r="S3468" s="21" t="e">
        <f t="shared" si="1180"/>
        <v>#N/A</v>
      </c>
      <c r="T3468" s="29" t="e">
        <f t="shared" si="1172"/>
        <v>#N/A</v>
      </c>
      <c r="U3468" s="34">
        <f t="shared" si="1181"/>
        <v>0</v>
      </c>
      <c r="V3468" s="16">
        <f t="shared" ca="1" si="1184"/>
        <v>44139</v>
      </c>
      <c r="W3468" s="56">
        <f t="shared" ca="1" si="1185"/>
        <v>10</v>
      </c>
      <c r="X3468" s="56">
        <f t="shared" ca="1" si="1186"/>
        <v>2020</v>
      </c>
      <c r="Y3468" s="55" t="str">
        <f t="shared" ca="1" si="1187"/>
        <v>10-2020</v>
      </c>
      <c r="Z3468" s="51">
        <f ca="1">IFERROR(VLOOKUP(Y3468,IPC!$E$2:$F$1745,2,0),IPC!$H$1)</f>
        <v>138.32155800000001</v>
      </c>
      <c r="AA3468" s="48">
        <f t="shared" si="1182"/>
        <v>1</v>
      </c>
      <c r="AB3468" s="48">
        <f t="shared" si="1183"/>
        <v>1900</v>
      </c>
      <c r="AC3468" s="32" t="str">
        <f t="shared" si="1176"/>
        <v>1-1900</v>
      </c>
      <c r="AD3468" s="50">
        <f>IFERROR(VLOOKUP(AC3468,IPC!$E$2:$F$1745,2,0),IPC!$H$1)</f>
        <v>138.32155800000001</v>
      </c>
    </row>
    <row r="3469" spans="10:30" x14ac:dyDescent="0.25">
      <c r="J3469" s="44" t="str">
        <f t="shared" si="1170"/>
        <v/>
      </c>
      <c r="K3469" s="33" t="str">
        <f t="shared" ca="1" si="1174"/>
        <v/>
      </c>
      <c r="L3469" s="108">
        <f t="shared" ca="1" si="1173"/>
        <v>0</v>
      </c>
      <c r="M3469" s="44" t="str">
        <f t="shared" si="1171"/>
        <v/>
      </c>
      <c r="N3469" s="45" t="str">
        <f t="shared" ca="1" si="1175"/>
        <v/>
      </c>
      <c r="O3469" s="108">
        <f t="shared" si="1169"/>
        <v>0</v>
      </c>
      <c r="P3469" s="21" t="e">
        <f t="shared" si="1177"/>
        <v>#N/A</v>
      </c>
      <c r="Q3469" s="21" t="e">
        <f t="shared" si="1178"/>
        <v>#N/A</v>
      </c>
      <c r="R3469" s="21" t="e">
        <f t="shared" si="1179"/>
        <v>#N/A</v>
      </c>
      <c r="S3469" s="21" t="e">
        <f t="shared" si="1180"/>
        <v>#N/A</v>
      </c>
      <c r="T3469" s="29" t="e">
        <f t="shared" si="1172"/>
        <v>#N/A</v>
      </c>
      <c r="U3469" s="34">
        <f t="shared" si="1181"/>
        <v>0</v>
      </c>
      <c r="V3469" s="16">
        <f t="shared" ca="1" si="1184"/>
        <v>44139</v>
      </c>
      <c r="W3469" s="56">
        <f t="shared" ca="1" si="1185"/>
        <v>10</v>
      </c>
      <c r="X3469" s="56">
        <f t="shared" ca="1" si="1186"/>
        <v>2020</v>
      </c>
      <c r="Y3469" s="55" t="str">
        <f t="shared" ca="1" si="1187"/>
        <v>10-2020</v>
      </c>
      <c r="Z3469" s="51">
        <f ca="1">IFERROR(VLOOKUP(Y3469,IPC!$E$2:$F$1745,2,0),IPC!$H$1)</f>
        <v>138.32155800000001</v>
      </c>
      <c r="AA3469" s="48">
        <f t="shared" si="1182"/>
        <v>1</v>
      </c>
      <c r="AB3469" s="48">
        <f t="shared" si="1183"/>
        <v>1900</v>
      </c>
      <c r="AC3469" s="32" t="str">
        <f t="shared" si="1176"/>
        <v>1-1900</v>
      </c>
      <c r="AD3469" s="50">
        <f>IFERROR(VLOOKUP(AC3469,IPC!$E$2:$F$1745,2,0),IPC!$H$1)</f>
        <v>138.32155800000001</v>
      </c>
    </row>
    <row r="3470" spans="10:30" x14ac:dyDescent="0.25">
      <c r="J3470" s="44" t="str">
        <f t="shared" si="1170"/>
        <v/>
      </c>
      <c r="K3470" s="33" t="str">
        <f t="shared" ca="1" si="1174"/>
        <v/>
      </c>
      <c r="L3470" s="108">
        <f t="shared" ca="1" si="1173"/>
        <v>0</v>
      </c>
      <c r="M3470" s="44" t="str">
        <f t="shared" si="1171"/>
        <v/>
      </c>
      <c r="N3470" s="45" t="str">
        <f t="shared" ca="1" si="1175"/>
        <v/>
      </c>
      <c r="O3470" s="108">
        <f t="shared" si="1169"/>
        <v>0</v>
      </c>
      <c r="P3470" s="21" t="e">
        <f t="shared" si="1177"/>
        <v>#N/A</v>
      </c>
      <c r="Q3470" s="21" t="e">
        <f t="shared" si="1178"/>
        <v>#N/A</v>
      </c>
      <c r="R3470" s="21" t="e">
        <f t="shared" si="1179"/>
        <v>#N/A</v>
      </c>
      <c r="S3470" s="21" t="e">
        <f t="shared" si="1180"/>
        <v>#N/A</v>
      </c>
      <c r="T3470" s="29" t="e">
        <f t="shared" si="1172"/>
        <v>#N/A</v>
      </c>
      <c r="U3470" s="34">
        <f t="shared" si="1181"/>
        <v>0</v>
      </c>
      <c r="V3470" s="16">
        <f t="shared" ca="1" si="1184"/>
        <v>44139</v>
      </c>
      <c r="W3470" s="56">
        <f t="shared" ca="1" si="1185"/>
        <v>10</v>
      </c>
      <c r="X3470" s="56">
        <f t="shared" ca="1" si="1186"/>
        <v>2020</v>
      </c>
      <c r="Y3470" s="55" t="str">
        <f t="shared" ca="1" si="1187"/>
        <v>10-2020</v>
      </c>
      <c r="Z3470" s="51">
        <f ca="1">IFERROR(VLOOKUP(Y3470,IPC!$E$2:$F$1745,2,0),IPC!$H$1)</f>
        <v>138.32155800000001</v>
      </c>
      <c r="AA3470" s="48">
        <f t="shared" si="1182"/>
        <v>1</v>
      </c>
      <c r="AB3470" s="48">
        <f t="shared" si="1183"/>
        <v>1900</v>
      </c>
      <c r="AC3470" s="32" t="str">
        <f t="shared" si="1176"/>
        <v>1-1900</v>
      </c>
      <c r="AD3470" s="50">
        <f>IFERROR(VLOOKUP(AC3470,IPC!$E$2:$F$1745,2,0),IPC!$H$1)</f>
        <v>138.32155800000001</v>
      </c>
    </row>
    <row r="3471" spans="10:30" x14ac:dyDescent="0.25">
      <c r="J3471" s="44" t="str">
        <f t="shared" si="1170"/>
        <v/>
      </c>
      <c r="K3471" s="33" t="str">
        <f t="shared" ca="1" si="1174"/>
        <v/>
      </c>
      <c r="L3471" s="108">
        <f t="shared" ca="1" si="1173"/>
        <v>0</v>
      </c>
      <c r="M3471" s="44" t="str">
        <f t="shared" si="1171"/>
        <v/>
      </c>
      <c r="N3471" s="45" t="str">
        <f t="shared" ca="1" si="1175"/>
        <v/>
      </c>
      <c r="O3471" s="108">
        <f t="shared" si="1169"/>
        <v>0</v>
      </c>
      <c r="P3471" s="21" t="e">
        <f t="shared" si="1177"/>
        <v>#N/A</v>
      </c>
      <c r="Q3471" s="21" t="e">
        <f t="shared" si="1178"/>
        <v>#N/A</v>
      </c>
      <c r="R3471" s="21" t="e">
        <f t="shared" si="1179"/>
        <v>#N/A</v>
      </c>
      <c r="S3471" s="21" t="e">
        <f t="shared" si="1180"/>
        <v>#N/A</v>
      </c>
      <c r="T3471" s="29" t="e">
        <f t="shared" si="1172"/>
        <v>#N/A</v>
      </c>
      <c r="U3471" s="34">
        <f t="shared" si="1181"/>
        <v>0</v>
      </c>
      <c r="V3471" s="16">
        <f t="shared" ca="1" si="1184"/>
        <v>44139</v>
      </c>
      <c r="W3471" s="56">
        <f t="shared" ca="1" si="1185"/>
        <v>10</v>
      </c>
      <c r="X3471" s="56">
        <f t="shared" ca="1" si="1186"/>
        <v>2020</v>
      </c>
      <c r="Y3471" s="55" t="str">
        <f t="shared" ca="1" si="1187"/>
        <v>10-2020</v>
      </c>
      <c r="Z3471" s="51">
        <f ca="1">IFERROR(VLOOKUP(Y3471,IPC!$E$2:$F$1745,2,0),IPC!$H$1)</f>
        <v>138.32155800000001</v>
      </c>
      <c r="AA3471" s="48">
        <f t="shared" si="1182"/>
        <v>1</v>
      </c>
      <c r="AB3471" s="48">
        <f t="shared" si="1183"/>
        <v>1900</v>
      </c>
      <c r="AC3471" s="32" t="str">
        <f t="shared" si="1176"/>
        <v>1-1900</v>
      </c>
      <c r="AD3471" s="50">
        <f>IFERROR(VLOOKUP(AC3471,IPC!$E$2:$F$1745,2,0),IPC!$H$1)</f>
        <v>138.32155800000001</v>
      </c>
    </row>
    <row r="3472" spans="10:30" x14ac:dyDescent="0.25">
      <c r="J3472" s="44" t="str">
        <f t="shared" si="1170"/>
        <v/>
      </c>
      <c r="K3472" s="33" t="str">
        <f t="shared" ca="1" si="1174"/>
        <v/>
      </c>
      <c r="L3472" s="108">
        <f t="shared" ca="1" si="1173"/>
        <v>0</v>
      </c>
      <c r="M3472" s="44" t="str">
        <f t="shared" si="1171"/>
        <v/>
      </c>
      <c r="N3472" s="45" t="str">
        <f t="shared" ca="1" si="1175"/>
        <v/>
      </c>
      <c r="O3472" s="108">
        <f t="shared" si="1169"/>
        <v>0</v>
      </c>
      <c r="P3472" s="21" t="e">
        <f t="shared" si="1177"/>
        <v>#N/A</v>
      </c>
      <c r="Q3472" s="21" t="e">
        <f t="shared" si="1178"/>
        <v>#N/A</v>
      </c>
      <c r="R3472" s="21" t="e">
        <f t="shared" si="1179"/>
        <v>#N/A</v>
      </c>
      <c r="S3472" s="21" t="e">
        <f t="shared" si="1180"/>
        <v>#N/A</v>
      </c>
      <c r="T3472" s="29" t="e">
        <f t="shared" si="1172"/>
        <v>#N/A</v>
      </c>
      <c r="U3472" s="34">
        <f t="shared" si="1181"/>
        <v>0</v>
      </c>
      <c r="V3472" s="16">
        <f t="shared" ca="1" si="1184"/>
        <v>44139</v>
      </c>
      <c r="W3472" s="56">
        <f t="shared" ca="1" si="1185"/>
        <v>10</v>
      </c>
      <c r="X3472" s="56">
        <f t="shared" ca="1" si="1186"/>
        <v>2020</v>
      </c>
      <c r="Y3472" s="55" t="str">
        <f t="shared" ca="1" si="1187"/>
        <v>10-2020</v>
      </c>
      <c r="Z3472" s="51">
        <f ca="1">IFERROR(VLOOKUP(Y3472,IPC!$E$2:$F$1745,2,0),IPC!$H$1)</f>
        <v>138.32155800000001</v>
      </c>
      <c r="AA3472" s="48">
        <f t="shared" si="1182"/>
        <v>1</v>
      </c>
      <c r="AB3472" s="48">
        <f t="shared" si="1183"/>
        <v>1900</v>
      </c>
      <c r="AC3472" s="32" t="str">
        <f t="shared" si="1176"/>
        <v>1-1900</v>
      </c>
      <c r="AD3472" s="50">
        <f>IFERROR(VLOOKUP(AC3472,IPC!$E$2:$F$1745,2,0),IPC!$H$1)</f>
        <v>138.32155800000001</v>
      </c>
    </row>
    <row r="3473" spans="10:30" x14ac:dyDescent="0.25">
      <c r="J3473" s="44" t="str">
        <f t="shared" si="1170"/>
        <v/>
      </c>
      <c r="K3473" s="33" t="str">
        <f t="shared" ca="1" si="1174"/>
        <v/>
      </c>
      <c r="L3473" s="108">
        <f t="shared" ca="1" si="1173"/>
        <v>0</v>
      </c>
      <c r="M3473" s="44" t="str">
        <f t="shared" si="1171"/>
        <v/>
      </c>
      <c r="N3473" s="45" t="str">
        <f t="shared" ca="1" si="1175"/>
        <v/>
      </c>
      <c r="O3473" s="108">
        <f t="shared" si="1169"/>
        <v>0</v>
      </c>
      <c r="P3473" s="21" t="e">
        <f t="shared" si="1177"/>
        <v>#N/A</v>
      </c>
      <c r="Q3473" s="21" t="e">
        <f t="shared" si="1178"/>
        <v>#N/A</v>
      </c>
      <c r="R3473" s="21" t="e">
        <f t="shared" si="1179"/>
        <v>#N/A</v>
      </c>
      <c r="S3473" s="21" t="e">
        <f t="shared" si="1180"/>
        <v>#N/A</v>
      </c>
      <c r="T3473" s="29" t="e">
        <f t="shared" si="1172"/>
        <v>#N/A</v>
      </c>
      <c r="U3473" s="34">
        <f t="shared" si="1181"/>
        <v>0</v>
      </c>
      <c r="V3473" s="16">
        <f t="shared" ca="1" si="1184"/>
        <v>44139</v>
      </c>
      <c r="W3473" s="56">
        <f t="shared" ca="1" si="1185"/>
        <v>10</v>
      </c>
      <c r="X3473" s="56">
        <f t="shared" ca="1" si="1186"/>
        <v>2020</v>
      </c>
      <c r="Y3473" s="55" t="str">
        <f t="shared" ca="1" si="1187"/>
        <v>10-2020</v>
      </c>
      <c r="Z3473" s="51">
        <f ca="1">IFERROR(VLOOKUP(Y3473,IPC!$E$2:$F$1745,2,0),IPC!$H$1)</f>
        <v>138.32155800000001</v>
      </c>
      <c r="AA3473" s="48">
        <f t="shared" si="1182"/>
        <v>1</v>
      </c>
      <c r="AB3473" s="48">
        <f t="shared" si="1183"/>
        <v>1900</v>
      </c>
      <c r="AC3473" s="32" t="str">
        <f t="shared" si="1176"/>
        <v>1-1900</v>
      </c>
      <c r="AD3473" s="50">
        <f>IFERROR(VLOOKUP(AC3473,IPC!$E$2:$F$1745,2,0),IPC!$H$1)</f>
        <v>138.32155800000001</v>
      </c>
    </row>
    <row r="3474" spans="10:30" x14ac:dyDescent="0.25">
      <c r="J3474" s="44" t="str">
        <f t="shared" si="1170"/>
        <v/>
      </c>
      <c r="K3474" s="33" t="str">
        <f t="shared" ca="1" si="1174"/>
        <v/>
      </c>
      <c r="L3474" s="108">
        <f t="shared" ca="1" si="1173"/>
        <v>0</v>
      </c>
      <c r="M3474" s="44" t="str">
        <f t="shared" si="1171"/>
        <v/>
      </c>
      <c r="N3474" s="45" t="str">
        <f t="shared" ca="1" si="1175"/>
        <v/>
      </c>
      <c r="O3474" s="108">
        <f t="shared" si="1169"/>
        <v>0</v>
      </c>
      <c r="P3474" s="21" t="e">
        <f t="shared" si="1177"/>
        <v>#N/A</v>
      </c>
      <c r="Q3474" s="21" t="e">
        <f t="shared" si="1178"/>
        <v>#N/A</v>
      </c>
      <c r="R3474" s="21" t="e">
        <f t="shared" si="1179"/>
        <v>#N/A</v>
      </c>
      <c r="S3474" s="21" t="e">
        <f t="shared" si="1180"/>
        <v>#N/A</v>
      </c>
      <c r="T3474" s="29" t="e">
        <f t="shared" si="1172"/>
        <v>#N/A</v>
      </c>
      <c r="U3474" s="34">
        <f t="shared" si="1181"/>
        <v>0</v>
      </c>
      <c r="V3474" s="16">
        <f t="shared" ca="1" si="1184"/>
        <v>44139</v>
      </c>
      <c r="W3474" s="56">
        <f t="shared" ca="1" si="1185"/>
        <v>10</v>
      </c>
      <c r="X3474" s="56">
        <f t="shared" ca="1" si="1186"/>
        <v>2020</v>
      </c>
      <c r="Y3474" s="55" t="str">
        <f t="shared" ca="1" si="1187"/>
        <v>10-2020</v>
      </c>
      <c r="Z3474" s="51">
        <f ca="1">IFERROR(VLOOKUP(Y3474,IPC!$E$2:$F$1745,2,0),IPC!$H$1)</f>
        <v>138.32155800000001</v>
      </c>
      <c r="AA3474" s="48">
        <f t="shared" si="1182"/>
        <v>1</v>
      </c>
      <c r="AB3474" s="48">
        <f t="shared" si="1183"/>
        <v>1900</v>
      </c>
      <c r="AC3474" s="32" t="str">
        <f t="shared" si="1176"/>
        <v>1-1900</v>
      </c>
      <c r="AD3474" s="50">
        <f>IFERROR(VLOOKUP(AC3474,IPC!$E$2:$F$1745,2,0),IPC!$H$1)</f>
        <v>138.32155800000001</v>
      </c>
    </row>
    <row r="3475" spans="10:30" x14ac:dyDescent="0.25">
      <c r="J3475" s="44" t="str">
        <f t="shared" si="1170"/>
        <v/>
      </c>
      <c r="K3475" s="33" t="str">
        <f t="shared" ca="1" si="1174"/>
        <v/>
      </c>
      <c r="L3475" s="108">
        <f t="shared" ca="1" si="1173"/>
        <v>0</v>
      </c>
      <c r="M3475" s="44" t="str">
        <f t="shared" si="1171"/>
        <v/>
      </c>
      <c r="N3475" s="45" t="str">
        <f t="shared" ca="1" si="1175"/>
        <v/>
      </c>
      <c r="O3475" s="108">
        <f t="shared" si="1169"/>
        <v>0</v>
      </c>
      <c r="P3475" s="21" t="e">
        <f t="shared" si="1177"/>
        <v>#N/A</v>
      </c>
      <c r="Q3475" s="21" t="e">
        <f t="shared" si="1178"/>
        <v>#N/A</v>
      </c>
      <c r="R3475" s="21" t="e">
        <f t="shared" si="1179"/>
        <v>#N/A</v>
      </c>
      <c r="S3475" s="21" t="e">
        <f t="shared" si="1180"/>
        <v>#N/A</v>
      </c>
      <c r="T3475" s="29" t="e">
        <f t="shared" si="1172"/>
        <v>#N/A</v>
      </c>
      <c r="U3475" s="34">
        <f t="shared" si="1181"/>
        <v>0</v>
      </c>
      <c r="V3475" s="16">
        <f t="shared" ca="1" si="1184"/>
        <v>44139</v>
      </c>
      <c r="W3475" s="56">
        <f t="shared" ca="1" si="1185"/>
        <v>10</v>
      </c>
      <c r="X3475" s="56">
        <f t="shared" ca="1" si="1186"/>
        <v>2020</v>
      </c>
      <c r="Y3475" s="55" t="str">
        <f t="shared" ca="1" si="1187"/>
        <v>10-2020</v>
      </c>
      <c r="Z3475" s="51">
        <f ca="1">IFERROR(VLOOKUP(Y3475,IPC!$E$2:$F$1745,2,0),IPC!$H$1)</f>
        <v>138.32155800000001</v>
      </c>
      <c r="AA3475" s="48">
        <f t="shared" si="1182"/>
        <v>1</v>
      </c>
      <c r="AB3475" s="48">
        <f t="shared" si="1183"/>
        <v>1900</v>
      </c>
      <c r="AC3475" s="32" t="str">
        <f t="shared" si="1176"/>
        <v>1-1900</v>
      </c>
      <c r="AD3475" s="50">
        <f>IFERROR(VLOOKUP(AC3475,IPC!$E$2:$F$1745,2,0),IPC!$H$1)</f>
        <v>138.32155800000001</v>
      </c>
    </row>
    <row r="3476" spans="10:30" x14ac:dyDescent="0.25">
      <c r="J3476" s="44" t="str">
        <f t="shared" si="1170"/>
        <v/>
      </c>
      <c r="K3476" s="33" t="str">
        <f t="shared" ca="1" si="1174"/>
        <v/>
      </c>
      <c r="L3476" s="108">
        <f t="shared" ca="1" si="1173"/>
        <v>0</v>
      </c>
      <c r="M3476" s="44" t="str">
        <f t="shared" si="1171"/>
        <v/>
      </c>
      <c r="N3476" s="45" t="str">
        <f t="shared" ca="1" si="1175"/>
        <v/>
      </c>
      <c r="O3476" s="108">
        <f t="shared" ref="O3476:O3539" si="1188">+IF(M3476="Provisión contable",N3476,0)</f>
        <v>0</v>
      </c>
      <c r="P3476" s="21" t="e">
        <f t="shared" si="1177"/>
        <v>#N/A</v>
      </c>
      <c r="Q3476" s="21" t="e">
        <f t="shared" si="1178"/>
        <v>#N/A</v>
      </c>
      <c r="R3476" s="21" t="e">
        <f t="shared" si="1179"/>
        <v>#N/A</v>
      </c>
      <c r="S3476" s="21" t="e">
        <f t="shared" si="1180"/>
        <v>#N/A</v>
      </c>
      <c r="T3476" s="29" t="e">
        <f t="shared" si="1172"/>
        <v>#N/A</v>
      </c>
      <c r="U3476" s="34">
        <f t="shared" si="1181"/>
        <v>0</v>
      </c>
      <c r="V3476" s="16">
        <f t="shared" ca="1" si="1184"/>
        <v>44139</v>
      </c>
      <c r="W3476" s="56">
        <f t="shared" ca="1" si="1185"/>
        <v>10</v>
      </c>
      <c r="X3476" s="56">
        <f t="shared" ca="1" si="1186"/>
        <v>2020</v>
      </c>
      <c r="Y3476" s="55" t="str">
        <f t="shared" ca="1" si="1187"/>
        <v>10-2020</v>
      </c>
      <c r="Z3476" s="51">
        <f ca="1">IFERROR(VLOOKUP(Y3476,IPC!$E$2:$F$1745,2,0),IPC!$H$1)</f>
        <v>138.32155800000001</v>
      </c>
      <c r="AA3476" s="48">
        <f t="shared" si="1182"/>
        <v>1</v>
      </c>
      <c r="AB3476" s="48">
        <f t="shared" si="1183"/>
        <v>1900</v>
      </c>
      <c r="AC3476" s="32" t="str">
        <f t="shared" si="1176"/>
        <v>1-1900</v>
      </c>
      <c r="AD3476" s="50">
        <f>IFERROR(VLOOKUP(AC3476,IPC!$E$2:$F$1745,2,0),IPC!$H$1)</f>
        <v>138.32155800000001</v>
      </c>
    </row>
    <row r="3477" spans="10:30" x14ac:dyDescent="0.25">
      <c r="J3477" s="44" t="str">
        <f t="shared" si="1170"/>
        <v/>
      </c>
      <c r="K3477" s="33" t="str">
        <f t="shared" ca="1" si="1174"/>
        <v/>
      </c>
      <c r="L3477" s="108">
        <f t="shared" ca="1" si="1173"/>
        <v>0</v>
      </c>
      <c r="M3477" s="44" t="str">
        <f t="shared" si="1171"/>
        <v/>
      </c>
      <c r="N3477" s="45" t="str">
        <f t="shared" ca="1" si="1175"/>
        <v/>
      </c>
      <c r="O3477" s="108">
        <f t="shared" si="1188"/>
        <v>0</v>
      </c>
      <c r="P3477" s="21" t="e">
        <f t="shared" si="1177"/>
        <v>#N/A</v>
      </c>
      <c r="Q3477" s="21" t="e">
        <f t="shared" si="1178"/>
        <v>#N/A</v>
      </c>
      <c r="R3477" s="21" t="e">
        <f t="shared" si="1179"/>
        <v>#N/A</v>
      </c>
      <c r="S3477" s="21" t="e">
        <f t="shared" si="1180"/>
        <v>#N/A</v>
      </c>
      <c r="T3477" s="29" t="e">
        <f t="shared" si="1172"/>
        <v>#N/A</v>
      </c>
      <c r="U3477" s="34">
        <f t="shared" si="1181"/>
        <v>0</v>
      </c>
      <c r="V3477" s="16">
        <f t="shared" ca="1" si="1184"/>
        <v>44139</v>
      </c>
      <c r="W3477" s="56">
        <f t="shared" ca="1" si="1185"/>
        <v>10</v>
      </c>
      <c r="X3477" s="56">
        <f t="shared" ca="1" si="1186"/>
        <v>2020</v>
      </c>
      <c r="Y3477" s="55" t="str">
        <f t="shared" ca="1" si="1187"/>
        <v>10-2020</v>
      </c>
      <c r="Z3477" s="51">
        <f ca="1">IFERROR(VLOOKUP(Y3477,IPC!$E$2:$F$1745,2,0),IPC!$H$1)</f>
        <v>138.32155800000001</v>
      </c>
      <c r="AA3477" s="48">
        <f t="shared" si="1182"/>
        <v>1</v>
      </c>
      <c r="AB3477" s="48">
        <f t="shared" si="1183"/>
        <v>1900</v>
      </c>
      <c r="AC3477" s="32" t="str">
        <f t="shared" si="1176"/>
        <v>1-1900</v>
      </c>
      <c r="AD3477" s="50">
        <f>IFERROR(VLOOKUP(AC3477,IPC!$E$2:$F$1745,2,0),IPC!$H$1)</f>
        <v>138.32155800000001</v>
      </c>
    </row>
    <row r="3478" spans="10:30" x14ac:dyDescent="0.25">
      <c r="J3478" s="44" t="str">
        <f t="shared" si="1170"/>
        <v/>
      </c>
      <c r="K3478" s="33" t="str">
        <f t="shared" ca="1" si="1174"/>
        <v/>
      </c>
      <c r="L3478" s="108">
        <f t="shared" ca="1" si="1173"/>
        <v>0</v>
      </c>
      <c r="M3478" s="44" t="str">
        <f t="shared" si="1171"/>
        <v/>
      </c>
      <c r="N3478" s="45" t="str">
        <f t="shared" ca="1" si="1175"/>
        <v/>
      </c>
      <c r="O3478" s="108">
        <f t="shared" si="1188"/>
        <v>0</v>
      </c>
      <c r="P3478" s="21" t="e">
        <f t="shared" si="1177"/>
        <v>#N/A</v>
      </c>
      <c r="Q3478" s="21" t="e">
        <f t="shared" si="1178"/>
        <v>#N/A</v>
      </c>
      <c r="R3478" s="21" t="e">
        <f t="shared" si="1179"/>
        <v>#N/A</v>
      </c>
      <c r="S3478" s="21" t="e">
        <f t="shared" si="1180"/>
        <v>#N/A</v>
      </c>
      <c r="T3478" s="29" t="e">
        <f t="shared" si="1172"/>
        <v>#N/A</v>
      </c>
      <c r="U3478" s="34">
        <f t="shared" si="1181"/>
        <v>0</v>
      </c>
      <c r="V3478" s="16">
        <f t="shared" ca="1" si="1184"/>
        <v>44139</v>
      </c>
      <c r="W3478" s="56">
        <f t="shared" ca="1" si="1185"/>
        <v>10</v>
      </c>
      <c r="X3478" s="56">
        <f t="shared" ca="1" si="1186"/>
        <v>2020</v>
      </c>
      <c r="Y3478" s="55" t="str">
        <f t="shared" ca="1" si="1187"/>
        <v>10-2020</v>
      </c>
      <c r="Z3478" s="51">
        <f ca="1">IFERROR(VLOOKUP(Y3478,IPC!$E$2:$F$1745,2,0),IPC!$H$1)</f>
        <v>138.32155800000001</v>
      </c>
      <c r="AA3478" s="48">
        <f t="shared" si="1182"/>
        <v>1</v>
      </c>
      <c r="AB3478" s="48">
        <f t="shared" si="1183"/>
        <v>1900</v>
      </c>
      <c r="AC3478" s="32" t="str">
        <f t="shared" si="1176"/>
        <v>1-1900</v>
      </c>
      <c r="AD3478" s="50">
        <f>IFERROR(VLOOKUP(AC3478,IPC!$E$2:$F$1745,2,0),IPC!$H$1)</f>
        <v>138.32155800000001</v>
      </c>
    </row>
    <row r="3479" spans="10:30" x14ac:dyDescent="0.25">
      <c r="J3479" s="44" t="str">
        <f t="shared" si="1170"/>
        <v/>
      </c>
      <c r="K3479" s="33" t="str">
        <f t="shared" ca="1" si="1174"/>
        <v/>
      </c>
      <c r="L3479" s="108">
        <f t="shared" ca="1" si="1173"/>
        <v>0</v>
      </c>
      <c r="M3479" s="44" t="str">
        <f t="shared" si="1171"/>
        <v/>
      </c>
      <c r="N3479" s="45" t="str">
        <f t="shared" ca="1" si="1175"/>
        <v/>
      </c>
      <c r="O3479" s="108">
        <f t="shared" si="1188"/>
        <v>0</v>
      </c>
      <c r="P3479" s="21" t="e">
        <f t="shared" si="1177"/>
        <v>#N/A</v>
      </c>
      <c r="Q3479" s="21" t="e">
        <f t="shared" si="1178"/>
        <v>#N/A</v>
      </c>
      <c r="R3479" s="21" t="e">
        <f t="shared" si="1179"/>
        <v>#N/A</v>
      </c>
      <c r="S3479" s="21" t="e">
        <f t="shared" si="1180"/>
        <v>#N/A</v>
      </c>
      <c r="T3479" s="29" t="e">
        <f t="shared" si="1172"/>
        <v>#N/A</v>
      </c>
      <c r="U3479" s="34">
        <f t="shared" si="1181"/>
        <v>0</v>
      </c>
      <c r="V3479" s="16">
        <f t="shared" ca="1" si="1184"/>
        <v>44139</v>
      </c>
      <c r="W3479" s="56">
        <f t="shared" ca="1" si="1185"/>
        <v>10</v>
      </c>
      <c r="X3479" s="56">
        <f t="shared" ca="1" si="1186"/>
        <v>2020</v>
      </c>
      <c r="Y3479" s="55" t="str">
        <f t="shared" ca="1" si="1187"/>
        <v>10-2020</v>
      </c>
      <c r="Z3479" s="51">
        <f ca="1">IFERROR(VLOOKUP(Y3479,IPC!$E$2:$F$1745,2,0),IPC!$H$1)</f>
        <v>138.32155800000001</v>
      </c>
      <c r="AA3479" s="48">
        <f t="shared" si="1182"/>
        <v>1</v>
      </c>
      <c r="AB3479" s="48">
        <f t="shared" si="1183"/>
        <v>1900</v>
      </c>
      <c r="AC3479" s="32" t="str">
        <f t="shared" si="1176"/>
        <v>1-1900</v>
      </c>
      <c r="AD3479" s="50">
        <f>IFERROR(VLOOKUP(AC3479,IPC!$E$2:$F$1745,2,0),IPC!$H$1)</f>
        <v>138.32155800000001</v>
      </c>
    </row>
    <row r="3480" spans="10:30" x14ac:dyDescent="0.25">
      <c r="J3480" s="44" t="str">
        <f t="shared" ref="J3480:J3543" si="1189">IFERROR(IF(T3492&gt;0.5,"ALTA",IF(AND(T3492&gt;0.25,T3492&lt;=0.5),"MEDIA",IF(AND(T3492&gt;=0.1,T3492&lt;=0.25),"BAJA",IF(AND(T3492&lt;0.1),"REMOTA")))),"")</f>
        <v/>
      </c>
      <c r="K3480" s="33" t="str">
        <f t="shared" ca="1" si="1174"/>
        <v/>
      </c>
      <c r="L3480" s="108">
        <f t="shared" ca="1" si="1173"/>
        <v>0</v>
      </c>
      <c r="M3480" s="44" t="str">
        <f t="shared" ref="M3480:M3543" si="1190">IFERROR(IF(T3492&gt;50%,"Provisión contable",IF(T3492&lt;=10%,"No se registra","Cuentas de orden")),"")</f>
        <v/>
      </c>
      <c r="N3480" s="45" t="str">
        <f t="shared" ca="1" si="1175"/>
        <v/>
      </c>
      <c r="O3480" s="108">
        <f t="shared" si="1188"/>
        <v>0</v>
      </c>
      <c r="P3480" s="21" t="e">
        <f t="shared" si="1177"/>
        <v>#N/A</v>
      </c>
      <c r="Q3480" s="21" t="e">
        <f t="shared" si="1178"/>
        <v>#N/A</v>
      </c>
      <c r="R3480" s="21" t="e">
        <f t="shared" si="1179"/>
        <v>#N/A</v>
      </c>
      <c r="S3480" s="21" t="e">
        <f t="shared" si="1180"/>
        <v>#N/A</v>
      </c>
      <c r="T3480" s="29" t="e">
        <f t="shared" si="1172"/>
        <v>#N/A</v>
      </c>
      <c r="U3480" s="34">
        <f t="shared" si="1181"/>
        <v>0</v>
      </c>
      <c r="V3480" s="16">
        <f t="shared" ca="1" si="1184"/>
        <v>44139</v>
      </c>
      <c r="W3480" s="56">
        <f t="shared" ca="1" si="1185"/>
        <v>10</v>
      </c>
      <c r="X3480" s="56">
        <f t="shared" ca="1" si="1186"/>
        <v>2020</v>
      </c>
      <c r="Y3480" s="55" t="str">
        <f t="shared" ca="1" si="1187"/>
        <v>10-2020</v>
      </c>
      <c r="Z3480" s="51">
        <f ca="1">IFERROR(VLOOKUP(Y3480,IPC!$E$2:$F$1745,2,0),IPC!$H$1)</f>
        <v>138.32155800000001</v>
      </c>
      <c r="AA3480" s="48">
        <f t="shared" si="1182"/>
        <v>1</v>
      </c>
      <c r="AB3480" s="48">
        <f t="shared" si="1183"/>
        <v>1900</v>
      </c>
      <c r="AC3480" s="32" t="str">
        <f t="shared" si="1176"/>
        <v>1-1900</v>
      </c>
      <c r="AD3480" s="50">
        <f>IFERROR(VLOOKUP(AC3480,IPC!$E$2:$F$1745,2,0),IPC!$H$1)</f>
        <v>138.32155800000001</v>
      </c>
    </row>
    <row r="3481" spans="10:30" x14ac:dyDescent="0.25">
      <c r="J3481" s="44" t="str">
        <f t="shared" si="1189"/>
        <v/>
      </c>
      <c r="K3481" s="33" t="str">
        <f t="shared" ca="1" si="1174"/>
        <v/>
      </c>
      <c r="L3481" s="108">
        <f t="shared" ca="1" si="1173"/>
        <v>0</v>
      </c>
      <c r="M3481" s="44" t="str">
        <f t="shared" si="1190"/>
        <v/>
      </c>
      <c r="N3481" s="45" t="str">
        <f t="shared" ca="1" si="1175"/>
        <v/>
      </c>
      <c r="O3481" s="108">
        <f t="shared" si="1188"/>
        <v>0</v>
      </c>
      <c r="P3481" s="21" t="e">
        <f t="shared" si="1177"/>
        <v>#N/A</v>
      </c>
      <c r="Q3481" s="21" t="e">
        <f t="shared" si="1178"/>
        <v>#N/A</v>
      </c>
      <c r="R3481" s="21" t="e">
        <f t="shared" si="1179"/>
        <v>#N/A</v>
      </c>
      <c r="S3481" s="21" t="e">
        <f t="shared" si="1180"/>
        <v>#N/A</v>
      </c>
      <c r="T3481" s="29" t="e">
        <f t="shared" si="1172"/>
        <v>#N/A</v>
      </c>
      <c r="U3481" s="34">
        <f t="shared" si="1181"/>
        <v>0</v>
      </c>
      <c r="V3481" s="16">
        <f t="shared" ca="1" si="1184"/>
        <v>44139</v>
      </c>
      <c r="W3481" s="56">
        <f t="shared" ca="1" si="1185"/>
        <v>10</v>
      </c>
      <c r="X3481" s="56">
        <f t="shared" ca="1" si="1186"/>
        <v>2020</v>
      </c>
      <c r="Y3481" s="55" t="str">
        <f t="shared" ca="1" si="1187"/>
        <v>10-2020</v>
      </c>
      <c r="Z3481" s="51">
        <f ca="1">IFERROR(VLOOKUP(Y3481,IPC!$E$2:$F$1745,2,0),IPC!$H$1)</f>
        <v>138.32155800000001</v>
      </c>
      <c r="AA3481" s="48">
        <f t="shared" si="1182"/>
        <v>1</v>
      </c>
      <c r="AB3481" s="48">
        <f t="shared" si="1183"/>
        <v>1900</v>
      </c>
      <c r="AC3481" s="32" t="str">
        <f t="shared" si="1176"/>
        <v>1-1900</v>
      </c>
      <c r="AD3481" s="50">
        <f>IFERROR(VLOOKUP(AC3481,IPC!$E$2:$F$1745,2,0),IPC!$H$1)</f>
        <v>138.32155800000001</v>
      </c>
    </row>
    <row r="3482" spans="10:30" x14ac:dyDescent="0.25">
      <c r="J3482" s="44" t="str">
        <f t="shared" si="1189"/>
        <v/>
      </c>
      <c r="K3482" s="33" t="str">
        <f t="shared" ca="1" si="1174"/>
        <v/>
      </c>
      <c r="L3482" s="108">
        <f t="shared" ca="1" si="1173"/>
        <v>0</v>
      </c>
      <c r="M3482" s="44" t="str">
        <f t="shared" si="1190"/>
        <v/>
      </c>
      <c r="N3482" s="45" t="str">
        <f t="shared" ca="1" si="1175"/>
        <v/>
      </c>
      <c r="O3482" s="108">
        <f t="shared" si="1188"/>
        <v>0</v>
      </c>
      <c r="P3482" s="21" t="e">
        <f t="shared" si="1177"/>
        <v>#N/A</v>
      </c>
      <c r="Q3482" s="21" t="e">
        <f t="shared" si="1178"/>
        <v>#N/A</v>
      </c>
      <c r="R3482" s="21" t="e">
        <f t="shared" si="1179"/>
        <v>#N/A</v>
      </c>
      <c r="S3482" s="21" t="e">
        <f t="shared" si="1180"/>
        <v>#N/A</v>
      </c>
      <c r="T3482" s="29" t="e">
        <f t="shared" si="1172"/>
        <v>#N/A</v>
      </c>
      <c r="U3482" s="34">
        <f t="shared" si="1181"/>
        <v>0</v>
      </c>
      <c r="V3482" s="16">
        <f t="shared" ca="1" si="1184"/>
        <v>44139</v>
      </c>
      <c r="W3482" s="56">
        <f t="shared" ca="1" si="1185"/>
        <v>10</v>
      </c>
      <c r="X3482" s="56">
        <f t="shared" ca="1" si="1186"/>
        <v>2020</v>
      </c>
      <c r="Y3482" s="55" t="str">
        <f t="shared" ca="1" si="1187"/>
        <v>10-2020</v>
      </c>
      <c r="Z3482" s="51">
        <f ca="1">IFERROR(VLOOKUP(Y3482,IPC!$E$2:$F$1745,2,0),IPC!$H$1)</f>
        <v>138.32155800000001</v>
      </c>
      <c r="AA3482" s="48">
        <f t="shared" si="1182"/>
        <v>1</v>
      </c>
      <c r="AB3482" s="48">
        <f t="shared" si="1183"/>
        <v>1900</v>
      </c>
      <c r="AC3482" s="32" t="str">
        <f t="shared" si="1176"/>
        <v>1-1900</v>
      </c>
      <c r="AD3482" s="50">
        <f>IFERROR(VLOOKUP(AC3482,IPC!$E$2:$F$1745,2,0),IPC!$H$1)</f>
        <v>138.32155800000001</v>
      </c>
    </row>
    <row r="3483" spans="10:30" x14ac:dyDescent="0.25">
      <c r="J3483" s="44" t="str">
        <f t="shared" si="1189"/>
        <v/>
      </c>
      <c r="K3483" s="33" t="str">
        <f t="shared" ca="1" si="1174"/>
        <v/>
      </c>
      <c r="L3483" s="108">
        <f t="shared" ca="1" si="1173"/>
        <v>0</v>
      </c>
      <c r="M3483" s="44" t="str">
        <f t="shared" si="1190"/>
        <v/>
      </c>
      <c r="N3483" s="45" t="str">
        <f t="shared" ca="1" si="1175"/>
        <v/>
      </c>
      <c r="O3483" s="108">
        <f t="shared" si="1188"/>
        <v>0</v>
      </c>
      <c r="P3483" s="21" t="e">
        <f t="shared" si="1177"/>
        <v>#N/A</v>
      </c>
      <c r="Q3483" s="21" t="e">
        <f t="shared" si="1178"/>
        <v>#N/A</v>
      </c>
      <c r="R3483" s="21" t="e">
        <f t="shared" si="1179"/>
        <v>#N/A</v>
      </c>
      <c r="S3483" s="21" t="e">
        <f t="shared" si="1180"/>
        <v>#N/A</v>
      </c>
      <c r="T3483" s="29" t="e">
        <f t="shared" si="1172"/>
        <v>#N/A</v>
      </c>
      <c r="U3483" s="34">
        <f t="shared" si="1181"/>
        <v>0</v>
      </c>
      <c r="V3483" s="16">
        <f t="shared" ca="1" si="1184"/>
        <v>44139</v>
      </c>
      <c r="W3483" s="56">
        <f t="shared" ca="1" si="1185"/>
        <v>10</v>
      </c>
      <c r="X3483" s="56">
        <f t="shared" ca="1" si="1186"/>
        <v>2020</v>
      </c>
      <c r="Y3483" s="55" t="str">
        <f t="shared" ca="1" si="1187"/>
        <v>10-2020</v>
      </c>
      <c r="Z3483" s="51">
        <f ca="1">IFERROR(VLOOKUP(Y3483,IPC!$E$2:$F$1745,2,0),IPC!$H$1)</f>
        <v>138.32155800000001</v>
      </c>
      <c r="AA3483" s="48">
        <f t="shared" si="1182"/>
        <v>1</v>
      </c>
      <c r="AB3483" s="48">
        <f t="shared" si="1183"/>
        <v>1900</v>
      </c>
      <c r="AC3483" s="32" t="str">
        <f t="shared" si="1176"/>
        <v>1-1900</v>
      </c>
      <c r="AD3483" s="50">
        <f>IFERROR(VLOOKUP(AC3483,IPC!$E$2:$F$1745,2,0),IPC!$H$1)</f>
        <v>138.32155800000001</v>
      </c>
    </row>
    <row r="3484" spans="10:30" x14ac:dyDescent="0.25">
      <c r="J3484" s="44" t="str">
        <f t="shared" si="1189"/>
        <v/>
      </c>
      <c r="K3484" s="33" t="str">
        <f t="shared" ca="1" si="1174"/>
        <v/>
      </c>
      <c r="L3484" s="108">
        <f t="shared" ca="1" si="1173"/>
        <v>0</v>
      </c>
      <c r="M3484" s="44" t="str">
        <f t="shared" si="1190"/>
        <v/>
      </c>
      <c r="N3484" s="45" t="str">
        <f t="shared" ca="1" si="1175"/>
        <v/>
      </c>
      <c r="O3484" s="108">
        <f t="shared" si="1188"/>
        <v>0</v>
      </c>
      <c r="P3484" s="21" t="e">
        <f t="shared" si="1177"/>
        <v>#N/A</v>
      </c>
      <c r="Q3484" s="21" t="e">
        <f t="shared" si="1178"/>
        <v>#N/A</v>
      </c>
      <c r="R3484" s="21" t="e">
        <f t="shared" si="1179"/>
        <v>#N/A</v>
      </c>
      <c r="S3484" s="21" t="e">
        <f t="shared" si="1180"/>
        <v>#N/A</v>
      </c>
      <c r="T3484" s="29" t="e">
        <f t="shared" si="1172"/>
        <v>#N/A</v>
      </c>
      <c r="U3484" s="34">
        <f t="shared" si="1181"/>
        <v>0</v>
      </c>
      <c r="V3484" s="16">
        <f t="shared" ca="1" si="1184"/>
        <v>44139</v>
      </c>
      <c r="W3484" s="56">
        <f t="shared" ca="1" si="1185"/>
        <v>10</v>
      </c>
      <c r="X3484" s="56">
        <f t="shared" ca="1" si="1186"/>
        <v>2020</v>
      </c>
      <c r="Y3484" s="55" t="str">
        <f t="shared" ca="1" si="1187"/>
        <v>10-2020</v>
      </c>
      <c r="Z3484" s="51">
        <f ca="1">IFERROR(VLOOKUP(Y3484,IPC!$E$2:$F$1745,2,0),IPC!$H$1)</f>
        <v>138.32155800000001</v>
      </c>
      <c r="AA3484" s="48">
        <f t="shared" si="1182"/>
        <v>1</v>
      </c>
      <c r="AB3484" s="48">
        <f t="shared" si="1183"/>
        <v>1900</v>
      </c>
      <c r="AC3484" s="32" t="str">
        <f t="shared" si="1176"/>
        <v>1-1900</v>
      </c>
      <c r="AD3484" s="50">
        <f>IFERROR(VLOOKUP(AC3484,IPC!$E$2:$F$1745,2,0),IPC!$H$1)</f>
        <v>138.32155800000001</v>
      </c>
    </row>
    <row r="3485" spans="10:30" x14ac:dyDescent="0.25">
      <c r="J3485" s="44" t="str">
        <f t="shared" si="1189"/>
        <v/>
      </c>
      <c r="K3485" s="33" t="str">
        <f t="shared" ca="1" si="1174"/>
        <v/>
      </c>
      <c r="L3485" s="108">
        <f t="shared" ca="1" si="1173"/>
        <v>0</v>
      </c>
      <c r="M3485" s="44" t="str">
        <f t="shared" si="1190"/>
        <v/>
      </c>
      <c r="N3485" s="45" t="str">
        <f t="shared" ca="1" si="1175"/>
        <v/>
      </c>
      <c r="O3485" s="108">
        <f t="shared" si="1188"/>
        <v>0</v>
      </c>
      <c r="P3485" s="21" t="e">
        <f t="shared" si="1177"/>
        <v>#N/A</v>
      </c>
      <c r="Q3485" s="21" t="e">
        <f t="shared" si="1178"/>
        <v>#N/A</v>
      </c>
      <c r="R3485" s="21" t="e">
        <f t="shared" si="1179"/>
        <v>#N/A</v>
      </c>
      <c r="S3485" s="21" t="e">
        <f t="shared" si="1180"/>
        <v>#N/A</v>
      </c>
      <c r="T3485" s="29" t="e">
        <f t="shared" si="1172"/>
        <v>#N/A</v>
      </c>
      <c r="U3485" s="34">
        <f t="shared" si="1181"/>
        <v>0</v>
      </c>
      <c r="V3485" s="16">
        <f t="shared" ca="1" si="1184"/>
        <v>44139</v>
      </c>
      <c r="W3485" s="56">
        <f t="shared" ca="1" si="1185"/>
        <v>10</v>
      </c>
      <c r="X3485" s="56">
        <f t="shared" ca="1" si="1186"/>
        <v>2020</v>
      </c>
      <c r="Y3485" s="55" t="str">
        <f t="shared" ca="1" si="1187"/>
        <v>10-2020</v>
      </c>
      <c r="Z3485" s="51">
        <f ca="1">IFERROR(VLOOKUP(Y3485,IPC!$E$2:$F$1745,2,0),IPC!$H$1)</f>
        <v>138.32155800000001</v>
      </c>
      <c r="AA3485" s="48">
        <f t="shared" si="1182"/>
        <v>1</v>
      </c>
      <c r="AB3485" s="48">
        <f t="shared" si="1183"/>
        <v>1900</v>
      </c>
      <c r="AC3485" s="32" t="str">
        <f t="shared" si="1176"/>
        <v>1-1900</v>
      </c>
      <c r="AD3485" s="50">
        <f>IFERROR(VLOOKUP(AC3485,IPC!$E$2:$F$1745,2,0),IPC!$H$1)</f>
        <v>138.32155800000001</v>
      </c>
    </row>
    <row r="3486" spans="10:30" x14ac:dyDescent="0.25">
      <c r="J3486" s="44" t="str">
        <f t="shared" si="1189"/>
        <v/>
      </c>
      <c r="K3486" s="33" t="str">
        <f t="shared" ca="1" si="1174"/>
        <v/>
      </c>
      <c r="L3486" s="108">
        <f t="shared" ca="1" si="1173"/>
        <v>0</v>
      </c>
      <c r="M3486" s="44" t="str">
        <f t="shared" si="1190"/>
        <v/>
      </c>
      <c r="N3486" s="45" t="str">
        <f t="shared" ca="1" si="1175"/>
        <v/>
      </c>
      <c r="O3486" s="108">
        <f t="shared" si="1188"/>
        <v>0</v>
      </c>
      <c r="P3486" s="21" t="e">
        <f t="shared" si="1177"/>
        <v>#N/A</v>
      </c>
      <c r="Q3486" s="21" t="e">
        <f t="shared" si="1178"/>
        <v>#N/A</v>
      </c>
      <c r="R3486" s="21" t="e">
        <f t="shared" si="1179"/>
        <v>#N/A</v>
      </c>
      <c r="S3486" s="21" t="e">
        <f t="shared" si="1180"/>
        <v>#N/A</v>
      </c>
      <c r="T3486" s="29" t="e">
        <f t="shared" si="1172"/>
        <v>#N/A</v>
      </c>
      <c r="U3486" s="34">
        <f t="shared" si="1181"/>
        <v>0</v>
      </c>
      <c r="V3486" s="16">
        <f t="shared" ca="1" si="1184"/>
        <v>44139</v>
      </c>
      <c r="W3486" s="56">
        <f t="shared" ca="1" si="1185"/>
        <v>10</v>
      </c>
      <c r="X3486" s="56">
        <f t="shared" ca="1" si="1186"/>
        <v>2020</v>
      </c>
      <c r="Y3486" s="55" t="str">
        <f t="shared" ca="1" si="1187"/>
        <v>10-2020</v>
      </c>
      <c r="Z3486" s="51">
        <f ca="1">IFERROR(VLOOKUP(Y3486,IPC!$E$2:$F$1745,2,0),IPC!$H$1)</f>
        <v>138.32155800000001</v>
      </c>
      <c r="AA3486" s="48">
        <f t="shared" si="1182"/>
        <v>1</v>
      </c>
      <c r="AB3486" s="48">
        <f t="shared" si="1183"/>
        <v>1900</v>
      </c>
      <c r="AC3486" s="32" t="str">
        <f t="shared" si="1176"/>
        <v>1-1900</v>
      </c>
      <c r="AD3486" s="50">
        <f>IFERROR(VLOOKUP(AC3486,IPC!$E$2:$F$1745,2,0),IPC!$H$1)</f>
        <v>138.32155800000001</v>
      </c>
    </row>
    <row r="3487" spans="10:30" x14ac:dyDescent="0.25">
      <c r="J3487" s="44" t="str">
        <f t="shared" si="1189"/>
        <v/>
      </c>
      <c r="K3487" s="33" t="str">
        <f t="shared" ca="1" si="1174"/>
        <v/>
      </c>
      <c r="L3487" s="108">
        <f t="shared" ca="1" si="1173"/>
        <v>0</v>
      </c>
      <c r="M3487" s="44" t="str">
        <f t="shared" si="1190"/>
        <v/>
      </c>
      <c r="N3487" s="45" t="str">
        <f t="shared" ca="1" si="1175"/>
        <v/>
      </c>
      <c r="O3487" s="108">
        <f t="shared" si="1188"/>
        <v>0</v>
      </c>
      <c r="P3487" s="21" t="e">
        <f t="shared" si="1177"/>
        <v>#N/A</v>
      </c>
      <c r="Q3487" s="21" t="e">
        <f t="shared" si="1178"/>
        <v>#N/A</v>
      </c>
      <c r="R3487" s="21" t="e">
        <f t="shared" si="1179"/>
        <v>#N/A</v>
      </c>
      <c r="S3487" s="21" t="e">
        <f t="shared" si="1180"/>
        <v>#N/A</v>
      </c>
      <c r="T3487" s="29" t="e">
        <f t="shared" si="1172"/>
        <v>#N/A</v>
      </c>
      <c r="U3487" s="34">
        <f t="shared" si="1181"/>
        <v>0</v>
      </c>
      <c r="V3487" s="16">
        <f t="shared" ca="1" si="1184"/>
        <v>44139</v>
      </c>
      <c r="W3487" s="56">
        <f t="shared" ca="1" si="1185"/>
        <v>10</v>
      </c>
      <c r="X3487" s="56">
        <f t="shared" ca="1" si="1186"/>
        <v>2020</v>
      </c>
      <c r="Y3487" s="55" t="str">
        <f t="shared" ca="1" si="1187"/>
        <v>10-2020</v>
      </c>
      <c r="Z3487" s="51">
        <f ca="1">IFERROR(VLOOKUP(Y3487,IPC!$E$2:$F$1745,2,0),IPC!$H$1)</f>
        <v>138.32155800000001</v>
      </c>
      <c r="AA3487" s="48">
        <f t="shared" si="1182"/>
        <v>1</v>
      </c>
      <c r="AB3487" s="48">
        <f t="shared" si="1183"/>
        <v>1900</v>
      </c>
      <c r="AC3487" s="32" t="str">
        <f t="shared" si="1176"/>
        <v>1-1900</v>
      </c>
      <c r="AD3487" s="50">
        <f>IFERROR(VLOOKUP(AC3487,IPC!$E$2:$F$1745,2,0),IPC!$H$1)</f>
        <v>138.32155800000001</v>
      </c>
    </row>
    <row r="3488" spans="10:30" x14ac:dyDescent="0.25">
      <c r="J3488" s="44" t="str">
        <f t="shared" si="1189"/>
        <v/>
      </c>
      <c r="K3488" s="33" t="str">
        <f t="shared" ca="1" si="1174"/>
        <v/>
      </c>
      <c r="L3488" s="108">
        <f t="shared" ca="1" si="1173"/>
        <v>0</v>
      </c>
      <c r="M3488" s="44" t="str">
        <f t="shared" si="1190"/>
        <v/>
      </c>
      <c r="N3488" s="45" t="str">
        <f t="shared" ca="1" si="1175"/>
        <v/>
      </c>
      <c r="O3488" s="108">
        <f t="shared" si="1188"/>
        <v>0</v>
      </c>
      <c r="P3488" s="21" t="e">
        <f t="shared" si="1177"/>
        <v>#N/A</v>
      </c>
      <c r="Q3488" s="21" t="e">
        <f t="shared" si="1178"/>
        <v>#N/A</v>
      </c>
      <c r="R3488" s="21" t="e">
        <f t="shared" si="1179"/>
        <v>#N/A</v>
      </c>
      <c r="S3488" s="21" t="e">
        <f t="shared" si="1180"/>
        <v>#N/A</v>
      </c>
      <c r="T3488" s="29" t="e">
        <f t="shared" ref="T3488:T3551" si="1191">+SUMPRODUCT(P3488:S3488,$P$7:$S$7)/100</f>
        <v>#N/A</v>
      </c>
      <c r="U3488" s="34">
        <f t="shared" si="1181"/>
        <v>0</v>
      </c>
      <c r="V3488" s="16">
        <f t="shared" ca="1" si="1184"/>
        <v>44139</v>
      </c>
      <c r="W3488" s="56">
        <f t="shared" ca="1" si="1185"/>
        <v>10</v>
      </c>
      <c r="X3488" s="56">
        <f t="shared" ca="1" si="1186"/>
        <v>2020</v>
      </c>
      <c r="Y3488" s="55" t="str">
        <f t="shared" ca="1" si="1187"/>
        <v>10-2020</v>
      </c>
      <c r="Z3488" s="51">
        <f ca="1">IFERROR(VLOOKUP(Y3488,IPC!$E$2:$F$1745,2,0),IPC!$H$1)</f>
        <v>138.32155800000001</v>
      </c>
      <c r="AA3488" s="48">
        <f t="shared" si="1182"/>
        <v>1</v>
      </c>
      <c r="AB3488" s="48">
        <f t="shared" si="1183"/>
        <v>1900</v>
      </c>
      <c r="AC3488" s="32" t="str">
        <f t="shared" si="1176"/>
        <v>1-1900</v>
      </c>
      <c r="AD3488" s="50">
        <f>IFERROR(VLOOKUP(AC3488,IPC!$E$2:$F$1745,2,0),IPC!$H$1)</f>
        <v>138.32155800000001</v>
      </c>
    </row>
    <row r="3489" spans="10:30" x14ac:dyDescent="0.25">
      <c r="J3489" s="44" t="str">
        <f t="shared" si="1189"/>
        <v/>
      </c>
      <c r="K3489" s="33" t="str">
        <f t="shared" ca="1" si="1174"/>
        <v/>
      </c>
      <c r="L3489" s="108">
        <f t="shared" ca="1" si="1173"/>
        <v>0</v>
      </c>
      <c r="M3489" s="44" t="str">
        <f t="shared" si="1190"/>
        <v/>
      </c>
      <c r="N3489" s="45" t="str">
        <f t="shared" ca="1" si="1175"/>
        <v/>
      </c>
      <c r="O3489" s="108">
        <f t="shared" si="1188"/>
        <v>0</v>
      </c>
      <c r="P3489" s="21" t="e">
        <f t="shared" si="1177"/>
        <v>#N/A</v>
      </c>
      <c r="Q3489" s="21" t="e">
        <f t="shared" si="1178"/>
        <v>#N/A</v>
      </c>
      <c r="R3489" s="21" t="e">
        <f t="shared" si="1179"/>
        <v>#N/A</v>
      </c>
      <c r="S3489" s="21" t="e">
        <f t="shared" si="1180"/>
        <v>#N/A</v>
      </c>
      <c r="T3489" s="29" t="e">
        <f t="shared" si="1191"/>
        <v>#N/A</v>
      </c>
      <c r="U3489" s="34">
        <f t="shared" si="1181"/>
        <v>0</v>
      </c>
      <c r="V3489" s="16">
        <f t="shared" ca="1" si="1184"/>
        <v>44139</v>
      </c>
      <c r="W3489" s="56">
        <f t="shared" ca="1" si="1185"/>
        <v>10</v>
      </c>
      <c r="X3489" s="56">
        <f t="shared" ca="1" si="1186"/>
        <v>2020</v>
      </c>
      <c r="Y3489" s="55" t="str">
        <f t="shared" ca="1" si="1187"/>
        <v>10-2020</v>
      </c>
      <c r="Z3489" s="51">
        <f ca="1">IFERROR(VLOOKUP(Y3489,IPC!$E$2:$F$1745,2,0),IPC!$H$1)</f>
        <v>138.32155800000001</v>
      </c>
      <c r="AA3489" s="48">
        <f t="shared" si="1182"/>
        <v>1</v>
      </c>
      <c r="AB3489" s="48">
        <f t="shared" si="1183"/>
        <v>1900</v>
      </c>
      <c r="AC3489" s="32" t="str">
        <f t="shared" si="1176"/>
        <v>1-1900</v>
      </c>
      <c r="AD3489" s="50">
        <f>IFERROR(VLOOKUP(AC3489,IPC!$E$2:$F$1745,2,0),IPC!$H$1)</f>
        <v>138.32155800000001</v>
      </c>
    </row>
    <row r="3490" spans="10:30" x14ac:dyDescent="0.25">
      <c r="J3490" s="44" t="str">
        <f t="shared" si="1189"/>
        <v/>
      </c>
      <c r="K3490" s="33" t="str">
        <f t="shared" ca="1" si="1174"/>
        <v/>
      </c>
      <c r="L3490" s="108">
        <f t="shared" ca="1" si="1173"/>
        <v>0</v>
      </c>
      <c r="M3490" s="44" t="str">
        <f t="shared" si="1190"/>
        <v/>
      </c>
      <c r="N3490" s="45" t="str">
        <f t="shared" ca="1" si="1175"/>
        <v/>
      </c>
      <c r="O3490" s="108">
        <f t="shared" si="1188"/>
        <v>0</v>
      </c>
      <c r="P3490" s="21" t="e">
        <f t="shared" si="1177"/>
        <v>#N/A</v>
      </c>
      <c r="Q3490" s="21" t="e">
        <f t="shared" si="1178"/>
        <v>#N/A</v>
      </c>
      <c r="R3490" s="21" t="e">
        <f t="shared" si="1179"/>
        <v>#N/A</v>
      </c>
      <c r="S3490" s="21" t="e">
        <f t="shared" si="1180"/>
        <v>#N/A</v>
      </c>
      <c r="T3490" s="29" t="e">
        <f t="shared" si="1191"/>
        <v>#N/A</v>
      </c>
      <c r="U3490" s="34">
        <f t="shared" si="1181"/>
        <v>0</v>
      </c>
      <c r="V3490" s="16">
        <f t="shared" ca="1" si="1184"/>
        <v>44139</v>
      </c>
      <c r="W3490" s="56">
        <f t="shared" ca="1" si="1185"/>
        <v>10</v>
      </c>
      <c r="X3490" s="56">
        <f t="shared" ca="1" si="1186"/>
        <v>2020</v>
      </c>
      <c r="Y3490" s="55" t="str">
        <f t="shared" ca="1" si="1187"/>
        <v>10-2020</v>
      </c>
      <c r="Z3490" s="51">
        <f ca="1">IFERROR(VLOOKUP(Y3490,IPC!$E$2:$F$1745,2,0),IPC!$H$1)</f>
        <v>138.32155800000001</v>
      </c>
      <c r="AA3490" s="48">
        <f t="shared" si="1182"/>
        <v>1</v>
      </c>
      <c r="AB3490" s="48">
        <f t="shared" si="1183"/>
        <v>1900</v>
      </c>
      <c r="AC3490" s="32" t="str">
        <f t="shared" si="1176"/>
        <v>1-1900</v>
      </c>
      <c r="AD3490" s="50">
        <f>IFERROR(VLOOKUP(AC3490,IPC!$E$2:$F$1745,2,0),IPC!$H$1)</f>
        <v>138.32155800000001</v>
      </c>
    </row>
    <row r="3491" spans="10:30" x14ac:dyDescent="0.25">
      <c r="J3491" s="44" t="str">
        <f t="shared" si="1189"/>
        <v/>
      </c>
      <c r="K3491" s="33" t="str">
        <f t="shared" ca="1" si="1174"/>
        <v/>
      </c>
      <c r="L3491" s="108">
        <f t="shared" ca="1" si="1173"/>
        <v>0</v>
      </c>
      <c r="M3491" s="44" t="str">
        <f t="shared" si="1190"/>
        <v/>
      </c>
      <c r="N3491" s="45" t="str">
        <f t="shared" ca="1" si="1175"/>
        <v/>
      </c>
      <c r="O3491" s="108">
        <f t="shared" si="1188"/>
        <v>0</v>
      </c>
      <c r="P3491" s="21" t="e">
        <f t="shared" si="1177"/>
        <v>#N/A</v>
      </c>
      <c r="Q3491" s="21" t="e">
        <f t="shared" si="1178"/>
        <v>#N/A</v>
      </c>
      <c r="R3491" s="21" t="e">
        <f t="shared" si="1179"/>
        <v>#N/A</v>
      </c>
      <c r="S3491" s="21" t="e">
        <f t="shared" si="1180"/>
        <v>#N/A</v>
      </c>
      <c r="T3491" s="29" t="e">
        <f t="shared" si="1191"/>
        <v>#N/A</v>
      </c>
      <c r="U3491" s="34">
        <f t="shared" si="1181"/>
        <v>0</v>
      </c>
      <c r="V3491" s="16">
        <f t="shared" ca="1" si="1184"/>
        <v>44139</v>
      </c>
      <c r="W3491" s="56">
        <f t="shared" ca="1" si="1185"/>
        <v>10</v>
      </c>
      <c r="X3491" s="56">
        <f t="shared" ca="1" si="1186"/>
        <v>2020</v>
      </c>
      <c r="Y3491" s="55" t="str">
        <f t="shared" ca="1" si="1187"/>
        <v>10-2020</v>
      </c>
      <c r="Z3491" s="51">
        <f ca="1">IFERROR(VLOOKUP(Y3491,IPC!$E$2:$F$1745,2,0),IPC!$H$1)</f>
        <v>138.32155800000001</v>
      </c>
      <c r="AA3491" s="48">
        <f t="shared" si="1182"/>
        <v>1</v>
      </c>
      <c r="AB3491" s="48">
        <f t="shared" si="1183"/>
        <v>1900</v>
      </c>
      <c r="AC3491" s="32" t="str">
        <f t="shared" si="1176"/>
        <v>1-1900</v>
      </c>
      <c r="AD3491" s="50">
        <f>IFERROR(VLOOKUP(AC3491,IPC!$E$2:$F$1745,2,0),IPC!$H$1)</f>
        <v>138.32155800000001</v>
      </c>
    </row>
    <row r="3492" spans="10:30" x14ac:dyDescent="0.25">
      <c r="J3492" s="44" t="str">
        <f t="shared" si="1189"/>
        <v/>
      </c>
      <c r="K3492" s="33" t="str">
        <f t="shared" ca="1" si="1174"/>
        <v/>
      </c>
      <c r="L3492" s="108">
        <f t="shared" ca="1" si="1173"/>
        <v>0</v>
      </c>
      <c r="M3492" s="44" t="str">
        <f t="shared" si="1190"/>
        <v/>
      </c>
      <c r="N3492" s="45" t="str">
        <f t="shared" ca="1" si="1175"/>
        <v/>
      </c>
      <c r="O3492" s="108">
        <f t="shared" si="1188"/>
        <v>0</v>
      </c>
      <c r="P3492" s="21" t="e">
        <f t="shared" si="1177"/>
        <v>#N/A</v>
      </c>
      <c r="Q3492" s="21" t="e">
        <f t="shared" si="1178"/>
        <v>#N/A</v>
      </c>
      <c r="R3492" s="21" t="e">
        <f t="shared" si="1179"/>
        <v>#N/A</v>
      </c>
      <c r="S3492" s="21" t="e">
        <f t="shared" si="1180"/>
        <v>#N/A</v>
      </c>
      <c r="T3492" s="29" t="e">
        <f t="shared" si="1191"/>
        <v>#N/A</v>
      </c>
      <c r="U3492" s="34">
        <f t="shared" si="1181"/>
        <v>0</v>
      </c>
      <c r="V3492" s="16">
        <f t="shared" ca="1" si="1184"/>
        <v>44139</v>
      </c>
      <c r="W3492" s="56">
        <f t="shared" ca="1" si="1185"/>
        <v>10</v>
      </c>
      <c r="X3492" s="56">
        <f t="shared" ca="1" si="1186"/>
        <v>2020</v>
      </c>
      <c r="Y3492" s="55" t="str">
        <f t="shared" ca="1" si="1187"/>
        <v>10-2020</v>
      </c>
      <c r="Z3492" s="51">
        <f ca="1">IFERROR(VLOOKUP(Y3492,IPC!$E$2:$F$1745,2,0),IPC!$H$1)</f>
        <v>138.32155800000001</v>
      </c>
      <c r="AA3492" s="48">
        <f t="shared" si="1182"/>
        <v>1</v>
      </c>
      <c r="AB3492" s="48">
        <f t="shared" si="1183"/>
        <v>1900</v>
      </c>
      <c r="AC3492" s="32" t="str">
        <f t="shared" si="1176"/>
        <v>1-1900</v>
      </c>
      <c r="AD3492" s="50">
        <f>IFERROR(VLOOKUP(AC3492,IPC!$E$2:$F$1745,2,0),IPC!$H$1)</f>
        <v>138.32155800000001</v>
      </c>
    </row>
    <row r="3493" spans="10:30" x14ac:dyDescent="0.25">
      <c r="J3493" s="44" t="str">
        <f t="shared" si="1189"/>
        <v/>
      </c>
      <c r="K3493" s="33" t="str">
        <f t="shared" ca="1" si="1174"/>
        <v/>
      </c>
      <c r="L3493" s="108">
        <f t="shared" ca="1" si="1173"/>
        <v>0</v>
      </c>
      <c r="M3493" s="44" t="str">
        <f t="shared" si="1190"/>
        <v/>
      </c>
      <c r="N3493" s="45" t="str">
        <f t="shared" ca="1" si="1175"/>
        <v/>
      </c>
      <c r="O3493" s="108">
        <f t="shared" si="1188"/>
        <v>0</v>
      </c>
      <c r="P3493" s="21" t="e">
        <f t="shared" si="1177"/>
        <v>#N/A</v>
      </c>
      <c r="Q3493" s="21" t="e">
        <f t="shared" si="1178"/>
        <v>#N/A</v>
      </c>
      <c r="R3493" s="21" t="e">
        <f t="shared" si="1179"/>
        <v>#N/A</v>
      </c>
      <c r="S3493" s="21" t="e">
        <f t="shared" si="1180"/>
        <v>#N/A</v>
      </c>
      <c r="T3493" s="29" t="e">
        <f t="shared" si="1191"/>
        <v>#N/A</v>
      </c>
      <c r="U3493" s="34">
        <f t="shared" si="1181"/>
        <v>0</v>
      </c>
      <c r="V3493" s="16">
        <f t="shared" ca="1" si="1184"/>
        <v>44139</v>
      </c>
      <c r="W3493" s="56">
        <f t="shared" ca="1" si="1185"/>
        <v>10</v>
      </c>
      <c r="X3493" s="56">
        <f t="shared" ca="1" si="1186"/>
        <v>2020</v>
      </c>
      <c r="Y3493" s="55" t="str">
        <f t="shared" ca="1" si="1187"/>
        <v>10-2020</v>
      </c>
      <c r="Z3493" s="51">
        <f ca="1">IFERROR(VLOOKUP(Y3493,IPC!$E$2:$F$1745,2,0),IPC!$H$1)</f>
        <v>138.32155800000001</v>
      </c>
      <c r="AA3493" s="48">
        <f t="shared" si="1182"/>
        <v>1</v>
      </c>
      <c r="AB3493" s="48">
        <f t="shared" si="1183"/>
        <v>1900</v>
      </c>
      <c r="AC3493" s="32" t="str">
        <f t="shared" si="1176"/>
        <v>1-1900</v>
      </c>
      <c r="AD3493" s="50">
        <f>IFERROR(VLOOKUP(AC3493,IPC!$E$2:$F$1745,2,0),IPC!$H$1)</f>
        <v>138.32155800000001</v>
      </c>
    </row>
    <row r="3494" spans="10:30" x14ac:dyDescent="0.25">
      <c r="J3494" s="44" t="str">
        <f t="shared" si="1189"/>
        <v/>
      </c>
      <c r="K3494" s="33" t="str">
        <f t="shared" ca="1" si="1174"/>
        <v/>
      </c>
      <c r="L3494" s="108">
        <f t="shared" ref="L3494:L3557" ca="1" si="1192">IFERROR(B3494*C3494*Z3506/AD3506,"")</f>
        <v>0</v>
      </c>
      <c r="M3494" s="44" t="str">
        <f t="shared" si="1190"/>
        <v/>
      </c>
      <c r="N3494" s="45" t="str">
        <f t="shared" ca="1" si="1175"/>
        <v/>
      </c>
      <c r="O3494" s="108">
        <f t="shared" si="1188"/>
        <v>0</v>
      </c>
      <c r="P3494" s="21" t="e">
        <f t="shared" si="1177"/>
        <v>#N/A</v>
      </c>
      <c r="Q3494" s="21" t="e">
        <f t="shared" si="1178"/>
        <v>#N/A</v>
      </c>
      <c r="R3494" s="21" t="e">
        <f t="shared" si="1179"/>
        <v>#N/A</v>
      </c>
      <c r="S3494" s="21" t="e">
        <f t="shared" si="1180"/>
        <v>#N/A</v>
      </c>
      <c r="T3494" s="29" t="e">
        <f t="shared" si="1191"/>
        <v>#N/A</v>
      </c>
      <c r="U3494" s="34">
        <f t="shared" si="1181"/>
        <v>0</v>
      </c>
      <c r="V3494" s="16">
        <f t="shared" ca="1" si="1184"/>
        <v>44139</v>
      </c>
      <c r="W3494" s="56">
        <f t="shared" ca="1" si="1185"/>
        <v>10</v>
      </c>
      <c r="X3494" s="56">
        <f t="shared" ca="1" si="1186"/>
        <v>2020</v>
      </c>
      <c r="Y3494" s="55" t="str">
        <f t="shared" ca="1" si="1187"/>
        <v>10-2020</v>
      </c>
      <c r="Z3494" s="51">
        <f ca="1">IFERROR(VLOOKUP(Y3494,IPC!$E$2:$F$1745,2,0),IPC!$H$1)</f>
        <v>138.32155800000001</v>
      </c>
      <c r="AA3494" s="48">
        <f t="shared" si="1182"/>
        <v>1</v>
      </c>
      <c r="AB3494" s="48">
        <f t="shared" si="1183"/>
        <v>1900</v>
      </c>
      <c r="AC3494" s="32" t="str">
        <f t="shared" si="1176"/>
        <v>1-1900</v>
      </c>
      <c r="AD3494" s="50">
        <f>IFERROR(VLOOKUP(AC3494,IPC!$E$2:$F$1745,2,0),IPC!$H$1)</f>
        <v>138.32155800000001</v>
      </c>
    </row>
    <row r="3495" spans="10:30" x14ac:dyDescent="0.25">
      <c r="J3495" s="44" t="str">
        <f t="shared" si="1189"/>
        <v/>
      </c>
      <c r="K3495" s="33" t="str">
        <f t="shared" ca="1" si="1174"/>
        <v/>
      </c>
      <c r="L3495" s="108">
        <f t="shared" ca="1" si="1192"/>
        <v>0</v>
      </c>
      <c r="M3495" s="44" t="str">
        <f t="shared" si="1190"/>
        <v/>
      </c>
      <c r="N3495" s="45" t="str">
        <f t="shared" ca="1" si="1175"/>
        <v/>
      </c>
      <c r="O3495" s="108">
        <f t="shared" si="1188"/>
        <v>0</v>
      </c>
      <c r="P3495" s="21" t="e">
        <f t="shared" si="1177"/>
        <v>#N/A</v>
      </c>
      <c r="Q3495" s="21" t="e">
        <f t="shared" si="1178"/>
        <v>#N/A</v>
      </c>
      <c r="R3495" s="21" t="e">
        <f t="shared" si="1179"/>
        <v>#N/A</v>
      </c>
      <c r="S3495" s="21" t="e">
        <f t="shared" si="1180"/>
        <v>#N/A</v>
      </c>
      <c r="T3495" s="29" t="e">
        <f t="shared" si="1191"/>
        <v>#N/A</v>
      </c>
      <c r="U3495" s="34">
        <f t="shared" si="1181"/>
        <v>0</v>
      </c>
      <c r="V3495" s="16">
        <f t="shared" ca="1" si="1184"/>
        <v>44139</v>
      </c>
      <c r="W3495" s="56">
        <f t="shared" ca="1" si="1185"/>
        <v>10</v>
      </c>
      <c r="X3495" s="56">
        <f t="shared" ca="1" si="1186"/>
        <v>2020</v>
      </c>
      <c r="Y3495" s="55" t="str">
        <f t="shared" ca="1" si="1187"/>
        <v>10-2020</v>
      </c>
      <c r="Z3495" s="51">
        <f ca="1">IFERROR(VLOOKUP(Y3495,IPC!$E$2:$F$1745,2,0),IPC!$H$1)</f>
        <v>138.32155800000001</v>
      </c>
      <c r="AA3495" s="48">
        <f t="shared" si="1182"/>
        <v>1</v>
      </c>
      <c r="AB3495" s="48">
        <f t="shared" si="1183"/>
        <v>1900</v>
      </c>
      <c r="AC3495" s="32" t="str">
        <f t="shared" si="1176"/>
        <v>1-1900</v>
      </c>
      <c r="AD3495" s="50">
        <f>IFERROR(VLOOKUP(AC3495,IPC!$E$2:$F$1745,2,0),IPC!$H$1)</f>
        <v>138.32155800000001</v>
      </c>
    </row>
    <row r="3496" spans="10:30" x14ac:dyDescent="0.25">
      <c r="J3496" s="44" t="str">
        <f t="shared" si="1189"/>
        <v/>
      </c>
      <c r="K3496" s="33" t="str">
        <f t="shared" ca="1" si="1174"/>
        <v/>
      </c>
      <c r="L3496" s="108">
        <f t="shared" ca="1" si="1192"/>
        <v>0</v>
      </c>
      <c r="M3496" s="44" t="str">
        <f t="shared" si="1190"/>
        <v/>
      </c>
      <c r="N3496" s="45" t="str">
        <f t="shared" ca="1" si="1175"/>
        <v/>
      </c>
      <c r="O3496" s="108">
        <f t="shared" si="1188"/>
        <v>0</v>
      </c>
      <c r="P3496" s="21" t="e">
        <f t="shared" si="1177"/>
        <v>#N/A</v>
      </c>
      <c r="Q3496" s="21" t="e">
        <f t="shared" si="1178"/>
        <v>#N/A</v>
      </c>
      <c r="R3496" s="21" t="e">
        <f t="shared" si="1179"/>
        <v>#N/A</v>
      </c>
      <c r="S3496" s="21" t="e">
        <f t="shared" si="1180"/>
        <v>#N/A</v>
      </c>
      <c r="T3496" s="29" t="e">
        <f t="shared" si="1191"/>
        <v>#N/A</v>
      </c>
      <c r="U3496" s="34">
        <f t="shared" si="1181"/>
        <v>0</v>
      </c>
      <c r="V3496" s="16">
        <f t="shared" ca="1" si="1184"/>
        <v>44139</v>
      </c>
      <c r="W3496" s="56">
        <f t="shared" ca="1" si="1185"/>
        <v>10</v>
      </c>
      <c r="X3496" s="56">
        <f t="shared" ca="1" si="1186"/>
        <v>2020</v>
      </c>
      <c r="Y3496" s="55" t="str">
        <f t="shared" ca="1" si="1187"/>
        <v>10-2020</v>
      </c>
      <c r="Z3496" s="51">
        <f ca="1">IFERROR(VLOOKUP(Y3496,IPC!$E$2:$F$1745,2,0),IPC!$H$1)</f>
        <v>138.32155800000001</v>
      </c>
      <c r="AA3496" s="48">
        <f t="shared" si="1182"/>
        <v>1</v>
      </c>
      <c r="AB3496" s="48">
        <f t="shared" si="1183"/>
        <v>1900</v>
      </c>
      <c r="AC3496" s="32" t="str">
        <f t="shared" si="1176"/>
        <v>1-1900</v>
      </c>
      <c r="AD3496" s="50">
        <f>IFERROR(VLOOKUP(AC3496,IPC!$E$2:$F$1745,2,0),IPC!$H$1)</f>
        <v>138.32155800000001</v>
      </c>
    </row>
    <row r="3497" spans="10:30" x14ac:dyDescent="0.25">
      <c r="J3497" s="44" t="str">
        <f t="shared" si="1189"/>
        <v/>
      </c>
      <c r="K3497" s="33" t="str">
        <f t="shared" ca="1" si="1174"/>
        <v/>
      </c>
      <c r="L3497" s="108">
        <f t="shared" ca="1" si="1192"/>
        <v>0</v>
      </c>
      <c r="M3497" s="44" t="str">
        <f t="shared" si="1190"/>
        <v/>
      </c>
      <c r="N3497" s="45" t="str">
        <f t="shared" ca="1" si="1175"/>
        <v/>
      </c>
      <c r="O3497" s="108">
        <f t="shared" si="1188"/>
        <v>0</v>
      </c>
      <c r="P3497" s="21" t="e">
        <f t="shared" si="1177"/>
        <v>#N/A</v>
      </c>
      <c r="Q3497" s="21" t="e">
        <f t="shared" si="1178"/>
        <v>#N/A</v>
      </c>
      <c r="R3497" s="21" t="e">
        <f t="shared" si="1179"/>
        <v>#N/A</v>
      </c>
      <c r="S3497" s="21" t="e">
        <f t="shared" si="1180"/>
        <v>#N/A</v>
      </c>
      <c r="T3497" s="29" t="e">
        <f t="shared" si="1191"/>
        <v>#N/A</v>
      </c>
      <c r="U3497" s="34">
        <f t="shared" si="1181"/>
        <v>0</v>
      </c>
      <c r="V3497" s="16">
        <f t="shared" ca="1" si="1184"/>
        <v>44139</v>
      </c>
      <c r="W3497" s="56">
        <f t="shared" ca="1" si="1185"/>
        <v>10</v>
      </c>
      <c r="X3497" s="56">
        <f t="shared" ca="1" si="1186"/>
        <v>2020</v>
      </c>
      <c r="Y3497" s="55" t="str">
        <f t="shared" ca="1" si="1187"/>
        <v>10-2020</v>
      </c>
      <c r="Z3497" s="51">
        <f ca="1">IFERROR(VLOOKUP(Y3497,IPC!$E$2:$F$1745,2,0),IPC!$H$1)</f>
        <v>138.32155800000001</v>
      </c>
      <c r="AA3497" s="48">
        <f t="shared" si="1182"/>
        <v>1</v>
      </c>
      <c r="AB3497" s="48">
        <f t="shared" si="1183"/>
        <v>1900</v>
      </c>
      <c r="AC3497" s="32" t="str">
        <f t="shared" si="1176"/>
        <v>1-1900</v>
      </c>
      <c r="AD3497" s="50">
        <f>IFERROR(VLOOKUP(AC3497,IPC!$E$2:$F$1745,2,0),IPC!$H$1)</f>
        <v>138.32155800000001</v>
      </c>
    </row>
    <row r="3498" spans="10:30" x14ac:dyDescent="0.25">
      <c r="J3498" s="44" t="str">
        <f t="shared" si="1189"/>
        <v/>
      </c>
      <c r="K3498" s="33" t="str">
        <f t="shared" ca="1" si="1174"/>
        <v/>
      </c>
      <c r="L3498" s="108">
        <f t="shared" ca="1" si="1192"/>
        <v>0</v>
      </c>
      <c r="M3498" s="44" t="str">
        <f t="shared" si="1190"/>
        <v/>
      </c>
      <c r="N3498" s="45" t="str">
        <f t="shared" ca="1" si="1175"/>
        <v/>
      </c>
      <c r="O3498" s="108">
        <f t="shared" si="1188"/>
        <v>0</v>
      </c>
      <c r="P3498" s="21" t="e">
        <f t="shared" si="1177"/>
        <v>#N/A</v>
      </c>
      <c r="Q3498" s="21" t="e">
        <f t="shared" si="1178"/>
        <v>#N/A</v>
      </c>
      <c r="R3498" s="21" t="e">
        <f t="shared" si="1179"/>
        <v>#N/A</v>
      </c>
      <c r="S3498" s="21" t="e">
        <f t="shared" si="1180"/>
        <v>#N/A</v>
      </c>
      <c r="T3498" s="29" t="e">
        <f t="shared" si="1191"/>
        <v>#N/A</v>
      </c>
      <c r="U3498" s="34">
        <f t="shared" si="1181"/>
        <v>0</v>
      </c>
      <c r="V3498" s="16">
        <f t="shared" ca="1" si="1184"/>
        <v>44139</v>
      </c>
      <c r="W3498" s="56">
        <f t="shared" ca="1" si="1185"/>
        <v>10</v>
      </c>
      <c r="X3498" s="56">
        <f t="shared" ca="1" si="1186"/>
        <v>2020</v>
      </c>
      <c r="Y3498" s="55" t="str">
        <f t="shared" ca="1" si="1187"/>
        <v>10-2020</v>
      </c>
      <c r="Z3498" s="51">
        <f ca="1">IFERROR(VLOOKUP(Y3498,IPC!$E$2:$F$1745,2,0),IPC!$H$1)</f>
        <v>138.32155800000001</v>
      </c>
      <c r="AA3498" s="48">
        <f t="shared" si="1182"/>
        <v>1</v>
      </c>
      <c r="AB3498" s="48">
        <f t="shared" si="1183"/>
        <v>1900</v>
      </c>
      <c r="AC3498" s="32" t="str">
        <f t="shared" si="1176"/>
        <v>1-1900</v>
      </c>
      <c r="AD3498" s="50">
        <f>IFERROR(VLOOKUP(AC3498,IPC!$E$2:$F$1745,2,0),IPC!$H$1)</f>
        <v>138.32155800000001</v>
      </c>
    </row>
    <row r="3499" spans="10:30" x14ac:dyDescent="0.25">
      <c r="J3499" s="44" t="str">
        <f t="shared" si="1189"/>
        <v/>
      </c>
      <c r="K3499" s="33" t="str">
        <f t="shared" ca="1" si="1174"/>
        <v/>
      </c>
      <c r="L3499" s="108">
        <f t="shared" ca="1" si="1192"/>
        <v>0</v>
      </c>
      <c r="M3499" s="44" t="str">
        <f t="shared" si="1190"/>
        <v/>
      </c>
      <c r="N3499" s="45" t="str">
        <f t="shared" ca="1" si="1175"/>
        <v/>
      </c>
      <c r="O3499" s="108">
        <f t="shared" si="1188"/>
        <v>0</v>
      </c>
      <c r="P3499" s="21" t="e">
        <f t="shared" si="1177"/>
        <v>#N/A</v>
      </c>
      <c r="Q3499" s="21" t="e">
        <f t="shared" si="1178"/>
        <v>#N/A</v>
      </c>
      <c r="R3499" s="21" t="e">
        <f t="shared" si="1179"/>
        <v>#N/A</v>
      </c>
      <c r="S3499" s="21" t="e">
        <f t="shared" si="1180"/>
        <v>#N/A</v>
      </c>
      <c r="T3499" s="29" t="e">
        <f t="shared" si="1191"/>
        <v>#N/A</v>
      </c>
      <c r="U3499" s="34">
        <f t="shared" si="1181"/>
        <v>0</v>
      </c>
      <c r="V3499" s="16">
        <f t="shared" ca="1" si="1184"/>
        <v>44139</v>
      </c>
      <c r="W3499" s="56">
        <f t="shared" ca="1" si="1185"/>
        <v>10</v>
      </c>
      <c r="X3499" s="56">
        <f t="shared" ca="1" si="1186"/>
        <v>2020</v>
      </c>
      <c r="Y3499" s="55" t="str">
        <f t="shared" ca="1" si="1187"/>
        <v>10-2020</v>
      </c>
      <c r="Z3499" s="51">
        <f ca="1">IFERROR(VLOOKUP(Y3499,IPC!$E$2:$F$1745,2,0),IPC!$H$1)</f>
        <v>138.32155800000001</v>
      </c>
      <c r="AA3499" s="48">
        <f t="shared" si="1182"/>
        <v>1</v>
      </c>
      <c r="AB3499" s="48">
        <f t="shared" si="1183"/>
        <v>1900</v>
      </c>
      <c r="AC3499" s="32" t="str">
        <f t="shared" si="1176"/>
        <v>1-1900</v>
      </c>
      <c r="AD3499" s="50">
        <f>IFERROR(VLOOKUP(AC3499,IPC!$E$2:$F$1745,2,0),IPC!$H$1)</f>
        <v>138.32155800000001</v>
      </c>
    </row>
    <row r="3500" spans="10:30" x14ac:dyDescent="0.25">
      <c r="J3500" s="44" t="str">
        <f t="shared" si="1189"/>
        <v/>
      </c>
      <c r="K3500" s="33" t="str">
        <f t="shared" ca="1" si="1174"/>
        <v/>
      </c>
      <c r="L3500" s="108">
        <f t="shared" ca="1" si="1192"/>
        <v>0</v>
      </c>
      <c r="M3500" s="44" t="str">
        <f t="shared" si="1190"/>
        <v/>
      </c>
      <c r="N3500" s="45" t="str">
        <f t="shared" ca="1" si="1175"/>
        <v/>
      </c>
      <c r="O3500" s="108">
        <f t="shared" si="1188"/>
        <v>0</v>
      </c>
      <c r="P3500" s="21" t="e">
        <f t="shared" si="1177"/>
        <v>#N/A</v>
      </c>
      <c r="Q3500" s="21" t="e">
        <f t="shared" si="1178"/>
        <v>#N/A</v>
      </c>
      <c r="R3500" s="21" t="e">
        <f t="shared" si="1179"/>
        <v>#N/A</v>
      </c>
      <c r="S3500" s="21" t="e">
        <f t="shared" si="1180"/>
        <v>#N/A</v>
      </c>
      <c r="T3500" s="29" t="e">
        <f t="shared" si="1191"/>
        <v>#N/A</v>
      </c>
      <c r="U3500" s="34">
        <f t="shared" si="1181"/>
        <v>0</v>
      </c>
      <c r="V3500" s="16">
        <f t="shared" ca="1" si="1184"/>
        <v>44139</v>
      </c>
      <c r="W3500" s="56">
        <f t="shared" ca="1" si="1185"/>
        <v>10</v>
      </c>
      <c r="X3500" s="56">
        <f t="shared" ca="1" si="1186"/>
        <v>2020</v>
      </c>
      <c r="Y3500" s="55" t="str">
        <f t="shared" ca="1" si="1187"/>
        <v>10-2020</v>
      </c>
      <c r="Z3500" s="51">
        <f ca="1">IFERROR(VLOOKUP(Y3500,IPC!$E$2:$F$1745,2,0),IPC!$H$1)</f>
        <v>138.32155800000001</v>
      </c>
      <c r="AA3500" s="48">
        <f t="shared" si="1182"/>
        <v>1</v>
      </c>
      <c r="AB3500" s="48">
        <f t="shared" si="1183"/>
        <v>1900</v>
      </c>
      <c r="AC3500" s="32" t="str">
        <f t="shared" si="1176"/>
        <v>1-1900</v>
      </c>
      <c r="AD3500" s="50">
        <f>IFERROR(VLOOKUP(AC3500,IPC!$E$2:$F$1745,2,0),IPC!$H$1)</f>
        <v>138.32155800000001</v>
      </c>
    </row>
    <row r="3501" spans="10:30" x14ac:dyDescent="0.25">
      <c r="J3501" s="44" t="str">
        <f t="shared" si="1189"/>
        <v/>
      </c>
      <c r="K3501" s="33" t="str">
        <f t="shared" ca="1" si="1174"/>
        <v/>
      </c>
      <c r="L3501" s="108">
        <f t="shared" ca="1" si="1192"/>
        <v>0</v>
      </c>
      <c r="M3501" s="44" t="str">
        <f t="shared" si="1190"/>
        <v/>
      </c>
      <c r="N3501" s="45" t="str">
        <f t="shared" ca="1" si="1175"/>
        <v/>
      </c>
      <c r="O3501" s="108">
        <f t="shared" si="1188"/>
        <v>0</v>
      </c>
      <c r="P3501" s="21" t="e">
        <f t="shared" si="1177"/>
        <v>#N/A</v>
      </c>
      <c r="Q3501" s="21" t="e">
        <f t="shared" si="1178"/>
        <v>#N/A</v>
      </c>
      <c r="R3501" s="21" t="e">
        <f t="shared" si="1179"/>
        <v>#N/A</v>
      </c>
      <c r="S3501" s="21" t="e">
        <f t="shared" si="1180"/>
        <v>#N/A</v>
      </c>
      <c r="T3501" s="29" t="e">
        <f t="shared" si="1191"/>
        <v>#N/A</v>
      </c>
      <c r="U3501" s="34">
        <f t="shared" si="1181"/>
        <v>0</v>
      </c>
      <c r="V3501" s="16">
        <f t="shared" ca="1" si="1184"/>
        <v>44139</v>
      </c>
      <c r="W3501" s="56">
        <f t="shared" ca="1" si="1185"/>
        <v>10</v>
      </c>
      <c r="X3501" s="56">
        <f t="shared" ca="1" si="1186"/>
        <v>2020</v>
      </c>
      <c r="Y3501" s="55" t="str">
        <f t="shared" ca="1" si="1187"/>
        <v>10-2020</v>
      </c>
      <c r="Z3501" s="51">
        <f ca="1">IFERROR(VLOOKUP(Y3501,IPC!$E$2:$F$1745,2,0),IPC!$H$1)</f>
        <v>138.32155800000001</v>
      </c>
      <c r="AA3501" s="48">
        <f t="shared" si="1182"/>
        <v>1</v>
      </c>
      <c r="AB3501" s="48">
        <f t="shared" si="1183"/>
        <v>1900</v>
      </c>
      <c r="AC3501" s="32" t="str">
        <f t="shared" si="1176"/>
        <v>1-1900</v>
      </c>
      <c r="AD3501" s="50">
        <f>IFERROR(VLOOKUP(AC3501,IPC!$E$2:$F$1745,2,0),IPC!$H$1)</f>
        <v>138.32155800000001</v>
      </c>
    </row>
    <row r="3502" spans="10:30" x14ac:dyDescent="0.25">
      <c r="J3502" s="44" t="str">
        <f t="shared" si="1189"/>
        <v/>
      </c>
      <c r="K3502" s="33" t="str">
        <f t="shared" ref="K3502:K3565" ca="1" si="1193">IFERROR(IF((U3514-V3514)/365&lt;0,"",(U3514-V3514)/365),"")</f>
        <v/>
      </c>
      <c r="L3502" s="108">
        <f t="shared" ca="1" si="1192"/>
        <v>0</v>
      </c>
      <c r="M3502" s="44" t="str">
        <f t="shared" si="1190"/>
        <v/>
      </c>
      <c r="N3502" s="45" t="str">
        <f t="shared" ref="N3502:N3565" ca="1" si="1194">IFERROR(L3502*((1+$M$7)^K3502)/((1+$N$7)^K3502),"")</f>
        <v/>
      </c>
      <c r="O3502" s="108">
        <f t="shared" si="1188"/>
        <v>0</v>
      </c>
      <c r="P3502" s="21" t="e">
        <f t="shared" si="1177"/>
        <v>#N/A</v>
      </c>
      <c r="Q3502" s="21" t="e">
        <f t="shared" si="1178"/>
        <v>#N/A</v>
      </c>
      <c r="R3502" s="21" t="e">
        <f t="shared" si="1179"/>
        <v>#N/A</v>
      </c>
      <c r="S3502" s="21" t="e">
        <f t="shared" si="1180"/>
        <v>#N/A</v>
      </c>
      <c r="T3502" s="29" t="e">
        <f t="shared" si="1191"/>
        <v>#N/A</v>
      </c>
      <c r="U3502" s="34">
        <f t="shared" si="1181"/>
        <v>0</v>
      </c>
      <c r="V3502" s="16">
        <f t="shared" ca="1" si="1184"/>
        <v>44139</v>
      </c>
      <c r="W3502" s="56">
        <f t="shared" ca="1" si="1185"/>
        <v>10</v>
      </c>
      <c r="X3502" s="56">
        <f t="shared" ca="1" si="1186"/>
        <v>2020</v>
      </c>
      <c r="Y3502" s="55" t="str">
        <f t="shared" ca="1" si="1187"/>
        <v>10-2020</v>
      </c>
      <c r="Z3502" s="51">
        <f ca="1">IFERROR(VLOOKUP(Y3502,IPC!$E$2:$F$1745,2,0),IPC!$H$1)</f>
        <v>138.32155800000001</v>
      </c>
      <c r="AA3502" s="48">
        <f t="shared" si="1182"/>
        <v>1</v>
      </c>
      <c r="AB3502" s="48">
        <f t="shared" si="1183"/>
        <v>1900</v>
      </c>
      <c r="AC3502" s="32" t="str">
        <f t="shared" si="1176"/>
        <v>1-1900</v>
      </c>
      <c r="AD3502" s="50">
        <f>IFERROR(VLOOKUP(AC3502,IPC!$E$2:$F$1745,2,0),IPC!$H$1)</f>
        <v>138.32155800000001</v>
      </c>
    </row>
    <row r="3503" spans="10:30" x14ac:dyDescent="0.25">
      <c r="J3503" s="44" t="str">
        <f t="shared" si="1189"/>
        <v/>
      </c>
      <c r="K3503" s="33" t="str">
        <f t="shared" ca="1" si="1193"/>
        <v/>
      </c>
      <c r="L3503" s="108">
        <f t="shared" ca="1" si="1192"/>
        <v>0</v>
      </c>
      <c r="M3503" s="44" t="str">
        <f t="shared" si="1190"/>
        <v/>
      </c>
      <c r="N3503" s="45" t="str">
        <f t="shared" ca="1" si="1194"/>
        <v/>
      </c>
      <c r="O3503" s="108">
        <f t="shared" si="1188"/>
        <v>0</v>
      </c>
      <c r="P3503" s="21" t="e">
        <f t="shared" si="1177"/>
        <v>#N/A</v>
      </c>
      <c r="Q3503" s="21" t="e">
        <f t="shared" si="1178"/>
        <v>#N/A</v>
      </c>
      <c r="R3503" s="21" t="e">
        <f t="shared" si="1179"/>
        <v>#N/A</v>
      </c>
      <c r="S3503" s="21" t="e">
        <f t="shared" si="1180"/>
        <v>#N/A</v>
      </c>
      <c r="T3503" s="29" t="e">
        <f t="shared" si="1191"/>
        <v>#N/A</v>
      </c>
      <c r="U3503" s="34">
        <f t="shared" si="1181"/>
        <v>0</v>
      </c>
      <c r="V3503" s="16">
        <f t="shared" ca="1" si="1184"/>
        <v>44139</v>
      </c>
      <c r="W3503" s="56">
        <f t="shared" ca="1" si="1185"/>
        <v>10</v>
      </c>
      <c r="X3503" s="56">
        <f t="shared" ca="1" si="1186"/>
        <v>2020</v>
      </c>
      <c r="Y3503" s="55" t="str">
        <f t="shared" ca="1" si="1187"/>
        <v>10-2020</v>
      </c>
      <c r="Z3503" s="51">
        <f ca="1">IFERROR(VLOOKUP(Y3503,IPC!$E$2:$F$1745,2,0),IPC!$H$1)</f>
        <v>138.32155800000001</v>
      </c>
      <c r="AA3503" s="48">
        <f t="shared" si="1182"/>
        <v>1</v>
      </c>
      <c r="AB3503" s="48">
        <f t="shared" si="1183"/>
        <v>1900</v>
      </c>
      <c r="AC3503" s="32" t="str">
        <f t="shared" ref="AC3503:AC3566" si="1195">+AA3503&amp;"-"&amp;AB3503</f>
        <v>1-1900</v>
      </c>
      <c r="AD3503" s="50">
        <f>IFERROR(VLOOKUP(AC3503,IPC!$E$2:$F$1745,2,0),IPC!$H$1)</f>
        <v>138.32155800000001</v>
      </c>
    </row>
    <row r="3504" spans="10:30" x14ac:dyDescent="0.25">
      <c r="J3504" s="44" t="str">
        <f t="shared" si="1189"/>
        <v/>
      </c>
      <c r="K3504" s="33" t="str">
        <f t="shared" ca="1" si="1193"/>
        <v/>
      </c>
      <c r="L3504" s="108">
        <f t="shared" ca="1" si="1192"/>
        <v>0</v>
      </c>
      <c r="M3504" s="44" t="str">
        <f t="shared" si="1190"/>
        <v/>
      </c>
      <c r="N3504" s="45" t="str">
        <f t="shared" ca="1" si="1194"/>
        <v/>
      </c>
      <c r="O3504" s="108">
        <f t="shared" si="1188"/>
        <v>0</v>
      </c>
      <c r="P3504" s="21" t="e">
        <f t="shared" si="1177"/>
        <v>#N/A</v>
      </c>
      <c r="Q3504" s="21" t="e">
        <f t="shared" si="1178"/>
        <v>#N/A</v>
      </c>
      <c r="R3504" s="21" t="e">
        <f t="shared" si="1179"/>
        <v>#N/A</v>
      </c>
      <c r="S3504" s="21" t="e">
        <f t="shared" si="1180"/>
        <v>#N/A</v>
      </c>
      <c r="T3504" s="29" t="e">
        <f t="shared" si="1191"/>
        <v>#N/A</v>
      </c>
      <c r="U3504" s="34">
        <f t="shared" si="1181"/>
        <v>0</v>
      </c>
      <c r="V3504" s="16">
        <f t="shared" ca="1" si="1184"/>
        <v>44139</v>
      </c>
      <c r="W3504" s="56">
        <f t="shared" ca="1" si="1185"/>
        <v>10</v>
      </c>
      <c r="X3504" s="56">
        <f t="shared" ca="1" si="1186"/>
        <v>2020</v>
      </c>
      <c r="Y3504" s="55" t="str">
        <f t="shared" ca="1" si="1187"/>
        <v>10-2020</v>
      </c>
      <c r="Z3504" s="51">
        <f ca="1">IFERROR(VLOOKUP(Y3504,IPC!$E$2:$F$1745,2,0),IPC!$H$1)</f>
        <v>138.32155800000001</v>
      </c>
      <c r="AA3504" s="48">
        <f t="shared" si="1182"/>
        <v>1</v>
      </c>
      <c r="AB3504" s="48">
        <f t="shared" si="1183"/>
        <v>1900</v>
      </c>
      <c r="AC3504" s="32" t="str">
        <f t="shared" si="1195"/>
        <v>1-1900</v>
      </c>
      <c r="AD3504" s="50">
        <f>IFERROR(VLOOKUP(AC3504,IPC!$E$2:$F$1745,2,0),IPC!$H$1)</f>
        <v>138.32155800000001</v>
      </c>
    </row>
    <row r="3505" spans="10:30" x14ac:dyDescent="0.25">
      <c r="J3505" s="44" t="str">
        <f t="shared" si="1189"/>
        <v/>
      </c>
      <c r="K3505" s="33" t="str">
        <f t="shared" ca="1" si="1193"/>
        <v/>
      </c>
      <c r="L3505" s="108">
        <f t="shared" ca="1" si="1192"/>
        <v>0</v>
      </c>
      <c r="M3505" s="44" t="str">
        <f t="shared" si="1190"/>
        <v/>
      </c>
      <c r="N3505" s="45" t="str">
        <f t="shared" ca="1" si="1194"/>
        <v/>
      </c>
      <c r="O3505" s="108">
        <f t="shared" si="1188"/>
        <v>0</v>
      </c>
      <c r="P3505" s="21" t="e">
        <f t="shared" si="1177"/>
        <v>#N/A</v>
      </c>
      <c r="Q3505" s="21" t="e">
        <f t="shared" si="1178"/>
        <v>#N/A</v>
      </c>
      <c r="R3505" s="21" t="e">
        <f t="shared" si="1179"/>
        <v>#N/A</v>
      </c>
      <c r="S3505" s="21" t="e">
        <f t="shared" si="1180"/>
        <v>#N/A</v>
      </c>
      <c r="T3505" s="29" t="e">
        <f t="shared" si="1191"/>
        <v>#N/A</v>
      </c>
      <c r="U3505" s="34">
        <f t="shared" si="1181"/>
        <v>0</v>
      </c>
      <c r="V3505" s="16">
        <f t="shared" ca="1" si="1184"/>
        <v>44139</v>
      </c>
      <c r="W3505" s="56">
        <f t="shared" ca="1" si="1185"/>
        <v>10</v>
      </c>
      <c r="X3505" s="56">
        <f t="shared" ca="1" si="1186"/>
        <v>2020</v>
      </c>
      <c r="Y3505" s="55" t="str">
        <f t="shared" ca="1" si="1187"/>
        <v>10-2020</v>
      </c>
      <c r="Z3505" s="51">
        <f ca="1">IFERROR(VLOOKUP(Y3505,IPC!$E$2:$F$1745,2,0),IPC!$H$1)</f>
        <v>138.32155800000001</v>
      </c>
      <c r="AA3505" s="48">
        <f t="shared" si="1182"/>
        <v>1</v>
      </c>
      <c r="AB3505" s="48">
        <f t="shared" si="1183"/>
        <v>1900</v>
      </c>
      <c r="AC3505" s="32" t="str">
        <f t="shared" si="1195"/>
        <v>1-1900</v>
      </c>
      <c r="AD3505" s="50">
        <f>IFERROR(VLOOKUP(AC3505,IPC!$E$2:$F$1745,2,0),IPC!$H$1)</f>
        <v>138.32155800000001</v>
      </c>
    </row>
    <row r="3506" spans="10:30" x14ac:dyDescent="0.25">
      <c r="J3506" s="44" t="str">
        <f t="shared" si="1189"/>
        <v/>
      </c>
      <c r="K3506" s="33" t="str">
        <f t="shared" ca="1" si="1193"/>
        <v/>
      </c>
      <c r="L3506" s="108">
        <f t="shared" ca="1" si="1192"/>
        <v>0</v>
      </c>
      <c r="M3506" s="44" t="str">
        <f t="shared" si="1190"/>
        <v/>
      </c>
      <c r="N3506" s="45" t="str">
        <f t="shared" ca="1" si="1194"/>
        <v/>
      </c>
      <c r="O3506" s="108">
        <f t="shared" si="1188"/>
        <v>0</v>
      </c>
      <c r="P3506" s="21" t="e">
        <f t="shared" ref="P3506:P3569" si="1196">+VLOOKUP(D3494,$E$2:$F$5,2,0)</f>
        <v>#N/A</v>
      </c>
      <c r="Q3506" s="21" t="e">
        <f t="shared" ref="Q3506:Q3569" si="1197">+VLOOKUP(E3494,$E$2:$F$5,2,0)</f>
        <v>#N/A</v>
      </c>
      <c r="R3506" s="21" t="e">
        <f t="shared" ref="R3506:R3569" si="1198">+VLOOKUP(F3494,$E$2:$F$5,2,0)</f>
        <v>#N/A</v>
      </c>
      <c r="S3506" s="21" t="e">
        <f t="shared" ref="S3506:S3569" si="1199">+VLOOKUP(G3494,$E$2:$F$5,2,0)</f>
        <v>#N/A</v>
      </c>
      <c r="T3506" s="29" t="e">
        <f t="shared" si="1191"/>
        <v>#N/A</v>
      </c>
      <c r="U3506" s="34">
        <f t="shared" ref="U3506:U3569" si="1200">+H3494+365*I3494</f>
        <v>0</v>
      </c>
      <c r="V3506" s="16">
        <f t="shared" ca="1" si="1184"/>
        <v>44139</v>
      </c>
      <c r="W3506" s="56">
        <f t="shared" ca="1" si="1185"/>
        <v>10</v>
      </c>
      <c r="X3506" s="56">
        <f t="shared" ca="1" si="1186"/>
        <v>2020</v>
      </c>
      <c r="Y3506" s="55" t="str">
        <f t="shared" ca="1" si="1187"/>
        <v>10-2020</v>
      </c>
      <c r="Z3506" s="51">
        <f ca="1">IFERROR(VLOOKUP(Y3506,IPC!$E$2:$F$1745,2,0),IPC!$H$1)</f>
        <v>138.32155800000001</v>
      </c>
      <c r="AA3506" s="48">
        <f t="shared" ref="AA3506:AA3569" si="1201">+MONTH(H3494)</f>
        <v>1</v>
      </c>
      <c r="AB3506" s="48">
        <f t="shared" ref="AB3506:AB3569" si="1202">+YEAR(H3494)</f>
        <v>1900</v>
      </c>
      <c r="AC3506" s="32" t="str">
        <f t="shared" si="1195"/>
        <v>1-1900</v>
      </c>
      <c r="AD3506" s="50">
        <f>IFERROR(VLOOKUP(AC3506,IPC!$E$2:$F$1745,2,0),IPC!$H$1)</f>
        <v>138.32155800000001</v>
      </c>
    </row>
    <row r="3507" spans="10:30" x14ac:dyDescent="0.25">
      <c r="J3507" s="44" t="str">
        <f t="shared" si="1189"/>
        <v/>
      </c>
      <c r="K3507" s="33" t="str">
        <f t="shared" ca="1" si="1193"/>
        <v/>
      </c>
      <c r="L3507" s="108">
        <f t="shared" ca="1" si="1192"/>
        <v>0</v>
      </c>
      <c r="M3507" s="44" t="str">
        <f t="shared" si="1190"/>
        <v/>
      </c>
      <c r="N3507" s="45" t="str">
        <f t="shared" ca="1" si="1194"/>
        <v/>
      </c>
      <c r="O3507" s="108">
        <f t="shared" si="1188"/>
        <v>0</v>
      </c>
      <c r="P3507" s="21" t="e">
        <f t="shared" si="1196"/>
        <v>#N/A</v>
      </c>
      <c r="Q3507" s="21" t="e">
        <f t="shared" si="1197"/>
        <v>#N/A</v>
      </c>
      <c r="R3507" s="21" t="e">
        <f t="shared" si="1198"/>
        <v>#N/A</v>
      </c>
      <c r="S3507" s="21" t="e">
        <f t="shared" si="1199"/>
        <v>#N/A</v>
      </c>
      <c r="T3507" s="29" t="e">
        <f t="shared" si="1191"/>
        <v>#N/A</v>
      </c>
      <c r="U3507" s="34">
        <f t="shared" si="1200"/>
        <v>0</v>
      </c>
      <c r="V3507" s="16">
        <f t="shared" ca="1" si="1184"/>
        <v>44139</v>
      </c>
      <c r="W3507" s="56">
        <f t="shared" ca="1" si="1185"/>
        <v>10</v>
      </c>
      <c r="X3507" s="56">
        <f t="shared" ca="1" si="1186"/>
        <v>2020</v>
      </c>
      <c r="Y3507" s="55" t="str">
        <f t="shared" ca="1" si="1187"/>
        <v>10-2020</v>
      </c>
      <c r="Z3507" s="51">
        <f ca="1">IFERROR(VLOOKUP(Y3507,IPC!$E$2:$F$1745,2,0),IPC!$H$1)</f>
        <v>138.32155800000001</v>
      </c>
      <c r="AA3507" s="48">
        <f t="shared" si="1201"/>
        <v>1</v>
      </c>
      <c r="AB3507" s="48">
        <f t="shared" si="1202"/>
        <v>1900</v>
      </c>
      <c r="AC3507" s="32" t="str">
        <f t="shared" si="1195"/>
        <v>1-1900</v>
      </c>
      <c r="AD3507" s="50">
        <f>IFERROR(VLOOKUP(AC3507,IPC!$E$2:$F$1745,2,0),IPC!$H$1)</f>
        <v>138.32155800000001</v>
      </c>
    </row>
    <row r="3508" spans="10:30" x14ac:dyDescent="0.25">
      <c r="J3508" s="44" t="str">
        <f t="shared" si="1189"/>
        <v/>
      </c>
      <c r="K3508" s="33" t="str">
        <f t="shared" ca="1" si="1193"/>
        <v/>
      </c>
      <c r="L3508" s="108">
        <f t="shared" ca="1" si="1192"/>
        <v>0</v>
      </c>
      <c r="M3508" s="44" t="str">
        <f t="shared" si="1190"/>
        <v/>
      </c>
      <c r="N3508" s="45" t="str">
        <f t="shared" ca="1" si="1194"/>
        <v/>
      </c>
      <c r="O3508" s="108">
        <f t="shared" si="1188"/>
        <v>0</v>
      </c>
      <c r="P3508" s="21" t="e">
        <f t="shared" si="1196"/>
        <v>#N/A</v>
      </c>
      <c r="Q3508" s="21" t="e">
        <f t="shared" si="1197"/>
        <v>#N/A</v>
      </c>
      <c r="R3508" s="21" t="e">
        <f t="shared" si="1198"/>
        <v>#N/A</v>
      </c>
      <c r="S3508" s="21" t="e">
        <f t="shared" si="1199"/>
        <v>#N/A</v>
      </c>
      <c r="T3508" s="29" t="e">
        <f t="shared" si="1191"/>
        <v>#N/A</v>
      </c>
      <c r="U3508" s="34">
        <f t="shared" si="1200"/>
        <v>0</v>
      </c>
      <c r="V3508" s="16">
        <f t="shared" ca="1" si="1184"/>
        <v>44139</v>
      </c>
      <c r="W3508" s="56">
        <f t="shared" ca="1" si="1185"/>
        <v>10</v>
      </c>
      <c r="X3508" s="56">
        <f t="shared" ca="1" si="1186"/>
        <v>2020</v>
      </c>
      <c r="Y3508" s="55" t="str">
        <f t="shared" ca="1" si="1187"/>
        <v>10-2020</v>
      </c>
      <c r="Z3508" s="51">
        <f ca="1">IFERROR(VLOOKUP(Y3508,IPC!$E$2:$F$1745,2,0),IPC!$H$1)</f>
        <v>138.32155800000001</v>
      </c>
      <c r="AA3508" s="48">
        <f t="shared" si="1201"/>
        <v>1</v>
      </c>
      <c r="AB3508" s="48">
        <f t="shared" si="1202"/>
        <v>1900</v>
      </c>
      <c r="AC3508" s="32" t="str">
        <f t="shared" si="1195"/>
        <v>1-1900</v>
      </c>
      <c r="AD3508" s="50">
        <f>IFERROR(VLOOKUP(AC3508,IPC!$E$2:$F$1745,2,0),IPC!$H$1)</f>
        <v>138.32155800000001</v>
      </c>
    </row>
    <row r="3509" spans="10:30" x14ac:dyDescent="0.25">
      <c r="J3509" s="44" t="str">
        <f t="shared" si="1189"/>
        <v/>
      </c>
      <c r="K3509" s="33" t="str">
        <f t="shared" ca="1" si="1193"/>
        <v/>
      </c>
      <c r="L3509" s="108">
        <f t="shared" ca="1" si="1192"/>
        <v>0</v>
      </c>
      <c r="M3509" s="44" t="str">
        <f t="shared" si="1190"/>
        <v/>
      </c>
      <c r="N3509" s="45" t="str">
        <f t="shared" ca="1" si="1194"/>
        <v/>
      </c>
      <c r="O3509" s="108">
        <f t="shared" si="1188"/>
        <v>0</v>
      </c>
      <c r="P3509" s="21" t="e">
        <f t="shared" si="1196"/>
        <v>#N/A</v>
      </c>
      <c r="Q3509" s="21" t="e">
        <f t="shared" si="1197"/>
        <v>#N/A</v>
      </c>
      <c r="R3509" s="21" t="e">
        <f t="shared" si="1198"/>
        <v>#N/A</v>
      </c>
      <c r="S3509" s="21" t="e">
        <f t="shared" si="1199"/>
        <v>#N/A</v>
      </c>
      <c r="T3509" s="29" t="e">
        <f t="shared" si="1191"/>
        <v>#N/A</v>
      </c>
      <c r="U3509" s="34">
        <f t="shared" si="1200"/>
        <v>0</v>
      </c>
      <c r="V3509" s="16">
        <f t="shared" ca="1" si="1184"/>
        <v>44139</v>
      </c>
      <c r="W3509" s="56">
        <f t="shared" ca="1" si="1185"/>
        <v>10</v>
      </c>
      <c r="X3509" s="56">
        <f t="shared" ca="1" si="1186"/>
        <v>2020</v>
      </c>
      <c r="Y3509" s="55" t="str">
        <f t="shared" ca="1" si="1187"/>
        <v>10-2020</v>
      </c>
      <c r="Z3509" s="51">
        <f ca="1">IFERROR(VLOOKUP(Y3509,IPC!$E$2:$F$1745,2,0),IPC!$H$1)</f>
        <v>138.32155800000001</v>
      </c>
      <c r="AA3509" s="48">
        <f t="shared" si="1201"/>
        <v>1</v>
      </c>
      <c r="AB3509" s="48">
        <f t="shared" si="1202"/>
        <v>1900</v>
      </c>
      <c r="AC3509" s="32" t="str">
        <f t="shared" si="1195"/>
        <v>1-1900</v>
      </c>
      <c r="AD3509" s="50">
        <f>IFERROR(VLOOKUP(AC3509,IPC!$E$2:$F$1745,2,0),IPC!$H$1)</f>
        <v>138.32155800000001</v>
      </c>
    </row>
    <row r="3510" spans="10:30" x14ac:dyDescent="0.25">
      <c r="J3510" s="44" t="str">
        <f t="shared" si="1189"/>
        <v/>
      </c>
      <c r="K3510" s="33" t="str">
        <f t="shared" ca="1" si="1193"/>
        <v/>
      </c>
      <c r="L3510" s="108">
        <f t="shared" ca="1" si="1192"/>
        <v>0</v>
      </c>
      <c r="M3510" s="44" t="str">
        <f t="shared" si="1190"/>
        <v/>
      </c>
      <c r="N3510" s="45" t="str">
        <f t="shared" ca="1" si="1194"/>
        <v/>
      </c>
      <c r="O3510" s="108">
        <f t="shared" si="1188"/>
        <v>0</v>
      </c>
      <c r="P3510" s="21" t="e">
        <f t="shared" si="1196"/>
        <v>#N/A</v>
      </c>
      <c r="Q3510" s="21" t="e">
        <f t="shared" si="1197"/>
        <v>#N/A</v>
      </c>
      <c r="R3510" s="21" t="e">
        <f t="shared" si="1198"/>
        <v>#N/A</v>
      </c>
      <c r="S3510" s="21" t="e">
        <f t="shared" si="1199"/>
        <v>#N/A</v>
      </c>
      <c r="T3510" s="29" t="e">
        <f t="shared" si="1191"/>
        <v>#N/A</v>
      </c>
      <c r="U3510" s="34">
        <f t="shared" si="1200"/>
        <v>0</v>
      </c>
      <c r="V3510" s="16">
        <f t="shared" ca="1" si="1184"/>
        <v>44139</v>
      </c>
      <c r="W3510" s="56">
        <f t="shared" ca="1" si="1185"/>
        <v>10</v>
      </c>
      <c r="X3510" s="56">
        <f t="shared" ca="1" si="1186"/>
        <v>2020</v>
      </c>
      <c r="Y3510" s="55" t="str">
        <f t="shared" ca="1" si="1187"/>
        <v>10-2020</v>
      </c>
      <c r="Z3510" s="51">
        <f ca="1">IFERROR(VLOOKUP(Y3510,IPC!$E$2:$F$1745,2,0),IPC!$H$1)</f>
        <v>138.32155800000001</v>
      </c>
      <c r="AA3510" s="48">
        <f t="shared" si="1201"/>
        <v>1</v>
      </c>
      <c r="AB3510" s="48">
        <f t="shared" si="1202"/>
        <v>1900</v>
      </c>
      <c r="AC3510" s="32" t="str">
        <f t="shared" si="1195"/>
        <v>1-1900</v>
      </c>
      <c r="AD3510" s="50">
        <f>IFERROR(VLOOKUP(AC3510,IPC!$E$2:$F$1745,2,0),IPC!$H$1)</f>
        <v>138.32155800000001</v>
      </c>
    </row>
    <row r="3511" spans="10:30" x14ac:dyDescent="0.25">
      <c r="J3511" s="44" t="str">
        <f t="shared" si="1189"/>
        <v/>
      </c>
      <c r="K3511" s="33" t="str">
        <f t="shared" ca="1" si="1193"/>
        <v/>
      </c>
      <c r="L3511" s="108">
        <f t="shared" ca="1" si="1192"/>
        <v>0</v>
      </c>
      <c r="M3511" s="44" t="str">
        <f t="shared" si="1190"/>
        <v/>
      </c>
      <c r="N3511" s="45" t="str">
        <f t="shared" ca="1" si="1194"/>
        <v/>
      </c>
      <c r="O3511" s="108">
        <f t="shared" si="1188"/>
        <v>0</v>
      </c>
      <c r="P3511" s="21" t="e">
        <f t="shared" si="1196"/>
        <v>#N/A</v>
      </c>
      <c r="Q3511" s="21" t="e">
        <f t="shared" si="1197"/>
        <v>#N/A</v>
      </c>
      <c r="R3511" s="21" t="e">
        <f t="shared" si="1198"/>
        <v>#N/A</v>
      </c>
      <c r="S3511" s="21" t="e">
        <f t="shared" si="1199"/>
        <v>#N/A</v>
      </c>
      <c r="T3511" s="29" t="e">
        <f t="shared" si="1191"/>
        <v>#N/A</v>
      </c>
      <c r="U3511" s="34">
        <f t="shared" si="1200"/>
        <v>0</v>
      </c>
      <c r="V3511" s="16">
        <f t="shared" ca="1" si="1184"/>
        <v>44139</v>
      </c>
      <c r="W3511" s="56">
        <f t="shared" ca="1" si="1185"/>
        <v>10</v>
      </c>
      <c r="X3511" s="56">
        <f t="shared" ca="1" si="1186"/>
        <v>2020</v>
      </c>
      <c r="Y3511" s="55" t="str">
        <f t="shared" ca="1" si="1187"/>
        <v>10-2020</v>
      </c>
      <c r="Z3511" s="51">
        <f ca="1">IFERROR(VLOOKUP(Y3511,IPC!$E$2:$F$1745,2,0),IPC!$H$1)</f>
        <v>138.32155800000001</v>
      </c>
      <c r="AA3511" s="48">
        <f t="shared" si="1201"/>
        <v>1</v>
      </c>
      <c r="AB3511" s="48">
        <f t="shared" si="1202"/>
        <v>1900</v>
      </c>
      <c r="AC3511" s="32" t="str">
        <f t="shared" si="1195"/>
        <v>1-1900</v>
      </c>
      <c r="AD3511" s="50">
        <f>IFERROR(VLOOKUP(AC3511,IPC!$E$2:$F$1745,2,0),IPC!$H$1)</f>
        <v>138.32155800000001</v>
      </c>
    </row>
    <row r="3512" spans="10:30" x14ac:dyDescent="0.25">
      <c r="J3512" s="44" t="str">
        <f t="shared" si="1189"/>
        <v/>
      </c>
      <c r="K3512" s="33" t="str">
        <f t="shared" ca="1" si="1193"/>
        <v/>
      </c>
      <c r="L3512" s="108">
        <f t="shared" ca="1" si="1192"/>
        <v>0</v>
      </c>
      <c r="M3512" s="44" t="str">
        <f t="shared" si="1190"/>
        <v/>
      </c>
      <c r="N3512" s="45" t="str">
        <f t="shared" ca="1" si="1194"/>
        <v/>
      </c>
      <c r="O3512" s="108">
        <f t="shared" si="1188"/>
        <v>0</v>
      </c>
      <c r="P3512" s="21" t="e">
        <f t="shared" si="1196"/>
        <v>#N/A</v>
      </c>
      <c r="Q3512" s="21" t="e">
        <f t="shared" si="1197"/>
        <v>#N/A</v>
      </c>
      <c r="R3512" s="21" t="e">
        <f t="shared" si="1198"/>
        <v>#N/A</v>
      </c>
      <c r="S3512" s="21" t="e">
        <f t="shared" si="1199"/>
        <v>#N/A</v>
      </c>
      <c r="T3512" s="29" t="e">
        <f t="shared" si="1191"/>
        <v>#N/A</v>
      </c>
      <c r="U3512" s="34">
        <f t="shared" si="1200"/>
        <v>0</v>
      </c>
      <c r="V3512" s="16">
        <f t="shared" ca="1" si="1184"/>
        <v>44139</v>
      </c>
      <c r="W3512" s="56">
        <f t="shared" ca="1" si="1185"/>
        <v>10</v>
      </c>
      <c r="X3512" s="56">
        <f t="shared" ca="1" si="1186"/>
        <v>2020</v>
      </c>
      <c r="Y3512" s="55" t="str">
        <f t="shared" ca="1" si="1187"/>
        <v>10-2020</v>
      </c>
      <c r="Z3512" s="51">
        <f ca="1">IFERROR(VLOOKUP(Y3512,IPC!$E$2:$F$1745,2,0),IPC!$H$1)</f>
        <v>138.32155800000001</v>
      </c>
      <c r="AA3512" s="48">
        <f t="shared" si="1201"/>
        <v>1</v>
      </c>
      <c r="AB3512" s="48">
        <f t="shared" si="1202"/>
        <v>1900</v>
      </c>
      <c r="AC3512" s="32" t="str">
        <f t="shared" si="1195"/>
        <v>1-1900</v>
      </c>
      <c r="AD3512" s="50">
        <f>IFERROR(VLOOKUP(AC3512,IPC!$E$2:$F$1745,2,0),IPC!$H$1)</f>
        <v>138.32155800000001</v>
      </c>
    </row>
    <row r="3513" spans="10:30" x14ac:dyDescent="0.25">
      <c r="J3513" s="44" t="str">
        <f t="shared" si="1189"/>
        <v/>
      </c>
      <c r="K3513" s="33" t="str">
        <f t="shared" ca="1" si="1193"/>
        <v/>
      </c>
      <c r="L3513" s="108">
        <f t="shared" ca="1" si="1192"/>
        <v>0</v>
      </c>
      <c r="M3513" s="44" t="str">
        <f t="shared" si="1190"/>
        <v/>
      </c>
      <c r="N3513" s="45" t="str">
        <f t="shared" ca="1" si="1194"/>
        <v/>
      </c>
      <c r="O3513" s="108">
        <f t="shared" si="1188"/>
        <v>0</v>
      </c>
      <c r="P3513" s="21" t="e">
        <f t="shared" si="1196"/>
        <v>#N/A</v>
      </c>
      <c r="Q3513" s="21" t="e">
        <f t="shared" si="1197"/>
        <v>#N/A</v>
      </c>
      <c r="R3513" s="21" t="e">
        <f t="shared" si="1198"/>
        <v>#N/A</v>
      </c>
      <c r="S3513" s="21" t="e">
        <f t="shared" si="1199"/>
        <v>#N/A</v>
      </c>
      <c r="T3513" s="29" t="e">
        <f t="shared" si="1191"/>
        <v>#N/A</v>
      </c>
      <c r="U3513" s="34">
        <f t="shared" si="1200"/>
        <v>0</v>
      </c>
      <c r="V3513" s="16">
        <f t="shared" ca="1" si="1184"/>
        <v>44139</v>
      </c>
      <c r="W3513" s="56">
        <f t="shared" ca="1" si="1185"/>
        <v>10</v>
      </c>
      <c r="X3513" s="56">
        <f t="shared" ca="1" si="1186"/>
        <v>2020</v>
      </c>
      <c r="Y3513" s="55" t="str">
        <f t="shared" ca="1" si="1187"/>
        <v>10-2020</v>
      </c>
      <c r="Z3513" s="51">
        <f ca="1">IFERROR(VLOOKUP(Y3513,IPC!$E$2:$F$1745,2,0),IPC!$H$1)</f>
        <v>138.32155800000001</v>
      </c>
      <c r="AA3513" s="48">
        <f t="shared" si="1201"/>
        <v>1</v>
      </c>
      <c r="AB3513" s="48">
        <f t="shared" si="1202"/>
        <v>1900</v>
      </c>
      <c r="AC3513" s="32" t="str">
        <f t="shared" si="1195"/>
        <v>1-1900</v>
      </c>
      <c r="AD3513" s="50">
        <f>IFERROR(VLOOKUP(AC3513,IPC!$E$2:$F$1745,2,0),IPC!$H$1)</f>
        <v>138.32155800000001</v>
      </c>
    </row>
    <row r="3514" spans="10:30" x14ac:dyDescent="0.25">
      <c r="J3514" s="44" t="str">
        <f t="shared" si="1189"/>
        <v/>
      </c>
      <c r="K3514" s="33" t="str">
        <f t="shared" ca="1" si="1193"/>
        <v/>
      </c>
      <c r="L3514" s="108">
        <f t="shared" ca="1" si="1192"/>
        <v>0</v>
      </c>
      <c r="M3514" s="44" t="str">
        <f t="shared" si="1190"/>
        <v/>
      </c>
      <c r="N3514" s="45" t="str">
        <f t="shared" ca="1" si="1194"/>
        <v/>
      </c>
      <c r="O3514" s="108">
        <f t="shared" si="1188"/>
        <v>0</v>
      </c>
      <c r="P3514" s="21" t="e">
        <f t="shared" si="1196"/>
        <v>#N/A</v>
      </c>
      <c r="Q3514" s="21" t="e">
        <f t="shared" si="1197"/>
        <v>#N/A</v>
      </c>
      <c r="R3514" s="21" t="e">
        <f t="shared" si="1198"/>
        <v>#N/A</v>
      </c>
      <c r="S3514" s="21" t="e">
        <f t="shared" si="1199"/>
        <v>#N/A</v>
      </c>
      <c r="T3514" s="29" t="e">
        <f t="shared" si="1191"/>
        <v>#N/A</v>
      </c>
      <c r="U3514" s="34">
        <f t="shared" si="1200"/>
        <v>0</v>
      </c>
      <c r="V3514" s="16">
        <f t="shared" ref="V3514:V3577" ca="1" si="1203">+TODAY()</f>
        <v>44139</v>
      </c>
      <c r="W3514" s="56">
        <f t="shared" ref="W3514:W3577" ca="1" si="1204">+MONTH(V3514)-1</f>
        <v>10</v>
      </c>
      <c r="X3514" s="56">
        <f t="shared" ref="X3514:X3577" ca="1" si="1205">+YEAR(V3514)</f>
        <v>2020</v>
      </c>
      <c r="Y3514" s="55" t="str">
        <f t="shared" ref="Y3514:Y3577" ca="1" si="1206">+W3514&amp;"-"&amp;X3514</f>
        <v>10-2020</v>
      </c>
      <c r="Z3514" s="51">
        <f ca="1">IFERROR(VLOOKUP(Y3514,IPC!$E$2:$F$1745,2,0),IPC!$H$1)</f>
        <v>138.32155800000001</v>
      </c>
      <c r="AA3514" s="48">
        <f t="shared" si="1201"/>
        <v>1</v>
      </c>
      <c r="AB3514" s="48">
        <f t="shared" si="1202"/>
        <v>1900</v>
      </c>
      <c r="AC3514" s="32" t="str">
        <f t="shared" si="1195"/>
        <v>1-1900</v>
      </c>
      <c r="AD3514" s="50">
        <f>IFERROR(VLOOKUP(AC3514,IPC!$E$2:$F$1745,2,0),IPC!$H$1)</f>
        <v>138.32155800000001</v>
      </c>
    </row>
    <row r="3515" spans="10:30" x14ac:dyDescent="0.25">
      <c r="J3515" s="44" t="str">
        <f t="shared" si="1189"/>
        <v/>
      </c>
      <c r="K3515" s="33" t="str">
        <f t="shared" ca="1" si="1193"/>
        <v/>
      </c>
      <c r="L3515" s="108">
        <f t="shared" ca="1" si="1192"/>
        <v>0</v>
      </c>
      <c r="M3515" s="44" t="str">
        <f t="shared" si="1190"/>
        <v/>
      </c>
      <c r="N3515" s="45" t="str">
        <f t="shared" ca="1" si="1194"/>
        <v/>
      </c>
      <c r="O3515" s="108">
        <f t="shared" si="1188"/>
        <v>0</v>
      </c>
      <c r="P3515" s="21" t="e">
        <f t="shared" si="1196"/>
        <v>#N/A</v>
      </c>
      <c r="Q3515" s="21" t="e">
        <f t="shared" si="1197"/>
        <v>#N/A</v>
      </c>
      <c r="R3515" s="21" t="e">
        <f t="shared" si="1198"/>
        <v>#N/A</v>
      </c>
      <c r="S3515" s="21" t="e">
        <f t="shared" si="1199"/>
        <v>#N/A</v>
      </c>
      <c r="T3515" s="29" t="e">
        <f t="shared" si="1191"/>
        <v>#N/A</v>
      </c>
      <c r="U3515" s="34">
        <f t="shared" si="1200"/>
        <v>0</v>
      </c>
      <c r="V3515" s="16">
        <f t="shared" ca="1" si="1203"/>
        <v>44139</v>
      </c>
      <c r="W3515" s="56">
        <f t="shared" ca="1" si="1204"/>
        <v>10</v>
      </c>
      <c r="X3515" s="56">
        <f t="shared" ca="1" si="1205"/>
        <v>2020</v>
      </c>
      <c r="Y3515" s="55" t="str">
        <f t="shared" ca="1" si="1206"/>
        <v>10-2020</v>
      </c>
      <c r="Z3515" s="51">
        <f ca="1">IFERROR(VLOOKUP(Y3515,IPC!$E$2:$F$1745,2,0),IPC!$H$1)</f>
        <v>138.32155800000001</v>
      </c>
      <c r="AA3515" s="48">
        <f t="shared" si="1201"/>
        <v>1</v>
      </c>
      <c r="AB3515" s="48">
        <f t="shared" si="1202"/>
        <v>1900</v>
      </c>
      <c r="AC3515" s="32" t="str">
        <f t="shared" si="1195"/>
        <v>1-1900</v>
      </c>
      <c r="AD3515" s="50">
        <f>IFERROR(VLOOKUP(AC3515,IPC!$E$2:$F$1745,2,0),IPC!$H$1)</f>
        <v>138.32155800000001</v>
      </c>
    </row>
    <row r="3516" spans="10:30" x14ac:dyDescent="0.25">
      <c r="J3516" s="44" t="str">
        <f t="shared" si="1189"/>
        <v/>
      </c>
      <c r="K3516" s="33" t="str">
        <f t="shared" ca="1" si="1193"/>
        <v/>
      </c>
      <c r="L3516" s="108">
        <f t="shared" ca="1" si="1192"/>
        <v>0</v>
      </c>
      <c r="M3516" s="44" t="str">
        <f t="shared" si="1190"/>
        <v/>
      </c>
      <c r="N3516" s="45" t="str">
        <f t="shared" ca="1" si="1194"/>
        <v/>
      </c>
      <c r="O3516" s="108">
        <f t="shared" si="1188"/>
        <v>0</v>
      </c>
      <c r="P3516" s="21" t="e">
        <f t="shared" si="1196"/>
        <v>#N/A</v>
      </c>
      <c r="Q3516" s="21" t="e">
        <f t="shared" si="1197"/>
        <v>#N/A</v>
      </c>
      <c r="R3516" s="21" t="e">
        <f t="shared" si="1198"/>
        <v>#N/A</v>
      </c>
      <c r="S3516" s="21" t="e">
        <f t="shared" si="1199"/>
        <v>#N/A</v>
      </c>
      <c r="T3516" s="29" t="e">
        <f t="shared" si="1191"/>
        <v>#N/A</v>
      </c>
      <c r="U3516" s="34">
        <f t="shared" si="1200"/>
        <v>0</v>
      </c>
      <c r="V3516" s="16">
        <f t="shared" ca="1" si="1203"/>
        <v>44139</v>
      </c>
      <c r="W3516" s="56">
        <f t="shared" ca="1" si="1204"/>
        <v>10</v>
      </c>
      <c r="X3516" s="56">
        <f t="shared" ca="1" si="1205"/>
        <v>2020</v>
      </c>
      <c r="Y3516" s="55" t="str">
        <f t="shared" ca="1" si="1206"/>
        <v>10-2020</v>
      </c>
      <c r="Z3516" s="51">
        <f ca="1">IFERROR(VLOOKUP(Y3516,IPC!$E$2:$F$1745,2,0),IPC!$H$1)</f>
        <v>138.32155800000001</v>
      </c>
      <c r="AA3516" s="48">
        <f t="shared" si="1201"/>
        <v>1</v>
      </c>
      <c r="AB3516" s="48">
        <f t="shared" si="1202"/>
        <v>1900</v>
      </c>
      <c r="AC3516" s="32" t="str">
        <f t="shared" si="1195"/>
        <v>1-1900</v>
      </c>
      <c r="AD3516" s="50">
        <f>IFERROR(VLOOKUP(AC3516,IPC!$E$2:$F$1745,2,0),IPC!$H$1)</f>
        <v>138.32155800000001</v>
      </c>
    </row>
    <row r="3517" spans="10:30" x14ac:dyDescent="0.25">
      <c r="J3517" s="44" t="str">
        <f t="shared" si="1189"/>
        <v/>
      </c>
      <c r="K3517" s="33" t="str">
        <f t="shared" ca="1" si="1193"/>
        <v/>
      </c>
      <c r="L3517" s="108">
        <f t="shared" ca="1" si="1192"/>
        <v>0</v>
      </c>
      <c r="M3517" s="44" t="str">
        <f t="shared" si="1190"/>
        <v/>
      </c>
      <c r="N3517" s="45" t="str">
        <f t="shared" ca="1" si="1194"/>
        <v/>
      </c>
      <c r="O3517" s="108">
        <f t="shared" si="1188"/>
        <v>0</v>
      </c>
      <c r="P3517" s="21" t="e">
        <f t="shared" si="1196"/>
        <v>#N/A</v>
      </c>
      <c r="Q3517" s="21" t="e">
        <f t="shared" si="1197"/>
        <v>#N/A</v>
      </c>
      <c r="R3517" s="21" t="e">
        <f t="shared" si="1198"/>
        <v>#N/A</v>
      </c>
      <c r="S3517" s="21" t="e">
        <f t="shared" si="1199"/>
        <v>#N/A</v>
      </c>
      <c r="T3517" s="29" t="e">
        <f t="shared" si="1191"/>
        <v>#N/A</v>
      </c>
      <c r="U3517" s="34">
        <f t="shared" si="1200"/>
        <v>0</v>
      </c>
      <c r="V3517" s="16">
        <f t="shared" ca="1" si="1203"/>
        <v>44139</v>
      </c>
      <c r="W3517" s="56">
        <f t="shared" ca="1" si="1204"/>
        <v>10</v>
      </c>
      <c r="X3517" s="56">
        <f t="shared" ca="1" si="1205"/>
        <v>2020</v>
      </c>
      <c r="Y3517" s="55" t="str">
        <f t="shared" ca="1" si="1206"/>
        <v>10-2020</v>
      </c>
      <c r="Z3517" s="51">
        <f ca="1">IFERROR(VLOOKUP(Y3517,IPC!$E$2:$F$1745,2,0),IPC!$H$1)</f>
        <v>138.32155800000001</v>
      </c>
      <c r="AA3517" s="48">
        <f t="shared" si="1201"/>
        <v>1</v>
      </c>
      <c r="AB3517" s="48">
        <f t="shared" si="1202"/>
        <v>1900</v>
      </c>
      <c r="AC3517" s="32" t="str">
        <f t="shared" si="1195"/>
        <v>1-1900</v>
      </c>
      <c r="AD3517" s="50">
        <f>IFERROR(VLOOKUP(AC3517,IPC!$E$2:$F$1745,2,0),IPC!$H$1)</f>
        <v>138.32155800000001</v>
      </c>
    </row>
    <row r="3518" spans="10:30" x14ac:dyDescent="0.25">
      <c r="J3518" s="44" t="str">
        <f t="shared" si="1189"/>
        <v/>
      </c>
      <c r="K3518" s="33" t="str">
        <f t="shared" ca="1" si="1193"/>
        <v/>
      </c>
      <c r="L3518" s="108">
        <f t="shared" ca="1" si="1192"/>
        <v>0</v>
      </c>
      <c r="M3518" s="44" t="str">
        <f t="shared" si="1190"/>
        <v/>
      </c>
      <c r="N3518" s="45" t="str">
        <f t="shared" ca="1" si="1194"/>
        <v/>
      </c>
      <c r="O3518" s="108">
        <f t="shared" si="1188"/>
        <v>0</v>
      </c>
      <c r="P3518" s="21" t="e">
        <f t="shared" si="1196"/>
        <v>#N/A</v>
      </c>
      <c r="Q3518" s="21" t="e">
        <f t="shared" si="1197"/>
        <v>#N/A</v>
      </c>
      <c r="R3518" s="21" t="e">
        <f t="shared" si="1198"/>
        <v>#N/A</v>
      </c>
      <c r="S3518" s="21" t="e">
        <f t="shared" si="1199"/>
        <v>#N/A</v>
      </c>
      <c r="T3518" s="29" t="e">
        <f t="shared" si="1191"/>
        <v>#N/A</v>
      </c>
      <c r="U3518" s="34">
        <f t="shared" si="1200"/>
        <v>0</v>
      </c>
      <c r="V3518" s="16">
        <f t="shared" ca="1" si="1203"/>
        <v>44139</v>
      </c>
      <c r="W3518" s="56">
        <f t="shared" ca="1" si="1204"/>
        <v>10</v>
      </c>
      <c r="X3518" s="56">
        <f t="shared" ca="1" si="1205"/>
        <v>2020</v>
      </c>
      <c r="Y3518" s="55" t="str">
        <f t="shared" ca="1" si="1206"/>
        <v>10-2020</v>
      </c>
      <c r="Z3518" s="51">
        <f ca="1">IFERROR(VLOOKUP(Y3518,IPC!$E$2:$F$1745,2,0),IPC!$H$1)</f>
        <v>138.32155800000001</v>
      </c>
      <c r="AA3518" s="48">
        <f t="shared" si="1201"/>
        <v>1</v>
      </c>
      <c r="AB3518" s="48">
        <f t="shared" si="1202"/>
        <v>1900</v>
      </c>
      <c r="AC3518" s="32" t="str">
        <f t="shared" si="1195"/>
        <v>1-1900</v>
      </c>
      <c r="AD3518" s="50">
        <f>IFERROR(VLOOKUP(AC3518,IPC!$E$2:$F$1745,2,0),IPC!$H$1)</f>
        <v>138.32155800000001</v>
      </c>
    </row>
    <row r="3519" spans="10:30" x14ac:dyDescent="0.25">
      <c r="J3519" s="44" t="str">
        <f t="shared" si="1189"/>
        <v/>
      </c>
      <c r="K3519" s="33" t="str">
        <f t="shared" ca="1" si="1193"/>
        <v/>
      </c>
      <c r="L3519" s="108">
        <f t="shared" ca="1" si="1192"/>
        <v>0</v>
      </c>
      <c r="M3519" s="44" t="str">
        <f t="shared" si="1190"/>
        <v/>
      </c>
      <c r="N3519" s="45" t="str">
        <f t="shared" ca="1" si="1194"/>
        <v/>
      </c>
      <c r="O3519" s="108">
        <f t="shared" si="1188"/>
        <v>0</v>
      </c>
      <c r="P3519" s="21" t="e">
        <f t="shared" si="1196"/>
        <v>#N/A</v>
      </c>
      <c r="Q3519" s="21" t="e">
        <f t="shared" si="1197"/>
        <v>#N/A</v>
      </c>
      <c r="R3519" s="21" t="e">
        <f t="shared" si="1198"/>
        <v>#N/A</v>
      </c>
      <c r="S3519" s="21" t="e">
        <f t="shared" si="1199"/>
        <v>#N/A</v>
      </c>
      <c r="T3519" s="29" t="e">
        <f t="shared" si="1191"/>
        <v>#N/A</v>
      </c>
      <c r="U3519" s="34">
        <f t="shared" si="1200"/>
        <v>0</v>
      </c>
      <c r="V3519" s="16">
        <f t="shared" ca="1" si="1203"/>
        <v>44139</v>
      </c>
      <c r="W3519" s="56">
        <f t="shared" ca="1" si="1204"/>
        <v>10</v>
      </c>
      <c r="X3519" s="56">
        <f t="shared" ca="1" si="1205"/>
        <v>2020</v>
      </c>
      <c r="Y3519" s="55" t="str">
        <f t="shared" ca="1" si="1206"/>
        <v>10-2020</v>
      </c>
      <c r="Z3519" s="51">
        <f ca="1">IFERROR(VLOOKUP(Y3519,IPC!$E$2:$F$1745,2,0),IPC!$H$1)</f>
        <v>138.32155800000001</v>
      </c>
      <c r="AA3519" s="48">
        <f t="shared" si="1201"/>
        <v>1</v>
      </c>
      <c r="AB3519" s="48">
        <f t="shared" si="1202"/>
        <v>1900</v>
      </c>
      <c r="AC3519" s="32" t="str">
        <f t="shared" si="1195"/>
        <v>1-1900</v>
      </c>
      <c r="AD3519" s="50">
        <f>IFERROR(VLOOKUP(AC3519,IPC!$E$2:$F$1745,2,0),IPC!$H$1)</f>
        <v>138.32155800000001</v>
      </c>
    </row>
    <row r="3520" spans="10:30" x14ac:dyDescent="0.25">
      <c r="J3520" s="44" t="str">
        <f t="shared" si="1189"/>
        <v/>
      </c>
      <c r="K3520" s="33" t="str">
        <f t="shared" ca="1" si="1193"/>
        <v/>
      </c>
      <c r="L3520" s="108">
        <f t="shared" ca="1" si="1192"/>
        <v>0</v>
      </c>
      <c r="M3520" s="44" t="str">
        <f t="shared" si="1190"/>
        <v/>
      </c>
      <c r="N3520" s="45" t="str">
        <f t="shared" ca="1" si="1194"/>
        <v/>
      </c>
      <c r="O3520" s="108">
        <f t="shared" si="1188"/>
        <v>0</v>
      </c>
      <c r="P3520" s="21" t="e">
        <f t="shared" si="1196"/>
        <v>#N/A</v>
      </c>
      <c r="Q3520" s="21" t="e">
        <f t="shared" si="1197"/>
        <v>#N/A</v>
      </c>
      <c r="R3520" s="21" t="e">
        <f t="shared" si="1198"/>
        <v>#N/A</v>
      </c>
      <c r="S3520" s="21" t="e">
        <f t="shared" si="1199"/>
        <v>#N/A</v>
      </c>
      <c r="T3520" s="29" t="e">
        <f t="shared" si="1191"/>
        <v>#N/A</v>
      </c>
      <c r="U3520" s="34">
        <f t="shared" si="1200"/>
        <v>0</v>
      </c>
      <c r="V3520" s="16">
        <f t="shared" ca="1" si="1203"/>
        <v>44139</v>
      </c>
      <c r="W3520" s="56">
        <f t="shared" ca="1" si="1204"/>
        <v>10</v>
      </c>
      <c r="X3520" s="56">
        <f t="shared" ca="1" si="1205"/>
        <v>2020</v>
      </c>
      <c r="Y3520" s="55" t="str">
        <f t="shared" ca="1" si="1206"/>
        <v>10-2020</v>
      </c>
      <c r="Z3520" s="51">
        <f ca="1">IFERROR(VLOOKUP(Y3520,IPC!$E$2:$F$1745,2,0),IPC!$H$1)</f>
        <v>138.32155800000001</v>
      </c>
      <c r="AA3520" s="48">
        <f t="shared" si="1201"/>
        <v>1</v>
      </c>
      <c r="AB3520" s="48">
        <f t="shared" si="1202"/>
        <v>1900</v>
      </c>
      <c r="AC3520" s="32" t="str">
        <f t="shared" si="1195"/>
        <v>1-1900</v>
      </c>
      <c r="AD3520" s="50">
        <f>IFERROR(VLOOKUP(AC3520,IPC!$E$2:$F$1745,2,0),IPC!$H$1)</f>
        <v>138.32155800000001</v>
      </c>
    </row>
    <row r="3521" spans="10:30" x14ac:dyDescent="0.25">
      <c r="J3521" s="44" t="str">
        <f t="shared" si="1189"/>
        <v/>
      </c>
      <c r="K3521" s="33" t="str">
        <f t="shared" ca="1" si="1193"/>
        <v/>
      </c>
      <c r="L3521" s="108">
        <f t="shared" ca="1" si="1192"/>
        <v>0</v>
      </c>
      <c r="M3521" s="44" t="str">
        <f t="shared" si="1190"/>
        <v/>
      </c>
      <c r="N3521" s="45" t="str">
        <f t="shared" ca="1" si="1194"/>
        <v/>
      </c>
      <c r="O3521" s="108">
        <f t="shared" si="1188"/>
        <v>0</v>
      </c>
      <c r="P3521" s="21" t="e">
        <f t="shared" si="1196"/>
        <v>#N/A</v>
      </c>
      <c r="Q3521" s="21" t="e">
        <f t="shared" si="1197"/>
        <v>#N/A</v>
      </c>
      <c r="R3521" s="21" t="e">
        <f t="shared" si="1198"/>
        <v>#N/A</v>
      </c>
      <c r="S3521" s="21" t="e">
        <f t="shared" si="1199"/>
        <v>#N/A</v>
      </c>
      <c r="T3521" s="29" t="e">
        <f t="shared" si="1191"/>
        <v>#N/A</v>
      </c>
      <c r="U3521" s="34">
        <f t="shared" si="1200"/>
        <v>0</v>
      </c>
      <c r="V3521" s="16">
        <f t="shared" ca="1" si="1203"/>
        <v>44139</v>
      </c>
      <c r="W3521" s="56">
        <f t="shared" ca="1" si="1204"/>
        <v>10</v>
      </c>
      <c r="X3521" s="56">
        <f t="shared" ca="1" si="1205"/>
        <v>2020</v>
      </c>
      <c r="Y3521" s="55" t="str">
        <f t="shared" ca="1" si="1206"/>
        <v>10-2020</v>
      </c>
      <c r="Z3521" s="51">
        <f ca="1">IFERROR(VLOOKUP(Y3521,IPC!$E$2:$F$1745,2,0),IPC!$H$1)</f>
        <v>138.32155800000001</v>
      </c>
      <c r="AA3521" s="48">
        <f t="shared" si="1201"/>
        <v>1</v>
      </c>
      <c r="AB3521" s="48">
        <f t="shared" si="1202"/>
        <v>1900</v>
      </c>
      <c r="AC3521" s="32" t="str">
        <f t="shared" si="1195"/>
        <v>1-1900</v>
      </c>
      <c r="AD3521" s="50">
        <f>IFERROR(VLOOKUP(AC3521,IPC!$E$2:$F$1745,2,0),IPC!$H$1)</f>
        <v>138.32155800000001</v>
      </c>
    </row>
    <row r="3522" spans="10:30" x14ac:dyDescent="0.25">
      <c r="J3522" s="44" t="str">
        <f t="shared" si="1189"/>
        <v/>
      </c>
      <c r="K3522" s="33" t="str">
        <f t="shared" ca="1" si="1193"/>
        <v/>
      </c>
      <c r="L3522" s="108">
        <f t="shared" ca="1" si="1192"/>
        <v>0</v>
      </c>
      <c r="M3522" s="44" t="str">
        <f t="shared" si="1190"/>
        <v/>
      </c>
      <c r="N3522" s="45" t="str">
        <f t="shared" ca="1" si="1194"/>
        <v/>
      </c>
      <c r="O3522" s="108">
        <f t="shared" si="1188"/>
        <v>0</v>
      </c>
      <c r="P3522" s="21" t="e">
        <f t="shared" si="1196"/>
        <v>#N/A</v>
      </c>
      <c r="Q3522" s="21" t="e">
        <f t="shared" si="1197"/>
        <v>#N/A</v>
      </c>
      <c r="R3522" s="21" t="e">
        <f t="shared" si="1198"/>
        <v>#N/A</v>
      </c>
      <c r="S3522" s="21" t="e">
        <f t="shared" si="1199"/>
        <v>#N/A</v>
      </c>
      <c r="T3522" s="29" t="e">
        <f t="shared" si="1191"/>
        <v>#N/A</v>
      </c>
      <c r="U3522" s="34">
        <f t="shared" si="1200"/>
        <v>0</v>
      </c>
      <c r="V3522" s="16">
        <f t="shared" ca="1" si="1203"/>
        <v>44139</v>
      </c>
      <c r="W3522" s="56">
        <f t="shared" ca="1" si="1204"/>
        <v>10</v>
      </c>
      <c r="X3522" s="56">
        <f t="shared" ca="1" si="1205"/>
        <v>2020</v>
      </c>
      <c r="Y3522" s="55" t="str">
        <f t="shared" ca="1" si="1206"/>
        <v>10-2020</v>
      </c>
      <c r="Z3522" s="51">
        <f ca="1">IFERROR(VLOOKUP(Y3522,IPC!$E$2:$F$1745,2,0),IPC!$H$1)</f>
        <v>138.32155800000001</v>
      </c>
      <c r="AA3522" s="48">
        <f t="shared" si="1201"/>
        <v>1</v>
      </c>
      <c r="AB3522" s="48">
        <f t="shared" si="1202"/>
        <v>1900</v>
      </c>
      <c r="AC3522" s="32" t="str">
        <f t="shared" si="1195"/>
        <v>1-1900</v>
      </c>
      <c r="AD3522" s="50">
        <f>IFERROR(VLOOKUP(AC3522,IPC!$E$2:$F$1745,2,0),IPC!$H$1)</f>
        <v>138.32155800000001</v>
      </c>
    </row>
    <row r="3523" spans="10:30" x14ac:dyDescent="0.25">
      <c r="J3523" s="44" t="str">
        <f t="shared" si="1189"/>
        <v/>
      </c>
      <c r="K3523" s="33" t="str">
        <f t="shared" ca="1" si="1193"/>
        <v/>
      </c>
      <c r="L3523" s="108">
        <f t="shared" ca="1" si="1192"/>
        <v>0</v>
      </c>
      <c r="M3523" s="44" t="str">
        <f t="shared" si="1190"/>
        <v/>
      </c>
      <c r="N3523" s="45" t="str">
        <f t="shared" ca="1" si="1194"/>
        <v/>
      </c>
      <c r="O3523" s="108">
        <f t="shared" si="1188"/>
        <v>0</v>
      </c>
      <c r="P3523" s="21" t="e">
        <f t="shared" si="1196"/>
        <v>#N/A</v>
      </c>
      <c r="Q3523" s="21" t="e">
        <f t="shared" si="1197"/>
        <v>#N/A</v>
      </c>
      <c r="R3523" s="21" t="e">
        <f t="shared" si="1198"/>
        <v>#N/A</v>
      </c>
      <c r="S3523" s="21" t="e">
        <f t="shared" si="1199"/>
        <v>#N/A</v>
      </c>
      <c r="T3523" s="29" t="e">
        <f t="shared" si="1191"/>
        <v>#N/A</v>
      </c>
      <c r="U3523" s="34">
        <f t="shared" si="1200"/>
        <v>0</v>
      </c>
      <c r="V3523" s="16">
        <f t="shared" ca="1" si="1203"/>
        <v>44139</v>
      </c>
      <c r="W3523" s="56">
        <f t="shared" ca="1" si="1204"/>
        <v>10</v>
      </c>
      <c r="X3523" s="56">
        <f t="shared" ca="1" si="1205"/>
        <v>2020</v>
      </c>
      <c r="Y3523" s="55" t="str">
        <f t="shared" ca="1" si="1206"/>
        <v>10-2020</v>
      </c>
      <c r="Z3523" s="51">
        <f ca="1">IFERROR(VLOOKUP(Y3523,IPC!$E$2:$F$1745,2,0),IPC!$H$1)</f>
        <v>138.32155800000001</v>
      </c>
      <c r="AA3523" s="48">
        <f t="shared" si="1201"/>
        <v>1</v>
      </c>
      <c r="AB3523" s="48">
        <f t="shared" si="1202"/>
        <v>1900</v>
      </c>
      <c r="AC3523" s="32" t="str">
        <f t="shared" si="1195"/>
        <v>1-1900</v>
      </c>
      <c r="AD3523" s="50">
        <f>IFERROR(VLOOKUP(AC3523,IPC!$E$2:$F$1745,2,0),IPC!$H$1)</f>
        <v>138.32155800000001</v>
      </c>
    </row>
    <row r="3524" spans="10:30" x14ac:dyDescent="0.25">
      <c r="J3524" s="44" t="str">
        <f t="shared" si="1189"/>
        <v/>
      </c>
      <c r="K3524" s="33" t="str">
        <f t="shared" ca="1" si="1193"/>
        <v/>
      </c>
      <c r="L3524" s="108">
        <f t="shared" ca="1" si="1192"/>
        <v>0</v>
      </c>
      <c r="M3524" s="44" t="str">
        <f t="shared" si="1190"/>
        <v/>
      </c>
      <c r="N3524" s="45" t="str">
        <f t="shared" ca="1" si="1194"/>
        <v/>
      </c>
      <c r="O3524" s="108">
        <f t="shared" si="1188"/>
        <v>0</v>
      </c>
      <c r="P3524" s="21" t="e">
        <f t="shared" si="1196"/>
        <v>#N/A</v>
      </c>
      <c r="Q3524" s="21" t="e">
        <f t="shared" si="1197"/>
        <v>#N/A</v>
      </c>
      <c r="R3524" s="21" t="e">
        <f t="shared" si="1198"/>
        <v>#N/A</v>
      </c>
      <c r="S3524" s="21" t="e">
        <f t="shared" si="1199"/>
        <v>#N/A</v>
      </c>
      <c r="T3524" s="29" t="e">
        <f t="shared" si="1191"/>
        <v>#N/A</v>
      </c>
      <c r="U3524" s="34">
        <f t="shared" si="1200"/>
        <v>0</v>
      </c>
      <c r="V3524" s="16">
        <f t="shared" ca="1" si="1203"/>
        <v>44139</v>
      </c>
      <c r="W3524" s="56">
        <f t="shared" ca="1" si="1204"/>
        <v>10</v>
      </c>
      <c r="X3524" s="56">
        <f t="shared" ca="1" si="1205"/>
        <v>2020</v>
      </c>
      <c r="Y3524" s="55" t="str">
        <f t="shared" ca="1" si="1206"/>
        <v>10-2020</v>
      </c>
      <c r="Z3524" s="51">
        <f ca="1">IFERROR(VLOOKUP(Y3524,IPC!$E$2:$F$1745,2,0),IPC!$H$1)</f>
        <v>138.32155800000001</v>
      </c>
      <c r="AA3524" s="48">
        <f t="shared" si="1201"/>
        <v>1</v>
      </c>
      <c r="AB3524" s="48">
        <f t="shared" si="1202"/>
        <v>1900</v>
      </c>
      <c r="AC3524" s="32" t="str">
        <f t="shared" si="1195"/>
        <v>1-1900</v>
      </c>
      <c r="AD3524" s="50">
        <f>IFERROR(VLOOKUP(AC3524,IPC!$E$2:$F$1745,2,0),IPC!$H$1)</f>
        <v>138.32155800000001</v>
      </c>
    </row>
    <row r="3525" spans="10:30" x14ac:dyDescent="0.25">
      <c r="J3525" s="44" t="str">
        <f t="shared" si="1189"/>
        <v/>
      </c>
      <c r="K3525" s="33" t="str">
        <f t="shared" ca="1" si="1193"/>
        <v/>
      </c>
      <c r="L3525" s="108">
        <f t="shared" ca="1" si="1192"/>
        <v>0</v>
      </c>
      <c r="M3525" s="44" t="str">
        <f t="shared" si="1190"/>
        <v/>
      </c>
      <c r="N3525" s="45" t="str">
        <f t="shared" ca="1" si="1194"/>
        <v/>
      </c>
      <c r="O3525" s="108">
        <f t="shared" si="1188"/>
        <v>0</v>
      </c>
      <c r="P3525" s="21" t="e">
        <f t="shared" si="1196"/>
        <v>#N/A</v>
      </c>
      <c r="Q3525" s="21" t="e">
        <f t="shared" si="1197"/>
        <v>#N/A</v>
      </c>
      <c r="R3525" s="21" t="e">
        <f t="shared" si="1198"/>
        <v>#N/A</v>
      </c>
      <c r="S3525" s="21" t="e">
        <f t="shared" si="1199"/>
        <v>#N/A</v>
      </c>
      <c r="T3525" s="29" t="e">
        <f t="shared" si="1191"/>
        <v>#N/A</v>
      </c>
      <c r="U3525" s="34">
        <f t="shared" si="1200"/>
        <v>0</v>
      </c>
      <c r="V3525" s="16">
        <f t="shared" ca="1" si="1203"/>
        <v>44139</v>
      </c>
      <c r="W3525" s="56">
        <f t="shared" ca="1" si="1204"/>
        <v>10</v>
      </c>
      <c r="X3525" s="56">
        <f t="shared" ca="1" si="1205"/>
        <v>2020</v>
      </c>
      <c r="Y3525" s="55" t="str">
        <f t="shared" ca="1" si="1206"/>
        <v>10-2020</v>
      </c>
      <c r="Z3525" s="51">
        <f ca="1">IFERROR(VLOOKUP(Y3525,IPC!$E$2:$F$1745,2,0),IPC!$H$1)</f>
        <v>138.32155800000001</v>
      </c>
      <c r="AA3525" s="48">
        <f t="shared" si="1201"/>
        <v>1</v>
      </c>
      <c r="AB3525" s="48">
        <f t="shared" si="1202"/>
        <v>1900</v>
      </c>
      <c r="AC3525" s="32" t="str">
        <f t="shared" si="1195"/>
        <v>1-1900</v>
      </c>
      <c r="AD3525" s="50">
        <f>IFERROR(VLOOKUP(AC3525,IPC!$E$2:$F$1745,2,0),IPC!$H$1)</f>
        <v>138.32155800000001</v>
      </c>
    </row>
    <row r="3526" spans="10:30" x14ac:dyDescent="0.25">
      <c r="J3526" s="44" t="str">
        <f t="shared" si="1189"/>
        <v/>
      </c>
      <c r="K3526" s="33" t="str">
        <f t="shared" ca="1" si="1193"/>
        <v/>
      </c>
      <c r="L3526" s="108">
        <f t="shared" ca="1" si="1192"/>
        <v>0</v>
      </c>
      <c r="M3526" s="44" t="str">
        <f t="shared" si="1190"/>
        <v/>
      </c>
      <c r="N3526" s="45" t="str">
        <f t="shared" ca="1" si="1194"/>
        <v/>
      </c>
      <c r="O3526" s="108">
        <f t="shared" si="1188"/>
        <v>0</v>
      </c>
      <c r="P3526" s="21" t="e">
        <f t="shared" si="1196"/>
        <v>#N/A</v>
      </c>
      <c r="Q3526" s="21" t="e">
        <f t="shared" si="1197"/>
        <v>#N/A</v>
      </c>
      <c r="R3526" s="21" t="e">
        <f t="shared" si="1198"/>
        <v>#N/A</v>
      </c>
      <c r="S3526" s="21" t="e">
        <f t="shared" si="1199"/>
        <v>#N/A</v>
      </c>
      <c r="T3526" s="29" t="e">
        <f t="shared" si="1191"/>
        <v>#N/A</v>
      </c>
      <c r="U3526" s="34">
        <f t="shared" si="1200"/>
        <v>0</v>
      </c>
      <c r="V3526" s="16">
        <f t="shared" ca="1" si="1203"/>
        <v>44139</v>
      </c>
      <c r="W3526" s="56">
        <f t="shared" ca="1" si="1204"/>
        <v>10</v>
      </c>
      <c r="X3526" s="56">
        <f t="shared" ca="1" si="1205"/>
        <v>2020</v>
      </c>
      <c r="Y3526" s="55" t="str">
        <f t="shared" ca="1" si="1206"/>
        <v>10-2020</v>
      </c>
      <c r="Z3526" s="51">
        <f ca="1">IFERROR(VLOOKUP(Y3526,IPC!$E$2:$F$1745,2,0),IPC!$H$1)</f>
        <v>138.32155800000001</v>
      </c>
      <c r="AA3526" s="48">
        <f t="shared" si="1201"/>
        <v>1</v>
      </c>
      <c r="AB3526" s="48">
        <f t="shared" si="1202"/>
        <v>1900</v>
      </c>
      <c r="AC3526" s="32" t="str">
        <f t="shared" si="1195"/>
        <v>1-1900</v>
      </c>
      <c r="AD3526" s="50">
        <f>IFERROR(VLOOKUP(AC3526,IPC!$E$2:$F$1745,2,0),IPC!$H$1)</f>
        <v>138.32155800000001</v>
      </c>
    </row>
    <row r="3527" spans="10:30" x14ac:dyDescent="0.25">
      <c r="J3527" s="44" t="str">
        <f t="shared" si="1189"/>
        <v/>
      </c>
      <c r="K3527" s="33" t="str">
        <f t="shared" ca="1" si="1193"/>
        <v/>
      </c>
      <c r="L3527" s="108">
        <f t="shared" ca="1" si="1192"/>
        <v>0</v>
      </c>
      <c r="M3527" s="44" t="str">
        <f t="shared" si="1190"/>
        <v/>
      </c>
      <c r="N3527" s="45" t="str">
        <f t="shared" ca="1" si="1194"/>
        <v/>
      </c>
      <c r="O3527" s="108">
        <f t="shared" si="1188"/>
        <v>0</v>
      </c>
      <c r="P3527" s="21" t="e">
        <f t="shared" si="1196"/>
        <v>#N/A</v>
      </c>
      <c r="Q3527" s="21" t="e">
        <f t="shared" si="1197"/>
        <v>#N/A</v>
      </c>
      <c r="R3527" s="21" t="e">
        <f t="shared" si="1198"/>
        <v>#N/A</v>
      </c>
      <c r="S3527" s="21" t="e">
        <f t="shared" si="1199"/>
        <v>#N/A</v>
      </c>
      <c r="T3527" s="29" t="e">
        <f t="shared" si="1191"/>
        <v>#N/A</v>
      </c>
      <c r="U3527" s="34">
        <f t="shared" si="1200"/>
        <v>0</v>
      </c>
      <c r="V3527" s="16">
        <f t="shared" ca="1" si="1203"/>
        <v>44139</v>
      </c>
      <c r="W3527" s="56">
        <f t="shared" ca="1" si="1204"/>
        <v>10</v>
      </c>
      <c r="X3527" s="56">
        <f t="shared" ca="1" si="1205"/>
        <v>2020</v>
      </c>
      <c r="Y3527" s="55" t="str">
        <f t="shared" ca="1" si="1206"/>
        <v>10-2020</v>
      </c>
      <c r="Z3527" s="51">
        <f ca="1">IFERROR(VLOOKUP(Y3527,IPC!$E$2:$F$1745,2,0),IPC!$H$1)</f>
        <v>138.32155800000001</v>
      </c>
      <c r="AA3527" s="48">
        <f t="shared" si="1201"/>
        <v>1</v>
      </c>
      <c r="AB3527" s="48">
        <f t="shared" si="1202"/>
        <v>1900</v>
      </c>
      <c r="AC3527" s="32" t="str">
        <f t="shared" si="1195"/>
        <v>1-1900</v>
      </c>
      <c r="AD3527" s="50">
        <f>IFERROR(VLOOKUP(AC3527,IPC!$E$2:$F$1745,2,0),IPC!$H$1)</f>
        <v>138.32155800000001</v>
      </c>
    </row>
    <row r="3528" spans="10:30" x14ac:dyDescent="0.25">
      <c r="J3528" s="44" t="str">
        <f t="shared" si="1189"/>
        <v/>
      </c>
      <c r="K3528" s="33" t="str">
        <f t="shared" ca="1" si="1193"/>
        <v/>
      </c>
      <c r="L3528" s="108">
        <f t="shared" ca="1" si="1192"/>
        <v>0</v>
      </c>
      <c r="M3528" s="44" t="str">
        <f t="shared" si="1190"/>
        <v/>
      </c>
      <c r="N3528" s="45" t="str">
        <f t="shared" ca="1" si="1194"/>
        <v/>
      </c>
      <c r="O3528" s="108">
        <f t="shared" si="1188"/>
        <v>0</v>
      </c>
      <c r="P3528" s="21" t="e">
        <f t="shared" si="1196"/>
        <v>#N/A</v>
      </c>
      <c r="Q3528" s="21" t="e">
        <f t="shared" si="1197"/>
        <v>#N/A</v>
      </c>
      <c r="R3528" s="21" t="e">
        <f t="shared" si="1198"/>
        <v>#N/A</v>
      </c>
      <c r="S3528" s="21" t="e">
        <f t="shared" si="1199"/>
        <v>#N/A</v>
      </c>
      <c r="T3528" s="29" t="e">
        <f t="shared" si="1191"/>
        <v>#N/A</v>
      </c>
      <c r="U3528" s="34">
        <f t="shared" si="1200"/>
        <v>0</v>
      </c>
      <c r="V3528" s="16">
        <f t="shared" ca="1" si="1203"/>
        <v>44139</v>
      </c>
      <c r="W3528" s="56">
        <f t="shared" ca="1" si="1204"/>
        <v>10</v>
      </c>
      <c r="X3528" s="56">
        <f t="shared" ca="1" si="1205"/>
        <v>2020</v>
      </c>
      <c r="Y3528" s="55" t="str">
        <f t="shared" ca="1" si="1206"/>
        <v>10-2020</v>
      </c>
      <c r="Z3528" s="51">
        <f ca="1">IFERROR(VLOOKUP(Y3528,IPC!$E$2:$F$1745,2,0),IPC!$H$1)</f>
        <v>138.32155800000001</v>
      </c>
      <c r="AA3528" s="48">
        <f t="shared" si="1201"/>
        <v>1</v>
      </c>
      <c r="AB3528" s="48">
        <f t="shared" si="1202"/>
        <v>1900</v>
      </c>
      <c r="AC3528" s="32" t="str">
        <f t="shared" si="1195"/>
        <v>1-1900</v>
      </c>
      <c r="AD3528" s="50">
        <f>IFERROR(VLOOKUP(AC3528,IPC!$E$2:$F$1745,2,0),IPC!$H$1)</f>
        <v>138.32155800000001</v>
      </c>
    </row>
    <row r="3529" spans="10:30" x14ac:dyDescent="0.25">
      <c r="J3529" s="44" t="str">
        <f t="shared" si="1189"/>
        <v/>
      </c>
      <c r="K3529" s="33" t="str">
        <f t="shared" ca="1" si="1193"/>
        <v/>
      </c>
      <c r="L3529" s="108">
        <f t="shared" ca="1" si="1192"/>
        <v>0</v>
      </c>
      <c r="M3529" s="44" t="str">
        <f t="shared" si="1190"/>
        <v/>
      </c>
      <c r="N3529" s="45" t="str">
        <f t="shared" ca="1" si="1194"/>
        <v/>
      </c>
      <c r="O3529" s="108">
        <f t="shared" si="1188"/>
        <v>0</v>
      </c>
      <c r="P3529" s="21" t="e">
        <f t="shared" si="1196"/>
        <v>#N/A</v>
      </c>
      <c r="Q3529" s="21" t="e">
        <f t="shared" si="1197"/>
        <v>#N/A</v>
      </c>
      <c r="R3529" s="21" t="e">
        <f t="shared" si="1198"/>
        <v>#N/A</v>
      </c>
      <c r="S3529" s="21" t="e">
        <f t="shared" si="1199"/>
        <v>#N/A</v>
      </c>
      <c r="T3529" s="29" t="e">
        <f t="shared" si="1191"/>
        <v>#N/A</v>
      </c>
      <c r="U3529" s="34">
        <f t="shared" si="1200"/>
        <v>0</v>
      </c>
      <c r="V3529" s="16">
        <f t="shared" ca="1" si="1203"/>
        <v>44139</v>
      </c>
      <c r="W3529" s="56">
        <f t="shared" ca="1" si="1204"/>
        <v>10</v>
      </c>
      <c r="X3529" s="56">
        <f t="shared" ca="1" si="1205"/>
        <v>2020</v>
      </c>
      <c r="Y3529" s="55" t="str">
        <f t="shared" ca="1" si="1206"/>
        <v>10-2020</v>
      </c>
      <c r="Z3529" s="51">
        <f ca="1">IFERROR(VLOOKUP(Y3529,IPC!$E$2:$F$1745,2,0),IPC!$H$1)</f>
        <v>138.32155800000001</v>
      </c>
      <c r="AA3529" s="48">
        <f t="shared" si="1201"/>
        <v>1</v>
      </c>
      <c r="AB3529" s="48">
        <f t="shared" si="1202"/>
        <v>1900</v>
      </c>
      <c r="AC3529" s="32" t="str">
        <f t="shared" si="1195"/>
        <v>1-1900</v>
      </c>
      <c r="AD3529" s="50">
        <f>IFERROR(VLOOKUP(AC3529,IPC!$E$2:$F$1745,2,0),IPC!$H$1)</f>
        <v>138.32155800000001</v>
      </c>
    </row>
    <row r="3530" spans="10:30" x14ac:dyDescent="0.25">
      <c r="J3530" s="44" t="str">
        <f t="shared" si="1189"/>
        <v/>
      </c>
      <c r="K3530" s="33" t="str">
        <f t="shared" ca="1" si="1193"/>
        <v/>
      </c>
      <c r="L3530" s="108">
        <f t="shared" ca="1" si="1192"/>
        <v>0</v>
      </c>
      <c r="M3530" s="44" t="str">
        <f t="shared" si="1190"/>
        <v/>
      </c>
      <c r="N3530" s="45" t="str">
        <f t="shared" ca="1" si="1194"/>
        <v/>
      </c>
      <c r="O3530" s="108">
        <f t="shared" si="1188"/>
        <v>0</v>
      </c>
      <c r="P3530" s="21" t="e">
        <f t="shared" si="1196"/>
        <v>#N/A</v>
      </c>
      <c r="Q3530" s="21" t="e">
        <f t="shared" si="1197"/>
        <v>#N/A</v>
      </c>
      <c r="R3530" s="21" t="e">
        <f t="shared" si="1198"/>
        <v>#N/A</v>
      </c>
      <c r="S3530" s="21" t="e">
        <f t="shared" si="1199"/>
        <v>#N/A</v>
      </c>
      <c r="T3530" s="29" t="e">
        <f t="shared" si="1191"/>
        <v>#N/A</v>
      </c>
      <c r="U3530" s="34">
        <f t="shared" si="1200"/>
        <v>0</v>
      </c>
      <c r="V3530" s="16">
        <f t="shared" ca="1" si="1203"/>
        <v>44139</v>
      </c>
      <c r="W3530" s="56">
        <f t="shared" ca="1" si="1204"/>
        <v>10</v>
      </c>
      <c r="X3530" s="56">
        <f t="shared" ca="1" si="1205"/>
        <v>2020</v>
      </c>
      <c r="Y3530" s="55" t="str">
        <f t="shared" ca="1" si="1206"/>
        <v>10-2020</v>
      </c>
      <c r="Z3530" s="51">
        <f ca="1">IFERROR(VLOOKUP(Y3530,IPC!$E$2:$F$1745,2,0),IPC!$H$1)</f>
        <v>138.32155800000001</v>
      </c>
      <c r="AA3530" s="48">
        <f t="shared" si="1201"/>
        <v>1</v>
      </c>
      <c r="AB3530" s="48">
        <f t="shared" si="1202"/>
        <v>1900</v>
      </c>
      <c r="AC3530" s="32" t="str">
        <f t="shared" si="1195"/>
        <v>1-1900</v>
      </c>
      <c r="AD3530" s="50">
        <f>IFERROR(VLOOKUP(AC3530,IPC!$E$2:$F$1745,2,0),IPC!$H$1)</f>
        <v>138.32155800000001</v>
      </c>
    </row>
    <row r="3531" spans="10:30" x14ac:dyDescent="0.25">
      <c r="J3531" s="44" t="str">
        <f t="shared" si="1189"/>
        <v/>
      </c>
      <c r="K3531" s="33" t="str">
        <f t="shared" ca="1" si="1193"/>
        <v/>
      </c>
      <c r="L3531" s="108">
        <f t="shared" ca="1" si="1192"/>
        <v>0</v>
      </c>
      <c r="M3531" s="44" t="str">
        <f t="shared" si="1190"/>
        <v/>
      </c>
      <c r="N3531" s="45" t="str">
        <f t="shared" ca="1" si="1194"/>
        <v/>
      </c>
      <c r="O3531" s="108">
        <f t="shared" si="1188"/>
        <v>0</v>
      </c>
      <c r="P3531" s="21" t="e">
        <f t="shared" si="1196"/>
        <v>#N/A</v>
      </c>
      <c r="Q3531" s="21" t="e">
        <f t="shared" si="1197"/>
        <v>#N/A</v>
      </c>
      <c r="R3531" s="21" t="e">
        <f t="shared" si="1198"/>
        <v>#N/A</v>
      </c>
      <c r="S3531" s="21" t="e">
        <f t="shared" si="1199"/>
        <v>#N/A</v>
      </c>
      <c r="T3531" s="29" t="e">
        <f t="shared" si="1191"/>
        <v>#N/A</v>
      </c>
      <c r="U3531" s="34">
        <f t="shared" si="1200"/>
        <v>0</v>
      </c>
      <c r="V3531" s="16">
        <f t="shared" ca="1" si="1203"/>
        <v>44139</v>
      </c>
      <c r="W3531" s="56">
        <f t="shared" ca="1" si="1204"/>
        <v>10</v>
      </c>
      <c r="X3531" s="56">
        <f t="shared" ca="1" si="1205"/>
        <v>2020</v>
      </c>
      <c r="Y3531" s="55" t="str">
        <f t="shared" ca="1" si="1206"/>
        <v>10-2020</v>
      </c>
      <c r="Z3531" s="51">
        <f ca="1">IFERROR(VLOOKUP(Y3531,IPC!$E$2:$F$1745,2,0),IPC!$H$1)</f>
        <v>138.32155800000001</v>
      </c>
      <c r="AA3531" s="48">
        <f t="shared" si="1201"/>
        <v>1</v>
      </c>
      <c r="AB3531" s="48">
        <f t="shared" si="1202"/>
        <v>1900</v>
      </c>
      <c r="AC3531" s="32" t="str">
        <f t="shared" si="1195"/>
        <v>1-1900</v>
      </c>
      <c r="AD3531" s="50">
        <f>IFERROR(VLOOKUP(AC3531,IPC!$E$2:$F$1745,2,0),IPC!$H$1)</f>
        <v>138.32155800000001</v>
      </c>
    </row>
    <row r="3532" spans="10:30" x14ac:dyDescent="0.25">
      <c r="J3532" s="44" t="str">
        <f t="shared" si="1189"/>
        <v/>
      </c>
      <c r="K3532" s="33" t="str">
        <f t="shared" ca="1" si="1193"/>
        <v/>
      </c>
      <c r="L3532" s="108">
        <f t="shared" ca="1" si="1192"/>
        <v>0</v>
      </c>
      <c r="M3532" s="44" t="str">
        <f t="shared" si="1190"/>
        <v/>
      </c>
      <c r="N3532" s="45" t="str">
        <f t="shared" ca="1" si="1194"/>
        <v/>
      </c>
      <c r="O3532" s="108">
        <f t="shared" si="1188"/>
        <v>0</v>
      </c>
      <c r="P3532" s="21" t="e">
        <f t="shared" si="1196"/>
        <v>#N/A</v>
      </c>
      <c r="Q3532" s="21" t="e">
        <f t="shared" si="1197"/>
        <v>#N/A</v>
      </c>
      <c r="R3532" s="21" t="e">
        <f t="shared" si="1198"/>
        <v>#N/A</v>
      </c>
      <c r="S3532" s="21" t="e">
        <f t="shared" si="1199"/>
        <v>#N/A</v>
      </c>
      <c r="T3532" s="29" t="e">
        <f t="shared" si="1191"/>
        <v>#N/A</v>
      </c>
      <c r="U3532" s="34">
        <f t="shared" si="1200"/>
        <v>0</v>
      </c>
      <c r="V3532" s="16">
        <f t="shared" ca="1" si="1203"/>
        <v>44139</v>
      </c>
      <c r="W3532" s="56">
        <f t="shared" ca="1" si="1204"/>
        <v>10</v>
      </c>
      <c r="X3532" s="56">
        <f t="shared" ca="1" si="1205"/>
        <v>2020</v>
      </c>
      <c r="Y3532" s="55" t="str">
        <f t="shared" ca="1" si="1206"/>
        <v>10-2020</v>
      </c>
      <c r="Z3532" s="51">
        <f ca="1">IFERROR(VLOOKUP(Y3532,IPC!$E$2:$F$1745,2,0),IPC!$H$1)</f>
        <v>138.32155800000001</v>
      </c>
      <c r="AA3532" s="48">
        <f t="shared" si="1201"/>
        <v>1</v>
      </c>
      <c r="AB3532" s="48">
        <f t="shared" si="1202"/>
        <v>1900</v>
      </c>
      <c r="AC3532" s="32" t="str">
        <f t="shared" si="1195"/>
        <v>1-1900</v>
      </c>
      <c r="AD3532" s="50">
        <f>IFERROR(VLOOKUP(AC3532,IPC!$E$2:$F$1745,2,0),IPC!$H$1)</f>
        <v>138.32155800000001</v>
      </c>
    </row>
    <row r="3533" spans="10:30" x14ac:dyDescent="0.25">
      <c r="J3533" s="44" t="str">
        <f t="shared" si="1189"/>
        <v/>
      </c>
      <c r="K3533" s="33" t="str">
        <f t="shared" ca="1" si="1193"/>
        <v/>
      </c>
      <c r="L3533" s="108">
        <f t="shared" ca="1" si="1192"/>
        <v>0</v>
      </c>
      <c r="M3533" s="44" t="str">
        <f t="shared" si="1190"/>
        <v/>
      </c>
      <c r="N3533" s="45" t="str">
        <f t="shared" ca="1" si="1194"/>
        <v/>
      </c>
      <c r="O3533" s="108">
        <f t="shared" si="1188"/>
        <v>0</v>
      </c>
      <c r="P3533" s="21" t="e">
        <f t="shared" si="1196"/>
        <v>#N/A</v>
      </c>
      <c r="Q3533" s="21" t="e">
        <f t="shared" si="1197"/>
        <v>#N/A</v>
      </c>
      <c r="R3533" s="21" t="e">
        <f t="shared" si="1198"/>
        <v>#N/A</v>
      </c>
      <c r="S3533" s="21" t="e">
        <f t="shared" si="1199"/>
        <v>#N/A</v>
      </c>
      <c r="T3533" s="29" t="e">
        <f t="shared" si="1191"/>
        <v>#N/A</v>
      </c>
      <c r="U3533" s="34">
        <f t="shared" si="1200"/>
        <v>0</v>
      </c>
      <c r="V3533" s="16">
        <f t="shared" ca="1" si="1203"/>
        <v>44139</v>
      </c>
      <c r="W3533" s="56">
        <f t="shared" ca="1" si="1204"/>
        <v>10</v>
      </c>
      <c r="X3533" s="56">
        <f t="shared" ca="1" si="1205"/>
        <v>2020</v>
      </c>
      <c r="Y3533" s="55" t="str">
        <f t="shared" ca="1" si="1206"/>
        <v>10-2020</v>
      </c>
      <c r="Z3533" s="51">
        <f ca="1">IFERROR(VLOOKUP(Y3533,IPC!$E$2:$F$1745,2,0),IPC!$H$1)</f>
        <v>138.32155800000001</v>
      </c>
      <c r="AA3533" s="48">
        <f t="shared" si="1201"/>
        <v>1</v>
      </c>
      <c r="AB3533" s="48">
        <f t="shared" si="1202"/>
        <v>1900</v>
      </c>
      <c r="AC3533" s="32" t="str">
        <f t="shared" si="1195"/>
        <v>1-1900</v>
      </c>
      <c r="AD3533" s="50">
        <f>IFERROR(VLOOKUP(AC3533,IPC!$E$2:$F$1745,2,0),IPC!$H$1)</f>
        <v>138.32155800000001</v>
      </c>
    </row>
    <row r="3534" spans="10:30" x14ac:dyDescent="0.25">
      <c r="J3534" s="44" t="str">
        <f t="shared" si="1189"/>
        <v/>
      </c>
      <c r="K3534" s="33" t="str">
        <f t="shared" ca="1" si="1193"/>
        <v/>
      </c>
      <c r="L3534" s="108">
        <f t="shared" ca="1" si="1192"/>
        <v>0</v>
      </c>
      <c r="M3534" s="44" t="str">
        <f t="shared" si="1190"/>
        <v/>
      </c>
      <c r="N3534" s="45" t="str">
        <f t="shared" ca="1" si="1194"/>
        <v/>
      </c>
      <c r="O3534" s="108">
        <f t="shared" si="1188"/>
        <v>0</v>
      </c>
      <c r="P3534" s="21" t="e">
        <f t="shared" si="1196"/>
        <v>#N/A</v>
      </c>
      <c r="Q3534" s="21" t="e">
        <f t="shared" si="1197"/>
        <v>#N/A</v>
      </c>
      <c r="R3534" s="21" t="e">
        <f t="shared" si="1198"/>
        <v>#N/A</v>
      </c>
      <c r="S3534" s="21" t="e">
        <f t="shared" si="1199"/>
        <v>#N/A</v>
      </c>
      <c r="T3534" s="29" t="e">
        <f t="shared" si="1191"/>
        <v>#N/A</v>
      </c>
      <c r="U3534" s="34">
        <f t="shared" si="1200"/>
        <v>0</v>
      </c>
      <c r="V3534" s="16">
        <f t="shared" ca="1" si="1203"/>
        <v>44139</v>
      </c>
      <c r="W3534" s="56">
        <f t="shared" ca="1" si="1204"/>
        <v>10</v>
      </c>
      <c r="X3534" s="56">
        <f t="shared" ca="1" si="1205"/>
        <v>2020</v>
      </c>
      <c r="Y3534" s="55" t="str">
        <f t="shared" ca="1" si="1206"/>
        <v>10-2020</v>
      </c>
      <c r="Z3534" s="51">
        <f ca="1">IFERROR(VLOOKUP(Y3534,IPC!$E$2:$F$1745,2,0),IPC!$H$1)</f>
        <v>138.32155800000001</v>
      </c>
      <c r="AA3534" s="48">
        <f t="shared" si="1201"/>
        <v>1</v>
      </c>
      <c r="AB3534" s="48">
        <f t="shared" si="1202"/>
        <v>1900</v>
      </c>
      <c r="AC3534" s="32" t="str">
        <f t="shared" si="1195"/>
        <v>1-1900</v>
      </c>
      <c r="AD3534" s="50">
        <f>IFERROR(VLOOKUP(AC3534,IPC!$E$2:$F$1745,2,0),IPC!$H$1)</f>
        <v>138.32155800000001</v>
      </c>
    </row>
    <row r="3535" spans="10:30" x14ac:dyDescent="0.25">
      <c r="J3535" s="44" t="str">
        <f t="shared" si="1189"/>
        <v/>
      </c>
      <c r="K3535" s="33" t="str">
        <f t="shared" ca="1" si="1193"/>
        <v/>
      </c>
      <c r="L3535" s="108">
        <f t="shared" ca="1" si="1192"/>
        <v>0</v>
      </c>
      <c r="M3535" s="44" t="str">
        <f t="shared" si="1190"/>
        <v/>
      </c>
      <c r="N3535" s="45" t="str">
        <f t="shared" ca="1" si="1194"/>
        <v/>
      </c>
      <c r="O3535" s="108">
        <f t="shared" si="1188"/>
        <v>0</v>
      </c>
      <c r="P3535" s="21" t="e">
        <f t="shared" si="1196"/>
        <v>#N/A</v>
      </c>
      <c r="Q3535" s="21" t="e">
        <f t="shared" si="1197"/>
        <v>#N/A</v>
      </c>
      <c r="R3535" s="21" t="e">
        <f t="shared" si="1198"/>
        <v>#N/A</v>
      </c>
      <c r="S3535" s="21" t="e">
        <f t="shared" si="1199"/>
        <v>#N/A</v>
      </c>
      <c r="T3535" s="29" t="e">
        <f t="shared" si="1191"/>
        <v>#N/A</v>
      </c>
      <c r="U3535" s="34">
        <f t="shared" si="1200"/>
        <v>0</v>
      </c>
      <c r="V3535" s="16">
        <f t="shared" ca="1" si="1203"/>
        <v>44139</v>
      </c>
      <c r="W3535" s="56">
        <f t="shared" ca="1" si="1204"/>
        <v>10</v>
      </c>
      <c r="X3535" s="56">
        <f t="shared" ca="1" si="1205"/>
        <v>2020</v>
      </c>
      <c r="Y3535" s="55" t="str">
        <f t="shared" ca="1" si="1206"/>
        <v>10-2020</v>
      </c>
      <c r="Z3535" s="51">
        <f ca="1">IFERROR(VLOOKUP(Y3535,IPC!$E$2:$F$1745,2,0),IPC!$H$1)</f>
        <v>138.32155800000001</v>
      </c>
      <c r="AA3535" s="48">
        <f t="shared" si="1201"/>
        <v>1</v>
      </c>
      <c r="AB3535" s="48">
        <f t="shared" si="1202"/>
        <v>1900</v>
      </c>
      <c r="AC3535" s="32" t="str">
        <f t="shared" si="1195"/>
        <v>1-1900</v>
      </c>
      <c r="AD3535" s="50">
        <f>IFERROR(VLOOKUP(AC3535,IPC!$E$2:$F$1745,2,0),IPC!$H$1)</f>
        <v>138.32155800000001</v>
      </c>
    </row>
    <row r="3536" spans="10:30" x14ac:dyDescent="0.25">
      <c r="J3536" s="44" t="str">
        <f t="shared" si="1189"/>
        <v/>
      </c>
      <c r="K3536" s="33" t="str">
        <f t="shared" ca="1" si="1193"/>
        <v/>
      </c>
      <c r="L3536" s="108">
        <f t="shared" ca="1" si="1192"/>
        <v>0</v>
      </c>
      <c r="M3536" s="44" t="str">
        <f t="shared" si="1190"/>
        <v/>
      </c>
      <c r="N3536" s="45" t="str">
        <f t="shared" ca="1" si="1194"/>
        <v/>
      </c>
      <c r="O3536" s="108">
        <f t="shared" si="1188"/>
        <v>0</v>
      </c>
      <c r="P3536" s="21" t="e">
        <f t="shared" si="1196"/>
        <v>#N/A</v>
      </c>
      <c r="Q3536" s="21" t="e">
        <f t="shared" si="1197"/>
        <v>#N/A</v>
      </c>
      <c r="R3536" s="21" t="e">
        <f t="shared" si="1198"/>
        <v>#N/A</v>
      </c>
      <c r="S3536" s="21" t="e">
        <f t="shared" si="1199"/>
        <v>#N/A</v>
      </c>
      <c r="T3536" s="29" t="e">
        <f t="shared" si="1191"/>
        <v>#N/A</v>
      </c>
      <c r="U3536" s="34">
        <f t="shared" si="1200"/>
        <v>0</v>
      </c>
      <c r="V3536" s="16">
        <f t="shared" ca="1" si="1203"/>
        <v>44139</v>
      </c>
      <c r="W3536" s="56">
        <f t="shared" ca="1" si="1204"/>
        <v>10</v>
      </c>
      <c r="X3536" s="56">
        <f t="shared" ca="1" si="1205"/>
        <v>2020</v>
      </c>
      <c r="Y3536" s="55" t="str">
        <f t="shared" ca="1" si="1206"/>
        <v>10-2020</v>
      </c>
      <c r="Z3536" s="51">
        <f ca="1">IFERROR(VLOOKUP(Y3536,IPC!$E$2:$F$1745,2,0),IPC!$H$1)</f>
        <v>138.32155800000001</v>
      </c>
      <c r="AA3536" s="48">
        <f t="shared" si="1201"/>
        <v>1</v>
      </c>
      <c r="AB3536" s="48">
        <f t="shared" si="1202"/>
        <v>1900</v>
      </c>
      <c r="AC3536" s="32" t="str">
        <f t="shared" si="1195"/>
        <v>1-1900</v>
      </c>
      <c r="AD3536" s="50">
        <f>IFERROR(VLOOKUP(AC3536,IPC!$E$2:$F$1745,2,0),IPC!$H$1)</f>
        <v>138.32155800000001</v>
      </c>
    </row>
    <row r="3537" spans="10:30" x14ac:dyDescent="0.25">
      <c r="J3537" s="44" t="str">
        <f t="shared" si="1189"/>
        <v/>
      </c>
      <c r="K3537" s="33" t="str">
        <f t="shared" ca="1" si="1193"/>
        <v/>
      </c>
      <c r="L3537" s="108">
        <f t="shared" ca="1" si="1192"/>
        <v>0</v>
      </c>
      <c r="M3537" s="44" t="str">
        <f t="shared" si="1190"/>
        <v/>
      </c>
      <c r="N3537" s="45" t="str">
        <f t="shared" ca="1" si="1194"/>
        <v/>
      </c>
      <c r="O3537" s="108">
        <f t="shared" si="1188"/>
        <v>0</v>
      </c>
      <c r="P3537" s="21" t="e">
        <f t="shared" si="1196"/>
        <v>#N/A</v>
      </c>
      <c r="Q3537" s="21" t="e">
        <f t="shared" si="1197"/>
        <v>#N/A</v>
      </c>
      <c r="R3537" s="21" t="e">
        <f t="shared" si="1198"/>
        <v>#N/A</v>
      </c>
      <c r="S3537" s="21" t="e">
        <f t="shared" si="1199"/>
        <v>#N/A</v>
      </c>
      <c r="T3537" s="29" t="e">
        <f t="shared" si="1191"/>
        <v>#N/A</v>
      </c>
      <c r="U3537" s="34">
        <f t="shared" si="1200"/>
        <v>0</v>
      </c>
      <c r="V3537" s="16">
        <f t="shared" ca="1" si="1203"/>
        <v>44139</v>
      </c>
      <c r="W3537" s="56">
        <f t="shared" ca="1" si="1204"/>
        <v>10</v>
      </c>
      <c r="X3537" s="56">
        <f t="shared" ca="1" si="1205"/>
        <v>2020</v>
      </c>
      <c r="Y3537" s="55" t="str">
        <f t="shared" ca="1" si="1206"/>
        <v>10-2020</v>
      </c>
      <c r="Z3537" s="51">
        <f ca="1">IFERROR(VLOOKUP(Y3537,IPC!$E$2:$F$1745,2,0),IPC!$H$1)</f>
        <v>138.32155800000001</v>
      </c>
      <c r="AA3537" s="48">
        <f t="shared" si="1201"/>
        <v>1</v>
      </c>
      <c r="AB3537" s="48">
        <f t="shared" si="1202"/>
        <v>1900</v>
      </c>
      <c r="AC3537" s="32" t="str">
        <f t="shared" si="1195"/>
        <v>1-1900</v>
      </c>
      <c r="AD3537" s="50">
        <f>IFERROR(VLOOKUP(AC3537,IPC!$E$2:$F$1745,2,0),IPC!$H$1)</f>
        <v>138.32155800000001</v>
      </c>
    </row>
    <row r="3538" spans="10:30" x14ac:dyDescent="0.25">
      <c r="J3538" s="44" t="str">
        <f t="shared" si="1189"/>
        <v/>
      </c>
      <c r="K3538" s="33" t="str">
        <f t="shared" ca="1" si="1193"/>
        <v/>
      </c>
      <c r="L3538" s="108">
        <f t="shared" ca="1" si="1192"/>
        <v>0</v>
      </c>
      <c r="M3538" s="44" t="str">
        <f t="shared" si="1190"/>
        <v/>
      </c>
      <c r="N3538" s="45" t="str">
        <f t="shared" ca="1" si="1194"/>
        <v/>
      </c>
      <c r="O3538" s="108">
        <f t="shared" si="1188"/>
        <v>0</v>
      </c>
      <c r="P3538" s="21" t="e">
        <f t="shared" si="1196"/>
        <v>#N/A</v>
      </c>
      <c r="Q3538" s="21" t="e">
        <f t="shared" si="1197"/>
        <v>#N/A</v>
      </c>
      <c r="R3538" s="21" t="e">
        <f t="shared" si="1198"/>
        <v>#N/A</v>
      </c>
      <c r="S3538" s="21" t="e">
        <f t="shared" si="1199"/>
        <v>#N/A</v>
      </c>
      <c r="T3538" s="29" t="e">
        <f t="shared" si="1191"/>
        <v>#N/A</v>
      </c>
      <c r="U3538" s="34">
        <f t="shared" si="1200"/>
        <v>0</v>
      </c>
      <c r="V3538" s="16">
        <f t="shared" ca="1" si="1203"/>
        <v>44139</v>
      </c>
      <c r="W3538" s="56">
        <f t="shared" ca="1" si="1204"/>
        <v>10</v>
      </c>
      <c r="X3538" s="56">
        <f t="shared" ca="1" si="1205"/>
        <v>2020</v>
      </c>
      <c r="Y3538" s="55" t="str">
        <f t="shared" ca="1" si="1206"/>
        <v>10-2020</v>
      </c>
      <c r="Z3538" s="51">
        <f ca="1">IFERROR(VLOOKUP(Y3538,IPC!$E$2:$F$1745,2,0),IPC!$H$1)</f>
        <v>138.32155800000001</v>
      </c>
      <c r="AA3538" s="48">
        <f t="shared" si="1201"/>
        <v>1</v>
      </c>
      <c r="AB3538" s="48">
        <f t="shared" si="1202"/>
        <v>1900</v>
      </c>
      <c r="AC3538" s="32" t="str">
        <f t="shared" si="1195"/>
        <v>1-1900</v>
      </c>
      <c r="AD3538" s="50">
        <f>IFERROR(VLOOKUP(AC3538,IPC!$E$2:$F$1745,2,0),IPC!$H$1)</f>
        <v>138.32155800000001</v>
      </c>
    </row>
    <row r="3539" spans="10:30" x14ac:dyDescent="0.25">
      <c r="J3539" s="44" t="str">
        <f t="shared" si="1189"/>
        <v/>
      </c>
      <c r="K3539" s="33" t="str">
        <f t="shared" ca="1" si="1193"/>
        <v/>
      </c>
      <c r="L3539" s="108">
        <f t="shared" ca="1" si="1192"/>
        <v>0</v>
      </c>
      <c r="M3539" s="44" t="str">
        <f t="shared" si="1190"/>
        <v/>
      </c>
      <c r="N3539" s="45" t="str">
        <f t="shared" ca="1" si="1194"/>
        <v/>
      </c>
      <c r="O3539" s="108">
        <f t="shared" si="1188"/>
        <v>0</v>
      </c>
      <c r="P3539" s="21" t="e">
        <f t="shared" si="1196"/>
        <v>#N/A</v>
      </c>
      <c r="Q3539" s="21" t="e">
        <f t="shared" si="1197"/>
        <v>#N/A</v>
      </c>
      <c r="R3539" s="21" t="e">
        <f t="shared" si="1198"/>
        <v>#N/A</v>
      </c>
      <c r="S3539" s="21" t="e">
        <f t="shared" si="1199"/>
        <v>#N/A</v>
      </c>
      <c r="T3539" s="29" t="e">
        <f t="shared" si="1191"/>
        <v>#N/A</v>
      </c>
      <c r="U3539" s="34">
        <f t="shared" si="1200"/>
        <v>0</v>
      </c>
      <c r="V3539" s="16">
        <f t="shared" ca="1" si="1203"/>
        <v>44139</v>
      </c>
      <c r="W3539" s="56">
        <f t="shared" ca="1" si="1204"/>
        <v>10</v>
      </c>
      <c r="X3539" s="56">
        <f t="shared" ca="1" si="1205"/>
        <v>2020</v>
      </c>
      <c r="Y3539" s="55" t="str">
        <f t="shared" ca="1" si="1206"/>
        <v>10-2020</v>
      </c>
      <c r="Z3539" s="51">
        <f ca="1">IFERROR(VLOOKUP(Y3539,IPC!$E$2:$F$1745,2,0),IPC!$H$1)</f>
        <v>138.32155800000001</v>
      </c>
      <c r="AA3539" s="48">
        <f t="shared" si="1201"/>
        <v>1</v>
      </c>
      <c r="AB3539" s="48">
        <f t="shared" si="1202"/>
        <v>1900</v>
      </c>
      <c r="AC3539" s="32" t="str">
        <f t="shared" si="1195"/>
        <v>1-1900</v>
      </c>
      <c r="AD3539" s="50">
        <f>IFERROR(VLOOKUP(AC3539,IPC!$E$2:$F$1745,2,0),IPC!$H$1)</f>
        <v>138.32155800000001</v>
      </c>
    </row>
    <row r="3540" spans="10:30" x14ac:dyDescent="0.25">
      <c r="J3540" s="44" t="str">
        <f t="shared" si="1189"/>
        <v/>
      </c>
      <c r="K3540" s="33" t="str">
        <f t="shared" ca="1" si="1193"/>
        <v/>
      </c>
      <c r="L3540" s="108">
        <f t="shared" ca="1" si="1192"/>
        <v>0</v>
      </c>
      <c r="M3540" s="44" t="str">
        <f t="shared" si="1190"/>
        <v/>
      </c>
      <c r="N3540" s="45" t="str">
        <f t="shared" ca="1" si="1194"/>
        <v/>
      </c>
      <c r="O3540" s="108">
        <f t="shared" ref="O3540:O3603" si="1207">+IF(M3540="Provisión contable",N3540,0)</f>
        <v>0</v>
      </c>
      <c r="P3540" s="21" t="e">
        <f t="shared" si="1196"/>
        <v>#N/A</v>
      </c>
      <c r="Q3540" s="21" t="e">
        <f t="shared" si="1197"/>
        <v>#N/A</v>
      </c>
      <c r="R3540" s="21" t="e">
        <f t="shared" si="1198"/>
        <v>#N/A</v>
      </c>
      <c r="S3540" s="21" t="e">
        <f t="shared" si="1199"/>
        <v>#N/A</v>
      </c>
      <c r="T3540" s="29" t="e">
        <f t="shared" si="1191"/>
        <v>#N/A</v>
      </c>
      <c r="U3540" s="34">
        <f t="shared" si="1200"/>
        <v>0</v>
      </c>
      <c r="V3540" s="16">
        <f t="shared" ca="1" si="1203"/>
        <v>44139</v>
      </c>
      <c r="W3540" s="56">
        <f t="shared" ca="1" si="1204"/>
        <v>10</v>
      </c>
      <c r="X3540" s="56">
        <f t="shared" ca="1" si="1205"/>
        <v>2020</v>
      </c>
      <c r="Y3540" s="55" t="str">
        <f t="shared" ca="1" si="1206"/>
        <v>10-2020</v>
      </c>
      <c r="Z3540" s="51">
        <f ca="1">IFERROR(VLOOKUP(Y3540,IPC!$E$2:$F$1745,2,0),IPC!$H$1)</f>
        <v>138.32155800000001</v>
      </c>
      <c r="AA3540" s="48">
        <f t="shared" si="1201"/>
        <v>1</v>
      </c>
      <c r="AB3540" s="48">
        <f t="shared" si="1202"/>
        <v>1900</v>
      </c>
      <c r="AC3540" s="32" t="str">
        <f t="shared" si="1195"/>
        <v>1-1900</v>
      </c>
      <c r="AD3540" s="50">
        <f>IFERROR(VLOOKUP(AC3540,IPC!$E$2:$F$1745,2,0),IPC!$H$1)</f>
        <v>138.32155800000001</v>
      </c>
    </row>
    <row r="3541" spans="10:30" x14ac:dyDescent="0.25">
      <c r="J3541" s="44" t="str">
        <f t="shared" si="1189"/>
        <v/>
      </c>
      <c r="K3541" s="33" t="str">
        <f t="shared" ca="1" si="1193"/>
        <v/>
      </c>
      <c r="L3541" s="108">
        <f t="shared" ca="1" si="1192"/>
        <v>0</v>
      </c>
      <c r="M3541" s="44" t="str">
        <f t="shared" si="1190"/>
        <v/>
      </c>
      <c r="N3541" s="45" t="str">
        <f t="shared" ca="1" si="1194"/>
        <v/>
      </c>
      <c r="O3541" s="108">
        <f t="shared" si="1207"/>
        <v>0</v>
      </c>
      <c r="P3541" s="21" t="e">
        <f t="shared" si="1196"/>
        <v>#N/A</v>
      </c>
      <c r="Q3541" s="21" t="e">
        <f t="shared" si="1197"/>
        <v>#N/A</v>
      </c>
      <c r="R3541" s="21" t="e">
        <f t="shared" si="1198"/>
        <v>#N/A</v>
      </c>
      <c r="S3541" s="21" t="e">
        <f t="shared" si="1199"/>
        <v>#N/A</v>
      </c>
      <c r="T3541" s="29" t="e">
        <f t="shared" si="1191"/>
        <v>#N/A</v>
      </c>
      <c r="U3541" s="34">
        <f t="shared" si="1200"/>
        <v>0</v>
      </c>
      <c r="V3541" s="16">
        <f t="shared" ca="1" si="1203"/>
        <v>44139</v>
      </c>
      <c r="W3541" s="56">
        <f t="shared" ca="1" si="1204"/>
        <v>10</v>
      </c>
      <c r="X3541" s="56">
        <f t="shared" ca="1" si="1205"/>
        <v>2020</v>
      </c>
      <c r="Y3541" s="55" t="str">
        <f t="shared" ca="1" si="1206"/>
        <v>10-2020</v>
      </c>
      <c r="Z3541" s="51">
        <f ca="1">IFERROR(VLOOKUP(Y3541,IPC!$E$2:$F$1745,2,0),IPC!$H$1)</f>
        <v>138.32155800000001</v>
      </c>
      <c r="AA3541" s="48">
        <f t="shared" si="1201"/>
        <v>1</v>
      </c>
      <c r="AB3541" s="48">
        <f t="shared" si="1202"/>
        <v>1900</v>
      </c>
      <c r="AC3541" s="32" t="str">
        <f t="shared" si="1195"/>
        <v>1-1900</v>
      </c>
      <c r="AD3541" s="50">
        <f>IFERROR(VLOOKUP(AC3541,IPC!$E$2:$F$1745,2,0),IPC!$H$1)</f>
        <v>138.32155800000001</v>
      </c>
    </row>
    <row r="3542" spans="10:30" x14ac:dyDescent="0.25">
      <c r="J3542" s="44" t="str">
        <f t="shared" si="1189"/>
        <v/>
      </c>
      <c r="K3542" s="33" t="str">
        <f t="shared" ca="1" si="1193"/>
        <v/>
      </c>
      <c r="L3542" s="108">
        <f t="shared" ca="1" si="1192"/>
        <v>0</v>
      </c>
      <c r="M3542" s="44" t="str">
        <f t="shared" si="1190"/>
        <v/>
      </c>
      <c r="N3542" s="45" t="str">
        <f t="shared" ca="1" si="1194"/>
        <v/>
      </c>
      <c r="O3542" s="108">
        <f t="shared" si="1207"/>
        <v>0</v>
      </c>
      <c r="P3542" s="21" t="e">
        <f t="shared" si="1196"/>
        <v>#N/A</v>
      </c>
      <c r="Q3542" s="21" t="e">
        <f t="shared" si="1197"/>
        <v>#N/A</v>
      </c>
      <c r="R3542" s="21" t="e">
        <f t="shared" si="1198"/>
        <v>#N/A</v>
      </c>
      <c r="S3542" s="21" t="e">
        <f t="shared" si="1199"/>
        <v>#N/A</v>
      </c>
      <c r="T3542" s="29" t="e">
        <f t="shared" si="1191"/>
        <v>#N/A</v>
      </c>
      <c r="U3542" s="34">
        <f t="shared" si="1200"/>
        <v>0</v>
      </c>
      <c r="V3542" s="16">
        <f t="shared" ca="1" si="1203"/>
        <v>44139</v>
      </c>
      <c r="W3542" s="56">
        <f t="shared" ca="1" si="1204"/>
        <v>10</v>
      </c>
      <c r="X3542" s="56">
        <f t="shared" ca="1" si="1205"/>
        <v>2020</v>
      </c>
      <c r="Y3542" s="55" t="str">
        <f t="shared" ca="1" si="1206"/>
        <v>10-2020</v>
      </c>
      <c r="Z3542" s="51">
        <f ca="1">IFERROR(VLOOKUP(Y3542,IPC!$E$2:$F$1745,2,0),IPC!$H$1)</f>
        <v>138.32155800000001</v>
      </c>
      <c r="AA3542" s="48">
        <f t="shared" si="1201"/>
        <v>1</v>
      </c>
      <c r="AB3542" s="48">
        <f t="shared" si="1202"/>
        <v>1900</v>
      </c>
      <c r="AC3542" s="32" t="str">
        <f t="shared" si="1195"/>
        <v>1-1900</v>
      </c>
      <c r="AD3542" s="50">
        <f>IFERROR(VLOOKUP(AC3542,IPC!$E$2:$F$1745,2,0),IPC!$H$1)</f>
        <v>138.32155800000001</v>
      </c>
    </row>
    <row r="3543" spans="10:30" x14ac:dyDescent="0.25">
      <c r="J3543" s="44" t="str">
        <f t="shared" si="1189"/>
        <v/>
      </c>
      <c r="K3543" s="33" t="str">
        <f t="shared" ca="1" si="1193"/>
        <v/>
      </c>
      <c r="L3543" s="108">
        <f t="shared" ca="1" si="1192"/>
        <v>0</v>
      </c>
      <c r="M3543" s="44" t="str">
        <f t="shared" si="1190"/>
        <v/>
      </c>
      <c r="N3543" s="45" t="str">
        <f t="shared" ca="1" si="1194"/>
        <v/>
      </c>
      <c r="O3543" s="108">
        <f t="shared" si="1207"/>
        <v>0</v>
      </c>
      <c r="P3543" s="21" t="e">
        <f t="shared" si="1196"/>
        <v>#N/A</v>
      </c>
      <c r="Q3543" s="21" t="e">
        <f t="shared" si="1197"/>
        <v>#N/A</v>
      </c>
      <c r="R3543" s="21" t="e">
        <f t="shared" si="1198"/>
        <v>#N/A</v>
      </c>
      <c r="S3543" s="21" t="e">
        <f t="shared" si="1199"/>
        <v>#N/A</v>
      </c>
      <c r="T3543" s="29" t="e">
        <f t="shared" si="1191"/>
        <v>#N/A</v>
      </c>
      <c r="U3543" s="34">
        <f t="shared" si="1200"/>
        <v>0</v>
      </c>
      <c r="V3543" s="16">
        <f t="shared" ca="1" si="1203"/>
        <v>44139</v>
      </c>
      <c r="W3543" s="56">
        <f t="shared" ca="1" si="1204"/>
        <v>10</v>
      </c>
      <c r="X3543" s="56">
        <f t="shared" ca="1" si="1205"/>
        <v>2020</v>
      </c>
      <c r="Y3543" s="55" t="str">
        <f t="shared" ca="1" si="1206"/>
        <v>10-2020</v>
      </c>
      <c r="Z3543" s="51">
        <f ca="1">IFERROR(VLOOKUP(Y3543,IPC!$E$2:$F$1745,2,0),IPC!$H$1)</f>
        <v>138.32155800000001</v>
      </c>
      <c r="AA3543" s="48">
        <f t="shared" si="1201"/>
        <v>1</v>
      </c>
      <c r="AB3543" s="48">
        <f t="shared" si="1202"/>
        <v>1900</v>
      </c>
      <c r="AC3543" s="32" t="str">
        <f t="shared" si="1195"/>
        <v>1-1900</v>
      </c>
      <c r="AD3543" s="50">
        <f>IFERROR(VLOOKUP(AC3543,IPC!$E$2:$F$1745,2,0),IPC!$H$1)</f>
        <v>138.32155800000001</v>
      </c>
    </row>
    <row r="3544" spans="10:30" x14ac:dyDescent="0.25">
      <c r="J3544" s="44" t="str">
        <f t="shared" ref="J3544:J3607" si="1208">IFERROR(IF(T3556&gt;0.5,"ALTA",IF(AND(T3556&gt;0.25,T3556&lt;=0.5),"MEDIA",IF(AND(T3556&gt;=0.1,T3556&lt;=0.25),"BAJA",IF(AND(T3556&lt;0.1),"REMOTA")))),"")</f>
        <v/>
      </c>
      <c r="K3544" s="33" t="str">
        <f t="shared" ca="1" si="1193"/>
        <v/>
      </c>
      <c r="L3544" s="108">
        <f t="shared" ca="1" si="1192"/>
        <v>0</v>
      </c>
      <c r="M3544" s="44" t="str">
        <f t="shared" ref="M3544:M3607" si="1209">IFERROR(IF(T3556&gt;50%,"Provisión contable",IF(T3556&lt;=10%,"No se registra","Cuentas de orden")),"")</f>
        <v/>
      </c>
      <c r="N3544" s="45" t="str">
        <f t="shared" ca="1" si="1194"/>
        <v/>
      </c>
      <c r="O3544" s="108">
        <f t="shared" si="1207"/>
        <v>0</v>
      </c>
      <c r="P3544" s="21" t="e">
        <f t="shared" si="1196"/>
        <v>#N/A</v>
      </c>
      <c r="Q3544" s="21" t="e">
        <f t="shared" si="1197"/>
        <v>#N/A</v>
      </c>
      <c r="R3544" s="21" t="e">
        <f t="shared" si="1198"/>
        <v>#N/A</v>
      </c>
      <c r="S3544" s="21" t="e">
        <f t="shared" si="1199"/>
        <v>#N/A</v>
      </c>
      <c r="T3544" s="29" t="e">
        <f t="shared" si="1191"/>
        <v>#N/A</v>
      </c>
      <c r="U3544" s="34">
        <f t="shared" si="1200"/>
        <v>0</v>
      </c>
      <c r="V3544" s="16">
        <f t="shared" ca="1" si="1203"/>
        <v>44139</v>
      </c>
      <c r="W3544" s="56">
        <f t="shared" ca="1" si="1204"/>
        <v>10</v>
      </c>
      <c r="X3544" s="56">
        <f t="shared" ca="1" si="1205"/>
        <v>2020</v>
      </c>
      <c r="Y3544" s="55" t="str">
        <f t="shared" ca="1" si="1206"/>
        <v>10-2020</v>
      </c>
      <c r="Z3544" s="51">
        <f ca="1">IFERROR(VLOOKUP(Y3544,IPC!$E$2:$F$1745,2,0),IPC!$H$1)</f>
        <v>138.32155800000001</v>
      </c>
      <c r="AA3544" s="48">
        <f t="shared" si="1201"/>
        <v>1</v>
      </c>
      <c r="AB3544" s="48">
        <f t="shared" si="1202"/>
        <v>1900</v>
      </c>
      <c r="AC3544" s="32" t="str">
        <f t="shared" si="1195"/>
        <v>1-1900</v>
      </c>
      <c r="AD3544" s="50">
        <f>IFERROR(VLOOKUP(AC3544,IPC!$E$2:$F$1745,2,0),IPC!$H$1)</f>
        <v>138.32155800000001</v>
      </c>
    </row>
    <row r="3545" spans="10:30" x14ac:dyDescent="0.25">
      <c r="J3545" s="44" t="str">
        <f t="shared" si="1208"/>
        <v/>
      </c>
      <c r="K3545" s="33" t="str">
        <f t="shared" ca="1" si="1193"/>
        <v/>
      </c>
      <c r="L3545" s="108">
        <f t="shared" ca="1" si="1192"/>
        <v>0</v>
      </c>
      <c r="M3545" s="44" t="str">
        <f t="shared" si="1209"/>
        <v/>
      </c>
      <c r="N3545" s="45" t="str">
        <f t="shared" ca="1" si="1194"/>
        <v/>
      </c>
      <c r="O3545" s="108">
        <f t="shared" si="1207"/>
        <v>0</v>
      </c>
      <c r="P3545" s="21" t="e">
        <f t="shared" si="1196"/>
        <v>#N/A</v>
      </c>
      <c r="Q3545" s="21" t="e">
        <f t="shared" si="1197"/>
        <v>#N/A</v>
      </c>
      <c r="R3545" s="21" t="e">
        <f t="shared" si="1198"/>
        <v>#N/A</v>
      </c>
      <c r="S3545" s="21" t="e">
        <f t="shared" si="1199"/>
        <v>#N/A</v>
      </c>
      <c r="T3545" s="29" t="e">
        <f t="shared" si="1191"/>
        <v>#N/A</v>
      </c>
      <c r="U3545" s="34">
        <f t="shared" si="1200"/>
        <v>0</v>
      </c>
      <c r="V3545" s="16">
        <f t="shared" ca="1" si="1203"/>
        <v>44139</v>
      </c>
      <c r="W3545" s="56">
        <f t="shared" ca="1" si="1204"/>
        <v>10</v>
      </c>
      <c r="X3545" s="56">
        <f t="shared" ca="1" si="1205"/>
        <v>2020</v>
      </c>
      <c r="Y3545" s="55" t="str">
        <f t="shared" ca="1" si="1206"/>
        <v>10-2020</v>
      </c>
      <c r="Z3545" s="51">
        <f ca="1">IFERROR(VLOOKUP(Y3545,IPC!$E$2:$F$1745,2,0),IPC!$H$1)</f>
        <v>138.32155800000001</v>
      </c>
      <c r="AA3545" s="48">
        <f t="shared" si="1201"/>
        <v>1</v>
      </c>
      <c r="AB3545" s="48">
        <f t="shared" si="1202"/>
        <v>1900</v>
      </c>
      <c r="AC3545" s="32" t="str">
        <f t="shared" si="1195"/>
        <v>1-1900</v>
      </c>
      <c r="AD3545" s="50">
        <f>IFERROR(VLOOKUP(AC3545,IPC!$E$2:$F$1745,2,0),IPC!$H$1)</f>
        <v>138.32155800000001</v>
      </c>
    </row>
    <row r="3546" spans="10:30" x14ac:dyDescent="0.25">
      <c r="J3546" s="44" t="str">
        <f t="shared" si="1208"/>
        <v/>
      </c>
      <c r="K3546" s="33" t="str">
        <f t="shared" ca="1" si="1193"/>
        <v/>
      </c>
      <c r="L3546" s="108">
        <f t="shared" ca="1" si="1192"/>
        <v>0</v>
      </c>
      <c r="M3546" s="44" t="str">
        <f t="shared" si="1209"/>
        <v/>
      </c>
      <c r="N3546" s="45" t="str">
        <f t="shared" ca="1" si="1194"/>
        <v/>
      </c>
      <c r="O3546" s="108">
        <f t="shared" si="1207"/>
        <v>0</v>
      </c>
      <c r="P3546" s="21" t="e">
        <f t="shared" si="1196"/>
        <v>#N/A</v>
      </c>
      <c r="Q3546" s="21" t="e">
        <f t="shared" si="1197"/>
        <v>#N/A</v>
      </c>
      <c r="R3546" s="21" t="e">
        <f t="shared" si="1198"/>
        <v>#N/A</v>
      </c>
      <c r="S3546" s="21" t="e">
        <f t="shared" si="1199"/>
        <v>#N/A</v>
      </c>
      <c r="T3546" s="29" t="e">
        <f t="shared" si="1191"/>
        <v>#N/A</v>
      </c>
      <c r="U3546" s="34">
        <f t="shared" si="1200"/>
        <v>0</v>
      </c>
      <c r="V3546" s="16">
        <f t="shared" ca="1" si="1203"/>
        <v>44139</v>
      </c>
      <c r="W3546" s="56">
        <f t="shared" ca="1" si="1204"/>
        <v>10</v>
      </c>
      <c r="X3546" s="56">
        <f t="shared" ca="1" si="1205"/>
        <v>2020</v>
      </c>
      <c r="Y3546" s="55" t="str">
        <f t="shared" ca="1" si="1206"/>
        <v>10-2020</v>
      </c>
      <c r="Z3546" s="51">
        <f ca="1">IFERROR(VLOOKUP(Y3546,IPC!$E$2:$F$1745,2,0),IPC!$H$1)</f>
        <v>138.32155800000001</v>
      </c>
      <c r="AA3546" s="48">
        <f t="shared" si="1201"/>
        <v>1</v>
      </c>
      <c r="AB3546" s="48">
        <f t="shared" si="1202"/>
        <v>1900</v>
      </c>
      <c r="AC3546" s="32" t="str">
        <f t="shared" si="1195"/>
        <v>1-1900</v>
      </c>
      <c r="AD3546" s="50">
        <f>IFERROR(VLOOKUP(AC3546,IPC!$E$2:$F$1745,2,0),IPC!$H$1)</f>
        <v>138.32155800000001</v>
      </c>
    </row>
    <row r="3547" spans="10:30" x14ac:dyDescent="0.25">
      <c r="J3547" s="44" t="str">
        <f t="shared" si="1208"/>
        <v/>
      </c>
      <c r="K3547" s="33" t="str">
        <f t="shared" ca="1" si="1193"/>
        <v/>
      </c>
      <c r="L3547" s="108">
        <f t="shared" ca="1" si="1192"/>
        <v>0</v>
      </c>
      <c r="M3547" s="44" t="str">
        <f t="shared" si="1209"/>
        <v/>
      </c>
      <c r="N3547" s="45" t="str">
        <f t="shared" ca="1" si="1194"/>
        <v/>
      </c>
      <c r="O3547" s="108">
        <f t="shared" si="1207"/>
        <v>0</v>
      </c>
      <c r="P3547" s="21" t="e">
        <f t="shared" si="1196"/>
        <v>#N/A</v>
      </c>
      <c r="Q3547" s="21" t="e">
        <f t="shared" si="1197"/>
        <v>#N/A</v>
      </c>
      <c r="R3547" s="21" t="e">
        <f t="shared" si="1198"/>
        <v>#N/A</v>
      </c>
      <c r="S3547" s="21" t="e">
        <f t="shared" si="1199"/>
        <v>#N/A</v>
      </c>
      <c r="T3547" s="29" t="e">
        <f t="shared" si="1191"/>
        <v>#N/A</v>
      </c>
      <c r="U3547" s="34">
        <f t="shared" si="1200"/>
        <v>0</v>
      </c>
      <c r="V3547" s="16">
        <f t="shared" ca="1" si="1203"/>
        <v>44139</v>
      </c>
      <c r="W3547" s="56">
        <f t="shared" ca="1" si="1204"/>
        <v>10</v>
      </c>
      <c r="X3547" s="56">
        <f t="shared" ca="1" si="1205"/>
        <v>2020</v>
      </c>
      <c r="Y3547" s="55" t="str">
        <f t="shared" ca="1" si="1206"/>
        <v>10-2020</v>
      </c>
      <c r="Z3547" s="51">
        <f ca="1">IFERROR(VLOOKUP(Y3547,IPC!$E$2:$F$1745,2,0),IPC!$H$1)</f>
        <v>138.32155800000001</v>
      </c>
      <c r="AA3547" s="48">
        <f t="shared" si="1201"/>
        <v>1</v>
      </c>
      <c r="AB3547" s="48">
        <f t="shared" si="1202"/>
        <v>1900</v>
      </c>
      <c r="AC3547" s="32" t="str">
        <f t="shared" si="1195"/>
        <v>1-1900</v>
      </c>
      <c r="AD3547" s="50">
        <f>IFERROR(VLOOKUP(AC3547,IPC!$E$2:$F$1745,2,0),IPC!$H$1)</f>
        <v>138.32155800000001</v>
      </c>
    </row>
    <row r="3548" spans="10:30" x14ac:dyDescent="0.25">
      <c r="J3548" s="44" t="str">
        <f t="shared" si="1208"/>
        <v/>
      </c>
      <c r="K3548" s="33" t="str">
        <f t="shared" ca="1" si="1193"/>
        <v/>
      </c>
      <c r="L3548" s="108">
        <f t="shared" ca="1" si="1192"/>
        <v>0</v>
      </c>
      <c r="M3548" s="44" t="str">
        <f t="shared" si="1209"/>
        <v/>
      </c>
      <c r="N3548" s="45" t="str">
        <f t="shared" ca="1" si="1194"/>
        <v/>
      </c>
      <c r="O3548" s="108">
        <f t="shared" si="1207"/>
        <v>0</v>
      </c>
      <c r="P3548" s="21" t="e">
        <f t="shared" si="1196"/>
        <v>#N/A</v>
      </c>
      <c r="Q3548" s="21" t="e">
        <f t="shared" si="1197"/>
        <v>#N/A</v>
      </c>
      <c r="R3548" s="21" t="e">
        <f t="shared" si="1198"/>
        <v>#N/A</v>
      </c>
      <c r="S3548" s="21" t="e">
        <f t="shared" si="1199"/>
        <v>#N/A</v>
      </c>
      <c r="T3548" s="29" t="e">
        <f t="shared" si="1191"/>
        <v>#N/A</v>
      </c>
      <c r="U3548" s="34">
        <f t="shared" si="1200"/>
        <v>0</v>
      </c>
      <c r="V3548" s="16">
        <f t="shared" ca="1" si="1203"/>
        <v>44139</v>
      </c>
      <c r="W3548" s="56">
        <f t="shared" ca="1" si="1204"/>
        <v>10</v>
      </c>
      <c r="X3548" s="56">
        <f t="shared" ca="1" si="1205"/>
        <v>2020</v>
      </c>
      <c r="Y3548" s="55" t="str">
        <f t="shared" ca="1" si="1206"/>
        <v>10-2020</v>
      </c>
      <c r="Z3548" s="51">
        <f ca="1">IFERROR(VLOOKUP(Y3548,IPC!$E$2:$F$1745,2,0),IPC!$H$1)</f>
        <v>138.32155800000001</v>
      </c>
      <c r="AA3548" s="48">
        <f t="shared" si="1201"/>
        <v>1</v>
      </c>
      <c r="AB3548" s="48">
        <f t="shared" si="1202"/>
        <v>1900</v>
      </c>
      <c r="AC3548" s="32" t="str">
        <f t="shared" si="1195"/>
        <v>1-1900</v>
      </c>
      <c r="AD3548" s="50">
        <f>IFERROR(VLOOKUP(AC3548,IPC!$E$2:$F$1745,2,0),IPC!$H$1)</f>
        <v>138.32155800000001</v>
      </c>
    </row>
    <row r="3549" spans="10:30" x14ac:dyDescent="0.25">
      <c r="J3549" s="44" t="str">
        <f t="shared" si="1208"/>
        <v/>
      </c>
      <c r="K3549" s="33" t="str">
        <f t="shared" ca="1" si="1193"/>
        <v/>
      </c>
      <c r="L3549" s="108">
        <f t="shared" ca="1" si="1192"/>
        <v>0</v>
      </c>
      <c r="M3549" s="44" t="str">
        <f t="shared" si="1209"/>
        <v/>
      </c>
      <c r="N3549" s="45" t="str">
        <f t="shared" ca="1" si="1194"/>
        <v/>
      </c>
      <c r="O3549" s="108">
        <f t="shared" si="1207"/>
        <v>0</v>
      </c>
      <c r="P3549" s="21" t="e">
        <f t="shared" si="1196"/>
        <v>#N/A</v>
      </c>
      <c r="Q3549" s="21" t="e">
        <f t="shared" si="1197"/>
        <v>#N/A</v>
      </c>
      <c r="R3549" s="21" t="e">
        <f t="shared" si="1198"/>
        <v>#N/A</v>
      </c>
      <c r="S3549" s="21" t="e">
        <f t="shared" si="1199"/>
        <v>#N/A</v>
      </c>
      <c r="T3549" s="29" t="e">
        <f t="shared" si="1191"/>
        <v>#N/A</v>
      </c>
      <c r="U3549" s="34">
        <f t="shared" si="1200"/>
        <v>0</v>
      </c>
      <c r="V3549" s="16">
        <f t="shared" ca="1" si="1203"/>
        <v>44139</v>
      </c>
      <c r="W3549" s="56">
        <f t="shared" ca="1" si="1204"/>
        <v>10</v>
      </c>
      <c r="X3549" s="56">
        <f t="shared" ca="1" si="1205"/>
        <v>2020</v>
      </c>
      <c r="Y3549" s="55" t="str">
        <f t="shared" ca="1" si="1206"/>
        <v>10-2020</v>
      </c>
      <c r="Z3549" s="51">
        <f ca="1">IFERROR(VLOOKUP(Y3549,IPC!$E$2:$F$1745,2,0),IPC!$H$1)</f>
        <v>138.32155800000001</v>
      </c>
      <c r="AA3549" s="48">
        <f t="shared" si="1201"/>
        <v>1</v>
      </c>
      <c r="AB3549" s="48">
        <f t="shared" si="1202"/>
        <v>1900</v>
      </c>
      <c r="AC3549" s="32" t="str">
        <f t="shared" si="1195"/>
        <v>1-1900</v>
      </c>
      <c r="AD3549" s="50">
        <f>IFERROR(VLOOKUP(AC3549,IPC!$E$2:$F$1745,2,0),IPC!$H$1)</f>
        <v>138.32155800000001</v>
      </c>
    </row>
    <row r="3550" spans="10:30" x14ac:dyDescent="0.25">
      <c r="J3550" s="44" t="str">
        <f t="shared" si="1208"/>
        <v/>
      </c>
      <c r="K3550" s="33" t="str">
        <f t="shared" ca="1" si="1193"/>
        <v/>
      </c>
      <c r="L3550" s="108">
        <f t="shared" ca="1" si="1192"/>
        <v>0</v>
      </c>
      <c r="M3550" s="44" t="str">
        <f t="shared" si="1209"/>
        <v/>
      </c>
      <c r="N3550" s="45" t="str">
        <f t="shared" ca="1" si="1194"/>
        <v/>
      </c>
      <c r="O3550" s="108">
        <f t="shared" si="1207"/>
        <v>0</v>
      </c>
      <c r="P3550" s="21" t="e">
        <f t="shared" si="1196"/>
        <v>#N/A</v>
      </c>
      <c r="Q3550" s="21" t="e">
        <f t="shared" si="1197"/>
        <v>#N/A</v>
      </c>
      <c r="R3550" s="21" t="e">
        <f t="shared" si="1198"/>
        <v>#N/A</v>
      </c>
      <c r="S3550" s="21" t="e">
        <f t="shared" si="1199"/>
        <v>#N/A</v>
      </c>
      <c r="T3550" s="29" t="e">
        <f t="shared" si="1191"/>
        <v>#N/A</v>
      </c>
      <c r="U3550" s="34">
        <f t="shared" si="1200"/>
        <v>0</v>
      </c>
      <c r="V3550" s="16">
        <f t="shared" ca="1" si="1203"/>
        <v>44139</v>
      </c>
      <c r="W3550" s="56">
        <f t="shared" ca="1" si="1204"/>
        <v>10</v>
      </c>
      <c r="X3550" s="56">
        <f t="shared" ca="1" si="1205"/>
        <v>2020</v>
      </c>
      <c r="Y3550" s="55" t="str">
        <f t="shared" ca="1" si="1206"/>
        <v>10-2020</v>
      </c>
      <c r="Z3550" s="51">
        <f ca="1">IFERROR(VLOOKUP(Y3550,IPC!$E$2:$F$1745,2,0),IPC!$H$1)</f>
        <v>138.32155800000001</v>
      </c>
      <c r="AA3550" s="48">
        <f t="shared" si="1201"/>
        <v>1</v>
      </c>
      <c r="AB3550" s="48">
        <f t="shared" si="1202"/>
        <v>1900</v>
      </c>
      <c r="AC3550" s="32" t="str">
        <f t="shared" si="1195"/>
        <v>1-1900</v>
      </c>
      <c r="AD3550" s="50">
        <f>IFERROR(VLOOKUP(AC3550,IPC!$E$2:$F$1745,2,0),IPC!$H$1)</f>
        <v>138.32155800000001</v>
      </c>
    </row>
    <row r="3551" spans="10:30" x14ac:dyDescent="0.25">
      <c r="J3551" s="44" t="str">
        <f t="shared" si="1208"/>
        <v/>
      </c>
      <c r="K3551" s="33" t="str">
        <f t="shared" ca="1" si="1193"/>
        <v/>
      </c>
      <c r="L3551" s="108">
        <f t="shared" ca="1" si="1192"/>
        <v>0</v>
      </c>
      <c r="M3551" s="44" t="str">
        <f t="shared" si="1209"/>
        <v/>
      </c>
      <c r="N3551" s="45" t="str">
        <f t="shared" ca="1" si="1194"/>
        <v/>
      </c>
      <c r="O3551" s="108">
        <f t="shared" si="1207"/>
        <v>0</v>
      </c>
      <c r="P3551" s="21" t="e">
        <f t="shared" si="1196"/>
        <v>#N/A</v>
      </c>
      <c r="Q3551" s="21" t="e">
        <f t="shared" si="1197"/>
        <v>#N/A</v>
      </c>
      <c r="R3551" s="21" t="e">
        <f t="shared" si="1198"/>
        <v>#N/A</v>
      </c>
      <c r="S3551" s="21" t="e">
        <f t="shared" si="1199"/>
        <v>#N/A</v>
      </c>
      <c r="T3551" s="29" t="e">
        <f t="shared" si="1191"/>
        <v>#N/A</v>
      </c>
      <c r="U3551" s="34">
        <f t="shared" si="1200"/>
        <v>0</v>
      </c>
      <c r="V3551" s="16">
        <f t="shared" ca="1" si="1203"/>
        <v>44139</v>
      </c>
      <c r="W3551" s="56">
        <f t="shared" ca="1" si="1204"/>
        <v>10</v>
      </c>
      <c r="X3551" s="56">
        <f t="shared" ca="1" si="1205"/>
        <v>2020</v>
      </c>
      <c r="Y3551" s="55" t="str">
        <f t="shared" ca="1" si="1206"/>
        <v>10-2020</v>
      </c>
      <c r="Z3551" s="51">
        <f ca="1">IFERROR(VLOOKUP(Y3551,IPC!$E$2:$F$1745,2,0),IPC!$H$1)</f>
        <v>138.32155800000001</v>
      </c>
      <c r="AA3551" s="48">
        <f t="shared" si="1201"/>
        <v>1</v>
      </c>
      <c r="AB3551" s="48">
        <f t="shared" si="1202"/>
        <v>1900</v>
      </c>
      <c r="AC3551" s="32" t="str">
        <f t="shared" si="1195"/>
        <v>1-1900</v>
      </c>
      <c r="AD3551" s="50">
        <f>IFERROR(VLOOKUP(AC3551,IPC!$E$2:$F$1745,2,0),IPC!$H$1)</f>
        <v>138.32155800000001</v>
      </c>
    </row>
    <row r="3552" spans="10:30" x14ac:dyDescent="0.25">
      <c r="J3552" s="44" t="str">
        <f t="shared" si="1208"/>
        <v/>
      </c>
      <c r="K3552" s="33" t="str">
        <f t="shared" ca="1" si="1193"/>
        <v/>
      </c>
      <c r="L3552" s="108">
        <f t="shared" ca="1" si="1192"/>
        <v>0</v>
      </c>
      <c r="M3552" s="44" t="str">
        <f t="shared" si="1209"/>
        <v/>
      </c>
      <c r="N3552" s="45" t="str">
        <f t="shared" ca="1" si="1194"/>
        <v/>
      </c>
      <c r="O3552" s="108">
        <f t="shared" si="1207"/>
        <v>0</v>
      </c>
      <c r="P3552" s="21" t="e">
        <f t="shared" si="1196"/>
        <v>#N/A</v>
      </c>
      <c r="Q3552" s="21" t="e">
        <f t="shared" si="1197"/>
        <v>#N/A</v>
      </c>
      <c r="R3552" s="21" t="e">
        <f t="shared" si="1198"/>
        <v>#N/A</v>
      </c>
      <c r="S3552" s="21" t="e">
        <f t="shared" si="1199"/>
        <v>#N/A</v>
      </c>
      <c r="T3552" s="29" t="e">
        <f t="shared" ref="T3552:T3615" si="1210">+SUMPRODUCT(P3552:S3552,$P$7:$S$7)/100</f>
        <v>#N/A</v>
      </c>
      <c r="U3552" s="34">
        <f t="shared" si="1200"/>
        <v>0</v>
      </c>
      <c r="V3552" s="16">
        <f t="shared" ca="1" si="1203"/>
        <v>44139</v>
      </c>
      <c r="W3552" s="56">
        <f t="shared" ca="1" si="1204"/>
        <v>10</v>
      </c>
      <c r="X3552" s="56">
        <f t="shared" ca="1" si="1205"/>
        <v>2020</v>
      </c>
      <c r="Y3552" s="55" t="str">
        <f t="shared" ca="1" si="1206"/>
        <v>10-2020</v>
      </c>
      <c r="Z3552" s="51">
        <f ca="1">IFERROR(VLOOKUP(Y3552,IPC!$E$2:$F$1745,2,0),IPC!$H$1)</f>
        <v>138.32155800000001</v>
      </c>
      <c r="AA3552" s="48">
        <f t="shared" si="1201"/>
        <v>1</v>
      </c>
      <c r="AB3552" s="48">
        <f t="shared" si="1202"/>
        <v>1900</v>
      </c>
      <c r="AC3552" s="32" t="str">
        <f t="shared" si="1195"/>
        <v>1-1900</v>
      </c>
      <c r="AD3552" s="50">
        <f>IFERROR(VLOOKUP(AC3552,IPC!$E$2:$F$1745,2,0),IPC!$H$1)</f>
        <v>138.32155800000001</v>
      </c>
    </row>
    <row r="3553" spans="10:30" x14ac:dyDescent="0.25">
      <c r="J3553" s="44" t="str">
        <f t="shared" si="1208"/>
        <v/>
      </c>
      <c r="K3553" s="33" t="str">
        <f t="shared" ca="1" si="1193"/>
        <v/>
      </c>
      <c r="L3553" s="108">
        <f t="shared" ca="1" si="1192"/>
        <v>0</v>
      </c>
      <c r="M3553" s="44" t="str">
        <f t="shared" si="1209"/>
        <v/>
      </c>
      <c r="N3553" s="45" t="str">
        <f t="shared" ca="1" si="1194"/>
        <v/>
      </c>
      <c r="O3553" s="108">
        <f t="shared" si="1207"/>
        <v>0</v>
      </c>
      <c r="P3553" s="21" t="e">
        <f t="shared" si="1196"/>
        <v>#N/A</v>
      </c>
      <c r="Q3553" s="21" t="e">
        <f t="shared" si="1197"/>
        <v>#N/A</v>
      </c>
      <c r="R3553" s="21" t="e">
        <f t="shared" si="1198"/>
        <v>#N/A</v>
      </c>
      <c r="S3553" s="21" t="e">
        <f t="shared" si="1199"/>
        <v>#N/A</v>
      </c>
      <c r="T3553" s="29" t="e">
        <f t="shared" si="1210"/>
        <v>#N/A</v>
      </c>
      <c r="U3553" s="34">
        <f t="shared" si="1200"/>
        <v>0</v>
      </c>
      <c r="V3553" s="16">
        <f t="shared" ca="1" si="1203"/>
        <v>44139</v>
      </c>
      <c r="W3553" s="56">
        <f t="shared" ca="1" si="1204"/>
        <v>10</v>
      </c>
      <c r="X3553" s="56">
        <f t="shared" ca="1" si="1205"/>
        <v>2020</v>
      </c>
      <c r="Y3553" s="55" t="str">
        <f t="shared" ca="1" si="1206"/>
        <v>10-2020</v>
      </c>
      <c r="Z3553" s="51">
        <f ca="1">IFERROR(VLOOKUP(Y3553,IPC!$E$2:$F$1745,2,0),IPC!$H$1)</f>
        <v>138.32155800000001</v>
      </c>
      <c r="AA3553" s="48">
        <f t="shared" si="1201"/>
        <v>1</v>
      </c>
      <c r="AB3553" s="48">
        <f t="shared" si="1202"/>
        <v>1900</v>
      </c>
      <c r="AC3553" s="32" t="str">
        <f t="shared" si="1195"/>
        <v>1-1900</v>
      </c>
      <c r="AD3553" s="50">
        <f>IFERROR(VLOOKUP(AC3553,IPC!$E$2:$F$1745,2,0),IPC!$H$1)</f>
        <v>138.32155800000001</v>
      </c>
    </row>
    <row r="3554" spans="10:30" x14ac:dyDescent="0.25">
      <c r="J3554" s="44" t="str">
        <f t="shared" si="1208"/>
        <v/>
      </c>
      <c r="K3554" s="33" t="str">
        <f t="shared" ca="1" si="1193"/>
        <v/>
      </c>
      <c r="L3554" s="108">
        <f t="shared" ca="1" si="1192"/>
        <v>0</v>
      </c>
      <c r="M3554" s="44" t="str">
        <f t="shared" si="1209"/>
        <v/>
      </c>
      <c r="N3554" s="45" t="str">
        <f t="shared" ca="1" si="1194"/>
        <v/>
      </c>
      <c r="O3554" s="108">
        <f t="shared" si="1207"/>
        <v>0</v>
      </c>
      <c r="P3554" s="21" t="e">
        <f t="shared" si="1196"/>
        <v>#N/A</v>
      </c>
      <c r="Q3554" s="21" t="e">
        <f t="shared" si="1197"/>
        <v>#N/A</v>
      </c>
      <c r="R3554" s="21" t="e">
        <f t="shared" si="1198"/>
        <v>#N/A</v>
      </c>
      <c r="S3554" s="21" t="e">
        <f t="shared" si="1199"/>
        <v>#N/A</v>
      </c>
      <c r="T3554" s="29" t="e">
        <f t="shared" si="1210"/>
        <v>#N/A</v>
      </c>
      <c r="U3554" s="34">
        <f t="shared" si="1200"/>
        <v>0</v>
      </c>
      <c r="V3554" s="16">
        <f t="shared" ca="1" si="1203"/>
        <v>44139</v>
      </c>
      <c r="W3554" s="56">
        <f t="shared" ca="1" si="1204"/>
        <v>10</v>
      </c>
      <c r="X3554" s="56">
        <f t="shared" ca="1" si="1205"/>
        <v>2020</v>
      </c>
      <c r="Y3554" s="55" t="str">
        <f t="shared" ca="1" si="1206"/>
        <v>10-2020</v>
      </c>
      <c r="Z3554" s="51">
        <f ca="1">IFERROR(VLOOKUP(Y3554,IPC!$E$2:$F$1745,2,0),IPC!$H$1)</f>
        <v>138.32155800000001</v>
      </c>
      <c r="AA3554" s="48">
        <f t="shared" si="1201"/>
        <v>1</v>
      </c>
      <c r="AB3554" s="48">
        <f t="shared" si="1202"/>
        <v>1900</v>
      </c>
      <c r="AC3554" s="32" t="str">
        <f t="shared" si="1195"/>
        <v>1-1900</v>
      </c>
      <c r="AD3554" s="50">
        <f>IFERROR(VLOOKUP(AC3554,IPC!$E$2:$F$1745,2,0),IPC!$H$1)</f>
        <v>138.32155800000001</v>
      </c>
    </row>
    <row r="3555" spans="10:30" x14ac:dyDescent="0.25">
      <c r="J3555" s="44" t="str">
        <f t="shared" si="1208"/>
        <v/>
      </c>
      <c r="K3555" s="33" t="str">
        <f t="shared" ca="1" si="1193"/>
        <v/>
      </c>
      <c r="L3555" s="108">
        <f t="shared" ca="1" si="1192"/>
        <v>0</v>
      </c>
      <c r="M3555" s="44" t="str">
        <f t="shared" si="1209"/>
        <v/>
      </c>
      <c r="N3555" s="45" t="str">
        <f t="shared" ca="1" si="1194"/>
        <v/>
      </c>
      <c r="O3555" s="108">
        <f t="shared" si="1207"/>
        <v>0</v>
      </c>
      <c r="P3555" s="21" t="e">
        <f t="shared" si="1196"/>
        <v>#N/A</v>
      </c>
      <c r="Q3555" s="21" t="e">
        <f t="shared" si="1197"/>
        <v>#N/A</v>
      </c>
      <c r="R3555" s="21" t="e">
        <f t="shared" si="1198"/>
        <v>#N/A</v>
      </c>
      <c r="S3555" s="21" t="e">
        <f t="shared" si="1199"/>
        <v>#N/A</v>
      </c>
      <c r="T3555" s="29" t="e">
        <f t="shared" si="1210"/>
        <v>#N/A</v>
      </c>
      <c r="U3555" s="34">
        <f t="shared" si="1200"/>
        <v>0</v>
      </c>
      <c r="V3555" s="16">
        <f t="shared" ca="1" si="1203"/>
        <v>44139</v>
      </c>
      <c r="W3555" s="56">
        <f t="shared" ca="1" si="1204"/>
        <v>10</v>
      </c>
      <c r="X3555" s="56">
        <f t="shared" ca="1" si="1205"/>
        <v>2020</v>
      </c>
      <c r="Y3555" s="55" t="str">
        <f t="shared" ca="1" si="1206"/>
        <v>10-2020</v>
      </c>
      <c r="Z3555" s="51">
        <f ca="1">IFERROR(VLOOKUP(Y3555,IPC!$E$2:$F$1745,2,0),IPC!$H$1)</f>
        <v>138.32155800000001</v>
      </c>
      <c r="AA3555" s="48">
        <f t="shared" si="1201"/>
        <v>1</v>
      </c>
      <c r="AB3555" s="48">
        <f t="shared" si="1202"/>
        <v>1900</v>
      </c>
      <c r="AC3555" s="32" t="str">
        <f t="shared" si="1195"/>
        <v>1-1900</v>
      </c>
      <c r="AD3555" s="50">
        <f>IFERROR(VLOOKUP(AC3555,IPC!$E$2:$F$1745,2,0),IPC!$H$1)</f>
        <v>138.32155800000001</v>
      </c>
    </row>
    <row r="3556" spans="10:30" x14ac:dyDescent="0.25">
      <c r="J3556" s="44" t="str">
        <f t="shared" si="1208"/>
        <v/>
      </c>
      <c r="K3556" s="33" t="str">
        <f t="shared" ca="1" si="1193"/>
        <v/>
      </c>
      <c r="L3556" s="108">
        <f t="shared" ca="1" si="1192"/>
        <v>0</v>
      </c>
      <c r="M3556" s="44" t="str">
        <f t="shared" si="1209"/>
        <v/>
      </c>
      <c r="N3556" s="45" t="str">
        <f t="shared" ca="1" si="1194"/>
        <v/>
      </c>
      <c r="O3556" s="108">
        <f t="shared" si="1207"/>
        <v>0</v>
      </c>
      <c r="P3556" s="21" t="e">
        <f t="shared" si="1196"/>
        <v>#N/A</v>
      </c>
      <c r="Q3556" s="21" t="e">
        <f t="shared" si="1197"/>
        <v>#N/A</v>
      </c>
      <c r="R3556" s="21" t="e">
        <f t="shared" si="1198"/>
        <v>#N/A</v>
      </c>
      <c r="S3556" s="21" t="e">
        <f t="shared" si="1199"/>
        <v>#N/A</v>
      </c>
      <c r="T3556" s="29" t="e">
        <f t="shared" si="1210"/>
        <v>#N/A</v>
      </c>
      <c r="U3556" s="34">
        <f t="shared" si="1200"/>
        <v>0</v>
      </c>
      <c r="V3556" s="16">
        <f t="shared" ca="1" si="1203"/>
        <v>44139</v>
      </c>
      <c r="W3556" s="56">
        <f t="shared" ca="1" si="1204"/>
        <v>10</v>
      </c>
      <c r="X3556" s="56">
        <f t="shared" ca="1" si="1205"/>
        <v>2020</v>
      </c>
      <c r="Y3556" s="55" t="str">
        <f t="shared" ca="1" si="1206"/>
        <v>10-2020</v>
      </c>
      <c r="Z3556" s="51">
        <f ca="1">IFERROR(VLOOKUP(Y3556,IPC!$E$2:$F$1745,2,0),IPC!$H$1)</f>
        <v>138.32155800000001</v>
      </c>
      <c r="AA3556" s="48">
        <f t="shared" si="1201"/>
        <v>1</v>
      </c>
      <c r="AB3556" s="48">
        <f t="shared" si="1202"/>
        <v>1900</v>
      </c>
      <c r="AC3556" s="32" t="str">
        <f t="shared" si="1195"/>
        <v>1-1900</v>
      </c>
      <c r="AD3556" s="50">
        <f>IFERROR(VLOOKUP(AC3556,IPC!$E$2:$F$1745,2,0),IPC!$H$1)</f>
        <v>138.32155800000001</v>
      </c>
    </row>
    <row r="3557" spans="10:30" x14ac:dyDescent="0.25">
      <c r="J3557" s="44" t="str">
        <f t="shared" si="1208"/>
        <v/>
      </c>
      <c r="K3557" s="33" t="str">
        <f t="shared" ca="1" si="1193"/>
        <v/>
      </c>
      <c r="L3557" s="108">
        <f t="shared" ca="1" si="1192"/>
        <v>0</v>
      </c>
      <c r="M3557" s="44" t="str">
        <f t="shared" si="1209"/>
        <v/>
      </c>
      <c r="N3557" s="45" t="str">
        <f t="shared" ca="1" si="1194"/>
        <v/>
      </c>
      <c r="O3557" s="108">
        <f t="shared" si="1207"/>
        <v>0</v>
      </c>
      <c r="P3557" s="21" t="e">
        <f t="shared" si="1196"/>
        <v>#N/A</v>
      </c>
      <c r="Q3557" s="21" t="e">
        <f t="shared" si="1197"/>
        <v>#N/A</v>
      </c>
      <c r="R3557" s="21" t="e">
        <f t="shared" si="1198"/>
        <v>#N/A</v>
      </c>
      <c r="S3557" s="21" t="e">
        <f t="shared" si="1199"/>
        <v>#N/A</v>
      </c>
      <c r="T3557" s="29" t="e">
        <f t="shared" si="1210"/>
        <v>#N/A</v>
      </c>
      <c r="U3557" s="34">
        <f t="shared" si="1200"/>
        <v>0</v>
      </c>
      <c r="V3557" s="16">
        <f t="shared" ca="1" si="1203"/>
        <v>44139</v>
      </c>
      <c r="W3557" s="56">
        <f t="shared" ca="1" si="1204"/>
        <v>10</v>
      </c>
      <c r="X3557" s="56">
        <f t="shared" ca="1" si="1205"/>
        <v>2020</v>
      </c>
      <c r="Y3557" s="55" t="str">
        <f t="shared" ca="1" si="1206"/>
        <v>10-2020</v>
      </c>
      <c r="Z3557" s="51">
        <f ca="1">IFERROR(VLOOKUP(Y3557,IPC!$E$2:$F$1745,2,0),IPC!$H$1)</f>
        <v>138.32155800000001</v>
      </c>
      <c r="AA3557" s="48">
        <f t="shared" si="1201"/>
        <v>1</v>
      </c>
      <c r="AB3557" s="48">
        <f t="shared" si="1202"/>
        <v>1900</v>
      </c>
      <c r="AC3557" s="32" t="str">
        <f t="shared" si="1195"/>
        <v>1-1900</v>
      </c>
      <c r="AD3557" s="50">
        <f>IFERROR(VLOOKUP(AC3557,IPC!$E$2:$F$1745,2,0),IPC!$H$1)</f>
        <v>138.32155800000001</v>
      </c>
    </row>
    <row r="3558" spans="10:30" x14ac:dyDescent="0.25">
      <c r="J3558" s="44" t="str">
        <f t="shared" si="1208"/>
        <v/>
      </c>
      <c r="K3558" s="33" t="str">
        <f t="shared" ca="1" si="1193"/>
        <v/>
      </c>
      <c r="L3558" s="108">
        <f t="shared" ref="L3558:L3621" ca="1" si="1211">IFERROR(B3558*C3558*Z3570/AD3570,"")</f>
        <v>0</v>
      </c>
      <c r="M3558" s="44" t="str">
        <f t="shared" si="1209"/>
        <v/>
      </c>
      <c r="N3558" s="45" t="str">
        <f t="shared" ca="1" si="1194"/>
        <v/>
      </c>
      <c r="O3558" s="108">
        <f t="shared" si="1207"/>
        <v>0</v>
      </c>
      <c r="P3558" s="21" t="e">
        <f t="shared" si="1196"/>
        <v>#N/A</v>
      </c>
      <c r="Q3558" s="21" t="e">
        <f t="shared" si="1197"/>
        <v>#N/A</v>
      </c>
      <c r="R3558" s="21" t="e">
        <f t="shared" si="1198"/>
        <v>#N/A</v>
      </c>
      <c r="S3558" s="21" t="e">
        <f t="shared" si="1199"/>
        <v>#N/A</v>
      </c>
      <c r="T3558" s="29" t="e">
        <f t="shared" si="1210"/>
        <v>#N/A</v>
      </c>
      <c r="U3558" s="34">
        <f t="shared" si="1200"/>
        <v>0</v>
      </c>
      <c r="V3558" s="16">
        <f t="shared" ca="1" si="1203"/>
        <v>44139</v>
      </c>
      <c r="W3558" s="56">
        <f t="shared" ca="1" si="1204"/>
        <v>10</v>
      </c>
      <c r="X3558" s="56">
        <f t="shared" ca="1" si="1205"/>
        <v>2020</v>
      </c>
      <c r="Y3558" s="55" t="str">
        <f t="shared" ca="1" si="1206"/>
        <v>10-2020</v>
      </c>
      <c r="Z3558" s="51">
        <f ca="1">IFERROR(VLOOKUP(Y3558,IPC!$E$2:$F$1745,2,0),IPC!$H$1)</f>
        <v>138.32155800000001</v>
      </c>
      <c r="AA3558" s="48">
        <f t="shared" si="1201"/>
        <v>1</v>
      </c>
      <c r="AB3558" s="48">
        <f t="shared" si="1202"/>
        <v>1900</v>
      </c>
      <c r="AC3558" s="32" t="str">
        <f t="shared" si="1195"/>
        <v>1-1900</v>
      </c>
      <c r="AD3558" s="50">
        <f>IFERROR(VLOOKUP(AC3558,IPC!$E$2:$F$1745,2,0),IPC!$H$1)</f>
        <v>138.32155800000001</v>
      </c>
    </row>
    <row r="3559" spans="10:30" x14ac:dyDescent="0.25">
      <c r="J3559" s="44" t="str">
        <f t="shared" si="1208"/>
        <v/>
      </c>
      <c r="K3559" s="33" t="str">
        <f t="shared" ca="1" si="1193"/>
        <v/>
      </c>
      <c r="L3559" s="108">
        <f t="shared" ca="1" si="1211"/>
        <v>0</v>
      </c>
      <c r="M3559" s="44" t="str">
        <f t="shared" si="1209"/>
        <v/>
      </c>
      <c r="N3559" s="45" t="str">
        <f t="shared" ca="1" si="1194"/>
        <v/>
      </c>
      <c r="O3559" s="108">
        <f t="shared" si="1207"/>
        <v>0</v>
      </c>
      <c r="P3559" s="21" t="e">
        <f t="shared" si="1196"/>
        <v>#N/A</v>
      </c>
      <c r="Q3559" s="21" t="e">
        <f t="shared" si="1197"/>
        <v>#N/A</v>
      </c>
      <c r="R3559" s="21" t="e">
        <f t="shared" si="1198"/>
        <v>#N/A</v>
      </c>
      <c r="S3559" s="21" t="e">
        <f t="shared" si="1199"/>
        <v>#N/A</v>
      </c>
      <c r="T3559" s="29" t="e">
        <f t="shared" si="1210"/>
        <v>#N/A</v>
      </c>
      <c r="U3559" s="34">
        <f t="shared" si="1200"/>
        <v>0</v>
      </c>
      <c r="V3559" s="16">
        <f t="shared" ca="1" si="1203"/>
        <v>44139</v>
      </c>
      <c r="W3559" s="56">
        <f t="shared" ca="1" si="1204"/>
        <v>10</v>
      </c>
      <c r="X3559" s="56">
        <f t="shared" ca="1" si="1205"/>
        <v>2020</v>
      </c>
      <c r="Y3559" s="55" t="str">
        <f t="shared" ca="1" si="1206"/>
        <v>10-2020</v>
      </c>
      <c r="Z3559" s="51">
        <f ca="1">IFERROR(VLOOKUP(Y3559,IPC!$E$2:$F$1745,2,0),IPC!$H$1)</f>
        <v>138.32155800000001</v>
      </c>
      <c r="AA3559" s="48">
        <f t="shared" si="1201"/>
        <v>1</v>
      </c>
      <c r="AB3559" s="48">
        <f t="shared" si="1202"/>
        <v>1900</v>
      </c>
      <c r="AC3559" s="32" t="str">
        <f t="shared" si="1195"/>
        <v>1-1900</v>
      </c>
      <c r="AD3559" s="50">
        <f>IFERROR(VLOOKUP(AC3559,IPC!$E$2:$F$1745,2,0),IPC!$H$1)</f>
        <v>138.32155800000001</v>
      </c>
    </row>
    <row r="3560" spans="10:30" x14ac:dyDescent="0.25">
      <c r="J3560" s="44" t="str">
        <f t="shared" si="1208"/>
        <v/>
      </c>
      <c r="K3560" s="33" t="str">
        <f t="shared" ca="1" si="1193"/>
        <v/>
      </c>
      <c r="L3560" s="108">
        <f t="shared" ca="1" si="1211"/>
        <v>0</v>
      </c>
      <c r="M3560" s="44" t="str">
        <f t="shared" si="1209"/>
        <v/>
      </c>
      <c r="N3560" s="45" t="str">
        <f t="shared" ca="1" si="1194"/>
        <v/>
      </c>
      <c r="O3560" s="108">
        <f t="shared" si="1207"/>
        <v>0</v>
      </c>
      <c r="P3560" s="21" t="e">
        <f t="shared" si="1196"/>
        <v>#N/A</v>
      </c>
      <c r="Q3560" s="21" t="e">
        <f t="shared" si="1197"/>
        <v>#N/A</v>
      </c>
      <c r="R3560" s="21" t="e">
        <f t="shared" si="1198"/>
        <v>#N/A</v>
      </c>
      <c r="S3560" s="21" t="e">
        <f t="shared" si="1199"/>
        <v>#N/A</v>
      </c>
      <c r="T3560" s="29" t="e">
        <f t="shared" si="1210"/>
        <v>#N/A</v>
      </c>
      <c r="U3560" s="34">
        <f t="shared" si="1200"/>
        <v>0</v>
      </c>
      <c r="V3560" s="16">
        <f t="shared" ca="1" si="1203"/>
        <v>44139</v>
      </c>
      <c r="W3560" s="56">
        <f t="shared" ca="1" si="1204"/>
        <v>10</v>
      </c>
      <c r="X3560" s="56">
        <f t="shared" ca="1" si="1205"/>
        <v>2020</v>
      </c>
      <c r="Y3560" s="55" t="str">
        <f t="shared" ca="1" si="1206"/>
        <v>10-2020</v>
      </c>
      <c r="Z3560" s="51">
        <f ca="1">IFERROR(VLOOKUP(Y3560,IPC!$E$2:$F$1745,2,0),IPC!$H$1)</f>
        <v>138.32155800000001</v>
      </c>
      <c r="AA3560" s="48">
        <f t="shared" si="1201"/>
        <v>1</v>
      </c>
      <c r="AB3560" s="48">
        <f t="shared" si="1202"/>
        <v>1900</v>
      </c>
      <c r="AC3560" s="32" t="str">
        <f t="shared" si="1195"/>
        <v>1-1900</v>
      </c>
      <c r="AD3560" s="50">
        <f>IFERROR(VLOOKUP(AC3560,IPC!$E$2:$F$1745,2,0),IPC!$H$1)</f>
        <v>138.32155800000001</v>
      </c>
    </row>
    <row r="3561" spans="10:30" x14ac:dyDescent="0.25">
      <c r="J3561" s="44" t="str">
        <f t="shared" si="1208"/>
        <v/>
      </c>
      <c r="K3561" s="33" t="str">
        <f t="shared" ca="1" si="1193"/>
        <v/>
      </c>
      <c r="L3561" s="108">
        <f t="shared" ca="1" si="1211"/>
        <v>0</v>
      </c>
      <c r="M3561" s="44" t="str">
        <f t="shared" si="1209"/>
        <v/>
      </c>
      <c r="N3561" s="45" t="str">
        <f t="shared" ca="1" si="1194"/>
        <v/>
      </c>
      <c r="O3561" s="108">
        <f t="shared" si="1207"/>
        <v>0</v>
      </c>
      <c r="P3561" s="21" t="e">
        <f t="shared" si="1196"/>
        <v>#N/A</v>
      </c>
      <c r="Q3561" s="21" t="e">
        <f t="shared" si="1197"/>
        <v>#N/A</v>
      </c>
      <c r="R3561" s="21" t="e">
        <f t="shared" si="1198"/>
        <v>#N/A</v>
      </c>
      <c r="S3561" s="21" t="e">
        <f t="shared" si="1199"/>
        <v>#N/A</v>
      </c>
      <c r="T3561" s="29" t="e">
        <f t="shared" si="1210"/>
        <v>#N/A</v>
      </c>
      <c r="U3561" s="34">
        <f t="shared" si="1200"/>
        <v>0</v>
      </c>
      <c r="V3561" s="16">
        <f t="shared" ca="1" si="1203"/>
        <v>44139</v>
      </c>
      <c r="W3561" s="56">
        <f t="shared" ca="1" si="1204"/>
        <v>10</v>
      </c>
      <c r="X3561" s="56">
        <f t="shared" ca="1" si="1205"/>
        <v>2020</v>
      </c>
      <c r="Y3561" s="55" t="str">
        <f t="shared" ca="1" si="1206"/>
        <v>10-2020</v>
      </c>
      <c r="Z3561" s="51">
        <f ca="1">IFERROR(VLOOKUP(Y3561,IPC!$E$2:$F$1745,2,0),IPC!$H$1)</f>
        <v>138.32155800000001</v>
      </c>
      <c r="AA3561" s="48">
        <f t="shared" si="1201"/>
        <v>1</v>
      </c>
      <c r="AB3561" s="48">
        <f t="shared" si="1202"/>
        <v>1900</v>
      </c>
      <c r="AC3561" s="32" t="str">
        <f t="shared" si="1195"/>
        <v>1-1900</v>
      </c>
      <c r="AD3561" s="50">
        <f>IFERROR(VLOOKUP(AC3561,IPC!$E$2:$F$1745,2,0),IPC!$H$1)</f>
        <v>138.32155800000001</v>
      </c>
    </row>
    <row r="3562" spans="10:30" x14ac:dyDescent="0.25">
      <c r="J3562" s="44" t="str">
        <f t="shared" si="1208"/>
        <v/>
      </c>
      <c r="K3562" s="33" t="str">
        <f t="shared" ca="1" si="1193"/>
        <v/>
      </c>
      <c r="L3562" s="108">
        <f t="shared" ca="1" si="1211"/>
        <v>0</v>
      </c>
      <c r="M3562" s="44" t="str">
        <f t="shared" si="1209"/>
        <v/>
      </c>
      <c r="N3562" s="45" t="str">
        <f t="shared" ca="1" si="1194"/>
        <v/>
      </c>
      <c r="O3562" s="108">
        <f t="shared" si="1207"/>
        <v>0</v>
      </c>
      <c r="P3562" s="21" t="e">
        <f t="shared" si="1196"/>
        <v>#N/A</v>
      </c>
      <c r="Q3562" s="21" t="e">
        <f t="shared" si="1197"/>
        <v>#N/A</v>
      </c>
      <c r="R3562" s="21" t="e">
        <f t="shared" si="1198"/>
        <v>#N/A</v>
      </c>
      <c r="S3562" s="21" t="e">
        <f t="shared" si="1199"/>
        <v>#N/A</v>
      </c>
      <c r="T3562" s="29" t="e">
        <f t="shared" si="1210"/>
        <v>#N/A</v>
      </c>
      <c r="U3562" s="34">
        <f t="shared" si="1200"/>
        <v>0</v>
      </c>
      <c r="V3562" s="16">
        <f t="shared" ca="1" si="1203"/>
        <v>44139</v>
      </c>
      <c r="W3562" s="56">
        <f t="shared" ca="1" si="1204"/>
        <v>10</v>
      </c>
      <c r="X3562" s="56">
        <f t="shared" ca="1" si="1205"/>
        <v>2020</v>
      </c>
      <c r="Y3562" s="55" t="str">
        <f t="shared" ca="1" si="1206"/>
        <v>10-2020</v>
      </c>
      <c r="Z3562" s="51">
        <f ca="1">IFERROR(VLOOKUP(Y3562,IPC!$E$2:$F$1745,2,0),IPC!$H$1)</f>
        <v>138.32155800000001</v>
      </c>
      <c r="AA3562" s="48">
        <f t="shared" si="1201"/>
        <v>1</v>
      </c>
      <c r="AB3562" s="48">
        <f t="shared" si="1202"/>
        <v>1900</v>
      </c>
      <c r="AC3562" s="32" t="str">
        <f t="shared" si="1195"/>
        <v>1-1900</v>
      </c>
      <c r="AD3562" s="50">
        <f>IFERROR(VLOOKUP(AC3562,IPC!$E$2:$F$1745,2,0),IPC!$H$1)</f>
        <v>138.32155800000001</v>
      </c>
    </row>
    <row r="3563" spans="10:30" x14ac:dyDescent="0.25">
      <c r="J3563" s="44" t="str">
        <f t="shared" si="1208"/>
        <v/>
      </c>
      <c r="K3563" s="33" t="str">
        <f t="shared" ca="1" si="1193"/>
        <v/>
      </c>
      <c r="L3563" s="108">
        <f t="shared" ca="1" si="1211"/>
        <v>0</v>
      </c>
      <c r="M3563" s="44" t="str">
        <f t="shared" si="1209"/>
        <v/>
      </c>
      <c r="N3563" s="45" t="str">
        <f t="shared" ca="1" si="1194"/>
        <v/>
      </c>
      <c r="O3563" s="108">
        <f t="shared" si="1207"/>
        <v>0</v>
      </c>
      <c r="P3563" s="21" t="e">
        <f t="shared" si="1196"/>
        <v>#N/A</v>
      </c>
      <c r="Q3563" s="21" t="e">
        <f t="shared" si="1197"/>
        <v>#N/A</v>
      </c>
      <c r="R3563" s="21" t="e">
        <f t="shared" si="1198"/>
        <v>#N/A</v>
      </c>
      <c r="S3563" s="21" t="e">
        <f t="shared" si="1199"/>
        <v>#N/A</v>
      </c>
      <c r="T3563" s="29" t="e">
        <f t="shared" si="1210"/>
        <v>#N/A</v>
      </c>
      <c r="U3563" s="34">
        <f t="shared" si="1200"/>
        <v>0</v>
      </c>
      <c r="V3563" s="16">
        <f t="shared" ca="1" si="1203"/>
        <v>44139</v>
      </c>
      <c r="W3563" s="56">
        <f t="shared" ca="1" si="1204"/>
        <v>10</v>
      </c>
      <c r="X3563" s="56">
        <f t="shared" ca="1" si="1205"/>
        <v>2020</v>
      </c>
      <c r="Y3563" s="55" t="str">
        <f t="shared" ca="1" si="1206"/>
        <v>10-2020</v>
      </c>
      <c r="Z3563" s="51">
        <f ca="1">IFERROR(VLOOKUP(Y3563,IPC!$E$2:$F$1745,2,0),IPC!$H$1)</f>
        <v>138.32155800000001</v>
      </c>
      <c r="AA3563" s="48">
        <f t="shared" si="1201"/>
        <v>1</v>
      </c>
      <c r="AB3563" s="48">
        <f t="shared" si="1202"/>
        <v>1900</v>
      </c>
      <c r="AC3563" s="32" t="str">
        <f t="shared" si="1195"/>
        <v>1-1900</v>
      </c>
      <c r="AD3563" s="50">
        <f>IFERROR(VLOOKUP(AC3563,IPC!$E$2:$F$1745,2,0),IPC!$H$1)</f>
        <v>138.32155800000001</v>
      </c>
    </row>
    <row r="3564" spans="10:30" x14ac:dyDescent="0.25">
      <c r="J3564" s="44" t="str">
        <f t="shared" si="1208"/>
        <v/>
      </c>
      <c r="K3564" s="33" t="str">
        <f t="shared" ca="1" si="1193"/>
        <v/>
      </c>
      <c r="L3564" s="108">
        <f t="shared" ca="1" si="1211"/>
        <v>0</v>
      </c>
      <c r="M3564" s="44" t="str">
        <f t="shared" si="1209"/>
        <v/>
      </c>
      <c r="N3564" s="45" t="str">
        <f t="shared" ca="1" si="1194"/>
        <v/>
      </c>
      <c r="O3564" s="108">
        <f t="shared" si="1207"/>
        <v>0</v>
      </c>
      <c r="P3564" s="21" t="e">
        <f t="shared" si="1196"/>
        <v>#N/A</v>
      </c>
      <c r="Q3564" s="21" t="e">
        <f t="shared" si="1197"/>
        <v>#N/A</v>
      </c>
      <c r="R3564" s="21" t="e">
        <f t="shared" si="1198"/>
        <v>#N/A</v>
      </c>
      <c r="S3564" s="21" t="e">
        <f t="shared" si="1199"/>
        <v>#N/A</v>
      </c>
      <c r="T3564" s="29" t="e">
        <f t="shared" si="1210"/>
        <v>#N/A</v>
      </c>
      <c r="U3564" s="34">
        <f t="shared" si="1200"/>
        <v>0</v>
      </c>
      <c r="V3564" s="16">
        <f t="shared" ca="1" si="1203"/>
        <v>44139</v>
      </c>
      <c r="W3564" s="56">
        <f t="shared" ca="1" si="1204"/>
        <v>10</v>
      </c>
      <c r="X3564" s="56">
        <f t="shared" ca="1" si="1205"/>
        <v>2020</v>
      </c>
      <c r="Y3564" s="55" t="str">
        <f t="shared" ca="1" si="1206"/>
        <v>10-2020</v>
      </c>
      <c r="Z3564" s="51">
        <f ca="1">IFERROR(VLOOKUP(Y3564,IPC!$E$2:$F$1745,2,0),IPC!$H$1)</f>
        <v>138.32155800000001</v>
      </c>
      <c r="AA3564" s="48">
        <f t="shared" si="1201"/>
        <v>1</v>
      </c>
      <c r="AB3564" s="48">
        <f t="shared" si="1202"/>
        <v>1900</v>
      </c>
      <c r="AC3564" s="32" t="str">
        <f t="shared" si="1195"/>
        <v>1-1900</v>
      </c>
      <c r="AD3564" s="50">
        <f>IFERROR(VLOOKUP(AC3564,IPC!$E$2:$F$1745,2,0),IPC!$H$1)</f>
        <v>138.32155800000001</v>
      </c>
    </row>
    <row r="3565" spans="10:30" x14ac:dyDescent="0.25">
      <c r="J3565" s="44" t="str">
        <f t="shared" si="1208"/>
        <v/>
      </c>
      <c r="K3565" s="33" t="str">
        <f t="shared" ca="1" si="1193"/>
        <v/>
      </c>
      <c r="L3565" s="108">
        <f t="shared" ca="1" si="1211"/>
        <v>0</v>
      </c>
      <c r="M3565" s="44" t="str">
        <f t="shared" si="1209"/>
        <v/>
      </c>
      <c r="N3565" s="45" t="str">
        <f t="shared" ca="1" si="1194"/>
        <v/>
      </c>
      <c r="O3565" s="108">
        <f t="shared" si="1207"/>
        <v>0</v>
      </c>
      <c r="P3565" s="21" t="e">
        <f t="shared" si="1196"/>
        <v>#N/A</v>
      </c>
      <c r="Q3565" s="21" t="e">
        <f t="shared" si="1197"/>
        <v>#N/A</v>
      </c>
      <c r="R3565" s="21" t="e">
        <f t="shared" si="1198"/>
        <v>#N/A</v>
      </c>
      <c r="S3565" s="21" t="e">
        <f t="shared" si="1199"/>
        <v>#N/A</v>
      </c>
      <c r="T3565" s="29" t="e">
        <f t="shared" si="1210"/>
        <v>#N/A</v>
      </c>
      <c r="U3565" s="34">
        <f t="shared" si="1200"/>
        <v>0</v>
      </c>
      <c r="V3565" s="16">
        <f t="shared" ca="1" si="1203"/>
        <v>44139</v>
      </c>
      <c r="W3565" s="56">
        <f t="shared" ca="1" si="1204"/>
        <v>10</v>
      </c>
      <c r="X3565" s="56">
        <f t="shared" ca="1" si="1205"/>
        <v>2020</v>
      </c>
      <c r="Y3565" s="55" t="str">
        <f t="shared" ca="1" si="1206"/>
        <v>10-2020</v>
      </c>
      <c r="Z3565" s="51">
        <f ca="1">IFERROR(VLOOKUP(Y3565,IPC!$E$2:$F$1745,2,0),IPC!$H$1)</f>
        <v>138.32155800000001</v>
      </c>
      <c r="AA3565" s="48">
        <f t="shared" si="1201"/>
        <v>1</v>
      </c>
      <c r="AB3565" s="48">
        <f t="shared" si="1202"/>
        <v>1900</v>
      </c>
      <c r="AC3565" s="32" t="str">
        <f t="shared" si="1195"/>
        <v>1-1900</v>
      </c>
      <c r="AD3565" s="50">
        <f>IFERROR(VLOOKUP(AC3565,IPC!$E$2:$F$1745,2,0),IPC!$H$1)</f>
        <v>138.32155800000001</v>
      </c>
    </row>
    <row r="3566" spans="10:30" x14ac:dyDescent="0.25">
      <c r="J3566" s="44" t="str">
        <f t="shared" si="1208"/>
        <v/>
      </c>
      <c r="K3566" s="33" t="str">
        <f t="shared" ref="K3566:K3629" ca="1" si="1212">IFERROR(IF((U3578-V3578)/365&lt;0,"",(U3578-V3578)/365),"")</f>
        <v/>
      </c>
      <c r="L3566" s="108">
        <f t="shared" ca="1" si="1211"/>
        <v>0</v>
      </c>
      <c r="M3566" s="44" t="str">
        <f t="shared" si="1209"/>
        <v/>
      </c>
      <c r="N3566" s="45" t="str">
        <f t="shared" ref="N3566:N3629" ca="1" si="1213">IFERROR(L3566*((1+$M$7)^K3566)/((1+$N$7)^K3566),"")</f>
        <v/>
      </c>
      <c r="O3566" s="108">
        <f t="shared" si="1207"/>
        <v>0</v>
      </c>
      <c r="P3566" s="21" t="e">
        <f t="shared" si="1196"/>
        <v>#N/A</v>
      </c>
      <c r="Q3566" s="21" t="e">
        <f t="shared" si="1197"/>
        <v>#N/A</v>
      </c>
      <c r="R3566" s="21" t="e">
        <f t="shared" si="1198"/>
        <v>#N/A</v>
      </c>
      <c r="S3566" s="21" t="e">
        <f t="shared" si="1199"/>
        <v>#N/A</v>
      </c>
      <c r="T3566" s="29" t="e">
        <f t="shared" si="1210"/>
        <v>#N/A</v>
      </c>
      <c r="U3566" s="34">
        <f t="shared" si="1200"/>
        <v>0</v>
      </c>
      <c r="V3566" s="16">
        <f t="shared" ca="1" si="1203"/>
        <v>44139</v>
      </c>
      <c r="W3566" s="56">
        <f t="shared" ca="1" si="1204"/>
        <v>10</v>
      </c>
      <c r="X3566" s="56">
        <f t="shared" ca="1" si="1205"/>
        <v>2020</v>
      </c>
      <c r="Y3566" s="55" t="str">
        <f t="shared" ca="1" si="1206"/>
        <v>10-2020</v>
      </c>
      <c r="Z3566" s="51">
        <f ca="1">IFERROR(VLOOKUP(Y3566,IPC!$E$2:$F$1745,2,0),IPC!$H$1)</f>
        <v>138.32155800000001</v>
      </c>
      <c r="AA3566" s="48">
        <f t="shared" si="1201"/>
        <v>1</v>
      </c>
      <c r="AB3566" s="48">
        <f t="shared" si="1202"/>
        <v>1900</v>
      </c>
      <c r="AC3566" s="32" t="str">
        <f t="shared" si="1195"/>
        <v>1-1900</v>
      </c>
      <c r="AD3566" s="50">
        <f>IFERROR(VLOOKUP(AC3566,IPC!$E$2:$F$1745,2,0),IPC!$H$1)</f>
        <v>138.32155800000001</v>
      </c>
    </row>
    <row r="3567" spans="10:30" x14ac:dyDescent="0.25">
      <c r="J3567" s="44" t="str">
        <f t="shared" si="1208"/>
        <v/>
      </c>
      <c r="K3567" s="33" t="str">
        <f t="shared" ca="1" si="1212"/>
        <v/>
      </c>
      <c r="L3567" s="108">
        <f t="shared" ca="1" si="1211"/>
        <v>0</v>
      </c>
      <c r="M3567" s="44" t="str">
        <f t="shared" si="1209"/>
        <v/>
      </c>
      <c r="N3567" s="45" t="str">
        <f t="shared" ca="1" si="1213"/>
        <v/>
      </c>
      <c r="O3567" s="108">
        <f t="shared" si="1207"/>
        <v>0</v>
      </c>
      <c r="P3567" s="21" t="e">
        <f t="shared" si="1196"/>
        <v>#N/A</v>
      </c>
      <c r="Q3567" s="21" t="e">
        <f t="shared" si="1197"/>
        <v>#N/A</v>
      </c>
      <c r="R3567" s="21" t="e">
        <f t="shared" si="1198"/>
        <v>#N/A</v>
      </c>
      <c r="S3567" s="21" t="e">
        <f t="shared" si="1199"/>
        <v>#N/A</v>
      </c>
      <c r="T3567" s="29" t="e">
        <f t="shared" si="1210"/>
        <v>#N/A</v>
      </c>
      <c r="U3567" s="34">
        <f t="shared" si="1200"/>
        <v>0</v>
      </c>
      <c r="V3567" s="16">
        <f t="shared" ca="1" si="1203"/>
        <v>44139</v>
      </c>
      <c r="W3567" s="56">
        <f t="shared" ca="1" si="1204"/>
        <v>10</v>
      </c>
      <c r="X3567" s="56">
        <f t="shared" ca="1" si="1205"/>
        <v>2020</v>
      </c>
      <c r="Y3567" s="55" t="str">
        <f t="shared" ca="1" si="1206"/>
        <v>10-2020</v>
      </c>
      <c r="Z3567" s="51">
        <f ca="1">IFERROR(VLOOKUP(Y3567,IPC!$E$2:$F$1745,2,0),IPC!$H$1)</f>
        <v>138.32155800000001</v>
      </c>
      <c r="AA3567" s="48">
        <f t="shared" si="1201"/>
        <v>1</v>
      </c>
      <c r="AB3567" s="48">
        <f t="shared" si="1202"/>
        <v>1900</v>
      </c>
      <c r="AC3567" s="32" t="str">
        <f t="shared" ref="AC3567:AC3630" si="1214">+AA3567&amp;"-"&amp;AB3567</f>
        <v>1-1900</v>
      </c>
      <c r="AD3567" s="50">
        <f>IFERROR(VLOOKUP(AC3567,IPC!$E$2:$F$1745,2,0),IPC!$H$1)</f>
        <v>138.32155800000001</v>
      </c>
    </row>
    <row r="3568" spans="10:30" x14ac:dyDescent="0.25">
      <c r="J3568" s="44" t="str">
        <f t="shared" si="1208"/>
        <v/>
      </c>
      <c r="K3568" s="33" t="str">
        <f t="shared" ca="1" si="1212"/>
        <v/>
      </c>
      <c r="L3568" s="108">
        <f t="shared" ca="1" si="1211"/>
        <v>0</v>
      </c>
      <c r="M3568" s="44" t="str">
        <f t="shared" si="1209"/>
        <v/>
      </c>
      <c r="N3568" s="45" t="str">
        <f t="shared" ca="1" si="1213"/>
        <v/>
      </c>
      <c r="O3568" s="108">
        <f t="shared" si="1207"/>
        <v>0</v>
      </c>
      <c r="P3568" s="21" t="e">
        <f t="shared" si="1196"/>
        <v>#N/A</v>
      </c>
      <c r="Q3568" s="21" t="e">
        <f t="shared" si="1197"/>
        <v>#N/A</v>
      </c>
      <c r="R3568" s="21" t="e">
        <f t="shared" si="1198"/>
        <v>#N/A</v>
      </c>
      <c r="S3568" s="21" t="e">
        <f t="shared" si="1199"/>
        <v>#N/A</v>
      </c>
      <c r="T3568" s="29" t="e">
        <f t="shared" si="1210"/>
        <v>#N/A</v>
      </c>
      <c r="U3568" s="34">
        <f t="shared" si="1200"/>
        <v>0</v>
      </c>
      <c r="V3568" s="16">
        <f t="shared" ca="1" si="1203"/>
        <v>44139</v>
      </c>
      <c r="W3568" s="56">
        <f t="shared" ca="1" si="1204"/>
        <v>10</v>
      </c>
      <c r="X3568" s="56">
        <f t="shared" ca="1" si="1205"/>
        <v>2020</v>
      </c>
      <c r="Y3568" s="55" t="str">
        <f t="shared" ca="1" si="1206"/>
        <v>10-2020</v>
      </c>
      <c r="Z3568" s="51">
        <f ca="1">IFERROR(VLOOKUP(Y3568,IPC!$E$2:$F$1745,2,0),IPC!$H$1)</f>
        <v>138.32155800000001</v>
      </c>
      <c r="AA3568" s="48">
        <f t="shared" si="1201"/>
        <v>1</v>
      </c>
      <c r="AB3568" s="48">
        <f t="shared" si="1202"/>
        <v>1900</v>
      </c>
      <c r="AC3568" s="32" t="str">
        <f t="shared" si="1214"/>
        <v>1-1900</v>
      </c>
      <c r="AD3568" s="50">
        <f>IFERROR(VLOOKUP(AC3568,IPC!$E$2:$F$1745,2,0),IPC!$H$1)</f>
        <v>138.32155800000001</v>
      </c>
    </row>
    <row r="3569" spans="10:30" x14ac:dyDescent="0.25">
      <c r="J3569" s="44" t="str">
        <f t="shared" si="1208"/>
        <v/>
      </c>
      <c r="K3569" s="33" t="str">
        <f t="shared" ca="1" si="1212"/>
        <v/>
      </c>
      <c r="L3569" s="108">
        <f t="shared" ca="1" si="1211"/>
        <v>0</v>
      </c>
      <c r="M3569" s="44" t="str">
        <f t="shared" si="1209"/>
        <v/>
      </c>
      <c r="N3569" s="45" t="str">
        <f t="shared" ca="1" si="1213"/>
        <v/>
      </c>
      <c r="O3569" s="108">
        <f t="shared" si="1207"/>
        <v>0</v>
      </c>
      <c r="P3569" s="21" t="e">
        <f t="shared" si="1196"/>
        <v>#N/A</v>
      </c>
      <c r="Q3569" s="21" t="e">
        <f t="shared" si="1197"/>
        <v>#N/A</v>
      </c>
      <c r="R3569" s="21" t="e">
        <f t="shared" si="1198"/>
        <v>#N/A</v>
      </c>
      <c r="S3569" s="21" t="e">
        <f t="shared" si="1199"/>
        <v>#N/A</v>
      </c>
      <c r="T3569" s="29" t="e">
        <f t="shared" si="1210"/>
        <v>#N/A</v>
      </c>
      <c r="U3569" s="34">
        <f t="shared" si="1200"/>
        <v>0</v>
      </c>
      <c r="V3569" s="16">
        <f t="shared" ca="1" si="1203"/>
        <v>44139</v>
      </c>
      <c r="W3569" s="56">
        <f t="shared" ca="1" si="1204"/>
        <v>10</v>
      </c>
      <c r="X3569" s="56">
        <f t="shared" ca="1" si="1205"/>
        <v>2020</v>
      </c>
      <c r="Y3569" s="55" t="str">
        <f t="shared" ca="1" si="1206"/>
        <v>10-2020</v>
      </c>
      <c r="Z3569" s="51">
        <f ca="1">IFERROR(VLOOKUP(Y3569,IPC!$E$2:$F$1745,2,0),IPC!$H$1)</f>
        <v>138.32155800000001</v>
      </c>
      <c r="AA3569" s="48">
        <f t="shared" si="1201"/>
        <v>1</v>
      </c>
      <c r="AB3569" s="48">
        <f t="shared" si="1202"/>
        <v>1900</v>
      </c>
      <c r="AC3569" s="32" t="str">
        <f t="shared" si="1214"/>
        <v>1-1900</v>
      </c>
      <c r="AD3569" s="50">
        <f>IFERROR(VLOOKUP(AC3569,IPC!$E$2:$F$1745,2,0),IPC!$H$1)</f>
        <v>138.32155800000001</v>
      </c>
    </row>
    <row r="3570" spans="10:30" x14ac:dyDescent="0.25">
      <c r="J3570" s="44" t="str">
        <f t="shared" si="1208"/>
        <v/>
      </c>
      <c r="K3570" s="33" t="str">
        <f t="shared" ca="1" si="1212"/>
        <v/>
      </c>
      <c r="L3570" s="108">
        <f t="shared" ca="1" si="1211"/>
        <v>0</v>
      </c>
      <c r="M3570" s="44" t="str">
        <f t="shared" si="1209"/>
        <v/>
      </c>
      <c r="N3570" s="45" t="str">
        <f t="shared" ca="1" si="1213"/>
        <v/>
      </c>
      <c r="O3570" s="108">
        <f t="shared" si="1207"/>
        <v>0</v>
      </c>
      <c r="P3570" s="21" t="e">
        <f t="shared" ref="P3570:P3633" si="1215">+VLOOKUP(D3558,$E$2:$F$5,2,0)</f>
        <v>#N/A</v>
      </c>
      <c r="Q3570" s="21" t="e">
        <f t="shared" ref="Q3570:Q3633" si="1216">+VLOOKUP(E3558,$E$2:$F$5,2,0)</f>
        <v>#N/A</v>
      </c>
      <c r="R3570" s="21" t="e">
        <f t="shared" ref="R3570:R3633" si="1217">+VLOOKUP(F3558,$E$2:$F$5,2,0)</f>
        <v>#N/A</v>
      </c>
      <c r="S3570" s="21" t="e">
        <f t="shared" ref="S3570:S3633" si="1218">+VLOOKUP(G3558,$E$2:$F$5,2,0)</f>
        <v>#N/A</v>
      </c>
      <c r="T3570" s="29" t="e">
        <f t="shared" si="1210"/>
        <v>#N/A</v>
      </c>
      <c r="U3570" s="34">
        <f t="shared" ref="U3570:U3633" si="1219">+H3558+365*I3558</f>
        <v>0</v>
      </c>
      <c r="V3570" s="16">
        <f t="shared" ca="1" si="1203"/>
        <v>44139</v>
      </c>
      <c r="W3570" s="56">
        <f t="shared" ca="1" si="1204"/>
        <v>10</v>
      </c>
      <c r="X3570" s="56">
        <f t="shared" ca="1" si="1205"/>
        <v>2020</v>
      </c>
      <c r="Y3570" s="55" t="str">
        <f t="shared" ca="1" si="1206"/>
        <v>10-2020</v>
      </c>
      <c r="Z3570" s="51">
        <f ca="1">IFERROR(VLOOKUP(Y3570,IPC!$E$2:$F$1745,2,0),IPC!$H$1)</f>
        <v>138.32155800000001</v>
      </c>
      <c r="AA3570" s="48">
        <f t="shared" ref="AA3570:AA3633" si="1220">+MONTH(H3558)</f>
        <v>1</v>
      </c>
      <c r="AB3570" s="48">
        <f t="shared" ref="AB3570:AB3633" si="1221">+YEAR(H3558)</f>
        <v>1900</v>
      </c>
      <c r="AC3570" s="32" t="str">
        <f t="shared" si="1214"/>
        <v>1-1900</v>
      </c>
      <c r="AD3570" s="50">
        <f>IFERROR(VLOOKUP(AC3570,IPC!$E$2:$F$1745,2,0),IPC!$H$1)</f>
        <v>138.32155800000001</v>
      </c>
    </row>
    <row r="3571" spans="10:30" x14ac:dyDescent="0.25">
      <c r="J3571" s="44" t="str">
        <f t="shared" si="1208"/>
        <v/>
      </c>
      <c r="K3571" s="33" t="str">
        <f t="shared" ca="1" si="1212"/>
        <v/>
      </c>
      <c r="L3571" s="108">
        <f t="shared" ca="1" si="1211"/>
        <v>0</v>
      </c>
      <c r="M3571" s="44" t="str">
        <f t="shared" si="1209"/>
        <v/>
      </c>
      <c r="N3571" s="45" t="str">
        <f t="shared" ca="1" si="1213"/>
        <v/>
      </c>
      <c r="O3571" s="108">
        <f t="shared" si="1207"/>
        <v>0</v>
      </c>
      <c r="P3571" s="21" t="e">
        <f t="shared" si="1215"/>
        <v>#N/A</v>
      </c>
      <c r="Q3571" s="21" t="e">
        <f t="shared" si="1216"/>
        <v>#N/A</v>
      </c>
      <c r="R3571" s="21" t="e">
        <f t="shared" si="1217"/>
        <v>#N/A</v>
      </c>
      <c r="S3571" s="21" t="e">
        <f t="shared" si="1218"/>
        <v>#N/A</v>
      </c>
      <c r="T3571" s="29" t="e">
        <f t="shared" si="1210"/>
        <v>#N/A</v>
      </c>
      <c r="U3571" s="34">
        <f t="shared" si="1219"/>
        <v>0</v>
      </c>
      <c r="V3571" s="16">
        <f t="shared" ca="1" si="1203"/>
        <v>44139</v>
      </c>
      <c r="W3571" s="56">
        <f t="shared" ca="1" si="1204"/>
        <v>10</v>
      </c>
      <c r="X3571" s="56">
        <f t="shared" ca="1" si="1205"/>
        <v>2020</v>
      </c>
      <c r="Y3571" s="55" t="str">
        <f t="shared" ca="1" si="1206"/>
        <v>10-2020</v>
      </c>
      <c r="Z3571" s="51">
        <f ca="1">IFERROR(VLOOKUP(Y3571,IPC!$E$2:$F$1745,2,0),IPC!$H$1)</f>
        <v>138.32155800000001</v>
      </c>
      <c r="AA3571" s="48">
        <f t="shared" si="1220"/>
        <v>1</v>
      </c>
      <c r="AB3571" s="48">
        <f t="shared" si="1221"/>
        <v>1900</v>
      </c>
      <c r="AC3571" s="32" t="str">
        <f t="shared" si="1214"/>
        <v>1-1900</v>
      </c>
      <c r="AD3571" s="50">
        <f>IFERROR(VLOOKUP(AC3571,IPC!$E$2:$F$1745,2,0),IPC!$H$1)</f>
        <v>138.32155800000001</v>
      </c>
    </row>
    <row r="3572" spans="10:30" x14ac:dyDescent="0.25">
      <c r="J3572" s="44" t="str">
        <f t="shared" si="1208"/>
        <v/>
      </c>
      <c r="K3572" s="33" t="str">
        <f t="shared" ca="1" si="1212"/>
        <v/>
      </c>
      <c r="L3572" s="108">
        <f t="shared" ca="1" si="1211"/>
        <v>0</v>
      </c>
      <c r="M3572" s="44" t="str">
        <f t="shared" si="1209"/>
        <v/>
      </c>
      <c r="N3572" s="45" t="str">
        <f t="shared" ca="1" si="1213"/>
        <v/>
      </c>
      <c r="O3572" s="108">
        <f t="shared" si="1207"/>
        <v>0</v>
      </c>
      <c r="P3572" s="21" t="e">
        <f t="shared" si="1215"/>
        <v>#N/A</v>
      </c>
      <c r="Q3572" s="21" t="e">
        <f t="shared" si="1216"/>
        <v>#N/A</v>
      </c>
      <c r="R3572" s="21" t="e">
        <f t="shared" si="1217"/>
        <v>#N/A</v>
      </c>
      <c r="S3572" s="21" t="e">
        <f t="shared" si="1218"/>
        <v>#N/A</v>
      </c>
      <c r="T3572" s="29" t="e">
        <f t="shared" si="1210"/>
        <v>#N/A</v>
      </c>
      <c r="U3572" s="34">
        <f t="shared" si="1219"/>
        <v>0</v>
      </c>
      <c r="V3572" s="16">
        <f t="shared" ca="1" si="1203"/>
        <v>44139</v>
      </c>
      <c r="W3572" s="56">
        <f t="shared" ca="1" si="1204"/>
        <v>10</v>
      </c>
      <c r="X3572" s="56">
        <f t="shared" ca="1" si="1205"/>
        <v>2020</v>
      </c>
      <c r="Y3572" s="55" t="str">
        <f t="shared" ca="1" si="1206"/>
        <v>10-2020</v>
      </c>
      <c r="Z3572" s="51">
        <f ca="1">IFERROR(VLOOKUP(Y3572,IPC!$E$2:$F$1745,2,0),IPC!$H$1)</f>
        <v>138.32155800000001</v>
      </c>
      <c r="AA3572" s="48">
        <f t="shared" si="1220"/>
        <v>1</v>
      </c>
      <c r="AB3572" s="48">
        <f t="shared" si="1221"/>
        <v>1900</v>
      </c>
      <c r="AC3572" s="32" t="str">
        <f t="shared" si="1214"/>
        <v>1-1900</v>
      </c>
      <c r="AD3572" s="50">
        <f>IFERROR(VLOOKUP(AC3572,IPC!$E$2:$F$1745,2,0),IPC!$H$1)</f>
        <v>138.32155800000001</v>
      </c>
    </row>
    <row r="3573" spans="10:30" x14ac:dyDescent="0.25">
      <c r="J3573" s="44" t="str">
        <f t="shared" si="1208"/>
        <v/>
      </c>
      <c r="K3573" s="33" t="str">
        <f t="shared" ca="1" si="1212"/>
        <v/>
      </c>
      <c r="L3573" s="108">
        <f t="shared" ca="1" si="1211"/>
        <v>0</v>
      </c>
      <c r="M3573" s="44" t="str">
        <f t="shared" si="1209"/>
        <v/>
      </c>
      <c r="N3573" s="45" t="str">
        <f t="shared" ca="1" si="1213"/>
        <v/>
      </c>
      <c r="O3573" s="108">
        <f t="shared" si="1207"/>
        <v>0</v>
      </c>
      <c r="P3573" s="21" t="e">
        <f t="shared" si="1215"/>
        <v>#N/A</v>
      </c>
      <c r="Q3573" s="21" t="e">
        <f t="shared" si="1216"/>
        <v>#N/A</v>
      </c>
      <c r="R3573" s="21" t="e">
        <f t="shared" si="1217"/>
        <v>#N/A</v>
      </c>
      <c r="S3573" s="21" t="e">
        <f t="shared" si="1218"/>
        <v>#N/A</v>
      </c>
      <c r="T3573" s="29" t="e">
        <f t="shared" si="1210"/>
        <v>#N/A</v>
      </c>
      <c r="U3573" s="34">
        <f t="shared" si="1219"/>
        <v>0</v>
      </c>
      <c r="V3573" s="16">
        <f t="shared" ca="1" si="1203"/>
        <v>44139</v>
      </c>
      <c r="W3573" s="56">
        <f t="shared" ca="1" si="1204"/>
        <v>10</v>
      </c>
      <c r="X3573" s="56">
        <f t="shared" ca="1" si="1205"/>
        <v>2020</v>
      </c>
      <c r="Y3573" s="55" t="str">
        <f t="shared" ca="1" si="1206"/>
        <v>10-2020</v>
      </c>
      <c r="Z3573" s="51">
        <f ca="1">IFERROR(VLOOKUP(Y3573,IPC!$E$2:$F$1745,2,0),IPC!$H$1)</f>
        <v>138.32155800000001</v>
      </c>
      <c r="AA3573" s="48">
        <f t="shared" si="1220"/>
        <v>1</v>
      </c>
      <c r="AB3573" s="48">
        <f t="shared" si="1221"/>
        <v>1900</v>
      </c>
      <c r="AC3573" s="32" t="str">
        <f t="shared" si="1214"/>
        <v>1-1900</v>
      </c>
      <c r="AD3573" s="50">
        <f>IFERROR(VLOOKUP(AC3573,IPC!$E$2:$F$1745,2,0),IPC!$H$1)</f>
        <v>138.32155800000001</v>
      </c>
    </row>
    <row r="3574" spans="10:30" x14ac:dyDescent="0.25">
      <c r="J3574" s="44" t="str">
        <f t="shared" si="1208"/>
        <v/>
      </c>
      <c r="K3574" s="33" t="str">
        <f t="shared" ca="1" si="1212"/>
        <v/>
      </c>
      <c r="L3574" s="108">
        <f t="shared" ca="1" si="1211"/>
        <v>0</v>
      </c>
      <c r="M3574" s="44" t="str">
        <f t="shared" si="1209"/>
        <v/>
      </c>
      <c r="N3574" s="45" t="str">
        <f t="shared" ca="1" si="1213"/>
        <v/>
      </c>
      <c r="O3574" s="108">
        <f t="shared" si="1207"/>
        <v>0</v>
      </c>
      <c r="P3574" s="21" t="e">
        <f t="shared" si="1215"/>
        <v>#N/A</v>
      </c>
      <c r="Q3574" s="21" t="e">
        <f t="shared" si="1216"/>
        <v>#N/A</v>
      </c>
      <c r="R3574" s="21" t="e">
        <f t="shared" si="1217"/>
        <v>#N/A</v>
      </c>
      <c r="S3574" s="21" t="e">
        <f t="shared" si="1218"/>
        <v>#N/A</v>
      </c>
      <c r="T3574" s="29" t="e">
        <f t="shared" si="1210"/>
        <v>#N/A</v>
      </c>
      <c r="U3574" s="34">
        <f t="shared" si="1219"/>
        <v>0</v>
      </c>
      <c r="V3574" s="16">
        <f t="shared" ca="1" si="1203"/>
        <v>44139</v>
      </c>
      <c r="W3574" s="56">
        <f t="shared" ca="1" si="1204"/>
        <v>10</v>
      </c>
      <c r="X3574" s="56">
        <f t="shared" ca="1" si="1205"/>
        <v>2020</v>
      </c>
      <c r="Y3574" s="55" t="str">
        <f t="shared" ca="1" si="1206"/>
        <v>10-2020</v>
      </c>
      <c r="Z3574" s="51">
        <f ca="1">IFERROR(VLOOKUP(Y3574,IPC!$E$2:$F$1745,2,0),IPC!$H$1)</f>
        <v>138.32155800000001</v>
      </c>
      <c r="AA3574" s="48">
        <f t="shared" si="1220"/>
        <v>1</v>
      </c>
      <c r="AB3574" s="48">
        <f t="shared" si="1221"/>
        <v>1900</v>
      </c>
      <c r="AC3574" s="32" t="str">
        <f t="shared" si="1214"/>
        <v>1-1900</v>
      </c>
      <c r="AD3574" s="50">
        <f>IFERROR(VLOOKUP(AC3574,IPC!$E$2:$F$1745,2,0),IPC!$H$1)</f>
        <v>138.32155800000001</v>
      </c>
    </row>
    <row r="3575" spans="10:30" x14ac:dyDescent="0.25">
      <c r="J3575" s="44" t="str">
        <f t="shared" si="1208"/>
        <v/>
      </c>
      <c r="K3575" s="33" t="str">
        <f t="shared" ca="1" si="1212"/>
        <v/>
      </c>
      <c r="L3575" s="108">
        <f t="shared" ca="1" si="1211"/>
        <v>0</v>
      </c>
      <c r="M3575" s="44" t="str">
        <f t="shared" si="1209"/>
        <v/>
      </c>
      <c r="N3575" s="45" t="str">
        <f t="shared" ca="1" si="1213"/>
        <v/>
      </c>
      <c r="O3575" s="108">
        <f t="shared" si="1207"/>
        <v>0</v>
      </c>
      <c r="P3575" s="21" t="e">
        <f t="shared" si="1215"/>
        <v>#N/A</v>
      </c>
      <c r="Q3575" s="21" t="e">
        <f t="shared" si="1216"/>
        <v>#N/A</v>
      </c>
      <c r="R3575" s="21" t="e">
        <f t="shared" si="1217"/>
        <v>#N/A</v>
      </c>
      <c r="S3575" s="21" t="e">
        <f t="shared" si="1218"/>
        <v>#N/A</v>
      </c>
      <c r="T3575" s="29" t="e">
        <f t="shared" si="1210"/>
        <v>#N/A</v>
      </c>
      <c r="U3575" s="34">
        <f t="shared" si="1219"/>
        <v>0</v>
      </c>
      <c r="V3575" s="16">
        <f t="shared" ca="1" si="1203"/>
        <v>44139</v>
      </c>
      <c r="W3575" s="56">
        <f t="shared" ca="1" si="1204"/>
        <v>10</v>
      </c>
      <c r="X3575" s="56">
        <f t="shared" ca="1" si="1205"/>
        <v>2020</v>
      </c>
      <c r="Y3575" s="55" t="str">
        <f t="shared" ca="1" si="1206"/>
        <v>10-2020</v>
      </c>
      <c r="Z3575" s="51">
        <f ca="1">IFERROR(VLOOKUP(Y3575,IPC!$E$2:$F$1745,2,0),IPC!$H$1)</f>
        <v>138.32155800000001</v>
      </c>
      <c r="AA3575" s="48">
        <f t="shared" si="1220"/>
        <v>1</v>
      </c>
      <c r="AB3575" s="48">
        <f t="shared" si="1221"/>
        <v>1900</v>
      </c>
      <c r="AC3575" s="32" t="str">
        <f t="shared" si="1214"/>
        <v>1-1900</v>
      </c>
      <c r="AD3575" s="50">
        <f>IFERROR(VLOOKUP(AC3575,IPC!$E$2:$F$1745,2,0),IPC!$H$1)</f>
        <v>138.32155800000001</v>
      </c>
    </row>
    <row r="3576" spans="10:30" x14ac:dyDescent="0.25">
      <c r="J3576" s="44" t="str">
        <f t="shared" si="1208"/>
        <v/>
      </c>
      <c r="K3576" s="33" t="str">
        <f t="shared" ca="1" si="1212"/>
        <v/>
      </c>
      <c r="L3576" s="108">
        <f t="shared" ca="1" si="1211"/>
        <v>0</v>
      </c>
      <c r="M3576" s="44" t="str">
        <f t="shared" si="1209"/>
        <v/>
      </c>
      <c r="N3576" s="45" t="str">
        <f t="shared" ca="1" si="1213"/>
        <v/>
      </c>
      <c r="O3576" s="108">
        <f t="shared" si="1207"/>
        <v>0</v>
      </c>
      <c r="P3576" s="21" t="e">
        <f t="shared" si="1215"/>
        <v>#N/A</v>
      </c>
      <c r="Q3576" s="21" t="e">
        <f t="shared" si="1216"/>
        <v>#N/A</v>
      </c>
      <c r="R3576" s="21" t="e">
        <f t="shared" si="1217"/>
        <v>#N/A</v>
      </c>
      <c r="S3576" s="21" t="e">
        <f t="shared" si="1218"/>
        <v>#N/A</v>
      </c>
      <c r="T3576" s="29" t="e">
        <f t="shared" si="1210"/>
        <v>#N/A</v>
      </c>
      <c r="U3576" s="34">
        <f t="shared" si="1219"/>
        <v>0</v>
      </c>
      <c r="V3576" s="16">
        <f t="shared" ca="1" si="1203"/>
        <v>44139</v>
      </c>
      <c r="W3576" s="56">
        <f t="shared" ca="1" si="1204"/>
        <v>10</v>
      </c>
      <c r="X3576" s="56">
        <f t="shared" ca="1" si="1205"/>
        <v>2020</v>
      </c>
      <c r="Y3576" s="55" t="str">
        <f t="shared" ca="1" si="1206"/>
        <v>10-2020</v>
      </c>
      <c r="Z3576" s="51">
        <f ca="1">IFERROR(VLOOKUP(Y3576,IPC!$E$2:$F$1745,2,0),IPC!$H$1)</f>
        <v>138.32155800000001</v>
      </c>
      <c r="AA3576" s="48">
        <f t="shared" si="1220"/>
        <v>1</v>
      </c>
      <c r="AB3576" s="48">
        <f t="shared" si="1221"/>
        <v>1900</v>
      </c>
      <c r="AC3576" s="32" t="str">
        <f t="shared" si="1214"/>
        <v>1-1900</v>
      </c>
      <c r="AD3576" s="50">
        <f>IFERROR(VLOOKUP(AC3576,IPC!$E$2:$F$1745,2,0),IPC!$H$1)</f>
        <v>138.32155800000001</v>
      </c>
    </row>
    <row r="3577" spans="10:30" x14ac:dyDescent="0.25">
      <c r="J3577" s="44" t="str">
        <f t="shared" si="1208"/>
        <v/>
      </c>
      <c r="K3577" s="33" t="str">
        <f t="shared" ca="1" si="1212"/>
        <v/>
      </c>
      <c r="L3577" s="108">
        <f t="shared" ca="1" si="1211"/>
        <v>0</v>
      </c>
      <c r="M3577" s="44" t="str">
        <f t="shared" si="1209"/>
        <v/>
      </c>
      <c r="N3577" s="45" t="str">
        <f t="shared" ca="1" si="1213"/>
        <v/>
      </c>
      <c r="O3577" s="108">
        <f t="shared" si="1207"/>
        <v>0</v>
      </c>
      <c r="P3577" s="21" t="e">
        <f t="shared" si="1215"/>
        <v>#N/A</v>
      </c>
      <c r="Q3577" s="21" t="e">
        <f t="shared" si="1216"/>
        <v>#N/A</v>
      </c>
      <c r="R3577" s="21" t="e">
        <f t="shared" si="1217"/>
        <v>#N/A</v>
      </c>
      <c r="S3577" s="21" t="e">
        <f t="shared" si="1218"/>
        <v>#N/A</v>
      </c>
      <c r="T3577" s="29" t="e">
        <f t="shared" si="1210"/>
        <v>#N/A</v>
      </c>
      <c r="U3577" s="34">
        <f t="shared" si="1219"/>
        <v>0</v>
      </c>
      <c r="V3577" s="16">
        <f t="shared" ca="1" si="1203"/>
        <v>44139</v>
      </c>
      <c r="W3577" s="56">
        <f t="shared" ca="1" si="1204"/>
        <v>10</v>
      </c>
      <c r="X3577" s="56">
        <f t="shared" ca="1" si="1205"/>
        <v>2020</v>
      </c>
      <c r="Y3577" s="55" t="str">
        <f t="shared" ca="1" si="1206"/>
        <v>10-2020</v>
      </c>
      <c r="Z3577" s="51">
        <f ca="1">IFERROR(VLOOKUP(Y3577,IPC!$E$2:$F$1745,2,0),IPC!$H$1)</f>
        <v>138.32155800000001</v>
      </c>
      <c r="AA3577" s="48">
        <f t="shared" si="1220"/>
        <v>1</v>
      </c>
      <c r="AB3577" s="48">
        <f t="shared" si="1221"/>
        <v>1900</v>
      </c>
      <c r="AC3577" s="32" t="str">
        <f t="shared" si="1214"/>
        <v>1-1900</v>
      </c>
      <c r="AD3577" s="50">
        <f>IFERROR(VLOOKUP(AC3577,IPC!$E$2:$F$1745,2,0),IPC!$H$1)</f>
        <v>138.32155800000001</v>
      </c>
    </row>
    <row r="3578" spans="10:30" x14ac:dyDescent="0.25">
      <c r="J3578" s="44" t="str">
        <f t="shared" si="1208"/>
        <v/>
      </c>
      <c r="K3578" s="33" t="str">
        <f t="shared" ca="1" si="1212"/>
        <v/>
      </c>
      <c r="L3578" s="108">
        <f t="shared" ca="1" si="1211"/>
        <v>0</v>
      </c>
      <c r="M3578" s="44" t="str">
        <f t="shared" si="1209"/>
        <v/>
      </c>
      <c r="N3578" s="45" t="str">
        <f t="shared" ca="1" si="1213"/>
        <v/>
      </c>
      <c r="O3578" s="108">
        <f t="shared" si="1207"/>
        <v>0</v>
      </c>
      <c r="P3578" s="21" t="e">
        <f t="shared" si="1215"/>
        <v>#N/A</v>
      </c>
      <c r="Q3578" s="21" t="e">
        <f t="shared" si="1216"/>
        <v>#N/A</v>
      </c>
      <c r="R3578" s="21" t="e">
        <f t="shared" si="1217"/>
        <v>#N/A</v>
      </c>
      <c r="S3578" s="21" t="e">
        <f t="shared" si="1218"/>
        <v>#N/A</v>
      </c>
      <c r="T3578" s="29" t="e">
        <f t="shared" si="1210"/>
        <v>#N/A</v>
      </c>
      <c r="U3578" s="34">
        <f t="shared" si="1219"/>
        <v>0</v>
      </c>
      <c r="V3578" s="16">
        <f t="shared" ref="V3578:V3641" ca="1" si="1222">+TODAY()</f>
        <v>44139</v>
      </c>
      <c r="W3578" s="56">
        <f t="shared" ref="W3578:W3641" ca="1" si="1223">+MONTH(V3578)-1</f>
        <v>10</v>
      </c>
      <c r="X3578" s="56">
        <f t="shared" ref="X3578:X3641" ca="1" si="1224">+YEAR(V3578)</f>
        <v>2020</v>
      </c>
      <c r="Y3578" s="55" t="str">
        <f t="shared" ref="Y3578:Y3641" ca="1" si="1225">+W3578&amp;"-"&amp;X3578</f>
        <v>10-2020</v>
      </c>
      <c r="Z3578" s="51">
        <f ca="1">IFERROR(VLOOKUP(Y3578,IPC!$E$2:$F$1745,2,0),IPC!$H$1)</f>
        <v>138.32155800000001</v>
      </c>
      <c r="AA3578" s="48">
        <f t="shared" si="1220"/>
        <v>1</v>
      </c>
      <c r="AB3578" s="48">
        <f t="shared" si="1221"/>
        <v>1900</v>
      </c>
      <c r="AC3578" s="32" t="str">
        <f t="shared" si="1214"/>
        <v>1-1900</v>
      </c>
      <c r="AD3578" s="50">
        <f>IFERROR(VLOOKUP(AC3578,IPC!$E$2:$F$1745,2,0),IPC!$H$1)</f>
        <v>138.32155800000001</v>
      </c>
    </row>
    <row r="3579" spans="10:30" x14ac:dyDescent="0.25">
      <c r="J3579" s="44" t="str">
        <f t="shared" si="1208"/>
        <v/>
      </c>
      <c r="K3579" s="33" t="str">
        <f t="shared" ca="1" si="1212"/>
        <v/>
      </c>
      <c r="L3579" s="108">
        <f t="shared" ca="1" si="1211"/>
        <v>0</v>
      </c>
      <c r="M3579" s="44" t="str">
        <f t="shared" si="1209"/>
        <v/>
      </c>
      <c r="N3579" s="45" t="str">
        <f t="shared" ca="1" si="1213"/>
        <v/>
      </c>
      <c r="O3579" s="108">
        <f t="shared" si="1207"/>
        <v>0</v>
      </c>
      <c r="P3579" s="21" t="e">
        <f t="shared" si="1215"/>
        <v>#N/A</v>
      </c>
      <c r="Q3579" s="21" t="e">
        <f t="shared" si="1216"/>
        <v>#N/A</v>
      </c>
      <c r="R3579" s="21" t="e">
        <f t="shared" si="1217"/>
        <v>#N/A</v>
      </c>
      <c r="S3579" s="21" t="e">
        <f t="shared" si="1218"/>
        <v>#N/A</v>
      </c>
      <c r="T3579" s="29" t="e">
        <f t="shared" si="1210"/>
        <v>#N/A</v>
      </c>
      <c r="U3579" s="34">
        <f t="shared" si="1219"/>
        <v>0</v>
      </c>
      <c r="V3579" s="16">
        <f t="shared" ca="1" si="1222"/>
        <v>44139</v>
      </c>
      <c r="W3579" s="56">
        <f t="shared" ca="1" si="1223"/>
        <v>10</v>
      </c>
      <c r="X3579" s="56">
        <f t="shared" ca="1" si="1224"/>
        <v>2020</v>
      </c>
      <c r="Y3579" s="55" t="str">
        <f t="shared" ca="1" si="1225"/>
        <v>10-2020</v>
      </c>
      <c r="Z3579" s="51">
        <f ca="1">IFERROR(VLOOKUP(Y3579,IPC!$E$2:$F$1745,2,0),IPC!$H$1)</f>
        <v>138.32155800000001</v>
      </c>
      <c r="AA3579" s="48">
        <f t="shared" si="1220"/>
        <v>1</v>
      </c>
      <c r="AB3579" s="48">
        <f t="shared" si="1221"/>
        <v>1900</v>
      </c>
      <c r="AC3579" s="32" t="str">
        <f t="shared" si="1214"/>
        <v>1-1900</v>
      </c>
      <c r="AD3579" s="50">
        <f>IFERROR(VLOOKUP(AC3579,IPC!$E$2:$F$1745,2,0),IPC!$H$1)</f>
        <v>138.32155800000001</v>
      </c>
    </row>
    <row r="3580" spans="10:30" x14ac:dyDescent="0.25">
      <c r="J3580" s="44" t="str">
        <f t="shared" si="1208"/>
        <v/>
      </c>
      <c r="K3580" s="33" t="str">
        <f t="shared" ca="1" si="1212"/>
        <v/>
      </c>
      <c r="L3580" s="108">
        <f t="shared" ca="1" si="1211"/>
        <v>0</v>
      </c>
      <c r="M3580" s="44" t="str">
        <f t="shared" si="1209"/>
        <v/>
      </c>
      <c r="N3580" s="45" t="str">
        <f t="shared" ca="1" si="1213"/>
        <v/>
      </c>
      <c r="O3580" s="108">
        <f t="shared" si="1207"/>
        <v>0</v>
      </c>
      <c r="P3580" s="21" t="e">
        <f t="shared" si="1215"/>
        <v>#N/A</v>
      </c>
      <c r="Q3580" s="21" t="e">
        <f t="shared" si="1216"/>
        <v>#N/A</v>
      </c>
      <c r="R3580" s="21" t="e">
        <f t="shared" si="1217"/>
        <v>#N/A</v>
      </c>
      <c r="S3580" s="21" t="e">
        <f t="shared" si="1218"/>
        <v>#N/A</v>
      </c>
      <c r="T3580" s="29" t="e">
        <f t="shared" si="1210"/>
        <v>#N/A</v>
      </c>
      <c r="U3580" s="34">
        <f t="shared" si="1219"/>
        <v>0</v>
      </c>
      <c r="V3580" s="16">
        <f t="shared" ca="1" si="1222"/>
        <v>44139</v>
      </c>
      <c r="W3580" s="56">
        <f t="shared" ca="1" si="1223"/>
        <v>10</v>
      </c>
      <c r="X3580" s="56">
        <f t="shared" ca="1" si="1224"/>
        <v>2020</v>
      </c>
      <c r="Y3580" s="55" t="str">
        <f t="shared" ca="1" si="1225"/>
        <v>10-2020</v>
      </c>
      <c r="Z3580" s="51">
        <f ca="1">IFERROR(VLOOKUP(Y3580,IPC!$E$2:$F$1745,2,0),IPC!$H$1)</f>
        <v>138.32155800000001</v>
      </c>
      <c r="AA3580" s="48">
        <f t="shared" si="1220"/>
        <v>1</v>
      </c>
      <c r="AB3580" s="48">
        <f t="shared" si="1221"/>
        <v>1900</v>
      </c>
      <c r="AC3580" s="32" t="str">
        <f t="shared" si="1214"/>
        <v>1-1900</v>
      </c>
      <c r="AD3580" s="50">
        <f>IFERROR(VLOOKUP(AC3580,IPC!$E$2:$F$1745,2,0),IPC!$H$1)</f>
        <v>138.32155800000001</v>
      </c>
    </row>
    <row r="3581" spans="10:30" x14ac:dyDescent="0.25">
      <c r="J3581" s="44" t="str">
        <f t="shared" si="1208"/>
        <v/>
      </c>
      <c r="K3581" s="33" t="str">
        <f t="shared" ca="1" si="1212"/>
        <v/>
      </c>
      <c r="L3581" s="108">
        <f t="shared" ca="1" si="1211"/>
        <v>0</v>
      </c>
      <c r="M3581" s="44" t="str">
        <f t="shared" si="1209"/>
        <v/>
      </c>
      <c r="N3581" s="45" t="str">
        <f t="shared" ca="1" si="1213"/>
        <v/>
      </c>
      <c r="O3581" s="108">
        <f t="shared" si="1207"/>
        <v>0</v>
      </c>
      <c r="P3581" s="21" t="e">
        <f t="shared" si="1215"/>
        <v>#N/A</v>
      </c>
      <c r="Q3581" s="21" t="e">
        <f t="shared" si="1216"/>
        <v>#N/A</v>
      </c>
      <c r="R3581" s="21" t="e">
        <f t="shared" si="1217"/>
        <v>#N/A</v>
      </c>
      <c r="S3581" s="21" t="e">
        <f t="shared" si="1218"/>
        <v>#N/A</v>
      </c>
      <c r="T3581" s="29" t="e">
        <f t="shared" si="1210"/>
        <v>#N/A</v>
      </c>
      <c r="U3581" s="34">
        <f t="shared" si="1219"/>
        <v>0</v>
      </c>
      <c r="V3581" s="16">
        <f t="shared" ca="1" si="1222"/>
        <v>44139</v>
      </c>
      <c r="W3581" s="56">
        <f t="shared" ca="1" si="1223"/>
        <v>10</v>
      </c>
      <c r="X3581" s="56">
        <f t="shared" ca="1" si="1224"/>
        <v>2020</v>
      </c>
      <c r="Y3581" s="55" t="str">
        <f t="shared" ca="1" si="1225"/>
        <v>10-2020</v>
      </c>
      <c r="Z3581" s="51">
        <f ca="1">IFERROR(VLOOKUP(Y3581,IPC!$E$2:$F$1745,2,0),IPC!$H$1)</f>
        <v>138.32155800000001</v>
      </c>
      <c r="AA3581" s="48">
        <f t="shared" si="1220"/>
        <v>1</v>
      </c>
      <c r="AB3581" s="48">
        <f t="shared" si="1221"/>
        <v>1900</v>
      </c>
      <c r="AC3581" s="32" t="str">
        <f t="shared" si="1214"/>
        <v>1-1900</v>
      </c>
      <c r="AD3581" s="50">
        <f>IFERROR(VLOOKUP(AC3581,IPC!$E$2:$F$1745,2,0),IPC!$H$1)</f>
        <v>138.32155800000001</v>
      </c>
    </row>
    <row r="3582" spans="10:30" x14ac:dyDescent="0.25">
      <c r="J3582" s="44" t="str">
        <f t="shared" si="1208"/>
        <v/>
      </c>
      <c r="K3582" s="33" t="str">
        <f t="shared" ca="1" si="1212"/>
        <v/>
      </c>
      <c r="L3582" s="108">
        <f t="shared" ca="1" si="1211"/>
        <v>0</v>
      </c>
      <c r="M3582" s="44" t="str">
        <f t="shared" si="1209"/>
        <v/>
      </c>
      <c r="N3582" s="45" t="str">
        <f t="shared" ca="1" si="1213"/>
        <v/>
      </c>
      <c r="O3582" s="108">
        <f t="shared" si="1207"/>
        <v>0</v>
      </c>
      <c r="P3582" s="21" t="e">
        <f t="shared" si="1215"/>
        <v>#N/A</v>
      </c>
      <c r="Q3582" s="21" t="e">
        <f t="shared" si="1216"/>
        <v>#N/A</v>
      </c>
      <c r="R3582" s="21" t="e">
        <f t="shared" si="1217"/>
        <v>#N/A</v>
      </c>
      <c r="S3582" s="21" t="e">
        <f t="shared" si="1218"/>
        <v>#N/A</v>
      </c>
      <c r="T3582" s="29" t="e">
        <f t="shared" si="1210"/>
        <v>#N/A</v>
      </c>
      <c r="U3582" s="34">
        <f t="shared" si="1219"/>
        <v>0</v>
      </c>
      <c r="V3582" s="16">
        <f t="shared" ca="1" si="1222"/>
        <v>44139</v>
      </c>
      <c r="W3582" s="56">
        <f t="shared" ca="1" si="1223"/>
        <v>10</v>
      </c>
      <c r="X3582" s="56">
        <f t="shared" ca="1" si="1224"/>
        <v>2020</v>
      </c>
      <c r="Y3582" s="55" t="str">
        <f t="shared" ca="1" si="1225"/>
        <v>10-2020</v>
      </c>
      <c r="Z3582" s="51">
        <f ca="1">IFERROR(VLOOKUP(Y3582,IPC!$E$2:$F$1745,2,0),IPC!$H$1)</f>
        <v>138.32155800000001</v>
      </c>
      <c r="AA3582" s="48">
        <f t="shared" si="1220"/>
        <v>1</v>
      </c>
      <c r="AB3582" s="48">
        <f t="shared" si="1221"/>
        <v>1900</v>
      </c>
      <c r="AC3582" s="32" t="str">
        <f t="shared" si="1214"/>
        <v>1-1900</v>
      </c>
      <c r="AD3582" s="50">
        <f>IFERROR(VLOOKUP(AC3582,IPC!$E$2:$F$1745,2,0),IPC!$H$1)</f>
        <v>138.32155800000001</v>
      </c>
    </row>
    <row r="3583" spans="10:30" x14ac:dyDescent="0.25">
      <c r="J3583" s="44" t="str">
        <f t="shared" si="1208"/>
        <v/>
      </c>
      <c r="K3583" s="33" t="str">
        <f t="shared" ca="1" si="1212"/>
        <v/>
      </c>
      <c r="L3583" s="108">
        <f t="shared" ca="1" si="1211"/>
        <v>0</v>
      </c>
      <c r="M3583" s="44" t="str">
        <f t="shared" si="1209"/>
        <v/>
      </c>
      <c r="N3583" s="45" t="str">
        <f t="shared" ca="1" si="1213"/>
        <v/>
      </c>
      <c r="O3583" s="108">
        <f t="shared" si="1207"/>
        <v>0</v>
      </c>
      <c r="P3583" s="21" t="e">
        <f t="shared" si="1215"/>
        <v>#N/A</v>
      </c>
      <c r="Q3583" s="21" t="e">
        <f t="shared" si="1216"/>
        <v>#N/A</v>
      </c>
      <c r="R3583" s="21" t="e">
        <f t="shared" si="1217"/>
        <v>#N/A</v>
      </c>
      <c r="S3583" s="21" t="e">
        <f t="shared" si="1218"/>
        <v>#N/A</v>
      </c>
      <c r="T3583" s="29" t="e">
        <f t="shared" si="1210"/>
        <v>#N/A</v>
      </c>
      <c r="U3583" s="34">
        <f t="shared" si="1219"/>
        <v>0</v>
      </c>
      <c r="V3583" s="16">
        <f t="shared" ca="1" si="1222"/>
        <v>44139</v>
      </c>
      <c r="W3583" s="56">
        <f t="shared" ca="1" si="1223"/>
        <v>10</v>
      </c>
      <c r="X3583" s="56">
        <f t="shared" ca="1" si="1224"/>
        <v>2020</v>
      </c>
      <c r="Y3583" s="55" t="str">
        <f t="shared" ca="1" si="1225"/>
        <v>10-2020</v>
      </c>
      <c r="Z3583" s="51">
        <f ca="1">IFERROR(VLOOKUP(Y3583,IPC!$E$2:$F$1745,2,0),IPC!$H$1)</f>
        <v>138.32155800000001</v>
      </c>
      <c r="AA3583" s="48">
        <f t="shared" si="1220"/>
        <v>1</v>
      </c>
      <c r="AB3583" s="48">
        <f t="shared" si="1221"/>
        <v>1900</v>
      </c>
      <c r="AC3583" s="32" t="str">
        <f t="shared" si="1214"/>
        <v>1-1900</v>
      </c>
      <c r="AD3583" s="50">
        <f>IFERROR(VLOOKUP(AC3583,IPC!$E$2:$F$1745,2,0),IPC!$H$1)</f>
        <v>138.32155800000001</v>
      </c>
    </row>
    <row r="3584" spans="10:30" x14ac:dyDescent="0.25">
      <c r="J3584" s="44" t="str">
        <f t="shared" si="1208"/>
        <v/>
      </c>
      <c r="K3584" s="33" t="str">
        <f t="shared" ca="1" si="1212"/>
        <v/>
      </c>
      <c r="L3584" s="108">
        <f t="shared" ca="1" si="1211"/>
        <v>0</v>
      </c>
      <c r="M3584" s="44" t="str">
        <f t="shared" si="1209"/>
        <v/>
      </c>
      <c r="N3584" s="45" t="str">
        <f t="shared" ca="1" si="1213"/>
        <v/>
      </c>
      <c r="O3584" s="108">
        <f t="shared" si="1207"/>
        <v>0</v>
      </c>
      <c r="P3584" s="21" t="e">
        <f t="shared" si="1215"/>
        <v>#N/A</v>
      </c>
      <c r="Q3584" s="21" t="e">
        <f t="shared" si="1216"/>
        <v>#N/A</v>
      </c>
      <c r="R3584" s="21" t="e">
        <f t="shared" si="1217"/>
        <v>#N/A</v>
      </c>
      <c r="S3584" s="21" t="e">
        <f t="shared" si="1218"/>
        <v>#N/A</v>
      </c>
      <c r="T3584" s="29" t="e">
        <f t="shared" si="1210"/>
        <v>#N/A</v>
      </c>
      <c r="U3584" s="34">
        <f t="shared" si="1219"/>
        <v>0</v>
      </c>
      <c r="V3584" s="16">
        <f t="shared" ca="1" si="1222"/>
        <v>44139</v>
      </c>
      <c r="W3584" s="56">
        <f t="shared" ca="1" si="1223"/>
        <v>10</v>
      </c>
      <c r="X3584" s="56">
        <f t="shared" ca="1" si="1224"/>
        <v>2020</v>
      </c>
      <c r="Y3584" s="55" t="str">
        <f t="shared" ca="1" si="1225"/>
        <v>10-2020</v>
      </c>
      <c r="Z3584" s="51">
        <f ca="1">IFERROR(VLOOKUP(Y3584,IPC!$E$2:$F$1745,2,0),IPC!$H$1)</f>
        <v>138.32155800000001</v>
      </c>
      <c r="AA3584" s="48">
        <f t="shared" si="1220"/>
        <v>1</v>
      </c>
      <c r="AB3584" s="48">
        <f t="shared" si="1221"/>
        <v>1900</v>
      </c>
      <c r="AC3584" s="32" t="str">
        <f t="shared" si="1214"/>
        <v>1-1900</v>
      </c>
      <c r="AD3584" s="50">
        <f>IFERROR(VLOOKUP(AC3584,IPC!$E$2:$F$1745,2,0),IPC!$H$1)</f>
        <v>138.32155800000001</v>
      </c>
    </row>
    <row r="3585" spans="10:30" x14ac:dyDescent="0.25">
      <c r="J3585" s="44" t="str">
        <f t="shared" si="1208"/>
        <v/>
      </c>
      <c r="K3585" s="33" t="str">
        <f t="shared" ca="1" si="1212"/>
        <v/>
      </c>
      <c r="L3585" s="108">
        <f t="shared" ca="1" si="1211"/>
        <v>0</v>
      </c>
      <c r="M3585" s="44" t="str">
        <f t="shared" si="1209"/>
        <v/>
      </c>
      <c r="N3585" s="45" t="str">
        <f t="shared" ca="1" si="1213"/>
        <v/>
      </c>
      <c r="O3585" s="108">
        <f t="shared" si="1207"/>
        <v>0</v>
      </c>
      <c r="P3585" s="21" t="e">
        <f t="shared" si="1215"/>
        <v>#N/A</v>
      </c>
      <c r="Q3585" s="21" t="e">
        <f t="shared" si="1216"/>
        <v>#N/A</v>
      </c>
      <c r="R3585" s="21" t="e">
        <f t="shared" si="1217"/>
        <v>#N/A</v>
      </c>
      <c r="S3585" s="21" t="e">
        <f t="shared" si="1218"/>
        <v>#N/A</v>
      </c>
      <c r="T3585" s="29" t="e">
        <f t="shared" si="1210"/>
        <v>#N/A</v>
      </c>
      <c r="U3585" s="34">
        <f t="shared" si="1219"/>
        <v>0</v>
      </c>
      <c r="V3585" s="16">
        <f t="shared" ca="1" si="1222"/>
        <v>44139</v>
      </c>
      <c r="W3585" s="56">
        <f t="shared" ca="1" si="1223"/>
        <v>10</v>
      </c>
      <c r="X3585" s="56">
        <f t="shared" ca="1" si="1224"/>
        <v>2020</v>
      </c>
      <c r="Y3585" s="55" t="str">
        <f t="shared" ca="1" si="1225"/>
        <v>10-2020</v>
      </c>
      <c r="Z3585" s="51">
        <f ca="1">IFERROR(VLOOKUP(Y3585,IPC!$E$2:$F$1745,2,0),IPC!$H$1)</f>
        <v>138.32155800000001</v>
      </c>
      <c r="AA3585" s="48">
        <f t="shared" si="1220"/>
        <v>1</v>
      </c>
      <c r="AB3585" s="48">
        <f t="shared" si="1221"/>
        <v>1900</v>
      </c>
      <c r="AC3585" s="32" t="str">
        <f t="shared" si="1214"/>
        <v>1-1900</v>
      </c>
      <c r="AD3585" s="50">
        <f>IFERROR(VLOOKUP(AC3585,IPC!$E$2:$F$1745,2,0),IPC!$H$1)</f>
        <v>138.32155800000001</v>
      </c>
    </row>
    <row r="3586" spans="10:30" x14ac:dyDescent="0.25">
      <c r="J3586" s="44" t="str">
        <f t="shared" si="1208"/>
        <v/>
      </c>
      <c r="K3586" s="33" t="str">
        <f t="shared" ca="1" si="1212"/>
        <v/>
      </c>
      <c r="L3586" s="108">
        <f t="shared" ca="1" si="1211"/>
        <v>0</v>
      </c>
      <c r="M3586" s="44" t="str">
        <f t="shared" si="1209"/>
        <v/>
      </c>
      <c r="N3586" s="45" t="str">
        <f t="shared" ca="1" si="1213"/>
        <v/>
      </c>
      <c r="O3586" s="108">
        <f t="shared" si="1207"/>
        <v>0</v>
      </c>
      <c r="P3586" s="21" t="e">
        <f t="shared" si="1215"/>
        <v>#N/A</v>
      </c>
      <c r="Q3586" s="21" t="e">
        <f t="shared" si="1216"/>
        <v>#N/A</v>
      </c>
      <c r="R3586" s="21" t="e">
        <f t="shared" si="1217"/>
        <v>#N/A</v>
      </c>
      <c r="S3586" s="21" t="e">
        <f t="shared" si="1218"/>
        <v>#N/A</v>
      </c>
      <c r="T3586" s="29" t="e">
        <f t="shared" si="1210"/>
        <v>#N/A</v>
      </c>
      <c r="U3586" s="34">
        <f t="shared" si="1219"/>
        <v>0</v>
      </c>
      <c r="V3586" s="16">
        <f t="shared" ca="1" si="1222"/>
        <v>44139</v>
      </c>
      <c r="W3586" s="56">
        <f t="shared" ca="1" si="1223"/>
        <v>10</v>
      </c>
      <c r="X3586" s="56">
        <f t="shared" ca="1" si="1224"/>
        <v>2020</v>
      </c>
      <c r="Y3586" s="55" t="str">
        <f t="shared" ca="1" si="1225"/>
        <v>10-2020</v>
      </c>
      <c r="Z3586" s="51">
        <f ca="1">IFERROR(VLOOKUP(Y3586,IPC!$E$2:$F$1745,2,0),IPC!$H$1)</f>
        <v>138.32155800000001</v>
      </c>
      <c r="AA3586" s="48">
        <f t="shared" si="1220"/>
        <v>1</v>
      </c>
      <c r="AB3586" s="48">
        <f t="shared" si="1221"/>
        <v>1900</v>
      </c>
      <c r="AC3586" s="32" t="str">
        <f t="shared" si="1214"/>
        <v>1-1900</v>
      </c>
      <c r="AD3586" s="50">
        <f>IFERROR(VLOOKUP(AC3586,IPC!$E$2:$F$1745,2,0),IPC!$H$1)</f>
        <v>138.32155800000001</v>
      </c>
    </row>
    <row r="3587" spans="10:30" x14ac:dyDescent="0.25">
      <c r="J3587" s="44" t="str">
        <f t="shared" si="1208"/>
        <v/>
      </c>
      <c r="K3587" s="33" t="str">
        <f t="shared" ca="1" si="1212"/>
        <v/>
      </c>
      <c r="L3587" s="108">
        <f t="shared" ca="1" si="1211"/>
        <v>0</v>
      </c>
      <c r="M3587" s="44" t="str">
        <f t="shared" si="1209"/>
        <v/>
      </c>
      <c r="N3587" s="45" t="str">
        <f t="shared" ca="1" si="1213"/>
        <v/>
      </c>
      <c r="O3587" s="108">
        <f t="shared" si="1207"/>
        <v>0</v>
      </c>
      <c r="P3587" s="21" t="e">
        <f t="shared" si="1215"/>
        <v>#N/A</v>
      </c>
      <c r="Q3587" s="21" t="e">
        <f t="shared" si="1216"/>
        <v>#N/A</v>
      </c>
      <c r="R3587" s="21" t="e">
        <f t="shared" si="1217"/>
        <v>#N/A</v>
      </c>
      <c r="S3587" s="21" t="e">
        <f t="shared" si="1218"/>
        <v>#N/A</v>
      </c>
      <c r="T3587" s="29" t="e">
        <f t="shared" si="1210"/>
        <v>#N/A</v>
      </c>
      <c r="U3587" s="34">
        <f t="shared" si="1219"/>
        <v>0</v>
      </c>
      <c r="V3587" s="16">
        <f t="shared" ca="1" si="1222"/>
        <v>44139</v>
      </c>
      <c r="W3587" s="56">
        <f t="shared" ca="1" si="1223"/>
        <v>10</v>
      </c>
      <c r="X3587" s="56">
        <f t="shared" ca="1" si="1224"/>
        <v>2020</v>
      </c>
      <c r="Y3587" s="55" t="str">
        <f t="shared" ca="1" si="1225"/>
        <v>10-2020</v>
      </c>
      <c r="Z3587" s="51">
        <f ca="1">IFERROR(VLOOKUP(Y3587,IPC!$E$2:$F$1745,2,0),IPC!$H$1)</f>
        <v>138.32155800000001</v>
      </c>
      <c r="AA3587" s="48">
        <f t="shared" si="1220"/>
        <v>1</v>
      </c>
      <c r="AB3587" s="48">
        <f t="shared" si="1221"/>
        <v>1900</v>
      </c>
      <c r="AC3587" s="32" t="str">
        <f t="shared" si="1214"/>
        <v>1-1900</v>
      </c>
      <c r="AD3587" s="50">
        <f>IFERROR(VLOOKUP(AC3587,IPC!$E$2:$F$1745,2,0),IPC!$H$1)</f>
        <v>138.32155800000001</v>
      </c>
    </row>
    <row r="3588" spans="10:30" x14ac:dyDescent="0.25">
      <c r="J3588" s="44" t="str">
        <f t="shared" si="1208"/>
        <v/>
      </c>
      <c r="K3588" s="33" t="str">
        <f t="shared" ca="1" si="1212"/>
        <v/>
      </c>
      <c r="L3588" s="108">
        <f t="shared" ca="1" si="1211"/>
        <v>0</v>
      </c>
      <c r="M3588" s="44" t="str">
        <f t="shared" si="1209"/>
        <v/>
      </c>
      <c r="N3588" s="45" t="str">
        <f t="shared" ca="1" si="1213"/>
        <v/>
      </c>
      <c r="O3588" s="108">
        <f t="shared" si="1207"/>
        <v>0</v>
      </c>
      <c r="P3588" s="21" t="e">
        <f t="shared" si="1215"/>
        <v>#N/A</v>
      </c>
      <c r="Q3588" s="21" t="e">
        <f t="shared" si="1216"/>
        <v>#N/A</v>
      </c>
      <c r="R3588" s="21" t="e">
        <f t="shared" si="1217"/>
        <v>#N/A</v>
      </c>
      <c r="S3588" s="21" t="e">
        <f t="shared" si="1218"/>
        <v>#N/A</v>
      </c>
      <c r="T3588" s="29" t="e">
        <f t="shared" si="1210"/>
        <v>#N/A</v>
      </c>
      <c r="U3588" s="34">
        <f t="shared" si="1219"/>
        <v>0</v>
      </c>
      <c r="V3588" s="16">
        <f t="shared" ca="1" si="1222"/>
        <v>44139</v>
      </c>
      <c r="W3588" s="56">
        <f t="shared" ca="1" si="1223"/>
        <v>10</v>
      </c>
      <c r="X3588" s="56">
        <f t="shared" ca="1" si="1224"/>
        <v>2020</v>
      </c>
      <c r="Y3588" s="55" t="str">
        <f t="shared" ca="1" si="1225"/>
        <v>10-2020</v>
      </c>
      <c r="Z3588" s="51">
        <f ca="1">IFERROR(VLOOKUP(Y3588,IPC!$E$2:$F$1745,2,0),IPC!$H$1)</f>
        <v>138.32155800000001</v>
      </c>
      <c r="AA3588" s="48">
        <f t="shared" si="1220"/>
        <v>1</v>
      </c>
      <c r="AB3588" s="48">
        <f t="shared" si="1221"/>
        <v>1900</v>
      </c>
      <c r="AC3588" s="32" t="str">
        <f t="shared" si="1214"/>
        <v>1-1900</v>
      </c>
      <c r="AD3588" s="50">
        <f>IFERROR(VLOOKUP(AC3588,IPC!$E$2:$F$1745,2,0),IPC!$H$1)</f>
        <v>138.32155800000001</v>
      </c>
    </row>
    <row r="3589" spans="10:30" x14ac:dyDescent="0.25">
      <c r="J3589" s="44" t="str">
        <f t="shared" si="1208"/>
        <v/>
      </c>
      <c r="K3589" s="33" t="str">
        <f t="shared" ca="1" si="1212"/>
        <v/>
      </c>
      <c r="L3589" s="108">
        <f t="shared" ca="1" si="1211"/>
        <v>0</v>
      </c>
      <c r="M3589" s="44" t="str">
        <f t="shared" si="1209"/>
        <v/>
      </c>
      <c r="N3589" s="45" t="str">
        <f t="shared" ca="1" si="1213"/>
        <v/>
      </c>
      <c r="O3589" s="108">
        <f t="shared" si="1207"/>
        <v>0</v>
      </c>
      <c r="P3589" s="21" t="e">
        <f t="shared" si="1215"/>
        <v>#N/A</v>
      </c>
      <c r="Q3589" s="21" t="e">
        <f t="shared" si="1216"/>
        <v>#N/A</v>
      </c>
      <c r="R3589" s="21" t="e">
        <f t="shared" si="1217"/>
        <v>#N/A</v>
      </c>
      <c r="S3589" s="21" t="e">
        <f t="shared" si="1218"/>
        <v>#N/A</v>
      </c>
      <c r="T3589" s="29" t="e">
        <f t="shared" si="1210"/>
        <v>#N/A</v>
      </c>
      <c r="U3589" s="34">
        <f t="shared" si="1219"/>
        <v>0</v>
      </c>
      <c r="V3589" s="16">
        <f t="shared" ca="1" si="1222"/>
        <v>44139</v>
      </c>
      <c r="W3589" s="56">
        <f t="shared" ca="1" si="1223"/>
        <v>10</v>
      </c>
      <c r="X3589" s="56">
        <f t="shared" ca="1" si="1224"/>
        <v>2020</v>
      </c>
      <c r="Y3589" s="55" t="str">
        <f t="shared" ca="1" si="1225"/>
        <v>10-2020</v>
      </c>
      <c r="Z3589" s="51">
        <f ca="1">IFERROR(VLOOKUP(Y3589,IPC!$E$2:$F$1745,2,0),IPC!$H$1)</f>
        <v>138.32155800000001</v>
      </c>
      <c r="AA3589" s="48">
        <f t="shared" si="1220"/>
        <v>1</v>
      </c>
      <c r="AB3589" s="48">
        <f t="shared" si="1221"/>
        <v>1900</v>
      </c>
      <c r="AC3589" s="32" t="str">
        <f t="shared" si="1214"/>
        <v>1-1900</v>
      </c>
      <c r="AD3589" s="50">
        <f>IFERROR(VLOOKUP(AC3589,IPC!$E$2:$F$1745,2,0),IPC!$H$1)</f>
        <v>138.32155800000001</v>
      </c>
    </row>
    <row r="3590" spans="10:30" x14ac:dyDescent="0.25">
      <c r="J3590" s="44" t="str">
        <f t="shared" si="1208"/>
        <v/>
      </c>
      <c r="K3590" s="33" t="str">
        <f t="shared" ca="1" si="1212"/>
        <v/>
      </c>
      <c r="L3590" s="108">
        <f t="shared" ca="1" si="1211"/>
        <v>0</v>
      </c>
      <c r="M3590" s="44" t="str">
        <f t="shared" si="1209"/>
        <v/>
      </c>
      <c r="N3590" s="45" t="str">
        <f t="shared" ca="1" si="1213"/>
        <v/>
      </c>
      <c r="O3590" s="108">
        <f t="shared" si="1207"/>
        <v>0</v>
      </c>
      <c r="P3590" s="21" t="e">
        <f t="shared" si="1215"/>
        <v>#N/A</v>
      </c>
      <c r="Q3590" s="21" t="e">
        <f t="shared" si="1216"/>
        <v>#N/A</v>
      </c>
      <c r="R3590" s="21" t="e">
        <f t="shared" si="1217"/>
        <v>#N/A</v>
      </c>
      <c r="S3590" s="21" t="e">
        <f t="shared" si="1218"/>
        <v>#N/A</v>
      </c>
      <c r="T3590" s="29" t="e">
        <f t="shared" si="1210"/>
        <v>#N/A</v>
      </c>
      <c r="U3590" s="34">
        <f t="shared" si="1219"/>
        <v>0</v>
      </c>
      <c r="V3590" s="16">
        <f t="shared" ca="1" si="1222"/>
        <v>44139</v>
      </c>
      <c r="W3590" s="56">
        <f t="shared" ca="1" si="1223"/>
        <v>10</v>
      </c>
      <c r="X3590" s="56">
        <f t="shared" ca="1" si="1224"/>
        <v>2020</v>
      </c>
      <c r="Y3590" s="55" t="str">
        <f t="shared" ca="1" si="1225"/>
        <v>10-2020</v>
      </c>
      <c r="Z3590" s="51">
        <f ca="1">IFERROR(VLOOKUP(Y3590,IPC!$E$2:$F$1745,2,0),IPC!$H$1)</f>
        <v>138.32155800000001</v>
      </c>
      <c r="AA3590" s="48">
        <f t="shared" si="1220"/>
        <v>1</v>
      </c>
      <c r="AB3590" s="48">
        <f t="shared" si="1221"/>
        <v>1900</v>
      </c>
      <c r="AC3590" s="32" t="str">
        <f t="shared" si="1214"/>
        <v>1-1900</v>
      </c>
      <c r="AD3590" s="50">
        <f>IFERROR(VLOOKUP(AC3590,IPC!$E$2:$F$1745,2,0),IPC!$H$1)</f>
        <v>138.32155800000001</v>
      </c>
    </row>
    <row r="3591" spans="10:30" x14ac:dyDescent="0.25">
      <c r="J3591" s="44" t="str">
        <f t="shared" si="1208"/>
        <v/>
      </c>
      <c r="K3591" s="33" t="str">
        <f t="shared" ca="1" si="1212"/>
        <v/>
      </c>
      <c r="L3591" s="108">
        <f t="shared" ca="1" si="1211"/>
        <v>0</v>
      </c>
      <c r="M3591" s="44" t="str">
        <f t="shared" si="1209"/>
        <v/>
      </c>
      <c r="N3591" s="45" t="str">
        <f t="shared" ca="1" si="1213"/>
        <v/>
      </c>
      <c r="O3591" s="108">
        <f t="shared" si="1207"/>
        <v>0</v>
      </c>
      <c r="P3591" s="21" t="e">
        <f t="shared" si="1215"/>
        <v>#N/A</v>
      </c>
      <c r="Q3591" s="21" t="e">
        <f t="shared" si="1216"/>
        <v>#N/A</v>
      </c>
      <c r="R3591" s="21" t="e">
        <f t="shared" si="1217"/>
        <v>#N/A</v>
      </c>
      <c r="S3591" s="21" t="e">
        <f t="shared" si="1218"/>
        <v>#N/A</v>
      </c>
      <c r="T3591" s="29" t="e">
        <f t="shared" si="1210"/>
        <v>#N/A</v>
      </c>
      <c r="U3591" s="34">
        <f t="shared" si="1219"/>
        <v>0</v>
      </c>
      <c r="V3591" s="16">
        <f t="shared" ca="1" si="1222"/>
        <v>44139</v>
      </c>
      <c r="W3591" s="56">
        <f t="shared" ca="1" si="1223"/>
        <v>10</v>
      </c>
      <c r="X3591" s="56">
        <f t="shared" ca="1" si="1224"/>
        <v>2020</v>
      </c>
      <c r="Y3591" s="55" t="str">
        <f t="shared" ca="1" si="1225"/>
        <v>10-2020</v>
      </c>
      <c r="Z3591" s="51">
        <f ca="1">IFERROR(VLOOKUP(Y3591,IPC!$E$2:$F$1745,2,0),IPC!$H$1)</f>
        <v>138.32155800000001</v>
      </c>
      <c r="AA3591" s="48">
        <f t="shared" si="1220"/>
        <v>1</v>
      </c>
      <c r="AB3591" s="48">
        <f t="shared" si="1221"/>
        <v>1900</v>
      </c>
      <c r="AC3591" s="32" t="str">
        <f t="shared" si="1214"/>
        <v>1-1900</v>
      </c>
      <c r="AD3591" s="50">
        <f>IFERROR(VLOOKUP(AC3591,IPC!$E$2:$F$1745,2,0),IPC!$H$1)</f>
        <v>138.32155800000001</v>
      </c>
    </row>
    <row r="3592" spans="10:30" x14ac:dyDescent="0.25">
      <c r="J3592" s="44" t="str">
        <f t="shared" si="1208"/>
        <v/>
      </c>
      <c r="K3592" s="33" t="str">
        <f t="shared" ca="1" si="1212"/>
        <v/>
      </c>
      <c r="L3592" s="108">
        <f t="shared" ca="1" si="1211"/>
        <v>0</v>
      </c>
      <c r="M3592" s="44" t="str">
        <f t="shared" si="1209"/>
        <v/>
      </c>
      <c r="N3592" s="45" t="str">
        <f t="shared" ca="1" si="1213"/>
        <v/>
      </c>
      <c r="O3592" s="108">
        <f t="shared" si="1207"/>
        <v>0</v>
      </c>
      <c r="P3592" s="21" t="e">
        <f t="shared" si="1215"/>
        <v>#N/A</v>
      </c>
      <c r="Q3592" s="21" t="e">
        <f t="shared" si="1216"/>
        <v>#N/A</v>
      </c>
      <c r="R3592" s="21" t="e">
        <f t="shared" si="1217"/>
        <v>#N/A</v>
      </c>
      <c r="S3592" s="21" t="e">
        <f t="shared" si="1218"/>
        <v>#N/A</v>
      </c>
      <c r="T3592" s="29" t="e">
        <f t="shared" si="1210"/>
        <v>#N/A</v>
      </c>
      <c r="U3592" s="34">
        <f t="shared" si="1219"/>
        <v>0</v>
      </c>
      <c r="V3592" s="16">
        <f t="shared" ca="1" si="1222"/>
        <v>44139</v>
      </c>
      <c r="W3592" s="56">
        <f t="shared" ca="1" si="1223"/>
        <v>10</v>
      </c>
      <c r="X3592" s="56">
        <f t="shared" ca="1" si="1224"/>
        <v>2020</v>
      </c>
      <c r="Y3592" s="55" t="str">
        <f t="shared" ca="1" si="1225"/>
        <v>10-2020</v>
      </c>
      <c r="Z3592" s="51">
        <f ca="1">IFERROR(VLOOKUP(Y3592,IPC!$E$2:$F$1745,2,0),IPC!$H$1)</f>
        <v>138.32155800000001</v>
      </c>
      <c r="AA3592" s="48">
        <f t="shared" si="1220"/>
        <v>1</v>
      </c>
      <c r="AB3592" s="48">
        <f t="shared" si="1221"/>
        <v>1900</v>
      </c>
      <c r="AC3592" s="32" t="str">
        <f t="shared" si="1214"/>
        <v>1-1900</v>
      </c>
      <c r="AD3592" s="50">
        <f>IFERROR(VLOOKUP(AC3592,IPC!$E$2:$F$1745,2,0),IPC!$H$1)</f>
        <v>138.32155800000001</v>
      </c>
    </row>
    <row r="3593" spans="10:30" x14ac:dyDescent="0.25">
      <c r="J3593" s="44" t="str">
        <f t="shared" si="1208"/>
        <v/>
      </c>
      <c r="K3593" s="33" t="str">
        <f t="shared" ca="1" si="1212"/>
        <v/>
      </c>
      <c r="L3593" s="108">
        <f t="shared" ca="1" si="1211"/>
        <v>0</v>
      </c>
      <c r="M3593" s="44" t="str">
        <f t="shared" si="1209"/>
        <v/>
      </c>
      <c r="N3593" s="45" t="str">
        <f t="shared" ca="1" si="1213"/>
        <v/>
      </c>
      <c r="O3593" s="108">
        <f t="shared" si="1207"/>
        <v>0</v>
      </c>
      <c r="P3593" s="21" t="e">
        <f t="shared" si="1215"/>
        <v>#N/A</v>
      </c>
      <c r="Q3593" s="21" t="e">
        <f t="shared" si="1216"/>
        <v>#N/A</v>
      </c>
      <c r="R3593" s="21" t="e">
        <f t="shared" si="1217"/>
        <v>#N/A</v>
      </c>
      <c r="S3593" s="21" t="e">
        <f t="shared" si="1218"/>
        <v>#N/A</v>
      </c>
      <c r="T3593" s="29" t="e">
        <f t="shared" si="1210"/>
        <v>#N/A</v>
      </c>
      <c r="U3593" s="34">
        <f t="shared" si="1219"/>
        <v>0</v>
      </c>
      <c r="V3593" s="16">
        <f t="shared" ca="1" si="1222"/>
        <v>44139</v>
      </c>
      <c r="W3593" s="56">
        <f t="shared" ca="1" si="1223"/>
        <v>10</v>
      </c>
      <c r="X3593" s="56">
        <f t="shared" ca="1" si="1224"/>
        <v>2020</v>
      </c>
      <c r="Y3593" s="55" t="str">
        <f t="shared" ca="1" si="1225"/>
        <v>10-2020</v>
      </c>
      <c r="Z3593" s="51">
        <f ca="1">IFERROR(VLOOKUP(Y3593,IPC!$E$2:$F$1745,2,0),IPC!$H$1)</f>
        <v>138.32155800000001</v>
      </c>
      <c r="AA3593" s="48">
        <f t="shared" si="1220"/>
        <v>1</v>
      </c>
      <c r="AB3593" s="48">
        <f t="shared" si="1221"/>
        <v>1900</v>
      </c>
      <c r="AC3593" s="32" t="str">
        <f t="shared" si="1214"/>
        <v>1-1900</v>
      </c>
      <c r="AD3593" s="50">
        <f>IFERROR(VLOOKUP(AC3593,IPC!$E$2:$F$1745,2,0),IPC!$H$1)</f>
        <v>138.32155800000001</v>
      </c>
    </row>
    <row r="3594" spans="10:30" x14ac:dyDescent="0.25">
      <c r="J3594" s="44" t="str">
        <f t="shared" si="1208"/>
        <v/>
      </c>
      <c r="K3594" s="33" t="str">
        <f t="shared" ca="1" si="1212"/>
        <v/>
      </c>
      <c r="L3594" s="108">
        <f t="shared" ca="1" si="1211"/>
        <v>0</v>
      </c>
      <c r="M3594" s="44" t="str">
        <f t="shared" si="1209"/>
        <v/>
      </c>
      <c r="N3594" s="45" t="str">
        <f t="shared" ca="1" si="1213"/>
        <v/>
      </c>
      <c r="O3594" s="108">
        <f t="shared" si="1207"/>
        <v>0</v>
      </c>
      <c r="P3594" s="21" t="e">
        <f t="shared" si="1215"/>
        <v>#N/A</v>
      </c>
      <c r="Q3594" s="21" t="e">
        <f t="shared" si="1216"/>
        <v>#N/A</v>
      </c>
      <c r="R3594" s="21" t="e">
        <f t="shared" si="1217"/>
        <v>#N/A</v>
      </c>
      <c r="S3594" s="21" t="e">
        <f t="shared" si="1218"/>
        <v>#N/A</v>
      </c>
      <c r="T3594" s="29" t="e">
        <f t="shared" si="1210"/>
        <v>#N/A</v>
      </c>
      <c r="U3594" s="34">
        <f t="shared" si="1219"/>
        <v>0</v>
      </c>
      <c r="V3594" s="16">
        <f t="shared" ca="1" si="1222"/>
        <v>44139</v>
      </c>
      <c r="W3594" s="56">
        <f t="shared" ca="1" si="1223"/>
        <v>10</v>
      </c>
      <c r="X3594" s="56">
        <f t="shared" ca="1" si="1224"/>
        <v>2020</v>
      </c>
      <c r="Y3594" s="55" t="str">
        <f t="shared" ca="1" si="1225"/>
        <v>10-2020</v>
      </c>
      <c r="Z3594" s="51">
        <f ca="1">IFERROR(VLOOKUP(Y3594,IPC!$E$2:$F$1745,2,0),IPC!$H$1)</f>
        <v>138.32155800000001</v>
      </c>
      <c r="AA3594" s="48">
        <f t="shared" si="1220"/>
        <v>1</v>
      </c>
      <c r="AB3594" s="48">
        <f t="shared" si="1221"/>
        <v>1900</v>
      </c>
      <c r="AC3594" s="32" t="str">
        <f t="shared" si="1214"/>
        <v>1-1900</v>
      </c>
      <c r="AD3594" s="50">
        <f>IFERROR(VLOOKUP(AC3594,IPC!$E$2:$F$1745,2,0),IPC!$H$1)</f>
        <v>138.32155800000001</v>
      </c>
    </row>
    <row r="3595" spans="10:30" x14ac:dyDescent="0.25">
      <c r="J3595" s="44" t="str">
        <f t="shared" si="1208"/>
        <v/>
      </c>
      <c r="K3595" s="33" t="str">
        <f t="shared" ca="1" si="1212"/>
        <v/>
      </c>
      <c r="L3595" s="108">
        <f t="shared" ca="1" si="1211"/>
        <v>0</v>
      </c>
      <c r="M3595" s="44" t="str">
        <f t="shared" si="1209"/>
        <v/>
      </c>
      <c r="N3595" s="45" t="str">
        <f t="shared" ca="1" si="1213"/>
        <v/>
      </c>
      <c r="O3595" s="108">
        <f t="shared" si="1207"/>
        <v>0</v>
      </c>
      <c r="P3595" s="21" t="e">
        <f t="shared" si="1215"/>
        <v>#N/A</v>
      </c>
      <c r="Q3595" s="21" t="e">
        <f t="shared" si="1216"/>
        <v>#N/A</v>
      </c>
      <c r="R3595" s="21" t="e">
        <f t="shared" si="1217"/>
        <v>#N/A</v>
      </c>
      <c r="S3595" s="21" t="e">
        <f t="shared" si="1218"/>
        <v>#N/A</v>
      </c>
      <c r="T3595" s="29" t="e">
        <f t="shared" si="1210"/>
        <v>#N/A</v>
      </c>
      <c r="U3595" s="34">
        <f t="shared" si="1219"/>
        <v>0</v>
      </c>
      <c r="V3595" s="16">
        <f t="shared" ca="1" si="1222"/>
        <v>44139</v>
      </c>
      <c r="W3595" s="56">
        <f t="shared" ca="1" si="1223"/>
        <v>10</v>
      </c>
      <c r="X3595" s="56">
        <f t="shared" ca="1" si="1224"/>
        <v>2020</v>
      </c>
      <c r="Y3595" s="55" t="str">
        <f t="shared" ca="1" si="1225"/>
        <v>10-2020</v>
      </c>
      <c r="Z3595" s="51">
        <f ca="1">IFERROR(VLOOKUP(Y3595,IPC!$E$2:$F$1745,2,0),IPC!$H$1)</f>
        <v>138.32155800000001</v>
      </c>
      <c r="AA3595" s="48">
        <f t="shared" si="1220"/>
        <v>1</v>
      </c>
      <c r="AB3595" s="48">
        <f t="shared" si="1221"/>
        <v>1900</v>
      </c>
      <c r="AC3595" s="32" t="str">
        <f t="shared" si="1214"/>
        <v>1-1900</v>
      </c>
      <c r="AD3595" s="50">
        <f>IFERROR(VLOOKUP(AC3595,IPC!$E$2:$F$1745,2,0),IPC!$H$1)</f>
        <v>138.32155800000001</v>
      </c>
    </row>
    <row r="3596" spans="10:30" x14ac:dyDescent="0.25">
      <c r="J3596" s="44" t="str">
        <f t="shared" si="1208"/>
        <v/>
      </c>
      <c r="K3596" s="33" t="str">
        <f t="shared" ca="1" si="1212"/>
        <v/>
      </c>
      <c r="L3596" s="108">
        <f t="shared" ca="1" si="1211"/>
        <v>0</v>
      </c>
      <c r="M3596" s="44" t="str">
        <f t="shared" si="1209"/>
        <v/>
      </c>
      <c r="N3596" s="45" t="str">
        <f t="shared" ca="1" si="1213"/>
        <v/>
      </c>
      <c r="O3596" s="108">
        <f t="shared" si="1207"/>
        <v>0</v>
      </c>
      <c r="P3596" s="21" t="e">
        <f t="shared" si="1215"/>
        <v>#N/A</v>
      </c>
      <c r="Q3596" s="21" t="e">
        <f t="shared" si="1216"/>
        <v>#N/A</v>
      </c>
      <c r="R3596" s="21" t="e">
        <f t="shared" si="1217"/>
        <v>#N/A</v>
      </c>
      <c r="S3596" s="21" t="e">
        <f t="shared" si="1218"/>
        <v>#N/A</v>
      </c>
      <c r="T3596" s="29" t="e">
        <f t="shared" si="1210"/>
        <v>#N/A</v>
      </c>
      <c r="U3596" s="34">
        <f t="shared" si="1219"/>
        <v>0</v>
      </c>
      <c r="V3596" s="16">
        <f t="shared" ca="1" si="1222"/>
        <v>44139</v>
      </c>
      <c r="W3596" s="56">
        <f t="shared" ca="1" si="1223"/>
        <v>10</v>
      </c>
      <c r="X3596" s="56">
        <f t="shared" ca="1" si="1224"/>
        <v>2020</v>
      </c>
      <c r="Y3596" s="55" t="str">
        <f t="shared" ca="1" si="1225"/>
        <v>10-2020</v>
      </c>
      <c r="Z3596" s="51">
        <f ca="1">IFERROR(VLOOKUP(Y3596,IPC!$E$2:$F$1745,2,0),IPC!$H$1)</f>
        <v>138.32155800000001</v>
      </c>
      <c r="AA3596" s="48">
        <f t="shared" si="1220"/>
        <v>1</v>
      </c>
      <c r="AB3596" s="48">
        <f t="shared" si="1221"/>
        <v>1900</v>
      </c>
      <c r="AC3596" s="32" t="str">
        <f t="shared" si="1214"/>
        <v>1-1900</v>
      </c>
      <c r="AD3596" s="50">
        <f>IFERROR(VLOOKUP(AC3596,IPC!$E$2:$F$1745,2,0),IPC!$H$1)</f>
        <v>138.32155800000001</v>
      </c>
    </row>
    <row r="3597" spans="10:30" x14ac:dyDescent="0.25">
      <c r="J3597" s="44" t="str">
        <f t="shared" si="1208"/>
        <v/>
      </c>
      <c r="K3597" s="33" t="str">
        <f t="shared" ca="1" si="1212"/>
        <v/>
      </c>
      <c r="L3597" s="108">
        <f t="shared" ca="1" si="1211"/>
        <v>0</v>
      </c>
      <c r="M3597" s="44" t="str">
        <f t="shared" si="1209"/>
        <v/>
      </c>
      <c r="N3597" s="45" t="str">
        <f t="shared" ca="1" si="1213"/>
        <v/>
      </c>
      <c r="O3597" s="108">
        <f t="shared" si="1207"/>
        <v>0</v>
      </c>
      <c r="P3597" s="21" t="e">
        <f t="shared" si="1215"/>
        <v>#N/A</v>
      </c>
      <c r="Q3597" s="21" t="e">
        <f t="shared" si="1216"/>
        <v>#N/A</v>
      </c>
      <c r="R3597" s="21" t="e">
        <f t="shared" si="1217"/>
        <v>#N/A</v>
      </c>
      <c r="S3597" s="21" t="e">
        <f t="shared" si="1218"/>
        <v>#N/A</v>
      </c>
      <c r="T3597" s="29" t="e">
        <f t="shared" si="1210"/>
        <v>#N/A</v>
      </c>
      <c r="U3597" s="34">
        <f t="shared" si="1219"/>
        <v>0</v>
      </c>
      <c r="V3597" s="16">
        <f t="shared" ca="1" si="1222"/>
        <v>44139</v>
      </c>
      <c r="W3597" s="56">
        <f t="shared" ca="1" si="1223"/>
        <v>10</v>
      </c>
      <c r="X3597" s="56">
        <f t="shared" ca="1" si="1224"/>
        <v>2020</v>
      </c>
      <c r="Y3597" s="55" t="str">
        <f t="shared" ca="1" si="1225"/>
        <v>10-2020</v>
      </c>
      <c r="Z3597" s="51">
        <f ca="1">IFERROR(VLOOKUP(Y3597,IPC!$E$2:$F$1745,2,0),IPC!$H$1)</f>
        <v>138.32155800000001</v>
      </c>
      <c r="AA3597" s="48">
        <f t="shared" si="1220"/>
        <v>1</v>
      </c>
      <c r="AB3597" s="48">
        <f t="shared" si="1221"/>
        <v>1900</v>
      </c>
      <c r="AC3597" s="32" t="str">
        <f t="shared" si="1214"/>
        <v>1-1900</v>
      </c>
      <c r="AD3597" s="50">
        <f>IFERROR(VLOOKUP(AC3597,IPC!$E$2:$F$1745,2,0),IPC!$H$1)</f>
        <v>138.32155800000001</v>
      </c>
    </row>
    <row r="3598" spans="10:30" x14ac:dyDescent="0.25">
      <c r="J3598" s="44" t="str">
        <f t="shared" si="1208"/>
        <v/>
      </c>
      <c r="K3598" s="33" t="str">
        <f t="shared" ca="1" si="1212"/>
        <v/>
      </c>
      <c r="L3598" s="108">
        <f t="shared" ca="1" si="1211"/>
        <v>0</v>
      </c>
      <c r="M3598" s="44" t="str">
        <f t="shared" si="1209"/>
        <v/>
      </c>
      <c r="N3598" s="45" t="str">
        <f t="shared" ca="1" si="1213"/>
        <v/>
      </c>
      <c r="O3598" s="108">
        <f t="shared" si="1207"/>
        <v>0</v>
      </c>
      <c r="P3598" s="21" t="e">
        <f t="shared" si="1215"/>
        <v>#N/A</v>
      </c>
      <c r="Q3598" s="21" t="e">
        <f t="shared" si="1216"/>
        <v>#N/A</v>
      </c>
      <c r="R3598" s="21" t="e">
        <f t="shared" si="1217"/>
        <v>#N/A</v>
      </c>
      <c r="S3598" s="21" t="e">
        <f t="shared" si="1218"/>
        <v>#N/A</v>
      </c>
      <c r="T3598" s="29" t="e">
        <f t="shared" si="1210"/>
        <v>#N/A</v>
      </c>
      <c r="U3598" s="34">
        <f t="shared" si="1219"/>
        <v>0</v>
      </c>
      <c r="V3598" s="16">
        <f t="shared" ca="1" si="1222"/>
        <v>44139</v>
      </c>
      <c r="W3598" s="56">
        <f t="shared" ca="1" si="1223"/>
        <v>10</v>
      </c>
      <c r="X3598" s="56">
        <f t="shared" ca="1" si="1224"/>
        <v>2020</v>
      </c>
      <c r="Y3598" s="55" t="str">
        <f t="shared" ca="1" si="1225"/>
        <v>10-2020</v>
      </c>
      <c r="Z3598" s="51">
        <f ca="1">IFERROR(VLOOKUP(Y3598,IPC!$E$2:$F$1745,2,0),IPC!$H$1)</f>
        <v>138.32155800000001</v>
      </c>
      <c r="AA3598" s="48">
        <f t="shared" si="1220"/>
        <v>1</v>
      </c>
      <c r="AB3598" s="48">
        <f t="shared" si="1221"/>
        <v>1900</v>
      </c>
      <c r="AC3598" s="32" t="str">
        <f t="shared" si="1214"/>
        <v>1-1900</v>
      </c>
      <c r="AD3598" s="50">
        <f>IFERROR(VLOOKUP(AC3598,IPC!$E$2:$F$1745,2,0),IPC!$H$1)</f>
        <v>138.32155800000001</v>
      </c>
    </row>
    <row r="3599" spans="10:30" x14ac:dyDescent="0.25">
      <c r="J3599" s="44" t="str">
        <f t="shared" si="1208"/>
        <v/>
      </c>
      <c r="K3599" s="33" t="str">
        <f t="shared" ca="1" si="1212"/>
        <v/>
      </c>
      <c r="L3599" s="108">
        <f t="shared" ca="1" si="1211"/>
        <v>0</v>
      </c>
      <c r="M3599" s="44" t="str">
        <f t="shared" si="1209"/>
        <v/>
      </c>
      <c r="N3599" s="45" t="str">
        <f t="shared" ca="1" si="1213"/>
        <v/>
      </c>
      <c r="O3599" s="108">
        <f t="shared" si="1207"/>
        <v>0</v>
      </c>
      <c r="P3599" s="21" t="e">
        <f t="shared" si="1215"/>
        <v>#N/A</v>
      </c>
      <c r="Q3599" s="21" t="e">
        <f t="shared" si="1216"/>
        <v>#N/A</v>
      </c>
      <c r="R3599" s="21" t="e">
        <f t="shared" si="1217"/>
        <v>#N/A</v>
      </c>
      <c r="S3599" s="21" t="e">
        <f t="shared" si="1218"/>
        <v>#N/A</v>
      </c>
      <c r="T3599" s="29" t="e">
        <f t="shared" si="1210"/>
        <v>#N/A</v>
      </c>
      <c r="U3599" s="34">
        <f t="shared" si="1219"/>
        <v>0</v>
      </c>
      <c r="V3599" s="16">
        <f t="shared" ca="1" si="1222"/>
        <v>44139</v>
      </c>
      <c r="W3599" s="56">
        <f t="shared" ca="1" si="1223"/>
        <v>10</v>
      </c>
      <c r="X3599" s="56">
        <f t="shared" ca="1" si="1224"/>
        <v>2020</v>
      </c>
      <c r="Y3599" s="55" t="str">
        <f t="shared" ca="1" si="1225"/>
        <v>10-2020</v>
      </c>
      <c r="Z3599" s="51">
        <f ca="1">IFERROR(VLOOKUP(Y3599,IPC!$E$2:$F$1745,2,0),IPC!$H$1)</f>
        <v>138.32155800000001</v>
      </c>
      <c r="AA3599" s="48">
        <f t="shared" si="1220"/>
        <v>1</v>
      </c>
      <c r="AB3599" s="48">
        <f t="shared" si="1221"/>
        <v>1900</v>
      </c>
      <c r="AC3599" s="32" t="str">
        <f t="shared" si="1214"/>
        <v>1-1900</v>
      </c>
      <c r="AD3599" s="50">
        <f>IFERROR(VLOOKUP(AC3599,IPC!$E$2:$F$1745,2,0),IPC!$H$1)</f>
        <v>138.32155800000001</v>
      </c>
    </row>
    <row r="3600" spans="10:30" x14ac:dyDescent="0.25">
      <c r="J3600" s="44" t="str">
        <f t="shared" si="1208"/>
        <v/>
      </c>
      <c r="K3600" s="33" t="str">
        <f t="shared" ca="1" si="1212"/>
        <v/>
      </c>
      <c r="L3600" s="108">
        <f t="shared" ca="1" si="1211"/>
        <v>0</v>
      </c>
      <c r="M3600" s="44" t="str">
        <f t="shared" si="1209"/>
        <v/>
      </c>
      <c r="N3600" s="45" t="str">
        <f t="shared" ca="1" si="1213"/>
        <v/>
      </c>
      <c r="O3600" s="108">
        <f t="shared" si="1207"/>
        <v>0</v>
      </c>
      <c r="P3600" s="21" t="e">
        <f t="shared" si="1215"/>
        <v>#N/A</v>
      </c>
      <c r="Q3600" s="21" t="e">
        <f t="shared" si="1216"/>
        <v>#N/A</v>
      </c>
      <c r="R3600" s="21" t="e">
        <f t="shared" si="1217"/>
        <v>#N/A</v>
      </c>
      <c r="S3600" s="21" t="e">
        <f t="shared" si="1218"/>
        <v>#N/A</v>
      </c>
      <c r="T3600" s="29" t="e">
        <f t="shared" si="1210"/>
        <v>#N/A</v>
      </c>
      <c r="U3600" s="34">
        <f t="shared" si="1219"/>
        <v>0</v>
      </c>
      <c r="V3600" s="16">
        <f t="shared" ca="1" si="1222"/>
        <v>44139</v>
      </c>
      <c r="W3600" s="56">
        <f t="shared" ca="1" si="1223"/>
        <v>10</v>
      </c>
      <c r="X3600" s="56">
        <f t="shared" ca="1" si="1224"/>
        <v>2020</v>
      </c>
      <c r="Y3600" s="55" t="str">
        <f t="shared" ca="1" si="1225"/>
        <v>10-2020</v>
      </c>
      <c r="Z3600" s="51">
        <f ca="1">IFERROR(VLOOKUP(Y3600,IPC!$E$2:$F$1745,2,0),IPC!$H$1)</f>
        <v>138.32155800000001</v>
      </c>
      <c r="AA3600" s="48">
        <f t="shared" si="1220"/>
        <v>1</v>
      </c>
      <c r="AB3600" s="48">
        <f t="shared" si="1221"/>
        <v>1900</v>
      </c>
      <c r="AC3600" s="32" t="str">
        <f t="shared" si="1214"/>
        <v>1-1900</v>
      </c>
      <c r="AD3600" s="50">
        <f>IFERROR(VLOOKUP(AC3600,IPC!$E$2:$F$1745,2,0),IPC!$H$1)</f>
        <v>138.32155800000001</v>
      </c>
    </row>
    <row r="3601" spans="10:30" x14ac:dyDescent="0.25">
      <c r="J3601" s="44" t="str">
        <f t="shared" si="1208"/>
        <v/>
      </c>
      <c r="K3601" s="33" t="str">
        <f t="shared" ca="1" si="1212"/>
        <v/>
      </c>
      <c r="L3601" s="108">
        <f t="shared" ca="1" si="1211"/>
        <v>0</v>
      </c>
      <c r="M3601" s="44" t="str">
        <f t="shared" si="1209"/>
        <v/>
      </c>
      <c r="N3601" s="45" t="str">
        <f t="shared" ca="1" si="1213"/>
        <v/>
      </c>
      <c r="O3601" s="108">
        <f t="shared" si="1207"/>
        <v>0</v>
      </c>
      <c r="P3601" s="21" t="e">
        <f t="shared" si="1215"/>
        <v>#N/A</v>
      </c>
      <c r="Q3601" s="21" t="e">
        <f t="shared" si="1216"/>
        <v>#N/A</v>
      </c>
      <c r="R3601" s="21" t="e">
        <f t="shared" si="1217"/>
        <v>#N/A</v>
      </c>
      <c r="S3601" s="21" t="e">
        <f t="shared" si="1218"/>
        <v>#N/A</v>
      </c>
      <c r="T3601" s="29" t="e">
        <f t="shared" si="1210"/>
        <v>#N/A</v>
      </c>
      <c r="U3601" s="34">
        <f t="shared" si="1219"/>
        <v>0</v>
      </c>
      <c r="V3601" s="16">
        <f t="shared" ca="1" si="1222"/>
        <v>44139</v>
      </c>
      <c r="W3601" s="56">
        <f t="shared" ca="1" si="1223"/>
        <v>10</v>
      </c>
      <c r="X3601" s="56">
        <f t="shared" ca="1" si="1224"/>
        <v>2020</v>
      </c>
      <c r="Y3601" s="55" t="str">
        <f t="shared" ca="1" si="1225"/>
        <v>10-2020</v>
      </c>
      <c r="Z3601" s="51">
        <f ca="1">IFERROR(VLOOKUP(Y3601,IPC!$E$2:$F$1745,2,0),IPC!$H$1)</f>
        <v>138.32155800000001</v>
      </c>
      <c r="AA3601" s="48">
        <f t="shared" si="1220"/>
        <v>1</v>
      </c>
      <c r="AB3601" s="48">
        <f t="shared" si="1221"/>
        <v>1900</v>
      </c>
      <c r="AC3601" s="32" t="str">
        <f t="shared" si="1214"/>
        <v>1-1900</v>
      </c>
      <c r="AD3601" s="50">
        <f>IFERROR(VLOOKUP(AC3601,IPC!$E$2:$F$1745,2,0),IPC!$H$1)</f>
        <v>138.32155800000001</v>
      </c>
    </row>
    <row r="3602" spans="10:30" x14ac:dyDescent="0.25">
      <c r="J3602" s="44" t="str">
        <f t="shared" si="1208"/>
        <v/>
      </c>
      <c r="K3602" s="33" t="str">
        <f t="shared" ca="1" si="1212"/>
        <v/>
      </c>
      <c r="L3602" s="108">
        <f t="shared" ca="1" si="1211"/>
        <v>0</v>
      </c>
      <c r="M3602" s="44" t="str">
        <f t="shared" si="1209"/>
        <v/>
      </c>
      <c r="N3602" s="45" t="str">
        <f t="shared" ca="1" si="1213"/>
        <v/>
      </c>
      <c r="O3602" s="108">
        <f t="shared" si="1207"/>
        <v>0</v>
      </c>
      <c r="P3602" s="21" t="e">
        <f t="shared" si="1215"/>
        <v>#N/A</v>
      </c>
      <c r="Q3602" s="21" t="e">
        <f t="shared" si="1216"/>
        <v>#N/A</v>
      </c>
      <c r="R3602" s="21" t="e">
        <f t="shared" si="1217"/>
        <v>#N/A</v>
      </c>
      <c r="S3602" s="21" t="e">
        <f t="shared" si="1218"/>
        <v>#N/A</v>
      </c>
      <c r="T3602" s="29" t="e">
        <f t="shared" si="1210"/>
        <v>#N/A</v>
      </c>
      <c r="U3602" s="34">
        <f t="shared" si="1219"/>
        <v>0</v>
      </c>
      <c r="V3602" s="16">
        <f t="shared" ca="1" si="1222"/>
        <v>44139</v>
      </c>
      <c r="W3602" s="56">
        <f t="shared" ca="1" si="1223"/>
        <v>10</v>
      </c>
      <c r="X3602" s="56">
        <f t="shared" ca="1" si="1224"/>
        <v>2020</v>
      </c>
      <c r="Y3602" s="55" t="str">
        <f t="shared" ca="1" si="1225"/>
        <v>10-2020</v>
      </c>
      <c r="Z3602" s="51">
        <f ca="1">IFERROR(VLOOKUP(Y3602,IPC!$E$2:$F$1745,2,0),IPC!$H$1)</f>
        <v>138.32155800000001</v>
      </c>
      <c r="AA3602" s="48">
        <f t="shared" si="1220"/>
        <v>1</v>
      </c>
      <c r="AB3602" s="48">
        <f t="shared" si="1221"/>
        <v>1900</v>
      </c>
      <c r="AC3602" s="32" t="str">
        <f t="shared" si="1214"/>
        <v>1-1900</v>
      </c>
      <c r="AD3602" s="50">
        <f>IFERROR(VLOOKUP(AC3602,IPC!$E$2:$F$1745,2,0),IPC!$H$1)</f>
        <v>138.32155800000001</v>
      </c>
    </row>
    <row r="3603" spans="10:30" x14ac:dyDescent="0.25">
      <c r="J3603" s="44" t="str">
        <f t="shared" si="1208"/>
        <v/>
      </c>
      <c r="K3603" s="33" t="str">
        <f t="shared" ca="1" si="1212"/>
        <v/>
      </c>
      <c r="L3603" s="108">
        <f t="shared" ca="1" si="1211"/>
        <v>0</v>
      </c>
      <c r="M3603" s="44" t="str">
        <f t="shared" si="1209"/>
        <v/>
      </c>
      <c r="N3603" s="45" t="str">
        <f t="shared" ca="1" si="1213"/>
        <v/>
      </c>
      <c r="O3603" s="108">
        <f t="shared" si="1207"/>
        <v>0</v>
      </c>
      <c r="P3603" s="21" t="e">
        <f t="shared" si="1215"/>
        <v>#N/A</v>
      </c>
      <c r="Q3603" s="21" t="e">
        <f t="shared" si="1216"/>
        <v>#N/A</v>
      </c>
      <c r="R3603" s="21" t="e">
        <f t="shared" si="1217"/>
        <v>#N/A</v>
      </c>
      <c r="S3603" s="21" t="e">
        <f t="shared" si="1218"/>
        <v>#N/A</v>
      </c>
      <c r="T3603" s="29" t="e">
        <f t="shared" si="1210"/>
        <v>#N/A</v>
      </c>
      <c r="U3603" s="34">
        <f t="shared" si="1219"/>
        <v>0</v>
      </c>
      <c r="V3603" s="16">
        <f t="shared" ca="1" si="1222"/>
        <v>44139</v>
      </c>
      <c r="W3603" s="56">
        <f t="shared" ca="1" si="1223"/>
        <v>10</v>
      </c>
      <c r="X3603" s="56">
        <f t="shared" ca="1" si="1224"/>
        <v>2020</v>
      </c>
      <c r="Y3603" s="55" t="str">
        <f t="shared" ca="1" si="1225"/>
        <v>10-2020</v>
      </c>
      <c r="Z3603" s="51">
        <f ca="1">IFERROR(VLOOKUP(Y3603,IPC!$E$2:$F$1745,2,0),IPC!$H$1)</f>
        <v>138.32155800000001</v>
      </c>
      <c r="AA3603" s="48">
        <f t="shared" si="1220"/>
        <v>1</v>
      </c>
      <c r="AB3603" s="48">
        <f t="shared" si="1221"/>
        <v>1900</v>
      </c>
      <c r="AC3603" s="32" t="str">
        <f t="shared" si="1214"/>
        <v>1-1900</v>
      </c>
      <c r="AD3603" s="50">
        <f>IFERROR(VLOOKUP(AC3603,IPC!$E$2:$F$1745,2,0),IPC!$H$1)</f>
        <v>138.32155800000001</v>
      </c>
    </row>
    <row r="3604" spans="10:30" x14ac:dyDescent="0.25">
      <c r="J3604" s="44" t="str">
        <f t="shared" si="1208"/>
        <v/>
      </c>
      <c r="K3604" s="33" t="str">
        <f t="shared" ca="1" si="1212"/>
        <v/>
      </c>
      <c r="L3604" s="108">
        <f t="shared" ca="1" si="1211"/>
        <v>0</v>
      </c>
      <c r="M3604" s="44" t="str">
        <f t="shared" si="1209"/>
        <v/>
      </c>
      <c r="N3604" s="45" t="str">
        <f t="shared" ca="1" si="1213"/>
        <v/>
      </c>
      <c r="O3604" s="108">
        <f t="shared" ref="O3604:O3667" si="1226">+IF(M3604="Provisión contable",N3604,0)</f>
        <v>0</v>
      </c>
      <c r="P3604" s="21" t="e">
        <f t="shared" si="1215"/>
        <v>#N/A</v>
      </c>
      <c r="Q3604" s="21" t="e">
        <f t="shared" si="1216"/>
        <v>#N/A</v>
      </c>
      <c r="R3604" s="21" t="e">
        <f t="shared" si="1217"/>
        <v>#N/A</v>
      </c>
      <c r="S3604" s="21" t="e">
        <f t="shared" si="1218"/>
        <v>#N/A</v>
      </c>
      <c r="T3604" s="29" t="e">
        <f t="shared" si="1210"/>
        <v>#N/A</v>
      </c>
      <c r="U3604" s="34">
        <f t="shared" si="1219"/>
        <v>0</v>
      </c>
      <c r="V3604" s="16">
        <f t="shared" ca="1" si="1222"/>
        <v>44139</v>
      </c>
      <c r="W3604" s="56">
        <f t="shared" ca="1" si="1223"/>
        <v>10</v>
      </c>
      <c r="X3604" s="56">
        <f t="shared" ca="1" si="1224"/>
        <v>2020</v>
      </c>
      <c r="Y3604" s="55" t="str">
        <f t="shared" ca="1" si="1225"/>
        <v>10-2020</v>
      </c>
      <c r="Z3604" s="51">
        <f ca="1">IFERROR(VLOOKUP(Y3604,IPC!$E$2:$F$1745,2,0),IPC!$H$1)</f>
        <v>138.32155800000001</v>
      </c>
      <c r="AA3604" s="48">
        <f t="shared" si="1220"/>
        <v>1</v>
      </c>
      <c r="AB3604" s="48">
        <f t="shared" si="1221"/>
        <v>1900</v>
      </c>
      <c r="AC3604" s="32" t="str">
        <f t="shared" si="1214"/>
        <v>1-1900</v>
      </c>
      <c r="AD3604" s="50">
        <f>IFERROR(VLOOKUP(AC3604,IPC!$E$2:$F$1745,2,0),IPC!$H$1)</f>
        <v>138.32155800000001</v>
      </c>
    </row>
    <row r="3605" spans="10:30" x14ac:dyDescent="0.25">
      <c r="J3605" s="44" t="str">
        <f t="shared" si="1208"/>
        <v/>
      </c>
      <c r="K3605" s="33" t="str">
        <f t="shared" ca="1" si="1212"/>
        <v/>
      </c>
      <c r="L3605" s="108">
        <f t="shared" ca="1" si="1211"/>
        <v>0</v>
      </c>
      <c r="M3605" s="44" t="str">
        <f t="shared" si="1209"/>
        <v/>
      </c>
      <c r="N3605" s="45" t="str">
        <f t="shared" ca="1" si="1213"/>
        <v/>
      </c>
      <c r="O3605" s="108">
        <f t="shared" si="1226"/>
        <v>0</v>
      </c>
      <c r="P3605" s="21" t="e">
        <f t="shared" si="1215"/>
        <v>#N/A</v>
      </c>
      <c r="Q3605" s="21" t="e">
        <f t="shared" si="1216"/>
        <v>#N/A</v>
      </c>
      <c r="R3605" s="21" t="e">
        <f t="shared" si="1217"/>
        <v>#N/A</v>
      </c>
      <c r="S3605" s="21" t="e">
        <f t="shared" si="1218"/>
        <v>#N/A</v>
      </c>
      <c r="T3605" s="29" t="e">
        <f t="shared" si="1210"/>
        <v>#N/A</v>
      </c>
      <c r="U3605" s="34">
        <f t="shared" si="1219"/>
        <v>0</v>
      </c>
      <c r="V3605" s="16">
        <f t="shared" ca="1" si="1222"/>
        <v>44139</v>
      </c>
      <c r="W3605" s="56">
        <f t="shared" ca="1" si="1223"/>
        <v>10</v>
      </c>
      <c r="X3605" s="56">
        <f t="shared" ca="1" si="1224"/>
        <v>2020</v>
      </c>
      <c r="Y3605" s="55" t="str">
        <f t="shared" ca="1" si="1225"/>
        <v>10-2020</v>
      </c>
      <c r="Z3605" s="51">
        <f ca="1">IFERROR(VLOOKUP(Y3605,IPC!$E$2:$F$1745,2,0),IPC!$H$1)</f>
        <v>138.32155800000001</v>
      </c>
      <c r="AA3605" s="48">
        <f t="shared" si="1220"/>
        <v>1</v>
      </c>
      <c r="AB3605" s="48">
        <f t="shared" si="1221"/>
        <v>1900</v>
      </c>
      <c r="AC3605" s="32" t="str">
        <f t="shared" si="1214"/>
        <v>1-1900</v>
      </c>
      <c r="AD3605" s="50">
        <f>IFERROR(VLOOKUP(AC3605,IPC!$E$2:$F$1745,2,0),IPC!$H$1)</f>
        <v>138.32155800000001</v>
      </c>
    </row>
    <row r="3606" spans="10:30" x14ac:dyDescent="0.25">
      <c r="J3606" s="44" t="str">
        <f t="shared" si="1208"/>
        <v/>
      </c>
      <c r="K3606" s="33" t="str">
        <f t="shared" ca="1" si="1212"/>
        <v/>
      </c>
      <c r="L3606" s="108">
        <f t="shared" ca="1" si="1211"/>
        <v>0</v>
      </c>
      <c r="M3606" s="44" t="str">
        <f t="shared" si="1209"/>
        <v/>
      </c>
      <c r="N3606" s="45" t="str">
        <f t="shared" ca="1" si="1213"/>
        <v/>
      </c>
      <c r="O3606" s="108">
        <f t="shared" si="1226"/>
        <v>0</v>
      </c>
      <c r="P3606" s="21" t="e">
        <f t="shared" si="1215"/>
        <v>#N/A</v>
      </c>
      <c r="Q3606" s="21" t="e">
        <f t="shared" si="1216"/>
        <v>#N/A</v>
      </c>
      <c r="R3606" s="21" t="e">
        <f t="shared" si="1217"/>
        <v>#N/A</v>
      </c>
      <c r="S3606" s="21" t="e">
        <f t="shared" si="1218"/>
        <v>#N/A</v>
      </c>
      <c r="T3606" s="29" t="e">
        <f t="shared" si="1210"/>
        <v>#N/A</v>
      </c>
      <c r="U3606" s="34">
        <f t="shared" si="1219"/>
        <v>0</v>
      </c>
      <c r="V3606" s="16">
        <f t="shared" ca="1" si="1222"/>
        <v>44139</v>
      </c>
      <c r="W3606" s="56">
        <f t="shared" ca="1" si="1223"/>
        <v>10</v>
      </c>
      <c r="X3606" s="56">
        <f t="shared" ca="1" si="1224"/>
        <v>2020</v>
      </c>
      <c r="Y3606" s="55" t="str">
        <f t="shared" ca="1" si="1225"/>
        <v>10-2020</v>
      </c>
      <c r="Z3606" s="51">
        <f ca="1">IFERROR(VLOOKUP(Y3606,IPC!$E$2:$F$1745,2,0),IPC!$H$1)</f>
        <v>138.32155800000001</v>
      </c>
      <c r="AA3606" s="48">
        <f t="shared" si="1220"/>
        <v>1</v>
      </c>
      <c r="AB3606" s="48">
        <f t="shared" si="1221"/>
        <v>1900</v>
      </c>
      <c r="AC3606" s="32" t="str">
        <f t="shared" si="1214"/>
        <v>1-1900</v>
      </c>
      <c r="AD3606" s="50">
        <f>IFERROR(VLOOKUP(AC3606,IPC!$E$2:$F$1745,2,0),IPC!$H$1)</f>
        <v>138.32155800000001</v>
      </c>
    </row>
    <row r="3607" spans="10:30" x14ac:dyDescent="0.25">
      <c r="J3607" s="44" t="str">
        <f t="shared" si="1208"/>
        <v/>
      </c>
      <c r="K3607" s="33" t="str">
        <f t="shared" ca="1" si="1212"/>
        <v/>
      </c>
      <c r="L3607" s="108">
        <f t="shared" ca="1" si="1211"/>
        <v>0</v>
      </c>
      <c r="M3607" s="44" t="str">
        <f t="shared" si="1209"/>
        <v/>
      </c>
      <c r="N3607" s="45" t="str">
        <f t="shared" ca="1" si="1213"/>
        <v/>
      </c>
      <c r="O3607" s="108">
        <f t="shared" si="1226"/>
        <v>0</v>
      </c>
      <c r="P3607" s="21" t="e">
        <f t="shared" si="1215"/>
        <v>#N/A</v>
      </c>
      <c r="Q3607" s="21" t="e">
        <f t="shared" si="1216"/>
        <v>#N/A</v>
      </c>
      <c r="R3607" s="21" t="e">
        <f t="shared" si="1217"/>
        <v>#N/A</v>
      </c>
      <c r="S3607" s="21" t="e">
        <f t="shared" si="1218"/>
        <v>#N/A</v>
      </c>
      <c r="T3607" s="29" t="e">
        <f t="shared" si="1210"/>
        <v>#N/A</v>
      </c>
      <c r="U3607" s="34">
        <f t="shared" si="1219"/>
        <v>0</v>
      </c>
      <c r="V3607" s="16">
        <f t="shared" ca="1" si="1222"/>
        <v>44139</v>
      </c>
      <c r="W3607" s="56">
        <f t="shared" ca="1" si="1223"/>
        <v>10</v>
      </c>
      <c r="X3607" s="56">
        <f t="shared" ca="1" si="1224"/>
        <v>2020</v>
      </c>
      <c r="Y3607" s="55" t="str">
        <f t="shared" ca="1" si="1225"/>
        <v>10-2020</v>
      </c>
      <c r="Z3607" s="51">
        <f ca="1">IFERROR(VLOOKUP(Y3607,IPC!$E$2:$F$1745,2,0),IPC!$H$1)</f>
        <v>138.32155800000001</v>
      </c>
      <c r="AA3607" s="48">
        <f t="shared" si="1220"/>
        <v>1</v>
      </c>
      <c r="AB3607" s="48">
        <f t="shared" si="1221"/>
        <v>1900</v>
      </c>
      <c r="AC3607" s="32" t="str">
        <f t="shared" si="1214"/>
        <v>1-1900</v>
      </c>
      <c r="AD3607" s="50">
        <f>IFERROR(VLOOKUP(AC3607,IPC!$E$2:$F$1745,2,0),IPC!$H$1)</f>
        <v>138.32155800000001</v>
      </c>
    </row>
    <row r="3608" spans="10:30" x14ac:dyDescent="0.25">
      <c r="J3608" s="44" t="str">
        <f t="shared" ref="J3608:J3671" si="1227">IFERROR(IF(T3620&gt;0.5,"ALTA",IF(AND(T3620&gt;0.25,T3620&lt;=0.5),"MEDIA",IF(AND(T3620&gt;=0.1,T3620&lt;=0.25),"BAJA",IF(AND(T3620&lt;0.1),"REMOTA")))),"")</f>
        <v/>
      </c>
      <c r="K3608" s="33" t="str">
        <f t="shared" ca="1" si="1212"/>
        <v/>
      </c>
      <c r="L3608" s="108">
        <f t="shared" ca="1" si="1211"/>
        <v>0</v>
      </c>
      <c r="M3608" s="44" t="str">
        <f t="shared" ref="M3608:M3671" si="1228">IFERROR(IF(T3620&gt;50%,"Provisión contable",IF(T3620&lt;=10%,"No se registra","Cuentas de orden")),"")</f>
        <v/>
      </c>
      <c r="N3608" s="45" t="str">
        <f t="shared" ca="1" si="1213"/>
        <v/>
      </c>
      <c r="O3608" s="108">
        <f t="shared" si="1226"/>
        <v>0</v>
      </c>
      <c r="P3608" s="21" t="e">
        <f t="shared" si="1215"/>
        <v>#N/A</v>
      </c>
      <c r="Q3608" s="21" t="e">
        <f t="shared" si="1216"/>
        <v>#N/A</v>
      </c>
      <c r="R3608" s="21" t="e">
        <f t="shared" si="1217"/>
        <v>#N/A</v>
      </c>
      <c r="S3608" s="21" t="e">
        <f t="shared" si="1218"/>
        <v>#N/A</v>
      </c>
      <c r="T3608" s="29" t="e">
        <f t="shared" si="1210"/>
        <v>#N/A</v>
      </c>
      <c r="U3608" s="34">
        <f t="shared" si="1219"/>
        <v>0</v>
      </c>
      <c r="V3608" s="16">
        <f t="shared" ca="1" si="1222"/>
        <v>44139</v>
      </c>
      <c r="W3608" s="56">
        <f t="shared" ca="1" si="1223"/>
        <v>10</v>
      </c>
      <c r="X3608" s="56">
        <f t="shared" ca="1" si="1224"/>
        <v>2020</v>
      </c>
      <c r="Y3608" s="55" t="str">
        <f t="shared" ca="1" si="1225"/>
        <v>10-2020</v>
      </c>
      <c r="Z3608" s="51">
        <f ca="1">IFERROR(VLOOKUP(Y3608,IPC!$E$2:$F$1745,2,0),IPC!$H$1)</f>
        <v>138.32155800000001</v>
      </c>
      <c r="AA3608" s="48">
        <f t="shared" si="1220"/>
        <v>1</v>
      </c>
      <c r="AB3608" s="48">
        <f t="shared" si="1221"/>
        <v>1900</v>
      </c>
      <c r="AC3608" s="32" t="str">
        <f t="shared" si="1214"/>
        <v>1-1900</v>
      </c>
      <c r="AD3608" s="50">
        <f>IFERROR(VLOOKUP(AC3608,IPC!$E$2:$F$1745,2,0),IPC!$H$1)</f>
        <v>138.32155800000001</v>
      </c>
    </row>
    <row r="3609" spans="10:30" x14ac:dyDescent="0.25">
      <c r="J3609" s="44" t="str">
        <f t="shared" si="1227"/>
        <v/>
      </c>
      <c r="K3609" s="33" t="str">
        <f t="shared" ca="1" si="1212"/>
        <v/>
      </c>
      <c r="L3609" s="108">
        <f t="shared" ca="1" si="1211"/>
        <v>0</v>
      </c>
      <c r="M3609" s="44" t="str">
        <f t="shared" si="1228"/>
        <v/>
      </c>
      <c r="N3609" s="45" t="str">
        <f t="shared" ca="1" si="1213"/>
        <v/>
      </c>
      <c r="O3609" s="108">
        <f t="shared" si="1226"/>
        <v>0</v>
      </c>
      <c r="P3609" s="21" t="e">
        <f t="shared" si="1215"/>
        <v>#N/A</v>
      </c>
      <c r="Q3609" s="21" t="e">
        <f t="shared" si="1216"/>
        <v>#N/A</v>
      </c>
      <c r="R3609" s="21" t="e">
        <f t="shared" si="1217"/>
        <v>#N/A</v>
      </c>
      <c r="S3609" s="21" t="e">
        <f t="shared" si="1218"/>
        <v>#N/A</v>
      </c>
      <c r="T3609" s="29" t="e">
        <f t="shared" si="1210"/>
        <v>#N/A</v>
      </c>
      <c r="U3609" s="34">
        <f t="shared" si="1219"/>
        <v>0</v>
      </c>
      <c r="V3609" s="16">
        <f t="shared" ca="1" si="1222"/>
        <v>44139</v>
      </c>
      <c r="W3609" s="56">
        <f t="shared" ca="1" si="1223"/>
        <v>10</v>
      </c>
      <c r="X3609" s="56">
        <f t="shared" ca="1" si="1224"/>
        <v>2020</v>
      </c>
      <c r="Y3609" s="55" t="str">
        <f t="shared" ca="1" si="1225"/>
        <v>10-2020</v>
      </c>
      <c r="Z3609" s="51">
        <f ca="1">IFERROR(VLOOKUP(Y3609,IPC!$E$2:$F$1745,2,0),IPC!$H$1)</f>
        <v>138.32155800000001</v>
      </c>
      <c r="AA3609" s="48">
        <f t="shared" si="1220"/>
        <v>1</v>
      </c>
      <c r="AB3609" s="48">
        <f t="shared" si="1221"/>
        <v>1900</v>
      </c>
      <c r="AC3609" s="32" t="str">
        <f t="shared" si="1214"/>
        <v>1-1900</v>
      </c>
      <c r="AD3609" s="50">
        <f>IFERROR(VLOOKUP(AC3609,IPC!$E$2:$F$1745,2,0),IPC!$H$1)</f>
        <v>138.32155800000001</v>
      </c>
    </row>
    <row r="3610" spans="10:30" x14ac:dyDescent="0.25">
      <c r="J3610" s="44" t="str">
        <f t="shared" si="1227"/>
        <v/>
      </c>
      <c r="K3610" s="33" t="str">
        <f t="shared" ca="1" si="1212"/>
        <v/>
      </c>
      <c r="L3610" s="108">
        <f t="shared" ca="1" si="1211"/>
        <v>0</v>
      </c>
      <c r="M3610" s="44" t="str">
        <f t="shared" si="1228"/>
        <v/>
      </c>
      <c r="N3610" s="45" t="str">
        <f t="shared" ca="1" si="1213"/>
        <v/>
      </c>
      <c r="O3610" s="108">
        <f t="shared" si="1226"/>
        <v>0</v>
      </c>
      <c r="P3610" s="21" t="e">
        <f t="shared" si="1215"/>
        <v>#N/A</v>
      </c>
      <c r="Q3610" s="21" t="e">
        <f t="shared" si="1216"/>
        <v>#N/A</v>
      </c>
      <c r="R3610" s="21" t="e">
        <f t="shared" si="1217"/>
        <v>#N/A</v>
      </c>
      <c r="S3610" s="21" t="e">
        <f t="shared" si="1218"/>
        <v>#N/A</v>
      </c>
      <c r="T3610" s="29" t="e">
        <f t="shared" si="1210"/>
        <v>#N/A</v>
      </c>
      <c r="U3610" s="34">
        <f t="shared" si="1219"/>
        <v>0</v>
      </c>
      <c r="V3610" s="16">
        <f t="shared" ca="1" si="1222"/>
        <v>44139</v>
      </c>
      <c r="W3610" s="56">
        <f t="shared" ca="1" si="1223"/>
        <v>10</v>
      </c>
      <c r="X3610" s="56">
        <f t="shared" ca="1" si="1224"/>
        <v>2020</v>
      </c>
      <c r="Y3610" s="55" t="str">
        <f t="shared" ca="1" si="1225"/>
        <v>10-2020</v>
      </c>
      <c r="Z3610" s="51">
        <f ca="1">IFERROR(VLOOKUP(Y3610,IPC!$E$2:$F$1745,2,0),IPC!$H$1)</f>
        <v>138.32155800000001</v>
      </c>
      <c r="AA3610" s="48">
        <f t="shared" si="1220"/>
        <v>1</v>
      </c>
      <c r="AB3610" s="48">
        <f t="shared" si="1221"/>
        <v>1900</v>
      </c>
      <c r="AC3610" s="32" t="str">
        <f t="shared" si="1214"/>
        <v>1-1900</v>
      </c>
      <c r="AD3610" s="50">
        <f>IFERROR(VLOOKUP(AC3610,IPC!$E$2:$F$1745,2,0),IPC!$H$1)</f>
        <v>138.32155800000001</v>
      </c>
    </row>
    <row r="3611" spans="10:30" x14ac:dyDescent="0.25">
      <c r="J3611" s="44" t="str">
        <f t="shared" si="1227"/>
        <v/>
      </c>
      <c r="K3611" s="33" t="str">
        <f t="shared" ca="1" si="1212"/>
        <v/>
      </c>
      <c r="L3611" s="108">
        <f t="shared" ca="1" si="1211"/>
        <v>0</v>
      </c>
      <c r="M3611" s="44" t="str">
        <f t="shared" si="1228"/>
        <v/>
      </c>
      <c r="N3611" s="45" t="str">
        <f t="shared" ca="1" si="1213"/>
        <v/>
      </c>
      <c r="O3611" s="108">
        <f t="shared" si="1226"/>
        <v>0</v>
      </c>
      <c r="P3611" s="21" t="e">
        <f t="shared" si="1215"/>
        <v>#N/A</v>
      </c>
      <c r="Q3611" s="21" t="e">
        <f t="shared" si="1216"/>
        <v>#N/A</v>
      </c>
      <c r="R3611" s="21" t="e">
        <f t="shared" si="1217"/>
        <v>#N/A</v>
      </c>
      <c r="S3611" s="21" t="e">
        <f t="shared" si="1218"/>
        <v>#N/A</v>
      </c>
      <c r="T3611" s="29" t="e">
        <f t="shared" si="1210"/>
        <v>#N/A</v>
      </c>
      <c r="U3611" s="34">
        <f t="shared" si="1219"/>
        <v>0</v>
      </c>
      <c r="V3611" s="16">
        <f t="shared" ca="1" si="1222"/>
        <v>44139</v>
      </c>
      <c r="W3611" s="56">
        <f t="shared" ca="1" si="1223"/>
        <v>10</v>
      </c>
      <c r="X3611" s="56">
        <f t="shared" ca="1" si="1224"/>
        <v>2020</v>
      </c>
      <c r="Y3611" s="55" t="str">
        <f t="shared" ca="1" si="1225"/>
        <v>10-2020</v>
      </c>
      <c r="Z3611" s="51">
        <f ca="1">IFERROR(VLOOKUP(Y3611,IPC!$E$2:$F$1745,2,0),IPC!$H$1)</f>
        <v>138.32155800000001</v>
      </c>
      <c r="AA3611" s="48">
        <f t="shared" si="1220"/>
        <v>1</v>
      </c>
      <c r="AB3611" s="48">
        <f t="shared" si="1221"/>
        <v>1900</v>
      </c>
      <c r="AC3611" s="32" t="str">
        <f t="shared" si="1214"/>
        <v>1-1900</v>
      </c>
      <c r="AD3611" s="50">
        <f>IFERROR(VLOOKUP(AC3611,IPC!$E$2:$F$1745,2,0),IPC!$H$1)</f>
        <v>138.32155800000001</v>
      </c>
    </row>
    <row r="3612" spans="10:30" x14ac:dyDescent="0.25">
      <c r="J3612" s="44" t="str">
        <f t="shared" si="1227"/>
        <v/>
      </c>
      <c r="K3612" s="33" t="str">
        <f t="shared" ca="1" si="1212"/>
        <v/>
      </c>
      <c r="L3612" s="108">
        <f t="shared" ca="1" si="1211"/>
        <v>0</v>
      </c>
      <c r="M3612" s="44" t="str">
        <f t="shared" si="1228"/>
        <v/>
      </c>
      <c r="N3612" s="45" t="str">
        <f t="shared" ca="1" si="1213"/>
        <v/>
      </c>
      <c r="O3612" s="108">
        <f t="shared" si="1226"/>
        <v>0</v>
      </c>
      <c r="P3612" s="21" t="e">
        <f t="shared" si="1215"/>
        <v>#N/A</v>
      </c>
      <c r="Q3612" s="21" t="e">
        <f t="shared" si="1216"/>
        <v>#N/A</v>
      </c>
      <c r="R3612" s="21" t="e">
        <f t="shared" si="1217"/>
        <v>#N/A</v>
      </c>
      <c r="S3612" s="21" t="e">
        <f t="shared" si="1218"/>
        <v>#N/A</v>
      </c>
      <c r="T3612" s="29" t="e">
        <f t="shared" si="1210"/>
        <v>#N/A</v>
      </c>
      <c r="U3612" s="34">
        <f t="shared" si="1219"/>
        <v>0</v>
      </c>
      <c r="V3612" s="16">
        <f t="shared" ca="1" si="1222"/>
        <v>44139</v>
      </c>
      <c r="W3612" s="56">
        <f t="shared" ca="1" si="1223"/>
        <v>10</v>
      </c>
      <c r="X3612" s="56">
        <f t="shared" ca="1" si="1224"/>
        <v>2020</v>
      </c>
      <c r="Y3612" s="55" t="str">
        <f t="shared" ca="1" si="1225"/>
        <v>10-2020</v>
      </c>
      <c r="Z3612" s="51">
        <f ca="1">IFERROR(VLOOKUP(Y3612,IPC!$E$2:$F$1745,2,0),IPC!$H$1)</f>
        <v>138.32155800000001</v>
      </c>
      <c r="AA3612" s="48">
        <f t="shared" si="1220"/>
        <v>1</v>
      </c>
      <c r="AB3612" s="48">
        <f t="shared" si="1221"/>
        <v>1900</v>
      </c>
      <c r="AC3612" s="32" t="str">
        <f t="shared" si="1214"/>
        <v>1-1900</v>
      </c>
      <c r="AD3612" s="50">
        <f>IFERROR(VLOOKUP(AC3612,IPC!$E$2:$F$1745,2,0),IPC!$H$1)</f>
        <v>138.32155800000001</v>
      </c>
    </row>
    <row r="3613" spans="10:30" x14ac:dyDescent="0.25">
      <c r="J3613" s="44" t="str">
        <f t="shared" si="1227"/>
        <v/>
      </c>
      <c r="K3613" s="33" t="str">
        <f t="shared" ca="1" si="1212"/>
        <v/>
      </c>
      <c r="L3613" s="108">
        <f t="shared" ca="1" si="1211"/>
        <v>0</v>
      </c>
      <c r="M3613" s="44" t="str">
        <f t="shared" si="1228"/>
        <v/>
      </c>
      <c r="N3613" s="45" t="str">
        <f t="shared" ca="1" si="1213"/>
        <v/>
      </c>
      <c r="O3613" s="108">
        <f t="shared" si="1226"/>
        <v>0</v>
      </c>
      <c r="P3613" s="21" t="e">
        <f t="shared" si="1215"/>
        <v>#N/A</v>
      </c>
      <c r="Q3613" s="21" t="e">
        <f t="shared" si="1216"/>
        <v>#N/A</v>
      </c>
      <c r="R3613" s="21" t="e">
        <f t="shared" si="1217"/>
        <v>#N/A</v>
      </c>
      <c r="S3613" s="21" t="e">
        <f t="shared" si="1218"/>
        <v>#N/A</v>
      </c>
      <c r="T3613" s="29" t="e">
        <f t="shared" si="1210"/>
        <v>#N/A</v>
      </c>
      <c r="U3613" s="34">
        <f t="shared" si="1219"/>
        <v>0</v>
      </c>
      <c r="V3613" s="16">
        <f t="shared" ca="1" si="1222"/>
        <v>44139</v>
      </c>
      <c r="W3613" s="56">
        <f t="shared" ca="1" si="1223"/>
        <v>10</v>
      </c>
      <c r="X3613" s="56">
        <f t="shared" ca="1" si="1224"/>
        <v>2020</v>
      </c>
      <c r="Y3613" s="55" t="str">
        <f t="shared" ca="1" si="1225"/>
        <v>10-2020</v>
      </c>
      <c r="Z3613" s="51">
        <f ca="1">IFERROR(VLOOKUP(Y3613,IPC!$E$2:$F$1745,2,0),IPC!$H$1)</f>
        <v>138.32155800000001</v>
      </c>
      <c r="AA3613" s="48">
        <f t="shared" si="1220"/>
        <v>1</v>
      </c>
      <c r="AB3613" s="48">
        <f t="shared" si="1221"/>
        <v>1900</v>
      </c>
      <c r="AC3613" s="32" t="str">
        <f t="shared" si="1214"/>
        <v>1-1900</v>
      </c>
      <c r="AD3613" s="50">
        <f>IFERROR(VLOOKUP(AC3613,IPC!$E$2:$F$1745,2,0),IPC!$H$1)</f>
        <v>138.32155800000001</v>
      </c>
    </row>
    <row r="3614" spans="10:30" x14ac:dyDescent="0.25">
      <c r="J3614" s="44" t="str">
        <f t="shared" si="1227"/>
        <v/>
      </c>
      <c r="K3614" s="33" t="str">
        <f t="shared" ca="1" si="1212"/>
        <v/>
      </c>
      <c r="L3614" s="108">
        <f t="shared" ca="1" si="1211"/>
        <v>0</v>
      </c>
      <c r="M3614" s="44" t="str">
        <f t="shared" si="1228"/>
        <v/>
      </c>
      <c r="N3614" s="45" t="str">
        <f t="shared" ca="1" si="1213"/>
        <v/>
      </c>
      <c r="O3614" s="108">
        <f t="shared" si="1226"/>
        <v>0</v>
      </c>
      <c r="P3614" s="21" t="e">
        <f t="shared" si="1215"/>
        <v>#N/A</v>
      </c>
      <c r="Q3614" s="21" t="e">
        <f t="shared" si="1216"/>
        <v>#N/A</v>
      </c>
      <c r="R3614" s="21" t="e">
        <f t="shared" si="1217"/>
        <v>#N/A</v>
      </c>
      <c r="S3614" s="21" t="e">
        <f t="shared" si="1218"/>
        <v>#N/A</v>
      </c>
      <c r="T3614" s="29" t="e">
        <f t="shared" si="1210"/>
        <v>#N/A</v>
      </c>
      <c r="U3614" s="34">
        <f t="shared" si="1219"/>
        <v>0</v>
      </c>
      <c r="V3614" s="16">
        <f t="shared" ca="1" si="1222"/>
        <v>44139</v>
      </c>
      <c r="W3614" s="56">
        <f t="shared" ca="1" si="1223"/>
        <v>10</v>
      </c>
      <c r="X3614" s="56">
        <f t="shared" ca="1" si="1224"/>
        <v>2020</v>
      </c>
      <c r="Y3614" s="55" t="str">
        <f t="shared" ca="1" si="1225"/>
        <v>10-2020</v>
      </c>
      <c r="Z3614" s="51">
        <f ca="1">IFERROR(VLOOKUP(Y3614,IPC!$E$2:$F$1745,2,0),IPC!$H$1)</f>
        <v>138.32155800000001</v>
      </c>
      <c r="AA3614" s="48">
        <f t="shared" si="1220"/>
        <v>1</v>
      </c>
      <c r="AB3614" s="48">
        <f t="shared" si="1221"/>
        <v>1900</v>
      </c>
      <c r="AC3614" s="32" t="str">
        <f t="shared" si="1214"/>
        <v>1-1900</v>
      </c>
      <c r="AD3614" s="50">
        <f>IFERROR(VLOOKUP(AC3614,IPC!$E$2:$F$1745,2,0),IPC!$H$1)</f>
        <v>138.32155800000001</v>
      </c>
    </row>
    <row r="3615" spans="10:30" x14ac:dyDescent="0.25">
      <c r="J3615" s="44" t="str">
        <f t="shared" si="1227"/>
        <v/>
      </c>
      <c r="K3615" s="33" t="str">
        <f t="shared" ca="1" si="1212"/>
        <v/>
      </c>
      <c r="L3615" s="108">
        <f t="shared" ca="1" si="1211"/>
        <v>0</v>
      </c>
      <c r="M3615" s="44" t="str">
        <f t="shared" si="1228"/>
        <v/>
      </c>
      <c r="N3615" s="45" t="str">
        <f t="shared" ca="1" si="1213"/>
        <v/>
      </c>
      <c r="O3615" s="108">
        <f t="shared" si="1226"/>
        <v>0</v>
      </c>
      <c r="P3615" s="21" t="e">
        <f t="shared" si="1215"/>
        <v>#N/A</v>
      </c>
      <c r="Q3615" s="21" t="e">
        <f t="shared" si="1216"/>
        <v>#N/A</v>
      </c>
      <c r="R3615" s="21" t="e">
        <f t="shared" si="1217"/>
        <v>#N/A</v>
      </c>
      <c r="S3615" s="21" t="e">
        <f t="shared" si="1218"/>
        <v>#N/A</v>
      </c>
      <c r="T3615" s="29" t="e">
        <f t="shared" si="1210"/>
        <v>#N/A</v>
      </c>
      <c r="U3615" s="34">
        <f t="shared" si="1219"/>
        <v>0</v>
      </c>
      <c r="V3615" s="16">
        <f t="shared" ca="1" si="1222"/>
        <v>44139</v>
      </c>
      <c r="W3615" s="56">
        <f t="shared" ca="1" si="1223"/>
        <v>10</v>
      </c>
      <c r="X3615" s="56">
        <f t="shared" ca="1" si="1224"/>
        <v>2020</v>
      </c>
      <c r="Y3615" s="55" t="str">
        <f t="shared" ca="1" si="1225"/>
        <v>10-2020</v>
      </c>
      <c r="Z3615" s="51">
        <f ca="1">IFERROR(VLOOKUP(Y3615,IPC!$E$2:$F$1745,2,0),IPC!$H$1)</f>
        <v>138.32155800000001</v>
      </c>
      <c r="AA3615" s="48">
        <f t="shared" si="1220"/>
        <v>1</v>
      </c>
      <c r="AB3615" s="48">
        <f t="shared" si="1221"/>
        <v>1900</v>
      </c>
      <c r="AC3615" s="32" t="str">
        <f t="shared" si="1214"/>
        <v>1-1900</v>
      </c>
      <c r="AD3615" s="50">
        <f>IFERROR(VLOOKUP(AC3615,IPC!$E$2:$F$1745,2,0),IPC!$H$1)</f>
        <v>138.32155800000001</v>
      </c>
    </row>
    <row r="3616" spans="10:30" x14ac:dyDescent="0.25">
      <c r="J3616" s="44" t="str">
        <f t="shared" si="1227"/>
        <v/>
      </c>
      <c r="K3616" s="33" t="str">
        <f t="shared" ca="1" si="1212"/>
        <v/>
      </c>
      <c r="L3616" s="108">
        <f t="shared" ca="1" si="1211"/>
        <v>0</v>
      </c>
      <c r="M3616" s="44" t="str">
        <f t="shared" si="1228"/>
        <v/>
      </c>
      <c r="N3616" s="45" t="str">
        <f t="shared" ca="1" si="1213"/>
        <v/>
      </c>
      <c r="O3616" s="108">
        <f t="shared" si="1226"/>
        <v>0</v>
      </c>
      <c r="P3616" s="21" t="e">
        <f t="shared" si="1215"/>
        <v>#N/A</v>
      </c>
      <c r="Q3616" s="21" t="e">
        <f t="shared" si="1216"/>
        <v>#N/A</v>
      </c>
      <c r="R3616" s="21" t="e">
        <f t="shared" si="1217"/>
        <v>#N/A</v>
      </c>
      <c r="S3616" s="21" t="e">
        <f t="shared" si="1218"/>
        <v>#N/A</v>
      </c>
      <c r="T3616" s="29" t="e">
        <f t="shared" ref="T3616:T3679" si="1229">+SUMPRODUCT(P3616:S3616,$P$7:$S$7)/100</f>
        <v>#N/A</v>
      </c>
      <c r="U3616" s="34">
        <f t="shared" si="1219"/>
        <v>0</v>
      </c>
      <c r="V3616" s="16">
        <f t="shared" ca="1" si="1222"/>
        <v>44139</v>
      </c>
      <c r="W3616" s="56">
        <f t="shared" ca="1" si="1223"/>
        <v>10</v>
      </c>
      <c r="X3616" s="56">
        <f t="shared" ca="1" si="1224"/>
        <v>2020</v>
      </c>
      <c r="Y3616" s="55" t="str">
        <f t="shared" ca="1" si="1225"/>
        <v>10-2020</v>
      </c>
      <c r="Z3616" s="51">
        <f ca="1">IFERROR(VLOOKUP(Y3616,IPC!$E$2:$F$1745,2,0),IPC!$H$1)</f>
        <v>138.32155800000001</v>
      </c>
      <c r="AA3616" s="48">
        <f t="shared" si="1220"/>
        <v>1</v>
      </c>
      <c r="AB3616" s="48">
        <f t="shared" si="1221"/>
        <v>1900</v>
      </c>
      <c r="AC3616" s="32" t="str">
        <f t="shared" si="1214"/>
        <v>1-1900</v>
      </c>
      <c r="AD3616" s="50">
        <f>IFERROR(VLOOKUP(AC3616,IPC!$E$2:$F$1745,2,0),IPC!$H$1)</f>
        <v>138.32155800000001</v>
      </c>
    </row>
    <row r="3617" spans="10:30" x14ac:dyDescent="0.25">
      <c r="J3617" s="44" t="str">
        <f t="shared" si="1227"/>
        <v/>
      </c>
      <c r="K3617" s="33" t="str">
        <f t="shared" ca="1" si="1212"/>
        <v/>
      </c>
      <c r="L3617" s="108">
        <f t="shared" ca="1" si="1211"/>
        <v>0</v>
      </c>
      <c r="M3617" s="44" t="str">
        <f t="shared" si="1228"/>
        <v/>
      </c>
      <c r="N3617" s="45" t="str">
        <f t="shared" ca="1" si="1213"/>
        <v/>
      </c>
      <c r="O3617" s="108">
        <f t="shared" si="1226"/>
        <v>0</v>
      </c>
      <c r="P3617" s="21" t="e">
        <f t="shared" si="1215"/>
        <v>#N/A</v>
      </c>
      <c r="Q3617" s="21" t="e">
        <f t="shared" si="1216"/>
        <v>#N/A</v>
      </c>
      <c r="R3617" s="21" t="e">
        <f t="shared" si="1217"/>
        <v>#N/A</v>
      </c>
      <c r="S3617" s="21" t="e">
        <f t="shared" si="1218"/>
        <v>#N/A</v>
      </c>
      <c r="T3617" s="29" t="e">
        <f t="shared" si="1229"/>
        <v>#N/A</v>
      </c>
      <c r="U3617" s="34">
        <f t="shared" si="1219"/>
        <v>0</v>
      </c>
      <c r="V3617" s="16">
        <f t="shared" ca="1" si="1222"/>
        <v>44139</v>
      </c>
      <c r="W3617" s="56">
        <f t="shared" ca="1" si="1223"/>
        <v>10</v>
      </c>
      <c r="X3617" s="56">
        <f t="shared" ca="1" si="1224"/>
        <v>2020</v>
      </c>
      <c r="Y3617" s="55" t="str">
        <f t="shared" ca="1" si="1225"/>
        <v>10-2020</v>
      </c>
      <c r="Z3617" s="51">
        <f ca="1">IFERROR(VLOOKUP(Y3617,IPC!$E$2:$F$1745,2,0),IPC!$H$1)</f>
        <v>138.32155800000001</v>
      </c>
      <c r="AA3617" s="48">
        <f t="shared" si="1220"/>
        <v>1</v>
      </c>
      <c r="AB3617" s="48">
        <f t="shared" si="1221"/>
        <v>1900</v>
      </c>
      <c r="AC3617" s="32" t="str">
        <f t="shared" si="1214"/>
        <v>1-1900</v>
      </c>
      <c r="AD3617" s="50">
        <f>IFERROR(VLOOKUP(AC3617,IPC!$E$2:$F$1745,2,0),IPC!$H$1)</f>
        <v>138.32155800000001</v>
      </c>
    </row>
    <row r="3618" spans="10:30" x14ac:dyDescent="0.25">
      <c r="J3618" s="44" t="str">
        <f t="shared" si="1227"/>
        <v/>
      </c>
      <c r="K3618" s="33" t="str">
        <f t="shared" ca="1" si="1212"/>
        <v/>
      </c>
      <c r="L3618" s="108">
        <f t="shared" ca="1" si="1211"/>
        <v>0</v>
      </c>
      <c r="M3618" s="44" t="str">
        <f t="shared" si="1228"/>
        <v/>
      </c>
      <c r="N3618" s="45" t="str">
        <f t="shared" ca="1" si="1213"/>
        <v/>
      </c>
      <c r="O3618" s="108">
        <f t="shared" si="1226"/>
        <v>0</v>
      </c>
      <c r="P3618" s="21" t="e">
        <f t="shared" si="1215"/>
        <v>#N/A</v>
      </c>
      <c r="Q3618" s="21" t="e">
        <f t="shared" si="1216"/>
        <v>#N/A</v>
      </c>
      <c r="R3618" s="21" t="e">
        <f t="shared" si="1217"/>
        <v>#N/A</v>
      </c>
      <c r="S3618" s="21" t="e">
        <f t="shared" si="1218"/>
        <v>#N/A</v>
      </c>
      <c r="T3618" s="29" t="e">
        <f t="shared" si="1229"/>
        <v>#N/A</v>
      </c>
      <c r="U3618" s="34">
        <f t="shared" si="1219"/>
        <v>0</v>
      </c>
      <c r="V3618" s="16">
        <f t="shared" ca="1" si="1222"/>
        <v>44139</v>
      </c>
      <c r="W3618" s="56">
        <f t="shared" ca="1" si="1223"/>
        <v>10</v>
      </c>
      <c r="X3618" s="56">
        <f t="shared" ca="1" si="1224"/>
        <v>2020</v>
      </c>
      <c r="Y3618" s="55" t="str">
        <f t="shared" ca="1" si="1225"/>
        <v>10-2020</v>
      </c>
      <c r="Z3618" s="51">
        <f ca="1">IFERROR(VLOOKUP(Y3618,IPC!$E$2:$F$1745,2,0),IPC!$H$1)</f>
        <v>138.32155800000001</v>
      </c>
      <c r="AA3618" s="48">
        <f t="shared" si="1220"/>
        <v>1</v>
      </c>
      <c r="AB3618" s="48">
        <f t="shared" si="1221"/>
        <v>1900</v>
      </c>
      <c r="AC3618" s="32" t="str">
        <f t="shared" si="1214"/>
        <v>1-1900</v>
      </c>
      <c r="AD3618" s="50">
        <f>IFERROR(VLOOKUP(AC3618,IPC!$E$2:$F$1745,2,0),IPC!$H$1)</f>
        <v>138.32155800000001</v>
      </c>
    </row>
    <row r="3619" spans="10:30" x14ac:dyDescent="0.25">
      <c r="J3619" s="44" t="str">
        <f t="shared" si="1227"/>
        <v/>
      </c>
      <c r="K3619" s="33" t="str">
        <f t="shared" ca="1" si="1212"/>
        <v/>
      </c>
      <c r="L3619" s="108">
        <f t="shared" ca="1" si="1211"/>
        <v>0</v>
      </c>
      <c r="M3619" s="44" t="str">
        <f t="shared" si="1228"/>
        <v/>
      </c>
      <c r="N3619" s="45" t="str">
        <f t="shared" ca="1" si="1213"/>
        <v/>
      </c>
      <c r="O3619" s="108">
        <f t="shared" si="1226"/>
        <v>0</v>
      </c>
      <c r="P3619" s="21" t="e">
        <f t="shared" si="1215"/>
        <v>#N/A</v>
      </c>
      <c r="Q3619" s="21" t="e">
        <f t="shared" si="1216"/>
        <v>#N/A</v>
      </c>
      <c r="R3619" s="21" t="e">
        <f t="shared" si="1217"/>
        <v>#N/A</v>
      </c>
      <c r="S3619" s="21" t="e">
        <f t="shared" si="1218"/>
        <v>#N/A</v>
      </c>
      <c r="T3619" s="29" t="e">
        <f t="shared" si="1229"/>
        <v>#N/A</v>
      </c>
      <c r="U3619" s="34">
        <f t="shared" si="1219"/>
        <v>0</v>
      </c>
      <c r="V3619" s="16">
        <f t="shared" ca="1" si="1222"/>
        <v>44139</v>
      </c>
      <c r="W3619" s="56">
        <f t="shared" ca="1" si="1223"/>
        <v>10</v>
      </c>
      <c r="X3619" s="56">
        <f t="shared" ca="1" si="1224"/>
        <v>2020</v>
      </c>
      <c r="Y3619" s="55" t="str">
        <f t="shared" ca="1" si="1225"/>
        <v>10-2020</v>
      </c>
      <c r="Z3619" s="51">
        <f ca="1">IFERROR(VLOOKUP(Y3619,IPC!$E$2:$F$1745,2,0),IPC!$H$1)</f>
        <v>138.32155800000001</v>
      </c>
      <c r="AA3619" s="48">
        <f t="shared" si="1220"/>
        <v>1</v>
      </c>
      <c r="AB3619" s="48">
        <f t="shared" si="1221"/>
        <v>1900</v>
      </c>
      <c r="AC3619" s="32" t="str">
        <f t="shared" si="1214"/>
        <v>1-1900</v>
      </c>
      <c r="AD3619" s="50">
        <f>IFERROR(VLOOKUP(AC3619,IPC!$E$2:$F$1745,2,0),IPC!$H$1)</f>
        <v>138.32155800000001</v>
      </c>
    </row>
    <row r="3620" spans="10:30" x14ac:dyDescent="0.25">
      <c r="J3620" s="44" t="str">
        <f t="shared" si="1227"/>
        <v/>
      </c>
      <c r="K3620" s="33" t="str">
        <f t="shared" ca="1" si="1212"/>
        <v/>
      </c>
      <c r="L3620" s="108">
        <f t="shared" ca="1" si="1211"/>
        <v>0</v>
      </c>
      <c r="M3620" s="44" t="str">
        <f t="shared" si="1228"/>
        <v/>
      </c>
      <c r="N3620" s="45" t="str">
        <f t="shared" ca="1" si="1213"/>
        <v/>
      </c>
      <c r="O3620" s="108">
        <f t="shared" si="1226"/>
        <v>0</v>
      </c>
      <c r="P3620" s="21" t="e">
        <f t="shared" si="1215"/>
        <v>#N/A</v>
      </c>
      <c r="Q3620" s="21" t="e">
        <f t="shared" si="1216"/>
        <v>#N/A</v>
      </c>
      <c r="R3620" s="21" t="e">
        <f t="shared" si="1217"/>
        <v>#N/A</v>
      </c>
      <c r="S3620" s="21" t="e">
        <f t="shared" si="1218"/>
        <v>#N/A</v>
      </c>
      <c r="T3620" s="29" t="e">
        <f t="shared" si="1229"/>
        <v>#N/A</v>
      </c>
      <c r="U3620" s="34">
        <f t="shared" si="1219"/>
        <v>0</v>
      </c>
      <c r="V3620" s="16">
        <f t="shared" ca="1" si="1222"/>
        <v>44139</v>
      </c>
      <c r="W3620" s="56">
        <f t="shared" ca="1" si="1223"/>
        <v>10</v>
      </c>
      <c r="X3620" s="56">
        <f t="shared" ca="1" si="1224"/>
        <v>2020</v>
      </c>
      <c r="Y3620" s="55" t="str">
        <f t="shared" ca="1" si="1225"/>
        <v>10-2020</v>
      </c>
      <c r="Z3620" s="51">
        <f ca="1">IFERROR(VLOOKUP(Y3620,IPC!$E$2:$F$1745,2,0),IPC!$H$1)</f>
        <v>138.32155800000001</v>
      </c>
      <c r="AA3620" s="48">
        <f t="shared" si="1220"/>
        <v>1</v>
      </c>
      <c r="AB3620" s="48">
        <f t="shared" si="1221"/>
        <v>1900</v>
      </c>
      <c r="AC3620" s="32" t="str">
        <f t="shared" si="1214"/>
        <v>1-1900</v>
      </c>
      <c r="AD3620" s="50">
        <f>IFERROR(VLOOKUP(AC3620,IPC!$E$2:$F$1745,2,0),IPC!$H$1)</f>
        <v>138.32155800000001</v>
      </c>
    </row>
    <row r="3621" spans="10:30" x14ac:dyDescent="0.25">
      <c r="J3621" s="44" t="str">
        <f t="shared" si="1227"/>
        <v/>
      </c>
      <c r="K3621" s="33" t="str">
        <f t="shared" ca="1" si="1212"/>
        <v/>
      </c>
      <c r="L3621" s="108">
        <f t="shared" ca="1" si="1211"/>
        <v>0</v>
      </c>
      <c r="M3621" s="44" t="str">
        <f t="shared" si="1228"/>
        <v/>
      </c>
      <c r="N3621" s="45" t="str">
        <f t="shared" ca="1" si="1213"/>
        <v/>
      </c>
      <c r="O3621" s="108">
        <f t="shared" si="1226"/>
        <v>0</v>
      </c>
      <c r="P3621" s="21" t="e">
        <f t="shared" si="1215"/>
        <v>#N/A</v>
      </c>
      <c r="Q3621" s="21" t="e">
        <f t="shared" si="1216"/>
        <v>#N/A</v>
      </c>
      <c r="R3621" s="21" t="e">
        <f t="shared" si="1217"/>
        <v>#N/A</v>
      </c>
      <c r="S3621" s="21" t="e">
        <f t="shared" si="1218"/>
        <v>#N/A</v>
      </c>
      <c r="T3621" s="29" t="e">
        <f t="shared" si="1229"/>
        <v>#N/A</v>
      </c>
      <c r="U3621" s="34">
        <f t="shared" si="1219"/>
        <v>0</v>
      </c>
      <c r="V3621" s="16">
        <f t="shared" ca="1" si="1222"/>
        <v>44139</v>
      </c>
      <c r="W3621" s="56">
        <f t="shared" ca="1" si="1223"/>
        <v>10</v>
      </c>
      <c r="X3621" s="56">
        <f t="shared" ca="1" si="1224"/>
        <v>2020</v>
      </c>
      <c r="Y3621" s="55" t="str">
        <f t="shared" ca="1" si="1225"/>
        <v>10-2020</v>
      </c>
      <c r="Z3621" s="51">
        <f ca="1">IFERROR(VLOOKUP(Y3621,IPC!$E$2:$F$1745,2,0),IPC!$H$1)</f>
        <v>138.32155800000001</v>
      </c>
      <c r="AA3621" s="48">
        <f t="shared" si="1220"/>
        <v>1</v>
      </c>
      <c r="AB3621" s="48">
        <f t="shared" si="1221"/>
        <v>1900</v>
      </c>
      <c r="AC3621" s="32" t="str">
        <f t="shared" si="1214"/>
        <v>1-1900</v>
      </c>
      <c r="AD3621" s="50">
        <f>IFERROR(VLOOKUP(AC3621,IPC!$E$2:$F$1745,2,0),IPC!$H$1)</f>
        <v>138.32155800000001</v>
      </c>
    </row>
    <row r="3622" spans="10:30" x14ac:dyDescent="0.25">
      <c r="J3622" s="44" t="str">
        <f t="shared" si="1227"/>
        <v/>
      </c>
      <c r="K3622" s="33" t="str">
        <f t="shared" ca="1" si="1212"/>
        <v/>
      </c>
      <c r="L3622" s="108">
        <f t="shared" ref="L3622:L3685" ca="1" si="1230">IFERROR(B3622*C3622*Z3634/AD3634,"")</f>
        <v>0</v>
      </c>
      <c r="M3622" s="44" t="str">
        <f t="shared" si="1228"/>
        <v/>
      </c>
      <c r="N3622" s="45" t="str">
        <f t="shared" ca="1" si="1213"/>
        <v/>
      </c>
      <c r="O3622" s="108">
        <f t="shared" si="1226"/>
        <v>0</v>
      </c>
      <c r="P3622" s="21" t="e">
        <f t="shared" si="1215"/>
        <v>#N/A</v>
      </c>
      <c r="Q3622" s="21" t="e">
        <f t="shared" si="1216"/>
        <v>#N/A</v>
      </c>
      <c r="R3622" s="21" t="e">
        <f t="shared" si="1217"/>
        <v>#N/A</v>
      </c>
      <c r="S3622" s="21" t="e">
        <f t="shared" si="1218"/>
        <v>#N/A</v>
      </c>
      <c r="T3622" s="29" t="e">
        <f t="shared" si="1229"/>
        <v>#N/A</v>
      </c>
      <c r="U3622" s="34">
        <f t="shared" si="1219"/>
        <v>0</v>
      </c>
      <c r="V3622" s="16">
        <f t="shared" ca="1" si="1222"/>
        <v>44139</v>
      </c>
      <c r="W3622" s="56">
        <f t="shared" ca="1" si="1223"/>
        <v>10</v>
      </c>
      <c r="X3622" s="56">
        <f t="shared" ca="1" si="1224"/>
        <v>2020</v>
      </c>
      <c r="Y3622" s="55" t="str">
        <f t="shared" ca="1" si="1225"/>
        <v>10-2020</v>
      </c>
      <c r="Z3622" s="51">
        <f ca="1">IFERROR(VLOOKUP(Y3622,IPC!$E$2:$F$1745,2,0),IPC!$H$1)</f>
        <v>138.32155800000001</v>
      </c>
      <c r="AA3622" s="48">
        <f t="shared" si="1220"/>
        <v>1</v>
      </c>
      <c r="AB3622" s="48">
        <f t="shared" si="1221"/>
        <v>1900</v>
      </c>
      <c r="AC3622" s="32" t="str">
        <f t="shared" si="1214"/>
        <v>1-1900</v>
      </c>
      <c r="AD3622" s="50">
        <f>IFERROR(VLOOKUP(AC3622,IPC!$E$2:$F$1745,2,0),IPC!$H$1)</f>
        <v>138.32155800000001</v>
      </c>
    </row>
    <row r="3623" spans="10:30" x14ac:dyDescent="0.25">
      <c r="J3623" s="44" t="str">
        <f t="shared" si="1227"/>
        <v/>
      </c>
      <c r="K3623" s="33" t="str">
        <f t="shared" ca="1" si="1212"/>
        <v/>
      </c>
      <c r="L3623" s="108">
        <f t="shared" ca="1" si="1230"/>
        <v>0</v>
      </c>
      <c r="M3623" s="44" t="str">
        <f t="shared" si="1228"/>
        <v/>
      </c>
      <c r="N3623" s="45" t="str">
        <f t="shared" ca="1" si="1213"/>
        <v/>
      </c>
      <c r="O3623" s="108">
        <f t="shared" si="1226"/>
        <v>0</v>
      </c>
      <c r="P3623" s="21" t="e">
        <f t="shared" si="1215"/>
        <v>#N/A</v>
      </c>
      <c r="Q3623" s="21" t="e">
        <f t="shared" si="1216"/>
        <v>#N/A</v>
      </c>
      <c r="R3623" s="21" t="e">
        <f t="shared" si="1217"/>
        <v>#N/A</v>
      </c>
      <c r="S3623" s="21" t="e">
        <f t="shared" si="1218"/>
        <v>#N/A</v>
      </c>
      <c r="T3623" s="29" t="e">
        <f t="shared" si="1229"/>
        <v>#N/A</v>
      </c>
      <c r="U3623" s="34">
        <f t="shared" si="1219"/>
        <v>0</v>
      </c>
      <c r="V3623" s="16">
        <f t="shared" ca="1" si="1222"/>
        <v>44139</v>
      </c>
      <c r="W3623" s="56">
        <f t="shared" ca="1" si="1223"/>
        <v>10</v>
      </c>
      <c r="X3623" s="56">
        <f t="shared" ca="1" si="1224"/>
        <v>2020</v>
      </c>
      <c r="Y3623" s="55" t="str">
        <f t="shared" ca="1" si="1225"/>
        <v>10-2020</v>
      </c>
      <c r="Z3623" s="51">
        <f ca="1">IFERROR(VLOOKUP(Y3623,IPC!$E$2:$F$1745,2,0),IPC!$H$1)</f>
        <v>138.32155800000001</v>
      </c>
      <c r="AA3623" s="48">
        <f t="shared" si="1220"/>
        <v>1</v>
      </c>
      <c r="AB3623" s="48">
        <f t="shared" si="1221"/>
        <v>1900</v>
      </c>
      <c r="AC3623" s="32" t="str">
        <f t="shared" si="1214"/>
        <v>1-1900</v>
      </c>
      <c r="AD3623" s="50">
        <f>IFERROR(VLOOKUP(AC3623,IPC!$E$2:$F$1745,2,0),IPC!$H$1)</f>
        <v>138.32155800000001</v>
      </c>
    </row>
    <row r="3624" spans="10:30" x14ac:dyDescent="0.25">
      <c r="J3624" s="44" t="str">
        <f t="shared" si="1227"/>
        <v/>
      </c>
      <c r="K3624" s="33" t="str">
        <f t="shared" ca="1" si="1212"/>
        <v/>
      </c>
      <c r="L3624" s="108">
        <f t="shared" ca="1" si="1230"/>
        <v>0</v>
      </c>
      <c r="M3624" s="44" t="str">
        <f t="shared" si="1228"/>
        <v/>
      </c>
      <c r="N3624" s="45" t="str">
        <f t="shared" ca="1" si="1213"/>
        <v/>
      </c>
      <c r="O3624" s="108">
        <f t="shared" si="1226"/>
        <v>0</v>
      </c>
      <c r="P3624" s="21" t="e">
        <f t="shared" si="1215"/>
        <v>#N/A</v>
      </c>
      <c r="Q3624" s="21" t="e">
        <f t="shared" si="1216"/>
        <v>#N/A</v>
      </c>
      <c r="R3624" s="21" t="e">
        <f t="shared" si="1217"/>
        <v>#N/A</v>
      </c>
      <c r="S3624" s="21" t="e">
        <f t="shared" si="1218"/>
        <v>#N/A</v>
      </c>
      <c r="T3624" s="29" t="e">
        <f t="shared" si="1229"/>
        <v>#N/A</v>
      </c>
      <c r="U3624" s="34">
        <f t="shared" si="1219"/>
        <v>0</v>
      </c>
      <c r="V3624" s="16">
        <f t="shared" ca="1" si="1222"/>
        <v>44139</v>
      </c>
      <c r="W3624" s="56">
        <f t="shared" ca="1" si="1223"/>
        <v>10</v>
      </c>
      <c r="X3624" s="56">
        <f t="shared" ca="1" si="1224"/>
        <v>2020</v>
      </c>
      <c r="Y3624" s="55" t="str">
        <f t="shared" ca="1" si="1225"/>
        <v>10-2020</v>
      </c>
      <c r="Z3624" s="51">
        <f ca="1">IFERROR(VLOOKUP(Y3624,IPC!$E$2:$F$1745,2,0),IPC!$H$1)</f>
        <v>138.32155800000001</v>
      </c>
      <c r="AA3624" s="48">
        <f t="shared" si="1220"/>
        <v>1</v>
      </c>
      <c r="AB3624" s="48">
        <f t="shared" si="1221"/>
        <v>1900</v>
      </c>
      <c r="AC3624" s="32" t="str">
        <f t="shared" si="1214"/>
        <v>1-1900</v>
      </c>
      <c r="AD3624" s="50">
        <f>IFERROR(VLOOKUP(AC3624,IPC!$E$2:$F$1745,2,0),IPC!$H$1)</f>
        <v>138.32155800000001</v>
      </c>
    </row>
    <row r="3625" spans="10:30" x14ac:dyDescent="0.25">
      <c r="J3625" s="44" t="str">
        <f t="shared" si="1227"/>
        <v/>
      </c>
      <c r="K3625" s="33" t="str">
        <f t="shared" ca="1" si="1212"/>
        <v/>
      </c>
      <c r="L3625" s="108">
        <f t="shared" ca="1" si="1230"/>
        <v>0</v>
      </c>
      <c r="M3625" s="44" t="str">
        <f t="shared" si="1228"/>
        <v/>
      </c>
      <c r="N3625" s="45" t="str">
        <f t="shared" ca="1" si="1213"/>
        <v/>
      </c>
      <c r="O3625" s="108">
        <f t="shared" si="1226"/>
        <v>0</v>
      </c>
      <c r="P3625" s="21" t="e">
        <f t="shared" si="1215"/>
        <v>#N/A</v>
      </c>
      <c r="Q3625" s="21" t="e">
        <f t="shared" si="1216"/>
        <v>#N/A</v>
      </c>
      <c r="R3625" s="21" t="e">
        <f t="shared" si="1217"/>
        <v>#N/A</v>
      </c>
      <c r="S3625" s="21" t="e">
        <f t="shared" si="1218"/>
        <v>#N/A</v>
      </c>
      <c r="T3625" s="29" t="e">
        <f t="shared" si="1229"/>
        <v>#N/A</v>
      </c>
      <c r="U3625" s="34">
        <f t="shared" si="1219"/>
        <v>0</v>
      </c>
      <c r="V3625" s="16">
        <f t="shared" ca="1" si="1222"/>
        <v>44139</v>
      </c>
      <c r="W3625" s="56">
        <f t="shared" ca="1" si="1223"/>
        <v>10</v>
      </c>
      <c r="X3625" s="56">
        <f t="shared" ca="1" si="1224"/>
        <v>2020</v>
      </c>
      <c r="Y3625" s="55" t="str">
        <f t="shared" ca="1" si="1225"/>
        <v>10-2020</v>
      </c>
      <c r="Z3625" s="51">
        <f ca="1">IFERROR(VLOOKUP(Y3625,IPC!$E$2:$F$1745,2,0),IPC!$H$1)</f>
        <v>138.32155800000001</v>
      </c>
      <c r="AA3625" s="48">
        <f t="shared" si="1220"/>
        <v>1</v>
      </c>
      <c r="AB3625" s="48">
        <f t="shared" si="1221"/>
        <v>1900</v>
      </c>
      <c r="AC3625" s="32" t="str">
        <f t="shared" si="1214"/>
        <v>1-1900</v>
      </c>
      <c r="AD3625" s="50">
        <f>IFERROR(VLOOKUP(AC3625,IPC!$E$2:$F$1745,2,0),IPC!$H$1)</f>
        <v>138.32155800000001</v>
      </c>
    </row>
    <row r="3626" spans="10:30" x14ac:dyDescent="0.25">
      <c r="J3626" s="44" t="str">
        <f t="shared" si="1227"/>
        <v/>
      </c>
      <c r="K3626" s="33" t="str">
        <f t="shared" ca="1" si="1212"/>
        <v/>
      </c>
      <c r="L3626" s="108">
        <f t="shared" ca="1" si="1230"/>
        <v>0</v>
      </c>
      <c r="M3626" s="44" t="str">
        <f t="shared" si="1228"/>
        <v/>
      </c>
      <c r="N3626" s="45" t="str">
        <f t="shared" ca="1" si="1213"/>
        <v/>
      </c>
      <c r="O3626" s="108">
        <f t="shared" si="1226"/>
        <v>0</v>
      </c>
      <c r="P3626" s="21" t="e">
        <f t="shared" si="1215"/>
        <v>#N/A</v>
      </c>
      <c r="Q3626" s="21" t="e">
        <f t="shared" si="1216"/>
        <v>#N/A</v>
      </c>
      <c r="R3626" s="21" t="e">
        <f t="shared" si="1217"/>
        <v>#N/A</v>
      </c>
      <c r="S3626" s="21" t="e">
        <f t="shared" si="1218"/>
        <v>#N/A</v>
      </c>
      <c r="T3626" s="29" t="e">
        <f t="shared" si="1229"/>
        <v>#N/A</v>
      </c>
      <c r="U3626" s="34">
        <f t="shared" si="1219"/>
        <v>0</v>
      </c>
      <c r="V3626" s="16">
        <f t="shared" ca="1" si="1222"/>
        <v>44139</v>
      </c>
      <c r="W3626" s="56">
        <f t="shared" ca="1" si="1223"/>
        <v>10</v>
      </c>
      <c r="X3626" s="56">
        <f t="shared" ca="1" si="1224"/>
        <v>2020</v>
      </c>
      <c r="Y3626" s="55" t="str">
        <f t="shared" ca="1" si="1225"/>
        <v>10-2020</v>
      </c>
      <c r="Z3626" s="51">
        <f ca="1">IFERROR(VLOOKUP(Y3626,IPC!$E$2:$F$1745,2,0),IPC!$H$1)</f>
        <v>138.32155800000001</v>
      </c>
      <c r="AA3626" s="48">
        <f t="shared" si="1220"/>
        <v>1</v>
      </c>
      <c r="AB3626" s="48">
        <f t="shared" si="1221"/>
        <v>1900</v>
      </c>
      <c r="AC3626" s="32" t="str">
        <f t="shared" si="1214"/>
        <v>1-1900</v>
      </c>
      <c r="AD3626" s="50">
        <f>IFERROR(VLOOKUP(AC3626,IPC!$E$2:$F$1745,2,0),IPC!$H$1)</f>
        <v>138.32155800000001</v>
      </c>
    </row>
    <row r="3627" spans="10:30" x14ac:dyDescent="0.25">
      <c r="J3627" s="44" t="str">
        <f t="shared" si="1227"/>
        <v/>
      </c>
      <c r="K3627" s="33" t="str">
        <f t="shared" ca="1" si="1212"/>
        <v/>
      </c>
      <c r="L3627" s="108">
        <f t="shared" ca="1" si="1230"/>
        <v>0</v>
      </c>
      <c r="M3627" s="44" t="str">
        <f t="shared" si="1228"/>
        <v/>
      </c>
      <c r="N3627" s="45" t="str">
        <f t="shared" ca="1" si="1213"/>
        <v/>
      </c>
      <c r="O3627" s="108">
        <f t="shared" si="1226"/>
        <v>0</v>
      </c>
      <c r="P3627" s="21" t="e">
        <f t="shared" si="1215"/>
        <v>#N/A</v>
      </c>
      <c r="Q3627" s="21" t="e">
        <f t="shared" si="1216"/>
        <v>#N/A</v>
      </c>
      <c r="R3627" s="21" t="e">
        <f t="shared" si="1217"/>
        <v>#N/A</v>
      </c>
      <c r="S3627" s="21" t="e">
        <f t="shared" si="1218"/>
        <v>#N/A</v>
      </c>
      <c r="T3627" s="29" t="e">
        <f t="shared" si="1229"/>
        <v>#N/A</v>
      </c>
      <c r="U3627" s="34">
        <f t="shared" si="1219"/>
        <v>0</v>
      </c>
      <c r="V3627" s="16">
        <f t="shared" ca="1" si="1222"/>
        <v>44139</v>
      </c>
      <c r="W3627" s="56">
        <f t="shared" ca="1" si="1223"/>
        <v>10</v>
      </c>
      <c r="X3627" s="56">
        <f t="shared" ca="1" si="1224"/>
        <v>2020</v>
      </c>
      <c r="Y3627" s="55" t="str">
        <f t="shared" ca="1" si="1225"/>
        <v>10-2020</v>
      </c>
      <c r="Z3627" s="51">
        <f ca="1">IFERROR(VLOOKUP(Y3627,IPC!$E$2:$F$1745,2,0),IPC!$H$1)</f>
        <v>138.32155800000001</v>
      </c>
      <c r="AA3627" s="48">
        <f t="shared" si="1220"/>
        <v>1</v>
      </c>
      <c r="AB3627" s="48">
        <f t="shared" si="1221"/>
        <v>1900</v>
      </c>
      <c r="AC3627" s="32" t="str">
        <f t="shared" si="1214"/>
        <v>1-1900</v>
      </c>
      <c r="AD3627" s="50">
        <f>IFERROR(VLOOKUP(AC3627,IPC!$E$2:$F$1745,2,0),IPC!$H$1)</f>
        <v>138.32155800000001</v>
      </c>
    </row>
    <row r="3628" spans="10:30" x14ac:dyDescent="0.25">
      <c r="J3628" s="44" t="str">
        <f t="shared" si="1227"/>
        <v/>
      </c>
      <c r="K3628" s="33" t="str">
        <f t="shared" ca="1" si="1212"/>
        <v/>
      </c>
      <c r="L3628" s="108">
        <f t="shared" ca="1" si="1230"/>
        <v>0</v>
      </c>
      <c r="M3628" s="44" t="str">
        <f t="shared" si="1228"/>
        <v/>
      </c>
      <c r="N3628" s="45" t="str">
        <f t="shared" ca="1" si="1213"/>
        <v/>
      </c>
      <c r="O3628" s="108">
        <f t="shared" si="1226"/>
        <v>0</v>
      </c>
      <c r="P3628" s="21" t="e">
        <f t="shared" si="1215"/>
        <v>#N/A</v>
      </c>
      <c r="Q3628" s="21" t="e">
        <f t="shared" si="1216"/>
        <v>#N/A</v>
      </c>
      <c r="R3628" s="21" t="e">
        <f t="shared" si="1217"/>
        <v>#N/A</v>
      </c>
      <c r="S3628" s="21" t="e">
        <f t="shared" si="1218"/>
        <v>#N/A</v>
      </c>
      <c r="T3628" s="29" t="e">
        <f t="shared" si="1229"/>
        <v>#N/A</v>
      </c>
      <c r="U3628" s="34">
        <f t="shared" si="1219"/>
        <v>0</v>
      </c>
      <c r="V3628" s="16">
        <f t="shared" ca="1" si="1222"/>
        <v>44139</v>
      </c>
      <c r="W3628" s="56">
        <f t="shared" ca="1" si="1223"/>
        <v>10</v>
      </c>
      <c r="X3628" s="56">
        <f t="shared" ca="1" si="1224"/>
        <v>2020</v>
      </c>
      <c r="Y3628" s="55" t="str">
        <f t="shared" ca="1" si="1225"/>
        <v>10-2020</v>
      </c>
      <c r="Z3628" s="51">
        <f ca="1">IFERROR(VLOOKUP(Y3628,IPC!$E$2:$F$1745,2,0),IPC!$H$1)</f>
        <v>138.32155800000001</v>
      </c>
      <c r="AA3628" s="48">
        <f t="shared" si="1220"/>
        <v>1</v>
      </c>
      <c r="AB3628" s="48">
        <f t="shared" si="1221"/>
        <v>1900</v>
      </c>
      <c r="AC3628" s="32" t="str">
        <f t="shared" si="1214"/>
        <v>1-1900</v>
      </c>
      <c r="AD3628" s="50">
        <f>IFERROR(VLOOKUP(AC3628,IPC!$E$2:$F$1745,2,0),IPC!$H$1)</f>
        <v>138.32155800000001</v>
      </c>
    </row>
    <row r="3629" spans="10:30" x14ac:dyDescent="0.25">
      <c r="J3629" s="44" t="str">
        <f t="shared" si="1227"/>
        <v/>
      </c>
      <c r="K3629" s="33" t="str">
        <f t="shared" ca="1" si="1212"/>
        <v/>
      </c>
      <c r="L3629" s="108">
        <f t="shared" ca="1" si="1230"/>
        <v>0</v>
      </c>
      <c r="M3629" s="44" t="str">
        <f t="shared" si="1228"/>
        <v/>
      </c>
      <c r="N3629" s="45" t="str">
        <f t="shared" ca="1" si="1213"/>
        <v/>
      </c>
      <c r="O3629" s="108">
        <f t="shared" si="1226"/>
        <v>0</v>
      </c>
      <c r="P3629" s="21" t="e">
        <f t="shared" si="1215"/>
        <v>#N/A</v>
      </c>
      <c r="Q3629" s="21" t="e">
        <f t="shared" si="1216"/>
        <v>#N/A</v>
      </c>
      <c r="R3629" s="21" t="e">
        <f t="shared" si="1217"/>
        <v>#N/A</v>
      </c>
      <c r="S3629" s="21" t="e">
        <f t="shared" si="1218"/>
        <v>#N/A</v>
      </c>
      <c r="T3629" s="29" t="e">
        <f t="shared" si="1229"/>
        <v>#N/A</v>
      </c>
      <c r="U3629" s="34">
        <f t="shared" si="1219"/>
        <v>0</v>
      </c>
      <c r="V3629" s="16">
        <f t="shared" ca="1" si="1222"/>
        <v>44139</v>
      </c>
      <c r="W3629" s="56">
        <f t="shared" ca="1" si="1223"/>
        <v>10</v>
      </c>
      <c r="X3629" s="56">
        <f t="shared" ca="1" si="1224"/>
        <v>2020</v>
      </c>
      <c r="Y3629" s="55" t="str">
        <f t="shared" ca="1" si="1225"/>
        <v>10-2020</v>
      </c>
      <c r="Z3629" s="51">
        <f ca="1">IFERROR(VLOOKUP(Y3629,IPC!$E$2:$F$1745,2,0),IPC!$H$1)</f>
        <v>138.32155800000001</v>
      </c>
      <c r="AA3629" s="48">
        <f t="shared" si="1220"/>
        <v>1</v>
      </c>
      <c r="AB3629" s="48">
        <f t="shared" si="1221"/>
        <v>1900</v>
      </c>
      <c r="AC3629" s="32" t="str">
        <f t="shared" si="1214"/>
        <v>1-1900</v>
      </c>
      <c r="AD3629" s="50">
        <f>IFERROR(VLOOKUP(AC3629,IPC!$E$2:$F$1745,2,0),IPC!$H$1)</f>
        <v>138.32155800000001</v>
      </c>
    </row>
    <row r="3630" spans="10:30" x14ac:dyDescent="0.25">
      <c r="J3630" s="44" t="str">
        <f t="shared" si="1227"/>
        <v/>
      </c>
      <c r="K3630" s="33" t="str">
        <f t="shared" ref="K3630:K3693" ca="1" si="1231">IFERROR(IF((U3642-V3642)/365&lt;0,"",(U3642-V3642)/365),"")</f>
        <v/>
      </c>
      <c r="L3630" s="108">
        <f t="shared" ca="1" si="1230"/>
        <v>0</v>
      </c>
      <c r="M3630" s="44" t="str">
        <f t="shared" si="1228"/>
        <v/>
      </c>
      <c r="N3630" s="45" t="str">
        <f t="shared" ref="N3630:N3693" ca="1" si="1232">IFERROR(L3630*((1+$M$7)^K3630)/((1+$N$7)^K3630),"")</f>
        <v/>
      </c>
      <c r="O3630" s="108">
        <f t="shared" si="1226"/>
        <v>0</v>
      </c>
      <c r="P3630" s="21" t="e">
        <f t="shared" si="1215"/>
        <v>#N/A</v>
      </c>
      <c r="Q3630" s="21" t="e">
        <f t="shared" si="1216"/>
        <v>#N/A</v>
      </c>
      <c r="R3630" s="21" t="e">
        <f t="shared" si="1217"/>
        <v>#N/A</v>
      </c>
      <c r="S3630" s="21" t="e">
        <f t="shared" si="1218"/>
        <v>#N/A</v>
      </c>
      <c r="T3630" s="29" t="e">
        <f t="shared" si="1229"/>
        <v>#N/A</v>
      </c>
      <c r="U3630" s="34">
        <f t="shared" si="1219"/>
        <v>0</v>
      </c>
      <c r="V3630" s="16">
        <f t="shared" ca="1" si="1222"/>
        <v>44139</v>
      </c>
      <c r="W3630" s="56">
        <f t="shared" ca="1" si="1223"/>
        <v>10</v>
      </c>
      <c r="X3630" s="56">
        <f t="shared" ca="1" si="1224"/>
        <v>2020</v>
      </c>
      <c r="Y3630" s="55" t="str">
        <f t="shared" ca="1" si="1225"/>
        <v>10-2020</v>
      </c>
      <c r="Z3630" s="51">
        <f ca="1">IFERROR(VLOOKUP(Y3630,IPC!$E$2:$F$1745,2,0),IPC!$H$1)</f>
        <v>138.32155800000001</v>
      </c>
      <c r="AA3630" s="48">
        <f t="shared" si="1220"/>
        <v>1</v>
      </c>
      <c r="AB3630" s="48">
        <f t="shared" si="1221"/>
        <v>1900</v>
      </c>
      <c r="AC3630" s="32" t="str">
        <f t="shared" si="1214"/>
        <v>1-1900</v>
      </c>
      <c r="AD3630" s="50">
        <f>IFERROR(VLOOKUP(AC3630,IPC!$E$2:$F$1745,2,0),IPC!$H$1)</f>
        <v>138.32155800000001</v>
      </c>
    </row>
    <row r="3631" spans="10:30" x14ac:dyDescent="0.25">
      <c r="J3631" s="44" t="str">
        <f t="shared" si="1227"/>
        <v/>
      </c>
      <c r="K3631" s="33" t="str">
        <f t="shared" ca="1" si="1231"/>
        <v/>
      </c>
      <c r="L3631" s="108">
        <f t="shared" ca="1" si="1230"/>
        <v>0</v>
      </c>
      <c r="M3631" s="44" t="str">
        <f t="shared" si="1228"/>
        <v/>
      </c>
      <c r="N3631" s="45" t="str">
        <f t="shared" ca="1" si="1232"/>
        <v/>
      </c>
      <c r="O3631" s="108">
        <f t="shared" si="1226"/>
        <v>0</v>
      </c>
      <c r="P3631" s="21" t="e">
        <f t="shared" si="1215"/>
        <v>#N/A</v>
      </c>
      <c r="Q3631" s="21" t="e">
        <f t="shared" si="1216"/>
        <v>#N/A</v>
      </c>
      <c r="R3631" s="21" t="e">
        <f t="shared" si="1217"/>
        <v>#N/A</v>
      </c>
      <c r="S3631" s="21" t="e">
        <f t="shared" si="1218"/>
        <v>#N/A</v>
      </c>
      <c r="T3631" s="29" t="e">
        <f t="shared" si="1229"/>
        <v>#N/A</v>
      </c>
      <c r="U3631" s="34">
        <f t="shared" si="1219"/>
        <v>0</v>
      </c>
      <c r="V3631" s="16">
        <f t="shared" ca="1" si="1222"/>
        <v>44139</v>
      </c>
      <c r="W3631" s="56">
        <f t="shared" ca="1" si="1223"/>
        <v>10</v>
      </c>
      <c r="X3631" s="56">
        <f t="shared" ca="1" si="1224"/>
        <v>2020</v>
      </c>
      <c r="Y3631" s="55" t="str">
        <f t="shared" ca="1" si="1225"/>
        <v>10-2020</v>
      </c>
      <c r="Z3631" s="51">
        <f ca="1">IFERROR(VLOOKUP(Y3631,IPC!$E$2:$F$1745,2,0),IPC!$H$1)</f>
        <v>138.32155800000001</v>
      </c>
      <c r="AA3631" s="48">
        <f t="shared" si="1220"/>
        <v>1</v>
      </c>
      <c r="AB3631" s="48">
        <f t="shared" si="1221"/>
        <v>1900</v>
      </c>
      <c r="AC3631" s="32" t="str">
        <f t="shared" ref="AC3631:AC3694" si="1233">+AA3631&amp;"-"&amp;AB3631</f>
        <v>1-1900</v>
      </c>
      <c r="AD3631" s="50">
        <f>IFERROR(VLOOKUP(AC3631,IPC!$E$2:$F$1745,2,0),IPC!$H$1)</f>
        <v>138.32155800000001</v>
      </c>
    </row>
    <row r="3632" spans="10:30" x14ac:dyDescent="0.25">
      <c r="J3632" s="44" t="str">
        <f t="shared" si="1227"/>
        <v/>
      </c>
      <c r="K3632" s="33" t="str">
        <f t="shared" ca="1" si="1231"/>
        <v/>
      </c>
      <c r="L3632" s="108">
        <f t="shared" ca="1" si="1230"/>
        <v>0</v>
      </c>
      <c r="M3632" s="44" t="str">
        <f t="shared" si="1228"/>
        <v/>
      </c>
      <c r="N3632" s="45" t="str">
        <f t="shared" ca="1" si="1232"/>
        <v/>
      </c>
      <c r="O3632" s="108">
        <f t="shared" si="1226"/>
        <v>0</v>
      </c>
      <c r="P3632" s="21" t="e">
        <f t="shared" si="1215"/>
        <v>#N/A</v>
      </c>
      <c r="Q3632" s="21" t="e">
        <f t="shared" si="1216"/>
        <v>#N/A</v>
      </c>
      <c r="R3632" s="21" t="e">
        <f t="shared" si="1217"/>
        <v>#N/A</v>
      </c>
      <c r="S3632" s="21" t="e">
        <f t="shared" si="1218"/>
        <v>#N/A</v>
      </c>
      <c r="T3632" s="29" t="e">
        <f t="shared" si="1229"/>
        <v>#N/A</v>
      </c>
      <c r="U3632" s="34">
        <f t="shared" si="1219"/>
        <v>0</v>
      </c>
      <c r="V3632" s="16">
        <f t="shared" ca="1" si="1222"/>
        <v>44139</v>
      </c>
      <c r="W3632" s="56">
        <f t="shared" ca="1" si="1223"/>
        <v>10</v>
      </c>
      <c r="X3632" s="56">
        <f t="shared" ca="1" si="1224"/>
        <v>2020</v>
      </c>
      <c r="Y3632" s="55" t="str">
        <f t="shared" ca="1" si="1225"/>
        <v>10-2020</v>
      </c>
      <c r="Z3632" s="51">
        <f ca="1">IFERROR(VLOOKUP(Y3632,IPC!$E$2:$F$1745,2,0),IPC!$H$1)</f>
        <v>138.32155800000001</v>
      </c>
      <c r="AA3632" s="48">
        <f t="shared" si="1220"/>
        <v>1</v>
      </c>
      <c r="AB3632" s="48">
        <f t="shared" si="1221"/>
        <v>1900</v>
      </c>
      <c r="AC3632" s="32" t="str">
        <f t="shared" si="1233"/>
        <v>1-1900</v>
      </c>
      <c r="AD3632" s="50">
        <f>IFERROR(VLOOKUP(AC3632,IPC!$E$2:$F$1745,2,0),IPC!$H$1)</f>
        <v>138.32155800000001</v>
      </c>
    </row>
    <row r="3633" spans="10:30" x14ac:dyDescent="0.25">
      <c r="J3633" s="44" t="str">
        <f t="shared" si="1227"/>
        <v/>
      </c>
      <c r="K3633" s="33" t="str">
        <f t="shared" ca="1" si="1231"/>
        <v/>
      </c>
      <c r="L3633" s="108">
        <f t="shared" ca="1" si="1230"/>
        <v>0</v>
      </c>
      <c r="M3633" s="44" t="str">
        <f t="shared" si="1228"/>
        <v/>
      </c>
      <c r="N3633" s="45" t="str">
        <f t="shared" ca="1" si="1232"/>
        <v/>
      </c>
      <c r="O3633" s="108">
        <f t="shared" si="1226"/>
        <v>0</v>
      </c>
      <c r="P3633" s="21" t="e">
        <f t="shared" si="1215"/>
        <v>#N/A</v>
      </c>
      <c r="Q3633" s="21" t="e">
        <f t="shared" si="1216"/>
        <v>#N/A</v>
      </c>
      <c r="R3633" s="21" t="e">
        <f t="shared" si="1217"/>
        <v>#N/A</v>
      </c>
      <c r="S3633" s="21" t="e">
        <f t="shared" si="1218"/>
        <v>#N/A</v>
      </c>
      <c r="T3633" s="29" t="e">
        <f t="shared" si="1229"/>
        <v>#N/A</v>
      </c>
      <c r="U3633" s="34">
        <f t="shared" si="1219"/>
        <v>0</v>
      </c>
      <c r="V3633" s="16">
        <f t="shared" ca="1" si="1222"/>
        <v>44139</v>
      </c>
      <c r="W3633" s="56">
        <f t="shared" ca="1" si="1223"/>
        <v>10</v>
      </c>
      <c r="X3633" s="56">
        <f t="shared" ca="1" si="1224"/>
        <v>2020</v>
      </c>
      <c r="Y3633" s="55" t="str">
        <f t="shared" ca="1" si="1225"/>
        <v>10-2020</v>
      </c>
      <c r="Z3633" s="51">
        <f ca="1">IFERROR(VLOOKUP(Y3633,IPC!$E$2:$F$1745,2,0),IPC!$H$1)</f>
        <v>138.32155800000001</v>
      </c>
      <c r="AA3633" s="48">
        <f t="shared" si="1220"/>
        <v>1</v>
      </c>
      <c r="AB3633" s="48">
        <f t="shared" si="1221"/>
        <v>1900</v>
      </c>
      <c r="AC3633" s="32" t="str">
        <f t="shared" si="1233"/>
        <v>1-1900</v>
      </c>
      <c r="AD3633" s="50">
        <f>IFERROR(VLOOKUP(AC3633,IPC!$E$2:$F$1745,2,0),IPC!$H$1)</f>
        <v>138.32155800000001</v>
      </c>
    </row>
    <row r="3634" spans="10:30" x14ac:dyDescent="0.25">
      <c r="J3634" s="44" t="str">
        <f t="shared" si="1227"/>
        <v/>
      </c>
      <c r="K3634" s="33" t="str">
        <f t="shared" ca="1" si="1231"/>
        <v/>
      </c>
      <c r="L3634" s="108">
        <f t="shared" ca="1" si="1230"/>
        <v>0</v>
      </c>
      <c r="M3634" s="44" t="str">
        <f t="shared" si="1228"/>
        <v/>
      </c>
      <c r="N3634" s="45" t="str">
        <f t="shared" ca="1" si="1232"/>
        <v/>
      </c>
      <c r="O3634" s="108">
        <f t="shared" si="1226"/>
        <v>0</v>
      </c>
      <c r="P3634" s="21" t="e">
        <f t="shared" ref="P3634:P3697" si="1234">+VLOOKUP(D3622,$E$2:$F$5,2,0)</f>
        <v>#N/A</v>
      </c>
      <c r="Q3634" s="21" t="e">
        <f t="shared" ref="Q3634:Q3697" si="1235">+VLOOKUP(E3622,$E$2:$F$5,2,0)</f>
        <v>#N/A</v>
      </c>
      <c r="R3634" s="21" t="e">
        <f t="shared" ref="R3634:R3697" si="1236">+VLOOKUP(F3622,$E$2:$F$5,2,0)</f>
        <v>#N/A</v>
      </c>
      <c r="S3634" s="21" t="e">
        <f t="shared" ref="S3634:S3697" si="1237">+VLOOKUP(G3622,$E$2:$F$5,2,0)</f>
        <v>#N/A</v>
      </c>
      <c r="T3634" s="29" t="e">
        <f t="shared" si="1229"/>
        <v>#N/A</v>
      </c>
      <c r="U3634" s="34">
        <f t="shared" ref="U3634:U3697" si="1238">+H3622+365*I3622</f>
        <v>0</v>
      </c>
      <c r="V3634" s="16">
        <f t="shared" ca="1" si="1222"/>
        <v>44139</v>
      </c>
      <c r="W3634" s="56">
        <f t="shared" ca="1" si="1223"/>
        <v>10</v>
      </c>
      <c r="X3634" s="56">
        <f t="shared" ca="1" si="1224"/>
        <v>2020</v>
      </c>
      <c r="Y3634" s="55" t="str">
        <f t="shared" ca="1" si="1225"/>
        <v>10-2020</v>
      </c>
      <c r="Z3634" s="51">
        <f ca="1">IFERROR(VLOOKUP(Y3634,IPC!$E$2:$F$1745,2,0),IPC!$H$1)</f>
        <v>138.32155800000001</v>
      </c>
      <c r="AA3634" s="48">
        <f t="shared" ref="AA3634:AA3697" si="1239">+MONTH(H3622)</f>
        <v>1</v>
      </c>
      <c r="AB3634" s="48">
        <f t="shared" ref="AB3634:AB3697" si="1240">+YEAR(H3622)</f>
        <v>1900</v>
      </c>
      <c r="AC3634" s="32" t="str">
        <f t="shared" si="1233"/>
        <v>1-1900</v>
      </c>
      <c r="AD3634" s="50">
        <f>IFERROR(VLOOKUP(AC3634,IPC!$E$2:$F$1745,2,0),IPC!$H$1)</f>
        <v>138.32155800000001</v>
      </c>
    </row>
    <row r="3635" spans="10:30" x14ac:dyDescent="0.25">
      <c r="J3635" s="44" t="str">
        <f t="shared" si="1227"/>
        <v/>
      </c>
      <c r="K3635" s="33" t="str">
        <f t="shared" ca="1" si="1231"/>
        <v/>
      </c>
      <c r="L3635" s="108">
        <f t="shared" ca="1" si="1230"/>
        <v>0</v>
      </c>
      <c r="M3635" s="44" t="str">
        <f t="shared" si="1228"/>
        <v/>
      </c>
      <c r="N3635" s="45" t="str">
        <f t="shared" ca="1" si="1232"/>
        <v/>
      </c>
      <c r="O3635" s="108">
        <f t="shared" si="1226"/>
        <v>0</v>
      </c>
      <c r="P3635" s="21" t="e">
        <f t="shared" si="1234"/>
        <v>#N/A</v>
      </c>
      <c r="Q3635" s="21" t="e">
        <f t="shared" si="1235"/>
        <v>#N/A</v>
      </c>
      <c r="R3635" s="21" t="e">
        <f t="shared" si="1236"/>
        <v>#N/A</v>
      </c>
      <c r="S3635" s="21" t="e">
        <f t="shared" si="1237"/>
        <v>#N/A</v>
      </c>
      <c r="T3635" s="29" t="e">
        <f t="shared" si="1229"/>
        <v>#N/A</v>
      </c>
      <c r="U3635" s="34">
        <f t="shared" si="1238"/>
        <v>0</v>
      </c>
      <c r="V3635" s="16">
        <f t="shared" ca="1" si="1222"/>
        <v>44139</v>
      </c>
      <c r="W3635" s="56">
        <f t="shared" ca="1" si="1223"/>
        <v>10</v>
      </c>
      <c r="X3635" s="56">
        <f t="shared" ca="1" si="1224"/>
        <v>2020</v>
      </c>
      <c r="Y3635" s="55" t="str">
        <f t="shared" ca="1" si="1225"/>
        <v>10-2020</v>
      </c>
      <c r="Z3635" s="51">
        <f ca="1">IFERROR(VLOOKUP(Y3635,IPC!$E$2:$F$1745,2,0),IPC!$H$1)</f>
        <v>138.32155800000001</v>
      </c>
      <c r="AA3635" s="48">
        <f t="shared" si="1239"/>
        <v>1</v>
      </c>
      <c r="AB3635" s="48">
        <f t="shared" si="1240"/>
        <v>1900</v>
      </c>
      <c r="AC3635" s="32" t="str">
        <f t="shared" si="1233"/>
        <v>1-1900</v>
      </c>
      <c r="AD3635" s="50">
        <f>IFERROR(VLOOKUP(AC3635,IPC!$E$2:$F$1745,2,0),IPC!$H$1)</f>
        <v>138.32155800000001</v>
      </c>
    </row>
    <row r="3636" spans="10:30" x14ac:dyDescent="0.25">
      <c r="J3636" s="44" t="str">
        <f t="shared" si="1227"/>
        <v/>
      </c>
      <c r="K3636" s="33" t="str">
        <f t="shared" ca="1" si="1231"/>
        <v/>
      </c>
      <c r="L3636" s="108">
        <f t="shared" ca="1" si="1230"/>
        <v>0</v>
      </c>
      <c r="M3636" s="44" t="str">
        <f t="shared" si="1228"/>
        <v/>
      </c>
      <c r="N3636" s="45" t="str">
        <f t="shared" ca="1" si="1232"/>
        <v/>
      </c>
      <c r="O3636" s="108">
        <f t="shared" si="1226"/>
        <v>0</v>
      </c>
      <c r="P3636" s="21" t="e">
        <f t="shared" si="1234"/>
        <v>#N/A</v>
      </c>
      <c r="Q3636" s="21" t="e">
        <f t="shared" si="1235"/>
        <v>#N/A</v>
      </c>
      <c r="R3636" s="21" t="e">
        <f t="shared" si="1236"/>
        <v>#N/A</v>
      </c>
      <c r="S3636" s="21" t="e">
        <f t="shared" si="1237"/>
        <v>#N/A</v>
      </c>
      <c r="T3636" s="29" t="e">
        <f t="shared" si="1229"/>
        <v>#N/A</v>
      </c>
      <c r="U3636" s="34">
        <f t="shared" si="1238"/>
        <v>0</v>
      </c>
      <c r="V3636" s="16">
        <f t="shared" ca="1" si="1222"/>
        <v>44139</v>
      </c>
      <c r="W3636" s="56">
        <f t="shared" ca="1" si="1223"/>
        <v>10</v>
      </c>
      <c r="X3636" s="56">
        <f t="shared" ca="1" si="1224"/>
        <v>2020</v>
      </c>
      <c r="Y3636" s="55" t="str">
        <f t="shared" ca="1" si="1225"/>
        <v>10-2020</v>
      </c>
      <c r="Z3636" s="51">
        <f ca="1">IFERROR(VLOOKUP(Y3636,IPC!$E$2:$F$1745,2,0),IPC!$H$1)</f>
        <v>138.32155800000001</v>
      </c>
      <c r="AA3636" s="48">
        <f t="shared" si="1239"/>
        <v>1</v>
      </c>
      <c r="AB3636" s="48">
        <f t="shared" si="1240"/>
        <v>1900</v>
      </c>
      <c r="AC3636" s="32" t="str">
        <f t="shared" si="1233"/>
        <v>1-1900</v>
      </c>
      <c r="AD3636" s="50">
        <f>IFERROR(VLOOKUP(AC3636,IPC!$E$2:$F$1745,2,0),IPC!$H$1)</f>
        <v>138.32155800000001</v>
      </c>
    </row>
    <row r="3637" spans="10:30" x14ac:dyDescent="0.25">
      <c r="J3637" s="44" t="str">
        <f t="shared" si="1227"/>
        <v/>
      </c>
      <c r="K3637" s="33" t="str">
        <f t="shared" ca="1" si="1231"/>
        <v/>
      </c>
      <c r="L3637" s="108">
        <f t="shared" ca="1" si="1230"/>
        <v>0</v>
      </c>
      <c r="M3637" s="44" t="str">
        <f t="shared" si="1228"/>
        <v/>
      </c>
      <c r="N3637" s="45" t="str">
        <f t="shared" ca="1" si="1232"/>
        <v/>
      </c>
      <c r="O3637" s="108">
        <f t="shared" si="1226"/>
        <v>0</v>
      </c>
      <c r="P3637" s="21" t="e">
        <f t="shared" si="1234"/>
        <v>#N/A</v>
      </c>
      <c r="Q3637" s="21" t="e">
        <f t="shared" si="1235"/>
        <v>#N/A</v>
      </c>
      <c r="R3637" s="21" t="e">
        <f t="shared" si="1236"/>
        <v>#N/A</v>
      </c>
      <c r="S3637" s="21" t="e">
        <f t="shared" si="1237"/>
        <v>#N/A</v>
      </c>
      <c r="T3637" s="29" t="e">
        <f t="shared" si="1229"/>
        <v>#N/A</v>
      </c>
      <c r="U3637" s="34">
        <f t="shared" si="1238"/>
        <v>0</v>
      </c>
      <c r="V3637" s="16">
        <f t="shared" ca="1" si="1222"/>
        <v>44139</v>
      </c>
      <c r="W3637" s="56">
        <f t="shared" ca="1" si="1223"/>
        <v>10</v>
      </c>
      <c r="X3637" s="56">
        <f t="shared" ca="1" si="1224"/>
        <v>2020</v>
      </c>
      <c r="Y3637" s="55" t="str">
        <f t="shared" ca="1" si="1225"/>
        <v>10-2020</v>
      </c>
      <c r="Z3637" s="51">
        <f ca="1">IFERROR(VLOOKUP(Y3637,IPC!$E$2:$F$1745,2,0),IPC!$H$1)</f>
        <v>138.32155800000001</v>
      </c>
      <c r="AA3637" s="48">
        <f t="shared" si="1239"/>
        <v>1</v>
      </c>
      <c r="AB3637" s="48">
        <f t="shared" si="1240"/>
        <v>1900</v>
      </c>
      <c r="AC3637" s="32" t="str">
        <f t="shared" si="1233"/>
        <v>1-1900</v>
      </c>
      <c r="AD3637" s="50">
        <f>IFERROR(VLOOKUP(AC3637,IPC!$E$2:$F$1745,2,0),IPC!$H$1)</f>
        <v>138.32155800000001</v>
      </c>
    </row>
    <row r="3638" spans="10:30" x14ac:dyDescent="0.25">
      <c r="J3638" s="44" t="str">
        <f t="shared" si="1227"/>
        <v/>
      </c>
      <c r="K3638" s="33" t="str">
        <f t="shared" ca="1" si="1231"/>
        <v/>
      </c>
      <c r="L3638" s="108">
        <f t="shared" ca="1" si="1230"/>
        <v>0</v>
      </c>
      <c r="M3638" s="44" t="str">
        <f t="shared" si="1228"/>
        <v/>
      </c>
      <c r="N3638" s="45" t="str">
        <f t="shared" ca="1" si="1232"/>
        <v/>
      </c>
      <c r="O3638" s="108">
        <f t="shared" si="1226"/>
        <v>0</v>
      </c>
      <c r="P3638" s="21" t="e">
        <f t="shared" si="1234"/>
        <v>#N/A</v>
      </c>
      <c r="Q3638" s="21" t="e">
        <f t="shared" si="1235"/>
        <v>#N/A</v>
      </c>
      <c r="R3638" s="21" t="e">
        <f t="shared" si="1236"/>
        <v>#N/A</v>
      </c>
      <c r="S3638" s="21" t="e">
        <f t="shared" si="1237"/>
        <v>#N/A</v>
      </c>
      <c r="T3638" s="29" t="e">
        <f t="shared" si="1229"/>
        <v>#N/A</v>
      </c>
      <c r="U3638" s="34">
        <f t="shared" si="1238"/>
        <v>0</v>
      </c>
      <c r="V3638" s="16">
        <f t="shared" ca="1" si="1222"/>
        <v>44139</v>
      </c>
      <c r="W3638" s="56">
        <f t="shared" ca="1" si="1223"/>
        <v>10</v>
      </c>
      <c r="X3638" s="56">
        <f t="shared" ca="1" si="1224"/>
        <v>2020</v>
      </c>
      <c r="Y3638" s="55" t="str">
        <f t="shared" ca="1" si="1225"/>
        <v>10-2020</v>
      </c>
      <c r="Z3638" s="51">
        <f ca="1">IFERROR(VLOOKUP(Y3638,IPC!$E$2:$F$1745,2,0),IPC!$H$1)</f>
        <v>138.32155800000001</v>
      </c>
      <c r="AA3638" s="48">
        <f t="shared" si="1239"/>
        <v>1</v>
      </c>
      <c r="AB3638" s="48">
        <f t="shared" si="1240"/>
        <v>1900</v>
      </c>
      <c r="AC3638" s="32" t="str">
        <f t="shared" si="1233"/>
        <v>1-1900</v>
      </c>
      <c r="AD3638" s="50">
        <f>IFERROR(VLOOKUP(AC3638,IPC!$E$2:$F$1745,2,0),IPC!$H$1)</f>
        <v>138.32155800000001</v>
      </c>
    </row>
    <row r="3639" spans="10:30" x14ac:dyDescent="0.25">
      <c r="J3639" s="44" t="str">
        <f t="shared" si="1227"/>
        <v/>
      </c>
      <c r="K3639" s="33" t="str">
        <f t="shared" ca="1" si="1231"/>
        <v/>
      </c>
      <c r="L3639" s="108">
        <f t="shared" ca="1" si="1230"/>
        <v>0</v>
      </c>
      <c r="M3639" s="44" t="str">
        <f t="shared" si="1228"/>
        <v/>
      </c>
      <c r="N3639" s="45" t="str">
        <f t="shared" ca="1" si="1232"/>
        <v/>
      </c>
      <c r="O3639" s="108">
        <f t="shared" si="1226"/>
        <v>0</v>
      </c>
      <c r="P3639" s="21" t="e">
        <f t="shared" si="1234"/>
        <v>#N/A</v>
      </c>
      <c r="Q3639" s="21" t="e">
        <f t="shared" si="1235"/>
        <v>#N/A</v>
      </c>
      <c r="R3639" s="21" t="e">
        <f t="shared" si="1236"/>
        <v>#N/A</v>
      </c>
      <c r="S3639" s="21" t="e">
        <f t="shared" si="1237"/>
        <v>#N/A</v>
      </c>
      <c r="T3639" s="29" t="e">
        <f t="shared" si="1229"/>
        <v>#N/A</v>
      </c>
      <c r="U3639" s="34">
        <f t="shared" si="1238"/>
        <v>0</v>
      </c>
      <c r="V3639" s="16">
        <f t="shared" ca="1" si="1222"/>
        <v>44139</v>
      </c>
      <c r="W3639" s="56">
        <f t="shared" ca="1" si="1223"/>
        <v>10</v>
      </c>
      <c r="X3639" s="56">
        <f t="shared" ca="1" si="1224"/>
        <v>2020</v>
      </c>
      <c r="Y3639" s="55" t="str">
        <f t="shared" ca="1" si="1225"/>
        <v>10-2020</v>
      </c>
      <c r="Z3639" s="51">
        <f ca="1">IFERROR(VLOOKUP(Y3639,IPC!$E$2:$F$1745,2,0),IPC!$H$1)</f>
        <v>138.32155800000001</v>
      </c>
      <c r="AA3639" s="48">
        <f t="shared" si="1239"/>
        <v>1</v>
      </c>
      <c r="AB3639" s="48">
        <f t="shared" si="1240"/>
        <v>1900</v>
      </c>
      <c r="AC3639" s="32" t="str">
        <f t="shared" si="1233"/>
        <v>1-1900</v>
      </c>
      <c r="AD3639" s="50">
        <f>IFERROR(VLOOKUP(AC3639,IPC!$E$2:$F$1745,2,0),IPC!$H$1)</f>
        <v>138.32155800000001</v>
      </c>
    </row>
    <row r="3640" spans="10:30" x14ac:dyDescent="0.25">
      <c r="J3640" s="44" t="str">
        <f t="shared" si="1227"/>
        <v/>
      </c>
      <c r="K3640" s="33" t="str">
        <f t="shared" ca="1" si="1231"/>
        <v/>
      </c>
      <c r="L3640" s="108">
        <f t="shared" ca="1" si="1230"/>
        <v>0</v>
      </c>
      <c r="M3640" s="44" t="str">
        <f t="shared" si="1228"/>
        <v/>
      </c>
      <c r="N3640" s="45" t="str">
        <f t="shared" ca="1" si="1232"/>
        <v/>
      </c>
      <c r="O3640" s="108">
        <f t="shared" si="1226"/>
        <v>0</v>
      </c>
      <c r="P3640" s="21" t="e">
        <f t="shared" si="1234"/>
        <v>#N/A</v>
      </c>
      <c r="Q3640" s="21" t="e">
        <f t="shared" si="1235"/>
        <v>#N/A</v>
      </c>
      <c r="R3640" s="21" t="e">
        <f t="shared" si="1236"/>
        <v>#N/A</v>
      </c>
      <c r="S3640" s="21" t="e">
        <f t="shared" si="1237"/>
        <v>#N/A</v>
      </c>
      <c r="T3640" s="29" t="e">
        <f t="shared" si="1229"/>
        <v>#N/A</v>
      </c>
      <c r="U3640" s="34">
        <f t="shared" si="1238"/>
        <v>0</v>
      </c>
      <c r="V3640" s="16">
        <f t="shared" ca="1" si="1222"/>
        <v>44139</v>
      </c>
      <c r="W3640" s="56">
        <f t="shared" ca="1" si="1223"/>
        <v>10</v>
      </c>
      <c r="X3640" s="56">
        <f t="shared" ca="1" si="1224"/>
        <v>2020</v>
      </c>
      <c r="Y3640" s="55" t="str">
        <f t="shared" ca="1" si="1225"/>
        <v>10-2020</v>
      </c>
      <c r="Z3640" s="51">
        <f ca="1">IFERROR(VLOOKUP(Y3640,IPC!$E$2:$F$1745,2,0),IPC!$H$1)</f>
        <v>138.32155800000001</v>
      </c>
      <c r="AA3640" s="48">
        <f t="shared" si="1239"/>
        <v>1</v>
      </c>
      <c r="AB3640" s="48">
        <f t="shared" si="1240"/>
        <v>1900</v>
      </c>
      <c r="AC3640" s="32" t="str">
        <f t="shared" si="1233"/>
        <v>1-1900</v>
      </c>
      <c r="AD3640" s="50">
        <f>IFERROR(VLOOKUP(AC3640,IPC!$E$2:$F$1745,2,0),IPC!$H$1)</f>
        <v>138.32155800000001</v>
      </c>
    </row>
    <row r="3641" spans="10:30" x14ac:dyDescent="0.25">
      <c r="J3641" s="44" t="str">
        <f t="shared" si="1227"/>
        <v/>
      </c>
      <c r="K3641" s="33" t="str">
        <f t="shared" ca="1" si="1231"/>
        <v/>
      </c>
      <c r="L3641" s="108">
        <f t="shared" ca="1" si="1230"/>
        <v>0</v>
      </c>
      <c r="M3641" s="44" t="str">
        <f t="shared" si="1228"/>
        <v/>
      </c>
      <c r="N3641" s="45" t="str">
        <f t="shared" ca="1" si="1232"/>
        <v/>
      </c>
      <c r="O3641" s="108">
        <f t="shared" si="1226"/>
        <v>0</v>
      </c>
      <c r="P3641" s="21" t="e">
        <f t="shared" si="1234"/>
        <v>#N/A</v>
      </c>
      <c r="Q3641" s="21" t="e">
        <f t="shared" si="1235"/>
        <v>#N/A</v>
      </c>
      <c r="R3641" s="21" t="e">
        <f t="shared" si="1236"/>
        <v>#N/A</v>
      </c>
      <c r="S3641" s="21" t="e">
        <f t="shared" si="1237"/>
        <v>#N/A</v>
      </c>
      <c r="T3641" s="29" t="e">
        <f t="shared" si="1229"/>
        <v>#N/A</v>
      </c>
      <c r="U3641" s="34">
        <f t="shared" si="1238"/>
        <v>0</v>
      </c>
      <c r="V3641" s="16">
        <f t="shared" ca="1" si="1222"/>
        <v>44139</v>
      </c>
      <c r="W3641" s="56">
        <f t="shared" ca="1" si="1223"/>
        <v>10</v>
      </c>
      <c r="X3641" s="56">
        <f t="shared" ca="1" si="1224"/>
        <v>2020</v>
      </c>
      <c r="Y3641" s="55" t="str">
        <f t="shared" ca="1" si="1225"/>
        <v>10-2020</v>
      </c>
      <c r="Z3641" s="51">
        <f ca="1">IFERROR(VLOOKUP(Y3641,IPC!$E$2:$F$1745,2,0),IPC!$H$1)</f>
        <v>138.32155800000001</v>
      </c>
      <c r="AA3641" s="48">
        <f t="shared" si="1239"/>
        <v>1</v>
      </c>
      <c r="AB3641" s="48">
        <f t="shared" si="1240"/>
        <v>1900</v>
      </c>
      <c r="AC3641" s="32" t="str">
        <f t="shared" si="1233"/>
        <v>1-1900</v>
      </c>
      <c r="AD3641" s="50">
        <f>IFERROR(VLOOKUP(AC3641,IPC!$E$2:$F$1745,2,0),IPC!$H$1)</f>
        <v>138.32155800000001</v>
      </c>
    </row>
    <row r="3642" spans="10:30" x14ac:dyDescent="0.25">
      <c r="J3642" s="44" t="str">
        <f t="shared" si="1227"/>
        <v/>
      </c>
      <c r="K3642" s="33" t="str">
        <f t="shared" ca="1" si="1231"/>
        <v/>
      </c>
      <c r="L3642" s="108">
        <f t="shared" ca="1" si="1230"/>
        <v>0</v>
      </c>
      <c r="M3642" s="44" t="str">
        <f t="shared" si="1228"/>
        <v/>
      </c>
      <c r="N3642" s="45" t="str">
        <f t="shared" ca="1" si="1232"/>
        <v/>
      </c>
      <c r="O3642" s="108">
        <f t="shared" si="1226"/>
        <v>0</v>
      </c>
      <c r="P3642" s="21" t="e">
        <f t="shared" si="1234"/>
        <v>#N/A</v>
      </c>
      <c r="Q3642" s="21" t="e">
        <f t="shared" si="1235"/>
        <v>#N/A</v>
      </c>
      <c r="R3642" s="21" t="e">
        <f t="shared" si="1236"/>
        <v>#N/A</v>
      </c>
      <c r="S3642" s="21" t="e">
        <f t="shared" si="1237"/>
        <v>#N/A</v>
      </c>
      <c r="T3642" s="29" t="e">
        <f t="shared" si="1229"/>
        <v>#N/A</v>
      </c>
      <c r="U3642" s="34">
        <f t="shared" si="1238"/>
        <v>0</v>
      </c>
      <c r="V3642" s="16">
        <f t="shared" ref="V3642:V3705" ca="1" si="1241">+TODAY()</f>
        <v>44139</v>
      </c>
      <c r="W3642" s="56">
        <f t="shared" ref="W3642:W3705" ca="1" si="1242">+MONTH(V3642)-1</f>
        <v>10</v>
      </c>
      <c r="X3642" s="56">
        <f t="shared" ref="X3642:X3705" ca="1" si="1243">+YEAR(V3642)</f>
        <v>2020</v>
      </c>
      <c r="Y3642" s="55" t="str">
        <f t="shared" ref="Y3642:Y3705" ca="1" si="1244">+W3642&amp;"-"&amp;X3642</f>
        <v>10-2020</v>
      </c>
      <c r="Z3642" s="51">
        <f ca="1">IFERROR(VLOOKUP(Y3642,IPC!$E$2:$F$1745,2,0),IPC!$H$1)</f>
        <v>138.32155800000001</v>
      </c>
      <c r="AA3642" s="48">
        <f t="shared" si="1239"/>
        <v>1</v>
      </c>
      <c r="AB3642" s="48">
        <f t="shared" si="1240"/>
        <v>1900</v>
      </c>
      <c r="AC3642" s="32" t="str">
        <f t="shared" si="1233"/>
        <v>1-1900</v>
      </c>
      <c r="AD3642" s="50">
        <f>IFERROR(VLOOKUP(AC3642,IPC!$E$2:$F$1745,2,0),IPC!$H$1)</f>
        <v>138.32155800000001</v>
      </c>
    </row>
    <row r="3643" spans="10:30" x14ac:dyDescent="0.25">
      <c r="J3643" s="44" t="str">
        <f t="shared" si="1227"/>
        <v/>
      </c>
      <c r="K3643" s="33" t="str">
        <f t="shared" ca="1" si="1231"/>
        <v/>
      </c>
      <c r="L3643" s="108">
        <f t="shared" ca="1" si="1230"/>
        <v>0</v>
      </c>
      <c r="M3643" s="44" t="str">
        <f t="shared" si="1228"/>
        <v/>
      </c>
      <c r="N3643" s="45" t="str">
        <f t="shared" ca="1" si="1232"/>
        <v/>
      </c>
      <c r="O3643" s="108">
        <f t="shared" si="1226"/>
        <v>0</v>
      </c>
      <c r="P3643" s="21" t="e">
        <f t="shared" si="1234"/>
        <v>#N/A</v>
      </c>
      <c r="Q3643" s="21" t="e">
        <f t="shared" si="1235"/>
        <v>#N/A</v>
      </c>
      <c r="R3643" s="21" t="e">
        <f t="shared" si="1236"/>
        <v>#N/A</v>
      </c>
      <c r="S3643" s="21" t="e">
        <f t="shared" si="1237"/>
        <v>#N/A</v>
      </c>
      <c r="T3643" s="29" t="e">
        <f t="shared" si="1229"/>
        <v>#N/A</v>
      </c>
      <c r="U3643" s="34">
        <f t="shared" si="1238"/>
        <v>0</v>
      </c>
      <c r="V3643" s="16">
        <f t="shared" ca="1" si="1241"/>
        <v>44139</v>
      </c>
      <c r="W3643" s="56">
        <f t="shared" ca="1" si="1242"/>
        <v>10</v>
      </c>
      <c r="X3643" s="56">
        <f t="shared" ca="1" si="1243"/>
        <v>2020</v>
      </c>
      <c r="Y3643" s="55" t="str">
        <f t="shared" ca="1" si="1244"/>
        <v>10-2020</v>
      </c>
      <c r="Z3643" s="51">
        <f ca="1">IFERROR(VLOOKUP(Y3643,IPC!$E$2:$F$1745,2,0),IPC!$H$1)</f>
        <v>138.32155800000001</v>
      </c>
      <c r="AA3643" s="48">
        <f t="shared" si="1239"/>
        <v>1</v>
      </c>
      <c r="AB3643" s="48">
        <f t="shared" si="1240"/>
        <v>1900</v>
      </c>
      <c r="AC3643" s="32" t="str">
        <f t="shared" si="1233"/>
        <v>1-1900</v>
      </c>
      <c r="AD3643" s="50">
        <f>IFERROR(VLOOKUP(AC3643,IPC!$E$2:$F$1745,2,0),IPC!$H$1)</f>
        <v>138.32155800000001</v>
      </c>
    </row>
    <row r="3644" spans="10:30" x14ac:dyDescent="0.25">
      <c r="J3644" s="44" t="str">
        <f t="shared" si="1227"/>
        <v/>
      </c>
      <c r="K3644" s="33" t="str">
        <f t="shared" ca="1" si="1231"/>
        <v/>
      </c>
      <c r="L3644" s="108">
        <f t="shared" ca="1" si="1230"/>
        <v>0</v>
      </c>
      <c r="M3644" s="44" t="str">
        <f t="shared" si="1228"/>
        <v/>
      </c>
      <c r="N3644" s="45" t="str">
        <f t="shared" ca="1" si="1232"/>
        <v/>
      </c>
      <c r="O3644" s="108">
        <f t="shared" si="1226"/>
        <v>0</v>
      </c>
      <c r="P3644" s="21" t="e">
        <f t="shared" si="1234"/>
        <v>#N/A</v>
      </c>
      <c r="Q3644" s="21" t="e">
        <f t="shared" si="1235"/>
        <v>#N/A</v>
      </c>
      <c r="R3644" s="21" t="e">
        <f t="shared" si="1236"/>
        <v>#N/A</v>
      </c>
      <c r="S3644" s="21" t="e">
        <f t="shared" si="1237"/>
        <v>#N/A</v>
      </c>
      <c r="T3644" s="29" t="e">
        <f t="shared" si="1229"/>
        <v>#N/A</v>
      </c>
      <c r="U3644" s="34">
        <f t="shared" si="1238"/>
        <v>0</v>
      </c>
      <c r="V3644" s="16">
        <f t="shared" ca="1" si="1241"/>
        <v>44139</v>
      </c>
      <c r="W3644" s="56">
        <f t="shared" ca="1" si="1242"/>
        <v>10</v>
      </c>
      <c r="X3644" s="56">
        <f t="shared" ca="1" si="1243"/>
        <v>2020</v>
      </c>
      <c r="Y3644" s="55" t="str">
        <f t="shared" ca="1" si="1244"/>
        <v>10-2020</v>
      </c>
      <c r="Z3644" s="51">
        <f ca="1">IFERROR(VLOOKUP(Y3644,IPC!$E$2:$F$1745,2,0),IPC!$H$1)</f>
        <v>138.32155800000001</v>
      </c>
      <c r="AA3644" s="48">
        <f t="shared" si="1239"/>
        <v>1</v>
      </c>
      <c r="AB3644" s="48">
        <f t="shared" si="1240"/>
        <v>1900</v>
      </c>
      <c r="AC3644" s="32" t="str">
        <f t="shared" si="1233"/>
        <v>1-1900</v>
      </c>
      <c r="AD3644" s="50">
        <f>IFERROR(VLOOKUP(AC3644,IPC!$E$2:$F$1745,2,0),IPC!$H$1)</f>
        <v>138.32155800000001</v>
      </c>
    </row>
    <row r="3645" spans="10:30" x14ac:dyDescent="0.25">
      <c r="J3645" s="44" t="str">
        <f t="shared" si="1227"/>
        <v/>
      </c>
      <c r="K3645" s="33" t="str">
        <f t="shared" ca="1" si="1231"/>
        <v/>
      </c>
      <c r="L3645" s="108">
        <f t="shared" ca="1" si="1230"/>
        <v>0</v>
      </c>
      <c r="M3645" s="44" t="str">
        <f t="shared" si="1228"/>
        <v/>
      </c>
      <c r="N3645" s="45" t="str">
        <f t="shared" ca="1" si="1232"/>
        <v/>
      </c>
      <c r="O3645" s="108">
        <f t="shared" si="1226"/>
        <v>0</v>
      </c>
      <c r="P3645" s="21" t="e">
        <f t="shared" si="1234"/>
        <v>#N/A</v>
      </c>
      <c r="Q3645" s="21" t="e">
        <f t="shared" si="1235"/>
        <v>#N/A</v>
      </c>
      <c r="R3645" s="21" t="e">
        <f t="shared" si="1236"/>
        <v>#N/A</v>
      </c>
      <c r="S3645" s="21" t="e">
        <f t="shared" si="1237"/>
        <v>#N/A</v>
      </c>
      <c r="T3645" s="29" t="e">
        <f t="shared" si="1229"/>
        <v>#N/A</v>
      </c>
      <c r="U3645" s="34">
        <f t="shared" si="1238"/>
        <v>0</v>
      </c>
      <c r="V3645" s="16">
        <f t="shared" ca="1" si="1241"/>
        <v>44139</v>
      </c>
      <c r="W3645" s="56">
        <f t="shared" ca="1" si="1242"/>
        <v>10</v>
      </c>
      <c r="X3645" s="56">
        <f t="shared" ca="1" si="1243"/>
        <v>2020</v>
      </c>
      <c r="Y3645" s="55" t="str">
        <f t="shared" ca="1" si="1244"/>
        <v>10-2020</v>
      </c>
      <c r="Z3645" s="51">
        <f ca="1">IFERROR(VLOOKUP(Y3645,IPC!$E$2:$F$1745,2,0),IPC!$H$1)</f>
        <v>138.32155800000001</v>
      </c>
      <c r="AA3645" s="48">
        <f t="shared" si="1239"/>
        <v>1</v>
      </c>
      <c r="AB3645" s="48">
        <f t="shared" si="1240"/>
        <v>1900</v>
      </c>
      <c r="AC3645" s="32" t="str">
        <f t="shared" si="1233"/>
        <v>1-1900</v>
      </c>
      <c r="AD3645" s="50">
        <f>IFERROR(VLOOKUP(AC3645,IPC!$E$2:$F$1745,2,0),IPC!$H$1)</f>
        <v>138.32155800000001</v>
      </c>
    </row>
    <row r="3646" spans="10:30" x14ac:dyDescent="0.25">
      <c r="J3646" s="44" t="str">
        <f t="shared" si="1227"/>
        <v/>
      </c>
      <c r="K3646" s="33" t="str">
        <f t="shared" ca="1" si="1231"/>
        <v/>
      </c>
      <c r="L3646" s="108">
        <f t="shared" ca="1" si="1230"/>
        <v>0</v>
      </c>
      <c r="M3646" s="44" t="str">
        <f t="shared" si="1228"/>
        <v/>
      </c>
      <c r="N3646" s="45" t="str">
        <f t="shared" ca="1" si="1232"/>
        <v/>
      </c>
      <c r="O3646" s="108">
        <f t="shared" si="1226"/>
        <v>0</v>
      </c>
      <c r="P3646" s="21" t="e">
        <f t="shared" si="1234"/>
        <v>#N/A</v>
      </c>
      <c r="Q3646" s="21" t="e">
        <f t="shared" si="1235"/>
        <v>#N/A</v>
      </c>
      <c r="R3646" s="21" t="e">
        <f t="shared" si="1236"/>
        <v>#N/A</v>
      </c>
      <c r="S3646" s="21" t="e">
        <f t="shared" si="1237"/>
        <v>#N/A</v>
      </c>
      <c r="T3646" s="29" t="e">
        <f t="shared" si="1229"/>
        <v>#N/A</v>
      </c>
      <c r="U3646" s="34">
        <f t="shared" si="1238"/>
        <v>0</v>
      </c>
      <c r="V3646" s="16">
        <f t="shared" ca="1" si="1241"/>
        <v>44139</v>
      </c>
      <c r="W3646" s="56">
        <f t="shared" ca="1" si="1242"/>
        <v>10</v>
      </c>
      <c r="X3646" s="56">
        <f t="shared" ca="1" si="1243"/>
        <v>2020</v>
      </c>
      <c r="Y3646" s="55" t="str">
        <f t="shared" ca="1" si="1244"/>
        <v>10-2020</v>
      </c>
      <c r="Z3646" s="51">
        <f ca="1">IFERROR(VLOOKUP(Y3646,IPC!$E$2:$F$1745,2,0),IPC!$H$1)</f>
        <v>138.32155800000001</v>
      </c>
      <c r="AA3646" s="48">
        <f t="shared" si="1239"/>
        <v>1</v>
      </c>
      <c r="AB3646" s="48">
        <f t="shared" si="1240"/>
        <v>1900</v>
      </c>
      <c r="AC3646" s="32" t="str">
        <f t="shared" si="1233"/>
        <v>1-1900</v>
      </c>
      <c r="AD3646" s="50">
        <f>IFERROR(VLOOKUP(AC3646,IPC!$E$2:$F$1745,2,0),IPC!$H$1)</f>
        <v>138.32155800000001</v>
      </c>
    </row>
    <row r="3647" spans="10:30" x14ac:dyDescent="0.25">
      <c r="J3647" s="44" t="str">
        <f t="shared" si="1227"/>
        <v/>
      </c>
      <c r="K3647" s="33" t="str">
        <f t="shared" ca="1" si="1231"/>
        <v/>
      </c>
      <c r="L3647" s="108">
        <f t="shared" ca="1" si="1230"/>
        <v>0</v>
      </c>
      <c r="M3647" s="44" t="str">
        <f t="shared" si="1228"/>
        <v/>
      </c>
      <c r="N3647" s="45" t="str">
        <f t="shared" ca="1" si="1232"/>
        <v/>
      </c>
      <c r="O3647" s="108">
        <f t="shared" si="1226"/>
        <v>0</v>
      </c>
      <c r="P3647" s="21" t="e">
        <f t="shared" si="1234"/>
        <v>#N/A</v>
      </c>
      <c r="Q3647" s="21" t="e">
        <f t="shared" si="1235"/>
        <v>#N/A</v>
      </c>
      <c r="R3647" s="21" t="e">
        <f t="shared" si="1236"/>
        <v>#N/A</v>
      </c>
      <c r="S3647" s="21" t="e">
        <f t="shared" si="1237"/>
        <v>#N/A</v>
      </c>
      <c r="T3647" s="29" t="e">
        <f t="shared" si="1229"/>
        <v>#N/A</v>
      </c>
      <c r="U3647" s="34">
        <f t="shared" si="1238"/>
        <v>0</v>
      </c>
      <c r="V3647" s="16">
        <f t="shared" ca="1" si="1241"/>
        <v>44139</v>
      </c>
      <c r="W3647" s="56">
        <f t="shared" ca="1" si="1242"/>
        <v>10</v>
      </c>
      <c r="X3647" s="56">
        <f t="shared" ca="1" si="1243"/>
        <v>2020</v>
      </c>
      <c r="Y3647" s="55" t="str">
        <f t="shared" ca="1" si="1244"/>
        <v>10-2020</v>
      </c>
      <c r="Z3647" s="51">
        <f ca="1">IFERROR(VLOOKUP(Y3647,IPC!$E$2:$F$1745,2,0),IPC!$H$1)</f>
        <v>138.32155800000001</v>
      </c>
      <c r="AA3647" s="48">
        <f t="shared" si="1239"/>
        <v>1</v>
      </c>
      <c r="AB3647" s="48">
        <f t="shared" si="1240"/>
        <v>1900</v>
      </c>
      <c r="AC3647" s="32" t="str">
        <f t="shared" si="1233"/>
        <v>1-1900</v>
      </c>
      <c r="AD3647" s="50">
        <f>IFERROR(VLOOKUP(AC3647,IPC!$E$2:$F$1745,2,0),IPC!$H$1)</f>
        <v>138.32155800000001</v>
      </c>
    </row>
    <row r="3648" spans="10:30" x14ac:dyDescent="0.25">
      <c r="J3648" s="44" t="str">
        <f t="shared" si="1227"/>
        <v/>
      </c>
      <c r="K3648" s="33" t="str">
        <f t="shared" ca="1" si="1231"/>
        <v/>
      </c>
      <c r="L3648" s="108">
        <f t="shared" ca="1" si="1230"/>
        <v>0</v>
      </c>
      <c r="M3648" s="44" t="str">
        <f t="shared" si="1228"/>
        <v/>
      </c>
      <c r="N3648" s="45" t="str">
        <f t="shared" ca="1" si="1232"/>
        <v/>
      </c>
      <c r="O3648" s="108">
        <f t="shared" si="1226"/>
        <v>0</v>
      </c>
      <c r="P3648" s="21" t="e">
        <f t="shared" si="1234"/>
        <v>#N/A</v>
      </c>
      <c r="Q3648" s="21" t="e">
        <f t="shared" si="1235"/>
        <v>#N/A</v>
      </c>
      <c r="R3648" s="21" t="e">
        <f t="shared" si="1236"/>
        <v>#N/A</v>
      </c>
      <c r="S3648" s="21" t="e">
        <f t="shared" si="1237"/>
        <v>#N/A</v>
      </c>
      <c r="T3648" s="29" t="e">
        <f t="shared" si="1229"/>
        <v>#N/A</v>
      </c>
      <c r="U3648" s="34">
        <f t="shared" si="1238"/>
        <v>0</v>
      </c>
      <c r="V3648" s="16">
        <f t="shared" ca="1" si="1241"/>
        <v>44139</v>
      </c>
      <c r="W3648" s="56">
        <f t="shared" ca="1" si="1242"/>
        <v>10</v>
      </c>
      <c r="X3648" s="56">
        <f t="shared" ca="1" si="1243"/>
        <v>2020</v>
      </c>
      <c r="Y3648" s="55" t="str">
        <f t="shared" ca="1" si="1244"/>
        <v>10-2020</v>
      </c>
      <c r="Z3648" s="51">
        <f ca="1">IFERROR(VLOOKUP(Y3648,IPC!$E$2:$F$1745,2,0),IPC!$H$1)</f>
        <v>138.32155800000001</v>
      </c>
      <c r="AA3648" s="48">
        <f t="shared" si="1239"/>
        <v>1</v>
      </c>
      <c r="AB3648" s="48">
        <f t="shared" si="1240"/>
        <v>1900</v>
      </c>
      <c r="AC3648" s="32" t="str">
        <f t="shared" si="1233"/>
        <v>1-1900</v>
      </c>
      <c r="AD3648" s="50">
        <f>IFERROR(VLOOKUP(AC3648,IPC!$E$2:$F$1745,2,0),IPC!$H$1)</f>
        <v>138.32155800000001</v>
      </c>
    </row>
    <row r="3649" spans="10:30" x14ac:dyDescent="0.25">
      <c r="J3649" s="44" t="str">
        <f t="shared" si="1227"/>
        <v/>
      </c>
      <c r="K3649" s="33" t="str">
        <f t="shared" ca="1" si="1231"/>
        <v/>
      </c>
      <c r="L3649" s="108">
        <f t="shared" ca="1" si="1230"/>
        <v>0</v>
      </c>
      <c r="M3649" s="44" t="str">
        <f t="shared" si="1228"/>
        <v/>
      </c>
      <c r="N3649" s="45" t="str">
        <f t="shared" ca="1" si="1232"/>
        <v/>
      </c>
      <c r="O3649" s="108">
        <f t="shared" si="1226"/>
        <v>0</v>
      </c>
      <c r="P3649" s="21" t="e">
        <f t="shared" si="1234"/>
        <v>#N/A</v>
      </c>
      <c r="Q3649" s="21" t="e">
        <f t="shared" si="1235"/>
        <v>#N/A</v>
      </c>
      <c r="R3649" s="21" t="e">
        <f t="shared" si="1236"/>
        <v>#N/A</v>
      </c>
      <c r="S3649" s="21" t="e">
        <f t="shared" si="1237"/>
        <v>#N/A</v>
      </c>
      <c r="T3649" s="29" t="e">
        <f t="shared" si="1229"/>
        <v>#N/A</v>
      </c>
      <c r="U3649" s="34">
        <f t="shared" si="1238"/>
        <v>0</v>
      </c>
      <c r="V3649" s="16">
        <f t="shared" ca="1" si="1241"/>
        <v>44139</v>
      </c>
      <c r="W3649" s="56">
        <f t="shared" ca="1" si="1242"/>
        <v>10</v>
      </c>
      <c r="X3649" s="56">
        <f t="shared" ca="1" si="1243"/>
        <v>2020</v>
      </c>
      <c r="Y3649" s="55" t="str">
        <f t="shared" ca="1" si="1244"/>
        <v>10-2020</v>
      </c>
      <c r="Z3649" s="51">
        <f ca="1">IFERROR(VLOOKUP(Y3649,IPC!$E$2:$F$1745,2,0),IPC!$H$1)</f>
        <v>138.32155800000001</v>
      </c>
      <c r="AA3649" s="48">
        <f t="shared" si="1239"/>
        <v>1</v>
      </c>
      <c r="AB3649" s="48">
        <f t="shared" si="1240"/>
        <v>1900</v>
      </c>
      <c r="AC3649" s="32" t="str">
        <f t="shared" si="1233"/>
        <v>1-1900</v>
      </c>
      <c r="AD3649" s="50">
        <f>IFERROR(VLOOKUP(AC3649,IPC!$E$2:$F$1745,2,0),IPC!$H$1)</f>
        <v>138.32155800000001</v>
      </c>
    </row>
    <row r="3650" spans="10:30" x14ac:dyDescent="0.25">
      <c r="J3650" s="44" t="str">
        <f t="shared" si="1227"/>
        <v/>
      </c>
      <c r="K3650" s="33" t="str">
        <f t="shared" ca="1" si="1231"/>
        <v/>
      </c>
      <c r="L3650" s="108">
        <f t="shared" ca="1" si="1230"/>
        <v>0</v>
      </c>
      <c r="M3650" s="44" t="str">
        <f t="shared" si="1228"/>
        <v/>
      </c>
      <c r="N3650" s="45" t="str">
        <f t="shared" ca="1" si="1232"/>
        <v/>
      </c>
      <c r="O3650" s="108">
        <f t="shared" si="1226"/>
        <v>0</v>
      </c>
      <c r="P3650" s="21" t="e">
        <f t="shared" si="1234"/>
        <v>#N/A</v>
      </c>
      <c r="Q3650" s="21" t="e">
        <f t="shared" si="1235"/>
        <v>#N/A</v>
      </c>
      <c r="R3650" s="21" t="e">
        <f t="shared" si="1236"/>
        <v>#N/A</v>
      </c>
      <c r="S3650" s="21" t="e">
        <f t="shared" si="1237"/>
        <v>#N/A</v>
      </c>
      <c r="T3650" s="29" t="e">
        <f t="shared" si="1229"/>
        <v>#N/A</v>
      </c>
      <c r="U3650" s="34">
        <f t="shared" si="1238"/>
        <v>0</v>
      </c>
      <c r="V3650" s="16">
        <f t="shared" ca="1" si="1241"/>
        <v>44139</v>
      </c>
      <c r="W3650" s="56">
        <f t="shared" ca="1" si="1242"/>
        <v>10</v>
      </c>
      <c r="X3650" s="56">
        <f t="shared" ca="1" si="1243"/>
        <v>2020</v>
      </c>
      <c r="Y3650" s="55" t="str">
        <f t="shared" ca="1" si="1244"/>
        <v>10-2020</v>
      </c>
      <c r="Z3650" s="51">
        <f ca="1">IFERROR(VLOOKUP(Y3650,IPC!$E$2:$F$1745,2,0),IPC!$H$1)</f>
        <v>138.32155800000001</v>
      </c>
      <c r="AA3650" s="48">
        <f t="shared" si="1239"/>
        <v>1</v>
      </c>
      <c r="AB3650" s="48">
        <f t="shared" si="1240"/>
        <v>1900</v>
      </c>
      <c r="AC3650" s="32" t="str">
        <f t="shared" si="1233"/>
        <v>1-1900</v>
      </c>
      <c r="AD3650" s="50">
        <f>IFERROR(VLOOKUP(AC3650,IPC!$E$2:$F$1745,2,0),IPC!$H$1)</f>
        <v>138.32155800000001</v>
      </c>
    </row>
    <row r="3651" spans="10:30" x14ac:dyDescent="0.25">
      <c r="J3651" s="44" t="str">
        <f t="shared" si="1227"/>
        <v/>
      </c>
      <c r="K3651" s="33" t="str">
        <f t="shared" ca="1" si="1231"/>
        <v/>
      </c>
      <c r="L3651" s="108">
        <f t="shared" ca="1" si="1230"/>
        <v>0</v>
      </c>
      <c r="M3651" s="44" t="str">
        <f t="shared" si="1228"/>
        <v/>
      </c>
      <c r="N3651" s="45" t="str">
        <f t="shared" ca="1" si="1232"/>
        <v/>
      </c>
      <c r="O3651" s="108">
        <f t="shared" si="1226"/>
        <v>0</v>
      </c>
      <c r="P3651" s="21" t="e">
        <f t="shared" si="1234"/>
        <v>#N/A</v>
      </c>
      <c r="Q3651" s="21" t="e">
        <f t="shared" si="1235"/>
        <v>#N/A</v>
      </c>
      <c r="R3651" s="21" t="e">
        <f t="shared" si="1236"/>
        <v>#N/A</v>
      </c>
      <c r="S3651" s="21" t="e">
        <f t="shared" si="1237"/>
        <v>#N/A</v>
      </c>
      <c r="T3651" s="29" t="e">
        <f t="shared" si="1229"/>
        <v>#N/A</v>
      </c>
      <c r="U3651" s="34">
        <f t="shared" si="1238"/>
        <v>0</v>
      </c>
      <c r="V3651" s="16">
        <f t="shared" ca="1" si="1241"/>
        <v>44139</v>
      </c>
      <c r="W3651" s="56">
        <f t="shared" ca="1" si="1242"/>
        <v>10</v>
      </c>
      <c r="X3651" s="56">
        <f t="shared" ca="1" si="1243"/>
        <v>2020</v>
      </c>
      <c r="Y3651" s="55" t="str">
        <f t="shared" ca="1" si="1244"/>
        <v>10-2020</v>
      </c>
      <c r="Z3651" s="51">
        <f ca="1">IFERROR(VLOOKUP(Y3651,IPC!$E$2:$F$1745,2,0),IPC!$H$1)</f>
        <v>138.32155800000001</v>
      </c>
      <c r="AA3651" s="48">
        <f t="shared" si="1239"/>
        <v>1</v>
      </c>
      <c r="AB3651" s="48">
        <f t="shared" si="1240"/>
        <v>1900</v>
      </c>
      <c r="AC3651" s="32" t="str">
        <f t="shared" si="1233"/>
        <v>1-1900</v>
      </c>
      <c r="AD3651" s="50">
        <f>IFERROR(VLOOKUP(AC3651,IPC!$E$2:$F$1745,2,0),IPC!$H$1)</f>
        <v>138.32155800000001</v>
      </c>
    </row>
    <row r="3652" spans="10:30" x14ac:dyDescent="0.25">
      <c r="J3652" s="44" t="str">
        <f t="shared" si="1227"/>
        <v/>
      </c>
      <c r="K3652" s="33" t="str">
        <f t="shared" ca="1" si="1231"/>
        <v/>
      </c>
      <c r="L3652" s="108">
        <f t="shared" ca="1" si="1230"/>
        <v>0</v>
      </c>
      <c r="M3652" s="44" t="str">
        <f t="shared" si="1228"/>
        <v/>
      </c>
      <c r="N3652" s="45" t="str">
        <f t="shared" ca="1" si="1232"/>
        <v/>
      </c>
      <c r="O3652" s="108">
        <f t="shared" si="1226"/>
        <v>0</v>
      </c>
      <c r="P3652" s="21" t="e">
        <f t="shared" si="1234"/>
        <v>#N/A</v>
      </c>
      <c r="Q3652" s="21" t="e">
        <f t="shared" si="1235"/>
        <v>#N/A</v>
      </c>
      <c r="R3652" s="21" t="e">
        <f t="shared" si="1236"/>
        <v>#N/A</v>
      </c>
      <c r="S3652" s="21" t="e">
        <f t="shared" si="1237"/>
        <v>#N/A</v>
      </c>
      <c r="T3652" s="29" t="e">
        <f t="shared" si="1229"/>
        <v>#N/A</v>
      </c>
      <c r="U3652" s="34">
        <f t="shared" si="1238"/>
        <v>0</v>
      </c>
      <c r="V3652" s="16">
        <f t="shared" ca="1" si="1241"/>
        <v>44139</v>
      </c>
      <c r="W3652" s="56">
        <f t="shared" ca="1" si="1242"/>
        <v>10</v>
      </c>
      <c r="X3652" s="56">
        <f t="shared" ca="1" si="1243"/>
        <v>2020</v>
      </c>
      <c r="Y3652" s="55" t="str">
        <f t="shared" ca="1" si="1244"/>
        <v>10-2020</v>
      </c>
      <c r="Z3652" s="51">
        <f ca="1">IFERROR(VLOOKUP(Y3652,IPC!$E$2:$F$1745,2,0),IPC!$H$1)</f>
        <v>138.32155800000001</v>
      </c>
      <c r="AA3652" s="48">
        <f t="shared" si="1239"/>
        <v>1</v>
      </c>
      <c r="AB3652" s="48">
        <f t="shared" si="1240"/>
        <v>1900</v>
      </c>
      <c r="AC3652" s="32" t="str">
        <f t="shared" si="1233"/>
        <v>1-1900</v>
      </c>
      <c r="AD3652" s="50">
        <f>IFERROR(VLOOKUP(AC3652,IPC!$E$2:$F$1745,2,0),IPC!$H$1)</f>
        <v>138.32155800000001</v>
      </c>
    </row>
    <row r="3653" spans="10:30" x14ac:dyDescent="0.25">
      <c r="J3653" s="44" t="str">
        <f t="shared" si="1227"/>
        <v/>
      </c>
      <c r="K3653" s="33" t="str">
        <f t="shared" ca="1" si="1231"/>
        <v/>
      </c>
      <c r="L3653" s="108">
        <f t="shared" ca="1" si="1230"/>
        <v>0</v>
      </c>
      <c r="M3653" s="44" t="str">
        <f t="shared" si="1228"/>
        <v/>
      </c>
      <c r="N3653" s="45" t="str">
        <f t="shared" ca="1" si="1232"/>
        <v/>
      </c>
      <c r="O3653" s="108">
        <f t="shared" si="1226"/>
        <v>0</v>
      </c>
      <c r="P3653" s="21" t="e">
        <f t="shared" si="1234"/>
        <v>#N/A</v>
      </c>
      <c r="Q3653" s="21" t="e">
        <f t="shared" si="1235"/>
        <v>#N/A</v>
      </c>
      <c r="R3653" s="21" t="e">
        <f t="shared" si="1236"/>
        <v>#N/A</v>
      </c>
      <c r="S3653" s="21" t="e">
        <f t="shared" si="1237"/>
        <v>#N/A</v>
      </c>
      <c r="T3653" s="29" t="e">
        <f t="shared" si="1229"/>
        <v>#N/A</v>
      </c>
      <c r="U3653" s="34">
        <f t="shared" si="1238"/>
        <v>0</v>
      </c>
      <c r="V3653" s="16">
        <f t="shared" ca="1" si="1241"/>
        <v>44139</v>
      </c>
      <c r="W3653" s="56">
        <f t="shared" ca="1" si="1242"/>
        <v>10</v>
      </c>
      <c r="X3653" s="56">
        <f t="shared" ca="1" si="1243"/>
        <v>2020</v>
      </c>
      <c r="Y3653" s="55" t="str">
        <f t="shared" ca="1" si="1244"/>
        <v>10-2020</v>
      </c>
      <c r="Z3653" s="51">
        <f ca="1">IFERROR(VLOOKUP(Y3653,IPC!$E$2:$F$1745,2,0),IPC!$H$1)</f>
        <v>138.32155800000001</v>
      </c>
      <c r="AA3653" s="48">
        <f t="shared" si="1239"/>
        <v>1</v>
      </c>
      <c r="AB3653" s="48">
        <f t="shared" si="1240"/>
        <v>1900</v>
      </c>
      <c r="AC3653" s="32" t="str">
        <f t="shared" si="1233"/>
        <v>1-1900</v>
      </c>
      <c r="AD3653" s="50">
        <f>IFERROR(VLOOKUP(AC3653,IPC!$E$2:$F$1745,2,0),IPC!$H$1)</f>
        <v>138.32155800000001</v>
      </c>
    </row>
    <row r="3654" spans="10:30" x14ac:dyDescent="0.25">
      <c r="J3654" s="44" t="str">
        <f t="shared" si="1227"/>
        <v/>
      </c>
      <c r="K3654" s="33" t="str">
        <f t="shared" ca="1" si="1231"/>
        <v/>
      </c>
      <c r="L3654" s="108">
        <f t="shared" ca="1" si="1230"/>
        <v>0</v>
      </c>
      <c r="M3654" s="44" t="str">
        <f t="shared" si="1228"/>
        <v/>
      </c>
      <c r="N3654" s="45" t="str">
        <f t="shared" ca="1" si="1232"/>
        <v/>
      </c>
      <c r="O3654" s="108">
        <f t="shared" si="1226"/>
        <v>0</v>
      </c>
      <c r="P3654" s="21" t="e">
        <f t="shared" si="1234"/>
        <v>#N/A</v>
      </c>
      <c r="Q3654" s="21" t="e">
        <f t="shared" si="1235"/>
        <v>#N/A</v>
      </c>
      <c r="R3654" s="21" t="e">
        <f t="shared" si="1236"/>
        <v>#N/A</v>
      </c>
      <c r="S3654" s="21" t="e">
        <f t="shared" si="1237"/>
        <v>#N/A</v>
      </c>
      <c r="T3654" s="29" t="e">
        <f t="shared" si="1229"/>
        <v>#N/A</v>
      </c>
      <c r="U3654" s="34">
        <f t="shared" si="1238"/>
        <v>0</v>
      </c>
      <c r="V3654" s="16">
        <f t="shared" ca="1" si="1241"/>
        <v>44139</v>
      </c>
      <c r="W3654" s="56">
        <f t="shared" ca="1" si="1242"/>
        <v>10</v>
      </c>
      <c r="X3654" s="56">
        <f t="shared" ca="1" si="1243"/>
        <v>2020</v>
      </c>
      <c r="Y3654" s="55" t="str">
        <f t="shared" ca="1" si="1244"/>
        <v>10-2020</v>
      </c>
      <c r="Z3654" s="51">
        <f ca="1">IFERROR(VLOOKUP(Y3654,IPC!$E$2:$F$1745,2,0),IPC!$H$1)</f>
        <v>138.32155800000001</v>
      </c>
      <c r="AA3654" s="48">
        <f t="shared" si="1239"/>
        <v>1</v>
      </c>
      <c r="AB3654" s="48">
        <f t="shared" si="1240"/>
        <v>1900</v>
      </c>
      <c r="AC3654" s="32" t="str">
        <f t="shared" si="1233"/>
        <v>1-1900</v>
      </c>
      <c r="AD3654" s="50">
        <f>IFERROR(VLOOKUP(AC3654,IPC!$E$2:$F$1745,2,0),IPC!$H$1)</f>
        <v>138.32155800000001</v>
      </c>
    </row>
    <row r="3655" spans="10:30" x14ac:dyDescent="0.25">
      <c r="J3655" s="44" t="str">
        <f t="shared" si="1227"/>
        <v/>
      </c>
      <c r="K3655" s="33" t="str">
        <f t="shared" ca="1" si="1231"/>
        <v/>
      </c>
      <c r="L3655" s="108">
        <f t="shared" ca="1" si="1230"/>
        <v>0</v>
      </c>
      <c r="M3655" s="44" t="str">
        <f t="shared" si="1228"/>
        <v/>
      </c>
      <c r="N3655" s="45" t="str">
        <f t="shared" ca="1" si="1232"/>
        <v/>
      </c>
      <c r="O3655" s="108">
        <f t="shared" si="1226"/>
        <v>0</v>
      </c>
      <c r="P3655" s="21" t="e">
        <f t="shared" si="1234"/>
        <v>#N/A</v>
      </c>
      <c r="Q3655" s="21" t="e">
        <f t="shared" si="1235"/>
        <v>#N/A</v>
      </c>
      <c r="R3655" s="21" t="e">
        <f t="shared" si="1236"/>
        <v>#N/A</v>
      </c>
      <c r="S3655" s="21" t="e">
        <f t="shared" si="1237"/>
        <v>#N/A</v>
      </c>
      <c r="T3655" s="29" t="e">
        <f t="shared" si="1229"/>
        <v>#N/A</v>
      </c>
      <c r="U3655" s="34">
        <f t="shared" si="1238"/>
        <v>0</v>
      </c>
      <c r="V3655" s="16">
        <f t="shared" ca="1" si="1241"/>
        <v>44139</v>
      </c>
      <c r="W3655" s="56">
        <f t="shared" ca="1" si="1242"/>
        <v>10</v>
      </c>
      <c r="X3655" s="56">
        <f t="shared" ca="1" si="1243"/>
        <v>2020</v>
      </c>
      <c r="Y3655" s="55" t="str">
        <f t="shared" ca="1" si="1244"/>
        <v>10-2020</v>
      </c>
      <c r="Z3655" s="51">
        <f ca="1">IFERROR(VLOOKUP(Y3655,IPC!$E$2:$F$1745,2,0),IPC!$H$1)</f>
        <v>138.32155800000001</v>
      </c>
      <c r="AA3655" s="48">
        <f t="shared" si="1239"/>
        <v>1</v>
      </c>
      <c r="AB3655" s="48">
        <f t="shared" si="1240"/>
        <v>1900</v>
      </c>
      <c r="AC3655" s="32" t="str">
        <f t="shared" si="1233"/>
        <v>1-1900</v>
      </c>
      <c r="AD3655" s="50">
        <f>IFERROR(VLOOKUP(AC3655,IPC!$E$2:$F$1745,2,0),IPC!$H$1)</f>
        <v>138.32155800000001</v>
      </c>
    </row>
    <row r="3656" spans="10:30" x14ac:dyDescent="0.25">
      <c r="J3656" s="44" t="str">
        <f t="shared" si="1227"/>
        <v/>
      </c>
      <c r="K3656" s="33" t="str">
        <f t="shared" ca="1" si="1231"/>
        <v/>
      </c>
      <c r="L3656" s="108">
        <f t="shared" ca="1" si="1230"/>
        <v>0</v>
      </c>
      <c r="M3656" s="44" t="str">
        <f t="shared" si="1228"/>
        <v/>
      </c>
      <c r="N3656" s="45" t="str">
        <f t="shared" ca="1" si="1232"/>
        <v/>
      </c>
      <c r="O3656" s="108">
        <f t="shared" si="1226"/>
        <v>0</v>
      </c>
      <c r="P3656" s="21" t="e">
        <f t="shared" si="1234"/>
        <v>#N/A</v>
      </c>
      <c r="Q3656" s="21" t="e">
        <f t="shared" si="1235"/>
        <v>#N/A</v>
      </c>
      <c r="R3656" s="21" t="e">
        <f t="shared" si="1236"/>
        <v>#N/A</v>
      </c>
      <c r="S3656" s="21" t="e">
        <f t="shared" si="1237"/>
        <v>#N/A</v>
      </c>
      <c r="T3656" s="29" t="e">
        <f t="shared" si="1229"/>
        <v>#N/A</v>
      </c>
      <c r="U3656" s="34">
        <f t="shared" si="1238"/>
        <v>0</v>
      </c>
      <c r="V3656" s="16">
        <f t="shared" ca="1" si="1241"/>
        <v>44139</v>
      </c>
      <c r="W3656" s="56">
        <f t="shared" ca="1" si="1242"/>
        <v>10</v>
      </c>
      <c r="X3656" s="56">
        <f t="shared" ca="1" si="1243"/>
        <v>2020</v>
      </c>
      <c r="Y3656" s="55" t="str">
        <f t="shared" ca="1" si="1244"/>
        <v>10-2020</v>
      </c>
      <c r="Z3656" s="51">
        <f ca="1">IFERROR(VLOOKUP(Y3656,IPC!$E$2:$F$1745,2,0),IPC!$H$1)</f>
        <v>138.32155800000001</v>
      </c>
      <c r="AA3656" s="48">
        <f t="shared" si="1239"/>
        <v>1</v>
      </c>
      <c r="AB3656" s="48">
        <f t="shared" si="1240"/>
        <v>1900</v>
      </c>
      <c r="AC3656" s="32" t="str">
        <f t="shared" si="1233"/>
        <v>1-1900</v>
      </c>
      <c r="AD3656" s="50">
        <f>IFERROR(VLOOKUP(AC3656,IPC!$E$2:$F$1745,2,0),IPC!$H$1)</f>
        <v>138.32155800000001</v>
      </c>
    </row>
    <row r="3657" spans="10:30" x14ac:dyDescent="0.25">
      <c r="J3657" s="44" t="str">
        <f t="shared" si="1227"/>
        <v/>
      </c>
      <c r="K3657" s="33" t="str">
        <f t="shared" ca="1" si="1231"/>
        <v/>
      </c>
      <c r="L3657" s="108">
        <f t="shared" ca="1" si="1230"/>
        <v>0</v>
      </c>
      <c r="M3657" s="44" t="str">
        <f t="shared" si="1228"/>
        <v/>
      </c>
      <c r="N3657" s="45" t="str">
        <f t="shared" ca="1" si="1232"/>
        <v/>
      </c>
      <c r="O3657" s="108">
        <f t="shared" si="1226"/>
        <v>0</v>
      </c>
      <c r="P3657" s="21" t="e">
        <f t="shared" si="1234"/>
        <v>#N/A</v>
      </c>
      <c r="Q3657" s="21" t="e">
        <f t="shared" si="1235"/>
        <v>#N/A</v>
      </c>
      <c r="R3657" s="21" t="e">
        <f t="shared" si="1236"/>
        <v>#N/A</v>
      </c>
      <c r="S3657" s="21" t="e">
        <f t="shared" si="1237"/>
        <v>#N/A</v>
      </c>
      <c r="T3657" s="29" t="e">
        <f t="shared" si="1229"/>
        <v>#N/A</v>
      </c>
      <c r="U3657" s="34">
        <f t="shared" si="1238"/>
        <v>0</v>
      </c>
      <c r="V3657" s="16">
        <f t="shared" ca="1" si="1241"/>
        <v>44139</v>
      </c>
      <c r="W3657" s="56">
        <f t="shared" ca="1" si="1242"/>
        <v>10</v>
      </c>
      <c r="X3657" s="56">
        <f t="shared" ca="1" si="1243"/>
        <v>2020</v>
      </c>
      <c r="Y3657" s="55" t="str">
        <f t="shared" ca="1" si="1244"/>
        <v>10-2020</v>
      </c>
      <c r="Z3657" s="51">
        <f ca="1">IFERROR(VLOOKUP(Y3657,IPC!$E$2:$F$1745,2,0),IPC!$H$1)</f>
        <v>138.32155800000001</v>
      </c>
      <c r="AA3657" s="48">
        <f t="shared" si="1239"/>
        <v>1</v>
      </c>
      <c r="AB3657" s="48">
        <f t="shared" si="1240"/>
        <v>1900</v>
      </c>
      <c r="AC3657" s="32" t="str">
        <f t="shared" si="1233"/>
        <v>1-1900</v>
      </c>
      <c r="AD3657" s="50">
        <f>IFERROR(VLOOKUP(AC3657,IPC!$E$2:$F$1745,2,0),IPC!$H$1)</f>
        <v>138.32155800000001</v>
      </c>
    </row>
    <row r="3658" spans="10:30" x14ac:dyDescent="0.25">
      <c r="J3658" s="44" t="str">
        <f t="shared" si="1227"/>
        <v/>
      </c>
      <c r="K3658" s="33" t="str">
        <f t="shared" ca="1" si="1231"/>
        <v/>
      </c>
      <c r="L3658" s="108">
        <f t="shared" ca="1" si="1230"/>
        <v>0</v>
      </c>
      <c r="M3658" s="44" t="str">
        <f t="shared" si="1228"/>
        <v/>
      </c>
      <c r="N3658" s="45" t="str">
        <f t="shared" ca="1" si="1232"/>
        <v/>
      </c>
      <c r="O3658" s="108">
        <f t="shared" si="1226"/>
        <v>0</v>
      </c>
      <c r="P3658" s="21" t="e">
        <f t="shared" si="1234"/>
        <v>#N/A</v>
      </c>
      <c r="Q3658" s="21" t="e">
        <f t="shared" si="1235"/>
        <v>#N/A</v>
      </c>
      <c r="R3658" s="21" t="e">
        <f t="shared" si="1236"/>
        <v>#N/A</v>
      </c>
      <c r="S3658" s="21" t="e">
        <f t="shared" si="1237"/>
        <v>#N/A</v>
      </c>
      <c r="T3658" s="29" t="e">
        <f t="shared" si="1229"/>
        <v>#N/A</v>
      </c>
      <c r="U3658" s="34">
        <f t="shared" si="1238"/>
        <v>0</v>
      </c>
      <c r="V3658" s="16">
        <f t="shared" ca="1" si="1241"/>
        <v>44139</v>
      </c>
      <c r="W3658" s="56">
        <f t="shared" ca="1" si="1242"/>
        <v>10</v>
      </c>
      <c r="X3658" s="56">
        <f t="shared" ca="1" si="1243"/>
        <v>2020</v>
      </c>
      <c r="Y3658" s="55" t="str">
        <f t="shared" ca="1" si="1244"/>
        <v>10-2020</v>
      </c>
      <c r="Z3658" s="51">
        <f ca="1">IFERROR(VLOOKUP(Y3658,IPC!$E$2:$F$1745,2,0),IPC!$H$1)</f>
        <v>138.32155800000001</v>
      </c>
      <c r="AA3658" s="48">
        <f t="shared" si="1239"/>
        <v>1</v>
      </c>
      <c r="AB3658" s="48">
        <f t="shared" si="1240"/>
        <v>1900</v>
      </c>
      <c r="AC3658" s="32" t="str">
        <f t="shared" si="1233"/>
        <v>1-1900</v>
      </c>
      <c r="AD3658" s="50">
        <f>IFERROR(VLOOKUP(AC3658,IPC!$E$2:$F$1745,2,0),IPC!$H$1)</f>
        <v>138.32155800000001</v>
      </c>
    </row>
    <row r="3659" spans="10:30" x14ac:dyDescent="0.25">
      <c r="J3659" s="44" t="str">
        <f t="shared" si="1227"/>
        <v/>
      </c>
      <c r="K3659" s="33" t="str">
        <f t="shared" ca="1" si="1231"/>
        <v/>
      </c>
      <c r="L3659" s="108">
        <f t="shared" ca="1" si="1230"/>
        <v>0</v>
      </c>
      <c r="M3659" s="44" t="str">
        <f t="shared" si="1228"/>
        <v/>
      </c>
      <c r="N3659" s="45" t="str">
        <f t="shared" ca="1" si="1232"/>
        <v/>
      </c>
      <c r="O3659" s="108">
        <f t="shared" si="1226"/>
        <v>0</v>
      </c>
      <c r="P3659" s="21" t="e">
        <f t="shared" si="1234"/>
        <v>#N/A</v>
      </c>
      <c r="Q3659" s="21" t="e">
        <f t="shared" si="1235"/>
        <v>#N/A</v>
      </c>
      <c r="R3659" s="21" t="e">
        <f t="shared" si="1236"/>
        <v>#N/A</v>
      </c>
      <c r="S3659" s="21" t="e">
        <f t="shared" si="1237"/>
        <v>#N/A</v>
      </c>
      <c r="T3659" s="29" t="e">
        <f t="shared" si="1229"/>
        <v>#N/A</v>
      </c>
      <c r="U3659" s="34">
        <f t="shared" si="1238"/>
        <v>0</v>
      </c>
      <c r="V3659" s="16">
        <f t="shared" ca="1" si="1241"/>
        <v>44139</v>
      </c>
      <c r="W3659" s="56">
        <f t="shared" ca="1" si="1242"/>
        <v>10</v>
      </c>
      <c r="X3659" s="56">
        <f t="shared" ca="1" si="1243"/>
        <v>2020</v>
      </c>
      <c r="Y3659" s="55" t="str">
        <f t="shared" ca="1" si="1244"/>
        <v>10-2020</v>
      </c>
      <c r="Z3659" s="51">
        <f ca="1">IFERROR(VLOOKUP(Y3659,IPC!$E$2:$F$1745,2,0),IPC!$H$1)</f>
        <v>138.32155800000001</v>
      </c>
      <c r="AA3659" s="48">
        <f t="shared" si="1239"/>
        <v>1</v>
      </c>
      <c r="AB3659" s="48">
        <f t="shared" si="1240"/>
        <v>1900</v>
      </c>
      <c r="AC3659" s="32" t="str">
        <f t="shared" si="1233"/>
        <v>1-1900</v>
      </c>
      <c r="AD3659" s="50">
        <f>IFERROR(VLOOKUP(AC3659,IPC!$E$2:$F$1745,2,0),IPC!$H$1)</f>
        <v>138.32155800000001</v>
      </c>
    </row>
    <row r="3660" spans="10:30" x14ac:dyDescent="0.25">
      <c r="J3660" s="44" t="str">
        <f t="shared" si="1227"/>
        <v/>
      </c>
      <c r="K3660" s="33" t="str">
        <f t="shared" ca="1" si="1231"/>
        <v/>
      </c>
      <c r="L3660" s="108">
        <f t="shared" ca="1" si="1230"/>
        <v>0</v>
      </c>
      <c r="M3660" s="44" t="str">
        <f t="shared" si="1228"/>
        <v/>
      </c>
      <c r="N3660" s="45" t="str">
        <f t="shared" ca="1" si="1232"/>
        <v/>
      </c>
      <c r="O3660" s="108">
        <f t="shared" si="1226"/>
        <v>0</v>
      </c>
      <c r="P3660" s="21" t="e">
        <f t="shared" si="1234"/>
        <v>#N/A</v>
      </c>
      <c r="Q3660" s="21" t="e">
        <f t="shared" si="1235"/>
        <v>#N/A</v>
      </c>
      <c r="R3660" s="21" t="e">
        <f t="shared" si="1236"/>
        <v>#N/A</v>
      </c>
      <c r="S3660" s="21" t="e">
        <f t="shared" si="1237"/>
        <v>#N/A</v>
      </c>
      <c r="T3660" s="29" t="e">
        <f t="shared" si="1229"/>
        <v>#N/A</v>
      </c>
      <c r="U3660" s="34">
        <f t="shared" si="1238"/>
        <v>0</v>
      </c>
      <c r="V3660" s="16">
        <f t="shared" ca="1" si="1241"/>
        <v>44139</v>
      </c>
      <c r="W3660" s="56">
        <f t="shared" ca="1" si="1242"/>
        <v>10</v>
      </c>
      <c r="X3660" s="56">
        <f t="shared" ca="1" si="1243"/>
        <v>2020</v>
      </c>
      <c r="Y3660" s="55" t="str">
        <f t="shared" ca="1" si="1244"/>
        <v>10-2020</v>
      </c>
      <c r="Z3660" s="51">
        <f ca="1">IFERROR(VLOOKUP(Y3660,IPC!$E$2:$F$1745,2,0),IPC!$H$1)</f>
        <v>138.32155800000001</v>
      </c>
      <c r="AA3660" s="48">
        <f t="shared" si="1239"/>
        <v>1</v>
      </c>
      <c r="AB3660" s="48">
        <f t="shared" si="1240"/>
        <v>1900</v>
      </c>
      <c r="AC3660" s="32" t="str">
        <f t="shared" si="1233"/>
        <v>1-1900</v>
      </c>
      <c r="AD3660" s="50">
        <f>IFERROR(VLOOKUP(AC3660,IPC!$E$2:$F$1745,2,0),IPC!$H$1)</f>
        <v>138.32155800000001</v>
      </c>
    </row>
    <row r="3661" spans="10:30" x14ac:dyDescent="0.25">
      <c r="J3661" s="44" t="str">
        <f t="shared" si="1227"/>
        <v/>
      </c>
      <c r="K3661" s="33" t="str">
        <f t="shared" ca="1" si="1231"/>
        <v/>
      </c>
      <c r="L3661" s="108">
        <f t="shared" ca="1" si="1230"/>
        <v>0</v>
      </c>
      <c r="M3661" s="44" t="str">
        <f t="shared" si="1228"/>
        <v/>
      </c>
      <c r="N3661" s="45" t="str">
        <f t="shared" ca="1" si="1232"/>
        <v/>
      </c>
      <c r="O3661" s="108">
        <f t="shared" si="1226"/>
        <v>0</v>
      </c>
      <c r="P3661" s="21" t="e">
        <f t="shared" si="1234"/>
        <v>#N/A</v>
      </c>
      <c r="Q3661" s="21" t="e">
        <f t="shared" si="1235"/>
        <v>#N/A</v>
      </c>
      <c r="R3661" s="21" t="e">
        <f t="shared" si="1236"/>
        <v>#N/A</v>
      </c>
      <c r="S3661" s="21" t="e">
        <f t="shared" si="1237"/>
        <v>#N/A</v>
      </c>
      <c r="T3661" s="29" t="e">
        <f t="shared" si="1229"/>
        <v>#N/A</v>
      </c>
      <c r="U3661" s="34">
        <f t="shared" si="1238"/>
        <v>0</v>
      </c>
      <c r="V3661" s="16">
        <f t="shared" ca="1" si="1241"/>
        <v>44139</v>
      </c>
      <c r="W3661" s="56">
        <f t="shared" ca="1" si="1242"/>
        <v>10</v>
      </c>
      <c r="X3661" s="56">
        <f t="shared" ca="1" si="1243"/>
        <v>2020</v>
      </c>
      <c r="Y3661" s="55" t="str">
        <f t="shared" ca="1" si="1244"/>
        <v>10-2020</v>
      </c>
      <c r="Z3661" s="51">
        <f ca="1">IFERROR(VLOOKUP(Y3661,IPC!$E$2:$F$1745,2,0),IPC!$H$1)</f>
        <v>138.32155800000001</v>
      </c>
      <c r="AA3661" s="48">
        <f t="shared" si="1239"/>
        <v>1</v>
      </c>
      <c r="AB3661" s="48">
        <f t="shared" si="1240"/>
        <v>1900</v>
      </c>
      <c r="AC3661" s="32" t="str">
        <f t="shared" si="1233"/>
        <v>1-1900</v>
      </c>
      <c r="AD3661" s="50">
        <f>IFERROR(VLOOKUP(AC3661,IPC!$E$2:$F$1745,2,0),IPC!$H$1)</f>
        <v>138.32155800000001</v>
      </c>
    </row>
    <row r="3662" spans="10:30" x14ac:dyDescent="0.25">
      <c r="J3662" s="44" t="str">
        <f t="shared" si="1227"/>
        <v/>
      </c>
      <c r="K3662" s="33" t="str">
        <f t="shared" ca="1" si="1231"/>
        <v/>
      </c>
      <c r="L3662" s="108">
        <f t="shared" ca="1" si="1230"/>
        <v>0</v>
      </c>
      <c r="M3662" s="44" t="str">
        <f t="shared" si="1228"/>
        <v/>
      </c>
      <c r="N3662" s="45" t="str">
        <f t="shared" ca="1" si="1232"/>
        <v/>
      </c>
      <c r="O3662" s="108">
        <f t="shared" si="1226"/>
        <v>0</v>
      </c>
      <c r="P3662" s="21" t="e">
        <f t="shared" si="1234"/>
        <v>#N/A</v>
      </c>
      <c r="Q3662" s="21" t="e">
        <f t="shared" si="1235"/>
        <v>#N/A</v>
      </c>
      <c r="R3662" s="21" t="e">
        <f t="shared" si="1236"/>
        <v>#N/A</v>
      </c>
      <c r="S3662" s="21" t="e">
        <f t="shared" si="1237"/>
        <v>#N/A</v>
      </c>
      <c r="T3662" s="29" t="e">
        <f t="shared" si="1229"/>
        <v>#N/A</v>
      </c>
      <c r="U3662" s="34">
        <f t="shared" si="1238"/>
        <v>0</v>
      </c>
      <c r="V3662" s="16">
        <f t="shared" ca="1" si="1241"/>
        <v>44139</v>
      </c>
      <c r="W3662" s="56">
        <f t="shared" ca="1" si="1242"/>
        <v>10</v>
      </c>
      <c r="X3662" s="56">
        <f t="shared" ca="1" si="1243"/>
        <v>2020</v>
      </c>
      <c r="Y3662" s="55" t="str">
        <f t="shared" ca="1" si="1244"/>
        <v>10-2020</v>
      </c>
      <c r="Z3662" s="51">
        <f ca="1">IFERROR(VLOOKUP(Y3662,IPC!$E$2:$F$1745,2,0),IPC!$H$1)</f>
        <v>138.32155800000001</v>
      </c>
      <c r="AA3662" s="48">
        <f t="shared" si="1239"/>
        <v>1</v>
      </c>
      <c r="AB3662" s="48">
        <f t="shared" si="1240"/>
        <v>1900</v>
      </c>
      <c r="AC3662" s="32" t="str">
        <f t="shared" si="1233"/>
        <v>1-1900</v>
      </c>
      <c r="AD3662" s="50">
        <f>IFERROR(VLOOKUP(AC3662,IPC!$E$2:$F$1745,2,0),IPC!$H$1)</f>
        <v>138.32155800000001</v>
      </c>
    </row>
    <row r="3663" spans="10:30" x14ac:dyDescent="0.25">
      <c r="J3663" s="44" t="str">
        <f t="shared" si="1227"/>
        <v/>
      </c>
      <c r="K3663" s="33" t="str">
        <f t="shared" ca="1" si="1231"/>
        <v/>
      </c>
      <c r="L3663" s="108">
        <f t="shared" ca="1" si="1230"/>
        <v>0</v>
      </c>
      <c r="M3663" s="44" t="str">
        <f t="shared" si="1228"/>
        <v/>
      </c>
      <c r="N3663" s="45" t="str">
        <f t="shared" ca="1" si="1232"/>
        <v/>
      </c>
      <c r="O3663" s="108">
        <f t="shared" si="1226"/>
        <v>0</v>
      </c>
      <c r="P3663" s="21" t="e">
        <f t="shared" si="1234"/>
        <v>#N/A</v>
      </c>
      <c r="Q3663" s="21" t="e">
        <f t="shared" si="1235"/>
        <v>#N/A</v>
      </c>
      <c r="R3663" s="21" t="e">
        <f t="shared" si="1236"/>
        <v>#N/A</v>
      </c>
      <c r="S3663" s="21" t="e">
        <f t="shared" si="1237"/>
        <v>#N/A</v>
      </c>
      <c r="T3663" s="29" t="e">
        <f t="shared" si="1229"/>
        <v>#N/A</v>
      </c>
      <c r="U3663" s="34">
        <f t="shared" si="1238"/>
        <v>0</v>
      </c>
      <c r="V3663" s="16">
        <f t="shared" ca="1" si="1241"/>
        <v>44139</v>
      </c>
      <c r="W3663" s="56">
        <f t="shared" ca="1" si="1242"/>
        <v>10</v>
      </c>
      <c r="X3663" s="56">
        <f t="shared" ca="1" si="1243"/>
        <v>2020</v>
      </c>
      <c r="Y3663" s="55" t="str">
        <f t="shared" ca="1" si="1244"/>
        <v>10-2020</v>
      </c>
      <c r="Z3663" s="51">
        <f ca="1">IFERROR(VLOOKUP(Y3663,IPC!$E$2:$F$1745,2,0),IPC!$H$1)</f>
        <v>138.32155800000001</v>
      </c>
      <c r="AA3663" s="48">
        <f t="shared" si="1239"/>
        <v>1</v>
      </c>
      <c r="AB3663" s="48">
        <f t="shared" si="1240"/>
        <v>1900</v>
      </c>
      <c r="AC3663" s="32" t="str">
        <f t="shared" si="1233"/>
        <v>1-1900</v>
      </c>
      <c r="AD3663" s="50">
        <f>IFERROR(VLOOKUP(AC3663,IPC!$E$2:$F$1745,2,0),IPC!$H$1)</f>
        <v>138.32155800000001</v>
      </c>
    </row>
    <row r="3664" spans="10:30" x14ac:dyDescent="0.25">
      <c r="J3664" s="44" t="str">
        <f t="shared" si="1227"/>
        <v/>
      </c>
      <c r="K3664" s="33" t="str">
        <f t="shared" ca="1" si="1231"/>
        <v/>
      </c>
      <c r="L3664" s="108">
        <f t="shared" ca="1" si="1230"/>
        <v>0</v>
      </c>
      <c r="M3664" s="44" t="str">
        <f t="shared" si="1228"/>
        <v/>
      </c>
      <c r="N3664" s="45" t="str">
        <f t="shared" ca="1" si="1232"/>
        <v/>
      </c>
      <c r="O3664" s="108">
        <f t="shared" si="1226"/>
        <v>0</v>
      </c>
      <c r="P3664" s="21" t="e">
        <f t="shared" si="1234"/>
        <v>#N/A</v>
      </c>
      <c r="Q3664" s="21" t="e">
        <f t="shared" si="1235"/>
        <v>#N/A</v>
      </c>
      <c r="R3664" s="21" t="e">
        <f t="shared" si="1236"/>
        <v>#N/A</v>
      </c>
      <c r="S3664" s="21" t="e">
        <f t="shared" si="1237"/>
        <v>#N/A</v>
      </c>
      <c r="T3664" s="29" t="e">
        <f t="shared" si="1229"/>
        <v>#N/A</v>
      </c>
      <c r="U3664" s="34">
        <f t="shared" si="1238"/>
        <v>0</v>
      </c>
      <c r="V3664" s="16">
        <f t="shared" ca="1" si="1241"/>
        <v>44139</v>
      </c>
      <c r="W3664" s="56">
        <f t="shared" ca="1" si="1242"/>
        <v>10</v>
      </c>
      <c r="X3664" s="56">
        <f t="shared" ca="1" si="1243"/>
        <v>2020</v>
      </c>
      <c r="Y3664" s="55" t="str">
        <f t="shared" ca="1" si="1244"/>
        <v>10-2020</v>
      </c>
      <c r="Z3664" s="51">
        <f ca="1">IFERROR(VLOOKUP(Y3664,IPC!$E$2:$F$1745,2,0),IPC!$H$1)</f>
        <v>138.32155800000001</v>
      </c>
      <c r="AA3664" s="48">
        <f t="shared" si="1239"/>
        <v>1</v>
      </c>
      <c r="AB3664" s="48">
        <f t="shared" si="1240"/>
        <v>1900</v>
      </c>
      <c r="AC3664" s="32" t="str">
        <f t="shared" si="1233"/>
        <v>1-1900</v>
      </c>
      <c r="AD3664" s="50">
        <f>IFERROR(VLOOKUP(AC3664,IPC!$E$2:$F$1745,2,0),IPC!$H$1)</f>
        <v>138.32155800000001</v>
      </c>
    </row>
    <row r="3665" spans="10:30" x14ac:dyDescent="0.25">
      <c r="J3665" s="44" t="str">
        <f t="shared" si="1227"/>
        <v/>
      </c>
      <c r="K3665" s="33" t="str">
        <f t="shared" ca="1" si="1231"/>
        <v/>
      </c>
      <c r="L3665" s="108">
        <f t="shared" ca="1" si="1230"/>
        <v>0</v>
      </c>
      <c r="M3665" s="44" t="str">
        <f t="shared" si="1228"/>
        <v/>
      </c>
      <c r="N3665" s="45" t="str">
        <f t="shared" ca="1" si="1232"/>
        <v/>
      </c>
      <c r="O3665" s="108">
        <f t="shared" si="1226"/>
        <v>0</v>
      </c>
      <c r="P3665" s="21" t="e">
        <f t="shared" si="1234"/>
        <v>#N/A</v>
      </c>
      <c r="Q3665" s="21" t="e">
        <f t="shared" si="1235"/>
        <v>#N/A</v>
      </c>
      <c r="R3665" s="21" t="e">
        <f t="shared" si="1236"/>
        <v>#N/A</v>
      </c>
      <c r="S3665" s="21" t="e">
        <f t="shared" si="1237"/>
        <v>#N/A</v>
      </c>
      <c r="T3665" s="29" t="e">
        <f t="shared" si="1229"/>
        <v>#N/A</v>
      </c>
      <c r="U3665" s="34">
        <f t="shared" si="1238"/>
        <v>0</v>
      </c>
      <c r="V3665" s="16">
        <f t="shared" ca="1" si="1241"/>
        <v>44139</v>
      </c>
      <c r="W3665" s="56">
        <f t="shared" ca="1" si="1242"/>
        <v>10</v>
      </c>
      <c r="X3665" s="56">
        <f t="shared" ca="1" si="1243"/>
        <v>2020</v>
      </c>
      <c r="Y3665" s="55" t="str">
        <f t="shared" ca="1" si="1244"/>
        <v>10-2020</v>
      </c>
      <c r="Z3665" s="51">
        <f ca="1">IFERROR(VLOOKUP(Y3665,IPC!$E$2:$F$1745,2,0),IPC!$H$1)</f>
        <v>138.32155800000001</v>
      </c>
      <c r="AA3665" s="48">
        <f t="shared" si="1239"/>
        <v>1</v>
      </c>
      <c r="AB3665" s="48">
        <f t="shared" si="1240"/>
        <v>1900</v>
      </c>
      <c r="AC3665" s="32" t="str">
        <f t="shared" si="1233"/>
        <v>1-1900</v>
      </c>
      <c r="AD3665" s="50">
        <f>IFERROR(VLOOKUP(AC3665,IPC!$E$2:$F$1745,2,0),IPC!$H$1)</f>
        <v>138.32155800000001</v>
      </c>
    </row>
    <row r="3666" spans="10:30" x14ac:dyDescent="0.25">
      <c r="J3666" s="44" t="str">
        <f t="shared" si="1227"/>
        <v/>
      </c>
      <c r="K3666" s="33" t="str">
        <f t="shared" ca="1" si="1231"/>
        <v/>
      </c>
      <c r="L3666" s="108">
        <f t="shared" ca="1" si="1230"/>
        <v>0</v>
      </c>
      <c r="M3666" s="44" t="str">
        <f t="shared" si="1228"/>
        <v/>
      </c>
      <c r="N3666" s="45" t="str">
        <f t="shared" ca="1" si="1232"/>
        <v/>
      </c>
      <c r="O3666" s="108">
        <f t="shared" si="1226"/>
        <v>0</v>
      </c>
      <c r="P3666" s="21" t="e">
        <f t="shared" si="1234"/>
        <v>#N/A</v>
      </c>
      <c r="Q3666" s="21" t="e">
        <f t="shared" si="1235"/>
        <v>#N/A</v>
      </c>
      <c r="R3666" s="21" t="e">
        <f t="shared" si="1236"/>
        <v>#N/A</v>
      </c>
      <c r="S3666" s="21" t="e">
        <f t="shared" si="1237"/>
        <v>#N/A</v>
      </c>
      <c r="T3666" s="29" t="e">
        <f t="shared" si="1229"/>
        <v>#N/A</v>
      </c>
      <c r="U3666" s="34">
        <f t="shared" si="1238"/>
        <v>0</v>
      </c>
      <c r="V3666" s="16">
        <f t="shared" ca="1" si="1241"/>
        <v>44139</v>
      </c>
      <c r="W3666" s="56">
        <f t="shared" ca="1" si="1242"/>
        <v>10</v>
      </c>
      <c r="X3666" s="56">
        <f t="shared" ca="1" si="1243"/>
        <v>2020</v>
      </c>
      <c r="Y3666" s="55" t="str">
        <f t="shared" ca="1" si="1244"/>
        <v>10-2020</v>
      </c>
      <c r="Z3666" s="51">
        <f ca="1">IFERROR(VLOOKUP(Y3666,IPC!$E$2:$F$1745,2,0),IPC!$H$1)</f>
        <v>138.32155800000001</v>
      </c>
      <c r="AA3666" s="48">
        <f t="shared" si="1239"/>
        <v>1</v>
      </c>
      <c r="AB3666" s="48">
        <f t="shared" si="1240"/>
        <v>1900</v>
      </c>
      <c r="AC3666" s="32" t="str">
        <f t="shared" si="1233"/>
        <v>1-1900</v>
      </c>
      <c r="AD3666" s="50">
        <f>IFERROR(VLOOKUP(AC3666,IPC!$E$2:$F$1745,2,0),IPC!$H$1)</f>
        <v>138.32155800000001</v>
      </c>
    </row>
    <row r="3667" spans="10:30" x14ac:dyDescent="0.25">
      <c r="J3667" s="44" t="str">
        <f t="shared" si="1227"/>
        <v/>
      </c>
      <c r="K3667" s="33" t="str">
        <f t="shared" ca="1" si="1231"/>
        <v/>
      </c>
      <c r="L3667" s="108">
        <f t="shared" ca="1" si="1230"/>
        <v>0</v>
      </c>
      <c r="M3667" s="44" t="str">
        <f t="shared" si="1228"/>
        <v/>
      </c>
      <c r="N3667" s="45" t="str">
        <f t="shared" ca="1" si="1232"/>
        <v/>
      </c>
      <c r="O3667" s="108">
        <f t="shared" si="1226"/>
        <v>0</v>
      </c>
      <c r="P3667" s="21" t="e">
        <f t="shared" si="1234"/>
        <v>#N/A</v>
      </c>
      <c r="Q3667" s="21" t="e">
        <f t="shared" si="1235"/>
        <v>#N/A</v>
      </c>
      <c r="R3667" s="21" t="e">
        <f t="shared" si="1236"/>
        <v>#N/A</v>
      </c>
      <c r="S3667" s="21" t="e">
        <f t="shared" si="1237"/>
        <v>#N/A</v>
      </c>
      <c r="T3667" s="29" t="e">
        <f t="shared" si="1229"/>
        <v>#N/A</v>
      </c>
      <c r="U3667" s="34">
        <f t="shared" si="1238"/>
        <v>0</v>
      </c>
      <c r="V3667" s="16">
        <f t="shared" ca="1" si="1241"/>
        <v>44139</v>
      </c>
      <c r="W3667" s="56">
        <f t="shared" ca="1" si="1242"/>
        <v>10</v>
      </c>
      <c r="X3667" s="56">
        <f t="shared" ca="1" si="1243"/>
        <v>2020</v>
      </c>
      <c r="Y3667" s="55" t="str">
        <f t="shared" ca="1" si="1244"/>
        <v>10-2020</v>
      </c>
      <c r="Z3667" s="51">
        <f ca="1">IFERROR(VLOOKUP(Y3667,IPC!$E$2:$F$1745,2,0),IPC!$H$1)</f>
        <v>138.32155800000001</v>
      </c>
      <c r="AA3667" s="48">
        <f t="shared" si="1239"/>
        <v>1</v>
      </c>
      <c r="AB3667" s="48">
        <f t="shared" si="1240"/>
        <v>1900</v>
      </c>
      <c r="AC3667" s="32" t="str">
        <f t="shared" si="1233"/>
        <v>1-1900</v>
      </c>
      <c r="AD3667" s="50">
        <f>IFERROR(VLOOKUP(AC3667,IPC!$E$2:$F$1745,2,0),IPC!$H$1)</f>
        <v>138.32155800000001</v>
      </c>
    </row>
    <row r="3668" spans="10:30" x14ac:dyDescent="0.25">
      <c r="J3668" s="44" t="str">
        <f t="shared" si="1227"/>
        <v/>
      </c>
      <c r="K3668" s="33" t="str">
        <f t="shared" ca="1" si="1231"/>
        <v/>
      </c>
      <c r="L3668" s="108">
        <f t="shared" ca="1" si="1230"/>
        <v>0</v>
      </c>
      <c r="M3668" s="44" t="str">
        <f t="shared" si="1228"/>
        <v/>
      </c>
      <c r="N3668" s="45" t="str">
        <f t="shared" ca="1" si="1232"/>
        <v/>
      </c>
      <c r="O3668" s="108">
        <f t="shared" ref="O3668:O3731" si="1245">+IF(M3668="Provisión contable",N3668,0)</f>
        <v>0</v>
      </c>
      <c r="P3668" s="21" t="e">
        <f t="shared" si="1234"/>
        <v>#N/A</v>
      </c>
      <c r="Q3668" s="21" t="e">
        <f t="shared" si="1235"/>
        <v>#N/A</v>
      </c>
      <c r="R3668" s="21" t="e">
        <f t="shared" si="1236"/>
        <v>#N/A</v>
      </c>
      <c r="S3668" s="21" t="e">
        <f t="shared" si="1237"/>
        <v>#N/A</v>
      </c>
      <c r="T3668" s="29" t="e">
        <f t="shared" si="1229"/>
        <v>#N/A</v>
      </c>
      <c r="U3668" s="34">
        <f t="shared" si="1238"/>
        <v>0</v>
      </c>
      <c r="V3668" s="16">
        <f t="shared" ca="1" si="1241"/>
        <v>44139</v>
      </c>
      <c r="W3668" s="56">
        <f t="shared" ca="1" si="1242"/>
        <v>10</v>
      </c>
      <c r="X3668" s="56">
        <f t="shared" ca="1" si="1243"/>
        <v>2020</v>
      </c>
      <c r="Y3668" s="55" t="str">
        <f t="shared" ca="1" si="1244"/>
        <v>10-2020</v>
      </c>
      <c r="Z3668" s="51">
        <f ca="1">IFERROR(VLOOKUP(Y3668,IPC!$E$2:$F$1745,2,0),IPC!$H$1)</f>
        <v>138.32155800000001</v>
      </c>
      <c r="AA3668" s="48">
        <f t="shared" si="1239"/>
        <v>1</v>
      </c>
      <c r="AB3668" s="48">
        <f t="shared" si="1240"/>
        <v>1900</v>
      </c>
      <c r="AC3668" s="32" t="str">
        <f t="shared" si="1233"/>
        <v>1-1900</v>
      </c>
      <c r="AD3668" s="50">
        <f>IFERROR(VLOOKUP(AC3668,IPC!$E$2:$F$1745,2,0),IPC!$H$1)</f>
        <v>138.32155800000001</v>
      </c>
    </row>
    <row r="3669" spans="10:30" x14ac:dyDescent="0.25">
      <c r="J3669" s="44" t="str">
        <f t="shared" si="1227"/>
        <v/>
      </c>
      <c r="K3669" s="33" t="str">
        <f t="shared" ca="1" si="1231"/>
        <v/>
      </c>
      <c r="L3669" s="108">
        <f t="shared" ca="1" si="1230"/>
        <v>0</v>
      </c>
      <c r="M3669" s="44" t="str">
        <f t="shared" si="1228"/>
        <v/>
      </c>
      <c r="N3669" s="45" t="str">
        <f t="shared" ca="1" si="1232"/>
        <v/>
      </c>
      <c r="O3669" s="108">
        <f t="shared" si="1245"/>
        <v>0</v>
      </c>
      <c r="P3669" s="21" t="e">
        <f t="shared" si="1234"/>
        <v>#N/A</v>
      </c>
      <c r="Q3669" s="21" t="e">
        <f t="shared" si="1235"/>
        <v>#N/A</v>
      </c>
      <c r="R3669" s="21" t="e">
        <f t="shared" si="1236"/>
        <v>#N/A</v>
      </c>
      <c r="S3669" s="21" t="e">
        <f t="shared" si="1237"/>
        <v>#N/A</v>
      </c>
      <c r="T3669" s="29" t="e">
        <f t="shared" si="1229"/>
        <v>#N/A</v>
      </c>
      <c r="U3669" s="34">
        <f t="shared" si="1238"/>
        <v>0</v>
      </c>
      <c r="V3669" s="16">
        <f t="shared" ca="1" si="1241"/>
        <v>44139</v>
      </c>
      <c r="W3669" s="56">
        <f t="shared" ca="1" si="1242"/>
        <v>10</v>
      </c>
      <c r="X3669" s="56">
        <f t="shared" ca="1" si="1243"/>
        <v>2020</v>
      </c>
      <c r="Y3669" s="55" t="str">
        <f t="shared" ca="1" si="1244"/>
        <v>10-2020</v>
      </c>
      <c r="Z3669" s="51">
        <f ca="1">IFERROR(VLOOKUP(Y3669,IPC!$E$2:$F$1745,2,0),IPC!$H$1)</f>
        <v>138.32155800000001</v>
      </c>
      <c r="AA3669" s="48">
        <f t="shared" si="1239"/>
        <v>1</v>
      </c>
      <c r="AB3669" s="48">
        <f t="shared" si="1240"/>
        <v>1900</v>
      </c>
      <c r="AC3669" s="32" t="str">
        <f t="shared" si="1233"/>
        <v>1-1900</v>
      </c>
      <c r="AD3669" s="50">
        <f>IFERROR(VLOOKUP(AC3669,IPC!$E$2:$F$1745,2,0),IPC!$H$1)</f>
        <v>138.32155800000001</v>
      </c>
    </row>
    <row r="3670" spans="10:30" x14ac:dyDescent="0.25">
      <c r="J3670" s="44" t="str">
        <f t="shared" si="1227"/>
        <v/>
      </c>
      <c r="K3670" s="33" t="str">
        <f t="shared" ca="1" si="1231"/>
        <v/>
      </c>
      <c r="L3670" s="108">
        <f t="shared" ca="1" si="1230"/>
        <v>0</v>
      </c>
      <c r="M3670" s="44" t="str">
        <f t="shared" si="1228"/>
        <v/>
      </c>
      <c r="N3670" s="45" t="str">
        <f t="shared" ca="1" si="1232"/>
        <v/>
      </c>
      <c r="O3670" s="108">
        <f t="shared" si="1245"/>
        <v>0</v>
      </c>
      <c r="P3670" s="21" t="e">
        <f t="shared" si="1234"/>
        <v>#N/A</v>
      </c>
      <c r="Q3670" s="21" t="e">
        <f t="shared" si="1235"/>
        <v>#N/A</v>
      </c>
      <c r="R3670" s="21" t="e">
        <f t="shared" si="1236"/>
        <v>#N/A</v>
      </c>
      <c r="S3670" s="21" t="e">
        <f t="shared" si="1237"/>
        <v>#N/A</v>
      </c>
      <c r="T3670" s="29" t="e">
        <f t="shared" si="1229"/>
        <v>#N/A</v>
      </c>
      <c r="U3670" s="34">
        <f t="shared" si="1238"/>
        <v>0</v>
      </c>
      <c r="V3670" s="16">
        <f t="shared" ca="1" si="1241"/>
        <v>44139</v>
      </c>
      <c r="W3670" s="56">
        <f t="shared" ca="1" si="1242"/>
        <v>10</v>
      </c>
      <c r="X3670" s="56">
        <f t="shared" ca="1" si="1243"/>
        <v>2020</v>
      </c>
      <c r="Y3670" s="55" t="str">
        <f t="shared" ca="1" si="1244"/>
        <v>10-2020</v>
      </c>
      <c r="Z3670" s="51">
        <f ca="1">IFERROR(VLOOKUP(Y3670,IPC!$E$2:$F$1745,2,0),IPC!$H$1)</f>
        <v>138.32155800000001</v>
      </c>
      <c r="AA3670" s="48">
        <f t="shared" si="1239"/>
        <v>1</v>
      </c>
      <c r="AB3670" s="48">
        <f t="shared" si="1240"/>
        <v>1900</v>
      </c>
      <c r="AC3670" s="32" t="str">
        <f t="shared" si="1233"/>
        <v>1-1900</v>
      </c>
      <c r="AD3670" s="50">
        <f>IFERROR(VLOOKUP(AC3670,IPC!$E$2:$F$1745,2,0),IPC!$H$1)</f>
        <v>138.32155800000001</v>
      </c>
    </row>
    <row r="3671" spans="10:30" x14ac:dyDescent="0.25">
      <c r="J3671" s="44" t="str">
        <f t="shared" si="1227"/>
        <v/>
      </c>
      <c r="K3671" s="33" t="str">
        <f t="shared" ca="1" si="1231"/>
        <v/>
      </c>
      <c r="L3671" s="108">
        <f t="shared" ca="1" si="1230"/>
        <v>0</v>
      </c>
      <c r="M3671" s="44" t="str">
        <f t="shared" si="1228"/>
        <v/>
      </c>
      <c r="N3671" s="45" t="str">
        <f t="shared" ca="1" si="1232"/>
        <v/>
      </c>
      <c r="O3671" s="108">
        <f t="shared" si="1245"/>
        <v>0</v>
      </c>
      <c r="P3671" s="21" t="e">
        <f t="shared" si="1234"/>
        <v>#N/A</v>
      </c>
      <c r="Q3671" s="21" t="e">
        <f t="shared" si="1235"/>
        <v>#N/A</v>
      </c>
      <c r="R3671" s="21" t="e">
        <f t="shared" si="1236"/>
        <v>#N/A</v>
      </c>
      <c r="S3671" s="21" t="e">
        <f t="shared" si="1237"/>
        <v>#N/A</v>
      </c>
      <c r="T3671" s="29" t="e">
        <f t="shared" si="1229"/>
        <v>#N/A</v>
      </c>
      <c r="U3671" s="34">
        <f t="shared" si="1238"/>
        <v>0</v>
      </c>
      <c r="V3671" s="16">
        <f t="shared" ca="1" si="1241"/>
        <v>44139</v>
      </c>
      <c r="W3671" s="56">
        <f t="shared" ca="1" si="1242"/>
        <v>10</v>
      </c>
      <c r="X3671" s="56">
        <f t="shared" ca="1" si="1243"/>
        <v>2020</v>
      </c>
      <c r="Y3671" s="55" t="str">
        <f t="shared" ca="1" si="1244"/>
        <v>10-2020</v>
      </c>
      <c r="Z3671" s="51">
        <f ca="1">IFERROR(VLOOKUP(Y3671,IPC!$E$2:$F$1745,2,0),IPC!$H$1)</f>
        <v>138.32155800000001</v>
      </c>
      <c r="AA3671" s="48">
        <f t="shared" si="1239"/>
        <v>1</v>
      </c>
      <c r="AB3671" s="48">
        <f t="shared" si="1240"/>
        <v>1900</v>
      </c>
      <c r="AC3671" s="32" t="str">
        <f t="shared" si="1233"/>
        <v>1-1900</v>
      </c>
      <c r="AD3671" s="50">
        <f>IFERROR(VLOOKUP(AC3671,IPC!$E$2:$F$1745,2,0),IPC!$H$1)</f>
        <v>138.32155800000001</v>
      </c>
    </row>
    <row r="3672" spans="10:30" x14ac:dyDescent="0.25">
      <c r="J3672" s="44" t="str">
        <f t="shared" ref="J3672:J3735" si="1246">IFERROR(IF(T3684&gt;0.5,"ALTA",IF(AND(T3684&gt;0.25,T3684&lt;=0.5),"MEDIA",IF(AND(T3684&gt;=0.1,T3684&lt;=0.25),"BAJA",IF(AND(T3684&lt;0.1),"REMOTA")))),"")</f>
        <v/>
      </c>
      <c r="K3672" s="33" t="str">
        <f t="shared" ca="1" si="1231"/>
        <v/>
      </c>
      <c r="L3672" s="108">
        <f t="shared" ca="1" si="1230"/>
        <v>0</v>
      </c>
      <c r="M3672" s="44" t="str">
        <f t="shared" ref="M3672:M3735" si="1247">IFERROR(IF(T3684&gt;50%,"Provisión contable",IF(T3684&lt;=10%,"No se registra","Cuentas de orden")),"")</f>
        <v/>
      </c>
      <c r="N3672" s="45" t="str">
        <f t="shared" ca="1" si="1232"/>
        <v/>
      </c>
      <c r="O3672" s="108">
        <f t="shared" si="1245"/>
        <v>0</v>
      </c>
      <c r="P3672" s="21" t="e">
        <f t="shared" si="1234"/>
        <v>#N/A</v>
      </c>
      <c r="Q3672" s="21" t="e">
        <f t="shared" si="1235"/>
        <v>#N/A</v>
      </c>
      <c r="R3672" s="21" t="e">
        <f t="shared" si="1236"/>
        <v>#N/A</v>
      </c>
      <c r="S3672" s="21" t="e">
        <f t="shared" si="1237"/>
        <v>#N/A</v>
      </c>
      <c r="T3672" s="29" t="e">
        <f t="shared" si="1229"/>
        <v>#N/A</v>
      </c>
      <c r="U3672" s="34">
        <f t="shared" si="1238"/>
        <v>0</v>
      </c>
      <c r="V3672" s="16">
        <f t="shared" ca="1" si="1241"/>
        <v>44139</v>
      </c>
      <c r="W3672" s="56">
        <f t="shared" ca="1" si="1242"/>
        <v>10</v>
      </c>
      <c r="X3672" s="56">
        <f t="shared" ca="1" si="1243"/>
        <v>2020</v>
      </c>
      <c r="Y3672" s="55" t="str">
        <f t="shared" ca="1" si="1244"/>
        <v>10-2020</v>
      </c>
      <c r="Z3672" s="51">
        <f ca="1">IFERROR(VLOOKUP(Y3672,IPC!$E$2:$F$1745,2,0),IPC!$H$1)</f>
        <v>138.32155800000001</v>
      </c>
      <c r="AA3672" s="48">
        <f t="shared" si="1239"/>
        <v>1</v>
      </c>
      <c r="AB3672" s="48">
        <f t="shared" si="1240"/>
        <v>1900</v>
      </c>
      <c r="AC3672" s="32" t="str">
        <f t="shared" si="1233"/>
        <v>1-1900</v>
      </c>
      <c r="AD3672" s="50">
        <f>IFERROR(VLOOKUP(AC3672,IPC!$E$2:$F$1745,2,0),IPC!$H$1)</f>
        <v>138.32155800000001</v>
      </c>
    </row>
    <row r="3673" spans="10:30" x14ac:dyDescent="0.25">
      <c r="J3673" s="44" t="str">
        <f t="shared" si="1246"/>
        <v/>
      </c>
      <c r="K3673" s="33" t="str">
        <f t="shared" ca="1" si="1231"/>
        <v/>
      </c>
      <c r="L3673" s="108">
        <f t="shared" ca="1" si="1230"/>
        <v>0</v>
      </c>
      <c r="M3673" s="44" t="str">
        <f t="shared" si="1247"/>
        <v/>
      </c>
      <c r="N3673" s="45" t="str">
        <f t="shared" ca="1" si="1232"/>
        <v/>
      </c>
      <c r="O3673" s="108">
        <f t="shared" si="1245"/>
        <v>0</v>
      </c>
      <c r="P3673" s="21" t="e">
        <f t="shared" si="1234"/>
        <v>#N/A</v>
      </c>
      <c r="Q3673" s="21" t="e">
        <f t="shared" si="1235"/>
        <v>#N/A</v>
      </c>
      <c r="R3673" s="21" t="e">
        <f t="shared" si="1236"/>
        <v>#N/A</v>
      </c>
      <c r="S3673" s="21" t="e">
        <f t="shared" si="1237"/>
        <v>#N/A</v>
      </c>
      <c r="T3673" s="29" t="e">
        <f t="shared" si="1229"/>
        <v>#N/A</v>
      </c>
      <c r="U3673" s="34">
        <f t="shared" si="1238"/>
        <v>0</v>
      </c>
      <c r="V3673" s="16">
        <f t="shared" ca="1" si="1241"/>
        <v>44139</v>
      </c>
      <c r="W3673" s="56">
        <f t="shared" ca="1" si="1242"/>
        <v>10</v>
      </c>
      <c r="X3673" s="56">
        <f t="shared" ca="1" si="1243"/>
        <v>2020</v>
      </c>
      <c r="Y3673" s="55" t="str">
        <f t="shared" ca="1" si="1244"/>
        <v>10-2020</v>
      </c>
      <c r="Z3673" s="51">
        <f ca="1">IFERROR(VLOOKUP(Y3673,IPC!$E$2:$F$1745,2,0),IPC!$H$1)</f>
        <v>138.32155800000001</v>
      </c>
      <c r="AA3673" s="48">
        <f t="shared" si="1239"/>
        <v>1</v>
      </c>
      <c r="AB3673" s="48">
        <f t="shared" si="1240"/>
        <v>1900</v>
      </c>
      <c r="AC3673" s="32" t="str">
        <f t="shared" si="1233"/>
        <v>1-1900</v>
      </c>
      <c r="AD3673" s="50">
        <f>IFERROR(VLOOKUP(AC3673,IPC!$E$2:$F$1745,2,0),IPC!$H$1)</f>
        <v>138.32155800000001</v>
      </c>
    </row>
    <row r="3674" spans="10:30" x14ac:dyDescent="0.25">
      <c r="J3674" s="44" t="str">
        <f t="shared" si="1246"/>
        <v/>
      </c>
      <c r="K3674" s="33" t="str">
        <f t="shared" ca="1" si="1231"/>
        <v/>
      </c>
      <c r="L3674" s="108">
        <f t="shared" ca="1" si="1230"/>
        <v>0</v>
      </c>
      <c r="M3674" s="44" t="str">
        <f t="shared" si="1247"/>
        <v/>
      </c>
      <c r="N3674" s="45" t="str">
        <f t="shared" ca="1" si="1232"/>
        <v/>
      </c>
      <c r="O3674" s="108">
        <f t="shared" si="1245"/>
        <v>0</v>
      </c>
      <c r="P3674" s="21" t="e">
        <f t="shared" si="1234"/>
        <v>#N/A</v>
      </c>
      <c r="Q3674" s="21" t="e">
        <f t="shared" si="1235"/>
        <v>#N/A</v>
      </c>
      <c r="R3674" s="21" t="e">
        <f t="shared" si="1236"/>
        <v>#N/A</v>
      </c>
      <c r="S3674" s="21" t="e">
        <f t="shared" si="1237"/>
        <v>#N/A</v>
      </c>
      <c r="T3674" s="29" t="e">
        <f t="shared" si="1229"/>
        <v>#N/A</v>
      </c>
      <c r="U3674" s="34">
        <f t="shared" si="1238"/>
        <v>0</v>
      </c>
      <c r="V3674" s="16">
        <f t="shared" ca="1" si="1241"/>
        <v>44139</v>
      </c>
      <c r="W3674" s="56">
        <f t="shared" ca="1" si="1242"/>
        <v>10</v>
      </c>
      <c r="X3674" s="56">
        <f t="shared" ca="1" si="1243"/>
        <v>2020</v>
      </c>
      <c r="Y3674" s="55" t="str">
        <f t="shared" ca="1" si="1244"/>
        <v>10-2020</v>
      </c>
      <c r="Z3674" s="51">
        <f ca="1">IFERROR(VLOOKUP(Y3674,IPC!$E$2:$F$1745,2,0),IPC!$H$1)</f>
        <v>138.32155800000001</v>
      </c>
      <c r="AA3674" s="48">
        <f t="shared" si="1239"/>
        <v>1</v>
      </c>
      <c r="AB3674" s="48">
        <f t="shared" si="1240"/>
        <v>1900</v>
      </c>
      <c r="AC3674" s="32" t="str">
        <f t="shared" si="1233"/>
        <v>1-1900</v>
      </c>
      <c r="AD3674" s="50">
        <f>IFERROR(VLOOKUP(AC3674,IPC!$E$2:$F$1745,2,0),IPC!$H$1)</f>
        <v>138.32155800000001</v>
      </c>
    </row>
    <row r="3675" spans="10:30" x14ac:dyDescent="0.25">
      <c r="J3675" s="44" t="str">
        <f t="shared" si="1246"/>
        <v/>
      </c>
      <c r="K3675" s="33" t="str">
        <f t="shared" ca="1" si="1231"/>
        <v/>
      </c>
      <c r="L3675" s="108">
        <f t="shared" ca="1" si="1230"/>
        <v>0</v>
      </c>
      <c r="M3675" s="44" t="str">
        <f t="shared" si="1247"/>
        <v/>
      </c>
      <c r="N3675" s="45" t="str">
        <f t="shared" ca="1" si="1232"/>
        <v/>
      </c>
      <c r="O3675" s="108">
        <f t="shared" si="1245"/>
        <v>0</v>
      </c>
      <c r="P3675" s="21" t="e">
        <f t="shared" si="1234"/>
        <v>#N/A</v>
      </c>
      <c r="Q3675" s="21" t="e">
        <f t="shared" si="1235"/>
        <v>#N/A</v>
      </c>
      <c r="R3675" s="21" t="e">
        <f t="shared" si="1236"/>
        <v>#N/A</v>
      </c>
      <c r="S3675" s="21" t="e">
        <f t="shared" si="1237"/>
        <v>#N/A</v>
      </c>
      <c r="T3675" s="29" t="e">
        <f t="shared" si="1229"/>
        <v>#N/A</v>
      </c>
      <c r="U3675" s="34">
        <f t="shared" si="1238"/>
        <v>0</v>
      </c>
      <c r="V3675" s="16">
        <f t="shared" ca="1" si="1241"/>
        <v>44139</v>
      </c>
      <c r="W3675" s="56">
        <f t="shared" ca="1" si="1242"/>
        <v>10</v>
      </c>
      <c r="X3675" s="56">
        <f t="shared" ca="1" si="1243"/>
        <v>2020</v>
      </c>
      <c r="Y3675" s="55" t="str">
        <f t="shared" ca="1" si="1244"/>
        <v>10-2020</v>
      </c>
      <c r="Z3675" s="51">
        <f ca="1">IFERROR(VLOOKUP(Y3675,IPC!$E$2:$F$1745,2,0),IPC!$H$1)</f>
        <v>138.32155800000001</v>
      </c>
      <c r="AA3675" s="48">
        <f t="shared" si="1239"/>
        <v>1</v>
      </c>
      <c r="AB3675" s="48">
        <f t="shared" si="1240"/>
        <v>1900</v>
      </c>
      <c r="AC3675" s="32" t="str">
        <f t="shared" si="1233"/>
        <v>1-1900</v>
      </c>
      <c r="AD3675" s="50">
        <f>IFERROR(VLOOKUP(AC3675,IPC!$E$2:$F$1745,2,0),IPC!$H$1)</f>
        <v>138.32155800000001</v>
      </c>
    </row>
    <row r="3676" spans="10:30" x14ac:dyDescent="0.25">
      <c r="J3676" s="44" t="str">
        <f t="shared" si="1246"/>
        <v/>
      </c>
      <c r="K3676" s="33" t="str">
        <f t="shared" ca="1" si="1231"/>
        <v/>
      </c>
      <c r="L3676" s="108">
        <f t="shared" ca="1" si="1230"/>
        <v>0</v>
      </c>
      <c r="M3676" s="44" t="str">
        <f t="shared" si="1247"/>
        <v/>
      </c>
      <c r="N3676" s="45" t="str">
        <f t="shared" ca="1" si="1232"/>
        <v/>
      </c>
      <c r="O3676" s="108">
        <f t="shared" si="1245"/>
        <v>0</v>
      </c>
      <c r="P3676" s="21" t="e">
        <f t="shared" si="1234"/>
        <v>#N/A</v>
      </c>
      <c r="Q3676" s="21" t="e">
        <f t="shared" si="1235"/>
        <v>#N/A</v>
      </c>
      <c r="R3676" s="21" t="e">
        <f t="shared" si="1236"/>
        <v>#N/A</v>
      </c>
      <c r="S3676" s="21" t="e">
        <f t="shared" si="1237"/>
        <v>#N/A</v>
      </c>
      <c r="T3676" s="29" t="e">
        <f t="shared" si="1229"/>
        <v>#N/A</v>
      </c>
      <c r="U3676" s="34">
        <f t="shared" si="1238"/>
        <v>0</v>
      </c>
      <c r="V3676" s="16">
        <f t="shared" ca="1" si="1241"/>
        <v>44139</v>
      </c>
      <c r="W3676" s="56">
        <f t="shared" ca="1" si="1242"/>
        <v>10</v>
      </c>
      <c r="X3676" s="56">
        <f t="shared" ca="1" si="1243"/>
        <v>2020</v>
      </c>
      <c r="Y3676" s="55" t="str">
        <f t="shared" ca="1" si="1244"/>
        <v>10-2020</v>
      </c>
      <c r="Z3676" s="51">
        <f ca="1">IFERROR(VLOOKUP(Y3676,IPC!$E$2:$F$1745,2,0),IPC!$H$1)</f>
        <v>138.32155800000001</v>
      </c>
      <c r="AA3676" s="48">
        <f t="shared" si="1239"/>
        <v>1</v>
      </c>
      <c r="AB3676" s="48">
        <f t="shared" si="1240"/>
        <v>1900</v>
      </c>
      <c r="AC3676" s="32" t="str">
        <f t="shared" si="1233"/>
        <v>1-1900</v>
      </c>
      <c r="AD3676" s="50">
        <f>IFERROR(VLOOKUP(AC3676,IPC!$E$2:$F$1745,2,0),IPC!$H$1)</f>
        <v>138.32155800000001</v>
      </c>
    </row>
    <row r="3677" spans="10:30" x14ac:dyDescent="0.25">
      <c r="J3677" s="44" t="str">
        <f t="shared" si="1246"/>
        <v/>
      </c>
      <c r="K3677" s="33" t="str">
        <f t="shared" ca="1" si="1231"/>
        <v/>
      </c>
      <c r="L3677" s="108">
        <f t="shared" ca="1" si="1230"/>
        <v>0</v>
      </c>
      <c r="M3677" s="44" t="str">
        <f t="shared" si="1247"/>
        <v/>
      </c>
      <c r="N3677" s="45" t="str">
        <f t="shared" ca="1" si="1232"/>
        <v/>
      </c>
      <c r="O3677" s="108">
        <f t="shared" si="1245"/>
        <v>0</v>
      </c>
      <c r="P3677" s="21" t="e">
        <f t="shared" si="1234"/>
        <v>#N/A</v>
      </c>
      <c r="Q3677" s="21" t="e">
        <f t="shared" si="1235"/>
        <v>#N/A</v>
      </c>
      <c r="R3677" s="21" t="e">
        <f t="shared" si="1236"/>
        <v>#N/A</v>
      </c>
      <c r="S3677" s="21" t="e">
        <f t="shared" si="1237"/>
        <v>#N/A</v>
      </c>
      <c r="T3677" s="29" t="e">
        <f t="shared" si="1229"/>
        <v>#N/A</v>
      </c>
      <c r="U3677" s="34">
        <f t="shared" si="1238"/>
        <v>0</v>
      </c>
      <c r="V3677" s="16">
        <f t="shared" ca="1" si="1241"/>
        <v>44139</v>
      </c>
      <c r="W3677" s="56">
        <f t="shared" ca="1" si="1242"/>
        <v>10</v>
      </c>
      <c r="X3677" s="56">
        <f t="shared" ca="1" si="1243"/>
        <v>2020</v>
      </c>
      <c r="Y3677" s="55" t="str">
        <f t="shared" ca="1" si="1244"/>
        <v>10-2020</v>
      </c>
      <c r="Z3677" s="51">
        <f ca="1">IFERROR(VLOOKUP(Y3677,IPC!$E$2:$F$1745,2,0),IPC!$H$1)</f>
        <v>138.32155800000001</v>
      </c>
      <c r="AA3677" s="48">
        <f t="shared" si="1239"/>
        <v>1</v>
      </c>
      <c r="AB3677" s="48">
        <f t="shared" si="1240"/>
        <v>1900</v>
      </c>
      <c r="AC3677" s="32" t="str">
        <f t="shared" si="1233"/>
        <v>1-1900</v>
      </c>
      <c r="AD3677" s="50">
        <f>IFERROR(VLOOKUP(AC3677,IPC!$E$2:$F$1745,2,0),IPC!$H$1)</f>
        <v>138.32155800000001</v>
      </c>
    </row>
    <row r="3678" spans="10:30" x14ac:dyDescent="0.25">
      <c r="J3678" s="44" t="str">
        <f t="shared" si="1246"/>
        <v/>
      </c>
      <c r="K3678" s="33" t="str">
        <f t="shared" ca="1" si="1231"/>
        <v/>
      </c>
      <c r="L3678" s="108">
        <f t="shared" ca="1" si="1230"/>
        <v>0</v>
      </c>
      <c r="M3678" s="44" t="str">
        <f t="shared" si="1247"/>
        <v/>
      </c>
      <c r="N3678" s="45" t="str">
        <f t="shared" ca="1" si="1232"/>
        <v/>
      </c>
      <c r="O3678" s="108">
        <f t="shared" si="1245"/>
        <v>0</v>
      </c>
      <c r="P3678" s="21" t="e">
        <f t="shared" si="1234"/>
        <v>#N/A</v>
      </c>
      <c r="Q3678" s="21" t="e">
        <f t="shared" si="1235"/>
        <v>#N/A</v>
      </c>
      <c r="R3678" s="21" t="e">
        <f t="shared" si="1236"/>
        <v>#N/A</v>
      </c>
      <c r="S3678" s="21" t="e">
        <f t="shared" si="1237"/>
        <v>#N/A</v>
      </c>
      <c r="T3678" s="29" t="e">
        <f t="shared" si="1229"/>
        <v>#N/A</v>
      </c>
      <c r="U3678" s="34">
        <f t="shared" si="1238"/>
        <v>0</v>
      </c>
      <c r="V3678" s="16">
        <f t="shared" ca="1" si="1241"/>
        <v>44139</v>
      </c>
      <c r="W3678" s="56">
        <f t="shared" ca="1" si="1242"/>
        <v>10</v>
      </c>
      <c r="X3678" s="56">
        <f t="shared" ca="1" si="1243"/>
        <v>2020</v>
      </c>
      <c r="Y3678" s="55" t="str">
        <f t="shared" ca="1" si="1244"/>
        <v>10-2020</v>
      </c>
      <c r="Z3678" s="51">
        <f ca="1">IFERROR(VLOOKUP(Y3678,IPC!$E$2:$F$1745,2,0),IPC!$H$1)</f>
        <v>138.32155800000001</v>
      </c>
      <c r="AA3678" s="48">
        <f t="shared" si="1239"/>
        <v>1</v>
      </c>
      <c r="AB3678" s="48">
        <f t="shared" si="1240"/>
        <v>1900</v>
      </c>
      <c r="AC3678" s="32" t="str">
        <f t="shared" si="1233"/>
        <v>1-1900</v>
      </c>
      <c r="AD3678" s="50">
        <f>IFERROR(VLOOKUP(AC3678,IPC!$E$2:$F$1745,2,0),IPC!$H$1)</f>
        <v>138.32155800000001</v>
      </c>
    </row>
    <row r="3679" spans="10:30" x14ac:dyDescent="0.25">
      <c r="J3679" s="44" t="str">
        <f t="shared" si="1246"/>
        <v/>
      </c>
      <c r="K3679" s="33" t="str">
        <f t="shared" ca="1" si="1231"/>
        <v/>
      </c>
      <c r="L3679" s="108">
        <f t="shared" ca="1" si="1230"/>
        <v>0</v>
      </c>
      <c r="M3679" s="44" t="str">
        <f t="shared" si="1247"/>
        <v/>
      </c>
      <c r="N3679" s="45" t="str">
        <f t="shared" ca="1" si="1232"/>
        <v/>
      </c>
      <c r="O3679" s="108">
        <f t="shared" si="1245"/>
        <v>0</v>
      </c>
      <c r="P3679" s="21" t="e">
        <f t="shared" si="1234"/>
        <v>#N/A</v>
      </c>
      <c r="Q3679" s="21" t="e">
        <f t="shared" si="1235"/>
        <v>#N/A</v>
      </c>
      <c r="R3679" s="21" t="e">
        <f t="shared" si="1236"/>
        <v>#N/A</v>
      </c>
      <c r="S3679" s="21" t="e">
        <f t="shared" si="1237"/>
        <v>#N/A</v>
      </c>
      <c r="T3679" s="29" t="e">
        <f t="shared" si="1229"/>
        <v>#N/A</v>
      </c>
      <c r="U3679" s="34">
        <f t="shared" si="1238"/>
        <v>0</v>
      </c>
      <c r="V3679" s="16">
        <f t="shared" ca="1" si="1241"/>
        <v>44139</v>
      </c>
      <c r="W3679" s="56">
        <f t="shared" ca="1" si="1242"/>
        <v>10</v>
      </c>
      <c r="X3679" s="56">
        <f t="shared" ca="1" si="1243"/>
        <v>2020</v>
      </c>
      <c r="Y3679" s="55" t="str">
        <f t="shared" ca="1" si="1244"/>
        <v>10-2020</v>
      </c>
      <c r="Z3679" s="51">
        <f ca="1">IFERROR(VLOOKUP(Y3679,IPC!$E$2:$F$1745,2,0),IPC!$H$1)</f>
        <v>138.32155800000001</v>
      </c>
      <c r="AA3679" s="48">
        <f t="shared" si="1239"/>
        <v>1</v>
      </c>
      <c r="AB3679" s="48">
        <f t="shared" si="1240"/>
        <v>1900</v>
      </c>
      <c r="AC3679" s="32" t="str">
        <f t="shared" si="1233"/>
        <v>1-1900</v>
      </c>
      <c r="AD3679" s="50">
        <f>IFERROR(VLOOKUP(AC3679,IPC!$E$2:$F$1745,2,0),IPC!$H$1)</f>
        <v>138.32155800000001</v>
      </c>
    </row>
    <row r="3680" spans="10:30" x14ac:dyDescent="0.25">
      <c r="J3680" s="44" t="str">
        <f t="shared" si="1246"/>
        <v/>
      </c>
      <c r="K3680" s="33" t="str">
        <f t="shared" ca="1" si="1231"/>
        <v/>
      </c>
      <c r="L3680" s="108">
        <f t="shared" ca="1" si="1230"/>
        <v>0</v>
      </c>
      <c r="M3680" s="44" t="str">
        <f t="shared" si="1247"/>
        <v/>
      </c>
      <c r="N3680" s="45" t="str">
        <f t="shared" ca="1" si="1232"/>
        <v/>
      </c>
      <c r="O3680" s="108">
        <f t="shared" si="1245"/>
        <v>0</v>
      </c>
      <c r="P3680" s="21" t="e">
        <f t="shared" si="1234"/>
        <v>#N/A</v>
      </c>
      <c r="Q3680" s="21" t="e">
        <f t="shared" si="1235"/>
        <v>#N/A</v>
      </c>
      <c r="R3680" s="21" t="e">
        <f t="shared" si="1236"/>
        <v>#N/A</v>
      </c>
      <c r="S3680" s="21" t="e">
        <f t="shared" si="1237"/>
        <v>#N/A</v>
      </c>
      <c r="T3680" s="29" t="e">
        <f t="shared" ref="T3680:T3743" si="1248">+SUMPRODUCT(P3680:S3680,$P$7:$S$7)/100</f>
        <v>#N/A</v>
      </c>
      <c r="U3680" s="34">
        <f t="shared" si="1238"/>
        <v>0</v>
      </c>
      <c r="V3680" s="16">
        <f t="shared" ca="1" si="1241"/>
        <v>44139</v>
      </c>
      <c r="W3680" s="56">
        <f t="shared" ca="1" si="1242"/>
        <v>10</v>
      </c>
      <c r="X3680" s="56">
        <f t="shared" ca="1" si="1243"/>
        <v>2020</v>
      </c>
      <c r="Y3680" s="55" t="str">
        <f t="shared" ca="1" si="1244"/>
        <v>10-2020</v>
      </c>
      <c r="Z3680" s="51">
        <f ca="1">IFERROR(VLOOKUP(Y3680,IPC!$E$2:$F$1745,2,0),IPC!$H$1)</f>
        <v>138.32155800000001</v>
      </c>
      <c r="AA3680" s="48">
        <f t="shared" si="1239"/>
        <v>1</v>
      </c>
      <c r="AB3680" s="48">
        <f t="shared" si="1240"/>
        <v>1900</v>
      </c>
      <c r="AC3680" s="32" t="str">
        <f t="shared" si="1233"/>
        <v>1-1900</v>
      </c>
      <c r="AD3680" s="50">
        <f>IFERROR(VLOOKUP(AC3680,IPC!$E$2:$F$1745,2,0),IPC!$H$1)</f>
        <v>138.32155800000001</v>
      </c>
    </row>
    <row r="3681" spans="10:30" x14ac:dyDescent="0.25">
      <c r="J3681" s="44" t="str">
        <f t="shared" si="1246"/>
        <v/>
      </c>
      <c r="K3681" s="33" t="str">
        <f t="shared" ca="1" si="1231"/>
        <v/>
      </c>
      <c r="L3681" s="108">
        <f t="shared" ca="1" si="1230"/>
        <v>0</v>
      </c>
      <c r="M3681" s="44" t="str">
        <f t="shared" si="1247"/>
        <v/>
      </c>
      <c r="N3681" s="45" t="str">
        <f t="shared" ca="1" si="1232"/>
        <v/>
      </c>
      <c r="O3681" s="108">
        <f t="shared" si="1245"/>
        <v>0</v>
      </c>
      <c r="P3681" s="21" t="e">
        <f t="shared" si="1234"/>
        <v>#N/A</v>
      </c>
      <c r="Q3681" s="21" t="e">
        <f t="shared" si="1235"/>
        <v>#N/A</v>
      </c>
      <c r="R3681" s="21" t="e">
        <f t="shared" si="1236"/>
        <v>#N/A</v>
      </c>
      <c r="S3681" s="21" t="e">
        <f t="shared" si="1237"/>
        <v>#N/A</v>
      </c>
      <c r="T3681" s="29" t="e">
        <f t="shared" si="1248"/>
        <v>#N/A</v>
      </c>
      <c r="U3681" s="34">
        <f t="shared" si="1238"/>
        <v>0</v>
      </c>
      <c r="V3681" s="16">
        <f t="shared" ca="1" si="1241"/>
        <v>44139</v>
      </c>
      <c r="W3681" s="56">
        <f t="shared" ca="1" si="1242"/>
        <v>10</v>
      </c>
      <c r="X3681" s="56">
        <f t="shared" ca="1" si="1243"/>
        <v>2020</v>
      </c>
      <c r="Y3681" s="55" t="str">
        <f t="shared" ca="1" si="1244"/>
        <v>10-2020</v>
      </c>
      <c r="Z3681" s="51">
        <f ca="1">IFERROR(VLOOKUP(Y3681,IPC!$E$2:$F$1745,2,0),IPC!$H$1)</f>
        <v>138.32155800000001</v>
      </c>
      <c r="AA3681" s="48">
        <f t="shared" si="1239"/>
        <v>1</v>
      </c>
      <c r="AB3681" s="48">
        <f t="shared" si="1240"/>
        <v>1900</v>
      </c>
      <c r="AC3681" s="32" t="str">
        <f t="shared" si="1233"/>
        <v>1-1900</v>
      </c>
      <c r="AD3681" s="50">
        <f>IFERROR(VLOOKUP(AC3681,IPC!$E$2:$F$1745,2,0),IPC!$H$1)</f>
        <v>138.32155800000001</v>
      </c>
    </row>
    <row r="3682" spans="10:30" x14ac:dyDescent="0.25">
      <c r="J3682" s="44" t="str">
        <f t="shared" si="1246"/>
        <v/>
      </c>
      <c r="K3682" s="33" t="str">
        <f t="shared" ca="1" si="1231"/>
        <v/>
      </c>
      <c r="L3682" s="108">
        <f t="shared" ca="1" si="1230"/>
        <v>0</v>
      </c>
      <c r="M3682" s="44" t="str">
        <f t="shared" si="1247"/>
        <v/>
      </c>
      <c r="N3682" s="45" t="str">
        <f t="shared" ca="1" si="1232"/>
        <v/>
      </c>
      <c r="O3682" s="108">
        <f t="shared" si="1245"/>
        <v>0</v>
      </c>
      <c r="P3682" s="21" t="e">
        <f t="shared" si="1234"/>
        <v>#N/A</v>
      </c>
      <c r="Q3682" s="21" t="e">
        <f t="shared" si="1235"/>
        <v>#N/A</v>
      </c>
      <c r="R3682" s="21" t="e">
        <f t="shared" si="1236"/>
        <v>#N/A</v>
      </c>
      <c r="S3682" s="21" t="e">
        <f t="shared" si="1237"/>
        <v>#N/A</v>
      </c>
      <c r="T3682" s="29" t="e">
        <f t="shared" si="1248"/>
        <v>#N/A</v>
      </c>
      <c r="U3682" s="34">
        <f t="shared" si="1238"/>
        <v>0</v>
      </c>
      <c r="V3682" s="16">
        <f t="shared" ca="1" si="1241"/>
        <v>44139</v>
      </c>
      <c r="W3682" s="56">
        <f t="shared" ca="1" si="1242"/>
        <v>10</v>
      </c>
      <c r="X3682" s="56">
        <f t="shared" ca="1" si="1243"/>
        <v>2020</v>
      </c>
      <c r="Y3682" s="55" t="str">
        <f t="shared" ca="1" si="1244"/>
        <v>10-2020</v>
      </c>
      <c r="Z3682" s="51">
        <f ca="1">IFERROR(VLOOKUP(Y3682,IPC!$E$2:$F$1745,2,0),IPC!$H$1)</f>
        <v>138.32155800000001</v>
      </c>
      <c r="AA3682" s="48">
        <f t="shared" si="1239"/>
        <v>1</v>
      </c>
      <c r="AB3682" s="48">
        <f t="shared" si="1240"/>
        <v>1900</v>
      </c>
      <c r="AC3682" s="32" t="str">
        <f t="shared" si="1233"/>
        <v>1-1900</v>
      </c>
      <c r="AD3682" s="50">
        <f>IFERROR(VLOOKUP(AC3682,IPC!$E$2:$F$1745,2,0),IPC!$H$1)</f>
        <v>138.32155800000001</v>
      </c>
    </row>
    <row r="3683" spans="10:30" x14ac:dyDescent="0.25">
      <c r="J3683" s="44" t="str">
        <f t="shared" si="1246"/>
        <v/>
      </c>
      <c r="K3683" s="33" t="str">
        <f t="shared" ca="1" si="1231"/>
        <v/>
      </c>
      <c r="L3683" s="108">
        <f t="shared" ca="1" si="1230"/>
        <v>0</v>
      </c>
      <c r="M3683" s="44" t="str">
        <f t="shared" si="1247"/>
        <v/>
      </c>
      <c r="N3683" s="45" t="str">
        <f t="shared" ca="1" si="1232"/>
        <v/>
      </c>
      <c r="O3683" s="108">
        <f t="shared" si="1245"/>
        <v>0</v>
      </c>
      <c r="P3683" s="21" t="e">
        <f t="shared" si="1234"/>
        <v>#N/A</v>
      </c>
      <c r="Q3683" s="21" t="e">
        <f t="shared" si="1235"/>
        <v>#N/A</v>
      </c>
      <c r="R3683" s="21" t="e">
        <f t="shared" si="1236"/>
        <v>#N/A</v>
      </c>
      <c r="S3683" s="21" t="e">
        <f t="shared" si="1237"/>
        <v>#N/A</v>
      </c>
      <c r="T3683" s="29" t="e">
        <f t="shared" si="1248"/>
        <v>#N/A</v>
      </c>
      <c r="U3683" s="34">
        <f t="shared" si="1238"/>
        <v>0</v>
      </c>
      <c r="V3683" s="16">
        <f t="shared" ca="1" si="1241"/>
        <v>44139</v>
      </c>
      <c r="W3683" s="56">
        <f t="shared" ca="1" si="1242"/>
        <v>10</v>
      </c>
      <c r="X3683" s="56">
        <f t="shared" ca="1" si="1243"/>
        <v>2020</v>
      </c>
      <c r="Y3683" s="55" t="str">
        <f t="shared" ca="1" si="1244"/>
        <v>10-2020</v>
      </c>
      <c r="Z3683" s="51">
        <f ca="1">IFERROR(VLOOKUP(Y3683,IPC!$E$2:$F$1745,2,0),IPC!$H$1)</f>
        <v>138.32155800000001</v>
      </c>
      <c r="AA3683" s="48">
        <f t="shared" si="1239"/>
        <v>1</v>
      </c>
      <c r="AB3683" s="48">
        <f t="shared" si="1240"/>
        <v>1900</v>
      </c>
      <c r="AC3683" s="32" t="str">
        <f t="shared" si="1233"/>
        <v>1-1900</v>
      </c>
      <c r="AD3683" s="50">
        <f>IFERROR(VLOOKUP(AC3683,IPC!$E$2:$F$1745,2,0),IPC!$H$1)</f>
        <v>138.32155800000001</v>
      </c>
    </row>
    <row r="3684" spans="10:30" x14ac:dyDescent="0.25">
      <c r="J3684" s="44" t="str">
        <f t="shared" si="1246"/>
        <v/>
      </c>
      <c r="K3684" s="33" t="str">
        <f t="shared" ca="1" si="1231"/>
        <v/>
      </c>
      <c r="L3684" s="108">
        <f t="shared" ca="1" si="1230"/>
        <v>0</v>
      </c>
      <c r="M3684" s="44" t="str">
        <f t="shared" si="1247"/>
        <v/>
      </c>
      <c r="N3684" s="45" t="str">
        <f t="shared" ca="1" si="1232"/>
        <v/>
      </c>
      <c r="O3684" s="108">
        <f t="shared" si="1245"/>
        <v>0</v>
      </c>
      <c r="P3684" s="21" t="e">
        <f t="shared" si="1234"/>
        <v>#N/A</v>
      </c>
      <c r="Q3684" s="21" t="e">
        <f t="shared" si="1235"/>
        <v>#N/A</v>
      </c>
      <c r="R3684" s="21" t="e">
        <f t="shared" si="1236"/>
        <v>#N/A</v>
      </c>
      <c r="S3684" s="21" t="e">
        <f t="shared" si="1237"/>
        <v>#N/A</v>
      </c>
      <c r="T3684" s="29" t="e">
        <f t="shared" si="1248"/>
        <v>#N/A</v>
      </c>
      <c r="U3684" s="34">
        <f t="shared" si="1238"/>
        <v>0</v>
      </c>
      <c r="V3684" s="16">
        <f t="shared" ca="1" si="1241"/>
        <v>44139</v>
      </c>
      <c r="W3684" s="56">
        <f t="shared" ca="1" si="1242"/>
        <v>10</v>
      </c>
      <c r="X3684" s="56">
        <f t="shared" ca="1" si="1243"/>
        <v>2020</v>
      </c>
      <c r="Y3684" s="55" t="str">
        <f t="shared" ca="1" si="1244"/>
        <v>10-2020</v>
      </c>
      <c r="Z3684" s="51">
        <f ca="1">IFERROR(VLOOKUP(Y3684,IPC!$E$2:$F$1745,2,0),IPC!$H$1)</f>
        <v>138.32155800000001</v>
      </c>
      <c r="AA3684" s="48">
        <f t="shared" si="1239"/>
        <v>1</v>
      </c>
      <c r="AB3684" s="48">
        <f t="shared" si="1240"/>
        <v>1900</v>
      </c>
      <c r="AC3684" s="32" t="str">
        <f t="shared" si="1233"/>
        <v>1-1900</v>
      </c>
      <c r="AD3684" s="50">
        <f>IFERROR(VLOOKUP(AC3684,IPC!$E$2:$F$1745,2,0),IPC!$H$1)</f>
        <v>138.32155800000001</v>
      </c>
    </row>
    <row r="3685" spans="10:30" x14ac:dyDescent="0.25">
      <c r="J3685" s="44" t="str">
        <f t="shared" si="1246"/>
        <v/>
      </c>
      <c r="K3685" s="33" t="str">
        <f t="shared" ca="1" si="1231"/>
        <v/>
      </c>
      <c r="L3685" s="108">
        <f t="shared" ca="1" si="1230"/>
        <v>0</v>
      </c>
      <c r="M3685" s="44" t="str">
        <f t="shared" si="1247"/>
        <v/>
      </c>
      <c r="N3685" s="45" t="str">
        <f t="shared" ca="1" si="1232"/>
        <v/>
      </c>
      <c r="O3685" s="108">
        <f t="shared" si="1245"/>
        <v>0</v>
      </c>
      <c r="P3685" s="21" t="e">
        <f t="shared" si="1234"/>
        <v>#N/A</v>
      </c>
      <c r="Q3685" s="21" t="e">
        <f t="shared" si="1235"/>
        <v>#N/A</v>
      </c>
      <c r="R3685" s="21" t="e">
        <f t="shared" si="1236"/>
        <v>#N/A</v>
      </c>
      <c r="S3685" s="21" t="e">
        <f t="shared" si="1237"/>
        <v>#N/A</v>
      </c>
      <c r="T3685" s="29" t="e">
        <f t="shared" si="1248"/>
        <v>#N/A</v>
      </c>
      <c r="U3685" s="34">
        <f t="shared" si="1238"/>
        <v>0</v>
      </c>
      <c r="V3685" s="16">
        <f t="shared" ca="1" si="1241"/>
        <v>44139</v>
      </c>
      <c r="W3685" s="56">
        <f t="shared" ca="1" si="1242"/>
        <v>10</v>
      </c>
      <c r="X3685" s="56">
        <f t="shared" ca="1" si="1243"/>
        <v>2020</v>
      </c>
      <c r="Y3685" s="55" t="str">
        <f t="shared" ca="1" si="1244"/>
        <v>10-2020</v>
      </c>
      <c r="Z3685" s="51">
        <f ca="1">IFERROR(VLOOKUP(Y3685,IPC!$E$2:$F$1745,2,0),IPC!$H$1)</f>
        <v>138.32155800000001</v>
      </c>
      <c r="AA3685" s="48">
        <f t="shared" si="1239"/>
        <v>1</v>
      </c>
      <c r="AB3685" s="48">
        <f t="shared" si="1240"/>
        <v>1900</v>
      </c>
      <c r="AC3685" s="32" t="str">
        <f t="shared" si="1233"/>
        <v>1-1900</v>
      </c>
      <c r="AD3685" s="50">
        <f>IFERROR(VLOOKUP(AC3685,IPC!$E$2:$F$1745,2,0),IPC!$H$1)</f>
        <v>138.32155800000001</v>
      </c>
    </row>
    <row r="3686" spans="10:30" x14ac:dyDescent="0.25">
      <c r="J3686" s="44" t="str">
        <f t="shared" si="1246"/>
        <v/>
      </c>
      <c r="K3686" s="33" t="str">
        <f t="shared" ca="1" si="1231"/>
        <v/>
      </c>
      <c r="L3686" s="108">
        <f t="shared" ref="L3686:L3749" ca="1" si="1249">IFERROR(B3686*C3686*Z3698/AD3698,"")</f>
        <v>0</v>
      </c>
      <c r="M3686" s="44" t="str">
        <f t="shared" si="1247"/>
        <v/>
      </c>
      <c r="N3686" s="45" t="str">
        <f t="shared" ca="1" si="1232"/>
        <v/>
      </c>
      <c r="O3686" s="108">
        <f t="shared" si="1245"/>
        <v>0</v>
      </c>
      <c r="P3686" s="21" t="e">
        <f t="shared" si="1234"/>
        <v>#N/A</v>
      </c>
      <c r="Q3686" s="21" t="e">
        <f t="shared" si="1235"/>
        <v>#N/A</v>
      </c>
      <c r="R3686" s="21" t="e">
        <f t="shared" si="1236"/>
        <v>#N/A</v>
      </c>
      <c r="S3686" s="21" t="e">
        <f t="shared" si="1237"/>
        <v>#N/A</v>
      </c>
      <c r="T3686" s="29" t="e">
        <f t="shared" si="1248"/>
        <v>#N/A</v>
      </c>
      <c r="U3686" s="34">
        <f t="shared" si="1238"/>
        <v>0</v>
      </c>
      <c r="V3686" s="16">
        <f t="shared" ca="1" si="1241"/>
        <v>44139</v>
      </c>
      <c r="W3686" s="56">
        <f t="shared" ca="1" si="1242"/>
        <v>10</v>
      </c>
      <c r="X3686" s="56">
        <f t="shared" ca="1" si="1243"/>
        <v>2020</v>
      </c>
      <c r="Y3686" s="55" t="str">
        <f t="shared" ca="1" si="1244"/>
        <v>10-2020</v>
      </c>
      <c r="Z3686" s="51">
        <f ca="1">IFERROR(VLOOKUP(Y3686,IPC!$E$2:$F$1745,2,0),IPC!$H$1)</f>
        <v>138.32155800000001</v>
      </c>
      <c r="AA3686" s="48">
        <f t="shared" si="1239"/>
        <v>1</v>
      </c>
      <c r="AB3686" s="48">
        <f t="shared" si="1240"/>
        <v>1900</v>
      </c>
      <c r="AC3686" s="32" t="str">
        <f t="shared" si="1233"/>
        <v>1-1900</v>
      </c>
      <c r="AD3686" s="50">
        <f>IFERROR(VLOOKUP(AC3686,IPC!$E$2:$F$1745,2,0),IPC!$H$1)</f>
        <v>138.32155800000001</v>
      </c>
    </row>
    <row r="3687" spans="10:30" x14ac:dyDescent="0.25">
      <c r="J3687" s="44" t="str">
        <f t="shared" si="1246"/>
        <v/>
      </c>
      <c r="K3687" s="33" t="str">
        <f t="shared" ca="1" si="1231"/>
        <v/>
      </c>
      <c r="L3687" s="108">
        <f t="shared" ca="1" si="1249"/>
        <v>0</v>
      </c>
      <c r="M3687" s="44" t="str">
        <f t="shared" si="1247"/>
        <v/>
      </c>
      <c r="N3687" s="45" t="str">
        <f t="shared" ca="1" si="1232"/>
        <v/>
      </c>
      <c r="O3687" s="108">
        <f t="shared" si="1245"/>
        <v>0</v>
      </c>
      <c r="P3687" s="21" t="e">
        <f t="shared" si="1234"/>
        <v>#N/A</v>
      </c>
      <c r="Q3687" s="21" t="e">
        <f t="shared" si="1235"/>
        <v>#N/A</v>
      </c>
      <c r="R3687" s="21" t="e">
        <f t="shared" si="1236"/>
        <v>#N/A</v>
      </c>
      <c r="S3687" s="21" t="e">
        <f t="shared" si="1237"/>
        <v>#N/A</v>
      </c>
      <c r="T3687" s="29" t="e">
        <f t="shared" si="1248"/>
        <v>#N/A</v>
      </c>
      <c r="U3687" s="34">
        <f t="shared" si="1238"/>
        <v>0</v>
      </c>
      <c r="V3687" s="16">
        <f t="shared" ca="1" si="1241"/>
        <v>44139</v>
      </c>
      <c r="W3687" s="56">
        <f t="shared" ca="1" si="1242"/>
        <v>10</v>
      </c>
      <c r="X3687" s="56">
        <f t="shared" ca="1" si="1243"/>
        <v>2020</v>
      </c>
      <c r="Y3687" s="55" t="str">
        <f t="shared" ca="1" si="1244"/>
        <v>10-2020</v>
      </c>
      <c r="Z3687" s="51">
        <f ca="1">IFERROR(VLOOKUP(Y3687,IPC!$E$2:$F$1745,2,0),IPC!$H$1)</f>
        <v>138.32155800000001</v>
      </c>
      <c r="AA3687" s="48">
        <f t="shared" si="1239"/>
        <v>1</v>
      </c>
      <c r="AB3687" s="48">
        <f t="shared" si="1240"/>
        <v>1900</v>
      </c>
      <c r="AC3687" s="32" t="str">
        <f t="shared" si="1233"/>
        <v>1-1900</v>
      </c>
      <c r="AD3687" s="50">
        <f>IFERROR(VLOOKUP(AC3687,IPC!$E$2:$F$1745,2,0),IPC!$H$1)</f>
        <v>138.32155800000001</v>
      </c>
    </row>
    <row r="3688" spans="10:30" x14ac:dyDescent="0.25">
      <c r="J3688" s="44" t="str">
        <f t="shared" si="1246"/>
        <v/>
      </c>
      <c r="K3688" s="33" t="str">
        <f t="shared" ca="1" si="1231"/>
        <v/>
      </c>
      <c r="L3688" s="108">
        <f t="shared" ca="1" si="1249"/>
        <v>0</v>
      </c>
      <c r="M3688" s="44" t="str">
        <f t="shared" si="1247"/>
        <v/>
      </c>
      <c r="N3688" s="45" t="str">
        <f t="shared" ca="1" si="1232"/>
        <v/>
      </c>
      <c r="O3688" s="108">
        <f t="shared" si="1245"/>
        <v>0</v>
      </c>
      <c r="P3688" s="21" t="e">
        <f t="shared" si="1234"/>
        <v>#N/A</v>
      </c>
      <c r="Q3688" s="21" t="e">
        <f t="shared" si="1235"/>
        <v>#N/A</v>
      </c>
      <c r="R3688" s="21" t="e">
        <f t="shared" si="1236"/>
        <v>#N/A</v>
      </c>
      <c r="S3688" s="21" t="e">
        <f t="shared" si="1237"/>
        <v>#N/A</v>
      </c>
      <c r="T3688" s="29" t="e">
        <f t="shared" si="1248"/>
        <v>#N/A</v>
      </c>
      <c r="U3688" s="34">
        <f t="shared" si="1238"/>
        <v>0</v>
      </c>
      <c r="V3688" s="16">
        <f t="shared" ca="1" si="1241"/>
        <v>44139</v>
      </c>
      <c r="W3688" s="56">
        <f t="shared" ca="1" si="1242"/>
        <v>10</v>
      </c>
      <c r="X3688" s="56">
        <f t="shared" ca="1" si="1243"/>
        <v>2020</v>
      </c>
      <c r="Y3688" s="55" t="str">
        <f t="shared" ca="1" si="1244"/>
        <v>10-2020</v>
      </c>
      <c r="Z3688" s="51">
        <f ca="1">IFERROR(VLOOKUP(Y3688,IPC!$E$2:$F$1745,2,0),IPC!$H$1)</f>
        <v>138.32155800000001</v>
      </c>
      <c r="AA3688" s="48">
        <f t="shared" si="1239"/>
        <v>1</v>
      </c>
      <c r="AB3688" s="48">
        <f t="shared" si="1240"/>
        <v>1900</v>
      </c>
      <c r="AC3688" s="32" t="str">
        <f t="shared" si="1233"/>
        <v>1-1900</v>
      </c>
      <c r="AD3688" s="50">
        <f>IFERROR(VLOOKUP(AC3688,IPC!$E$2:$F$1745,2,0),IPC!$H$1)</f>
        <v>138.32155800000001</v>
      </c>
    </row>
    <row r="3689" spans="10:30" x14ac:dyDescent="0.25">
      <c r="J3689" s="44" t="str">
        <f t="shared" si="1246"/>
        <v/>
      </c>
      <c r="K3689" s="33" t="str">
        <f t="shared" ca="1" si="1231"/>
        <v/>
      </c>
      <c r="L3689" s="108">
        <f t="shared" ca="1" si="1249"/>
        <v>0</v>
      </c>
      <c r="M3689" s="44" t="str">
        <f t="shared" si="1247"/>
        <v/>
      </c>
      <c r="N3689" s="45" t="str">
        <f t="shared" ca="1" si="1232"/>
        <v/>
      </c>
      <c r="O3689" s="108">
        <f t="shared" si="1245"/>
        <v>0</v>
      </c>
      <c r="P3689" s="21" t="e">
        <f t="shared" si="1234"/>
        <v>#N/A</v>
      </c>
      <c r="Q3689" s="21" t="e">
        <f t="shared" si="1235"/>
        <v>#N/A</v>
      </c>
      <c r="R3689" s="21" t="e">
        <f t="shared" si="1236"/>
        <v>#N/A</v>
      </c>
      <c r="S3689" s="21" t="e">
        <f t="shared" si="1237"/>
        <v>#N/A</v>
      </c>
      <c r="T3689" s="29" t="e">
        <f t="shared" si="1248"/>
        <v>#N/A</v>
      </c>
      <c r="U3689" s="34">
        <f t="shared" si="1238"/>
        <v>0</v>
      </c>
      <c r="V3689" s="16">
        <f t="shared" ca="1" si="1241"/>
        <v>44139</v>
      </c>
      <c r="W3689" s="56">
        <f t="shared" ca="1" si="1242"/>
        <v>10</v>
      </c>
      <c r="X3689" s="56">
        <f t="shared" ca="1" si="1243"/>
        <v>2020</v>
      </c>
      <c r="Y3689" s="55" t="str">
        <f t="shared" ca="1" si="1244"/>
        <v>10-2020</v>
      </c>
      <c r="Z3689" s="51">
        <f ca="1">IFERROR(VLOOKUP(Y3689,IPC!$E$2:$F$1745,2,0),IPC!$H$1)</f>
        <v>138.32155800000001</v>
      </c>
      <c r="AA3689" s="48">
        <f t="shared" si="1239"/>
        <v>1</v>
      </c>
      <c r="AB3689" s="48">
        <f t="shared" si="1240"/>
        <v>1900</v>
      </c>
      <c r="AC3689" s="32" t="str">
        <f t="shared" si="1233"/>
        <v>1-1900</v>
      </c>
      <c r="AD3689" s="50">
        <f>IFERROR(VLOOKUP(AC3689,IPC!$E$2:$F$1745,2,0),IPC!$H$1)</f>
        <v>138.32155800000001</v>
      </c>
    </row>
    <row r="3690" spans="10:30" x14ac:dyDescent="0.25">
      <c r="J3690" s="44" t="str">
        <f t="shared" si="1246"/>
        <v/>
      </c>
      <c r="K3690" s="33" t="str">
        <f t="shared" ca="1" si="1231"/>
        <v/>
      </c>
      <c r="L3690" s="108">
        <f t="shared" ca="1" si="1249"/>
        <v>0</v>
      </c>
      <c r="M3690" s="44" t="str">
        <f t="shared" si="1247"/>
        <v/>
      </c>
      <c r="N3690" s="45" t="str">
        <f t="shared" ca="1" si="1232"/>
        <v/>
      </c>
      <c r="O3690" s="108">
        <f t="shared" si="1245"/>
        <v>0</v>
      </c>
      <c r="P3690" s="21" t="e">
        <f t="shared" si="1234"/>
        <v>#N/A</v>
      </c>
      <c r="Q3690" s="21" t="e">
        <f t="shared" si="1235"/>
        <v>#N/A</v>
      </c>
      <c r="R3690" s="21" t="e">
        <f t="shared" si="1236"/>
        <v>#N/A</v>
      </c>
      <c r="S3690" s="21" t="e">
        <f t="shared" si="1237"/>
        <v>#N/A</v>
      </c>
      <c r="T3690" s="29" t="e">
        <f t="shared" si="1248"/>
        <v>#N/A</v>
      </c>
      <c r="U3690" s="34">
        <f t="shared" si="1238"/>
        <v>0</v>
      </c>
      <c r="V3690" s="16">
        <f t="shared" ca="1" si="1241"/>
        <v>44139</v>
      </c>
      <c r="W3690" s="56">
        <f t="shared" ca="1" si="1242"/>
        <v>10</v>
      </c>
      <c r="X3690" s="56">
        <f t="shared" ca="1" si="1243"/>
        <v>2020</v>
      </c>
      <c r="Y3690" s="55" t="str">
        <f t="shared" ca="1" si="1244"/>
        <v>10-2020</v>
      </c>
      <c r="Z3690" s="51">
        <f ca="1">IFERROR(VLOOKUP(Y3690,IPC!$E$2:$F$1745,2,0),IPC!$H$1)</f>
        <v>138.32155800000001</v>
      </c>
      <c r="AA3690" s="48">
        <f t="shared" si="1239"/>
        <v>1</v>
      </c>
      <c r="AB3690" s="48">
        <f t="shared" si="1240"/>
        <v>1900</v>
      </c>
      <c r="AC3690" s="32" t="str">
        <f t="shared" si="1233"/>
        <v>1-1900</v>
      </c>
      <c r="AD3690" s="50">
        <f>IFERROR(VLOOKUP(AC3690,IPC!$E$2:$F$1745,2,0),IPC!$H$1)</f>
        <v>138.32155800000001</v>
      </c>
    </row>
    <row r="3691" spans="10:30" x14ac:dyDescent="0.25">
      <c r="J3691" s="44" t="str">
        <f t="shared" si="1246"/>
        <v/>
      </c>
      <c r="K3691" s="33" t="str">
        <f t="shared" ca="1" si="1231"/>
        <v/>
      </c>
      <c r="L3691" s="108">
        <f t="shared" ca="1" si="1249"/>
        <v>0</v>
      </c>
      <c r="M3691" s="44" t="str">
        <f t="shared" si="1247"/>
        <v/>
      </c>
      <c r="N3691" s="45" t="str">
        <f t="shared" ca="1" si="1232"/>
        <v/>
      </c>
      <c r="O3691" s="108">
        <f t="shared" si="1245"/>
        <v>0</v>
      </c>
      <c r="P3691" s="21" t="e">
        <f t="shared" si="1234"/>
        <v>#N/A</v>
      </c>
      <c r="Q3691" s="21" t="e">
        <f t="shared" si="1235"/>
        <v>#N/A</v>
      </c>
      <c r="R3691" s="21" t="e">
        <f t="shared" si="1236"/>
        <v>#N/A</v>
      </c>
      <c r="S3691" s="21" t="e">
        <f t="shared" si="1237"/>
        <v>#N/A</v>
      </c>
      <c r="T3691" s="29" t="e">
        <f t="shared" si="1248"/>
        <v>#N/A</v>
      </c>
      <c r="U3691" s="34">
        <f t="shared" si="1238"/>
        <v>0</v>
      </c>
      <c r="V3691" s="16">
        <f t="shared" ca="1" si="1241"/>
        <v>44139</v>
      </c>
      <c r="W3691" s="56">
        <f t="shared" ca="1" si="1242"/>
        <v>10</v>
      </c>
      <c r="X3691" s="56">
        <f t="shared" ca="1" si="1243"/>
        <v>2020</v>
      </c>
      <c r="Y3691" s="55" t="str">
        <f t="shared" ca="1" si="1244"/>
        <v>10-2020</v>
      </c>
      <c r="Z3691" s="51">
        <f ca="1">IFERROR(VLOOKUP(Y3691,IPC!$E$2:$F$1745,2,0),IPC!$H$1)</f>
        <v>138.32155800000001</v>
      </c>
      <c r="AA3691" s="48">
        <f t="shared" si="1239"/>
        <v>1</v>
      </c>
      <c r="AB3691" s="48">
        <f t="shared" si="1240"/>
        <v>1900</v>
      </c>
      <c r="AC3691" s="32" t="str">
        <f t="shared" si="1233"/>
        <v>1-1900</v>
      </c>
      <c r="AD3691" s="50">
        <f>IFERROR(VLOOKUP(AC3691,IPC!$E$2:$F$1745,2,0),IPC!$H$1)</f>
        <v>138.32155800000001</v>
      </c>
    </row>
    <row r="3692" spans="10:30" x14ac:dyDescent="0.25">
      <c r="J3692" s="44" t="str">
        <f t="shared" si="1246"/>
        <v/>
      </c>
      <c r="K3692" s="33" t="str">
        <f t="shared" ca="1" si="1231"/>
        <v/>
      </c>
      <c r="L3692" s="108">
        <f t="shared" ca="1" si="1249"/>
        <v>0</v>
      </c>
      <c r="M3692" s="44" t="str">
        <f t="shared" si="1247"/>
        <v/>
      </c>
      <c r="N3692" s="45" t="str">
        <f t="shared" ca="1" si="1232"/>
        <v/>
      </c>
      <c r="O3692" s="108">
        <f t="shared" si="1245"/>
        <v>0</v>
      </c>
      <c r="P3692" s="21" t="e">
        <f t="shared" si="1234"/>
        <v>#N/A</v>
      </c>
      <c r="Q3692" s="21" t="e">
        <f t="shared" si="1235"/>
        <v>#N/A</v>
      </c>
      <c r="R3692" s="21" t="e">
        <f t="shared" si="1236"/>
        <v>#N/A</v>
      </c>
      <c r="S3692" s="21" t="e">
        <f t="shared" si="1237"/>
        <v>#N/A</v>
      </c>
      <c r="T3692" s="29" t="e">
        <f t="shared" si="1248"/>
        <v>#N/A</v>
      </c>
      <c r="U3692" s="34">
        <f t="shared" si="1238"/>
        <v>0</v>
      </c>
      <c r="V3692" s="16">
        <f t="shared" ca="1" si="1241"/>
        <v>44139</v>
      </c>
      <c r="W3692" s="56">
        <f t="shared" ca="1" si="1242"/>
        <v>10</v>
      </c>
      <c r="X3692" s="56">
        <f t="shared" ca="1" si="1243"/>
        <v>2020</v>
      </c>
      <c r="Y3692" s="55" t="str">
        <f t="shared" ca="1" si="1244"/>
        <v>10-2020</v>
      </c>
      <c r="Z3692" s="51">
        <f ca="1">IFERROR(VLOOKUP(Y3692,IPC!$E$2:$F$1745,2,0),IPC!$H$1)</f>
        <v>138.32155800000001</v>
      </c>
      <c r="AA3692" s="48">
        <f t="shared" si="1239"/>
        <v>1</v>
      </c>
      <c r="AB3692" s="48">
        <f t="shared" si="1240"/>
        <v>1900</v>
      </c>
      <c r="AC3692" s="32" t="str">
        <f t="shared" si="1233"/>
        <v>1-1900</v>
      </c>
      <c r="AD3692" s="50">
        <f>IFERROR(VLOOKUP(AC3692,IPC!$E$2:$F$1745,2,0),IPC!$H$1)</f>
        <v>138.32155800000001</v>
      </c>
    </row>
    <row r="3693" spans="10:30" x14ac:dyDescent="0.25">
      <c r="J3693" s="44" t="str">
        <f t="shared" si="1246"/>
        <v/>
      </c>
      <c r="K3693" s="33" t="str">
        <f t="shared" ca="1" si="1231"/>
        <v/>
      </c>
      <c r="L3693" s="108">
        <f t="shared" ca="1" si="1249"/>
        <v>0</v>
      </c>
      <c r="M3693" s="44" t="str">
        <f t="shared" si="1247"/>
        <v/>
      </c>
      <c r="N3693" s="45" t="str">
        <f t="shared" ca="1" si="1232"/>
        <v/>
      </c>
      <c r="O3693" s="108">
        <f t="shared" si="1245"/>
        <v>0</v>
      </c>
      <c r="P3693" s="21" t="e">
        <f t="shared" si="1234"/>
        <v>#N/A</v>
      </c>
      <c r="Q3693" s="21" t="e">
        <f t="shared" si="1235"/>
        <v>#N/A</v>
      </c>
      <c r="R3693" s="21" t="e">
        <f t="shared" si="1236"/>
        <v>#N/A</v>
      </c>
      <c r="S3693" s="21" t="e">
        <f t="shared" si="1237"/>
        <v>#N/A</v>
      </c>
      <c r="T3693" s="29" t="e">
        <f t="shared" si="1248"/>
        <v>#N/A</v>
      </c>
      <c r="U3693" s="34">
        <f t="shared" si="1238"/>
        <v>0</v>
      </c>
      <c r="V3693" s="16">
        <f t="shared" ca="1" si="1241"/>
        <v>44139</v>
      </c>
      <c r="W3693" s="56">
        <f t="shared" ca="1" si="1242"/>
        <v>10</v>
      </c>
      <c r="X3693" s="56">
        <f t="shared" ca="1" si="1243"/>
        <v>2020</v>
      </c>
      <c r="Y3693" s="55" t="str">
        <f t="shared" ca="1" si="1244"/>
        <v>10-2020</v>
      </c>
      <c r="Z3693" s="51">
        <f ca="1">IFERROR(VLOOKUP(Y3693,IPC!$E$2:$F$1745,2,0),IPC!$H$1)</f>
        <v>138.32155800000001</v>
      </c>
      <c r="AA3693" s="48">
        <f t="shared" si="1239"/>
        <v>1</v>
      </c>
      <c r="AB3693" s="48">
        <f t="shared" si="1240"/>
        <v>1900</v>
      </c>
      <c r="AC3693" s="32" t="str">
        <f t="shared" si="1233"/>
        <v>1-1900</v>
      </c>
      <c r="AD3693" s="50">
        <f>IFERROR(VLOOKUP(AC3693,IPC!$E$2:$F$1745,2,0),IPC!$H$1)</f>
        <v>138.32155800000001</v>
      </c>
    </row>
    <row r="3694" spans="10:30" x14ac:dyDescent="0.25">
      <c r="J3694" s="44" t="str">
        <f t="shared" si="1246"/>
        <v/>
      </c>
      <c r="K3694" s="33" t="str">
        <f t="shared" ref="K3694:K3757" ca="1" si="1250">IFERROR(IF((U3706-V3706)/365&lt;0,"",(U3706-V3706)/365),"")</f>
        <v/>
      </c>
      <c r="L3694" s="108">
        <f t="shared" ca="1" si="1249"/>
        <v>0</v>
      </c>
      <c r="M3694" s="44" t="str">
        <f t="shared" si="1247"/>
        <v/>
      </c>
      <c r="N3694" s="45" t="str">
        <f t="shared" ref="N3694:N3757" ca="1" si="1251">IFERROR(L3694*((1+$M$7)^K3694)/((1+$N$7)^K3694),"")</f>
        <v/>
      </c>
      <c r="O3694" s="108">
        <f t="shared" si="1245"/>
        <v>0</v>
      </c>
      <c r="P3694" s="21" t="e">
        <f t="shared" si="1234"/>
        <v>#N/A</v>
      </c>
      <c r="Q3694" s="21" t="e">
        <f t="shared" si="1235"/>
        <v>#N/A</v>
      </c>
      <c r="R3694" s="21" t="e">
        <f t="shared" si="1236"/>
        <v>#N/A</v>
      </c>
      <c r="S3694" s="21" t="e">
        <f t="shared" si="1237"/>
        <v>#N/A</v>
      </c>
      <c r="T3694" s="29" t="e">
        <f t="shared" si="1248"/>
        <v>#N/A</v>
      </c>
      <c r="U3694" s="34">
        <f t="shared" si="1238"/>
        <v>0</v>
      </c>
      <c r="V3694" s="16">
        <f t="shared" ca="1" si="1241"/>
        <v>44139</v>
      </c>
      <c r="W3694" s="56">
        <f t="shared" ca="1" si="1242"/>
        <v>10</v>
      </c>
      <c r="X3694" s="56">
        <f t="shared" ca="1" si="1243"/>
        <v>2020</v>
      </c>
      <c r="Y3694" s="55" t="str">
        <f t="shared" ca="1" si="1244"/>
        <v>10-2020</v>
      </c>
      <c r="Z3694" s="51">
        <f ca="1">IFERROR(VLOOKUP(Y3694,IPC!$E$2:$F$1745,2,0),IPC!$H$1)</f>
        <v>138.32155800000001</v>
      </c>
      <c r="AA3694" s="48">
        <f t="shared" si="1239"/>
        <v>1</v>
      </c>
      <c r="AB3694" s="48">
        <f t="shared" si="1240"/>
        <v>1900</v>
      </c>
      <c r="AC3694" s="32" t="str">
        <f t="shared" si="1233"/>
        <v>1-1900</v>
      </c>
      <c r="AD3694" s="50">
        <f>IFERROR(VLOOKUP(AC3694,IPC!$E$2:$F$1745,2,0),IPC!$H$1)</f>
        <v>138.32155800000001</v>
      </c>
    </row>
    <row r="3695" spans="10:30" x14ac:dyDescent="0.25">
      <c r="J3695" s="44" t="str">
        <f t="shared" si="1246"/>
        <v/>
      </c>
      <c r="K3695" s="33" t="str">
        <f t="shared" ca="1" si="1250"/>
        <v/>
      </c>
      <c r="L3695" s="108">
        <f t="shared" ca="1" si="1249"/>
        <v>0</v>
      </c>
      <c r="M3695" s="44" t="str">
        <f t="shared" si="1247"/>
        <v/>
      </c>
      <c r="N3695" s="45" t="str">
        <f t="shared" ca="1" si="1251"/>
        <v/>
      </c>
      <c r="O3695" s="108">
        <f t="shared" si="1245"/>
        <v>0</v>
      </c>
      <c r="P3695" s="21" t="e">
        <f t="shared" si="1234"/>
        <v>#N/A</v>
      </c>
      <c r="Q3695" s="21" t="e">
        <f t="shared" si="1235"/>
        <v>#N/A</v>
      </c>
      <c r="R3695" s="21" t="e">
        <f t="shared" si="1236"/>
        <v>#N/A</v>
      </c>
      <c r="S3695" s="21" t="e">
        <f t="shared" si="1237"/>
        <v>#N/A</v>
      </c>
      <c r="T3695" s="29" t="e">
        <f t="shared" si="1248"/>
        <v>#N/A</v>
      </c>
      <c r="U3695" s="34">
        <f t="shared" si="1238"/>
        <v>0</v>
      </c>
      <c r="V3695" s="16">
        <f t="shared" ca="1" si="1241"/>
        <v>44139</v>
      </c>
      <c r="W3695" s="56">
        <f t="shared" ca="1" si="1242"/>
        <v>10</v>
      </c>
      <c r="X3695" s="56">
        <f t="shared" ca="1" si="1243"/>
        <v>2020</v>
      </c>
      <c r="Y3695" s="55" t="str">
        <f t="shared" ca="1" si="1244"/>
        <v>10-2020</v>
      </c>
      <c r="Z3695" s="51">
        <f ca="1">IFERROR(VLOOKUP(Y3695,IPC!$E$2:$F$1745,2,0),IPC!$H$1)</f>
        <v>138.32155800000001</v>
      </c>
      <c r="AA3695" s="48">
        <f t="shared" si="1239"/>
        <v>1</v>
      </c>
      <c r="AB3695" s="48">
        <f t="shared" si="1240"/>
        <v>1900</v>
      </c>
      <c r="AC3695" s="32" t="str">
        <f t="shared" ref="AC3695:AC3758" si="1252">+AA3695&amp;"-"&amp;AB3695</f>
        <v>1-1900</v>
      </c>
      <c r="AD3695" s="50">
        <f>IFERROR(VLOOKUP(AC3695,IPC!$E$2:$F$1745,2,0),IPC!$H$1)</f>
        <v>138.32155800000001</v>
      </c>
    </row>
    <row r="3696" spans="10:30" x14ac:dyDescent="0.25">
      <c r="J3696" s="44" t="str">
        <f t="shared" si="1246"/>
        <v/>
      </c>
      <c r="K3696" s="33" t="str">
        <f t="shared" ca="1" si="1250"/>
        <v/>
      </c>
      <c r="L3696" s="108">
        <f t="shared" ca="1" si="1249"/>
        <v>0</v>
      </c>
      <c r="M3696" s="44" t="str">
        <f t="shared" si="1247"/>
        <v/>
      </c>
      <c r="N3696" s="45" t="str">
        <f t="shared" ca="1" si="1251"/>
        <v/>
      </c>
      <c r="O3696" s="108">
        <f t="shared" si="1245"/>
        <v>0</v>
      </c>
      <c r="P3696" s="21" t="e">
        <f t="shared" si="1234"/>
        <v>#N/A</v>
      </c>
      <c r="Q3696" s="21" t="e">
        <f t="shared" si="1235"/>
        <v>#N/A</v>
      </c>
      <c r="R3696" s="21" t="e">
        <f t="shared" si="1236"/>
        <v>#N/A</v>
      </c>
      <c r="S3696" s="21" t="e">
        <f t="shared" si="1237"/>
        <v>#N/A</v>
      </c>
      <c r="T3696" s="29" t="e">
        <f t="shared" si="1248"/>
        <v>#N/A</v>
      </c>
      <c r="U3696" s="34">
        <f t="shared" si="1238"/>
        <v>0</v>
      </c>
      <c r="V3696" s="16">
        <f t="shared" ca="1" si="1241"/>
        <v>44139</v>
      </c>
      <c r="W3696" s="56">
        <f t="shared" ca="1" si="1242"/>
        <v>10</v>
      </c>
      <c r="X3696" s="56">
        <f t="shared" ca="1" si="1243"/>
        <v>2020</v>
      </c>
      <c r="Y3696" s="55" t="str">
        <f t="shared" ca="1" si="1244"/>
        <v>10-2020</v>
      </c>
      <c r="Z3696" s="51">
        <f ca="1">IFERROR(VLOOKUP(Y3696,IPC!$E$2:$F$1745,2,0),IPC!$H$1)</f>
        <v>138.32155800000001</v>
      </c>
      <c r="AA3696" s="48">
        <f t="shared" si="1239"/>
        <v>1</v>
      </c>
      <c r="AB3696" s="48">
        <f t="shared" si="1240"/>
        <v>1900</v>
      </c>
      <c r="AC3696" s="32" t="str">
        <f t="shared" si="1252"/>
        <v>1-1900</v>
      </c>
      <c r="AD3696" s="50">
        <f>IFERROR(VLOOKUP(AC3696,IPC!$E$2:$F$1745,2,0),IPC!$H$1)</f>
        <v>138.32155800000001</v>
      </c>
    </row>
    <row r="3697" spans="10:30" x14ac:dyDescent="0.25">
      <c r="J3697" s="44" t="str">
        <f t="shared" si="1246"/>
        <v/>
      </c>
      <c r="K3697" s="33" t="str">
        <f t="shared" ca="1" si="1250"/>
        <v/>
      </c>
      <c r="L3697" s="108">
        <f t="shared" ca="1" si="1249"/>
        <v>0</v>
      </c>
      <c r="M3697" s="44" t="str">
        <f t="shared" si="1247"/>
        <v/>
      </c>
      <c r="N3697" s="45" t="str">
        <f t="shared" ca="1" si="1251"/>
        <v/>
      </c>
      <c r="O3697" s="108">
        <f t="shared" si="1245"/>
        <v>0</v>
      </c>
      <c r="P3697" s="21" t="e">
        <f t="shared" si="1234"/>
        <v>#N/A</v>
      </c>
      <c r="Q3697" s="21" t="e">
        <f t="shared" si="1235"/>
        <v>#N/A</v>
      </c>
      <c r="R3697" s="21" t="e">
        <f t="shared" si="1236"/>
        <v>#N/A</v>
      </c>
      <c r="S3697" s="21" t="e">
        <f t="shared" si="1237"/>
        <v>#N/A</v>
      </c>
      <c r="T3697" s="29" t="e">
        <f t="shared" si="1248"/>
        <v>#N/A</v>
      </c>
      <c r="U3697" s="34">
        <f t="shared" si="1238"/>
        <v>0</v>
      </c>
      <c r="V3697" s="16">
        <f t="shared" ca="1" si="1241"/>
        <v>44139</v>
      </c>
      <c r="W3697" s="56">
        <f t="shared" ca="1" si="1242"/>
        <v>10</v>
      </c>
      <c r="X3697" s="56">
        <f t="shared" ca="1" si="1243"/>
        <v>2020</v>
      </c>
      <c r="Y3697" s="55" t="str">
        <f t="shared" ca="1" si="1244"/>
        <v>10-2020</v>
      </c>
      <c r="Z3697" s="51">
        <f ca="1">IFERROR(VLOOKUP(Y3697,IPC!$E$2:$F$1745,2,0),IPC!$H$1)</f>
        <v>138.32155800000001</v>
      </c>
      <c r="AA3697" s="48">
        <f t="shared" si="1239"/>
        <v>1</v>
      </c>
      <c r="AB3697" s="48">
        <f t="shared" si="1240"/>
        <v>1900</v>
      </c>
      <c r="AC3697" s="32" t="str">
        <f t="shared" si="1252"/>
        <v>1-1900</v>
      </c>
      <c r="AD3697" s="50">
        <f>IFERROR(VLOOKUP(AC3697,IPC!$E$2:$F$1745,2,0),IPC!$H$1)</f>
        <v>138.32155800000001</v>
      </c>
    </row>
    <row r="3698" spans="10:30" x14ac:dyDescent="0.25">
      <c r="J3698" s="44" t="str">
        <f t="shared" si="1246"/>
        <v/>
      </c>
      <c r="K3698" s="33" t="str">
        <f t="shared" ca="1" si="1250"/>
        <v/>
      </c>
      <c r="L3698" s="108">
        <f t="shared" ca="1" si="1249"/>
        <v>0</v>
      </c>
      <c r="M3698" s="44" t="str">
        <f t="shared" si="1247"/>
        <v/>
      </c>
      <c r="N3698" s="45" t="str">
        <f t="shared" ca="1" si="1251"/>
        <v/>
      </c>
      <c r="O3698" s="108">
        <f t="shared" si="1245"/>
        <v>0</v>
      </c>
      <c r="P3698" s="21" t="e">
        <f t="shared" ref="P3698:P3761" si="1253">+VLOOKUP(D3686,$E$2:$F$5,2,0)</f>
        <v>#N/A</v>
      </c>
      <c r="Q3698" s="21" t="e">
        <f t="shared" ref="Q3698:Q3761" si="1254">+VLOOKUP(E3686,$E$2:$F$5,2,0)</f>
        <v>#N/A</v>
      </c>
      <c r="R3698" s="21" t="e">
        <f t="shared" ref="R3698:R3761" si="1255">+VLOOKUP(F3686,$E$2:$F$5,2,0)</f>
        <v>#N/A</v>
      </c>
      <c r="S3698" s="21" t="e">
        <f t="shared" ref="S3698:S3761" si="1256">+VLOOKUP(G3686,$E$2:$F$5,2,0)</f>
        <v>#N/A</v>
      </c>
      <c r="T3698" s="29" t="e">
        <f t="shared" si="1248"/>
        <v>#N/A</v>
      </c>
      <c r="U3698" s="34">
        <f t="shared" ref="U3698:U3761" si="1257">+H3686+365*I3686</f>
        <v>0</v>
      </c>
      <c r="V3698" s="16">
        <f t="shared" ca="1" si="1241"/>
        <v>44139</v>
      </c>
      <c r="W3698" s="56">
        <f t="shared" ca="1" si="1242"/>
        <v>10</v>
      </c>
      <c r="X3698" s="56">
        <f t="shared" ca="1" si="1243"/>
        <v>2020</v>
      </c>
      <c r="Y3698" s="55" t="str">
        <f t="shared" ca="1" si="1244"/>
        <v>10-2020</v>
      </c>
      <c r="Z3698" s="51">
        <f ca="1">IFERROR(VLOOKUP(Y3698,IPC!$E$2:$F$1745,2,0),IPC!$H$1)</f>
        <v>138.32155800000001</v>
      </c>
      <c r="AA3698" s="48">
        <f t="shared" ref="AA3698:AA3761" si="1258">+MONTH(H3686)</f>
        <v>1</v>
      </c>
      <c r="AB3698" s="48">
        <f t="shared" ref="AB3698:AB3761" si="1259">+YEAR(H3686)</f>
        <v>1900</v>
      </c>
      <c r="AC3698" s="32" t="str">
        <f t="shared" si="1252"/>
        <v>1-1900</v>
      </c>
      <c r="AD3698" s="50">
        <f>IFERROR(VLOOKUP(AC3698,IPC!$E$2:$F$1745,2,0),IPC!$H$1)</f>
        <v>138.32155800000001</v>
      </c>
    </row>
    <row r="3699" spans="10:30" x14ac:dyDescent="0.25">
      <c r="J3699" s="44" t="str">
        <f t="shared" si="1246"/>
        <v/>
      </c>
      <c r="K3699" s="33" t="str">
        <f t="shared" ca="1" si="1250"/>
        <v/>
      </c>
      <c r="L3699" s="108">
        <f t="shared" ca="1" si="1249"/>
        <v>0</v>
      </c>
      <c r="M3699" s="44" t="str">
        <f t="shared" si="1247"/>
        <v/>
      </c>
      <c r="N3699" s="45" t="str">
        <f t="shared" ca="1" si="1251"/>
        <v/>
      </c>
      <c r="O3699" s="108">
        <f t="shared" si="1245"/>
        <v>0</v>
      </c>
      <c r="P3699" s="21" t="e">
        <f t="shared" si="1253"/>
        <v>#N/A</v>
      </c>
      <c r="Q3699" s="21" t="e">
        <f t="shared" si="1254"/>
        <v>#N/A</v>
      </c>
      <c r="R3699" s="21" t="e">
        <f t="shared" si="1255"/>
        <v>#N/A</v>
      </c>
      <c r="S3699" s="21" t="e">
        <f t="shared" si="1256"/>
        <v>#N/A</v>
      </c>
      <c r="T3699" s="29" t="e">
        <f t="shared" si="1248"/>
        <v>#N/A</v>
      </c>
      <c r="U3699" s="34">
        <f t="shared" si="1257"/>
        <v>0</v>
      </c>
      <c r="V3699" s="16">
        <f t="shared" ca="1" si="1241"/>
        <v>44139</v>
      </c>
      <c r="W3699" s="56">
        <f t="shared" ca="1" si="1242"/>
        <v>10</v>
      </c>
      <c r="X3699" s="56">
        <f t="shared" ca="1" si="1243"/>
        <v>2020</v>
      </c>
      <c r="Y3699" s="55" t="str">
        <f t="shared" ca="1" si="1244"/>
        <v>10-2020</v>
      </c>
      <c r="Z3699" s="51">
        <f ca="1">IFERROR(VLOOKUP(Y3699,IPC!$E$2:$F$1745,2,0),IPC!$H$1)</f>
        <v>138.32155800000001</v>
      </c>
      <c r="AA3699" s="48">
        <f t="shared" si="1258"/>
        <v>1</v>
      </c>
      <c r="AB3699" s="48">
        <f t="shared" si="1259"/>
        <v>1900</v>
      </c>
      <c r="AC3699" s="32" t="str">
        <f t="shared" si="1252"/>
        <v>1-1900</v>
      </c>
      <c r="AD3699" s="50">
        <f>IFERROR(VLOOKUP(AC3699,IPC!$E$2:$F$1745,2,0),IPC!$H$1)</f>
        <v>138.32155800000001</v>
      </c>
    </row>
    <row r="3700" spans="10:30" x14ac:dyDescent="0.25">
      <c r="J3700" s="44" t="str">
        <f t="shared" si="1246"/>
        <v/>
      </c>
      <c r="K3700" s="33" t="str">
        <f t="shared" ca="1" si="1250"/>
        <v/>
      </c>
      <c r="L3700" s="108">
        <f t="shared" ca="1" si="1249"/>
        <v>0</v>
      </c>
      <c r="M3700" s="44" t="str">
        <f t="shared" si="1247"/>
        <v/>
      </c>
      <c r="N3700" s="45" t="str">
        <f t="shared" ca="1" si="1251"/>
        <v/>
      </c>
      <c r="O3700" s="108">
        <f t="shared" si="1245"/>
        <v>0</v>
      </c>
      <c r="P3700" s="21" t="e">
        <f t="shared" si="1253"/>
        <v>#N/A</v>
      </c>
      <c r="Q3700" s="21" t="e">
        <f t="shared" si="1254"/>
        <v>#N/A</v>
      </c>
      <c r="R3700" s="21" t="e">
        <f t="shared" si="1255"/>
        <v>#N/A</v>
      </c>
      <c r="S3700" s="21" t="e">
        <f t="shared" si="1256"/>
        <v>#N/A</v>
      </c>
      <c r="T3700" s="29" t="e">
        <f t="shared" si="1248"/>
        <v>#N/A</v>
      </c>
      <c r="U3700" s="34">
        <f t="shared" si="1257"/>
        <v>0</v>
      </c>
      <c r="V3700" s="16">
        <f t="shared" ca="1" si="1241"/>
        <v>44139</v>
      </c>
      <c r="W3700" s="56">
        <f t="shared" ca="1" si="1242"/>
        <v>10</v>
      </c>
      <c r="X3700" s="56">
        <f t="shared" ca="1" si="1243"/>
        <v>2020</v>
      </c>
      <c r="Y3700" s="55" t="str">
        <f t="shared" ca="1" si="1244"/>
        <v>10-2020</v>
      </c>
      <c r="Z3700" s="51">
        <f ca="1">IFERROR(VLOOKUP(Y3700,IPC!$E$2:$F$1745,2,0),IPC!$H$1)</f>
        <v>138.32155800000001</v>
      </c>
      <c r="AA3700" s="48">
        <f t="shared" si="1258"/>
        <v>1</v>
      </c>
      <c r="AB3700" s="48">
        <f t="shared" si="1259"/>
        <v>1900</v>
      </c>
      <c r="AC3700" s="32" t="str">
        <f t="shared" si="1252"/>
        <v>1-1900</v>
      </c>
      <c r="AD3700" s="50">
        <f>IFERROR(VLOOKUP(AC3700,IPC!$E$2:$F$1745,2,0),IPC!$H$1)</f>
        <v>138.32155800000001</v>
      </c>
    </row>
    <row r="3701" spans="10:30" x14ac:dyDescent="0.25">
      <c r="J3701" s="44" t="str">
        <f t="shared" si="1246"/>
        <v/>
      </c>
      <c r="K3701" s="33" t="str">
        <f t="shared" ca="1" si="1250"/>
        <v/>
      </c>
      <c r="L3701" s="108">
        <f t="shared" ca="1" si="1249"/>
        <v>0</v>
      </c>
      <c r="M3701" s="44" t="str">
        <f t="shared" si="1247"/>
        <v/>
      </c>
      <c r="N3701" s="45" t="str">
        <f t="shared" ca="1" si="1251"/>
        <v/>
      </c>
      <c r="O3701" s="108">
        <f t="shared" si="1245"/>
        <v>0</v>
      </c>
      <c r="P3701" s="21" t="e">
        <f t="shared" si="1253"/>
        <v>#N/A</v>
      </c>
      <c r="Q3701" s="21" t="e">
        <f t="shared" si="1254"/>
        <v>#N/A</v>
      </c>
      <c r="R3701" s="21" t="e">
        <f t="shared" si="1255"/>
        <v>#N/A</v>
      </c>
      <c r="S3701" s="21" t="e">
        <f t="shared" si="1256"/>
        <v>#N/A</v>
      </c>
      <c r="T3701" s="29" t="e">
        <f t="shared" si="1248"/>
        <v>#N/A</v>
      </c>
      <c r="U3701" s="34">
        <f t="shared" si="1257"/>
        <v>0</v>
      </c>
      <c r="V3701" s="16">
        <f t="shared" ca="1" si="1241"/>
        <v>44139</v>
      </c>
      <c r="W3701" s="56">
        <f t="shared" ca="1" si="1242"/>
        <v>10</v>
      </c>
      <c r="X3701" s="56">
        <f t="shared" ca="1" si="1243"/>
        <v>2020</v>
      </c>
      <c r="Y3701" s="55" t="str">
        <f t="shared" ca="1" si="1244"/>
        <v>10-2020</v>
      </c>
      <c r="Z3701" s="51">
        <f ca="1">IFERROR(VLOOKUP(Y3701,IPC!$E$2:$F$1745,2,0),IPC!$H$1)</f>
        <v>138.32155800000001</v>
      </c>
      <c r="AA3701" s="48">
        <f t="shared" si="1258"/>
        <v>1</v>
      </c>
      <c r="AB3701" s="48">
        <f t="shared" si="1259"/>
        <v>1900</v>
      </c>
      <c r="AC3701" s="32" t="str">
        <f t="shared" si="1252"/>
        <v>1-1900</v>
      </c>
      <c r="AD3701" s="50">
        <f>IFERROR(VLOOKUP(AC3701,IPC!$E$2:$F$1745,2,0),IPC!$H$1)</f>
        <v>138.32155800000001</v>
      </c>
    </row>
    <row r="3702" spans="10:30" x14ac:dyDescent="0.25">
      <c r="J3702" s="44" t="str">
        <f t="shared" si="1246"/>
        <v/>
      </c>
      <c r="K3702" s="33" t="str">
        <f t="shared" ca="1" si="1250"/>
        <v/>
      </c>
      <c r="L3702" s="108">
        <f t="shared" ca="1" si="1249"/>
        <v>0</v>
      </c>
      <c r="M3702" s="44" t="str">
        <f t="shared" si="1247"/>
        <v/>
      </c>
      <c r="N3702" s="45" t="str">
        <f t="shared" ca="1" si="1251"/>
        <v/>
      </c>
      <c r="O3702" s="108">
        <f t="shared" si="1245"/>
        <v>0</v>
      </c>
      <c r="P3702" s="21" t="e">
        <f t="shared" si="1253"/>
        <v>#N/A</v>
      </c>
      <c r="Q3702" s="21" t="e">
        <f t="shared" si="1254"/>
        <v>#N/A</v>
      </c>
      <c r="R3702" s="21" t="e">
        <f t="shared" si="1255"/>
        <v>#N/A</v>
      </c>
      <c r="S3702" s="21" t="e">
        <f t="shared" si="1256"/>
        <v>#N/A</v>
      </c>
      <c r="T3702" s="29" t="e">
        <f t="shared" si="1248"/>
        <v>#N/A</v>
      </c>
      <c r="U3702" s="34">
        <f t="shared" si="1257"/>
        <v>0</v>
      </c>
      <c r="V3702" s="16">
        <f t="shared" ca="1" si="1241"/>
        <v>44139</v>
      </c>
      <c r="W3702" s="56">
        <f t="shared" ca="1" si="1242"/>
        <v>10</v>
      </c>
      <c r="X3702" s="56">
        <f t="shared" ca="1" si="1243"/>
        <v>2020</v>
      </c>
      <c r="Y3702" s="55" t="str">
        <f t="shared" ca="1" si="1244"/>
        <v>10-2020</v>
      </c>
      <c r="Z3702" s="51">
        <f ca="1">IFERROR(VLOOKUP(Y3702,IPC!$E$2:$F$1745,2,0),IPC!$H$1)</f>
        <v>138.32155800000001</v>
      </c>
      <c r="AA3702" s="48">
        <f t="shared" si="1258"/>
        <v>1</v>
      </c>
      <c r="AB3702" s="48">
        <f t="shared" si="1259"/>
        <v>1900</v>
      </c>
      <c r="AC3702" s="32" t="str">
        <f t="shared" si="1252"/>
        <v>1-1900</v>
      </c>
      <c r="AD3702" s="50">
        <f>IFERROR(VLOOKUP(AC3702,IPC!$E$2:$F$1745,2,0),IPC!$H$1)</f>
        <v>138.32155800000001</v>
      </c>
    </row>
    <row r="3703" spans="10:30" x14ac:dyDescent="0.25">
      <c r="J3703" s="44" t="str">
        <f t="shared" si="1246"/>
        <v/>
      </c>
      <c r="K3703" s="33" t="str">
        <f t="shared" ca="1" si="1250"/>
        <v/>
      </c>
      <c r="L3703" s="108">
        <f t="shared" ca="1" si="1249"/>
        <v>0</v>
      </c>
      <c r="M3703" s="44" t="str">
        <f t="shared" si="1247"/>
        <v/>
      </c>
      <c r="N3703" s="45" t="str">
        <f t="shared" ca="1" si="1251"/>
        <v/>
      </c>
      <c r="O3703" s="108">
        <f t="shared" si="1245"/>
        <v>0</v>
      </c>
      <c r="P3703" s="21" t="e">
        <f t="shared" si="1253"/>
        <v>#N/A</v>
      </c>
      <c r="Q3703" s="21" t="e">
        <f t="shared" si="1254"/>
        <v>#N/A</v>
      </c>
      <c r="R3703" s="21" t="e">
        <f t="shared" si="1255"/>
        <v>#N/A</v>
      </c>
      <c r="S3703" s="21" t="e">
        <f t="shared" si="1256"/>
        <v>#N/A</v>
      </c>
      <c r="T3703" s="29" t="e">
        <f t="shared" si="1248"/>
        <v>#N/A</v>
      </c>
      <c r="U3703" s="34">
        <f t="shared" si="1257"/>
        <v>0</v>
      </c>
      <c r="V3703" s="16">
        <f t="shared" ca="1" si="1241"/>
        <v>44139</v>
      </c>
      <c r="W3703" s="56">
        <f t="shared" ca="1" si="1242"/>
        <v>10</v>
      </c>
      <c r="X3703" s="56">
        <f t="shared" ca="1" si="1243"/>
        <v>2020</v>
      </c>
      <c r="Y3703" s="55" t="str">
        <f t="shared" ca="1" si="1244"/>
        <v>10-2020</v>
      </c>
      <c r="Z3703" s="51">
        <f ca="1">IFERROR(VLOOKUP(Y3703,IPC!$E$2:$F$1745,2,0),IPC!$H$1)</f>
        <v>138.32155800000001</v>
      </c>
      <c r="AA3703" s="48">
        <f t="shared" si="1258"/>
        <v>1</v>
      </c>
      <c r="AB3703" s="48">
        <f t="shared" si="1259"/>
        <v>1900</v>
      </c>
      <c r="AC3703" s="32" t="str">
        <f t="shared" si="1252"/>
        <v>1-1900</v>
      </c>
      <c r="AD3703" s="50">
        <f>IFERROR(VLOOKUP(AC3703,IPC!$E$2:$F$1745,2,0),IPC!$H$1)</f>
        <v>138.32155800000001</v>
      </c>
    </row>
    <row r="3704" spans="10:30" x14ac:dyDescent="0.25">
      <c r="J3704" s="44" t="str">
        <f t="shared" si="1246"/>
        <v/>
      </c>
      <c r="K3704" s="33" t="str">
        <f t="shared" ca="1" si="1250"/>
        <v/>
      </c>
      <c r="L3704" s="108">
        <f t="shared" ca="1" si="1249"/>
        <v>0</v>
      </c>
      <c r="M3704" s="44" t="str">
        <f t="shared" si="1247"/>
        <v/>
      </c>
      <c r="N3704" s="45" t="str">
        <f t="shared" ca="1" si="1251"/>
        <v/>
      </c>
      <c r="O3704" s="108">
        <f t="shared" si="1245"/>
        <v>0</v>
      </c>
      <c r="P3704" s="21" t="e">
        <f t="shared" si="1253"/>
        <v>#N/A</v>
      </c>
      <c r="Q3704" s="21" t="e">
        <f t="shared" si="1254"/>
        <v>#N/A</v>
      </c>
      <c r="R3704" s="21" t="e">
        <f t="shared" si="1255"/>
        <v>#N/A</v>
      </c>
      <c r="S3704" s="21" t="e">
        <f t="shared" si="1256"/>
        <v>#N/A</v>
      </c>
      <c r="T3704" s="29" t="e">
        <f t="shared" si="1248"/>
        <v>#N/A</v>
      </c>
      <c r="U3704" s="34">
        <f t="shared" si="1257"/>
        <v>0</v>
      </c>
      <c r="V3704" s="16">
        <f t="shared" ca="1" si="1241"/>
        <v>44139</v>
      </c>
      <c r="W3704" s="56">
        <f t="shared" ca="1" si="1242"/>
        <v>10</v>
      </c>
      <c r="X3704" s="56">
        <f t="shared" ca="1" si="1243"/>
        <v>2020</v>
      </c>
      <c r="Y3704" s="55" t="str">
        <f t="shared" ca="1" si="1244"/>
        <v>10-2020</v>
      </c>
      <c r="Z3704" s="51">
        <f ca="1">IFERROR(VLOOKUP(Y3704,IPC!$E$2:$F$1745,2,0),IPC!$H$1)</f>
        <v>138.32155800000001</v>
      </c>
      <c r="AA3704" s="48">
        <f t="shared" si="1258"/>
        <v>1</v>
      </c>
      <c r="AB3704" s="48">
        <f t="shared" si="1259"/>
        <v>1900</v>
      </c>
      <c r="AC3704" s="32" t="str">
        <f t="shared" si="1252"/>
        <v>1-1900</v>
      </c>
      <c r="AD3704" s="50">
        <f>IFERROR(VLOOKUP(AC3704,IPC!$E$2:$F$1745,2,0),IPC!$H$1)</f>
        <v>138.32155800000001</v>
      </c>
    </row>
    <row r="3705" spans="10:30" x14ac:dyDescent="0.25">
      <c r="J3705" s="44" t="str">
        <f t="shared" si="1246"/>
        <v/>
      </c>
      <c r="K3705" s="33" t="str">
        <f t="shared" ca="1" si="1250"/>
        <v/>
      </c>
      <c r="L3705" s="108">
        <f t="shared" ca="1" si="1249"/>
        <v>0</v>
      </c>
      <c r="M3705" s="44" t="str">
        <f t="shared" si="1247"/>
        <v/>
      </c>
      <c r="N3705" s="45" t="str">
        <f t="shared" ca="1" si="1251"/>
        <v/>
      </c>
      <c r="O3705" s="108">
        <f t="shared" si="1245"/>
        <v>0</v>
      </c>
      <c r="P3705" s="21" t="e">
        <f t="shared" si="1253"/>
        <v>#N/A</v>
      </c>
      <c r="Q3705" s="21" t="e">
        <f t="shared" si="1254"/>
        <v>#N/A</v>
      </c>
      <c r="R3705" s="21" t="e">
        <f t="shared" si="1255"/>
        <v>#N/A</v>
      </c>
      <c r="S3705" s="21" t="e">
        <f t="shared" si="1256"/>
        <v>#N/A</v>
      </c>
      <c r="T3705" s="29" t="e">
        <f t="shared" si="1248"/>
        <v>#N/A</v>
      </c>
      <c r="U3705" s="34">
        <f t="shared" si="1257"/>
        <v>0</v>
      </c>
      <c r="V3705" s="16">
        <f t="shared" ca="1" si="1241"/>
        <v>44139</v>
      </c>
      <c r="W3705" s="56">
        <f t="shared" ca="1" si="1242"/>
        <v>10</v>
      </c>
      <c r="X3705" s="56">
        <f t="shared" ca="1" si="1243"/>
        <v>2020</v>
      </c>
      <c r="Y3705" s="55" t="str">
        <f t="shared" ca="1" si="1244"/>
        <v>10-2020</v>
      </c>
      <c r="Z3705" s="51">
        <f ca="1">IFERROR(VLOOKUP(Y3705,IPC!$E$2:$F$1745,2,0),IPC!$H$1)</f>
        <v>138.32155800000001</v>
      </c>
      <c r="AA3705" s="48">
        <f t="shared" si="1258"/>
        <v>1</v>
      </c>
      <c r="AB3705" s="48">
        <f t="shared" si="1259"/>
        <v>1900</v>
      </c>
      <c r="AC3705" s="32" t="str">
        <f t="shared" si="1252"/>
        <v>1-1900</v>
      </c>
      <c r="AD3705" s="50">
        <f>IFERROR(VLOOKUP(AC3705,IPC!$E$2:$F$1745,2,0),IPC!$H$1)</f>
        <v>138.32155800000001</v>
      </c>
    </row>
    <row r="3706" spans="10:30" x14ac:dyDescent="0.25">
      <c r="J3706" s="44" t="str">
        <f t="shared" si="1246"/>
        <v/>
      </c>
      <c r="K3706" s="33" t="str">
        <f t="shared" ca="1" si="1250"/>
        <v/>
      </c>
      <c r="L3706" s="108">
        <f t="shared" ca="1" si="1249"/>
        <v>0</v>
      </c>
      <c r="M3706" s="44" t="str">
        <f t="shared" si="1247"/>
        <v/>
      </c>
      <c r="N3706" s="45" t="str">
        <f t="shared" ca="1" si="1251"/>
        <v/>
      </c>
      <c r="O3706" s="108">
        <f t="shared" si="1245"/>
        <v>0</v>
      </c>
      <c r="P3706" s="21" t="e">
        <f t="shared" si="1253"/>
        <v>#N/A</v>
      </c>
      <c r="Q3706" s="21" t="e">
        <f t="shared" si="1254"/>
        <v>#N/A</v>
      </c>
      <c r="R3706" s="21" t="e">
        <f t="shared" si="1255"/>
        <v>#N/A</v>
      </c>
      <c r="S3706" s="21" t="e">
        <f t="shared" si="1256"/>
        <v>#N/A</v>
      </c>
      <c r="T3706" s="29" t="e">
        <f t="shared" si="1248"/>
        <v>#N/A</v>
      </c>
      <c r="U3706" s="34">
        <f t="shared" si="1257"/>
        <v>0</v>
      </c>
      <c r="V3706" s="16">
        <f t="shared" ref="V3706:V3769" ca="1" si="1260">+TODAY()</f>
        <v>44139</v>
      </c>
      <c r="W3706" s="56">
        <f t="shared" ref="W3706:W3769" ca="1" si="1261">+MONTH(V3706)-1</f>
        <v>10</v>
      </c>
      <c r="X3706" s="56">
        <f t="shared" ref="X3706:X3769" ca="1" si="1262">+YEAR(V3706)</f>
        <v>2020</v>
      </c>
      <c r="Y3706" s="55" t="str">
        <f t="shared" ref="Y3706:Y3769" ca="1" si="1263">+W3706&amp;"-"&amp;X3706</f>
        <v>10-2020</v>
      </c>
      <c r="Z3706" s="51">
        <f ca="1">IFERROR(VLOOKUP(Y3706,IPC!$E$2:$F$1745,2,0),IPC!$H$1)</f>
        <v>138.32155800000001</v>
      </c>
      <c r="AA3706" s="48">
        <f t="shared" si="1258"/>
        <v>1</v>
      </c>
      <c r="AB3706" s="48">
        <f t="shared" si="1259"/>
        <v>1900</v>
      </c>
      <c r="AC3706" s="32" t="str">
        <f t="shared" si="1252"/>
        <v>1-1900</v>
      </c>
      <c r="AD3706" s="50">
        <f>IFERROR(VLOOKUP(AC3706,IPC!$E$2:$F$1745,2,0),IPC!$H$1)</f>
        <v>138.32155800000001</v>
      </c>
    </row>
    <row r="3707" spans="10:30" x14ac:dyDescent="0.25">
      <c r="J3707" s="44" t="str">
        <f t="shared" si="1246"/>
        <v/>
      </c>
      <c r="K3707" s="33" t="str">
        <f t="shared" ca="1" si="1250"/>
        <v/>
      </c>
      <c r="L3707" s="108">
        <f t="shared" ca="1" si="1249"/>
        <v>0</v>
      </c>
      <c r="M3707" s="44" t="str">
        <f t="shared" si="1247"/>
        <v/>
      </c>
      <c r="N3707" s="45" t="str">
        <f t="shared" ca="1" si="1251"/>
        <v/>
      </c>
      <c r="O3707" s="108">
        <f t="shared" si="1245"/>
        <v>0</v>
      </c>
      <c r="P3707" s="21" t="e">
        <f t="shared" si="1253"/>
        <v>#N/A</v>
      </c>
      <c r="Q3707" s="21" t="e">
        <f t="shared" si="1254"/>
        <v>#N/A</v>
      </c>
      <c r="R3707" s="21" t="e">
        <f t="shared" si="1255"/>
        <v>#N/A</v>
      </c>
      <c r="S3707" s="21" t="e">
        <f t="shared" si="1256"/>
        <v>#N/A</v>
      </c>
      <c r="T3707" s="29" t="e">
        <f t="shared" si="1248"/>
        <v>#N/A</v>
      </c>
      <c r="U3707" s="34">
        <f t="shared" si="1257"/>
        <v>0</v>
      </c>
      <c r="V3707" s="16">
        <f t="shared" ca="1" si="1260"/>
        <v>44139</v>
      </c>
      <c r="W3707" s="56">
        <f t="shared" ca="1" si="1261"/>
        <v>10</v>
      </c>
      <c r="X3707" s="56">
        <f t="shared" ca="1" si="1262"/>
        <v>2020</v>
      </c>
      <c r="Y3707" s="55" t="str">
        <f t="shared" ca="1" si="1263"/>
        <v>10-2020</v>
      </c>
      <c r="Z3707" s="51">
        <f ca="1">IFERROR(VLOOKUP(Y3707,IPC!$E$2:$F$1745,2,0),IPC!$H$1)</f>
        <v>138.32155800000001</v>
      </c>
      <c r="AA3707" s="48">
        <f t="shared" si="1258"/>
        <v>1</v>
      </c>
      <c r="AB3707" s="48">
        <f t="shared" si="1259"/>
        <v>1900</v>
      </c>
      <c r="AC3707" s="32" t="str">
        <f t="shared" si="1252"/>
        <v>1-1900</v>
      </c>
      <c r="AD3707" s="50">
        <f>IFERROR(VLOOKUP(AC3707,IPC!$E$2:$F$1745,2,0),IPC!$H$1)</f>
        <v>138.32155800000001</v>
      </c>
    </row>
    <row r="3708" spans="10:30" x14ac:dyDescent="0.25">
      <c r="J3708" s="44" t="str">
        <f t="shared" si="1246"/>
        <v/>
      </c>
      <c r="K3708" s="33" t="str">
        <f t="shared" ca="1" si="1250"/>
        <v/>
      </c>
      <c r="L3708" s="108">
        <f t="shared" ca="1" si="1249"/>
        <v>0</v>
      </c>
      <c r="M3708" s="44" t="str">
        <f t="shared" si="1247"/>
        <v/>
      </c>
      <c r="N3708" s="45" t="str">
        <f t="shared" ca="1" si="1251"/>
        <v/>
      </c>
      <c r="O3708" s="108">
        <f t="shared" si="1245"/>
        <v>0</v>
      </c>
      <c r="P3708" s="21" t="e">
        <f t="shared" si="1253"/>
        <v>#N/A</v>
      </c>
      <c r="Q3708" s="21" t="e">
        <f t="shared" si="1254"/>
        <v>#N/A</v>
      </c>
      <c r="R3708" s="21" t="e">
        <f t="shared" si="1255"/>
        <v>#N/A</v>
      </c>
      <c r="S3708" s="21" t="e">
        <f t="shared" si="1256"/>
        <v>#N/A</v>
      </c>
      <c r="T3708" s="29" t="e">
        <f t="shared" si="1248"/>
        <v>#N/A</v>
      </c>
      <c r="U3708" s="34">
        <f t="shared" si="1257"/>
        <v>0</v>
      </c>
      <c r="V3708" s="16">
        <f t="shared" ca="1" si="1260"/>
        <v>44139</v>
      </c>
      <c r="W3708" s="56">
        <f t="shared" ca="1" si="1261"/>
        <v>10</v>
      </c>
      <c r="X3708" s="56">
        <f t="shared" ca="1" si="1262"/>
        <v>2020</v>
      </c>
      <c r="Y3708" s="55" t="str">
        <f t="shared" ca="1" si="1263"/>
        <v>10-2020</v>
      </c>
      <c r="Z3708" s="51">
        <f ca="1">IFERROR(VLOOKUP(Y3708,IPC!$E$2:$F$1745,2,0),IPC!$H$1)</f>
        <v>138.32155800000001</v>
      </c>
      <c r="AA3708" s="48">
        <f t="shared" si="1258"/>
        <v>1</v>
      </c>
      <c r="AB3708" s="48">
        <f t="shared" si="1259"/>
        <v>1900</v>
      </c>
      <c r="AC3708" s="32" t="str">
        <f t="shared" si="1252"/>
        <v>1-1900</v>
      </c>
      <c r="AD3708" s="50">
        <f>IFERROR(VLOOKUP(AC3708,IPC!$E$2:$F$1745,2,0),IPC!$H$1)</f>
        <v>138.32155800000001</v>
      </c>
    </row>
    <row r="3709" spans="10:30" x14ac:dyDescent="0.25">
      <c r="J3709" s="44" t="str">
        <f t="shared" si="1246"/>
        <v/>
      </c>
      <c r="K3709" s="33" t="str">
        <f t="shared" ca="1" si="1250"/>
        <v/>
      </c>
      <c r="L3709" s="108">
        <f t="shared" ca="1" si="1249"/>
        <v>0</v>
      </c>
      <c r="M3709" s="44" t="str">
        <f t="shared" si="1247"/>
        <v/>
      </c>
      <c r="N3709" s="45" t="str">
        <f t="shared" ca="1" si="1251"/>
        <v/>
      </c>
      <c r="O3709" s="108">
        <f t="shared" si="1245"/>
        <v>0</v>
      </c>
      <c r="P3709" s="21" t="e">
        <f t="shared" si="1253"/>
        <v>#N/A</v>
      </c>
      <c r="Q3709" s="21" t="e">
        <f t="shared" si="1254"/>
        <v>#N/A</v>
      </c>
      <c r="R3709" s="21" t="e">
        <f t="shared" si="1255"/>
        <v>#N/A</v>
      </c>
      <c r="S3709" s="21" t="e">
        <f t="shared" si="1256"/>
        <v>#N/A</v>
      </c>
      <c r="T3709" s="29" t="e">
        <f t="shared" si="1248"/>
        <v>#N/A</v>
      </c>
      <c r="U3709" s="34">
        <f t="shared" si="1257"/>
        <v>0</v>
      </c>
      <c r="V3709" s="16">
        <f t="shared" ca="1" si="1260"/>
        <v>44139</v>
      </c>
      <c r="W3709" s="56">
        <f t="shared" ca="1" si="1261"/>
        <v>10</v>
      </c>
      <c r="X3709" s="56">
        <f t="shared" ca="1" si="1262"/>
        <v>2020</v>
      </c>
      <c r="Y3709" s="55" t="str">
        <f t="shared" ca="1" si="1263"/>
        <v>10-2020</v>
      </c>
      <c r="Z3709" s="51">
        <f ca="1">IFERROR(VLOOKUP(Y3709,IPC!$E$2:$F$1745,2,0),IPC!$H$1)</f>
        <v>138.32155800000001</v>
      </c>
      <c r="AA3709" s="48">
        <f t="shared" si="1258"/>
        <v>1</v>
      </c>
      <c r="AB3709" s="48">
        <f t="shared" si="1259"/>
        <v>1900</v>
      </c>
      <c r="AC3709" s="32" t="str">
        <f t="shared" si="1252"/>
        <v>1-1900</v>
      </c>
      <c r="AD3709" s="50">
        <f>IFERROR(VLOOKUP(AC3709,IPC!$E$2:$F$1745,2,0),IPC!$H$1)</f>
        <v>138.32155800000001</v>
      </c>
    </row>
    <row r="3710" spans="10:30" x14ac:dyDescent="0.25">
      <c r="J3710" s="44" t="str">
        <f t="shared" si="1246"/>
        <v/>
      </c>
      <c r="K3710" s="33" t="str">
        <f t="shared" ca="1" si="1250"/>
        <v/>
      </c>
      <c r="L3710" s="108">
        <f t="shared" ca="1" si="1249"/>
        <v>0</v>
      </c>
      <c r="M3710" s="44" t="str">
        <f t="shared" si="1247"/>
        <v/>
      </c>
      <c r="N3710" s="45" t="str">
        <f t="shared" ca="1" si="1251"/>
        <v/>
      </c>
      <c r="O3710" s="108">
        <f t="shared" si="1245"/>
        <v>0</v>
      </c>
      <c r="P3710" s="21" t="e">
        <f t="shared" si="1253"/>
        <v>#N/A</v>
      </c>
      <c r="Q3710" s="21" t="e">
        <f t="shared" si="1254"/>
        <v>#N/A</v>
      </c>
      <c r="R3710" s="21" t="e">
        <f t="shared" si="1255"/>
        <v>#N/A</v>
      </c>
      <c r="S3710" s="21" t="e">
        <f t="shared" si="1256"/>
        <v>#N/A</v>
      </c>
      <c r="T3710" s="29" t="e">
        <f t="shared" si="1248"/>
        <v>#N/A</v>
      </c>
      <c r="U3710" s="34">
        <f t="shared" si="1257"/>
        <v>0</v>
      </c>
      <c r="V3710" s="16">
        <f t="shared" ca="1" si="1260"/>
        <v>44139</v>
      </c>
      <c r="W3710" s="56">
        <f t="shared" ca="1" si="1261"/>
        <v>10</v>
      </c>
      <c r="X3710" s="56">
        <f t="shared" ca="1" si="1262"/>
        <v>2020</v>
      </c>
      <c r="Y3710" s="55" t="str">
        <f t="shared" ca="1" si="1263"/>
        <v>10-2020</v>
      </c>
      <c r="Z3710" s="51">
        <f ca="1">IFERROR(VLOOKUP(Y3710,IPC!$E$2:$F$1745,2,0),IPC!$H$1)</f>
        <v>138.32155800000001</v>
      </c>
      <c r="AA3710" s="48">
        <f t="shared" si="1258"/>
        <v>1</v>
      </c>
      <c r="AB3710" s="48">
        <f t="shared" si="1259"/>
        <v>1900</v>
      </c>
      <c r="AC3710" s="32" t="str">
        <f t="shared" si="1252"/>
        <v>1-1900</v>
      </c>
      <c r="AD3710" s="50">
        <f>IFERROR(VLOOKUP(AC3710,IPC!$E$2:$F$1745,2,0),IPC!$H$1)</f>
        <v>138.32155800000001</v>
      </c>
    </row>
    <row r="3711" spans="10:30" x14ac:dyDescent="0.25">
      <c r="J3711" s="44" t="str">
        <f t="shared" si="1246"/>
        <v/>
      </c>
      <c r="K3711" s="33" t="str">
        <f t="shared" ca="1" si="1250"/>
        <v/>
      </c>
      <c r="L3711" s="108">
        <f t="shared" ca="1" si="1249"/>
        <v>0</v>
      </c>
      <c r="M3711" s="44" t="str">
        <f t="shared" si="1247"/>
        <v/>
      </c>
      <c r="N3711" s="45" t="str">
        <f t="shared" ca="1" si="1251"/>
        <v/>
      </c>
      <c r="O3711" s="108">
        <f t="shared" si="1245"/>
        <v>0</v>
      </c>
      <c r="P3711" s="21" t="e">
        <f t="shared" si="1253"/>
        <v>#N/A</v>
      </c>
      <c r="Q3711" s="21" t="e">
        <f t="shared" si="1254"/>
        <v>#N/A</v>
      </c>
      <c r="R3711" s="21" t="e">
        <f t="shared" si="1255"/>
        <v>#N/A</v>
      </c>
      <c r="S3711" s="21" t="e">
        <f t="shared" si="1256"/>
        <v>#N/A</v>
      </c>
      <c r="T3711" s="29" t="e">
        <f t="shared" si="1248"/>
        <v>#N/A</v>
      </c>
      <c r="U3711" s="34">
        <f t="shared" si="1257"/>
        <v>0</v>
      </c>
      <c r="V3711" s="16">
        <f t="shared" ca="1" si="1260"/>
        <v>44139</v>
      </c>
      <c r="W3711" s="56">
        <f t="shared" ca="1" si="1261"/>
        <v>10</v>
      </c>
      <c r="X3711" s="56">
        <f t="shared" ca="1" si="1262"/>
        <v>2020</v>
      </c>
      <c r="Y3711" s="55" t="str">
        <f t="shared" ca="1" si="1263"/>
        <v>10-2020</v>
      </c>
      <c r="Z3711" s="51">
        <f ca="1">IFERROR(VLOOKUP(Y3711,IPC!$E$2:$F$1745,2,0),IPC!$H$1)</f>
        <v>138.32155800000001</v>
      </c>
      <c r="AA3711" s="48">
        <f t="shared" si="1258"/>
        <v>1</v>
      </c>
      <c r="AB3711" s="48">
        <f t="shared" si="1259"/>
        <v>1900</v>
      </c>
      <c r="AC3711" s="32" t="str">
        <f t="shared" si="1252"/>
        <v>1-1900</v>
      </c>
      <c r="AD3711" s="50">
        <f>IFERROR(VLOOKUP(AC3711,IPC!$E$2:$F$1745,2,0),IPC!$H$1)</f>
        <v>138.32155800000001</v>
      </c>
    </row>
    <row r="3712" spans="10:30" x14ac:dyDescent="0.25">
      <c r="J3712" s="44" t="str">
        <f t="shared" si="1246"/>
        <v/>
      </c>
      <c r="K3712" s="33" t="str">
        <f t="shared" ca="1" si="1250"/>
        <v/>
      </c>
      <c r="L3712" s="108">
        <f t="shared" ca="1" si="1249"/>
        <v>0</v>
      </c>
      <c r="M3712" s="44" t="str">
        <f t="shared" si="1247"/>
        <v/>
      </c>
      <c r="N3712" s="45" t="str">
        <f t="shared" ca="1" si="1251"/>
        <v/>
      </c>
      <c r="O3712" s="108">
        <f t="shared" si="1245"/>
        <v>0</v>
      </c>
      <c r="P3712" s="21" t="e">
        <f t="shared" si="1253"/>
        <v>#N/A</v>
      </c>
      <c r="Q3712" s="21" t="e">
        <f t="shared" si="1254"/>
        <v>#N/A</v>
      </c>
      <c r="R3712" s="21" t="e">
        <f t="shared" si="1255"/>
        <v>#N/A</v>
      </c>
      <c r="S3712" s="21" t="e">
        <f t="shared" si="1256"/>
        <v>#N/A</v>
      </c>
      <c r="T3712" s="29" t="e">
        <f t="shared" si="1248"/>
        <v>#N/A</v>
      </c>
      <c r="U3712" s="34">
        <f t="shared" si="1257"/>
        <v>0</v>
      </c>
      <c r="V3712" s="16">
        <f t="shared" ca="1" si="1260"/>
        <v>44139</v>
      </c>
      <c r="W3712" s="56">
        <f t="shared" ca="1" si="1261"/>
        <v>10</v>
      </c>
      <c r="X3712" s="56">
        <f t="shared" ca="1" si="1262"/>
        <v>2020</v>
      </c>
      <c r="Y3712" s="55" t="str">
        <f t="shared" ca="1" si="1263"/>
        <v>10-2020</v>
      </c>
      <c r="Z3712" s="51">
        <f ca="1">IFERROR(VLOOKUP(Y3712,IPC!$E$2:$F$1745,2,0),IPC!$H$1)</f>
        <v>138.32155800000001</v>
      </c>
      <c r="AA3712" s="48">
        <f t="shared" si="1258"/>
        <v>1</v>
      </c>
      <c r="AB3712" s="48">
        <f t="shared" si="1259"/>
        <v>1900</v>
      </c>
      <c r="AC3712" s="32" t="str">
        <f t="shared" si="1252"/>
        <v>1-1900</v>
      </c>
      <c r="AD3712" s="50">
        <f>IFERROR(VLOOKUP(AC3712,IPC!$E$2:$F$1745,2,0),IPC!$H$1)</f>
        <v>138.32155800000001</v>
      </c>
    </row>
    <row r="3713" spans="10:30" x14ac:dyDescent="0.25">
      <c r="J3713" s="44" t="str">
        <f t="shared" si="1246"/>
        <v/>
      </c>
      <c r="K3713" s="33" t="str">
        <f t="shared" ca="1" si="1250"/>
        <v/>
      </c>
      <c r="L3713" s="108">
        <f t="shared" ca="1" si="1249"/>
        <v>0</v>
      </c>
      <c r="M3713" s="44" t="str">
        <f t="shared" si="1247"/>
        <v/>
      </c>
      <c r="N3713" s="45" t="str">
        <f t="shared" ca="1" si="1251"/>
        <v/>
      </c>
      <c r="O3713" s="108">
        <f t="shared" si="1245"/>
        <v>0</v>
      </c>
      <c r="P3713" s="21" t="e">
        <f t="shared" si="1253"/>
        <v>#N/A</v>
      </c>
      <c r="Q3713" s="21" t="e">
        <f t="shared" si="1254"/>
        <v>#N/A</v>
      </c>
      <c r="R3713" s="21" t="e">
        <f t="shared" si="1255"/>
        <v>#N/A</v>
      </c>
      <c r="S3713" s="21" t="e">
        <f t="shared" si="1256"/>
        <v>#N/A</v>
      </c>
      <c r="T3713" s="29" t="e">
        <f t="shared" si="1248"/>
        <v>#N/A</v>
      </c>
      <c r="U3713" s="34">
        <f t="shared" si="1257"/>
        <v>0</v>
      </c>
      <c r="V3713" s="16">
        <f t="shared" ca="1" si="1260"/>
        <v>44139</v>
      </c>
      <c r="W3713" s="56">
        <f t="shared" ca="1" si="1261"/>
        <v>10</v>
      </c>
      <c r="X3713" s="56">
        <f t="shared" ca="1" si="1262"/>
        <v>2020</v>
      </c>
      <c r="Y3713" s="55" t="str">
        <f t="shared" ca="1" si="1263"/>
        <v>10-2020</v>
      </c>
      <c r="Z3713" s="51">
        <f ca="1">IFERROR(VLOOKUP(Y3713,IPC!$E$2:$F$1745,2,0),IPC!$H$1)</f>
        <v>138.32155800000001</v>
      </c>
      <c r="AA3713" s="48">
        <f t="shared" si="1258"/>
        <v>1</v>
      </c>
      <c r="AB3713" s="48">
        <f t="shared" si="1259"/>
        <v>1900</v>
      </c>
      <c r="AC3713" s="32" t="str">
        <f t="shared" si="1252"/>
        <v>1-1900</v>
      </c>
      <c r="AD3713" s="50">
        <f>IFERROR(VLOOKUP(AC3713,IPC!$E$2:$F$1745,2,0),IPC!$H$1)</f>
        <v>138.32155800000001</v>
      </c>
    </row>
    <row r="3714" spans="10:30" x14ac:dyDescent="0.25">
      <c r="J3714" s="44" t="str">
        <f t="shared" si="1246"/>
        <v/>
      </c>
      <c r="K3714" s="33" t="str">
        <f t="shared" ca="1" si="1250"/>
        <v/>
      </c>
      <c r="L3714" s="108">
        <f t="shared" ca="1" si="1249"/>
        <v>0</v>
      </c>
      <c r="M3714" s="44" t="str">
        <f t="shared" si="1247"/>
        <v/>
      </c>
      <c r="N3714" s="45" t="str">
        <f t="shared" ca="1" si="1251"/>
        <v/>
      </c>
      <c r="O3714" s="108">
        <f t="shared" si="1245"/>
        <v>0</v>
      </c>
      <c r="P3714" s="21" t="e">
        <f t="shared" si="1253"/>
        <v>#N/A</v>
      </c>
      <c r="Q3714" s="21" t="e">
        <f t="shared" si="1254"/>
        <v>#N/A</v>
      </c>
      <c r="R3714" s="21" t="e">
        <f t="shared" si="1255"/>
        <v>#N/A</v>
      </c>
      <c r="S3714" s="21" t="e">
        <f t="shared" si="1256"/>
        <v>#N/A</v>
      </c>
      <c r="T3714" s="29" t="e">
        <f t="shared" si="1248"/>
        <v>#N/A</v>
      </c>
      <c r="U3714" s="34">
        <f t="shared" si="1257"/>
        <v>0</v>
      </c>
      <c r="V3714" s="16">
        <f t="shared" ca="1" si="1260"/>
        <v>44139</v>
      </c>
      <c r="W3714" s="56">
        <f t="shared" ca="1" si="1261"/>
        <v>10</v>
      </c>
      <c r="X3714" s="56">
        <f t="shared" ca="1" si="1262"/>
        <v>2020</v>
      </c>
      <c r="Y3714" s="55" t="str">
        <f t="shared" ca="1" si="1263"/>
        <v>10-2020</v>
      </c>
      <c r="Z3714" s="51">
        <f ca="1">IFERROR(VLOOKUP(Y3714,IPC!$E$2:$F$1745,2,0),IPC!$H$1)</f>
        <v>138.32155800000001</v>
      </c>
      <c r="AA3714" s="48">
        <f t="shared" si="1258"/>
        <v>1</v>
      </c>
      <c r="AB3714" s="48">
        <f t="shared" si="1259"/>
        <v>1900</v>
      </c>
      <c r="AC3714" s="32" t="str">
        <f t="shared" si="1252"/>
        <v>1-1900</v>
      </c>
      <c r="AD3714" s="50">
        <f>IFERROR(VLOOKUP(AC3714,IPC!$E$2:$F$1745,2,0),IPC!$H$1)</f>
        <v>138.32155800000001</v>
      </c>
    </row>
    <row r="3715" spans="10:30" x14ac:dyDescent="0.25">
      <c r="J3715" s="44" t="str">
        <f t="shared" si="1246"/>
        <v/>
      </c>
      <c r="K3715" s="33" t="str">
        <f t="shared" ca="1" si="1250"/>
        <v/>
      </c>
      <c r="L3715" s="108">
        <f t="shared" ca="1" si="1249"/>
        <v>0</v>
      </c>
      <c r="M3715" s="44" t="str">
        <f t="shared" si="1247"/>
        <v/>
      </c>
      <c r="N3715" s="45" t="str">
        <f t="shared" ca="1" si="1251"/>
        <v/>
      </c>
      <c r="O3715" s="108">
        <f t="shared" si="1245"/>
        <v>0</v>
      </c>
      <c r="P3715" s="21" t="e">
        <f t="shared" si="1253"/>
        <v>#N/A</v>
      </c>
      <c r="Q3715" s="21" t="e">
        <f t="shared" si="1254"/>
        <v>#N/A</v>
      </c>
      <c r="R3715" s="21" t="e">
        <f t="shared" si="1255"/>
        <v>#N/A</v>
      </c>
      <c r="S3715" s="21" t="e">
        <f t="shared" si="1256"/>
        <v>#N/A</v>
      </c>
      <c r="T3715" s="29" t="e">
        <f t="shared" si="1248"/>
        <v>#N/A</v>
      </c>
      <c r="U3715" s="34">
        <f t="shared" si="1257"/>
        <v>0</v>
      </c>
      <c r="V3715" s="16">
        <f t="shared" ca="1" si="1260"/>
        <v>44139</v>
      </c>
      <c r="W3715" s="56">
        <f t="shared" ca="1" si="1261"/>
        <v>10</v>
      </c>
      <c r="X3715" s="56">
        <f t="shared" ca="1" si="1262"/>
        <v>2020</v>
      </c>
      <c r="Y3715" s="55" t="str">
        <f t="shared" ca="1" si="1263"/>
        <v>10-2020</v>
      </c>
      <c r="Z3715" s="51">
        <f ca="1">IFERROR(VLOOKUP(Y3715,IPC!$E$2:$F$1745,2,0),IPC!$H$1)</f>
        <v>138.32155800000001</v>
      </c>
      <c r="AA3715" s="48">
        <f t="shared" si="1258"/>
        <v>1</v>
      </c>
      <c r="AB3715" s="48">
        <f t="shared" si="1259"/>
        <v>1900</v>
      </c>
      <c r="AC3715" s="32" t="str">
        <f t="shared" si="1252"/>
        <v>1-1900</v>
      </c>
      <c r="AD3715" s="50">
        <f>IFERROR(VLOOKUP(AC3715,IPC!$E$2:$F$1745,2,0),IPC!$H$1)</f>
        <v>138.32155800000001</v>
      </c>
    </row>
    <row r="3716" spans="10:30" x14ac:dyDescent="0.25">
      <c r="J3716" s="44" t="str">
        <f t="shared" si="1246"/>
        <v/>
      </c>
      <c r="K3716" s="33" t="str">
        <f t="shared" ca="1" si="1250"/>
        <v/>
      </c>
      <c r="L3716" s="108">
        <f t="shared" ca="1" si="1249"/>
        <v>0</v>
      </c>
      <c r="M3716" s="44" t="str">
        <f t="shared" si="1247"/>
        <v/>
      </c>
      <c r="N3716" s="45" t="str">
        <f t="shared" ca="1" si="1251"/>
        <v/>
      </c>
      <c r="O3716" s="108">
        <f t="shared" si="1245"/>
        <v>0</v>
      </c>
      <c r="P3716" s="21" t="e">
        <f t="shared" si="1253"/>
        <v>#N/A</v>
      </c>
      <c r="Q3716" s="21" t="e">
        <f t="shared" si="1254"/>
        <v>#N/A</v>
      </c>
      <c r="R3716" s="21" t="e">
        <f t="shared" si="1255"/>
        <v>#N/A</v>
      </c>
      <c r="S3716" s="21" t="e">
        <f t="shared" si="1256"/>
        <v>#N/A</v>
      </c>
      <c r="T3716" s="29" t="e">
        <f t="shared" si="1248"/>
        <v>#N/A</v>
      </c>
      <c r="U3716" s="34">
        <f t="shared" si="1257"/>
        <v>0</v>
      </c>
      <c r="V3716" s="16">
        <f t="shared" ca="1" si="1260"/>
        <v>44139</v>
      </c>
      <c r="W3716" s="56">
        <f t="shared" ca="1" si="1261"/>
        <v>10</v>
      </c>
      <c r="X3716" s="56">
        <f t="shared" ca="1" si="1262"/>
        <v>2020</v>
      </c>
      <c r="Y3716" s="55" t="str">
        <f t="shared" ca="1" si="1263"/>
        <v>10-2020</v>
      </c>
      <c r="Z3716" s="51">
        <f ca="1">IFERROR(VLOOKUP(Y3716,IPC!$E$2:$F$1745,2,0),IPC!$H$1)</f>
        <v>138.32155800000001</v>
      </c>
      <c r="AA3716" s="48">
        <f t="shared" si="1258"/>
        <v>1</v>
      </c>
      <c r="AB3716" s="48">
        <f t="shared" si="1259"/>
        <v>1900</v>
      </c>
      <c r="AC3716" s="32" t="str">
        <f t="shared" si="1252"/>
        <v>1-1900</v>
      </c>
      <c r="AD3716" s="50">
        <f>IFERROR(VLOOKUP(AC3716,IPC!$E$2:$F$1745,2,0),IPC!$H$1)</f>
        <v>138.32155800000001</v>
      </c>
    </row>
    <row r="3717" spans="10:30" x14ac:dyDescent="0.25">
      <c r="J3717" s="44" t="str">
        <f t="shared" si="1246"/>
        <v/>
      </c>
      <c r="K3717" s="33" t="str">
        <f t="shared" ca="1" si="1250"/>
        <v/>
      </c>
      <c r="L3717" s="108">
        <f t="shared" ca="1" si="1249"/>
        <v>0</v>
      </c>
      <c r="M3717" s="44" t="str">
        <f t="shared" si="1247"/>
        <v/>
      </c>
      <c r="N3717" s="45" t="str">
        <f t="shared" ca="1" si="1251"/>
        <v/>
      </c>
      <c r="O3717" s="108">
        <f t="shared" si="1245"/>
        <v>0</v>
      </c>
      <c r="P3717" s="21" t="e">
        <f t="shared" si="1253"/>
        <v>#N/A</v>
      </c>
      <c r="Q3717" s="21" t="e">
        <f t="shared" si="1254"/>
        <v>#N/A</v>
      </c>
      <c r="R3717" s="21" t="e">
        <f t="shared" si="1255"/>
        <v>#N/A</v>
      </c>
      <c r="S3717" s="21" t="e">
        <f t="shared" si="1256"/>
        <v>#N/A</v>
      </c>
      <c r="T3717" s="29" t="e">
        <f t="shared" si="1248"/>
        <v>#N/A</v>
      </c>
      <c r="U3717" s="34">
        <f t="shared" si="1257"/>
        <v>0</v>
      </c>
      <c r="V3717" s="16">
        <f t="shared" ca="1" si="1260"/>
        <v>44139</v>
      </c>
      <c r="W3717" s="56">
        <f t="shared" ca="1" si="1261"/>
        <v>10</v>
      </c>
      <c r="X3717" s="56">
        <f t="shared" ca="1" si="1262"/>
        <v>2020</v>
      </c>
      <c r="Y3717" s="55" t="str">
        <f t="shared" ca="1" si="1263"/>
        <v>10-2020</v>
      </c>
      <c r="Z3717" s="51">
        <f ca="1">IFERROR(VLOOKUP(Y3717,IPC!$E$2:$F$1745,2,0),IPC!$H$1)</f>
        <v>138.32155800000001</v>
      </c>
      <c r="AA3717" s="48">
        <f t="shared" si="1258"/>
        <v>1</v>
      </c>
      <c r="AB3717" s="48">
        <f t="shared" si="1259"/>
        <v>1900</v>
      </c>
      <c r="AC3717" s="32" t="str">
        <f t="shared" si="1252"/>
        <v>1-1900</v>
      </c>
      <c r="AD3717" s="50">
        <f>IFERROR(VLOOKUP(AC3717,IPC!$E$2:$F$1745,2,0),IPC!$H$1)</f>
        <v>138.32155800000001</v>
      </c>
    </row>
    <row r="3718" spans="10:30" x14ac:dyDescent="0.25">
      <c r="J3718" s="44" t="str">
        <f t="shared" si="1246"/>
        <v/>
      </c>
      <c r="K3718" s="33" t="str">
        <f t="shared" ca="1" si="1250"/>
        <v/>
      </c>
      <c r="L3718" s="108">
        <f t="shared" ca="1" si="1249"/>
        <v>0</v>
      </c>
      <c r="M3718" s="44" t="str">
        <f t="shared" si="1247"/>
        <v/>
      </c>
      <c r="N3718" s="45" t="str">
        <f t="shared" ca="1" si="1251"/>
        <v/>
      </c>
      <c r="O3718" s="108">
        <f t="shared" si="1245"/>
        <v>0</v>
      </c>
      <c r="P3718" s="21" t="e">
        <f t="shared" si="1253"/>
        <v>#N/A</v>
      </c>
      <c r="Q3718" s="21" t="e">
        <f t="shared" si="1254"/>
        <v>#N/A</v>
      </c>
      <c r="R3718" s="21" t="e">
        <f t="shared" si="1255"/>
        <v>#N/A</v>
      </c>
      <c r="S3718" s="21" t="e">
        <f t="shared" si="1256"/>
        <v>#N/A</v>
      </c>
      <c r="T3718" s="29" t="e">
        <f t="shared" si="1248"/>
        <v>#N/A</v>
      </c>
      <c r="U3718" s="34">
        <f t="shared" si="1257"/>
        <v>0</v>
      </c>
      <c r="V3718" s="16">
        <f t="shared" ca="1" si="1260"/>
        <v>44139</v>
      </c>
      <c r="W3718" s="56">
        <f t="shared" ca="1" si="1261"/>
        <v>10</v>
      </c>
      <c r="X3718" s="56">
        <f t="shared" ca="1" si="1262"/>
        <v>2020</v>
      </c>
      <c r="Y3718" s="55" t="str">
        <f t="shared" ca="1" si="1263"/>
        <v>10-2020</v>
      </c>
      <c r="Z3718" s="51">
        <f ca="1">IFERROR(VLOOKUP(Y3718,IPC!$E$2:$F$1745,2,0),IPC!$H$1)</f>
        <v>138.32155800000001</v>
      </c>
      <c r="AA3718" s="48">
        <f t="shared" si="1258"/>
        <v>1</v>
      </c>
      <c r="AB3718" s="48">
        <f t="shared" si="1259"/>
        <v>1900</v>
      </c>
      <c r="AC3718" s="32" t="str">
        <f t="shared" si="1252"/>
        <v>1-1900</v>
      </c>
      <c r="AD3718" s="50">
        <f>IFERROR(VLOOKUP(AC3718,IPC!$E$2:$F$1745,2,0),IPC!$H$1)</f>
        <v>138.32155800000001</v>
      </c>
    </row>
    <row r="3719" spans="10:30" x14ac:dyDescent="0.25">
      <c r="J3719" s="44" t="str">
        <f t="shared" si="1246"/>
        <v/>
      </c>
      <c r="K3719" s="33" t="str">
        <f t="shared" ca="1" si="1250"/>
        <v/>
      </c>
      <c r="L3719" s="108">
        <f t="shared" ca="1" si="1249"/>
        <v>0</v>
      </c>
      <c r="M3719" s="44" t="str">
        <f t="shared" si="1247"/>
        <v/>
      </c>
      <c r="N3719" s="45" t="str">
        <f t="shared" ca="1" si="1251"/>
        <v/>
      </c>
      <c r="O3719" s="108">
        <f t="shared" si="1245"/>
        <v>0</v>
      </c>
      <c r="P3719" s="21" t="e">
        <f t="shared" si="1253"/>
        <v>#N/A</v>
      </c>
      <c r="Q3719" s="21" t="e">
        <f t="shared" si="1254"/>
        <v>#N/A</v>
      </c>
      <c r="R3719" s="21" t="e">
        <f t="shared" si="1255"/>
        <v>#N/A</v>
      </c>
      <c r="S3719" s="21" t="e">
        <f t="shared" si="1256"/>
        <v>#N/A</v>
      </c>
      <c r="T3719" s="29" t="e">
        <f t="shared" si="1248"/>
        <v>#N/A</v>
      </c>
      <c r="U3719" s="34">
        <f t="shared" si="1257"/>
        <v>0</v>
      </c>
      <c r="V3719" s="16">
        <f t="shared" ca="1" si="1260"/>
        <v>44139</v>
      </c>
      <c r="W3719" s="56">
        <f t="shared" ca="1" si="1261"/>
        <v>10</v>
      </c>
      <c r="X3719" s="56">
        <f t="shared" ca="1" si="1262"/>
        <v>2020</v>
      </c>
      <c r="Y3719" s="55" t="str">
        <f t="shared" ca="1" si="1263"/>
        <v>10-2020</v>
      </c>
      <c r="Z3719" s="51">
        <f ca="1">IFERROR(VLOOKUP(Y3719,IPC!$E$2:$F$1745,2,0),IPC!$H$1)</f>
        <v>138.32155800000001</v>
      </c>
      <c r="AA3719" s="48">
        <f t="shared" si="1258"/>
        <v>1</v>
      </c>
      <c r="AB3719" s="48">
        <f t="shared" si="1259"/>
        <v>1900</v>
      </c>
      <c r="AC3719" s="32" t="str">
        <f t="shared" si="1252"/>
        <v>1-1900</v>
      </c>
      <c r="AD3719" s="50">
        <f>IFERROR(VLOOKUP(AC3719,IPC!$E$2:$F$1745,2,0),IPC!$H$1)</f>
        <v>138.32155800000001</v>
      </c>
    </row>
    <row r="3720" spans="10:30" x14ac:dyDescent="0.25">
      <c r="J3720" s="44" t="str">
        <f t="shared" si="1246"/>
        <v/>
      </c>
      <c r="K3720" s="33" t="str">
        <f t="shared" ca="1" si="1250"/>
        <v/>
      </c>
      <c r="L3720" s="108">
        <f t="shared" ca="1" si="1249"/>
        <v>0</v>
      </c>
      <c r="M3720" s="44" t="str">
        <f t="shared" si="1247"/>
        <v/>
      </c>
      <c r="N3720" s="45" t="str">
        <f t="shared" ca="1" si="1251"/>
        <v/>
      </c>
      <c r="O3720" s="108">
        <f t="shared" si="1245"/>
        <v>0</v>
      </c>
      <c r="P3720" s="21" t="e">
        <f t="shared" si="1253"/>
        <v>#N/A</v>
      </c>
      <c r="Q3720" s="21" t="e">
        <f t="shared" si="1254"/>
        <v>#N/A</v>
      </c>
      <c r="R3720" s="21" t="e">
        <f t="shared" si="1255"/>
        <v>#N/A</v>
      </c>
      <c r="S3720" s="21" t="e">
        <f t="shared" si="1256"/>
        <v>#N/A</v>
      </c>
      <c r="T3720" s="29" t="e">
        <f t="shared" si="1248"/>
        <v>#N/A</v>
      </c>
      <c r="U3720" s="34">
        <f t="shared" si="1257"/>
        <v>0</v>
      </c>
      <c r="V3720" s="16">
        <f t="shared" ca="1" si="1260"/>
        <v>44139</v>
      </c>
      <c r="W3720" s="56">
        <f t="shared" ca="1" si="1261"/>
        <v>10</v>
      </c>
      <c r="X3720" s="56">
        <f t="shared" ca="1" si="1262"/>
        <v>2020</v>
      </c>
      <c r="Y3720" s="55" t="str">
        <f t="shared" ca="1" si="1263"/>
        <v>10-2020</v>
      </c>
      <c r="Z3720" s="51">
        <f ca="1">IFERROR(VLOOKUP(Y3720,IPC!$E$2:$F$1745,2,0),IPC!$H$1)</f>
        <v>138.32155800000001</v>
      </c>
      <c r="AA3720" s="48">
        <f t="shared" si="1258"/>
        <v>1</v>
      </c>
      <c r="AB3720" s="48">
        <f t="shared" si="1259"/>
        <v>1900</v>
      </c>
      <c r="AC3720" s="32" t="str">
        <f t="shared" si="1252"/>
        <v>1-1900</v>
      </c>
      <c r="AD3720" s="50">
        <f>IFERROR(VLOOKUP(AC3720,IPC!$E$2:$F$1745,2,0),IPC!$H$1)</f>
        <v>138.32155800000001</v>
      </c>
    </row>
    <row r="3721" spans="10:30" x14ac:dyDescent="0.25">
      <c r="J3721" s="44" t="str">
        <f t="shared" si="1246"/>
        <v/>
      </c>
      <c r="K3721" s="33" t="str">
        <f t="shared" ca="1" si="1250"/>
        <v/>
      </c>
      <c r="L3721" s="108">
        <f t="shared" ca="1" si="1249"/>
        <v>0</v>
      </c>
      <c r="M3721" s="44" t="str">
        <f t="shared" si="1247"/>
        <v/>
      </c>
      <c r="N3721" s="45" t="str">
        <f t="shared" ca="1" si="1251"/>
        <v/>
      </c>
      <c r="O3721" s="108">
        <f t="shared" si="1245"/>
        <v>0</v>
      </c>
      <c r="P3721" s="21" t="e">
        <f t="shared" si="1253"/>
        <v>#N/A</v>
      </c>
      <c r="Q3721" s="21" t="e">
        <f t="shared" si="1254"/>
        <v>#N/A</v>
      </c>
      <c r="R3721" s="21" t="e">
        <f t="shared" si="1255"/>
        <v>#N/A</v>
      </c>
      <c r="S3721" s="21" t="e">
        <f t="shared" si="1256"/>
        <v>#N/A</v>
      </c>
      <c r="T3721" s="29" t="e">
        <f t="shared" si="1248"/>
        <v>#N/A</v>
      </c>
      <c r="U3721" s="34">
        <f t="shared" si="1257"/>
        <v>0</v>
      </c>
      <c r="V3721" s="16">
        <f t="shared" ca="1" si="1260"/>
        <v>44139</v>
      </c>
      <c r="W3721" s="56">
        <f t="shared" ca="1" si="1261"/>
        <v>10</v>
      </c>
      <c r="X3721" s="56">
        <f t="shared" ca="1" si="1262"/>
        <v>2020</v>
      </c>
      <c r="Y3721" s="55" t="str">
        <f t="shared" ca="1" si="1263"/>
        <v>10-2020</v>
      </c>
      <c r="Z3721" s="51">
        <f ca="1">IFERROR(VLOOKUP(Y3721,IPC!$E$2:$F$1745,2,0),IPC!$H$1)</f>
        <v>138.32155800000001</v>
      </c>
      <c r="AA3721" s="48">
        <f t="shared" si="1258"/>
        <v>1</v>
      </c>
      <c r="AB3721" s="48">
        <f t="shared" si="1259"/>
        <v>1900</v>
      </c>
      <c r="AC3721" s="32" t="str">
        <f t="shared" si="1252"/>
        <v>1-1900</v>
      </c>
      <c r="AD3721" s="50">
        <f>IFERROR(VLOOKUP(AC3721,IPC!$E$2:$F$1745,2,0),IPC!$H$1)</f>
        <v>138.32155800000001</v>
      </c>
    </row>
    <row r="3722" spans="10:30" x14ac:dyDescent="0.25">
      <c r="J3722" s="44" t="str">
        <f t="shared" si="1246"/>
        <v/>
      </c>
      <c r="K3722" s="33" t="str">
        <f t="shared" ca="1" si="1250"/>
        <v/>
      </c>
      <c r="L3722" s="108">
        <f t="shared" ca="1" si="1249"/>
        <v>0</v>
      </c>
      <c r="M3722" s="44" t="str">
        <f t="shared" si="1247"/>
        <v/>
      </c>
      <c r="N3722" s="45" t="str">
        <f t="shared" ca="1" si="1251"/>
        <v/>
      </c>
      <c r="O3722" s="108">
        <f t="shared" si="1245"/>
        <v>0</v>
      </c>
      <c r="P3722" s="21" t="e">
        <f t="shared" si="1253"/>
        <v>#N/A</v>
      </c>
      <c r="Q3722" s="21" t="e">
        <f t="shared" si="1254"/>
        <v>#N/A</v>
      </c>
      <c r="R3722" s="21" t="e">
        <f t="shared" si="1255"/>
        <v>#N/A</v>
      </c>
      <c r="S3722" s="21" t="e">
        <f t="shared" si="1256"/>
        <v>#N/A</v>
      </c>
      <c r="T3722" s="29" t="e">
        <f t="shared" si="1248"/>
        <v>#N/A</v>
      </c>
      <c r="U3722" s="34">
        <f t="shared" si="1257"/>
        <v>0</v>
      </c>
      <c r="V3722" s="16">
        <f t="shared" ca="1" si="1260"/>
        <v>44139</v>
      </c>
      <c r="W3722" s="56">
        <f t="shared" ca="1" si="1261"/>
        <v>10</v>
      </c>
      <c r="X3722" s="56">
        <f t="shared" ca="1" si="1262"/>
        <v>2020</v>
      </c>
      <c r="Y3722" s="55" t="str">
        <f t="shared" ca="1" si="1263"/>
        <v>10-2020</v>
      </c>
      <c r="Z3722" s="51">
        <f ca="1">IFERROR(VLOOKUP(Y3722,IPC!$E$2:$F$1745,2,0),IPC!$H$1)</f>
        <v>138.32155800000001</v>
      </c>
      <c r="AA3722" s="48">
        <f t="shared" si="1258"/>
        <v>1</v>
      </c>
      <c r="AB3722" s="48">
        <f t="shared" si="1259"/>
        <v>1900</v>
      </c>
      <c r="AC3722" s="32" t="str">
        <f t="shared" si="1252"/>
        <v>1-1900</v>
      </c>
      <c r="AD3722" s="50">
        <f>IFERROR(VLOOKUP(AC3722,IPC!$E$2:$F$1745,2,0),IPC!$H$1)</f>
        <v>138.32155800000001</v>
      </c>
    </row>
    <row r="3723" spans="10:30" x14ac:dyDescent="0.25">
      <c r="J3723" s="44" t="str">
        <f t="shared" si="1246"/>
        <v/>
      </c>
      <c r="K3723" s="33" t="str">
        <f t="shared" ca="1" si="1250"/>
        <v/>
      </c>
      <c r="L3723" s="108">
        <f t="shared" ca="1" si="1249"/>
        <v>0</v>
      </c>
      <c r="M3723" s="44" t="str">
        <f t="shared" si="1247"/>
        <v/>
      </c>
      <c r="N3723" s="45" t="str">
        <f t="shared" ca="1" si="1251"/>
        <v/>
      </c>
      <c r="O3723" s="108">
        <f t="shared" si="1245"/>
        <v>0</v>
      </c>
      <c r="P3723" s="21" t="e">
        <f t="shared" si="1253"/>
        <v>#N/A</v>
      </c>
      <c r="Q3723" s="21" t="e">
        <f t="shared" si="1254"/>
        <v>#N/A</v>
      </c>
      <c r="R3723" s="21" t="e">
        <f t="shared" si="1255"/>
        <v>#N/A</v>
      </c>
      <c r="S3723" s="21" t="e">
        <f t="shared" si="1256"/>
        <v>#N/A</v>
      </c>
      <c r="T3723" s="29" t="e">
        <f t="shared" si="1248"/>
        <v>#N/A</v>
      </c>
      <c r="U3723" s="34">
        <f t="shared" si="1257"/>
        <v>0</v>
      </c>
      <c r="V3723" s="16">
        <f t="shared" ca="1" si="1260"/>
        <v>44139</v>
      </c>
      <c r="W3723" s="56">
        <f t="shared" ca="1" si="1261"/>
        <v>10</v>
      </c>
      <c r="X3723" s="56">
        <f t="shared" ca="1" si="1262"/>
        <v>2020</v>
      </c>
      <c r="Y3723" s="55" t="str">
        <f t="shared" ca="1" si="1263"/>
        <v>10-2020</v>
      </c>
      <c r="Z3723" s="51">
        <f ca="1">IFERROR(VLOOKUP(Y3723,IPC!$E$2:$F$1745,2,0),IPC!$H$1)</f>
        <v>138.32155800000001</v>
      </c>
      <c r="AA3723" s="48">
        <f t="shared" si="1258"/>
        <v>1</v>
      </c>
      <c r="AB3723" s="48">
        <f t="shared" si="1259"/>
        <v>1900</v>
      </c>
      <c r="AC3723" s="32" t="str">
        <f t="shared" si="1252"/>
        <v>1-1900</v>
      </c>
      <c r="AD3723" s="50">
        <f>IFERROR(VLOOKUP(AC3723,IPC!$E$2:$F$1745,2,0),IPC!$H$1)</f>
        <v>138.32155800000001</v>
      </c>
    </row>
    <row r="3724" spans="10:30" x14ac:dyDescent="0.25">
      <c r="J3724" s="44" t="str">
        <f t="shared" si="1246"/>
        <v/>
      </c>
      <c r="K3724" s="33" t="str">
        <f t="shared" ca="1" si="1250"/>
        <v/>
      </c>
      <c r="L3724" s="108">
        <f t="shared" ca="1" si="1249"/>
        <v>0</v>
      </c>
      <c r="M3724" s="44" t="str">
        <f t="shared" si="1247"/>
        <v/>
      </c>
      <c r="N3724" s="45" t="str">
        <f t="shared" ca="1" si="1251"/>
        <v/>
      </c>
      <c r="O3724" s="108">
        <f t="shared" si="1245"/>
        <v>0</v>
      </c>
      <c r="P3724" s="21" t="e">
        <f t="shared" si="1253"/>
        <v>#N/A</v>
      </c>
      <c r="Q3724" s="21" t="e">
        <f t="shared" si="1254"/>
        <v>#N/A</v>
      </c>
      <c r="R3724" s="21" t="e">
        <f t="shared" si="1255"/>
        <v>#N/A</v>
      </c>
      <c r="S3724" s="21" t="e">
        <f t="shared" si="1256"/>
        <v>#N/A</v>
      </c>
      <c r="T3724" s="29" t="e">
        <f t="shared" si="1248"/>
        <v>#N/A</v>
      </c>
      <c r="U3724" s="34">
        <f t="shared" si="1257"/>
        <v>0</v>
      </c>
      <c r="V3724" s="16">
        <f t="shared" ca="1" si="1260"/>
        <v>44139</v>
      </c>
      <c r="W3724" s="56">
        <f t="shared" ca="1" si="1261"/>
        <v>10</v>
      </c>
      <c r="X3724" s="56">
        <f t="shared" ca="1" si="1262"/>
        <v>2020</v>
      </c>
      <c r="Y3724" s="55" t="str">
        <f t="shared" ca="1" si="1263"/>
        <v>10-2020</v>
      </c>
      <c r="Z3724" s="51">
        <f ca="1">IFERROR(VLOOKUP(Y3724,IPC!$E$2:$F$1745,2,0),IPC!$H$1)</f>
        <v>138.32155800000001</v>
      </c>
      <c r="AA3724" s="48">
        <f t="shared" si="1258"/>
        <v>1</v>
      </c>
      <c r="AB3724" s="48">
        <f t="shared" si="1259"/>
        <v>1900</v>
      </c>
      <c r="AC3724" s="32" t="str">
        <f t="shared" si="1252"/>
        <v>1-1900</v>
      </c>
      <c r="AD3724" s="50">
        <f>IFERROR(VLOOKUP(AC3724,IPC!$E$2:$F$1745,2,0),IPC!$H$1)</f>
        <v>138.32155800000001</v>
      </c>
    </row>
    <row r="3725" spans="10:30" x14ac:dyDescent="0.25">
      <c r="J3725" s="44" t="str">
        <f t="shared" si="1246"/>
        <v/>
      </c>
      <c r="K3725" s="33" t="str">
        <f t="shared" ca="1" si="1250"/>
        <v/>
      </c>
      <c r="L3725" s="108">
        <f t="shared" ca="1" si="1249"/>
        <v>0</v>
      </c>
      <c r="M3725" s="44" t="str">
        <f t="shared" si="1247"/>
        <v/>
      </c>
      <c r="N3725" s="45" t="str">
        <f t="shared" ca="1" si="1251"/>
        <v/>
      </c>
      <c r="O3725" s="108">
        <f t="shared" si="1245"/>
        <v>0</v>
      </c>
      <c r="P3725" s="21" t="e">
        <f t="shared" si="1253"/>
        <v>#N/A</v>
      </c>
      <c r="Q3725" s="21" t="e">
        <f t="shared" si="1254"/>
        <v>#N/A</v>
      </c>
      <c r="R3725" s="21" t="e">
        <f t="shared" si="1255"/>
        <v>#N/A</v>
      </c>
      <c r="S3725" s="21" t="e">
        <f t="shared" si="1256"/>
        <v>#N/A</v>
      </c>
      <c r="T3725" s="29" t="e">
        <f t="shared" si="1248"/>
        <v>#N/A</v>
      </c>
      <c r="U3725" s="34">
        <f t="shared" si="1257"/>
        <v>0</v>
      </c>
      <c r="V3725" s="16">
        <f t="shared" ca="1" si="1260"/>
        <v>44139</v>
      </c>
      <c r="W3725" s="56">
        <f t="shared" ca="1" si="1261"/>
        <v>10</v>
      </c>
      <c r="X3725" s="56">
        <f t="shared" ca="1" si="1262"/>
        <v>2020</v>
      </c>
      <c r="Y3725" s="55" t="str">
        <f t="shared" ca="1" si="1263"/>
        <v>10-2020</v>
      </c>
      <c r="Z3725" s="51">
        <f ca="1">IFERROR(VLOOKUP(Y3725,IPC!$E$2:$F$1745,2,0),IPC!$H$1)</f>
        <v>138.32155800000001</v>
      </c>
      <c r="AA3725" s="48">
        <f t="shared" si="1258"/>
        <v>1</v>
      </c>
      <c r="AB3725" s="48">
        <f t="shared" si="1259"/>
        <v>1900</v>
      </c>
      <c r="AC3725" s="32" t="str">
        <f t="shared" si="1252"/>
        <v>1-1900</v>
      </c>
      <c r="AD3725" s="50">
        <f>IFERROR(VLOOKUP(AC3725,IPC!$E$2:$F$1745,2,0),IPC!$H$1)</f>
        <v>138.32155800000001</v>
      </c>
    </row>
    <row r="3726" spans="10:30" x14ac:dyDescent="0.25">
      <c r="J3726" s="44" t="str">
        <f t="shared" si="1246"/>
        <v/>
      </c>
      <c r="K3726" s="33" t="str">
        <f t="shared" ca="1" si="1250"/>
        <v/>
      </c>
      <c r="L3726" s="108">
        <f t="shared" ca="1" si="1249"/>
        <v>0</v>
      </c>
      <c r="M3726" s="44" t="str">
        <f t="shared" si="1247"/>
        <v/>
      </c>
      <c r="N3726" s="45" t="str">
        <f t="shared" ca="1" si="1251"/>
        <v/>
      </c>
      <c r="O3726" s="108">
        <f t="shared" si="1245"/>
        <v>0</v>
      </c>
      <c r="P3726" s="21" t="e">
        <f t="shared" si="1253"/>
        <v>#N/A</v>
      </c>
      <c r="Q3726" s="21" t="e">
        <f t="shared" si="1254"/>
        <v>#N/A</v>
      </c>
      <c r="R3726" s="21" t="e">
        <f t="shared" si="1255"/>
        <v>#N/A</v>
      </c>
      <c r="S3726" s="21" t="e">
        <f t="shared" si="1256"/>
        <v>#N/A</v>
      </c>
      <c r="T3726" s="29" t="e">
        <f t="shared" si="1248"/>
        <v>#N/A</v>
      </c>
      <c r="U3726" s="34">
        <f t="shared" si="1257"/>
        <v>0</v>
      </c>
      <c r="V3726" s="16">
        <f t="shared" ca="1" si="1260"/>
        <v>44139</v>
      </c>
      <c r="W3726" s="56">
        <f t="shared" ca="1" si="1261"/>
        <v>10</v>
      </c>
      <c r="X3726" s="56">
        <f t="shared" ca="1" si="1262"/>
        <v>2020</v>
      </c>
      <c r="Y3726" s="55" t="str">
        <f t="shared" ca="1" si="1263"/>
        <v>10-2020</v>
      </c>
      <c r="Z3726" s="51">
        <f ca="1">IFERROR(VLOOKUP(Y3726,IPC!$E$2:$F$1745,2,0),IPC!$H$1)</f>
        <v>138.32155800000001</v>
      </c>
      <c r="AA3726" s="48">
        <f t="shared" si="1258"/>
        <v>1</v>
      </c>
      <c r="AB3726" s="48">
        <f t="shared" si="1259"/>
        <v>1900</v>
      </c>
      <c r="AC3726" s="32" t="str">
        <f t="shared" si="1252"/>
        <v>1-1900</v>
      </c>
      <c r="AD3726" s="50">
        <f>IFERROR(VLOOKUP(AC3726,IPC!$E$2:$F$1745,2,0),IPC!$H$1)</f>
        <v>138.32155800000001</v>
      </c>
    </row>
    <row r="3727" spans="10:30" x14ac:dyDescent="0.25">
      <c r="J3727" s="44" t="str">
        <f t="shared" si="1246"/>
        <v/>
      </c>
      <c r="K3727" s="33" t="str">
        <f t="shared" ca="1" si="1250"/>
        <v/>
      </c>
      <c r="L3727" s="108">
        <f t="shared" ca="1" si="1249"/>
        <v>0</v>
      </c>
      <c r="M3727" s="44" t="str">
        <f t="shared" si="1247"/>
        <v/>
      </c>
      <c r="N3727" s="45" t="str">
        <f t="shared" ca="1" si="1251"/>
        <v/>
      </c>
      <c r="O3727" s="108">
        <f t="shared" si="1245"/>
        <v>0</v>
      </c>
      <c r="P3727" s="21" t="e">
        <f t="shared" si="1253"/>
        <v>#N/A</v>
      </c>
      <c r="Q3727" s="21" t="e">
        <f t="shared" si="1254"/>
        <v>#N/A</v>
      </c>
      <c r="R3727" s="21" t="e">
        <f t="shared" si="1255"/>
        <v>#N/A</v>
      </c>
      <c r="S3727" s="21" t="e">
        <f t="shared" si="1256"/>
        <v>#N/A</v>
      </c>
      <c r="T3727" s="29" t="e">
        <f t="shared" si="1248"/>
        <v>#N/A</v>
      </c>
      <c r="U3727" s="34">
        <f t="shared" si="1257"/>
        <v>0</v>
      </c>
      <c r="V3727" s="16">
        <f t="shared" ca="1" si="1260"/>
        <v>44139</v>
      </c>
      <c r="W3727" s="56">
        <f t="shared" ca="1" si="1261"/>
        <v>10</v>
      </c>
      <c r="X3727" s="56">
        <f t="shared" ca="1" si="1262"/>
        <v>2020</v>
      </c>
      <c r="Y3727" s="55" t="str">
        <f t="shared" ca="1" si="1263"/>
        <v>10-2020</v>
      </c>
      <c r="Z3727" s="51">
        <f ca="1">IFERROR(VLOOKUP(Y3727,IPC!$E$2:$F$1745,2,0),IPC!$H$1)</f>
        <v>138.32155800000001</v>
      </c>
      <c r="AA3727" s="48">
        <f t="shared" si="1258"/>
        <v>1</v>
      </c>
      <c r="AB3727" s="48">
        <f t="shared" si="1259"/>
        <v>1900</v>
      </c>
      <c r="AC3727" s="32" t="str">
        <f t="shared" si="1252"/>
        <v>1-1900</v>
      </c>
      <c r="AD3727" s="50">
        <f>IFERROR(VLOOKUP(AC3727,IPC!$E$2:$F$1745,2,0),IPC!$H$1)</f>
        <v>138.32155800000001</v>
      </c>
    </row>
    <row r="3728" spans="10:30" x14ac:dyDescent="0.25">
      <c r="J3728" s="44" t="str">
        <f t="shared" si="1246"/>
        <v/>
      </c>
      <c r="K3728" s="33" t="str">
        <f t="shared" ca="1" si="1250"/>
        <v/>
      </c>
      <c r="L3728" s="108">
        <f t="shared" ca="1" si="1249"/>
        <v>0</v>
      </c>
      <c r="M3728" s="44" t="str">
        <f t="shared" si="1247"/>
        <v/>
      </c>
      <c r="N3728" s="45" t="str">
        <f t="shared" ca="1" si="1251"/>
        <v/>
      </c>
      <c r="O3728" s="108">
        <f t="shared" si="1245"/>
        <v>0</v>
      </c>
      <c r="P3728" s="21" t="e">
        <f t="shared" si="1253"/>
        <v>#N/A</v>
      </c>
      <c r="Q3728" s="21" t="e">
        <f t="shared" si="1254"/>
        <v>#N/A</v>
      </c>
      <c r="R3728" s="21" t="e">
        <f t="shared" si="1255"/>
        <v>#N/A</v>
      </c>
      <c r="S3728" s="21" t="e">
        <f t="shared" si="1256"/>
        <v>#N/A</v>
      </c>
      <c r="T3728" s="29" t="e">
        <f t="shared" si="1248"/>
        <v>#N/A</v>
      </c>
      <c r="U3728" s="34">
        <f t="shared" si="1257"/>
        <v>0</v>
      </c>
      <c r="V3728" s="16">
        <f t="shared" ca="1" si="1260"/>
        <v>44139</v>
      </c>
      <c r="W3728" s="56">
        <f t="shared" ca="1" si="1261"/>
        <v>10</v>
      </c>
      <c r="X3728" s="56">
        <f t="shared" ca="1" si="1262"/>
        <v>2020</v>
      </c>
      <c r="Y3728" s="55" t="str">
        <f t="shared" ca="1" si="1263"/>
        <v>10-2020</v>
      </c>
      <c r="Z3728" s="51">
        <f ca="1">IFERROR(VLOOKUP(Y3728,IPC!$E$2:$F$1745,2,0),IPC!$H$1)</f>
        <v>138.32155800000001</v>
      </c>
      <c r="AA3728" s="48">
        <f t="shared" si="1258"/>
        <v>1</v>
      </c>
      <c r="AB3728" s="48">
        <f t="shared" si="1259"/>
        <v>1900</v>
      </c>
      <c r="AC3728" s="32" t="str">
        <f t="shared" si="1252"/>
        <v>1-1900</v>
      </c>
      <c r="AD3728" s="50">
        <f>IFERROR(VLOOKUP(AC3728,IPC!$E$2:$F$1745,2,0),IPC!$H$1)</f>
        <v>138.32155800000001</v>
      </c>
    </row>
    <row r="3729" spans="10:30" x14ac:dyDescent="0.25">
      <c r="J3729" s="44" t="str">
        <f t="shared" si="1246"/>
        <v/>
      </c>
      <c r="K3729" s="33" t="str">
        <f t="shared" ca="1" si="1250"/>
        <v/>
      </c>
      <c r="L3729" s="108">
        <f t="shared" ca="1" si="1249"/>
        <v>0</v>
      </c>
      <c r="M3729" s="44" t="str">
        <f t="shared" si="1247"/>
        <v/>
      </c>
      <c r="N3729" s="45" t="str">
        <f t="shared" ca="1" si="1251"/>
        <v/>
      </c>
      <c r="O3729" s="108">
        <f t="shared" si="1245"/>
        <v>0</v>
      </c>
      <c r="P3729" s="21" t="e">
        <f t="shared" si="1253"/>
        <v>#N/A</v>
      </c>
      <c r="Q3729" s="21" t="e">
        <f t="shared" si="1254"/>
        <v>#N/A</v>
      </c>
      <c r="R3729" s="21" t="e">
        <f t="shared" si="1255"/>
        <v>#N/A</v>
      </c>
      <c r="S3729" s="21" t="e">
        <f t="shared" si="1256"/>
        <v>#N/A</v>
      </c>
      <c r="T3729" s="29" t="e">
        <f t="shared" si="1248"/>
        <v>#N/A</v>
      </c>
      <c r="U3729" s="34">
        <f t="shared" si="1257"/>
        <v>0</v>
      </c>
      <c r="V3729" s="16">
        <f t="shared" ca="1" si="1260"/>
        <v>44139</v>
      </c>
      <c r="W3729" s="56">
        <f t="shared" ca="1" si="1261"/>
        <v>10</v>
      </c>
      <c r="X3729" s="56">
        <f t="shared" ca="1" si="1262"/>
        <v>2020</v>
      </c>
      <c r="Y3729" s="55" t="str">
        <f t="shared" ca="1" si="1263"/>
        <v>10-2020</v>
      </c>
      <c r="Z3729" s="51">
        <f ca="1">IFERROR(VLOOKUP(Y3729,IPC!$E$2:$F$1745,2,0),IPC!$H$1)</f>
        <v>138.32155800000001</v>
      </c>
      <c r="AA3729" s="48">
        <f t="shared" si="1258"/>
        <v>1</v>
      </c>
      <c r="AB3729" s="48">
        <f t="shared" si="1259"/>
        <v>1900</v>
      </c>
      <c r="AC3729" s="32" t="str">
        <f t="shared" si="1252"/>
        <v>1-1900</v>
      </c>
      <c r="AD3729" s="50">
        <f>IFERROR(VLOOKUP(AC3729,IPC!$E$2:$F$1745,2,0),IPC!$H$1)</f>
        <v>138.32155800000001</v>
      </c>
    </row>
    <row r="3730" spans="10:30" x14ac:dyDescent="0.25">
      <c r="J3730" s="44" t="str">
        <f t="shared" si="1246"/>
        <v/>
      </c>
      <c r="K3730" s="33" t="str">
        <f t="shared" ca="1" si="1250"/>
        <v/>
      </c>
      <c r="L3730" s="108">
        <f t="shared" ca="1" si="1249"/>
        <v>0</v>
      </c>
      <c r="M3730" s="44" t="str">
        <f t="shared" si="1247"/>
        <v/>
      </c>
      <c r="N3730" s="45" t="str">
        <f t="shared" ca="1" si="1251"/>
        <v/>
      </c>
      <c r="O3730" s="108">
        <f t="shared" si="1245"/>
        <v>0</v>
      </c>
      <c r="P3730" s="21" t="e">
        <f t="shared" si="1253"/>
        <v>#N/A</v>
      </c>
      <c r="Q3730" s="21" t="e">
        <f t="shared" si="1254"/>
        <v>#N/A</v>
      </c>
      <c r="R3730" s="21" t="e">
        <f t="shared" si="1255"/>
        <v>#N/A</v>
      </c>
      <c r="S3730" s="21" t="e">
        <f t="shared" si="1256"/>
        <v>#N/A</v>
      </c>
      <c r="T3730" s="29" t="e">
        <f t="shared" si="1248"/>
        <v>#N/A</v>
      </c>
      <c r="U3730" s="34">
        <f t="shared" si="1257"/>
        <v>0</v>
      </c>
      <c r="V3730" s="16">
        <f t="shared" ca="1" si="1260"/>
        <v>44139</v>
      </c>
      <c r="W3730" s="56">
        <f t="shared" ca="1" si="1261"/>
        <v>10</v>
      </c>
      <c r="X3730" s="56">
        <f t="shared" ca="1" si="1262"/>
        <v>2020</v>
      </c>
      <c r="Y3730" s="55" t="str">
        <f t="shared" ca="1" si="1263"/>
        <v>10-2020</v>
      </c>
      <c r="Z3730" s="51">
        <f ca="1">IFERROR(VLOOKUP(Y3730,IPC!$E$2:$F$1745,2,0),IPC!$H$1)</f>
        <v>138.32155800000001</v>
      </c>
      <c r="AA3730" s="48">
        <f t="shared" si="1258"/>
        <v>1</v>
      </c>
      <c r="AB3730" s="48">
        <f t="shared" si="1259"/>
        <v>1900</v>
      </c>
      <c r="AC3730" s="32" t="str">
        <f t="shared" si="1252"/>
        <v>1-1900</v>
      </c>
      <c r="AD3730" s="50">
        <f>IFERROR(VLOOKUP(AC3730,IPC!$E$2:$F$1745,2,0),IPC!$H$1)</f>
        <v>138.32155800000001</v>
      </c>
    </row>
    <row r="3731" spans="10:30" x14ac:dyDescent="0.25">
      <c r="J3731" s="44" t="str">
        <f t="shared" si="1246"/>
        <v/>
      </c>
      <c r="K3731" s="33" t="str">
        <f t="shared" ca="1" si="1250"/>
        <v/>
      </c>
      <c r="L3731" s="108">
        <f t="shared" ca="1" si="1249"/>
        <v>0</v>
      </c>
      <c r="M3731" s="44" t="str">
        <f t="shared" si="1247"/>
        <v/>
      </c>
      <c r="N3731" s="45" t="str">
        <f t="shared" ca="1" si="1251"/>
        <v/>
      </c>
      <c r="O3731" s="108">
        <f t="shared" si="1245"/>
        <v>0</v>
      </c>
      <c r="P3731" s="21" t="e">
        <f t="shared" si="1253"/>
        <v>#N/A</v>
      </c>
      <c r="Q3731" s="21" t="e">
        <f t="shared" si="1254"/>
        <v>#N/A</v>
      </c>
      <c r="R3731" s="21" t="e">
        <f t="shared" si="1255"/>
        <v>#N/A</v>
      </c>
      <c r="S3731" s="21" t="e">
        <f t="shared" si="1256"/>
        <v>#N/A</v>
      </c>
      <c r="T3731" s="29" t="e">
        <f t="shared" si="1248"/>
        <v>#N/A</v>
      </c>
      <c r="U3731" s="34">
        <f t="shared" si="1257"/>
        <v>0</v>
      </c>
      <c r="V3731" s="16">
        <f t="shared" ca="1" si="1260"/>
        <v>44139</v>
      </c>
      <c r="W3731" s="56">
        <f t="shared" ca="1" si="1261"/>
        <v>10</v>
      </c>
      <c r="X3731" s="56">
        <f t="shared" ca="1" si="1262"/>
        <v>2020</v>
      </c>
      <c r="Y3731" s="55" t="str">
        <f t="shared" ca="1" si="1263"/>
        <v>10-2020</v>
      </c>
      <c r="Z3731" s="51">
        <f ca="1">IFERROR(VLOOKUP(Y3731,IPC!$E$2:$F$1745,2,0),IPC!$H$1)</f>
        <v>138.32155800000001</v>
      </c>
      <c r="AA3731" s="48">
        <f t="shared" si="1258"/>
        <v>1</v>
      </c>
      <c r="AB3731" s="48">
        <f t="shared" si="1259"/>
        <v>1900</v>
      </c>
      <c r="AC3731" s="32" t="str">
        <f t="shared" si="1252"/>
        <v>1-1900</v>
      </c>
      <c r="AD3731" s="50">
        <f>IFERROR(VLOOKUP(AC3731,IPC!$E$2:$F$1745,2,0),IPC!$H$1)</f>
        <v>138.32155800000001</v>
      </c>
    </row>
    <row r="3732" spans="10:30" x14ac:dyDescent="0.25">
      <c r="J3732" s="44" t="str">
        <f t="shared" si="1246"/>
        <v/>
      </c>
      <c r="K3732" s="33" t="str">
        <f t="shared" ca="1" si="1250"/>
        <v/>
      </c>
      <c r="L3732" s="108">
        <f t="shared" ca="1" si="1249"/>
        <v>0</v>
      </c>
      <c r="M3732" s="44" t="str">
        <f t="shared" si="1247"/>
        <v/>
      </c>
      <c r="N3732" s="45" t="str">
        <f t="shared" ca="1" si="1251"/>
        <v/>
      </c>
      <c r="O3732" s="108">
        <f t="shared" ref="O3732:O3795" si="1264">+IF(M3732="Provisión contable",N3732,0)</f>
        <v>0</v>
      </c>
      <c r="P3732" s="21" t="e">
        <f t="shared" si="1253"/>
        <v>#N/A</v>
      </c>
      <c r="Q3732" s="21" t="e">
        <f t="shared" si="1254"/>
        <v>#N/A</v>
      </c>
      <c r="R3732" s="21" t="e">
        <f t="shared" si="1255"/>
        <v>#N/A</v>
      </c>
      <c r="S3732" s="21" t="e">
        <f t="shared" si="1256"/>
        <v>#N/A</v>
      </c>
      <c r="T3732" s="29" t="e">
        <f t="shared" si="1248"/>
        <v>#N/A</v>
      </c>
      <c r="U3732" s="34">
        <f t="shared" si="1257"/>
        <v>0</v>
      </c>
      <c r="V3732" s="16">
        <f t="shared" ca="1" si="1260"/>
        <v>44139</v>
      </c>
      <c r="W3732" s="56">
        <f t="shared" ca="1" si="1261"/>
        <v>10</v>
      </c>
      <c r="X3732" s="56">
        <f t="shared" ca="1" si="1262"/>
        <v>2020</v>
      </c>
      <c r="Y3732" s="55" t="str">
        <f t="shared" ca="1" si="1263"/>
        <v>10-2020</v>
      </c>
      <c r="Z3732" s="51">
        <f ca="1">IFERROR(VLOOKUP(Y3732,IPC!$E$2:$F$1745,2,0),IPC!$H$1)</f>
        <v>138.32155800000001</v>
      </c>
      <c r="AA3732" s="48">
        <f t="shared" si="1258"/>
        <v>1</v>
      </c>
      <c r="AB3732" s="48">
        <f t="shared" si="1259"/>
        <v>1900</v>
      </c>
      <c r="AC3732" s="32" t="str">
        <f t="shared" si="1252"/>
        <v>1-1900</v>
      </c>
      <c r="AD3732" s="50">
        <f>IFERROR(VLOOKUP(AC3732,IPC!$E$2:$F$1745,2,0),IPC!$H$1)</f>
        <v>138.32155800000001</v>
      </c>
    </row>
    <row r="3733" spans="10:30" x14ac:dyDescent="0.25">
      <c r="J3733" s="44" t="str">
        <f t="shared" si="1246"/>
        <v/>
      </c>
      <c r="K3733" s="33" t="str">
        <f t="shared" ca="1" si="1250"/>
        <v/>
      </c>
      <c r="L3733" s="108">
        <f t="shared" ca="1" si="1249"/>
        <v>0</v>
      </c>
      <c r="M3733" s="44" t="str">
        <f t="shared" si="1247"/>
        <v/>
      </c>
      <c r="N3733" s="45" t="str">
        <f t="shared" ca="1" si="1251"/>
        <v/>
      </c>
      <c r="O3733" s="108">
        <f t="shared" si="1264"/>
        <v>0</v>
      </c>
      <c r="P3733" s="21" t="e">
        <f t="shared" si="1253"/>
        <v>#N/A</v>
      </c>
      <c r="Q3733" s="21" t="e">
        <f t="shared" si="1254"/>
        <v>#N/A</v>
      </c>
      <c r="R3733" s="21" t="e">
        <f t="shared" si="1255"/>
        <v>#N/A</v>
      </c>
      <c r="S3733" s="21" t="e">
        <f t="shared" si="1256"/>
        <v>#N/A</v>
      </c>
      <c r="T3733" s="29" t="e">
        <f t="shared" si="1248"/>
        <v>#N/A</v>
      </c>
      <c r="U3733" s="34">
        <f t="shared" si="1257"/>
        <v>0</v>
      </c>
      <c r="V3733" s="16">
        <f t="shared" ca="1" si="1260"/>
        <v>44139</v>
      </c>
      <c r="W3733" s="56">
        <f t="shared" ca="1" si="1261"/>
        <v>10</v>
      </c>
      <c r="X3733" s="56">
        <f t="shared" ca="1" si="1262"/>
        <v>2020</v>
      </c>
      <c r="Y3733" s="55" t="str">
        <f t="shared" ca="1" si="1263"/>
        <v>10-2020</v>
      </c>
      <c r="Z3733" s="51">
        <f ca="1">IFERROR(VLOOKUP(Y3733,IPC!$E$2:$F$1745,2,0),IPC!$H$1)</f>
        <v>138.32155800000001</v>
      </c>
      <c r="AA3733" s="48">
        <f t="shared" si="1258"/>
        <v>1</v>
      </c>
      <c r="AB3733" s="48">
        <f t="shared" si="1259"/>
        <v>1900</v>
      </c>
      <c r="AC3733" s="32" t="str">
        <f t="shared" si="1252"/>
        <v>1-1900</v>
      </c>
      <c r="AD3733" s="50">
        <f>IFERROR(VLOOKUP(AC3733,IPC!$E$2:$F$1745,2,0),IPC!$H$1)</f>
        <v>138.32155800000001</v>
      </c>
    </row>
    <row r="3734" spans="10:30" x14ac:dyDescent="0.25">
      <c r="J3734" s="44" t="str">
        <f t="shared" si="1246"/>
        <v/>
      </c>
      <c r="K3734" s="33" t="str">
        <f t="shared" ca="1" si="1250"/>
        <v/>
      </c>
      <c r="L3734" s="108">
        <f t="shared" ca="1" si="1249"/>
        <v>0</v>
      </c>
      <c r="M3734" s="44" t="str">
        <f t="shared" si="1247"/>
        <v/>
      </c>
      <c r="N3734" s="45" t="str">
        <f t="shared" ca="1" si="1251"/>
        <v/>
      </c>
      <c r="O3734" s="108">
        <f t="shared" si="1264"/>
        <v>0</v>
      </c>
      <c r="P3734" s="21" t="e">
        <f t="shared" si="1253"/>
        <v>#N/A</v>
      </c>
      <c r="Q3734" s="21" t="e">
        <f t="shared" si="1254"/>
        <v>#N/A</v>
      </c>
      <c r="R3734" s="21" t="e">
        <f t="shared" si="1255"/>
        <v>#N/A</v>
      </c>
      <c r="S3734" s="21" t="e">
        <f t="shared" si="1256"/>
        <v>#N/A</v>
      </c>
      <c r="T3734" s="29" t="e">
        <f t="shared" si="1248"/>
        <v>#N/A</v>
      </c>
      <c r="U3734" s="34">
        <f t="shared" si="1257"/>
        <v>0</v>
      </c>
      <c r="V3734" s="16">
        <f t="shared" ca="1" si="1260"/>
        <v>44139</v>
      </c>
      <c r="W3734" s="56">
        <f t="shared" ca="1" si="1261"/>
        <v>10</v>
      </c>
      <c r="X3734" s="56">
        <f t="shared" ca="1" si="1262"/>
        <v>2020</v>
      </c>
      <c r="Y3734" s="55" t="str">
        <f t="shared" ca="1" si="1263"/>
        <v>10-2020</v>
      </c>
      <c r="Z3734" s="51">
        <f ca="1">IFERROR(VLOOKUP(Y3734,IPC!$E$2:$F$1745,2,0),IPC!$H$1)</f>
        <v>138.32155800000001</v>
      </c>
      <c r="AA3734" s="48">
        <f t="shared" si="1258"/>
        <v>1</v>
      </c>
      <c r="AB3734" s="48">
        <f t="shared" si="1259"/>
        <v>1900</v>
      </c>
      <c r="AC3734" s="32" t="str">
        <f t="shared" si="1252"/>
        <v>1-1900</v>
      </c>
      <c r="AD3734" s="50">
        <f>IFERROR(VLOOKUP(AC3734,IPC!$E$2:$F$1745,2,0),IPC!$H$1)</f>
        <v>138.32155800000001</v>
      </c>
    </row>
    <row r="3735" spans="10:30" x14ac:dyDescent="0.25">
      <c r="J3735" s="44" t="str">
        <f t="shared" si="1246"/>
        <v/>
      </c>
      <c r="K3735" s="33" t="str">
        <f t="shared" ca="1" si="1250"/>
        <v/>
      </c>
      <c r="L3735" s="108">
        <f t="shared" ca="1" si="1249"/>
        <v>0</v>
      </c>
      <c r="M3735" s="44" t="str">
        <f t="shared" si="1247"/>
        <v/>
      </c>
      <c r="N3735" s="45" t="str">
        <f t="shared" ca="1" si="1251"/>
        <v/>
      </c>
      <c r="O3735" s="108">
        <f t="shared" si="1264"/>
        <v>0</v>
      </c>
      <c r="P3735" s="21" t="e">
        <f t="shared" si="1253"/>
        <v>#N/A</v>
      </c>
      <c r="Q3735" s="21" t="e">
        <f t="shared" si="1254"/>
        <v>#N/A</v>
      </c>
      <c r="R3735" s="21" t="e">
        <f t="shared" si="1255"/>
        <v>#N/A</v>
      </c>
      <c r="S3735" s="21" t="e">
        <f t="shared" si="1256"/>
        <v>#N/A</v>
      </c>
      <c r="T3735" s="29" t="e">
        <f t="shared" si="1248"/>
        <v>#N/A</v>
      </c>
      <c r="U3735" s="34">
        <f t="shared" si="1257"/>
        <v>0</v>
      </c>
      <c r="V3735" s="16">
        <f t="shared" ca="1" si="1260"/>
        <v>44139</v>
      </c>
      <c r="W3735" s="56">
        <f t="shared" ca="1" si="1261"/>
        <v>10</v>
      </c>
      <c r="X3735" s="56">
        <f t="shared" ca="1" si="1262"/>
        <v>2020</v>
      </c>
      <c r="Y3735" s="55" t="str">
        <f t="shared" ca="1" si="1263"/>
        <v>10-2020</v>
      </c>
      <c r="Z3735" s="51">
        <f ca="1">IFERROR(VLOOKUP(Y3735,IPC!$E$2:$F$1745,2,0),IPC!$H$1)</f>
        <v>138.32155800000001</v>
      </c>
      <c r="AA3735" s="48">
        <f t="shared" si="1258"/>
        <v>1</v>
      </c>
      <c r="AB3735" s="48">
        <f t="shared" si="1259"/>
        <v>1900</v>
      </c>
      <c r="AC3735" s="32" t="str">
        <f t="shared" si="1252"/>
        <v>1-1900</v>
      </c>
      <c r="AD3735" s="50">
        <f>IFERROR(VLOOKUP(AC3735,IPC!$E$2:$F$1745,2,0),IPC!$H$1)</f>
        <v>138.32155800000001</v>
      </c>
    </row>
    <row r="3736" spans="10:30" x14ac:dyDescent="0.25">
      <c r="J3736" s="44" t="str">
        <f t="shared" ref="J3736:J3799" si="1265">IFERROR(IF(T3748&gt;0.5,"ALTA",IF(AND(T3748&gt;0.25,T3748&lt;=0.5),"MEDIA",IF(AND(T3748&gt;=0.1,T3748&lt;=0.25),"BAJA",IF(AND(T3748&lt;0.1),"REMOTA")))),"")</f>
        <v/>
      </c>
      <c r="K3736" s="33" t="str">
        <f t="shared" ca="1" si="1250"/>
        <v/>
      </c>
      <c r="L3736" s="108">
        <f t="shared" ca="1" si="1249"/>
        <v>0</v>
      </c>
      <c r="M3736" s="44" t="str">
        <f t="shared" ref="M3736:M3799" si="1266">IFERROR(IF(T3748&gt;50%,"Provisión contable",IF(T3748&lt;=10%,"No se registra","Cuentas de orden")),"")</f>
        <v/>
      </c>
      <c r="N3736" s="45" t="str">
        <f t="shared" ca="1" si="1251"/>
        <v/>
      </c>
      <c r="O3736" s="108">
        <f t="shared" si="1264"/>
        <v>0</v>
      </c>
      <c r="P3736" s="21" t="e">
        <f t="shared" si="1253"/>
        <v>#N/A</v>
      </c>
      <c r="Q3736" s="21" t="e">
        <f t="shared" si="1254"/>
        <v>#N/A</v>
      </c>
      <c r="R3736" s="21" t="e">
        <f t="shared" si="1255"/>
        <v>#N/A</v>
      </c>
      <c r="S3736" s="21" t="e">
        <f t="shared" si="1256"/>
        <v>#N/A</v>
      </c>
      <c r="T3736" s="29" t="e">
        <f t="shared" si="1248"/>
        <v>#N/A</v>
      </c>
      <c r="U3736" s="34">
        <f t="shared" si="1257"/>
        <v>0</v>
      </c>
      <c r="V3736" s="16">
        <f t="shared" ca="1" si="1260"/>
        <v>44139</v>
      </c>
      <c r="W3736" s="56">
        <f t="shared" ca="1" si="1261"/>
        <v>10</v>
      </c>
      <c r="X3736" s="56">
        <f t="shared" ca="1" si="1262"/>
        <v>2020</v>
      </c>
      <c r="Y3736" s="55" t="str">
        <f t="shared" ca="1" si="1263"/>
        <v>10-2020</v>
      </c>
      <c r="Z3736" s="51">
        <f ca="1">IFERROR(VLOOKUP(Y3736,IPC!$E$2:$F$1745,2,0),IPC!$H$1)</f>
        <v>138.32155800000001</v>
      </c>
      <c r="AA3736" s="48">
        <f t="shared" si="1258"/>
        <v>1</v>
      </c>
      <c r="AB3736" s="48">
        <f t="shared" si="1259"/>
        <v>1900</v>
      </c>
      <c r="AC3736" s="32" t="str">
        <f t="shared" si="1252"/>
        <v>1-1900</v>
      </c>
      <c r="AD3736" s="50">
        <f>IFERROR(VLOOKUP(AC3736,IPC!$E$2:$F$1745,2,0),IPC!$H$1)</f>
        <v>138.32155800000001</v>
      </c>
    </row>
    <row r="3737" spans="10:30" x14ac:dyDescent="0.25">
      <c r="J3737" s="44" t="str">
        <f t="shared" si="1265"/>
        <v/>
      </c>
      <c r="K3737" s="33" t="str">
        <f t="shared" ca="1" si="1250"/>
        <v/>
      </c>
      <c r="L3737" s="108">
        <f t="shared" ca="1" si="1249"/>
        <v>0</v>
      </c>
      <c r="M3737" s="44" t="str">
        <f t="shared" si="1266"/>
        <v/>
      </c>
      <c r="N3737" s="45" t="str">
        <f t="shared" ca="1" si="1251"/>
        <v/>
      </c>
      <c r="O3737" s="108">
        <f t="shared" si="1264"/>
        <v>0</v>
      </c>
      <c r="P3737" s="21" t="e">
        <f t="shared" si="1253"/>
        <v>#N/A</v>
      </c>
      <c r="Q3737" s="21" t="e">
        <f t="shared" si="1254"/>
        <v>#N/A</v>
      </c>
      <c r="R3737" s="21" t="e">
        <f t="shared" si="1255"/>
        <v>#N/A</v>
      </c>
      <c r="S3737" s="21" t="e">
        <f t="shared" si="1256"/>
        <v>#N/A</v>
      </c>
      <c r="T3737" s="29" t="e">
        <f t="shared" si="1248"/>
        <v>#N/A</v>
      </c>
      <c r="U3737" s="34">
        <f t="shared" si="1257"/>
        <v>0</v>
      </c>
      <c r="V3737" s="16">
        <f t="shared" ca="1" si="1260"/>
        <v>44139</v>
      </c>
      <c r="W3737" s="56">
        <f t="shared" ca="1" si="1261"/>
        <v>10</v>
      </c>
      <c r="X3737" s="56">
        <f t="shared" ca="1" si="1262"/>
        <v>2020</v>
      </c>
      <c r="Y3737" s="55" t="str">
        <f t="shared" ca="1" si="1263"/>
        <v>10-2020</v>
      </c>
      <c r="Z3737" s="51">
        <f ca="1">IFERROR(VLOOKUP(Y3737,IPC!$E$2:$F$1745,2,0),IPC!$H$1)</f>
        <v>138.32155800000001</v>
      </c>
      <c r="AA3737" s="48">
        <f t="shared" si="1258"/>
        <v>1</v>
      </c>
      <c r="AB3737" s="48">
        <f t="shared" si="1259"/>
        <v>1900</v>
      </c>
      <c r="AC3737" s="32" t="str">
        <f t="shared" si="1252"/>
        <v>1-1900</v>
      </c>
      <c r="AD3737" s="50">
        <f>IFERROR(VLOOKUP(AC3737,IPC!$E$2:$F$1745,2,0),IPC!$H$1)</f>
        <v>138.32155800000001</v>
      </c>
    </row>
    <row r="3738" spans="10:30" x14ac:dyDescent="0.25">
      <c r="J3738" s="44" t="str">
        <f t="shared" si="1265"/>
        <v/>
      </c>
      <c r="K3738" s="33" t="str">
        <f t="shared" ca="1" si="1250"/>
        <v/>
      </c>
      <c r="L3738" s="108">
        <f t="shared" ca="1" si="1249"/>
        <v>0</v>
      </c>
      <c r="M3738" s="44" t="str">
        <f t="shared" si="1266"/>
        <v/>
      </c>
      <c r="N3738" s="45" t="str">
        <f t="shared" ca="1" si="1251"/>
        <v/>
      </c>
      <c r="O3738" s="108">
        <f t="shared" si="1264"/>
        <v>0</v>
      </c>
      <c r="P3738" s="21" t="e">
        <f t="shared" si="1253"/>
        <v>#N/A</v>
      </c>
      <c r="Q3738" s="21" t="e">
        <f t="shared" si="1254"/>
        <v>#N/A</v>
      </c>
      <c r="R3738" s="21" t="e">
        <f t="shared" si="1255"/>
        <v>#N/A</v>
      </c>
      <c r="S3738" s="21" t="e">
        <f t="shared" si="1256"/>
        <v>#N/A</v>
      </c>
      <c r="T3738" s="29" t="e">
        <f t="shared" si="1248"/>
        <v>#N/A</v>
      </c>
      <c r="U3738" s="34">
        <f t="shared" si="1257"/>
        <v>0</v>
      </c>
      <c r="V3738" s="16">
        <f t="shared" ca="1" si="1260"/>
        <v>44139</v>
      </c>
      <c r="W3738" s="56">
        <f t="shared" ca="1" si="1261"/>
        <v>10</v>
      </c>
      <c r="X3738" s="56">
        <f t="shared" ca="1" si="1262"/>
        <v>2020</v>
      </c>
      <c r="Y3738" s="55" t="str">
        <f t="shared" ca="1" si="1263"/>
        <v>10-2020</v>
      </c>
      <c r="Z3738" s="51">
        <f ca="1">IFERROR(VLOOKUP(Y3738,IPC!$E$2:$F$1745,2,0),IPC!$H$1)</f>
        <v>138.32155800000001</v>
      </c>
      <c r="AA3738" s="48">
        <f t="shared" si="1258"/>
        <v>1</v>
      </c>
      <c r="AB3738" s="48">
        <f t="shared" si="1259"/>
        <v>1900</v>
      </c>
      <c r="AC3738" s="32" t="str">
        <f t="shared" si="1252"/>
        <v>1-1900</v>
      </c>
      <c r="AD3738" s="50">
        <f>IFERROR(VLOOKUP(AC3738,IPC!$E$2:$F$1745,2,0),IPC!$H$1)</f>
        <v>138.32155800000001</v>
      </c>
    </row>
    <row r="3739" spans="10:30" x14ac:dyDescent="0.25">
      <c r="J3739" s="44" t="str">
        <f t="shared" si="1265"/>
        <v/>
      </c>
      <c r="K3739" s="33" t="str">
        <f t="shared" ca="1" si="1250"/>
        <v/>
      </c>
      <c r="L3739" s="108">
        <f t="shared" ca="1" si="1249"/>
        <v>0</v>
      </c>
      <c r="M3739" s="44" t="str">
        <f t="shared" si="1266"/>
        <v/>
      </c>
      <c r="N3739" s="45" t="str">
        <f t="shared" ca="1" si="1251"/>
        <v/>
      </c>
      <c r="O3739" s="108">
        <f t="shared" si="1264"/>
        <v>0</v>
      </c>
      <c r="P3739" s="21" t="e">
        <f t="shared" si="1253"/>
        <v>#N/A</v>
      </c>
      <c r="Q3739" s="21" t="e">
        <f t="shared" si="1254"/>
        <v>#N/A</v>
      </c>
      <c r="R3739" s="21" t="e">
        <f t="shared" si="1255"/>
        <v>#N/A</v>
      </c>
      <c r="S3739" s="21" t="e">
        <f t="shared" si="1256"/>
        <v>#N/A</v>
      </c>
      <c r="T3739" s="29" t="e">
        <f t="shared" si="1248"/>
        <v>#N/A</v>
      </c>
      <c r="U3739" s="34">
        <f t="shared" si="1257"/>
        <v>0</v>
      </c>
      <c r="V3739" s="16">
        <f t="shared" ca="1" si="1260"/>
        <v>44139</v>
      </c>
      <c r="W3739" s="56">
        <f t="shared" ca="1" si="1261"/>
        <v>10</v>
      </c>
      <c r="X3739" s="56">
        <f t="shared" ca="1" si="1262"/>
        <v>2020</v>
      </c>
      <c r="Y3739" s="55" t="str">
        <f t="shared" ca="1" si="1263"/>
        <v>10-2020</v>
      </c>
      <c r="Z3739" s="51">
        <f ca="1">IFERROR(VLOOKUP(Y3739,IPC!$E$2:$F$1745,2,0),IPC!$H$1)</f>
        <v>138.32155800000001</v>
      </c>
      <c r="AA3739" s="48">
        <f t="shared" si="1258"/>
        <v>1</v>
      </c>
      <c r="AB3739" s="48">
        <f t="shared" si="1259"/>
        <v>1900</v>
      </c>
      <c r="AC3739" s="32" t="str">
        <f t="shared" si="1252"/>
        <v>1-1900</v>
      </c>
      <c r="AD3739" s="50">
        <f>IFERROR(VLOOKUP(AC3739,IPC!$E$2:$F$1745,2,0),IPC!$H$1)</f>
        <v>138.32155800000001</v>
      </c>
    </row>
    <row r="3740" spans="10:30" x14ac:dyDescent="0.25">
      <c r="J3740" s="44" t="str">
        <f t="shared" si="1265"/>
        <v/>
      </c>
      <c r="K3740" s="33" t="str">
        <f t="shared" ca="1" si="1250"/>
        <v/>
      </c>
      <c r="L3740" s="108">
        <f t="shared" ca="1" si="1249"/>
        <v>0</v>
      </c>
      <c r="M3740" s="44" t="str">
        <f t="shared" si="1266"/>
        <v/>
      </c>
      <c r="N3740" s="45" t="str">
        <f t="shared" ca="1" si="1251"/>
        <v/>
      </c>
      <c r="O3740" s="108">
        <f t="shared" si="1264"/>
        <v>0</v>
      </c>
      <c r="P3740" s="21" t="e">
        <f t="shared" si="1253"/>
        <v>#N/A</v>
      </c>
      <c r="Q3740" s="21" t="e">
        <f t="shared" si="1254"/>
        <v>#N/A</v>
      </c>
      <c r="R3740" s="21" t="e">
        <f t="shared" si="1255"/>
        <v>#N/A</v>
      </c>
      <c r="S3740" s="21" t="e">
        <f t="shared" si="1256"/>
        <v>#N/A</v>
      </c>
      <c r="T3740" s="29" t="e">
        <f t="shared" si="1248"/>
        <v>#N/A</v>
      </c>
      <c r="U3740" s="34">
        <f t="shared" si="1257"/>
        <v>0</v>
      </c>
      <c r="V3740" s="16">
        <f t="shared" ca="1" si="1260"/>
        <v>44139</v>
      </c>
      <c r="W3740" s="56">
        <f t="shared" ca="1" si="1261"/>
        <v>10</v>
      </c>
      <c r="X3740" s="56">
        <f t="shared" ca="1" si="1262"/>
        <v>2020</v>
      </c>
      <c r="Y3740" s="55" t="str">
        <f t="shared" ca="1" si="1263"/>
        <v>10-2020</v>
      </c>
      <c r="Z3740" s="51">
        <f ca="1">IFERROR(VLOOKUP(Y3740,IPC!$E$2:$F$1745,2,0),IPC!$H$1)</f>
        <v>138.32155800000001</v>
      </c>
      <c r="AA3740" s="48">
        <f t="shared" si="1258"/>
        <v>1</v>
      </c>
      <c r="AB3740" s="48">
        <f t="shared" si="1259"/>
        <v>1900</v>
      </c>
      <c r="AC3740" s="32" t="str">
        <f t="shared" si="1252"/>
        <v>1-1900</v>
      </c>
      <c r="AD3740" s="50">
        <f>IFERROR(VLOOKUP(AC3740,IPC!$E$2:$F$1745,2,0),IPC!$H$1)</f>
        <v>138.32155800000001</v>
      </c>
    </row>
    <row r="3741" spans="10:30" x14ac:dyDescent="0.25">
      <c r="J3741" s="44" t="str">
        <f t="shared" si="1265"/>
        <v/>
      </c>
      <c r="K3741" s="33" t="str">
        <f t="shared" ca="1" si="1250"/>
        <v/>
      </c>
      <c r="L3741" s="108">
        <f t="shared" ca="1" si="1249"/>
        <v>0</v>
      </c>
      <c r="M3741" s="44" t="str">
        <f t="shared" si="1266"/>
        <v/>
      </c>
      <c r="N3741" s="45" t="str">
        <f t="shared" ca="1" si="1251"/>
        <v/>
      </c>
      <c r="O3741" s="108">
        <f t="shared" si="1264"/>
        <v>0</v>
      </c>
      <c r="P3741" s="21" t="e">
        <f t="shared" si="1253"/>
        <v>#N/A</v>
      </c>
      <c r="Q3741" s="21" t="e">
        <f t="shared" si="1254"/>
        <v>#N/A</v>
      </c>
      <c r="R3741" s="21" t="e">
        <f t="shared" si="1255"/>
        <v>#N/A</v>
      </c>
      <c r="S3741" s="21" t="e">
        <f t="shared" si="1256"/>
        <v>#N/A</v>
      </c>
      <c r="T3741" s="29" t="e">
        <f t="shared" si="1248"/>
        <v>#N/A</v>
      </c>
      <c r="U3741" s="34">
        <f t="shared" si="1257"/>
        <v>0</v>
      </c>
      <c r="V3741" s="16">
        <f t="shared" ca="1" si="1260"/>
        <v>44139</v>
      </c>
      <c r="W3741" s="56">
        <f t="shared" ca="1" si="1261"/>
        <v>10</v>
      </c>
      <c r="X3741" s="56">
        <f t="shared" ca="1" si="1262"/>
        <v>2020</v>
      </c>
      <c r="Y3741" s="55" t="str">
        <f t="shared" ca="1" si="1263"/>
        <v>10-2020</v>
      </c>
      <c r="Z3741" s="51">
        <f ca="1">IFERROR(VLOOKUP(Y3741,IPC!$E$2:$F$1745,2,0),IPC!$H$1)</f>
        <v>138.32155800000001</v>
      </c>
      <c r="AA3741" s="48">
        <f t="shared" si="1258"/>
        <v>1</v>
      </c>
      <c r="AB3741" s="48">
        <f t="shared" si="1259"/>
        <v>1900</v>
      </c>
      <c r="AC3741" s="32" t="str">
        <f t="shared" si="1252"/>
        <v>1-1900</v>
      </c>
      <c r="AD3741" s="50">
        <f>IFERROR(VLOOKUP(AC3741,IPC!$E$2:$F$1745,2,0),IPC!$H$1)</f>
        <v>138.32155800000001</v>
      </c>
    </row>
    <row r="3742" spans="10:30" x14ac:dyDescent="0.25">
      <c r="J3742" s="44" t="str">
        <f t="shared" si="1265"/>
        <v/>
      </c>
      <c r="K3742" s="33" t="str">
        <f t="shared" ca="1" si="1250"/>
        <v/>
      </c>
      <c r="L3742" s="108">
        <f t="shared" ca="1" si="1249"/>
        <v>0</v>
      </c>
      <c r="M3742" s="44" t="str">
        <f t="shared" si="1266"/>
        <v/>
      </c>
      <c r="N3742" s="45" t="str">
        <f t="shared" ca="1" si="1251"/>
        <v/>
      </c>
      <c r="O3742" s="108">
        <f t="shared" si="1264"/>
        <v>0</v>
      </c>
      <c r="P3742" s="21" t="e">
        <f t="shared" si="1253"/>
        <v>#N/A</v>
      </c>
      <c r="Q3742" s="21" t="e">
        <f t="shared" si="1254"/>
        <v>#N/A</v>
      </c>
      <c r="R3742" s="21" t="e">
        <f t="shared" si="1255"/>
        <v>#N/A</v>
      </c>
      <c r="S3742" s="21" t="e">
        <f t="shared" si="1256"/>
        <v>#N/A</v>
      </c>
      <c r="T3742" s="29" t="e">
        <f t="shared" si="1248"/>
        <v>#N/A</v>
      </c>
      <c r="U3742" s="34">
        <f t="shared" si="1257"/>
        <v>0</v>
      </c>
      <c r="V3742" s="16">
        <f t="shared" ca="1" si="1260"/>
        <v>44139</v>
      </c>
      <c r="W3742" s="56">
        <f t="shared" ca="1" si="1261"/>
        <v>10</v>
      </c>
      <c r="X3742" s="56">
        <f t="shared" ca="1" si="1262"/>
        <v>2020</v>
      </c>
      <c r="Y3742" s="55" t="str">
        <f t="shared" ca="1" si="1263"/>
        <v>10-2020</v>
      </c>
      <c r="Z3742" s="51">
        <f ca="1">IFERROR(VLOOKUP(Y3742,IPC!$E$2:$F$1745,2,0),IPC!$H$1)</f>
        <v>138.32155800000001</v>
      </c>
      <c r="AA3742" s="48">
        <f t="shared" si="1258"/>
        <v>1</v>
      </c>
      <c r="AB3742" s="48">
        <f t="shared" si="1259"/>
        <v>1900</v>
      </c>
      <c r="AC3742" s="32" t="str">
        <f t="shared" si="1252"/>
        <v>1-1900</v>
      </c>
      <c r="AD3742" s="50">
        <f>IFERROR(VLOOKUP(AC3742,IPC!$E$2:$F$1745,2,0),IPC!$H$1)</f>
        <v>138.32155800000001</v>
      </c>
    </row>
    <row r="3743" spans="10:30" x14ac:dyDescent="0.25">
      <c r="J3743" s="44" t="str">
        <f t="shared" si="1265"/>
        <v/>
      </c>
      <c r="K3743" s="33" t="str">
        <f t="shared" ca="1" si="1250"/>
        <v/>
      </c>
      <c r="L3743" s="108">
        <f t="shared" ca="1" si="1249"/>
        <v>0</v>
      </c>
      <c r="M3743" s="44" t="str">
        <f t="shared" si="1266"/>
        <v/>
      </c>
      <c r="N3743" s="45" t="str">
        <f t="shared" ca="1" si="1251"/>
        <v/>
      </c>
      <c r="O3743" s="108">
        <f t="shared" si="1264"/>
        <v>0</v>
      </c>
      <c r="P3743" s="21" t="e">
        <f t="shared" si="1253"/>
        <v>#N/A</v>
      </c>
      <c r="Q3743" s="21" t="e">
        <f t="shared" si="1254"/>
        <v>#N/A</v>
      </c>
      <c r="R3743" s="21" t="e">
        <f t="shared" si="1255"/>
        <v>#N/A</v>
      </c>
      <c r="S3743" s="21" t="e">
        <f t="shared" si="1256"/>
        <v>#N/A</v>
      </c>
      <c r="T3743" s="29" t="e">
        <f t="shared" si="1248"/>
        <v>#N/A</v>
      </c>
      <c r="U3743" s="34">
        <f t="shared" si="1257"/>
        <v>0</v>
      </c>
      <c r="V3743" s="16">
        <f t="shared" ca="1" si="1260"/>
        <v>44139</v>
      </c>
      <c r="W3743" s="56">
        <f t="shared" ca="1" si="1261"/>
        <v>10</v>
      </c>
      <c r="X3743" s="56">
        <f t="shared" ca="1" si="1262"/>
        <v>2020</v>
      </c>
      <c r="Y3743" s="55" t="str">
        <f t="shared" ca="1" si="1263"/>
        <v>10-2020</v>
      </c>
      <c r="Z3743" s="51">
        <f ca="1">IFERROR(VLOOKUP(Y3743,IPC!$E$2:$F$1745,2,0),IPC!$H$1)</f>
        <v>138.32155800000001</v>
      </c>
      <c r="AA3743" s="48">
        <f t="shared" si="1258"/>
        <v>1</v>
      </c>
      <c r="AB3743" s="48">
        <f t="shared" si="1259"/>
        <v>1900</v>
      </c>
      <c r="AC3743" s="32" t="str">
        <f t="shared" si="1252"/>
        <v>1-1900</v>
      </c>
      <c r="AD3743" s="50">
        <f>IFERROR(VLOOKUP(AC3743,IPC!$E$2:$F$1745,2,0),IPC!$H$1)</f>
        <v>138.32155800000001</v>
      </c>
    </row>
    <row r="3744" spans="10:30" x14ac:dyDescent="0.25">
      <c r="J3744" s="44" t="str">
        <f t="shared" si="1265"/>
        <v/>
      </c>
      <c r="K3744" s="33" t="str">
        <f t="shared" ca="1" si="1250"/>
        <v/>
      </c>
      <c r="L3744" s="108">
        <f t="shared" ca="1" si="1249"/>
        <v>0</v>
      </c>
      <c r="M3744" s="44" t="str">
        <f t="shared" si="1266"/>
        <v/>
      </c>
      <c r="N3744" s="45" t="str">
        <f t="shared" ca="1" si="1251"/>
        <v/>
      </c>
      <c r="O3744" s="108">
        <f t="shared" si="1264"/>
        <v>0</v>
      </c>
      <c r="P3744" s="21" t="e">
        <f t="shared" si="1253"/>
        <v>#N/A</v>
      </c>
      <c r="Q3744" s="21" t="e">
        <f t="shared" si="1254"/>
        <v>#N/A</v>
      </c>
      <c r="R3744" s="21" t="e">
        <f t="shared" si="1255"/>
        <v>#N/A</v>
      </c>
      <c r="S3744" s="21" t="e">
        <f t="shared" si="1256"/>
        <v>#N/A</v>
      </c>
      <c r="T3744" s="29" t="e">
        <f t="shared" ref="T3744:T3807" si="1267">+SUMPRODUCT(P3744:S3744,$P$7:$S$7)/100</f>
        <v>#N/A</v>
      </c>
      <c r="U3744" s="34">
        <f t="shared" si="1257"/>
        <v>0</v>
      </c>
      <c r="V3744" s="16">
        <f t="shared" ca="1" si="1260"/>
        <v>44139</v>
      </c>
      <c r="W3744" s="56">
        <f t="shared" ca="1" si="1261"/>
        <v>10</v>
      </c>
      <c r="X3744" s="56">
        <f t="shared" ca="1" si="1262"/>
        <v>2020</v>
      </c>
      <c r="Y3744" s="55" t="str">
        <f t="shared" ca="1" si="1263"/>
        <v>10-2020</v>
      </c>
      <c r="Z3744" s="51">
        <f ca="1">IFERROR(VLOOKUP(Y3744,IPC!$E$2:$F$1745,2,0),IPC!$H$1)</f>
        <v>138.32155800000001</v>
      </c>
      <c r="AA3744" s="48">
        <f t="shared" si="1258"/>
        <v>1</v>
      </c>
      <c r="AB3744" s="48">
        <f t="shared" si="1259"/>
        <v>1900</v>
      </c>
      <c r="AC3744" s="32" t="str">
        <f t="shared" si="1252"/>
        <v>1-1900</v>
      </c>
      <c r="AD3744" s="50">
        <f>IFERROR(VLOOKUP(AC3744,IPC!$E$2:$F$1745,2,0),IPC!$H$1)</f>
        <v>138.32155800000001</v>
      </c>
    </row>
    <row r="3745" spans="10:30" x14ac:dyDescent="0.25">
      <c r="J3745" s="44" t="str">
        <f t="shared" si="1265"/>
        <v/>
      </c>
      <c r="K3745" s="33" t="str">
        <f t="shared" ca="1" si="1250"/>
        <v/>
      </c>
      <c r="L3745" s="108">
        <f t="shared" ca="1" si="1249"/>
        <v>0</v>
      </c>
      <c r="M3745" s="44" t="str">
        <f t="shared" si="1266"/>
        <v/>
      </c>
      <c r="N3745" s="45" t="str">
        <f t="shared" ca="1" si="1251"/>
        <v/>
      </c>
      <c r="O3745" s="108">
        <f t="shared" si="1264"/>
        <v>0</v>
      </c>
      <c r="P3745" s="21" t="e">
        <f t="shared" si="1253"/>
        <v>#N/A</v>
      </c>
      <c r="Q3745" s="21" t="e">
        <f t="shared" si="1254"/>
        <v>#N/A</v>
      </c>
      <c r="R3745" s="21" t="e">
        <f t="shared" si="1255"/>
        <v>#N/A</v>
      </c>
      <c r="S3745" s="21" t="e">
        <f t="shared" si="1256"/>
        <v>#N/A</v>
      </c>
      <c r="T3745" s="29" t="e">
        <f t="shared" si="1267"/>
        <v>#N/A</v>
      </c>
      <c r="U3745" s="34">
        <f t="shared" si="1257"/>
        <v>0</v>
      </c>
      <c r="V3745" s="16">
        <f t="shared" ca="1" si="1260"/>
        <v>44139</v>
      </c>
      <c r="W3745" s="56">
        <f t="shared" ca="1" si="1261"/>
        <v>10</v>
      </c>
      <c r="X3745" s="56">
        <f t="shared" ca="1" si="1262"/>
        <v>2020</v>
      </c>
      <c r="Y3745" s="55" t="str">
        <f t="shared" ca="1" si="1263"/>
        <v>10-2020</v>
      </c>
      <c r="Z3745" s="51">
        <f ca="1">IFERROR(VLOOKUP(Y3745,IPC!$E$2:$F$1745,2,0),IPC!$H$1)</f>
        <v>138.32155800000001</v>
      </c>
      <c r="AA3745" s="48">
        <f t="shared" si="1258"/>
        <v>1</v>
      </c>
      <c r="AB3745" s="48">
        <f t="shared" si="1259"/>
        <v>1900</v>
      </c>
      <c r="AC3745" s="32" t="str">
        <f t="shared" si="1252"/>
        <v>1-1900</v>
      </c>
      <c r="AD3745" s="50">
        <f>IFERROR(VLOOKUP(AC3745,IPC!$E$2:$F$1745,2,0),IPC!$H$1)</f>
        <v>138.32155800000001</v>
      </c>
    </row>
    <row r="3746" spans="10:30" x14ac:dyDescent="0.25">
      <c r="J3746" s="44" t="str">
        <f t="shared" si="1265"/>
        <v/>
      </c>
      <c r="K3746" s="33" t="str">
        <f t="shared" ca="1" si="1250"/>
        <v/>
      </c>
      <c r="L3746" s="108">
        <f t="shared" ca="1" si="1249"/>
        <v>0</v>
      </c>
      <c r="M3746" s="44" t="str">
        <f t="shared" si="1266"/>
        <v/>
      </c>
      <c r="N3746" s="45" t="str">
        <f t="shared" ca="1" si="1251"/>
        <v/>
      </c>
      <c r="O3746" s="108">
        <f t="shared" si="1264"/>
        <v>0</v>
      </c>
      <c r="P3746" s="21" t="e">
        <f t="shared" si="1253"/>
        <v>#N/A</v>
      </c>
      <c r="Q3746" s="21" t="e">
        <f t="shared" si="1254"/>
        <v>#N/A</v>
      </c>
      <c r="R3746" s="21" t="e">
        <f t="shared" si="1255"/>
        <v>#N/A</v>
      </c>
      <c r="S3746" s="21" t="e">
        <f t="shared" si="1256"/>
        <v>#N/A</v>
      </c>
      <c r="T3746" s="29" t="e">
        <f t="shared" si="1267"/>
        <v>#N/A</v>
      </c>
      <c r="U3746" s="34">
        <f t="shared" si="1257"/>
        <v>0</v>
      </c>
      <c r="V3746" s="16">
        <f t="shared" ca="1" si="1260"/>
        <v>44139</v>
      </c>
      <c r="W3746" s="56">
        <f t="shared" ca="1" si="1261"/>
        <v>10</v>
      </c>
      <c r="X3746" s="56">
        <f t="shared" ca="1" si="1262"/>
        <v>2020</v>
      </c>
      <c r="Y3746" s="55" t="str">
        <f t="shared" ca="1" si="1263"/>
        <v>10-2020</v>
      </c>
      <c r="Z3746" s="51">
        <f ca="1">IFERROR(VLOOKUP(Y3746,IPC!$E$2:$F$1745,2,0),IPC!$H$1)</f>
        <v>138.32155800000001</v>
      </c>
      <c r="AA3746" s="48">
        <f t="shared" si="1258"/>
        <v>1</v>
      </c>
      <c r="AB3746" s="48">
        <f t="shared" si="1259"/>
        <v>1900</v>
      </c>
      <c r="AC3746" s="32" t="str">
        <f t="shared" si="1252"/>
        <v>1-1900</v>
      </c>
      <c r="AD3746" s="50">
        <f>IFERROR(VLOOKUP(AC3746,IPC!$E$2:$F$1745,2,0),IPC!$H$1)</f>
        <v>138.32155800000001</v>
      </c>
    </row>
    <row r="3747" spans="10:30" x14ac:dyDescent="0.25">
      <c r="J3747" s="44" t="str">
        <f t="shared" si="1265"/>
        <v/>
      </c>
      <c r="K3747" s="33" t="str">
        <f t="shared" ca="1" si="1250"/>
        <v/>
      </c>
      <c r="L3747" s="108">
        <f t="shared" ca="1" si="1249"/>
        <v>0</v>
      </c>
      <c r="M3747" s="44" t="str">
        <f t="shared" si="1266"/>
        <v/>
      </c>
      <c r="N3747" s="45" t="str">
        <f t="shared" ca="1" si="1251"/>
        <v/>
      </c>
      <c r="O3747" s="108">
        <f t="shared" si="1264"/>
        <v>0</v>
      </c>
      <c r="P3747" s="21" t="e">
        <f t="shared" si="1253"/>
        <v>#N/A</v>
      </c>
      <c r="Q3747" s="21" t="e">
        <f t="shared" si="1254"/>
        <v>#N/A</v>
      </c>
      <c r="R3747" s="21" t="e">
        <f t="shared" si="1255"/>
        <v>#N/A</v>
      </c>
      <c r="S3747" s="21" t="e">
        <f t="shared" si="1256"/>
        <v>#N/A</v>
      </c>
      <c r="T3747" s="29" t="e">
        <f t="shared" si="1267"/>
        <v>#N/A</v>
      </c>
      <c r="U3747" s="34">
        <f t="shared" si="1257"/>
        <v>0</v>
      </c>
      <c r="V3747" s="16">
        <f t="shared" ca="1" si="1260"/>
        <v>44139</v>
      </c>
      <c r="W3747" s="56">
        <f t="shared" ca="1" si="1261"/>
        <v>10</v>
      </c>
      <c r="X3747" s="56">
        <f t="shared" ca="1" si="1262"/>
        <v>2020</v>
      </c>
      <c r="Y3747" s="55" t="str">
        <f t="shared" ca="1" si="1263"/>
        <v>10-2020</v>
      </c>
      <c r="Z3747" s="51">
        <f ca="1">IFERROR(VLOOKUP(Y3747,IPC!$E$2:$F$1745,2,0),IPC!$H$1)</f>
        <v>138.32155800000001</v>
      </c>
      <c r="AA3747" s="48">
        <f t="shared" si="1258"/>
        <v>1</v>
      </c>
      <c r="AB3747" s="48">
        <f t="shared" si="1259"/>
        <v>1900</v>
      </c>
      <c r="AC3747" s="32" t="str">
        <f t="shared" si="1252"/>
        <v>1-1900</v>
      </c>
      <c r="AD3747" s="50">
        <f>IFERROR(VLOOKUP(AC3747,IPC!$E$2:$F$1745,2,0),IPC!$H$1)</f>
        <v>138.32155800000001</v>
      </c>
    </row>
    <row r="3748" spans="10:30" x14ac:dyDescent="0.25">
      <c r="J3748" s="44" t="str">
        <f t="shared" si="1265"/>
        <v/>
      </c>
      <c r="K3748" s="33" t="str">
        <f t="shared" ca="1" si="1250"/>
        <v/>
      </c>
      <c r="L3748" s="108">
        <f t="shared" ca="1" si="1249"/>
        <v>0</v>
      </c>
      <c r="M3748" s="44" t="str">
        <f t="shared" si="1266"/>
        <v/>
      </c>
      <c r="N3748" s="45" t="str">
        <f t="shared" ca="1" si="1251"/>
        <v/>
      </c>
      <c r="O3748" s="108">
        <f t="shared" si="1264"/>
        <v>0</v>
      </c>
      <c r="P3748" s="21" t="e">
        <f t="shared" si="1253"/>
        <v>#N/A</v>
      </c>
      <c r="Q3748" s="21" t="e">
        <f t="shared" si="1254"/>
        <v>#N/A</v>
      </c>
      <c r="R3748" s="21" t="e">
        <f t="shared" si="1255"/>
        <v>#N/A</v>
      </c>
      <c r="S3748" s="21" t="e">
        <f t="shared" si="1256"/>
        <v>#N/A</v>
      </c>
      <c r="T3748" s="29" t="e">
        <f t="shared" si="1267"/>
        <v>#N/A</v>
      </c>
      <c r="U3748" s="34">
        <f t="shared" si="1257"/>
        <v>0</v>
      </c>
      <c r="V3748" s="16">
        <f t="shared" ca="1" si="1260"/>
        <v>44139</v>
      </c>
      <c r="W3748" s="56">
        <f t="shared" ca="1" si="1261"/>
        <v>10</v>
      </c>
      <c r="X3748" s="56">
        <f t="shared" ca="1" si="1262"/>
        <v>2020</v>
      </c>
      <c r="Y3748" s="55" t="str">
        <f t="shared" ca="1" si="1263"/>
        <v>10-2020</v>
      </c>
      <c r="Z3748" s="51">
        <f ca="1">IFERROR(VLOOKUP(Y3748,IPC!$E$2:$F$1745,2,0),IPC!$H$1)</f>
        <v>138.32155800000001</v>
      </c>
      <c r="AA3748" s="48">
        <f t="shared" si="1258"/>
        <v>1</v>
      </c>
      <c r="AB3748" s="48">
        <f t="shared" si="1259"/>
        <v>1900</v>
      </c>
      <c r="AC3748" s="32" t="str">
        <f t="shared" si="1252"/>
        <v>1-1900</v>
      </c>
      <c r="AD3748" s="50">
        <f>IFERROR(VLOOKUP(AC3748,IPC!$E$2:$F$1745,2,0),IPC!$H$1)</f>
        <v>138.32155800000001</v>
      </c>
    </row>
    <row r="3749" spans="10:30" x14ac:dyDescent="0.25">
      <c r="J3749" s="44" t="str">
        <f t="shared" si="1265"/>
        <v/>
      </c>
      <c r="K3749" s="33" t="str">
        <f t="shared" ca="1" si="1250"/>
        <v/>
      </c>
      <c r="L3749" s="108">
        <f t="shared" ca="1" si="1249"/>
        <v>0</v>
      </c>
      <c r="M3749" s="44" t="str">
        <f t="shared" si="1266"/>
        <v/>
      </c>
      <c r="N3749" s="45" t="str">
        <f t="shared" ca="1" si="1251"/>
        <v/>
      </c>
      <c r="O3749" s="108">
        <f t="shared" si="1264"/>
        <v>0</v>
      </c>
      <c r="P3749" s="21" t="e">
        <f t="shared" si="1253"/>
        <v>#N/A</v>
      </c>
      <c r="Q3749" s="21" t="e">
        <f t="shared" si="1254"/>
        <v>#N/A</v>
      </c>
      <c r="R3749" s="21" t="e">
        <f t="shared" si="1255"/>
        <v>#N/A</v>
      </c>
      <c r="S3749" s="21" t="e">
        <f t="shared" si="1256"/>
        <v>#N/A</v>
      </c>
      <c r="T3749" s="29" t="e">
        <f t="shared" si="1267"/>
        <v>#N/A</v>
      </c>
      <c r="U3749" s="34">
        <f t="shared" si="1257"/>
        <v>0</v>
      </c>
      <c r="V3749" s="16">
        <f t="shared" ca="1" si="1260"/>
        <v>44139</v>
      </c>
      <c r="W3749" s="56">
        <f t="shared" ca="1" si="1261"/>
        <v>10</v>
      </c>
      <c r="X3749" s="56">
        <f t="shared" ca="1" si="1262"/>
        <v>2020</v>
      </c>
      <c r="Y3749" s="55" t="str">
        <f t="shared" ca="1" si="1263"/>
        <v>10-2020</v>
      </c>
      <c r="Z3749" s="51">
        <f ca="1">IFERROR(VLOOKUP(Y3749,IPC!$E$2:$F$1745,2,0),IPC!$H$1)</f>
        <v>138.32155800000001</v>
      </c>
      <c r="AA3749" s="48">
        <f t="shared" si="1258"/>
        <v>1</v>
      </c>
      <c r="AB3749" s="48">
        <f t="shared" si="1259"/>
        <v>1900</v>
      </c>
      <c r="AC3749" s="32" t="str">
        <f t="shared" si="1252"/>
        <v>1-1900</v>
      </c>
      <c r="AD3749" s="50">
        <f>IFERROR(VLOOKUP(AC3749,IPC!$E$2:$F$1745,2,0),IPC!$H$1)</f>
        <v>138.32155800000001</v>
      </c>
    </row>
    <row r="3750" spans="10:30" x14ac:dyDescent="0.25">
      <c r="J3750" s="44" t="str">
        <f t="shared" si="1265"/>
        <v/>
      </c>
      <c r="K3750" s="33" t="str">
        <f t="shared" ca="1" si="1250"/>
        <v/>
      </c>
      <c r="L3750" s="108">
        <f t="shared" ref="L3750:L3813" ca="1" si="1268">IFERROR(B3750*C3750*Z3762/AD3762,"")</f>
        <v>0</v>
      </c>
      <c r="M3750" s="44" t="str">
        <f t="shared" si="1266"/>
        <v/>
      </c>
      <c r="N3750" s="45" t="str">
        <f t="shared" ca="1" si="1251"/>
        <v/>
      </c>
      <c r="O3750" s="108">
        <f t="shared" si="1264"/>
        <v>0</v>
      </c>
      <c r="P3750" s="21" t="e">
        <f t="shared" si="1253"/>
        <v>#N/A</v>
      </c>
      <c r="Q3750" s="21" t="e">
        <f t="shared" si="1254"/>
        <v>#N/A</v>
      </c>
      <c r="R3750" s="21" t="e">
        <f t="shared" si="1255"/>
        <v>#N/A</v>
      </c>
      <c r="S3750" s="21" t="e">
        <f t="shared" si="1256"/>
        <v>#N/A</v>
      </c>
      <c r="T3750" s="29" t="e">
        <f t="shared" si="1267"/>
        <v>#N/A</v>
      </c>
      <c r="U3750" s="34">
        <f t="shared" si="1257"/>
        <v>0</v>
      </c>
      <c r="V3750" s="16">
        <f t="shared" ca="1" si="1260"/>
        <v>44139</v>
      </c>
      <c r="W3750" s="56">
        <f t="shared" ca="1" si="1261"/>
        <v>10</v>
      </c>
      <c r="X3750" s="56">
        <f t="shared" ca="1" si="1262"/>
        <v>2020</v>
      </c>
      <c r="Y3750" s="55" t="str">
        <f t="shared" ca="1" si="1263"/>
        <v>10-2020</v>
      </c>
      <c r="Z3750" s="51">
        <f ca="1">IFERROR(VLOOKUP(Y3750,IPC!$E$2:$F$1745,2,0),IPC!$H$1)</f>
        <v>138.32155800000001</v>
      </c>
      <c r="AA3750" s="48">
        <f t="shared" si="1258"/>
        <v>1</v>
      </c>
      <c r="AB3750" s="48">
        <f t="shared" si="1259"/>
        <v>1900</v>
      </c>
      <c r="AC3750" s="32" t="str">
        <f t="shared" si="1252"/>
        <v>1-1900</v>
      </c>
      <c r="AD3750" s="50">
        <f>IFERROR(VLOOKUP(AC3750,IPC!$E$2:$F$1745,2,0),IPC!$H$1)</f>
        <v>138.32155800000001</v>
      </c>
    </row>
    <row r="3751" spans="10:30" x14ac:dyDescent="0.25">
      <c r="J3751" s="44" t="str">
        <f t="shared" si="1265"/>
        <v/>
      </c>
      <c r="K3751" s="33" t="str">
        <f t="shared" ca="1" si="1250"/>
        <v/>
      </c>
      <c r="L3751" s="108">
        <f t="shared" ca="1" si="1268"/>
        <v>0</v>
      </c>
      <c r="M3751" s="44" t="str">
        <f t="shared" si="1266"/>
        <v/>
      </c>
      <c r="N3751" s="45" t="str">
        <f t="shared" ca="1" si="1251"/>
        <v/>
      </c>
      <c r="O3751" s="108">
        <f t="shared" si="1264"/>
        <v>0</v>
      </c>
      <c r="P3751" s="21" t="e">
        <f t="shared" si="1253"/>
        <v>#N/A</v>
      </c>
      <c r="Q3751" s="21" t="e">
        <f t="shared" si="1254"/>
        <v>#N/A</v>
      </c>
      <c r="R3751" s="21" t="e">
        <f t="shared" si="1255"/>
        <v>#N/A</v>
      </c>
      <c r="S3751" s="21" t="e">
        <f t="shared" si="1256"/>
        <v>#N/A</v>
      </c>
      <c r="T3751" s="29" t="e">
        <f t="shared" si="1267"/>
        <v>#N/A</v>
      </c>
      <c r="U3751" s="34">
        <f t="shared" si="1257"/>
        <v>0</v>
      </c>
      <c r="V3751" s="16">
        <f t="shared" ca="1" si="1260"/>
        <v>44139</v>
      </c>
      <c r="W3751" s="56">
        <f t="shared" ca="1" si="1261"/>
        <v>10</v>
      </c>
      <c r="X3751" s="56">
        <f t="shared" ca="1" si="1262"/>
        <v>2020</v>
      </c>
      <c r="Y3751" s="55" t="str">
        <f t="shared" ca="1" si="1263"/>
        <v>10-2020</v>
      </c>
      <c r="Z3751" s="51">
        <f ca="1">IFERROR(VLOOKUP(Y3751,IPC!$E$2:$F$1745,2,0),IPC!$H$1)</f>
        <v>138.32155800000001</v>
      </c>
      <c r="AA3751" s="48">
        <f t="shared" si="1258"/>
        <v>1</v>
      </c>
      <c r="AB3751" s="48">
        <f t="shared" si="1259"/>
        <v>1900</v>
      </c>
      <c r="AC3751" s="32" t="str">
        <f t="shared" si="1252"/>
        <v>1-1900</v>
      </c>
      <c r="AD3751" s="50">
        <f>IFERROR(VLOOKUP(AC3751,IPC!$E$2:$F$1745,2,0),IPC!$H$1)</f>
        <v>138.32155800000001</v>
      </c>
    </row>
    <row r="3752" spans="10:30" x14ac:dyDescent="0.25">
      <c r="J3752" s="44" t="str">
        <f t="shared" si="1265"/>
        <v/>
      </c>
      <c r="K3752" s="33" t="str">
        <f t="shared" ca="1" si="1250"/>
        <v/>
      </c>
      <c r="L3752" s="108">
        <f t="shared" ca="1" si="1268"/>
        <v>0</v>
      </c>
      <c r="M3752" s="44" t="str">
        <f t="shared" si="1266"/>
        <v/>
      </c>
      <c r="N3752" s="45" t="str">
        <f t="shared" ca="1" si="1251"/>
        <v/>
      </c>
      <c r="O3752" s="108">
        <f t="shared" si="1264"/>
        <v>0</v>
      </c>
      <c r="P3752" s="21" t="e">
        <f t="shared" si="1253"/>
        <v>#N/A</v>
      </c>
      <c r="Q3752" s="21" t="e">
        <f t="shared" si="1254"/>
        <v>#N/A</v>
      </c>
      <c r="R3752" s="21" t="e">
        <f t="shared" si="1255"/>
        <v>#N/A</v>
      </c>
      <c r="S3752" s="21" t="e">
        <f t="shared" si="1256"/>
        <v>#N/A</v>
      </c>
      <c r="T3752" s="29" t="e">
        <f t="shared" si="1267"/>
        <v>#N/A</v>
      </c>
      <c r="U3752" s="34">
        <f t="shared" si="1257"/>
        <v>0</v>
      </c>
      <c r="V3752" s="16">
        <f t="shared" ca="1" si="1260"/>
        <v>44139</v>
      </c>
      <c r="W3752" s="56">
        <f t="shared" ca="1" si="1261"/>
        <v>10</v>
      </c>
      <c r="X3752" s="56">
        <f t="shared" ca="1" si="1262"/>
        <v>2020</v>
      </c>
      <c r="Y3752" s="55" t="str">
        <f t="shared" ca="1" si="1263"/>
        <v>10-2020</v>
      </c>
      <c r="Z3752" s="51">
        <f ca="1">IFERROR(VLOOKUP(Y3752,IPC!$E$2:$F$1745,2,0),IPC!$H$1)</f>
        <v>138.32155800000001</v>
      </c>
      <c r="AA3752" s="48">
        <f t="shared" si="1258"/>
        <v>1</v>
      </c>
      <c r="AB3752" s="48">
        <f t="shared" si="1259"/>
        <v>1900</v>
      </c>
      <c r="AC3752" s="32" t="str">
        <f t="shared" si="1252"/>
        <v>1-1900</v>
      </c>
      <c r="AD3752" s="50">
        <f>IFERROR(VLOOKUP(AC3752,IPC!$E$2:$F$1745,2,0),IPC!$H$1)</f>
        <v>138.32155800000001</v>
      </c>
    </row>
    <row r="3753" spans="10:30" x14ac:dyDescent="0.25">
      <c r="J3753" s="44" t="str">
        <f t="shared" si="1265"/>
        <v/>
      </c>
      <c r="K3753" s="33" t="str">
        <f t="shared" ca="1" si="1250"/>
        <v/>
      </c>
      <c r="L3753" s="108">
        <f t="shared" ca="1" si="1268"/>
        <v>0</v>
      </c>
      <c r="M3753" s="44" t="str">
        <f t="shared" si="1266"/>
        <v/>
      </c>
      <c r="N3753" s="45" t="str">
        <f t="shared" ca="1" si="1251"/>
        <v/>
      </c>
      <c r="O3753" s="108">
        <f t="shared" si="1264"/>
        <v>0</v>
      </c>
      <c r="P3753" s="21" t="e">
        <f t="shared" si="1253"/>
        <v>#N/A</v>
      </c>
      <c r="Q3753" s="21" t="e">
        <f t="shared" si="1254"/>
        <v>#N/A</v>
      </c>
      <c r="R3753" s="21" t="e">
        <f t="shared" si="1255"/>
        <v>#N/A</v>
      </c>
      <c r="S3753" s="21" t="e">
        <f t="shared" si="1256"/>
        <v>#N/A</v>
      </c>
      <c r="T3753" s="29" t="e">
        <f t="shared" si="1267"/>
        <v>#N/A</v>
      </c>
      <c r="U3753" s="34">
        <f t="shared" si="1257"/>
        <v>0</v>
      </c>
      <c r="V3753" s="16">
        <f t="shared" ca="1" si="1260"/>
        <v>44139</v>
      </c>
      <c r="W3753" s="56">
        <f t="shared" ca="1" si="1261"/>
        <v>10</v>
      </c>
      <c r="X3753" s="56">
        <f t="shared" ca="1" si="1262"/>
        <v>2020</v>
      </c>
      <c r="Y3753" s="55" t="str">
        <f t="shared" ca="1" si="1263"/>
        <v>10-2020</v>
      </c>
      <c r="Z3753" s="51">
        <f ca="1">IFERROR(VLOOKUP(Y3753,IPC!$E$2:$F$1745,2,0),IPC!$H$1)</f>
        <v>138.32155800000001</v>
      </c>
      <c r="AA3753" s="48">
        <f t="shared" si="1258"/>
        <v>1</v>
      </c>
      <c r="AB3753" s="48">
        <f t="shared" si="1259"/>
        <v>1900</v>
      </c>
      <c r="AC3753" s="32" t="str">
        <f t="shared" si="1252"/>
        <v>1-1900</v>
      </c>
      <c r="AD3753" s="50">
        <f>IFERROR(VLOOKUP(AC3753,IPC!$E$2:$F$1745,2,0),IPC!$H$1)</f>
        <v>138.32155800000001</v>
      </c>
    </row>
    <row r="3754" spans="10:30" x14ac:dyDescent="0.25">
      <c r="J3754" s="44" t="str">
        <f t="shared" si="1265"/>
        <v/>
      </c>
      <c r="K3754" s="33" t="str">
        <f t="shared" ca="1" si="1250"/>
        <v/>
      </c>
      <c r="L3754" s="108">
        <f t="shared" ca="1" si="1268"/>
        <v>0</v>
      </c>
      <c r="M3754" s="44" t="str">
        <f t="shared" si="1266"/>
        <v/>
      </c>
      <c r="N3754" s="45" t="str">
        <f t="shared" ca="1" si="1251"/>
        <v/>
      </c>
      <c r="O3754" s="108">
        <f t="shared" si="1264"/>
        <v>0</v>
      </c>
      <c r="P3754" s="21" t="e">
        <f t="shared" si="1253"/>
        <v>#N/A</v>
      </c>
      <c r="Q3754" s="21" t="e">
        <f t="shared" si="1254"/>
        <v>#N/A</v>
      </c>
      <c r="R3754" s="21" t="e">
        <f t="shared" si="1255"/>
        <v>#N/A</v>
      </c>
      <c r="S3754" s="21" t="e">
        <f t="shared" si="1256"/>
        <v>#N/A</v>
      </c>
      <c r="T3754" s="29" t="e">
        <f t="shared" si="1267"/>
        <v>#N/A</v>
      </c>
      <c r="U3754" s="34">
        <f t="shared" si="1257"/>
        <v>0</v>
      </c>
      <c r="V3754" s="16">
        <f t="shared" ca="1" si="1260"/>
        <v>44139</v>
      </c>
      <c r="W3754" s="56">
        <f t="shared" ca="1" si="1261"/>
        <v>10</v>
      </c>
      <c r="X3754" s="56">
        <f t="shared" ca="1" si="1262"/>
        <v>2020</v>
      </c>
      <c r="Y3754" s="55" t="str">
        <f t="shared" ca="1" si="1263"/>
        <v>10-2020</v>
      </c>
      <c r="Z3754" s="51">
        <f ca="1">IFERROR(VLOOKUP(Y3754,IPC!$E$2:$F$1745,2,0),IPC!$H$1)</f>
        <v>138.32155800000001</v>
      </c>
      <c r="AA3754" s="48">
        <f t="shared" si="1258"/>
        <v>1</v>
      </c>
      <c r="AB3754" s="48">
        <f t="shared" si="1259"/>
        <v>1900</v>
      </c>
      <c r="AC3754" s="32" t="str">
        <f t="shared" si="1252"/>
        <v>1-1900</v>
      </c>
      <c r="AD3754" s="50">
        <f>IFERROR(VLOOKUP(AC3754,IPC!$E$2:$F$1745,2,0),IPC!$H$1)</f>
        <v>138.32155800000001</v>
      </c>
    </row>
    <row r="3755" spans="10:30" x14ac:dyDescent="0.25">
      <c r="J3755" s="44" t="str">
        <f t="shared" si="1265"/>
        <v/>
      </c>
      <c r="K3755" s="33" t="str">
        <f t="shared" ca="1" si="1250"/>
        <v/>
      </c>
      <c r="L3755" s="108">
        <f t="shared" ca="1" si="1268"/>
        <v>0</v>
      </c>
      <c r="M3755" s="44" t="str">
        <f t="shared" si="1266"/>
        <v/>
      </c>
      <c r="N3755" s="45" t="str">
        <f t="shared" ca="1" si="1251"/>
        <v/>
      </c>
      <c r="O3755" s="108">
        <f t="shared" si="1264"/>
        <v>0</v>
      </c>
      <c r="P3755" s="21" t="e">
        <f t="shared" si="1253"/>
        <v>#N/A</v>
      </c>
      <c r="Q3755" s="21" t="e">
        <f t="shared" si="1254"/>
        <v>#N/A</v>
      </c>
      <c r="R3755" s="21" t="e">
        <f t="shared" si="1255"/>
        <v>#N/A</v>
      </c>
      <c r="S3755" s="21" t="e">
        <f t="shared" si="1256"/>
        <v>#N/A</v>
      </c>
      <c r="T3755" s="29" t="e">
        <f t="shared" si="1267"/>
        <v>#N/A</v>
      </c>
      <c r="U3755" s="34">
        <f t="shared" si="1257"/>
        <v>0</v>
      </c>
      <c r="V3755" s="16">
        <f t="shared" ca="1" si="1260"/>
        <v>44139</v>
      </c>
      <c r="W3755" s="56">
        <f t="shared" ca="1" si="1261"/>
        <v>10</v>
      </c>
      <c r="X3755" s="56">
        <f t="shared" ca="1" si="1262"/>
        <v>2020</v>
      </c>
      <c r="Y3755" s="55" t="str">
        <f t="shared" ca="1" si="1263"/>
        <v>10-2020</v>
      </c>
      <c r="Z3755" s="51">
        <f ca="1">IFERROR(VLOOKUP(Y3755,IPC!$E$2:$F$1745,2,0),IPC!$H$1)</f>
        <v>138.32155800000001</v>
      </c>
      <c r="AA3755" s="48">
        <f t="shared" si="1258"/>
        <v>1</v>
      </c>
      <c r="AB3755" s="48">
        <f t="shared" si="1259"/>
        <v>1900</v>
      </c>
      <c r="AC3755" s="32" t="str">
        <f t="shared" si="1252"/>
        <v>1-1900</v>
      </c>
      <c r="AD3755" s="50">
        <f>IFERROR(VLOOKUP(AC3755,IPC!$E$2:$F$1745,2,0),IPC!$H$1)</f>
        <v>138.32155800000001</v>
      </c>
    </row>
    <row r="3756" spans="10:30" x14ac:dyDescent="0.25">
      <c r="J3756" s="44" t="str">
        <f t="shared" si="1265"/>
        <v/>
      </c>
      <c r="K3756" s="33" t="str">
        <f t="shared" ca="1" si="1250"/>
        <v/>
      </c>
      <c r="L3756" s="108">
        <f t="shared" ca="1" si="1268"/>
        <v>0</v>
      </c>
      <c r="M3756" s="44" t="str">
        <f t="shared" si="1266"/>
        <v/>
      </c>
      <c r="N3756" s="45" t="str">
        <f t="shared" ca="1" si="1251"/>
        <v/>
      </c>
      <c r="O3756" s="108">
        <f t="shared" si="1264"/>
        <v>0</v>
      </c>
      <c r="P3756" s="21" t="e">
        <f t="shared" si="1253"/>
        <v>#N/A</v>
      </c>
      <c r="Q3756" s="21" t="e">
        <f t="shared" si="1254"/>
        <v>#N/A</v>
      </c>
      <c r="R3756" s="21" t="e">
        <f t="shared" si="1255"/>
        <v>#N/A</v>
      </c>
      <c r="S3756" s="21" t="e">
        <f t="shared" si="1256"/>
        <v>#N/A</v>
      </c>
      <c r="T3756" s="29" t="e">
        <f t="shared" si="1267"/>
        <v>#N/A</v>
      </c>
      <c r="U3756" s="34">
        <f t="shared" si="1257"/>
        <v>0</v>
      </c>
      <c r="V3756" s="16">
        <f t="shared" ca="1" si="1260"/>
        <v>44139</v>
      </c>
      <c r="W3756" s="56">
        <f t="shared" ca="1" si="1261"/>
        <v>10</v>
      </c>
      <c r="X3756" s="56">
        <f t="shared" ca="1" si="1262"/>
        <v>2020</v>
      </c>
      <c r="Y3756" s="55" t="str">
        <f t="shared" ca="1" si="1263"/>
        <v>10-2020</v>
      </c>
      <c r="Z3756" s="51">
        <f ca="1">IFERROR(VLOOKUP(Y3756,IPC!$E$2:$F$1745,2,0),IPC!$H$1)</f>
        <v>138.32155800000001</v>
      </c>
      <c r="AA3756" s="48">
        <f t="shared" si="1258"/>
        <v>1</v>
      </c>
      <c r="AB3756" s="48">
        <f t="shared" si="1259"/>
        <v>1900</v>
      </c>
      <c r="AC3756" s="32" t="str">
        <f t="shared" si="1252"/>
        <v>1-1900</v>
      </c>
      <c r="AD3756" s="50">
        <f>IFERROR(VLOOKUP(AC3756,IPC!$E$2:$F$1745,2,0),IPC!$H$1)</f>
        <v>138.32155800000001</v>
      </c>
    </row>
    <row r="3757" spans="10:30" x14ac:dyDescent="0.25">
      <c r="J3757" s="44" t="str">
        <f t="shared" si="1265"/>
        <v/>
      </c>
      <c r="K3757" s="33" t="str">
        <f t="shared" ca="1" si="1250"/>
        <v/>
      </c>
      <c r="L3757" s="108">
        <f t="shared" ca="1" si="1268"/>
        <v>0</v>
      </c>
      <c r="M3757" s="44" t="str">
        <f t="shared" si="1266"/>
        <v/>
      </c>
      <c r="N3757" s="45" t="str">
        <f t="shared" ca="1" si="1251"/>
        <v/>
      </c>
      <c r="O3757" s="108">
        <f t="shared" si="1264"/>
        <v>0</v>
      </c>
      <c r="P3757" s="21" t="e">
        <f t="shared" si="1253"/>
        <v>#N/A</v>
      </c>
      <c r="Q3757" s="21" t="e">
        <f t="shared" si="1254"/>
        <v>#N/A</v>
      </c>
      <c r="R3757" s="21" t="e">
        <f t="shared" si="1255"/>
        <v>#N/A</v>
      </c>
      <c r="S3757" s="21" t="e">
        <f t="shared" si="1256"/>
        <v>#N/A</v>
      </c>
      <c r="T3757" s="29" t="e">
        <f t="shared" si="1267"/>
        <v>#N/A</v>
      </c>
      <c r="U3757" s="34">
        <f t="shared" si="1257"/>
        <v>0</v>
      </c>
      <c r="V3757" s="16">
        <f t="shared" ca="1" si="1260"/>
        <v>44139</v>
      </c>
      <c r="W3757" s="56">
        <f t="shared" ca="1" si="1261"/>
        <v>10</v>
      </c>
      <c r="X3757" s="56">
        <f t="shared" ca="1" si="1262"/>
        <v>2020</v>
      </c>
      <c r="Y3757" s="55" t="str">
        <f t="shared" ca="1" si="1263"/>
        <v>10-2020</v>
      </c>
      <c r="Z3757" s="51">
        <f ca="1">IFERROR(VLOOKUP(Y3757,IPC!$E$2:$F$1745,2,0),IPC!$H$1)</f>
        <v>138.32155800000001</v>
      </c>
      <c r="AA3757" s="48">
        <f t="shared" si="1258"/>
        <v>1</v>
      </c>
      <c r="AB3757" s="48">
        <f t="shared" si="1259"/>
        <v>1900</v>
      </c>
      <c r="AC3757" s="32" t="str">
        <f t="shared" si="1252"/>
        <v>1-1900</v>
      </c>
      <c r="AD3757" s="50">
        <f>IFERROR(VLOOKUP(AC3757,IPC!$E$2:$F$1745,2,0),IPC!$H$1)</f>
        <v>138.32155800000001</v>
      </c>
    </row>
    <row r="3758" spans="10:30" x14ac:dyDescent="0.25">
      <c r="J3758" s="44" t="str">
        <f t="shared" si="1265"/>
        <v/>
      </c>
      <c r="K3758" s="33" t="str">
        <f t="shared" ref="K3758:K3821" ca="1" si="1269">IFERROR(IF((U3770-V3770)/365&lt;0,"",(U3770-V3770)/365),"")</f>
        <v/>
      </c>
      <c r="L3758" s="108">
        <f t="shared" ca="1" si="1268"/>
        <v>0</v>
      </c>
      <c r="M3758" s="44" t="str">
        <f t="shared" si="1266"/>
        <v/>
      </c>
      <c r="N3758" s="45" t="str">
        <f t="shared" ref="N3758:N3821" ca="1" si="1270">IFERROR(L3758*((1+$M$7)^K3758)/((1+$N$7)^K3758),"")</f>
        <v/>
      </c>
      <c r="O3758" s="108">
        <f t="shared" si="1264"/>
        <v>0</v>
      </c>
      <c r="P3758" s="21" t="e">
        <f t="shared" si="1253"/>
        <v>#N/A</v>
      </c>
      <c r="Q3758" s="21" t="e">
        <f t="shared" si="1254"/>
        <v>#N/A</v>
      </c>
      <c r="R3758" s="21" t="e">
        <f t="shared" si="1255"/>
        <v>#N/A</v>
      </c>
      <c r="S3758" s="21" t="e">
        <f t="shared" si="1256"/>
        <v>#N/A</v>
      </c>
      <c r="T3758" s="29" t="e">
        <f t="shared" si="1267"/>
        <v>#N/A</v>
      </c>
      <c r="U3758" s="34">
        <f t="shared" si="1257"/>
        <v>0</v>
      </c>
      <c r="V3758" s="16">
        <f t="shared" ca="1" si="1260"/>
        <v>44139</v>
      </c>
      <c r="W3758" s="56">
        <f t="shared" ca="1" si="1261"/>
        <v>10</v>
      </c>
      <c r="X3758" s="56">
        <f t="shared" ca="1" si="1262"/>
        <v>2020</v>
      </c>
      <c r="Y3758" s="55" t="str">
        <f t="shared" ca="1" si="1263"/>
        <v>10-2020</v>
      </c>
      <c r="Z3758" s="51">
        <f ca="1">IFERROR(VLOOKUP(Y3758,IPC!$E$2:$F$1745,2,0),IPC!$H$1)</f>
        <v>138.32155800000001</v>
      </c>
      <c r="AA3758" s="48">
        <f t="shared" si="1258"/>
        <v>1</v>
      </c>
      <c r="AB3758" s="48">
        <f t="shared" si="1259"/>
        <v>1900</v>
      </c>
      <c r="AC3758" s="32" t="str">
        <f t="shared" si="1252"/>
        <v>1-1900</v>
      </c>
      <c r="AD3758" s="50">
        <f>IFERROR(VLOOKUP(AC3758,IPC!$E$2:$F$1745,2,0),IPC!$H$1)</f>
        <v>138.32155800000001</v>
      </c>
    </row>
    <row r="3759" spans="10:30" x14ac:dyDescent="0.25">
      <c r="J3759" s="44" t="str">
        <f t="shared" si="1265"/>
        <v/>
      </c>
      <c r="K3759" s="33" t="str">
        <f t="shared" ca="1" si="1269"/>
        <v/>
      </c>
      <c r="L3759" s="108">
        <f t="shared" ca="1" si="1268"/>
        <v>0</v>
      </c>
      <c r="M3759" s="44" t="str">
        <f t="shared" si="1266"/>
        <v/>
      </c>
      <c r="N3759" s="45" t="str">
        <f t="shared" ca="1" si="1270"/>
        <v/>
      </c>
      <c r="O3759" s="108">
        <f t="shared" si="1264"/>
        <v>0</v>
      </c>
      <c r="P3759" s="21" t="e">
        <f t="shared" si="1253"/>
        <v>#N/A</v>
      </c>
      <c r="Q3759" s="21" t="e">
        <f t="shared" si="1254"/>
        <v>#N/A</v>
      </c>
      <c r="R3759" s="21" t="e">
        <f t="shared" si="1255"/>
        <v>#N/A</v>
      </c>
      <c r="S3759" s="21" t="e">
        <f t="shared" si="1256"/>
        <v>#N/A</v>
      </c>
      <c r="T3759" s="29" t="e">
        <f t="shared" si="1267"/>
        <v>#N/A</v>
      </c>
      <c r="U3759" s="34">
        <f t="shared" si="1257"/>
        <v>0</v>
      </c>
      <c r="V3759" s="16">
        <f t="shared" ca="1" si="1260"/>
        <v>44139</v>
      </c>
      <c r="W3759" s="56">
        <f t="shared" ca="1" si="1261"/>
        <v>10</v>
      </c>
      <c r="X3759" s="56">
        <f t="shared" ca="1" si="1262"/>
        <v>2020</v>
      </c>
      <c r="Y3759" s="55" t="str">
        <f t="shared" ca="1" si="1263"/>
        <v>10-2020</v>
      </c>
      <c r="Z3759" s="51">
        <f ca="1">IFERROR(VLOOKUP(Y3759,IPC!$E$2:$F$1745,2,0),IPC!$H$1)</f>
        <v>138.32155800000001</v>
      </c>
      <c r="AA3759" s="48">
        <f t="shared" si="1258"/>
        <v>1</v>
      </c>
      <c r="AB3759" s="48">
        <f t="shared" si="1259"/>
        <v>1900</v>
      </c>
      <c r="AC3759" s="32" t="str">
        <f t="shared" ref="AC3759:AC3822" si="1271">+AA3759&amp;"-"&amp;AB3759</f>
        <v>1-1900</v>
      </c>
      <c r="AD3759" s="50">
        <f>IFERROR(VLOOKUP(AC3759,IPC!$E$2:$F$1745,2,0),IPC!$H$1)</f>
        <v>138.32155800000001</v>
      </c>
    </row>
    <row r="3760" spans="10:30" x14ac:dyDescent="0.25">
      <c r="J3760" s="44" t="str">
        <f t="shared" si="1265"/>
        <v/>
      </c>
      <c r="K3760" s="33" t="str">
        <f t="shared" ca="1" si="1269"/>
        <v/>
      </c>
      <c r="L3760" s="108">
        <f t="shared" ca="1" si="1268"/>
        <v>0</v>
      </c>
      <c r="M3760" s="44" t="str">
        <f t="shared" si="1266"/>
        <v/>
      </c>
      <c r="N3760" s="45" t="str">
        <f t="shared" ca="1" si="1270"/>
        <v/>
      </c>
      <c r="O3760" s="108">
        <f t="shared" si="1264"/>
        <v>0</v>
      </c>
      <c r="P3760" s="21" t="e">
        <f t="shared" si="1253"/>
        <v>#N/A</v>
      </c>
      <c r="Q3760" s="21" t="e">
        <f t="shared" si="1254"/>
        <v>#N/A</v>
      </c>
      <c r="R3760" s="21" t="e">
        <f t="shared" si="1255"/>
        <v>#N/A</v>
      </c>
      <c r="S3760" s="21" t="e">
        <f t="shared" si="1256"/>
        <v>#N/A</v>
      </c>
      <c r="T3760" s="29" t="e">
        <f t="shared" si="1267"/>
        <v>#N/A</v>
      </c>
      <c r="U3760" s="34">
        <f t="shared" si="1257"/>
        <v>0</v>
      </c>
      <c r="V3760" s="16">
        <f t="shared" ca="1" si="1260"/>
        <v>44139</v>
      </c>
      <c r="W3760" s="56">
        <f t="shared" ca="1" si="1261"/>
        <v>10</v>
      </c>
      <c r="X3760" s="56">
        <f t="shared" ca="1" si="1262"/>
        <v>2020</v>
      </c>
      <c r="Y3760" s="55" t="str">
        <f t="shared" ca="1" si="1263"/>
        <v>10-2020</v>
      </c>
      <c r="Z3760" s="51">
        <f ca="1">IFERROR(VLOOKUP(Y3760,IPC!$E$2:$F$1745,2,0),IPC!$H$1)</f>
        <v>138.32155800000001</v>
      </c>
      <c r="AA3760" s="48">
        <f t="shared" si="1258"/>
        <v>1</v>
      </c>
      <c r="AB3760" s="48">
        <f t="shared" si="1259"/>
        <v>1900</v>
      </c>
      <c r="AC3760" s="32" t="str">
        <f t="shared" si="1271"/>
        <v>1-1900</v>
      </c>
      <c r="AD3760" s="50">
        <f>IFERROR(VLOOKUP(AC3760,IPC!$E$2:$F$1745,2,0),IPC!$H$1)</f>
        <v>138.32155800000001</v>
      </c>
    </row>
    <row r="3761" spans="10:30" x14ac:dyDescent="0.25">
      <c r="J3761" s="44" t="str">
        <f t="shared" si="1265"/>
        <v/>
      </c>
      <c r="K3761" s="33" t="str">
        <f t="shared" ca="1" si="1269"/>
        <v/>
      </c>
      <c r="L3761" s="108">
        <f t="shared" ca="1" si="1268"/>
        <v>0</v>
      </c>
      <c r="M3761" s="44" t="str">
        <f t="shared" si="1266"/>
        <v/>
      </c>
      <c r="N3761" s="45" t="str">
        <f t="shared" ca="1" si="1270"/>
        <v/>
      </c>
      <c r="O3761" s="108">
        <f t="shared" si="1264"/>
        <v>0</v>
      </c>
      <c r="P3761" s="21" t="e">
        <f t="shared" si="1253"/>
        <v>#N/A</v>
      </c>
      <c r="Q3761" s="21" t="e">
        <f t="shared" si="1254"/>
        <v>#N/A</v>
      </c>
      <c r="R3761" s="21" t="e">
        <f t="shared" si="1255"/>
        <v>#N/A</v>
      </c>
      <c r="S3761" s="21" t="e">
        <f t="shared" si="1256"/>
        <v>#N/A</v>
      </c>
      <c r="T3761" s="29" t="e">
        <f t="shared" si="1267"/>
        <v>#N/A</v>
      </c>
      <c r="U3761" s="34">
        <f t="shared" si="1257"/>
        <v>0</v>
      </c>
      <c r="V3761" s="16">
        <f t="shared" ca="1" si="1260"/>
        <v>44139</v>
      </c>
      <c r="W3761" s="56">
        <f t="shared" ca="1" si="1261"/>
        <v>10</v>
      </c>
      <c r="X3761" s="56">
        <f t="shared" ca="1" si="1262"/>
        <v>2020</v>
      </c>
      <c r="Y3761" s="55" t="str">
        <f t="shared" ca="1" si="1263"/>
        <v>10-2020</v>
      </c>
      <c r="Z3761" s="51">
        <f ca="1">IFERROR(VLOOKUP(Y3761,IPC!$E$2:$F$1745,2,0),IPC!$H$1)</f>
        <v>138.32155800000001</v>
      </c>
      <c r="AA3761" s="48">
        <f t="shared" si="1258"/>
        <v>1</v>
      </c>
      <c r="AB3761" s="48">
        <f t="shared" si="1259"/>
        <v>1900</v>
      </c>
      <c r="AC3761" s="32" t="str">
        <f t="shared" si="1271"/>
        <v>1-1900</v>
      </c>
      <c r="AD3761" s="50">
        <f>IFERROR(VLOOKUP(AC3761,IPC!$E$2:$F$1745,2,0),IPC!$H$1)</f>
        <v>138.32155800000001</v>
      </c>
    </row>
    <row r="3762" spans="10:30" x14ac:dyDescent="0.25">
      <c r="J3762" s="44" t="str">
        <f t="shared" si="1265"/>
        <v/>
      </c>
      <c r="K3762" s="33" t="str">
        <f t="shared" ca="1" si="1269"/>
        <v/>
      </c>
      <c r="L3762" s="108">
        <f t="shared" ca="1" si="1268"/>
        <v>0</v>
      </c>
      <c r="M3762" s="44" t="str">
        <f t="shared" si="1266"/>
        <v/>
      </c>
      <c r="N3762" s="45" t="str">
        <f t="shared" ca="1" si="1270"/>
        <v/>
      </c>
      <c r="O3762" s="108">
        <f t="shared" si="1264"/>
        <v>0</v>
      </c>
      <c r="P3762" s="21" t="e">
        <f t="shared" ref="P3762:P3825" si="1272">+VLOOKUP(D3750,$E$2:$F$5,2,0)</f>
        <v>#N/A</v>
      </c>
      <c r="Q3762" s="21" t="e">
        <f t="shared" ref="Q3762:Q3825" si="1273">+VLOOKUP(E3750,$E$2:$F$5,2,0)</f>
        <v>#N/A</v>
      </c>
      <c r="R3762" s="21" t="e">
        <f t="shared" ref="R3762:R3825" si="1274">+VLOOKUP(F3750,$E$2:$F$5,2,0)</f>
        <v>#N/A</v>
      </c>
      <c r="S3762" s="21" t="e">
        <f t="shared" ref="S3762:S3825" si="1275">+VLOOKUP(G3750,$E$2:$F$5,2,0)</f>
        <v>#N/A</v>
      </c>
      <c r="T3762" s="29" t="e">
        <f t="shared" si="1267"/>
        <v>#N/A</v>
      </c>
      <c r="U3762" s="34">
        <f t="shared" ref="U3762:U3825" si="1276">+H3750+365*I3750</f>
        <v>0</v>
      </c>
      <c r="V3762" s="16">
        <f t="shared" ca="1" si="1260"/>
        <v>44139</v>
      </c>
      <c r="W3762" s="56">
        <f t="shared" ca="1" si="1261"/>
        <v>10</v>
      </c>
      <c r="X3762" s="56">
        <f t="shared" ca="1" si="1262"/>
        <v>2020</v>
      </c>
      <c r="Y3762" s="55" t="str">
        <f t="shared" ca="1" si="1263"/>
        <v>10-2020</v>
      </c>
      <c r="Z3762" s="51">
        <f ca="1">IFERROR(VLOOKUP(Y3762,IPC!$E$2:$F$1745,2,0),IPC!$H$1)</f>
        <v>138.32155800000001</v>
      </c>
      <c r="AA3762" s="48">
        <f t="shared" ref="AA3762:AA3825" si="1277">+MONTH(H3750)</f>
        <v>1</v>
      </c>
      <c r="AB3762" s="48">
        <f t="shared" ref="AB3762:AB3825" si="1278">+YEAR(H3750)</f>
        <v>1900</v>
      </c>
      <c r="AC3762" s="32" t="str">
        <f t="shared" si="1271"/>
        <v>1-1900</v>
      </c>
      <c r="AD3762" s="50">
        <f>IFERROR(VLOOKUP(AC3762,IPC!$E$2:$F$1745,2,0),IPC!$H$1)</f>
        <v>138.32155800000001</v>
      </c>
    </row>
    <row r="3763" spans="10:30" x14ac:dyDescent="0.25">
      <c r="J3763" s="44" t="str">
        <f t="shared" si="1265"/>
        <v/>
      </c>
      <c r="K3763" s="33" t="str">
        <f t="shared" ca="1" si="1269"/>
        <v/>
      </c>
      <c r="L3763" s="108">
        <f t="shared" ca="1" si="1268"/>
        <v>0</v>
      </c>
      <c r="M3763" s="44" t="str">
        <f t="shared" si="1266"/>
        <v/>
      </c>
      <c r="N3763" s="45" t="str">
        <f t="shared" ca="1" si="1270"/>
        <v/>
      </c>
      <c r="O3763" s="108">
        <f t="shared" si="1264"/>
        <v>0</v>
      </c>
      <c r="P3763" s="21" t="e">
        <f t="shared" si="1272"/>
        <v>#N/A</v>
      </c>
      <c r="Q3763" s="21" t="e">
        <f t="shared" si="1273"/>
        <v>#N/A</v>
      </c>
      <c r="R3763" s="21" t="e">
        <f t="shared" si="1274"/>
        <v>#N/A</v>
      </c>
      <c r="S3763" s="21" t="e">
        <f t="shared" si="1275"/>
        <v>#N/A</v>
      </c>
      <c r="T3763" s="29" t="e">
        <f t="shared" si="1267"/>
        <v>#N/A</v>
      </c>
      <c r="U3763" s="34">
        <f t="shared" si="1276"/>
        <v>0</v>
      </c>
      <c r="V3763" s="16">
        <f t="shared" ca="1" si="1260"/>
        <v>44139</v>
      </c>
      <c r="W3763" s="56">
        <f t="shared" ca="1" si="1261"/>
        <v>10</v>
      </c>
      <c r="X3763" s="56">
        <f t="shared" ca="1" si="1262"/>
        <v>2020</v>
      </c>
      <c r="Y3763" s="55" t="str">
        <f t="shared" ca="1" si="1263"/>
        <v>10-2020</v>
      </c>
      <c r="Z3763" s="51">
        <f ca="1">IFERROR(VLOOKUP(Y3763,IPC!$E$2:$F$1745,2,0),IPC!$H$1)</f>
        <v>138.32155800000001</v>
      </c>
      <c r="AA3763" s="48">
        <f t="shared" si="1277"/>
        <v>1</v>
      </c>
      <c r="AB3763" s="48">
        <f t="shared" si="1278"/>
        <v>1900</v>
      </c>
      <c r="AC3763" s="32" t="str">
        <f t="shared" si="1271"/>
        <v>1-1900</v>
      </c>
      <c r="AD3763" s="50">
        <f>IFERROR(VLOOKUP(AC3763,IPC!$E$2:$F$1745,2,0),IPC!$H$1)</f>
        <v>138.32155800000001</v>
      </c>
    </row>
    <row r="3764" spans="10:30" x14ac:dyDescent="0.25">
      <c r="J3764" s="44" t="str">
        <f t="shared" si="1265"/>
        <v/>
      </c>
      <c r="K3764" s="33" t="str">
        <f t="shared" ca="1" si="1269"/>
        <v/>
      </c>
      <c r="L3764" s="108">
        <f t="shared" ca="1" si="1268"/>
        <v>0</v>
      </c>
      <c r="M3764" s="44" t="str">
        <f t="shared" si="1266"/>
        <v/>
      </c>
      <c r="N3764" s="45" t="str">
        <f t="shared" ca="1" si="1270"/>
        <v/>
      </c>
      <c r="O3764" s="108">
        <f t="shared" si="1264"/>
        <v>0</v>
      </c>
      <c r="P3764" s="21" t="e">
        <f t="shared" si="1272"/>
        <v>#N/A</v>
      </c>
      <c r="Q3764" s="21" t="e">
        <f t="shared" si="1273"/>
        <v>#N/A</v>
      </c>
      <c r="R3764" s="21" t="e">
        <f t="shared" si="1274"/>
        <v>#N/A</v>
      </c>
      <c r="S3764" s="21" t="e">
        <f t="shared" si="1275"/>
        <v>#N/A</v>
      </c>
      <c r="T3764" s="29" t="e">
        <f t="shared" si="1267"/>
        <v>#N/A</v>
      </c>
      <c r="U3764" s="34">
        <f t="shared" si="1276"/>
        <v>0</v>
      </c>
      <c r="V3764" s="16">
        <f t="shared" ca="1" si="1260"/>
        <v>44139</v>
      </c>
      <c r="W3764" s="56">
        <f t="shared" ca="1" si="1261"/>
        <v>10</v>
      </c>
      <c r="X3764" s="56">
        <f t="shared" ca="1" si="1262"/>
        <v>2020</v>
      </c>
      <c r="Y3764" s="55" t="str">
        <f t="shared" ca="1" si="1263"/>
        <v>10-2020</v>
      </c>
      <c r="Z3764" s="51">
        <f ca="1">IFERROR(VLOOKUP(Y3764,IPC!$E$2:$F$1745,2,0),IPC!$H$1)</f>
        <v>138.32155800000001</v>
      </c>
      <c r="AA3764" s="48">
        <f t="shared" si="1277"/>
        <v>1</v>
      </c>
      <c r="AB3764" s="48">
        <f t="shared" si="1278"/>
        <v>1900</v>
      </c>
      <c r="AC3764" s="32" t="str">
        <f t="shared" si="1271"/>
        <v>1-1900</v>
      </c>
      <c r="AD3764" s="50">
        <f>IFERROR(VLOOKUP(AC3764,IPC!$E$2:$F$1745,2,0),IPC!$H$1)</f>
        <v>138.32155800000001</v>
      </c>
    </row>
    <row r="3765" spans="10:30" x14ac:dyDescent="0.25">
      <c r="J3765" s="44" t="str">
        <f t="shared" si="1265"/>
        <v/>
      </c>
      <c r="K3765" s="33" t="str">
        <f t="shared" ca="1" si="1269"/>
        <v/>
      </c>
      <c r="L3765" s="108">
        <f t="shared" ca="1" si="1268"/>
        <v>0</v>
      </c>
      <c r="M3765" s="44" t="str">
        <f t="shared" si="1266"/>
        <v/>
      </c>
      <c r="N3765" s="45" t="str">
        <f t="shared" ca="1" si="1270"/>
        <v/>
      </c>
      <c r="O3765" s="108">
        <f t="shared" si="1264"/>
        <v>0</v>
      </c>
      <c r="P3765" s="21" t="e">
        <f t="shared" si="1272"/>
        <v>#N/A</v>
      </c>
      <c r="Q3765" s="21" t="e">
        <f t="shared" si="1273"/>
        <v>#N/A</v>
      </c>
      <c r="R3765" s="21" t="e">
        <f t="shared" si="1274"/>
        <v>#N/A</v>
      </c>
      <c r="S3765" s="21" t="e">
        <f t="shared" si="1275"/>
        <v>#N/A</v>
      </c>
      <c r="T3765" s="29" t="e">
        <f t="shared" si="1267"/>
        <v>#N/A</v>
      </c>
      <c r="U3765" s="34">
        <f t="shared" si="1276"/>
        <v>0</v>
      </c>
      <c r="V3765" s="16">
        <f t="shared" ca="1" si="1260"/>
        <v>44139</v>
      </c>
      <c r="W3765" s="56">
        <f t="shared" ca="1" si="1261"/>
        <v>10</v>
      </c>
      <c r="X3765" s="56">
        <f t="shared" ca="1" si="1262"/>
        <v>2020</v>
      </c>
      <c r="Y3765" s="55" t="str">
        <f t="shared" ca="1" si="1263"/>
        <v>10-2020</v>
      </c>
      <c r="Z3765" s="51">
        <f ca="1">IFERROR(VLOOKUP(Y3765,IPC!$E$2:$F$1745,2,0),IPC!$H$1)</f>
        <v>138.32155800000001</v>
      </c>
      <c r="AA3765" s="48">
        <f t="shared" si="1277"/>
        <v>1</v>
      </c>
      <c r="AB3765" s="48">
        <f t="shared" si="1278"/>
        <v>1900</v>
      </c>
      <c r="AC3765" s="32" t="str">
        <f t="shared" si="1271"/>
        <v>1-1900</v>
      </c>
      <c r="AD3765" s="50">
        <f>IFERROR(VLOOKUP(AC3765,IPC!$E$2:$F$1745,2,0),IPC!$H$1)</f>
        <v>138.32155800000001</v>
      </c>
    </row>
    <row r="3766" spans="10:30" x14ac:dyDescent="0.25">
      <c r="J3766" s="44" t="str">
        <f t="shared" si="1265"/>
        <v/>
      </c>
      <c r="K3766" s="33" t="str">
        <f t="shared" ca="1" si="1269"/>
        <v/>
      </c>
      <c r="L3766" s="108">
        <f t="shared" ca="1" si="1268"/>
        <v>0</v>
      </c>
      <c r="M3766" s="44" t="str">
        <f t="shared" si="1266"/>
        <v/>
      </c>
      <c r="N3766" s="45" t="str">
        <f t="shared" ca="1" si="1270"/>
        <v/>
      </c>
      <c r="O3766" s="108">
        <f t="shared" si="1264"/>
        <v>0</v>
      </c>
      <c r="P3766" s="21" t="e">
        <f t="shared" si="1272"/>
        <v>#N/A</v>
      </c>
      <c r="Q3766" s="21" t="e">
        <f t="shared" si="1273"/>
        <v>#N/A</v>
      </c>
      <c r="R3766" s="21" t="e">
        <f t="shared" si="1274"/>
        <v>#N/A</v>
      </c>
      <c r="S3766" s="21" t="e">
        <f t="shared" si="1275"/>
        <v>#N/A</v>
      </c>
      <c r="T3766" s="29" t="e">
        <f t="shared" si="1267"/>
        <v>#N/A</v>
      </c>
      <c r="U3766" s="34">
        <f t="shared" si="1276"/>
        <v>0</v>
      </c>
      <c r="V3766" s="16">
        <f t="shared" ca="1" si="1260"/>
        <v>44139</v>
      </c>
      <c r="W3766" s="56">
        <f t="shared" ca="1" si="1261"/>
        <v>10</v>
      </c>
      <c r="X3766" s="56">
        <f t="shared" ca="1" si="1262"/>
        <v>2020</v>
      </c>
      <c r="Y3766" s="55" t="str">
        <f t="shared" ca="1" si="1263"/>
        <v>10-2020</v>
      </c>
      <c r="Z3766" s="51">
        <f ca="1">IFERROR(VLOOKUP(Y3766,IPC!$E$2:$F$1745,2,0),IPC!$H$1)</f>
        <v>138.32155800000001</v>
      </c>
      <c r="AA3766" s="48">
        <f t="shared" si="1277"/>
        <v>1</v>
      </c>
      <c r="AB3766" s="48">
        <f t="shared" si="1278"/>
        <v>1900</v>
      </c>
      <c r="AC3766" s="32" t="str">
        <f t="shared" si="1271"/>
        <v>1-1900</v>
      </c>
      <c r="AD3766" s="50">
        <f>IFERROR(VLOOKUP(AC3766,IPC!$E$2:$F$1745,2,0),IPC!$H$1)</f>
        <v>138.32155800000001</v>
      </c>
    </row>
    <row r="3767" spans="10:30" x14ac:dyDescent="0.25">
      <c r="J3767" s="44" t="str">
        <f t="shared" si="1265"/>
        <v/>
      </c>
      <c r="K3767" s="33" t="str">
        <f t="shared" ca="1" si="1269"/>
        <v/>
      </c>
      <c r="L3767" s="108">
        <f t="shared" ca="1" si="1268"/>
        <v>0</v>
      </c>
      <c r="M3767" s="44" t="str">
        <f t="shared" si="1266"/>
        <v/>
      </c>
      <c r="N3767" s="45" t="str">
        <f t="shared" ca="1" si="1270"/>
        <v/>
      </c>
      <c r="O3767" s="108">
        <f t="shared" si="1264"/>
        <v>0</v>
      </c>
      <c r="P3767" s="21" t="e">
        <f t="shared" si="1272"/>
        <v>#N/A</v>
      </c>
      <c r="Q3767" s="21" t="e">
        <f t="shared" si="1273"/>
        <v>#N/A</v>
      </c>
      <c r="R3767" s="21" t="e">
        <f t="shared" si="1274"/>
        <v>#N/A</v>
      </c>
      <c r="S3767" s="21" t="e">
        <f t="shared" si="1275"/>
        <v>#N/A</v>
      </c>
      <c r="T3767" s="29" t="e">
        <f t="shared" si="1267"/>
        <v>#N/A</v>
      </c>
      <c r="U3767" s="34">
        <f t="shared" si="1276"/>
        <v>0</v>
      </c>
      <c r="V3767" s="16">
        <f t="shared" ca="1" si="1260"/>
        <v>44139</v>
      </c>
      <c r="W3767" s="56">
        <f t="shared" ca="1" si="1261"/>
        <v>10</v>
      </c>
      <c r="X3767" s="56">
        <f t="shared" ca="1" si="1262"/>
        <v>2020</v>
      </c>
      <c r="Y3767" s="55" t="str">
        <f t="shared" ca="1" si="1263"/>
        <v>10-2020</v>
      </c>
      <c r="Z3767" s="51">
        <f ca="1">IFERROR(VLOOKUP(Y3767,IPC!$E$2:$F$1745,2,0),IPC!$H$1)</f>
        <v>138.32155800000001</v>
      </c>
      <c r="AA3767" s="48">
        <f t="shared" si="1277"/>
        <v>1</v>
      </c>
      <c r="AB3767" s="48">
        <f t="shared" si="1278"/>
        <v>1900</v>
      </c>
      <c r="AC3767" s="32" t="str">
        <f t="shared" si="1271"/>
        <v>1-1900</v>
      </c>
      <c r="AD3767" s="50">
        <f>IFERROR(VLOOKUP(AC3767,IPC!$E$2:$F$1745,2,0),IPC!$H$1)</f>
        <v>138.32155800000001</v>
      </c>
    </row>
    <row r="3768" spans="10:30" x14ac:dyDescent="0.25">
      <c r="J3768" s="44" t="str">
        <f t="shared" si="1265"/>
        <v/>
      </c>
      <c r="K3768" s="33" t="str">
        <f t="shared" ca="1" si="1269"/>
        <v/>
      </c>
      <c r="L3768" s="108">
        <f t="shared" ca="1" si="1268"/>
        <v>0</v>
      </c>
      <c r="M3768" s="44" t="str">
        <f t="shared" si="1266"/>
        <v/>
      </c>
      <c r="N3768" s="45" t="str">
        <f t="shared" ca="1" si="1270"/>
        <v/>
      </c>
      <c r="O3768" s="108">
        <f t="shared" si="1264"/>
        <v>0</v>
      </c>
      <c r="P3768" s="21" t="e">
        <f t="shared" si="1272"/>
        <v>#N/A</v>
      </c>
      <c r="Q3768" s="21" t="e">
        <f t="shared" si="1273"/>
        <v>#N/A</v>
      </c>
      <c r="R3768" s="21" t="e">
        <f t="shared" si="1274"/>
        <v>#N/A</v>
      </c>
      <c r="S3768" s="21" t="e">
        <f t="shared" si="1275"/>
        <v>#N/A</v>
      </c>
      <c r="T3768" s="29" t="e">
        <f t="shared" si="1267"/>
        <v>#N/A</v>
      </c>
      <c r="U3768" s="34">
        <f t="shared" si="1276"/>
        <v>0</v>
      </c>
      <c r="V3768" s="16">
        <f t="shared" ca="1" si="1260"/>
        <v>44139</v>
      </c>
      <c r="W3768" s="56">
        <f t="shared" ca="1" si="1261"/>
        <v>10</v>
      </c>
      <c r="X3768" s="56">
        <f t="shared" ca="1" si="1262"/>
        <v>2020</v>
      </c>
      <c r="Y3768" s="55" t="str">
        <f t="shared" ca="1" si="1263"/>
        <v>10-2020</v>
      </c>
      <c r="Z3768" s="51">
        <f ca="1">IFERROR(VLOOKUP(Y3768,IPC!$E$2:$F$1745,2,0),IPC!$H$1)</f>
        <v>138.32155800000001</v>
      </c>
      <c r="AA3768" s="48">
        <f t="shared" si="1277"/>
        <v>1</v>
      </c>
      <c r="AB3768" s="48">
        <f t="shared" si="1278"/>
        <v>1900</v>
      </c>
      <c r="AC3768" s="32" t="str">
        <f t="shared" si="1271"/>
        <v>1-1900</v>
      </c>
      <c r="AD3768" s="50">
        <f>IFERROR(VLOOKUP(AC3768,IPC!$E$2:$F$1745,2,0),IPC!$H$1)</f>
        <v>138.32155800000001</v>
      </c>
    </row>
    <row r="3769" spans="10:30" x14ac:dyDescent="0.25">
      <c r="J3769" s="44" t="str">
        <f t="shared" si="1265"/>
        <v/>
      </c>
      <c r="K3769" s="33" t="str">
        <f t="shared" ca="1" si="1269"/>
        <v/>
      </c>
      <c r="L3769" s="108">
        <f t="shared" ca="1" si="1268"/>
        <v>0</v>
      </c>
      <c r="M3769" s="44" t="str">
        <f t="shared" si="1266"/>
        <v/>
      </c>
      <c r="N3769" s="45" t="str">
        <f t="shared" ca="1" si="1270"/>
        <v/>
      </c>
      <c r="O3769" s="108">
        <f t="shared" si="1264"/>
        <v>0</v>
      </c>
      <c r="P3769" s="21" t="e">
        <f t="shared" si="1272"/>
        <v>#N/A</v>
      </c>
      <c r="Q3769" s="21" t="e">
        <f t="shared" si="1273"/>
        <v>#N/A</v>
      </c>
      <c r="R3769" s="21" t="e">
        <f t="shared" si="1274"/>
        <v>#N/A</v>
      </c>
      <c r="S3769" s="21" t="e">
        <f t="shared" si="1275"/>
        <v>#N/A</v>
      </c>
      <c r="T3769" s="29" t="e">
        <f t="shared" si="1267"/>
        <v>#N/A</v>
      </c>
      <c r="U3769" s="34">
        <f t="shared" si="1276"/>
        <v>0</v>
      </c>
      <c r="V3769" s="16">
        <f t="shared" ca="1" si="1260"/>
        <v>44139</v>
      </c>
      <c r="W3769" s="56">
        <f t="shared" ca="1" si="1261"/>
        <v>10</v>
      </c>
      <c r="X3769" s="56">
        <f t="shared" ca="1" si="1262"/>
        <v>2020</v>
      </c>
      <c r="Y3769" s="55" t="str">
        <f t="shared" ca="1" si="1263"/>
        <v>10-2020</v>
      </c>
      <c r="Z3769" s="51">
        <f ca="1">IFERROR(VLOOKUP(Y3769,IPC!$E$2:$F$1745,2,0),IPC!$H$1)</f>
        <v>138.32155800000001</v>
      </c>
      <c r="AA3769" s="48">
        <f t="shared" si="1277"/>
        <v>1</v>
      </c>
      <c r="AB3769" s="48">
        <f t="shared" si="1278"/>
        <v>1900</v>
      </c>
      <c r="AC3769" s="32" t="str">
        <f t="shared" si="1271"/>
        <v>1-1900</v>
      </c>
      <c r="AD3769" s="50">
        <f>IFERROR(VLOOKUP(AC3769,IPC!$E$2:$F$1745,2,0),IPC!$H$1)</f>
        <v>138.32155800000001</v>
      </c>
    </row>
    <row r="3770" spans="10:30" x14ac:dyDescent="0.25">
      <c r="J3770" s="44" t="str">
        <f t="shared" si="1265"/>
        <v/>
      </c>
      <c r="K3770" s="33" t="str">
        <f t="shared" ca="1" si="1269"/>
        <v/>
      </c>
      <c r="L3770" s="108">
        <f t="shared" ca="1" si="1268"/>
        <v>0</v>
      </c>
      <c r="M3770" s="44" t="str">
        <f t="shared" si="1266"/>
        <v/>
      </c>
      <c r="N3770" s="45" t="str">
        <f t="shared" ca="1" si="1270"/>
        <v/>
      </c>
      <c r="O3770" s="108">
        <f t="shared" si="1264"/>
        <v>0</v>
      </c>
      <c r="P3770" s="21" t="e">
        <f t="shared" si="1272"/>
        <v>#N/A</v>
      </c>
      <c r="Q3770" s="21" t="e">
        <f t="shared" si="1273"/>
        <v>#N/A</v>
      </c>
      <c r="R3770" s="21" t="e">
        <f t="shared" si="1274"/>
        <v>#N/A</v>
      </c>
      <c r="S3770" s="21" t="e">
        <f t="shared" si="1275"/>
        <v>#N/A</v>
      </c>
      <c r="T3770" s="29" t="e">
        <f t="shared" si="1267"/>
        <v>#N/A</v>
      </c>
      <c r="U3770" s="34">
        <f t="shared" si="1276"/>
        <v>0</v>
      </c>
      <c r="V3770" s="16">
        <f t="shared" ref="V3770:V3833" ca="1" si="1279">+TODAY()</f>
        <v>44139</v>
      </c>
      <c r="W3770" s="56">
        <f t="shared" ref="W3770:W3833" ca="1" si="1280">+MONTH(V3770)-1</f>
        <v>10</v>
      </c>
      <c r="X3770" s="56">
        <f t="shared" ref="X3770:X3833" ca="1" si="1281">+YEAR(V3770)</f>
        <v>2020</v>
      </c>
      <c r="Y3770" s="55" t="str">
        <f t="shared" ref="Y3770:Y3833" ca="1" si="1282">+W3770&amp;"-"&amp;X3770</f>
        <v>10-2020</v>
      </c>
      <c r="Z3770" s="51">
        <f ca="1">IFERROR(VLOOKUP(Y3770,IPC!$E$2:$F$1745,2,0),IPC!$H$1)</f>
        <v>138.32155800000001</v>
      </c>
      <c r="AA3770" s="48">
        <f t="shared" si="1277"/>
        <v>1</v>
      </c>
      <c r="AB3770" s="48">
        <f t="shared" si="1278"/>
        <v>1900</v>
      </c>
      <c r="AC3770" s="32" t="str">
        <f t="shared" si="1271"/>
        <v>1-1900</v>
      </c>
      <c r="AD3770" s="50">
        <f>IFERROR(VLOOKUP(AC3770,IPC!$E$2:$F$1745,2,0),IPC!$H$1)</f>
        <v>138.32155800000001</v>
      </c>
    </row>
    <row r="3771" spans="10:30" x14ac:dyDescent="0.25">
      <c r="J3771" s="44" t="str">
        <f t="shared" si="1265"/>
        <v/>
      </c>
      <c r="K3771" s="33" t="str">
        <f t="shared" ca="1" si="1269"/>
        <v/>
      </c>
      <c r="L3771" s="108">
        <f t="shared" ca="1" si="1268"/>
        <v>0</v>
      </c>
      <c r="M3771" s="44" t="str">
        <f t="shared" si="1266"/>
        <v/>
      </c>
      <c r="N3771" s="45" t="str">
        <f t="shared" ca="1" si="1270"/>
        <v/>
      </c>
      <c r="O3771" s="108">
        <f t="shared" si="1264"/>
        <v>0</v>
      </c>
      <c r="P3771" s="21" t="e">
        <f t="shared" si="1272"/>
        <v>#N/A</v>
      </c>
      <c r="Q3771" s="21" t="e">
        <f t="shared" si="1273"/>
        <v>#N/A</v>
      </c>
      <c r="R3771" s="21" t="e">
        <f t="shared" si="1274"/>
        <v>#N/A</v>
      </c>
      <c r="S3771" s="21" t="e">
        <f t="shared" si="1275"/>
        <v>#N/A</v>
      </c>
      <c r="T3771" s="29" t="e">
        <f t="shared" si="1267"/>
        <v>#N/A</v>
      </c>
      <c r="U3771" s="34">
        <f t="shared" si="1276"/>
        <v>0</v>
      </c>
      <c r="V3771" s="16">
        <f t="shared" ca="1" si="1279"/>
        <v>44139</v>
      </c>
      <c r="W3771" s="56">
        <f t="shared" ca="1" si="1280"/>
        <v>10</v>
      </c>
      <c r="X3771" s="56">
        <f t="shared" ca="1" si="1281"/>
        <v>2020</v>
      </c>
      <c r="Y3771" s="55" t="str">
        <f t="shared" ca="1" si="1282"/>
        <v>10-2020</v>
      </c>
      <c r="Z3771" s="51">
        <f ca="1">IFERROR(VLOOKUP(Y3771,IPC!$E$2:$F$1745,2,0),IPC!$H$1)</f>
        <v>138.32155800000001</v>
      </c>
      <c r="AA3771" s="48">
        <f t="shared" si="1277"/>
        <v>1</v>
      </c>
      <c r="AB3771" s="48">
        <f t="shared" si="1278"/>
        <v>1900</v>
      </c>
      <c r="AC3771" s="32" t="str">
        <f t="shared" si="1271"/>
        <v>1-1900</v>
      </c>
      <c r="AD3771" s="50">
        <f>IFERROR(VLOOKUP(AC3771,IPC!$E$2:$F$1745,2,0),IPC!$H$1)</f>
        <v>138.32155800000001</v>
      </c>
    </row>
    <row r="3772" spans="10:30" x14ac:dyDescent="0.25">
      <c r="J3772" s="44" t="str">
        <f t="shared" si="1265"/>
        <v/>
      </c>
      <c r="K3772" s="33" t="str">
        <f t="shared" ca="1" si="1269"/>
        <v/>
      </c>
      <c r="L3772" s="108">
        <f t="shared" ca="1" si="1268"/>
        <v>0</v>
      </c>
      <c r="M3772" s="44" t="str">
        <f t="shared" si="1266"/>
        <v/>
      </c>
      <c r="N3772" s="45" t="str">
        <f t="shared" ca="1" si="1270"/>
        <v/>
      </c>
      <c r="O3772" s="108">
        <f t="shared" si="1264"/>
        <v>0</v>
      </c>
      <c r="P3772" s="21" t="e">
        <f t="shared" si="1272"/>
        <v>#N/A</v>
      </c>
      <c r="Q3772" s="21" t="e">
        <f t="shared" si="1273"/>
        <v>#N/A</v>
      </c>
      <c r="R3772" s="21" t="e">
        <f t="shared" si="1274"/>
        <v>#N/A</v>
      </c>
      <c r="S3772" s="21" t="e">
        <f t="shared" si="1275"/>
        <v>#N/A</v>
      </c>
      <c r="T3772" s="29" t="e">
        <f t="shared" si="1267"/>
        <v>#N/A</v>
      </c>
      <c r="U3772" s="34">
        <f t="shared" si="1276"/>
        <v>0</v>
      </c>
      <c r="V3772" s="16">
        <f t="shared" ca="1" si="1279"/>
        <v>44139</v>
      </c>
      <c r="W3772" s="56">
        <f t="shared" ca="1" si="1280"/>
        <v>10</v>
      </c>
      <c r="X3772" s="56">
        <f t="shared" ca="1" si="1281"/>
        <v>2020</v>
      </c>
      <c r="Y3772" s="55" t="str">
        <f t="shared" ca="1" si="1282"/>
        <v>10-2020</v>
      </c>
      <c r="Z3772" s="51">
        <f ca="1">IFERROR(VLOOKUP(Y3772,IPC!$E$2:$F$1745,2,0),IPC!$H$1)</f>
        <v>138.32155800000001</v>
      </c>
      <c r="AA3772" s="48">
        <f t="shared" si="1277"/>
        <v>1</v>
      </c>
      <c r="AB3772" s="48">
        <f t="shared" si="1278"/>
        <v>1900</v>
      </c>
      <c r="AC3772" s="32" t="str">
        <f t="shared" si="1271"/>
        <v>1-1900</v>
      </c>
      <c r="AD3772" s="50">
        <f>IFERROR(VLOOKUP(AC3772,IPC!$E$2:$F$1745,2,0),IPC!$H$1)</f>
        <v>138.32155800000001</v>
      </c>
    </row>
    <row r="3773" spans="10:30" x14ac:dyDescent="0.25">
      <c r="J3773" s="44" t="str">
        <f t="shared" si="1265"/>
        <v/>
      </c>
      <c r="K3773" s="33" t="str">
        <f t="shared" ca="1" si="1269"/>
        <v/>
      </c>
      <c r="L3773" s="108">
        <f t="shared" ca="1" si="1268"/>
        <v>0</v>
      </c>
      <c r="M3773" s="44" t="str">
        <f t="shared" si="1266"/>
        <v/>
      </c>
      <c r="N3773" s="45" t="str">
        <f t="shared" ca="1" si="1270"/>
        <v/>
      </c>
      <c r="O3773" s="108">
        <f t="shared" si="1264"/>
        <v>0</v>
      </c>
      <c r="P3773" s="21" t="e">
        <f t="shared" si="1272"/>
        <v>#N/A</v>
      </c>
      <c r="Q3773" s="21" t="e">
        <f t="shared" si="1273"/>
        <v>#N/A</v>
      </c>
      <c r="R3773" s="21" t="e">
        <f t="shared" si="1274"/>
        <v>#N/A</v>
      </c>
      <c r="S3773" s="21" t="e">
        <f t="shared" si="1275"/>
        <v>#N/A</v>
      </c>
      <c r="T3773" s="29" t="e">
        <f t="shared" si="1267"/>
        <v>#N/A</v>
      </c>
      <c r="U3773" s="34">
        <f t="shared" si="1276"/>
        <v>0</v>
      </c>
      <c r="V3773" s="16">
        <f t="shared" ca="1" si="1279"/>
        <v>44139</v>
      </c>
      <c r="W3773" s="56">
        <f t="shared" ca="1" si="1280"/>
        <v>10</v>
      </c>
      <c r="X3773" s="56">
        <f t="shared" ca="1" si="1281"/>
        <v>2020</v>
      </c>
      <c r="Y3773" s="55" t="str">
        <f t="shared" ca="1" si="1282"/>
        <v>10-2020</v>
      </c>
      <c r="Z3773" s="51">
        <f ca="1">IFERROR(VLOOKUP(Y3773,IPC!$E$2:$F$1745,2,0),IPC!$H$1)</f>
        <v>138.32155800000001</v>
      </c>
      <c r="AA3773" s="48">
        <f t="shared" si="1277"/>
        <v>1</v>
      </c>
      <c r="AB3773" s="48">
        <f t="shared" si="1278"/>
        <v>1900</v>
      </c>
      <c r="AC3773" s="32" t="str">
        <f t="shared" si="1271"/>
        <v>1-1900</v>
      </c>
      <c r="AD3773" s="50">
        <f>IFERROR(VLOOKUP(AC3773,IPC!$E$2:$F$1745,2,0),IPC!$H$1)</f>
        <v>138.32155800000001</v>
      </c>
    </row>
    <row r="3774" spans="10:30" x14ac:dyDescent="0.25">
      <c r="J3774" s="44" t="str">
        <f t="shared" si="1265"/>
        <v/>
      </c>
      <c r="K3774" s="33" t="str">
        <f t="shared" ca="1" si="1269"/>
        <v/>
      </c>
      <c r="L3774" s="108">
        <f t="shared" ca="1" si="1268"/>
        <v>0</v>
      </c>
      <c r="M3774" s="44" t="str">
        <f t="shared" si="1266"/>
        <v/>
      </c>
      <c r="N3774" s="45" t="str">
        <f t="shared" ca="1" si="1270"/>
        <v/>
      </c>
      <c r="O3774" s="108">
        <f t="shared" si="1264"/>
        <v>0</v>
      </c>
      <c r="P3774" s="21" t="e">
        <f t="shared" si="1272"/>
        <v>#N/A</v>
      </c>
      <c r="Q3774" s="21" t="e">
        <f t="shared" si="1273"/>
        <v>#N/A</v>
      </c>
      <c r="R3774" s="21" t="e">
        <f t="shared" si="1274"/>
        <v>#N/A</v>
      </c>
      <c r="S3774" s="21" t="e">
        <f t="shared" si="1275"/>
        <v>#N/A</v>
      </c>
      <c r="T3774" s="29" t="e">
        <f t="shared" si="1267"/>
        <v>#N/A</v>
      </c>
      <c r="U3774" s="34">
        <f t="shared" si="1276"/>
        <v>0</v>
      </c>
      <c r="V3774" s="16">
        <f t="shared" ca="1" si="1279"/>
        <v>44139</v>
      </c>
      <c r="W3774" s="56">
        <f t="shared" ca="1" si="1280"/>
        <v>10</v>
      </c>
      <c r="X3774" s="56">
        <f t="shared" ca="1" si="1281"/>
        <v>2020</v>
      </c>
      <c r="Y3774" s="55" t="str">
        <f t="shared" ca="1" si="1282"/>
        <v>10-2020</v>
      </c>
      <c r="Z3774" s="51">
        <f ca="1">IFERROR(VLOOKUP(Y3774,IPC!$E$2:$F$1745,2,0),IPC!$H$1)</f>
        <v>138.32155800000001</v>
      </c>
      <c r="AA3774" s="48">
        <f t="shared" si="1277"/>
        <v>1</v>
      </c>
      <c r="AB3774" s="48">
        <f t="shared" si="1278"/>
        <v>1900</v>
      </c>
      <c r="AC3774" s="32" t="str">
        <f t="shared" si="1271"/>
        <v>1-1900</v>
      </c>
      <c r="AD3774" s="50">
        <f>IFERROR(VLOOKUP(AC3774,IPC!$E$2:$F$1745,2,0),IPC!$H$1)</f>
        <v>138.32155800000001</v>
      </c>
    </row>
    <row r="3775" spans="10:30" x14ac:dyDescent="0.25">
      <c r="J3775" s="44" t="str">
        <f t="shared" si="1265"/>
        <v/>
      </c>
      <c r="K3775" s="33" t="str">
        <f t="shared" ca="1" si="1269"/>
        <v/>
      </c>
      <c r="L3775" s="108">
        <f t="shared" ca="1" si="1268"/>
        <v>0</v>
      </c>
      <c r="M3775" s="44" t="str">
        <f t="shared" si="1266"/>
        <v/>
      </c>
      <c r="N3775" s="45" t="str">
        <f t="shared" ca="1" si="1270"/>
        <v/>
      </c>
      <c r="O3775" s="108">
        <f t="shared" si="1264"/>
        <v>0</v>
      </c>
      <c r="P3775" s="21" t="e">
        <f t="shared" si="1272"/>
        <v>#N/A</v>
      </c>
      <c r="Q3775" s="21" t="e">
        <f t="shared" si="1273"/>
        <v>#N/A</v>
      </c>
      <c r="R3775" s="21" t="e">
        <f t="shared" si="1274"/>
        <v>#N/A</v>
      </c>
      <c r="S3775" s="21" t="e">
        <f t="shared" si="1275"/>
        <v>#N/A</v>
      </c>
      <c r="T3775" s="29" t="e">
        <f t="shared" si="1267"/>
        <v>#N/A</v>
      </c>
      <c r="U3775" s="34">
        <f t="shared" si="1276"/>
        <v>0</v>
      </c>
      <c r="V3775" s="16">
        <f t="shared" ca="1" si="1279"/>
        <v>44139</v>
      </c>
      <c r="W3775" s="56">
        <f t="shared" ca="1" si="1280"/>
        <v>10</v>
      </c>
      <c r="X3775" s="56">
        <f t="shared" ca="1" si="1281"/>
        <v>2020</v>
      </c>
      <c r="Y3775" s="55" t="str">
        <f t="shared" ca="1" si="1282"/>
        <v>10-2020</v>
      </c>
      <c r="Z3775" s="51">
        <f ca="1">IFERROR(VLOOKUP(Y3775,IPC!$E$2:$F$1745,2,0),IPC!$H$1)</f>
        <v>138.32155800000001</v>
      </c>
      <c r="AA3775" s="48">
        <f t="shared" si="1277"/>
        <v>1</v>
      </c>
      <c r="AB3775" s="48">
        <f t="shared" si="1278"/>
        <v>1900</v>
      </c>
      <c r="AC3775" s="32" t="str">
        <f t="shared" si="1271"/>
        <v>1-1900</v>
      </c>
      <c r="AD3775" s="50">
        <f>IFERROR(VLOOKUP(AC3775,IPC!$E$2:$F$1745,2,0),IPC!$H$1)</f>
        <v>138.32155800000001</v>
      </c>
    </row>
    <row r="3776" spans="10:30" x14ac:dyDescent="0.25">
      <c r="J3776" s="44" t="str">
        <f t="shared" si="1265"/>
        <v/>
      </c>
      <c r="K3776" s="33" t="str">
        <f t="shared" ca="1" si="1269"/>
        <v/>
      </c>
      <c r="L3776" s="108">
        <f t="shared" ca="1" si="1268"/>
        <v>0</v>
      </c>
      <c r="M3776" s="44" t="str">
        <f t="shared" si="1266"/>
        <v/>
      </c>
      <c r="N3776" s="45" t="str">
        <f t="shared" ca="1" si="1270"/>
        <v/>
      </c>
      <c r="O3776" s="108">
        <f t="shared" si="1264"/>
        <v>0</v>
      </c>
      <c r="P3776" s="21" t="e">
        <f t="shared" si="1272"/>
        <v>#N/A</v>
      </c>
      <c r="Q3776" s="21" t="e">
        <f t="shared" si="1273"/>
        <v>#N/A</v>
      </c>
      <c r="R3776" s="21" t="e">
        <f t="shared" si="1274"/>
        <v>#N/A</v>
      </c>
      <c r="S3776" s="21" t="e">
        <f t="shared" si="1275"/>
        <v>#N/A</v>
      </c>
      <c r="T3776" s="29" t="e">
        <f t="shared" si="1267"/>
        <v>#N/A</v>
      </c>
      <c r="U3776" s="34">
        <f t="shared" si="1276"/>
        <v>0</v>
      </c>
      <c r="V3776" s="16">
        <f t="shared" ca="1" si="1279"/>
        <v>44139</v>
      </c>
      <c r="W3776" s="56">
        <f t="shared" ca="1" si="1280"/>
        <v>10</v>
      </c>
      <c r="X3776" s="56">
        <f t="shared" ca="1" si="1281"/>
        <v>2020</v>
      </c>
      <c r="Y3776" s="55" t="str">
        <f t="shared" ca="1" si="1282"/>
        <v>10-2020</v>
      </c>
      <c r="Z3776" s="51">
        <f ca="1">IFERROR(VLOOKUP(Y3776,IPC!$E$2:$F$1745,2,0),IPC!$H$1)</f>
        <v>138.32155800000001</v>
      </c>
      <c r="AA3776" s="48">
        <f t="shared" si="1277"/>
        <v>1</v>
      </c>
      <c r="AB3776" s="48">
        <f t="shared" si="1278"/>
        <v>1900</v>
      </c>
      <c r="AC3776" s="32" t="str">
        <f t="shared" si="1271"/>
        <v>1-1900</v>
      </c>
      <c r="AD3776" s="50">
        <f>IFERROR(VLOOKUP(AC3776,IPC!$E$2:$F$1745,2,0),IPC!$H$1)</f>
        <v>138.32155800000001</v>
      </c>
    </row>
    <row r="3777" spans="10:30" x14ac:dyDescent="0.25">
      <c r="J3777" s="44" t="str">
        <f t="shared" si="1265"/>
        <v/>
      </c>
      <c r="K3777" s="33" t="str">
        <f t="shared" ca="1" si="1269"/>
        <v/>
      </c>
      <c r="L3777" s="108">
        <f t="shared" ca="1" si="1268"/>
        <v>0</v>
      </c>
      <c r="M3777" s="44" t="str">
        <f t="shared" si="1266"/>
        <v/>
      </c>
      <c r="N3777" s="45" t="str">
        <f t="shared" ca="1" si="1270"/>
        <v/>
      </c>
      <c r="O3777" s="108">
        <f t="shared" si="1264"/>
        <v>0</v>
      </c>
      <c r="P3777" s="21" t="e">
        <f t="shared" si="1272"/>
        <v>#N/A</v>
      </c>
      <c r="Q3777" s="21" t="e">
        <f t="shared" si="1273"/>
        <v>#N/A</v>
      </c>
      <c r="R3777" s="21" t="e">
        <f t="shared" si="1274"/>
        <v>#N/A</v>
      </c>
      <c r="S3777" s="21" t="e">
        <f t="shared" si="1275"/>
        <v>#N/A</v>
      </c>
      <c r="T3777" s="29" t="e">
        <f t="shared" si="1267"/>
        <v>#N/A</v>
      </c>
      <c r="U3777" s="34">
        <f t="shared" si="1276"/>
        <v>0</v>
      </c>
      <c r="V3777" s="16">
        <f t="shared" ca="1" si="1279"/>
        <v>44139</v>
      </c>
      <c r="W3777" s="56">
        <f t="shared" ca="1" si="1280"/>
        <v>10</v>
      </c>
      <c r="X3777" s="56">
        <f t="shared" ca="1" si="1281"/>
        <v>2020</v>
      </c>
      <c r="Y3777" s="55" t="str">
        <f t="shared" ca="1" si="1282"/>
        <v>10-2020</v>
      </c>
      <c r="Z3777" s="51">
        <f ca="1">IFERROR(VLOOKUP(Y3777,IPC!$E$2:$F$1745,2,0),IPC!$H$1)</f>
        <v>138.32155800000001</v>
      </c>
      <c r="AA3777" s="48">
        <f t="shared" si="1277"/>
        <v>1</v>
      </c>
      <c r="AB3777" s="48">
        <f t="shared" si="1278"/>
        <v>1900</v>
      </c>
      <c r="AC3777" s="32" t="str">
        <f t="shared" si="1271"/>
        <v>1-1900</v>
      </c>
      <c r="AD3777" s="50">
        <f>IFERROR(VLOOKUP(AC3777,IPC!$E$2:$F$1745,2,0),IPC!$H$1)</f>
        <v>138.32155800000001</v>
      </c>
    </row>
    <row r="3778" spans="10:30" x14ac:dyDescent="0.25">
      <c r="J3778" s="44" t="str">
        <f t="shared" si="1265"/>
        <v/>
      </c>
      <c r="K3778" s="33" t="str">
        <f t="shared" ca="1" si="1269"/>
        <v/>
      </c>
      <c r="L3778" s="108">
        <f t="shared" ca="1" si="1268"/>
        <v>0</v>
      </c>
      <c r="M3778" s="44" t="str">
        <f t="shared" si="1266"/>
        <v/>
      </c>
      <c r="N3778" s="45" t="str">
        <f t="shared" ca="1" si="1270"/>
        <v/>
      </c>
      <c r="O3778" s="108">
        <f t="shared" si="1264"/>
        <v>0</v>
      </c>
      <c r="P3778" s="21" t="e">
        <f t="shared" si="1272"/>
        <v>#N/A</v>
      </c>
      <c r="Q3778" s="21" t="e">
        <f t="shared" si="1273"/>
        <v>#N/A</v>
      </c>
      <c r="R3778" s="21" t="e">
        <f t="shared" si="1274"/>
        <v>#N/A</v>
      </c>
      <c r="S3778" s="21" t="e">
        <f t="shared" si="1275"/>
        <v>#N/A</v>
      </c>
      <c r="T3778" s="29" t="e">
        <f t="shared" si="1267"/>
        <v>#N/A</v>
      </c>
      <c r="U3778" s="34">
        <f t="shared" si="1276"/>
        <v>0</v>
      </c>
      <c r="V3778" s="16">
        <f t="shared" ca="1" si="1279"/>
        <v>44139</v>
      </c>
      <c r="W3778" s="56">
        <f t="shared" ca="1" si="1280"/>
        <v>10</v>
      </c>
      <c r="X3778" s="56">
        <f t="shared" ca="1" si="1281"/>
        <v>2020</v>
      </c>
      <c r="Y3778" s="55" t="str">
        <f t="shared" ca="1" si="1282"/>
        <v>10-2020</v>
      </c>
      <c r="Z3778" s="51">
        <f ca="1">IFERROR(VLOOKUP(Y3778,IPC!$E$2:$F$1745,2,0),IPC!$H$1)</f>
        <v>138.32155800000001</v>
      </c>
      <c r="AA3778" s="48">
        <f t="shared" si="1277"/>
        <v>1</v>
      </c>
      <c r="AB3778" s="48">
        <f t="shared" si="1278"/>
        <v>1900</v>
      </c>
      <c r="AC3778" s="32" t="str">
        <f t="shared" si="1271"/>
        <v>1-1900</v>
      </c>
      <c r="AD3778" s="50">
        <f>IFERROR(VLOOKUP(AC3778,IPC!$E$2:$F$1745,2,0),IPC!$H$1)</f>
        <v>138.32155800000001</v>
      </c>
    </row>
    <row r="3779" spans="10:30" x14ac:dyDescent="0.25">
      <c r="J3779" s="44" t="str">
        <f t="shared" si="1265"/>
        <v/>
      </c>
      <c r="K3779" s="33" t="str">
        <f t="shared" ca="1" si="1269"/>
        <v/>
      </c>
      <c r="L3779" s="108">
        <f t="shared" ca="1" si="1268"/>
        <v>0</v>
      </c>
      <c r="M3779" s="44" t="str">
        <f t="shared" si="1266"/>
        <v/>
      </c>
      <c r="N3779" s="45" t="str">
        <f t="shared" ca="1" si="1270"/>
        <v/>
      </c>
      <c r="O3779" s="108">
        <f t="shared" si="1264"/>
        <v>0</v>
      </c>
      <c r="P3779" s="21" t="e">
        <f t="shared" si="1272"/>
        <v>#N/A</v>
      </c>
      <c r="Q3779" s="21" t="e">
        <f t="shared" si="1273"/>
        <v>#N/A</v>
      </c>
      <c r="R3779" s="21" t="e">
        <f t="shared" si="1274"/>
        <v>#N/A</v>
      </c>
      <c r="S3779" s="21" t="e">
        <f t="shared" si="1275"/>
        <v>#N/A</v>
      </c>
      <c r="T3779" s="29" t="e">
        <f t="shared" si="1267"/>
        <v>#N/A</v>
      </c>
      <c r="U3779" s="34">
        <f t="shared" si="1276"/>
        <v>0</v>
      </c>
      <c r="V3779" s="16">
        <f t="shared" ca="1" si="1279"/>
        <v>44139</v>
      </c>
      <c r="W3779" s="56">
        <f t="shared" ca="1" si="1280"/>
        <v>10</v>
      </c>
      <c r="X3779" s="56">
        <f t="shared" ca="1" si="1281"/>
        <v>2020</v>
      </c>
      <c r="Y3779" s="55" t="str">
        <f t="shared" ca="1" si="1282"/>
        <v>10-2020</v>
      </c>
      <c r="Z3779" s="51">
        <f ca="1">IFERROR(VLOOKUP(Y3779,IPC!$E$2:$F$1745,2,0),IPC!$H$1)</f>
        <v>138.32155800000001</v>
      </c>
      <c r="AA3779" s="48">
        <f t="shared" si="1277"/>
        <v>1</v>
      </c>
      <c r="AB3779" s="48">
        <f t="shared" si="1278"/>
        <v>1900</v>
      </c>
      <c r="AC3779" s="32" t="str">
        <f t="shared" si="1271"/>
        <v>1-1900</v>
      </c>
      <c r="AD3779" s="50">
        <f>IFERROR(VLOOKUP(AC3779,IPC!$E$2:$F$1745,2,0),IPC!$H$1)</f>
        <v>138.32155800000001</v>
      </c>
    </row>
    <row r="3780" spans="10:30" x14ac:dyDescent="0.25">
      <c r="J3780" s="44" t="str">
        <f t="shared" si="1265"/>
        <v/>
      </c>
      <c r="K3780" s="33" t="str">
        <f t="shared" ca="1" si="1269"/>
        <v/>
      </c>
      <c r="L3780" s="108">
        <f t="shared" ca="1" si="1268"/>
        <v>0</v>
      </c>
      <c r="M3780" s="44" t="str">
        <f t="shared" si="1266"/>
        <v/>
      </c>
      <c r="N3780" s="45" t="str">
        <f t="shared" ca="1" si="1270"/>
        <v/>
      </c>
      <c r="O3780" s="108">
        <f t="shared" si="1264"/>
        <v>0</v>
      </c>
      <c r="P3780" s="21" t="e">
        <f t="shared" si="1272"/>
        <v>#N/A</v>
      </c>
      <c r="Q3780" s="21" t="e">
        <f t="shared" si="1273"/>
        <v>#N/A</v>
      </c>
      <c r="R3780" s="21" t="e">
        <f t="shared" si="1274"/>
        <v>#N/A</v>
      </c>
      <c r="S3780" s="21" t="e">
        <f t="shared" si="1275"/>
        <v>#N/A</v>
      </c>
      <c r="T3780" s="29" t="e">
        <f t="shared" si="1267"/>
        <v>#N/A</v>
      </c>
      <c r="U3780" s="34">
        <f t="shared" si="1276"/>
        <v>0</v>
      </c>
      <c r="V3780" s="16">
        <f t="shared" ca="1" si="1279"/>
        <v>44139</v>
      </c>
      <c r="W3780" s="56">
        <f t="shared" ca="1" si="1280"/>
        <v>10</v>
      </c>
      <c r="X3780" s="56">
        <f t="shared" ca="1" si="1281"/>
        <v>2020</v>
      </c>
      <c r="Y3780" s="55" t="str">
        <f t="shared" ca="1" si="1282"/>
        <v>10-2020</v>
      </c>
      <c r="Z3780" s="51">
        <f ca="1">IFERROR(VLOOKUP(Y3780,IPC!$E$2:$F$1745,2,0),IPC!$H$1)</f>
        <v>138.32155800000001</v>
      </c>
      <c r="AA3780" s="48">
        <f t="shared" si="1277"/>
        <v>1</v>
      </c>
      <c r="AB3780" s="48">
        <f t="shared" si="1278"/>
        <v>1900</v>
      </c>
      <c r="AC3780" s="32" t="str">
        <f t="shared" si="1271"/>
        <v>1-1900</v>
      </c>
      <c r="AD3780" s="50">
        <f>IFERROR(VLOOKUP(AC3780,IPC!$E$2:$F$1745,2,0),IPC!$H$1)</f>
        <v>138.32155800000001</v>
      </c>
    </row>
    <row r="3781" spans="10:30" x14ac:dyDescent="0.25">
      <c r="J3781" s="44" t="str">
        <f t="shared" si="1265"/>
        <v/>
      </c>
      <c r="K3781" s="33" t="str">
        <f t="shared" ca="1" si="1269"/>
        <v/>
      </c>
      <c r="L3781" s="108">
        <f t="shared" ca="1" si="1268"/>
        <v>0</v>
      </c>
      <c r="M3781" s="44" t="str">
        <f t="shared" si="1266"/>
        <v/>
      </c>
      <c r="N3781" s="45" t="str">
        <f t="shared" ca="1" si="1270"/>
        <v/>
      </c>
      <c r="O3781" s="108">
        <f t="shared" si="1264"/>
        <v>0</v>
      </c>
      <c r="P3781" s="21" t="e">
        <f t="shared" si="1272"/>
        <v>#N/A</v>
      </c>
      <c r="Q3781" s="21" t="e">
        <f t="shared" si="1273"/>
        <v>#N/A</v>
      </c>
      <c r="R3781" s="21" t="e">
        <f t="shared" si="1274"/>
        <v>#N/A</v>
      </c>
      <c r="S3781" s="21" t="e">
        <f t="shared" si="1275"/>
        <v>#N/A</v>
      </c>
      <c r="T3781" s="29" t="e">
        <f t="shared" si="1267"/>
        <v>#N/A</v>
      </c>
      <c r="U3781" s="34">
        <f t="shared" si="1276"/>
        <v>0</v>
      </c>
      <c r="V3781" s="16">
        <f t="shared" ca="1" si="1279"/>
        <v>44139</v>
      </c>
      <c r="W3781" s="56">
        <f t="shared" ca="1" si="1280"/>
        <v>10</v>
      </c>
      <c r="X3781" s="56">
        <f t="shared" ca="1" si="1281"/>
        <v>2020</v>
      </c>
      <c r="Y3781" s="55" t="str">
        <f t="shared" ca="1" si="1282"/>
        <v>10-2020</v>
      </c>
      <c r="Z3781" s="51">
        <f ca="1">IFERROR(VLOOKUP(Y3781,IPC!$E$2:$F$1745,2,0),IPC!$H$1)</f>
        <v>138.32155800000001</v>
      </c>
      <c r="AA3781" s="48">
        <f t="shared" si="1277"/>
        <v>1</v>
      </c>
      <c r="AB3781" s="48">
        <f t="shared" si="1278"/>
        <v>1900</v>
      </c>
      <c r="AC3781" s="32" t="str">
        <f t="shared" si="1271"/>
        <v>1-1900</v>
      </c>
      <c r="AD3781" s="50">
        <f>IFERROR(VLOOKUP(AC3781,IPC!$E$2:$F$1745,2,0),IPC!$H$1)</f>
        <v>138.32155800000001</v>
      </c>
    </row>
    <row r="3782" spans="10:30" x14ac:dyDescent="0.25">
      <c r="J3782" s="44" t="str">
        <f t="shared" si="1265"/>
        <v/>
      </c>
      <c r="K3782" s="33" t="str">
        <f t="shared" ca="1" si="1269"/>
        <v/>
      </c>
      <c r="L3782" s="108">
        <f t="shared" ca="1" si="1268"/>
        <v>0</v>
      </c>
      <c r="M3782" s="44" t="str">
        <f t="shared" si="1266"/>
        <v/>
      </c>
      <c r="N3782" s="45" t="str">
        <f t="shared" ca="1" si="1270"/>
        <v/>
      </c>
      <c r="O3782" s="108">
        <f t="shared" si="1264"/>
        <v>0</v>
      </c>
      <c r="P3782" s="21" t="e">
        <f t="shared" si="1272"/>
        <v>#N/A</v>
      </c>
      <c r="Q3782" s="21" t="e">
        <f t="shared" si="1273"/>
        <v>#N/A</v>
      </c>
      <c r="R3782" s="21" t="e">
        <f t="shared" si="1274"/>
        <v>#N/A</v>
      </c>
      <c r="S3782" s="21" t="e">
        <f t="shared" si="1275"/>
        <v>#N/A</v>
      </c>
      <c r="T3782" s="29" t="e">
        <f t="shared" si="1267"/>
        <v>#N/A</v>
      </c>
      <c r="U3782" s="34">
        <f t="shared" si="1276"/>
        <v>0</v>
      </c>
      <c r="V3782" s="16">
        <f t="shared" ca="1" si="1279"/>
        <v>44139</v>
      </c>
      <c r="W3782" s="56">
        <f t="shared" ca="1" si="1280"/>
        <v>10</v>
      </c>
      <c r="X3782" s="56">
        <f t="shared" ca="1" si="1281"/>
        <v>2020</v>
      </c>
      <c r="Y3782" s="55" t="str">
        <f t="shared" ca="1" si="1282"/>
        <v>10-2020</v>
      </c>
      <c r="Z3782" s="51">
        <f ca="1">IFERROR(VLOOKUP(Y3782,IPC!$E$2:$F$1745,2,0),IPC!$H$1)</f>
        <v>138.32155800000001</v>
      </c>
      <c r="AA3782" s="48">
        <f t="shared" si="1277"/>
        <v>1</v>
      </c>
      <c r="AB3782" s="48">
        <f t="shared" si="1278"/>
        <v>1900</v>
      </c>
      <c r="AC3782" s="32" t="str">
        <f t="shared" si="1271"/>
        <v>1-1900</v>
      </c>
      <c r="AD3782" s="50">
        <f>IFERROR(VLOOKUP(AC3782,IPC!$E$2:$F$1745,2,0),IPC!$H$1)</f>
        <v>138.32155800000001</v>
      </c>
    </row>
    <row r="3783" spans="10:30" x14ac:dyDescent="0.25">
      <c r="J3783" s="44" t="str">
        <f t="shared" si="1265"/>
        <v/>
      </c>
      <c r="K3783" s="33" t="str">
        <f t="shared" ca="1" si="1269"/>
        <v/>
      </c>
      <c r="L3783" s="108">
        <f t="shared" ca="1" si="1268"/>
        <v>0</v>
      </c>
      <c r="M3783" s="44" t="str">
        <f t="shared" si="1266"/>
        <v/>
      </c>
      <c r="N3783" s="45" t="str">
        <f t="shared" ca="1" si="1270"/>
        <v/>
      </c>
      <c r="O3783" s="108">
        <f t="shared" si="1264"/>
        <v>0</v>
      </c>
      <c r="P3783" s="21" t="e">
        <f t="shared" si="1272"/>
        <v>#N/A</v>
      </c>
      <c r="Q3783" s="21" t="e">
        <f t="shared" si="1273"/>
        <v>#N/A</v>
      </c>
      <c r="R3783" s="21" t="e">
        <f t="shared" si="1274"/>
        <v>#N/A</v>
      </c>
      <c r="S3783" s="21" t="e">
        <f t="shared" si="1275"/>
        <v>#N/A</v>
      </c>
      <c r="T3783" s="29" t="e">
        <f t="shared" si="1267"/>
        <v>#N/A</v>
      </c>
      <c r="U3783" s="34">
        <f t="shared" si="1276"/>
        <v>0</v>
      </c>
      <c r="V3783" s="16">
        <f t="shared" ca="1" si="1279"/>
        <v>44139</v>
      </c>
      <c r="W3783" s="56">
        <f t="shared" ca="1" si="1280"/>
        <v>10</v>
      </c>
      <c r="X3783" s="56">
        <f t="shared" ca="1" si="1281"/>
        <v>2020</v>
      </c>
      <c r="Y3783" s="55" t="str">
        <f t="shared" ca="1" si="1282"/>
        <v>10-2020</v>
      </c>
      <c r="Z3783" s="51">
        <f ca="1">IFERROR(VLOOKUP(Y3783,IPC!$E$2:$F$1745,2,0),IPC!$H$1)</f>
        <v>138.32155800000001</v>
      </c>
      <c r="AA3783" s="48">
        <f t="shared" si="1277"/>
        <v>1</v>
      </c>
      <c r="AB3783" s="48">
        <f t="shared" si="1278"/>
        <v>1900</v>
      </c>
      <c r="AC3783" s="32" t="str">
        <f t="shared" si="1271"/>
        <v>1-1900</v>
      </c>
      <c r="AD3783" s="50">
        <f>IFERROR(VLOOKUP(AC3783,IPC!$E$2:$F$1745,2,0),IPC!$H$1)</f>
        <v>138.32155800000001</v>
      </c>
    </row>
    <row r="3784" spans="10:30" x14ac:dyDescent="0.25">
      <c r="J3784" s="44" t="str">
        <f t="shared" si="1265"/>
        <v/>
      </c>
      <c r="K3784" s="33" t="str">
        <f t="shared" ca="1" si="1269"/>
        <v/>
      </c>
      <c r="L3784" s="108">
        <f t="shared" ca="1" si="1268"/>
        <v>0</v>
      </c>
      <c r="M3784" s="44" t="str">
        <f t="shared" si="1266"/>
        <v/>
      </c>
      <c r="N3784" s="45" t="str">
        <f t="shared" ca="1" si="1270"/>
        <v/>
      </c>
      <c r="O3784" s="108">
        <f t="shared" si="1264"/>
        <v>0</v>
      </c>
      <c r="P3784" s="21" t="e">
        <f t="shared" si="1272"/>
        <v>#N/A</v>
      </c>
      <c r="Q3784" s="21" t="e">
        <f t="shared" si="1273"/>
        <v>#N/A</v>
      </c>
      <c r="R3784" s="21" t="e">
        <f t="shared" si="1274"/>
        <v>#N/A</v>
      </c>
      <c r="S3784" s="21" t="e">
        <f t="shared" si="1275"/>
        <v>#N/A</v>
      </c>
      <c r="T3784" s="29" t="e">
        <f t="shared" si="1267"/>
        <v>#N/A</v>
      </c>
      <c r="U3784" s="34">
        <f t="shared" si="1276"/>
        <v>0</v>
      </c>
      <c r="V3784" s="16">
        <f t="shared" ca="1" si="1279"/>
        <v>44139</v>
      </c>
      <c r="W3784" s="56">
        <f t="shared" ca="1" si="1280"/>
        <v>10</v>
      </c>
      <c r="X3784" s="56">
        <f t="shared" ca="1" si="1281"/>
        <v>2020</v>
      </c>
      <c r="Y3784" s="55" t="str">
        <f t="shared" ca="1" si="1282"/>
        <v>10-2020</v>
      </c>
      <c r="Z3784" s="51">
        <f ca="1">IFERROR(VLOOKUP(Y3784,IPC!$E$2:$F$1745,2,0),IPC!$H$1)</f>
        <v>138.32155800000001</v>
      </c>
      <c r="AA3784" s="48">
        <f t="shared" si="1277"/>
        <v>1</v>
      </c>
      <c r="AB3784" s="48">
        <f t="shared" si="1278"/>
        <v>1900</v>
      </c>
      <c r="AC3784" s="32" t="str">
        <f t="shared" si="1271"/>
        <v>1-1900</v>
      </c>
      <c r="AD3784" s="50">
        <f>IFERROR(VLOOKUP(AC3784,IPC!$E$2:$F$1745,2,0),IPC!$H$1)</f>
        <v>138.32155800000001</v>
      </c>
    </row>
    <row r="3785" spans="10:30" x14ac:dyDescent="0.25">
      <c r="J3785" s="44" t="str">
        <f t="shared" si="1265"/>
        <v/>
      </c>
      <c r="K3785" s="33" t="str">
        <f t="shared" ca="1" si="1269"/>
        <v/>
      </c>
      <c r="L3785" s="108">
        <f t="shared" ca="1" si="1268"/>
        <v>0</v>
      </c>
      <c r="M3785" s="44" t="str">
        <f t="shared" si="1266"/>
        <v/>
      </c>
      <c r="N3785" s="45" t="str">
        <f t="shared" ca="1" si="1270"/>
        <v/>
      </c>
      <c r="O3785" s="108">
        <f t="shared" si="1264"/>
        <v>0</v>
      </c>
      <c r="P3785" s="21" t="e">
        <f t="shared" si="1272"/>
        <v>#N/A</v>
      </c>
      <c r="Q3785" s="21" t="e">
        <f t="shared" si="1273"/>
        <v>#N/A</v>
      </c>
      <c r="R3785" s="21" t="e">
        <f t="shared" si="1274"/>
        <v>#N/A</v>
      </c>
      <c r="S3785" s="21" t="e">
        <f t="shared" si="1275"/>
        <v>#N/A</v>
      </c>
      <c r="T3785" s="29" t="e">
        <f t="shared" si="1267"/>
        <v>#N/A</v>
      </c>
      <c r="U3785" s="34">
        <f t="shared" si="1276"/>
        <v>0</v>
      </c>
      <c r="V3785" s="16">
        <f t="shared" ca="1" si="1279"/>
        <v>44139</v>
      </c>
      <c r="W3785" s="56">
        <f t="shared" ca="1" si="1280"/>
        <v>10</v>
      </c>
      <c r="X3785" s="56">
        <f t="shared" ca="1" si="1281"/>
        <v>2020</v>
      </c>
      <c r="Y3785" s="55" t="str">
        <f t="shared" ca="1" si="1282"/>
        <v>10-2020</v>
      </c>
      <c r="Z3785" s="51">
        <f ca="1">IFERROR(VLOOKUP(Y3785,IPC!$E$2:$F$1745,2,0),IPC!$H$1)</f>
        <v>138.32155800000001</v>
      </c>
      <c r="AA3785" s="48">
        <f t="shared" si="1277"/>
        <v>1</v>
      </c>
      <c r="AB3785" s="48">
        <f t="shared" si="1278"/>
        <v>1900</v>
      </c>
      <c r="AC3785" s="32" t="str">
        <f t="shared" si="1271"/>
        <v>1-1900</v>
      </c>
      <c r="AD3785" s="50">
        <f>IFERROR(VLOOKUP(AC3785,IPC!$E$2:$F$1745,2,0),IPC!$H$1)</f>
        <v>138.32155800000001</v>
      </c>
    </row>
    <row r="3786" spans="10:30" x14ac:dyDescent="0.25">
      <c r="J3786" s="44" t="str">
        <f t="shared" si="1265"/>
        <v/>
      </c>
      <c r="K3786" s="33" t="str">
        <f t="shared" ca="1" si="1269"/>
        <v/>
      </c>
      <c r="L3786" s="108">
        <f t="shared" ca="1" si="1268"/>
        <v>0</v>
      </c>
      <c r="M3786" s="44" t="str">
        <f t="shared" si="1266"/>
        <v/>
      </c>
      <c r="N3786" s="45" t="str">
        <f t="shared" ca="1" si="1270"/>
        <v/>
      </c>
      <c r="O3786" s="108">
        <f t="shared" si="1264"/>
        <v>0</v>
      </c>
      <c r="P3786" s="21" t="e">
        <f t="shared" si="1272"/>
        <v>#N/A</v>
      </c>
      <c r="Q3786" s="21" t="e">
        <f t="shared" si="1273"/>
        <v>#N/A</v>
      </c>
      <c r="R3786" s="21" t="e">
        <f t="shared" si="1274"/>
        <v>#N/A</v>
      </c>
      <c r="S3786" s="21" t="e">
        <f t="shared" si="1275"/>
        <v>#N/A</v>
      </c>
      <c r="T3786" s="29" t="e">
        <f t="shared" si="1267"/>
        <v>#N/A</v>
      </c>
      <c r="U3786" s="34">
        <f t="shared" si="1276"/>
        <v>0</v>
      </c>
      <c r="V3786" s="16">
        <f t="shared" ca="1" si="1279"/>
        <v>44139</v>
      </c>
      <c r="W3786" s="56">
        <f t="shared" ca="1" si="1280"/>
        <v>10</v>
      </c>
      <c r="X3786" s="56">
        <f t="shared" ca="1" si="1281"/>
        <v>2020</v>
      </c>
      <c r="Y3786" s="55" t="str">
        <f t="shared" ca="1" si="1282"/>
        <v>10-2020</v>
      </c>
      <c r="Z3786" s="51">
        <f ca="1">IFERROR(VLOOKUP(Y3786,IPC!$E$2:$F$1745,2,0),IPC!$H$1)</f>
        <v>138.32155800000001</v>
      </c>
      <c r="AA3786" s="48">
        <f t="shared" si="1277"/>
        <v>1</v>
      </c>
      <c r="AB3786" s="48">
        <f t="shared" si="1278"/>
        <v>1900</v>
      </c>
      <c r="AC3786" s="32" t="str">
        <f t="shared" si="1271"/>
        <v>1-1900</v>
      </c>
      <c r="AD3786" s="50">
        <f>IFERROR(VLOOKUP(AC3786,IPC!$E$2:$F$1745,2,0),IPC!$H$1)</f>
        <v>138.32155800000001</v>
      </c>
    </row>
    <row r="3787" spans="10:30" x14ac:dyDescent="0.25">
      <c r="J3787" s="44" t="str">
        <f t="shared" si="1265"/>
        <v/>
      </c>
      <c r="K3787" s="33" t="str">
        <f t="shared" ca="1" si="1269"/>
        <v/>
      </c>
      <c r="L3787" s="108">
        <f t="shared" ca="1" si="1268"/>
        <v>0</v>
      </c>
      <c r="M3787" s="44" t="str">
        <f t="shared" si="1266"/>
        <v/>
      </c>
      <c r="N3787" s="45" t="str">
        <f t="shared" ca="1" si="1270"/>
        <v/>
      </c>
      <c r="O3787" s="108">
        <f t="shared" si="1264"/>
        <v>0</v>
      </c>
      <c r="P3787" s="21" t="e">
        <f t="shared" si="1272"/>
        <v>#N/A</v>
      </c>
      <c r="Q3787" s="21" t="e">
        <f t="shared" si="1273"/>
        <v>#N/A</v>
      </c>
      <c r="R3787" s="21" t="e">
        <f t="shared" si="1274"/>
        <v>#N/A</v>
      </c>
      <c r="S3787" s="21" t="e">
        <f t="shared" si="1275"/>
        <v>#N/A</v>
      </c>
      <c r="T3787" s="29" t="e">
        <f t="shared" si="1267"/>
        <v>#N/A</v>
      </c>
      <c r="U3787" s="34">
        <f t="shared" si="1276"/>
        <v>0</v>
      </c>
      <c r="V3787" s="16">
        <f t="shared" ca="1" si="1279"/>
        <v>44139</v>
      </c>
      <c r="W3787" s="56">
        <f t="shared" ca="1" si="1280"/>
        <v>10</v>
      </c>
      <c r="X3787" s="56">
        <f t="shared" ca="1" si="1281"/>
        <v>2020</v>
      </c>
      <c r="Y3787" s="55" t="str">
        <f t="shared" ca="1" si="1282"/>
        <v>10-2020</v>
      </c>
      <c r="Z3787" s="51">
        <f ca="1">IFERROR(VLOOKUP(Y3787,IPC!$E$2:$F$1745,2,0),IPC!$H$1)</f>
        <v>138.32155800000001</v>
      </c>
      <c r="AA3787" s="48">
        <f t="shared" si="1277"/>
        <v>1</v>
      </c>
      <c r="AB3787" s="48">
        <f t="shared" si="1278"/>
        <v>1900</v>
      </c>
      <c r="AC3787" s="32" t="str">
        <f t="shared" si="1271"/>
        <v>1-1900</v>
      </c>
      <c r="AD3787" s="50">
        <f>IFERROR(VLOOKUP(AC3787,IPC!$E$2:$F$1745,2,0),IPC!$H$1)</f>
        <v>138.32155800000001</v>
      </c>
    </row>
    <row r="3788" spans="10:30" x14ac:dyDescent="0.25">
      <c r="J3788" s="44" t="str">
        <f t="shared" si="1265"/>
        <v/>
      </c>
      <c r="K3788" s="33" t="str">
        <f t="shared" ca="1" si="1269"/>
        <v/>
      </c>
      <c r="L3788" s="108">
        <f t="shared" ca="1" si="1268"/>
        <v>0</v>
      </c>
      <c r="M3788" s="44" t="str">
        <f t="shared" si="1266"/>
        <v/>
      </c>
      <c r="N3788" s="45" t="str">
        <f t="shared" ca="1" si="1270"/>
        <v/>
      </c>
      <c r="O3788" s="108">
        <f t="shared" si="1264"/>
        <v>0</v>
      </c>
      <c r="P3788" s="21" t="e">
        <f t="shared" si="1272"/>
        <v>#N/A</v>
      </c>
      <c r="Q3788" s="21" t="e">
        <f t="shared" si="1273"/>
        <v>#N/A</v>
      </c>
      <c r="R3788" s="21" t="e">
        <f t="shared" si="1274"/>
        <v>#N/A</v>
      </c>
      <c r="S3788" s="21" t="e">
        <f t="shared" si="1275"/>
        <v>#N/A</v>
      </c>
      <c r="T3788" s="29" t="e">
        <f t="shared" si="1267"/>
        <v>#N/A</v>
      </c>
      <c r="U3788" s="34">
        <f t="shared" si="1276"/>
        <v>0</v>
      </c>
      <c r="V3788" s="16">
        <f t="shared" ca="1" si="1279"/>
        <v>44139</v>
      </c>
      <c r="W3788" s="56">
        <f t="shared" ca="1" si="1280"/>
        <v>10</v>
      </c>
      <c r="X3788" s="56">
        <f t="shared" ca="1" si="1281"/>
        <v>2020</v>
      </c>
      <c r="Y3788" s="55" t="str">
        <f t="shared" ca="1" si="1282"/>
        <v>10-2020</v>
      </c>
      <c r="Z3788" s="51">
        <f ca="1">IFERROR(VLOOKUP(Y3788,IPC!$E$2:$F$1745,2,0),IPC!$H$1)</f>
        <v>138.32155800000001</v>
      </c>
      <c r="AA3788" s="48">
        <f t="shared" si="1277"/>
        <v>1</v>
      </c>
      <c r="AB3788" s="48">
        <f t="shared" si="1278"/>
        <v>1900</v>
      </c>
      <c r="AC3788" s="32" t="str">
        <f t="shared" si="1271"/>
        <v>1-1900</v>
      </c>
      <c r="AD3788" s="50">
        <f>IFERROR(VLOOKUP(AC3788,IPC!$E$2:$F$1745,2,0),IPC!$H$1)</f>
        <v>138.32155800000001</v>
      </c>
    </row>
    <row r="3789" spans="10:30" x14ac:dyDescent="0.25">
      <c r="J3789" s="44" t="str">
        <f t="shared" si="1265"/>
        <v/>
      </c>
      <c r="K3789" s="33" t="str">
        <f t="shared" ca="1" si="1269"/>
        <v/>
      </c>
      <c r="L3789" s="108">
        <f t="shared" ca="1" si="1268"/>
        <v>0</v>
      </c>
      <c r="M3789" s="44" t="str">
        <f t="shared" si="1266"/>
        <v/>
      </c>
      <c r="N3789" s="45" t="str">
        <f t="shared" ca="1" si="1270"/>
        <v/>
      </c>
      <c r="O3789" s="108">
        <f t="shared" si="1264"/>
        <v>0</v>
      </c>
      <c r="P3789" s="21" t="e">
        <f t="shared" si="1272"/>
        <v>#N/A</v>
      </c>
      <c r="Q3789" s="21" t="e">
        <f t="shared" si="1273"/>
        <v>#N/A</v>
      </c>
      <c r="R3789" s="21" t="e">
        <f t="shared" si="1274"/>
        <v>#N/A</v>
      </c>
      <c r="S3789" s="21" t="e">
        <f t="shared" si="1275"/>
        <v>#N/A</v>
      </c>
      <c r="T3789" s="29" t="e">
        <f t="shared" si="1267"/>
        <v>#N/A</v>
      </c>
      <c r="U3789" s="34">
        <f t="shared" si="1276"/>
        <v>0</v>
      </c>
      <c r="V3789" s="16">
        <f t="shared" ca="1" si="1279"/>
        <v>44139</v>
      </c>
      <c r="W3789" s="56">
        <f t="shared" ca="1" si="1280"/>
        <v>10</v>
      </c>
      <c r="X3789" s="56">
        <f t="shared" ca="1" si="1281"/>
        <v>2020</v>
      </c>
      <c r="Y3789" s="55" t="str">
        <f t="shared" ca="1" si="1282"/>
        <v>10-2020</v>
      </c>
      <c r="Z3789" s="51">
        <f ca="1">IFERROR(VLOOKUP(Y3789,IPC!$E$2:$F$1745,2,0),IPC!$H$1)</f>
        <v>138.32155800000001</v>
      </c>
      <c r="AA3789" s="48">
        <f t="shared" si="1277"/>
        <v>1</v>
      </c>
      <c r="AB3789" s="48">
        <f t="shared" si="1278"/>
        <v>1900</v>
      </c>
      <c r="AC3789" s="32" t="str">
        <f t="shared" si="1271"/>
        <v>1-1900</v>
      </c>
      <c r="AD3789" s="50">
        <f>IFERROR(VLOOKUP(AC3789,IPC!$E$2:$F$1745,2,0),IPC!$H$1)</f>
        <v>138.32155800000001</v>
      </c>
    </row>
    <row r="3790" spans="10:30" x14ac:dyDescent="0.25">
      <c r="J3790" s="44" t="str">
        <f t="shared" si="1265"/>
        <v/>
      </c>
      <c r="K3790" s="33" t="str">
        <f t="shared" ca="1" si="1269"/>
        <v/>
      </c>
      <c r="L3790" s="108">
        <f t="shared" ca="1" si="1268"/>
        <v>0</v>
      </c>
      <c r="M3790" s="44" t="str">
        <f t="shared" si="1266"/>
        <v/>
      </c>
      <c r="N3790" s="45" t="str">
        <f t="shared" ca="1" si="1270"/>
        <v/>
      </c>
      <c r="O3790" s="108">
        <f t="shared" si="1264"/>
        <v>0</v>
      </c>
      <c r="P3790" s="21" t="e">
        <f t="shared" si="1272"/>
        <v>#N/A</v>
      </c>
      <c r="Q3790" s="21" t="e">
        <f t="shared" si="1273"/>
        <v>#N/A</v>
      </c>
      <c r="R3790" s="21" t="e">
        <f t="shared" si="1274"/>
        <v>#N/A</v>
      </c>
      <c r="S3790" s="21" t="e">
        <f t="shared" si="1275"/>
        <v>#N/A</v>
      </c>
      <c r="T3790" s="29" t="e">
        <f t="shared" si="1267"/>
        <v>#N/A</v>
      </c>
      <c r="U3790" s="34">
        <f t="shared" si="1276"/>
        <v>0</v>
      </c>
      <c r="V3790" s="16">
        <f t="shared" ca="1" si="1279"/>
        <v>44139</v>
      </c>
      <c r="W3790" s="56">
        <f t="shared" ca="1" si="1280"/>
        <v>10</v>
      </c>
      <c r="X3790" s="56">
        <f t="shared" ca="1" si="1281"/>
        <v>2020</v>
      </c>
      <c r="Y3790" s="55" t="str">
        <f t="shared" ca="1" si="1282"/>
        <v>10-2020</v>
      </c>
      <c r="Z3790" s="51">
        <f ca="1">IFERROR(VLOOKUP(Y3790,IPC!$E$2:$F$1745,2,0),IPC!$H$1)</f>
        <v>138.32155800000001</v>
      </c>
      <c r="AA3790" s="48">
        <f t="shared" si="1277"/>
        <v>1</v>
      </c>
      <c r="AB3790" s="48">
        <f t="shared" si="1278"/>
        <v>1900</v>
      </c>
      <c r="AC3790" s="32" t="str">
        <f t="shared" si="1271"/>
        <v>1-1900</v>
      </c>
      <c r="AD3790" s="50">
        <f>IFERROR(VLOOKUP(AC3790,IPC!$E$2:$F$1745,2,0),IPC!$H$1)</f>
        <v>138.32155800000001</v>
      </c>
    </row>
    <row r="3791" spans="10:30" x14ac:dyDescent="0.25">
      <c r="J3791" s="44" t="str">
        <f t="shared" si="1265"/>
        <v/>
      </c>
      <c r="K3791" s="33" t="str">
        <f t="shared" ca="1" si="1269"/>
        <v/>
      </c>
      <c r="L3791" s="108">
        <f t="shared" ca="1" si="1268"/>
        <v>0</v>
      </c>
      <c r="M3791" s="44" t="str">
        <f t="shared" si="1266"/>
        <v/>
      </c>
      <c r="N3791" s="45" t="str">
        <f t="shared" ca="1" si="1270"/>
        <v/>
      </c>
      <c r="O3791" s="108">
        <f t="shared" si="1264"/>
        <v>0</v>
      </c>
      <c r="P3791" s="21" t="e">
        <f t="shared" si="1272"/>
        <v>#N/A</v>
      </c>
      <c r="Q3791" s="21" t="e">
        <f t="shared" si="1273"/>
        <v>#N/A</v>
      </c>
      <c r="R3791" s="21" t="e">
        <f t="shared" si="1274"/>
        <v>#N/A</v>
      </c>
      <c r="S3791" s="21" t="e">
        <f t="shared" si="1275"/>
        <v>#N/A</v>
      </c>
      <c r="T3791" s="29" t="e">
        <f t="shared" si="1267"/>
        <v>#N/A</v>
      </c>
      <c r="U3791" s="34">
        <f t="shared" si="1276"/>
        <v>0</v>
      </c>
      <c r="V3791" s="16">
        <f t="shared" ca="1" si="1279"/>
        <v>44139</v>
      </c>
      <c r="W3791" s="56">
        <f t="shared" ca="1" si="1280"/>
        <v>10</v>
      </c>
      <c r="X3791" s="56">
        <f t="shared" ca="1" si="1281"/>
        <v>2020</v>
      </c>
      <c r="Y3791" s="55" t="str">
        <f t="shared" ca="1" si="1282"/>
        <v>10-2020</v>
      </c>
      <c r="Z3791" s="51">
        <f ca="1">IFERROR(VLOOKUP(Y3791,IPC!$E$2:$F$1745,2,0),IPC!$H$1)</f>
        <v>138.32155800000001</v>
      </c>
      <c r="AA3791" s="48">
        <f t="shared" si="1277"/>
        <v>1</v>
      </c>
      <c r="AB3791" s="48">
        <f t="shared" si="1278"/>
        <v>1900</v>
      </c>
      <c r="AC3791" s="32" t="str">
        <f t="shared" si="1271"/>
        <v>1-1900</v>
      </c>
      <c r="AD3791" s="50">
        <f>IFERROR(VLOOKUP(AC3791,IPC!$E$2:$F$1745,2,0),IPC!$H$1)</f>
        <v>138.32155800000001</v>
      </c>
    </row>
    <row r="3792" spans="10:30" x14ac:dyDescent="0.25">
      <c r="J3792" s="44" t="str">
        <f t="shared" si="1265"/>
        <v/>
      </c>
      <c r="K3792" s="33" t="str">
        <f t="shared" ca="1" si="1269"/>
        <v/>
      </c>
      <c r="L3792" s="108">
        <f t="shared" ca="1" si="1268"/>
        <v>0</v>
      </c>
      <c r="M3792" s="44" t="str">
        <f t="shared" si="1266"/>
        <v/>
      </c>
      <c r="N3792" s="45" t="str">
        <f t="shared" ca="1" si="1270"/>
        <v/>
      </c>
      <c r="O3792" s="108">
        <f t="shared" si="1264"/>
        <v>0</v>
      </c>
      <c r="P3792" s="21" t="e">
        <f t="shared" si="1272"/>
        <v>#N/A</v>
      </c>
      <c r="Q3792" s="21" t="e">
        <f t="shared" si="1273"/>
        <v>#N/A</v>
      </c>
      <c r="R3792" s="21" t="e">
        <f t="shared" si="1274"/>
        <v>#N/A</v>
      </c>
      <c r="S3792" s="21" t="e">
        <f t="shared" si="1275"/>
        <v>#N/A</v>
      </c>
      <c r="T3792" s="29" t="e">
        <f t="shared" si="1267"/>
        <v>#N/A</v>
      </c>
      <c r="U3792" s="34">
        <f t="shared" si="1276"/>
        <v>0</v>
      </c>
      <c r="V3792" s="16">
        <f t="shared" ca="1" si="1279"/>
        <v>44139</v>
      </c>
      <c r="W3792" s="56">
        <f t="shared" ca="1" si="1280"/>
        <v>10</v>
      </c>
      <c r="X3792" s="56">
        <f t="shared" ca="1" si="1281"/>
        <v>2020</v>
      </c>
      <c r="Y3792" s="55" t="str">
        <f t="shared" ca="1" si="1282"/>
        <v>10-2020</v>
      </c>
      <c r="Z3792" s="51">
        <f ca="1">IFERROR(VLOOKUP(Y3792,IPC!$E$2:$F$1745,2,0),IPC!$H$1)</f>
        <v>138.32155800000001</v>
      </c>
      <c r="AA3792" s="48">
        <f t="shared" si="1277"/>
        <v>1</v>
      </c>
      <c r="AB3792" s="48">
        <f t="shared" si="1278"/>
        <v>1900</v>
      </c>
      <c r="AC3792" s="32" t="str">
        <f t="shared" si="1271"/>
        <v>1-1900</v>
      </c>
      <c r="AD3792" s="50">
        <f>IFERROR(VLOOKUP(AC3792,IPC!$E$2:$F$1745,2,0),IPC!$H$1)</f>
        <v>138.32155800000001</v>
      </c>
    </row>
    <row r="3793" spans="10:30" x14ac:dyDescent="0.25">
      <c r="J3793" s="44" t="str">
        <f t="shared" si="1265"/>
        <v/>
      </c>
      <c r="K3793" s="33" t="str">
        <f t="shared" ca="1" si="1269"/>
        <v/>
      </c>
      <c r="L3793" s="108">
        <f t="shared" ca="1" si="1268"/>
        <v>0</v>
      </c>
      <c r="M3793" s="44" t="str">
        <f t="shared" si="1266"/>
        <v/>
      </c>
      <c r="N3793" s="45" t="str">
        <f t="shared" ca="1" si="1270"/>
        <v/>
      </c>
      <c r="O3793" s="108">
        <f t="shared" si="1264"/>
        <v>0</v>
      </c>
      <c r="P3793" s="21" t="e">
        <f t="shared" si="1272"/>
        <v>#N/A</v>
      </c>
      <c r="Q3793" s="21" t="e">
        <f t="shared" si="1273"/>
        <v>#N/A</v>
      </c>
      <c r="R3793" s="21" t="e">
        <f t="shared" si="1274"/>
        <v>#N/A</v>
      </c>
      <c r="S3793" s="21" t="e">
        <f t="shared" si="1275"/>
        <v>#N/A</v>
      </c>
      <c r="T3793" s="29" t="e">
        <f t="shared" si="1267"/>
        <v>#N/A</v>
      </c>
      <c r="U3793" s="34">
        <f t="shared" si="1276"/>
        <v>0</v>
      </c>
      <c r="V3793" s="16">
        <f t="shared" ca="1" si="1279"/>
        <v>44139</v>
      </c>
      <c r="W3793" s="56">
        <f t="shared" ca="1" si="1280"/>
        <v>10</v>
      </c>
      <c r="X3793" s="56">
        <f t="shared" ca="1" si="1281"/>
        <v>2020</v>
      </c>
      <c r="Y3793" s="55" t="str">
        <f t="shared" ca="1" si="1282"/>
        <v>10-2020</v>
      </c>
      <c r="Z3793" s="51">
        <f ca="1">IFERROR(VLOOKUP(Y3793,IPC!$E$2:$F$1745,2,0),IPC!$H$1)</f>
        <v>138.32155800000001</v>
      </c>
      <c r="AA3793" s="48">
        <f t="shared" si="1277"/>
        <v>1</v>
      </c>
      <c r="AB3793" s="48">
        <f t="shared" si="1278"/>
        <v>1900</v>
      </c>
      <c r="AC3793" s="32" t="str">
        <f t="shared" si="1271"/>
        <v>1-1900</v>
      </c>
      <c r="AD3793" s="50">
        <f>IFERROR(VLOOKUP(AC3793,IPC!$E$2:$F$1745,2,0),IPC!$H$1)</f>
        <v>138.32155800000001</v>
      </c>
    </row>
    <row r="3794" spans="10:30" x14ac:dyDescent="0.25">
      <c r="J3794" s="44" t="str">
        <f t="shared" si="1265"/>
        <v/>
      </c>
      <c r="K3794" s="33" t="str">
        <f t="shared" ca="1" si="1269"/>
        <v/>
      </c>
      <c r="L3794" s="108">
        <f t="shared" ca="1" si="1268"/>
        <v>0</v>
      </c>
      <c r="M3794" s="44" t="str">
        <f t="shared" si="1266"/>
        <v/>
      </c>
      <c r="N3794" s="45" t="str">
        <f t="shared" ca="1" si="1270"/>
        <v/>
      </c>
      <c r="O3794" s="108">
        <f t="shared" si="1264"/>
        <v>0</v>
      </c>
      <c r="P3794" s="21" t="e">
        <f t="shared" si="1272"/>
        <v>#N/A</v>
      </c>
      <c r="Q3794" s="21" t="e">
        <f t="shared" si="1273"/>
        <v>#N/A</v>
      </c>
      <c r="R3794" s="21" t="e">
        <f t="shared" si="1274"/>
        <v>#N/A</v>
      </c>
      <c r="S3794" s="21" t="e">
        <f t="shared" si="1275"/>
        <v>#N/A</v>
      </c>
      <c r="T3794" s="29" t="e">
        <f t="shared" si="1267"/>
        <v>#N/A</v>
      </c>
      <c r="U3794" s="34">
        <f t="shared" si="1276"/>
        <v>0</v>
      </c>
      <c r="V3794" s="16">
        <f t="shared" ca="1" si="1279"/>
        <v>44139</v>
      </c>
      <c r="W3794" s="56">
        <f t="shared" ca="1" si="1280"/>
        <v>10</v>
      </c>
      <c r="X3794" s="56">
        <f t="shared" ca="1" si="1281"/>
        <v>2020</v>
      </c>
      <c r="Y3794" s="55" t="str">
        <f t="shared" ca="1" si="1282"/>
        <v>10-2020</v>
      </c>
      <c r="Z3794" s="51">
        <f ca="1">IFERROR(VLOOKUP(Y3794,IPC!$E$2:$F$1745,2,0),IPC!$H$1)</f>
        <v>138.32155800000001</v>
      </c>
      <c r="AA3794" s="48">
        <f t="shared" si="1277"/>
        <v>1</v>
      </c>
      <c r="AB3794" s="48">
        <f t="shared" si="1278"/>
        <v>1900</v>
      </c>
      <c r="AC3794" s="32" t="str">
        <f t="shared" si="1271"/>
        <v>1-1900</v>
      </c>
      <c r="AD3794" s="50">
        <f>IFERROR(VLOOKUP(AC3794,IPC!$E$2:$F$1745,2,0),IPC!$H$1)</f>
        <v>138.32155800000001</v>
      </c>
    </row>
    <row r="3795" spans="10:30" x14ac:dyDescent="0.25">
      <c r="J3795" s="44" t="str">
        <f t="shared" si="1265"/>
        <v/>
      </c>
      <c r="K3795" s="33" t="str">
        <f t="shared" ca="1" si="1269"/>
        <v/>
      </c>
      <c r="L3795" s="108">
        <f t="shared" ca="1" si="1268"/>
        <v>0</v>
      </c>
      <c r="M3795" s="44" t="str">
        <f t="shared" si="1266"/>
        <v/>
      </c>
      <c r="N3795" s="45" t="str">
        <f t="shared" ca="1" si="1270"/>
        <v/>
      </c>
      <c r="O3795" s="108">
        <f t="shared" si="1264"/>
        <v>0</v>
      </c>
      <c r="P3795" s="21" t="e">
        <f t="shared" si="1272"/>
        <v>#N/A</v>
      </c>
      <c r="Q3795" s="21" t="e">
        <f t="shared" si="1273"/>
        <v>#N/A</v>
      </c>
      <c r="R3795" s="21" t="e">
        <f t="shared" si="1274"/>
        <v>#N/A</v>
      </c>
      <c r="S3795" s="21" t="e">
        <f t="shared" si="1275"/>
        <v>#N/A</v>
      </c>
      <c r="T3795" s="29" t="e">
        <f t="shared" si="1267"/>
        <v>#N/A</v>
      </c>
      <c r="U3795" s="34">
        <f t="shared" si="1276"/>
        <v>0</v>
      </c>
      <c r="V3795" s="16">
        <f t="shared" ca="1" si="1279"/>
        <v>44139</v>
      </c>
      <c r="W3795" s="56">
        <f t="shared" ca="1" si="1280"/>
        <v>10</v>
      </c>
      <c r="X3795" s="56">
        <f t="shared" ca="1" si="1281"/>
        <v>2020</v>
      </c>
      <c r="Y3795" s="55" t="str">
        <f t="shared" ca="1" si="1282"/>
        <v>10-2020</v>
      </c>
      <c r="Z3795" s="51">
        <f ca="1">IFERROR(VLOOKUP(Y3795,IPC!$E$2:$F$1745,2,0),IPC!$H$1)</f>
        <v>138.32155800000001</v>
      </c>
      <c r="AA3795" s="48">
        <f t="shared" si="1277"/>
        <v>1</v>
      </c>
      <c r="AB3795" s="48">
        <f t="shared" si="1278"/>
        <v>1900</v>
      </c>
      <c r="AC3795" s="32" t="str">
        <f t="shared" si="1271"/>
        <v>1-1900</v>
      </c>
      <c r="AD3795" s="50">
        <f>IFERROR(VLOOKUP(AC3795,IPC!$E$2:$F$1745,2,0),IPC!$H$1)</f>
        <v>138.32155800000001</v>
      </c>
    </row>
    <row r="3796" spans="10:30" x14ac:dyDescent="0.25">
      <c r="J3796" s="44" t="str">
        <f t="shared" si="1265"/>
        <v/>
      </c>
      <c r="K3796" s="33" t="str">
        <f t="shared" ca="1" si="1269"/>
        <v/>
      </c>
      <c r="L3796" s="108">
        <f t="shared" ca="1" si="1268"/>
        <v>0</v>
      </c>
      <c r="M3796" s="44" t="str">
        <f t="shared" si="1266"/>
        <v/>
      </c>
      <c r="N3796" s="45" t="str">
        <f t="shared" ca="1" si="1270"/>
        <v/>
      </c>
      <c r="O3796" s="108">
        <f t="shared" ref="O3796:O3859" si="1283">+IF(M3796="Provisión contable",N3796,0)</f>
        <v>0</v>
      </c>
      <c r="P3796" s="21" t="e">
        <f t="shared" si="1272"/>
        <v>#N/A</v>
      </c>
      <c r="Q3796" s="21" t="e">
        <f t="shared" si="1273"/>
        <v>#N/A</v>
      </c>
      <c r="R3796" s="21" t="e">
        <f t="shared" si="1274"/>
        <v>#N/A</v>
      </c>
      <c r="S3796" s="21" t="e">
        <f t="shared" si="1275"/>
        <v>#N/A</v>
      </c>
      <c r="T3796" s="29" t="e">
        <f t="shared" si="1267"/>
        <v>#N/A</v>
      </c>
      <c r="U3796" s="34">
        <f t="shared" si="1276"/>
        <v>0</v>
      </c>
      <c r="V3796" s="16">
        <f t="shared" ca="1" si="1279"/>
        <v>44139</v>
      </c>
      <c r="W3796" s="56">
        <f t="shared" ca="1" si="1280"/>
        <v>10</v>
      </c>
      <c r="X3796" s="56">
        <f t="shared" ca="1" si="1281"/>
        <v>2020</v>
      </c>
      <c r="Y3796" s="55" t="str">
        <f t="shared" ca="1" si="1282"/>
        <v>10-2020</v>
      </c>
      <c r="Z3796" s="51">
        <f ca="1">IFERROR(VLOOKUP(Y3796,IPC!$E$2:$F$1745,2,0),IPC!$H$1)</f>
        <v>138.32155800000001</v>
      </c>
      <c r="AA3796" s="48">
        <f t="shared" si="1277"/>
        <v>1</v>
      </c>
      <c r="AB3796" s="48">
        <f t="shared" si="1278"/>
        <v>1900</v>
      </c>
      <c r="AC3796" s="32" t="str">
        <f t="shared" si="1271"/>
        <v>1-1900</v>
      </c>
      <c r="AD3796" s="50">
        <f>IFERROR(VLOOKUP(AC3796,IPC!$E$2:$F$1745,2,0),IPC!$H$1)</f>
        <v>138.32155800000001</v>
      </c>
    </row>
    <row r="3797" spans="10:30" x14ac:dyDescent="0.25">
      <c r="J3797" s="44" t="str">
        <f t="shared" si="1265"/>
        <v/>
      </c>
      <c r="K3797" s="33" t="str">
        <f t="shared" ca="1" si="1269"/>
        <v/>
      </c>
      <c r="L3797" s="108">
        <f t="shared" ca="1" si="1268"/>
        <v>0</v>
      </c>
      <c r="M3797" s="44" t="str">
        <f t="shared" si="1266"/>
        <v/>
      </c>
      <c r="N3797" s="45" t="str">
        <f t="shared" ca="1" si="1270"/>
        <v/>
      </c>
      <c r="O3797" s="108">
        <f t="shared" si="1283"/>
        <v>0</v>
      </c>
      <c r="P3797" s="21" t="e">
        <f t="shared" si="1272"/>
        <v>#N/A</v>
      </c>
      <c r="Q3797" s="21" t="e">
        <f t="shared" si="1273"/>
        <v>#N/A</v>
      </c>
      <c r="R3797" s="21" t="e">
        <f t="shared" si="1274"/>
        <v>#N/A</v>
      </c>
      <c r="S3797" s="21" t="e">
        <f t="shared" si="1275"/>
        <v>#N/A</v>
      </c>
      <c r="T3797" s="29" t="e">
        <f t="shared" si="1267"/>
        <v>#N/A</v>
      </c>
      <c r="U3797" s="34">
        <f t="shared" si="1276"/>
        <v>0</v>
      </c>
      <c r="V3797" s="16">
        <f t="shared" ca="1" si="1279"/>
        <v>44139</v>
      </c>
      <c r="W3797" s="56">
        <f t="shared" ca="1" si="1280"/>
        <v>10</v>
      </c>
      <c r="X3797" s="56">
        <f t="shared" ca="1" si="1281"/>
        <v>2020</v>
      </c>
      <c r="Y3797" s="55" t="str">
        <f t="shared" ca="1" si="1282"/>
        <v>10-2020</v>
      </c>
      <c r="Z3797" s="51">
        <f ca="1">IFERROR(VLOOKUP(Y3797,IPC!$E$2:$F$1745,2,0),IPC!$H$1)</f>
        <v>138.32155800000001</v>
      </c>
      <c r="AA3797" s="48">
        <f t="shared" si="1277"/>
        <v>1</v>
      </c>
      <c r="AB3797" s="48">
        <f t="shared" si="1278"/>
        <v>1900</v>
      </c>
      <c r="AC3797" s="32" t="str">
        <f t="shared" si="1271"/>
        <v>1-1900</v>
      </c>
      <c r="AD3797" s="50">
        <f>IFERROR(VLOOKUP(AC3797,IPC!$E$2:$F$1745,2,0),IPC!$H$1)</f>
        <v>138.32155800000001</v>
      </c>
    </row>
    <row r="3798" spans="10:30" x14ac:dyDescent="0.25">
      <c r="J3798" s="44" t="str">
        <f t="shared" si="1265"/>
        <v/>
      </c>
      <c r="K3798" s="33" t="str">
        <f t="shared" ca="1" si="1269"/>
        <v/>
      </c>
      <c r="L3798" s="108">
        <f t="shared" ca="1" si="1268"/>
        <v>0</v>
      </c>
      <c r="M3798" s="44" t="str">
        <f t="shared" si="1266"/>
        <v/>
      </c>
      <c r="N3798" s="45" t="str">
        <f t="shared" ca="1" si="1270"/>
        <v/>
      </c>
      <c r="O3798" s="108">
        <f t="shared" si="1283"/>
        <v>0</v>
      </c>
      <c r="P3798" s="21" t="e">
        <f t="shared" si="1272"/>
        <v>#N/A</v>
      </c>
      <c r="Q3798" s="21" t="e">
        <f t="shared" si="1273"/>
        <v>#N/A</v>
      </c>
      <c r="R3798" s="21" t="e">
        <f t="shared" si="1274"/>
        <v>#N/A</v>
      </c>
      <c r="S3798" s="21" t="e">
        <f t="shared" si="1275"/>
        <v>#N/A</v>
      </c>
      <c r="T3798" s="29" t="e">
        <f t="shared" si="1267"/>
        <v>#N/A</v>
      </c>
      <c r="U3798" s="34">
        <f t="shared" si="1276"/>
        <v>0</v>
      </c>
      <c r="V3798" s="16">
        <f t="shared" ca="1" si="1279"/>
        <v>44139</v>
      </c>
      <c r="W3798" s="56">
        <f t="shared" ca="1" si="1280"/>
        <v>10</v>
      </c>
      <c r="X3798" s="56">
        <f t="shared" ca="1" si="1281"/>
        <v>2020</v>
      </c>
      <c r="Y3798" s="55" t="str">
        <f t="shared" ca="1" si="1282"/>
        <v>10-2020</v>
      </c>
      <c r="Z3798" s="51">
        <f ca="1">IFERROR(VLOOKUP(Y3798,IPC!$E$2:$F$1745,2,0),IPC!$H$1)</f>
        <v>138.32155800000001</v>
      </c>
      <c r="AA3798" s="48">
        <f t="shared" si="1277"/>
        <v>1</v>
      </c>
      <c r="AB3798" s="48">
        <f t="shared" si="1278"/>
        <v>1900</v>
      </c>
      <c r="AC3798" s="32" t="str">
        <f t="shared" si="1271"/>
        <v>1-1900</v>
      </c>
      <c r="AD3798" s="50">
        <f>IFERROR(VLOOKUP(AC3798,IPC!$E$2:$F$1745,2,0),IPC!$H$1)</f>
        <v>138.32155800000001</v>
      </c>
    </row>
    <row r="3799" spans="10:30" x14ac:dyDescent="0.25">
      <c r="J3799" s="44" t="str">
        <f t="shared" si="1265"/>
        <v/>
      </c>
      <c r="K3799" s="33" t="str">
        <f t="shared" ca="1" si="1269"/>
        <v/>
      </c>
      <c r="L3799" s="108">
        <f t="shared" ca="1" si="1268"/>
        <v>0</v>
      </c>
      <c r="M3799" s="44" t="str">
        <f t="shared" si="1266"/>
        <v/>
      </c>
      <c r="N3799" s="45" t="str">
        <f t="shared" ca="1" si="1270"/>
        <v/>
      </c>
      <c r="O3799" s="108">
        <f t="shared" si="1283"/>
        <v>0</v>
      </c>
      <c r="P3799" s="21" t="e">
        <f t="shared" si="1272"/>
        <v>#N/A</v>
      </c>
      <c r="Q3799" s="21" t="e">
        <f t="shared" si="1273"/>
        <v>#N/A</v>
      </c>
      <c r="R3799" s="21" t="e">
        <f t="shared" si="1274"/>
        <v>#N/A</v>
      </c>
      <c r="S3799" s="21" t="e">
        <f t="shared" si="1275"/>
        <v>#N/A</v>
      </c>
      <c r="T3799" s="29" t="e">
        <f t="shared" si="1267"/>
        <v>#N/A</v>
      </c>
      <c r="U3799" s="34">
        <f t="shared" si="1276"/>
        <v>0</v>
      </c>
      <c r="V3799" s="16">
        <f t="shared" ca="1" si="1279"/>
        <v>44139</v>
      </c>
      <c r="W3799" s="56">
        <f t="shared" ca="1" si="1280"/>
        <v>10</v>
      </c>
      <c r="X3799" s="56">
        <f t="shared" ca="1" si="1281"/>
        <v>2020</v>
      </c>
      <c r="Y3799" s="55" t="str">
        <f t="shared" ca="1" si="1282"/>
        <v>10-2020</v>
      </c>
      <c r="Z3799" s="51">
        <f ca="1">IFERROR(VLOOKUP(Y3799,IPC!$E$2:$F$1745,2,0),IPC!$H$1)</f>
        <v>138.32155800000001</v>
      </c>
      <c r="AA3799" s="48">
        <f t="shared" si="1277"/>
        <v>1</v>
      </c>
      <c r="AB3799" s="48">
        <f t="shared" si="1278"/>
        <v>1900</v>
      </c>
      <c r="AC3799" s="32" t="str">
        <f t="shared" si="1271"/>
        <v>1-1900</v>
      </c>
      <c r="AD3799" s="50">
        <f>IFERROR(VLOOKUP(AC3799,IPC!$E$2:$F$1745,2,0),IPC!$H$1)</f>
        <v>138.32155800000001</v>
      </c>
    </row>
    <row r="3800" spans="10:30" x14ac:dyDescent="0.25">
      <c r="J3800" s="44" t="str">
        <f t="shared" ref="J3800:J3863" si="1284">IFERROR(IF(T3812&gt;0.5,"ALTA",IF(AND(T3812&gt;0.25,T3812&lt;=0.5),"MEDIA",IF(AND(T3812&gt;=0.1,T3812&lt;=0.25),"BAJA",IF(AND(T3812&lt;0.1),"REMOTA")))),"")</f>
        <v/>
      </c>
      <c r="K3800" s="33" t="str">
        <f t="shared" ca="1" si="1269"/>
        <v/>
      </c>
      <c r="L3800" s="108">
        <f t="shared" ca="1" si="1268"/>
        <v>0</v>
      </c>
      <c r="M3800" s="44" t="str">
        <f t="shared" ref="M3800:M3863" si="1285">IFERROR(IF(T3812&gt;50%,"Provisión contable",IF(T3812&lt;=10%,"No se registra","Cuentas de orden")),"")</f>
        <v/>
      </c>
      <c r="N3800" s="45" t="str">
        <f t="shared" ca="1" si="1270"/>
        <v/>
      </c>
      <c r="O3800" s="108">
        <f t="shared" si="1283"/>
        <v>0</v>
      </c>
      <c r="P3800" s="21" t="e">
        <f t="shared" si="1272"/>
        <v>#N/A</v>
      </c>
      <c r="Q3800" s="21" t="e">
        <f t="shared" si="1273"/>
        <v>#N/A</v>
      </c>
      <c r="R3800" s="21" t="e">
        <f t="shared" si="1274"/>
        <v>#N/A</v>
      </c>
      <c r="S3800" s="21" t="e">
        <f t="shared" si="1275"/>
        <v>#N/A</v>
      </c>
      <c r="T3800" s="29" t="e">
        <f t="shared" si="1267"/>
        <v>#N/A</v>
      </c>
      <c r="U3800" s="34">
        <f t="shared" si="1276"/>
        <v>0</v>
      </c>
      <c r="V3800" s="16">
        <f t="shared" ca="1" si="1279"/>
        <v>44139</v>
      </c>
      <c r="W3800" s="56">
        <f t="shared" ca="1" si="1280"/>
        <v>10</v>
      </c>
      <c r="X3800" s="56">
        <f t="shared" ca="1" si="1281"/>
        <v>2020</v>
      </c>
      <c r="Y3800" s="55" t="str">
        <f t="shared" ca="1" si="1282"/>
        <v>10-2020</v>
      </c>
      <c r="Z3800" s="51">
        <f ca="1">IFERROR(VLOOKUP(Y3800,IPC!$E$2:$F$1745,2,0),IPC!$H$1)</f>
        <v>138.32155800000001</v>
      </c>
      <c r="AA3800" s="48">
        <f t="shared" si="1277"/>
        <v>1</v>
      </c>
      <c r="AB3800" s="48">
        <f t="shared" si="1278"/>
        <v>1900</v>
      </c>
      <c r="AC3800" s="32" t="str">
        <f t="shared" si="1271"/>
        <v>1-1900</v>
      </c>
      <c r="AD3800" s="50">
        <f>IFERROR(VLOOKUP(AC3800,IPC!$E$2:$F$1745,2,0),IPC!$H$1)</f>
        <v>138.32155800000001</v>
      </c>
    </row>
    <row r="3801" spans="10:30" x14ac:dyDescent="0.25">
      <c r="J3801" s="44" t="str">
        <f t="shared" si="1284"/>
        <v/>
      </c>
      <c r="K3801" s="33" t="str">
        <f t="shared" ca="1" si="1269"/>
        <v/>
      </c>
      <c r="L3801" s="108">
        <f t="shared" ca="1" si="1268"/>
        <v>0</v>
      </c>
      <c r="M3801" s="44" t="str">
        <f t="shared" si="1285"/>
        <v/>
      </c>
      <c r="N3801" s="45" t="str">
        <f t="shared" ca="1" si="1270"/>
        <v/>
      </c>
      <c r="O3801" s="108">
        <f t="shared" si="1283"/>
        <v>0</v>
      </c>
      <c r="P3801" s="21" t="e">
        <f t="shared" si="1272"/>
        <v>#N/A</v>
      </c>
      <c r="Q3801" s="21" t="e">
        <f t="shared" si="1273"/>
        <v>#N/A</v>
      </c>
      <c r="R3801" s="21" t="e">
        <f t="shared" si="1274"/>
        <v>#N/A</v>
      </c>
      <c r="S3801" s="21" t="e">
        <f t="shared" si="1275"/>
        <v>#N/A</v>
      </c>
      <c r="T3801" s="29" t="e">
        <f t="shared" si="1267"/>
        <v>#N/A</v>
      </c>
      <c r="U3801" s="34">
        <f t="shared" si="1276"/>
        <v>0</v>
      </c>
      <c r="V3801" s="16">
        <f t="shared" ca="1" si="1279"/>
        <v>44139</v>
      </c>
      <c r="W3801" s="56">
        <f t="shared" ca="1" si="1280"/>
        <v>10</v>
      </c>
      <c r="X3801" s="56">
        <f t="shared" ca="1" si="1281"/>
        <v>2020</v>
      </c>
      <c r="Y3801" s="55" t="str">
        <f t="shared" ca="1" si="1282"/>
        <v>10-2020</v>
      </c>
      <c r="Z3801" s="51">
        <f ca="1">IFERROR(VLOOKUP(Y3801,IPC!$E$2:$F$1745,2,0),IPC!$H$1)</f>
        <v>138.32155800000001</v>
      </c>
      <c r="AA3801" s="48">
        <f t="shared" si="1277"/>
        <v>1</v>
      </c>
      <c r="AB3801" s="48">
        <f t="shared" si="1278"/>
        <v>1900</v>
      </c>
      <c r="AC3801" s="32" t="str">
        <f t="shared" si="1271"/>
        <v>1-1900</v>
      </c>
      <c r="AD3801" s="50">
        <f>IFERROR(VLOOKUP(AC3801,IPC!$E$2:$F$1745,2,0),IPC!$H$1)</f>
        <v>138.32155800000001</v>
      </c>
    </row>
    <row r="3802" spans="10:30" x14ac:dyDescent="0.25">
      <c r="J3802" s="44" t="str">
        <f t="shared" si="1284"/>
        <v/>
      </c>
      <c r="K3802" s="33" t="str">
        <f t="shared" ca="1" si="1269"/>
        <v/>
      </c>
      <c r="L3802" s="108">
        <f t="shared" ca="1" si="1268"/>
        <v>0</v>
      </c>
      <c r="M3802" s="44" t="str">
        <f t="shared" si="1285"/>
        <v/>
      </c>
      <c r="N3802" s="45" t="str">
        <f t="shared" ca="1" si="1270"/>
        <v/>
      </c>
      <c r="O3802" s="108">
        <f t="shared" si="1283"/>
        <v>0</v>
      </c>
      <c r="P3802" s="21" t="e">
        <f t="shared" si="1272"/>
        <v>#N/A</v>
      </c>
      <c r="Q3802" s="21" t="e">
        <f t="shared" si="1273"/>
        <v>#N/A</v>
      </c>
      <c r="R3802" s="21" t="e">
        <f t="shared" si="1274"/>
        <v>#N/A</v>
      </c>
      <c r="S3802" s="21" t="e">
        <f t="shared" si="1275"/>
        <v>#N/A</v>
      </c>
      <c r="T3802" s="29" t="e">
        <f t="shared" si="1267"/>
        <v>#N/A</v>
      </c>
      <c r="U3802" s="34">
        <f t="shared" si="1276"/>
        <v>0</v>
      </c>
      <c r="V3802" s="16">
        <f t="shared" ca="1" si="1279"/>
        <v>44139</v>
      </c>
      <c r="W3802" s="56">
        <f t="shared" ca="1" si="1280"/>
        <v>10</v>
      </c>
      <c r="X3802" s="56">
        <f t="shared" ca="1" si="1281"/>
        <v>2020</v>
      </c>
      <c r="Y3802" s="55" t="str">
        <f t="shared" ca="1" si="1282"/>
        <v>10-2020</v>
      </c>
      <c r="Z3802" s="51">
        <f ca="1">IFERROR(VLOOKUP(Y3802,IPC!$E$2:$F$1745,2,0),IPC!$H$1)</f>
        <v>138.32155800000001</v>
      </c>
      <c r="AA3802" s="48">
        <f t="shared" si="1277"/>
        <v>1</v>
      </c>
      <c r="AB3802" s="48">
        <f t="shared" si="1278"/>
        <v>1900</v>
      </c>
      <c r="AC3802" s="32" t="str">
        <f t="shared" si="1271"/>
        <v>1-1900</v>
      </c>
      <c r="AD3802" s="50">
        <f>IFERROR(VLOOKUP(AC3802,IPC!$E$2:$F$1745,2,0),IPC!$H$1)</f>
        <v>138.32155800000001</v>
      </c>
    </row>
    <row r="3803" spans="10:30" x14ac:dyDescent="0.25">
      <c r="J3803" s="44" t="str">
        <f t="shared" si="1284"/>
        <v/>
      </c>
      <c r="K3803" s="33" t="str">
        <f t="shared" ca="1" si="1269"/>
        <v/>
      </c>
      <c r="L3803" s="108">
        <f t="shared" ca="1" si="1268"/>
        <v>0</v>
      </c>
      <c r="M3803" s="44" t="str">
        <f t="shared" si="1285"/>
        <v/>
      </c>
      <c r="N3803" s="45" t="str">
        <f t="shared" ca="1" si="1270"/>
        <v/>
      </c>
      <c r="O3803" s="108">
        <f t="shared" si="1283"/>
        <v>0</v>
      </c>
      <c r="P3803" s="21" t="e">
        <f t="shared" si="1272"/>
        <v>#N/A</v>
      </c>
      <c r="Q3803" s="21" t="e">
        <f t="shared" si="1273"/>
        <v>#N/A</v>
      </c>
      <c r="R3803" s="21" t="e">
        <f t="shared" si="1274"/>
        <v>#N/A</v>
      </c>
      <c r="S3803" s="21" t="e">
        <f t="shared" si="1275"/>
        <v>#N/A</v>
      </c>
      <c r="T3803" s="29" t="e">
        <f t="shared" si="1267"/>
        <v>#N/A</v>
      </c>
      <c r="U3803" s="34">
        <f t="shared" si="1276"/>
        <v>0</v>
      </c>
      <c r="V3803" s="16">
        <f t="shared" ca="1" si="1279"/>
        <v>44139</v>
      </c>
      <c r="W3803" s="56">
        <f t="shared" ca="1" si="1280"/>
        <v>10</v>
      </c>
      <c r="X3803" s="56">
        <f t="shared" ca="1" si="1281"/>
        <v>2020</v>
      </c>
      <c r="Y3803" s="55" t="str">
        <f t="shared" ca="1" si="1282"/>
        <v>10-2020</v>
      </c>
      <c r="Z3803" s="51">
        <f ca="1">IFERROR(VLOOKUP(Y3803,IPC!$E$2:$F$1745,2,0),IPC!$H$1)</f>
        <v>138.32155800000001</v>
      </c>
      <c r="AA3803" s="48">
        <f t="shared" si="1277"/>
        <v>1</v>
      </c>
      <c r="AB3803" s="48">
        <f t="shared" si="1278"/>
        <v>1900</v>
      </c>
      <c r="AC3803" s="32" t="str">
        <f t="shared" si="1271"/>
        <v>1-1900</v>
      </c>
      <c r="AD3803" s="50">
        <f>IFERROR(VLOOKUP(AC3803,IPC!$E$2:$F$1745,2,0),IPC!$H$1)</f>
        <v>138.32155800000001</v>
      </c>
    </row>
    <row r="3804" spans="10:30" x14ac:dyDescent="0.25">
      <c r="J3804" s="44" t="str">
        <f t="shared" si="1284"/>
        <v/>
      </c>
      <c r="K3804" s="33" t="str">
        <f t="shared" ca="1" si="1269"/>
        <v/>
      </c>
      <c r="L3804" s="108">
        <f t="shared" ca="1" si="1268"/>
        <v>0</v>
      </c>
      <c r="M3804" s="44" t="str">
        <f t="shared" si="1285"/>
        <v/>
      </c>
      <c r="N3804" s="45" t="str">
        <f t="shared" ca="1" si="1270"/>
        <v/>
      </c>
      <c r="O3804" s="108">
        <f t="shared" si="1283"/>
        <v>0</v>
      </c>
      <c r="P3804" s="21" t="e">
        <f t="shared" si="1272"/>
        <v>#N/A</v>
      </c>
      <c r="Q3804" s="21" t="e">
        <f t="shared" si="1273"/>
        <v>#N/A</v>
      </c>
      <c r="R3804" s="21" t="e">
        <f t="shared" si="1274"/>
        <v>#N/A</v>
      </c>
      <c r="S3804" s="21" t="e">
        <f t="shared" si="1275"/>
        <v>#N/A</v>
      </c>
      <c r="T3804" s="29" t="e">
        <f t="shared" si="1267"/>
        <v>#N/A</v>
      </c>
      <c r="U3804" s="34">
        <f t="shared" si="1276"/>
        <v>0</v>
      </c>
      <c r="V3804" s="16">
        <f t="shared" ca="1" si="1279"/>
        <v>44139</v>
      </c>
      <c r="W3804" s="56">
        <f t="shared" ca="1" si="1280"/>
        <v>10</v>
      </c>
      <c r="X3804" s="56">
        <f t="shared" ca="1" si="1281"/>
        <v>2020</v>
      </c>
      <c r="Y3804" s="55" t="str">
        <f t="shared" ca="1" si="1282"/>
        <v>10-2020</v>
      </c>
      <c r="Z3804" s="51">
        <f ca="1">IFERROR(VLOOKUP(Y3804,IPC!$E$2:$F$1745,2,0),IPC!$H$1)</f>
        <v>138.32155800000001</v>
      </c>
      <c r="AA3804" s="48">
        <f t="shared" si="1277"/>
        <v>1</v>
      </c>
      <c r="AB3804" s="48">
        <f t="shared" si="1278"/>
        <v>1900</v>
      </c>
      <c r="AC3804" s="32" t="str">
        <f t="shared" si="1271"/>
        <v>1-1900</v>
      </c>
      <c r="AD3804" s="50">
        <f>IFERROR(VLOOKUP(AC3804,IPC!$E$2:$F$1745,2,0),IPC!$H$1)</f>
        <v>138.32155800000001</v>
      </c>
    </row>
    <row r="3805" spans="10:30" x14ac:dyDescent="0.25">
      <c r="J3805" s="44" t="str">
        <f t="shared" si="1284"/>
        <v/>
      </c>
      <c r="K3805" s="33" t="str">
        <f t="shared" ca="1" si="1269"/>
        <v/>
      </c>
      <c r="L3805" s="108">
        <f t="shared" ca="1" si="1268"/>
        <v>0</v>
      </c>
      <c r="M3805" s="44" t="str">
        <f t="shared" si="1285"/>
        <v/>
      </c>
      <c r="N3805" s="45" t="str">
        <f t="shared" ca="1" si="1270"/>
        <v/>
      </c>
      <c r="O3805" s="108">
        <f t="shared" si="1283"/>
        <v>0</v>
      </c>
      <c r="P3805" s="21" t="e">
        <f t="shared" si="1272"/>
        <v>#N/A</v>
      </c>
      <c r="Q3805" s="21" t="e">
        <f t="shared" si="1273"/>
        <v>#N/A</v>
      </c>
      <c r="R3805" s="21" t="e">
        <f t="shared" si="1274"/>
        <v>#N/A</v>
      </c>
      <c r="S3805" s="21" t="e">
        <f t="shared" si="1275"/>
        <v>#N/A</v>
      </c>
      <c r="T3805" s="29" t="e">
        <f t="shared" si="1267"/>
        <v>#N/A</v>
      </c>
      <c r="U3805" s="34">
        <f t="shared" si="1276"/>
        <v>0</v>
      </c>
      <c r="V3805" s="16">
        <f t="shared" ca="1" si="1279"/>
        <v>44139</v>
      </c>
      <c r="W3805" s="56">
        <f t="shared" ca="1" si="1280"/>
        <v>10</v>
      </c>
      <c r="X3805" s="56">
        <f t="shared" ca="1" si="1281"/>
        <v>2020</v>
      </c>
      <c r="Y3805" s="55" t="str">
        <f t="shared" ca="1" si="1282"/>
        <v>10-2020</v>
      </c>
      <c r="Z3805" s="51">
        <f ca="1">IFERROR(VLOOKUP(Y3805,IPC!$E$2:$F$1745,2,0),IPC!$H$1)</f>
        <v>138.32155800000001</v>
      </c>
      <c r="AA3805" s="48">
        <f t="shared" si="1277"/>
        <v>1</v>
      </c>
      <c r="AB3805" s="48">
        <f t="shared" si="1278"/>
        <v>1900</v>
      </c>
      <c r="AC3805" s="32" t="str">
        <f t="shared" si="1271"/>
        <v>1-1900</v>
      </c>
      <c r="AD3805" s="50">
        <f>IFERROR(VLOOKUP(AC3805,IPC!$E$2:$F$1745,2,0),IPC!$H$1)</f>
        <v>138.32155800000001</v>
      </c>
    </row>
    <row r="3806" spans="10:30" x14ac:dyDescent="0.25">
      <c r="J3806" s="44" t="str">
        <f t="shared" si="1284"/>
        <v/>
      </c>
      <c r="K3806" s="33" t="str">
        <f t="shared" ca="1" si="1269"/>
        <v/>
      </c>
      <c r="L3806" s="108">
        <f t="shared" ca="1" si="1268"/>
        <v>0</v>
      </c>
      <c r="M3806" s="44" t="str">
        <f t="shared" si="1285"/>
        <v/>
      </c>
      <c r="N3806" s="45" t="str">
        <f t="shared" ca="1" si="1270"/>
        <v/>
      </c>
      <c r="O3806" s="108">
        <f t="shared" si="1283"/>
        <v>0</v>
      </c>
      <c r="P3806" s="21" t="e">
        <f t="shared" si="1272"/>
        <v>#N/A</v>
      </c>
      <c r="Q3806" s="21" t="e">
        <f t="shared" si="1273"/>
        <v>#N/A</v>
      </c>
      <c r="R3806" s="21" t="e">
        <f t="shared" si="1274"/>
        <v>#N/A</v>
      </c>
      <c r="S3806" s="21" t="e">
        <f t="shared" si="1275"/>
        <v>#N/A</v>
      </c>
      <c r="T3806" s="29" t="e">
        <f t="shared" si="1267"/>
        <v>#N/A</v>
      </c>
      <c r="U3806" s="34">
        <f t="shared" si="1276"/>
        <v>0</v>
      </c>
      <c r="V3806" s="16">
        <f t="shared" ca="1" si="1279"/>
        <v>44139</v>
      </c>
      <c r="W3806" s="56">
        <f t="shared" ca="1" si="1280"/>
        <v>10</v>
      </c>
      <c r="X3806" s="56">
        <f t="shared" ca="1" si="1281"/>
        <v>2020</v>
      </c>
      <c r="Y3806" s="55" t="str">
        <f t="shared" ca="1" si="1282"/>
        <v>10-2020</v>
      </c>
      <c r="Z3806" s="51">
        <f ca="1">IFERROR(VLOOKUP(Y3806,IPC!$E$2:$F$1745,2,0),IPC!$H$1)</f>
        <v>138.32155800000001</v>
      </c>
      <c r="AA3806" s="48">
        <f t="shared" si="1277"/>
        <v>1</v>
      </c>
      <c r="AB3806" s="48">
        <f t="shared" si="1278"/>
        <v>1900</v>
      </c>
      <c r="AC3806" s="32" t="str">
        <f t="shared" si="1271"/>
        <v>1-1900</v>
      </c>
      <c r="AD3806" s="50">
        <f>IFERROR(VLOOKUP(AC3806,IPC!$E$2:$F$1745,2,0),IPC!$H$1)</f>
        <v>138.32155800000001</v>
      </c>
    </row>
    <row r="3807" spans="10:30" x14ac:dyDescent="0.25">
      <c r="J3807" s="44" t="str">
        <f t="shared" si="1284"/>
        <v/>
      </c>
      <c r="K3807" s="33" t="str">
        <f t="shared" ca="1" si="1269"/>
        <v/>
      </c>
      <c r="L3807" s="108">
        <f t="shared" ca="1" si="1268"/>
        <v>0</v>
      </c>
      <c r="M3807" s="44" t="str">
        <f t="shared" si="1285"/>
        <v/>
      </c>
      <c r="N3807" s="45" t="str">
        <f t="shared" ca="1" si="1270"/>
        <v/>
      </c>
      <c r="O3807" s="108">
        <f t="shared" si="1283"/>
        <v>0</v>
      </c>
      <c r="P3807" s="21" t="e">
        <f t="shared" si="1272"/>
        <v>#N/A</v>
      </c>
      <c r="Q3807" s="21" t="e">
        <f t="shared" si="1273"/>
        <v>#N/A</v>
      </c>
      <c r="R3807" s="21" t="e">
        <f t="shared" si="1274"/>
        <v>#N/A</v>
      </c>
      <c r="S3807" s="21" t="e">
        <f t="shared" si="1275"/>
        <v>#N/A</v>
      </c>
      <c r="T3807" s="29" t="e">
        <f t="shared" si="1267"/>
        <v>#N/A</v>
      </c>
      <c r="U3807" s="34">
        <f t="shared" si="1276"/>
        <v>0</v>
      </c>
      <c r="V3807" s="16">
        <f t="shared" ca="1" si="1279"/>
        <v>44139</v>
      </c>
      <c r="W3807" s="56">
        <f t="shared" ca="1" si="1280"/>
        <v>10</v>
      </c>
      <c r="X3807" s="56">
        <f t="shared" ca="1" si="1281"/>
        <v>2020</v>
      </c>
      <c r="Y3807" s="55" t="str">
        <f t="shared" ca="1" si="1282"/>
        <v>10-2020</v>
      </c>
      <c r="Z3807" s="51">
        <f ca="1">IFERROR(VLOOKUP(Y3807,IPC!$E$2:$F$1745,2,0),IPC!$H$1)</f>
        <v>138.32155800000001</v>
      </c>
      <c r="AA3807" s="48">
        <f t="shared" si="1277"/>
        <v>1</v>
      </c>
      <c r="AB3807" s="48">
        <f t="shared" si="1278"/>
        <v>1900</v>
      </c>
      <c r="AC3807" s="32" t="str">
        <f t="shared" si="1271"/>
        <v>1-1900</v>
      </c>
      <c r="AD3807" s="50">
        <f>IFERROR(VLOOKUP(AC3807,IPC!$E$2:$F$1745,2,0),IPC!$H$1)</f>
        <v>138.32155800000001</v>
      </c>
    </row>
    <row r="3808" spans="10:30" x14ac:dyDescent="0.25">
      <c r="J3808" s="44" t="str">
        <f t="shared" si="1284"/>
        <v/>
      </c>
      <c r="K3808" s="33" t="str">
        <f t="shared" ca="1" si="1269"/>
        <v/>
      </c>
      <c r="L3808" s="108">
        <f t="shared" ca="1" si="1268"/>
        <v>0</v>
      </c>
      <c r="M3808" s="44" t="str">
        <f t="shared" si="1285"/>
        <v/>
      </c>
      <c r="N3808" s="45" t="str">
        <f t="shared" ca="1" si="1270"/>
        <v/>
      </c>
      <c r="O3808" s="108">
        <f t="shared" si="1283"/>
        <v>0</v>
      </c>
      <c r="P3808" s="21" t="e">
        <f t="shared" si="1272"/>
        <v>#N/A</v>
      </c>
      <c r="Q3808" s="21" t="e">
        <f t="shared" si="1273"/>
        <v>#N/A</v>
      </c>
      <c r="R3808" s="21" t="e">
        <f t="shared" si="1274"/>
        <v>#N/A</v>
      </c>
      <c r="S3808" s="21" t="e">
        <f t="shared" si="1275"/>
        <v>#N/A</v>
      </c>
      <c r="T3808" s="29" t="e">
        <f t="shared" ref="T3808:T3871" si="1286">+SUMPRODUCT(P3808:S3808,$P$7:$S$7)/100</f>
        <v>#N/A</v>
      </c>
      <c r="U3808" s="34">
        <f t="shared" si="1276"/>
        <v>0</v>
      </c>
      <c r="V3808" s="16">
        <f t="shared" ca="1" si="1279"/>
        <v>44139</v>
      </c>
      <c r="W3808" s="56">
        <f t="shared" ca="1" si="1280"/>
        <v>10</v>
      </c>
      <c r="X3808" s="56">
        <f t="shared" ca="1" si="1281"/>
        <v>2020</v>
      </c>
      <c r="Y3808" s="55" t="str">
        <f t="shared" ca="1" si="1282"/>
        <v>10-2020</v>
      </c>
      <c r="Z3808" s="51">
        <f ca="1">IFERROR(VLOOKUP(Y3808,IPC!$E$2:$F$1745,2,0),IPC!$H$1)</f>
        <v>138.32155800000001</v>
      </c>
      <c r="AA3808" s="48">
        <f t="shared" si="1277"/>
        <v>1</v>
      </c>
      <c r="AB3808" s="48">
        <f t="shared" si="1278"/>
        <v>1900</v>
      </c>
      <c r="AC3808" s="32" t="str">
        <f t="shared" si="1271"/>
        <v>1-1900</v>
      </c>
      <c r="AD3808" s="50">
        <f>IFERROR(VLOOKUP(AC3808,IPC!$E$2:$F$1745,2,0),IPC!$H$1)</f>
        <v>138.32155800000001</v>
      </c>
    </row>
    <row r="3809" spans="10:30" x14ac:dyDescent="0.25">
      <c r="J3809" s="44" t="str">
        <f t="shared" si="1284"/>
        <v/>
      </c>
      <c r="K3809" s="33" t="str">
        <f t="shared" ca="1" si="1269"/>
        <v/>
      </c>
      <c r="L3809" s="108">
        <f t="shared" ca="1" si="1268"/>
        <v>0</v>
      </c>
      <c r="M3809" s="44" t="str">
        <f t="shared" si="1285"/>
        <v/>
      </c>
      <c r="N3809" s="45" t="str">
        <f t="shared" ca="1" si="1270"/>
        <v/>
      </c>
      <c r="O3809" s="108">
        <f t="shared" si="1283"/>
        <v>0</v>
      </c>
      <c r="P3809" s="21" t="e">
        <f t="shared" si="1272"/>
        <v>#N/A</v>
      </c>
      <c r="Q3809" s="21" t="e">
        <f t="shared" si="1273"/>
        <v>#N/A</v>
      </c>
      <c r="R3809" s="21" t="e">
        <f t="shared" si="1274"/>
        <v>#N/A</v>
      </c>
      <c r="S3809" s="21" t="e">
        <f t="shared" si="1275"/>
        <v>#N/A</v>
      </c>
      <c r="T3809" s="29" t="e">
        <f t="shared" si="1286"/>
        <v>#N/A</v>
      </c>
      <c r="U3809" s="34">
        <f t="shared" si="1276"/>
        <v>0</v>
      </c>
      <c r="V3809" s="16">
        <f t="shared" ca="1" si="1279"/>
        <v>44139</v>
      </c>
      <c r="W3809" s="56">
        <f t="shared" ca="1" si="1280"/>
        <v>10</v>
      </c>
      <c r="X3809" s="56">
        <f t="shared" ca="1" si="1281"/>
        <v>2020</v>
      </c>
      <c r="Y3809" s="55" t="str">
        <f t="shared" ca="1" si="1282"/>
        <v>10-2020</v>
      </c>
      <c r="Z3809" s="51">
        <f ca="1">IFERROR(VLOOKUP(Y3809,IPC!$E$2:$F$1745,2,0),IPC!$H$1)</f>
        <v>138.32155800000001</v>
      </c>
      <c r="AA3809" s="48">
        <f t="shared" si="1277"/>
        <v>1</v>
      </c>
      <c r="AB3809" s="48">
        <f t="shared" si="1278"/>
        <v>1900</v>
      </c>
      <c r="AC3809" s="32" t="str">
        <f t="shared" si="1271"/>
        <v>1-1900</v>
      </c>
      <c r="AD3809" s="50">
        <f>IFERROR(VLOOKUP(AC3809,IPC!$E$2:$F$1745,2,0),IPC!$H$1)</f>
        <v>138.32155800000001</v>
      </c>
    </row>
    <row r="3810" spans="10:30" x14ac:dyDescent="0.25">
      <c r="J3810" s="44" t="str">
        <f t="shared" si="1284"/>
        <v/>
      </c>
      <c r="K3810" s="33" t="str">
        <f t="shared" ca="1" si="1269"/>
        <v/>
      </c>
      <c r="L3810" s="108">
        <f t="shared" ca="1" si="1268"/>
        <v>0</v>
      </c>
      <c r="M3810" s="44" t="str">
        <f t="shared" si="1285"/>
        <v/>
      </c>
      <c r="N3810" s="45" t="str">
        <f t="shared" ca="1" si="1270"/>
        <v/>
      </c>
      <c r="O3810" s="108">
        <f t="shared" si="1283"/>
        <v>0</v>
      </c>
      <c r="P3810" s="21" t="e">
        <f t="shared" si="1272"/>
        <v>#N/A</v>
      </c>
      <c r="Q3810" s="21" t="e">
        <f t="shared" si="1273"/>
        <v>#N/A</v>
      </c>
      <c r="R3810" s="21" t="e">
        <f t="shared" si="1274"/>
        <v>#N/A</v>
      </c>
      <c r="S3810" s="21" t="e">
        <f t="shared" si="1275"/>
        <v>#N/A</v>
      </c>
      <c r="T3810" s="29" t="e">
        <f t="shared" si="1286"/>
        <v>#N/A</v>
      </c>
      <c r="U3810" s="34">
        <f t="shared" si="1276"/>
        <v>0</v>
      </c>
      <c r="V3810" s="16">
        <f t="shared" ca="1" si="1279"/>
        <v>44139</v>
      </c>
      <c r="W3810" s="56">
        <f t="shared" ca="1" si="1280"/>
        <v>10</v>
      </c>
      <c r="X3810" s="56">
        <f t="shared" ca="1" si="1281"/>
        <v>2020</v>
      </c>
      <c r="Y3810" s="55" t="str">
        <f t="shared" ca="1" si="1282"/>
        <v>10-2020</v>
      </c>
      <c r="Z3810" s="51">
        <f ca="1">IFERROR(VLOOKUP(Y3810,IPC!$E$2:$F$1745,2,0),IPC!$H$1)</f>
        <v>138.32155800000001</v>
      </c>
      <c r="AA3810" s="48">
        <f t="shared" si="1277"/>
        <v>1</v>
      </c>
      <c r="AB3810" s="48">
        <f t="shared" si="1278"/>
        <v>1900</v>
      </c>
      <c r="AC3810" s="32" t="str">
        <f t="shared" si="1271"/>
        <v>1-1900</v>
      </c>
      <c r="AD3810" s="50">
        <f>IFERROR(VLOOKUP(AC3810,IPC!$E$2:$F$1745,2,0),IPC!$H$1)</f>
        <v>138.32155800000001</v>
      </c>
    </row>
    <row r="3811" spans="10:30" x14ac:dyDescent="0.25">
      <c r="J3811" s="44" t="str">
        <f t="shared" si="1284"/>
        <v/>
      </c>
      <c r="K3811" s="33" t="str">
        <f t="shared" ca="1" si="1269"/>
        <v/>
      </c>
      <c r="L3811" s="108">
        <f t="shared" ca="1" si="1268"/>
        <v>0</v>
      </c>
      <c r="M3811" s="44" t="str">
        <f t="shared" si="1285"/>
        <v/>
      </c>
      <c r="N3811" s="45" t="str">
        <f t="shared" ca="1" si="1270"/>
        <v/>
      </c>
      <c r="O3811" s="108">
        <f t="shared" si="1283"/>
        <v>0</v>
      </c>
      <c r="P3811" s="21" t="e">
        <f t="shared" si="1272"/>
        <v>#N/A</v>
      </c>
      <c r="Q3811" s="21" t="e">
        <f t="shared" si="1273"/>
        <v>#N/A</v>
      </c>
      <c r="R3811" s="21" t="e">
        <f t="shared" si="1274"/>
        <v>#N/A</v>
      </c>
      <c r="S3811" s="21" t="e">
        <f t="shared" si="1275"/>
        <v>#N/A</v>
      </c>
      <c r="T3811" s="29" t="e">
        <f t="shared" si="1286"/>
        <v>#N/A</v>
      </c>
      <c r="U3811" s="34">
        <f t="shared" si="1276"/>
        <v>0</v>
      </c>
      <c r="V3811" s="16">
        <f t="shared" ca="1" si="1279"/>
        <v>44139</v>
      </c>
      <c r="W3811" s="56">
        <f t="shared" ca="1" si="1280"/>
        <v>10</v>
      </c>
      <c r="X3811" s="56">
        <f t="shared" ca="1" si="1281"/>
        <v>2020</v>
      </c>
      <c r="Y3811" s="55" t="str">
        <f t="shared" ca="1" si="1282"/>
        <v>10-2020</v>
      </c>
      <c r="Z3811" s="51">
        <f ca="1">IFERROR(VLOOKUP(Y3811,IPC!$E$2:$F$1745,2,0),IPC!$H$1)</f>
        <v>138.32155800000001</v>
      </c>
      <c r="AA3811" s="48">
        <f t="shared" si="1277"/>
        <v>1</v>
      </c>
      <c r="AB3811" s="48">
        <f t="shared" si="1278"/>
        <v>1900</v>
      </c>
      <c r="AC3811" s="32" t="str">
        <f t="shared" si="1271"/>
        <v>1-1900</v>
      </c>
      <c r="AD3811" s="50">
        <f>IFERROR(VLOOKUP(AC3811,IPC!$E$2:$F$1745,2,0),IPC!$H$1)</f>
        <v>138.32155800000001</v>
      </c>
    </row>
    <row r="3812" spans="10:30" x14ac:dyDescent="0.25">
      <c r="J3812" s="44" t="str">
        <f t="shared" si="1284"/>
        <v/>
      </c>
      <c r="K3812" s="33" t="str">
        <f t="shared" ca="1" si="1269"/>
        <v/>
      </c>
      <c r="L3812" s="108">
        <f t="shared" ca="1" si="1268"/>
        <v>0</v>
      </c>
      <c r="M3812" s="44" t="str">
        <f t="shared" si="1285"/>
        <v/>
      </c>
      <c r="N3812" s="45" t="str">
        <f t="shared" ca="1" si="1270"/>
        <v/>
      </c>
      <c r="O3812" s="108">
        <f t="shared" si="1283"/>
        <v>0</v>
      </c>
      <c r="P3812" s="21" t="e">
        <f t="shared" si="1272"/>
        <v>#N/A</v>
      </c>
      <c r="Q3812" s="21" t="e">
        <f t="shared" si="1273"/>
        <v>#N/A</v>
      </c>
      <c r="R3812" s="21" t="e">
        <f t="shared" si="1274"/>
        <v>#N/A</v>
      </c>
      <c r="S3812" s="21" t="e">
        <f t="shared" si="1275"/>
        <v>#N/A</v>
      </c>
      <c r="T3812" s="29" t="e">
        <f t="shared" si="1286"/>
        <v>#N/A</v>
      </c>
      <c r="U3812" s="34">
        <f t="shared" si="1276"/>
        <v>0</v>
      </c>
      <c r="V3812" s="16">
        <f t="shared" ca="1" si="1279"/>
        <v>44139</v>
      </c>
      <c r="W3812" s="56">
        <f t="shared" ca="1" si="1280"/>
        <v>10</v>
      </c>
      <c r="X3812" s="56">
        <f t="shared" ca="1" si="1281"/>
        <v>2020</v>
      </c>
      <c r="Y3812" s="55" t="str">
        <f t="shared" ca="1" si="1282"/>
        <v>10-2020</v>
      </c>
      <c r="Z3812" s="51">
        <f ca="1">IFERROR(VLOOKUP(Y3812,IPC!$E$2:$F$1745,2,0),IPC!$H$1)</f>
        <v>138.32155800000001</v>
      </c>
      <c r="AA3812" s="48">
        <f t="shared" si="1277"/>
        <v>1</v>
      </c>
      <c r="AB3812" s="48">
        <f t="shared" si="1278"/>
        <v>1900</v>
      </c>
      <c r="AC3812" s="32" t="str">
        <f t="shared" si="1271"/>
        <v>1-1900</v>
      </c>
      <c r="AD3812" s="50">
        <f>IFERROR(VLOOKUP(AC3812,IPC!$E$2:$F$1745,2,0),IPC!$H$1)</f>
        <v>138.32155800000001</v>
      </c>
    </row>
    <row r="3813" spans="10:30" x14ac:dyDescent="0.25">
      <c r="J3813" s="44" t="str">
        <f t="shared" si="1284"/>
        <v/>
      </c>
      <c r="K3813" s="33" t="str">
        <f t="shared" ca="1" si="1269"/>
        <v/>
      </c>
      <c r="L3813" s="108">
        <f t="shared" ca="1" si="1268"/>
        <v>0</v>
      </c>
      <c r="M3813" s="44" t="str">
        <f t="shared" si="1285"/>
        <v/>
      </c>
      <c r="N3813" s="45" t="str">
        <f t="shared" ca="1" si="1270"/>
        <v/>
      </c>
      <c r="O3813" s="108">
        <f t="shared" si="1283"/>
        <v>0</v>
      </c>
      <c r="P3813" s="21" t="e">
        <f t="shared" si="1272"/>
        <v>#N/A</v>
      </c>
      <c r="Q3813" s="21" t="e">
        <f t="shared" si="1273"/>
        <v>#N/A</v>
      </c>
      <c r="R3813" s="21" t="e">
        <f t="shared" si="1274"/>
        <v>#N/A</v>
      </c>
      <c r="S3813" s="21" t="e">
        <f t="shared" si="1275"/>
        <v>#N/A</v>
      </c>
      <c r="T3813" s="29" t="e">
        <f t="shared" si="1286"/>
        <v>#N/A</v>
      </c>
      <c r="U3813" s="34">
        <f t="shared" si="1276"/>
        <v>0</v>
      </c>
      <c r="V3813" s="16">
        <f t="shared" ca="1" si="1279"/>
        <v>44139</v>
      </c>
      <c r="W3813" s="56">
        <f t="shared" ca="1" si="1280"/>
        <v>10</v>
      </c>
      <c r="X3813" s="56">
        <f t="shared" ca="1" si="1281"/>
        <v>2020</v>
      </c>
      <c r="Y3813" s="55" t="str">
        <f t="shared" ca="1" si="1282"/>
        <v>10-2020</v>
      </c>
      <c r="Z3813" s="51">
        <f ca="1">IFERROR(VLOOKUP(Y3813,IPC!$E$2:$F$1745,2,0),IPC!$H$1)</f>
        <v>138.32155800000001</v>
      </c>
      <c r="AA3813" s="48">
        <f t="shared" si="1277"/>
        <v>1</v>
      </c>
      <c r="AB3813" s="48">
        <f t="shared" si="1278"/>
        <v>1900</v>
      </c>
      <c r="AC3813" s="32" t="str">
        <f t="shared" si="1271"/>
        <v>1-1900</v>
      </c>
      <c r="AD3813" s="50">
        <f>IFERROR(VLOOKUP(AC3813,IPC!$E$2:$F$1745,2,0),IPC!$H$1)</f>
        <v>138.32155800000001</v>
      </c>
    </row>
    <row r="3814" spans="10:30" x14ac:dyDescent="0.25">
      <c r="J3814" s="44" t="str">
        <f t="shared" si="1284"/>
        <v/>
      </c>
      <c r="K3814" s="33" t="str">
        <f t="shared" ca="1" si="1269"/>
        <v/>
      </c>
      <c r="L3814" s="108">
        <f t="shared" ref="L3814:L3877" ca="1" si="1287">IFERROR(B3814*C3814*Z3826/AD3826,"")</f>
        <v>0</v>
      </c>
      <c r="M3814" s="44" t="str">
        <f t="shared" si="1285"/>
        <v/>
      </c>
      <c r="N3814" s="45" t="str">
        <f t="shared" ca="1" si="1270"/>
        <v/>
      </c>
      <c r="O3814" s="108">
        <f t="shared" si="1283"/>
        <v>0</v>
      </c>
      <c r="P3814" s="21" t="e">
        <f t="shared" si="1272"/>
        <v>#N/A</v>
      </c>
      <c r="Q3814" s="21" t="e">
        <f t="shared" si="1273"/>
        <v>#N/A</v>
      </c>
      <c r="R3814" s="21" t="e">
        <f t="shared" si="1274"/>
        <v>#N/A</v>
      </c>
      <c r="S3814" s="21" t="e">
        <f t="shared" si="1275"/>
        <v>#N/A</v>
      </c>
      <c r="T3814" s="29" t="e">
        <f t="shared" si="1286"/>
        <v>#N/A</v>
      </c>
      <c r="U3814" s="34">
        <f t="shared" si="1276"/>
        <v>0</v>
      </c>
      <c r="V3814" s="16">
        <f t="shared" ca="1" si="1279"/>
        <v>44139</v>
      </c>
      <c r="W3814" s="56">
        <f t="shared" ca="1" si="1280"/>
        <v>10</v>
      </c>
      <c r="X3814" s="56">
        <f t="shared" ca="1" si="1281"/>
        <v>2020</v>
      </c>
      <c r="Y3814" s="55" t="str">
        <f t="shared" ca="1" si="1282"/>
        <v>10-2020</v>
      </c>
      <c r="Z3814" s="51">
        <f ca="1">IFERROR(VLOOKUP(Y3814,IPC!$E$2:$F$1745,2,0),IPC!$H$1)</f>
        <v>138.32155800000001</v>
      </c>
      <c r="AA3814" s="48">
        <f t="shared" si="1277"/>
        <v>1</v>
      </c>
      <c r="AB3814" s="48">
        <f t="shared" si="1278"/>
        <v>1900</v>
      </c>
      <c r="AC3814" s="32" t="str">
        <f t="shared" si="1271"/>
        <v>1-1900</v>
      </c>
      <c r="AD3814" s="50">
        <f>IFERROR(VLOOKUP(AC3814,IPC!$E$2:$F$1745,2,0),IPC!$H$1)</f>
        <v>138.32155800000001</v>
      </c>
    </row>
    <row r="3815" spans="10:30" x14ac:dyDescent="0.25">
      <c r="J3815" s="44" t="str">
        <f t="shared" si="1284"/>
        <v/>
      </c>
      <c r="K3815" s="33" t="str">
        <f t="shared" ca="1" si="1269"/>
        <v/>
      </c>
      <c r="L3815" s="108">
        <f t="shared" ca="1" si="1287"/>
        <v>0</v>
      </c>
      <c r="M3815" s="44" t="str">
        <f t="shared" si="1285"/>
        <v/>
      </c>
      <c r="N3815" s="45" t="str">
        <f t="shared" ca="1" si="1270"/>
        <v/>
      </c>
      <c r="O3815" s="108">
        <f t="shared" si="1283"/>
        <v>0</v>
      </c>
      <c r="P3815" s="21" t="e">
        <f t="shared" si="1272"/>
        <v>#N/A</v>
      </c>
      <c r="Q3815" s="21" t="e">
        <f t="shared" si="1273"/>
        <v>#N/A</v>
      </c>
      <c r="R3815" s="21" t="e">
        <f t="shared" si="1274"/>
        <v>#N/A</v>
      </c>
      <c r="S3815" s="21" t="e">
        <f t="shared" si="1275"/>
        <v>#N/A</v>
      </c>
      <c r="T3815" s="29" t="e">
        <f t="shared" si="1286"/>
        <v>#N/A</v>
      </c>
      <c r="U3815" s="34">
        <f t="shared" si="1276"/>
        <v>0</v>
      </c>
      <c r="V3815" s="16">
        <f t="shared" ca="1" si="1279"/>
        <v>44139</v>
      </c>
      <c r="W3815" s="56">
        <f t="shared" ca="1" si="1280"/>
        <v>10</v>
      </c>
      <c r="X3815" s="56">
        <f t="shared" ca="1" si="1281"/>
        <v>2020</v>
      </c>
      <c r="Y3815" s="55" t="str">
        <f t="shared" ca="1" si="1282"/>
        <v>10-2020</v>
      </c>
      <c r="Z3815" s="51">
        <f ca="1">IFERROR(VLOOKUP(Y3815,IPC!$E$2:$F$1745,2,0),IPC!$H$1)</f>
        <v>138.32155800000001</v>
      </c>
      <c r="AA3815" s="48">
        <f t="shared" si="1277"/>
        <v>1</v>
      </c>
      <c r="AB3815" s="48">
        <f t="shared" si="1278"/>
        <v>1900</v>
      </c>
      <c r="AC3815" s="32" t="str">
        <f t="shared" si="1271"/>
        <v>1-1900</v>
      </c>
      <c r="AD3815" s="50">
        <f>IFERROR(VLOOKUP(AC3815,IPC!$E$2:$F$1745,2,0),IPC!$H$1)</f>
        <v>138.32155800000001</v>
      </c>
    </row>
    <row r="3816" spans="10:30" x14ac:dyDescent="0.25">
      <c r="J3816" s="44" t="str">
        <f t="shared" si="1284"/>
        <v/>
      </c>
      <c r="K3816" s="33" t="str">
        <f t="shared" ca="1" si="1269"/>
        <v/>
      </c>
      <c r="L3816" s="108">
        <f t="shared" ca="1" si="1287"/>
        <v>0</v>
      </c>
      <c r="M3816" s="44" t="str">
        <f t="shared" si="1285"/>
        <v/>
      </c>
      <c r="N3816" s="45" t="str">
        <f t="shared" ca="1" si="1270"/>
        <v/>
      </c>
      <c r="O3816" s="108">
        <f t="shared" si="1283"/>
        <v>0</v>
      </c>
      <c r="P3816" s="21" t="e">
        <f t="shared" si="1272"/>
        <v>#N/A</v>
      </c>
      <c r="Q3816" s="21" t="e">
        <f t="shared" si="1273"/>
        <v>#N/A</v>
      </c>
      <c r="R3816" s="21" t="e">
        <f t="shared" si="1274"/>
        <v>#N/A</v>
      </c>
      <c r="S3816" s="21" t="e">
        <f t="shared" si="1275"/>
        <v>#N/A</v>
      </c>
      <c r="T3816" s="29" t="e">
        <f t="shared" si="1286"/>
        <v>#N/A</v>
      </c>
      <c r="U3816" s="34">
        <f t="shared" si="1276"/>
        <v>0</v>
      </c>
      <c r="V3816" s="16">
        <f t="shared" ca="1" si="1279"/>
        <v>44139</v>
      </c>
      <c r="W3816" s="56">
        <f t="shared" ca="1" si="1280"/>
        <v>10</v>
      </c>
      <c r="X3816" s="56">
        <f t="shared" ca="1" si="1281"/>
        <v>2020</v>
      </c>
      <c r="Y3816" s="55" t="str">
        <f t="shared" ca="1" si="1282"/>
        <v>10-2020</v>
      </c>
      <c r="Z3816" s="51">
        <f ca="1">IFERROR(VLOOKUP(Y3816,IPC!$E$2:$F$1745,2,0),IPC!$H$1)</f>
        <v>138.32155800000001</v>
      </c>
      <c r="AA3816" s="48">
        <f t="shared" si="1277"/>
        <v>1</v>
      </c>
      <c r="AB3816" s="48">
        <f t="shared" si="1278"/>
        <v>1900</v>
      </c>
      <c r="AC3816" s="32" t="str">
        <f t="shared" si="1271"/>
        <v>1-1900</v>
      </c>
      <c r="AD3816" s="50">
        <f>IFERROR(VLOOKUP(AC3816,IPC!$E$2:$F$1745,2,0),IPC!$H$1)</f>
        <v>138.32155800000001</v>
      </c>
    </row>
    <row r="3817" spans="10:30" x14ac:dyDescent="0.25">
      <c r="J3817" s="44" t="str">
        <f t="shared" si="1284"/>
        <v/>
      </c>
      <c r="K3817" s="33" t="str">
        <f t="shared" ca="1" si="1269"/>
        <v/>
      </c>
      <c r="L3817" s="108">
        <f t="shared" ca="1" si="1287"/>
        <v>0</v>
      </c>
      <c r="M3817" s="44" t="str">
        <f t="shared" si="1285"/>
        <v/>
      </c>
      <c r="N3817" s="45" t="str">
        <f t="shared" ca="1" si="1270"/>
        <v/>
      </c>
      <c r="O3817" s="108">
        <f t="shared" si="1283"/>
        <v>0</v>
      </c>
      <c r="P3817" s="21" t="e">
        <f t="shared" si="1272"/>
        <v>#N/A</v>
      </c>
      <c r="Q3817" s="21" t="e">
        <f t="shared" si="1273"/>
        <v>#N/A</v>
      </c>
      <c r="R3817" s="21" t="e">
        <f t="shared" si="1274"/>
        <v>#N/A</v>
      </c>
      <c r="S3817" s="21" t="e">
        <f t="shared" si="1275"/>
        <v>#N/A</v>
      </c>
      <c r="T3817" s="29" t="e">
        <f t="shared" si="1286"/>
        <v>#N/A</v>
      </c>
      <c r="U3817" s="34">
        <f t="shared" si="1276"/>
        <v>0</v>
      </c>
      <c r="V3817" s="16">
        <f t="shared" ca="1" si="1279"/>
        <v>44139</v>
      </c>
      <c r="W3817" s="56">
        <f t="shared" ca="1" si="1280"/>
        <v>10</v>
      </c>
      <c r="X3817" s="56">
        <f t="shared" ca="1" si="1281"/>
        <v>2020</v>
      </c>
      <c r="Y3817" s="55" t="str">
        <f t="shared" ca="1" si="1282"/>
        <v>10-2020</v>
      </c>
      <c r="Z3817" s="51">
        <f ca="1">IFERROR(VLOOKUP(Y3817,IPC!$E$2:$F$1745,2,0),IPC!$H$1)</f>
        <v>138.32155800000001</v>
      </c>
      <c r="AA3817" s="48">
        <f t="shared" si="1277"/>
        <v>1</v>
      </c>
      <c r="AB3817" s="48">
        <f t="shared" si="1278"/>
        <v>1900</v>
      </c>
      <c r="AC3817" s="32" t="str">
        <f t="shared" si="1271"/>
        <v>1-1900</v>
      </c>
      <c r="AD3817" s="50">
        <f>IFERROR(VLOOKUP(AC3817,IPC!$E$2:$F$1745,2,0),IPC!$H$1)</f>
        <v>138.32155800000001</v>
      </c>
    </row>
    <row r="3818" spans="10:30" x14ac:dyDescent="0.25">
      <c r="J3818" s="44" t="str">
        <f t="shared" si="1284"/>
        <v/>
      </c>
      <c r="K3818" s="33" t="str">
        <f t="shared" ca="1" si="1269"/>
        <v/>
      </c>
      <c r="L3818" s="108">
        <f t="shared" ca="1" si="1287"/>
        <v>0</v>
      </c>
      <c r="M3818" s="44" t="str">
        <f t="shared" si="1285"/>
        <v/>
      </c>
      <c r="N3818" s="45" t="str">
        <f t="shared" ca="1" si="1270"/>
        <v/>
      </c>
      <c r="O3818" s="108">
        <f t="shared" si="1283"/>
        <v>0</v>
      </c>
      <c r="P3818" s="21" t="e">
        <f t="shared" si="1272"/>
        <v>#N/A</v>
      </c>
      <c r="Q3818" s="21" t="e">
        <f t="shared" si="1273"/>
        <v>#N/A</v>
      </c>
      <c r="R3818" s="21" t="e">
        <f t="shared" si="1274"/>
        <v>#N/A</v>
      </c>
      <c r="S3818" s="21" t="e">
        <f t="shared" si="1275"/>
        <v>#N/A</v>
      </c>
      <c r="T3818" s="29" t="e">
        <f t="shared" si="1286"/>
        <v>#N/A</v>
      </c>
      <c r="U3818" s="34">
        <f t="shared" si="1276"/>
        <v>0</v>
      </c>
      <c r="V3818" s="16">
        <f t="shared" ca="1" si="1279"/>
        <v>44139</v>
      </c>
      <c r="W3818" s="56">
        <f t="shared" ca="1" si="1280"/>
        <v>10</v>
      </c>
      <c r="X3818" s="56">
        <f t="shared" ca="1" si="1281"/>
        <v>2020</v>
      </c>
      <c r="Y3818" s="55" t="str">
        <f t="shared" ca="1" si="1282"/>
        <v>10-2020</v>
      </c>
      <c r="Z3818" s="51">
        <f ca="1">IFERROR(VLOOKUP(Y3818,IPC!$E$2:$F$1745,2,0),IPC!$H$1)</f>
        <v>138.32155800000001</v>
      </c>
      <c r="AA3818" s="48">
        <f t="shared" si="1277"/>
        <v>1</v>
      </c>
      <c r="AB3818" s="48">
        <f t="shared" si="1278"/>
        <v>1900</v>
      </c>
      <c r="AC3818" s="32" t="str">
        <f t="shared" si="1271"/>
        <v>1-1900</v>
      </c>
      <c r="AD3818" s="50">
        <f>IFERROR(VLOOKUP(AC3818,IPC!$E$2:$F$1745,2,0),IPC!$H$1)</f>
        <v>138.32155800000001</v>
      </c>
    </row>
    <row r="3819" spans="10:30" x14ac:dyDescent="0.25">
      <c r="J3819" s="44" t="str">
        <f t="shared" si="1284"/>
        <v/>
      </c>
      <c r="K3819" s="33" t="str">
        <f t="shared" ca="1" si="1269"/>
        <v/>
      </c>
      <c r="L3819" s="108">
        <f t="shared" ca="1" si="1287"/>
        <v>0</v>
      </c>
      <c r="M3819" s="44" t="str">
        <f t="shared" si="1285"/>
        <v/>
      </c>
      <c r="N3819" s="45" t="str">
        <f t="shared" ca="1" si="1270"/>
        <v/>
      </c>
      <c r="O3819" s="108">
        <f t="shared" si="1283"/>
        <v>0</v>
      </c>
      <c r="P3819" s="21" t="e">
        <f t="shared" si="1272"/>
        <v>#N/A</v>
      </c>
      <c r="Q3819" s="21" t="e">
        <f t="shared" si="1273"/>
        <v>#N/A</v>
      </c>
      <c r="R3819" s="21" t="e">
        <f t="shared" si="1274"/>
        <v>#N/A</v>
      </c>
      <c r="S3819" s="21" t="e">
        <f t="shared" si="1275"/>
        <v>#N/A</v>
      </c>
      <c r="T3819" s="29" t="e">
        <f t="shared" si="1286"/>
        <v>#N/A</v>
      </c>
      <c r="U3819" s="34">
        <f t="shared" si="1276"/>
        <v>0</v>
      </c>
      <c r="V3819" s="16">
        <f t="shared" ca="1" si="1279"/>
        <v>44139</v>
      </c>
      <c r="W3819" s="56">
        <f t="shared" ca="1" si="1280"/>
        <v>10</v>
      </c>
      <c r="X3819" s="56">
        <f t="shared" ca="1" si="1281"/>
        <v>2020</v>
      </c>
      <c r="Y3819" s="55" t="str">
        <f t="shared" ca="1" si="1282"/>
        <v>10-2020</v>
      </c>
      <c r="Z3819" s="51">
        <f ca="1">IFERROR(VLOOKUP(Y3819,IPC!$E$2:$F$1745,2,0),IPC!$H$1)</f>
        <v>138.32155800000001</v>
      </c>
      <c r="AA3819" s="48">
        <f t="shared" si="1277"/>
        <v>1</v>
      </c>
      <c r="AB3819" s="48">
        <f t="shared" si="1278"/>
        <v>1900</v>
      </c>
      <c r="AC3819" s="32" t="str">
        <f t="shared" si="1271"/>
        <v>1-1900</v>
      </c>
      <c r="AD3819" s="50">
        <f>IFERROR(VLOOKUP(AC3819,IPC!$E$2:$F$1745,2,0),IPC!$H$1)</f>
        <v>138.32155800000001</v>
      </c>
    </row>
    <row r="3820" spans="10:30" x14ac:dyDescent="0.25">
      <c r="J3820" s="44" t="str">
        <f t="shared" si="1284"/>
        <v/>
      </c>
      <c r="K3820" s="33" t="str">
        <f t="shared" ca="1" si="1269"/>
        <v/>
      </c>
      <c r="L3820" s="108">
        <f t="shared" ca="1" si="1287"/>
        <v>0</v>
      </c>
      <c r="M3820" s="44" t="str">
        <f t="shared" si="1285"/>
        <v/>
      </c>
      <c r="N3820" s="45" t="str">
        <f t="shared" ca="1" si="1270"/>
        <v/>
      </c>
      <c r="O3820" s="108">
        <f t="shared" si="1283"/>
        <v>0</v>
      </c>
      <c r="P3820" s="21" t="e">
        <f t="shared" si="1272"/>
        <v>#N/A</v>
      </c>
      <c r="Q3820" s="21" t="e">
        <f t="shared" si="1273"/>
        <v>#N/A</v>
      </c>
      <c r="R3820" s="21" t="e">
        <f t="shared" si="1274"/>
        <v>#N/A</v>
      </c>
      <c r="S3820" s="21" t="e">
        <f t="shared" si="1275"/>
        <v>#N/A</v>
      </c>
      <c r="T3820" s="29" t="e">
        <f t="shared" si="1286"/>
        <v>#N/A</v>
      </c>
      <c r="U3820" s="34">
        <f t="shared" si="1276"/>
        <v>0</v>
      </c>
      <c r="V3820" s="16">
        <f t="shared" ca="1" si="1279"/>
        <v>44139</v>
      </c>
      <c r="W3820" s="56">
        <f t="shared" ca="1" si="1280"/>
        <v>10</v>
      </c>
      <c r="X3820" s="56">
        <f t="shared" ca="1" si="1281"/>
        <v>2020</v>
      </c>
      <c r="Y3820" s="55" t="str">
        <f t="shared" ca="1" si="1282"/>
        <v>10-2020</v>
      </c>
      <c r="Z3820" s="51">
        <f ca="1">IFERROR(VLOOKUP(Y3820,IPC!$E$2:$F$1745,2,0),IPC!$H$1)</f>
        <v>138.32155800000001</v>
      </c>
      <c r="AA3820" s="48">
        <f t="shared" si="1277"/>
        <v>1</v>
      </c>
      <c r="AB3820" s="48">
        <f t="shared" si="1278"/>
        <v>1900</v>
      </c>
      <c r="AC3820" s="32" t="str">
        <f t="shared" si="1271"/>
        <v>1-1900</v>
      </c>
      <c r="AD3820" s="50">
        <f>IFERROR(VLOOKUP(AC3820,IPC!$E$2:$F$1745,2,0),IPC!$H$1)</f>
        <v>138.32155800000001</v>
      </c>
    </row>
    <row r="3821" spans="10:30" x14ac:dyDescent="0.25">
      <c r="J3821" s="44" t="str">
        <f t="shared" si="1284"/>
        <v/>
      </c>
      <c r="K3821" s="33" t="str">
        <f t="shared" ca="1" si="1269"/>
        <v/>
      </c>
      <c r="L3821" s="108">
        <f t="shared" ca="1" si="1287"/>
        <v>0</v>
      </c>
      <c r="M3821" s="44" t="str">
        <f t="shared" si="1285"/>
        <v/>
      </c>
      <c r="N3821" s="45" t="str">
        <f t="shared" ca="1" si="1270"/>
        <v/>
      </c>
      <c r="O3821" s="108">
        <f t="shared" si="1283"/>
        <v>0</v>
      </c>
      <c r="P3821" s="21" t="e">
        <f t="shared" si="1272"/>
        <v>#N/A</v>
      </c>
      <c r="Q3821" s="21" t="e">
        <f t="shared" si="1273"/>
        <v>#N/A</v>
      </c>
      <c r="R3821" s="21" t="e">
        <f t="shared" si="1274"/>
        <v>#N/A</v>
      </c>
      <c r="S3821" s="21" t="e">
        <f t="shared" si="1275"/>
        <v>#N/A</v>
      </c>
      <c r="T3821" s="29" t="e">
        <f t="shared" si="1286"/>
        <v>#N/A</v>
      </c>
      <c r="U3821" s="34">
        <f t="shared" si="1276"/>
        <v>0</v>
      </c>
      <c r="V3821" s="16">
        <f t="shared" ca="1" si="1279"/>
        <v>44139</v>
      </c>
      <c r="W3821" s="56">
        <f t="shared" ca="1" si="1280"/>
        <v>10</v>
      </c>
      <c r="X3821" s="56">
        <f t="shared" ca="1" si="1281"/>
        <v>2020</v>
      </c>
      <c r="Y3821" s="55" t="str">
        <f t="shared" ca="1" si="1282"/>
        <v>10-2020</v>
      </c>
      <c r="Z3821" s="51">
        <f ca="1">IFERROR(VLOOKUP(Y3821,IPC!$E$2:$F$1745,2,0),IPC!$H$1)</f>
        <v>138.32155800000001</v>
      </c>
      <c r="AA3821" s="48">
        <f t="shared" si="1277"/>
        <v>1</v>
      </c>
      <c r="AB3821" s="48">
        <f t="shared" si="1278"/>
        <v>1900</v>
      </c>
      <c r="AC3821" s="32" t="str">
        <f t="shared" si="1271"/>
        <v>1-1900</v>
      </c>
      <c r="AD3821" s="50">
        <f>IFERROR(VLOOKUP(AC3821,IPC!$E$2:$F$1745,2,0),IPC!$H$1)</f>
        <v>138.32155800000001</v>
      </c>
    </row>
    <row r="3822" spans="10:30" x14ac:dyDescent="0.25">
      <c r="J3822" s="44" t="str">
        <f t="shared" si="1284"/>
        <v/>
      </c>
      <c r="K3822" s="33" t="str">
        <f t="shared" ref="K3822:K3885" ca="1" si="1288">IFERROR(IF((U3834-V3834)/365&lt;0,"",(U3834-V3834)/365),"")</f>
        <v/>
      </c>
      <c r="L3822" s="108">
        <f t="shared" ca="1" si="1287"/>
        <v>0</v>
      </c>
      <c r="M3822" s="44" t="str">
        <f t="shared" si="1285"/>
        <v/>
      </c>
      <c r="N3822" s="45" t="str">
        <f t="shared" ref="N3822:N3885" ca="1" si="1289">IFERROR(L3822*((1+$M$7)^K3822)/((1+$N$7)^K3822),"")</f>
        <v/>
      </c>
      <c r="O3822" s="108">
        <f t="shared" si="1283"/>
        <v>0</v>
      </c>
      <c r="P3822" s="21" t="e">
        <f t="shared" si="1272"/>
        <v>#N/A</v>
      </c>
      <c r="Q3822" s="21" t="e">
        <f t="shared" si="1273"/>
        <v>#N/A</v>
      </c>
      <c r="R3822" s="21" t="e">
        <f t="shared" si="1274"/>
        <v>#N/A</v>
      </c>
      <c r="S3822" s="21" t="e">
        <f t="shared" si="1275"/>
        <v>#N/A</v>
      </c>
      <c r="T3822" s="29" t="e">
        <f t="shared" si="1286"/>
        <v>#N/A</v>
      </c>
      <c r="U3822" s="34">
        <f t="shared" si="1276"/>
        <v>0</v>
      </c>
      <c r="V3822" s="16">
        <f t="shared" ca="1" si="1279"/>
        <v>44139</v>
      </c>
      <c r="W3822" s="56">
        <f t="shared" ca="1" si="1280"/>
        <v>10</v>
      </c>
      <c r="X3822" s="56">
        <f t="shared" ca="1" si="1281"/>
        <v>2020</v>
      </c>
      <c r="Y3822" s="55" t="str">
        <f t="shared" ca="1" si="1282"/>
        <v>10-2020</v>
      </c>
      <c r="Z3822" s="51">
        <f ca="1">IFERROR(VLOOKUP(Y3822,IPC!$E$2:$F$1745,2,0),IPC!$H$1)</f>
        <v>138.32155800000001</v>
      </c>
      <c r="AA3822" s="48">
        <f t="shared" si="1277"/>
        <v>1</v>
      </c>
      <c r="AB3822" s="48">
        <f t="shared" si="1278"/>
        <v>1900</v>
      </c>
      <c r="AC3822" s="32" t="str">
        <f t="shared" si="1271"/>
        <v>1-1900</v>
      </c>
      <c r="AD3822" s="50">
        <f>IFERROR(VLOOKUP(AC3822,IPC!$E$2:$F$1745,2,0),IPC!$H$1)</f>
        <v>138.32155800000001</v>
      </c>
    </row>
    <row r="3823" spans="10:30" x14ac:dyDescent="0.25">
      <c r="J3823" s="44" t="str">
        <f t="shared" si="1284"/>
        <v/>
      </c>
      <c r="K3823" s="33" t="str">
        <f t="shared" ca="1" si="1288"/>
        <v/>
      </c>
      <c r="L3823" s="108">
        <f t="shared" ca="1" si="1287"/>
        <v>0</v>
      </c>
      <c r="M3823" s="44" t="str">
        <f t="shared" si="1285"/>
        <v/>
      </c>
      <c r="N3823" s="45" t="str">
        <f t="shared" ca="1" si="1289"/>
        <v/>
      </c>
      <c r="O3823" s="108">
        <f t="shared" si="1283"/>
        <v>0</v>
      </c>
      <c r="P3823" s="21" t="e">
        <f t="shared" si="1272"/>
        <v>#N/A</v>
      </c>
      <c r="Q3823" s="21" t="e">
        <f t="shared" si="1273"/>
        <v>#N/A</v>
      </c>
      <c r="R3823" s="21" t="e">
        <f t="shared" si="1274"/>
        <v>#N/A</v>
      </c>
      <c r="S3823" s="21" t="e">
        <f t="shared" si="1275"/>
        <v>#N/A</v>
      </c>
      <c r="T3823" s="29" t="e">
        <f t="shared" si="1286"/>
        <v>#N/A</v>
      </c>
      <c r="U3823" s="34">
        <f t="shared" si="1276"/>
        <v>0</v>
      </c>
      <c r="V3823" s="16">
        <f t="shared" ca="1" si="1279"/>
        <v>44139</v>
      </c>
      <c r="W3823" s="56">
        <f t="shared" ca="1" si="1280"/>
        <v>10</v>
      </c>
      <c r="X3823" s="56">
        <f t="shared" ca="1" si="1281"/>
        <v>2020</v>
      </c>
      <c r="Y3823" s="55" t="str">
        <f t="shared" ca="1" si="1282"/>
        <v>10-2020</v>
      </c>
      <c r="Z3823" s="51">
        <f ca="1">IFERROR(VLOOKUP(Y3823,IPC!$E$2:$F$1745,2,0),IPC!$H$1)</f>
        <v>138.32155800000001</v>
      </c>
      <c r="AA3823" s="48">
        <f t="shared" si="1277"/>
        <v>1</v>
      </c>
      <c r="AB3823" s="48">
        <f t="shared" si="1278"/>
        <v>1900</v>
      </c>
      <c r="AC3823" s="32" t="str">
        <f t="shared" ref="AC3823:AC3886" si="1290">+AA3823&amp;"-"&amp;AB3823</f>
        <v>1-1900</v>
      </c>
      <c r="AD3823" s="50">
        <f>IFERROR(VLOOKUP(AC3823,IPC!$E$2:$F$1745,2,0),IPC!$H$1)</f>
        <v>138.32155800000001</v>
      </c>
    </row>
    <row r="3824" spans="10:30" x14ac:dyDescent="0.25">
      <c r="J3824" s="44" t="str">
        <f t="shared" si="1284"/>
        <v/>
      </c>
      <c r="K3824" s="33" t="str">
        <f t="shared" ca="1" si="1288"/>
        <v/>
      </c>
      <c r="L3824" s="108">
        <f t="shared" ca="1" si="1287"/>
        <v>0</v>
      </c>
      <c r="M3824" s="44" t="str">
        <f t="shared" si="1285"/>
        <v/>
      </c>
      <c r="N3824" s="45" t="str">
        <f t="shared" ca="1" si="1289"/>
        <v/>
      </c>
      <c r="O3824" s="108">
        <f t="shared" si="1283"/>
        <v>0</v>
      </c>
      <c r="P3824" s="21" t="e">
        <f t="shared" si="1272"/>
        <v>#N/A</v>
      </c>
      <c r="Q3824" s="21" t="e">
        <f t="shared" si="1273"/>
        <v>#N/A</v>
      </c>
      <c r="R3824" s="21" t="e">
        <f t="shared" si="1274"/>
        <v>#N/A</v>
      </c>
      <c r="S3824" s="21" t="e">
        <f t="shared" si="1275"/>
        <v>#N/A</v>
      </c>
      <c r="T3824" s="29" t="e">
        <f t="shared" si="1286"/>
        <v>#N/A</v>
      </c>
      <c r="U3824" s="34">
        <f t="shared" si="1276"/>
        <v>0</v>
      </c>
      <c r="V3824" s="16">
        <f t="shared" ca="1" si="1279"/>
        <v>44139</v>
      </c>
      <c r="W3824" s="56">
        <f t="shared" ca="1" si="1280"/>
        <v>10</v>
      </c>
      <c r="X3824" s="56">
        <f t="shared" ca="1" si="1281"/>
        <v>2020</v>
      </c>
      <c r="Y3824" s="55" t="str">
        <f t="shared" ca="1" si="1282"/>
        <v>10-2020</v>
      </c>
      <c r="Z3824" s="51">
        <f ca="1">IFERROR(VLOOKUP(Y3824,IPC!$E$2:$F$1745,2,0),IPC!$H$1)</f>
        <v>138.32155800000001</v>
      </c>
      <c r="AA3824" s="48">
        <f t="shared" si="1277"/>
        <v>1</v>
      </c>
      <c r="AB3824" s="48">
        <f t="shared" si="1278"/>
        <v>1900</v>
      </c>
      <c r="AC3824" s="32" t="str">
        <f t="shared" si="1290"/>
        <v>1-1900</v>
      </c>
      <c r="AD3824" s="50">
        <f>IFERROR(VLOOKUP(AC3824,IPC!$E$2:$F$1745,2,0),IPC!$H$1)</f>
        <v>138.32155800000001</v>
      </c>
    </row>
    <row r="3825" spans="10:30" x14ac:dyDescent="0.25">
      <c r="J3825" s="44" t="str">
        <f t="shared" si="1284"/>
        <v/>
      </c>
      <c r="K3825" s="33" t="str">
        <f t="shared" ca="1" si="1288"/>
        <v/>
      </c>
      <c r="L3825" s="108">
        <f t="shared" ca="1" si="1287"/>
        <v>0</v>
      </c>
      <c r="M3825" s="44" t="str">
        <f t="shared" si="1285"/>
        <v/>
      </c>
      <c r="N3825" s="45" t="str">
        <f t="shared" ca="1" si="1289"/>
        <v/>
      </c>
      <c r="O3825" s="108">
        <f t="shared" si="1283"/>
        <v>0</v>
      </c>
      <c r="P3825" s="21" t="e">
        <f t="shared" si="1272"/>
        <v>#N/A</v>
      </c>
      <c r="Q3825" s="21" t="e">
        <f t="shared" si="1273"/>
        <v>#N/A</v>
      </c>
      <c r="R3825" s="21" t="e">
        <f t="shared" si="1274"/>
        <v>#N/A</v>
      </c>
      <c r="S3825" s="21" t="e">
        <f t="shared" si="1275"/>
        <v>#N/A</v>
      </c>
      <c r="T3825" s="29" t="e">
        <f t="shared" si="1286"/>
        <v>#N/A</v>
      </c>
      <c r="U3825" s="34">
        <f t="shared" si="1276"/>
        <v>0</v>
      </c>
      <c r="V3825" s="16">
        <f t="shared" ca="1" si="1279"/>
        <v>44139</v>
      </c>
      <c r="W3825" s="56">
        <f t="shared" ca="1" si="1280"/>
        <v>10</v>
      </c>
      <c r="X3825" s="56">
        <f t="shared" ca="1" si="1281"/>
        <v>2020</v>
      </c>
      <c r="Y3825" s="55" t="str">
        <f t="shared" ca="1" si="1282"/>
        <v>10-2020</v>
      </c>
      <c r="Z3825" s="51">
        <f ca="1">IFERROR(VLOOKUP(Y3825,IPC!$E$2:$F$1745,2,0),IPC!$H$1)</f>
        <v>138.32155800000001</v>
      </c>
      <c r="AA3825" s="48">
        <f t="shared" si="1277"/>
        <v>1</v>
      </c>
      <c r="AB3825" s="48">
        <f t="shared" si="1278"/>
        <v>1900</v>
      </c>
      <c r="AC3825" s="32" t="str">
        <f t="shared" si="1290"/>
        <v>1-1900</v>
      </c>
      <c r="AD3825" s="50">
        <f>IFERROR(VLOOKUP(AC3825,IPC!$E$2:$F$1745,2,0),IPC!$H$1)</f>
        <v>138.32155800000001</v>
      </c>
    </row>
    <row r="3826" spans="10:30" x14ac:dyDescent="0.25">
      <c r="J3826" s="44" t="str">
        <f t="shared" si="1284"/>
        <v/>
      </c>
      <c r="K3826" s="33" t="str">
        <f t="shared" ca="1" si="1288"/>
        <v/>
      </c>
      <c r="L3826" s="108">
        <f t="shared" ca="1" si="1287"/>
        <v>0</v>
      </c>
      <c r="M3826" s="44" t="str">
        <f t="shared" si="1285"/>
        <v/>
      </c>
      <c r="N3826" s="45" t="str">
        <f t="shared" ca="1" si="1289"/>
        <v/>
      </c>
      <c r="O3826" s="108">
        <f t="shared" si="1283"/>
        <v>0</v>
      </c>
      <c r="P3826" s="21" t="e">
        <f t="shared" ref="P3826:P3889" si="1291">+VLOOKUP(D3814,$E$2:$F$5,2,0)</f>
        <v>#N/A</v>
      </c>
      <c r="Q3826" s="21" t="e">
        <f t="shared" ref="Q3826:Q3889" si="1292">+VLOOKUP(E3814,$E$2:$F$5,2,0)</f>
        <v>#N/A</v>
      </c>
      <c r="R3826" s="21" t="e">
        <f t="shared" ref="R3826:R3889" si="1293">+VLOOKUP(F3814,$E$2:$F$5,2,0)</f>
        <v>#N/A</v>
      </c>
      <c r="S3826" s="21" t="e">
        <f t="shared" ref="S3826:S3889" si="1294">+VLOOKUP(G3814,$E$2:$F$5,2,0)</f>
        <v>#N/A</v>
      </c>
      <c r="T3826" s="29" t="e">
        <f t="shared" si="1286"/>
        <v>#N/A</v>
      </c>
      <c r="U3826" s="34">
        <f t="shared" ref="U3826:U3889" si="1295">+H3814+365*I3814</f>
        <v>0</v>
      </c>
      <c r="V3826" s="16">
        <f t="shared" ca="1" si="1279"/>
        <v>44139</v>
      </c>
      <c r="W3826" s="56">
        <f t="shared" ca="1" si="1280"/>
        <v>10</v>
      </c>
      <c r="X3826" s="56">
        <f t="shared" ca="1" si="1281"/>
        <v>2020</v>
      </c>
      <c r="Y3826" s="55" t="str">
        <f t="shared" ca="1" si="1282"/>
        <v>10-2020</v>
      </c>
      <c r="Z3826" s="51">
        <f ca="1">IFERROR(VLOOKUP(Y3826,IPC!$E$2:$F$1745,2,0),IPC!$H$1)</f>
        <v>138.32155800000001</v>
      </c>
      <c r="AA3826" s="48">
        <f t="shared" ref="AA3826:AA3889" si="1296">+MONTH(H3814)</f>
        <v>1</v>
      </c>
      <c r="AB3826" s="48">
        <f t="shared" ref="AB3826:AB3889" si="1297">+YEAR(H3814)</f>
        <v>1900</v>
      </c>
      <c r="AC3826" s="32" t="str">
        <f t="shared" si="1290"/>
        <v>1-1900</v>
      </c>
      <c r="AD3826" s="50">
        <f>IFERROR(VLOOKUP(AC3826,IPC!$E$2:$F$1745,2,0),IPC!$H$1)</f>
        <v>138.32155800000001</v>
      </c>
    </row>
    <row r="3827" spans="10:30" x14ac:dyDescent="0.25">
      <c r="J3827" s="44" t="str">
        <f t="shared" si="1284"/>
        <v/>
      </c>
      <c r="K3827" s="33" t="str">
        <f t="shared" ca="1" si="1288"/>
        <v/>
      </c>
      <c r="L3827" s="108">
        <f t="shared" ca="1" si="1287"/>
        <v>0</v>
      </c>
      <c r="M3827" s="44" t="str">
        <f t="shared" si="1285"/>
        <v/>
      </c>
      <c r="N3827" s="45" t="str">
        <f t="shared" ca="1" si="1289"/>
        <v/>
      </c>
      <c r="O3827" s="108">
        <f t="shared" si="1283"/>
        <v>0</v>
      </c>
      <c r="P3827" s="21" t="e">
        <f t="shared" si="1291"/>
        <v>#N/A</v>
      </c>
      <c r="Q3827" s="21" t="e">
        <f t="shared" si="1292"/>
        <v>#N/A</v>
      </c>
      <c r="R3827" s="21" t="e">
        <f t="shared" si="1293"/>
        <v>#N/A</v>
      </c>
      <c r="S3827" s="21" t="e">
        <f t="shared" si="1294"/>
        <v>#N/A</v>
      </c>
      <c r="T3827" s="29" t="e">
        <f t="shared" si="1286"/>
        <v>#N/A</v>
      </c>
      <c r="U3827" s="34">
        <f t="shared" si="1295"/>
        <v>0</v>
      </c>
      <c r="V3827" s="16">
        <f t="shared" ca="1" si="1279"/>
        <v>44139</v>
      </c>
      <c r="W3827" s="56">
        <f t="shared" ca="1" si="1280"/>
        <v>10</v>
      </c>
      <c r="X3827" s="56">
        <f t="shared" ca="1" si="1281"/>
        <v>2020</v>
      </c>
      <c r="Y3827" s="55" t="str">
        <f t="shared" ca="1" si="1282"/>
        <v>10-2020</v>
      </c>
      <c r="Z3827" s="51">
        <f ca="1">IFERROR(VLOOKUP(Y3827,IPC!$E$2:$F$1745,2,0),IPC!$H$1)</f>
        <v>138.32155800000001</v>
      </c>
      <c r="AA3827" s="48">
        <f t="shared" si="1296"/>
        <v>1</v>
      </c>
      <c r="AB3827" s="48">
        <f t="shared" si="1297"/>
        <v>1900</v>
      </c>
      <c r="AC3827" s="32" t="str">
        <f t="shared" si="1290"/>
        <v>1-1900</v>
      </c>
      <c r="AD3827" s="50">
        <f>IFERROR(VLOOKUP(AC3827,IPC!$E$2:$F$1745,2,0),IPC!$H$1)</f>
        <v>138.32155800000001</v>
      </c>
    </row>
    <row r="3828" spans="10:30" x14ac:dyDescent="0.25">
      <c r="J3828" s="44" t="str">
        <f t="shared" si="1284"/>
        <v/>
      </c>
      <c r="K3828" s="33" t="str">
        <f t="shared" ca="1" si="1288"/>
        <v/>
      </c>
      <c r="L3828" s="108">
        <f t="shared" ca="1" si="1287"/>
        <v>0</v>
      </c>
      <c r="M3828" s="44" t="str">
        <f t="shared" si="1285"/>
        <v/>
      </c>
      <c r="N3828" s="45" t="str">
        <f t="shared" ca="1" si="1289"/>
        <v/>
      </c>
      <c r="O3828" s="108">
        <f t="shared" si="1283"/>
        <v>0</v>
      </c>
      <c r="P3828" s="21" t="e">
        <f t="shared" si="1291"/>
        <v>#N/A</v>
      </c>
      <c r="Q3828" s="21" t="e">
        <f t="shared" si="1292"/>
        <v>#N/A</v>
      </c>
      <c r="R3828" s="21" t="e">
        <f t="shared" si="1293"/>
        <v>#N/A</v>
      </c>
      <c r="S3828" s="21" t="e">
        <f t="shared" si="1294"/>
        <v>#N/A</v>
      </c>
      <c r="T3828" s="29" t="e">
        <f t="shared" si="1286"/>
        <v>#N/A</v>
      </c>
      <c r="U3828" s="34">
        <f t="shared" si="1295"/>
        <v>0</v>
      </c>
      <c r="V3828" s="16">
        <f t="shared" ca="1" si="1279"/>
        <v>44139</v>
      </c>
      <c r="W3828" s="56">
        <f t="shared" ca="1" si="1280"/>
        <v>10</v>
      </c>
      <c r="X3828" s="56">
        <f t="shared" ca="1" si="1281"/>
        <v>2020</v>
      </c>
      <c r="Y3828" s="55" t="str">
        <f t="shared" ca="1" si="1282"/>
        <v>10-2020</v>
      </c>
      <c r="Z3828" s="51">
        <f ca="1">IFERROR(VLOOKUP(Y3828,IPC!$E$2:$F$1745,2,0),IPC!$H$1)</f>
        <v>138.32155800000001</v>
      </c>
      <c r="AA3828" s="48">
        <f t="shared" si="1296"/>
        <v>1</v>
      </c>
      <c r="AB3828" s="48">
        <f t="shared" si="1297"/>
        <v>1900</v>
      </c>
      <c r="AC3828" s="32" t="str">
        <f t="shared" si="1290"/>
        <v>1-1900</v>
      </c>
      <c r="AD3828" s="50">
        <f>IFERROR(VLOOKUP(AC3828,IPC!$E$2:$F$1745,2,0),IPC!$H$1)</f>
        <v>138.32155800000001</v>
      </c>
    </row>
    <row r="3829" spans="10:30" x14ac:dyDescent="0.25">
      <c r="J3829" s="44" t="str">
        <f t="shared" si="1284"/>
        <v/>
      </c>
      <c r="K3829" s="33" t="str">
        <f t="shared" ca="1" si="1288"/>
        <v/>
      </c>
      <c r="L3829" s="108">
        <f t="shared" ca="1" si="1287"/>
        <v>0</v>
      </c>
      <c r="M3829" s="44" t="str">
        <f t="shared" si="1285"/>
        <v/>
      </c>
      <c r="N3829" s="45" t="str">
        <f t="shared" ca="1" si="1289"/>
        <v/>
      </c>
      <c r="O3829" s="108">
        <f t="shared" si="1283"/>
        <v>0</v>
      </c>
      <c r="P3829" s="21" t="e">
        <f t="shared" si="1291"/>
        <v>#N/A</v>
      </c>
      <c r="Q3829" s="21" t="e">
        <f t="shared" si="1292"/>
        <v>#N/A</v>
      </c>
      <c r="R3829" s="21" t="e">
        <f t="shared" si="1293"/>
        <v>#N/A</v>
      </c>
      <c r="S3829" s="21" t="e">
        <f t="shared" si="1294"/>
        <v>#N/A</v>
      </c>
      <c r="T3829" s="29" t="e">
        <f t="shared" si="1286"/>
        <v>#N/A</v>
      </c>
      <c r="U3829" s="34">
        <f t="shared" si="1295"/>
        <v>0</v>
      </c>
      <c r="V3829" s="16">
        <f t="shared" ca="1" si="1279"/>
        <v>44139</v>
      </c>
      <c r="W3829" s="56">
        <f t="shared" ca="1" si="1280"/>
        <v>10</v>
      </c>
      <c r="X3829" s="56">
        <f t="shared" ca="1" si="1281"/>
        <v>2020</v>
      </c>
      <c r="Y3829" s="55" t="str">
        <f t="shared" ca="1" si="1282"/>
        <v>10-2020</v>
      </c>
      <c r="Z3829" s="51">
        <f ca="1">IFERROR(VLOOKUP(Y3829,IPC!$E$2:$F$1745,2,0),IPC!$H$1)</f>
        <v>138.32155800000001</v>
      </c>
      <c r="AA3829" s="48">
        <f t="shared" si="1296"/>
        <v>1</v>
      </c>
      <c r="AB3829" s="48">
        <f t="shared" si="1297"/>
        <v>1900</v>
      </c>
      <c r="AC3829" s="32" t="str">
        <f t="shared" si="1290"/>
        <v>1-1900</v>
      </c>
      <c r="AD3829" s="50">
        <f>IFERROR(VLOOKUP(AC3829,IPC!$E$2:$F$1745,2,0),IPC!$H$1)</f>
        <v>138.32155800000001</v>
      </c>
    </row>
    <row r="3830" spans="10:30" x14ac:dyDescent="0.25">
      <c r="J3830" s="44" t="str">
        <f t="shared" si="1284"/>
        <v/>
      </c>
      <c r="K3830" s="33" t="str">
        <f t="shared" ca="1" si="1288"/>
        <v/>
      </c>
      <c r="L3830" s="108">
        <f t="shared" ca="1" si="1287"/>
        <v>0</v>
      </c>
      <c r="M3830" s="44" t="str">
        <f t="shared" si="1285"/>
        <v/>
      </c>
      <c r="N3830" s="45" t="str">
        <f t="shared" ca="1" si="1289"/>
        <v/>
      </c>
      <c r="O3830" s="108">
        <f t="shared" si="1283"/>
        <v>0</v>
      </c>
      <c r="P3830" s="21" t="e">
        <f t="shared" si="1291"/>
        <v>#N/A</v>
      </c>
      <c r="Q3830" s="21" t="e">
        <f t="shared" si="1292"/>
        <v>#N/A</v>
      </c>
      <c r="R3830" s="21" t="e">
        <f t="shared" si="1293"/>
        <v>#N/A</v>
      </c>
      <c r="S3830" s="21" t="e">
        <f t="shared" si="1294"/>
        <v>#N/A</v>
      </c>
      <c r="T3830" s="29" t="e">
        <f t="shared" si="1286"/>
        <v>#N/A</v>
      </c>
      <c r="U3830" s="34">
        <f t="shared" si="1295"/>
        <v>0</v>
      </c>
      <c r="V3830" s="16">
        <f t="shared" ca="1" si="1279"/>
        <v>44139</v>
      </c>
      <c r="W3830" s="56">
        <f t="shared" ca="1" si="1280"/>
        <v>10</v>
      </c>
      <c r="X3830" s="56">
        <f t="shared" ca="1" si="1281"/>
        <v>2020</v>
      </c>
      <c r="Y3830" s="55" t="str">
        <f t="shared" ca="1" si="1282"/>
        <v>10-2020</v>
      </c>
      <c r="Z3830" s="51">
        <f ca="1">IFERROR(VLOOKUP(Y3830,IPC!$E$2:$F$1745,2,0),IPC!$H$1)</f>
        <v>138.32155800000001</v>
      </c>
      <c r="AA3830" s="48">
        <f t="shared" si="1296"/>
        <v>1</v>
      </c>
      <c r="AB3830" s="48">
        <f t="shared" si="1297"/>
        <v>1900</v>
      </c>
      <c r="AC3830" s="32" t="str">
        <f t="shared" si="1290"/>
        <v>1-1900</v>
      </c>
      <c r="AD3830" s="50">
        <f>IFERROR(VLOOKUP(AC3830,IPC!$E$2:$F$1745,2,0),IPC!$H$1)</f>
        <v>138.32155800000001</v>
      </c>
    </row>
    <row r="3831" spans="10:30" x14ac:dyDescent="0.25">
      <c r="J3831" s="44" t="str">
        <f t="shared" si="1284"/>
        <v/>
      </c>
      <c r="K3831" s="33" t="str">
        <f t="shared" ca="1" si="1288"/>
        <v/>
      </c>
      <c r="L3831" s="108">
        <f t="shared" ca="1" si="1287"/>
        <v>0</v>
      </c>
      <c r="M3831" s="44" t="str">
        <f t="shared" si="1285"/>
        <v/>
      </c>
      <c r="N3831" s="45" t="str">
        <f t="shared" ca="1" si="1289"/>
        <v/>
      </c>
      <c r="O3831" s="108">
        <f t="shared" si="1283"/>
        <v>0</v>
      </c>
      <c r="P3831" s="21" t="e">
        <f t="shared" si="1291"/>
        <v>#N/A</v>
      </c>
      <c r="Q3831" s="21" t="e">
        <f t="shared" si="1292"/>
        <v>#N/A</v>
      </c>
      <c r="R3831" s="21" t="e">
        <f t="shared" si="1293"/>
        <v>#N/A</v>
      </c>
      <c r="S3831" s="21" t="e">
        <f t="shared" si="1294"/>
        <v>#N/A</v>
      </c>
      <c r="T3831" s="29" t="e">
        <f t="shared" si="1286"/>
        <v>#N/A</v>
      </c>
      <c r="U3831" s="34">
        <f t="shared" si="1295"/>
        <v>0</v>
      </c>
      <c r="V3831" s="16">
        <f t="shared" ca="1" si="1279"/>
        <v>44139</v>
      </c>
      <c r="W3831" s="56">
        <f t="shared" ca="1" si="1280"/>
        <v>10</v>
      </c>
      <c r="X3831" s="56">
        <f t="shared" ca="1" si="1281"/>
        <v>2020</v>
      </c>
      <c r="Y3831" s="55" t="str">
        <f t="shared" ca="1" si="1282"/>
        <v>10-2020</v>
      </c>
      <c r="Z3831" s="51">
        <f ca="1">IFERROR(VLOOKUP(Y3831,IPC!$E$2:$F$1745,2,0),IPC!$H$1)</f>
        <v>138.32155800000001</v>
      </c>
      <c r="AA3831" s="48">
        <f t="shared" si="1296"/>
        <v>1</v>
      </c>
      <c r="AB3831" s="48">
        <f t="shared" si="1297"/>
        <v>1900</v>
      </c>
      <c r="AC3831" s="32" t="str">
        <f t="shared" si="1290"/>
        <v>1-1900</v>
      </c>
      <c r="AD3831" s="50">
        <f>IFERROR(VLOOKUP(AC3831,IPC!$E$2:$F$1745,2,0),IPC!$H$1)</f>
        <v>138.32155800000001</v>
      </c>
    </row>
    <row r="3832" spans="10:30" x14ac:dyDescent="0.25">
      <c r="J3832" s="44" t="str">
        <f t="shared" si="1284"/>
        <v/>
      </c>
      <c r="K3832" s="33" t="str">
        <f t="shared" ca="1" si="1288"/>
        <v/>
      </c>
      <c r="L3832" s="108">
        <f t="shared" ca="1" si="1287"/>
        <v>0</v>
      </c>
      <c r="M3832" s="44" t="str">
        <f t="shared" si="1285"/>
        <v/>
      </c>
      <c r="N3832" s="45" t="str">
        <f t="shared" ca="1" si="1289"/>
        <v/>
      </c>
      <c r="O3832" s="108">
        <f t="shared" si="1283"/>
        <v>0</v>
      </c>
      <c r="P3832" s="21" t="e">
        <f t="shared" si="1291"/>
        <v>#N/A</v>
      </c>
      <c r="Q3832" s="21" t="e">
        <f t="shared" si="1292"/>
        <v>#N/A</v>
      </c>
      <c r="R3832" s="21" t="e">
        <f t="shared" si="1293"/>
        <v>#N/A</v>
      </c>
      <c r="S3832" s="21" t="e">
        <f t="shared" si="1294"/>
        <v>#N/A</v>
      </c>
      <c r="T3832" s="29" t="e">
        <f t="shared" si="1286"/>
        <v>#N/A</v>
      </c>
      <c r="U3832" s="34">
        <f t="shared" si="1295"/>
        <v>0</v>
      </c>
      <c r="V3832" s="16">
        <f t="shared" ca="1" si="1279"/>
        <v>44139</v>
      </c>
      <c r="W3832" s="56">
        <f t="shared" ca="1" si="1280"/>
        <v>10</v>
      </c>
      <c r="X3832" s="56">
        <f t="shared" ca="1" si="1281"/>
        <v>2020</v>
      </c>
      <c r="Y3832" s="55" t="str">
        <f t="shared" ca="1" si="1282"/>
        <v>10-2020</v>
      </c>
      <c r="Z3832" s="51">
        <f ca="1">IFERROR(VLOOKUP(Y3832,IPC!$E$2:$F$1745,2,0),IPC!$H$1)</f>
        <v>138.32155800000001</v>
      </c>
      <c r="AA3832" s="48">
        <f t="shared" si="1296"/>
        <v>1</v>
      </c>
      <c r="AB3832" s="48">
        <f t="shared" si="1297"/>
        <v>1900</v>
      </c>
      <c r="AC3832" s="32" t="str">
        <f t="shared" si="1290"/>
        <v>1-1900</v>
      </c>
      <c r="AD3832" s="50">
        <f>IFERROR(VLOOKUP(AC3832,IPC!$E$2:$F$1745,2,0),IPC!$H$1)</f>
        <v>138.32155800000001</v>
      </c>
    </row>
    <row r="3833" spans="10:30" x14ac:dyDescent="0.25">
      <c r="J3833" s="44" t="str">
        <f t="shared" si="1284"/>
        <v/>
      </c>
      <c r="K3833" s="33" t="str">
        <f t="shared" ca="1" si="1288"/>
        <v/>
      </c>
      <c r="L3833" s="108">
        <f t="shared" ca="1" si="1287"/>
        <v>0</v>
      </c>
      <c r="M3833" s="44" t="str">
        <f t="shared" si="1285"/>
        <v/>
      </c>
      <c r="N3833" s="45" t="str">
        <f t="shared" ca="1" si="1289"/>
        <v/>
      </c>
      <c r="O3833" s="108">
        <f t="shared" si="1283"/>
        <v>0</v>
      </c>
      <c r="P3833" s="21" t="e">
        <f t="shared" si="1291"/>
        <v>#N/A</v>
      </c>
      <c r="Q3833" s="21" t="e">
        <f t="shared" si="1292"/>
        <v>#N/A</v>
      </c>
      <c r="R3833" s="21" t="e">
        <f t="shared" si="1293"/>
        <v>#N/A</v>
      </c>
      <c r="S3833" s="21" t="e">
        <f t="shared" si="1294"/>
        <v>#N/A</v>
      </c>
      <c r="T3833" s="29" t="e">
        <f t="shared" si="1286"/>
        <v>#N/A</v>
      </c>
      <c r="U3833" s="34">
        <f t="shared" si="1295"/>
        <v>0</v>
      </c>
      <c r="V3833" s="16">
        <f t="shared" ca="1" si="1279"/>
        <v>44139</v>
      </c>
      <c r="W3833" s="56">
        <f t="shared" ca="1" si="1280"/>
        <v>10</v>
      </c>
      <c r="X3833" s="56">
        <f t="shared" ca="1" si="1281"/>
        <v>2020</v>
      </c>
      <c r="Y3833" s="55" t="str">
        <f t="shared" ca="1" si="1282"/>
        <v>10-2020</v>
      </c>
      <c r="Z3833" s="51">
        <f ca="1">IFERROR(VLOOKUP(Y3833,IPC!$E$2:$F$1745,2,0),IPC!$H$1)</f>
        <v>138.32155800000001</v>
      </c>
      <c r="AA3833" s="48">
        <f t="shared" si="1296"/>
        <v>1</v>
      </c>
      <c r="AB3833" s="48">
        <f t="shared" si="1297"/>
        <v>1900</v>
      </c>
      <c r="AC3833" s="32" t="str">
        <f t="shared" si="1290"/>
        <v>1-1900</v>
      </c>
      <c r="AD3833" s="50">
        <f>IFERROR(VLOOKUP(AC3833,IPC!$E$2:$F$1745,2,0),IPC!$H$1)</f>
        <v>138.32155800000001</v>
      </c>
    </row>
    <row r="3834" spans="10:30" x14ac:dyDescent="0.25">
      <c r="J3834" s="44" t="str">
        <f t="shared" si="1284"/>
        <v/>
      </c>
      <c r="K3834" s="33" t="str">
        <f t="shared" ca="1" si="1288"/>
        <v/>
      </c>
      <c r="L3834" s="108">
        <f t="shared" ca="1" si="1287"/>
        <v>0</v>
      </c>
      <c r="M3834" s="44" t="str">
        <f t="shared" si="1285"/>
        <v/>
      </c>
      <c r="N3834" s="45" t="str">
        <f t="shared" ca="1" si="1289"/>
        <v/>
      </c>
      <c r="O3834" s="108">
        <f t="shared" si="1283"/>
        <v>0</v>
      </c>
      <c r="P3834" s="21" t="e">
        <f t="shared" si="1291"/>
        <v>#N/A</v>
      </c>
      <c r="Q3834" s="21" t="e">
        <f t="shared" si="1292"/>
        <v>#N/A</v>
      </c>
      <c r="R3834" s="21" t="e">
        <f t="shared" si="1293"/>
        <v>#N/A</v>
      </c>
      <c r="S3834" s="21" t="e">
        <f t="shared" si="1294"/>
        <v>#N/A</v>
      </c>
      <c r="T3834" s="29" t="e">
        <f t="shared" si="1286"/>
        <v>#N/A</v>
      </c>
      <c r="U3834" s="34">
        <f t="shared" si="1295"/>
        <v>0</v>
      </c>
      <c r="V3834" s="16">
        <f t="shared" ref="V3834:V3897" ca="1" si="1298">+TODAY()</f>
        <v>44139</v>
      </c>
      <c r="W3834" s="56">
        <f t="shared" ref="W3834:W3897" ca="1" si="1299">+MONTH(V3834)-1</f>
        <v>10</v>
      </c>
      <c r="X3834" s="56">
        <f t="shared" ref="X3834:X3897" ca="1" si="1300">+YEAR(V3834)</f>
        <v>2020</v>
      </c>
      <c r="Y3834" s="55" t="str">
        <f t="shared" ref="Y3834:Y3897" ca="1" si="1301">+W3834&amp;"-"&amp;X3834</f>
        <v>10-2020</v>
      </c>
      <c r="Z3834" s="51">
        <f ca="1">IFERROR(VLOOKUP(Y3834,IPC!$E$2:$F$1745,2,0),IPC!$H$1)</f>
        <v>138.32155800000001</v>
      </c>
      <c r="AA3834" s="48">
        <f t="shared" si="1296"/>
        <v>1</v>
      </c>
      <c r="AB3834" s="48">
        <f t="shared" si="1297"/>
        <v>1900</v>
      </c>
      <c r="AC3834" s="32" t="str">
        <f t="shared" si="1290"/>
        <v>1-1900</v>
      </c>
      <c r="AD3834" s="50">
        <f>IFERROR(VLOOKUP(AC3834,IPC!$E$2:$F$1745,2,0),IPC!$H$1)</f>
        <v>138.32155800000001</v>
      </c>
    </row>
    <row r="3835" spans="10:30" x14ac:dyDescent="0.25">
      <c r="J3835" s="44" t="str">
        <f t="shared" si="1284"/>
        <v/>
      </c>
      <c r="K3835" s="33" t="str">
        <f t="shared" ca="1" si="1288"/>
        <v/>
      </c>
      <c r="L3835" s="108">
        <f t="shared" ca="1" si="1287"/>
        <v>0</v>
      </c>
      <c r="M3835" s="44" t="str">
        <f t="shared" si="1285"/>
        <v/>
      </c>
      <c r="N3835" s="45" t="str">
        <f t="shared" ca="1" si="1289"/>
        <v/>
      </c>
      <c r="O3835" s="108">
        <f t="shared" si="1283"/>
        <v>0</v>
      </c>
      <c r="P3835" s="21" t="e">
        <f t="shared" si="1291"/>
        <v>#N/A</v>
      </c>
      <c r="Q3835" s="21" t="e">
        <f t="shared" si="1292"/>
        <v>#N/A</v>
      </c>
      <c r="R3835" s="21" t="e">
        <f t="shared" si="1293"/>
        <v>#N/A</v>
      </c>
      <c r="S3835" s="21" t="e">
        <f t="shared" si="1294"/>
        <v>#N/A</v>
      </c>
      <c r="T3835" s="29" t="e">
        <f t="shared" si="1286"/>
        <v>#N/A</v>
      </c>
      <c r="U3835" s="34">
        <f t="shared" si="1295"/>
        <v>0</v>
      </c>
      <c r="V3835" s="16">
        <f t="shared" ca="1" si="1298"/>
        <v>44139</v>
      </c>
      <c r="W3835" s="56">
        <f t="shared" ca="1" si="1299"/>
        <v>10</v>
      </c>
      <c r="X3835" s="56">
        <f t="shared" ca="1" si="1300"/>
        <v>2020</v>
      </c>
      <c r="Y3835" s="55" t="str">
        <f t="shared" ca="1" si="1301"/>
        <v>10-2020</v>
      </c>
      <c r="Z3835" s="51">
        <f ca="1">IFERROR(VLOOKUP(Y3835,IPC!$E$2:$F$1745,2,0),IPC!$H$1)</f>
        <v>138.32155800000001</v>
      </c>
      <c r="AA3835" s="48">
        <f t="shared" si="1296"/>
        <v>1</v>
      </c>
      <c r="AB3835" s="48">
        <f t="shared" si="1297"/>
        <v>1900</v>
      </c>
      <c r="AC3835" s="32" t="str">
        <f t="shared" si="1290"/>
        <v>1-1900</v>
      </c>
      <c r="AD3835" s="50">
        <f>IFERROR(VLOOKUP(AC3835,IPC!$E$2:$F$1745,2,0),IPC!$H$1)</f>
        <v>138.32155800000001</v>
      </c>
    </row>
    <row r="3836" spans="10:30" x14ac:dyDescent="0.25">
      <c r="J3836" s="44" t="str">
        <f t="shared" si="1284"/>
        <v/>
      </c>
      <c r="K3836" s="33" t="str">
        <f t="shared" ca="1" si="1288"/>
        <v/>
      </c>
      <c r="L3836" s="108">
        <f t="shared" ca="1" si="1287"/>
        <v>0</v>
      </c>
      <c r="M3836" s="44" t="str">
        <f t="shared" si="1285"/>
        <v/>
      </c>
      <c r="N3836" s="45" t="str">
        <f t="shared" ca="1" si="1289"/>
        <v/>
      </c>
      <c r="O3836" s="108">
        <f t="shared" si="1283"/>
        <v>0</v>
      </c>
      <c r="P3836" s="21" t="e">
        <f t="shared" si="1291"/>
        <v>#N/A</v>
      </c>
      <c r="Q3836" s="21" t="e">
        <f t="shared" si="1292"/>
        <v>#N/A</v>
      </c>
      <c r="R3836" s="21" t="e">
        <f t="shared" si="1293"/>
        <v>#N/A</v>
      </c>
      <c r="S3836" s="21" t="e">
        <f t="shared" si="1294"/>
        <v>#N/A</v>
      </c>
      <c r="T3836" s="29" t="e">
        <f t="shared" si="1286"/>
        <v>#N/A</v>
      </c>
      <c r="U3836" s="34">
        <f t="shared" si="1295"/>
        <v>0</v>
      </c>
      <c r="V3836" s="16">
        <f t="shared" ca="1" si="1298"/>
        <v>44139</v>
      </c>
      <c r="W3836" s="56">
        <f t="shared" ca="1" si="1299"/>
        <v>10</v>
      </c>
      <c r="X3836" s="56">
        <f t="shared" ca="1" si="1300"/>
        <v>2020</v>
      </c>
      <c r="Y3836" s="55" t="str">
        <f t="shared" ca="1" si="1301"/>
        <v>10-2020</v>
      </c>
      <c r="Z3836" s="51">
        <f ca="1">IFERROR(VLOOKUP(Y3836,IPC!$E$2:$F$1745,2,0),IPC!$H$1)</f>
        <v>138.32155800000001</v>
      </c>
      <c r="AA3836" s="48">
        <f t="shared" si="1296"/>
        <v>1</v>
      </c>
      <c r="AB3836" s="48">
        <f t="shared" si="1297"/>
        <v>1900</v>
      </c>
      <c r="AC3836" s="32" t="str">
        <f t="shared" si="1290"/>
        <v>1-1900</v>
      </c>
      <c r="AD3836" s="50">
        <f>IFERROR(VLOOKUP(AC3836,IPC!$E$2:$F$1745,2,0),IPC!$H$1)</f>
        <v>138.32155800000001</v>
      </c>
    </row>
    <row r="3837" spans="10:30" x14ac:dyDescent="0.25">
      <c r="J3837" s="44" t="str">
        <f t="shared" si="1284"/>
        <v/>
      </c>
      <c r="K3837" s="33" t="str">
        <f t="shared" ca="1" si="1288"/>
        <v/>
      </c>
      <c r="L3837" s="108">
        <f t="shared" ca="1" si="1287"/>
        <v>0</v>
      </c>
      <c r="M3837" s="44" t="str">
        <f t="shared" si="1285"/>
        <v/>
      </c>
      <c r="N3837" s="45" t="str">
        <f t="shared" ca="1" si="1289"/>
        <v/>
      </c>
      <c r="O3837" s="108">
        <f t="shared" si="1283"/>
        <v>0</v>
      </c>
      <c r="P3837" s="21" t="e">
        <f t="shared" si="1291"/>
        <v>#N/A</v>
      </c>
      <c r="Q3837" s="21" t="e">
        <f t="shared" si="1292"/>
        <v>#N/A</v>
      </c>
      <c r="R3837" s="21" t="e">
        <f t="shared" si="1293"/>
        <v>#N/A</v>
      </c>
      <c r="S3837" s="21" t="e">
        <f t="shared" si="1294"/>
        <v>#N/A</v>
      </c>
      <c r="T3837" s="29" t="e">
        <f t="shared" si="1286"/>
        <v>#N/A</v>
      </c>
      <c r="U3837" s="34">
        <f t="shared" si="1295"/>
        <v>0</v>
      </c>
      <c r="V3837" s="16">
        <f t="shared" ca="1" si="1298"/>
        <v>44139</v>
      </c>
      <c r="W3837" s="56">
        <f t="shared" ca="1" si="1299"/>
        <v>10</v>
      </c>
      <c r="X3837" s="56">
        <f t="shared" ca="1" si="1300"/>
        <v>2020</v>
      </c>
      <c r="Y3837" s="55" t="str">
        <f t="shared" ca="1" si="1301"/>
        <v>10-2020</v>
      </c>
      <c r="Z3837" s="51">
        <f ca="1">IFERROR(VLOOKUP(Y3837,IPC!$E$2:$F$1745,2,0),IPC!$H$1)</f>
        <v>138.32155800000001</v>
      </c>
      <c r="AA3837" s="48">
        <f t="shared" si="1296"/>
        <v>1</v>
      </c>
      <c r="AB3837" s="48">
        <f t="shared" si="1297"/>
        <v>1900</v>
      </c>
      <c r="AC3837" s="32" t="str">
        <f t="shared" si="1290"/>
        <v>1-1900</v>
      </c>
      <c r="AD3837" s="50">
        <f>IFERROR(VLOOKUP(AC3837,IPC!$E$2:$F$1745,2,0),IPC!$H$1)</f>
        <v>138.32155800000001</v>
      </c>
    </row>
    <row r="3838" spans="10:30" x14ac:dyDescent="0.25">
      <c r="J3838" s="44" t="str">
        <f t="shared" si="1284"/>
        <v/>
      </c>
      <c r="K3838" s="33" t="str">
        <f t="shared" ca="1" si="1288"/>
        <v/>
      </c>
      <c r="L3838" s="108">
        <f t="shared" ca="1" si="1287"/>
        <v>0</v>
      </c>
      <c r="M3838" s="44" t="str">
        <f t="shared" si="1285"/>
        <v/>
      </c>
      <c r="N3838" s="45" t="str">
        <f t="shared" ca="1" si="1289"/>
        <v/>
      </c>
      <c r="O3838" s="108">
        <f t="shared" si="1283"/>
        <v>0</v>
      </c>
      <c r="P3838" s="21" t="e">
        <f t="shared" si="1291"/>
        <v>#N/A</v>
      </c>
      <c r="Q3838" s="21" t="e">
        <f t="shared" si="1292"/>
        <v>#N/A</v>
      </c>
      <c r="R3838" s="21" t="e">
        <f t="shared" si="1293"/>
        <v>#N/A</v>
      </c>
      <c r="S3838" s="21" t="e">
        <f t="shared" si="1294"/>
        <v>#N/A</v>
      </c>
      <c r="T3838" s="29" t="e">
        <f t="shared" si="1286"/>
        <v>#N/A</v>
      </c>
      <c r="U3838" s="34">
        <f t="shared" si="1295"/>
        <v>0</v>
      </c>
      <c r="V3838" s="16">
        <f t="shared" ca="1" si="1298"/>
        <v>44139</v>
      </c>
      <c r="W3838" s="56">
        <f t="shared" ca="1" si="1299"/>
        <v>10</v>
      </c>
      <c r="X3838" s="56">
        <f t="shared" ca="1" si="1300"/>
        <v>2020</v>
      </c>
      <c r="Y3838" s="55" t="str">
        <f t="shared" ca="1" si="1301"/>
        <v>10-2020</v>
      </c>
      <c r="Z3838" s="51">
        <f ca="1">IFERROR(VLOOKUP(Y3838,IPC!$E$2:$F$1745,2,0),IPC!$H$1)</f>
        <v>138.32155800000001</v>
      </c>
      <c r="AA3838" s="48">
        <f t="shared" si="1296"/>
        <v>1</v>
      </c>
      <c r="AB3838" s="48">
        <f t="shared" si="1297"/>
        <v>1900</v>
      </c>
      <c r="AC3838" s="32" t="str">
        <f t="shared" si="1290"/>
        <v>1-1900</v>
      </c>
      <c r="AD3838" s="50">
        <f>IFERROR(VLOOKUP(AC3838,IPC!$E$2:$F$1745,2,0),IPC!$H$1)</f>
        <v>138.32155800000001</v>
      </c>
    </row>
    <row r="3839" spans="10:30" x14ac:dyDescent="0.25">
      <c r="J3839" s="44" t="str">
        <f t="shared" si="1284"/>
        <v/>
      </c>
      <c r="K3839" s="33" t="str">
        <f t="shared" ca="1" si="1288"/>
        <v/>
      </c>
      <c r="L3839" s="108">
        <f t="shared" ca="1" si="1287"/>
        <v>0</v>
      </c>
      <c r="M3839" s="44" t="str">
        <f t="shared" si="1285"/>
        <v/>
      </c>
      <c r="N3839" s="45" t="str">
        <f t="shared" ca="1" si="1289"/>
        <v/>
      </c>
      <c r="O3839" s="108">
        <f t="shared" si="1283"/>
        <v>0</v>
      </c>
      <c r="P3839" s="21" t="e">
        <f t="shared" si="1291"/>
        <v>#N/A</v>
      </c>
      <c r="Q3839" s="21" t="e">
        <f t="shared" si="1292"/>
        <v>#N/A</v>
      </c>
      <c r="R3839" s="21" t="e">
        <f t="shared" si="1293"/>
        <v>#N/A</v>
      </c>
      <c r="S3839" s="21" t="e">
        <f t="shared" si="1294"/>
        <v>#N/A</v>
      </c>
      <c r="T3839" s="29" t="e">
        <f t="shared" si="1286"/>
        <v>#N/A</v>
      </c>
      <c r="U3839" s="34">
        <f t="shared" si="1295"/>
        <v>0</v>
      </c>
      <c r="V3839" s="16">
        <f t="shared" ca="1" si="1298"/>
        <v>44139</v>
      </c>
      <c r="W3839" s="56">
        <f t="shared" ca="1" si="1299"/>
        <v>10</v>
      </c>
      <c r="X3839" s="56">
        <f t="shared" ca="1" si="1300"/>
        <v>2020</v>
      </c>
      <c r="Y3839" s="55" t="str">
        <f t="shared" ca="1" si="1301"/>
        <v>10-2020</v>
      </c>
      <c r="Z3839" s="51">
        <f ca="1">IFERROR(VLOOKUP(Y3839,IPC!$E$2:$F$1745,2,0),IPC!$H$1)</f>
        <v>138.32155800000001</v>
      </c>
      <c r="AA3839" s="48">
        <f t="shared" si="1296"/>
        <v>1</v>
      </c>
      <c r="AB3839" s="48">
        <f t="shared" si="1297"/>
        <v>1900</v>
      </c>
      <c r="AC3839" s="32" t="str">
        <f t="shared" si="1290"/>
        <v>1-1900</v>
      </c>
      <c r="AD3839" s="50">
        <f>IFERROR(VLOOKUP(AC3839,IPC!$E$2:$F$1745,2,0),IPC!$H$1)</f>
        <v>138.32155800000001</v>
      </c>
    </row>
    <row r="3840" spans="10:30" x14ac:dyDescent="0.25">
      <c r="J3840" s="44" t="str">
        <f t="shared" si="1284"/>
        <v/>
      </c>
      <c r="K3840" s="33" t="str">
        <f t="shared" ca="1" si="1288"/>
        <v/>
      </c>
      <c r="L3840" s="108">
        <f t="shared" ca="1" si="1287"/>
        <v>0</v>
      </c>
      <c r="M3840" s="44" t="str">
        <f t="shared" si="1285"/>
        <v/>
      </c>
      <c r="N3840" s="45" t="str">
        <f t="shared" ca="1" si="1289"/>
        <v/>
      </c>
      <c r="O3840" s="108">
        <f t="shared" si="1283"/>
        <v>0</v>
      </c>
      <c r="P3840" s="21" t="e">
        <f t="shared" si="1291"/>
        <v>#N/A</v>
      </c>
      <c r="Q3840" s="21" t="e">
        <f t="shared" si="1292"/>
        <v>#N/A</v>
      </c>
      <c r="R3840" s="21" t="e">
        <f t="shared" si="1293"/>
        <v>#N/A</v>
      </c>
      <c r="S3840" s="21" t="e">
        <f t="shared" si="1294"/>
        <v>#N/A</v>
      </c>
      <c r="T3840" s="29" t="e">
        <f t="shared" si="1286"/>
        <v>#N/A</v>
      </c>
      <c r="U3840" s="34">
        <f t="shared" si="1295"/>
        <v>0</v>
      </c>
      <c r="V3840" s="16">
        <f t="shared" ca="1" si="1298"/>
        <v>44139</v>
      </c>
      <c r="W3840" s="56">
        <f t="shared" ca="1" si="1299"/>
        <v>10</v>
      </c>
      <c r="X3840" s="56">
        <f t="shared" ca="1" si="1300"/>
        <v>2020</v>
      </c>
      <c r="Y3840" s="55" t="str">
        <f t="shared" ca="1" si="1301"/>
        <v>10-2020</v>
      </c>
      <c r="Z3840" s="51">
        <f ca="1">IFERROR(VLOOKUP(Y3840,IPC!$E$2:$F$1745,2,0),IPC!$H$1)</f>
        <v>138.32155800000001</v>
      </c>
      <c r="AA3840" s="48">
        <f t="shared" si="1296"/>
        <v>1</v>
      </c>
      <c r="AB3840" s="48">
        <f t="shared" si="1297"/>
        <v>1900</v>
      </c>
      <c r="AC3840" s="32" t="str">
        <f t="shared" si="1290"/>
        <v>1-1900</v>
      </c>
      <c r="AD3840" s="50">
        <f>IFERROR(VLOOKUP(AC3840,IPC!$E$2:$F$1745,2,0),IPC!$H$1)</f>
        <v>138.32155800000001</v>
      </c>
    </row>
    <row r="3841" spans="10:30" x14ac:dyDescent="0.25">
      <c r="J3841" s="44" t="str">
        <f t="shared" si="1284"/>
        <v/>
      </c>
      <c r="K3841" s="33" t="str">
        <f t="shared" ca="1" si="1288"/>
        <v/>
      </c>
      <c r="L3841" s="108">
        <f t="shared" ca="1" si="1287"/>
        <v>0</v>
      </c>
      <c r="M3841" s="44" t="str">
        <f t="shared" si="1285"/>
        <v/>
      </c>
      <c r="N3841" s="45" t="str">
        <f t="shared" ca="1" si="1289"/>
        <v/>
      </c>
      <c r="O3841" s="108">
        <f t="shared" si="1283"/>
        <v>0</v>
      </c>
      <c r="P3841" s="21" t="e">
        <f t="shared" si="1291"/>
        <v>#N/A</v>
      </c>
      <c r="Q3841" s="21" t="e">
        <f t="shared" si="1292"/>
        <v>#N/A</v>
      </c>
      <c r="R3841" s="21" t="e">
        <f t="shared" si="1293"/>
        <v>#N/A</v>
      </c>
      <c r="S3841" s="21" t="e">
        <f t="shared" si="1294"/>
        <v>#N/A</v>
      </c>
      <c r="T3841" s="29" t="e">
        <f t="shared" si="1286"/>
        <v>#N/A</v>
      </c>
      <c r="U3841" s="34">
        <f t="shared" si="1295"/>
        <v>0</v>
      </c>
      <c r="V3841" s="16">
        <f t="shared" ca="1" si="1298"/>
        <v>44139</v>
      </c>
      <c r="W3841" s="56">
        <f t="shared" ca="1" si="1299"/>
        <v>10</v>
      </c>
      <c r="X3841" s="56">
        <f t="shared" ca="1" si="1300"/>
        <v>2020</v>
      </c>
      <c r="Y3841" s="55" t="str">
        <f t="shared" ca="1" si="1301"/>
        <v>10-2020</v>
      </c>
      <c r="Z3841" s="51">
        <f ca="1">IFERROR(VLOOKUP(Y3841,IPC!$E$2:$F$1745,2,0),IPC!$H$1)</f>
        <v>138.32155800000001</v>
      </c>
      <c r="AA3841" s="48">
        <f t="shared" si="1296"/>
        <v>1</v>
      </c>
      <c r="AB3841" s="48">
        <f t="shared" si="1297"/>
        <v>1900</v>
      </c>
      <c r="AC3841" s="32" t="str">
        <f t="shared" si="1290"/>
        <v>1-1900</v>
      </c>
      <c r="AD3841" s="50">
        <f>IFERROR(VLOOKUP(AC3841,IPC!$E$2:$F$1745,2,0),IPC!$H$1)</f>
        <v>138.32155800000001</v>
      </c>
    </row>
    <row r="3842" spans="10:30" x14ac:dyDescent="0.25">
      <c r="J3842" s="44" t="str">
        <f t="shared" si="1284"/>
        <v/>
      </c>
      <c r="K3842" s="33" t="str">
        <f t="shared" ca="1" si="1288"/>
        <v/>
      </c>
      <c r="L3842" s="108">
        <f t="shared" ca="1" si="1287"/>
        <v>0</v>
      </c>
      <c r="M3842" s="44" t="str">
        <f t="shared" si="1285"/>
        <v/>
      </c>
      <c r="N3842" s="45" t="str">
        <f t="shared" ca="1" si="1289"/>
        <v/>
      </c>
      <c r="O3842" s="108">
        <f t="shared" si="1283"/>
        <v>0</v>
      </c>
      <c r="P3842" s="21" t="e">
        <f t="shared" si="1291"/>
        <v>#N/A</v>
      </c>
      <c r="Q3842" s="21" t="e">
        <f t="shared" si="1292"/>
        <v>#N/A</v>
      </c>
      <c r="R3842" s="21" t="e">
        <f t="shared" si="1293"/>
        <v>#N/A</v>
      </c>
      <c r="S3842" s="21" t="e">
        <f t="shared" si="1294"/>
        <v>#N/A</v>
      </c>
      <c r="T3842" s="29" t="e">
        <f t="shared" si="1286"/>
        <v>#N/A</v>
      </c>
      <c r="U3842" s="34">
        <f t="shared" si="1295"/>
        <v>0</v>
      </c>
      <c r="V3842" s="16">
        <f t="shared" ca="1" si="1298"/>
        <v>44139</v>
      </c>
      <c r="W3842" s="56">
        <f t="shared" ca="1" si="1299"/>
        <v>10</v>
      </c>
      <c r="X3842" s="56">
        <f t="shared" ca="1" si="1300"/>
        <v>2020</v>
      </c>
      <c r="Y3842" s="55" t="str">
        <f t="shared" ca="1" si="1301"/>
        <v>10-2020</v>
      </c>
      <c r="Z3842" s="51">
        <f ca="1">IFERROR(VLOOKUP(Y3842,IPC!$E$2:$F$1745,2,0),IPC!$H$1)</f>
        <v>138.32155800000001</v>
      </c>
      <c r="AA3842" s="48">
        <f t="shared" si="1296"/>
        <v>1</v>
      </c>
      <c r="AB3842" s="48">
        <f t="shared" si="1297"/>
        <v>1900</v>
      </c>
      <c r="AC3842" s="32" t="str">
        <f t="shared" si="1290"/>
        <v>1-1900</v>
      </c>
      <c r="AD3842" s="50">
        <f>IFERROR(VLOOKUP(AC3842,IPC!$E$2:$F$1745,2,0),IPC!$H$1)</f>
        <v>138.32155800000001</v>
      </c>
    </row>
    <row r="3843" spans="10:30" x14ac:dyDescent="0.25">
      <c r="J3843" s="44" t="str">
        <f t="shared" si="1284"/>
        <v/>
      </c>
      <c r="K3843" s="33" t="str">
        <f t="shared" ca="1" si="1288"/>
        <v/>
      </c>
      <c r="L3843" s="108">
        <f t="shared" ca="1" si="1287"/>
        <v>0</v>
      </c>
      <c r="M3843" s="44" t="str">
        <f t="shared" si="1285"/>
        <v/>
      </c>
      <c r="N3843" s="45" t="str">
        <f t="shared" ca="1" si="1289"/>
        <v/>
      </c>
      <c r="O3843" s="108">
        <f t="shared" si="1283"/>
        <v>0</v>
      </c>
      <c r="P3843" s="21" t="e">
        <f t="shared" si="1291"/>
        <v>#N/A</v>
      </c>
      <c r="Q3843" s="21" t="e">
        <f t="shared" si="1292"/>
        <v>#N/A</v>
      </c>
      <c r="R3843" s="21" t="e">
        <f t="shared" si="1293"/>
        <v>#N/A</v>
      </c>
      <c r="S3843" s="21" t="e">
        <f t="shared" si="1294"/>
        <v>#N/A</v>
      </c>
      <c r="T3843" s="29" t="e">
        <f t="shared" si="1286"/>
        <v>#N/A</v>
      </c>
      <c r="U3843" s="34">
        <f t="shared" si="1295"/>
        <v>0</v>
      </c>
      <c r="V3843" s="16">
        <f t="shared" ca="1" si="1298"/>
        <v>44139</v>
      </c>
      <c r="W3843" s="56">
        <f t="shared" ca="1" si="1299"/>
        <v>10</v>
      </c>
      <c r="X3843" s="56">
        <f t="shared" ca="1" si="1300"/>
        <v>2020</v>
      </c>
      <c r="Y3843" s="55" t="str">
        <f t="shared" ca="1" si="1301"/>
        <v>10-2020</v>
      </c>
      <c r="Z3843" s="51">
        <f ca="1">IFERROR(VLOOKUP(Y3843,IPC!$E$2:$F$1745,2,0),IPC!$H$1)</f>
        <v>138.32155800000001</v>
      </c>
      <c r="AA3843" s="48">
        <f t="shared" si="1296"/>
        <v>1</v>
      </c>
      <c r="AB3843" s="48">
        <f t="shared" si="1297"/>
        <v>1900</v>
      </c>
      <c r="AC3843" s="32" t="str">
        <f t="shared" si="1290"/>
        <v>1-1900</v>
      </c>
      <c r="AD3843" s="50">
        <f>IFERROR(VLOOKUP(AC3843,IPC!$E$2:$F$1745,2,0),IPC!$H$1)</f>
        <v>138.32155800000001</v>
      </c>
    </row>
    <row r="3844" spans="10:30" x14ac:dyDescent="0.25">
      <c r="J3844" s="44" t="str">
        <f t="shared" si="1284"/>
        <v/>
      </c>
      <c r="K3844" s="33" t="str">
        <f t="shared" ca="1" si="1288"/>
        <v/>
      </c>
      <c r="L3844" s="108">
        <f t="shared" ca="1" si="1287"/>
        <v>0</v>
      </c>
      <c r="M3844" s="44" t="str">
        <f t="shared" si="1285"/>
        <v/>
      </c>
      <c r="N3844" s="45" t="str">
        <f t="shared" ca="1" si="1289"/>
        <v/>
      </c>
      <c r="O3844" s="108">
        <f t="shared" si="1283"/>
        <v>0</v>
      </c>
      <c r="P3844" s="21" t="e">
        <f t="shared" si="1291"/>
        <v>#N/A</v>
      </c>
      <c r="Q3844" s="21" t="e">
        <f t="shared" si="1292"/>
        <v>#N/A</v>
      </c>
      <c r="R3844" s="21" t="e">
        <f t="shared" si="1293"/>
        <v>#N/A</v>
      </c>
      <c r="S3844" s="21" t="e">
        <f t="shared" si="1294"/>
        <v>#N/A</v>
      </c>
      <c r="T3844" s="29" t="e">
        <f t="shared" si="1286"/>
        <v>#N/A</v>
      </c>
      <c r="U3844" s="34">
        <f t="shared" si="1295"/>
        <v>0</v>
      </c>
      <c r="V3844" s="16">
        <f t="shared" ca="1" si="1298"/>
        <v>44139</v>
      </c>
      <c r="W3844" s="56">
        <f t="shared" ca="1" si="1299"/>
        <v>10</v>
      </c>
      <c r="X3844" s="56">
        <f t="shared" ca="1" si="1300"/>
        <v>2020</v>
      </c>
      <c r="Y3844" s="55" t="str">
        <f t="shared" ca="1" si="1301"/>
        <v>10-2020</v>
      </c>
      <c r="Z3844" s="51">
        <f ca="1">IFERROR(VLOOKUP(Y3844,IPC!$E$2:$F$1745,2,0),IPC!$H$1)</f>
        <v>138.32155800000001</v>
      </c>
      <c r="AA3844" s="48">
        <f t="shared" si="1296"/>
        <v>1</v>
      </c>
      <c r="AB3844" s="48">
        <f t="shared" si="1297"/>
        <v>1900</v>
      </c>
      <c r="AC3844" s="32" t="str">
        <f t="shared" si="1290"/>
        <v>1-1900</v>
      </c>
      <c r="AD3844" s="50">
        <f>IFERROR(VLOOKUP(AC3844,IPC!$E$2:$F$1745,2,0),IPC!$H$1)</f>
        <v>138.32155800000001</v>
      </c>
    </row>
    <row r="3845" spans="10:30" x14ac:dyDescent="0.25">
      <c r="J3845" s="44" t="str">
        <f t="shared" si="1284"/>
        <v/>
      </c>
      <c r="K3845" s="33" t="str">
        <f t="shared" ca="1" si="1288"/>
        <v/>
      </c>
      <c r="L3845" s="108">
        <f t="shared" ca="1" si="1287"/>
        <v>0</v>
      </c>
      <c r="M3845" s="44" t="str">
        <f t="shared" si="1285"/>
        <v/>
      </c>
      <c r="N3845" s="45" t="str">
        <f t="shared" ca="1" si="1289"/>
        <v/>
      </c>
      <c r="O3845" s="108">
        <f t="shared" si="1283"/>
        <v>0</v>
      </c>
      <c r="P3845" s="21" t="e">
        <f t="shared" si="1291"/>
        <v>#N/A</v>
      </c>
      <c r="Q3845" s="21" t="e">
        <f t="shared" si="1292"/>
        <v>#N/A</v>
      </c>
      <c r="R3845" s="21" t="e">
        <f t="shared" si="1293"/>
        <v>#N/A</v>
      </c>
      <c r="S3845" s="21" t="e">
        <f t="shared" si="1294"/>
        <v>#N/A</v>
      </c>
      <c r="T3845" s="29" t="e">
        <f t="shared" si="1286"/>
        <v>#N/A</v>
      </c>
      <c r="U3845" s="34">
        <f t="shared" si="1295"/>
        <v>0</v>
      </c>
      <c r="V3845" s="16">
        <f t="shared" ca="1" si="1298"/>
        <v>44139</v>
      </c>
      <c r="W3845" s="56">
        <f t="shared" ca="1" si="1299"/>
        <v>10</v>
      </c>
      <c r="X3845" s="56">
        <f t="shared" ca="1" si="1300"/>
        <v>2020</v>
      </c>
      <c r="Y3845" s="55" t="str">
        <f t="shared" ca="1" si="1301"/>
        <v>10-2020</v>
      </c>
      <c r="Z3845" s="51">
        <f ca="1">IFERROR(VLOOKUP(Y3845,IPC!$E$2:$F$1745,2,0),IPC!$H$1)</f>
        <v>138.32155800000001</v>
      </c>
      <c r="AA3845" s="48">
        <f t="shared" si="1296"/>
        <v>1</v>
      </c>
      <c r="AB3845" s="48">
        <f t="shared" si="1297"/>
        <v>1900</v>
      </c>
      <c r="AC3845" s="32" t="str">
        <f t="shared" si="1290"/>
        <v>1-1900</v>
      </c>
      <c r="AD3845" s="50">
        <f>IFERROR(VLOOKUP(AC3845,IPC!$E$2:$F$1745,2,0),IPC!$H$1)</f>
        <v>138.32155800000001</v>
      </c>
    </row>
    <row r="3846" spans="10:30" x14ac:dyDescent="0.25">
      <c r="J3846" s="44" t="str">
        <f t="shared" si="1284"/>
        <v/>
      </c>
      <c r="K3846" s="33" t="str">
        <f t="shared" ca="1" si="1288"/>
        <v/>
      </c>
      <c r="L3846" s="108">
        <f t="shared" ca="1" si="1287"/>
        <v>0</v>
      </c>
      <c r="M3846" s="44" t="str">
        <f t="shared" si="1285"/>
        <v/>
      </c>
      <c r="N3846" s="45" t="str">
        <f t="shared" ca="1" si="1289"/>
        <v/>
      </c>
      <c r="O3846" s="108">
        <f t="shared" si="1283"/>
        <v>0</v>
      </c>
      <c r="P3846" s="21" t="e">
        <f t="shared" si="1291"/>
        <v>#N/A</v>
      </c>
      <c r="Q3846" s="21" t="e">
        <f t="shared" si="1292"/>
        <v>#N/A</v>
      </c>
      <c r="R3846" s="21" t="e">
        <f t="shared" si="1293"/>
        <v>#N/A</v>
      </c>
      <c r="S3846" s="21" t="e">
        <f t="shared" si="1294"/>
        <v>#N/A</v>
      </c>
      <c r="T3846" s="29" t="e">
        <f t="shared" si="1286"/>
        <v>#N/A</v>
      </c>
      <c r="U3846" s="34">
        <f t="shared" si="1295"/>
        <v>0</v>
      </c>
      <c r="V3846" s="16">
        <f t="shared" ca="1" si="1298"/>
        <v>44139</v>
      </c>
      <c r="W3846" s="56">
        <f t="shared" ca="1" si="1299"/>
        <v>10</v>
      </c>
      <c r="X3846" s="56">
        <f t="shared" ca="1" si="1300"/>
        <v>2020</v>
      </c>
      <c r="Y3846" s="55" t="str">
        <f t="shared" ca="1" si="1301"/>
        <v>10-2020</v>
      </c>
      <c r="Z3846" s="51">
        <f ca="1">IFERROR(VLOOKUP(Y3846,IPC!$E$2:$F$1745,2,0),IPC!$H$1)</f>
        <v>138.32155800000001</v>
      </c>
      <c r="AA3846" s="48">
        <f t="shared" si="1296"/>
        <v>1</v>
      </c>
      <c r="AB3846" s="48">
        <f t="shared" si="1297"/>
        <v>1900</v>
      </c>
      <c r="AC3846" s="32" t="str">
        <f t="shared" si="1290"/>
        <v>1-1900</v>
      </c>
      <c r="AD3846" s="50">
        <f>IFERROR(VLOOKUP(AC3846,IPC!$E$2:$F$1745,2,0),IPC!$H$1)</f>
        <v>138.32155800000001</v>
      </c>
    </row>
    <row r="3847" spans="10:30" x14ac:dyDescent="0.25">
      <c r="J3847" s="44" t="str">
        <f t="shared" si="1284"/>
        <v/>
      </c>
      <c r="K3847" s="33" t="str">
        <f t="shared" ca="1" si="1288"/>
        <v/>
      </c>
      <c r="L3847" s="108">
        <f t="shared" ca="1" si="1287"/>
        <v>0</v>
      </c>
      <c r="M3847" s="44" t="str">
        <f t="shared" si="1285"/>
        <v/>
      </c>
      <c r="N3847" s="45" t="str">
        <f t="shared" ca="1" si="1289"/>
        <v/>
      </c>
      <c r="O3847" s="108">
        <f t="shared" si="1283"/>
        <v>0</v>
      </c>
      <c r="P3847" s="21" t="e">
        <f t="shared" si="1291"/>
        <v>#N/A</v>
      </c>
      <c r="Q3847" s="21" t="e">
        <f t="shared" si="1292"/>
        <v>#N/A</v>
      </c>
      <c r="R3847" s="21" t="e">
        <f t="shared" si="1293"/>
        <v>#N/A</v>
      </c>
      <c r="S3847" s="21" t="e">
        <f t="shared" si="1294"/>
        <v>#N/A</v>
      </c>
      <c r="T3847" s="29" t="e">
        <f t="shared" si="1286"/>
        <v>#N/A</v>
      </c>
      <c r="U3847" s="34">
        <f t="shared" si="1295"/>
        <v>0</v>
      </c>
      <c r="V3847" s="16">
        <f t="shared" ca="1" si="1298"/>
        <v>44139</v>
      </c>
      <c r="W3847" s="56">
        <f t="shared" ca="1" si="1299"/>
        <v>10</v>
      </c>
      <c r="X3847" s="56">
        <f t="shared" ca="1" si="1300"/>
        <v>2020</v>
      </c>
      <c r="Y3847" s="55" t="str">
        <f t="shared" ca="1" si="1301"/>
        <v>10-2020</v>
      </c>
      <c r="Z3847" s="51">
        <f ca="1">IFERROR(VLOOKUP(Y3847,IPC!$E$2:$F$1745,2,0),IPC!$H$1)</f>
        <v>138.32155800000001</v>
      </c>
      <c r="AA3847" s="48">
        <f t="shared" si="1296"/>
        <v>1</v>
      </c>
      <c r="AB3847" s="48">
        <f t="shared" si="1297"/>
        <v>1900</v>
      </c>
      <c r="AC3847" s="32" t="str">
        <f t="shared" si="1290"/>
        <v>1-1900</v>
      </c>
      <c r="AD3847" s="50">
        <f>IFERROR(VLOOKUP(AC3847,IPC!$E$2:$F$1745,2,0),IPC!$H$1)</f>
        <v>138.32155800000001</v>
      </c>
    </row>
    <row r="3848" spans="10:30" x14ac:dyDescent="0.25">
      <c r="J3848" s="44" t="str">
        <f t="shared" si="1284"/>
        <v/>
      </c>
      <c r="K3848" s="33" t="str">
        <f t="shared" ca="1" si="1288"/>
        <v/>
      </c>
      <c r="L3848" s="108">
        <f t="shared" ca="1" si="1287"/>
        <v>0</v>
      </c>
      <c r="M3848" s="44" t="str">
        <f t="shared" si="1285"/>
        <v/>
      </c>
      <c r="N3848" s="45" t="str">
        <f t="shared" ca="1" si="1289"/>
        <v/>
      </c>
      <c r="O3848" s="108">
        <f t="shared" si="1283"/>
        <v>0</v>
      </c>
      <c r="P3848" s="21" t="e">
        <f t="shared" si="1291"/>
        <v>#N/A</v>
      </c>
      <c r="Q3848" s="21" t="e">
        <f t="shared" si="1292"/>
        <v>#N/A</v>
      </c>
      <c r="R3848" s="21" t="e">
        <f t="shared" si="1293"/>
        <v>#N/A</v>
      </c>
      <c r="S3848" s="21" t="e">
        <f t="shared" si="1294"/>
        <v>#N/A</v>
      </c>
      <c r="T3848" s="29" t="e">
        <f t="shared" si="1286"/>
        <v>#N/A</v>
      </c>
      <c r="U3848" s="34">
        <f t="shared" si="1295"/>
        <v>0</v>
      </c>
      <c r="V3848" s="16">
        <f t="shared" ca="1" si="1298"/>
        <v>44139</v>
      </c>
      <c r="W3848" s="56">
        <f t="shared" ca="1" si="1299"/>
        <v>10</v>
      </c>
      <c r="X3848" s="56">
        <f t="shared" ca="1" si="1300"/>
        <v>2020</v>
      </c>
      <c r="Y3848" s="55" t="str">
        <f t="shared" ca="1" si="1301"/>
        <v>10-2020</v>
      </c>
      <c r="Z3848" s="51">
        <f ca="1">IFERROR(VLOOKUP(Y3848,IPC!$E$2:$F$1745,2,0),IPC!$H$1)</f>
        <v>138.32155800000001</v>
      </c>
      <c r="AA3848" s="48">
        <f t="shared" si="1296"/>
        <v>1</v>
      </c>
      <c r="AB3848" s="48">
        <f t="shared" si="1297"/>
        <v>1900</v>
      </c>
      <c r="AC3848" s="32" t="str">
        <f t="shared" si="1290"/>
        <v>1-1900</v>
      </c>
      <c r="AD3848" s="50">
        <f>IFERROR(VLOOKUP(AC3848,IPC!$E$2:$F$1745,2,0),IPC!$H$1)</f>
        <v>138.32155800000001</v>
      </c>
    </row>
    <row r="3849" spans="10:30" x14ac:dyDescent="0.25">
      <c r="J3849" s="44" t="str">
        <f t="shared" si="1284"/>
        <v/>
      </c>
      <c r="K3849" s="33" t="str">
        <f t="shared" ca="1" si="1288"/>
        <v/>
      </c>
      <c r="L3849" s="108">
        <f t="shared" ca="1" si="1287"/>
        <v>0</v>
      </c>
      <c r="M3849" s="44" t="str">
        <f t="shared" si="1285"/>
        <v/>
      </c>
      <c r="N3849" s="45" t="str">
        <f t="shared" ca="1" si="1289"/>
        <v/>
      </c>
      <c r="O3849" s="108">
        <f t="shared" si="1283"/>
        <v>0</v>
      </c>
      <c r="P3849" s="21" t="e">
        <f t="shared" si="1291"/>
        <v>#N/A</v>
      </c>
      <c r="Q3849" s="21" t="e">
        <f t="shared" si="1292"/>
        <v>#N/A</v>
      </c>
      <c r="R3849" s="21" t="e">
        <f t="shared" si="1293"/>
        <v>#N/A</v>
      </c>
      <c r="S3849" s="21" t="e">
        <f t="shared" si="1294"/>
        <v>#N/A</v>
      </c>
      <c r="T3849" s="29" t="e">
        <f t="shared" si="1286"/>
        <v>#N/A</v>
      </c>
      <c r="U3849" s="34">
        <f t="shared" si="1295"/>
        <v>0</v>
      </c>
      <c r="V3849" s="16">
        <f t="shared" ca="1" si="1298"/>
        <v>44139</v>
      </c>
      <c r="W3849" s="56">
        <f t="shared" ca="1" si="1299"/>
        <v>10</v>
      </c>
      <c r="X3849" s="56">
        <f t="shared" ca="1" si="1300"/>
        <v>2020</v>
      </c>
      <c r="Y3849" s="55" t="str">
        <f t="shared" ca="1" si="1301"/>
        <v>10-2020</v>
      </c>
      <c r="Z3849" s="51">
        <f ca="1">IFERROR(VLOOKUP(Y3849,IPC!$E$2:$F$1745,2,0),IPC!$H$1)</f>
        <v>138.32155800000001</v>
      </c>
      <c r="AA3849" s="48">
        <f t="shared" si="1296"/>
        <v>1</v>
      </c>
      <c r="AB3849" s="48">
        <f t="shared" si="1297"/>
        <v>1900</v>
      </c>
      <c r="AC3849" s="32" t="str">
        <f t="shared" si="1290"/>
        <v>1-1900</v>
      </c>
      <c r="AD3849" s="50">
        <f>IFERROR(VLOOKUP(AC3849,IPC!$E$2:$F$1745,2,0),IPC!$H$1)</f>
        <v>138.32155800000001</v>
      </c>
    </row>
    <row r="3850" spans="10:30" x14ac:dyDescent="0.25">
      <c r="J3850" s="44" t="str">
        <f t="shared" si="1284"/>
        <v/>
      </c>
      <c r="K3850" s="33" t="str">
        <f t="shared" ca="1" si="1288"/>
        <v/>
      </c>
      <c r="L3850" s="108">
        <f t="shared" ca="1" si="1287"/>
        <v>0</v>
      </c>
      <c r="M3850" s="44" t="str">
        <f t="shared" si="1285"/>
        <v/>
      </c>
      <c r="N3850" s="45" t="str">
        <f t="shared" ca="1" si="1289"/>
        <v/>
      </c>
      <c r="O3850" s="108">
        <f t="shared" si="1283"/>
        <v>0</v>
      </c>
      <c r="P3850" s="21" t="e">
        <f t="shared" si="1291"/>
        <v>#N/A</v>
      </c>
      <c r="Q3850" s="21" t="e">
        <f t="shared" si="1292"/>
        <v>#N/A</v>
      </c>
      <c r="R3850" s="21" t="e">
        <f t="shared" si="1293"/>
        <v>#N/A</v>
      </c>
      <c r="S3850" s="21" t="e">
        <f t="shared" si="1294"/>
        <v>#N/A</v>
      </c>
      <c r="T3850" s="29" t="e">
        <f t="shared" si="1286"/>
        <v>#N/A</v>
      </c>
      <c r="U3850" s="34">
        <f t="shared" si="1295"/>
        <v>0</v>
      </c>
      <c r="V3850" s="16">
        <f t="shared" ca="1" si="1298"/>
        <v>44139</v>
      </c>
      <c r="W3850" s="56">
        <f t="shared" ca="1" si="1299"/>
        <v>10</v>
      </c>
      <c r="X3850" s="56">
        <f t="shared" ca="1" si="1300"/>
        <v>2020</v>
      </c>
      <c r="Y3850" s="55" t="str">
        <f t="shared" ca="1" si="1301"/>
        <v>10-2020</v>
      </c>
      <c r="Z3850" s="51">
        <f ca="1">IFERROR(VLOOKUP(Y3850,IPC!$E$2:$F$1745,2,0),IPC!$H$1)</f>
        <v>138.32155800000001</v>
      </c>
      <c r="AA3850" s="48">
        <f t="shared" si="1296"/>
        <v>1</v>
      </c>
      <c r="AB3850" s="48">
        <f t="shared" si="1297"/>
        <v>1900</v>
      </c>
      <c r="AC3850" s="32" t="str">
        <f t="shared" si="1290"/>
        <v>1-1900</v>
      </c>
      <c r="AD3850" s="50">
        <f>IFERROR(VLOOKUP(AC3850,IPC!$E$2:$F$1745,2,0),IPC!$H$1)</f>
        <v>138.32155800000001</v>
      </c>
    </row>
    <row r="3851" spans="10:30" x14ac:dyDescent="0.25">
      <c r="J3851" s="44" t="str">
        <f t="shared" si="1284"/>
        <v/>
      </c>
      <c r="K3851" s="33" t="str">
        <f t="shared" ca="1" si="1288"/>
        <v/>
      </c>
      <c r="L3851" s="108">
        <f t="shared" ca="1" si="1287"/>
        <v>0</v>
      </c>
      <c r="M3851" s="44" t="str">
        <f t="shared" si="1285"/>
        <v/>
      </c>
      <c r="N3851" s="45" t="str">
        <f t="shared" ca="1" si="1289"/>
        <v/>
      </c>
      <c r="O3851" s="108">
        <f t="shared" si="1283"/>
        <v>0</v>
      </c>
      <c r="P3851" s="21" t="e">
        <f t="shared" si="1291"/>
        <v>#N/A</v>
      </c>
      <c r="Q3851" s="21" t="e">
        <f t="shared" si="1292"/>
        <v>#N/A</v>
      </c>
      <c r="R3851" s="21" t="e">
        <f t="shared" si="1293"/>
        <v>#N/A</v>
      </c>
      <c r="S3851" s="21" t="e">
        <f t="shared" si="1294"/>
        <v>#N/A</v>
      </c>
      <c r="T3851" s="29" t="e">
        <f t="shared" si="1286"/>
        <v>#N/A</v>
      </c>
      <c r="U3851" s="34">
        <f t="shared" si="1295"/>
        <v>0</v>
      </c>
      <c r="V3851" s="16">
        <f t="shared" ca="1" si="1298"/>
        <v>44139</v>
      </c>
      <c r="W3851" s="56">
        <f t="shared" ca="1" si="1299"/>
        <v>10</v>
      </c>
      <c r="X3851" s="56">
        <f t="shared" ca="1" si="1300"/>
        <v>2020</v>
      </c>
      <c r="Y3851" s="55" t="str">
        <f t="shared" ca="1" si="1301"/>
        <v>10-2020</v>
      </c>
      <c r="Z3851" s="51">
        <f ca="1">IFERROR(VLOOKUP(Y3851,IPC!$E$2:$F$1745,2,0),IPC!$H$1)</f>
        <v>138.32155800000001</v>
      </c>
      <c r="AA3851" s="48">
        <f t="shared" si="1296"/>
        <v>1</v>
      </c>
      <c r="AB3851" s="48">
        <f t="shared" si="1297"/>
        <v>1900</v>
      </c>
      <c r="AC3851" s="32" t="str">
        <f t="shared" si="1290"/>
        <v>1-1900</v>
      </c>
      <c r="AD3851" s="50">
        <f>IFERROR(VLOOKUP(AC3851,IPC!$E$2:$F$1745,2,0),IPC!$H$1)</f>
        <v>138.32155800000001</v>
      </c>
    </row>
    <row r="3852" spans="10:30" x14ac:dyDescent="0.25">
      <c r="J3852" s="44" t="str">
        <f t="shared" si="1284"/>
        <v/>
      </c>
      <c r="K3852" s="33" t="str">
        <f t="shared" ca="1" si="1288"/>
        <v/>
      </c>
      <c r="L3852" s="108">
        <f t="shared" ca="1" si="1287"/>
        <v>0</v>
      </c>
      <c r="M3852" s="44" t="str">
        <f t="shared" si="1285"/>
        <v/>
      </c>
      <c r="N3852" s="45" t="str">
        <f t="shared" ca="1" si="1289"/>
        <v/>
      </c>
      <c r="O3852" s="108">
        <f t="shared" si="1283"/>
        <v>0</v>
      </c>
      <c r="P3852" s="21" t="e">
        <f t="shared" si="1291"/>
        <v>#N/A</v>
      </c>
      <c r="Q3852" s="21" t="e">
        <f t="shared" si="1292"/>
        <v>#N/A</v>
      </c>
      <c r="R3852" s="21" t="e">
        <f t="shared" si="1293"/>
        <v>#N/A</v>
      </c>
      <c r="S3852" s="21" t="e">
        <f t="shared" si="1294"/>
        <v>#N/A</v>
      </c>
      <c r="T3852" s="29" t="e">
        <f t="shared" si="1286"/>
        <v>#N/A</v>
      </c>
      <c r="U3852" s="34">
        <f t="shared" si="1295"/>
        <v>0</v>
      </c>
      <c r="V3852" s="16">
        <f t="shared" ca="1" si="1298"/>
        <v>44139</v>
      </c>
      <c r="W3852" s="56">
        <f t="shared" ca="1" si="1299"/>
        <v>10</v>
      </c>
      <c r="X3852" s="56">
        <f t="shared" ca="1" si="1300"/>
        <v>2020</v>
      </c>
      <c r="Y3852" s="55" t="str">
        <f t="shared" ca="1" si="1301"/>
        <v>10-2020</v>
      </c>
      <c r="Z3852" s="51">
        <f ca="1">IFERROR(VLOOKUP(Y3852,IPC!$E$2:$F$1745,2,0),IPC!$H$1)</f>
        <v>138.32155800000001</v>
      </c>
      <c r="AA3852" s="48">
        <f t="shared" si="1296"/>
        <v>1</v>
      </c>
      <c r="AB3852" s="48">
        <f t="shared" si="1297"/>
        <v>1900</v>
      </c>
      <c r="AC3852" s="32" t="str">
        <f t="shared" si="1290"/>
        <v>1-1900</v>
      </c>
      <c r="AD3852" s="50">
        <f>IFERROR(VLOOKUP(AC3852,IPC!$E$2:$F$1745,2,0),IPC!$H$1)</f>
        <v>138.32155800000001</v>
      </c>
    </row>
    <row r="3853" spans="10:30" x14ac:dyDescent="0.25">
      <c r="J3853" s="44" t="str">
        <f t="shared" si="1284"/>
        <v/>
      </c>
      <c r="K3853" s="33" t="str">
        <f t="shared" ca="1" si="1288"/>
        <v/>
      </c>
      <c r="L3853" s="108">
        <f t="shared" ca="1" si="1287"/>
        <v>0</v>
      </c>
      <c r="M3853" s="44" t="str">
        <f t="shared" si="1285"/>
        <v/>
      </c>
      <c r="N3853" s="45" t="str">
        <f t="shared" ca="1" si="1289"/>
        <v/>
      </c>
      <c r="O3853" s="108">
        <f t="shared" si="1283"/>
        <v>0</v>
      </c>
      <c r="P3853" s="21" t="e">
        <f t="shared" si="1291"/>
        <v>#N/A</v>
      </c>
      <c r="Q3853" s="21" t="e">
        <f t="shared" si="1292"/>
        <v>#N/A</v>
      </c>
      <c r="R3853" s="21" t="e">
        <f t="shared" si="1293"/>
        <v>#N/A</v>
      </c>
      <c r="S3853" s="21" t="e">
        <f t="shared" si="1294"/>
        <v>#N/A</v>
      </c>
      <c r="T3853" s="29" t="e">
        <f t="shared" si="1286"/>
        <v>#N/A</v>
      </c>
      <c r="U3853" s="34">
        <f t="shared" si="1295"/>
        <v>0</v>
      </c>
      <c r="V3853" s="16">
        <f t="shared" ca="1" si="1298"/>
        <v>44139</v>
      </c>
      <c r="W3853" s="56">
        <f t="shared" ca="1" si="1299"/>
        <v>10</v>
      </c>
      <c r="X3853" s="56">
        <f t="shared" ca="1" si="1300"/>
        <v>2020</v>
      </c>
      <c r="Y3853" s="55" t="str">
        <f t="shared" ca="1" si="1301"/>
        <v>10-2020</v>
      </c>
      <c r="Z3853" s="51">
        <f ca="1">IFERROR(VLOOKUP(Y3853,IPC!$E$2:$F$1745,2,0),IPC!$H$1)</f>
        <v>138.32155800000001</v>
      </c>
      <c r="AA3853" s="48">
        <f t="shared" si="1296"/>
        <v>1</v>
      </c>
      <c r="AB3853" s="48">
        <f t="shared" si="1297"/>
        <v>1900</v>
      </c>
      <c r="AC3853" s="32" t="str">
        <f t="shared" si="1290"/>
        <v>1-1900</v>
      </c>
      <c r="AD3853" s="50">
        <f>IFERROR(VLOOKUP(AC3853,IPC!$E$2:$F$1745,2,0),IPC!$H$1)</f>
        <v>138.32155800000001</v>
      </c>
    </row>
    <row r="3854" spans="10:30" x14ac:dyDescent="0.25">
      <c r="J3854" s="44" t="str">
        <f t="shared" si="1284"/>
        <v/>
      </c>
      <c r="K3854" s="33" t="str">
        <f t="shared" ca="1" si="1288"/>
        <v/>
      </c>
      <c r="L3854" s="108">
        <f t="shared" ca="1" si="1287"/>
        <v>0</v>
      </c>
      <c r="M3854" s="44" t="str">
        <f t="shared" si="1285"/>
        <v/>
      </c>
      <c r="N3854" s="45" t="str">
        <f t="shared" ca="1" si="1289"/>
        <v/>
      </c>
      <c r="O3854" s="108">
        <f t="shared" si="1283"/>
        <v>0</v>
      </c>
      <c r="P3854" s="21" t="e">
        <f t="shared" si="1291"/>
        <v>#N/A</v>
      </c>
      <c r="Q3854" s="21" t="e">
        <f t="shared" si="1292"/>
        <v>#N/A</v>
      </c>
      <c r="R3854" s="21" t="e">
        <f t="shared" si="1293"/>
        <v>#N/A</v>
      </c>
      <c r="S3854" s="21" t="e">
        <f t="shared" si="1294"/>
        <v>#N/A</v>
      </c>
      <c r="T3854" s="29" t="e">
        <f t="shared" si="1286"/>
        <v>#N/A</v>
      </c>
      <c r="U3854" s="34">
        <f t="shared" si="1295"/>
        <v>0</v>
      </c>
      <c r="V3854" s="16">
        <f t="shared" ca="1" si="1298"/>
        <v>44139</v>
      </c>
      <c r="W3854" s="56">
        <f t="shared" ca="1" si="1299"/>
        <v>10</v>
      </c>
      <c r="X3854" s="56">
        <f t="shared" ca="1" si="1300"/>
        <v>2020</v>
      </c>
      <c r="Y3854" s="55" t="str">
        <f t="shared" ca="1" si="1301"/>
        <v>10-2020</v>
      </c>
      <c r="Z3854" s="51">
        <f ca="1">IFERROR(VLOOKUP(Y3854,IPC!$E$2:$F$1745,2,0),IPC!$H$1)</f>
        <v>138.32155800000001</v>
      </c>
      <c r="AA3854" s="48">
        <f t="shared" si="1296"/>
        <v>1</v>
      </c>
      <c r="AB3854" s="48">
        <f t="shared" si="1297"/>
        <v>1900</v>
      </c>
      <c r="AC3854" s="32" t="str">
        <f t="shared" si="1290"/>
        <v>1-1900</v>
      </c>
      <c r="AD3854" s="50">
        <f>IFERROR(VLOOKUP(AC3854,IPC!$E$2:$F$1745,2,0),IPC!$H$1)</f>
        <v>138.32155800000001</v>
      </c>
    </row>
    <row r="3855" spans="10:30" x14ac:dyDescent="0.25">
      <c r="J3855" s="44" t="str">
        <f t="shared" si="1284"/>
        <v/>
      </c>
      <c r="K3855" s="33" t="str">
        <f t="shared" ca="1" si="1288"/>
        <v/>
      </c>
      <c r="L3855" s="108">
        <f t="shared" ca="1" si="1287"/>
        <v>0</v>
      </c>
      <c r="M3855" s="44" t="str">
        <f t="shared" si="1285"/>
        <v/>
      </c>
      <c r="N3855" s="45" t="str">
        <f t="shared" ca="1" si="1289"/>
        <v/>
      </c>
      <c r="O3855" s="108">
        <f t="shared" si="1283"/>
        <v>0</v>
      </c>
      <c r="P3855" s="21" t="e">
        <f t="shared" si="1291"/>
        <v>#N/A</v>
      </c>
      <c r="Q3855" s="21" t="e">
        <f t="shared" si="1292"/>
        <v>#N/A</v>
      </c>
      <c r="R3855" s="21" t="e">
        <f t="shared" si="1293"/>
        <v>#N/A</v>
      </c>
      <c r="S3855" s="21" t="e">
        <f t="shared" si="1294"/>
        <v>#N/A</v>
      </c>
      <c r="T3855" s="29" t="e">
        <f t="shared" si="1286"/>
        <v>#N/A</v>
      </c>
      <c r="U3855" s="34">
        <f t="shared" si="1295"/>
        <v>0</v>
      </c>
      <c r="V3855" s="16">
        <f t="shared" ca="1" si="1298"/>
        <v>44139</v>
      </c>
      <c r="W3855" s="56">
        <f t="shared" ca="1" si="1299"/>
        <v>10</v>
      </c>
      <c r="X3855" s="56">
        <f t="shared" ca="1" si="1300"/>
        <v>2020</v>
      </c>
      <c r="Y3855" s="55" t="str">
        <f t="shared" ca="1" si="1301"/>
        <v>10-2020</v>
      </c>
      <c r="Z3855" s="51">
        <f ca="1">IFERROR(VLOOKUP(Y3855,IPC!$E$2:$F$1745,2,0),IPC!$H$1)</f>
        <v>138.32155800000001</v>
      </c>
      <c r="AA3855" s="48">
        <f t="shared" si="1296"/>
        <v>1</v>
      </c>
      <c r="AB3855" s="48">
        <f t="shared" si="1297"/>
        <v>1900</v>
      </c>
      <c r="AC3855" s="32" t="str">
        <f t="shared" si="1290"/>
        <v>1-1900</v>
      </c>
      <c r="AD3855" s="50">
        <f>IFERROR(VLOOKUP(AC3855,IPC!$E$2:$F$1745,2,0),IPC!$H$1)</f>
        <v>138.32155800000001</v>
      </c>
    </row>
    <row r="3856" spans="10:30" x14ac:dyDescent="0.25">
      <c r="J3856" s="44" t="str">
        <f t="shared" si="1284"/>
        <v/>
      </c>
      <c r="K3856" s="33" t="str">
        <f t="shared" ca="1" si="1288"/>
        <v/>
      </c>
      <c r="L3856" s="108">
        <f t="shared" ca="1" si="1287"/>
        <v>0</v>
      </c>
      <c r="M3856" s="44" t="str">
        <f t="shared" si="1285"/>
        <v/>
      </c>
      <c r="N3856" s="45" t="str">
        <f t="shared" ca="1" si="1289"/>
        <v/>
      </c>
      <c r="O3856" s="108">
        <f t="shared" si="1283"/>
        <v>0</v>
      </c>
      <c r="P3856" s="21" t="e">
        <f t="shared" si="1291"/>
        <v>#N/A</v>
      </c>
      <c r="Q3856" s="21" t="e">
        <f t="shared" si="1292"/>
        <v>#N/A</v>
      </c>
      <c r="R3856" s="21" t="e">
        <f t="shared" si="1293"/>
        <v>#N/A</v>
      </c>
      <c r="S3856" s="21" t="e">
        <f t="shared" si="1294"/>
        <v>#N/A</v>
      </c>
      <c r="T3856" s="29" t="e">
        <f t="shared" si="1286"/>
        <v>#N/A</v>
      </c>
      <c r="U3856" s="34">
        <f t="shared" si="1295"/>
        <v>0</v>
      </c>
      <c r="V3856" s="16">
        <f t="shared" ca="1" si="1298"/>
        <v>44139</v>
      </c>
      <c r="W3856" s="56">
        <f t="shared" ca="1" si="1299"/>
        <v>10</v>
      </c>
      <c r="X3856" s="56">
        <f t="shared" ca="1" si="1300"/>
        <v>2020</v>
      </c>
      <c r="Y3856" s="55" t="str">
        <f t="shared" ca="1" si="1301"/>
        <v>10-2020</v>
      </c>
      <c r="Z3856" s="51">
        <f ca="1">IFERROR(VLOOKUP(Y3856,IPC!$E$2:$F$1745,2,0),IPC!$H$1)</f>
        <v>138.32155800000001</v>
      </c>
      <c r="AA3856" s="48">
        <f t="shared" si="1296"/>
        <v>1</v>
      </c>
      <c r="AB3856" s="48">
        <f t="shared" si="1297"/>
        <v>1900</v>
      </c>
      <c r="AC3856" s="32" t="str">
        <f t="shared" si="1290"/>
        <v>1-1900</v>
      </c>
      <c r="AD3856" s="50">
        <f>IFERROR(VLOOKUP(AC3856,IPC!$E$2:$F$1745,2,0),IPC!$H$1)</f>
        <v>138.32155800000001</v>
      </c>
    </row>
    <row r="3857" spans="10:30" x14ac:dyDescent="0.25">
      <c r="J3857" s="44" t="str">
        <f t="shared" si="1284"/>
        <v/>
      </c>
      <c r="K3857" s="33" t="str">
        <f t="shared" ca="1" si="1288"/>
        <v/>
      </c>
      <c r="L3857" s="108">
        <f t="shared" ca="1" si="1287"/>
        <v>0</v>
      </c>
      <c r="M3857" s="44" t="str">
        <f t="shared" si="1285"/>
        <v/>
      </c>
      <c r="N3857" s="45" t="str">
        <f t="shared" ca="1" si="1289"/>
        <v/>
      </c>
      <c r="O3857" s="108">
        <f t="shared" si="1283"/>
        <v>0</v>
      </c>
      <c r="P3857" s="21" t="e">
        <f t="shared" si="1291"/>
        <v>#N/A</v>
      </c>
      <c r="Q3857" s="21" t="e">
        <f t="shared" si="1292"/>
        <v>#N/A</v>
      </c>
      <c r="R3857" s="21" t="e">
        <f t="shared" si="1293"/>
        <v>#N/A</v>
      </c>
      <c r="S3857" s="21" t="e">
        <f t="shared" si="1294"/>
        <v>#N/A</v>
      </c>
      <c r="T3857" s="29" t="e">
        <f t="shared" si="1286"/>
        <v>#N/A</v>
      </c>
      <c r="U3857" s="34">
        <f t="shared" si="1295"/>
        <v>0</v>
      </c>
      <c r="V3857" s="16">
        <f t="shared" ca="1" si="1298"/>
        <v>44139</v>
      </c>
      <c r="W3857" s="56">
        <f t="shared" ca="1" si="1299"/>
        <v>10</v>
      </c>
      <c r="X3857" s="56">
        <f t="shared" ca="1" si="1300"/>
        <v>2020</v>
      </c>
      <c r="Y3857" s="55" t="str">
        <f t="shared" ca="1" si="1301"/>
        <v>10-2020</v>
      </c>
      <c r="Z3857" s="51">
        <f ca="1">IFERROR(VLOOKUP(Y3857,IPC!$E$2:$F$1745,2,0),IPC!$H$1)</f>
        <v>138.32155800000001</v>
      </c>
      <c r="AA3857" s="48">
        <f t="shared" si="1296"/>
        <v>1</v>
      </c>
      <c r="AB3857" s="48">
        <f t="shared" si="1297"/>
        <v>1900</v>
      </c>
      <c r="AC3857" s="32" t="str">
        <f t="shared" si="1290"/>
        <v>1-1900</v>
      </c>
      <c r="AD3857" s="50">
        <f>IFERROR(VLOOKUP(AC3857,IPC!$E$2:$F$1745,2,0),IPC!$H$1)</f>
        <v>138.32155800000001</v>
      </c>
    </row>
    <row r="3858" spans="10:30" x14ac:dyDescent="0.25">
      <c r="J3858" s="44" t="str">
        <f t="shared" si="1284"/>
        <v/>
      </c>
      <c r="K3858" s="33" t="str">
        <f t="shared" ca="1" si="1288"/>
        <v/>
      </c>
      <c r="L3858" s="108">
        <f t="shared" ca="1" si="1287"/>
        <v>0</v>
      </c>
      <c r="M3858" s="44" t="str">
        <f t="shared" si="1285"/>
        <v/>
      </c>
      <c r="N3858" s="45" t="str">
        <f t="shared" ca="1" si="1289"/>
        <v/>
      </c>
      <c r="O3858" s="108">
        <f t="shared" si="1283"/>
        <v>0</v>
      </c>
      <c r="P3858" s="21" t="e">
        <f t="shared" si="1291"/>
        <v>#N/A</v>
      </c>
      <c r="Q3858" s="21" t="e">
        <f t="shared" si="1292"/>
        <v>#N/A</v>
      </c>
      <c r="R3858" s="21" t="e">
        <f t="shared" si="1293"/>
        <v>#N/A</v>
      </c>
      <c r="S3858" s="21" t="e">
        <f t="shared" si="1294"/>
        <v>#N/A</v>
      </c>
      <c r="T3858" s="29" t="e">
        <f t="shared" si="1286"/>
        <v>#N/A</v>
      </c>
      <c r="U3858" s="34">
        <f t="shared" si="1295"/>
        <v>0</v>
      </c>
      <c r="V3858" s="16">
        <f t="shared" ca="1" si="1298"/>
        <v>44139</v>
      </c>
      <c r="W3858" s="56">
        <f t="shared" ca="1" si="1299"/>
        <v>10</v>
      </c>
      <c r="X3858" s="56">
        <f t="shared" ca="1" si="1300"/>
        <v>2020</v>
      </c>
      <c r="Y3858" s="55" t="str">
        <f t="shared" ca="1" si="1301"/>
        <v>10-2020</v>
      </c>
      <c r="Z3858" s="51">
        <f ca="1">IFERROR(VLOOKUP(Y3858,IPC!$E$2:$F$1745,2,0),IPC!$H$1)</f>
        <v>138.32155800000001</v>
      </c>
      <c r="AA3858" s="48">
        <f t="shared" si="1296"/>
        <v>1</v>
      </c>
      <c r="AB3858" s="48">
        <f t="shared" si="1297"/>
        <v>1900</v>
      </c>
      <c r="AC3858" s="32" t="str">
        <f t="shared" si="1290"/>
        <v>1-1900</v>
      </c>
      <c r="AD3858" s="50">
        <f>IFERROR(VLOOKUP(AC3858,IPC!$E$2:$F$1745,2,0),IPC!$H$1)</f>
        <v>138.32155800000001</v>
      </c>
    </row>
    <row r="3859" spans="10:30" x14ac:dyDescent="0.25">
      <c r="J3859" s="44" t="str">
        <f t="shared" si="1284"/>
        <v/>
      </c>
      <c r="K3859" s="33" t="str">
        <f t="shared" ca="1" si="1288"/>
        <v/>
      </c>
      <c r="L3859" s="108">
        <f t="shared" ca="1" si="1287"/>
        <v>0</v>
      </c>
      <c r="M3859" s="44" t="str">
        <f t="shared" si="1285"/>
        <v/>
      </c>
      <c r="N3859" s="45" t="str">
        <f t="shared" ca="1" si="1289"/>
        <v/>
      </c>
      <c r="O3859" s="108">
        <f t="shared" si="1283"/>
        <v>0</v>
      </c>
      <c r="P3859" s="21" t="e">
        <f t="shared" si="1291"/>
        <v>#N/A</v>
      </c>
      <c r="Q3859" s="21" t="e">
        <f t="shared" si="1292"/>
        <v>#N/A</v>
      </c>
      <c r="R3859" s="21" t="e">
        <f t="shared" si="1293"/>
        <v>#N/A</v>
      </c>
      <c r="S3859" s="21" t="e">
        <f t="shared" si="1294"/>
        <v>#N/A</v>
      </c>
      <c r="T3859" s="29" t="e">
        <f t="shared" si="1286"/>
        <v>#N/A</v>
      </c>
      <c r="U3859" s="34">
        <f t="shared" si="1295"/>
        <v>0</v>
      </c>
      <c r="V3859" s="16">
        <f t="shared" ca="1" si="1298"/>
        <v>44139</v>
      </c>
      <c r="W3859" s="56">
        <f t="shared" ca="1" si="1299"/>
        <v>10</v>
      </c>
      <c r="X3859" s="56">
        <f t="shared" ca="1" si="1300"/>
        <v>2020</v>
      </c>
      <c r="Y3859" s="55" t="str">
        <f t="shared" ca="1" si="1301"/>
        <v>10-2020</v>
      </c>
      <c r="Z3859" s="51">
        <f ca="1">IFERROR(VLOOKUP(Y3859,IPC!$E$2:$F$1745,2,0),IPC!$H$1)</f>
        <v>138.32155800000001</v>
      </c>
      <c r="AA3859" s="48">
        <f t="shared" si="1296"/>
        <v>1</v>
      </c>
      <c r="AB3859" s="48">
        <f t="shared" si="1297"/>
        <v>1900</v>
      </c>
      <c r="AC3859" s="32" t="str">
        <f t="shared" si="1290"/>
        <v>1-1900</v>
      </c>
      <c r="AD3859" s="50">
        <f>IFERROR(VLOOKUP(AC3859,IPC!$E$2:$F$1745,2,0),IPC!$H$1)</f>
        <v>138.32155800000001</v>
      </c>
    </row>
    <row r="3860" spans="10:30" x14ac:dyDescent="0.25">
      <c r="J3860" s="44" t="str">
        <f t="shared" si="1284"/>
        <v/>
      </c>
      <c r="K3860" s="33" t="str">
        <f t="shared" ca="1" si="1288"/>
        <v/>
      </c>
      <c r="L3860" s="108">
        <f t="shared" ca="1" si="1287"/>
        <v>0</v>
      </c>
      <c r="M3860" s="44" t="str">
        <f t="shared" si="1285"/>
        <v/>
      </c>
      <c r="N3860" s="45" t="str">
        <f t="shared" ca="1" si="1289"/>
        <v/>
      </c>
      <c r="O3860" s="108">
        <f t="shared" ref="O3860:O3923" si="1302">+IF(M3860="Provisión contable",N3860,0)</f>
        <v>0</v>
      </c>
      <c r="P3860" s="21" t="e">
        <f t="shared" si="1291"/>
        <v>#N/A</v>
      </c>
      <c r="Q3860" s="21" t="e">
        <f t="shared" si="1292"/>
        <v>#N/A</v>
      </c>
      <c r="R3860" s="21" t="e">
        <f t="shared" si="1293"/>
        <v>#N/A</v>
      </c>
      <c r="S3860" s="21" t="e">
        <f t="shared" si="1294"/>
        <v>#N/A</v>
      </c>
      <c r="T3860" s="29" t="e">
        <f t="shared" si="1286"/>
        <v>#N/A</v>
      </c>
      <c r="U3860" s="34">
        <f t="shared" si="1295"/>
        <v>0</v>
      </c>
      <c r="V3860" s="16">
        <f t="shared" ca="1" si="1298"/>
        <v>44139</v>
      </c>
      <c r="W3860" s="56">
        <f t="shared" ca="1" si="1299"/>
        <v>10</v>
      </c>
      <c r="X3860" s="56">
        <f t="shared" ca="1" si="1300"/>
        <v>2020</v>
      </c>
      <c r="Y3860" s="55" t="str">
        <f t="shared" ca="1" si="1301"/>
        <v>10-2020</v>
      </c>
      <c r="Z3860" s="51">
        <f ca="1">IFERROR(VLOOKUP(Y3860,IPC!$E$2:$F$1745,2,0),IPC!$H$1)</f>
        <v>138.32155800000001</v>
      </c>
      <c r="AA3860" s="48">
        <f t="shared" si="1296"/>
        <v>1</v>
      </c>
      <c r="AB3860" s="48">
        <f t="shared" si="1297"/>
        <v>1900</v>
      </c>
      <c r="AC3860" s="32" t="str">
        <f t="shared" si="1290"/>
        <v>1-1900</v>
      </c>
      <c r="AD3860" s="50">
        <f>IFERROR(VLOOKUP(AC3860,IPC!$E$2:$F$1745,2,0),IPC!$H$1)</f>
        <v>138.32155800000001</v>
      </c>
    </row>
    <row r="3861" spans="10:30" x14ac:dyDescent="0.25">
      <c r="J3861" s="44" t="str">
        <f t="shared" si="1284"/>
        <v/>
      </c>
      <c r="K3861" s="33" t="str">
        <f t="shared" ca="1" si="1288"/>
        <v/>
      </c>
      <c r="L3861" s="108">
        <f t="shared" ca="1" si="1287"/>
        <v>0</v>
      </c>
      <c r="M3861" s="44" t="str">
        <f t="shared" si="1285"/>
        <v/>
      </c>
      <c r="N3861" s="45" t="str">
        <f t="shared" ca="1" si="1289"/>
        <v/>
      </c>
      <c r="O3861" s="108">
        <f t="shared" si="1302"/>
        <v>0</v>
      </c>
      <c r="P3861" s="21" t="e">
        <f t="shared" si="1291"/>
        <v>#N/A</v>
      </c>
      <c r="Q3861" s="21" t="e">
        <f t="shared" si="1292"/>
        <v>#N/A</v>
      </c>
      <c r="R3861" s="21" t="e">
        <f t="shared" si="1293"/>
        <v>#N/A</v>
      </c>
      <c r="S3861" s="21" t="e">
        <f t="shared" si="1294"/>
        <v>#N/A</v>
      </c>
      <c r="T3861" s="29" t="e">
        <f t="shared" si="1286"/>
        <v>#N/A</v>
      </c>
      <c r="U3861" s="34">
        <f t="shared" si="1295"/>
        <v>0</v>
      </c>
      <c r="V3861" s="16">
        <f t="shared" ca="1" si="1298"/>
        <v>44139</v>
      </c>
      <c r="W3861" s="56">
        <f t="shared" ca="1" si="1299"/>
        <v>10</v>
      </c>
      <c r="X3861" s="56">
        <f t="shared" ca="1" si="1300"/>
        <v>2020</v>
      </c>
      <c r="Y3861" s="55" t="str">
        <f t="shared" ca="1" si="1301"/>
        <v>10-2020</v>
      </c>
      <c r="Z3861" s="51">
        <f ca="1">IFERROR(VLOOKUP(Y3861,IPC!$E$2:$F$1745,2,0),IPC!$H$1)</f>
        <v>138.32155800000001</v>
      </c>
      <c r="AA3861" s="48">
        <f t="shared" si="1296"/>
        <v>1</v>
      </c>
      <c r="AB3861" s="48">
        <f t="shared" si="1297"/>
        <v>1900</v>
      </c>
      <c r="AC3861" s="32" t="str">
        <f t="shared" si="1290"/>
        <v>1-1900</v>
      </c>
      <c r="AD3861" s="50">
        <f>IFERROR(VLOOKUP(AC3861,IPC!$E$2:$F$1745,2,0),IPC!$H$1)</f>
        <v>138.32155800000001</v>
      </c>
    </row>
    <row r="3862" spans="10:30" x14ac:dyDescent="0.25">
      <c r="J3862" s="44" t="str">
        <f t="shared" si="1284"/>
        <v/>
      </c>
      <c r="K3862" s="33" t="str">
        <f t="shared" ca="1" si="1288"/>
        <v/>
      </c>
      <c r="L3862" s="108">
        <f t="shared" ca="1" si="1287"/>
        <v>0</v>
      </c>
      <c r="M3862" s="44" t="str">
        <f t="shared" si="1285"/>
        <v/>
      </c>
      <c r="N3862" s="45" t="str">
        <f t="shared" ca="1" si="1289"/>
        <v/>
      </c>
      <c r="O3862" s="108">
        <f t="shared" si="1302"/>
        <v>0</v>
      </c>
      <c r="P3862" s="21" t="e">
        <f t="shared" si="1291"/>
        <v>#N/A</v>
      </c>
      <c r="Q3862" s="21" t="e">
        <f t="shared" si="1292"/>
        <v>#N/A</v>
      </c>
      <c r="R3862" s="21" t="e">
        <f t="shared" si="1293"/>
        <v>#N/A</v>
      </c>
      <c r="S3862" s="21" t="e">
        <f t="shared" si="1294"/>
        <v>#N/A</v>
      </c>
      <c r="T3862" s="29" t="e">
        <f t="shared" si="1286"/>
        <v>#N/A</v>
      </c>
      <c r="U3862" s="34">
        <f t="shared" si="1295"/>
        <v>0</v>
      </c>
      <c r="V3862" s="16">
        <f t="shared" ca="1" si="1298"/>
        <v>44139</v>
      </c>
      <c r="W3862" s="56">
        <f t="shared" ca="1" si="1299"/>
        <v>10</v>
      </c>
      <c r="X3862" s="56">
        <f t="shared" ca="1" si="1300"/>
        <v>2020</v>
      </c>
      <c r="Y3862" s="55" t="str">
        <f t="shared" ca="1" si="1301"/>
        <v>10-2020</v>
      </c>
      <c r="Z3862" s="51">
        <f ca="1">IFERROR(VLOOKUP(Y3862,IPC!$E$2:$F$1745,2,0),IPC!$H$1)</f>
        <v>138.32155800000001</v>
      </c>
      <c r="AA3862" s="48">
        <f t="shared" si="1296"/>
        <v>1</v>
      </c>
      <c r="AB3862" s="48">
        <f t="shared" si="1297"/>
        <v>1900</v>
      </c>
      <c r="AC3862" s="32" t="str">
        <f t="shared" si="1290"/>
        <v>1-1900</v>
      </c>
      <c r="AD3862" s="50">
        <f>IFERROR(VLOOKUP(AC3862,IPC!$E$2:$F$1745,2,0),IPC!$H$1)</f>
        <v>138.32155800000001</v>
      </c>
    </row>
    <row r="3863" spans="10:30" x14ac:dyDescent="0.25">
      <c r="J3863" s="44" t="str">
        <f t="shared" si="1284"/>
        <v/>
      </c>
      <c r="K3863" s="33" t="str">
        <f t="shared" ca="1" si="1288"/>
        <v/>
      </c>
      <c r="L3863" s="108">
        <f t="shared" ca="1" si="1287"/>
        <v>0</v>
      </c>
      <c r="M3863" s="44" t="str">
        <f t="shared" si="1285"/>
        <v/>
      </c>
      <c r="N3863" s="45" t="str">
        <f t="shared" ca="1" si="1289"/>
        <v/>
      </c>
      <c r="O3863" s="108">
        <f t="shared" si="1302"/>
        <v>0</v>
      </c>
      <c r="P3863" s="21" t="e">
        <f t="shared" si="1291"/>
        <v>#N/A</v>
      </c>
      <c r="Q3863" s="21" t="e">
        <f t="shared" si="1292"/>
        <v>#N/A</v>
      </c>
      <c r="R3863" s="21" t="e">
        <f t="shared" si="1293"/>
        <v>#N/A</v>
      </c>
      <c r="S3863" s="21" t="e">
        <f t="shared" si="1294"/>
        <v>#N/A</v>
      </c>
      <c r="T3863" s="29" t="e">
        <f t="shared" si="1286"/>
        <v>#N/A</v>
      </c>
      <c r="U3863" s="34">
        <f t="shared" si="1295"/>
        <v>0</v>
      </c>
      <c r="V3863" s="16">
        <f t="shared" ca="1" si="1298"/>
        <v>44139</v>
      </c>
      <c r="W3863" s="56">
        <f t="shared" ca="1" si="1299"/>
        <v>10</v>
      </c>
      <c r="X3863" s="56">
        <f t="shared" ca="1" si="1300"/>
        <v>2020</v>
      </c>
      <c r="Y3863" s="55" t="str">
        <f t="shared" ca="1" si="1301"/>
        <v>10-2020</v>
      </c>
      <c r="Z3863" s="51">
        <f ca="1">IFERROR(VLOOKUP(Y3863,IPC!$E$2:$F$1745,2,0),IPC!$H$1)</f>
        <v>138.32155800000001</v>
      </c>
      <c r="AA3863" s="48">
        <f t="shared" si="1296"/>
        <v>1</v>
      </c>
      <c r="AB3863" s="48">
        <f t="shared" si="1297"/>
        <v>1900</v>
      </c>
      <c r="AC3863" s="32" t="str">
        <f t="shared" si="1290"/>
        <v>1-1900</v>
      </c>
      <c r="AD3863" s="50">
        <f>IFERROR(VLOOKUP(AC3863,IPC!$E$2:$F$1745,2,0),IPC!$H$1)</f>
        <v>138.32155800000001</v>
      </c>
    </row>
    <row r="3864" spans="10:30" x14ac:dyDescent="0.25">
      <c r="J3864" s="44" t="str">
        <f t="shared" ref="J3864:J3927" si="1303">IFERROR(IF(T3876&gt;0.5,"ALTA",IF(AND(T3876&gt;0.25,T3876&lt;=0.5),"MEDIA",IF(AND(T3876&gt;=0.1,T3876&lt;=0.25),"BAJA",IF(AND(T3876&lt;0.1),"REMOTA")))),"")</f>
        <v/>
      </c>
      <c r="K3864" s="33" t="str">
        <f t="shared" ca="1" si="1288"/>
        <v/>
      </c>
      <c r="L3864" s="108">
        <f t="shared" ca="1" si="1287"/>
        <v>0</v>
      </c>
      <c r="M3864" s="44" t="str">
        <f t="shared" ref="M3864:M3927" si="1304">IFERROR(IF(T3876&gt;50%,"Provisión contable",IF(T3876&lt;=10%,"No se registra","Cuentas de orden")),"")</f>
        <v/>
      </c>
      <c r="N3864" s="45" t="str">
        <f t="shared" ca="1" si="1289"/>
        <v/>
      </c>
      <c r="O3864" s="108">
        <f t="shared" si="1302"/>
        <v>0</v>
      </c>
      <c r="P3864" s="21" t="e">
        <f t="shared" si="1291"/>
        <v>#N/A</v>
      </c>
      <c r="Q3864" s="21" t="e">
        <f t="shared" si="1292"/>
        <v>#N/A</v>
      </c>
      <c r="R3864" s="21" t="e">
        <f t="shared" si="1293"/>
        <v>#N/A</v>
      </c>
      <c r="S3864" s="21" t="e">
        <f t="shared" si="1294"/>
        <v>#N/A</v>
      </c>
      <c r="T3864" s="29" t="e">
        <f t="shared" si="1286"/>
        <v>#N/A</v>
      </c>
      <c r="U3864" s="34">
        <f t="shared" si="1295"/>
        <v>0</v>
      </c>
      <c r="V3864" s="16">
        <f t="shared" ca="1" si="1298"/>
        <v>44139</v>
      </c>
      <c r="W3864" s="56">
        <f t="shared" ca="1" si="1299"/>
        <v>10</v>
      </c>
      <c r="X3864" s="56">
        <f t="shared" ca="1" si="1300"/>
        <v>2020</v>
      </c>
      <c r="Y3864" s="55" t="str">
        <f t="shared" ca="1" si="1301"/>
        <v>10-2020</v>
      </c>
      <c r="Z3864" s="51">
        <f ca="1">IFERROR(VLOOKUP(Y3864,IPC!$E$2:$F$1745,2,0),IPC!$H$1)</f>
        <v>138.32155800000001</v>
      </c>
      <c r="AA3864" s="48">
        <f t="shared" si="1296"/>
        <v>1</v>
      </c>
      <c r="AB3864" s="48">
        <f t="shared" si="1297"/>
        <v>1900</v>
      </c>
      <c r="AC3864" s="32" t="str">
        <f t="shared" si="1290"/>
        <v>1-1900</v>
      </c>
      <c r="AD3864" s="50">
        <f>IFERROR(VLOOKUP(AC3864,IPC!$E$2:$F$1745,2,0),IPC!$H$1)</f>
        <v>138.32155800000001</v>
      </c>
    </row>
    <row r="3865" spans="10:30" x14ac:dyDescent="0.25">
      <c r="J3865" s="44" t="str">
        <f t="shared" si="1303"/>
        <v/>
      </c>
      <c r="K3865" s="33" t="str">
        <f t="shared" ca="1" si="1288"/>
        <v/>
      </c>
      <c r="L3865" s="108">
        <f t="shared" ca="1" si="1287"/>
        <v>0</v>
      </c>
      <c r="M3865" s="44" t="str">
        <f t="shared" si="1304"/>
        <v/>
      </c>
      <c r="N3865" s="45" t="str">
        <f t="shared" ca="1" si="1289"/>
        <v/>
      </c>
      <c r="O3865" s="108">
        <f t="shared" si="1302"/>
        <v>0</v>
      </c>
      <c r="P3865" s="21" t="e">
        <f t="shared" si="1291"/>
        <v>#N/A</v>
      </c>
      <c r="Q3865" s="21" t="e">
        <f t="shared" si="1292"/>
        <v>#N/A</v>
      </c>
      <c r="R3865" s="21" t="e">
        <f t="shared" si="1293"/>
        <v>#N/A</v>
      </c>
      <c r="S3865" s="21" t="e">
        <f t="shared" si="1294"/>
        <v>#N/A</v>
      </c>
      <c r="T3865" s="29" t="e">
        <f t="shared" si="1286"/>
        <v>#N/A</v>
      </c>
      <c r="U3865" s="34">
        <f t="shared" si="1295"/>
        <v>0</v>
      </c>
      <c r="V3865" s="16">
        <f t="shared" ca="1" si="1298"/>
        <v>44139</v>
      </c>
      <c r="W3865" s="56">
        <f t="shared" ca="1" si="1299"/>
        <v>10</v>
      </c>
      <c r="X3865" s="56">
        <f t="shared" ca="1" si="1300"/>
        <v>2020</v>
      </c>
      <c r="Y3865" s="55" t="str">
        <f t="shared" ca="1" si="1301"/>
        <v>10-2020</v>
      </c>
      <c r="Z3865" s="51">
        <f ca="1">IFERROR(VLOOKUP(Y3865,IPC!$E$2:$F$1745,2,0),IPC!$H$1)</f>
        <v>138.32155800000001</v>
      </c>
      <c r="AA3865" s="48">
        <f t="shared" si="1296"/>
        <v>1</v>
      </c>
      <c r="AB3865" s="48">
        <f t="shared" si="1297"/>
        <v>1900</v>
      </c>
      <c r="AC3865" s="32" t="str">
        <f t="shared" si="1290"/>
        <v>1-1900</v>
      </c>
      <c r="AD3865" s="50">
        <f>IFERROR(VLOOKUP(AC3865,IPC!$E$2:$F$1745,2,0),IPC!$H$1)</f>
        <v>138.32155800000001</v>
      </c>
    </row>
    <row r="3866" spans="10:30" x14ac:dyDescent="0.25">
      <c r="J3866" s="44" t="str">
        <f t="shared" si="1303"/>
        <v/>
      </c>
      <c r="K3866" s="33" t="str">
        <f t="shared" ca="1" si="1288"/>
        <v/>
      </c>
      <c r="L3866" s="108">
        <f t="shared" ca="1" si="1287"/>
        <v>0</v>
      </c>
      <c r="M3866" s="44" t="str">
        <f t="shared" si="1304"/>
        <v/>
      </c>
      <c r="N3866" s="45" t="str">
        <f t="shared" ca="1" si="1289"/>
        <v/>
      </c>
      <c r="O3866" s="108">
        <f t="shared" si="1302"/>
        <v>0</v>
      </c>
      <c r="P3866" s="21" t="e">
        <f t="shared" si="1291"/>
        <v>#N/A</v>
      </c>
      <c r="Q3866" s="21" t="e">
        <f t="shared" si="1292"/>
        <v>#N/A</v>
      </c>
      <c r="R3866" s="21" t="e">
        <f t="shared" si="1293"/>
        <v>#N/A</v>
      </c>
      <c r="S3866" s="21" t="e">
        <f t="shared" si="1294"/>
        <v>#N/A</v>
      </c>
      <c r="T3866" s="29" t="e">
        <f t="shared" si="1286"/>
        <v>#N/A</v>
      </c>
      <c r="U3866" s="34">
        <f t="shared" si="1295"/>
        <v>0</v>
      </c>
      <c r="V3866" s="16">
        <f t="shared" ca="1" si="1298"/>
        <v>44139</v>
      </c>
      <c r="W3866" s="56">
        <f t="shared" ca="1" si="1299"/>
        <v>10</v>
      </c>
      <c r="X3866" s="56">
        <f t="shared" ca="1" si="1300"/>
        <v>2020</v>
      </c>
      <c r="Y3866" s="55" t="str">
        <f t="shared" ca="1" si="1301"/>
        <v>10-2020</v>
      </c>
      <c r="Z3866" s="51">
        <f ca="1">IFERROR(VLOOKUP(Y3866,IPC!$E$2:$F$1745,2,0),IPC!$H$1)</f>
        <v>138.32155800000001</v>
      </c>
      <c r="AA3866" s="48">
        <f t="shared" si="1296"/>
        <v>1</v>
      </c>
      <c r="AB3866" s="48">
        <f t="shared" si="1297"/>
        <v>1900</v>
      </c>
      <c r="AC3866" s="32" t="str">
        <f t="shared" si="1290"/>
        <v>1-1900</v>
      </c>
      <c r="AD3866" s="50">
        <f>IFERROR(VLOOKUP(AC3866,IPC!$E$2:$F$1745,2,0),IPC!$H$1)</f>
        <v>138.32155800000001</v>
      </c>
    </row>
    <row r="3867" spans="10:30" x14ac:dyDescent="0.25">
      <c r="J3867" s="44" t="str">
        <f t="shared" si="1303"/>
        <v/>
      </c>
      <c r="K3867" s="33" t="str">
        <f t="shared" ca="1" si="1288"/>
        <v/>
      </c>
      <c r="L3867" s="108">
        <f t="shared" ca="1" si="1287"/>
        <v>0</v>
      </c>
      <c r="M3867" s="44" t="str">
        <f t="shared" si="1304"/>
        <v/>
      </c>
      <c r="N3867" s="45" t="str">
        <f t="shared" ca="1" si="1289"/>
        <v/>
      </c>
      <c r="O3867" s="108">
        <f t="shared" si="1302"/>
        <v>0</v>
      </c>
      <c r="P3867" s="21" t="e">
        <f t="shared" si="1291"/>
        <v>#N/A</v>
      </c>
      <c r="Q3867" s="21" t="e">
        <f t="shared" si="1292"/>
        <v>#N/A</v>
      </c>
      <c r="R3867" s="21" t="e">
        <f t="shared" si="1293"/>
        <v>#N/A</v>
      </c>
      <c r="S3867" s="21" t="e">
        <f t="shared" si="1294"/>
        <v>#N/A</v>
      </c>
      <c r="T3867" s="29" t="e">
        <f t="shared" si="1286"/>
        <v>#N/A</v>
      </c>
      <c r="U3867" s="34">
        <f t="shared" si="1295"/>
        <v>0</v>
      </c>
      <c r="V3867" s="16">
        <f t="shared" ca="1" si="1298"/>
        <v>44139</v>
      </c>
      <c r="W3867" s="56">
        <f t="shared" ca="1" si="1299"/>
        <v>10</v>
      </c>
      <c r="X3867" s="56">
        <f t="shared" ca="1" si="1300"/>
        <v>2020</v>
      </c>
      <c r="Y3867" s="55" t="str">
        <f t="shared" ca="1" si="1301"/>
        <v>10-2020</v>
      </c>
      <c r="Z3867" s="51">
        <f ca="1">IFERROR(VLOOKUP(Y3867,IPC!$E$2:$F$1745,2,0),IPC!$H$1)</f>
        <v>138.32155800000001</v>
      </c>
      <c r="AA3867" s="48">
        <f t="shared" si="1296"/>
        <v>1</v>
      </c>
      <c r="AB3867" s="48">
        <f t="shared" si="1297"/>
        <v>1900</v>
      </c>
      <c r="AC3867" s="32" t="str">
        <f t="shared" si="1290"/>
        <v>1-1900</v>
      </c>
      <c r="AD3867" s="50">
        <f>IFERROR(VLOOKUP(AC3867,IPC!$E$2:$F$1745,2,0),IPC!$H$1)</f>
        <v>138.32155800000001</v>
      </c>
    </row>
    <row r="3868" spans="10:30" x14ac:dyDescent="0.25">
      <c r="J3868" s="44" t="str">
        <f t="shared" si="1303"/>
        <v/>
      </c>
      <c r="K3868" s="33" t="str">
        <f t="shared" ca="1" si="1288"/>
        <v/>
      </c>
      <c r="L3868" s="108">
        <f t="shared" ca="1" si="1287"/>
        <v>0</v>
      </c>
      <c r="M3868" s="44" t="str">
        <f t="shared" si="1304"/>
        <v/>
      </c>
      <c r="N3868" s="45" t="str">
        <f t="shared" ca="1" si="1289"/>
        <v/>
      </c>
      <c r="O3868" s="108">
        <f t="shared" si="1302"/>
        <v>0</v>
      </c>
      <c r="P3868" s="21" t="e">
        <f t="shared" si="1291"/>
        <v>#N/A</v>
      </c>
      <c r="Q3868" s="21" t="e">
        <f t="shared" si="1292"/>
        <v>#N/A</v>
      </c>
      <c r="R3868" s="21" t="e">
        <f t="shared" si="1293"/>
        <v>#N/A</v>
      </c>
      <c r="S3868" s="21" t="e">
        <f t="shared" si="1294"/>
        <v>#N/A</v>
      </c>
      <c r="T3868" s="29" t="e">
        <f t="shared" si="1286"/>
        <v>#N/A</v>
      </c>
      <c r="U3868" s="34">
        <f t="shared" si="1295"/>
        <v>0</v>
      </c>
      <c r="V3868" s="16">
        <f t="shared" ca="1" si="1298"/>
        <v>44139</v>
      </c>
      <c r="W3868" s="56">
        <f t="shared" ca="1" si="1299"/>
        <v>10</v>
      </c>
      <c r="X3868" s="56">
        <f t="shared" ca="1" si="1300"/>
        <v>2020</v>
      </c>
      <c r="Y3868" s="55" t="str">
        <f t="shared" ca="1" si="1301"/>
        <v>10-2020</v>
      </c>
      <c r="Z3868" s="51">
        <f ca="1">IFERROR(VLOOKUP(Y3868,IPC!$E$2:$F$1745,2,0),IPC!$H$1)</f>
        <v>138.32155800000001</v>
      </c>
      <c r="AA3868" s="48">
        <f t="shared" si="1296"/>
        <v>1</v>
      </c>
      <c r="AB3868" s="48">
        <f t="shared" si="1297"/>
        <v>1900</v>
      </c>
      <c r="AC3868" s="32" t="str">
        <f t="shared" si="1290"/>
        <v>1-1900</v>
      </c>
      <c r="AD3868" s="50">
        <f>IFERROR(VLOOKUP(AC3868,IPC!$E$2:$F$1745,2,0),IPC!$H$1)</f>
        <v>138.32155800000001</v>
      </c>
    </row>
    <row r="3869" spans="10:30" x14ac:dyDescent="0.25">
      <c r="J3869" s="44" t="str">
        <f t="shared" si="1303"/>
        <v/>
      </c>
      <c r="K3869" s="33" t="str">
        <f t="shared" ca="1" si="1288"/>
        <v/>
      </c>
      <c r="L3869" s="108">
        <f t="shared" ca="1" si="1287"/>
        <v>0</v>
      </c>
      <c r="M3869" s="44" t="str">
        <f t="shared" si="1304"/>
        <v/>
      </c>
      <c r="N3869" s="45" t="str">
        <f t="shared" ca="1" si="1289"/>
        <v/>
      </c>
      <c r="O3869" s="108">
        <f t="shared" si="1302"/>
        <v>0</v>
      </c>
      <c r="P3869" s="21" t="e">
        <f t="shared" si="1291"/>
        <v>#N/A</v>
      </c>
      <c r="Q3869" s="21" t="e">
        <f t="shared" si="1292"/>
        <v>#N/A</v>
      </c>
      <c r="R3869" s="21" t="e">
        <f t="shared" si="1293"/>
        <v>#N/A</v>
      </c>
      <c r="S3869" s="21" t="e">
        <f t="shared" si="1294"/>
        <v>#N/A</v>
      </c>
      <c r="T3869" s="29" t="e">
        <f t="shared" si="1286"/>
        <v>#N/A</v>
      </c>
      <c r="U3869" s="34">
        <f t="shared" si="1295"/>
        <v>0</v>
      </c>
      <c r="V3869" s="16">
        <f t="shared" ca="1" si="1298"/>
        <v>44139</v>
      </c>
      <c r="W3869" s="56">
        <f t="shared" ca="1" si="1299"/>
        <v>10</v>
      </c>
      <c r="X3869" s="56">
        <f t="shared" ca="1" si="1300"/>
        <v>2020</v>
      </c>
      <c r="Y3869" s="55" t="str">
        <f t="shared" ca="1" si="1301"/>
        <v>10-2020</v>
      </c>
      <c r="Z3869" s="51">
        <f ca="1">IFERROR(VLOOKUP(Y3869,IPC!$E$2:$F$1745,2,0),IPC!$H$1)</f>
        <v>138.32155800000001</v>
      </c>
      <c r="AA3869" s="48">
        <f t="shared" si="1296"/>
        <v>1</v>
      </c>
      <c r="AB3869" s="48">
        <f t="shared" si="1297"/>
        <v>1900</v>
      </c>
      <c r="AC3869" s="32" t="str">
        <f t="shared" si="1290"/>
        <v>1-1900</v>
      </c>
      <c r="AD3869" s="50">
        <f>IFERROR(VLOOKUP(AC3869,IPC!$E$2:$F$1745,2,0),IPC!$H$1)</f>
        <v>138.32155800000001</v>
      </c>
    </row>
    <row r="3870" spans="10:30" x14ac:dyDescent="0.25">
      <c r="J3870" s="44" t="str">
        <f t="shared" si="1303"/>
        <v/>
      </c>
      <c r="K3870" s="33" t="str">
        <f t="shared" ca="1" si="1288"/>
        <v/>
      </c>
      <c r="L3870" s="108">
        <f t="shared" ca="1" si="1287"/>
        <v>0</v>
      </c>
      <c r="M3870" s="44" t="str">
        <f t="shared" si="1304"/>
        <v/>
      </c>
      <c r="N3870" s="45" t="str">
        <f t="shared" ca="1" si="1289"/>
        <v/>
      </c>
      <c r="O3870" s="108">
        <f t="shared" si="1302"/>
        <v>0</v>
      </c>
      <c r="P3870" s="21" t="e">
        <f t="shared" si="1291"/>
        <v>#N/A</v>
      </c>
      <c r="Q3870" s="21" t="e">
        <f t="shared" si="1292"/>
        <v>#N/A</v>
      </c>
      <c r="R3870" s="21" t="e">
        <f t="shared" si="1293"/>
        <v>#N/A</v>
      </c>
      <c r="S3870" s="21" t="e">
        <f t="shared" si="1294"/>
        <v>#N/A</v>
      </c>
      <c r="T3870" s="29" t="e">
        <f t="shared" si="1286"/>
        <v>#N/A</v>
      </c>
      <c r="U3870" s="34">
        <f t="shared" si="1295"/>
        <v>0</v>
      </c>
      <c r="V3870" s="16">
        <f t="shared" ca="1" si="1298"/>
        <v>44139</v>
      </c>
      <c r="W3870" s="56">
        <f t="shared" ca="1" si="1299"/>
        <v>10</v>
      </c>
      <c r="X3870" s="56">
        <f t="shared" ca="1" si="1300"/>
        <v>2020</v>
      </c>
      <c r="Y3870" s="55" t="str">
        <f t="shared" ca="1" si="1301"/>
        <v>10-2020</v>
      </c>
      <c r="Z3870" s="51">
        <f ca="1">IFERROR(VLOOKUP(Y3870,IPC!$E$2:$F$1745,2,0),IPC!$H$1)</f>
        <v>138.32155800000001</v>
      </c>
      <c r="AA3870" s="48">
        <f t="shared" si="1296"/>
        <v>1</v>
      </c>
      <c r="AB3870" s="48">
        <f t="shared" si="1297"/>
        <v>1900</v>
      </c>
      <c r="AC3870" s="32" t="str">
        <f t="shared" si="1290"/>
        <v>1-1900</v>
      </c>
      <c r="AD3870" s="50">
        <f>IFERROR(VLOOKUP(AC3870,IPC!$E$2:$F$1745,2,0),IPC!$H$1)</f>
        <v>138.32155800000001</v>
      </c>
    </row>
    <row r="3871" spans="10:30" x14ac:dyDescent="0.25">
      <c r="J3871" s="44" t="str">
        <f t="shared" si="1303"/>
        <v/>
      </c>
      <c r="K3871" s="33" t="str">
        <f t="shared" ca="1" si="1288"/>
        <v/>
      </c>
      <c r="L3871" s="108">
        <f t="shared" ca="1" si="1287"/>
        <v>0</v>
      </c>
      <c r="M3871" s="44" t="str">
        <f t="shared" si="1304"/>
        <v/>
      </c>
      <c r="N3871" s="45" t="str">
        <f t="shared" ca="1" si="1289"/>
        <v/>
      </c>
      <c r="O3871" s="108">
        <f t="shared" si="1302"/>
        <v>0</v>
      </c>
      <c r="P3871" s="21" t="e">
        <f t="shared" si="1291"/>
        <v>#N/A</v>
      </c>
      <c r="Q3871" s="21" t="e">
        <f t="shared" si="1292"/>
        <v>#N/A</v>
      </c>
      <c r="R3871" s="21" t="e">
        <f t="shared" si="1293"/>
        <v>#N/A</v>
      </c>
      <c r="S3871" s="21" t="e">
        <f t="shared" si="1294"/>
        <v>#N/A</v>
      </c>
      <c r="T3871" s="29" t="e">
        <f t="shared" si="1286"/>
        <v>#N/A</v>
      </c>
      <c r="U3871" s="34">
        <f t="shared" si="1295"/>
        <v>0</v>
      </c>
      <c r="V3871" s="16">
        <f t="shared" ca="1" si="1298"/>
        <v>44139</v>
      </c>
      <c r="W3871" s="56">
        <f t="shared" ca="1" si="1299"/>
        <v>10</v>
      </c>
      <c r="X3871" s="56">
        <f t="shared" ca="1" si="1300"/>
        <v>2020</v>
      </c>
      <c r="Y3871" s="55" t="str">
        <f t="shared" ca="1" si="1301"/>
        <v>10-2020</v>
      </c>
      <c r="Z3871" s="51">
        <f ca="1">IFERROR(VLOOKUP(Y3871,IPC!$E$2:$F$1745,2,0),IPC!$H$1)</f>
        <v>138.32155800000001</v>
      </c>
      <c r="AA3871" s="48">
        <f t="shared" si="1296"/>
        <v>1</v>
      </c>
      <c r="AB3871" s="48">
        <f t="shared" si="1297"/>
        <v>1900</v>
      </c>
      <c r="AC3871" s="32" t="str">
        <f t="shared" si="1290"/>
        <v>1-1900</v>
      </c>
      <c r="AD3871" s="50">
        <f>IFERROR(VLOOKUP(AC3871,IPC!$E$2:$F$1745,2,0),IPC!$H$1)</f>
        <v>138.32155800000001</v>
      </c>
    </row>
    <row r="3872" spans="10:30" x14ac:dyDescent="0.25">
      <c r="J3872" s="44" t="str">
        <f t="shared" si="1303"/>
        <v/>
      </c>
      <c r="K3872" s="33" t="str">
        <f t="shared" ca="1" si="1288"/>
        <v/>
      </c>
      <c r="L3872" s="108">
        <f t="shared" ca="1" si="1287"/>
        <v>0</v>
      </c>
      <c r="M3872" s="44" t="str">
        <f t="shared" si="1304"/>
        <v/>
      </c>
      <c r="N3872" s="45" t="str">
        <f t="shared" ca="1" si="1289"/>
        <v/>
      </c>
      <c r="O3872" s="108">
        <f t="shared" si="1302"/>
        <v>0</v>
      </c>
      <c r="P3872" s="21" t="e">
        <f t="shared" si="1291"/>
        <v>#N/A</v>
      </c>
      <c r="Q3872" s="21" t="e">
        <f t="shared" si="1292"/>
        <v>#N/A</v>
      </c>
      <c r="R3872" s="21" t="e">
        <f t="shared" si="1293"/>
        <v>#N/A</v>
      </c>
      <c r="S3872" s="21" t="e">
        <f t="shared" si="1294"/>
        <v>#N/A</v>
      </c>
      <c r="T3872" s="29" t="e">
        <f t="shared" ref="T3872:T3935" si="1305">+SUMPRODUCT(P3872:S3872,$P$7:$S$7)/100</f>
        <v>#N/A</v>
      </c>
      <c r="U3872" s="34">
        <f t="shared" si="1295"/>
        <v>0</v>
      </c>
      <c r="V3872" s="16">
        <f t="shared" ca="1" si="1298"/>
        <v>44139</v>
      </c>
      <c r="W3872" s="56">
        <f t="shared" ca="1" si="1299"/>
        <v>10</v>
      </c>
      <c r="X3872" s="56">
        <f t="shared" ca="1" si="1300"/>
        <v>2020</v>
      </c>
      <c r="Y3872" s="55" t="str">
        <f t="shared" ca="1" si="1301"/>
        <v>10-2020</v>
      </c>
      <c r="Z3872" s="51">
        <f ca="1">IFERROR(VLOOKUP(Y3872,IPC!$E$2:$F$1745,2,0),IPC!$H$1)</f>
        <v>138.32155800000001</v>
      </c>
      <c r="AA3872" s="48">
        <f t="shared" si="1296"/>
        <v>1</v>
      </c>
      <c r="AB3872" s="48">
        <f t="shared" si="1297"/>
        <v>1900</v>
      </c>
      <c r="AC3872" s="32" t="str">
        <f t="shared" si="1290"/>
        <v>1-1900</v>
      </c>
      <c r="AD3872" s="50">
        <f>IFERROR(VLOOKUP(AC3872,IPC!$E$2:$F$1745,2,0),IPC!$H$1)</f>
        <v>138.32155800000001</v>
      </c>
    </row>
    <row r="3873" spans="10:30" x14ac:dyDescent="0.25">
      <c r="J3873" s="44" t="str">
        <f t="shared" si="1303"/>
        <v/>
      </c>
      <c r="K3873" s="33" t="str">
        <f t="shared" ca="1" si="1288"/>
        <v/>
      </c>
      <c r="L3873" s="108">
        <f t="shared" ca="1" si="1287"/>
        <v>0</v>
      </c>
      <c r="M3873" s="44" t="str">
        <f t="shared" si="1304"/>
        <v/>
      </c>
      <c r="N3873" s="45" t="str">
        <f t="shared" ca="1" si="1289"/>
        <v/>
      </c>
      <c r="O3873" s="108">
        <f t="shared" si="1302"/>
        <v>0</v>
      </c>
      <c r="P3873" s="21" t="e">
        <f t="shared" si="1291"/>
        <v>#N/A</v>
      </c>
      <c r="Q3873" s="21" t="e">
        <f t="shared" si="1292"/>
        <v>#N/A</v>
      </c>
      <c r="R3873" s="21" t="e">
        <f t="shared" si="1293"/>
        <v>#N/A</v>
      </c>
      <c r="S3873" s="21" t="e">
        <f t="shared" si="1294"/>
        <v>#N/A</v>
      </c>
      <c r="T3873" s="29" t="e">
        <f t="shared" si="1305"/>
        <v>#N/A</v>
      </c>
      <c r="U3873" s="34">
        <f t="shared" si="1295"/>
        <v>0</v>
      </c>
      <c r="V3873" s="16">
        <f t="shared" ca="1" si="1298"/>
        <v>44139</v>
      </c>
      <c r="W3873" s="56">
        <f t="shared" ca="1" si="1299"/>
        <v>10</v>
      </c>
      <c r="X3873" s="56">
        <f t="shared" ca="1" si="1300"/>
        <v>2020</v>
      </c>
      <c r="Y3873" s="55" t="str">
        <f t="shared" ca="1" si="1301"/>
        <v>10-2020</v>
      </c>
      <c r="Z3873" s="51">
        <f ca="1">IFERROR(VLOOKUP(Y3873,IPC!$E$2:$F$1745,2,0),IPC!$H$1)</f>
        <v>138.32155800000001</v>
      </c>
      <c r="AA3873" s="48">
        <f t="shared" si="1296"/>
        <v>1</v>
      </c>
      <c r="AB3873" s="48">
        <f t="shared" si="1297"/>
        <v>1900</v>
      </c>
      <c r="AC3873" s="32" t="str">
        <f t="shared" si="1290"/>
        <v>1-1900</v>
      </c>
      <c r="AD3873" s="50">
        <f>IFERROR(VLOOKUP(AC3873,IPC!$E$2:$F$1745,2,0),IPC!$H$1)</f>
        <v>138.32155800000001</v>
      </c>
    </row>
    <row r="3874" spans="10:30" x14ac:dyDescent="0.25">
      <c r="J3874" s="44" t="str">
        <f t="shared" si="1303"/>
        <v/>
      </c>
      <c r="K3874" s="33" t="str">
        <f t="shared" ca="1" si="1288"/>
        <v/>
      </c>
      <c r="L3874" s="108">
        <f t="shared" ca="1" si="1287"/>
        <v>0</v>
      </c>
      <c r="M3874" s="44" t="str">
        <f t="shared" si="1304"/>
        <v/>
      </c>
      <c r="N3874" s="45" t="str">
        <f t="shared" ca="1" si="1289"/>
        <v/>
      </c>
      <c r="O3874" s="108">
        <f t="shared" si="1302"/>
        <v>0</v>
      </c>
      <c r="P3874" s="21" t="e">
        <f t="shared" si="1291"/>
        <v>#N/A</v>
      </c>
      <c r="Q3874" s="21" t="e">
        <f t="shared" si="1292"/>
        <v>#N/A</v>
      </c>
      <c r="R3874" s="21" t="e">
        <f t="shared" si="1293"/>
        <v>#N/A</v>
      </c>
      <c r="S3874" s="21" t="e">
        <f t="shared" si="1294"/>
        <v>#N/A</v>
      </c>
      <c r="T3874" s="29" t="e">
        <f t="shared" si="1305"/>
        <v>#N/A</v>
      </c>
      <c r="U3874" s="34">
        <f t="shared" si="1295"/>
        <v>0</v>
      </c>
      <c r="V3874" s="16">
        <f t="shared" ca="1" si="1298"/>
        <v>44139</v>
      </c>
      <c r="W3874" s="56">
        <f t="shared" ca="1" si="1299"/>
        <v>10</v>
      </c>
      <c r="X3874" s="56">
        <f t="shared" ca="1" si="1300"/>
        <v>2020</v>
      </c>
      <c r="Y3874" s="55" t="str">
        <f t="shared" ca="1" si="1301"/>
        <v>10-2020</v>
      </c>
      <c r="Z3874" s="51">
        <f ca="1">IFERROR(VLOOKUP(Y3874,IPC!$E$2:$F$1745,2,0),IPC!$H$1)</f>
        <v>138.32155800000001</v>
      </c>
      <c r="AA3874" s="48">
        <f t="shared" si="1296"/>
        <v>1</v>
      </c>
      <c r="AB3874" s="48">
        <f t="shared" si="1297"/>
        <v>1900</v>
      </c>
      <c r="AC3874" s="32" t="str">
        <f t="shared" si="1290"/>
        <v>1-1900</v>
      </c>
      <c r="AD3874" s="50">
        <f>IFERROR(VLOOKUP(AC3874,IPC!$E$2:$F$1745,2,0),IPC!$H$1)</f>
        <v>138.32155800000001</v>
      </c>
    </row>
    <row r="3875" spans="10:30" x14ac:dyDescent="0.25">
      <c r="J3875" s="44" t="str">
        <f t="shared" si="1303"/>
        <v/>
      </c>
      <c r="K3875" s="33" t="str">
        <f t="shared" ca="1" si="1288"/>
        <v/>
      </c>
      <c r="L3875" s="108">
        <f t="shared" ca="1" si="1287"/>
        <v>0</v>
      </c>
      <c r="M3875" s="44" t="str">
        <f t="shared" si="1304"/>
        <v/>
      </c>
      <c r="N3875" s="45" t="str">
        <f t="shared" ca="1" si="1289"/>
        <v/>
      </c>
      <c r="O3875" s="108">
        <f t="shared" si="1302"/>
        <v>0</v>
      </c>
      <c r="P3875" s="21" t="e">
        <f t="shared" si="1291"/>
        <v>#N/A</v>
      </c>
      <c r="Q3875" s="21" t="e">
        <f t="shared" si="1292"/>
        <v>#N/A</v>
      </c>
      <c r="R3875" s="21" t="e">
        <f t="shared" si="1293"/>
        <v>#N/A</v>
      </c>
      <c r="S3875" s="21" t="e">
        <f t="shared" si="1294"/>
        <v>#N/A</v>
      </c>
      <c r="T3875" s="29" t="e">
        <f t="shared" si="1305"/>
        <v>#N/A</v>
      </c>
      <c r="U3875" s="34">
        <f t="shared" si="1295"/>
        <v>0</v>
      </c>
      <c r="V3875" s="16">
        <f t="shared" ca="1" si="1298"/>
        <v>44139</v>
      </c>
      <c r="W3875" s="56">
        <f t="shared" ca="1" si="1299"/>
        <v>10</v>
      </c>
      <c r="X3875" s="56">
        <f t="shared" ca="1" si="1300"/>
        <v>2020</v>
      </c>
      <c r="Y3875" s="55" t="str">
        <f t="shared" ca="1" si="1301"/>
        <v>10-2020</v>
      </c>
      <c r="Z3875" s="51">
        <f ca="1">IFERROR(VLOOKUP(Y3875,IPC!$E$2:$F$1745,2,0),IPC!$H$1)</f>
        <v>138.32155800000001</v>
      </c>
      <c r="AA3875" s="48">
        <f t="shared" si="1296"/>
        <v>1</v>
      </c>
      <c r="AB3875" s="48">
        <f t="shared" si="1297"/>
        <v>1900</v>
      </c>
      <c r="AC3875" s="32" t="str">
        <f t="shared" si="1290"/>
        <v>1-1900</v>
      </c>
      <c r="AD3875" s="50">
        <f>IFERROR(VLOOKUP(AC3875,IPC!$E$2:$F$1745,2,0),IPC!$H$1)</f>
        <v>138.32155800000001</v>
      </c>
    </row>
    <row r="3876" spans="10:30" x14ac:dyDescent="0.25">
      <c r="J3876" s="44" t="str">
        <f t="shared" si="1303"/>
        <v/>
      </c>
      <c r="K3876" s="33" t="str">
        <f t="shared" ca="1" si="1288"/>
        <v/>
      </c>
      <c r="L3876" s="108">
        <f t="shared" ca="1" si="1287"/>
        <v>0</v>
      </c>
      <c r="M3876" s="44" t="str">
        <f t="shared" si="1304"/>
        <v/>
      </c>
      <c r="N3876" s="45" t="str">
        <f t="shared" ca="1" si="1289"/>
        <v/>
      </c>
      <c r="O3876" s="108">
        <f t="shared" si="1302"/>
        <v>0</v>
      </c>
      <c r="P3876" s="21" t="e">
        <f t="shared" si="1291"/>
        <v>#N/A</v>
      </c>
      <c r="Q3876" s="21" t="e">
        <f t="shared" si="1292"/>
        <v>#N/A</v>
      </c>
      <c r="R3876" s="21" t="e">
        <f t="shared" si="1293"/>
        <v>#N/A</v>
      </c>
      <c r="S3876" s="21" t="e">
        <f t="shared" si="1294"/>
        <v>#N/A</v>
      </c>
      <c r="T3876" s="29" t="e">
        <f t="shared" si="1305"/>
        <v>#N/A</v>
      </c>
      <c r="U3876" s="34">
        <f t="shared" si="1295"/>
        <v>0</v>
      </c>
      <c r="V3876" s="16">
        <f t="shared" ca="1" si="1298"/>
        <v>44139</v>
      </c>
      <c r="W3876" s="56">
        <f t="shared" ca="1" si="1299"/>
        <v>10</v>
      </c>
      <c r="X3876" s="56">
        <f t="shared" ca="1" si="1300"/>
        <v>2020</v>
      </c>
      <c r="Y3876" s="55" t="str">
        <f t="shared" ca="1" si="1301"/>
        <v>10-2020</v>
      </c>
      <c r="Z3876" s="51">
        <f ca="1">IFERROR(VLOOKUP(Y3876,IPC!$E$2:$F$1745,2,0),IPC!$H$1)</f>
        <v>138.32155800000001</v>
      </c>
      <c r="AA3876" s="48">
        <f t="shared" si="1296"/>
        <v>1</v>
      </c>
      <c r="AB3876" s="48">
        <f t="shared" si="1297"/>
        <v>1900</v>
      </c>
      <c r="AC3876" s="32" t="str">
        <f t="shared" si="1290"/>
        <v>1-1900</v>
      </c>
      <c r="AD3876" s="50">
        <f>IFERROR(VLOOKUP(AC3876,IPC!$E$2:$F$1745,2,0),IPC!$H$1)</f>
        <v>138.32155800000001</v>
      </c>
    </row>
    <row r="3877" spans="10:30" x14ac:dyDescent="0.25">
      <c r="J3877" s="44" t="str">
        <f t="shared" si="1303"/>
        <v/>
      </c>
      <c r="K3877" s="33" t="str">
        <f t="shared" ca="1" si="1288"/>
        <v/>
      </c>
      <c r="L3877" s="108">
        <f t="shared" ca="1" si="1287"/>
        <v>0</v>
      </c>
      <c r="M3877" s="44" t="str">
        <f t="shared" si="1304"/>
        <v/>
      </c>
      <c r="N3877" s="45" t="str">
        <f t="shared" ca="1" si="1289"/>
        <v/>
      </c>
      <c r="O3877" s="108">
        <f t="shared" si="1302"/>
        <v>0</v>
      </c>
      <c r="P3877" s="21" t="e">
        <f t="shared" si="1291"/>
        <v>#N/A</v>
      </c>
      <c r="Q3877" s="21" t="e">
        <f t="shared" si="1292"/>
        <v>#N/A</v>
      </c>
      <c r="R3877" s="21" t="e">
        <f t="shared" si="1293"/>
        <v>#N/A</v>
      </c>
      <c r="S3877" s="21" t="e">
        <f t="shared" si="1294"/>
        <v>#N/A</v>
      </c>
      <c r="T3877" s="29" t="e">
        <f t="shared" si="1305"/>
        <v>#N/A</v>
      </c>
      <c r="U3877" s="34">
        <f t="shared" si="1295"/>
        <v>0</v>
      </c>
      <c r="V3877" s="16">
        <f t="shared" ca="1" si="1298"/>
        <v>44139</v>
      </c>
      <c r="W3877" s="56">
        <f t="shared" ca="1" si="1299"/>
        <v>10</v>
      </c>
      <c r="X3877" s="56">
        <f t="shared" ca="1" si="1300"/>
        <v>2020</v>
      </c>
      <c r="Y3877" s="55" t="str">
        <f t="shared" ca="1" si="1301"/>
        <v>10-2020</v>
      </c>
      <c r="Z3877" s="51">
        <f ca="1">IFERROR(VLOOKUP(Y3877,IPC!$E$2:$F$1745,2,0),IPC!$H$1)</f>
        <v>138.32155800000001</v>
      </c>
      <c r="AA3877" s="48">
        <f t="shared" si="1296"/>
        <v>1</v>
      </c>
      <c r="AB3877" s="48">
        <f t="shared" si="1297"/>
        <v>1900</v>
      </c>
      <c r="AC3877" s="32" t="str">
        <f t="shared" si="1290"/>
        <v>1-1900</v>
      </c>
      <c r="AD3877" s="50">
        <f>IFERROR(VLOOKUP(AC3877,IPC!$E$2:$F$1745,2,0),IPC!$H$1)</f>
        <v>138.32155800000001</v>
      </c>
    </row>
    <row r="3878" spans="10:30" x14ac:dyDescent="0.25">
      <c r="J3878" s="44" t="str">
        <f t="shared" si="1303"/>
        <v/>
      </c>
      <c r="K3878" s="33" t="str">
        <f t="shared" ca="1" si="1288"/>
        <v/>
      </c>
      <c r="L3878" s="108">
        <f t="shared" ref="L3878:L3941" ca="1" si="1306">IFERROR(B3878*C3878*Z3890/AD3890,"")</f>
        <v>0</v>
      </c>
      <c r="M3878" s="44" t="str">
        <f t="shared" si="1304"/>
        <v/>
      </c>
      <c r="N3878" s="45" t="str">
        <f t="shared" ca="1" si="1289"/>
        <v/>
      </c>
      <c r="O3878" s="108">
        <f t="shared" si="1302"/>
        <v>0</v>
      </c>
      <c r="P3878" s="21" t="e">
        <f t="shared" si="1291"/>
        <v>#N/A</v>
      </c>
      <c r="Q3878" s="21" t="e">
        <f t="shared" si="1292"/>
        <v>#N/A</v>
      </c>
      <c r="R3878" s="21" t="e">
        <f t="shared" si="1293"/>
        <v>#N/A</v>
      </c>
      <c r="S3878" s="21" t="e">
        <f t="shared" si="1294"/>
        <v>#N/A</v>
      </c>
      <c r="T3878" s="29" t="e">
        <f t="shared" si="1305"/>
        <v>#N/A</v>
      </c>
      <c r="U3878" s="34">
        <f t="shared" si="1295"/>
        <v>0</v>
      </c>
      <c r="V3878" s="16">
        <f t="shared" ca="1" si="1298"/>
        <v>44139</v>
      </c>
      <c r="W3878" s="56">
        <f t="shared" ca="1" si="1299"/>
        <v>10</v>
      </c>
      <c r="X3878" s="56">
        <f t="shared" ca="1" si="1300"/>
        <v>2020</v>
      </c>
      <c r="Y3878" s="55" t="str">
        <f t="shared" ca="1" si="1301"/>
        <v>10-2020</v>
      </c>
      <c r="Z3878" s="51">
        <f ca="1">IFERROR(VLOOKUP(Y3878,IPC!$E$2:$F$1745,2,0),IPC!$H$1)</f>
        <v>138.32155800000001</v>
      </c>
      <c r="AA3878" s="48">
        <f t="shared" si="1296"/>
        <v>1</v>
      </c>
      <c r="AB3878" s="48">
        <f t="shared" si="1297"/>
        <v>1900</v>
      </c>
      <c r="AC3878" s="32" t="str">
        <f t="shared" si="1290"/>
        <v>1-1900</v>
      </c>
      <c r="AD3878" s="50">
        <f>IFERROR(VLOOKUP(AC3878,IPC!$E$2:$F$1745,2,0),IPC!$H$1)</f>
        <v>138.32155800000001</v>
      </c>
    </row>
    <row r="3879" spans="10:30" x14ac:dyDescent="0.25">
      <c r="J3879" s="44" t="str">
        <f t="shared" si="1303"/>
        <v/>
      </c>
      <c r="K3879" s="33" t="str">
        <f t="shared" ca="1" si="1288"/>
        <v/>
      </c>
      <c r="L3879" s="108">
        <f t="shared" ca="1" si="1306"/>
        <v>0</v>
      </c>
      <c r="M3879" s="44" t="str">
        <f t="shared" si="1304"/>
        <v/>
      </c>
      <c r="N3879" s="45" t="str">
        <f t="shared" ca="1" si="1289"/>
        <v/>
      </c>
      <c r="O3879" s="108">
        <f t="shared" si="1302"/>
        <v>0</v>
      </c>
      <c r="P3879" s="21" t="e">
        <f t="shared" si="1291"/>
        <v>#N/A</v>
      </c>
      <c r="Q3879" s="21" t="e">
        <f t="shared" si="1292"/>
        <v>#N/A</v>
      </c>
      <c r="R3879" s="21" t="e">
        <f t="shared" si="1293"/>
        <v>#N/A</v>
      </c>
      <c r="S3879" s="21" t="e">
        <f t="shared" si="1294"/>
        <v>#N/A</v>
      </c>
      <c r="T3879" s="29" t="e">
        <f t="shared" si="1305"/>
        <v>#N/A</v>
      </c>
      <c r="U3879" s="34">
        <f t="shared" si="1295"/>
        <v>0</v>
      </c>
      <c r="V3879" s="16">
        <f t="shared" ca="1" si="1298"/>
        <v>44139</v>
      </c>
      <c r="W3879" s="56">
        <f t="shared" ca="1" si="1299"/>
        <v>10</v>
      </c>
      <c r="X3879" s="56">
        <f t="shared" ca="1" si="1300"/>
        <v>2020</v>
      </c>
      <c r="Y3879" s="55" t="str">
        <f t="shared" ca="1" si="1301"/>
        <v>10-2020</v>
      </c>
      <c r="Z3879" s="51">
        <f ca="1">IFERROR(VLOOKUP(Y3879,IPC!$E$2:$F$1745,2,0),IPC!$H$1)</f>
        <v>138.32155800000001</v>
      </c>
      <c r="AA3879" s="48">
        <f t="shared" si="1296"/>
        <v>1</v>
      </c>
      <c r="AB3879" s="48">
        <f t="shared" si="1297"/>
        <v>1900</v>
      </c>
      <c r="AC3879" s="32" t="str">
        <f t="shared" si="1290"/>
        <v>1-1900</v>
      </c>
      <c r="AD3879" s="50">
        <f>IFERROR(VLOOKUP(AC3879,IPC!$E$2:$F$1745,2,0),IPC!$H$1)</f>
        <v>138.32155800000001</v>
      </c>
    </row>
    <row r="3880" spans="10:30" x14ac:dyDescent="0.25">
      <c r="J3880" s="44" t="str">
        <f t="shared" si="1303"/>
        <v/>
      </c>
      <c r="K3880" s="33" t="str">
        <f t="shared" ca="1" si="1288"/>
        <v/>
      </c>
      <c r="L3880" s="108">
        <f t="shared" ca="1" si="1306"/>
        <v>0</v>
      </c>
      <c r="M3880" s="44" t="str">
        <f t="shared" si="1304"/>
        <v/>
      </c>
      <c r="N3880" s="45" t="str">
        <f t="shared" ca="1" si="1289"/>
        <v/>
      </c>
      <c r="O3880" s="108">
        <f t="shared" si="1302"/>
        <v>0</v>
      </c>
      <c r="P3880" s="21" t="e">
        <f t="shared" si="1291"/>
        <v>#N/A</v>
      </c>
      <c r="Q3880" s="21" t="e">
        <f t="shared" si="1292"/>
        <v>#N/A</v>
      </c>
      <c r="R3880" s="21" t="e">
        <f t="shared" si="1293"/>
        <v>#N/A</v>
      </c>
      <c r="S3880" s="21" t="e">
        <f t="shared" si="1294"/>
        <v>#N/A</v>
      </c>
      <c r="T3880" s="29" t="e">
        <f t="shared" si="1305"/>
        <v>#N/A</v>
      </c>
      <c r="U3880" s="34">
        <f t="shared" si="1295"/>
        <v>0</v>
      </c>
      <c r="V3880" s="16">
        <f t="shared" ca="1" si="1298"/>
        <v>44139</v>
      </c>
      <c r="W3880" s="56">
        <f t="shared" ca="1" si="1299"/>
        <v>10</v>
      </c>
      <c r="X3880" s="56">
        <f t="shared" ca="1" si="1300"/>
        <v>2020</v>
      </c>
      <c r="Y3880" s="55" t="str">
        <f t="shared" ca="1" si="1301"/>
        <v>10-2020</v>
      </c>
      <c r="Z3880" s="51">
        <f ca="1">IFERROR(VLOOKUP(Y3880,IPC!$E$2:$F$1745,2,0),IPC!$H$1)</f>
        <v>138.32155800000001</v>
      </c>
      <c r="AA3880" s="48">
        <f t="shared" si="1296"/>
        <v>1</v>
      </c>
      <c r="AB3880" s="48">
        <f t="shared" si="1297"/>
        <v>1900</v>
      </c>
      <c r="AC3880" s="32" t="str">
        <f t="shared" si="1290"/>
        <v>1-1900</v>
      </c>
      <c r="AD3880" s="50">
        <f>IFERROR(VLOOKUP(AC3880,IPC!$E$2:$F$1745,2,0),IPC!$H$1)</f>
        <v>138.32155800000001</v>
      </c>
    </row>
    <row r="3881" spans="10:30" x14ac:dyDescent="0.25">
      <c r="J3881" s="44" t="str">
        <f t="shared" si="1303"/>
        <v/>
      </c>
      <c r="K3881" s="33" t="str">
        <f t="shared" ca="1" si="1288"/>
        <v/>
      </c>
      <c r="L3881" s="108">
        <f t="shared" ca="1" si="1306"/>
        <v>0</v>
      </c>
      <c r="M3881" s="44" t="str">
        <f t="shared" si="1304"/>
        <v/>
      </c>
      <c r="N3881" s="45" t="str">
        <f t="shared" ca="1" si="1289"/>
        <v/>
      </c>
      <c r="O3881" s="108">
        <f t="shared" si="1302"/>
        <v>0</v>
      </c>
      <c r="P3881" s="21" t="e">
        <f t="shared" si="1291"/>
        <v>#N/A</v>
      </c>
      <c r="Q3881" s="21" t="e">
        <f t="shared" si="1292"/>
        <v>#N/A</v>
      </c>
      <c r="R3881" s="21" t="e">
        <f t="shared" si="1293"/>
        <v>#N/A</v>
      </c>
      <c r="S3881" s="21" t="e">
        <f t="shared" si="1294"/>
        <v>#N/A</v>
      </c>
      <c r="T3881" s="29" t="e">
        <f t="shared" si="1305"/>
        <v>#N/A</v>
      </c>
      <c r="U3881" s="34">
        <f t="shared" si="1295"/>
        <v>0</v>
      </c>
      <c r="V3881" s="16">
        <f t="shared" ca="1" si="1298"/>
        <v>44139</v>
      </c>
      <c r="W3881" s="56">
        <f t="shared" ca="1" si="1299"/>
        <v>10</v>
      </c>
      <c r="X3881" s="56">
        <f t="shared" ca="1" si="1300"/>
        <v>2020</v>
      </c>
      <c r="Y3881" s="55" t="str">
        <f t="shared" ca="1" si="1301"/>
        <v>10-2020</v>
      </c>
      <c r="Z3881" s="51">
        <f ca="1">IFERROR(VLOOKUP(Y3881,IPC!$E$2:$F$1745,2,0),IPC!$H$1)</f>
        <v>138.32155800000001</v>
      </c>
      <c r="AA3881" s="48">
        <f t="shared" si="1296"/>
        <v>1</v>
      </c>
      <c r="AB3881" s="48">
        <f t="shared" si="1297"/>
        <v>1900</v>
      </c>
      <c r="AC3881" s="32" t="str">
        <f t="shared" si="1290"/>
        <v>1-1900</v>
      </c>
      <c r="AD3881" s="50">
        <f>IFERROR(VLOOKUP(AC3881,IPC!$E$2:$F$1745,2,0),IPC!$H$1)</f>
        <v>138.32155800000001</v>
      </c>
    </row>
    <row r="3882" spans="10:30" x14ac:dyDescent="0.25">
      <c r="J3882" s="44" t="str">
        <f t="shared" si="1303"/>
        <v/>
      </c>
      <c r="K3882" s="33" t="str">
        <f t="shared" ca="1" si="1288"/>
        <v/>
      </c>
      <c r="L3882" s="108">
        <f t="shared" ca="1" si="1306"/>
        <v>0</v>
      </c>
      <c r="M3882" s="44" t="str">
        <f t="shared" si="1304"/>
        <v/>
      </c>
      <c r="N3882" s="45" t="str">
        <f t="shared" ca="1" si="1289"/>
        <v/>
      </c>
      <c r="O3882" s="108">
        <f t="shared" si="1302"/>
        <v>0</v>
      </c>
      <c r="P3882" s="21" t="e">
        <f t="shared" si="1291"/>
        <v>#N/A</v>
      </c>
      <c r="Q3882" s="21" t="e">
        <f t="shared" si="1292"/>
        <v>#N/A</v>
      </c>
      <c r="R3882" s="21" t="e">
        <f t="shared" si="1293"/>
        <v>#N/A</v>
      </c>
      <c r="S3882" s="21" t="e">
        <f t="shared" si="1294"/>
        <v>#N/A</v>
      </c>
      <c r="T3882" s="29" t="e">
        <f t="shared" si="1305"/>
        <v>#N/A</v>
      </c>
      <c r="U3882" s="34">
        <f t="shared" si="1295"/>
        <v>0</v>
      </c>
      <c r="V3882" s="16">
        <f t="shared" ca="1" si="1298"/>
        <v>44139</v>
      </c>
      <c r="W3882" s="56">
        <f t="shared" ca="1" si="1299"/>
        <v>10</v>
      </c>
      <c r="X3882" s="56">
        <f t="shared" ca="1" si="1300"/>
        <v>2020</v>
      </c>
      <c r="Y3882" s="55" t="str">
        <f t="shared" ca="1" si="1301"/>
        <v>10-2020</v>
      </c>
      <c r="Z3882" s="51">
        <f ca="1">IFERROR(VLOOKUP(Y3882,IPC!$E$2:$F$1745,2,0),IPC!$H$1)</f>
        <v>138.32155800000001</v>
      </c>
      <c r="AA3882" s="48">
        <f t="shared" si="1296"/>
        <v>1</v>
      </c>
      <c r="AB3882" s="48">
        <f t="shared" si="1297"/>
        <v>1900</v>
      </c>
      <c r="AC3882" s="32" t="str">
        <f t="shared" si="1290"/>
        <v>1-1900</v>
      </c>
      <c r="AD3882" s="50">
        <f>IFERROR(VLOOKUP(AC3882,IPC!$E$2:$F$1745,2,0),IPC!$H$1)</f>
        <v>138.32155800000001</v>
      </c>
    </row>
    <row r="3883" spans="10:30" x14ac:dyDescent="0.25">
      <c r="J3883" s="44" t="str">
        <f t="shared" si="1303"/>
        <v/>
      </c>
      <c r="K3883" s="33" t="str">
        <f t="shared" ca="1" si="1288"/>
        <v/>
      </c>
      <c r="L3883" s="108">
        <f t="shared" ca="1" si="1306"/>
        <v>0</v>
      </c>
      <c r="M3883" s="44" t="str">
        <f t="shared" si="1304"/>
        <v/>
      </c>
      <c r="N3883" s="45" t="str">
        <f t="shared" ca="1" si="1289"/>
        <v/>
      </c>
      <c r="O3883" s="108">
        <f t="shared" si="1302"/>
        <v>0</v>
      </c>
      <c r="P3883" s="21" t="e">
        <f t="shared" si="1291"/>
        <v>#N/A</v>
      </c>
      <c r="Q3883" s="21" t="e">
        <f t="shared" si="1292"/>
        <v>#N/A</v>
      </c>
      <c r="R3883" s="21" t="e">
        <f t="shared" si="1293"/>
        <v>#N/A</v>
      </c>
      <c r="S3883" s="21" t="e">
        <f t="shared" si="1294"/>
        <v>#N/A</v>
      </c>
      <c r="T3883" s="29" t="e">
        <f t="shared" si="1305"/>
        <v>#N/A</v>
      </c>
      <c r="U3883" s="34">
        <f t="shared" si="1295"/>
        <v>0</v>
      </c>
      <c r="V3883" s="16">
        <f t="shared" ca="1" si="1298"/>
        <v>44139</v>
      </c>
      <c r="W3883" s="56">
        <f t="shared" ca="1" si="1299"/>
        <v>10</v>
      </c>
      <c r="X3883" s="56">
        <f t="shared" ca="1" si="1300"/>
        <v>2020</v>
      </c>
      <c r="Y3883" s="55" t="str">
        <f t="shared" ca="1" si="1301"/>
        <v>10-2020</v>
      </c>
      <c r="Z3883" s="51">
        <f ca="1">IFERROR(VLOOKUP(Y3883,IPC!$E$2:$F$1745,2,0),IPC!$H$1)</f>
        <v>138.32155800000001</v>
      </c>
      <c r="AA3883" s="48">
        <f t="shared" si="1296"/>
        <v>1</v>
      </c>
      <c r="AB3883" s="48">
        <f t="shared" si="1297"/>
        <v>1900</v>
      </c>
      <c r="AC3883" s="32" t="str">
        <f t="shared" si="1290"/>
        <v>1-1900</v>
      </c>
      <c r="AD3883" s="50">
        <f>IFERROR(VLOOKUP(AC3883,IPC!$E$2:$F$1745,2,0),IPC!$H$1)</f>
        <v>138.32155800000001</v>
      </c>
    </row>
    <row r="3884" spans="10:30" x14ac:dyDescent="0.25">
      <c r="J3884" s="44" t="str">
        <f t="shared" si="1303"/>
        <v/>
      </c>
      <c r="K3884" s="33" t="str">
        <f t="shared" ca="1" si="1288"/>
        <v/>
      </c>
      <c r="L3884" s="108">
        <f t="shared" ca="1" si="1306"/>
        <v>0</v>
      </c>
      <c r="M3884" s="44" t="str">
        <f t="shared" si="1304"/>
        <v/>
      </c>
      <c r="N3884" s="45" t="str">
        <f t="shared" ca="1" si="1289"/>
        <v/>
      </c>
      <c r="O3884" s="108">
        <f t="shared" si="1302"/>
        <v>0</v>
      </c>
      <c r="P3884" s="21" t="e">
        <f t="shared" si="1291"/>
        <v>#N/A</v>
      </c>
      <c r="Q3884" s="21" t="e">
        <f t="shared" si="1292"/>
        <v>#N/A</v>
      </c>
      <c r="R3884" s="21" t="e">
        <f t="shared" si="1293"/>
        <v>#N/A</v>
      </c>
      <c r="S3884" s="21" t="e">
        <f t="shared" si="1294"/>
        <v>#N/A</v>
      </c>
      <c r="T3884" s="29" t="e">
        <f t="shared" si="1305"/>
        <v>#N/A</v>
      </c>
      <c r="U3884" s="34">
        <f t="shared" si="1295"/>
        <v>0</v>
      </c>
      <c r="V3884" s="16">
        <f t="shared" ca="1" si="1298"/>
        <v>44139</v>
      </c>
      <c r="W3884" s="56">
        <f t="shared" ca="1" si="1299"/>
        <v>10</v>
      </c>
      <c r="X3884" s="56">
        <f t="shared" ca="1" si="1300"/>
        <v>2020</v>
      </c>
      <c r="Y3884" s="55" t="str">
        <f t="shared" ca="1" si="1301"/>
        <v>10-2020</v>
      </c>
      <c r="Z3884" s="51">
        <f ca="1">IFERROR(VLOOKUP(Y3884,IPC!$E$2:$F$1745,2,0),IPC!$H$1)</f>
        <v>138.32155800000001</v>
      </c>
      <c r="AA3884" s="48">
        <f t="shared" si="1296"/>
        <v>1</v>
      </c>
      <c r="AB3884" s="48">
        <f t="shared" si="1297"/>
        <v>1900</v>
      </c>
      <c r="AC3884" s="32" t="str">
        <f t="shared" si="1290"/>
        <v>1-1900</v>
      </c>
      <c r="AD3884" s="50">
        <f>IFERROR(VLOOKUP(AC3884,IPC!$E$2:$F$1745,2,0),IPC!$H$1)</f>
        <v>138.32155800000001</v>
      </c>
    </row>
    <row r="3885" spans="10:30" x14ac:dyDescent="0.25">
      <c r="J3885" s="44" t="str">
        <f t="shared" si="1303"/>
        <v/>
      </c>
      <c r="K3885" s="33" t="str">
        <f t="shared" ca="1" si="1288"/>
        <v/>
      </c>
      <c r="L3885" s="108">
        <f t="shared" ca="1" si="1306"/>
        <v>0</v>
      </c>
      <c r="M3885" s="44" t="str">
        <f t="shared" si="1304"/>
        <v/>
      </c>
      <c r="N3885" s="45" t="str">
        <f t="shared" ca="1" si="1289"/>
        <v/>
      </c>
      <c r="O3885" s="108">
        <f t="shared" si="1302"/>
        <v>0</v>
      </c>
      <c r="P3885" s="21" t="e">
        <f t="shared" si="1291"/>
        <v>#N/A</v>
      </c>
      <c r="Q3885" s="21" t="e">
        <f t="shared" si="1292"/>
        <v>#N/A</v>
      </c>
      <c r="R3885" s="21" t="e">
        <f t="shared" si="1293"/>
        <v>#N/A</v>
      </c>
      <c r="S3885" s="21" t="e">
        <f t="shared" si="1294"/>
        <v>#N/A</v>
      </c>
      <c r="T3885" s="29" t="e">
        <f t="shared" si="1305"/>
        <v>#N/A</v>
      </c>
      <c r="U3885" s="34">
        <f t="shared" si="1295"/>
        <v>0</v>
      </c>
      <c r="V3885" s="16">
        <f t="shared" ca="1" si="1298"/>
        <v>44139</v>
      </c>
      <c r="W3885" s="56">
        <f t="shared" ca="1" si="1299"/>
        <v>10</v>
      </c>
      <c r="X3885" s="56">
        <f t="shared" ca="1" si="1300"/>
        <v>2020</v>
      </c>
      <c r="Y3885" s="55" t="str">
        <f t="shared" ca="1" si="1301"/>
        <v>10-2020</v>
      </c>
      <c r="Z3885" s="51">
        <f ca="1">IFERROR(VLOOKUP(Y3885,IPC!$E$2:$F$1745,2,0),IPC!$H$1)</f>
        <v>138.32155800000001</v>
      </c>
      <c r="AA3885" s="48">
        <f t="shared" si="1296"/>
        <v>1</v>
      </c>
      <c r="AB3885" s="48">
        <f t="shared" si="1297"/>
        <v>1900</v>
      </c>
      <c r="AC3885" s="32" t="str">
        <f t="shared" si="1290"/>
        <v>1-1900</v>
      </c>
      <c r="AD3885" s="50">
        <f>IFERROR(VLOOKUP(AC3885,IPC!$E$2:$F$1745,2,0),IPC!$H$1)</f>
        <v>138.32155800000001</v>
      </c>
    </row>
    <row r="3886" spans="10:30" x14ac:dyDescent="0.25">
      <c r="J3886" s="44" t="str">
        <f t="shared" si="1303"/>
        <v/>
      </c>
      <c r="K3886" s="33" t="str">
        <f t="shared" ref="K3886:K3949" ca="1" si="1307">IFERROR(IF((U3898-V3898)/365&lt;0,"",(U3898-V3898)/365),"")</f>
        <v/>
      </c>
      <c r="L3886" s="108">
        <f t="shared" ca="1" si="1306"/>
        <v>0</v>
      </c>
      <c r="M3886" s="44" t="str">
        <f t="shared" si="1304"/>
        <v/>
      </c>
      <c r="N3886" s="45" t="str">
        <f t="shared" ref="N3886:N3949" ca="1" si="1308">IFERROR(L3886*((1+$M$7)^K3886)/((1+$N$7)^K3886),"")</f>
        <v/>
      </c>
      <c r="O3886" s="108">
        <f t="shared" si="1302"/>
        <v>0</v>
      </c>
      <c r="P3886" s="21" t="e">
        <f t="shared" si="1291"/>
        <v>#N/A</v>
      </c>
      <c r="Q3886" s="21" t="e">
        <f t="shared" si="1292"/>
        <v>#N/A</v>
      </c>
      <c r="R3886" s="21" t="e">
        <f t="shared" si="1293"/>
        <v>#N/A</v>
      </c>
      <c r="S3886" s="21" t="e">
        <f t="shared" si="1294"/>
        <v>#N/A</v>
      </c>
      <c r="T3886" s="29" t="e">
        <f t="shared" si="1305"/>
        <v>#N/A</v>
      </c>
      <c r="U3886" s="34">
        <f t="shared" si="1295"/>
        <v>0</v>
      </c>
      <c r="V3886" s="16">
        <f t="shared" ca="1" si="1298"/>
        <v>44139</v>
      </c>
      <c r="W3886" s="56">
        <f t="shared" ca="1" si="1299"/>
        <v>10</v>
      </c>
      <c r="X3886" s="56">
        <f t="shared" ca="1" si="1300"/>
        <v>2020</v>
      </c>
      <c r="Y3886" s="55" t="str">
        <f t="shared" ca="1" si="1301"/>
        <v>10-2020</v>
      </c>
      <c r="Z3886" s="51">
        <f ca="1">IFERROR(VLOOKUP(Y3886,IPC!$E$2:$F$1745,2,0),IPC!$H$1)</f>
        <v>138.32155800000001</v>
      </c>
      <c r="AA3886" s="48">
        <f t="shared" si="1296"/>
        <v>1</v>
      </c>
      <c r="AB3886" s="48">
        <f t="shared" si="1297"/>
        <v>1900</v>
      </c>
      <c r="AC3886" s="32" t="str">
        <f t="shared" si="1290"/>
        <v>1-1900</v>
      </c>
      <c r="AD3886" s="50">
        <f>IFERROR(VLOOKUP(AC3886,IPC!$E$2:$F$1745,2,0),IPC!$H$1)</f>
        <v>138.32155800000001</v>
      </c>
    </row>
    <row r="3887" spans="10:30" x14ac:dyDescent="0.25">
      <c r="J3887" s="44" t="str">
        <f t="shared" si="1303"/>
        <v/>
      </c>
      <c r="K3887" s="33" t="str">
        <f t="shared" ca="1" si="1307"/>
        <v/>
      </c>
      <c r="L3887" s="108">
        <f t="shared" ca="1" si="1306"/>
        <v>0</v>
      </c>
      <c r="M3887" s="44" t="str">
        <f t="shared" si="1304"/>
        <v/>
      </c>
      <c r="N3887" s="45" t="str">
        <f t="shared" ca="1" si="1308"/>
        <v/>
      </c>
      <c r="O3887" s="108">
        <f t="shared" si="1302"/>
        <v>0</v>
      </c>
      <c r="P3887" s="21" t="e">
        <f t="shared" si="1291"/>
        <v>#N/A</v>
      </c>
      <c r="Q3887" s="21" t="e">
        <f t="shared" si="1292"/>
        <v>#N/A</v>
      </c>
      <c r="R3887" s="21" t="e">
        <f t="shared" si="1293"/>
        <v>#N/A</v>
      </c>
      <c r="S3887" s="21" t="e">
        <f t="shared" si="1294"/>
        <v>#N/A</v>
      </c>
      <c r="T3887" s="29" t="e">
        <f t="shared" si="1305"/>
        <v>#N/A</v>
      </c>
      <c r="U3887" s="34">
        <f t="shared" si="1295"/>
        <v>0</v>
      </c>
      <c r="V3887" s="16">
        <f t="shared" ca="1" si="1298"/>
        <v>44139</v>
      </c>
      <c r="W3887" s="56">
        <f t="shared" ca="1" si="1299"/>
        <v>10</v>
      </c>
      <c r="X3887" s="56">
        <f t="shared" ca="1" si="1300"/>
        <v>2020</v>
      </c>
      <c r="Y3887" s="55" t="str">
        <f t="shared" ca="1" si="1301"/>
        <v>10-2020</v>
      </c>
      <c r="Z3887" s="51">
        <f ca="1">IFERROR(VLOOKUP(Y3887,IPC!$E$2:$F$1745,2,0),IPC!$H$1)</f>
        <v>138.32155800000001</v>
      </c>
      <c r="AA3887" s="48">
        <f t="shared" si="1296"/>
        <v>1</v>
      </c>
      <c r="AB3887" s="48">
        <f t="shared" si="1297"/>
        <v>1900</v>
      </c>
      <c r="AC3887" s="32" t="str">
        <f t="shared" ref="AC3887:AC3950" si="1309">+AA3887&amp;"-"&amp;AB3887</f>
        <v>1-1900</v>
      </c>
      <c r="AD3887" s="50">
        <f>IFERROR(VLOOKUP(AC3887,IPC!$E$2:$F$1745,2,0),IPC!$H$1)</f>
        <v>138.32155800000001</v>
      </c>
    </row>
    <row r="3888" spans="10:30" x14ac:dyDescent="0.25">
      <c r="J3888" s="44" t="str">
        <f t="shared" si="1303"/>
        <v/>
      </c>
      <c r="K3888" s="33" t="str">
        <f t="shared" ca="1" si="1307"/>
        <v/>
      </c>
      <c r="L3888" s="108">
        <f t="shared" ca="1" si="1306"/>
        <v>0</v>
      </c>
      <c r="M3888" s="44" t="str">
        <f t="shared" si="1304"/>
        <v/>
      </c>
      <c r="N3888" s="45" t="str">
        <f t="shared" ca="1" si="1308"/>
        <v/>
      </c>
      <c r="O3888" s="108">
        <f t="shared" si="1302"/>
        <v>0</v>
      </c>
      <c r="P3888" s="21" t="e">
        <f t="shared" si="1291"/>
        <v>#N/A</v>
      </c>
      <c r="Q3888" s="21" t="e">
        <f t="shared" si="1292"/>
        <v>#N/A</v>
      </c>
      <c r="R3888" s="21" t="e">
        <f t="shared" si="1293"/>
        <v>#N/A</v>
      </c>
      <c r="S3888" s="21" t="e">
        <f t="shared" si="1294"/>
        <v>#N/A</v>
      </c>
      <c r="T3888" s="29" t="e">
        <f t="shared" si="1305"/>
        <v>#N/A</v>
      </c>
      <c r="U3888" s="34">
        <f t="shared" si="1295"/>
        <v>0</v>
      </c>
      <c r="V3888" s="16">
        <f t="shared" ca="1" si="1298"/>
        <v>44139</v>
      </c>
      <c r="W3888" s="56">
        <f t="shared" ca="1" si="1299"/>
        <v>10</v>
      </c>
      <c r="X3888" s="56">
        <f t="shared" ca="1" si="1300"/>
        <v>2020</v>
      </c>
      <c r="Y3888" s="55" t="str">
        <f t="shared" ca="1" si="1301"/>
        <v>10-2020</v>
      </c>
      <c r="Z3888" s="51">
        <f ca="1">IFERROR(VLOOKUP(Y3888,IPC!$E$2:$F$1745,2,0),IPC!$H$1)</f>
        <v>138.32155800000001</v>
      </c>
      <c r="AA3888" s="48">
        <f t="shared" si="1296"/>
        <v>1</v>
      </c>
      <c r="AB3888" s="48">
        <f t="shared" si="1297"/>
        <v>1900</v>
      </c>
      <c r="AC3888" s="32" t="str">
        <f t="shared" si="1309"/>
        <v>1-1900</v>
      </c>
      <c r="AD3888" s="50">
        <f>IFERROR(VLOOKUP(AC3888,IPC!$E$2:$F$1745,2,0),IPC!$H$1)</f>
        <v>138.32155800000001</v>
      </c>
    </row>
    <row r="3889" spans="10:30" x14ac:dyDescent="0.25">
      <c r="J3889" s="44" t="str">
        <f t="shared" si="1303"/>
        <v/>
      </c>
      <c r="K3889" s="33" t="str">
        <f t="shared" ca="1" si="1307"/>
        <v/>
      </c>
      <c r="L3889" s="108">
        <f t="shared" ca="1" si="1306"/>
        <v>0</v>
      </c>
      <c r="M3889" s="44" t="str">
        <f t="shared" si="1304"/>
        <v/>
      </c>
      <c r="N3889" s="45" t="str">
        <f t="shared" ca="1" si="1308"/>
        <v/>
      </c>
      <c r="O3889" s="108">
        <f t="shared" si="1302"/>
        <v>0</v>
      </c>
      <c r="P3889" s="21" t="e">
        <f t="shared" si="1291"/>
        <v>#N/A</v>
      </c>
      <c r="Q3889" s="21" t="e">
        <f t="shared" si="1292"/>
        <v>#N/A</v>
      </c>
      <c r="R3889" s="21" t="e">
        <f t="shared" si="1293"/>
        <v>#N/A</v>
      </c>
      <c r="S3889" s="21" t="e">
        <f t="shared" si="1294"/>
        <v>#N/A</v>
      </c>
      <c r="T3889" s="29" t="e">
        <f t="shared" si="1305"/>
        <v>#N/A</v>
      </c>
      <c r="U3889" s="34">
        <f t="shared" si="1295"/>
        <v>0</v>
      </c>
      <c r="V3889" s="16">
        <f t="shared" ca="1" si="1298"/>
        <v>44139</v>
      </c>
      <c r="W3889" s="56">
        <f t="shared" ca="1" si="1299"/>
        <v>10</v>
      </c>
      <c r="X3889" s="56">
        <f t="shared" ca="1" si="1300"/>
        <v>2020</v>
      </c>
      <c r="Y3889" s="55" t="str">
        <f t="shared" ca="1" si="1301"/>
        <v>10-2020</v>
      </c>
      <c r="Z3889" s="51">
        <f ca="1">IFERROR(VLOOKUP(Y3889,IPC!$E$2:$F$1745,2,0),IPC!$H$1)</f>
        <v>138.32155800000001</v>
      </c>
      <c r="AA3889" s="48">
        <f t="shared" si="1296"/>
        <v>1</v>
      </c>
      <c r="AB3889" s="48">
        <f t="shared" si="1297"/>
        <v>1900</v>
      </c>
      <c r="AC3889" s="32" t="str">
        <f t="shared" si="1309"/>
        <v>1-1900</v>
      </c>
      <c r="AD3889" s="50">
        <f>IFERROR(VLOOKUP(AC3889,IPC!$E$2:$F$1745,2,0),IPC!$H$1)</f>
        <v>138.32155800000001</v>
      </c>
    </row>
    <row r="3890" spans="10:30" x14ac:dyDescent="0.25">
      <c r="J3890" s="44" t="str">
        <f t="shared" si="1303"/>
        <v/>
      </c>
      <c r="K3890" s="33" t="str">
        <f t="shared" ca="1" si="1307"/>
        <v/>
      </c>
      <c r="L3890" s="108">
        <f t="shared" ca="1" si="1306"/>
        <v>0</v>
      </c>
      <c r="M3890" s="44" t="str">
        <f t="shared" si="1304"/>
        <v/>
      </c>
      <c r="N3890" s="45" t="str">
        <f t="shared" ca="1" si="1308"/>
        <v/>
      </c>
      <c r="O3890" s="108">
        <f t="shared" si="1302"/>
        <v>0</v>
      </c>
      <c r="P3890" s="21" t="e">
        <f t="shared" ref="P3890:P3953" si="1310">+VLOOKUP(D3878,$E$2:$F$5,2,0)</f>
        <v>#N/A</v>
      </c>
      <c r="Q3890" s="21" t="e">
        <f t="shared" ref="Q3890:Q3953" si="1311">+VLOOKUP(E3878,$E$2:$F$5,2,0)</f>
        <v>#N/A</v>
      </c>
      <c r="R3890" s="21" t="e">
        <f t="shared" ref="R3890:R3953" si="1312">+VLOOKUP(F3878,$E$2:$F$5,2,0)</f>
        <v>#N/A</v>
      </c>
      <c r="S3890" s="21" t="e">
        <f t="shared" ref="S3890:S3953" si="1313">+VLOOKUP(G3878,$E$2:$F$5,2,0)</f>
        <v>#N/A</v>
      </c>
      <c r="T3890" s="29" t="e">
        <f t="shared" si="1305"/>
        <v>#N/A</v>
      </c>
      <c r="U3890" s="34">
        <f t="shared" ref="U3890:U3953" si="1314">+H3878+365*I3878</f>
        <v>0</v>
      </c>
      <c r="V3890" s="16">
        <f t="shared" ca="1" si="1298"/>
        <v>44139</v>
      </c>
      <c r="W3890" s="56">
        <f t="shared" ca="1" si="1299"/>
        <v>10</v>
      </c>
      <c r="X3890" s="56">
        <f t="shared" ca="1" si="1300"/>
        <v>2020</v>
      </c>
      <c r="Y3890" s="55" t="str">
        <f t="shared" ca="1" si="1301"/>
        <v>10-2020</v>
      </c>
      <c r="Z3890" s="51">
        <f ca="1">IFERROR(VLOOKUP(Y3890,IPC!$E$2:$F$1745,2,0),IPC!$H$1)</f>
        <v>138.32155800000001</v>
      </c>
      <c r="AA3890" s="48">
        <f t="shared" ref="AA3890:AA3953" si="1315">+MONTH(H3878)</f>
        <v>1</v>
      </c>
      <c r="AB3890" s="48">
        <f t="shared" ref="AB3890:AB3953" si="1316">+YEAR(H3878)</f>
        <v>1900</v>
      </c>
      <c r="AC3890" s="32" t="str">
        <f t="shared" si="1309"/>
        <v>1-1900</v>
      </c>
      <c r="AD3890" s="50">
        <f>IFERROR(VLOOKUP(AC3890,IPC!$E$2:$F$1745,2,0),IPC!$H$1)</f>
        <v>138.32155800000001</v>
      </c>
    </row>
    <row r="3891" spans="10:30" x14ac:dyDescent="0.25">
      <c r="J3891" s="44" t="str">
        <f t="shared" si="1303"/>
        <v/>
      </c>
      <c r="K3891" s="33" t="str">
        <f t="shared" ca="1" si="1307"/>
        <v/>
      </c>
      <c r="L3891" s="108">
        <f t="shared" ca="1" si="1306"/>
        <v>0</v>
      </c>
      <c r="M3891" s="44" t="str">
        <f t="shared" si="1304"/>
        <v/>
      </c>
      <c r="N3891" s="45" t="str">
        <f t="shared" ca="1" si="1308"/>
        <v/>
      </c>
      <c r="O3891" s="108">
        <f t="shared" si="1302"/>
        <v>0</v>
      </c>
      <c r="P3891" s="21" t="e">
        <f t="shared" si="1310"/>
        <v>#N/A</v>
      </c>
      <c r="Q3891" s="21" t="e">
        <f t="shared" si="1311"/>
        <v>#N/A</v>
      </c>
      <c r="R3891" s="21" t="e">
        <f t="shared" si="1312"/>
        <v>#N/A</v>
      </c>
      <c r="S3891" s="21" t="e">
        <f t="shared" si="1313"/>
        <v>#N/A</v>
      </c>
      <c r="T3891" s="29" t="e">
        <f t="shared" si="1305"/>
        <v>#N/A</v>
      </c>
      <c r="U3891" s="34">
        <f t="shared" si="1314"/>
        <v>0</v>
      </c>
      <c r="V3891" s="16">
        <f t="shared" ca="1" si="1298"/>
        <v>44139</v>
      </c>
      <c r="W3891" s="56">
        <f t="shared" ca="1" si="1299"/>
        <v>10</v>
      </c>
      <c r="X3891" s="56">
        <f t="shared" ca="1" si="1300"/>
        <v>2020</v>
      </c>
      <c r="Y3891" s="55" t="str">
        <f t="shared" ca="1" si="1301"/>
        <v>10-2020</v>
      </c>
      <c r="Z3891" s="51">
        <f ca="1">IFERROR(VLOOKUP(Y3891,IPC!$E$2:$F$1745,2,0),IPC!$H$1)</f>
        <v>138.32155800000001</v>
      </c>
      <c r="AA3891" s="48">
        <f t="shared" si="1315"/>
        <v>1</v>
      </c>
      <c r="AB3891" s="48">
        <f t="shared" si="1316"/>
        <v>1900</v>
      </c>
      <c r="AC3891" s="32" t="str">
        <f t="shared" si="1309"/>
        <v>1-1900</v>
      </c>
      <c r="AD3891" s="50">
        <f>IFERROR(VLOOKUP(AC3891,IPC!$E$2:$F$1745,2,0),IPC!$H$1)</f>
        <v>138.32155800000001</v>
      </c>
    </row>
    <row r="3892" spans="10:30" x14ac:dyDescent="0.25">
      <c r="J3892" s="44" t="str">
        <f t="shared" si="1303"/>
        <v/>
      </c>
      <c r="K3892" s="33" t="str">
        <f t="shared" ca="1" si="1307"/>
        <v/>
      </c>
      <c r="L3892" s="108">
        <f t="shared" ca="1" si="1306"/>
        <v>0</v>
      </c>
      <c r="M3892" s="44" t="str">
        <f t="shared" si="1304"/>
        <v/>
      </c>
      <c r="N3892" s="45" t="str">
        <f t="shared" ca="1" si="1308"/>
        <v/>
      </c>
      <c r="O3892" s="108">
        <f t="shared" si="1302"/>
        <v>0</v>
      </c>
      <c r="P3892" s="21" t="e">
        <f t="shared" si="1310"/>
        <v>#N/A</v>
      </c>
      <c r="Q3892" s="21" t="e">
        <f t="shared" si="1311"/>
        <v>#N/A</v>
      </c>
      <c r="R3892" s="21" t="e">
        <f t="shared" si="1312"/>
        <v>#N/A</v>
      </c>
      <c r="S3892" s="21" t="e">
        <f t="shared" si="1313"/>
        <v>#N/A</v>
      </c>
      <c r="T3892" s="29" t="e">
        <f t="shared" si="1305"/>
        <v>#N/A</v>
      </c>
      <c r="U3892" s="34">
        <f t="shared" si="1314"/>
        <v>0</v>
      </c>
      <c r="V3892" s="16">
        <f t="shared" ca="1" si="1298"/>
        <v>44139</v>
      </c>
      <c r="W3892" s="56">
        <f t="shared" ca="1" si="1299"/>
        <v>10</v>
      </c>
      <c r="X3892" s="56">
        <f t="shared" ca="1" si="1300"/>
        <v>2020</v>
      </c>
      <c r="Y3892" s="55" t="str">
        <f t="shared" ca="1" si="1301"/>
        <v>10-2020</v>
      </c>
      <c r="Z3892" s="51">
        <f ca="1">IFERROR(VLOOKUP(Y3892,IPC!$E$2:$F$1745,2,0),IPC!$H$1)</f>
        <v>138.32155800000001</v>
      </c>
      <c r="AA3892" s="48">
        <f t="shared" si="1315"/>
        <v>1</v>
      </c>
      <c r="AB3892" s="48">
        <f t="shared" si="1316"/>
        <v>1900</v>
      </c>
      <c r="AC3892" s="32" t="str">
        <f t="shared" si="1309"/>
        <v>1-1900</v>
      </c>
      <c r="AD3892" s="50">
        <f>IFERROR(VLOOKUP(AC3892,IPC!$E$2:$F$1745,2,0),IPC!$H$1)</f>
        <v>138.32155800000001</v>
      </c>
    </row>
    <row r="3893" spans="10:30" x14ac:dyDescent="0.25">
      <c r="J3893" s="44" t="str">
        <f t="shared" si="1303"/>
        <v/>
      </c>
      <c r="K3893" s="33" t="str">
        <f t="shared" ca="1" si="1307"/>
        <v/>
      </c>
      <c r="L3893" s="108">
        <f t="shared" ca="1" si="1306"/>
        <v>0</v>
      </c>
      <c r="M3893" s="44" t="str">
        <f t="shared" si="1304"/>
        <v/>
      </c>
      <c r="N3893" s="45" t="str">
        <f t="shared" ca="1" si="1308"/>
        <v/>
      </c>
      <c r="O3893" s="108">
        <f t="shared" si="1302"/>
        <v>0</v>
      </c>
      <c r="P3893" s="21" t="e">
        <f t="shared" si="1310"/>
        <v>#N/A</v>
      </c>
      <c r="Q3893" s="21" t="e">
        <f t="shared" si="1311"/>
        <v>#N/A</v>
      </c>
      <c r="R3893" s="21" t="e">
        <f t="shared" si="1312"/>
        <v>#N/A</v>
      </c>
      <c r="S3893" s="21" t="e">
        <f t="shared" si="1313"/>
        <v>#N/A</v>
      </c>
      <c r="T3893" s="29" t="e">
        <f t="shared" si="1305"/>
        <v>#N/A</v>
      </c>
      <c r="U3893" s="34">
        <f t="shared" si="1314"/>
        <v>0</v>
      </c>
      <c r="V3893" s="16">
        <f t="shared" ca="1" si="1298"/>
        <v>44139</v>
      </c>
      <c r="W3893" s="56">
        <f t="shared" ca="1" si="1299"/>
        <v>10</v>
      </c>
      <c r="X3893" s="56">
        <f t="shared" ca="1" si="1300"/>
        <v>2020</v>
      </c>
      <c r="Y3893" s="55" t="str">
        <f t="shared" ca="1" si="1301"/>
        <v>10-2020</v>
      </c>
      <c r="Z3893" s="51">
        <f ca="1">IFERROR(VLOOKUP(Y3893,IPC!$E$2:$F$1745,2,0),IPC!$H$1)</f>
        <v>138.32155800000001</v>
      </c>
      <c r="AA3893" s="48">
        <f t="shared" si="1315"/>
        <v>1</v>
      </c>
      <c r="AB3893" s="48">
        <f t="shared" si="1316"/>
        <v>1900</v>
      </c>
      <c r="AC3893" s="32" t="str">
        <f t="shared" si="1309"/>
        <v>1-1900</v>
      </c>
      <c r="AD3893" s="50">
        <f>IFERROR(VLOOKUP(AC3893,IPC!$E$2:$F$1745,2,0),IPC!$H$1)</f>
        <v>138.32155800000001</v>
      </c>
    </row>
    <row r="3894" spans="10:30" x14ac:dyDescent="0.25">
      <c r="J3894" s="44" t="str">
        <f t="shared" si="1303"/>
        <v/>
      </c>
      <c r="K3894" s="33" t="str">
        <f t="shared" ca="1" si="1307"/>
        <v/>
      </c>
      <c r="L3894" s="108">
        <f t="shared" ca="1" si="1306"/>
        <v>0</v>
      </c>
      <c r="M3894" s="44" t="str">
        <f t="shared" si="1304"/>
        <v/>
      </c>
      <c r="N3894" s="45" t="str">
        <f t="shared" ca="1" si="1308"/>
        <v/>
      </c>
      <c r="O3894" s="108">
        <f t="shared" si="1302"/>
        <v>0</v>
      </c>
      <c r="P3894" s="21" t="e">
        <f t="shared" si="1310"/>
        <v>#N/A</v>
      </c>
      <c r="Q3894" s="21" t="e">
        <f t="shared" si="1311"/>
        <v>#N/A</v>
      </c>
      <c r="R3894" s="21" t="e">
        <f t="shared" si="1312"/>
        <v>#N/A</v>
      </c>
      <c r="S3894" s="21" t="e">
        <f t="shared" si="1313"/>
        <v>#N/A</v>
      </c>
      <c r="T3894" s="29" t="e">
        <f t="shared" si="1305"/>
        <v>#N/A</v>
      </c>
      <c r="U3894" s="34">
        <f t="shared" si="1314"/>
        <v>0</v>
      </c>
      <c r="V3894" s="16">
        <f t="shared" ca="1" si="1298"/>
        <v>44139</v>
      </c>
      <c r="W3894" s="56">
        <f t="shared" ca="1" si="1299"/>
        <v>10</v>
      </c>
      <c r="X3894" s="56">
        <f t="shared" ca="1" si="1300"/>
        <v>2020</v>
      </c>
      <c r="Y3894" s="55" t="str">
        <f t="shared" ca="1" si="1301"/>
        <v>10-2020</v>
      </c>
      <c r="Z3894" s="51">
        <f ca="1">IFERROR(VLOOKUP(Y3894,IPC!$E$2:$F$1745,2,0),IPC!$H$1)</f>
        <v>138.32155800000001</v>
      </c>
      <c r="AA3894" s="48">
        <f t="shared" si="1315"/>
        <v>1</v>
      </c>
      <c r="AB3894" s="48">
        <f t="shared" si="1316"/>
        <v>1900</v>
      </c>
      <c r="AC3894" s="32" t="str">
        <f t="shared" si="1309"/>
        <v>1-1900</v>
      </c>
      <c r="AD3894" s="50">
        <f>IFERROR(VLOOKUP(AC3894,IPC!$E$2:$F$1745,2,0),IPC!$H$1)</f>
        <v>138.32155800000001</v>
      </c>
    </row>
    <row r="3895" spans="10:30" x14ac:dyDescent="0.25">
      <c r="J3895" s="44" t="str">
        <f t="shared" si="1303"/>
        <v/>
      </c>
      <c r="K3895" s="33" t="str">
        <f t="shared" ca="1" si="1307"/>
        <v/>
      </c>
      <c r="L3895" s="108">
        <f t="shared" ca="1" si="1306"/>
        <v>0</v>
      </c>
      <c r="M3895" s="44" t="str">
        <f t="shared" si="1304"/>
        <v/>
      </c>
      <c r="N3895" s="45" t="str">
        <f t="shared" ca="1" si="1308"/>
        <v/>
      </c>
      <c r="O3895" s="108">
        <f t="shared" si="1302"/>
        <v>0</v>
      </c>
      <c r="P3895" s="21" t="e">
        <f t="shared" si="1310"/>
        <v>#N/A</v>
      </c>
      <c r="Q3895" s="21" t="e">
        <f t="shared" si="1311"/>
        <v>#N/A</v>
      </c>
      <c r="R3895" s="21" t="e">
        <f t="shared" si="1312"/>
        <v>#N/A</v>
      </c>
      <c r="S3895" s="21" t="e">
        <f t="shared" si="1313"/>
        <v>#N/A</v>
      </c>
      <c r="T3895" s="29" t="e">
        <f t="shared" si="1305"/>
        <v>#N/A</v>
      </c>
      <c r="U3895" s="34">
        <f t="shared" si="1314"/>
        <v>0</v>
      </c>
      <c r="V3895" s="16">
        <f t="shared" ca="1" si="1298"/>
        <v>44139</v>
      </c>
      <c r="W3895" s="56">
        <f t="shared" ca="1" si="1299"/>
        <v>10</v>
      </c>
      <c r="X3895" s="56">
        <f t="shared" ca="1" si="1300"/>
        <v>2020</v>
      </c>
      <c r="Y3895" s="55" t="str">
        <f t="shared" ca="1" si="1301"/>
        <v>10-2020</v>
      </c>
      <c r="Z3895" s="51">
        <f ca="1">IFERROR(VLOOKUP(Y3895,IPC!$E$2:$F$1745,2,0),IPC!$H$1)</f>
        <v>138.32155800000001</v>
      </c>
      <c r="AA3895" s="48">
        <f t="shared" si="1315"/>
        <v>1</v>
      </c>
      <c r="AB3895" s="48">
        <f t="shared" si="1316"/>
        <v>1900</v>
      </c>
      <c r="AC3895" s="32" t="str">
        <f t="shared" si="1309"/>
        <v>1-1900</v>
      </c>
      <c r="AD3895" s="50">
        <f>IFERROR(VLOOKUP(AC3895,IPC!$E$2:$F$1745,2,0),IPC!$H$1)</f>
        <v>138.32155800000001</v>
      </c>
    </row>
    <row r="3896" spans="10:30" x14ac:dyDescent="0.25">
      <c r="J3896" s="44" t="str">
        <f t="shared" si="1303"/>
        <v/>
      </c>
      <c r="K3896" s="33" t="str">
        <f t="shared" ca="1" si="1307"/>
        <v/>
      </c>
      <c r="L3896" s="108">
        <f t="shared" ca="1" si="1306"/>
        <v>0</v>
      </c>
      <c r="M3896" s="44" t="str">
        <f t="shared" si="1304"/>
        <v/>
      </c>
      <c r="N3896" s="45" t="str">
        <f t="shared" ca="1" si="1308"/>
        <v/>
      </c>
      <c r="O3896" s="108">
        <f t="shared" si="1302"/>
        <v>0</v>
      </c>
      <c r="P3896" s="21" t="e">
        <f t="shared" si="1310"/>
        <v>#N/A</v>
      </c>
      <c r="Q3896" s="21" t="e">
        <f t="shared" si="1311"/>
        <v>#N/A</v>
      </c>
      <c r="R3896" s="21" t="e">
        <f t="shared" si="1312"/>
        <v>#N/A</v>
      </c>
      <c r="S3896" s="21" t="e">
        <f t="shared" si="1313"/>
        <v>#N/A</v>
      </c>
      <c r="T3896" s="29" t="e">
        <f t="shared" si="1305"/>
        <v>#N/A</v>
      </c>
      <c r="U3896" s="34">
        <f t="shared" si="1314"/>
        <v>0</v>
      </c>
      <c r="V3896" s="16">
        <f t="shared" ca="1" si="1298"/>
        <v>44139</v>
      </c>
      <c r="W3896" s="56">
        <f t="shared" ca="1" si="1299"/>
        <v>10</v>
      </c>
      <c r="X3896" s="56">
        <f t="shared" ca="1" si="1300"/>
        <v>2020</v>
      </c>
      <c r="Y3896" s="55" t="str">
        <f t="shared" ca="1" si="1301"/>
        <v>10-2020</v>
      </c>
      <c r="Z3896" s="51">
        <f ca="1">IFERROR(VLOOKUP(Y3896,IPC!$E$2:$F$1745,2,0),IPC!$H$1)</f>
        <v>138.32155800000001</v>
      </c>
      <c r="AA3896" s="48">
        <f t="shared" si="1315"/>
        <v>1</v>
      </c>
      <c r="AB3896" s="48">
        <f t="shared" si="1316"/>
        <v>1900</v>
      </c>
      <c r="AC3896" s="32" t="str">
        <f t="shared" si="1309"/>
        <v>1-1900</v>
      </c>
      <c r="AD3896" s="50">
        <f>IFERROR(VLOOKUP(AC3896,IPC!$E$2:$F$1745,2,0),IPC!$H$1)</f>
        <v>138.32155800000001</v>
      </c>
    </row>
    <row r="3897" spans="10:30" x14ac:dyDescent="0.25">
      <c r="J3897" s="44" t="str">
        <f t="shared" si="1303"/>
        <v/>
      </c>
      <c r="K3897" s="33" t="str">
        <f t="shared" ca="1" si="1307"/>
        <v/>
      </c>
      <c r="L3897" s="108">
        <f t="shared" ca="1" si="1306"/>
        <v>0</v>
      </c>
      <c r="M3897" s="44" t="str">
        <f t="shared" si="1304"/>
        <v/>
      </c>
      <c r="N3897" s="45" t="str">
        <f t="shared" ca="1" si="1308"/>
        <v/>
      </c>
      <c r="O3897" s="108">
        <f t="shared" si="1302"/>
        <v>0</v>
      </c>
      <c r="P3897" s="21" t="e">
        <f t="shared" si="1310"/>
        <v>#N/A</v>
      </c>
      <c r="Q3897" s="21" t="e">
        <f t="shared" si="1311"/>
        <v>#N/A</v>
      </c>
      <c r="R3897" s="21" t="e">
        <f t="shared" si="1312"/>
        <v>#N/A</v>
      </c>
      <c r="S3897" s="21" t="e">
        <f t="shared" si="1313"/>
        <v>#N/A</v>
      </c>
      <c r="T3897" s="29" t="e">
        <f t="shared" si="1305"/>
        <v>#N/A</v>
      </c>
      <c r="U3897" s="34">
        <f t="shared" si="1314"/>
        <v>0</v>
      </c>
      <c r="V3897" s="16">
        <f t="shared" ca="1" si="1298"/>
        <v>44139</v>
      </c>
      <c r="W3897" s="56">
        <f t="shared" ca="1" si="1299"/>
        <v>10</v>
      </c>
      <c r="X3897" s="56">
        <f t="shared" ca="1" si="1300"/>
        <v>2020</v>
      </c>
      <c r="Y3897" s="55" t="str">
        <f t="shared" ca="1" si="1301"/>
        <v>10-2020</v>
      </c>
      <c r="Z3897" s="51">
        <f ca="1">IFERROR(VLOOKUP(Y3897,IPC!$E$2:$F$1745,2,0),IPC!$H$1)</f>
        <v>138.32155800000001</v>
      </c>
      <c r="AA3897" s="48">
        <f t="shared" si="1315"/>
        <v>1</v>
      </c>
      <c r="AB3897" s="48">
        <f t="shared" si="1316"/>
        <v>1900</v>
      </c>
      <c r="AC3897" s="32" t="str">
        <f t="shared" si="1309"/>
        <v>1-1900</v>
      </c>
      <c r="AD3897" s="50">
        <f>IFERROR(VLOOKUP(AC3897,IPC!$E$2:$F$1745,2,0),IPC!$H$1)</f>
        <v>138.32155800000001</v>
      </c>
    </row>
    <row r="3898" spans="10:30" x14ac:dyDescent="0.25">
      <c r="J3898" s="44" t="str">
        <f t="shared" si="1303"/>
        <v/>
      </c>
      <c r="K3898" s="33" t="str">
        <f t="shared" ca="1" si="1307"/>
        <v/>
      </c>
      <c r="L3898" s="108">
        <f t="shared" ca="1" si="1306"/>
        <v>0</v>
      </c>
      <c r="M3898" s="44" t="str">
        <f t="shared" si="1304"/>
        <v/>
      </c>
      <c r="N3898" s="45" t="str">
        <f t="shared" ca="1" si="1308"/>
        <v/>
      </c>
      <c r="O3898" s="108">
        <f t="shared" si="1302"/>
        <v>0</v>
      </c>
      <c r="P3898" s="21" t="e">
        <f t="shared" si="1310"/>
        <v>#N/A</v>
      </c>
      <c r="Q3898" s="21" t="e">
        <f t="shared" si="1311"/>
        <v>#N/A</v>
      </c>
      <c r="R3898" s="21" t="e">
        <f t="shared" si="1312"/>
        <v>#N/A</v>
      </c>
      <c r="S3898" s="21" t="e">
        <f t="shared" si="1313"/>
        <v>#N/A</v>
      </c>
      <c r="T3898" s="29" t="e">
        <f t="shared" si="1305"/>
        <v>#N/A</v>
      </c>
      <c r="U3898" s="34">
        <f t="shared" si="1314"/>
        <v>0</v>
      </c>
      <c r="V3898" s="16">
        <f t="shared" ref="V3898:V3961" ca="1" si="1317">+TODAY()</f>
        <v>44139</v>
      </c>
      <c r="W3898" s="56">
        <f t="shared" ref="W3898:W3961" ca="1" si="1318">+MONTH(V3898)-1</f>
        <v>10</v>
      </c>
      <c r="X3898" s="56">
        <f t="shared" ref="X3898:X3961" ca="1" si="1319">+YEAR(V3898)</f>
        <v>2020</v>
      </c>
      <c r="Y3898" s="55" t="str">
        <f t="shared" ref="Y3898:Y3961" ca="1" si="1320">+W3898&amp;"-"&amp;X3898</f>
        <v>10-2020</v>
      </c>
      <c r="Z3898" s="51">
        <f ca="1">IFERROR(VLOOKUP(Y3898,IPC!$E$2:$F$1745,2,0),IPC!$H$1)</f>
        <v>138.32155800000001</v>
      </c>
      <c r="AA3898" s="48">
        <f t="shared" si="1315"/>
        <v>1</v>
      </c>
      <c r="AB3898" s="48">
        <f t="shared" si="1316"/>
        <v>1900</v>
      </c>
      <c r="AC3898" s="32" t="str">
        <f t="shared" si="1309"/>
        <v>1-1900</v>
      </c>
      <c r="AD3898" s="50">
        <f>IFERROR(VLOOKUP(AC3898,IPC!$E$2:$F$1745,2,0),IPC!$H$1)</f>
        <v>138.32155800000001</v>
      </c>
    </row>
    <row r="3899" spans="10:30" x14ac:dyDescent="0.25">
      <c r="J3899" s="44" t="str">
        <f t="shared" si="1303"/>
        <v/>
      </c>
      <c r="K3899" s="33" t="str">
        <f t="shared" ca="1" si="1307"/>
        <v/>
      </c>
      <c r="L3899" s="108">
        <f t="shared" ca="1" si="1306"/>
        <v>0</v>
      </c>
      <c r="M3899" s="44" t="str">
        <f t="shared" si="1304"/>
        <v/>
      </c>
      <c r="N3899" s="45" t="str">
        <f t="shared" ca="1" si="1308"/>
        <v/>
      </c>
      <c r="O3899" s="108">
        <f t="shared" si="1302"/>
        <v>0</v>
      </c>
      <c r="P3899" s="21" t="e">
        <f t="shared" si="1310"/>
        <v>#N/A</v>
      </c>
      <c r="Q3899" s="21" t="e">
        <f t="shared" si="1311"/>
        <v>#N/A</v>
      </c>
      <c r="R3899" s="21" t="e">
        <f t="shared" si="1312"/>
        <v>#N/A</v>
      </c>
      <c r="S3899" s="21" t="e">
        <f t="shared" si="1313"/>
        <v>#N/A</v>
      </c>
      <c r="T3899" s="29" t="e">
        <f t="shared" si="1305"/>
        <v>#N/A</v>
      </c>
      <c r="U3899" s="34">
        <f t="shared" si="1314"/>
        <v>0</v>
      </c>
      <c r="V3899" s="16">
        <f t="shared" ca="1" si="1317"/>
        <v>44139</v>
      </c>
      <c r="W3899" s="56">
        <f t="shared" ca="1" si="1318"/>
        <v>10</v>
      </c>
      <c r="X3899" s="56">
        <f t="shared" ca="1" si="1319"/>
        <v>2020</v>
      </c>
      <c r="Y3899" s="55" t="str">
        <f t="shared" ca="1" si="1320"/>
        <v>10-2020</v>
      </c>
      <c r="Z3899" s="51">
        <f ca="1">IFERROR(VLOOKUP(Y3899,IPC!$E$2:$F$1745,2,0),IPC!$H$1)</f>
        <v>138.32155800000001</v>
      </c>
      <c r="AA3899" s="48">
        <f t="shared" si="1315"/>
        <v>1</v>
      </c>
      <c r="AB3899" s="48">
        <f t="shared" si="1316"/>
        <v>1900</v>
      </c>
      <c r="AC3899" s="32" t="str">
        <f t="shared" si="1309"/>
        <v>1-1900</v>
      </c>
      <c r="AD3899" s="50">
        <f>IFERROR(VLOOKUP(AC3899,IPC!$E$2:$F$1745,2,0),IPC!$H$1)</f>
        <v>138.32155800000001</v>
      </c>
    </row>
    <row r="3900" spans="10:30" x14ac:dyDescent="0.25">
      <c r="J3900" s="44" t="str">
        <f t="shared" si="1303"/>
        <v/>
      </c>
      <c r="K3900" s="33" t="str">
        <f t="shared" ca="1" si="1307"/>
        <v/>
      </c>
      <c r="L3900" s="108">
        <f t="shared" ca="1" si="1306"/>
        <v>0</v>
      </c>
      <c r="M3900" s="44" t="str">
        <f t="shared" si="1304"/>
        <v/>
      </c>
      <c r="N3900" s="45" t="str">
        <f t="shared" ca="1" si="1308"/>
        <v/>
      </c>
      <c r="O3900" s="108">
        <f t="shared" si="1302"/>
        <v>0</v>
      </c>
      <c r="P3900" s="21" t="e">
        <f t="shared" si="1310"/>
        <v>#N/A</v>
      </c>
      <c r="Q3900" s="21" t="e">
        <f t="shared" si="1311"/>
        <v>#N/A</v>
      </c>
      <c r="R3900" s="21" t="e">
        <f t="shared" si="1312"/>
        <v>#N/A</v>
      </c>
      <c r="S3900" s="21" t="e">
        <f t="shared" si="1313"/>
        <v>#N/A</v>
      </c>
      <c r="T3900" s="29" t="e">
        <f t="shared" si="1305"/>
        <v>#N/A</v>
      </c>
      <c r="U3900" s="34">
        <f t="shared" si="1314"/>
        <v>0</v>
      </c>
      <c r="V3900" s="16">
        <f t="shared" ca="1" si="1317"/>
        <v>44139</v>
      </c>
      <c r="W3900" s="56">
        <f t="shared" ca="1" si="1318"/>
        <v>10</v>
      </c>
      <c r="X3900" s="56">
        <f t="shared" ca="1" si="1319"/>
        <v>2020</v>
      </c>
      <c r="Y3900" s="55" t="str">
        <f t="shared" ca="1" si="1320"/>
        <v>10-2020</v>
      </c>
      <c r="Z3900" s="51">
        <f ca="1">IFERROR(VLOOKUP(Y3900,IPC!$E$2:$F$1745,2,0),IPC!$H$1)</f>
        <v>138.32155800000001</v>
      </c>
      <c r="AA3900" s="48">
        <f t="shared" si="1315"/>
        <v>1</v>
      </c>
      <c r="AB3900" s="48">
        <f t="shared" si="1316"/>
        <v>1900</v>
      </c>
      <c r="AC3900" s="32" t="str">
        <f t="shared" si="1309"/>
        <v>1-1900</v>
      </c>
      <c r="AD3900" s="50">
        <f>IFERROR(VLOOKUP(AC3900,IPC!$E$2:$F$1745,2,0),IPC!$H$1)</f>
        <v>138.32155800000001</v>
      </c>
    </row>
    <row r="3901" spans="10:30" x14ac:dyDescent="0.25">
      <c r="J3901" s="44" t="str">
        <f t="shared" si="1303"/>
        <v/>
      </c>
      <c r="K3901" s="33" t="str">
        <f t="shared" ca="1" si="1307"/>
        <v/>
      </c>
      <c r="L3901" s="108">
        <f t="shared" ca="1" si="1306"/>
        <v>0</v>
      </c>
      <c r="M3901" s="44" t="str">
        <f t="shared" si="1304"/>
        <v/>
      </c>
      <c r="N3901" s="45" t="str">
        <f t="shared" ca="1" si="1308"/>
        <v/>
      </c>
      <c r="O3901" s="108">
        <f t="shared" si="1302"/>
        <v>0</v>
      </c>
      <c r="P3901" s="21" t="e">
        <f t="shared" si="1310"/>
        <v>#N/A</v>
      </c>
      <c r="Q3901" s="21" t="e">
        <f t="shared" si="1311"/>
        <v>#N/A</v>
      </c>
      <c r="R3901" s="21" t="e">
        <f t="shared" si="1312"/>
        <v>#N/A</v>
      </c>
      <c r="S3901" s="21" t="e">
        <f t="shared" si="1313"/>
        <v>#N/A</v>
      </c>
      <c r="T3901" s="29" t="e">
        <f t="shared" si="1305"/>
        <v>#N/A</v>
      </c>
      <c r="U3901" s="34">
        <f t="shared" si="1314"/>
        <v>0</v>
      </c>
      <c r="V3901" s="16">
        <f t="shared" ca="1" si="1317"/>
        <v>44139</v>
      </c>
      <c r="W3901" s="56">
        <f t="shared" ca="1" si="1318"/>
        <v>10</v>
      </c>
      <c r="X3901" s="56">
        <f t="shared" ca="1" si="1319"/>
        <v>2020</v>
      </c>
      <c r="Y3901" s="55" t="str">
        <f t="shared" ca="1" si="1320"/>
        <v>10-2020</v>
      </c>
      <c r="Z3901" s="51">
        <f ca="1">IFERROR(VLOOKUP(Y3901,IPC!$E$2:$F$1745,2,0),IPC!$H$1)</f>
        <v>138.32155800000001</v>
      </c>
      <c r="AA3901" s="48">
        <f t="shared" si="1315"/>
        <v>1</v>
      </c>
      <c r="AB3901" s="48">
        <f t="shared" si="1316"/>
        <v>1900</v>
      </c>
      <c r="AC3901" s="32" t="str">
        <f t="shared" si="1309"/>
        <v>1-1900</v>
      </c>
      <c r="AD3901" s="50">
        <f>IFERROR(VLOOKUP(AC3901,IPC!$E$2:$F$1745,2,0),IPC!$H$1)</f>
        <v>138.32155800000001</v>
      </c>
    </row>
    <row r="3902" spans="10:30" x14ac:dyDescent="0.25">
      <c r="J3902" s="44" t="str">
        <f t="shared" si="1303"/>
        <v/>
      </c>
      <c r="K3902" s="33" t="str">
        <f t="shared" ca="1" si="1307"/>
        <v/>
      </c>
      <c r="L3902" s="108">
        <f t="shared" ca="1" si="1306"/>
        <v>0</v>
      </c>
      <c r="M3902" s="44" t="str">
        <f t="shared" si="1304"/>
        <v/>
      </c>
      <c r="N3902" s="45" t="str">
        <f t="shared" ca="1" si="1308"/>
        <v/>
      </c>
      <c r="O3902" s="108">
        <f t="shared" si="1302"/>
        <v>0</v>
      </c>
      <c r="P3902" s="21" t="e">
        <f t="shared" si="1310"/>
        <v>#N/A</v>
      </c>
      <c r="Q3902" s="21" t="e">
        <f t="shared" si="1311"/>
        <v>#N/A</v>
      </c>
      <c r="R3902" s="21" t="e">
        <f t="shared" si="1312"/>
        <v>#N/A</v>
      </c>
      <c r="S3902" s="21" t="e">
        <f t="shared" si="1313"/>
        <v>#N/A</v>
      </c>
      <c r="T3902" s="29" t="e">
        <f t="shared" si="1305"/>
        <v>#N/A</v>
      </c>
      <c r="U3902" s="34">
        <f t="shared" si="1314"/>
        <v>0</v>
      </c>
      <c r="V3902" s="16">
        <f t="shared" ca="1" si="1317"/>
        <v>44139</v>
      </c>
      <c r="W3902" s="56">
        <f t="shared" ca="1" si="1318"/>
        <v>10</v>
      </c>
      <c r="X3902" s="56">
        <f t="shared" ca="1" si="1319"/>
        <v>2020</v>
      </c>
      <c r="Y3902" s="55" t="str">
        <f t="shared" ca="1" si="1320"/>
        <v>10-2020</v>
      </c>
      <c r="Z3902" s="51">
        <f ca="1">IFERROR(VLOOKUP(Y3902,IPC!$E$2:$F$1745,2,0),IPC!$H$1)</f>
        <v>138.32155800000001</v>
      </c>
      <c r="AA3902" s="48">
        <f t="shared" si="1315"/>
        <v>1</v>
      </c>
      <c r="AB3902" s="48">
        <f t="shared" si="1316"/>
        <v>1900</v>
      </c>
      <c r="AC3902" s="32" t="str">
        <f t="shared" si="1309"/>
        <v>1-1900</v>
      </c>
      <c r="AD3902" s="50">
        <f>IFERROR(VLOOKUP(AC3902,IPC!$E$2:$F$1745,2,0),IPC!$H$1)</f>
        <v>138.32155800000001</v>
      </c>
    </row>
    <row r="3903" spans="10:30" x14ac:dyDescent="0.25">
      <c r="J3903" s="44" t="str">
        <f t="shared" si="1303"/>
        <v/>
      </c>
      <c r="K3903" s="33" t="str">
        <f t="shared" ca="1" si="1307"/>
        <v/>
      </c>
      <c r="L3903" s="108">
        <f t="shared" ca="1" si="1306"/>
        <v>0</v>
      </c>
      <c r="M3903" s="44" t="str">
        <f t="shared" si="1304"/>
        <v/>
      </c>
      <c r="N3903" s="45" t="str">
        <f t="shared" ca="1" si="1308"/>
        <v/>
      </c>
      <c r="O3903" s="108">
        <f t="shared" si="1302"/>
        <v>0</v>
      </c>
      <c r="P3903" s="21" t="e">
        <f t="shared" si="1310"/>
        <v>#N/A</v>
      </c>
      <c r="Q3903" s="21" t="e">
        <f t="shared" si="1311"/>
        <v>#N/A</v>
      </c>
      <c r="R3903" s="21" t="e">
        <f t="shared" si="1312"/>
        <v>#N/A</v>
      </c>
      <c r="S3903" s="21" t="e">
        <f t="shared" si="1313"/>
        <v>#N/A</v>
      </c>
      <c r="T3903" s="29" t="e">
        <f t="shared" si="1305"/>
        <v>#N/A</v>
      </c>
      <c r="U3903" s="34">
        <f t="shared" si="1314"/>
        <v>0</v>
      </c>
      <c r="V3903" s="16">
        <f t="shared" ca="1" si="1317"/>
        <v>44139</v>
      </c>
      <c r="W3903" s="56">
        <f t="shared" ca="1" si="1318"/>
        <v>10</v>
      </c>
      <c r="X3903" s="56">
        <f t="shared" ca="1" si="1319"/>
        <v>2020</v>
      </c>
      <c r="Y3903" s="55" t="str">
        <f t="shared" ca="1" si="1320"/>
        <v>10-2020</v>
      </c>
      <c r="Z3903" s="51">
        <f ca="1">IFERROR(VLOOKUP(Y3903,IPC!$E$2:$F$1745,2,0),IPC!$H$1)</f>
        <v>138.32155800000001</v>
      </c>
      <c r="AA3903" s="48">
        <f t="shared" si="1315"/>
        <v>1</v>
      </c>
      <c r="AB3903" s="48">
        <f t="shared" si="1316"/>
        <v>1900</v>
      </c>
      <c r="AC3903" s="32" t="str">
        <f t="shared" si="1309"/>
        <v>1-1900</v>
      </c>
      <c r="AD3903" s="50">
        <f>IFERROR(VLOOKUP(AC3903,IPC!$E$2:$F$1745,2,0),IPC!$H$1)</f>
        <v>138.32155800000001</v>
      </c>
    </row>
    <row r="3904" spans="10:30" x14ac:dyDescent="0.25">
      <c r="J3904" s="44" t="str">
        <f t="shared" si="1303"/>
        <v/>
      </c>
      <c r="K3904" s="33" t="str">
        <f t="shared" ca="1" si="1307"/>
        <v/>
      </c>
      <c r="L3904" s="108">
        <f t="shared" ca="1" si="1306"/>
        <v>0</v>
      </c>
      <c r="M3904" s="44" t="str">
        <f t="shared" si="1304"/>
        <v/>
      </c>
      <c r="N3904" s="45" t="str">
        <f t="shared" ca="1" si="1308"/>
        <v/>
      </c>
      <c r="O3904" s="108">
        <f t="shared" si="1302"/>
        <v>0</v>
      </c>
      <c r="P3904" s="21" t="e">
        <f t="shared" si="1310"/>
        <v>#N/A</v>
      </c>
      <c r="Q3904" s="21" t="e">
        <f t="shared" si="1311"/>
        <v>#N/A</v>
      </c>
      <c r="R3904" s="21" t="e">
        <f t="shared" si="1312"/>
        <v>#N/A</v>
      </c>
      <c r="S3904" s="21" t="e">
        <f t="shared" si="1313"/>
        <v>#N/A</v>
      </c>
      <c r="T3904" s="29" t="e">
        <f t="shared" si="1305"/>
        <v>#N/A</v>
      </c>
      <c r="U3904" s="34">
        <f t="shared" si="1314"/>
        <v>0</v>
      </c>
      <c r="V3904" s="16">
        <f t="shared" ca="1" si="1317"/>
        <v>44139</v>
      </c>
      <c r="W3904" s="56">
        <f t="shared" ca="1" si="1318"/>
        <v>10</v>
      </c>
      <c r="X3904" s="56">
        <f t="shared" ca="1" si="1319"/>
        <v>2020</v>
      </c>
      <c r="Y3904" s="55" t="str">
        <f t="shared" ca="1" si="1320"/>
        <v>10-2020</v>
      </c>
      <c r="Z3904" s="51">
        <f ca="1">IFERROR(VLOOKUP(Y3904,IPC!$E$2:$F$1745,2,0),IPC!$H$1)</f>
        <v>138.32155800000001</v>
      </c>
      <c r="AA3904" s="48">
        <f t="shared" si="1315"/>
        <v>1</v>
      </c>
      <c r="AB3904" s="48">
        <f t="shared" si="1316"/>
        <v>1900</v>
      </c>
      <c r="AC3904" s="32" t="str">
        <f t="shared" si="1309"/>
        <v>1-1900</v>
      </c>
      <c r="AD3904" s="50">
        <f>IFERROR(VLOOKUP(AC3904,IPC!$E$2:$F$1745,2,0),IPC!$H$1)</f>
        <v>138.32155800000001</v>
      </c>
    </row>
    <row r="3905" spans="10:30" x14ac:dyDescent="0.25">
      <c r="J3905" s="44" t="str">
        <f t="shared" si="1303"/>
        <v/>
      </c>
      <c r="K3905" s="33" t="str">
        <f t="shared" ca="1" si="1307"/>
        <v/>
      </c>
      <c r="L3905" s="108">
        <f t="shared" ca="1" si="1306"/>
        <v>0</v>
      </c>
      <c r="M3905" s="44" t="str">
        <f t="shared" si="1304"/>
        <v/>
      </c>
      <c r="N3905" s="45" t="str">
        <f t="shared" ca="1" si="1308"/>
        <v/>
      </c>
      <c r="O3905" s="108">
        <f t="shared" si="1302"/>
        <v>0</v>
      </c>
      <c r="P3905" s="21" t="e">
        <f t="shared" si="1310"/>
        <v>#N/A</v>
      </c>
      <c r="Q3905" s="21" t="e">
        <f t="shared" si="1311"/>
        <v>#N/A</v>
      </c>
      <c r="R3905" s="21" t="e">
        <f t="shared" si="1312"/>
        <v>#N/A</v>
      </c>
      <c r="S3905" s="21" t="e">
        <f t="shared" si="1313"/>
        <v>#N/A</v>
      </c>
      <c r="T3905" s="29" t="e">
        <f t="shared" si="1305"/>
        <v>#N/A</v>
      </c>
      <c r="U3905" s="34">
        <f t="shared" si="1314"/>
        <v>0</v>
      </c>
      <c r="V3905" s="16">
        <f t="shared" ca="1" si="1317"/>
        <v>44139</v>
      </c>
      <c r="W3905" s="56">
        <f t="shared" ca="1" si="1318"/>
        <v>10</v>
      </c>
      <c r="X3905" s="56">
        <f t="shared" ca="1" si="1319"/>
        <v>2020</v>
      </c>
      <c r="Y3905" s="55" t="str">
        <f t="shared" ca="1" si="1320"/>
        <v>10-2020</v>
      </c>
      <c r="Z3905" s="51">
        <f ca="1">IFERROR(VLOOKUP(Y3905,IPC!$E$2:$F$1745,2,0),IPC!$H$1)</f>
        <v>138.32155800000001</v>
      </c>
      <c r="AA3905" s="48">
        <f t="shared" si="1315"/>
        <v>1</v>
      </c>
      <c r="AB3905" s="48">
        <f t="shared" si="1316"/>
        <v>1900</v>
      </c>
      <c r="AC3905" s="32" t="str">
        <f t="shared" si="1309"/>
        <v>1-1900</v>
      </c>
      <c r="AD3905" s="50">
        <f>IFERROR(VLOOKUP(AC3905,IPC!$E$2:$F$1745,2,0),IPC!$H$1)</f>
        <v>138.32155800000001</v>
      </c>
    </row>
    <row r="3906" spans="10:30" x14ac:dyDescent="0.25">
      <c r="J3906" s="44" t="str">
        <f t="shared" si="1303"/>
        <v/>
      </c>
      <c r="K3906" s="33" t="str">
        <f t="shared" ca="1" si="1307"/>
        <v/>
      </c>
      <c r="L3906" s="108">
        <f t="shared" ca="1" si="1306"/>
        <v>0</v>
      </c>
      <c r="M3906" s="44" t="str">
        <f t="shared" si="1304"/>
        <v/>
      </c>
      <c r="N3906" s="45" t="str">
        <f t="shared" ca="1" si="1308"/>
        <v/>
      </c>
      <c r="O3906" s="108">
        <f t="shared" si="1302"/>
        <v>0</v>
      </c>
      <c r="P3906" s="21" t="e">
        <f t="shared" si="1310"/>
        <v>#N/A</v>
      </c>
      <c r="Q3906" s="21" t="e">
        <f t="shared" si="1311"/>
        <v>#N/A</v>
      </c>
      <c r="R3906" s="21" t="e">
        <f t="shared" si="1312"/>
        <v>#N/A</v>
      </c>
      <c r="S3906" s="21" t="e">
        <f t="shared" si="1313"/>
        <v>#N/A</v>
      </c>
      <c r="T3906" s="29" t="e">
        <f t="shared" si="1305"/>
        <v>#N/A</v>
      </c>
      <c r="U3906" s="34">
        <f t="shared" si="1314"/>
        <v>0</v>
      </c>
      <c r="V3906" s="16">
        <f t="shared" ca="1" si="1317"/>
        <v>44139</v>
      </c>
      <c r="W3906" s="56">
        <f t="shared" ca="1" si="1318"/>
        <v>10</v>
      </c>
      <c r="X3906" s="56">
        <f t="shared" ca="1" si="1319"/>
        <v>2020</v>
      </c>
      <c r="Y3906" s="55" t="str">
        <f t="shared" ca="1" si="1320"/>
        <v>10-2020</v>
      </c>
      <c r="Z3906" s="51">
        <f ca="1">IFERROR(VLOOKUP(Y3906,IPC!$E$2:$F$1745,2,0),IPC!$H$1)</f>
        <v>138.32155800000001</v>
      </c>
      <c r="AA3906" s="48">
        <f t="shared" si="1315"/>
        <v>1</v>
      </c>
      <c r="AB3906" s="48">
        <f t="shared" si="1316"/>
        <v>1900</v>
      </c>
      <c r="AC3906" s="32" t="str">
        <f t="shared" si="1309"/>
        <v>1-1900</v>
      </c>
      <c r="AD3906" s="50">
        <f>IFERROR(VLOOKUP(AC3906,IPC!$E$2:$F$1745,2,0),IPC!$H$1)</f>
        <v>138.32155800000001</v>
      </c>
    </row>
    <row r="3907" spans="10:30" x14ac:dyDescent="0.25">
      <c r="J3907" s="44" t="str">
        <f t="shared" si="1303"/>
        <v/>
      </c>
      <c r="K3907" s="33" t="str">
        <f t="shared" ca="1" si="1307"/>
        <v/>
      </c>
      <c r="L3907" s="108">
        <f t="shared" ca="1" si="1306"/>
        <v>0</v>
      </c>
      <c r="M3907" s="44" t="str">
        <f t="shared" si="1304"/>
        <v/>
      </c>
      <c r="N3907" s="45" t="str">
        <f t="shared" ca="1" si="1308"/>
        <v/>
      </c>
      <c r="O3907" s="108">
        <f t="shared" si="1302"/>
        <v>0</v>
      </c>
      <c r="P3907" s="21" t="e">
        <f t="shared" si="1310"/>
        <v>#N/A</v>
      </c>
      <c r="Q3907" s="21" t="e">
        <f t="shared" si="1311"/>
        <v>#N/A</v>
      </c>
      <c r="R3907" s="21" t="e">
        <f t="shared" si="1312"/>
        <v>#N/A</v>
      </c>
      <c r="S3907" s="21" t="e">
        <f t="shared" si="1313"/>
        <v>#N/A</v>
      </c>
      <c r="T3907" s="29" t="e">
        <f t="shared" si="1305"/>
        <v>#N/A</v>
      </c>
      <c r="U3907" s="34">
        <f t="shared" si="1314"/>
        <v>0</v>
      </c>
      <c r="V3907" s="16">
        <f t="shared" ca="1" si="1317"/>
        <v>44139</v>
      </c>
      <c r="W3907" s="56">
        <f t="shared" ca="1" si="1318"/>
        <v>10</v>
      </c>
      <c r="X3907" s="56">
        <f t="shared" ca="1" si="1319"/>
        <v>2020</v>
      </c>
      <c r="Y3907" s="55" t="str">
        <f t="shared" ca="1" si="1320"/>
        <v>10-2020</v>
      </c>
      <c r="Z3907" s="51">
        <f ca="1">IFERROR(VLOOKUP(Y3907,IPC!$E$2:$F$1745,2,0),IPC!$H$1)</f>
        <v>138.32155800000001</v>
      </c>
      <c r="AA3907" s="48">
        <f t="shared" si="1315"/>
        <v>1</v>
      </c>
      <c r="AB3907" s="48">
        <f t="shared" si="1316"/>
        <v>1900</v>
      </c>
      <c r="AC3907" s="32" t="str">
        <f t="shared" si="1309"/>
        <v>1-1900</v>
      </c>
      <c r="AD3907" s="50">
        <f>IFERROR(VLOOKUP(AC3907,IPC!$E$2:$F$1745,2,0),IPC!$H$1)</f>
        <v>138.32155800000001</v>
      </c>
    </row>
    <row r="3908" spans="10:30" x14ac:dyDescent="0.25">
      <c r="J3908" s="44" t="str">
        <f t="shared" si="1303"/>
        <v/>
      </c>
      <c r="K3908" s="33" t="str">
        <f t="shared" ca="1" si="1307"/>
        <v/>
      </c>
      <c r="L3908" s="108">
        <f t="shared" ca="1" si="1306"/>
        <v>0</v>
      </c>
      <c r="M3908" s="44" t="str">
        <f t="shared" si="1304"/>
        <v/>
      </c>
      <c r="N3908" s="45" t="str">
        <f t="shared" ca="1" si="1308"/>
        <v/>
      </c>
      <c r="O3908" s="108">
        <f t="shared" si="1302"/>
        <v>0</v>
      </c>
      <c r="P3908" s="21" t="e">
        <f t="shared" si="1310"/>
        <v>#N/A</v>
      </c>
      <c r="Q3908" s="21" t="e">
        <f t="shared" si="1311"/>
        <v>#N/A</v>
      </c>
      <c r="R3908" s="21" t="e">
        <f t="shared" si="1312"/>
        <v>#N/A</v>
      </c>
      <c r="S3908" s="21" t="e">
        <f t="shared" si="1313"/>
        <v>#N/A</v>
      </c>
      <c r="T3908" s="29" t="e">
        <f t="shared" si="1305"/>
        <v>#N/A</v>
      </c>
      <c r="U3908" s="34">
        <f t="shared" si="1314"/>
        <v>0</v>
      </c>
      <c r="V3908" s="16">
        <f t="shared" ca="1" si="1317"/>
        <v>44139</v>
      </c>
      <c r="W3908" s="56">
        <f t="shared" ca="1" si="1318"/>
        <v>10</v>
      </c>
      <c r="X3908" s="56">
        <f t="shared" ca="1" si="1319"/>
        <v>2020</v>
      </c>
      <c r="Y3908" s="55" t="str">
        <f t="shared" ca="1" si="1320"/>
        <v>10-2020</v>
      </c>
      <c r="Z3908" s="51">
        <f ca="1">IFERROR(VLOOKUP(Y3908,IPC!$E$2:$F$1745,2,0),IPC!$H$1)</f>
        <v>138.32155800000001</v>
      </c>
      <c r="AA3908" s="48">
        <f t="shared" si="1315"/>
        <v>1</v>
      </c>
      <c r="AB3908" s="48">
        <f t="shared" si="1316"/>
        <v>1900</v>
      </c>
      <c r="AC3908" s="32" t="str">
        <f t="shared" si="1309"/>
        <v>1-1900</v>
      </c>
      <c r="AD3908" s="50">
        <f>IFERROR(VLOOKUP(AC3908,IPC!$E$2:$F$1745,2,0),IPC!$H$1)</f>
        <v>138.32155800000001</v>
      </c>
    </row>
    <row r="3909" spans="10:30" x14ac:dyDescent="0.25">
      <c r="J3909" s="44" t="str">
        <f t="shared" si="1303"/>
        <v/>
      </c>
      <c r="K3909" s="33" t="str">
        <f t="shared" ca="1" si="1307"/>
        <v/>
      </c>
      <c r="L3909" s="108">
        <f t="shared" ca="1" si="1306"/>
        <v>0</v>
      </c>
      <c r="M3909" s="44" t="str">
        <f t="shared" si="1304"/>
        <v/>
      </c>
      <c r="N3909" s="45" t="str">
        <f t="shared" ca="1" si="1308"/>
        <v/>
      </c>
      <c r="O3909" s="108">
        <f t="shared" si="1302"/>
        <v>0</v>
      </c>
      <c r="P3909" s="21" t="e">
        <f t="shared" si="1310"/>
        <v>#N/A</v>
      </c>
      <c r="Q3909" s="21" t="e">
        <f t="shared" si="1311"/>
        <v>#N/A</v>
      </c>
      <c r="R3909" s="21" t="e">
        <f t="shared" si="1312"/>
        <v>#N/A</v>
      </c>
      <c r="S3909" s="21" t="e">
        <f t="shared" si="1313"/>
        <v>#N/A</v>
      </c>
      <c r="T3909" s="29" t="e">
        <f t="shared" si="1305"/>
        <v>#N/A</v>
      </c>
      <c r="U3909" s="34">
        <f t="shared" si="1314"/>
        <v>0</v>
      </c>
      <c r="V3909" s="16">
        <f t="shared" ca="1" si="1317"/>
        <v>44139</v>
      </c>
      <c r="W3909" s="56">
        <f t="shared" ca="1" si="1318"/>
        <v>10</v>
      </c>
      <c r="X3909" s="56">
        <f t="shared" ca="1" si="1319"/>
        <v>2020</v>
      </c>
      <c r="Y3909" s="55" t="str">
        <f t="shared" ca="1" si="1320"/>
        <v>10-2020</v>
      </c>
      <c r="Z3909" s="51">
        <f ca="1">IFERROR(VLOOKUP(Y3909,IPC!$E$2:$F$1745,2,0),IPC!$H$1)</f>
        <v>138.32155800000001</v>
      </c>
      <c r="AA3909" s="48">
        <f t="shared" si="1315"/>
        <v>1</v>
      </c>
      <c r="AB3909" s="48">
        <f t="shared" si="1316"/>
        <v>1900</v>
      </c>
      <c r="AC3909" s="32" t="str">
        <f t="shared" si="1309"/>
        <v>1-1900</v>
      </c>
      <c r="AD3909" s="50">
        <f>IFERROR(VLOOKUP(AC3909,IPC!$E$2:$F$1745,2,0),IPC!$H$1)</f>
        <v>138.32155800000001</v>
      </c>
    </row>
    <row r="3910" spans="10:30" x14ac:dyDescent="0.25">
      <c r="J3910" s="44" t="str">
        <f t="shared" si="1303"/>
        <v/>
      </c>
      <c r="K3910" s="33" t="str">
        <f t="shared" ca="1" si="1307"/>
        <v/>
      </c>
      <c r="L3910" s="108">
        <f t="shared" ca="1" si="1306"/>
        <v>0</v>
      </c>
      <c r="M3910" s="44" t="str">
        <f t="shared" si="1304"/>
        <v/>
      </c>
      <c r="N3910" s="45" t="str">
        <f t="shared" ca="1" si="1308"/>
        <v/>
      </c>
      <c r="O3910" s="108">
        <f t="shared" si="1302"/>
        <v>0</v>
      </c>
      <c r="P3910" s="21" t="e">
        <f t="shared" si="1310"/>
        <v>#N/A</v>
      </c>
      <c r="Q3910" s="21" t="e">
        <f t="shared" si="1311"/>
        <v>#N/A</v>
      </c>
      <c r="R3910" s="21" t="e">
        <f t="shared" si="1312"/>
        <v>#N/A</v>
      </c>
      <c r="S3910" s="21" t="e">
        <f t="shared" si="1313"/>
        <v>#N/A</v>
      </c>
      <c r="T3910" s="29" t="e">
        <f t="shared" si="1305"/>
        <v>#N/A</v>
      </c>
      <c r="U3910" s="34">
        <f t="shared" si="1314"/>
        <v>0</v>
      </c>
      <c r="V3910" s="16">
        <f t="shared" ca="1" si="1317"/>
        <v>44139</v>
      </c>
      <c r="W3910" s="56">
        <f t="shared" ca="1" si="1318"/>
        <v>10</v>
      </c>
      <c r="X3910" s="56">
        <f t="shared" ca="1" si="1319"/>
        <v>2020</v>
      </c>
      <c r="Y3910" s="55" t="str">
        <f t="shared" ca="1" si="1320"/>
        <v>10-2020</v>
      </c>
      <c r="Z3910" s="51">
        <f ca="1">IFERROR(VLOOKUP(Y3910,IPC!$E$2:$F$1745,2,0),IPC!$H$1)</f>
        <v>138.32155800000001</v>
      </c>
      <c r="AA3910" s="48">
        <f t="shared" si="1315"/>
        <v>1</v>
      </c>
      <c r="AB3910" s="48">
        <f t="shared" si="1316"/>
        <v>1900</v>
      </c>
      <c r="AC3910" s="32" t="str">
        <f t="shared" si="1309"/>
        <v>1-1900</v>
      </c>
      <c r="AD3910" s="50">
        <f>IFERROR(VLOOKUP(AC3910,IPC!$E$2:$F$1745,2,0),IPC!$H$1)</f>
        <v>138.32155800000001</v>
      </c>
    </row>
    <row r="3911" spans="10:30" x14ac:dyDescent="0.25">
      <c r="J3911" s="44" t="str">
        <f t="shared" si="1303"/>
        <v/>
      </c>
      <c r="K3911" s="33" t="str">
        <f t="shared" ca="1" si="1307"/>
        <v/>
      </c>
      <c r="L3911" s="108">
        <f t="shared" ca="1" si="1306"/>
        <v>0</v>
      </c>
      <c r="M3911" s="44" t="str">
        <f t="shared" si="1304"/>
        <v/>
      </c>
      <c r="N3911" s="45" t="str">
        <f t="shared" ca="1" si="1308"/>
        <v/>
      </c>
      <c r="O3911" s="108">
        <f t="shared" si="1302"/>
        <v>0</v>
      </c>
      <c r="P3911" s="21" t="e">
        <f t="shared" si="1310"/>
        <v>#N/A</v>
      </c>
      <c r="Q3911" s="21" t="e">
        <f t="shared" si="1311"/>
        <v>#N/A</v>
      </c>
      <c r="R3911" s="21" t="e">
        <f t="shared" si="1312"/>
        <v>#N/A</v>
      </c>
      <c r="S3911" s="21" t="e">
        <f t="shared" si="1313"/>
        <v>#N/A</v>
      </c>
      <c r="T3911" s="29" t="e">
        <f t="shared" si="1305"/>
        <v>#N/A</v>
      </c>
      <c r="U3911" s="34">
        <f t="shared" si="1314"/>
        <v>0</v>
      </c>
      <c r="V3911" s="16">
        <f t="shared" ca="1" si="1317"/>
        <v>44139</v>
      </c>
      <c r="W3911" s="56">
        <f t="shared" ca="1" si="1318"/>
        <v>10</v>
      </c>
      <c r="X3911" s="56">
        <f t="shared" ca="1" si="1319"/>
        <v>2020</v>
      </c>
      <c r="Y3911" s="55" t="str">
        <f t="shared" ca="1" si="1320"/>
        <v>10-2020</v>
      </c>
      <c r="Z3911" s="51">
        <f ca="1">IFERROR(VLOOKUP(Y3911,IPC!$E$2:$F$1745,2,0),IPC!$H$1)</f>
        <v>138.32155800000001</v>
      </c>
      <c r="AA3911" s="48">
        <f t="shared" si="1315"/>
        <v>1</v>
      </c>
      <c r="AB3911" s="48">
        <f t="shared" si="1316"/>
        <v>1900</v>
      </c>
      <c r="AC3911" s="32" t="str">
        <f t="shared" si="1309"/>
        <v>1-1900</v>
      </c>
      <c r="AD3911" s="50">
        <f>IFERROR(VLOOKUP(AC3911,IPC!$E$2:$F$1745,2,0),IPC!$H$1)</f>
        <v>138.32155800000001</v>
      </c>
    </row>
    <row r="3912" spans="10:30" x14ac:dyDescent="0.25">
      <c r="J3912" s="44" t="str">
        <f t="shared" si="1303"/>
        <v/>
      </c>
      <c r="K3912" s="33" t="str">
        <f t="shared" ca="1" si="1307"/>
        <v/>
      </c>
      <c r="L3912" s="108">
        <f t="shared" ca="1" si="1306"/>
        <v>0</v>
      </c>
      <c r="M3912" s="44" t="str">
        <f t="shared" si="1304"/>
        <v/>
      </c>
      <c r="N3912" s="45" t="str">
        <f t="shared" ca="1" si="1308"/>
        <v/>
      </c>
      <c r="O3912" s="108">
        <f t="shared" si="1302"/>
        <v>0</v>
      </c>
      <c r="P3912" s="21" t="e">
        <f t="shared" si="1310"/>
        <v>#N/A</v>
      </c>
      <c r="Q3912" s="21" t="e">
        <f t="shared" si="1311"/>
        <v>#N/A</v>
      </c>
      <c r="R3912" s="21" t="e">
        <f t="shared" si="1312"/>
        <v>#N/A</v>
      </c>
      <c r="S3912" s="21" t="e">
        <f t="shared" si="1313"/>
        <v>#N/A</v>
      </c>
      <c r="T3912" s="29" t="e">
        <f t="shared" si="1305"/>
        <v>#N/A</v>
      </c>
      <c r="U3912" s="34">
        <f t="shared" si="1314"/>
        <v>0</v>
      </c>
      <c r="V3912" s="16">
        <f t="shared" ca="1" si="1317"/>
        <v>44139</v>
      </c>
      <c r="W3912" s="56">
        <f t="shared" ca="1" si="1318"/>
        <v>10</v>
      </c>
      <c r="X3912" s="56">
        <f t="shared" ca="1" si="1319"/>
        <v>2020</v>
      </c>
      <c r="Y3912" s="55" t="str">
        <f t="shared" ca="1" si="1320"/>
        <v>10-2020</v>
      </c>
      <c r="Z3912" s="51">
        <f ca="1">IFERROR(VLOOKUP(Y3912,IPC!$E$2:$F$1745,2,0),IPC!$H$1)</f>
        <v>138.32155800000001</v>
      </c>
      <c r="AA3912" s="48">
        <f t="shared" si="1315"/>
        <v>1</v>
      </c>
      <c r="AB3912" s="48">
        <f t="shared" si="1316"/>
        <v>1900</v>
      </c>
      <c r="AC3912" s="32" t="str">
        <f t="shared" si="1309"/>
        <v>1-1900</v>
      </c>
      <c r="AD3912" s="50">
        <f>IFERROR(VLOOKUP(AC3912,IPC!$E$2:$F$1745,2,0),IPC!$H$1)</f>
        <v>138.32155800000001</v>
      </c>
    </row>
    <row r="3913" spans="10:30" x14ac:dyDescent="0.25">
      <c r="J3913" s="44" t="str">
        <f t="shared" si="1303"/>
        <v/>
      </c>
      <c r="K3913" s="33" t="str">
        <f t="shared" ca="1" si="1307"/>
        <v/>
      </c>
      <c r="L3913" s="108">
        <f t="shared" ca="1" si="1306"/>
        <v>0</v>
      </c>
      <c r="M3913" s="44" t="str">
        <f t="shared" si="1304"/>
        <v/>
      </c>
      <c r="N3913" s="45" t="str">
        <f t="shared" ca="1" si="1308"/>
        <v/>
      </c>
      <c r="O3913" s="108">
        <f t="shared" si="1302"/>
        <v>0</v>
      </c>
      <c r="P3913" s="21" t="e">
        <f t="shared" si="1310"/>
        <v>#N/A</v>
      </c>
      <c r="Q3913" s="21" t="e">
        <f t="shared" si="1311"/>
        <v>#N/A</v>
      </c>
      <c r="R3913" s="21" t="e">
        <f t="shared" si="1312"/>
        <v>#N/A</v>
      </c>
      <c r="S3913" s="21" t="e">
        <f t="shared" si="1313"/>
        <v>#N/A</v>
      </c>
      <c r="T3913" s="29" t="e">
        <f t="shared" si="1305"/>
        <v>#N/A</v>
      </c>
      <c r="U3913" s="34">
        <f t="shared" si="1314"/>
        <v>0</v>
      </c>
      <c r="V3913" s="16">
        <f t="shared" ca="1" si="1317"/>
        <v>44139</v>
      </c>
      <c r="W3913" s="56">
        <f t="shared" ca="1" si="1318"/>
        <v>10</v>
      </c>
      <c r="X3913" s="56">
        <f t="shared" ca="1" si="1319"/>
        <v>2020</v>
      </c>
      <c r="Y3913" s="55" t="str">
        <f t="shared" ca="1" si="1320"/>
        <v>10-2020</v>
      </c>
      <c r="Z3913" s="51">
        <f ca="1">IFERROR(VLOOKUP(Y3913,IPC!$E$2:$F$1745,2,0),IPC!$H$1)</f>
        <v>138.32155800000001</v>
      </c>
      <c r="AA3913" s="48">
        <f t="shared" si="1315"/>
        <v>1</v>
      </c>
      <c r="AB3913" s="48">
        <f t="shared" si="1316"/>
        <v>1900</v>
      </c>
      <c r="AC3913" s="32" t="str">
        <f t="shared" si="1309"/>
        <v>1-1900</v>
      </c>
      <c r="AD3913" s="50">
        <f>IFERROR(VLOOKUP(AC3913,IPC!$E$2:$F$1745,2,0),IPC!$H$1)</f>
        <v>138.32155800000001</v>
      </c>
    </row>
    <row r="3914" spans="10:30" x14ac:dyDescent="0.25">
      <c r="J3914" s="44" t="str">
        <f t="shared" si="1303"/>
        <v/>
      </c>
      <c r="K3914" s="33" t="str">
        <f t="shared" ca="1" si="1307"/>
        <v/>
      </c>
      <c r="L3914" s="108">
        <f t="shared" ca="1" si="1306"/>
        <v>0</v>
      </c>
      <c r="M3914" s="44" t="str">
        <f t="shared" si="1304"/>
        <v/>
      </c>
      <c r="N3914" s="45" t="str">
        <f t="shared" ca="1" si="1308"/>
        <v/>
      </c>
      <c r="O3914" s="108">
        <f t="shared" si="1302"/>
        <v>0</v>
      </c>
      <c r="P3914" s="21" t="e">
        <f t="shared" si="1310"/>
        <v>#N/A</v>
      </c>
      <c r="Q3914" s="21" t="e">
        <f t="shared" si="1311"/>
        <v>#N/A</v>
      </c>
      <c r="R3914" s="21" t="e">
        <f t="shared" si="1312"/>
        <v>#N/A</v>
      </c>
      <c r="S3914" s="21" t="e">
        <f t="shared" si="1313"/>
        <v>#N/A</v>
      </c>
      <c r="T3914" s="29" t="e">
        <f t="shared" si="1305"/>
        <v>#N/A</v>
      </c>
      <c r="U3914" s="34">
        <f t="shared" si="1314"/>
        <v>0</v>
      </c>
      <c r="V3914" s="16">
        <f t="shared" ca="1" si="1317"/>
        <v>44139</v>
      </c>
      <c r="W3914" s="56">
        <f t="shared" ca="1" si="1318"/>
        <v>10</v>
      </c>
      <c r="X3914" s="56">
        <f t="shared" ca="1" si="1319"/>
        <v>2020</v>
      </c>
      <c r="Y3914" s="55" t="str">
        <f t="shared" ca="1" si="1320"/>
        <v>10-2020</v>
      </c>
      <c r="Z3914" s="51">
        <f ca="1">IFERROR(VLOOKUP(Y3914,IPC!$E$2:$F$1745,2,0),IPC!$H$1)</f>
        <v>138.32155800000001</v>
      </c>
      <c r="AA3914" s="48">
        <f t="shared" si="1315"/>
        <v>1</v>
      </c>
      <c r="AB3914" s="48">
        <f t="shared" si="1316"/>
        <v>1900</v>
      </c>
      <c r="AC3914" s="32" t="str">
        <f t="shared" si="1309"/>
        <v>1-1900</v>
      </c>
      <c r="AD3914" s="50">
        <f>IFERROR(VLOOKUP(AC3914,IPC!$E$2:$F$1745,2,0),IPC!$H$1)</f>
        <v>138.32155800000001</v>
      </c>
    </row>
    <row r="3915" spans="10:30" x14ac:dyDescent="0.25">
      <c r="J3915" s="44" t="str">
        <f t="shared" si="1303"/>
        <v/>
      </c>
      <c r="K3915" s="33" t="str">
        <f t="shared" ca="1" si="1307"/>
        <v/>
      </c>
      <c r="L3915" s="108">
        <f t="shared" ca="1" si="1306"/>
        <v>0</v>
      </c>
      <c r="M3915" s="44" t="str">
        <f t="shared" si="1304"/>
        <v/>
      </c>
      <c r="N3915" s="45" t="str">
        <f t="shared" ca="1" si="1308"/>
        <v/>
      </c>
      <c r="O3915" s="108">
        <f t="shared" si="1302"/>
        <v>0</v>
      </c>
      <c r="P3915" s="21" t="e">
        <f t="shared" si="1310"/>
        <v>#N/A</v>
      </c>
      <c r="Q3915" s="21" t="e">
        <f t="shared" si="1311"/>
        <v>#N/A</v>
      </c>
      <c r="R3915" s="21" t="e">
        <f t="shared" si="1312"/>
        <v>#N/A</v>
      </c>
      <c r="S3915" s="21" t="e">
        <f t="shared" si="1313"/>
        <v>#N/A</v>
      </c>
      <c r="T3915" s="29" t="e">
        <f t="shared" si="1305"/>
        <v>#N/A</v>
      </c>
      <c r="U3915" s="34">
        <f t="shared" si="1314"/>
        <v>0</v>
      </c>
      <c r="V3915" s="16">
        <f t="shared" ca="1" si="1317"/>
        <v>44139</v>
      </c>
      <c r="W3915" s="56">
        <f t="shared" ca="1" si="1318"/>
        <v>10</v>
      </c>
      <c r="X3915" s="56">
        <f t="shared" ca="1" si="1319"/>
        <v>2020</v>
      </c>
      <c r="Y3915" s="55" t="str">
        <f t="shared" ca="1" si="1320"/>
        <v>10-2020</v>
      </c>
      <c r="Z3915" s="51">
        <f ca="1">IFERROR(VLOOKUP(Y3915,IPC!$E$2:$F$1745,2,0),IPC!$H$1)</f>
        <v>138.32155800000001</v>
      </c>
      <c r="AA3915" s="48">
        <f t="shared" si="1315"/>
        <v>1</v>
      </c>
      <c r="AB3915" s="48">
        <f t="shared" si="1316"/>
        <v>1900</v>
      </c>
      <c r="AC3915" s="32" t="str">
        <f t="shared" si="1309"/>
        <v>1-1900</v>
      </c>
      <c r="AD3915" s="50">
        <f>IFERROR(VLOOKUP(AC3915,IPC!$E$2:$F$1745,2,0),IPC!$H$1)</f>
        <v>138.32155800000001</v>
      </c>
    </row>
    <row r="3916" spans="10:30" x14ac:dyDescent="0.25">
      <c r="J3916" s="44" t="str">
        <f t="shared" si="1303"/>
        <v/>
      </c>
      <c r="K3916" s="33" t="str">
        <f t="shared" ca="1" si="1307"/>
        <v/>
      </c>
      <c r="L3916" s="108">
        <f t="shared" ca="1" si="1306"/>
        <v>0</v>
      </c>
      <c r="M3916" s="44" t="str">
        <f t="shared" si="1304"/>
        <v/>
      </c>
      <c r="N3916" s="45" t="str">
        <f t="shared" ca="1" si="1308"/>
        <v/>
      </c>
      <c r="O3916" s="108">
        <f t="shared" si="1302"/>
        <v>0</v>
      </c>
      <c r="P3916" s="21" t="e">
        <f t="shared" si="1310"/>
        <v>#N/A</v>
      </c>
      <c r="Q3916" s="21" t="e">
        <f t="shared" si="1311"/>
        <v>#N/A</v>
      </c>
      <c r="R3916" s="21" t="e">
        <f t="shared" si="1312"/>
        <v>#N/A</v>
      </c>
      <c r="S3916" s="21" t="e">
        <f t="shared" si="1313"/>
        <v>#N/A</v>
      </c>
      <c r="T3916" s="29" t="e">
        <f t="shared" si="1305"/>
        <v>#N/A</v>
      </c>
      <c r="U3916" s="34">
        <f t="shared" si="1314"/>
        <v>0</v>
      </c>
      <c r="V3916" s="16">
        <f t="shared" ca="1" si="1317"/>
        <v>44139</v>
      </c>
      <c r="W3916" s="56">
        <f t="shared" ca="1" si="1318"/>
        <v>10</v>
      </c>
      <c r="X3916" s="56">
        <f t="shared" ca="1" si="1319"/>
        <v>2020</v>
      </c>
      <c r="Y3916" s="55" t="str">
        <f t="shared" ca="1" si="1320"/>
        <v>10-2020</v>
      </c>
      <c r="Z3916" s="51">
        <f ca="1">IFERROR(VLOOKUP(Y3916,IPC!$E$2:$F$1745,2,0),IPC!$H$1)</f>
        <v>138.32155800000001</v>
      </c>
      <c r="AA3916" s="48">
        <f t="shared" si="1315"/>
        <v>1</v>
      </c>
      <c r="AB3916" s="48">
        <f t="shared" si="1316"/>
        <v>1900</v>
      </c>
      <c r="AC3916" s="32" t="str">
        <f t="shared" si="1309"/>
        <v>1-1900</v>
      </c>
      <c r="AD3916" s="50">
        <f>IFERROR(VLOOKUP(AC3916,IPC!$E$2:$F$1745,2,0),IPC!$H$1)</f>
        <v>138.32155800000001</v>
      </c>
    </row>
    <row r="3917" spans="10:30" x14ac:dyDescent="0.25">
      <c r="J3917" s="44" t="str">
        <f t="shared" si="1303"/>
        <v/>
      </c>
      <c r="K3917" s="33" t="str">
        <f t="shared" ca="1" si="1307"/>
        <v/>
      </c>
      <c r="L3917" s="108">
        <f t="shared" ca="1" si="1306"/>
        <v>0</v>
      </c>
      <c r="M3917" s="44" t="str">
        <f t="shared" si="1304"/>
        <v/>
      </c>
      <c r="N3917" s="45" t="str">
        <f t="shared" ca="1" si="1308"/>
        <v/>
      </c>
      <c r="O3917" s="108">
        <f t="shared" si="1302"/>
        <v>0</v>
      </c>
      <c r="P3917" s="21" t="e">
        <f t="shared" si="1310"/>
        <v>#N/A</v>
      </c>
      <c r="Q3917" s="21" t="e">
        <f t="shared" si="1311"/>
        <v>#N/A</v>
      </c>
      <c r="R3917" s="21" t="e">
        <f t="shared" si="1312"/>
        <v>#N/A</v>
      </c>
      <c r="S3917" s="21" t="e">
        <f t="shared" si="1313"/>
        <v>#N/A</v>
      </c>
      <c r="T3917" s="29" t="e">
        <f t="shared" si="1305"/>
        <v>#N/A</v>
      </c>
      <c r="U3917" s="34">
        <f t="shared" si="1314"/>
        <v>0</v>
      </c>
      <c r="V3917" s="16">
        <f t="shared" ca="1" si="1317"/>
        <v>44139</v>
      </c>
      <c r="W3917" s="56">
        <f t="shared" ca="1" si="1318"/>
        <v>10</v>
      </c>
      <c r="X3917" s="56">
        <f t="shared" ca="1" si="1319"/>
        <v>2020</v>
      </c>
      <c r="Y3917" s="55" t="str">
        <f t="shared" ca="1" si="1320"/>
        <v>10-2020</v>
      </c>
      <c r="Z3917" s="51">
        <f ca="1">IFERROR(VLOOKUP(Y3917,IPC!$E$2:$F$1745,2,0),IPC!$H$1)</f>
        <v>138.32155800000001</v>
      </c>
      <c r="AA3917" s="48">
        <f t="shared" si="1315"/>
        <v>1</v>
      </c>
      <c r="AB3917" s="48">
        <f t="shared" si="1316"/>
        <v>1900</v>
      </c>
      <c r="AC3917" s="32" t="str">
        <f t="shared" si="1309"/>
        <v>1-1900</v>
      </c>
      <c r="AD3917" s="50">
        <f>IFERROR(VLOOKUP(AC3917,IPC!$E$2:$F$1745,2,0),IPC!$H$1)</f>
        <v>138.32155800000001</v>
      </c>
    </row>
    <row r="3918" spans="10:30" x14ac:dyDescent="0.25">
      <c r="J3918" s="44" t="str">
        <f t="shared" si="1303"/>
        <v/>
      </c>
      <c r="K3918" s="33" t="str">
        <f t="shared" ca="1" si="1307"/>
        <v/>
      </c>
      <c r="L3918" s="108">
        <f t="shared" ca="1" si="1306"/>
        <v>0</v>
      </c>
      <c r="M3918" s="44" t="str">
        <f t="shared" si="1304"/>
        <v/>
      </c>
      <c r="N3918" s="45" t="str">
        <f t="shared" ca="1" si="1308"/>
        <v/>
      </c>
      <c r="O3918" s="108">
        <f t="shared" si="1302"/>
        <v>0</v>
      </c>
      <c r="P3918" s="21" t="e">
        <f t="shared" si="1310"/>
        <v>#N/A</v>
      </c>
      <c r="Q3918" s="21" t="e">
        <f t="shared" si="1311"/>
        <v>#N/A</v>
      </c>
      <c r="R3918" s="21" t="e">
        <f t="shared" si="1312"/>
        <v>#N/A</v>
      </c>
      <c r="S3918" s="21" t="e">
        <f t="shared" si="1313"/>
        <v>#N/A</v>
      </c>
      <c r="T3918" s="29" t="e">
        <f t="shared" si="1305"/>
        <v>#N/A</v>
      </c>
      <c r="U3918" s="34">
        <f t="shared" si="1314"/>
        <v>0</v>
      </c>
      <c r="V3918" s="16">
        <f t="shared" ca="1" si="1317"/>
        <v>44139</v>
      </c>
      <c r="W3918" s="56">
        <f t="shared" ca="1" si="1318"/>
        <v>10</v>
      </c>
      <c r="X3918" s="56">
        <f t="shared" ca="1" si="1319"/>
        <v>2020</v>
      </c>
      <c r="Y3918" s="55" t="str">
        <f t="shared" ca="1" si="1320"/>
        <v>10-2020</v>
      </c>
      <c r="Z3918" s="51">
        <f ca="1">IFERROR(VLOOKUP(Y3918,IPC!$E$2:$F$1745,2,0),IPC!$H$1)</f>
        <v>138.32155800000001</v>
      </c>
      <c r="AA3918" s="48">
        <f t="shared" si="1315"/>
        <v>1</v>
      </c>
      <c r="AB3918" s="48">
        <f t="shared" si="1316"/>
        <v>1900</v>
      </c>
      <c r="AC3918" s="32" t="str">
        <f t="shared" si="1309"/>
        <v>1-1900</v>
      </c>
      <c r="AD3918" s="50">
        <f>IFERROR(VLOOKUP(AC3918,IPC!$E$2:$F$1745,2,0),IPC!$H$1)</f>
        <v>138.32155800000001</v>
      </c>
    </row>
    <row r="3919" spans="10:30" x14ac:dyDescent="0.25">
      <c r="J3919" s="44" t="str">
        <f t="shared" si="1303"/>
        <v/>
      </c>
      <c r="K3919" s="33" t="str">
        <f t="shared" ca="1" si="1307"/>
        <v/>
      </c>
      <c r="L3919" s="108">
        <f t="shared" ca="1" si="1306"/>
        <v>0</v>
      </c>
      <c r="M3919" s="44" t="str">
        <f t="shared" si="1304"/>
        <v/>
      </c>
      <c r="N3919" s="45" t="str">
        <f t="shared" ca="1" si="1308"/>
        <v/>
      </c>
      <c r="O3919" s="108">
        <f t="shared" si="1302"/>
        <v>0</v>
      </c>
      <c r="P3919" s="21" t="e">
        <f t="shared" si="1310"/>
        <v>#N/A</v>
      </c>
      <c r="Q3919" s="21" t="e">
        <f t="shared" si="1311"/>
        <v>#N/A</v>
      </c>
      <c r="R3919" s="21" t="e">
        <f t="shared" si="1312"/>
        <v>#N/A</v>
      </c>
      <c r="S3919" s="21" t="e">
        <f t="shared" si="1313"/>
        <v>#N/A</v>
      </c>
      <c r="T3919" s="29" t="e">
        <f t="shared" si="1305"/>
        <v>#N/A</v>
      </c>
      <c r="U3919" s="34">
        <f t="shared" si="1314"/>
        <v>0</v>
      </c>
      <c r="V3919" s="16">
        <f t="shared" ca="1" si="1317"/>
        <v>44139</v>
      </c>
      <c r="W3919" s="56">
        <f t="shared" ca="1" si="1318"/>
        <v>10</v>
      </c>
      <c r="X3919" s="56">
        <f t="shared" ca="1" si="1319"/>
        <v>2020</v>
      </c>
      <c r="Y3919" s="55" t="str">
        <f t="shared" ca="1" si="1320"/>
        <v>10-2020</v>
      </c>
      <c r="Z3919" s="51">
        <f ca="1">IFERROR(VLOOKUP(Y3919,IPC!$E$2:$F$1745,2,0),IPC!$H$1)</f>
        <v>138.32155800000001</v>
      </c>
      <c r="AA3919" s="48">
        <f t="shared" si="1315"/>
        <v>1</v>
      </c>
      <c r="AB3919" s="48">
        <f t="shared" si="1316"/>
        <v>1900</v>
      </c>
      <c r="AC3919" s="32" t="str">
        <f t="shared" si="1309"/>
        <v>1-1900</v>
      </c>
      <c r="AD3919" s="50">
        <f>IFERROR(VLOOKUP(AC3919,IPC!$E$2:$F$1745,2,0),IPC!$H$1)</f>
        <v>138.32155800000001</v>
      </c>
    </row>
    <row r="3920" spans="10:30" x14ac:dyDescent="0.25">
      <c r="J3920" s="44" t="str">
        <f t="shared" si="1303"/>
        <v/>
      </c>
      <c r="K3920" s="33" t="str">
        <f t="shared" ca="1" si="1307"/>
        <v/>
      </c>
      <c r="L3920" s="108">
        <f t="shared" ca="1" si="1306"/>
        <v>0</v>
      </c>
      <c r="M3920" s="44" t="str">
        <f t="shared" si="1304"/>
        <v/>
      </c>
      <c r="N3920" s="45" t="str">
        <f t="shared" ca="1" si="1308"/>
        <v/>
      </c>
      <c r="O3920" s="108">
        <f t="shared" si="1302"/>
        <v>0</v>
      </c>
      <c r="P3920" s="21" t="e">
        <f t="shared" si="1310"/>
        <v>#N/A</v>
      </c>
      <c r="Q3920" s="21" t="e">
        <f t="shared" si="1311"/>
        <v>#N/A</v>
      </c>
      <c r="R3920" s="21" t="e">
        <f t="shared" si="1312"/>
        <v>#N/A</v>
      </c>
      <c r="S3920" s="21" t="e">
        <f t="shared" si="1313"/>
        <v>#N/A</v>
      </c>
      <c r="T3920" s="29" t="e">
        <f t="shared" si="1305"/>
        <v>#N/A</v>
      </c>
      <c r="U3920" s="34">
        <f t="shared" si="1314"/>
        <v>0</v>
      </c>
      <c r="V3920" s="16">
        <f t="shared" ca="1" si="1317"/>
        <v>44139</v>
      </c>
      <c r="W3920" s="56">
        <f t="shared" ca="1" si="1318"/>
        <v>10</v>
      </c>
      <c r="X3920" s="56">
        <f t="shared" ca="1" si="1319"/>
        <v>2020</v>
      </c>
      <c r="Y3920" s="55" t="str">
        <f t="shared" ca="1" si="1320"/>
        <v>10-2020</v>
      </c>
      <c r="Z3920" s="51">
        <f ca="1">IFERROR(VLOOKUP(Y3920,IPC!$E$2:$F$1745,2,0),IPC!$H$1)</f>
        <v>138.32155800000001</v>
      </c>
      <c r="AA3920" s="48">
        <f t="shared" si="1315"/>
        <v>1</v>
      </c>
      <c r="AB3920" s="48">
        <f t="shared" si="1316"/>
        <v>1900</v>
      </c>
      <c r="AC3920" s="32" t="str">
        <f t="shared" si="1309"/>
        <v>1-1900</v>
      </c>
      <c r="AD3920" s="50">
        <f>IFERROR(VLOOKUP(AC3920,IPC!$E$2:$F$1745,2,0),IPC!$H$1)</f>
        <v>138.32155800000001</v>
      </c>
    </row>
    <row r="3921" spans="10:30" x14ac:dyDescent="0.25">
      <c r="J3921" s="44" t="str">
        <f t="shared" si="1303"/>
        <v/>
      </c>
      <c r="K3921" s="33" t="str">
        <f t="shared" ca="1" si="1307"/>
        <v/>
      </c>
      <c r="L3921" s="108">
        <f t="shared" ca="1" si="1306"/>
        <v>0</v>
      </c>
      <c r="M3921" s="44" t="str">
        <f t="shared" si="1304"/>
        <v/>
      </c>
      <c r="N3921" s="45" t="str">
        <f t="shared" ca="1" si="1308"/>
        <v/>
      </c>
      <c r="O3921" s="108">
        <f t="shared" si="1302"/>
        <v>0</v>
      </c>
      <c r="P3921" s="21" t="e">
        <f t="shared" si="1310"/>
        <v>#N/A</v>
      </c>
      <c r="Q3921" s="21" t="e">
        <f t="shared" si="1311"/>
        <v>#N/A</v>
      </c>
      <c r="R3921" s="21" t="e">
        <f t="shared" si="1312"/>
        <v>#N/A</v>
      </c>
      <c r="S3921" s="21" t="e">
        <f t="shared" si="1313"/>
        <v>#N/A</v>
      </c>
      <c r="T3921" s="29" t="e">
        <f t="shared" si="1305"/>
        <v>#N/A</v>
      </c>
      <c r="U3921" s="34">
        <f t="shared" si="1314"/>
        <v>0</v>
      </c>
      <c r="V3921" s="16">
        <f t="shared" ca="1" si="1317"/>
        <v>44139</v>
      </c>
      <c r="W3921" s="56">
        <f t="shared" ca="1" si="1318"/>
        <v>10</v>
      </c>
      <c r="X3921" s="56">
        <f t="shared" ca="1" si="1319"/>
        <v>2020</v>
      </c>
      <c r="Y3921" s="55" t="str">
        <f t="shared" ca="1" si="1320"/>
        <v>10-2020</v>
      </c>
      <c r="Z3921" s="51">
        <f ca="1">IFERROR(VLOOKUP(Y3921,IPC!$E$2:$F$1745,2,0),IPC!$H$1)</f>
        <v>138.32155800000001</v>
      </c>
      <c r="AA3921" s="48">
        <f t="shared" si="1315"/>
        <v>1</v>
      </c>
      <c r="AB3921" s="48">
        <f t="shared" si="1316"/>
        <v>1900</v>
      </c>
      <c r="AC3921" s="32" t="str">
        <f t="shared" si="1309"/>
        <v>1-1900</v>
      </c>
      <c r="AD3921" s="50">
        <f>IFERROR(VLOOKUP(AC3921,IPC!$E$2:$F$1745,2,0),IPC!$H$1)</f>
        <v>138.32155800000001</v>
      </c>
    </row>
    <row r="3922" spans="10:30" x14ac:dyDescent="0.25">
      <c r="J3922" s="44" t="str">
        <f t="shared" si="1303"/>
        <v/>
      </c>
      <c r="K3922" s="33" t="str">
        <f t="shared" ca="1" si="1307"/>
        <v/>
      </c>
      <c r="L3922" s="108">
        <f t="shared" ca="1" si="1306"/>
        <v>0</v>
      </c>
      <c r="M3922" s="44" t="str">
        <f t="shared" si="1304"/>
        <v/>
      </c>
      <c r="N3922" s="45" t="str">
        <f t="shared" ca="1" si="1308"/>
        <v/>
      </c>
      <c r="O3922" s="108">
        <f t="shared" si="1302"/>
        <v>0</v>
      </c>
      <c r="P3922" s="21" t="e">
        <f t="shared" si="1310"/>
        <v>#N/A</v>
      </c>
      <c r="Q3922" s="21" t="e">
        <f t="shared" si="1311"/>
        <v>#N/A</v>
      </c>
      <c r="R3922" s="21" t="e">
        <f t="shared" si="1312"/>
        <v>#N/A</v>
      </c>
      <c r="S3922" s="21" t="e">
        <f t="shared" si="1313"/>
        <v>#N/A</v>
      </c>
      <c r="T3922" s="29" t="e">
        <f t="shared" si="1305"/>
        <v>#N/A</v>
      </c>
      <c r="U3922" s="34">
        <f t="shared" si="1314"/>
        <v>0</v>
      </c>
      <c r="V3922" s="16">
        <f t="shared" ca="1" si="1317"/>
        <v>44139</v>
      </c>
      <c r="W3922" s="56">
        <f t="shared" ca="1" si="1318"/>
        <v>10</v>
      </c>
      <c r="X3922" s="56">
        <f t="shared" ca="1" si="1319"/>
        <v>2020</v>
      </c>
      <c r="Y3922" s="55" t="str">
        <f t="shared" ca="1" si="1320"/>
        <v>10-2020</v>
      </c>
      <c r="Z3922" s="51">
        <f ca="1">IFERROR(VLOOKUP(Y3922,IPC!$E$2:$F$1745,2,0),IPC!$H$1)</f>
        <v>138.32155800000001</v>
      </c>
      <c r="AA3922" s="48">
        <f t="shared" si="1315"/>
        <v>1</v>
      </c>
      <c r="AB3922" s="48">
        <f t="shared" si="1316"/>
        <v>1900</v>
      </c>
      <c r="AC3922" s="32" t="str">
        <f t="shared" si="1309"/>
        <v>1-1900</v>
      </c>
      <c r="AD3922" s="50">
        <f>IFERROR(VLOOKUP(AC3922,IPC!$E$2:$F$1745,2,0),IPC!$H$1)</f>
        <v>138.32155800000001</v>
      </c>
    </row>
    <row r="3923" spans="10:30" x14ac:dyDescent="0.25">
      <c r="J3923" s="44" t="str">
        <f t="shared" si="1303"/>
        <v/>
      </c>
      <c r="K3923" s="33" t="str">
        <f t="shared" ca="1" si="1307"/>
        <v/>
      </c>
      <c r="L3923" s="108">
        <f t="shared" ca="1" si="1306"/>
        <v>0</v>
      </c>
      <c r="M3923" s="44" t="str">
        <f t="shared" si="1304"/>
        <v/>
      </c>
      <c r="N3923" s="45" t="str">
        <f t="shared" ca="1" si="1308"/>
        <v/>
      </c>
      <c r="O3923" s="108">
        <f t="shared" si="1302"/>
        <v>0</v>
      </c>
      <c r="P3923" s="21" t="e">
        <f t="shared" si="1310"/>
        <v>#N/A</v>
      </c>
      <c r="Q3923" s="21" t="e">
        <f t="shared" si="1311"/>
        <v>#N/A</v>
      </c>
      <c r="R3923" s="21" t="e">
        <f t="shared" si="1312"/>
        <v>#N/A</v>
      </c>
      <c r="S3923" s="21" t="e">
        <f t="shared" si="1313"/>
        <v>#N/A</v>
      </c>
      <c r="T3923" s="29" t="e">
        <f t="shared" si="1305"/>
        <v>#N/A</v>
      </c>
      <c r="U3923" s="34">
        <f t="shared" si="1314"/>
        <v>0</v>
      </c>
      <c r="V3923" s="16">
        <f t="shared" ca="1" si="1317"/>
        <v>44139</v>
      </c>
      <c r="W3923" s="56">
        <f t="shared" ca="1" si="1318"/>
        <v>10</v>
      </c>
      <c r="X3923" s="56">
        <f t="shared" ca="1" si="1319"/>
        <v>2020</v>
      </c>
      <c r="Y3923" s="55" t="str">
        <f t="shared" ca="1" si="1320"/>
        <v>10-2020</v>
      </c>
      <c r="Z3923" s="51">
        <f ca="1">IFERROR(VLOOKUP(Y3923,IPC!$E$2:$F$1745,2,0),IPC!$H$1)</f>
        <v>138.32155800000001</v>
      </c>
      <c r="AA3923" s="48">
        <f t="shared" si="1315"/>
        <v>1</v>
      </c>
      <c r="AB3923" s="48">
        <f t="shared" si="1316"/>
        <v>1900</v>
      </c>
      <c r="AC3923" s="32" t="str">
        <f t="shared" si="1309"/>
        <v>1-1900</v>
      </c>
      <c r="AD3923" s="50">
        <f>IFERROR(VLOOKUP(AC3923,IPC!$E$2:$F$1745,2,0),IPC!$H$1)</f>
        <v>138.32155800000001</v>
      </c>
    </row>
    <row r="3924" spans="10:30" x14ac:dyDescent="0.25">
      <c r="J3924" s="44" t="str">
        <f t="shared" si="1303"/>
        <v/>
      </c>
      <c r="K3924" s="33" t="str">
        <f t="shared" ca="1" si="1307"/>
        <v/>
      </c>
      <c r="L3924" s="108">
        <f t="shared" ca="1" si="1306"/>
        <v>0</v>
      </c>
      <c r="M3924" s="44" t="str">
        <f t="shared" si="1304"/>
        <v/>
      </c>
      <c r="N3924" s="45" t="str">
        <f t="shared" ca="1" si="1308"/>
        <v/>
      </c>
      <c r="O3924" s="108">
        <f t="shared" ref="O3924:O3987" si="1321">+IF(M3924="Provisión contable",N3924,0)</f>
        <v>0</v>
      </c>
      <c r="P3924" s="21" t="e">
        <f t="shared" si="1310"/>
        <v>#N/A</v>
      </c>
      <c r="Q3924" s="21" t="e">
        <f t="shared" si="1311"/>
        <v>#N/A</v>
      </c>
      <c r="R3924" s="21" t="e">
        <f t="shared" si="1312"/>
        <v>#N/A</v>
      </c>
      <c r="S3924" s="21" t="e">
        <f t="shared" si="1313"/>
        <v>#N/A</v>
      </c>
      <c r="T3924" s="29" t="e">
        <f t="shared" si="1305"/>
        <v>#N/A</v>
      </c>
      <c r="U3924" s="34">
        <f t="shared" si="1314"/>
        <v>0</v>
      </c>
      <c r="V3924" s="16">
        <f t="shared" ca="1" si="1317"/>
        <v>44139</v>
      </c>
      <c r="W3924" s="56">
        <f t="shared" ca="1" si="1318"/>
        <v>10</v>
      </c>
      <c r="X3924" s="56">
        <f t="shared" ca="1" si="1319"/>
        <v>2020</v>
      </c>
      <c r="Y3924" s="55" t="str">
        <f t="shared" ca="1" si="1320"/>
        <v>10-2020</v>
      </c>
      <c r="Z3924" s="51">
        <f ca="1">IFERROR(VLOOKUP(Y3924,IPC!$E$2:$F$1745,2,0),IPC!$H$1)</f>
        <v>138.32155800000001</v>
      </c>
      <c r="AA3924" s="48">
        <f t="shared" si="1315"/>
        <v>1</v>
      </c>
      <c r="AB3924" s="48">
        <f t="shared" si="1316"/>
        <v>1900</v>
      </c>
      <c r="AC3924" s="32" t="str">
        <f t="shared" si="1309"/>
        <v>1-1900</v>
      </c>
      <c r="AD3924" s="50">
        <f>IFERROR(VLOOKUP(AC3924,IPC!$E$2:$F$1745,2,0),IPC!$H$1)</f>
        <v>138.32155800000001</v>
      </c>
    </row>
    <row r="3925" spans="10:30" x14ac:dyDescent="0.25">
      <c r="J3925" s="44" t="str">
        <f t="shared" si="1303"/>
        <v/>
      </c>
      <c r="K3925" s="33" t="str">
        <f t="shared" ca="1" si="1307"/>
        <v/>
      </c>
      <c r="L3925" s="108">
        <f t="shared" ca="1" si="1306"/>
        <v>0</v>
      </c>
      <c r="M3925" s="44" t="str">
        <f t="shared" si="1304"/>
        <v/>
      </c>
      <c r="N3925" s="45" t="str">
        <f t="shared" ca="1" si="1308"/>
        <v/>
      </c>
      <c r="O3925" s="108">
        <f t="shared" si="1321"/>
        <v>0</v>
      </c>
      <c r="P3925" s="21" t="e">
        <f t="shared" si="1310"/>
        <v>#N/A</v>
      </c>
      <c r="Q3925" s="21" t="e">
        <f t="shared" si="1311"/>
        <v>#N/A</v>
      </c>
      <c r="R3925" s="21" t="e">
        <f t="shared" si="1312"/>
        <v>#N/A</v>
      </c>
      <c r="S3925" s="21" t="e">
        <f t="shared" si="1313"/>
        <v>#N/A</v>
      </c>
      <c r="T3925" s="29" t="e">
        <f t="shared" si="1305"/>
        <v>#N/A</v>
      </c>
      <c r="U3925" s="34">
        <f t="shared" si="1314"/>
        <v>0</v>
      </c>
      <c r="V3925" s="16">
        <f t="shared" ca="1" si="1317"/>
        <v>44139</v>
      </c>
      <c r="W3925" s="56">
        <f t="shared" ca="1" si="1318"/>
        <v>10</v>
      </c>
      <c r="X3925" s="56">
        <f t="shared" ca="1" si="1319"/>
        <v>2020</v>
      </c>
      <c r="Y3925" s="55" t="str">
        <f t="shared" ca="1" si="1320"/>
        <v>10-2020</v>
      </c>
      <c r="Z3925" s="51">
        <f ca="1">IFERROR(VLOOKUP(Y3925,IPC!$E$2:$F$1745,2,0),IPC!$H$1)</f>
        <v>138.32155800000001</v>
      </c>
      <c r="AA3925" s="48">
        <f t="shared" si="1315"/>
        <v>1</v>
      </c>
      <c r="AB3925" s="48">
        <f t="shared" si="1316"/>
        <v>1900</v>
      </c>
      <c r="AC3925" s="32" t="str">
        <f t="shared" si="1309"/>
        <v>1-1900</v>
      </c>
      <c r="AD3925" s="50">
        <f>IFERROR(VLOOKUP(AC3925,IPC!$E$2:$F$1745,2,0),IPC!$H$1)</f>
        <v>138.32155800000001</v>
      </c>
    </row>
    <row r="3926" spans="10:30" x14ac:dyDescent="0.25">
      <c r="J3926" s="44" t="str">
        <f t="shared" si="1303"/>
        <v/>
      </c>
      <c r="K3926" s="33" t="str">
        <f t="shared" ca="1" si="1307"/>
        <v/>
      </c>
      <c r="L3926" s="108">
        <f t="shared" ca="1" si="1306"/>
        <v>0</v>
      </c>
      <c r="M3926" s="44" t="str">
        <f t="shared" si="1304"/>
        <v/>
      </c>
      <c r="N3926" s="45" t="str">
        <f t="shared" ca="1" si="1308"/>
        <v/>
      </c>
      <c r="O3926" s="108">
        <f t="shared" si="1321"/>
        <v>0</v>
      </c>
      <c r="P3926" s="21" t="e">
        <f t="shared" si="1310"/>
        <v>#N/A</v>
      </c>
      <c r="Q3926" s="21" t="e">
        <f t="shared" si="1311"/>
        <v>#N/A</v>
      </c>
      <c r="R3926" s="21" t="e">
        <f t="shared" si="1312"/>
        <v>#N/A</v>
      </c>
      <c r="S3926" s="21" t="e">
        <f t="shared" si="1313"/>
        <v>#N/A</v>
      </c>
      <c r="T3926" s="29" t="e">
        <f t="shared" si="1305"/>
        <v>#N/A</v>
      </c>
      <c r="U3926" s="34">
        <f t="shared" si="1314"/>
        <v>0</v>
      </c>
      <c r="V3926" s="16">
        <f t="shared" ca="1" si="1317"/>
        <v>44139</v>
      </c>
      <c r="W3926" s="56">
        <f t="shared" ca="1" si="1318"/>
        <v>10</v>
      </c>
      <c r="X3926" s="56">
        <f t="shared" ca="1" si="1319"/>
        <v>2020</v>
      </c>
      <c r="Y3926" s="55" t="str">
        <f t="shared" ca="1" si="1320"/>
        <v>10-2020</v>
      </c>
      <c r="Z3926" s="51">
        <f ca="1">IFERROR(VLOOKUP(Y3926,IPC!$E$2:$F$1745,2,0),IPC!$H$1)</f>
        <v>138.32155800000001</v>
      </c>
      <c r="AA3926" s="48">
        <f t="shared" si="1315"/>
        <v>1</v>
      </c>
      <c r="AB3926" s="48">
        <f t="shared" si="1316"/>
        <v>1900</v>
      </c>
      <c r="AC3926" s="32" t="str">
        <f t="shared" si="1309"/>
        <v>1-1900</v>
      </c>
      <c r="AD3926" s="50">
        <f>IFERROR(VLOOKUP(AC3926,IPC!$E$2:$F$1745,2,0),IPC!$H$1)</f>
        <v>138.32155800000001</v>
      </c>
    </row>
    <row r="3927" spans="10:30" x14ac:dyDescent="0.25">
      <c r="J3927" s="44" t="str">
        <f t="shared" si="1303"/>
        <v/>
      </c>
      <c r="K3927" s="33" t="str">
        <f t="shared" ca="1" si="1307"/>
        <v/>
      </c>
      <c r="L3927" s="108">
        <f t="shared" ca="1" si="1306"/>
        <v>0</v>
      </c>
      <c r="M3927" s="44" t="str">
        <f t="shared" si="1304"/>
        <v/>
      </c>
      <c r="N3927" s="45" t="str">
        <f t="shared" ca="1" si="1308"/>
        <v/>
      </c>
      <c r="O3927" s="108">
        <f t="shared" si="1321"/>
        <v>0</v>
      </c>
      <c r="P3927" s="21" t="e">
        <f t="shared" si="1310"/>
        <v>#N/A</v>
      </c>
      <c r="Q3927" s="21" t="e">
        <f t="shared" si="1311"/>
        <v>#N/A</v>
      </c>
      <c r="R3927" s="21" t="e">
        <f t="shared" si="1312"/>
        <v>#N/A</v>
      </c>
      <c r="S3927" s="21" t="e">
        <f t="shared" si="1313"/>
        <v>#N/A</v>
      </c>
      <c r="T3927" s="29" t="e">
        <f t="shared" si="1305"/>
        <v>#N/A</v>
      </c>
      <c r="U3927" s="34">
        <f t="shared" si="1314"/>
        <v>0</v>
      </c>
      <c r="V3927" s="16">
        <f t="shared" ca="1" si="1317"/>
        <v>44139</v>
      </c>
      <c r="W3927" s="56">
        <f t="shared" ca="1" si="1318"/>
        <v>10</v>
      </c>
      <c r="X3927" s="56">
        <f t="shared" ca="1" si="1319"/>
        <v>2020</v>
      </c>
      <c r="Y3927" s="55" t="str">
        <f t="shared" ca="1" si="1320"/>
        <v>10-2020</v>
      </c>
      <c r="Z3927" s="51">
        <f ca="1">IFERROR(VLOOKUP(Y3927,IPC!$E$2:$F$1745,2,0),IPC!$H$1)</f>
        <v>138.32155800000001</v>
      </c>
      <c r="AA3927" s="48">
        <f t="shared" si="1315"/>
        <v>1</v>
      </c>
      <c r="AB3927" s="48">
        <f t="shared" si="1316"/>
        <v>1900</v>
      </c>
      <c r="AC3927" s="32" t="str">
        <f t="shared" si="1309"/>
        <v>1-1900</v>
      </c>
      <c r="AD3927" s="50">
        <f>IFERROR(VLOOKUP(AC3927,IPC!$E$2:$F$1745,2,0),IPC!$H$1)</f>
        <v>138.32155800000001</v>
      </c>
    </row>
    <row r="3928" spans="10:30" x14ac:dyDescent="0.25">
      <c r="J3928" s="44" t="str">
        <f t="shared" ref="J3928:J3991" si="1322">IFERROR(IF(T3940&gt;0.5,"ALTA",IF(AND(T3940&gt;0.25,T3940&lt;=0.5),"MEDIA",IF(AND(T3940&gt;=0.1,T3940&lt;=0.25),"BAJA",IF(AND(T3940&lt;0.1),"REMOTA")))),"")</f>
        <v/>
      </c>
      <c r="K3928" s="33" t="str">
        <f t="shared" ca="1" si="1307"/>
        <v/>
      </c>
      <c r="L3928" s="108">
        <f t="shared" ca="1" si="1306"/>
        <v>0</v>
      </c>
      <c r="M3928" s="44" t="str">
        <f t="shared" ref="M3928:M3991" si="1323">IFERROR(IF(T3940&gt;50%,"Provisión contable",IF(T3940&lt;=10%,"No se registra","Cuentas de orden")),"")</f>
        <v/>
      </c>
      <c r="N3928" s="45" t="str">
        <f t="shared" ca="1" si="1308"/>
        <v/>
      </c>
      <c r="O3928" s="108">
        <f t="shared" si="1321"/>
        <v>0</v>
      </c>
      <c r="P3928" s="21" t="e">
        <f t="shared" si="1310"/>
        <v>#N/A</v>
      </c>
      <c r="Q3928" s="21" t="e">
        <f t="shared" si="1311"/>
        <v>#N/A</v>
      </c>
      <c r="R3928" s="21" t="e">
        <f t="shared" si="1312"/>
        <v>#N/A</v>
      </c>
      <c r="S3928" s="21" t="e">
        <f t="shared" si="1313"/>
        <v>#N/A</v>
      </c>
      <c r="T3928" s="29" t="e">
        <f t="shared" si="1305"/>
        <v>#N/A</v>
      </c>
      <c r="U3928" s="34">
        <f t="shared" si="1314"/>
        <v>0</v>
      </c>
      <c r="V3928" s="16">
        <f t="shared" ca="1" si="1317"/>
        <v>44139</v>
      </c>
      <c r="W3928" s="56">
        <f t="shared" ca="1" si="1318"/>
        <v>10</v>
      </c>
      <c r="X3928" s="56">
        <f t="shared" ca="1" si="1319"/>
        <v>2020</v>
      </c>
      <c r="Y3928" s="55" t="str">
        <f t="shared" ca="1" si="1320"/>
        <v>10-2020</v>
      </c>
      <c r="Z3928" s="51">
        <f ca="1">IFERROR(VLOOKUP(Y3928,IPC!$E$2:$F$1745,2,0),IPC!$H$1)</f>
        <v>138.32155800000001</v>
      </c>
      <c r="AA3928" s="48">
        <f t="shared" si="1315"/>
        <v>1</v>
      </c>
      <c r="AB3928" s="48">
        <f t="shared" si="1316"/>
        <v>1900</v>
      </c>
      <c r="AC3928" s="32" t="str">
        <f t="shared" si="1309"/>
        <v>1-1900</v>
      </c>
      <c r="AD3928" s="50">
        <f>IFERROR(VLOOKUP(AC3928,IPC!$E$2:$F$1745,2,0),IPC!$H$1)</f>
        <v>138.32155800000001</v>
      </c>
    </row>
    <row r="3929" spans="10:30" x14ac:dyDescent="0.25">
      <c r="J3929" s="44" t="str">
        <f t="shared" si="1322"/>
        <v/>
      </c>
      <c r="K3929" s="33" t="str">
        <f t="shared" ca="1" si="1307"/>
        <v/>
      </c>
      <c r="L3929" s="108">
        <f t="shared" ca="1" si="1306"/>
        <v>0</v>
      </c>
      <c r="M3929" s="44" t="str">
        <f t="shared" si="1323"/>
        <v/>
      </c>
      <c r="N3929" s="45" t="str">
        <f t="shared" ca="1" si="1308"/>
        <v/>
      </c>
      <c r="O3929" s="108">
        <f t="shared" si="1321"/>
        <v>0</v>
      </c>
      <c r="P3929" s="21" t="e">
        <f t="shared" si="1310"/>
        <v>#N/A</v>
      </c>
      <c r="Q3929" s="21" t="e">
        <f t="shared" si="1311"/>
        <v>#N/A</v>
      </c>
      <c r="R3929" s="21" t="e">
        <f t="shared" si="1312"/>
        <v>#N/A</v>
      </c>
      <c r="S3929" s="21" t="e">
        <f t="shared" si="1313"/>
        <v>#N/A</v>
      </c>
      <c r="T3929" s="29" t="e">
        <f t="shared" si="1305"/>
        <v>#N/A</v>
      </c>
      <c r="U3929" s="34">
        <f t="shared" si="1314"/>
        <v>0</v>
      </c>
      <c r="V3929" s="16">
        <f t="shared" ca="1" si="1317"/>
        <v>44139</v>
      </c>
      <c r="W3929" s="56">
        <f t="shared" ca="1" si="1318"/>
        <v>10</v>
      </c>
      <c r="X3929" s="56">
        <f t="shared" ca="1" si="1319"/>
        <v>2020</v>
      </c>
      <c r="Y3929" s="55" t="str">
        <f t="shared" ca="1" si="1320"/>
        <v>10-2020</v>
      </c>
      <c r="Z3929" s="51">
        <f ca="1">IFERROR(VLOOKUP(Y3929,IPC!$E$2:$F$1745,2,0),IPC!$H$1)</f>
        <v>138.32155800000001</v>
      </c>
      <c r="AA3929" s="48">
        <f t="shared" si="1315"/>
        <v>1</v>
      </c>
      <c r="AB3929" s="48">
        <f t="shared" si="1316"/>
        <v>1900</v>
      </c>
      <c r="AC3929" s="32" t="str">
        <f t="shared" si="1309"/>
        <v>1-1900</v>
      </c>
      <c r="AD3929" s="50">
        <f>IFERROR(VLOOKUP(AC3929,IPC!$E$2:$F$1745,2,0),IPC!$H$1)</f>
        <v>138.32155800000001</v>
      </c>
    </row>
    <row r="3930" spans="10:30" x14ac:dyDescent="0.25">
      <c r="J3930" s="44" t="str">
        <f t="shared" si="1322"/>
        <v/>
      </c>
      <c r="K3930" s="33" t="str">
        <f t="shared" ca="1" si="1307"/>
        <v/>
      </c>
      <c r="L3930" s="108">
        <f t="shared" ca="1" si="1306"/>
        <v>0</v>
      </c>
      <c r="M3930" s="44" t="str">
        <f t="shared" si="1323"/>
        <v/>
      </c>
      <c r="N3930" s="45" t="str">
        <f t="shared" ca="1" si="1308"/>
        <v/>
      </c>
      <c r="O3930" s="108">
        <f t="shared" si="1321"/>
        <v>0</v>
      </c>
      <c r="P3930" s="21" t="e">
        <f t="shared" si="1310"/>
        <v>#N/A</v>
      </c>
      <c r="Q3930" s="21" t="e">
        <f t="shared" si="1311"/>
        <v>#N/A</v>
      </c>
      <c r="R3930" s="21" t="e">
        <f t="shared" si="1312"/>
        <v>#N/A</v>
      </c>
      <c r="S3930" s="21" t="e">
        <f t="shared" si="1313"/>
        <v>#N/A</v>
      </c>
      <c r="T3930" s="29" t="e">
        <f t="shared" si="1305"/>
        <v>#N/A</v>
      </c>
      <c r="U3930" s="34">
        <f t="shared" si="1314"/>
        <v>0</v>
      </c>
      <c r="V3930" s="16">
        <f t="shared" ca="1" si="1317"/>
        <v>44139</v>
      </c>
      <c r="W3930" s="56">
        <f t="shared" ca="1" si="1318"/>
        <v>10</v>
      </c>
      <c r="X3930" s="56">
        <f t="shared" ca="1" si="1319"/>
        <v>2020</v>
      </c>
      <c r="Y3930" s="55" t="str">
        <f t="shared" ca="1" si="1320"/>
        <v>10-2020</v>
      </c>
      <c r="Z3930" s="51">
        <f ca="1">IFERROR(VLOOKUP(Y3930,IPC!$E$2:$F$1745,2,0),IPC!$H$1)</f>
        <v>138.32155800000001</v>
      </c>
      <c r="AA3930" s="48">
        <f t="shared" si="1315"/>
        <v>1</v>
      </c>
      <c r="AB3930" s="48">
        <f t="shared" si="1316"/>
        <v>1900</v>
      </c>
      <c r="AC3930" s="32" t="str">
        <f t="shared" si="1309"/>
        <v>1-1900</v>
      </c>
      <c r="AD3930" s="50">
        <f>IFERROR(VLOOKUP(AC3930,IPC!$E$2:$F$1745,2,0),IPC!$H$1)</f>
        <v>138.32155800000001</v>
      </c>
    </row>
    <row r="3931" spans="10:30" x14ac:dyDescent="0.25">
      <c r="J3931" s="44" t="str">
        <f t="shared" si="1322"/>
        <v/>
      </c>
      <c r="K3931" s="33" t="str">
        <f t="shared" ca="1" si="1307"/>
        <v/>
      </c>
      <c r="L3931" s="108">
        <f t="shared" ca="1" si="1306"/>
        <v>0</v>
      </c>
      <c r="M3931" s="44" t="str">
        <f t="shared" si="1323"/>
        <v/>
      </c>
      <c r="N3931" s="45" t="str">
        <f t="shared" ca="1" si="1308"/>
        <v/>
      </c>
      <c r="O3931" s="108">
        <f t="shared" si="1321"/>
        <v>0</v>
      </c>
      <c r="P3931" s="21" t="e">
        <f t="shared" si="1310"/>
        <v>#N/A</v>
      </c>
      <c r="Q3931" s="21" t="e">
        <f t="shared" si="1311"/>
        <v>#N/A</v>
      </c>
      <c r="R3931" s="21" t="e">
        <f t="shared" si="1312"/>
        <v>#N/A</v>
      </c>
      <c r="S3931" s="21" t="e">
        <f t="shared" si="1313"/>
        <v>#N/A</v>
      </c>
      <c r="T3931" s="29" t="e">
        <f t="shared" si="1305"/>
        <v>#N/A</v>
      </c>
      <c r="U3931" s="34">
        <f t="shared" si="1314"/>
        <v>0</v>
      </c>
      <c r="V3931" s="16">
        <f t="shared" ca="1" si="1317"/>
        <v>44139</v>
      </c>
      <c r="W3931" s="56">
        <f t="shared" ca="1" si="1318"/>
        <v>10</v>
      </c>
      <c r="X3931" s="56">
        <f t="shared" ca="1" si="1319"/>
        <v>2020</v>
      </c>
      <c r="Y3931" s="55" t="str">
        <f t="shared" ca="1" si="1320"/>
        <v>10-2020</v>
      </c>
      <c r="Z3931" s="51">
        <f ca="1">IFERROR(VLOOKUP(Y3931,IPC!$E$2:$F$1745,2,0),IPC!$H$1)</f>
        <v>138.32155800000001</v>
      </c>
      <c r="AA3931" s="48">
        <f t="shared" si="1315"/>
        <v>1</v>
      </c>
      <c r="AB3931" s="48">
        <f t="shared" si="1316"/>
        <v>1900</v>
      </c>
      <c r="AC3931" s="32" t="str">
        <f t="shared" si="1309"/>
        <v>1-1900</v>
      </c>
      <c r="AD3931" s="50">
        <f>IFERROR(VLOOKUP(AC3931,IPC!$E$2:$F$1745,2,0),IPC!$H$1)</f>
        <v>138.32155800000001</v>
      </c>
    </row>
    <row r="3932" spans="10:30" x14ac:dyDescent="0.25">
      <c r="J3932" s="44" t="str">
        <f t="shared" si="1322"/>
        <v/>
      </c>
      <c r="K3932" s="33" t="str">
        <f t="shared" ca="1" si="1307"/>
        <v/>
      </c>
      <c r="L3932" s="108">
        <f t="shared" ca="1" si="1306"/>
        <v>0</v>
      </c>
      <c r="M3932" s="44" t="str">
        <f t="shared" si="1323"/>
        <v/>
      </c>
      <c r="N3932" s="45" t="str">
        <f t="shared" ca="1" si="1308"/>
        <v/>
      </c>
      <c r="O3932" s="108">
        <f t="shared" si="1321"/>
        <v>0</v>
      </c>
      <c r="P3932" s="21" t="e">
        <f t="shared" si="1310"/>
        <v>#N/A</v>
      </c>
      <c r="Q3932" s="21" t="e">
        <f t="shared" si="1311"/>
        <v>#N/A</v>
      </c>
      <c r="R3932" s="21" t="e">
        <f t="shared" si="1312"/>
        <v>#N/A</v>
      </c>
      <c r="S3932" s="21" t="e">
        <f t="shared" si="1313"/>
        <v>#N/A</v>
      </c>
      <c r="T3932" s="29" t="e">
        <f t="shared" si="1305"/>
        <v>#N/A</v>
      </c>
      <c r="U3932" s="34">
        <f t="shared" si="1314"/>
        <v>0</v>
      </c>
      <c r="V3932" s="16">
        <f t="shared" ca="1" si="1317"/>
        <v>44139</v>
      </c>
      <c r="W3932" s="56">
        <f t="shared" ca="1" si="1318"/>
        <v>10</v>
      </c>
      <c r="X3932" s="56">
        <f t="shared" ca="1" si="1319"/>
        <v>2020</v>
      </c>
      <c r="Y3932" s="55" t="str">
        <f t="shared" ca="1" si="1320"/>
        <v>10-2020</v>
      </c>
      <c r="Z3932" s="51">
        <f ca="1">IFERROR(VLOOKUP(Y3932,IPC!$E$2:$F$1745,2,0),IPC!$H$1)</f>
        <v>138.32155800000001</v>
      </c>
      <c r="AA3932" s="48">
        <f t="shared" si="1315"/>
        <v>1</v>
      </c>
      <c r="AB3932" s="48">
        <f t="shared" si="1316"/>
        <v>1900</v>
      </c>
      <c r="AC3932" s="32" t="str">
        <f t="shared" si="1309"/>
        <v>1-1900</v>
      </c>
      <c r="AD3932" s="50">
        <f>IFERROR(VLOOKUP(AC3932,IPC!$E$2:$F$1745,2,0),IPC!$H$1)</f>
        <v>138.32155800000001</v>
      </c>
    </row>
    <row r="3933" spans="10:30" x14ac:dyDescent="0.25">
      <c r="J3933" s="44" t="str">
        <f t="shared" si="1322"/>
        <v/>
      </c>
      <c r="K3933" s="33" t="str">
        <f t="shared" ca="1" si="1307"/>
        <v/>
      </c>
      <c r="L3933" s="108">
        <f t="shared" ca="1" si="1306"/>
        <v>0</v>
      </c>
      <c r="M3933" s="44" t="str">
        <f t="shared" si="1323"/>
        <v/>
      </c>
      <c r="N3933" s="45" t="str">
        <f t="shared" ca="1" si="1308"/>
        <v/>
      </c>
      <c r="O3933" s="108">
        <f t="shared" si="1321"/>
        <v>0</v>
      </c>
      <c r="P3933" s="21" t="e">
        <f t="shared" si="1310"/>
        <v>#N/A</v>
      </c>
      <c r="Q3933" s="21" t="e">
        <f t="shared" si="1311"/>
        <v>#N/A</v>
      </c>
      <c r="R3933" s="21" t="e">
        <f t="shared" si="1312"/>
        <v>#N/A</v>
      </c>
      <c r="S3933" s="21" t="e">
        <f t="shared" si="1313"/>
        <v>#N/A</v>
      </c>
      <c r="T3933" s="29" t="e">
        <f t="shared" si="1305"/>
        <v>#N/A</v>
      </c>
      <c r="U3933" s="34">
        <f t="shared" si="1314"/>
        <v>0</v>
      </c>
      <c r="V3933" s="16">
        <f t="shared" ca="1" si="1317"/>
        <v>44139</v>
      </c>
      <c r="W3933" s="56">
        <f t="shared" ca="1" si="1318"/>
        <v>10</v>
      </c>
      <c r="X3933" s="56">
        <f t="shared" ca="1" si="1319"/>
        <v>2020</v>
      </c>
      <c r="Y3933" s="55" t="str">
        <f t="shared" ca="1" si="1320"/>
        <v>10-2020</v>
      </c>
      <c r="Z3933" s="51">
        <f ca="1">IFERROR(VLOOKUP(Y3933,IPC!$E$2:$F$1745,2,0),IPC!$H$1)</f>
        <v>138.32155800000001</v>
      </c>
      <c r="AA3933" s="48">
        <f t="shared" si="1315"/>
        <v>1</v>
      </c>
      <c r="AB3933" s="48">
        <f t="shared" si="1316"/>
        <v>1900</v>
      </c>
      <c r="AC3933" s="32" t="str">
        <f t="shared" si="1309"/>
        <v>1-1900</v>
      </c>
      <c r="AD3933" s="50">
        <f>IFERROR(VLOOKUP(AC3933,IPC!$E$2:$F$1745,2,0),IPC!$H$1)</f>
        <v>138.32155800000001</v>
      </c>
    </row>
    <row r="3934" spans="10:30" x14ac:dyDescent="0.25">
      <c r="J3934" s="44" t="str">
        <f t="shared" si="1322"/>
        <v/>
      </c>
      <c r="K3934" s="33" t="str">
        <f t="shared" ca="1" si="1307"/>
        <v/>
      </c>
      <c r="L3934" s="108">
        <f t="shared" ca="1" si="1306"/>
        <v>0</v>
      </c>
      <c r="M3934" s="44" t="str">
        <f t="shared" si="1323"/>
        <v/>
      </c>
      <c r="N3934" s="45" t="str">
        <f t="shared" ca="1" si="1308"/>
        <v/>
      </c>
      <c r="O3934" s="108">
        <f t="shared" si="1321"/>
        <v>0</v>
      </c>
      <c r="P3934" s="21" t="e">
        <f t="shared" si="1310"/>
        <v>#N/A</v>
      </c>
      <c r="Q3934" s="21" t="e">
        <f t="shared" si="1311"/>
        <v>#N/A</v>
      </c>
      <c r="R3934" s="21" t="e">
        <f t="shared" si="1312"/>
        <v>#N/A</v>
      </c>
      <c r="S3934" s="21" t="e">
        <f t="shared" si="1313"/>
        <v>#N/A</v>
      </c>
      <c r="T3934" s="29" t="e">
        <f t="shared" si="1305"/>
        <v>#N/A</v>
      </c>
      <c r="U3934" s="34">
        <f t="shared" si="1314"/>
        <v>0</v>
      </c>
      <c r="V3934" s="16">
        <f t="shared" ca="1" si="1317"/>
        <v>44139</v>
      </c>
      <c r="W3934" s="56">
        <f t="shared" ca="1" si="1318"/>
        <v>10</v>
      </c>
      <c r="X3934" s="56">
        <f t="shared" ca="1" si="1319"/>
        <v>2020</v>
      </c>
      <c r="Y3934" s="55" t="str">
        <f t="shared" ca="1" si="1320"/>
        <v>10-2020</v>
      </c>
      <c r="Z3934" s="51">
        <f ca="1">IFERROR(VLOOKUP(Y3934,IPC!$E$2:$F$1745,2,0),IPC!$H$1)</f>
        <v>138.32155800000001</v>
      </c>
      <c r="AA3934" s="48">
        <f t="shared" si="1315"/>
        <v>1</v>
      </c>
      <c r="AB3934" s="48">
        <f t="shared" si="1316"/>
        <v>1900</v>
      </c>
      <c r="AC3934" s="32" t="str">
        <f t="shared" si="1309"/>
        <v>1-1900</v>
      </c>
      <c r="AD3934" s="50">
        <f>IFERROR(VLOOKUP(AC3934,IPC!$E$2:$F$1745,2,0),IPC!$H$1)</f>
        <v>138.32155800000001</v>
      </c>
    </row>
    <row r="3935" spans="10:30" x14ac:dyDescent="0.25">
      <c r="J3935" s="44" t="str">
        <f t="shared" si="1322"/>
        <v/>
      </c>
      <c r="K3935" s="33" t="str">
        <f t="shared" ca="1" si="1307"/>
        <v/>
      </c>
      <c r="L3935" s="108">
        <f t="shared" ca="1" si="1306"/>
        <v>0</v>
      </c>
      <c r="M3935" s="44" t="str">
        <f t="shared" si="1323"/>
        <v/>
      </c>
      <c r="N3935" s="45" t="str">
        <f t="shared" ca="1" si="1308"/>
        <v/>
      </c>
      <c r="O3935" s="108">
        <f t="shared" si="1321"/>
        <v>0</v>
      </c>
      <c r="P3935" s="21" t="e">
        <f t="shared" si="1310"/>
        <v>#N/A</v>
      </c>
      <c r="Q3935" s="21" t="e">
        <f t="shared" si="1311"/>
        <v>#N/A</v>
      </c>
      <c r="R3935" s="21" t="e">
        <f t="shared" si="1312"/>
        <v>#N/A</v>
      </c>
      <c r="S3935" s="21" t="e">
        <f t="shared" si="1313"/>
        <v>#N/A</v>
      </c>
      <c r="T3935" s="29" t="e">
        <f t="shared" si="1305"/>
        <v>#N/A</v>
      </c>
      <c r="U3935" s="34">
        <f t="shared" si="1314"/>
        <v>0</v>
      </c>
      <c r="V3935" s="16">
        <f t="shared" ca="1" si="1317"/>
        <v>44139</v>
      </c>
      <c r="W3935" s="56">
        <f t="shared" ca="1" si="1318"/>
        <v>10</v>
      </c>
      <c r="X3935" s="56">
        <f t="shared" ca="1" si="1319"/>
        <v>2020</v>
      </c>
      <c r="Y3935" s="55" t="str">
        <f t="shared" ca="1" si="1320"/>
        <v>10-2020</v>
      </c>
      <c r="Z3935" s="51">
        <f ca="1">IFERROR(VLOOKUP(Y3935,IPC!$E$2:$F$1745,2,0),IPC!$H$1)</f>
        <v>138.32155800000001</v>
      </c>
      <c r="AA3935" s="48">
        <f t="shared" si="1315"/>
        <v>1</v>
      </c>
      <c r="AB3935" s="48">
        <f t="shared" si="1316"/>
        <v>1900</v>
      </c>
      <c r="AC3935" s="32" t="str">
        <f t="shared" si="1309"/>
        <v>1-1900</v>
      </c>
      <c r="AD3935" s="50">
        <f>IFERROR(VLOOKUP(AC3935,IPC!$E$2:$F$1745,2,0),IPC!$H$1)</f>
        <v>138.32155800000001</v>
      </c>
    </row>
    <row r="3936" spans="10:30" x14ac:dyDescent="0.25">
      <c r="J3936" s="44" t="str">
        <f t="shared" si="1322"/>
        <v/>
      </c>
      <c r="K3936" s="33" t="str">
        <f t="shared" ca="1" si="1307"/>
        <v/>
      </c>
      <c r="L3936" s="108">
        <f t="shared" ca="1" si="1306"/>
        <v>0</v>
      </c>
      <c r="M3936" s="44" t="str">
        <f t="shared" si="1323"/>
        <v/>
      </c>
      <c r="N3936" s="45" t="str">
        <f t="shared" ca="1" si="1308"/>
        <v/>
      </c>
      <c r="O3936" s="108">
        <f t="shared" si="1321"/>
        <v>0</v>
      </c>
      <c r="P3936" s="21" t="e">
        <f t="shared" si="1310"/>
        <v>#N/A</v>
      </c>
      <c r="Q3936" s="21" t="e">
        <f t="shared" si="1311"/>
        <v>#N/A</v>
      </c>
      <c r="R3936" s="21" t="e">
        <f t="shared" si="1312"/>
        <v>#N/A</v>
      </c>
      <c r="S3936" s="21" t="e">
        <f t="shared" si="1313"/>
        <v>#N/A</v>
      </c>
      <c r="T3936" s="29" t="e">
        <f t="shared" ref="T3936:T3999" si="1324">+SUMPRODUCT(P3936:S3936,$P$7:$S$7)/100</f>
        <v>#N/A</v>
      </c>
      <c r="U3936" s="34">
        <f t="shared" si="1314"/>
        <v>0</v>
      </c>
      <c r="V3936" s="16">
        <f t="shared" ca="1" si="1317"/>
        <v>44139</v>
      </c>
      <c r="W3936" s="56">
        <f t="shared" ca="1" si="1318"/>
        <v>10</v>
      </c>
      <c r="X3936" s="56">
        <f t="shared" ca="1" si="1319"/>
        <v>2020</v>
      </c>
      <c r="Y3936" s="55" t="str">
        <f t="shared" ca="1" si="1320"/>
        <v>10-2020</v>
      </c>
      <c r="Z3936" s="51">
        <f ca="1">IFERROR(VLOOKUP(Y3936,IPC!$E$2:$F$1745,2,0),IPC!$H$1)</f>
        <v>138.32155800000001</v>
      </c>
      <c r="AA3936" s="48">
        <f t="shared" si="1315"/>
        <v>1</v>
      </c>
      <c r="AB3936" s="48">
        <f t="shared" si="1316"/>
        <v>1900</v>
      </c>
      <c r="AC3936" s="32" t="str">
        <f t="shared" si="1309"/>
        <v>1-1900</v>
      </c>
      <c r="AD3936" s="50">
        <f>IFERROR(VLOOKUP(AC3936,IPC!$E$2:$F$1745,2,0),IPC!$H$1)</f>
        <v>138.32155800000001</v>
      </c>
    </row>
    <row r="3937" spans="10:30" x14ac:dyDescent="0.25">
      <c r="J3937" s="44" t="str">
        <f t="shared" si="1322"/>
        <v/>
      </c>
      <c r="K3937" s="33" t="str">
        <f t="shared" ca="1" si="1307"/>
        <v/>
      </c>
      <c r="L3937" s="108">
        <f t="shared" ca="1" si="1306"/>
        <v>0</v>
      </c>
      <c r="M3937" s="44" t="str">
        <f t="shared" si="1323"/>
        <v/>
      </c>
      <c r="N3937" s="45" t="str">
        <f t="shared" ca="1" si="1308"/>
        <v/>
      </c>
      <c r="O3937" s="108">
        <f t="shared" si="1321"/>
        <v>0</v>
      </c>
      <c r="P3937" s="21" t="e">
        <f t="shared" si="1310"/>
        <v>#N/A</v>
      </c>
      <c r="Q3937" s="21" t="e">
        <f t="shared" si="1311"/>
        <v>#N/A</v>
      </c>
      <c r="R3937" s="21" t="e">
        <f t="shared" si="1312"/>
        <v>#N/A</v>
      </c>
      <c r="S3937" s="21" t="e">
        <f t="shared" si="1313"/>
        <v>#N/A</v>
      </c>
      <c r="T3937" s="29" t="e">
        <f t="shared" si="1324"/>
        <v>#N/A</v>
      </c>
      <c r="U3937" s="34">
        <f t="shared" si="1314"/>
        <v>0</v>
      </c>
      <c r="V3937" s="16">
        <f t="shared" ca="1" si="1317"/>
        <v>44139</v>
      </c>
      <c r="W3937" s="56">
        <f t="shared" ca="1" si="1318"/>
        <v>10</v>
      </c>
      <c r="X3937" s="56">
        <f t="shared" ca="1" si="1319"/>
        <v>2020</v>
      </c>
      <c r="Y3937" s="55" t="str">
        <f t="shared" ca="1" si="1320"/>
        <v>10-2020</v>
      </c>
      <c r="Z3937" s="51">
        <f ca="1">IFERROR(VLOOKUP(Y3937,IPC!$E$2:$F$1745,2,0),IPC!$H$1)</f>
        <v>138.32155800000001</v>
      </c>
      <c r="AA3937" s="48">
        <f t="shared" si="1315"/>
        <v>1</v>
      </c>
      <c r="AB3937" s="48">
        <f t="shared" si="1316"/>
        <v>1900</v>
      </c>
      <c r="AC3937" s="32" t="str">
        <f t="shared" si="1309"/>
        <v>1-1900</v>
      </c>
      <c r="AD3937" s="50">
        <f>IFERROR(VLOOKUP(AC3937,IPC!$E$2:$F$1745,2,0),IPC!$H$1)</f>
        <v>138.32155800000001</v>
      </c>
    </row>
    <row r="3938" spans="10:30" x14ac:dyDescent="0.25">
      <c r="J3938" s="44" t="str">
        <f t="shared" si="1322"/>
        <v/>
      </c>
      <c r="K3938" s="33" t="str">
        <f t="shared" ca="1" si="1307"/>
        <v/>
      </c>
      <c r="L3938" s="108">
        <f t="shared" ca="1" si="1306"/>
        <v>0</v>
      </c>
      <c r="M3938" s="44" t="str">
        <f t="shared" si="1323"/>
        <v/>
      </c>
      <c r="N3938" s="45" t="str">
        <f t="shared" ca="1" si="1308"/>
        <v/>
      </c>
      <c r="O3938" s="108">
        <f t="shared" si="1321"/>
        <v>0</v>
      </c>
      <c r="P3938" s="21" t="e">
        <f t="shared" si="1310"/>
        <v>#N/A</v>
      </c>
      <c r="Q3938" s="21" t="e">
        <f t="shared" si="1311"/>
        <v>#N/A</v>
      </c>
      <c r="R3938" s="21" t="e">
        <f t="shared" si="1312"/>
        <v>#N/A</v>
      </c>
      <c r="S3938" s="21" t="e">
        <f t="shared" si="1313"/>
        <v>#N/A</v>
      </c>
      <c r="T3938" s="29" t="e">
        <f t="shared" si="1324"/>
        <v>#N/A</v>
      </c>
      <c r="U3938" s="34">
        <f t="shared" si="1314"/>
        <v>0</v>
      </c>
      <c r="V3938" s="16">
        <f t="shared" ca="1" si="1317"/>
        <v>44139</v>
      </c>
      <c r="W3938" s="56">
        <f t="shared" ca="1" si="1318"/>
        <v>10</v>
      </c>
      <c r="X3938" s="56">
        <f t="shared" ca="1" si="1319"/>
        <v>2020</v>
      </c>
      <c r="Y3938" s="55" t="str">
        <f t="shared" ca="1" si="1320"/>
        <v>10-2020</v>
      </c>
      <c r="Z3938" s="51">
        <f ca="1">IFERROR(VLOOKUP(Y3938,IPC!$E$2:$F$1745,2,0),IPC!$H$1)</f>
        <v>138.32155800000001</v>
      </c>
      <c r="AA3938" s="48">
        <f t="shared" si="1315"/>
        <v>1</v>
      </c>
      <c r="AB3938" s="48">
        <f t="shared" si="1316"/>
        <v>1900</v>
      </c>
      <c r="AC3938" s="32" t="str">
        <f t="shared" si="1309"/>
        <v>1-1900</v>
      </c>
      <c r="AD3938" s="50">
        <f>IFERROR(VLOOKUP(AC3938,IPC!$E$2:$F$1745,2,0),IPC!$H$1)</f>
        <v>138.32155800000001</v>
      </c>
    </row>
    <row r="3939" spans="10:30" x14ac:dyDescent="0.25">
      <c r="J3939" s="44" t="str">
        <f t="shared" si="1322"/>
        <v/>
      </c>
      <c r="K3939" s="33" t="str">
        <f t="shared" ca="1" si="1307"/>
        <v/>
      </c>
      <c r="L3939" s="108">
        <f t="shared" ca="1" si="1306"/>
        <v>0</v>
      </c>
      <c r="M3939" s="44" t="str">
        <f t="shared" si="1323"/>
        <v/>
      </c>
      <c r="N3939" s="45" t="str">
        <f t="shared" ca="1" si="1308"/>
        <v/>
      </c>
      <c r="O3939" s="108">
        <f t="shared" si="1321"/>
        <v>0</v>
      </c>
      <c r="P3939" s="21" t="e">
        <f t="shared" si="1310"/>
        <v>#N/A</v>
      </c>
      <c r="Q3939" s="21" t="e">
        <f t="shared" si="1311"/>
        <v>#N/A</v>
      </c>
      <c r="R3939" s="21" t="e">
        <f t="shared" si="1312"/>
        <v>#N/A</v>
      </c>
      <c r="S3939" s="21" t="e">
        <f t="shared" si="1313"/>
        <v>#N/A</v>
      </c>
      <c r="T3939" s="29" t="e">
        <f t="shared" si="1324"/>
        <v>#N/A</v>
      </c>
      <c r="U3939" s="34">
        <f t="shared" si="1314"/>
        <v>0</v>
      </c>
      <c r="V3939" s="16">
        <f t="shared" ca="1" si="1317"/>
        <v>44139</v>
      </c>
      <c r="W3939" s="56">
        <f t="shared" ca="1" si="1318"/>
        <v>10</v>
      </c>
      <c r="X3939" s="56">
        <f t="shared" ca="1" si="1319"/>
        <v>2020</v>
      </c>
      <c r="Y3939" s="55" t="str">
        <f t="shared" ca="1" si="1320"/>
        <v>10-2020</v>
      </c>
      <c r="Z3939" s="51">
        <f ca="1">IFERROR(VLOOKUP(Y3939,IPC!$E$2:$F$1745,2,0),IPC!$H$1)</f>
        <v>138.32155800000001</v>
      </c>
      <c r="AA3939" s="48">
        <f t="shared" si="1315"/>
        <v>1</v>
      </c>
      <c r="AB3939" s="48">
        <f t="shared" si="1316"/>
        <v>1900</v>
      </c>
      <c r="AC3939" s="32" t="str">
        <f t="shared" si="1309"/>
        <v>1-1900</v>
      </c>
      <c r="AD3939" s="50">
        <f>IFERROR(VLOOKUP(AC3939,IPC!$E$2:$F$1745,2,0),IPC!$H$1)</f>
        <v>138.32155800000001</v>
      </c>
    </row>
    <row r="3940" spans="10:30" x14ac:dyDescent="0.25">
      <c r="J3940" s="44" t="str">
        <f t="shared" si="1322"/>
        <v/>
      </c>
      <c r="K3940" s="33" t="str">
        <f t="shared" ca="1" si="1307"/>
        <v/>
      </c>
      <c r="L3940" s="108">
        <f t="shared" ca="1" si="1306"/>
        <v>0</v>
      </c>
      <c r="M3940" s="44" t="str">
        <f t="shared" si="1323"/>
        <v/>
      </c>
      <c r="N3940" s="45" t="str">
        <f t="shared" ca="1" si="1308"/>
        <v/>
      </c>
      <c r="O3940" s="108">
        <f t="shared" si="1321"/>
        <v>0</v>
      </c>
      <c r="P3940" s="21" t="e">
        <f t="shared" si="1310"/>
        <v>#N/A</v>
      </c>
      <c r="Q3940" s="21" t="e">
        <f t="shared" si="1311"/>
        <v>#N/A</v>
      </c>
      <c r="R3940" s="21" t="e">
        <f t="shared" si="1312"/>
        <v>#N/A</v>
      </c>
      <c r="S3940" s="21" t="e">
        <f t="shared" si="1313"/>
        <v>#N/A</v>
      </c>
      <c r="T3940" s="29" t="e">
        <f t="shared" si="1324"/>
        <v>#N/A</v>
      </c>
      <c r="U3940" s="34">
        <f t="shared" si="1314"/>
        <v>0</v>
      </c>
      <c r="V3940" s="16">
        <f t="shared" ca="1" si="1317"/>
        <v>44139</v>
      </c>
      <c r="W3940" s="56">
        <f t="shared" ca="1" si="1318"/>
        <v>10</v>
      </c>
      <c r="X3940" s="56">
        <f t="shared" ca="1" si="1319"/>
        <v>2020</v>
      </c>
      <c r="Y3940" s="55" t="str">
        <f t="shared" ca="1" si="1320"/>
        <v>10-2020</v>
      </c>
      <c r="Z3940" s="51">
        <f ca="1">IFERROR(VLOOKUP(Y3940,IPC!$E$2:$F$1745,2,0),IPC!$H$1)</f>
        <v>138.32155800000001</v>
      </c>
      <c r="AA3940" s="48">
        <f t="shared" si="1315"/>
        <v>1</v>
      </c>
      <c r="AB3940" s="48">
        <f t="shared" si="1316"/>
        <v>1900</v>
      </c>
      <c r="AC3940" s="32" t="str">
        <f t="shared" si="1309"/>
        <v>1-1900</v>
      </c>
      <c r="AD3940" s="50">
        <f>IFERROR(VLOOKUP(AC3940,IPC!$E$2:$F$1745,2,0),IPC!$H$1)</f>
        <v>138.32155800000001</v>
      </c>
    </row>
    <row r="3941" spans="10:30" x14ac:dyDescent="0.25">
      <c r="J3941" s="44" t="str">
        <f t="shared" si="1322"/>
        <v/>
      </c>
      <c r="K3941" s="33" t="str">
        <f t="shared" ca="1" si="1307"/>
        <v/>
      </c>
      <c r="L3941" s="108">
        <f t="shared" ca="1" si="1306"/>
        <v>0</v>
      </c>
      <c r="M3941" s="44" t="str">
        <f t="shared" si="1323"/>
        <v/>
      </c>
      <c r="N3941" s="45" t="str">
        <f t="shared" ca="1" si="1308"/>
        <v/>
      </c>
      <c r="O3941" s="108">
        <f t="shared" si="1321"/>
        <v>0</v>
      </c>
      <c r="P3941" s="21" t="e">
        <f t="shared" si="1310"/>
        <v>#N/A</v>
      </c>
      <c r="Q3941" s="21" t="e">
        <f t="shared" si="1311"/>
        <v>#N/A</v>
      </c>
      <c r="R3941" s="21" t="e">
        <f t="shared" si="1312"/>
        <v>#N/A</v>
      </c>
      <c r="S3941" s="21" t="e">
        <f t="shared" si="1313"/>
        <v>#N/A</v>
      </c>
      <c r="T3941" s="29" t="e">
        <f t="shared" si="1324"/>
        <v>#N/A</v>
      </c>
      <c r="U3941" s="34">
        <f t="shared" si="1314"/>
        <v>0</v>
      </c>
      <c r="V3941" s="16">
        <f t="shared" ca="1" si="1317"/>
        <v>44139</v>
      </c>
      <c r="W3941" s="56">
        <f t="shared" ca="1" si="1318"/>
        <v>10</v>
      </c>
      <c r="X3941" s="56">
        <f t="shared" ca="1" si="1319"/>
        <v>2020</v>
      </c>
      <c r="Y3941" s="55" t="str">
        <f t="shared" ca="1" si="1320"/>
        <v>10-2020</v>
      </c>
      <c r="Z3941" s="51">
        <f ca="1">IFERROR(VLOOKUP(Y3941,IPC!$E$2:$F$1745,2,0),IPC!$H$1)</f>
        <v>138.32155800000001</v>
      </c>
      <c r="AA3941" s="48">
        <f t="shared" si="1315"/>
        <v>1</v>
      </c>
      <c r="AB3941" s="48">
        <f t="shared" si="1316"/>
        <v>1900</v>
      </c>
      <c r="AC3941" s="32" t="str">
        <f t="shared" si="1309"/>
        <v>1-1900</v>
      </c>
      <c r="AD3941" s="50">
        <f>IFERROR(VLOOKUP(AC3941,IPC!$E$2:$F$1745,2,0),IPC!$H$1)</f>
        <v>138.32155800000001</v>
      </c>
    </row>
    <row r="3942" spans="10:30" x14ac:dyDescent="0.25">
      <c r="J3942" s="44" t="str">
        <f t="shared" si="1322"/>
        <v/>
      </c>
      <c r="K3942" s="33" t="str">
        <f t="shared" ca="1" si="1307"/>
        <v/>
      </c>
      <c r="L3942" s="108">
        <f t="shared" ref="L3942:L4005" ca="1" si="1325">IFERROR(B3942*C3942*Z3954/AD3954,"")</f>
        <v>0</v>
      </c>
      <c r="M3942" s="44" t="str">
        <f t="shared" si="1323"/>
        <v/>
      </c>
      <c r="N3942" s="45" t="str">
        <f t="shared" ca="1" si="1308"/>
        <v/>
      </c>
      <c r="O3942" s="108">
        <f t="shared" si="1321"/>
        <v>0</v>
      </c>
      <c r="P3942" s="21" t="e">
        <f t="shared" si="1310"/>
        <v>#N/A</v>
      </c>
      <c r="Q3942" s="21" t="e">
        <f t="shared" si="1311"/>
        <v>#N/A</v>
      </c>
      <c r="R3942" s="21" t="e">
        <f t="shared" si="1312"/>
        <v>#N/A</v>
      </c>
      <c r="S3942" s="21" t="e">
        <f t="shared" si="1313"/>
        <v>#N/A</v>
      </c>
      <c r="T3942" s="29" t="e">
        <f t="shared" si="1324"/>
        <v>#N/A</v>
      </c>
      <c r="U3942" s="34">
        <f t="shared" si="1314"/>
        <v>0</v>
      </c>
      <c r="V3942" s="16">
        <f t="shared" ca="1" si="1317"/>
        <v>44139</v>
      </c>
      <c r="W3942" s="56">
        <f t="shared" ca="1" si="1318"/>
        <v>10</v>
      </c>
      <c r="X3942" s="56">
        <f t="shared" ca="1" si="1319"/>
        <v>2020</v>
      </c>
      <c r="Y3942" s="55" t="str">
        <f t="shared" ca="1" si="1320"/>
        <v>10-2020</v>
      </c>
      <c r="Z3942" s="51">
        <f ca="1">IFERROR(VLOOKUP(Y3942,IPC!$E$2:$F$1745,2,0),IPC!$H$1)</f>
        <v>138.32155800000001</v>
      </c>
      <c r="AA3942" s="48">
        <f t="shared" si="1315"/>
        <v>1</v>
      </c>
      <c r="AB3942" s="48">
        <f t="shared" si="1316"/>
        <v>1900</v>
      </c>
      <c r="AC3942" s="32" t="str">
        <f t="shared" si="1309"/>
        <v>1-1900</v>
      </c>
      <c r="AD3942" s="50">
        <f>IFERROR(VLOOKUP(AC3942,IPC!$E$2:$F$1745,2,0),IPC!$H$1)</f>
        <v>138.32155800000001</v>
      </c>
    </row>
    <row r="3943" spans="10:30" x14ac:dyDescent="0.25">
      <c r="J3943" s="44" t="str">
        <f t="shared" si="1322"/>
        <v/>
      </c>
      <c r="K3943" s="33" t="str">
        <f t="shared" ca="1" si="1307"/>
        <v/>
      </c>
      <c r="L3943" s="108">
        <f t="shared" ca="1" si="1325"/>
        <v>0</v>
      </c>
      <c r="M3943" s="44" t="str">
        <f t="shared" si="1323"/>
        <v/>
      </c>
      <c r="N3943" s="45" t="str">
        <f t="shared" ca="1" si="1308"/>
        <v/>
      </c>
      <c r="O3943" s="108">
        <f t="shared" si="1321"/>
        <v>0</v>
      </c>
      <c r="P3943" s="21" t="e">
        <f t="shared" si="1310"/>
        <v>#N/A</v>
      </c>
      <c r="Q3943" s="21" t="e">
        <f t="shared" si="1311"/>
        <v>#N/A</v>
      </c>
      <c r="R3943" s="21" t="e">
        <f t="shared" si="1312"/>
        <v>#N/A</v>
      </c>
      <c r="S3943" s="21" t="e">
        <f t="shared" si="1313"/>
        <v>#N/A</v>
      </c>
      <c r="T3943" s="29" t="e">
        <f t="shared" si="1324"/>
        <v>#N/A</v>
      </c>
      <c r="U3943" s="34">
        <f t="shared" si="1314"/>
        <v>0</v>
      </c>
      <c r="V3943" s="16">
        <f t="shared" ca="1" si="1317"/>
        <v>44139</v>
      </c>
      <c r="W3943" s="56">
        <f t="shared" ca="1" si="1318"/>
        <v>10</v>
      </c>
      <c r="X3943" s="56">
        <f t="shared" ca="1" si="1319"/>
        <v>2020</v>
      </c>
      <c r="Y3943" s="55" t="str">
        <f t="shared" ca="1" si="1320"/>
        <v>10-2020</v>
      </c>
      <c r="Z3943" s="51">
        <f ca="1">IFERROR(VLOOKUP(Y3943,IPC!$E$2:$F$1745,2,0),IPC!$H$1)</f>
        <v>138.32155800000001</v>
      </c>
      <c r="AA3943" s="48">
        <f t="shared" si="1315"/>
        <v>1</v>
      </c>
      <c r="AB3943" s="48">
        <f t="shared" si="1316"/>
        <v>1900</v>
      </c>
      <c r="AC3943" s="32" t="str">
        <f t="shared" si="1309"/>
        <v>1-1900</v>
      </c>
      <c r="AD3943" s="50">
        <f>IFERROR(VLOOKUP(AC3943,IPC!$E$2:$F$1745,2,0),IPC!$H$1)</f>
        <v>138.32155800000001</v>
      </c>
    </row>
    <row r="3944" spans="10:30" x14ac:dyDescent="0.25">
      <c r="J3944" s="44" t="str">
        <f t="shared" si="1322"/>
        <v/>
      </c>
      <c r="K3944" s="33" t="str">
        <f t="shared" ca="1" si="1307"/>
        <v/>
      </c>
      <c r="L3944" s="108">
        <f t="shared" ca="1" si="1325"/>
        <v>0</v>
      </c>
      <c r="M3944" s="44" t="str">
        <f t="shared" si="1323"/>
        <v/>
      </c>
      <c r="N3944" s="45" t="str">
        <f t="shared" ca="1" si="1308"/>
        <v/>
      </c>
      <c r="O3944" s="108">
        <f t="shared" si="1321"/>
        <v>0</v>
      </c>
      <c r="P3944" s="21" t="e">
        <f t="shared" si="1310"/>
        <v>#N/A</v>
      </c>
      <c r="Q3944" s="21" t="e">
        <f t="shared" si="1311"/>
        <v>#N/A</v>
      </c>
      <c r="R3944" s="21" t="e">
        <f t="shared" si="1312"/>
        <v>#N/A</v>
      </c>
      <c r="S3944" s="21" t="e">
        <f t="shared" si="1313"/>
        <v>#N/A</v>
      </c>
      <c r="T3944" s="29" t="e">
        <f t="shared" si="1324"/>
        <v>#N/A</v>
      </c>
      <c r="U3944" s="34">
        <f t="shared" si="1314"/>
        <v>0</v>
      </c>
      <c r="V3944" s="16">
        <f t="shared" ca="1" si="1317"/>
        <v>44139</v>
      </c>
      <c r="W3944" s="56">
        <f t="shared" ca="1" si="1318"/>
        <v>10</v>
      </c>
      <c r="X3944" s="56">
        <f t="shared" ca="1" si="1319"/>
        <v>2020</v>
      </c>
      <c r="Y3944" s="55" t="str">
        <f t="shared" ca="1" si="1320"/>
        <v>10-2020</v>
      </c>
      <c r="Z3944" s="51">
        <f ca="1">IFERROR(VLOOKUP(Y3944,IPC!$E$2:$F$1745,2,0),IPC!$H$1)</f>
        <v>138.32155800000001</v>
      </c>
      <c r="AA3944" s="48">
        <f t="shared" si="1315"/>
        <v>1</v>
      </c>
      <c r="AB3944" s="48">
        <f t="shared" si="1316"/>
        <v>1900</v>
      </c>
      <c r="AC3944" s="32" t="str">
        <f t="shared" si="1309"/>
        <v>1-1900</v>
      </c>
      <c r="AD3944" s="50">
        <f>IFERROR(VLOOKUP(AC3944,IPC!$E$2:$F$1745,2,0),IPC!$H$1)</f>
        <v>138.32155800000001</v>
      </c>
    </row>
    <row r="3945" spans="10:30" x14ac:dyDescent="0.25">
      <c r="J3945" s="44" t="str">
        <f t="shared" si="1322"/>
        <v/>
      </c>
      <c r="K3945" s="33" t="str">
        <f t="shared" ca="1" si="1307"/>
        <v/>
      </c>
      <c r="L3945" s="108">
        <f t="shared" ca="1" si="1325"/>
        <v>0</v>
      </c>
      <c r="M3945" s="44" t="str">
        <f t="shared" si="1323"/>
        <v/>
      </c>
      <c r="N3945" s="45" t="str">
        <f t="shared" ca="1" si="1308"/>
        <v/>
      </c>
      <c r="O3945" s="108">
        <f t="shared" si="1321"/>
        <v>0</v>
      </c>
      <c r="P3945" s="21" t="e">
        <f t="shared" si="1310"/>
        <v>#N/A</v>
      </c>
      <c r="Q3945" s="21" t="e">
        <f t="shared" si="1311"/>
        <v>#N/A</v>
      </c>
      <c r="R3945" s="21" t="e">
        <f t="shared" si="1312"/>
        <v>#N/A</v>
      </c>
      <c r="S3945" s="21" t="e">
        <f t="shared" si="1313"/>
        <v>#N/A</v>
      </c>
      <c r="T3945" s="29" t="e">
        <f t="shared" si="1324"/>
        <v>#N/A</v>
      </c>
      <c r="U3945" s="34">
        <f t="shared" si="1314"/>
        <v>0</v>
      </c>
      <c r="V3945" s="16">
        <f t="shared" ca="1" si="1317"/>
        <v>44139</v>
      </c>
      <c r="W3945" s="56">
        <f t="shared" ca="1" si="1318"/>
        <v>10</v>
      </c>
      <c r="X3945" s="56">
        <f t="shared" ca="1" si="1319"/>
        <v>2020</v>
      </c>
      <c r="Y3945" s="55" t="str">
        <f t="shared" ca="1" si="1320"/>
        <v>10-2020</v>
      </c>
      <c r="Z3945" s="51">
        <f ca="1">IFERROR(VLOOKUP(Y3945,IPC!$E$2:$F$1745,2,0),IPC!$H$1)</f>
        <v>138.32155800000001</v>
      </c>
      <c r="AA3945" s="48">
        <f t="shared" si="1315"/>
        <v>1</v>
      </c>
      <c r="AB3945" s="48">
        <f t="shared" si="1316"/>
        <v>1900</v>
      </c>
      <c r="AC3945" s="32" t="str">
        <f t="shared" si="1309"/>
        <v>1-1900</v>
      </c>
      <c r="AD3945" s="50">
        <f>IFERROR(VLOOKUP(AC3945,IPC!$E$2:$F$1745,2,0),IPC!$H$1)</f>
        <v>138.32155800000001</v>
      </c>
    </row>
    <row r="3946" spans="10:30" x14ac:dyDescent="0.25">
      <c r="J3946" s="44" t="str">
        <f t="shared" si="1322"/>
        <v/>
      </c>
      <c r="K3946" s="33" t="str">
        <f t="shared" ca="1" si="1307"/>
        <v/>
      </c>
      <c r="L3946" s="108">
        <f t="shared" ca="1" si="1325"/>
        <v>0</v>
      </c>
      <c r="M3946" s="44" t="str">
        <f t="shared" si="1323"/>
        <v/>
      </c>
      <c r="N3946" s="45" t="str">
        <f t="shared" ca="1" si="1308"/>
        <v/>
      </c>
      <c r="O3946" s="108">
        <f t="shared" si="1321"/>
        <v>0</v>
      </c>
      <c r="P3946" s="21" t="e">
        <f t="shared" si="1310"/>
        <v>#N/A</v>
      </c>
      <c r="Q3946" s="21" t="e">
        <f t="shared" si="1311"/>
        <v>#N/A</v>
      </c>
      <c r="R3946" s="21" t="e">
        <f t="shared" si="1312"/>
        <v>#N/A</v>
      </c>
      <c r="S3946" s="21" t="e">
        <f t="shared" si="1313"/>
        <v>#N/A</v>
      </c>
      <c r="T3946" s="29" t="e">
        <f t="shared" si="1324"/>
        <v>#N/A</v>
      </c>
      <c r="U3946" s="34">
        <f t="shared" si="1314"/>
        <v>0</v>
      </c>
      <c r="V3946" s="16">
        <f t="shared" ca="1" si="1317"/>
        <v>44139</v>
      </c>
      <c r="W3946" s="56">
        <f t="shared" ca="1" si="1318"/>
        <v>10</v>
      </c>
      <c r="X3946" s="56">
        <f t="shared" ca="1" si="1319"/>
        <v>2020</v>
      </c>
      <c r="Y3946" s="55" t="str">
        <f t="shared" ca="1" si="1320"/>
        <v>10-2020</v>
      </c>
      <c r="Z3946" s="51">
        <f ca="1">IFERROR(VLOOKUP(Y3946,IPC!$E$2:$F$1745,2,0),IPC!$H$1)</f>
        <v>138.32155800000001</v>
      </c>
      <c r="AA3946" s="48">
        <f t="shared" si="1315"/>
        <v>1</v>
      </c>
      <c r="AB3946" s="48">
        <f t="shared" si="1316"/>
        <v>1900</v>
      </c>
      <c r="AC3946" s="32" t="str">
        <f t="shared" si="1309"/>
        <v>1-1900</v>
      </c>
      <c r="AD3946" s="50">
        <f>IFERROR(VLOOKUP(AC3946,IPC!$E$2:$F$1745,2,0),IPC!$H$1)</f>
        <v>138.32155800000001</v>
      </c>
    </row>
    <row r="3947" spans="10:30" x14ac:dyDescent="0.25">
      <c r="J3947" s="44" t="str">
        <f t="shared" si="1322"/>
        <v/>
      </c>
      <c r="K3947" s="33" t="str">
        <f t="shared" ca="1" si="1307"/>
        <v/>
      </c>
      <c r="L3947" s="108">
        <f t="shared" ca="1" si="1325"/>
        <v>0</v>
      </c>
      <c r="M3947" s="44" t="str">
        <f t="shared" si="1323"/>
        <v/>
      </c>
      <c r="N3947" s="45" t="str">
        <f t="shared" ca="1" si="1308"/>
        <v/>
      </c>
      <c r="O3947" s="108">
        <f t="shared" si="1321"/>
        <v>0</v>
      </c>
      <c r="P3947" s="21" t="e">
        <f t="shared" si="1310"/>
        <v>#N/A</v>
      </c>
      <c r="Q3947" s="21" t="e">
        <f t="shared" si="1311"/>
        <v>#N/A</v>
      </c>
      <c r="R3947" s="21" t="e">
        <f t="shared" si="1312"/>
        <v>#N/A</v>
      </c>
      <c r="S3947" s="21" t="e">
        <f t="shared" si="1313"/>
        <v>#N/A</v>
      </c>
      <c r="T3947" s="29" t="e">
        <f t="shared" si="1324"/>
        <v>#N/A</v>
      </c>
      <c r="U3947" s="34">
        <f t="shared" si="1314"/>
        <v>0</v>
      </c>
      <c r="V3947" s="16">
        <f t="shared" ca="1" si="1317"/>
        <v>44139</v>
      </c>
      <c r="W3947" s="56">
        <f t="shared" ca="1" si="1318"/>
        <v>10</v>
      </c>
      <c r="X3947" s="56">
        <f t="shared" ca="1" si="1319"/>
        <v>2020</v>
      </c>
      <c r="Y3947" s="55" t="str">
        <f t="shared" ca="1" si="1320"/>
        <v>10-2020</v>
      </c>
      <c r="Z3947" s="51">
        <f ca="1">IFERROR(VLOOKUP(Y3947,IPC!$E$2:$F$1745,2,0),IPC!$H$1)</f>
        <v>138.32155800000001</v>
      </c>
      <c r="AA3947" s="48">
        <f t="shared" si="1315"/>
        <v>1</v>
      </c>
      <c r="AB3947" s="48">
        <f t="shared" si="1316"/>
        <v>1900</v>
      </c>
      <c r="AC3947" s="32" t="str">
        <f t="shared" si="1309"/>
        <v>1-1900</v>
      </c>
      <c r="AD3947" s="50">
        <f>IFERROR(VLOOKUP(AC3947,IPC!$E$2:$F$1745,2,0),IPC!$H$1)</f>
        <v>138.32155800000001</v>
      </c>
    </row>
    <row r="3948" spans="10:30" x14ac:dyDescent="0.25">
      <c r="J3948" s="44" t="str">
        <f t="shared" si="1322"/>
        <v/>
      </c>
      <c r="K3948" s="33" t="str">
        <f t="shared" ca="1" si="1307"/>
        <v/>
      </c>
      <c r="L3948" s="108">
        <f t="shared" ca="1" si="1325"/>
        <v>0</v>
      </c>
      <c r="M3948" s="44" t="str">
        <f t="shared" si="1323"/>
        <v/>
      </c>
      <c r="N3948" s="45" t="str">
        <f t="shared" ca="1" si="1308"/>
        <v/>
      </c>
      <c r="O3948" s="108">
        <f t="shared" si="1321"/>
        <v>0</v>
      </c>
      <c r="P3948" s="21" t="e">
        <f t="shared" si="1310"/>
        <v>#N/A</v>
      </c>
      <c r="Q3948" s="21" t="e">
        <f t="shared" si="1311"/>
        <v>#N/A</v>
      </c>
      <c r="R3948" s="21" t="e">
        <f t="shared" si="1312"/>
        <v>#N/A</v>
      </c>
      <c r="S3948" s="21" t="e">
        <f t="shared" si="1313"/>
        <v>#N/A</v>
      </c>
      <c r="T3948" s="29" t="e">
        <f t="shared" si="1324"/>
        <v>#N/A</v>
      </c>
      <c r="U3948" s="34">
        <f t="shared" si="1314"/>
        <v>0</v>
      </c>
      <c r="V3948" s="16">
        <f t="shared" ca="1" si="1317"/>
        <v>44139</v>
      </c>
      <c r="W3948" s="56">
        <f t="shared" ca="1" si="1318"/>
        <v>10</v>
      </c>
      <c r="X3948" s="56">
        <f t="shared" ca="1" si="1319"/>
        <v>2020</v>
      </c>
      <c r="Y3948" s="55" t="str">
        <f t="shared" ca="1" si="1320"/>
        <v>10-2020</v>
      </c>
      <c r="Z3948" s="51">
        <f ca="1">IFERROR(VLOOKUP(Y3948,IPC!$E$2:$F$1745,2,0),IPC!$H$1)</f>
        <v>138.32155800000001</v>
      </c>
      <c r="AA3948" s="48">
        <f t="shared" si="1315"/>
        <v>1</v>
      </c>
      <c r="AB3948" s="48">
        <f t="shared" si="1316"/>
        <v>1900</v>
      </c>
      <c r="AC3948" s="32" t="str">
        <f t="shared" si="1309"/>
        <v>1-1900</v>
      </c>
      <c r="AD3948" s="50">
        <f>IFERROR(VLOOKUP(AC3948,IPC!$E$2:$F$1745,2,0),IPC!$H$1)</f>
        <v>138.32155800000001</v>
      </c>
    </row>
    <row r="3949" spans="10:30" x14ac:dyDescent="0.25">
      <c r="J3949" s="44" t="str">
        <f t="shared" si="1322"/>
        <v/>
      </c>
      <c r="K3949" s="33" t="str">
        <f t="shared" ca="1" si="1307"/>
        <v/>
      </c>
      <c r="L3949" s="108">
        <f t="shared" ca="1" si="1325"/>
        <v>0</v>
      </c>
      <c r="M3949" s="44" t="str">
        <f t="shared" si="1323"/>
        <v/>
      </c>
      <c r="N3949" s="45" t="str">
        <f t="shared" ca="1" si="1308"/>
        <v/>
      </c>
      <c r="O3949" s="108">
        <f t="shared" si="1321"/>
        <v>0</v>
      </c>
      <c r="P3949" s="21" t="e">
        <f t="shared" si="1310"/>
        <v>#N/A</v>
      </c>
      <c r="Q3949" s="21" t="e">
        <f t="shared" si="1311"/>
        <v>#N/A</v>
      </c>
      <c r="R3949" s="21" t="e">
        <f t="shared" si="1312"/>
        <v>#N/A</v>
      </c>
      <c r="S3949" s="21" t="e">
        <f t="shared" si="1313"/>
        <v>#N/A</v>
      </c>
      <c r="T3949" s="29" t="e">
        <f t="shared" si="1324"/>
        <v>#N/A</v>
      </c>
      <c r="U3949" s="34">
        <f t="shared" si="1314"/>
        <v>0</v>
      </c>
      <c r="V3949" s="16">
        <f t="shared" ca="1" si="1317"/>
        <v>44139</v>
      </c>
      <c r="W3949" s="56">
        <f t="shared" ca="1" si="1318"/>
        <v>10</v>
      </c>
      <c r="X3949" s="56">
        <f t="shared" ca="1" si="1319"/>
        <v>2020</v>
      </c>
      <c r="Y3949" s="55" t="str">
        <f t="shared" ca="1" si="1320"/>
        <v>10-2020</v>
      </c>
      <c r="Z3949" s="51">
        <f ca="1">IFERROR(VLOOKUP(Y3949,IPC!$E$2:$F$1745,2,0),IPC!$H$1)</f>
        <v>138.32155800000001</v>
      </c>
      <c r="AA3949" s="48">
        <f t="shared" si="1315"/>
        <v>1</v>
      </c>
      <c r="AB3949" s="48">
        <f t="shared" si="1316"/>
        <v>1900</v>
      </c>
      <c r="AC3949" s="32" t="str">
        <f t="shared" si="1309"/>
        <v>1-1900</v>
      </c>
      <c r="AD3949" s="50">
        <f>IFERROR(VLOOKUP(AC3949,IPC!$E$2:$F$1745,2,0),IPC!$H$1)</f>
        <v>138.32155800000001</v>
      </c>
    </row>
    <row r="3950" spans="10:30" x14ac:dyDescent="0.25">
      <c r="J3950" s="44" t="str">
        <f t="shared" si="1322"/>
        <v/>
      </c>
      <c r="K3950" s="33" t="str">
        <f t="shared" ref="K3950:K4013" ca="1" si="1326">IFERROR(IF((U3962-V3962)/365&lt;0,"",(U3962-V3962)/365),"")</f>
        <v/>
      </c>
      <c r="L3950" s="108">
        <f t="shared" ca="1" si="1325"/>
        <v>0</v>
      </c>
      <c r="M3950" s="44" t="str">
        <f t="shared" si="1323"/>
        <v/>
      </c>
      <c r="N3950" s="45" t="str">
        <f t="shared" ref="N3950:N4013" ca="1" si="1327">IFERROR(L3950*((1+$M$7)^K3950)/((1+$N$7)^K3950),"")</f>
        <v/>
      </c>
      <c r="O3950" s="108">
        <f t="shared" si="1321"/>
        <v>0</v>
      </c>
      <c r="P3950" s="21" t="e">
        <f t="shared" si="1310"/>
        <v>#N/A</v>
      </c>
      <c r="Q3950" s="21" t="e">
        <f t="shared" si="1311"/>
        <v>#N/A</v>
      </c>
      <c r="R3950" s="21" t="e">
        <f t="shared" si="1312"/>
        <v>#N/A</v>
      </c>
      <c r="S3950" s="21" t="e">
        <f t="shared" si="1313"/>
        <v>#N/A</v>
      </c>
      <c r="T3950" s="29" t="e">
        <f t="shared" si="1324"/>
        <v>#N/A</v>
      </c>
      <c r="U3950" s="34">
        <f t="shared" si="1314"/>
        <v>0</v>
      </c>
      <c r="V3950" s="16">
        <f t="shared" ca="1" si="1317"/>
        <v>44139</v>
      </c>
      <c r="W3950" s="56">
        <f t="shared" ca="1" si="1318"/>
        <v>10</v>
      </c>
      <c r="X3950" s="56">
        <f t="shared" ca="1" si="1319"/>
        <v>2020</v>
      </c>
      <c r="Y3950" s="55" t="str">
        <f t="shared" ca="1" si="1320"/>
        <v>10-2020</v>
      </c>
      <c r="Z3950" s="51">
        <f ca="1">IFERROR(VLOOKUP(Y3950,IPC!$E$2:$F$1745,2,0),IPC!$H$1)</f>
        <v>138.32155800000001</v>
      </c>
      <c r="AA3950" s="48">
        <f t="shared" si="1315"/>
        <v>1</v>
      </c>
      <c r="AB3950" s="48">
        <f t="shared" si="1316"/>
        <v>1900</v>
      </c>
      <c r="AC3950" s="32" t="str">
        <f t="shared" si="1309"/>
        <v>1-1900</v>
      </c>
      <c r="AD3950" s="50">
        <f>IFERROR(VLOOKUP(AC3950,IPC!$E$2:$F$1745,2,0),IPC!$H$1)</f>
        <v>138.32155800000001</v>
      </c>
    </row>
    <row r="3951" spans="10:30" x14ac:dyDescent="0.25">
      <c r="J3951" s="44" t="str">
        <f t="shared" si="1322"/>
        <v/>
      </c>
      <c r="K3951" s="33" t="str">
        <f t="shared" ca="1" si="1326"/>
        <v/>
      </c>
      <c r="L3951" s="108">
        <f t="shared" ca="1" si="1325"/>
        <v>0</v>
      </c>
      <c r="M3951" s="44" t="str">
        <f t="shared" si="1323"/>
        <v/>
      </c>
      <c r="N3951" s="45" t="str">
        <f t="shared" ca="1" si="1327"/>
        <v/>
      </c>
      <c r="O3951" s="108">
        <f t="shared" si="1321"/>
        <v>0</v>
      </c>
      <c r="P3951" s="21" t="e">
        <f t="shared" si="1310"/>
        <v>#N/A</v>
      </c>
      <c r="Q3951" s="21" t="e">
        <f t="shared" si="1311"/>
        <v>#N/A</v>
      </c>
      <c r="R3951" s="21" t="e">
        <f t="shared" si="1312"/>
        <v>#N/A</v>
      </c>
      <c r="S3951" s="21" t="e">
        <f t="shared" si="1313"/>
        <v>#N/A</v>
      </c>
      <c r="T3951" s="29" t="e">
        <f t="shared" si="1324"/>
        <v>#N/A</v>
      </c>
      <c r="U3951" s="34">
        <f t="shared" si="1314"/>
        <v>0</v>
      </c>
      <c r="V3951" s="16">
        <f t="shared" ca="1" si="1317"/>
        <v>44139</v>
      </c>
      <c r="W3951" s="56">
        <f t="shared" ca="1" si="1318"/>
        <v>10</v>
      </c>
      <c r="X3951" s="56">
        <f t="shared" ca="1" si="1319"/>
        <v>2020</v>
      </c>
      <c r="Y3951" s="55" t="str">
        <f t="shared" ca="1" si="1320"/>
        <v>10-2020</v>
      </c>
      <c r="Z3951" s="51">
        <f ca="1">IFERROR(VLOOKUP(Y3951,IPC!$E$2:$F$1745,2,0),IPC!$H$1)</f>
        <v>138.32155800000001</v>
      </c>
      <c r="AA3951" s="48">
        <f t="shared" si="1315"/>
        <v>1</v>
      </c>
      <c r="AB3951" s="48">
        <f t="shared" si="1316"/>
        <v>1900</v>
      </c>
      <c r="AC3951" s="32" t="str">
        <f t="shared" ref="AC3951:AC4014" si="1328">+AA3951&amp;"-"&amp;AB3951</f>
        <v>1-1900</v>
      </c>
      <c r="AD3951" s="50">
        <f>IFERROR(VLOOKUP(AC3951,IPC!$E$2:$F$1745,2,0),IPC!$H$1)</f>
        <v>138.32155800000001</v>
      </c>
    </row>
    <row r="3952" spans="10:30" x14ac:dyDescent="0.25">
      <c r="J3952" s="44" t="str">
        <f t="shared" si="1322"/>
        <v/>
      </c>
      <c r="K3952" s="33" t="str">
        <f t="shared" ca="1" si="1326"/>
        <v/>
      </c>
      <c r="L3952" s="108">
        <f t="shared" ca="1" si="1325"/>
        <v>0</v>
      </c>
      <c r="M3952" s="44" t="str">
        <f t="shared" si="1323"/>
        <v/>
      </c>
      <c r="N3952" s="45" t="str">
        <f t="shared" ca="1" si="1327"/>
        <v/>
      </c>
      <c r="O3952" s="108">
        <f t="shared" si="1321"/>
        <v>0</v>
      </c>
      <c r="P3952" s="21" t="e">
        <f t="shared" si="1310"/>
        <v>#N/A</v>
      </c>
      <c r="Q3952" s="21" t="e">
        <f t="shared" si="1311"/>
        <v>#N/A</v>
      </c>
      <c r="R3952" s="21" t="e">
        <f t="shared" si="1312"/>
        <v>#N/A</v>
      </c>
      <c r="S3952" s="21" t="e">
        <f t="shared" si="1313"/>
        <v>#N/A</v>
      </c>
      <c r="T3952" s="29" t="e">
        <f t="shared" si="1324"/>
        <v>#N/A</v>
      </c>
      <c r="U3952" s="34">
        <f t="shared" si="1314"/>
        <v>0</v>
      </c>
      <c r="V3952" s="16">
        <f t="shared" ca="1" si="1317"/>
        <v>44139</v>
      </c>
      <c r="W3952" s="56">
        <f t="shared" ca="1" si="1318"/>
        <v>10</v>
      </c>
      <c r="X3952" s="56">
        <f t="shared" ca="1" si="1319"/>
        <v>2020</v>
      </c>
      <c r="Y3952" s="55" t="str">
        <f t="shared" ca="1" si="1320"/>
        <v>10-2020</v>
      </c>
      <c r="Z3952" s="51">
        <f ca="1">IFERROR(VLOOKUP(Y3952,IPC!$E$2:$F$1745,2,0),IPC!$H$1)</f>
        <v>138.32155800000001</v>
      </c>
      <c r="AA3952" s="48">
        <f t="shared" si="1315"/>
        <v>1</v>
      </c>
      <c r="AB3952" s="48">
        <f t="shared" si="1316"/>
        <v>1900</v>
      </c>
      <c r="AC3952" s="32" t="str">
        <f t="shared" si="1328"/>
        <v>1-1900</v>
      </c>
      <c r="AD3952" s="50">
        <f>IFERROR(VLOOKUP(AC3952,IPC!$E$2:$F$1745,2,0),IPC!$H$1)</f>
        <v>138.32155800000001</v>
      </c>
    </row>
    <row r="3953" spans="10:30" x14ac:dyDescent="0.25">
      <c r="J3953" s="44" t="str">
        <f t="shared" si="1322"/>
        <v/>
      </c>
      <c r="K3953" s="33" t="str">
        <f t="shared" ca="1" si="1326"/>
        <v/>
      </c>
      <c r="L3953" s="108">
        <f t="shared" ca="1" si="1325"/>
        <v>0</v>
      </c>
      <c r="M3953" s="44" t="str">
        <f t="shared" si="1323"/>
        <v/>
      </c>
      <c r="N3953" s="45" t="str">
        <f t="shared" ca="1" si="1327"/>
        <v/>
      </c>
      <c r="O3953" s="108">
        <f t="shared" si="1321"/>
        <v>0</v>
      </c>
      <c r="P3953" s="21" t="e">
        <f t="shared" si="1310"/>
        <v>#N/A</v>
      </c>
      <c r="Q3953" s="21" t="e">
        <f t="shared" si="1311"/>
        <v>#N/A</v>
      </c>
      <c r="R3953" s="21" t="e">
        <f t="shared" si="1312"/>
        <v>#N/A</v>
      </c>
      <c r="S3953" s="21" t="e">
        <f t="shared" si="1313"/>
        <v>#N/A</v>
      </c>
      <c r="T3953" s="29" t="e">
        <f t="shared" si="1324"/>
        <v>#N/A</v>
      </c>
      <c r="U3953" s="34">
        <f t="shared" si="1314"/>
        <v>0</v>
      </c>
      <c r="V3953" s="16">
        <f t="shared" ca="1" si="1317"/>
        <v>44139</v>
      </c>
      <c r="W3953" s="56">
        <f t="shared" ca="1" si="1318"/>
        <v>10</v>
      </c>
      <c r="X3953" s="56">
        <f t="shared" ca="1" si="1319"/>
        <v>2020</v>
      </c>
      <c r="Y3953" s="55" t="str">
        <f t="shared" ca="1" si="1320"/>
        <v>10-2020</v>
      </c>
      <c r="Z3953" s="51">
        <f ca="1">IFERROR(VLOOKUP(Y3953,IPC!$E$2:$F$1745,2,0),IPC!$H$1)</f>
        <v>138.32155800000001</v>
      </c>
      <c r="AA3953" s="48">
        <f t="shared" si="1315"/>
        <v>1</v>
      </c>
      <c r="AB3953" s="48">
        <f t="shared" si="1316"/>
        <v>1900</v>
      </c>
      <c r="AC3953" s="32" t="str">
        <f t="shared" si="1328"/>
        <v>1-1900</v>
      </c>
      <c r="AD3953" s="50">
        <f>IFERROR(VLOOKUP(AC3953,IPC!$E$2:$F$1745,2,0),IPC!$H$1)</f>
        <v>138.32155800000001</v>
      </c>
    </row>
    <row r="3954" spans="10:30" x14ac:dyDescent="0.25">
      <c r="J3954" s="44" t="str">
        <f t="shared" si="1322"/>
        <v/>
      </c>
      <c r="K3954" s="33" t="str">
        <f t="shared" ca="1" si="1326"/>
        <v/>
      </c>
      <c r="L3954" s="108">
        <f t="shared" ca="1" si="1325"/>
        <v>0</v>
      </c>
      <c r="M3954" s="44" t="str">
        <f t="shared" si="1323"/>
        <v/>
      </c>
      <c r="N3954" s="45" t="str">
        <f t="shared" ca="1" si="1327"/>
        <v/>
      </c>
      <c r="O3954" s="108">
        <f t="shared" si="1321"/>
        <v>0</v>
      </c>
      <c r="P3954" s="21" t="e">
        <f t="shared" ref="P3954:P4017" si="1329">+VLOOKUP(D3942,$E$2:$F$5,2,0)</f>
        <v>#N/A</v>
      </c>
      <c r="Q3954" s="21" t="e">
        <f t="shared" ref="Q3954:Q4017" si="1330">+VLOOKUP(E3942,$E$2:$F$5,2,0)</f>
        <v>#N/A</v>
      </c>
      <c r="R3954" s="21" t="e">
        <f t="shared" ref="R3954:R4017" si="1331">+VLOOKUP(F3942,$E$2:$F$5,2,0)</f>
        <v>#N/A</v>
      </c>
      <c r="S3954" s="21" t="e">
        <f t="shared" ref="S3954:S4017" si="1332">+VLOOKUP(G3942,$E$2:$F$5,2,0)</f>
        <v>#N/A</v>
      </c>
      <c r="T3954" s="29" t="e">
        <f t="shared" si="1324"/>
        <v>#N/A</v>
      </c>
      <c r="U3954" s="34">
        <f t="shared" ref="U3954:U4017" si="1333">+H3942+365*I3942</f>
        <v>0</v>
      </c>
      <c r="V3954" s="16">
        <f t="shared" ca="1" si="1317"/>
        <v>44139</v>
      </c>
      <c r="W3954" s="56">
        <f t="shared" ca="1" si="1318"/>
        <v>10</v>
      </c>
      <c r="X3954" s="56">
        <f t="shared" ca="1" si="1319"/>
        <v>2020</v>
      </c>
      <c r="Y3954" s="55" t="str">
        <f t="shared" ca="1" si="1320"/>
        <v>10-2020</v>
      </c>
      <c r="Z3954" s="51">
        <f ca="1">IFERROR(VLOOKUP(Y3954,IPC!$E$2:$F$1745,2,0),IPC!$H$1)</f>
        <v>138.32155800000001</v>
      </c>
      <c r="AA3954" s="48">
        <f t="shared" ref="AA3954:AA4017" si="1334">+MONTH(H3942)</f>
        <v>1</v>
      </c>
      <c r="AB3954" s="48">
        <f t="shared" ref="AB3954:AB4017" si="1335">+YEAR(H3942)</f>
        <v>1900</v>
      </c>
      <c r="AC3954" s="32" t="str">
        <f t="shared" si="1328"/>
        <v>1-1900</v>
      </c>
      <c r="AD3954" s="50">
        <f>IFERROR(VLOOKUP(AC3954,IPC!$E$2:$F$1745,2,0),IPC!$H$1)</f>
        <v>138.32155800000001</v>
      </c>
    </row>
    <row r="3955" spans="10:30" x14ac:dyDescent="0.25">
      <c r="J3955" s="44" t="str">
        <f t="shared" si="1322"/>
        <v/>
      </c>
      <c r="K3955" s="33" t="str">
        <f t="shared" ca="1" si="1326"/>
        <v/>
      </c>
      <c r="L3955" s="108">
        <f t="shared" ca="1" si="1325"/>
        <v>0</v>
      </c>
      <c r="M3955" s="44" t="str">
        <f t="shared" si="1323"/>
        <v/>
      </c>
      <c r="N3955" s="45" t="str">
        <f t="shared" ca="1" si="1327"/>
        <v/>
      </c>
      <c r="O3955" s="108">
        <f t="shared" si="1321"/>
        <v>0</v>
      </c>
      <c r="P3955" s="21" t="e">
        <f t="shared" si="1329"/>
        <v>#N/A</v>
      </c>
      <c r="Q3955" s="21" t="e">
        <f t="shared" si="1330"/>
        <v>#N/A</v>
      </c>
      <c r="R3955" s="21" t="e">
        <f t="shared" si="1331"/>
        <v>#N/A</v>
      </c>
      <c r="S3955" s="21" t="e">
        <f t="shared" si="1332"/>
        <v>#N/A</v>
      </c>
      <c r="T3955" s="29" t="e">
        <f t="shared" si="1324"/>
        <v>#N/A</v>
      </c>
      <c r="U3955" s="34">
        <f t="shared" si="1333"/>
        <v>0</v>
      </c>
      <c r="V3955" s="16">
        <f t="shared" ca="1" si="1317"/>
        <v>44139</v>
      </c>
      <c r="W3955" s="56">
        <f t="shared" ca="1" si="1318"/>
        <v>10</v>
      </c>
      <c r="X3955" s="56">
        <f t="shared" ca="1" si="1319"/>
        <v>2020</v>
      </c>
      <c r="Y3955" s="55" t="str">
        <f t="shared" ca="1" si="1320"/>
        <v>10-2020</v>
      </c>
      <c r="Z3955" s="51">
        <f ca="1">IFERROR(VLOOKUP(Y3955,IPC!$E$2:$F$1745,2,0),IPC!$H$1)</f>
        <v>138.32155800000001</v>
      </c>
      <c r="AA3955" s="48">
        <f t="shared" si="1334"/>
        <v>1</v>
      </c>
      <c r="AB3955" s="48">
        <f t="shared" si="1335"/>
        <v>1900</v>
      </c>
      <c r="AC3955" s="32" t="str">
        <f t="shared" si="1328"/>
        <v>1-1900</v>
      </c>
      <c r="AD3955" s="50">
        <f>IFERROR(VLOOKUP(AC3955,IPC!$E$2:$F$1745,2,0),IPC!$H$1)</f>
        <v>138.32155800000001</v>
      </c>
    </row>
    <row r="3956" spans="10:30" x14ac:dyDescent="0.25">
      <c r="J3956" s="44" t="str">
        <f t="shared" si="1322"/>
        <v/>
      </c>
      <c r="K3956" s="33" t="str">
        <f t="shared" ca="1" si="1326"/>
        <v/>
      </c>
      <c r="L3956" s="108">
        <f t="shared" ca="1" si="1325"/>
        <v>0</v>
      </c>
      <c r="M3956" s="44" t="str">
        <f t="shared" si="1323"/>
        <v/>
      </c>
      <c r="N3956" s="45" t="str">
        <f t="shared" ca="1" si="1327"/>
        <v/>
      </c>
      <c r="O3956" s="108">
        <f t="shared" si="1321"/>
        <v>0</v>
      </c>
      <c r="P3956" s="21" t="e">
        <f t="shared" si="1329"/>
        <v>#N/A</v>
      </c>
      <c r="Q3956" s="21" t="e">
        <f t="shared" si="1330"/>
        <v>#N/A</v>
      </c>
      <c r="R3956" s="21" t="e">
        <f t="shared" si="1331"/>
        <v>#N/A</v>
      </c>
      <c r="S3956" s="21" t="e">
        <f t="shared" si="1332"/>
        <v>#N/A</v>
      </c>
      <c r="T3956" s="29" t="e">
        <f t="shared" si="1324"/>
        <v>#N/A</v>
      </c>
      <c r="U3956" s="34">
        <f t="shared" si="1333"/>
        <v>0</v>
      </c>
      <c r="V3956" s="16">
        <f t="shared" ca="1" si="1317"/>
        <v>44139</v>
      </c>
      <c r="W3956" s="56">
        <f t="shared" ca="1" si="1318"/>
        <v>10</v>
      </c>
      <c r="X3956" s="56">
        <f t="shared" ca="1" si="1319"/>
        <v>2020</v>
      </c>
      <c r="Y3956" s="55" t="str">
        <f t="shared" ca="1" si="1320"/>
        <v>10-2020</v>
      </c>
      <c r="Z3956" s="51">
        <f ca="1">IFERROR(VLOOKUP(Y3956,IPC!$E$2:$F$1745,2,0),IPC!$H$1)</f>
        <v>138.32155800000001</v>
      </c>
      <c r="AA3956" s="48">
        <f t="shared" si="1334"/>
        <v>1</v>
      </c>
      <c r="AB3956" s="48">
        <f t="shared" si="1335"/>
        <v>1900</v>
      </c>
      <c r="AC3956" s="32" t="str">
        <f t="shared" si="1328"/>
        <v>1-1900</v>
      </c>
      <c r="AD3956" s="50">
        <f>IFERROR(VLOOKUP(AC3956,IPC!$E$2:$F$1745,2,0),IPC!$H$1)</f>
        <v>138.32155800000001</v>
      </c>
    </row>
    <row r="3957" spans="10:30" x14ac:dyDescent="0.25">
      <c r="J3957" s="44" t="str">
        <f t="shared" si="1322"/>
        <v/>
      </c>
      <c r="K3957" s="33" t="str">
        <f t="shared" ca="1" si="1326"/>
        <v/>
      </c>
      <c r="L3957" s="108">
        <f t="shared" ca="1" si="1325"/>
        <v>0</v>
      </c>
      <c r="M3957" s="44" t="str">
        <f t="shared" si="1323"/>
        <v/>
      </c>
      <c r="N3957" s="45" t="str">
        <f t="shared" ca="1" si="1327"/>
        <v/>
      </c>
      <c r="O3957" s="108">
        <f t="shared" si="1321"/>
        <v>0</v>
      </c>
      <c r="P3957" s="21" t="e">
        <f t="shared" si="1329"/>
        <v>#N/A</v>
      </c>
      <c r="Q3957" s="21" t="e">
        <f t="shared" si="1330"/>
        <v>#N/A</v>
      </c>
      <c r="R3957" s="21" t="e">
        <f t="shared" si="1331"/>
        <v>#N/A</v>
      </c>
      <c r="S3957" s="21" t="e">
        <f t="shared" si="1332"/>
        <v>#N/A</v>
      </c>
      <c r="T3957" s="29" t="e">
        <f t="shared" si="1324"/>
        <v>#N/A</v>
      </c>
      <c r="U3957" s="34">
        <f t="shared" si="1333"/>
        <v>0</v>
      </c>
      <c r="V3957" s="16">
        <f t="shared" ca="1" si="1317"/>
        <v>44139</v>
      </c>
      <c r="W3957" s="56">
        <f t="shared" ca="1" si="1318"/>
        <v>10</v>
      </c>
      <c r="X3957" s="56">
        <f t="shared" ca="1" si="1319"/>
        <v>2020</v>
      </c>
      <c r="Y3957" s="55" t="str">
        <f t="shared" ca="1" si="1320"/>
        <v>10-2020</v>
      </c>
      <c r="Z3957" s="51">
        <f ca="1">IFERROR(VLOOKUP(Y3957,IPC!$E$2:$F$1745,2,0),IPC!$H$1)</f>
        <v>138.32155800000001</v>
      </c>
      <c r="AA3957" s="48">
        <f t="shared" si="1334"/>
        <v>1</v>
      </c>
      <c r="AB3957" s="48">
        <f t="shared" si="1335"/>
        <v>1900</v>
      </c>
      <c r="AC3957" s="32" t="str">
        <f t="shared" si="1328"/>
        <v>1-1900</v>
      </c>
      <c r="AD3957" s="50">
        <f>IFERROR(VLOOKUP(AC3957,IPC!$E$2:$F$1745,2,0),IPC!$H$1)</f>
        <v>138.32155800000001</v>
      </c>
    </row>
    <row r="3958" spans="10:30" x14ac:dyDescent="0.25">
      <c r="J3958" s="44" t="str">
        <f t="shared" si="1322"/>
        <v/>
      </c>
      <c r="K3958" s="33" t="str">
        <f t="shared" ca="1" si="1326"/>
        <v/>
      </c>
      <c r="L3958" s="108">
        <f t="shared" ca="1" si="1325"/>
        <v>0</v>
      </c>
      <c r="M3958" s="44" t="str">
        <f t="shared" si="1323"/>
        <v/>
      </c>
      <c r="N3958" s="45" t="str">
        <f t="shared" ca="1" si="1327"/>
        <v/>
      </c>
      <c r="O3958" s="108">
        <f t="shared" si="1321"/>
        <v>0</v>
      </c>
      <c r="P3958" s="21" t="e">
        <f t="shared" si="1329"/>
        <v>#N/A</v>
      </c>
      <c r="Q3958" s="21" t="e">
        <f t="shared" si="1330"/>
        <v>#N/A</v>
      </c>
      <c r="R3958" s="21" t="e">
        <f t="shared" si="1331"/>
        <v>#N/A</v>
      </c>
      <c r="S3958" s="21" t="e">
        <f t="shared" si="1332"/>
        <v>#N/A</v>
      </c>
      <c r="T3958" s="29" t="e">
        <f t="shared" si="1324"/>
        <v>#N/A</v>
      </c>
      <c r="U3958" s="34">
        <f t="shared" si="1333"/>
        <v>0</v>
      </c>
      <c r="V3958" s="16">
        <f t="shared" ca="1" si="1317"/>
        <v>44139</v>
      </c>
      <c r="W3958" s="56">
        <f t="shared" ca="1" si="1318"/>
        <v>10</v>
      </c>
      <c r="X3958" s="56">
        <f t="shared" ca="1" si="1319"/>
        <v>2020</v>
      </c>
      <c r="Y3958" s="55" t="str">
        <f t="shared" ca="1" si="1320"/>
        <v>10-2020</v>
      </c>
      <c r="Z3958" s="51">
        <f ca="1">IFERROR(VLOOKUP(Y3958,IPC!$E$2:$F$1745,2,0),IPC!$H$1)</f>
        <v>138.32155800000001</v>
      </c>
      <c r="AA3958" s="48">
        <f t="shared" si="1334"/>
        <v>1</v>
      </c>
      <c r="AB3958" s="48">
        <f t="shared" si="1335"/>
        <v>1900</v>
      </c>
      <c r="AC3958" s="32" t="str">
        <f t="shared" si="1328"/>
        <v>1-1900</v>
      </c>
      <c r="AD3958" s="50">
        <f>IFERROR(VLOOKUP(AC3958,IPC!$E$2:$F$1745,2,0),IPC!$H$1)</f>
        <v>138.32155800000001</v>
      </c>
    </row>
    <row r="3959" spans="10:30" x14ac:dyDescent="0.25">
      <c r="J3959" s="44" t="str">
        <f t="shared" si="1322"/>
        <v/>
      </c>
      <c r="K3959" s="33" t="str">
        <f t="shared" ca="1" si="1326"/>
        <v/>
      </c>
      <c r="L3959" s="108">
        <f t="shared" ca="1" si="1325"/>
        <v>0</v>
      </c>
      <c r="M3959" s="44" t="str">
        <f t="shared" si="1323"/>
        <v/>
      </c>
      <c r="N3959" s="45" t="str">
        <f t="shared" ca="1" si="1327"/>
        <v/>
      </c>
      <c r="O3959" s="108">
        <f t="shared" si="1321"/>
        <v>0</v>
      </c>
      <c r="P3959" s="21" t="e">
        <f t="shared" si="1329"/>
        <v>#N/A</v>
      </c>
      <c r="Q3959" s="21" t="e">
        <f t="shared" si="1330"/>
        <v>#N/A</v>
      </c>
      <c r="R3959" s="21" t="e">
        <f t="shared" si="1331"/>
        <v>#N/A</v>
      </c>
      <c r="S3959" s="21" t="e">
        <f t="shared" si="1332"/>
        <v>#N/A</v>
      </c>
      <c r="T3959" s="29" t="e">
        <f t="shared" si="1324"/>
        <v>#N/A</v>
      </c>
      <c r="U3959" s="34">
        <f t="shared" si="1333"/>
        <v>0</v>
      </c>
      <c r="V3959" s="16">
        <f t="shared" ca="1" si="1317"/>
        <v>44139</v>
      </c>
      <c r="W3959" s="56">
        <f t="shared" ca="1" si="1318"/>
        <v>10</v>
      </c>
      <c r="X3959" s="56">
        <f t="shared" ca="1" si="1319"/>
        <v>2020</v>
      </c>
      <c r="Y3959" s="55" t="str">
        <f t="shared" ca="1" si="1320"/>
        <v>10-2020</v>
      </c>
      <c r="Z3959" s="51">
        <f ca="1">IFERROR(VLOOKUP(Y3959,IPC!$E$2:$F$1745,2,0),IPC!$H$1)</f>
        <v>138.32155800000001</v>
      </c>
      <c r="AA3959" s="48">
        <f t="shared" si="1334"/>
        <v>1</v>
      </c>
      <c r="AB3959" s="48">
        <f t="shared" si="1335"/>
        <v>1900</v>
      </c>
      <c r="AC3959" s="32" t="str">
        <f t="shared" si="1328"/>
        <v>1-1900</v>
      </c>
      <c r="AD3959" s="50">
        <f>IFERROR(VLOOKUP(AC3959,IPC!$E$2:$F$1745,2,0),IPC!$H$1)</f>
        <v>138.32155800000001</v>
      </c>
    </row>
    <row r="3960" spans="10:30" x14ac:dyDescent="0.25">
      <c r="J3960" s="44" t="str">
        <f t="shared" si="1322"/>
        <v/>
      </c>
      <c r="K3960" s="33" t="str">
        <f t="shared" ca="1" si="1326"/>
        <v/>
      </c>
      <c r="L3960" s="108">
        <f t="shared" ca="1" si="1325"/>
        <v>0</v>
      </c>
      <c r="M3960" s="44" t="str">
        <f t="shared" si="1323"/>
        <v/>
      </c>
      <c r="N3960" s="45" t="str">
        <f t="shared" ca="1" si="1327"/>
        <v/>
      </c>
      <c r="O3960" s="108">
        <f t="shared" si="1321"/>
        <v>0</v>
      </c>
      <c r="P3960" s="21" t="e">
        <f t="shared" si="1329"/>
        <v>#N/A</v>
      </c>
      <c r="Q3960" s="21" t="e">
        <f t="shared" si="1330"/>
        <v>#N/A</v>
      </c>
      <c r="R3960" s="21" t="e">
        <f t="shared" si="1331"/>
        <v>#N/A</v>
      </c>
      <c r="S3960" s="21" t="e">
        <f t="shared" si="1332"/>
        <v>#N/A</v>
      </c>
      <c r="T3960" s="29" t="e">
        <f t="shared" si="1324"/>
        <v>#N/A</v>
      </c>
      <c r="U3960" s="34">
        <f t="shared" si="1333"/>
        <v>0</v>
      </c>
      <c r="V3960" s="16">
        <f t="shared" ca="1" si="1317"/>
        <v>44139</v>
      </c>
      <c r="W3960" s="56">
        <f t="shared" ca="1" si="1318"/>
        <v>10</v>
      </c>
      <c r="X3960" s="56">
        <f t="shared" ca="1" si="1319"/>
        <v>2020</v>
      </c>
      <c r="Y3960" s="55" t="str">
        <f t="shared" ca="1" si="1320"/>
        <v>10-2020</v>
      </c>
      <c r="Z3960" s="51">
        <f ca="1">IFERROR(VLOOKUP(Y3960,IPC!$E$2:$F$1745,2,0),IPC!$H$1)</f>
        <v>138.32155800000001</v>
      </c>
      <c r="AA3960" s="48">
        <f t="shared" si="1334"/>
        <v>1</v>
      </c>
      <c r="AB3960" s="48">
        <f t="shared" si="1335"/>
        <v>1900</v>
      </c>
      <c r="AC3960" s="32" t="str">
        <f t="shared" si="1328"/>
        <v>1-1900</v>
      </c>
      <c r="AD3960" s="50">
        <f>IFERROR(VLOOKUP(AC3960,IPC!$E$2:$F$1745,2,0),IPC!$H$1)</f>
        <v>138.32155800000001</v>
      </c>
    </row>
    <row r="3961" spans="10:30" x14ac:dyDescent="0.25">
      <c r="J3961" s="44" t="str">
        <f t="shared" si="1322"/>
        <v/>
      </c>
      <c r="K3961" s="33" t="str">
        <f t="shared" ca="1" si="1326"/>
        <v/>
      </c>
      <c r="L3961" s="108">
        <f t="shared" ca="1" si="1325"/>
        <v>0</v>
      </c>
      <c r="M3961" s="44" t="str">
        <f t="shared" si="1323"/>
        <v/>
      </c>
      <c r="N3961" s="45" t="str">
        <f t="shared" ca="1" si="1327"/>
        <v/>
      </c>
      <c r="O3961" s="108">
        <f t="shared" si="1321"/>
        <v>0</v>
      </c>
      <c r="P3961" s="21" t="e">
        <f t="shared" si="1329"/>
        <v>#N/A</v>
      </c>
      <c r="Q3961" s="21" t="e">
        <f t="shared" si="1330"/>
        <v>#N/A</v>
      </c>
      <c r="R3961" s="21" t="e">
        <f t="shared" si="1331"/>
        <v>#N/A</v>
      </c>
      <c r="S3961" s="21" t="e">
        <f t="shared" si="1332"/>
        <v>#N/A</v>
      </c>
      <c r="T3961" s="29" t="e">
        <f t="shared" si="1324"/>
        <v>#N/A</v>
      </c>
      <c r="U3961" s="34">
        <f t="shared" si="1333"/>
        <v>0</v>
      </c>
      <c r="V3961" s="16">
        <f t="shared" ca="1" si="1317"/>
        <v>44139</v>
      </c>
      <c r="W3961" s="56">
        <f t="shared" ca="1" si="1318"/>
        <v>10</v>
      </c>
      <c r="X3961" s="56">
        <f t="shared" ca="1" si="1319"/>
        <v>2020</v>
      </c>
      <c r="Y3961" s="55" t="str">
        <f t="shared" ca="1" si="1320"/>
        <v>10-2020</v>
      </c>
      <c r="Z3961" s="51">
        <f ca="1">IFERROR(VLOOKUP(Y3961,IPC!$E$2:$F$1745,2,0),IPC!$H$1)</f>
        <v>138.32155800000001</v>
      </c>
      <c r="AA3961" s="48">
        <f t="shared" si="1334"/>
        <v>1</v>
      </c>
      <c r="AB3961" s="48">
        <f t="shared" si="1335"/>
        <v>1900</v>
      </c>
      <c r="AC3961" s="32" t="str">
        <f t="shared" si="1328"/>
        <v>1-1900</v>
      </c>
      <c r="AD3961" s="50">
        <f>IFERROR(VLOOKUP(AC3961,IPC!$E$2:$F$1745,2,0),IPC!$H$1)</f>
        <v>138.32155800000001</v>
      </c>
    </row>
    <row r="3962" spans="10:30" x14ac:dyDescent="0.25">
      <c r="J3962" s="44" t="str">
        <f t="shared" si="1322"/>
        <v/>
      </c>
      <c r="K3962" s="33" t="str">
        <f t="shared" ca="1" si="1326"/>
        <v/>
      </c>
      <c r="L3962" s="108">
        <f t="shared" ca="1" si="1325"/>
        <v>0</v>
      </c>
      <c r="M3962" s="44" t="str">
        <f t="shared" si="1323"/>
        <v/>
      </c>
      <c r="N3962" s="45" t="str">
        <f t="shared" ca="1" si="1327"/>
        <v/>
      </c>
      <c r="O3962" s="108">
        <f t="shared" si="1321"/>
        <v>0</v>
      </c>
      <c r="P3962" s="21" t="e">
        <f t="shared" si="1329"/>
        <v>#N/A</v>
      </c>
      <c r="Q3962" s="21" t="e">
        <f t="shared" si="1330"/>
        <v>#N/A</v>
      </c>
      <c r="R3962" s="21" t="e">
        <f t="shared" si="1331"/>
        <v>#N/A</v>
      </c>
      <c r="S3962" s="21" t="e">
        <f t="shared" si="1332"/>
        <v>#N/A</v>
      </c>
      <c r="T3962" s="29" t="e">
        <f t="shared" si="1324"/>
        <v>#N/A</v>
      </c>
      <c r="U3962" s="34">
        <f t="shared" si="1333"/>
        <v>0</v>
      </c>
      <c r="V3962" s="16">
        <f t="shared" ref="V3962:V4025" ca="1" si="1336">+TODAY()</f>
        <v>44139</v>
      </c>
      <c r="W3962" s="56">
        <f t="shared" ref="W3962:W4025" ca="1" si="1337">+MONTH(V3962)-1</f>
        <v>10</v>
      </c>
      <c r="X3962" s="56">
        <f t="shared" ref="X3962:X4025" ca="1" si="1338">+YEAR(V3962)</f>
        <v>2020</v>
      </c>
      <c r="Y3962" s="55" t="str">
        <f t="shared" ref="Y3962:Y4025" ca="1" si="1339">+W3962&amp;"-"&amp;X3962</f>
        <v>10-2020</v>
      </c>
      <c r="Z3962" s="51">
        <f ca="1">IFERROR(VLOOKUP(Y3962,IPC!$E$2:$F$1745,2,0),IPC!$H$1)</f>
        <v>138.32155800000001</v>
      </c>
      <c r="AA3962" s="48">
        <f t="shared" si="1334"/>
        <v>1</v>
      </c>
      <c r="AB3962" s="48">
        <f t="shared" si="1335"/>
        <v>1900</v>
      </c>
      <c r="AC3962" s="32" t="str">
        <f t="shared" si="1328"/>
        <v>1-1900</v>
      </c>
      <c r="AD3962" s="50">
        <f>IFERROR(VLOOKUP(AC3962,IPC!$E$2:$F$1745,2,0),IPC!$H$1)</f>
        <v>138.32155800000001</v>
      </c>
    </row>
    <row r="3963" spans="10:30" x14ac:dyDescent="0.25">
      <c r="J3963" s="44" t="str">
        <f t="shared" si="1322"/>
        <v/>
      </c>
      <c r="K3963" s="33" t="str">
        <f t="shared" ca="1" si="1326"/>
        <v/>
      </c>
      <c r="L3963" s="108">
        <f t="shared" ca="1" si="1325"/>
        <v>0</v>
      </c>
      <c r="M3963" s="44" t="str">
        <f t="shared" si="1323"/>
        <v/>
      </c>
      <c r="N3963" s="45" t="str">
        <f t="shared" ca="1" si="1327"/>
        <v/>
      </c>
      <c r="O3963" s="108">
        <f t="shared" si="1321"/>
        <v>0</v>
      </c>
      <c r="P3963" s="21" t="e">
        <f t="shared" si="1329"/>
        <v>#N/A</v>
      </c>
      <c r="Q3963" s="21" t="e">
        <f t="shared" si="1330"/>
        <v>#N/A</v>
      </c>
      <c r="R3963" s="21" t="e">
        <f t="shared" si="1331"/>
        <v>#N/A</v>
      </c>
      <c r="S3963" s="21" t="e">
        <f t="shared" si="1332"/>
        <v>#N/A</v>
      </c>
      <c r="T3963" s="29" t="e">
        <f t="shared" si="1324"/>
        <v>#N/A</v>
      </c>
      <c r="U3963" s="34">
        <f t="shared" si="1333"/>
        <v>0</v>
      </c>
      <c r="V3963" s="16">
        <f t="shared" ca="1" si="1336"/>
        <v>44139</v>
      </c>
      <c r="W3963" s="56">
        <f t="shared" ca="1" si="1337"/>
        <v>10</v>
      </c>
      <c r="X3963" s="56">
        <f t="shared" ca="1" si="1338"/>
        <v>2020</v>
      </c>
      <c r="Y3963" s="55" t="str">
        <f t="shared" ca="1" si="1339"/>
        <v>10-2020</v>
      </c>
      <c r="Z3963" s="51">
        <f ca="1">IFERROR(VLOOKUP(Y3963,IPC!$E$2:$F$1745,2,0),IPC!$H$1)</f>
        <v>138.32155800000001</v>
      </c>
      <c r="AA3963" s="48">
        <f t="shared" si="1334"/>
        <v>1</v>
      </c>
      <c r="AB3963" s="48">
        <f t="shared" si="1335"/>
        <v>1900</v>
      </c>
      <c r="AC3963" s="32" t="str">
        <f t="shared" si="1328"/>
        <v>1-1900</v>
      </c>
      <c r="AD3963" s="50">
        <f>IFERROR(VLOOKUP(AC3963,IPC!$E$2:$F$1745,2,0),IPC!$H$1)</f>
        <v>138.32155800000001</v>
      </c>
    </row>
    <row r="3964" spans="10:30" x14ac:dyDescent="0.25">
      <c r="J3964" s="44" t="str">
        <f t="shared" si="1322"/>
        <v/>
      </c>
      <c r="K3964" s="33" t="str">
        <f t="shared" ca="1" si="1326"/>
        <v/>
      </c>
      <c r="L3964" s="108">
        <f t="shared" ca="1" si="1325"/>
        <v>0</v>
      </c>
      <c r="M3964" s="44" t="str">
        <f t="shared" si="1323"/>
        <v/>
      </c>
      <c r="N3964" s="45" t="str">
        <f t="shared" ca="1" si="1327"/>
        <v/>
      </c>
      <c r="O3964" s="108">
        <f t="shared" si="1321"/>
        <v>0</v>
      </c>
      <c r="P3964" s="21" t="e">
        <f t="shared" si="1329"/>
        <v>#N/A</v>
      </c>
      <c r="Q3964" s="21" t="e">
        <f t="shared" si="1330"/>
        <v>#N/A</v>
      </c>
      <c r="R3964" s="21" t="e">
        <f t="shared" si="1331"/>
        <v>#N/A</v>
      </c>
      <c r="S3964" s="21" t="e">
        <f t="shared" si="1332"/>
        <v>#N/A</v>
      </c>
      <c r="T3964" s="29" t="e">
        <f t="shared" si="1324"/>
        <v>#N/A</v>
      </c>
      <c r="U3964" s="34">
        <f t="shared" si="1333"/>
        <v>0</v>
      </c>
      <c r="V3964" s="16">
        <f t="shared" ca="1" si="1336"/>
        <v>44139</v>
      </c>
      <c r="W3964" s="56">
        <f t="shared" ca="1" si="1337"/>
        <v>10</v>
      </c>
      <c r="X3964" s="56">
        <f t="shared" ca="1" si="1338"/>
        <v>2020</v>
      </c>
      <c r="Y3964" s="55" t="str">
        <f t="shared" ca="1" si="1339"/>
        <v>10-2020</v>
      </c>
      <c r="Z3964" s="51">
        <f ca="1">IFERROR(VLOOKUP(Y3964,IPC!$E$2:$F$1745,2,0),IPC!$H$1)</f>
        <v>138.32155800000001</v>
      </c>
      <c r="AA3964" s="48">
        <f t="shared" si="1334"/>
        <v>1</v>
      </c>
      <c r="AB3964" s="48">
        <f t="shared" si="1335"/>
        <v>1900</v>
      </c>
      <c r="AC3964" s="32" t="str">
        <f t="shared" si="1328"/>
        <v>1-1900</v>
      </c>
      <c r="AD3964" s="50">
        <f>IFERROR(VLOOKUP(AC3964,IPC!$E$2:$F$1745,2,0),IPC!$H$1)</f>
        <v>138.32155800000001</v>
      </c>
    </row>
    <row r="3965" spans="10:30" x14ac:dyDescent="0.25">
      <c r="J3965" s="44" t="str">
        <f t="shared" si="1322"/>
        <v/>
      </c>
      <c r="K3965" s="33" t="str">
        <f t="shared" ca="1" si="1326"/>
        <v/>
      </c>
      <c r="L3965" s="108">
        <f t="shared" ca="1" si="1325"/>
        <v>0</v>
      </c>
      <c r="M3965" s="44" t="str">
        <f t="shared" si="1323"/>
        <v/>
      </c>
      <c r="N3965" s="45" t="str">
        <f t="shared" ca="1" si="1327"/>
        <v/>
      </c>
      <c r="O3965" s="108">
        <f t="shared" si="1321"/>
        <v>0</v>
      </c>
      <c r="P3965" s="21" t="e">
        <f t="shared" si="1329"/>
        <v>#N/A</v>
      </c>
      <c r="Q3965" s="21" t="e">
        <f t="shared" si="1330"/>
        <v>#N/A</v>
      </c>
      <c r="R3965" s="21" t="e">
        <f t="shared" si="1331"/>
        <v>#N/A</v>
      </c>
      <c r="S3965" s="21" t="e">
        <f t="shared" si="1332"/>
        <v>#N/A</v>
      </c>
      <c r="T3965" s="29" t="e">
        <f t="shared" si="1324"/>
        <v>#N/A</v>
      </c>
      <c r="U3965" s="34">
        <f t="shared" si="1333"/>
        <v>0</v>
      </c>
      <c r="V3965" s="16">
        <f t="shared" ca="1" si="1336"/>
        <v>44139</v>
      </c>
      <c r="W3965" s="56">
        <f t="shared" ca="1" si="1337"/>
        <v>10</v>
      </c>
      <c r="X3965" s="56">
        <f t="shared" ca="1" si="1338"/>
        <v>2020</v>
      </c>
      <c r="Y3965" s="55" t="str">
        <f t="shared" ca="1" si="1339"/>
        <v>10-2020</v>
      </c>
      <c r="Z3965" s="51">
        <f ca="1">IFERROR(VLOOKUP(Y3965,IPC!$E$2:$F$1745,2,0),IPC!$H$1)</f>
        <v>138.32155800000001</v>
      </c>
      <c r="AA3965" s="48">
        <f t="shared" si="1334"/>
        <v>1</v>
      </c>
      <c r="AB3965" s="48">
        <f t="shared" si="1335"/>
        <v>1900</v>
      </c>
      <c r="AC3965" s="32" t="str">
        <f t="shared" si="1328"/>
        <v>1-1900</v>
      </c>
      <c r="AD3965" s="50">
        <f>IFERROR(VLOOKUP(AC3965,IPC!$E$2:$F$1745,2,0),IPC!$H$1)</f>
        <v>138.32155800000001</v>
      </c>
    </row>
    <row r="3966" spans="10:30" x14ac:dyDescent="0.25">
      <c r="J3966" s="44" t="str">
        <f t="shared" si="1322"/>
        <v/>
      </c>
      <c r="K3966" s="33" t="str">
        <f t="shared" ca="1" si="1326"/>
        <v/>
      </c>
      <c r="L3966" s="108">
        <f t="shared" ca="1" si="1325"/>
        <v>0</v>
      </c>
      <c r="M3966" s="44" t="str">
        <f t="shared" si="1323"/>
        <v/>
      </c>
      <c r="N3966" s="45" t="str">
        <f t="shared" ca="1" si="1327"/>
        <v/>
      </c>
      <c r="O3966" s="108">
        <f t="shared" si="1321"/>
        <v>0</v>
      </c>
      <c r="P3966" s="21" t="e">
        <f t="shared" si="1329"/>
        <v>#N/A</v>
      </c>
      <c r="Q3966" s="21" t="e">
        <f t="shared" si="1330"/>
        <v>#N/A</v>
      </c>
      <c r="R3966" s="21" t="e">
        <f t="shared" si="1331"/>
        <v>#N/A</v>
      </c>
      <c r="S3966" s="21" t="e">
        <f t="shared" si="1332"/>
        <v>#N/A</v>
      </c>
      <c r="T3966" s="29" t="e">
        <f t="shared" si="1324"/>
        <v>#N/A</v>
      </c>
      <c r="U3966" s="34">
        <f t="shared" si="1333"/>
        <v>0</v>
      </c>
      <c r="V3966" s="16">
        <f t="shared" ca="1" si="1336"/>
        <v>44139</v>
      </c>
      <c r="W3966" s="56">
        <f t="shared" ca="1" si="1337"/>
        <v>10</v>
      </c>
      <c r="X3966" s="56">
        <f t="shared" ca="1" si="1338"/>
        <v>2020</v>
      </c>
      <c r="Y3966" s="55" t="str">
        <f t="shared" ca="1" si="1339"/>
        <v>10-2020</v>
      </c>
      <c r="Z3966" s="51">
        <f ca="1">IFERROR(VLOOKUP(Y3966,IPC!$E$2:$F$1745,2,0),IPC!$H$1)</f>
        <v>138.32155800000001</v>
      </c>
      <c r="AA3966" s="48">
        <f t="shared" si="1334"/>
        <v>1</v>
      </c>
      <c r="AB3966" s="48">
        <f t="shared" si="1335"/>
        <v>1900</v>
      </c>
      <c r="AC3966" s="32" t="str">
        <f t="shared" si="1328"/>
        <v>1-1900</v>
      </c>
      <c r="AD3966" s="50">
        <f>IFERROR(VLOOKUP(AC3966,IPC!$E$2:$F$1745,2,0),IPC!$H$1)</f>
        <v>138.32155800000001</v>
      </c>
    </row>
    <row r="3967" spans="10:30" x14ac:dyDescent="0.25">
      <c r="J3967" s="44" t="str">
        <f t="shared" si="1322"/>
        <v/>
      </c>
      <c r="K3967" s="33" t="str">
        <f t="shared" ca="1" si="1326"/>
        <v/>
      </c>
      <c r="L3967" s="108">
        <f t="shared" ca="1" si="1325"/>
        <v>0</v>
      </c>
      <c r="M3967" s="44" t="str">
        <f t="shared" si="1323"/>
        <v/>
      </c>
      <c r="N3967" s="45" t="str">
        <f t="shared" ca="1" si="1327"/>
        <v/>
      </c>
      <c r="O3967" s="108">
        <f t="shared" si="1321"/>
        <v>0</v>
      </c>
      <c r="P3967" s="21" t="e">
        <f t="shared" si="1329"/>
        <v>#N/A</v>
      </c>
      <c r="Q3967" s="21" t="e">
        <f t="shared" si="1330"/>
        <v>#N/A</v>
      </c>
      <c r="R3967" s="21" t="e">
        <f t="shared" si="1331"/>
        <v>#N/A</v>
      </c>
      <c r="S3967" s="21" t="e">
        <f t="shared" si="1332"/>
        <v>#N/A</v>
      </c>
      <c r="T3967" s="29" t="e">
        <f t="shared" si="1324"/>
        <v>#N/A</v>
      </c>
      <c r="U3967" s="34">
        <f t="shared" si="1333"/>
        <v>0</v>
      </c>
      <c r="V3967" s="16">
        <f t="shared" ca="1" si="1336"/>
        <v>44139</v>
      </c>
      <c r="W3967" s="56">
        <f t="shared" ca="1" si="1337"/>
        <v>10</v>
      </c>
      <c r="X3967" s="56">
        <f t="shared" ca="1" si="1338"/>
        <v>2020</v>
      </c>
      <c r="Y3967" s="55" t="str">
        <f t="shared" ca="1" si="1339"/>
        <v>10-2020</v>
      </c>
      <c r="Z3967" s="51">
        <f ca="1">IFERROR(VLOOKUP(Y3967,IPC!$E$2:$F$1745,2,0),IPC!$H$1)</f>
        <v>138.32155800000001</v>
      </c>
      <c r="AA3967" s="48">
        <f t="shared" si="1334"/>
        <v>1</v>
      </c>
      <c r="AB3967" s="48">
        <f t="shared" si="1335"/>
        <v>1900</v>
      </c>
      <c r="AC3967" s="32" t="str">
        <f t="shared" si="1328"/>
        <v>1-1900</v>
      </c>
      <c r="AD3967" s="50">
        <f>IFERROR(VLOOKUP(AC3967,IPC!$E$2:$F$1745,2,0),IPC!$H$1)</f>
        <v>138.32155800000001</v>
      </c>
    </row>
    <row r="3968" spans="10:30" x14ac:dyDescent="0.25">
      <c r="J3968" s="44" t="str">
        <f t="shared" si="1322"/>
        <v/>
      </c>
      <c r="K3968" s="33" t="str">
        <f t="shared" ca="1" si="1326"/>
        <v/>
      </c>
      <c r="L3968" s="108">
        <f t="shared" ca="1" si="1325"/>
        <v>0</v>
      </c>
      <c r="M3968" s="44" t="str">
        <f t="shared" si="1323"/>
        <v/>
      </c>
      <c r="N3968" s="45" t="str">
        <f t="shared" ca="1" si="1327"/>
        <v/>
      </c>
      <c r="O3968" s="108">
        <f t="shared" si="1321"/>
        <v>0</v>
      </c>
      <c r="P3968" s="21" t="e">
        <f t="shared" si="1329"/>
        <v>#N/A</v>
      </c>
      <c r="Q3968" s="21" t="e">
        <f t="shared" si="1330"/>
        <v>#N/A</v>
      </c>
      <c r="R3968" s="21" t="e">
        <f t="shared" si="1331"/>
        <v>#N/A</v>
      </c>
      <c r="S3968" s="21" t="e">
        <f t="shared" si="1332"/>
        <v>#N/A</v>
      </c>
      <c r="T3968" s="29" t="e">
        <f t="shared" si="1324"/>
        <v>#N/A</v>
      </c>
      <c r="U3968" s="34">
        <f t="shared" si="1333"/>
        <v>0</v>
      </c>
      <c r="V3968" s="16">
        <f t="shared" ca="1" si="1336"/>
        <v>44139</v>
      </c>
      <c r="W3968" s="56">
        <f t="shared" ca="1" si="1337"/>
        <v>10</v>
      </c>
      <c r="X3968" s="56">
        <f t="shared" ca="1" si="1338"/>
        <v>2020</v>
      </c>
      <c r="Y3968" s="55" t="str">
        <f t="shared" ca="1" si="1339"/>
        <v>10-2020</v>
      </c>
      <c r="Z3968" s="51">
        <f ca="1">IFERROR(VLOOKUP(Y3968,IPC!$E$2:$F$1745,2,0),IPC!$H$1)</f>
        <v>138.32155800000001</v>
      </c>
      <c r="AA3968" s="48">
        <f t="shared" si="1334"/>
        <v>1</v>
      </c>
      <c r="AB3968" s="48">
        <f t="shared" si="1335"/>
        <v>1900</v>
      </c>
      <c r="AC3968" s="32" t="str">
        <f t="shared" si="1328"/>
        <v>1-1900</v>
      </c>
      <c r="AD3968" s="50">
        <f>IFERROR(VLOOKUP(AC3968,IPC!$E$2:$F$1745,2,0),IPC!$H$1)</f>
        <v>138.32155800000001</v>
      </c>
    </row>
    <row r="3969" spans="10:30" x14ac:dyDescent="0.25">
      <c r="J3969" s="44" t="str">
        <f t="shared" si="1322"/>
        <v/>
      </c>
      <c r="K3969" s="33" t="str">
        <f t="shared" ca="1" si="1326"/>
        <v/>
      </c>
      <c r="L3969" s="108">
        <f t="shared" ca="1" si="1325"/>
        <v>0</v>
      </c>
      <c r="M3969" s="44" t="str">
        <f t="shared" si="1323"/>
        <v/>
      </c>
      <c r="N3969" s="45" t="str">
        <f t="shared" ca="1" si="1327"/>
        <v/>
      </c>
      <c r="O3969" s="108">
        <f t="shared" si="1321"/>
        <v>0</v>
      </c>
      <c r="P3969" s="21" t="e">
        <f t="shared" si="1329"/>
        <v>#N/A</v>
      </c>
      <c r="Q3969" s="21" t="e">
        <f t="shared" si="1330"/>
        <v>#N/A</v>
      </c>
      <c r="R3969" s="21" t="e">
        <f t="shared" si="1331"/>
        <v>#N/A</v>
      </c>
      <c r="S3969" s="21" t="e">
        <f t="shared" si="1332"/>
        <v>#N/A</v>
      </c>
      <c r="T3969" s="29" t="e">
        <f t="shared" si="1324"/>
        <v>#N/A</v>
      </c>
      <c r="U3969" s="34">
        <f t="shared" si="1333"/>
        <v>0</v>
      </c>
      <c r="V3969" s="16">
        <f t="shared" ca="1" si="1336"/>
        <v>44139</v>
      </c>
      <c r="W3969" s="56">
        <f t="shared" ca="1" si="1337"/>
        <v>10</v>
      </c>
      <c r="X3969" s="56">
        <f t="shared" ca="1" si="1338"/>
        <v>2020</v>
      </c>
      <c r="Y3969" s="55" t="str">
        <f t="shared" ca="1" si="1339"/>
        <v>10-2020</v>
      </c>
      <c r="Z3969" s="51">
        <f ca="1">IFERROR(VLOOKUP(Y3969,IPC!$E$2:$F$1745,2,0),IPC!$H$1)</f>
        <v>138.32155800000001</v>
      </c>
      <c r="AA3969" s="48">
        <f t="shared" si="1334"/>
        <v>1</v>
      </c>
      <c r="AB3969" s="48">
        <f t="shared" si="1335"/>
        <v>1900</v>
      </c>
      <c r="AC3969" s="32" t="str">
        <f t="shared" si="1328"/>
        <v>1-1900</v>
      </c>
      <c r="AD3969" s="50">
        <f>IFERROR(VLOOKUP(AC3969,IPC!$E$2:$F$1745,2,0),IPC!$H$1)</f>
        <v>138.32155800000001</v>
      </c>
    </row>
    <row r="3970" spans="10:30" x14ac:dyDescent="0.25">
      <c r="J3970" s="44" t="str">
        <f t="shared" si="1322"/>
        <v/>
      </c>
      <c r="K3970" s="33" t="str">
        <f t="shared" ca="1" si="1326"/>
        <v/>
      </c>
      <c r="L3970" s="108">
        <f t="shared" ca="1" si="1325"/>
        <v>0</v>
      </c>
      <c r="M3970" s="44" t="str">
        <f t="shared" si="1323"/>
        <v/>
      </c>
      <c r="N3970" s="45" t="str">
        <f t="shared" ca="1" si="1327"/>
        <v/>
      </c>
      <c r="O3970" s="108">
        <f t="shared" si="1321"/>
        <v>0</v>
      </c>
      <c r="P3970" s="21" t="e">
        <f t="shared" si="1329"/>
        <v>#N/A</v>
      </c>
      <c r="Q3970" s="21" t="e">
        <f t="shared" si="1330"/>
        <v>#N/A</v>
      </c>
      <c r="R3970" s="21" t="e">
        <f t="shared" si="1331"/>
        <v>#N/A</v>
      </c>
      <c r="S3970" s="21" t="e">
        <f t="shared" si="1332"/>
        <v>#N/A</v>
      </c>
      <c r="T3970" s="29" t="e">
        <f t="shared" si="1324"/>
        <v>#N/A</v>
      </c>
      <c r="U3970" s="34">
        <f t="shared" si="1333"/>
        <v>0</v>
      </c>
      <c r="V3970" s="16">
        <f t="shared" ca="1" si="1336"/>
        <v>44139</v>
      </c>
      <c r="W3970" s="56">
        <f t="shared" ca="1" si="1337"/>
        <v>10</v>
      </c>
      <c r="X3970" s="56">
        <f t="shared" ca="1" si="1338"/>
        <v>2020</v>
      </c>
      <c r="Y3970" s="55" t="str">
        <f t="shared" ca="1" si="1339"/>
        <v>10-2020</v>
      </c>
      <c r="Z3970" s="51">
        <f ca="1">IFERROR(VLOOKUP(Y3970,IPC!$E$2:$F$1745,2,0),IPC!$H$1)</f>
        <v>138.32155800000001</v>
      </c>
      <c r="AA3970" s="48">
        <f t="shared" si="1334"/>
        <v>1</v>
      </c>
      <c r="AB3970" s="48">
        <f t="shared" si="1335"/>
        <v>1900</v>
      </c>
      <c r="AC3970" s="32" t="str">
        <f t="shared" si="1328"/>
        <v>1-1900</v>
      </c>
      <c r="AD3970" s="50">
        <f>IFERROR(VLOOKUP(AC3970,IPC!$E$2:$F$1745,2,0),IPC!$H$1)</f>
        <v>138.32155800000001</v>
      </c>
    </row>
    <row r="3971" spans="10:30" x14ac:dyDescent="0.25">
      <c r="J3971" s="44" t="str">
        <f t="shared" si="1322"/>
        <v/>
      </c>
      <c r="K3971" s="33" t="str">
        <f t="shared" ca="1" si="1326"/>
        <v/>
      </c>
      <c r="L3971" s="108">
        <f t="shared" ca="1" si="1325"/>
        <v>0</v>
      </c>
      <c r="M3971" s="44" t="str">
        <f t="shared" si="1323"/>
        <v/>
      </c>
      <c r="N3971" s="45" t="str">
        <f t="shared" ca="1" si="1327"/>
        <v/>
      </c>
      <c r="O3971" s="108">
        <f t="shared" si="1321"/>
        <v>0</v>
      </c>
      <c r="P3971" s="21" t="e">
        <f t="shared" si="1329"/>
        <v>#N/A</v>
      </c>
      <c r="Q3971" s="21" t="e">
        <f t="shared" si="1330"/>
        <v>#N/A</v>
      </c>
      <c r="R3971" s="21" t="e">
        <f t="shared" si="1331"/>
        <v>#N/A</v>
      </c>
      <c r="S3971" s="21" t="e">
        <f t="shared" si="1332"/>
        <v>#N/A</v>
      </c>
      <c r="T3971" s="29" t="e">
        <f t="shared" si="1324"/>
        <v>#N/A</v>
      </c>
      <c r="U3971" s="34">
        <f t="shared" si="1333"/>
        <v>0</v>
      </c>
      <c r="V3971" s="16">
        <f t="shared" ca="1" si="1336"/>
        <v>44139</v>
      </c>
      <c r="W3971" s="56">
        <f t="shared" ca="1" si="1337"/>
        <v>10</v>
      </c>
      <c r="X3971" s="56">
        <f t="shared" ca="1" si="1338"/>
        <v>2020</v>
      </c>
      <c r="Y3971" s="55" t="str">
        <f t="shared" ca="1" si="1339"/>
        <v>10-2020</v>
      </c>
      <c r="Z3971" s="51">
        <f ca="1">IFERROR(VLOOKUP(Y3971,IPC!$E$2:$F$1745,2,0),IPC!$H$1)</f>
        <v>138.32155800000001</v>
      </c>
      <c r="AA3971" s="48">
        <f t="shared" si="1334"/>
        <v>1</v>
      </c>
      <c r="AB3971" s="48">
        <f t="shared" si="1335"/>
        <v>1900</v>
      </c>
      <c r="AC3971" s="32" t="str">
        <f t="shared" si="1328"/>
        <v>1-1900</v>
      </c>
      <c r="AD3971" s="50">
        <f>IFERROR(VLOOKUP(AC3971,IPC!$E$2:$F$1745,2,0),IPC!$H$1)</f>
        <v>138.32155800000001</v>
      </c>
    </row>
    <row r="3972" spans="10:30" x14ac:dyDescent="0.25">
      <c r="J3972" s="44" t="str">
        <f t="shared" si="1322"/>
        <v/>
      </c>
      <c r="K3972" s="33" t="str">
        <f t="shared" ca="1" si="1326"/>
        <v/>
      </c>
      <c r="L3972" s="108">
        <f t="shared" ca="1" si="1325"/>
        <v>0</v>
      </c>
      <c r="M3972" s="44" t="str">
        <f t="shared" si="1323"/>
        <v/>
      </c>
      <c r="N3972" s="45" t="str">
        <f t="shared" ca="1" si="1327"/>
        <v/>
      </c>
      <c r="O3972" s="108">
        <f t="shared" si="1321"/>
        <v>0</v>
      </c>
      <c r="P3972" s="21" t="e">
        <f t="shared" si="1329"/>
        <v>#N/A</v>
      </c>
      <c r="Q3972" s="21" t="e">
        <f t="shared" si="1330"/>
        <v>#N/A</v>
      </c>
      <c r="R3972" s="21" t="e">
        <f t="shared" si="1331"/>
        <v>#N/A</v>
      </c>
      <c r="S3972" s="21" t="e">
        <f t="shared" si="1332"/>
        <v>#N/A</v>
      </c>
      <c r="T3972" s="29" t="e">
        <f t="shared" si="1324"/>
        <v>#N/A</v>
      </c>
      <c r="U3972" s="34">
        <f t="shared" si="1333"/>
        <v>0</v>
      </c>
      <c r="V3972" s="16">
        <f t="shared" ca="1" si="1336"/>
        <v>44139</v>
      </c>
      <c r="W3972" s="56">
        <f t="shared" ca="1" si="1337"/>
        <v>10</v>
      </c>
      <c r="X3972" s="56">
        <f t="shared" ca="1" si="1338"/>
        <v>2020</v>
      </c>
      <c r="Y3972" s="55" t="str">
        <f t="shared" ca="1" si="1339"/>
        <v>10-2020</v>
      </c>
      <c r="Z3972" s="51">
        <f ca="1">IFERROR(VLOOKUP(Y3972,IPC!$E$2:$F$1745,2,0),IPC!$H$1)</f>
        <v>138.32155800000001</v>
      </c>
      <c r="AA3972" s="48">
        <f t="shared" si="1334"/>
        <v>1</v>
      </c>
      <c r="AB3972" s="48">
        <f t="shared" si="1335"/>
        <v>1900</v>
      </c>
      <c r="AC3972" s="32" t="str">
        <f t="shared" si="1328"/>
        <v>1-1900</v>
      </c>
      <c r="AD3972" s="50">
        <f>IFERROR(VLOOKUP(AC3972,IPC!$E$2:$F$1745,2,0),IPC!$H$1)</f>
        <v>138.32155800000001</v>
      </c>
    </row>
    <row r="3973" spans="10:30" x14ac:dyDescent="0.25">
      <c r="J3973" s="44" t="str">
        <f t="shared" si="1322"/>
        <v/>
      </c>
      <c r="K3973" s="33" t="str">
        <f t="shared" ca="1" si="1326"/>
        <v/>
      </c>
      <c r="L3973" s="108">
        <f t="shared" ca="1" si="1325"/>
        <v>0</v>
      </c>
      <c r="M3973" s="44" t="str">
        <f t="shared" si="1323"/>
        <v/>
      </c>
      <c r="N3973" s="45" t="str">
        <f t="shared" ca="1" si="1327"/>
        <v/>
      </c>
      <c r="O3973" s="108">
        <f t="shared" si="1321"/>
        <v>0</v>
      </c>
      <c r="P3973" s="21" t="e">
        <f t="shared" si="1329"/>
        <v>#N/A</v>
      </c>
      <c r="Q3973" s="21" t="e">
        <f t="shared" si="1330"/>
        <v>#N/A</v>
      </c>
      <c r="R3973" s="21" t="e">
        <f t="shared" si="1331"/>
        <v>#N/A</v>
      </c>
      <c r="S3973" s="21" t="e">
        <f t="shared" si="1332"/>
        <v>#N/A</v>
      </c>
      <c r="T3973" s="29" t="e">
        <f t="shared" si="1324"/>
        <v>#N/A</v>
      </c>
      <c r="U3973" s="34">
        <f t="shared" si="1333"/>
        <v>0</v>
      </c>
      <c r="V3973" s="16">
        <f t="shared" ca="1" si="1336"/>
        <v>44139</v>
      </c>
      <c r="W3973" s="56">
        <f t="shared" ca="1" si="1337"/>
        <v>10</v>
      </c>
      <c r="X3973" s="56">
        <f t="shared" ca="1" si="1338"/>
        <v>2020</v>
      </c>
      <c r="Y3973" s="55" t="str">
        <f t="shared" ca="1" si="1339"/>
        <v>10-2020</v>
      </c>
      <c r="Z3973" s="51">
        <f ca="1">IFERROR(VLOOKUP(Y3973,IPC!$E$2:$F$1745,2,0),IPC!$H$1)</f>
        <v>138.32155800000001</v>
      </c>
      <c r="AA3973" s="48">
        <f t="shared" si="1334"/>
        <v>1</v>
      </c>
      <c r="AB3973" s="48">
        <f t="shared" si="1335"/>
        <v>1900</v>
      </c>
      <c r="AC3973" s="32" t="str">
        <f t="shared" si="1328"/>
        <v>1-1900</v>
      </c>
      <c r="AD3973" s="50">
        <f>IFERROR(VLOOKUP(AC3973,IPC!$E$2:$F$1745,2,0),IPC!$H$1)</f>
        <v>138.32155800000001</v>
      </c>
    </row>
    <row r="3974" spans="10:30" x14ac:dyDescent="0.25">
      <c r="J3974" s="44" t="str">
        <f t="shared" si="1322"/>
        <v/>
      </c>
      <c r="K3974" s="33" t="str">
        <f t="shared" ca="1" si="1326"/>
        <v/>
      </c>
      <c r="L3974" s="108">
        <f t="shared" ca="1" si="1325"/>
        <v>0</v>
      </c>
      <c r="M3974" s="44" t="str">
        <f t="shared" si="1323"/>
        <v/>
      </c>
      <c r="N3974" s="45" t="str">
        <f t="shared" ca="1" si="1327"/>
        <v/>
      </c>
      <c r="O3974" s="108">
        <f t="shared" si="1321"/>
        <v>0</v>
      </c>
      <c r="P3974" s="21" t="e">
        <f t="shared" si="1329"/>
        <v>#N/A</v>
      </c>
      <c r="Q3974" s="21" t="e">
        <f t="shared" si="1330"/>
        <v>#N/A</v>
      </c>
      <c r="R3974" s="21" t="e">
        <f t="shared" si="1331"/>
        <v>#N/A</v>
      </c>
      <c r="S3974" s="21" t="e">
        <f t="shared" si="1332"/>
        <v>#N/A</v>
      </c>
      <c r="T3974" s="29" t="e">
        <f t="shared" si="1324"/>
        <v>#N/A</v>
      </c>
      <c r="U3974" s="34">
        <f t="shared" si="1333"/>
        <v>0</v>
      </c>
      <c r="V3974" s="16">
        <f t="shared" ca="1" si="1336"/>
        <v>44139</v>
      </c>
      <c r="W3974" s="56">
        <f t="shared" ca="1" si="1337"/>
        <v>10</v>
      </c>
      <c r="X3974" s="56">
        <f t="shared" ca="1" si="1338"/>
        <v>2020</v>
      </c>
      <c r="Y3974" s="55" t="str">
        <f t="shared" ca="1" si="1339"/>
        <v>10-2020</v>
      </c>
      <c r="Z3974" s="51">
        <f ca="1">IFERROR(VLOOKUP(Y3974,IPC!$E$2:$F$1745,2,0),IPC!$H$1)</f>
        <v>138.32155800000001</v>
      </c>
      <c r="AA3974" s="48">
        <f t="shared" si="1334"/>
        <v>1</v>
      </c>
      <c r="AB3974" s="48">
        <f t="shared" si="1335"/>
        <v>1900</v>
      </c>
      <c r="AC3974" s="32" t="str">
        <f t="shared" si="1328"/>
        <v>1-1900</v>
      </c>
      <c r="AD3974" s="50">
        <f>IFERROR(VLOOKUP(AC3974,IPC!$E$2:$F$1745,2,0),IPC!$H$1)</f>
        <v>138.32155800000001</v>
      </c>
    </row>
    <row r="3975" spans="10:30" x14ac:dyDescent="0.25">
      <c r="J3975" s="44" t="str">
        <f t="shared" si="1322"/>
        <v/>
      </c>
      <c r="K3975" s="33" t="str">
        <f t="shared" ca="1" si="1326"/>
        <v/>
      </c>
      <c r="L3975" s="108">
        <f t="shared" ca="1" si="1325"/>
        <v>0</v>
      </c>
      <c r="M3975" s="44" t="str">
        <f t="shared" si="1323"/>
        <v/>
      </c>
      <c r="N3975" s="45" t="str">
        <f t="shared" ca="1" si="1327"/>
        <v/>
      </c>
      <c r="O3975" s="108">
        <f t="shared" si="1321"/>
        <v>0</v>
      </c>
      <c r="P3975" s="21" t="e">
        <f t="shared" si="1329"/>
        <v>#N/A</v>
      </c>
      <c r="Q3975" s="21" t="e">
        <f t="shared" si="1330"/>
        <v>#N/A</v>
      </c>
      <c r="R3975" s="21" t="e">
        <f t="shared" si="1331"/>
        <v>#N/A</v>
      </c>
      <c r="S3975" s="21" t="e">
        <f t="shared" si="1332"/>
        <v>#N/A</v>
      </c>
      <c r="T3975" s="29" t="e">
        <f t="shared" si="1324"/>
        <v>#N/A</v>
      </c>
      <c r="U3975" s="34">
        <f t="shared" si="1333"/>
        <v>0</v>
      </c>
      <c r="V3975" s="16">
        <f t="shared" ca="1" si="1336"/>
        <v>44139</v>
      </c>
      <c r="W3975" s="56">
        <f t="shared" ca="1" si="1337"/>
        <v>10</v>
      </c>
      <c r="X3975" s="56">
        <f t="shared" ca="1" si="1338"/>
        <v>2020</v>
      </c>
      <c r="Y3975" s="55" t="str">
        <f t="shared" ca="1" si="1339"/>
        <v>10-2020</v>
      </c>
      <c r="Z3975" s="51">
        <f ca="1">IFERROR(VLOOKUP(Y3975,IPC!$E$2:$F$1745,2,0),IPC!$H$1)</f>
        <v>138.32155800000001</v>
      </c>
      <c r="AA3975" s="48">
        <f t="shared" si="1334"/>
        <v>1</v>
      </c>
      <c r="AB3975" s="48">
        <f t="shared" si="1335"/>
        <v>1900</v>
      </c>
      <c r="AC3975" s="32" t="str">
        <f t="shared" si="1328"/>
        <v>1-1900</v>
      </c>
      <c r="AD3975" s="50">
        <f>IFERROR(VLOOKUP(AC3975,IPC!$E$2:$F$1745,2,0),IPC!$H$1)</f>
        <v>138.32155800000001</v>
      </c>
    </row>
    <row r="3976" spans="10:30" x14ac:dyDescent="0.25">
      <c r="J3976" s="44" t="str">
        <f t="shared" si="1322"/>
        <v/>
      </c>
      <c r="K3976" s="33" t="str">
        <f t="shared" ca="1" si="1326"/>
        <v/>
      </c>
      <c r="L3976" s="108">
        <f t="shared" ca="1" si="1325"/>
        <v>0</v>
      </c>
      <c r="M3976" s="44" t="str">
        <f t="shared" si="1323"/>
        <v/>
      </c>
      <c r="N3976" s="45" t="str">
        <f t="shared" ca="1" si="1327"/>
        <v/>
      </c>
      <c r="O3976" s="108">
        <f t="shared" si="1321"/>
        <v>0</v>
      </c>
      <c r="P3976" s="21" t="e">
        <f t="shared" si="1329"/>
        <v>#N/A</v>
      </c>
      <c r="Q3976" s="21" t="e">
        <f t="shared" si="1330"/>
        <v>#N/A</v>
      </c>
      <c r="R3976" s="21" t="e">
        <f t="shared" si="1331"/>
        <v>#N/A</v>
      </c>
      <c r="S3976" s="21" t="e">
        <f t="shared" si="1332"/>
        <v>#N/A</v>
      </c>
      <c r="T3976" s="29" t="e">
        <f t="shared" si="1324"/>
        <v>#N/A</v>
      </c>
      <c r="U3976" s="34">
        <f t="shared" si="1333"/>
        <v>0</v>
      </c>
      <c r="V3976" s="16">
        <f t="shared" ca="1" si="1336"/>
        <v>44139</v>
      </c>
      <c r="W3976" s="56">
        <f t="shared" ca="1" si="1337"/>
        <v>10</v>
      </c>
      <c r="X3976" s="56">
        <f t="shared" ca="1" si="1338"/>
        <v>2020</v>
      </c>
      <c r="Y3976" s="55" t="str">
        <f t="shared" ca="1" si="1339"/>
        <v>10-2020</v>
      </c>
      <c r="Z3976" s="51">
        <f ca="1">IFERROR(VLOOKUP(Y3976,IPC!$E$2:$F$1745,2,0),IPC!$H$1)</f>
        <v>138.32155800000001</v>
      </c>
      <c r="AA3976" s="48">
        <f t="shared" si="1334"/>
        <v>1</v>
      </c>
      <c r="AB3976" s="48">
        <f t="shared" si="1335"/>
        <v>1900</v>
      </c>
      <c r="AC3976" s="32" t="str">
        <f t="shared" si="1328"/>
        <v>1-1900</v>
      </c>
      <c r="AD3976" s="50">
        <f>IFERROR(VLOOKUP(AC3976,IPC!$E$2:$F$1745,2,0),IPC!$H$1)</f>
        <v>138.32155800000001</v>
      </c>
    </row>
    <row r="3977" spans="10:30" x14ac:dyDescent="0.25">
      <c r="J3977" s="44" t="str">
        <f t="shared" si="1322"/>
        <v/>
      </c>
      <c r="K3977" s="33" t="str">
        <f t="shared" ca="1" si="1326"/>
        <v/>
      </c>
      <c r="L3977" s="108">
        <f t="shared" ca="1" si="1325"/>
        <v>0</v>
      </c>
      <c r="M3977" s="44" t="str">
        <f t="shared" si="1323"/>
        <v/>
      </c>
      <c r="N3977" s="45" t="str">
        <f t="shared" ca="1" si="1327"/>
        <v/>
      </c>
      <c r="O3977" s="108">
        <f t="shared" si="1321"/>
        <v>0</v>
      </c>
      <c r="P3977" s="21" t="e">
        <f t="shared" si="1329"/>
        <v>#N/A</v>
      </c>
      <c r="Q3977" s="21" t="e">
        <f t="shared" si="1330"/>
        <v>#N/A</v>
      </c>
      <c r="R3977" s="21" t="e">
        <f t="shared" si="1331"/>
        <v>#N/A</v>
      </c>
      <c r="S3977" s="21" t="e">
        <f t="shared" si="1332"/>
        <v>#N/A</v>
      </c>
      <c r="T3977" s="29" t="e">
        <f t="shared" si="1324"/>
        <v>#N/A</v>
      </c>
      <c r="U3977" s="34">
        <f t="shared" si="1333"/>
        <v>0</v>
      </c>
      <c r="V3977" s="16">
        <f t="shared" ca="1" si="1336"/>
        <v>44139</v>
      </c>
      <c r="W3977" s="56">
        <f t="shared" ca="1" si="1337"/>
        <v>10</v>
      </c>
      <c r="X3977" s="56">
        <f t="shared" ca="1" si="1338"/>
        <v>2020</v>
      </c>
      <c r="Y3977" s="55" t="str">
        <f t="shared" ca="1" si="1339"/>
        <v>10-2020</v>
      </c>
      <c r="Z3977" s="51">
        <f ca="1">IFERROR(VLOOKUP(Y3977,IPC!$E$2:$F$1745,2,0),IPC!$H$1)</f>
        <v>138.32155800000001</v>
      </c>
      <c r="AA3977" s="48">
        <f t="shared" si="1334"/>
        <v>1</v>
      </c>
      <c r="AB3977" s="48">
        <f t="shared" si="1335"/>
        <v>1900</v>
      </c>
      <c r="AC3977" s="32" t="str">
        <f t="shared" si="1328"/>
        <v>1-1900</v>
      </c>
      <c r="AD3977" s="50">
        <f>IFERROR(VLOOKUP(AC3977,IPC!$E$2:$F$1745,2,0),IPC!$H$1)</f>
        <v>138.32155800000001</v>
      </c>
    </row>
    <row r="3978" spans="10:30" x14ac:dyDescent="0.25">
      <c r="J3978" s="44" t="str">
        <f t="shared" si="1322"/>
        <v/>
      </c>
      <c r="K3978" s="33" t="str">
        <f t="shared" ca="1" si="1326"/>
        <v/>
      </c>
      <c r="L3978" s="108">
        <f t="shared" ca="1" si="1325"/>
        <v>0</v>
      </c>
      <c r="M3978" s="44" t="str">
        <f t="shared" si="1323"/>
        <v/>
      </c>
      <c r="N3978" s="45" t="str">
        <f t="shared" ca="1" si="1327"/>
        <v/>
      </c>
      <c r="O3978" s="108">
        <f t="shared" si="1321"/>
        <v>0</v>
      </c>
      <c r="P3978" s="21" t="e">
        <f t="shared" si="1329"/>
        <v>#N/A</v>
      </c>
      <c r="Q3978" s="21" t="e">
        <f t="shared" si="1330"/>
        <v>#N/A</v>
      </c>
      <c r="R3978" s="21" t="e">
        <f t="shared" si="1331"/>
        <v>#N/A</v>
      </c>
      <c r="S3978" s="21" t="e">
        <f t="shared" si="1332"/>
        <v>#N/A</v>
      </c>
      <c r="T3978" s="29" t="e">
        <f t="shared" si="1324"/>
        <v>#N/A</v>
      </c>
      <c r="U3978" s="34">
        <f t="shared" si="1333"/>
        <v>0</v>
      </c>
      <c r="V3978" s="16">
        <f t="shared" ca="1" si="1336"/>
        <v>44139</v>
      </c>
      <c r="W3978" s="56">
        <f t="shared" ca="1" si="1337"/>
        <v>10</v>
      </c>
      <c r="X3978" s="56">
        <f t="shared" ca="1" si="1338"/>
        <v>2020</v>
      </c>
      <c r="Y3978" s="55" t="str">
        <f t="shared" ca="1" si="1339"/>
        <v>10-2020</v>
      </c>
      <c r="Z3978" s="51">
        <f ca="1">IFERROR(VLOOKUP(Y3978,IPC!$E$2:$F$1745,2,0),IPC!$H$1)</f>
        <v>138.32155800000001</v>
      </c>
      <c r="AA3978" s="48">
        <f t="shared" si="1334"/>
        <v>1</v>
      </c>
      <c r="AB3978" s="48">
        <f t="shared" si="1335"/>
        <v>1900</v>
      </c>
      <c r="AC3978" s="32" t="str">
        <f t="shared" si="1328"/>
        <v>1-1900</v>
      </c>
      <c r="AD3978" s="50">
        <f>IFERROR(VLOOKUP(AC3978,IPC!$E$2:$F$1745,2,0),IPC!$H$1)</f>
        <v>138.32155800000001</v>
      </c>
    </row>
    <row r="3979" spans="10:30" x14ac:dyDescent="0.25">
      <c r="J3979" s="44" t="str">
        <f t="shared" si="1322"/>
        <v/>
      </c>
      <c r="K3979" s="33" t="str">
        <f t="shared" ca="1" si="1326"/>
        <v/>
      </c>
      <c r="L3979" s="108">
        <f t="shared" ca="1" si="1325"/>
        <v>0</v>
      </c>
      <c r="M3979" s="44" t="str">
        <f t="shared" si="1323"/>
        <v/>
      </c>
      <c r="N3979" s="45" t="str">
        <f t="shared" ca="1" si="1327"/>
        <v/>
      </c>
      <c r="O3979" s="108">
        <f t="shared" si="1321"/>
        <v>0</v>
      </c>
      <c r="P3979" s="21" t="e">
        <f t="shared" si="1329"/>
        <v>#N/A</v>
      </c>
      <c r="Q3979" s="21" t="e">
        <f t="shared" si="1330"/>
        <v>#N/A</v>
      </c>
      <c r="R3979" s="21" t="e">
        <f t="shared" si="1331"/>
        <v>#N/A</v>
      </c>
      <c r="S3979" s="21" t="e">
        <f t="shared" si="1332"/>
        <v>#N/A</v>
      </c>
      <c r="T3979" s="29" t="e">
        <f t="shared" si="1324"/>
        <v>#N/A</v>
      </c>
      <c r="U3979" s="34">
        <f t="shared" si="1333"/>
        <v>0</v>
      </c>
      <c r="V3979" s="16">
        <f t="shared" ca="1" si="1336"/>
        <v>44139</v>
      </c>
      <c r="W3979" s="56">
        <f t="shared" ca="1" si="1337"/>
        <v>10</v>
      </c>
      <c r="X3979" s="56">
        <f t="shared" ca="1" si="1338"/>
        <v>2020</v>
      </c>
      <c r="Y3979" s="55" t="str">
        <f t="shared" ca="1" si="1339"/>
        <v>10-2020</v>
      </c>
      <c r="Z3979" s="51">
        <f ca="1">IFERROR(VLOOKUP(Y3979,IPC!$E$2:$F$1745,2,0),IPC!$H$1)</f>
        <v>138.32155800000001</v>
      </c>
      <c r="AA3979" s="48">
        <f t="shared" si="1334"/>
        <v>1</v>
      </c>
      <c r="AB3979" s="48">
        <f t="shared" si="1335"/>
        <v>1900</v>
      </c>
      <c r="AC3979" s="32" t="str">
        <f t="shared" si="1328"/>
        <v>1-1900</v>
      </c>
      <c r="AD3979" s="50">
        <f>IFERROR(VLOOKUP(AC3979,IPC!$E$2:$F$1745,2,0),IPC!$H$1)</f>
        <v>138.32155800000001</v>
      </c>
    </row>
    <row r="3980" spans="10:30" x14ac:dyDescent="0.25">
      <c r="J3980" s="44" t="str">
        <f t="shared" si="1322"/>
        <v/>
      </c>
      <c r="K3980" s="33" t="str">
        <f t="shared" ca="1" si="1326"/>
        <v/>
      </c>
      <c r="L3980" s="108">
        <f t="shared" ca="1" si="1325"/>
        <v>0</v>
      </c>
      <c r="M3980" s="44" t="str">
        <f t="shared" si="1323"/>
        <v/>
      </c>
      <c r="N3980" s="45" t="str">
        <f t="shared" ca="1" si="1327"/>
        <v/>
      </c>
      <c r="O3980" s="108">
        <f t="shared" si="1321"/>
        <v>0</v>
      </c>
      <c r="P3980" s="21" t="e">
        <f t="shared" si="1329"/>
        <v>#N/A</v>
      </c>
      <c r="Q3980" s="21" t="e">
        <f t="shared" si="1330"/>
        <v>#N/A</v>
      </c>
      <c r="R3980" s="21" t="e">
        <f t="shared" si="1331"/>
        <v>#N/A</v>
      </c>
      <c r="S3980" s="21" t="e">
        <f t="shared" si="1332"/>
        <v>#N/A</v>
      </c>
      <c r="T3980" s="29" t="e">
        <f t="shared" si="1324"/>
        <v>#N/A</v>
      </c>
      <c r="U3980" s="34">
        <f t="shared" si="1333"/>
        <v>0</v>
      </c>
      <c r="V3980" s="16">
        <f t="shared" ca="1" si="1336"/>
        <v>44139</v>
      </c>
      <c r="W3980" s="56">
        <f t="shared" ca="1" si="1337"/>
        <v>10</v>
      </c>
      <c r="X3980" s="56">
        <f t="shared" ca="1" si="1338"/>
        <v>2020</v>
      </c>
      <c r="Y3980" s="55" t="str">
        <f t="shared" ca="1" si="1339"/>
        <v>10-2020</v>
      </c>
      <c r="Z3980" s="51">
        <f ca="1">IFERROR(VLOOKUP(Y3980,IPC!$E$2:$F$1745,2,0),IPC!$H$1)</f>
        <v>138.32155800000001</v>
      </c>
      <c r="AA3980" s="48">
        <f t="shared" si="1334"/>
        <v>1</v>
      </c>
      <c r="AB3980" s="48">
        <f t="shared" si="1335"/>
        <v>1900</v>
      </c>
      <c r="AC3980" s="32" t="str">
        <f t="shared" si="1328"/>
        <v>1-1900</v>
      </c>
      <c r="AD3980" s="50">
        <f>IFERROR(VLOOKUP(AC3980,IPC!$E$2:$F$1745,2,0),IPC!$H$1)</f>
        <v>138.32155800000001</v>
      </c>
    </row>
    <row r="3981" spans="10:30" x14ac:dyDescent="0.25">
      <c r="J3981" s="44" t="str">
        <f t="shared" si="1322"/>
        <v/>
      </c>
      <c r="K3981" s="33" t="str">
        <f t="shared" ca="1" si="1326"/>
        <v/>
      </c>
      <c r="L3981" s="108">
        <f t="shared" ca="1" si="1325"/>
        <v>0</v>
      </c>
      <c r="M3981" s="44" t="str">
        <f t="shared" si="1323"/>
        <v/>
      </c>
      <c r="N3981" s="45" t="str">
        <f t="shared" ca="1" si="1327"/>
        <v/>
      </c>
      <c r="O3981" s="108">
        <f t="shared" si="1321"/>
        <v>0</v>
      </c>
      <c r="P3981" s="21" t="e">
        <f t="shared" si="1329"/>
        <v>#N/A</v>
      </c>
      <c r="Q3981" s="21" t="e">
        <f t="shared" si="1330"/>
        <v>#N/A</v>
      </c>
      <c r="R3981" s="21" t="e">
        <f t="shared" si="1331"/>
        <v>#N/A</v>
      </c>
      <c r="S3981" s="21" t="e">
        <f t="shared" si="1332"/>
        <v>#N/A</v>
      </c>
      <c r="T3981" s="29" t="e">
        <f t="shared" si="1324"/>
        <v>#N/A</v>
      </c>
      <c r="U3981" s="34">
        <f t="shared" si="1333"/>
        <v>0</v>
      </c>
      <c r="V3981" s="16">
        <f t="shared" ca="1" si="1336"/>
        <v>44139</v>
      </c>
      <c r="W3981" s="56">
        <f t="shared" ca="1" si="1337"/>
        <v>10</v>
      </c>
      <c r="X3981" s="56">
        <f t="shared" ca="1" si="1338"/>
        <v>2020</v>
      </c>
      <c r="Y3981" s="55" t="str">
        <f t="shared" ca="1" si="1339"/>
        <v>10-2020</v>
      </c>
      <c r="Z3981" s="51">
        <f ca="1">IFERROR(VLOOKUP(Y3981,IPC!$E$2:$F$1745,2,0),IPC!$H$1)</f>
        <v>138.32155800000001</v>
      </c>
      <c r="AA3981" s="48">
        <f t="shared" si="1334"/>
        <v>1</v>
      </c>
      <c r="AB3981" s="48">
        <f t="shared" si="1335"/>
        <v>1900</v>
      </c>
      <c r="AC3981" s="32" t="str">
        <f t="shared" si="1328"/>
        <v>1-1900</v>
      </c>
      <c r="AD3981" s="50">
        <f>IFERROR(VLOOKUP(AC3981,IPC!$E$2:$F$1745,2,0),IPC!$H$1)</f>
        <v>138.32155800000001</v>
      </c>
    </row>
    <row r="3982" spans="10:30" x14ac:dyDescent="0.25">
      <c r="J3982" s="44" t="str">
        <f t="shared" si="1322"/>
        <v/>
      </c>
      <c r="K3982" s="33" t="str">
        <f t="shared" ca="1" si="1326"/>
        <v/>
      </c>
      <c r="L3982" s="108">
        <f t="shared" ca="1" si="1325"/>
        <v>0</v>
      </c>
      <c r="M3982" s="44" t="str">
        <f t="shared" si="1323"/>
        <v/>
      </c>
      <c r="N3982" s="45" t="str">
        <f t="shared" ca="1" si="1327"/>
        <v/>
      </c>
      <c r="O3982" s="108">
        <f t="shared" si="1321"/>
        <v>0</v>
      </c>
      <c r="P3982" s="21" t="e">
        <f t="shared" si="1329"/>
        <v>#N/A</v>
      </c>
      <c r="Q3982" s="21" t="e">
        <f t="shared" si="1330"/>
        <v>#N/A</v>
      </c>
      <c r="R3982" s="21" t="e">
        <f t="shared" si="1331"/>
        <v>#N/A</v>
      </c>
      <c r="S3982" s="21" t="e">
        <f t="shared" si="1332"/>
        <v>#N/A</v>
      </c>
      <c r="T3982" s="29" t="e">
        <f t="shared" si="1324"/>
        <v>#N/A</v>
      </c>
      <c r="U3982" s="34">
        <f t="shared" si="1333"/>
        <v>0</v>
      </c>
      <c r="V3982" s="16">
        <f t="shared" ca="1" si="1336"/>
        <v>44139</v>
      </c>
      <c r="W3982" s="56">
        <f t="shared" ca="1" si="1337"/>
        <v>10</v>
      </c>
      <c r="X3982" s="56">
        <f t="shared" ca="1" si="1338"/>
        <v>2020</v>
      </c>
      <c r="Y3982" s="55" t="str">
        <f t="shared" ca="1" si="1339"/>
        <v>10-2020</v>
      </c>
      <c r="Z3982" s="51">
        <f ca="1">IFERROR(VLOOKUP(Y3982,IPC!$E$2:$F$1745,2,0),IPC!$H$1)</f>
        <v>138.32155800000001</v>
      </c>
      <c r="AA3982" s="48">
        <f t="shared" si="1334"/>
        <v>1</v>
      </c>
      <c r="AB3982" s="48">
        <f t="shared" si="1335"/>
        <v>1900</v>
      </c>
      <c r="AC3982" s="32" t="str">
        <f t="shared" si="1328"/>
        <v>1-1900</v>
      </c>
      <c r="AD3982" s="50">
        <f>IFERROR(VLOOKUP(AC3982,IPC!$E$2:$F$1745,2,0),IPC!$H$1)</f>
        <v>138.32155800000001</v>
      </c>
    </row>
    <row r="3983" spans="10:30" x14ac:dyDescent="0.25">
      <c r="J3983" s="44" t="str">
        <f t="shared" si="1322"/>
        <v/>
      </c>
      <c r="K3983" s="33" t="str">
        <f t="shared" ca="1" si="1326"/>
        <v/>
      </c>
      <c r="L3983" s="108">
        <f t="shared" ca="1" si="1325"/>
        <v>0</v>
      </c>
      <c r="M3983" s="44" t="str">
        <f t="shared" si="1323"/>
        <v/>
      </c>
      <c r="N3983" s="45" t="str">
        <f t="shared" ca="1" si="1327"/>
        <v/>
      </c>
      <c r="O3983" s="108">
        <f t="shared" si="1321"/>
        <v>0</v>
      </c>
      <c r="P3983" s="21" t="e">
        <f t="shared" si="1329"/>
        <v>#N/A</v>
      </c>
      <c r="Q3983" s="21" t="e">
        <f t="shared" si="1330"/>
        <v>#N/A</v>
      </c>
      <c r="R3983" s="21" t="e">
        <f t="shared" si="1331"/>
        <v>#N/A</v>
      </c>
      <c r="S3983" s="21" t="e">
        <f t="shared" si="1332"/>
        <v>#N/A</v>
      </c>
      <c r="T3983" s="29" t="e">
        <f t="shared" si="1324"/>
        <v>#N/A</v>
      </c>
      <c r="U3983" s="34">
        <f t="shared" si="1333"/>
        <v>0</v>
      </c>
      <c r="V3983" s="16">
        <f t="shared" ca="1" si="1336"/>
        <v>44139</v>
      </c>
      <c r="W3983" s="56">
        <f t="shared" ca="1" si="1337"/>
        <v>10</v>
      </c>
      <c r="X3983" s="56">
        <f t="shared" ca="1" si="1338"/>
        <v>2020</v>
      </c>
      <c r="Y3983" s="55" t="str">
        <f t="shared" ca="1" si="1339"/>
        <v>10-2020</v>
      </c>
      <c r="Z3983" s="51">
        <f ca="1">IFERROR(VLOOKUP(Y3983,IPC!$E$2:$F$1745,2,0),IPC!$H$1)</f>
        <v>138.32155800000001</v>
      </c>
      <c r="AA3983" s="48">
        <f t="shared" si="1334"/>
        <v>1</v>
      </c>
      <c r="AB3983" s="48">
        <f t="shared" si="1335"/>
        <v>1900</v>
      </c>
      <c r="AC3983" s="32" t="str">
        <f t="shared" si="1328"/>
        <v>1-1900</v>
      </c>
      <c r="AD3983" s="50">
        <f>IFERROR(VLOOKUP(AC3983,IPC!$E$2:$F$1745,2,0),IPC!$H$1)</f>
        <v>138.32155800000001</v>
      </c>
    </row>
    <row r="3984" spans="10:30" x14ac:dyDescent="0.25">
      <c r="J3984" s="44" t="str">
        <f t="shared" si="1322"/>
        <v/>
      </c>
      <c r="K3984" s="33" t="str">
        <f t="shared" ca="1" si="1326"/>
        <v/>
      </c>
      <c r="L3984" s="108">
        <f t="shared" ca="1" si="1325"/>
        <v>0</v>
      </c>
      <c r="M3984" s="44" t="str">
        <f t="shared" si="1323"/>
        <v/>
      </c>
      <c r="N3984" s="45" t="str">
        <f t="shared" ca="1" si="1327"/>
        <v/>
      </c>
      <c r="O3984" s="108">
        <f t="shared" si="1321"/>
        <v>0</v>
      </c>
      <c r="P3984" s="21" t="e">
        <f t="shared" si="1329"/>
        <v>#N/A</v>
      </c>
      <c r="Q3984" s="21" t="e">
        <f t="shared" si="1330"/>
        <v>#N/A</v>
      </c>
      <c r="R3984" s="21" t="e">
        <f t="shared" si="1331"/>
        <v>#N/A</v>
      </c>
      <c r="S3984" s="21" t="e">
        <f t="shared" si="1332"/>
        <v>#N/A</v>
      </c>
      <c r="T3984" s="29" t="e">
        <f t="shared" si="1324"/>
        <v>#N/A</v>
      </c>
      <c r="U3984" s="34">
        <f t="shared" si="1333"/>
        <v>0</v>
      </c>
      <c r="V3984" s="16">
        <f t="shared" ca="1" si="1336"/>
        <v>44139</v>
      </c>
      <c r="W3984" s="56">
        <f t="shared" ca="1" si="1337"/>
        <v>10</v>
      </c>
      <c r="X3984" s="56">
        <f t="shared" ca="1" si="1338"/>
        <v>2020</v>
      </c>
      <c r="Y3984" s="55" t="str">
        <f t="shared" ca="1" si="1339"/>
        <v>10-2020</v>
      </c>
      <c r="Z3984" s="51">
        <f ca="1">IFERROR(VLOOKUP(Y3984,IPC!$E$2:$F$1745,2,0),IPC!$H$1)</f>
        <v>138.32155800000001</v>
      </c>
      <c r="AA3984" s="48">
        <f t="shared" si="1334"/>
        <v>1</v>
      </c>
      <c r="AB3984" s="48">
        <f t="shared" si="1335"/>
        <v>1900</v>
      </c>
      <c r="AC3984" s="32" t="str">
        <f t="shared" si="1328"/>
        <v>1-1900</v>
      </c>
      <c r="AD3984" s="50">
        <f>IFERROR(VLOOKUP(AC3984,IPC!$E$2:$F$1745,2,0),IPC!$H$1)</f>
        <v>138.32155800000001</v>
      </c>
    </row>
    <row r="3985" spans="10:30" x14ac:dyDescent="0.25">
      <c r="J3985" s="44" t="str">
        <f t="shared" si="1322"/>
        <v/>
      </c>
      <c r="K3985" s="33" t="str">
        <f t="shared" ca="1" si="1326"/>
        <v/>
      </c>
      <c r="L3985" s="108">
        <f t="shared" ca="1" si="1325"/>
        <v>0</v>
      </c>
      <c r="M3985" s="44" t="str">
        <f t="shared" si="1323"/>
        <v/>
      </c>
      <c r="N3985" s="45" t="str">
        <f t="shared" ca="1" si="1327"/>
        <v/>
      </c>
      <c r="O3985" s="108">
        <f t="shared" si="1321"/>
        <v>0</v>
      </c>
      <c r="P3985" s="21" t="e">
        <f t="shared" si="1329"/>
        <v>#N/A</v>
      </c>
      <c r="Q3985" s="21" t="e">
        <f t="shared" si="1330"/>
        <v>#N/A</v>
      </c>
      <c r="R3985" s="21" t="e">
        <f t="shared" si="1331"/>
        <v>#N/A</v>
      </c>
      <c r="S3985" s="21" t="e">
        <f t="shared" si="1332"/>
        <v>#N/A</v>
      </c>
      <c r="T3985" s="29" t="e">
        <f t="shared" si="1324"/>
        <v>#N/A</v>
      </c>
      <c r="U3985" s="34">
        <f t="shared" si="1333"/>
        <v>0</v>
      </c>
      <c r="V3985" s="16">
        <f t="shared" ca="1" si="1336"/>
        <v>44139</v>
      </c>
      <c r="W3985" s="56">
        <f t="shared" ca="1" si="1337"/>
        <v>10</v>
      </c>
      <c r="X3985" s="56">
        <f t="shared" ca="1" si="1338"/>
        <v>2020</v>
      </c>
      <c r="Y3985" s="55" t="str">
        <f t="shared" ca="1" si="1339"/>
        <v>10-2020</v>
      </c>
      <c r="Z3985" s="51">
        <f ca="1">IFERROR(VLOOKUP(Y3985,IPC!$E$2:$F$1745,2,0),IPC!$H$1)</f>
        <v>138.32155800000001</v>
      </c>
      <c r="AA3985" s="48">
        <f t="shared" si="1334"/>
        <v>1</v>
      </c>
      <c r="AB3985" s="48">
        <f t="shared" si="1335"/>
        <v>1900</v>
      </c>
      <c r="AC3985" s="32" t="str">
        <f t="shared" si="1328"/>
        <v>1-1900</v>
      </c>
      <c r="AD3985" s="50">
        <f>IFERROR(VLOOKUP(AC3985,IPC!$E$2:$F$1745,2,0),IPC!$H$1)</f>
        <v>138.32155800000001</v>
      </c>
    </row>
    <row r="3986" spans="10:30" x14ac:dyDescent="0.25">
      <c r="J3986" s="44" t="str">
        <f t="shared" si="1322"/>
        <v/>
      </c>
      <c r="K3986" s="33" t="str">
        <f t="shared" ca="1" si="1326"/>
        <v/>
      </c>
      <c r="L3986" s="108">
        <f t="shared" ca="1" si="1325"/>
        <v>0</v>
      </c>
      <c r="M3986" s="44" t="str">
        <f t="shared" si="1323"/>
        <v/>
      </c>
      <c r="N3986" s="45" t="str">
        <f t="shared" ca="1" si="1327"/>
        <v/>
      </c>
      <c r="O3986" s="108">
        <f t="shared" si="1321"/>
        <v>0</v>
      </c>
      <c r="P3986" s="21" t="e">
        <f t="shared" si="1329"/>
        <v>#N/A</v>
      </c>
      <c r="Q3986" s="21" t="e">
        <f t="shared" si="1330"/>
        <v>#N/A</v>
      </c>
      <c r="R3986" s="21" t="e">
        <f t="shared" si="1331"/>
        <v>#N/A</v>
      </c>
      <c r="S3986" s="21" t="e">
        <f t="shared" si="1332"/>
        <v>#N/A</v>
      </c>
      <c r="T3986" s="29" t="e">
        <f t="shared" si="1324"/>
        <v>#N/A</v>
      </c>
      <c r="U3986" s="34">
        <f t="shared" si="1333"/>
        <v>0</v>
      </c>
      <c r="V3986" s="16">
        <f t="shared" ca="1" si="1336"/>
        <v>44139</v>
      </c>
      <c r="W3986" s="56">
        <f t="shared" ca="1" si="1337"/>
        <v>10</v>
      </c>
      <c r="X3986" s="56">
        <f t="shared" ca="1" si="1338"/>
        <v>2020</v>
      </c>
      <c r="Y3986" s="55" t="str">
        <f t="shared" ca="1" si="1339"/>
        <v>10-2020</v>
      </c>
      <c r="Z3986" s="51">
        <f ca="1">IFERROR(VLOOKUP(Y3986,IPC!$E$2:$F$1745,2,0),IPC!$H$1)</f>
        <v>138.32155800000001</v>
      </c>
      <c r="AA3986" s="48">
        <f t="shared" si="1334"/>
        <v>1</v>
      </c>
      <c r="AB3986" s="48">
        <f t="shared" si="1335"/>
        <v>1900</v>
      </c>
      <c r="AC3986" s="32" t="str">
        <f t="shared" si="1328"/>
        <v>1-1900</v>
      </c>
      <c r="AD3986" s="50">
        <f>IFERROR(VLOOKUP(AC3986,IPC!$E$2:$F$1745,2,0),IPC!$H$1)</f>
        <v>138.32155800000001</v>
      </c>
    </row>
    <row r="3987" spans="10:30" x14ac:dyDescent="0.25">
      <c r="J3987" s="44" t="str">
        <f t="shared" si="1322"/>
        <v/>
      </c>
      <c r="K3987" s="33" t="str">
        <f t="shared" ca="1" si="1326"/>
        <v/>
      </c>
      <c r="L3987" s="108">
        <f t="shared" ca="1" si="1325"/>
        <v>0</v>
      </c>
      <c r="M3987" s="44" t="str">
        <f t="shared" si="1323"/>
        <v/>
      </c>
      <c r="N3987" s="45" t="str">
        <f t="shared" ca="1" si="1327"/>
        <v/>
      </c>
      <c r="O3987" s="108">
        <f t="shared" si="1321"/>
        <v>0</v>
      </c>
      <c r="P3987" s="21" t="e">
        <f t="shared" si="1329"/>
        <v>#N/A</v>
      </c>
      <c r="Q3987" s="21" t="e">
        <f t="shared" si="1330"/>
        <v>#N/A</v>
      </c>
      <c r="R3987" s="21" t="e">
        <f t="shared" si="1331"/>
        <v>#N/A</v>
      </c>
      <c r="S3987" s="21" t="e">
        <f t="shared" si="1332"/>
        <v>#N/A</v>
      </c>
      <c r="T3987" s="29" t="e">
        <f t="shared" si="1324"/>
        <v>#N/A</v>
      </c>
      <c r="U3987" s="34">
        <f t="shared" si="1333"/>
        <v>0</v>
      </c>
      <c r="V3987" s="16">
        <f t="shared" ca="1" si="1336"/>
        <v>44139</v>
      </c>
      <c r="W3987" s="56">
        <f t="shared" ca="1" si="1337"/>
        <v>10</v>
      </c>
      <c r="X3987" s="56">
        <f t="shared" ca="1" si="1338"/>
        <v>2020</v>
      </c>
      <c r="Y3987" s="55" t="str">
        <f t="shared" ca="1" si="1339"/>
        <v>10-2020</v>
      </c>
      <c r="Z3987" s="51">
        <f ca="1">IFERROR(VLOOKUP(Y3987,IPC!$E$2:$F$1745,2,0),IPC!$H$1)</f>
        <v>138.32155800000001</v>
      </c>
      <c r="AA3987" s="48">
        <f t="shared" si="1334"/>
        <v>1</v>
      </c>
      <c r="AB3987" s="48">
        <f t="shared" si="1335"/>
        <v>1900</v>
      </c>
      <c r="AC3987" s="32" t="str">
        <f t="shared" si="1328"/>
        <v>1-1900</v>
      </c>
      <c r="AD3987" s="50">
        <f>IFERROR(VLOOKUP(AC3987,IPC!$E$2:$F$1745,2,0),IPC!$H$1)</f>
        <v>138.32155800000001</v>
      </c>
    </row>
    <row r="3988" spans="10:30" x14ac:dyDescent="0.25">
      <c r="J3988" s="44" t="str">
        <f t="shared" si="1322"/>
        <v/>
      </c>
      <c r="K3988" s="33" t="str">
        <f t="shared" ca="1" si="1326"/>
        <v/>
      </c>
      <c r="L3988" s="108">
        <f t="shared" ca="1" si="1325"/>
        <v>0</v>
      </c>
      <c r="M3988" s="44" t="str">
        <f t="shared" si="1323"/>
        <v/>
      </c>
      <c r="N3988" s="45" t="str">
        <f t="shared" ca="1" si="1327"/>
        <v/>
      </c>
      <c r="O3988" s="108">
        <f t="shared" ref="O3988:O4051" si="1340">+IF(M3988="Provisión contable",N3988,0)</f>
        <v>0</v>
      </c>
      <c r="P3988" s="21" t="e">
        <f t="shared" si="1329"/>
        <v>#N/A</v>
      </c>
      <c r="Q3988" s="21" t="e">
        <f t="shared" si="1330"/>
        <v>#N/A</v>
      </c>
      <c r="R3988" s="21" t="e">
        <f t="shared" si="1331"/>
        <v>#N/A</v>
      </c>
      <c r="S3988" s="21" t="e">
        <f t="shared" si="1332"/>
        <v>#N/A</v>
      </c>
      <c r="T3988" s="29" t="e">
        <f t="shared" si="1324"/>
        <v>#N/A</v>
      </c>
      <c r="U3988" s="34">
        <f t="shared" si="1333"/>
        <v>0</v>
      </c>
      <c r="V3988" s="16">
        <f t="shared" ca="1" si="1336"/>
        <v>44139</v>
      </c>
      <c r="W3988" s="56">
        <f t="shared" ca="1" si="1337"/>
        <v>10</v>
      </c>
      <c r="X3988" s="56">
        <f t="shared" ca="1" si="1338"/>
        <v>2020</v>
      </c>
      <c r="Y3988" s="55" t="str">
        <f t="shared" ca="1" si="1339"/>
        <v>10-2020</v>
      </c>
      <c r="Z3988" s="51">
        <f ca="1">IFERROR(VLOOKUP(Y3988,IPC!$E$2:$F$1745,2,0),IPC!$H$1)</f>
        <v>138.32155800000001</v>
      </c>
      <c r="AA3988" s="48">
        <f t="shared" si="1334"/>
        <v>1</v>
      </c>
      <c r="AB3988" s="48">
        <f t="shared" si="1335"/>
        <v>1900</v>
      </c>
      <c r="AC3988" s="32" t="str">
        <f t="shared" si="1328"/>
        <v>1-1900</v>
      </c>
      <c r="AD3988" s="50">
        <f>IFERROR(VLOOKUP(AC3988,IPC!$E$2:$F$1745,2,0),IPC!$H$1)</f>
        <v>138.32155800000001</v>
      </c>
    </row>
    <row r="3989" spans="10:30" x14ac:dyDescent="0.25">
      <c r="J3989" s="44" t="str">
        <f t="shared" si="1322"/>
        <v/>
      </c>
      <c r="K3989" s="33" t="str">
        <f t="shared" ca="1" si="1326"/>
        <v/>
      </c>
      <c r="L3989" s="108">
        <f t="shared" ca="1" si="1325"/>
        <v>0</v>
      </c>
      <c r="M3989" s="44" t="str">
        <f t="shared" si="1323"/>
        <v/>
      </c>
      <c r="N3989" s="45" t="str">
        <f t="shared" ca="1" si="1327"/>
        <v/>
      </c>
      <c r="O3989" s="108">
        <f t="shared" si="1340"/>
        <v>0</v>
      </c>
      <c r="P3989" s="21" t="e">
        <f t="shared" si="1329"/>
        <v>#N/A</v>
      </c>
      <c r="Q3989" s="21" t="e">
        <f t="shared" si="1330"/>
        <v>#N/A</v>
      </c>
      <c r="R3989" s="21" t="e">
        <f t="shared" si="1331"/>
        <v>#N/A</v>
      </c>
      <c r="S3989" s="21" t="e">
        <f t="shared" si="1332"/>
        <v>#N/A</v>
      </c>
      <c r="T3989" s="29" t="e">
        <f t="shared" si="1324"/>
        <v>#N/A</v>
      </c>
      <c r="U3989" s="34">
        <f t="shared" si="1333"/>
        <v>0</v>
      </c>
      <c r="V3989" s="16">
        <f t="shared" ca="1" si="1336"/>
        <v>44139</v>
      </c>
      <c r="W3989" s="56">
        <f t="shared" ca="1" si="1337"/>
        <v>10</v>
      </c>
      <c r="X3989" s="56">
        <f t="shared" ca="1" si="1338"/>
        <v>2020</v>
      </c>
      <c r="Y3989" s="55" t="str">
        <f t="shared" ca="1" si="1339"/>
        <v>10-2020</v>
      </c>
      <c r="Z3989" s="51">
        <f ca="1">IFERROR(VLOOKUP(Y3989,IPC!$E$2:$F$1745,2,0),IPC!$H$1)</f>
        <v>138.32155800000001</v>
      </c>
      <c r="AA3989" s="48">
        <f t="shared" si="1334"/>
        <v>1</v>
      </c>
      <c r="AB3989" s="48">
        <f t="shared" si="1335"/>
        <v>1900</v>
      </c>
      <c r="AC3989" s="32" t="str">
        <f t="shared" si="1328"/>
        <v>1-1900</v>
      </c>
      <c r="AD3989" s="50">
        <f>IFERROR(VLOOKUP(AC3989,IPC!$E$2:$F$1745,2,0),IPC!$H$1)</f>
        <v>138.32155800000001</v>
      </c>
    </row>
    <row r="3990" spans="10:30" x14ac:dyDescent="0.25">
      <c r="J3990" s="44" t="str">
        <f t="shared" si="1322"/>
        <v/>
      </c>
      <c r="K3990" s="33" t="str">
        <f t="shared" ca="1" si="1326"/>
        <v/>
      </c>
      <c r="L3990" s="108">
        <f t="shared" ca="1" si="1325"/>
        <v>0</v>
      </c>
      <c r="M3990" s="44" t="str">
        <f t="shared" si="1323"/>
        <v/>
      </c>
      <c r="N3990" s="45" t="str">
        <f t="shared" ca="1" si="1327"/>
        <v/>
      </c>
      <c r="O3990" s="108">
        <f t="shared" si="1340"/>
        <v>0</v>
      </c>
      <c r="P3990" s="21" t="e">
        <f t="shared" si="1329"/>
        <v>#N/A</v>
      </c>
      <c r="Q3990" s="21" t="e">
        <f t="shared" si="1330"/>
        <v>#N/A</v>
      </c>
      <c r="R3990" s="21" t="e">
        <f t="shared" si="1331"/>
        <v>#N/A</v>
      </c>
      <c r="S3990" s="21" t="e">
        <f t="shared" si="1332"/>
        <v>#N/A</v>
      </c>
      <c r="T3990" s="29" t="e">
        <f t="shared" si="1324"/>
        <v>#N/A</v>
      </c>
      <c r="U3990" s="34">
        <f t="shared" si="1333"/>
        <v>0</v>
      </c>
      <c r="V3990" s="16">
        <f t="shared" ca="1" si="1336"/>
        <v>44139</v>
      </c>
      <c r="W3990" s="56">
        <f t="shared" ca="1" si="1337"/>
        <v>10</v>
      </c>
      <c r="X3990" s="56">
        <f t="shared" ca="1" si="1338"/>
        <v>2020</v>
      </c>
      <c r="Y3990" s="55" t="str">
        <f t="shared" ca="1" si="1339"/>
        <v>10-2020</v>
      </c>
      <c r="Z3990" s="51">
        <f ca="1">IFERROR(VLOOKUP(Y3990,IPC!$E$2:$F$1745,2,0),IPC!$H$1)</f>
        <v>138.32155800000001</v>
      </c>
      <c r="AA3990" s="48">
        <f t="shared" si="1334"/>
        <v>1</v>
      </c>
      <c r="AB3990" s="48">
        <f t="shared" si="1335"/>
        <v>1900</v>
      </c>
      <c r="AC3990" s="32" t="str">
        <f t="shared" si="1328"/>
        <v>1-1900</v>
      </c>
      <c r="AD3990" s="50">
        <f>IFERROR(VLOOKUP(AC3990,IPC!$E$2:$F$1745,2,0),IPC!$H$1)</f>
        <v>138.32155800000001</v>
      </c>
    </row>
    <row r="3991" spans="10:30" x14ac:dyDescent="0.25">
      <c r="J3991" s="44" t="str">
        <f t="shared" si="1322"/>
        <v/>
      </c>
      <c r="K3991" s="33" t="str">
        <f t="shared" ca="1" si="1326"/>
        <v/>
      </c>
      <c r="L3991" s="108">
        <f t="shared" ca="1" si="1325"/>
        <v>0</v>
      </c>
      <c r="M3991" s="44" t="str">
        <f t="shared" si="1323"/>
        <v/>
      </c>
      <c r="N3991" s="45" t="str">
        <f t="shared" ca="1" si="1327"/>
        <v/>
      </c>
      <c r="O3991" s="108">
        <f t="shared" si="1340"/>
        <v>0</v>
      </c>
      <c r="P3991" s="21" t="e">
        <f t="shared" si="1329"/>
        <v>#N/A</v>
      </c>
      <c r="Q3991" s="21" t="e">
        <f t="shared" si="1330"/>
        <v>#N/A</v>
      </c>
      <c r="R3991" s="21" t="e">
        <f t="shared" si="1331"/>
        <v>#N/A</v>
      </c>
      <c r="S3991" s="21" t="e">
        <f t="shared" si="1332"/>
        <v>#N/A</v>
      </c>
      <c r="T3991" s="29" t="e">
        <f t="shared" si="1324"/>
        <v>#N/A</v>
      </c>
      <c r="U3991" s="34">
        <f t="shared" si="1333"/>
        <v>0</v>
      </c>
      <c r="V3991" s="16">
        <f t="shared" ca="1" si="1336"/>
        <v>44139</v>
      </c>
      <c r="W3991" s="56">
        <f t="shared" ca="1" si="1337"/>
        <v>10</v>
      </c>
      <c r="X3991" s="56">
        <f t="shared" ca="1" si="1338"/>
        <v>2020</v>
      </c>
      <c r="Y3991" s="55" t="str">
        <f t="shared" ca="1" si="1339"/>
        <v>10-2020</v>
      </c>
      <c r="Z3991" s="51">
        <f ca="1">IFERROR(VLOOKUP(Y3991,IPC!$E$2:$F$1745,2,0),IPC!$H$1)</f>
        <v>138.32155800000001</v>
      </c>
      <c r="AA3991" s="48">
        <f t="shared" si="1334"/>
        <v>1</v>
      </c>
      <c r="AB3991" s="48">
        <f t="shared" si="1335"/>
        <v>1900</v>
      </c>
      <c r="AC3991" s="32" t="str">
        <f t="shared" si="1328"/>
        <v>1-1900</v>
      </c>
      <c r="AD3991" s="50">
        <f>IFERROR(VLOOKUP(AC3991,IPC!$E$2:$F$1745,2,0),IPC!$H$1)</f>
        <v>138.32155800000001</v>
      </c>
    </row>
    <row r="3992" spans="10:30" x14ac:dyDescent="0.25">
      <c r="J3992" s="44" t="str">
        <f t="shared" ref="J3992:J4055" si="1341">IFERROR(IF(T4004&gt;0.5,"ALTA",IF(AND(T4004&gt;0.25,T4004&lt;=0.5),"MEDIA",IF(AND(T4004&gt;=0.1,T4004&lt;=0.25),"BAJA",IF(AND(T4004&lt;0.1),"REMOTA")))),"")</f>
        <v/>
      </c>
      <c r="K3992" s="33" t="str">
        <f t="shared" ca="1" si="1326"/>
        <v/>
      </c>
      <c r="L3992" s="108">
        <f t="shared" ca="1" si="1325"/>
        <v>0</v>
      </c>
      <c r="M3992" s="44" t="str">
        <f t="shared" ref="M3992:M4055" si="1342">IFERROR(IF(T4004&gt;50%,"Provisión contable",IF(T4004&lt;=10%,"No se registra","Cuentas de orden")),"")</f>
        <v/>
      </c>
      <c r="N3992" s="45" t="str">
        <f t="shared" ca="1" si="1327"/>
        <v/>
      </c>
      <c r="O3992" s="108">
        <f t="shared" si="1340"/>
        <v>0</v>
      </c>
      <c r="P3992" s="21" t="e">
        <f t="shared" si="1329"/>
        <v>#N/A</v>
      </c>
      <c r="Q3992" s="21" t="e">
        <f t="shared" si="1330"/>
        <v>#N/A</v>
      </c>
      <c r="R3992" s="21" t="e">
        <f t="shared" si="1331"/>
        <v>#N/A</v>
      </c>
      <c r="S3992" s="21" t="e">
        <f t="shared" si="1332"/>
        <v>#N/A</v>
      </c>
      <c r="T3992" s="29" t="e">
        <f t="shared" si="1324"/>
        <v>#N/A</v>
      </c>
      <c r="U3992" s="34">
        <f t="shared" si="1333"/>
        <v>0</v>
      </c>
      <c r="V3992" s="16">
        <f t="shared" ca="1" si="1336"/>
        <v>44139</v>
      </c>
      <c r="W3992" s="56">
        <f t="shared" ca="1" si="1337"/>
        <v>10</v>
      </c>
      <c r="X3992" s="56">
        <f t="shared" ca="1" si="1338"/>
        <v>2020</v>
      </c>
      <c r="Y3992" s="55" t="str">
        <f t="shared" ca="1" si="1339"/>
        <v>10-2020</v>
      </c>
      <c r="Z3992" s="51">
        <f ca="1">IFERROR(VLOOKUP(Y3992,IPC!$E$2:$F$1745,2,0),IPC!$H$1)</f>
        <v>138.32155800000001</v>
      </c>
      <c r="AA3992" s="48">
        <f t="shared" si="1334"/>
        <v>1</v>
      </c>
      <c r="AB3992" s="48">
        <f t="shared" si="1335"/>
        <v>1900</v>
      </c>
      <c r="AC3992" s="32" t="str">
        <f t="shared" si="1328"/>
        <v>1-1900</v>
      </c>
      <c r="AD3992" s="50">
        <f>IFERROR(VLOOKUP(AC3992,IPC!$E$2:$F$1745,2,0),IPC!$H$1)</f>
        <v>138.32155800000001</v>
      </c>
    </row>
    <row r="3993" spans="10:30" x14ac:dyDescent="0.25">
      <c r="J3993" s="44" t="str">
        <f t="shared" si="1341"/>
        <v/>
      </c>
      <c r="K3993" s="33" t="str">
        <f t="shared" ca="1" si="1326"/>
        <v/>
      </c>
      <c r="L3993" s="108">
        <f t="shared" ca="1" si="1325"/>
        <v>0</v>
      </c>
      <c r="M3993" s="44" t="str">
        <f t="shared" si="1342"/>
        <v/>
      </c>
      <c r="N3993" s="45" t="str">
        <f t="shared" ca="1" si="1327"/>
        <v/>
      </c>
      <c r="O3993" s="108">
        <f t="shared" si="1340"/>
        <v>0</v>
      </c>
      <c r="P3993" s="21" t="e">
        <f t="shared" si="1329"/>
        <v>#N/A</v>
      </c>
      <c r="Q3993" s="21" t="e">
        <f t="shared" si="1330"/>
        <v>#N/A</v>
      </c>
      <c r="R3993" s="21" t="e">
        <f t="shared" si="1331"/>
        <v>#N/A</v>
      </c>
      <c r="S3993" s="21" t="e">
        <f t="shared" si="1332"/>
        <v>#N/A</v>
      </c>
      <c r="T3993" s="29" t="e">
        <f t="shared" si="1324"/>
        <v>#N/A</v>
      </c>
      <c r="U3993" s="34">
        <f t="shared" si="1333"/>
        <v>0</v>
      </c>
      <c r="V3993" s="16">
        <f t="shared" ca="1" si="1336"/>
        <v>44139</v>
      </c>
      <c r="W3993" s="56">
        <f t="shared" ca="1" si="1337"/>
        <v>10</v>
      </c>
      <c r="X3993" s="56">
        <f t="shared" ca="1" si="1338"/>
        <v>2020</v>
      </c>
      <c r="Y3993" s="55" t="str">
        <f t="shared" ca="1" si="1339"/>
        <v>10-2020</v>
      </c>
      <c r="Z3993" s="51">
        <f ca="1">IFERROR(VLOOKUP(Y3993,IPC!$E$2:$F$1745,2,0),IPC!$H$1)</f>
        <v>138.32155800000001</v>
      </c>
      <c r="AA3993" s="48">
        <f t="shared" si="1334"/>
        <v>1</v>
      </c>
      <c r="AB3993" s="48">
        <f t="shared" si="1335"/>
        <v>1900</v>
      </c>
      <c r="AC3993" s="32" t="str">
        <f t="shared" si="1328"/>
        <v>1-1900</v>
      </c>
      <c r="AD3993" s="50">
        <f>IFERROR(VLOOKUP(AC3993,IPC!$E$2:$F$1745,2,0),IPC!$H$1)</f>
        <v>138.32155800000001</v>
      </c>
    </row>
    <row r="3994" spans="10:30" x14ac:dyDescent="0.25">
      <c r="J3994" s="44" t="str">
        <f t="shared" si="1341"/>
        <v/>
      </c>
      <c r="K3994" s="33" t="str">
        <f t="shared" ca="1" si="1326"/>
        <v/>
      </c>
      <c r="L3994" s="108">
        <f t="shared" ca="1" si="1325"/>
        <v>0</v>
      </c>
      <c r="M3994" s="44" t="str">
        <f t="shared" si="1342"/>
        <v/>
      </c>
      <c r="N3994" s="45" t="str">
        <f t="shared" ca="1" si="1327"/>
        <v/>
      </c>
      <c r="O3994" s="108">
        <f t="shared" si="1340"/>
        <v>0</v>
      </c>
      <c r="P3994" s="21" t="e">
        <f t="shared" si="1329"/>
        <v>#N/A</v>
      </c>
      <c r="Q3994" s="21" t="e">
        <f t="shared" si="1330"/>
        <v>#N/A</v>
      </c>
      <c r="R3994" s="21" t="e">
        <f t="shared" si="1331"/>
        <v>#N/A</v>
      </c>
      <c r="S3994" s="21" t="e">
        <f t="shared" si="1332"/>
        <v>#N/A</v>
      </c>
      <c r="T3994" s="29" t="e">
        <f t="shared" si="1324"/>
        <v>#N/A</v>
      </c>
      <c r="U3994" s="34">
        <f t="shared" si="1333"/>
        <v>0</v>
      </c>
      <c r="V3994" s="16">
        <f t="shared" ca="1" si="1336"/>
        <v>44139</v>
      </c>
      <c r="W3994" s="56">
        <f t="shared" ca="1" si="1337"/>
        <v>10</v>
      </c>
      <c r="X3994" s="56">
        <f t="shared" ca="1" si="1338"/>
        <v>2020</v>
      </c>
      <c r="Y3994" s="55" t="str">
        <f t="shared" ca="1" si="1339"/>
        <v>10-2020</v>
      </c>
      <c r="Z3994" s="51">
        <f ca="1">IFERROR(VLOOKUP(Y3994,IPC!$E$2:$F$1745,2,0),IPC!$H$1)</f>
        <v>138.32155800000001</v>
      </c>
      <c r="AA3994" s="48">
        <f t="shared" si="1334"/>
        <v>1</v>
      </c>
      <c r="AB3994" s="48">
        <f t="shared" si="1335"/>
        <v>1900</v>
      </c>
      <c r="AC3994" s="32" t="str">
        <f t="shared" si="1328"/>
        <v>1-1900</v>
      </c>
      <c r="AD3994" s="50">
        <f>IFERROR(VLOOKUP(AC3994,IPC!$E$2:$F$1745,2,0),IPC!$H$1)</f>
        <v>138.32155800000001</v>
      </c>
    </row>
    <row r="3995" spans="10:30" x14ac:dyDescent="0.25">
      <c r="J3995" s="44" t="str">
        <f t="shared" si="1341"/>
        <v/>
      </c>
      <c r="K3995" s="33" t="str">
        <f t="shared" ca="1" si="1326"/>
        <v/>
      </c>
      <c r="L3995" s="108">
        <f t="shared" ca="1" si="1325"/>
        <v>0</v>
      </c>
      <c r="M3995" s="44" t="str">
        <f t="shared" si="1342"/>
        <v/>
      </c>
      <c r="N3995" s="45" t="str">
        <f t="shared" ca="1" si="1327"/>
        <v/>
      </c>
      <c r="O3995" s="108">
        <f t="shared" si="1340"/>
        <v>0</v>
      </c>
      <c r="P3995" s="21" t="e">
        <f t="shared" si="1329"/>
        <v>#N/A</v>
      </c>
      <c r="Q3995" s="21" t="e">
        <f t="shared" si="1330"/>
        <v>#N/A</v>
      </c>
      <c r="R3995" s="21" t="e">
        <f t="shared" si="1331"/>
        <v>#N/A</v>
      </c>
      <c r="S3995" s="21" t="e">
        <f t="shared" si="1332"/>
        <v>#N/A</v>
      </c>
      <c r="T3995" s="29" t="e">
        <f t="shared" si="1324"/>
        <v>#N/A</v>
      </c>
      <c r="U3995" s="34">
        <f t="shared" si="1333"/>
        <v>0</v>
      </c>
      <c r="V3995" s="16">
        <f t="shared" ca="1" si="1336"/>
        <v>44139</v>
      </c>
      <c r="W3995" s="56">
        <f t="shared" ca="1" si="1337"/>
        <v>10</v>
      </c>
      <c r="X3995" s="56">
        <f t="shared" ca="1" si="1338"/>
        <v>2020</v>
      </c>
      <c r="Y3995" s="55" t="str">
        <f t="shared" ca="1" si="1339"/>
        <v>10-2020</v>
      </c>
      <c r="Z3995" s="51">
        <f ca="1">IFERROR(VLOOKUP(Y3995,IPC!$E$2:$F$1745,2,0),IPC!$H$1)</f>
        <v>138.32155800000001</v>
      </c>
      <c r="AA3995" s="48">
        <f t="shared" si="1334"/>
        <v>1</v>
      </c>
      <c r="AB3995" s="48">
        <f t="shared" si="1335"/>
        <v>1900</v>
      </c>
      <c r="AC3995" s="32" t="str">
        <f t="shared" si="1328"/>
        <v>1-1900</v>
      </c>
      <c r="AD3995" s="50">
        <f>IFERROR(VLOOKUP(AC3995,IPC!$E$2:$F$1745,2,0),IPC!$H$1)</f>
        <v>138.32155800000001</v>
      </c>
    </row>
    <row r="3996" spans="10:30" x14ac:dyDescent="0.25">
      <c r="J3996" s="44" t="str">
        <f t="shared" si="1341"/>
        <v/>
      </c>
      <c r="K3996" s="33" t="str">
        <f t="shared" ca="1" si="1326"/>
        <v/>
      </c>
      <c r="L3996" s="108">
        <f t="shared" ca="1" si="1325"/>
        <v>0</v>
      </c>
      <c r="M3996" s="44" t="str">
        <f t="shared" si="1342"/>
        <v/>
      </c>
      <c r="N3996" s="45" t="str">
        <f t="shared" ca="1" si="1327"/>
        <v/>
      </c>
      <c r="O3996" s="108">
        <f t="shared" si="1340"/>
        <v>0</v>
      </c>
      <c r="P3996" s="21" t="e">
        <f t="shared" si="1329"/>
        <v>#N/A</v>
      </c>
      <c r="Q3996" s="21" t="e">
        <f t="shared" si="1330"/>
        <v>#N/A</v>
      </c>
      <c r="R3996" s="21" t="e">
        <f t="shared" si="1331"/>
        <v>#N/A</v>
      </c>
      <c r="S3996" s="21" t="e">
        <f t="shared" si="1332"/>
        <v>#N/A</v>
      </c>
      <c r="T3996" s="29" t="e">
        <f t="shared" si="1324"/>
        <v>#N/A</v>
      </c>
      <c r="U3996" s="34">
        <f t="shared" si="1333"/>
        <v>0</v>
      </c>
      <c r="V3996" s="16">
        <f t="shared" ca="1" si="1336"/>
        <v>44139</v>
      </c>
      <c r="W3996" s="56">
        <f t="shared" ca="1" si="1337"/>
        <v>10</v>
      </c>
      <c r="X3996" s="56">
        <f t="shared" ca="1" si="1338"/>
        <v>2020</v>
      </c>
      <c r="Y3996" s="55" t="str">
        <f t="shared" ca="1" si="1339"/>
        <v>10-2020</v>
      </c>
      <c r="Z3996" s="51">
        <f ca="1">IFERROR(VLOOKUP(Y3996,IPC!$E$2:$F$1745,2,0),IPC!$H$1)</f>
        <v>138.32155800000001</v>
      </c>
      <c r="AA3996" s="48">
        <f t="shared" si="1334"/>
        <v>1</v>
      </c>
      <c r="AB3996" s="48">
        <f t="shared" si="1335"/>
        <v>1900</v>
      </c>
      <c r="AC3996" s="32" t="str">
        <f t="shared" si="1328"/>
        <v>1-1900</v>
      </c>
      <c r="AD3996" s="50">
        <f>IFERROR(VLOOKUP(AC3996,IPC!$E$2:$F$1745,2,0),IPC!$H$1)</f>
        <v>138.32155800000001</v>
      </c>
    </row>
    <row r="3997" spans="10:30" x14ac:dyDescent="0.25">
      <c r="J3997" s="44" t="str">
        <f t="shared" si="1341"/>
        <v/>
      </c>
      <c r="K3997" s="33" t="str">
        <f t="shared" ca="1" si="1326"/>
        <v/>
      </c>
      <c r="L3997" s="108">
        <f t="shared" ca="1" si="1325"/>
        <v>0</v>
      </c>
      <c r="M3997" s="44" t="str">
        <f t="shared" si="1342"/>
        <v/>
      </c>
      <c r="N3997" s="45" t="str">
        <f t="shared" ca="1" si="1327"/>
        <v/>
      </c>
      <c r="O3997" s="108">
        <f t="shared" si="1340"/>
        <v>0</v>
      </c>
      <c r="P3997" s="21" t="e">
        <f t="shared" si="1329"/>
        <v>#N/A</v>
      </c>
      <c r="Q3997" s="21" t="e">
        <f t="shared" si="1330"/>
        <v>#N/A</v>
      </c>
      <c r="R3997" s="21" t="e">
        <f t="shared" si="1331"/>
        <v>#N/A</v>
      </c>
      <c r="S3997" s="21" t="e">
        <f t="shared" si="1332"/>
        <v>#N/A</v>
      </c>
      <c r="T3997" s="29" t="e">
        <f t="shared" si="1324"/>
        <v>#N/A</v>
      </c>
      <c r="U3997" s="34">
        <f t="shared" si="1333"/>
        <v>0</v>
      </c>
      <c r="V3997" s="16">
        <f t="shared" ca="1" si="1336"/>
        <v>44139</v>
      </c>
      <c r="W3997" s="56">
        <f t="shared" ca="1" si="1337"/>
        <v>10</v>
      </c>
      <c r="X3997" s="56">
        <f t="shared" ca="1" si="1338"/>
        <v>2020</v>
      </c>
      <c r="Y3997" s="55" t="str">
        <f t="shared" ca="1" si="1339"/>
        <v>10-2020</v>
      </c>
      <c r="Z3997" s="51">
        <f ca="1">IFERROR(VLOOKUP(Y3997,IPC!$E$2:$F$1745,2,0),IPC!$H$1)</f>
        <v>138.32155800000001</v>
      </c>
      <c r="AA3997" s="48">
        <f t="shared" si="1334"/>
        <v>1</v>
      </c>
      <c r="AB3997" s="48">
        <f t="shared" si="1335"/>
        <v>1900</v>
      </c>
      <c r="AC3997" s="32" t="str">
        <f t="shared" si="1328"/>
        <v>1-1900</v>
      </c>
      <c r="AD3997" s="50">
        <f>IFERROR(VLOOKUP(AC3997,IPC!$E$2:$F$1745,2,0),IPC!$H$1)</f>
        <v>138.32155800000001</v>
      </c>
    </row>
    <row r="3998" spans="10:30" x14ac:dyDescent="0.25">
      <c r="J3998" s="44" t="str">
        <f t="shared" si="1341"/>
        <v/>
      </c>
      <c r="K3998" s="33" t="str">
        <f t="shared" ca="1" si="1326"/>
        <v/>
      </c>
      <c r="L3998" s="108">
        <f t="shared" ca="1" si="1325"/>
        <v>0</v>
      </c>
      <c r="M3998" s="44" t="str">
        <f t="shared" si="1342"/>
        <v/>
      </c>
      <c r="N3998" s="45" t="str">
        <f t="shared" ca="1" si="1327"/>
        <v/>
      </c>
      <c r="O3998" s="108">
        <f t="shared" si="1340"/>
        <v>0</v>
      </c>
      <c r="P3998" s="21" t="e">
        <f t="shared" si="1329"/>
        <v>#N/A</v>
      </c>
      <c r="Q3998" s="21" t="e">
        <f t="shared" si="1330"/>
        <v>#N/A</v>
      </c>
      <c r="R3998" s="21" t="e">
        <f t="shared" si="1331"/>
        <v>#N/A</v>
      </c>
      <c r="S3998" s="21" t="e">
        <f t="shared" si="1332"/>
        <v>#N/A</v>
      </c>
      <c r="T3998" s="29" t="e">
        <f t="shared" si="1324"/>
        <v>#N/A</v>
      </c>
      <c r="U3998" s="34">
        <f t="shared" si="1333"/>
        <v>0</v>
      </c>
      <c r="V3998" s="16">
        <f t="shared" ca="1" si="1336"/>
        <v>44139</v>
      </c>
      <c r="W3998" s="56">
        <f t="shared" ca="1" si="1337"/>
        <v>10</v>
      </c>
      <c r="X3998" s="56">
        <f t="shared" ca="1" si="1338"/>
        <v>2020</v>
      </c>
      <c r="Y3998" s="55" t="str">
        <f t="shared" ca="1" si="1339"/>
        <v>10-2020</v>
      </c>
      <c r="Z3998" s="51">
        <f ca="1">IFERROR(VLOOKUP(Y3998,IPC!$E$2:$F$1745,2,0),IPC!$H$1)</f>
        <v>138.32155800000001</v>
      </c>
      <c r="AA3998" s="48">
        <f t="shared" si="1334"/>
        <v>1</v>
      </c>
      <c r="AB3998" s="48">
        <f t="shared" si="1335"/>
        <v>1900</v>
      </c>
      <c r="AC3998" s="32" t="str">
        <f t="shared" si="1328"/>
        <v>1-1900</v>
      </c>
      <c r="AD3998" s="50">
        <f>IFERROR(VLOOKUP(AC3998,IPC!$E$2:$F$1745,2,0),IPC!$H$1)</f>
        <v>138.32155800000001</v>
      </c>
    </row>
    <row r="3999" spans="10:30" x14ac:dyDescent="0.25">
      <c r="J3999" s="44" t="str">
        <f t="shared" si="1341"/>
        <v/>
      </c>
      <c r="K3999" s="33" t="str">
        <f t="shared" ca="1" si="1326"/>
        <v/>
      </c>
      <c r="L3999" s="108">
        <f t="shared" ca="1" si="1325"/>
        <v>0</v>
      </c>
      <c r="M3999" s="44" t="str">
        <f t="shared" si="1342"/>
        <v/>
      </c>
      <c r="N3999" s="45" t="str">
        <f t="shared" ca="1" si="1327"/>
        <v/>
      </c>
      <c r="O3999" s="108">
        <f t="shared" si="1340"/>
        <v>0</v>
      </c>
      <c r="P3999" s="21" t="e">
        <f t="shared" si="1329"/>
        <v>#N/A</v>
      </c>
      <c r="Q3999" s="21" t="e">
        <f t="shared" si="1330"/>
        <v>#N/A</v>
      </c>
      <c r="R3999" s="21" t="e">
        <f t="shared" si="1331"/>
        <v>#N/A</v>
      </c>
      <c r="S3999" s="21" t="e">
        <f t="shared" si="1332"/>
        <v>#N/A</v>
      </c>
      <c r="T3999" s="29" t="e">
        <f t="shared" si="1324"/>
        <v>#N/A</v>
      </c>
      <c r="U3999" s="34">
        <f t="shared" si="1333"/>
        <v>0</v>
      </c>
      <c r="V3999" s="16">
        <f t="shared" ca="1" si="1336"/>
        <v>44139</v>
      </c>
      <c r="W3999" s="56">
        <f t="shared" ca="1" si="1337"/>
        <v>10</v>
      </c>
      <c r="X3999" s="56">
        <f t="shared" ca="1" si="1338"/>
        <v>2020</v>
      </c>
      <c r="Y3999" s="55" t="str">
        <f t="shared" ca="1" si="1339"/>
        <v>10-2020</v>
      </c>
      <c r="Z3999" s="51">
        <f ca="1">IFERROR(VLOOKUP(Y3999,IPC!$E$2:$F$1745,2,0),IPC!$H$1)</f>
        <v>138.32155800000001</v>
      </c>
      <c r="AA3999" s="48">
        <f t="shared" si="1334"/>
        <v>1</v>
      </c>
      <c r="AB3999" s="48">
        <f t="shared" si="1335"/>
        <v>1900</v>
      </c>
      <c r="AC3999" s="32" t="str">
        <f t="shared" si="1328"/>
        <v>1-1900</v>
      </c>
      <c r="AD3999" s="50">
        <f>IFERROR(VLOOKUP(AC3999,IPC!$E$2:$F$1745,2,0),IPC!$H$1)</f>
        <v>138.32155800000001</v>
      </c>
    </row>
    <row r="4000" spans="10:30" x14ac:dyDescent="0.25">
      <c r="J4000" s="44" t="str">
        <f t="shared" si="1341"/>
        <v/>
      </c>
      <c r="K4000" s="33" t="str">
        <f t="shared" ca="1" si="1326"/>
        <v/>
      </c>
      <c r="L4000" s="108">
        <f t="shared" ca="1" si="1325"/>
        <v>0</v>
      </c>
      <c r="M4000" s="44" t="str">
        <f t="shared" si="1342"/>
        <v/>
      </c>
      <c r="N4000" s="45" t="str">
        <f t="shared" ca="1" si="1327"/>
        <v/>
      </c>
      <c r="O4000" s="108">
        <f t="shared" si="1340"/>
        <v>0</v>
      </c>
      <c r="P4000" s="21" t="e">
        <f t="shared" si="1329"/>
        <v>#N/A</v>
      </c>
      <c r="Q4000" s="21" t="e">
        <f t="shared" si="1330"/>
        <v>#N/A</v>
      </c>
      <c r="R4000" s="21" t="e">
        <f t="shared" si="1331"/>
        <v>#N/A</v>
      </c>
      <c r="S4000" s="21" t="e">
        <f t="shared" si="1332"/>
        <v>#N/A</v>
      </c>
      <c r="T4000" s="29" t="e">
        <f t="shared" ref="T4000:T4063" si="1343">+SUMPRODUCT(P4000:S4000,$P$7:$S$7)/100</f>
        <v>#N/A</v>
      </c>
      <c r="U4000" s="34">
        <f t="shared" si="1333"/>
        <v>0</v>
      </c>
      <c r="V4000" s="16">
        <f t="shared" ca="1" si="1336"/>
        <v>44139</v>
      </c>
      <c r="W4000" s="56">
        <f t="shared" ca="1" si="1337"/>
        <v>10</v>
      </c>
      <c r="X4000" s="56">
        <f t="shared" ca="1" si="1338"/>
        <v>2020</v>
      </c>
      <c r="Y4000" s="55" t="str">
        <f t="shared" ca="1" si="1339"/>
        <v>10-2020</v>
      </c>
      <c r="Z4000" s="51">
        <f ca="1">IFERROR(VLOOKUP(Y4000,IPC!$E$2:$F$1745,2,0),IPC!$H$1)</f>
        <v>138.32155800000001</v>
      </c>
      <c r="AA4000" s="48">
        <f t="shared" si="1334"/>
        <v>1</v>
      </c>
      <c r="AB4000" s="48">
        <f t="shared" si="1335"/>
        <v>1900</v>
      </c>
      <c r="AC4000" s="32" t="str">
        <f t="shared" si="1328"/>
        <v>1-1900</v>
      </c>
      <c r="AD4000" s="50">
        <f>IFERROR(VLOOKUP(AC4000,IPC!$E$2:$F$1745,2,0),IPC!$H$1)</f>
        <v>138.32155800000001</v>
      </c>
    </row>
    <row r="4001" spans="10:30" x14ac:dyDescent="0.25">
      <c r="J4001" s="44" t="str">
        <f t="shared" si="1341"/>
        <v/>
      </c>
      <c r="K4001" s="33" t="str">
        <f t="shared" ca="1" si="1326"/>
        <v/>
      </c>
      <c r="L4001" s="108">
        <f t="shared" ca="1" si="1325"/>
        <v>0</v>
      </c>
      <c r="M4001" s="44" t="str">
        <f t="shared" si="1342"/>
        <v/>
      </c>
      <c r="N4001" s="45" t="str">
        <f t="shared" ca="1" si="1327"/>
        <v/>
      </c>
      <c r="O4001" s="108">
        <f t="shared" si="1340"/>
        <v>0</v>
      </c>
      <c r="P4001" s="21" t="e">
        <f t="shared" si="1329"/>
        <v>#N/A</v>
      </c>
      <c r="Q4001" s="21" t="e">
        <f t="shared" si="1330"/>
        <v>#N/A</v>
      </c>
      <c r="R4001" s="21" t="e">
        <f t="shared" si="1331"/>
        <v>#N/A</v>
      </c>
      <c r="S4001" s="21" t="e">
        <f t="shared" si="1332"/>
        <v>#N/A</v>
      </c>
      <c r="T4001" s="29" t="e">
        <f t="shared" si="1343"/>
        <v>#N/A</v>
      </c>
      <c r="U4001" s="34">
        <f t="shared" si="1333"/>
        <v>0</v>
      </c>
      <c r="V4001" s="16">
        <f t="shared" ca="1" si="1336"/>
        <v>44139</v>
      </c>
      <c r="W4001" s="56">
        <f t="shared" ca="1" si="1337"/>
        <v>10</v>
      </c>
      <c r="X4001" s="56">
        <f t="shared" ca="1" si="1338"/>
        <v>2020</v>
      </c>
      <c r="Y4001" s="55" t="str">
        <f t="shared" ca="1" si="1339"/>
        <v>10-2020</v>
      </c>
      <c r="Z4001" s="51">
        <f ca="1">IFERROR(VLOOKUP(Y4001,IPC!$E$2:$F$1745,2,0),IPC!$H$1)</f>
        <v>138.32155800000001</v>
      </c>
      <c r="AA4001" s="48">
        <f t="shared" si="1334"/>
        <v>1</v>
      </c>
      <c r="AB4001" s="48">
        <f t="shared" si="1335"/>
        <v>1900</v>
      </c>
      <c r="AC4001" s="32" t="str">
        <f t="shared" si="1328"/>
        <v>1-1900</v>
      </c>
      <c r="AD4001" s="50">
        <f>IFERROR(VLOOKUP(AC4001,IPC!$E$2:$F$1745,2,0),IPC!$H$1)</f>
        <v>138.32155800000001</v>
      </c>
    </row>
    <row r="4002" spans="10:30" x14ac:dyDescent="0.25">
      <c r="J4002" s="44" t="str">
        <f t="shared" si="1341"/>
        <v/>
      </c>
      <c r="K4002" s="33" t="str">
        <f t="shared" ca="1" si="1326"/>
        <v/>
      </c>
      <c r="L4002" s="108">
        <f t="shared" ca="1" si="1325"/>
        <v>0</v>
      </c>
      <c r="M4002" s="44" t="str">
        <f t="shared" si="1342"/>
        <v/>
      </c>
      <c r="N4002" s="45" t="str">
        <f t="shared" ca="1" si="1327"/>
        <v/>
      </c>
      <c r="O4002" s="108">
        <f t="shared" si="1340"/>
        <v>0</v>
      </c>
      <c r="P4002" s="21" t="e">
        <f t="shared" si="1329"/>
        <v>#N/A</v>
      </c>
      <c r="Q4002" s="21" t="e">
        <f t="shared" si="1330"/>
        <v>#N/A</v>
      </c>
      <c r="R4002" s="21" t="e">
        <f t="shared" si="1331"/>
        <v>#N/A</v>
      </c>
      <c r="S4002" s="21" t="e">
        <f t="shared" si="1332"/>
        <v>#N/A</v>
      </c>
      <c r="T4002" s="29" t="e">
        <f t="shared" si="1343"/>
        <v>#N/A</v>
      </c>
      <c r="U4002" s="34">
        <f t="shared" si="1333"/>
        <v>0</v>
      </c>
      <c r="V4002" s="16">
        <f t="shared" ca="1" si="1336"/>
        <v>44139</v>
      </c>
      <c r="W4002" s="56">
        <f t="shared" ca="1" si="1337"/>
        <v>10</v>
      </c>
      <c r="X4002" s="56">
        <f t="shared" ca="1" si="1338"/>
        <v>2020</v>
      </c>
      <c r="Y4002" s="55" t="str">
        <f t="shared" ca="1" si="1339"/>
        <v>10-2020</v>
      </c>
      <c r="Z4002" s="51">
        <f ca="1">IFERROR(VLOOKUP(Y4002,IPC!$E$2:$F$1745,2,0),IPC!$H$1)</f>
        <v>138.32155800000001</v>
      </c>
      <c r="AA4002" s="48">
        <f t="shared" si="1334"/>
        <v>1</v>
      </c>
      <c r="AB4002" s="48">
        <f t="shared" si="1335"/>
        <v>1900</v>
      </c>
      <c r="AC4002" s="32" t="str">
        <f t="shared" si="1328"/>
        <v>1-1900</v>
      </c>
      <c r="AD4002" s="50">
        <f>IFERROR(VLOOKUP(AC4002,IPC!$E$2:$F$1745,2,0),IPC!$H$1)</f>
        <v>138.32155800000001</v>
      </c>
    </row>
    <row r="4003" spans="10:30" x14ac:dyDescent="0.25">
      <c r="J4003" s="44" t="str">
        <f t="shared" si="1341"/>
        <v/>
      </c>
      <c r="K4003" s="33" t="str">
        <f t="shared" ca="1" si="1326"/>
        <v/>
      </c>
      <c r="L4003" s="108">
        <f t="shared" ca="1" si="1325"/>
        <v>0</v>
      </c>
      <c r="M4003" s="44" t="str">
        <f t="shared" si="1342"/>
        <v/>
      </c>
      <c r="N4003" s="45" t="str">
        <f t="shared" ca="1" si="1327"/>
        <v/>
      </c>
      <c r="O4003" s="108">
        <f t="shared" si="1340"/>
        <v>0</v>
      </c>
      <c r="P4003" s="21" t="e">
        <f t="shared" si="1329"/>
        <v>#N/A</v>
      </c>
      <c r="Q4003" s="21" t="e">
        <f t="shared" si="1330"/>
        <v>#N/A</v>
      </c>
      <c r="R4003" s="21" t="e">
        <f t="shared" si="1331"/>
        <v>#N/A</v>
      </c>
      <c r="S4003" s="21" t="e">
        <f t="shared" si="1332"/>
        <v>#N/A</v>
      </c>
      <c r="T4003" s="29" t="e">
        <f t="shared" si="1343"/>
        <v>#N/A</v>
      </c>
      <c r="U4003" s="34">
        <f t="shared" si="1333"/>
        <v>0</v>
      </c>
      <c r="V4003" s="16">
        <f t="shared" ca="1" si="1336"/>
        <v>44139</v>
      </c>
      <c r="W4003" s="56">
        <f t="shared" ca="1" si="1337"/>
        <v>10</v>
      </c>
      <c r="X4003" s="56">
        <f t="shared" ca="1" si="1338"/>
        <v>2020</v>
      </c>
      <c r="Y4003" s="55" t="str">
        <f t="shared" ca="1" si="1339"/>
        <v>10-2020</v>
      </c>
      <c r="Z4003" s="51">
        <f ca="1">IFERROR(VLOOKUP(Y4003,IPC!$E$2:$F$1745,2,0),IPC!$H$1)</f>
        <v>138.32155800000001</v>
      </c>
      <c r="AA4003" s="48">
        <f t="shared" si="1334"/>
        <v>1</v>
      </c>
      <c r="AB4003" s="48">
        <f t="shared" si="1335"/>
        <v>1900</v>
      </c>
      <c r="AC4003" s="32" t="str">
        <f t="shared" si="1328"/>
        <v>1-1900</v>
      </c>
      <c r="AD4003" s="50">
        <f>IFERROR(VLOOKUP(AC4003,IPC!$E$2:$F$1745,2,0),IPC!$H$1)</f>
        <v>138.32155800000001</v>
      </c>
    </row>
    <row r="4004" spans="10:30" x14ac:dyDescent="0.25">
      <c r="J4004" s="44" t="str">
        <f t="shared" si="1341"/>
        <v/>
      </c>
      <c r="K4004" s="33" t="str">
        <f t="shared" ca="1" si="1326"/>
        <v/>
      </c>
      <c r="L4004" s="108">
        <f t="shared" ca="1" si="1325"/>
        <v>0</v>
      </c>
      <c r="M4004" s="44" t="str">
        <f t="shared" si="1342"/>
        <v/>
      </c>
      <c r="N4004" s="45" t="str">
        <f t="shared" ca="1" si="1327"/>
        <v/>
      </c>
      <c r="O4004" s="108">
        <f t="shared" si="1340"/>
        <v>0</v>
      </c>
      <c r="P4004" s="21" t="e">
        <f t="shared" si="1329"/>
        <v>#N/A</v>
      </c>
      <c r="Q4004" s="21" t="e">
        <f t="shared" si="1330"/>
        <v>#N/A</v>
      </c>
      <c r="R4004" s="21" t="e">
        <f t="shared" si="1331"/>
        <v>#N/A</v>
      </c>
      <c r="S4004" s="21" t="e">
        <f t="shared" si="1332"/>
        <v>#N/A</v>
      </c>
      <c r="T4004" s="29" t="e">
        <f t="shared" si="1343"/>
        <v>#N/A</v>
      </c>
      <c r="U4004" s="34">
        <f t="shared" si="1333"/>
        <v>0</v>
      </c>
      <c r="V4004" s="16">
        <f t="shared" ca="1" si="1336"/>
        <v>44139</v>
      </c>
      <c r="W4004" s="56">
        <f t="shared" ca="1" si="1337"/>
        <v>10</v>
      </c>
      <c r="X4004" s="56">
        <f t="shared" ca="1" si="1338"/>
        <v>2020</v>
      </c>
      <c r="Y4004" s="55" t="str">
        <f t="shared" ca="1" si="1339"/>
        <v>10-2020</v>
      </c>
      <c r="Z4004" s="51">
        <f ca="1">IFERROR(VLOOKUP(Y4004,IPC!$E$2:$F$1745,2,0),IPC!$H$1)</f>
        <v>138.32155800000001</v>
      </c>
      <c r="AA4004" s="48">
        <f t="shared" si="1334"/>
        <v>1</v>
      </c>
      <c r="AB4004" s="48">
        <f t="shared" si="1335"/>
        <v>1900</v>
      </c>
      <c r="AC4004" s="32" t="str">
        <f t="shared" si="1328"/>
        <v>1-1900</v>
      </c>
      <c r="AD4004" s="50">
        <f>IFERROR(VLOOKUP(AC4004,IPC!$E$2:$F$1745,2,0),IPC!$H$1)</f>
        <v>138.32155800000001</v>
      </c>
    </row>
    <row r="4005" spans="10:30" x14ac:dyDescent="0.25">
      <c r="J4005" s="44" t="str">
        <f t="shared" si="1341"/>
        <v/>
      </c>
      <c r="K4005" s="33" t="str">
        <f t="shared" ca="1" si="1326"/>
        <v/>
      </c>
      <c r="L4005" s="108">
        <f t="shared" ca="1" si="1325"/>
        <v>0</v>
      </c>
      <c r="M4005" s="44" t="str">
        <f t="shared" si="1342"/>
        <v/>
      </c>
      <c r="N4005" s="45" t="str">
        <f t="shared" ca="1" si="1327"/>
        <v/>
      </c>
      <c r="O4005" s="108">
        <f t="shared" si="1340"/>
        <v>0</v>
      </c>
      <c r="P4005" s="21" t="e">
        <f t="shared" si="1329"/>
        <v>#N/A</v>
      </c>
      <c r="Q4005" s="21" t="e">
        <f t="shared" si="1330"/>
        <v>#N/A</v>
      </c>
      <c r="R4005" s="21" t="e">
        <f t="shared" si="1331"/>
        <v>#N/A</v>
      </c>
      <c r="S4005" s="21" t="e">
        <f t="shared" si="1332"/>
        <v>#N/A</v>
      </c>
      <c r="T4005" s="29" t="e">
        <f t="shared" si="1343"/>
        <v>#N/A</v>
      </c>
      <c r="U4005" s="34">
        <f t="shared" si="1333"/>
        <v>0</v>
      </c>
      <c r="V4005" s="16">
        <f t="shared" ca="1" si="1336"/>
        <v>44139</v>
      </c>
      <c r="W4005" s="56">
        <f t="shared" ca="1" si="1337"/>
        <v>10</v>
      </c>
      <c r="X4005" s="56">
        <f t="shared" ca="1" si="1338"/>
        <v>2020</v>
      </c>
      <c r="Y4005" s="55" t="str">
        <f t="shared" ca="1" si="1339"/>
        <v>10-2020</v>
      </c>
      <c r="Z4005" s="51">
        <f ca="1">IFERROR(VLOOKUP(Y4005,IPC!$E$2:$F$1745,2,0),IPC!$H$1)</f>
        <v>138.32155800000001</v>
      </c>
      <c r="AA4005" s="48">
        <f t="shared" si="1334"/>
        <v>1</v>
      </c>
      <c r="AB4005" s="48">
        <f t="shared" si="1335"/>
        <v>1900</v>
      </c>
      <c r="AC4005" s="32" t="str">
        <f t="shared" si="1328"/>
        <v>1-1900</v>
      </c>
      <c r="AD4005" s="50">
        <f>IFERROR(VLOOKUP(AC4005,IPC!$E$2:$F$1745,2,0),IPC!$H$1)</f>
        <v>138.32155800000001</v>
      </c>
    </row>
    <row r="4006" spans="10:30" x14ac:dyDescent="0.25">
      <c r="J4006" s="44" t="str">
        <f t="shared" si="1341"/>
        <v/>
      </c>
      <c r="K4006" s="33" t="str">
        <f t="shared" ca="1" si="1326"/>
        <v/>
      </c>
      <c r="L4006" s="108">
        <f t="shared" ref="L4006:L4069" ca="1" si="1344">IFERROR(B4006*C4006*Z4018/AD4018,"")</f>
        <v>0</v>
      </c>
      <c r="M4006" s="44" t="str">
        <f t="shared" si="1342"/>
        <v/>
      </c>
      <c r="N4006" s="45" t="str">
        <f t="shared" ca="1" si="1327"/>
        <v/>
      </c>
      <c r="O4006" s="108">
        <f t="shared" si="1340"/>
        <v>0</v>
      </c>
      <c r="P4006" s="21" t="e">
        <f t="shared" si="1329"/>
        <v>#N/A</v>
      </c>
      <c r="Q4006" s="21" t="e">
        <f t="shared" si="1330"/>
        <v>#N/A</v>
      </c>
      <c r="R4006" s="21" t="e">
        <f t="shared" si="1331"/>
        <v>#N/A</v>
      </c>
      <c r="S4006" s="21" t="e">
        <f t="shared" si="1332"/>
        <v>#N/A</v>
      </c>
      <c r="T4006" s="29" t="e">
        <f t="shared" si="1343"/>
        <v>#N/A</v>
      </c>
      <c r="U4006" s="34">
        <f t="shared" si="1333"/>
        <v>0</v>
      </c>
      <c r="V4006" s="16">
        <f t="shared" ca="1" si="1336"/>
        <v>44139</v>
      </c>
      <c r="W4006" s="56">
        <f t="shared" ca="1" si="1337"/>
        <v>10</v>
      </c>
      <c r="X4006" s="56">
        <f t="shared" ca="1" si="1338"/>
        <v>2020</v>
      </c>
      <c r="Y4006" s="55" t="str">
        <f t="shared" ca="1" si="1339"/>
        <v>10-2020</v>
      </c>
      <c r="Z4006" s="51">
        <f ca="1">IFERROR(VLOOKUP(Y4006,IPC!$E$2:$F$1745,2,0),IPC!$H$1)</f>
        <v>138.32155800000001</v>
      </c>
      <c r="AA4006" s="48">
        <f t="shared" si="1334"/>
        <v>1</v>
      </c>
      <c r="AB4006" s="48">
        <f t="shared" si="1335"/>
        <v>1900</v>
      </c>
      <c r="AC4006" s="32" t="str">
        <f t="shared" si="1328"/>
        <v>1-1900</v>
      </c>
      <c r="AD4006" s="50">
        <f>IFERROR(VLOOKUP(AC4006,IPC!$E$2:$F$1745,2,0),IPC!$H$1)</f>
        <v>138.32155800000001</v>
      </c>
    </row>
    <row r="4007" spans="10:30" x14ac:dyDescent="0.25">
      <c r="J4007" s="44" t="str">
        <f t="shared" si="1341"/>
        <v/>
      </c>
      <c r="K4007" s="33" t="str">
        <f t="shared" ca="1" si="1326"/>
        <v/>
      </c>
      <c r="L4007" s="108">
        <f t="shared" ca="1" si="1344"/>
        <v>0</v>
      </c>
      <c r="M4007" s="44" t="str">
        <f t="shared" si="1342"/>
        <v/>
      </c>
      <c r="N4007" s="45" t="str">
        <f t="shared" ca="1" si="1327"/>
        <v/>
      </c>
      <c r="O4007" s="108">
        <f t="shared" si="1340"/>
        <v>0</v>
      </c>
      <c r="P4007" s="21" t="e">
        <f t="shared" si="1329"/>
        <v>#N/A</v>
      </c>
      <c r="Q4007" s="21" t="e">
        <f t="shared" si="1330"/>
        <v>#N/A</v>
      </c>
      <c r="R4007" s="21" t="e">
        <f t="shared" si="1331"/>
        <v>#N/A</v>
      </c>
      <c r="S4007" s="21" t="e">
        <f t="shared" si="1332"/>
        <v>#N/A</v>
      </c>
      <c r="T4007" s="29" t="e">
        <f t="shared" si="1343"/>
        <v>#N/A</v>
      </c>
      <c r="U4007" s="34">
        <f t="shared" si="1333"/>
        <v>0</v>
      </c>
      <c r="V4007" s="16">
        <f t="shared" ca="1" si="1336"/>
        <v>44139</v>
      </c>
      <c r="W4007" s="56">
        <f t="shared" ca="1" si="1337"/>
        <v>10</v>
      </c>
      <c r="X4007" s="56">
        <f t="shared" ca="1" si="1338"/>
        <v>2020</v>
      </c>
      <c r="Y4007" s="55" t="str">
        <f t="shared" ca="1" si="1339"/>
        <v>10-2020</v>
      </c>
      <c r="Z4007" s="51">
        <f ca="1">IFERROR(VLOOKUP(Y4007,IPC!$E$2:$F$1745,2,0),IPC!$H$1)</f>
        <v>138.32155800000001</v>
      </c>
      <c r="AA4007" s="48">
        <f t="shared" si="1334"/>
        <v>1</v>
      </c>
      <c r="AB4007" s="48">
        <f t="shared" si="1335"/>
        <v>1900</v>
      </c>
      <c r="AC4007" s="32" t="str">
        <f t="shared" si="1328"/>
        <v>1-1900</v>
      </c>
      <c r="AD4007" s="50">
        <f>IFERROR(VLOOKUP(AC4007,IPC!$E$2:$F$1745,2,0),IPC!$H$1)</f>
        <v>138.32155800000001</v>
      </c>
    </row>
    <row r="4008" spans="10:30" x14ac:dyDescent="0.25">
      <c r="J4008" s="44" t="str">
        <f t="shared" si="1341"/>
        <v/>
      </c>
      <c r="K4008" s="33" t="str">
        <f t="shared" ca="1" si="1326"/>
        <v/>
      </c>
      <c r="L4008" s="108">
        <f t="shared" ca="1" si="1344"/>
        <v>0</v>
      </c>
      <c r="M4008" s="44" t="str">
        <f t="shared" si="1342"/>
        <v/>
      </c>
      <c r="N4008" s="45" t="str">
        <f t="shared" ca="1" si="1327"/>
        <v/>
      </c>
      <c r="O4008" s="108">
        <f t="shared" si="1340"/>
        <v>0</v>
      </c>
      <c r="P4008" s="21" t="e">
        <f t="shared" si="1329"/>
        <v>#N/A</v>
      </c>
      <c r="Q4008" s="21" t="e">
        <f t="shared" si="1330"/>
        <v>#N/A</v>
      </c>
      <c r="R4008" s="21" t="e">
        <f t="shared" si="1331"/>
        <v>#N/A</v>
      </c>
      <c r="S4008" s="21" t="e">
        <f t="shared" si="1332"/>
        <v>#N/A</v>
      </c>
      <c r="T4008" s="29" t="e">
        <f t="shared" si="1343"/>
        <v>#N/A</v>
      </c>
      <c r="U4008" s="34">
        <f t="shared" si="1333"/>
        <v>0</v>
      </c>
      <c r="V4008" s="16">
        <f t="shared" ca="1" si="1336"/>
        <v>44139</v>
      </c>
      <c r="W4008" s="56">
        <f t="shared" ca="1" si="1337"/>
        <v>10</v>
      </c>
      <c r="X4008" s="56">
        <f t="shared" ca="1" si="1338"/>
        <v>2020</v>
      </c>
      <c r="Y4008" s="55" t="str">
        <f t="shared" ca="1" si="1339"/>
        <v>10-2020</v>
      </c>
      <c r="Z4008" s="51">
        <f ca="1">IFERROR(VLOOKUP(Y4008,IPC!$E$2:$F$1745,2,0),IPC!$H$1)</f>
        <v>138.32155800000001</v>
      </c>
      <c r="AA4008" s="48">
        <f t="shared" si="1334"/>
        <v>1</v>
      </c>
      <c r="AB4008" s="48">
        <f t="shared" si="1335"/>
        <v>1900</v>
      </c>
      <c r="AC4008" s="32" t="str">
        <f t="shared" si="1328"/>
        <v>1-1900</v>
      </c>
      <c r="AD4008" s="50">
        <f>IFERROR(VLOOKUP(AC4008,IPC!$E$2:$F$1745,2,0),IPC!$H$1)</f>
        <v>138.32155800000001</v>
      </c>
    </row>
    <row r="4009" spans="10:30" x14ac:dyDescent="0.25">
      <c r="J4009" s="44" t="str">
        <f t="shared" si="1341"/>
        <v/>
      </c>
      <c r="K4009" s="33" t="str">
        <f t="shared" ca="1" si="1326"/>
        <v/>
      </c>
      <c r="L4009" s="108">
        <f t="shared" ca="1" si="1344"/>
        <v>0</v>
      </c>
      <c r="M4009" s="44" t="str">
        <f t="shared" si="1342"/>
        <v/>
      </c>
      <c r="N4009" s="45" t="str">
        <f t="shared" ca="1" si="1327"/>
        <v/>
      </c>
      <c r="O4009" s="108">
        <f t="shared" si="1340"/>
        <v>0</v>
      </c>
      <c r="P4009" s="21" t="e">
        <f t="shared" si="1329"/>
        <v>#N/A</v>
      </c>
      <c r="Q4009" s="21" t="e">
        <f t="shared" si="1330"/>
        <v>#N/A</v>
      </c>
      <c r="R4009" s="21" t="e">
        <f t="shared" si="1331"/>
        <v>#N/A</v>
      </c>
      <c r="S4009" s="21" t="e">
        <f t="shared" si="1332"/>
        <v>#N/A</v>
      </c>
      <c r="T4009" s="29" t="e">
        <f t="shared" si="1343"/>
        <v>#N/A</v>
      </c>
      <c r="U4009" s="34">
        <f t="shared" si="1333"/>
        <v>0</v>
      </c>
      <c r="V4009" s="16">
        <f t="shared" ca="1" si="1336"/>
        <v>44139</v>
      </c>
      <c r="W4009" s="56">
        <f t="shared" ca="1" si="1337"/>
        <v>10</v>
      </c>
      <c r="X4009" s="56">
        <f t="shared" ca="1" si="1338"/>
        <v>2020</v>
      </c>
      <c r="Y4009" s="55" t="str">
        <f t="shared" ca="1" si="1339"/>
        <v>10-2020</v>
      </c>
      <c r="Z4009" s="51">
        <f ca="1">IFERROR(VLOOKUP(Y4009,IPC!$E$2:$F$1745,2,0),IPC!$H$1)</f>
        <v>138.32155800000001</v>
      </c>
      <c r="AA4009" s="48">
        <f t="shared" si="1334"/>
        <v>1</v>
      </c>
      <c r="AB4009" s="48">
        <f t="shared" si="1335"/>
        <v>1900</v>
      </c>
      <c r="AC4009" s="32" t="str">
        <f t="shared" si="1328"/>
        <v>1-1900</v>
      </c>
      <c r="AD4009" s="50">
        <f>IFERROR(VLOOKUP(AC4009,IPC!$E$2:$F$1745,2,0),IPC!$H$1)</f>
        <v>138.32155800000001</v>
      </c>
    </row>
    <row r="4010" spans="10:30" x14ac:dyDescent="0.25">
      <c r="J4010" s="44" t="str">
        <f t="shared" si="1341"/>
        <v/>
      </c>
      <c r="K4010" s="33" t="str">
        <f t="shared" ca="1" si="1326"/>
        <v/>
      </c>
      <c r="L4010" s="108">
        <f t="shared" ca="1" si="1344"/>
        <v>0</v>
      </c>
      <c r="M4010" s="44" t="str">
        <f t="shared" si="1342"/>
        <v/>
      </c>
      <c r="N4010" s="45" t="str">
        <f t="shared" ca="1" si="1327"/>
        <v/>
      </c>
      <c r="O4010" s="108">
        <f t="shared" si="1340"/>
        <v>0</v>
      </c>
      <c r="P4010" s="21" t="e">
        <f t="shared" si="1329"/>
        <v>#N/A</v>
      </c>
      <c r="Q4010" s="21" t="e">
        <f t="shared" si="1330"/>
        <v>#N/A</v>
      </c>
      <c r="R4010" s="21" t="e">
        <f t="shared" si="1331"/>
        <v>#N/A</v>
      </c>
      <c r="S4010" s="21" t="e">
        <f t="shared" si="1332"/>
        <v>#N/A</v>
      </c>
      <c r="T4010" s="29" t="e">
        <f t="shared" si="1343"/>
        <v>#N/A</v>
      </c>
      <c r="U4010" s="34">
        <f t="shared" si="1333"/>
        <v>0</v>
      </c>
      <c r="V4010" s="16">
        <f t="shared" ca="1" si="1336"/>
        <v>44139</v>
      </c>
      <c r="W4010" s="56">
        <f t="shared" ca="1" si="1337"/>
        <v>10</v>
      </c>
      <c r="X4010" s="56">
        <f t="shared" ca="1" si="1338"/>
        <v>2020</v>
      </c>
      <c r="Y4010" s="55" t="str">
        <f t="shared" ca="1" si="1339"/>
        <v>10-2020</v>
      </c>
      <c r="Z4010" s="51">
        <f ca="1">IFERROR(VLOOKUP(Y4010,IPC!$E$2:$F$1745,2,0),IPC!$H$1)</f>
        <v>138.32155800000001</v>
      </c>
      <c r="AA4010" s="48">
        <f t="shared" si="1334"/>
        <v>1</v>
      </c>
      <c r="AB4010" s="48">
        <f t="shared" si="1335"/>
        <v>1900</v>
      </c>
      <c r="AC4010" s="32" t="str">
        <f t="shared" si="1328"/>
        <v>1-1900</v>
      </c>
      <c r="AD4010" s="50">
        <f>IFERROR(VLOOKUP(AC4010,IPC!$E$2:$F$1745,2,0),IPC!$H$1)</f>
        <v>138.32155800000001</v>
      </c>
    </row>
    <row r="4011" spans="10:30" x14ac:dyDescent="0.25">
      <c r="J4011" s="44" t="str">
        <f t="shared" si="1341"/>
        <v/>
      </c>
      <c r="K4011" s="33" t="str">
        <f t="shared" ca="1" si="1326"/>
        <v/>
      </c>
      <c r="L4011" s="108">
        <f t="shared" ca="1" si="1344"/>
        <v>0</v>
      </c>
      <c r="M4011" s="44" t="str">
        <f t="shared" si="1342"/>
        <v/>
      </c>
      <c r="N4011" s="45" t="str">
        <f t="shared" ca="1" si="1327"/>
        <v/>
      </c>
      <c r="O4011" s="108">
        <f t="shared" si="1340"/>
        <v>0</v>
      </c>
      <c r="P4011" s="21" t="e">
        <f t="shared" si="1329"/>
        <v>#N/A</v>
      </c>
      <c r="Q4011" s="21" t="e">
        <f t="shared" si="1330"/>
        <v>#N/A</v>
      </c>
      <c r="R4011" s="21" t="e">
        <f t="shared" si="1331"/>
        <v>#N/A</v>
      </c>
      <c r="S4011" s="21" t="e">
        <f t="shared" si="1332"/>
        <v>#N/A</v>
      </c>
      <c r="T4011" s="29" t="e">
        <f t="shared" si="1343"/>
        <v>#N/A</v>
      </c>
      <c r="U4011" s="34">
        <f t="shared" si="1333"/>
        <v>0</v>
      </c>
      <c r="V4011" s="16">
        <f t="shared" ca="1" si="1336"/>
        <v>44139</v>
      </c>
      <c r="W4011" s="56">
        <f t="shared" ca="1" si="1337"/>
        <v>10</v>
      </c>
      <c r="X4011" s="56">
        <f t="shared" ca="1" si="1338"/>
        <v>2020</v>
      </c>
      <c r="Y4011" s="55" t="str">
        <f t="shared" ca="1" si="1339"/>
        <v>10-2020</v>
      </c>
      <c r="Z4011" s="51">
        <f ca="1">IFERROR(VLOOKUP(Y4011,IPC!$E$2:$F$1745,2,0),IPC!$H$1)</f>
        <v>138.32155800000001</v>
      </c>
      <c r="AA4011" s="48">
        <f t="shared" si="1334"/>
        <v>1</v>
      </c>
      <c r="AB4011" s="48">
        <f t="shared" si="1335"/>
        <v>1900</v>
      </c>
      <c r="AC4011" s="32" t="str">
        <f t="shared" si="1328"/>
        <v>1-1900</v>
      </c>
      <c r="AD4011" s="50">
        <f>IFERROR(VLOOKUP(AC4011,IPC!$E$2:$F$1745,2,0),IPC!$H$1)</f>
        <v>138.32155800000001</v>
      </c>
    </row>
    <row r="4012" spans="10:30" x14ac:dyDescent="0.25">
      <c r="J4012" s="44" t="str">
        <f t="shared" si="1341"/>
        <v/>
      </c>
      <c r="K4012" s="33" t="str">
        <f t="shared" ca="1" si="1326"/>
        <v/>
      </c>
      <c r="L4012" s="108">
        <f t="shared" ca="1" si="1344"/>
        <v>0</v>
      </c>
      <c r="M4012" s="44" t="str">
        <f t="shared" si="1342"/>
        <v/>
      </c>
      <c r="N4012" s="45" t="str">
        <f t="shared" ca="1" si="1327"/>
        <v/>
      </c>
      <c r="O4012" s="108">
        <f t="shared" si="1340"/>
        <v>0</v>
      </c>
      <c r="P4012" s="21" t="e">
        <f t="shared" si="1329"/>
        <v>#N/A</v>
      </c>
      <c r="Q4012" s="21" t="e">
        <f t="shared" si="1330"/>
        <v>#N/A</v>
      </c>
      <c r="R4012" s="21" t="e">
        <f t="shared" si="1331"/>
        <v>#N/A</v>
      </c>
      <c r="S4012" s="21" t="e">
        <f t="shared" si="1332"/>
        <v>#N/A</v>
      </c>
      <c r="T4012" s="29" t="e">
        <f t="shared" si="1343"/>
        <v>#N/A</v>
      </c>
      <c r="U4012" s="34">
        <f t="shared" si="1333"/>
        <v>0</v>
      </c>
      <c r="V4012" s="16">
        <f t="shared" ca="1" si="1336"/>
        <v>44139</v>
      </c>
      <c r="W4012" s="56">
        <f t="shared" ca="1" si="1337"/>
        <v>10</v>
      </c>
      <c r="X4012" s="56">
        <f t="shared" ca="1" si="1338"/>
        <v>2020</v>
      </c>
      <c r="Y4012" s="55" t="str">
        <f t="shared" ca="1" si="1339"/>
        <v>10-2020</v>
      </c>
      <c r="Z4012" s="51">
        <f ca="1">IFERROR(VLOOKUP(Y4012,IPC!$E$2:$F$1745,2,0),IPC!$H$1)</f>
        <v>138.32155800000001</v>
      </c>
      <c r="AA4012" s="48">
        <f t="shared" si="1334"/>
        <v>1</v>
      </c>
      <c r="AB4012" s="48">
        <f t="shared" si="1335"/>
        <v>1900</v>
      </c>
      <c r="AC4012" s="32" t="str">
        <f t="shared" si="1328"/>
        <v>1-1900</v>
      </c>
      <c r="AD4012" s="50">
        <f>IFERROR(VLOOKUP(AC4012,IPC!$E$2:$F$1745,2,0),IPC!$H$1)</f>
        <v>138.32155800000001</v>
      </c>
    </row>
    <row r="4013" spans="10:30" x14ac:dyDescent="0.25">
      <c r="J4013" s="44" t="str">
        <f t="shared" si="1341"/>
        <v/>
      </c>
      <c r="K4013" s="33" t="str">
        <f t="shared" ca="1" si="1326"/>
        <v/>
      </c>
      <c r="L4013" s="108">
        <f t="shared" ca="1" si="1344"/>
        <v>0</v>
      </c>
      <c r="M4013" s="44" t="str">
        <f t="shared" si="1342"/>
        <v/>
      </c>
      <c r="N4013" s="45" t="str">
        <f t="shared" ca="1" si="1327"/>
        <v/>
      </c>
      <c r="O4013" s="108">
        <f t="shared" si="1340"/>
        <v>0</v>
      </c>
      <c r="P4013" s="21" t="e">
        <f t="shared" si="1329"/>
        <v>#N/A</v>
      </c>
      <c r="Q4013" s="21" t="e">
        <f t="shared" si="1330"/>
        <v>#N/A</v>
      </c>
      <c r="R4013" s="21" t="e">
        <f t="shared" si="1331"/>
        <v>#N/A</v>
      </c>
      <c r="S4013" s="21" t="e">
        <f t="shared" si="1332"/>
        <v>#N/A</v>
      </c>
      <c r="T4013" s="29" t="e">
        <f t="shared" si="1343"/>
        <v>#N/A</v>
      </c>
      <c r="U4013" s="34">
        <f t="shared" si="1333"/>
        <v>0</v>
      </c>
      <c r="V4013" s="16">
        <f t="shared" ca="1" si="1336"/>
        <v>44139</v>
      </c>
      <c r="W4013" s="56">
        <f t="shared" ca="1" si="1337"/>
        <v>10</v>
      </c>
      <c r="X4013" s="56">
        <f t="shared" ca="1" si="1338"/>
        <v>2020</v>
      </c>
      <c r="Y4013" s="55" t="str">
        <f t="shared" ca="1" si="1339"/>
        <v>10-2020</v>
      </c>
      <c r="Z4013" s="51">
        <f ca="1">IFERROR(VLOOKUP(Y4013,IPC!$E$2:$F$1745,2,0),IPC!$H$1)</f>
        <v>138.32155800000001</v>
      </c>
      <c r="AA4013" s="48">
        <f t="shared" si="1334"/>
        <v>1</v>
      </c>
      <c r="AB4013" s="48">
        <f t="shared" si="1335"/>
        <v>1900</v>
      </c>
      <c r="AC4013" s="32" t="str">
        <f t="shared" si="1328"/>
        <v>1-1900</v>
      </c>
      <c r="AD4013" s="50">
        <f>IFERROR(VLOOKUP(AC4013,IPC!$E$2:$F$1745,2,0),IPC!$H$1)</f>
        <v>138.32155800000001</v>
      </c>
    </row>
    <row r="4014" spans="10:30" x14ac:dyDescent="0.25">
      <c r="J4014" s="44" t="str">
        <f t="shared" si="1341"/>
        <v/>
      </c>
      <c r="K4014" s="33" t="str">
        <f t="shared" ref="K4014:K4077" ca="1" si="1345">IFERROR(IF((U4026-V4026)/365&lt;0,"",(U4026-V4026)/365),"")</f>
        <v/>
      </c>
      <c r="L4014" s="108">
        <f t="shared" ca="1" si="1344"/>
        <v>0</v>
      </c>
      <c r="M4014" s="44" t="str">
        <f t="shared" si="1342"/>
        <v/>
      </c>
      <c r="N4014" s="45" t="str">
        <f t="shared" ref="N4014:N4077" ca="1" si="1346">IFERROR(L4014*((1+$M$7)^K4014)/((1+$N$7)^K4014),"")</f>
        <v/>
      </c>
      <c r="O4014" s="108">
        <f t="shared" si="1340"/>
        <v>0</v>
      </c>
      <c r="P4014" s="21" t="e">
        <f t="shared" si="1329"/>
        <v>#N/A</v>
      </c>
      <c r="Q4014" s="21" t="e">
        <f t="shared" si="1330"/>
        <v>#N/A</v>
      </c>
      <c r="R4014" s="21" t="e">
        <f t="shared" si="1331"/>
        <v>#N/A</v>
      </c>
      <c r="S4014" s="21" t="e">
        <f t="shared" si="1332"/>
        <v>#N/A</v>
      </c>
      <c r="T4014" s="29" t="e">
        <f t="shared" si="1343"/>
        <v>#N/A</v>
      </c>
      <c r="U4014" s="34">
        <f t="shared" si="1333"/>
        <v>0</v>
      </c>
      <c r="V4014" s="16">
        <f t="shared" ca="1" si="1336"/>
        <v>44139</v>
      </c>
      <c r="W4014" s="56">
        <f t="shared" ca="1" si="1337"/>
        <v>10</v>
      </c>
      <c r="X4014" s="56">
        <f t="shared" ca="1" si="1338"/>
        <v>2020</v>
      </c>
      <c r="Y4014" s="55" t="str">
        <f t="shared" ca="1" si="1339"/>
        <v>10-2020</v>
      </c>
      <c r="Z4014" s="51">
        <f ca="1">IFERROR(VLOOKUP(Y4014,IPC!$E$2:$F$1745,2,0),IPC!$H$1)</f>
        <v>138.32155800000001</v>
      </c>
      <c r="AA4014" s="48">
        <f t="shared" si="1334"/>
        <v>1</v>
      </c>
      <c r="AB4014" s="48">
        <f t="shared" si="1335"/>
        <v>1900</v>
      </c>
      <c r="AC4014" s="32" t="str">
        <f t="shared" si="1328"/>
        <v>1-1900</v>
      </c>
      <c r="AD4014" s="50">
        <f>IFERROR(VLOOKUP(AC4014,IPC!$E$2:$F$1745,2,0),IPC!$H$1)</f>
        <v>138.32155800000001</v>
      </c>
    </row>
    <row r="4015" spans="10:30" x14ac:dyDescent="0.25">
      <c r="J4015" s="44" t="str">
        <f t="shared" si="1341"/>
        <v/>
      </c>
      <c r="K4015" s="33" t="str">
        <f t="shared" ca="1" si="1345"/>
        <v/>
      </c>
      <c r="L4015" s="108">
        <f t="shared" ca="1" si="1344"/>
        <v>0</v>
      </c>
      <c r="M4015" s="44" t="str">
        <f t="shared" si="1342"/>
        <v/>
      </c>
      <c r="N4015" s="45" t="str">
        <f t="shared" ca="1" si="1346"/>
        <v/>
      </c>
      <c r="O4015" s="108">
        <f t="shared" si="1340"/>
        <v>0</v>
      </c>
      <c r="P4015" s="21" t="e">
        <f t="shared" si="1329"/>
        <v>#N/A</v>
      </c>
      <c r="Q4015" s="21" t="e">
        <f t="shared" si="1330"/>
        <v>#N/A</v>
      </c>
      <c r="R4015" s="21" t="e">
        <f t="shared" si="1331"/>
        <v>#N/A</v>
      </c>
      <c r="S4015" s="21" t="e">
        <f t="shared" si="1332"/>
        <v>#N/A</v>
      </c>
      <c r="T4015" s="29" t="e">
        <f t="shared" si="1343"/>
        <v>#N/A</v>
      </c>
      <c r="U4015" s="34">
        <f t="shared" si="1333"/>
        <v>0</v>
      </c>
      <c r="V4015" s="16">
        <f t="shared" ca="1" si="1336"/>
        <v>44139</v>
      </c>
      <c r="W4015" s="56">
        <f t="shared" ca="1" si="1337"/>
        <v>10</v>
      </c>
      <c r="X4015" s="56">
        <f t="shared" ca="1" si="1338"/>
        <v>2020</v>
      </c>
      <c r="Y4015" s="55" t="str">
        <f t="shared" ca="1" si="1339"/>
        <v>10-2020</v>
      </c>
      <c r="Z4015" s="51">
        <f ca="1">IFERROR(VLOOKUP(Y4015,IPC!$E$2:$F$1745,2,0),IPC!$H$1)</f>
        <v>138.32155800000001</v>
      </c>
      <c r="AA4015" s="48">
        <f t="shared" si="1334"/>
        <v>1</v>
      </c>
      <c r="AB4015" s="48">
        <f t="shared" si="1335"/>
        <v>1900</v>
      </c>
      <c r="AC4015" s="32" t="str">
        <f t="shared" ref="AC4015:AC4078" si="1347">+AA4015&amp;"-"&amp;AB4015</f>
        <v>1-1900</v>
      </c>
      <c r="AD4015" s="50">
        <f>IFERROR(VLOOKUP(AC4015,IPC!$E$2:$F$1745,2,0),IPC!$H$1)</f>
        <v>138.32155800000001</v>
      </c>
    </row>
    <row r="4016" spans="10:30" x14ac:dyDescent="0.25">
      <c r="J4016" s="44" t="str">
        <f t="shared" si="1341"/>
        <v/>
      </c>
      <c r="K4016" s="33" t="str">
        <f t="shared" ca="1" si="1345"/>
        <v/>
      </c>
      <c r="L4016" s="108">
        <f t="shared" ca="1" si="1344"/>
        <v>0</v>
      </c>
      <c r="M4016" s="44" t="str">
        <f t="shared" si="1342"/>
        <v/>
      </c>
      <c r="N4016" s="45" t="str">
        <f t="shared" ca="1" si="1346"/>
        <v/>
      </c>
      <c r="O4016" s="108">
        <f t="shared" si="1340"/>
        <v>0</v>
      </c>
      <c r="P4016" s="21" t="e">
        <f t="shared" si="1329"/>
        <v>#N/A</v>
      </c>
      <c r="Q4016" s="21" t="e">
        <f t="shared" si="1330"/>
        <v>#N/A</v>
      </c>
      <c r="R4016" s="21" t="e">
        <f t="shared" si="1331"/>
        <v>#N/A</v>
      </c>
      <c r="S4016" s="21" t="e">
        <f t="shared" si="1332"/>
        <v>#N/A</v>
      </c>
      <c r="T4016" s="29" t="e">
        <f t="shared" si="1343"/>
        <v>#N/A</v>
      </c>
      <c r="U4016" s="34">
        <f t="shared" si="1333"/>
        <v>0</v>
      </c>
      <c r="V4016" s="16">
        <f t="shared" ca="1" si="1336"/>
        <v>44139</v>
      </c>
      <c r="W4016" s="56">
        <f t="shared" ca="1" si="1337"/>
        <v>10</v>
      </c>
      <c r="X4016" s="56">
        <f t="shared" ca="1" si="1338"/>
        <v>2020</v>
      </c>
      <c r="Y4016" s="55" t="str">
        <f t="shared" ca="1" si="1339"/>
        <v>10-2020</v>
      </c>
      <c r="Z4016" s="51">
        <f ca="1">IFERROR(VLOOKUP(Y4016,IPC!$E$2:$F$1745,2,0),IPC!$H$1)</f>
        <v>138.32155800000001</v>
      </c>
      <c r="AA4016" s="48">
        <f t="shared" si="1334"/>
        <v>1</v>
      </c>
      <c r="AB4016" s="48">
        <f t="shared" si="1335"/>
        <v>1900</v>
      </c>
      <c r="AC4016" s="32" t="str">
        <f t="shared" si="1347"/>
        <v>1-1900</v>
      </c>
      <c r="AD4016" s="50">
        <f>IFERROR(VLOOKUP(AC4016,IPC!$E$2:$F$1745,2,0),IPC!$H$1)</f>
        <v>138.32155800000001</v>
      </c>
    </row>
    <row r="4017" spans="10:30" x14ac:dyDescent="0.25">
      <c r="J4017" s="44" t="str">
        <f t="shared" si="1341"/>
        <v/>
      </c>
      <c r="K4017" s="33" t="str">
        <f t="shared" ca="1" si="1345"/>
        <v/>
      </c>
      <c r="L4017" s="108">
        <f t="shared" ca="1" si="1344"/>
        <v>0</v>
      </c>
      <c r="M4017" s="44" t="str">
        <f t="shared" si="1342"/>
        <v/>
      </c>
      <c r="N4017" s="45" t="str">
        <f t="shared" ca="1" si="1346"/>
        <v/>
      </c>
      <c r="O4017" s="108">
        <f t="shared" si="1340"/>
        <v>0</v>
      </c>
      <c r="P4017" s="21" t="e">
        <f t="shared" si="1329"/>
        <v>#N/A</v>
      </c>
      <c r="Q4017" s="21" t="e">
        <f t="shared" si="1330"/>
        <v>#N/A</v>
      </c>
      <c r="R4017" s="21" t="e">
        <f t="shared" si="1331"/>
        <v>#N/A</v>
      </c>
      <c r="S4017" s="21" t="e">
        <f t="shared" si="1332"/>
        <v>#N/A</v>
      </c>
      <c r="T4017" s="29" t="e">
        <f t="shared" si="1343"/>
        <v>#N/A</v>
      </c>
      <c r="U4017" s="34">
        <f t="shared" si="1333"/>
        <v>0</v>
      </c>
      <c r="V4017" s="16">
        <f t="shared" ca="1" si="1336"/>
        <v>44139</v>
      </c>
      <c r="W4017" s="56">
        <f t="shared" ca="1" si="1337"/>
        <v>10</v>
      </c>
      <c r="X4017" s="56">
        <f t="shared" ca="1" si="1338"/>
        <v>2020</v>
      </c>
      <c r="Y4017" s="55" t="str">
        <f t="shared" ca="1" si="1339"/>
        <v>10-2020</v>
      </c>
      <c r="Z4017" s="51">
        <f ca="1">IFERROR(VLOOKUP(Y4017,IPC!$E$2:$F$1745,2,0),IPC!$H$1)</f>
        <v>138.32155800000001</v>
      </c>
      <c r="AA4017" s="48">
        <f t="shared" si="1334"/>
        <v>1</v>
      </c>
      <c r="AB4017" s="48">
        <f t="shared" si="1335"/>
        <v>1900</v>
      </c>
      <c r="AC4017" s="32" t="str">
        <f t="shared" si="1347"/>
        <v>1-1900</v>
      </c>
      <c r="AD4017" s="50">
        <f>IFERROR(VLOOKUP(AC4017,IPC!$E$2:$F$1745,2,0),IPC!$H$1)</f>
        <v>138.32155800000001</v>
      </c>
    </row>
    <row r="4018" spans="10:30" x14ac:dyDescent="0.25">
      <c r="J4018" s="44" t="str">
        <f t="shared" si="1341"/>
        <v/>
      </c>
      <c r="K4018" s="33" t="str">
        <f t="shared" ca="1" si="1345"/>
        <v/>
      </c>
      <c r="L4018" s="108">
        <f t="shared" ca="1" si="1344"/>
        <v>0</v>
      </c>
      <c r="M4018" s="44" t="str">
        <f t="shared" si="1342"/>
        <v/>
      </c>
      <c r="N4018" s="45" t="str">
        <f t="shared" ca="1" si="1346"/>
        <v/>
      </c>
      <c r="O4018" s="108">
        <f t="shared" si="1340"/>
        <v>0</v>
      </c>
      <c r="P4018" s="21" t="e">
        <f t="shared" ref="P4018:P4081" si="1348">+VLOOKUP(D4006,$E$2:$F$5,2,0)</f>
        <v>#N/A</v>
      </c>
      <c r="Q4018" s="21" t="e">
        <f t="shared" ref="Q4018:Q4081" si="1349">+VLOOKUP(E4006,$E$2:$F$5,2,0)</f>
        <v>#N/A</v>
      </c>
      <c r="R4018" s="21" t="e">
        <f t="shared" ref="R4018:R4081" si="1350">+VLOOKUP(F4006,$E$2:$F$5,2,0)</f>
        <v>#N/A</v>
      </c>
      <c r="S4018" s="21" t="e">
        <f t="shared" ref="S4018:S4081" si="1351">+VLOOKUP(G4006,$E$2:$F$5,2,0)</f>
        <v>#N/A</v>
      </c>
      <c r="T4018" s="29" t="e">
        <f t="shared" si="1343"/>
        <v>#N/A</v>
      </c>
      <c r="U4018" s="34">
        <f t="shared" ref="U4018:U4081" si="1352">+H4006+365*I4006</f>
        <v>0</v>
      </c>
      <c r="V4018" s="16">
        <f t="shared" ca="1" si="1336"/>
        <v>44139</v>
      </c>
      <c r="W4018" s="56">
        <f t="shared" ca="1" si="1337"/>
        <v>10</v>
      </c>
      <c r="X4018" s="56">
        <f t="shared" ca="1" si="1338"/>
        <v>2020</v>
      </c>
      <c r="Y4018" s="55" t="str">
        <f t="shared" ca="1" si="1339"/>
        <v>10-2020</v>
      </c>
      <c r="Z4018" s="51">
        <f ca="1">IFERROR(VLOOKUP(Y4018,IPC!$E$2:$F$1745,2,0),IPC!$H$1)</f>
        <v>138.32155800000001</v>
      </c>
      <c r="AA4018" s="48">
        <f t="shared" ref="AA4018:AA4081" si="1353">+MONTH(H4006)</f>
        <v>1</v>
      </c>
      <c r="AB4018" s="48">
        <f t="shared" ref="AB4018:AB4081" si="1354">+YEAR(H4006)</f>
        <v>1900</v>
      </c>
      <c r="AC4018" s="32" t="str">
        <f t="shared" si="1347"/>
        <v>1-1900</v>
      </c>
      <c r="AD4018" s="50">
        <f>IFERROR(VLOOKUP(AC4018,IPC!$E$2:$F$1745,2,0),IPC!$H$1)</f>
        <v>138.32155800000001</v>
      </c>
    </row>
    <row r="4019" spans="10:30" x14ac:dyDescent="0.25">
      <c r="J4019" s="44" t="str">
        <f t="shared" si="1341"/>
        <v/>
      </c>
      <c r="K4019" s="33" t="str">
        <f t="shared" ca="1" si="1345"/>
        <v/>
      </c>
      <c r="L4019" s="108">
        <f t="shared" ca="1" si="1344"/>
        <v>0</v>
      </c>
      <c r="M4019" s="44" t="str">
        <f t="shared" si="1342"/>
        <v/>
      </c>
      <c r="N4019" s="45" t="str">
        <f t="shared" ca="1" si="1346"/>
        <v/>
      </c>
      <c r="O4019" s="108">
        <f t="shared" si="1340"/>
        <v>0</v>
      </c>
      <c r="P4019" s="21" t="e">
        <f t="shared" si="1348"/>
        <v>#N/A</v>
      </c>
      <c r="Q4019" s="21" t="e">
        <f t="shared" si="1349"/>
        <v>#N/A</v>
      </c>
      <c r="R4019" s="21" t="e">
        <f t="shared" si="1350"/>
        <v>#N/A</v>
      </c>
      <c r="S4019" s="21" t="e">
        <f t="shared" si="1351"/>
        <v>#N/A</v>
      </c>
      <c r="T4019" s="29" t="e">
        <f t="shared" si="1343"/>
        <v>#N/A</v>
      </c>
      <c r="U4019" s="34">
        <f t="shared" si="1352"/>
        <v>0</v>
      </c>
      <c r="V4019" s="16">
        <f t="shared" ca="1" si="1336"/>
        <v>44139</v>
      </c>
      <c r="W4019" s="56">
        <f t="shared" ca="1" si="1337"/>
        <v>10</v>
      </c>
      <c r="X4019" s="56">
        <f t="shared" ca="1" si="1338"/>
        <v>2020</v>
      </c>
      <c r="Y4019" s="55" t="str">
        <f t="shared" ca="1" si="1339"/>
        <v>10-2020</v>
      </c>
      <c r="Z4019" s="51">
        <f ca="1">IFERROR(VLOOKUP(Y4019,IPC!$E$2:$F$1745,2,0),IPC!$H$1)</f>
        <v>138.32155800000001</v>
      </c>
      <c r="AA4019" s="48">
        <f t="shared" si="1353"/>
        <v>1</v>
      </c>
      <c r="AB4019" s="48">
        <f t="shared" si="1354"/>
        <v>1900</v>
      </c>
      <c r="AC4019" s="32" t="str">
        <f t="shared" si="1347"/>
        <v>1-1900</v>
      </c>
      <c r="AD4019" s="50">
        <f>IFERROR(VLOOKUP(AC4019,IPC!$E$2:$F$1745,2,0),IPC!$H$1)</f>
        <v>138.32155800000001</v>
      </c>
    </row>
    <row r="4020" spans="10:30" x14ac:dyDescent="0.25">
      <c r="J4020" s="44" t="str">
        <f t="shared" si="1341"/>
        <v/>
      </c>
      <c r="K4020" s="33" t="str">
        <f t="shared" ca="1" si="1345"/>
        <v/>
      </c>
      <c r="L4020" s="108">
        <f t="shared" ca="1" si="1344"/>
        <v>0</v>
      </c>
      <c r="M4020" s="44" t="str">
        <f t="shared" si="1342"/>
        <v/>
      </c>
      <c r="N4020" s="45" t="str">
        <f t="shared" ca="1" si="1346"/>
        <v/>
      </c>
      <c r="O4020" s="108">
        <f t="shared" si="1340"/>
        <v>0</v>
      </c>
      <c r="P4020" s="21" t="e">
        <f t="shared" si="1348"/>
        <v>#N/A</v>
      </c>
      <c r="Q4020" s="21" t="e">
        <f t="shared" si="1349"/>
        <v>#N/A</v>
      </c>
      <c r="R4020" s="21" t="e">
        <f t="shared" si="1350"/>
        <v>#N/A</v>
      </c>
      <c r="S4020" s="21" t="e">
        <f t="shared" si="1351"/>
        <v>#N/A</v>
      </c>
      <c r="T4020" s="29" t="e">
        <f t="shared" si="1343"/>
        <v>#N/A</v>
      </c>
      <c r="U4020" s="34">
        <f t="shared" si="1352"/>
        <v>0</v>
      </c>
      <c r="V4020" s="16">
        <f t="shared" ca="1" si="1336"/>
        <v>44139</v>
      </c>
      <c r="W4020" s="56">
        <f t="shared" ca="1" si="1337"/>
        <v>10</v>
      </c>
      <c r="X4020" s="56">
        <f t="shared" ca="1" si="1338"/>
        <v>2020</v>
      </c>
      <c r="Y4020" s="55" t="str">
        <f t="shared" ca="1" si="1339"/>
        <v>10-2020</v>
      </c>
      <c r="Z4020" s="51">
        <f ca="1">IFERROR(VLOOKUP(Y4020,IPC!$E$2:$F$1745,2,0),IPC!$H$1)</f>
        <v>138.32155800000001</v>
      </c>
      <c r="AA4020" s="48">
        <f t="shared" si="1353"/>
        <v>1</v>
      </c>
      <c r="AB4020" s="48">
        <f t="shared" si="1354"/>
        <v>1900</v>
      </c>
      <c r="AC4020" s="32" t="str">
        <f t="shared" si="1347"/>
        <v>1-1900</v>
      </c>
      <c r="AD4020" s="50">
        <f>IFERROR(VLOOKUP(AC4020,IPC!$E$2:$F$1745,2,0),IPC!$H$1)</f>
        <v>138.32155800000001</v>
      </c>
    </row>
    <row r="4021" spans="10:30" x14ac:dyDescent="0.25">
      <c r="J4021" s="44" t="str">
        <f t="shared" si="1341"/>
        <v/>
      </c>
      <c r="K4021" s="33" t="str">
        <f t="shared" ca="1" si="1345"/>
        <v/>
      </c>
      <c r="L4021" s="108">
        <f t="shared" ca="1" si="1344"/>
        <v>0</v>
      </c>
      <c r="M4021" s="44" t="str">
        <f t="shared" si="1342"/>
        <v/>
      </c>
      <c r="N4021" s="45" t="str">
        <f t="shared" ca="1" si="1346"/>
        <v/>
      </c>
      <c r="O4021" s="108">
        <f t="shared" si="1340"/>
        <v>0</v>
      </c>
      <c r="P4021" s="21" t="e">
        <f t="shared" si="1348"/>
        <v>#N/A</v>
      </c>
      <c r="Q4021" s="21" t="e">
        <f t="shared" si="1349"/>
        <v>#N/A</v>
      </c>
      <c r="R4021" s="21" t="e">
        <f t="shared" si="1350"/>
        <v>#N/A</v>
      </c>
      <c r="S4021" s="21" t="e">
        <f t="shared" si="1351"/>
        <v>#N/A</v>
      </c>
      <c r="T4021" s="29" t="e">
        <f t="shared" si="1343"/>
        <v>#N/A</v>
      </c>
      <c r="U4021" s="34">
        <f t="shared" si="1352"/>
        <v>0</v>
      </c>
      <c r="V4021" s="16">
        <f t="shared" ca="1" si="1336"/>
        <v>44139</v>
      </c>
      <c r="W4021" s="56">
        <f t="shared" ca="1" si="1337"/>
        <v>10</v>
      </c>
      <c r="X4021" s="56">
        <f t="shared" ca="1" si="1338"/>
        <v>2020</v>
      </c>
      <c r="Y4021" s="55" t="str">
        <f t="shared" ca="1" si="1339"/>
        <v>10-2020</v>
      </c>
      <c r="Z4021" s="51">
        <f ca="1">IFERROR(VLOOKUP(Y4021,IPC!$E$2:$F$1745,2,0),IPC!$H$1)</f>
        <v>138.32155800000001</v>
      </c>
      <c r="AA4021" s="48">
        <f t="shared" si="1353"/>
        <v>1</v>
      </c>
      <c r="AB4021" s="48">
        <f t="shared" si="1354"/>
        <v>1900</v>
      </c>
      <c r="AC4021" s="32" t="str">
        <f t="shared" si="1347"/>
        <v>1-1900</v>
      </c>
      <c r="AD4021" s="50">
        <f>IFERROR(VLOOKUP(AC4021,IPC!$E$2:$F$1745,2,0),IPC!$H$1)</f>
        <v>138.32155800000001</v>
      </c>
    </row>
    <row r="4022" spans="10:30" x14ac:dyDescent="0.25">
      <c r="J4022" s="44" t="str">
        <f t="shared" si="1341"/>
        <v/>
      </c>
      <c r="K4022" s="33" t="str">
        <f t="shared" ca="1" si="1345"/>
        <v/>
      </c>
      <c r="L4022" s="108">
        <f t="shared" ca="1" si="1344"/>
        <v>0</v>
      </c>
      <c r="M4022" s="44" t="str">
        <f t="shared" si="1342"/>
        <v/>
      </c>
      <c r="N4022" s="45" t="str">
        <f t="shared" ca="1" si="1346"/>
        <v/>
      </c>
      <c r="O4022" s="108">
        <f t="shared" si="1340"/>
        <v>0</v>
      </c>
      <c r="P4022" s="21" t="e">
        <f t="shared" si="1348"/>
        <v>#N/A</v>
      </c>
      <c r="Q4022" s="21" t="e">
        <f t="shared" si="1349"/>
        <v>#N/A</v>
      </c>
      <c r="R4022" s="21" t="e">
        <f t="shared" si="1350"/>
        <v>#N/A</v>
      </c>
      <c r="S4022" s="21" t="e">
        <f t="shared" si="1351"/>
        <v>#N/A</v>
      </c>
      <c r="T4022" s="29" t="e">
        <f t="shared" si="1343"/>
        <v>#N/A</v>
      </c>
      <c r="U4022" s="34">
        <f t="shared" si="1352"/>
        <v>0</v>
      </c>
      <c r="V4022" s="16">
        <f t="shared" ca="1" si="1336"/>
        <v>44139</v>
      </c>
      <c r="W4022" s="56">
        <f t="shared" ca="1" si="1337"/>
        <v>10</v>
      </c>
      <c r="X4022" s="56">
        <f t="shared" ca="1" si="1338"/>
        <v>2020</v>
      </c>
      <c r="Y4022" s="55" t="str">
        <f t="shared" ca="1" si="1339"/>
        <v>10-2020</v>
      </c>
      <c r="Z4022" s="51">
        <f ca="1">IFERROR(VLOOKUP(Y4022,IPC!$E$2:$F$1745,2,0),IPC!$H$1)</f>
        <v>138.32155800000001</v>
      </c>
      <c r="AA4022" s="48">
        <f t="shared" si="1353"/>
        <v>1</v>
      </c>
      <c r="AB4022" s="48">
        <f t="shared" si="1354"/>
        <v>1900</v>
      </c>
      <c r="AC4022" s="32" t="str">
        <f t="shared" si="1347"/>
        <v>1-1900</v>
      </c>
      <c r="AD4022" s="50">
        <f>IFERROR(VLOOKUP(AC4022,IPC!$E$2:$F$1745,2,0),IPC!$H$1)</f>
        <v>138.32155800000001</v>
      </c>
    </row>
    <row r="4023" spans="10:30" x14ac:dyDescent="0.25">
      <c r="J4023" s="44" t="str">
        <f t="shared" si="1341"/>
        <v/>
      </c>
      <c r="K4023" s="33" t="str">
        <f t="shared" ca="1" si="1345"/>
        <v/>
      </c>
      <c r="L4023" s="108">
        <f t="shared" ca="1" si="1344"/>
        <v>0</v>
      </c>
      <c r="M4023" s="44" t="str">
        <f t="shared" si="1342"/>
        <v/>
      </c>
      <c r="N4023" s="45" t="str">
        <f t="shared" ca="1" si="1346"/>
        <v/>
      </c>
      <c r="O4023" s="108">
        <f t="shared" si="1340"/>
        <v>0</v>
      </c>
      <c r="P4023" s="21" t="e">
        <f t="shared" si="1348"/>
        <v>#N/A</v>
      </c>
      <c r="Q4023" s="21" t="e">
        <f t="shared" si="1349"/>
        <v>#N/A</v>
      </c>
      <c r="R4023" s="21" t="e">
        <f t="shared" si="1350"/>
        <v>#N/A</v>
      </c>
      <c r="S4023" s="21" t="e">
        <f t="shared" si="1351"/>
        <v>#N/A</v>
      </c>
      <c r="T4023" s="29" t="e">
        <f t="shared" si="1343"/>
        <v>#N/A</v>
      </c>
      <c r="U4023" s="34">
        <f t="shared" si="1352"/>
        <v>0</v>
      </c>
      <c r="V4023" s="16">
        <f t="shared" ca="1" si="1336"/>
        <v>44139</v>
      </c>
      <c r="W4023" s="56">
        <f t="shared" ca="1" si="1337"/>
        <v>10</v>
      </c>
      <c r="X4023" s="56">
        <f t="shared" ca="1" si="1338"/>
        <v>2020</v>
      </c>
      <c r="Y4023" s="55" t="str">
        <f t="shared" ca="1" si="1339"/>
        <v>10-2020</v>
      </c>
      <c r="Z4023" s="51">
        <f ca="1">IFERROR(VLOOKUP(Y4023,IPC!$E$2:$F$1745,2,0),IPC!$H$1)</f>
        <v>138.32155800000001</v>
      </c>
      <c r="AA4023" s="48">
        <f t="shared" si="1353"/>
        <v>1</v>
      </c>
      <c r="AB4023" s="48">
        <f t="shared" si="1354"/>
        <v>1900</v>
      </c>
      <c r="AC4023" s="32" t="str">
        <f t="shared" si="1347"/>
        <v>1-1900</v>
      </c>
      <c r="AD4023" s="50">
        <f>IFERROR(VLOOKUP(AC4023,IPC!$E$2:$F$1745,2,0),IPC!$H$1)</f>
        <v>138.32155800000001</v>
      </c>
    </row>
    <row r="4024" spans="10:30" x14ac:dyDescent="0.25">
      <c r="J4024" s="44" t="str">
        <f t="shared" si="1341"/>
        <v/>
      </c>
      <c r="K4024" s="33" t="str">
        <f t="shared" ca="1" si="1345"/>
        <v/>
      </c>
      <c r="L4024" s="108">
        <f t="shared" ca="1" si="1344"/>
        <v>0</v>
      </c>
      <c r="M4024" s="44" t="str">
        <f t="shared" si="1342"/>
        <v/>
      </c>
      <c r="N4024" s="45" t="str">
        <f t="shared" ca="1" si="1346"/>
        <v/>
      </c>
      <c r="O4024" s="108">
        <f t="shared" si="1340"/>
        <v>0</v>
      </c>
      <c r="P4024" s="21" t="e">
        <f t="shared" si="1348"/>
        <v>#N/A</v>
      </c>
      <c r="Q4024" s="21" t="e">
        <f t="shared" si="1349"/>
        <v>#N/A</v>
      </c>
      <c r="R4024" s="21" t="e">
        <f t="shared" si="1350"/>
        <v>#N/A</v>
      </c>
      <c r="S4024" s="21" t="e">
        <f t="shared" si="1351"/>
        <v>#N/A</v>
      </c>
      <c r="T4024" s="29" t="e">
        <f t="shared" si="1343"/>
        <v>#N/A</v>
      </c>
      <c r="U4024" s="34">
        <f t="shared" si="1352"/>
        <v>0</v>
      </c>
      <c r="V4024" s="16">
        <f t="shared" ca="1" si="1336"/>
        <v>44139</v>
      </c>
      <c r="W4024" s="56">
        <f t="shared" ca="1" si="1337"/>
        <v>10</v>
      </c>
      <c r="X4024" s="56">
        <f t="shared" ca="1" si="1338"/>
        <v>2020</v>
      </c>
      <c r="Y4024" s="55" t="str">
        <f t="shared" ca="1" si="1339"/>
        <v>10-2020</v>
      </c>
      <c r="Z4024" s="51">
        <f ca="1">IFERROR(VLOOKUP(Y4024,IPC!$E$2:$F$1745,2,0),IPC!$H$1)</f>
        <v>138.32155800000001</v>
      </c>
      <c r="AA4024" s="48">
        <f t="shared" si="1353"/>
        <v>1</v>
      </c>
      <c r="AB4024" s="48">
        <f t="shared" si="1354"/>
        <v>1900</v>
      </c>
      <c r="AC4024" s="32" t="str">
        <f t="shared" si="1347"/>
        <v>1-1900</v>
      </c>
      <c r="AD4024" s="50">
        <f>IFERROR(VLOOKUP(AC4024,IPC!$E$2:$F$1745,2,0),IPC!$H$1)</f>
        <v>138.32155800000001</v>
      </c>
    </row>
    <row r="4025" spans="10:30" x14ac:dyDescent="0.25">
      <c r="J4025" s="44" t="str">
        <f t="shared" si="1341"/>
        <v/>
      </c>
      <c r="K4025" s="33" t="str">
        <f t="shared" ca="1" si="1345"/>
        <v/>
      </c>
      <c r="L4025" s="108">
        <f t="shared" ca="1" si="1344"/>
        <v>0</v>
      </c>
      <c r="M4025" s="44" t="str">
        <f t="shared" si="1342"/>
        <v/>
      </c>
      <c r="N4025" s="45" t="str">
        <f t="shared" ca="1" si="1346"/>
        <v/>
      </c>
      <c r="O4025" s="108">
        <f t="shared" si="1340"/>
        <v>0</v>
      </c>
      <c r="P4025" s="21" t="e">
        <f t="shared" si="1348"/>
        <v>#N/A</v>
      </c>
      <c r="Q4025" s="21" t="e">
        <f t="shared" si="1349"/>
        <v>#N/A</v>
      </c>
      <c r="R4025" s="21" t="e">
        <f t="shared" si="1350"/>
        <v>#N/A</v>
      </c>
      <c r="S4025" s="21" t="e">
        <f t="shared" si="1351"/>
        <v>#N/A</v>
      </c>
      <c r="T4025" s="29" t="e">
        <f t="shared" si="1343"/>
        <v>#N/A</v>
      </c>
      <c r="U4025" s="34">
        <f t="shared" si="1352"/>
        <v>0</v>
      </c>
      <c r="V4025" s="16">
        <f t="shared" ca="1" si="1336"/>
        <v>44139</v>
      </c>
      <c r="W4025" s="56">
        <f t="shared" ca="1" si="1337"/>
        <v>10</v>
      </c>
      <c r="X4025" s="56">
        <f t="shared" ca="1" si="1338"/>
        <v>2020</v>
      </c>
      <c r="Y4025" s="55" t="str">
        <f t="shared" ca="1" si="1339"/>
        <v>10-2020</v>
      </c>
      <c r="Z4025" s="51">
        <f ca="1">IFERROR(VLOOKUP(Y4025,IPC!$E$2:$F$1745,2,0),IPC!$H$1)</f>
        <v>138.32155800000001</v>
      </c>
      <c r="AA4025" s="48">
        <f t="shared" si="1353"/>
        <v>1</v>
      </c>
      <c r="AB4025" s="48">
        <f t="shared" si="1354"/>
        <v>1900</v>
      </c>
      <c r="AC4025" s="32" t="str">
        <f t="shared" si="1347"/>
        <v>1-1900</v>
      </c>
      <c r="AD4025" s="50">
        <f>IFERROR(VLOOKUP(AC4025,IPC!$E$2:$F$1745,2,0),IPC!$H$1)</f>
        <v>138.32155800000001</v>
      </c>
    </row>
    <row r="4026" spans="10:30" x14ac:dyDescent="0.25">
      <c r="J4026" s="44" t="str">
        <f t="shared" si="1341"/>
        <v/>
      </c>
      <c r="K4026" s="33" t="str">
        <f t="shared" ca="1" si="1345"/>
        <v/>
      </c>
      <c r="L4026" s="108">
        <f t="shared" ca="1" si="1344"/>
        <v>0</v>
      </c>
      <c r="M4026" s="44" t="str">
        <f t="shared" si="1342"/>
        <v/>
      </c>
      <c r="N4026" s="45" t="str">
        <f t="shared" ca="1" si="1346"/>
        <v/>
      </c>
      <c r="O4026" s="108">
        <f t="shared" si="1340"/>
        <v>0</v>
      </c>
      <c r="P4026" s="21" t="e">
        <f t="shared" si="1348"/>
        <v>#N/A</v>
      </c>
      <c r="Q4026" s="21" t="e">
        <f t="shared" si="1349"/>
        <v>#N/A</v>
      </c>
      <c r="R4026" s="21" t="e">
        <f t="shared" si="1350"/>
        <v>#N/A</v>
      </c>
      <c r="S4026" s="21" t="e">
        <f t="shared" si="1351"/>
        <v>#N/A</v>
      </c>
      <c r="T4026" s="29" t="e">
        <f t="shared" si="1343"/>
        <v>#N/A</v>
      </c>
      <c r="U4026" s="34">
        <f t="shared" si="1352"/>
        <v>0</v>
      </c>
      <c r="V4026" s="16">
        <f t="shared" ref="V4026:V4089" ca="1" si="1355">+TODAY()</f>
        <v>44139</v>
      </c>
      <c r="W4026" s="56">
        <f t="shared" ref="W4026:W4089" ca="1" si="1356">+MONTH(V4026)-1</f>
        <v>10</v>
      </c>
      <c r="X4026" s="56">
        <f t="shared" ref="X4026:X4089" ca="1" si="1357">+YEAR(V4026)</f>
        <v>2020</v>
      </c>
      <c r="Y4026" s="55" t="str">
        <f t="shared" ref="Y4026:Y4089" ca="1" si="1358">+W4026&amp;"-"&amp;X4026</f>
        <v>10-2020</v>
      </c>
      <c r="Z4026" s="51">
        <f ca="1">IFERROR(VLOOKUP(Y4026,IPC!$E$2:$F$1745,2,0),IPC!$H$1)</f>
        <v>138.32155800000001</v>
      </c>
      <c r="AA4026" s="48">
        <f t="shared" si="1353"/>
        <v>1</v>
      </c>
      <c r="AB4026" s="48">
        <f t="shared" si="1354"/>
        <v>1900</v>
      </c>
      <c r="AC4026" s="32" t="str">
        <f t="shared" si="1347"/>
        <v>1-1900</v>
      </c>
      <c r="AD4026" s="50">
        <f>IFERROR(VLOOKUP(AC4026,IPC!$E$2:$F$1745,2,0),IPC!$H$1)</f>
        <v>138.32155800000001</v>
      </c>
    </row>
    <row r="4027" spans="10:30" x14ac:dyDescent="0.25">
      <c r="J4027" s="44" t="str">
        <f t="shared" si="1341"/>
        <v/>
      </c>
      <c r="K4027" s="33" t="str">
        <f t="shared" ca="1" si="1345"/>
        <v/>
      </c>
      <c r="L4027" s="108">
        <f t="shared" ca="1" si="1344"/>
        <v>0</v>
      </c>
      <c r="M4027" s="44" t="str">
        <f t="shared" si="1342"/>
        <v/>
      </c>
      <c r="N4027" s="45" t="str">
        <f t="shared" ca="1" si="1346"/>
        <v/>
      </c>
      <c r="O4027" s="108">
        <f t="shared" si="1340"/>
        <v>0</v>
      </c>
      <c r="P4027" s="21" t="e">
        <f t="shared" si="1348"/>
        <v>#N/A</v>
      </c>
      <c r="Q4027" s="21" t="e">
        <f t="shared" si="1349"/>
        <v>#N/A</v>
      </c>
      <c r="R4027" s="21" t="e">
        <f t="shared" si="1350"/>
        <v>#N/A</v>
      </c>
      <c r="S4027" s="21" t="e">
        <f t="shared" si="1351"/>
        <v>#N/A</v>
      </c>
      <c r="T4027" s="29" t="e">
        <f t="shared" si="1343"/>
        <v>#N/A</v>
      </c>
      <c r="U4027" s="34">
        <f t="shared" si="1352"/>
        <v>0</v>
      </c>
      <c r="V4027" s="16">
        <f t="shared" ca="1" si="1355"/>
        <v>44139</v>
      </c>
      <c r="W4027" s="56">
        <f t="shared" ca="1" si="1356"/>
        <v>10</v>
      </c>
      <c r="X4027" s="56">
        <f t="shared" ca="1" si="1357"/>
        <v>2020</v>
      </c>
      <c r="Y4027" s="55" t="str">
        <f t="shared" ca="1" si="1358"/>
        <v>10-2020</v>
      </c>
      <c r="Z4027" s="51">
        <f ca="1">IFERROR(VLOOKUP(Y4027,IPC!$E$2:$F$1745,2,0),IPC!$H$1)</f>
        <v>138.32155800000001</v>
      </c>
      <c r="AA4027" s="48">
        <f t="shared" si="1353"/>
        <v>1</v>
      </c>
      <c r="AB4027" s="48">
        <f t="shared" si="1354"/>
        <v>1900</v>
      </c>
      <c r="AC4027" s="32" t="str">
        <f t="shared" si="1347"/>
        <v>1-1900</v>
      </c>
      <c r="AD4027" s="50">
        <f>IFERROR(VLOOKUP(AC4027,IPC!$E$2:$F$1745,2,0),IPC!$H$1)</f>
        <v>138.32155800000001</v>
      </c>
    </row>
    <row r="4028" spans="10:30" x14ac:dyDescent="0.25">
      <c r="J4028" s="44" t="str">
        <f t="shared" si="1341"/>
        <v/>
      </c>
      <c r="K4028" s="33" t="str">
        <f t="shared" ca="1" si="1345"/>
        <v/>
      </c>
      <c r="L4028" s="108">
        <f t="shared" ca="1" si="1344"/>
        <v>0</v>
      </c>
      <c r="M4028" s="44" t="str">
        <f t="shared" si="1342"/>
        <v/>
      </c>
      <c r="N4028" s="45" t="str">
        <f t="shared" ca="1" si="1346"/>
        <v/>
      </c>
      <c r="O4028" s="108">
        <f t="shared" si="1340"/>
        <v>0</v>
      </c>
      <c r="P4028" s="21" t="e">
        <f t="shared" si="1348"/>
        <v>#N/A</v>
      </c>
      <c r="Q4028" s="21" t="e">
        <f t="shared" si="1349"/>
        <v>#N/A</v>
      </c>
      <c r="R4028" s="21" t="e">
        <f t="shared" si="1350"/>
        <v>#N/A</v>
      </c>
      <c r="S4028" s="21" t="e">
        <f t="shared" si="1351"/>
        <v>#N/A</v>
      </c>
      <c r="T4028" s="29" t="e">
        <f t="shared" si="1343"/>
        <v>#N/A</v>
      </c>
      <c r="U4028" s="34">
        <f t="shared" si="1352"/>
        <v>0</v>
      </c>
      <c r="V4028" s="16">
        <f t="shared" ca="1" si="1355"/>
        <v>44139</v>
      </c>
      <c r="W4028" s="56">
        <f t="shared" ca="1" si="1356"/>
        <v>10</v>
      </c>
      <c r="X4028" s="56">
        <f t="shared" ca="1" si="1357"/>
        <v>2020</v>
      </c>
      <c r="Y4028" s="55" t="str">
        <f t="shared" ca="1" si="1358"/>
        <v>10-2020</v>
      </c>
      <c r="Z4028" s="51">
        <f ca="1">IFERROR(VLOOKUP(Y4028,IPC!$E$2:$F$1745,2,0),IPC!$H$1)</f>
        <v>138.32155800000001</v>
      </c>
      <c r="AA4028" s="48">
        <f t="shared" si="1353"/>
        <v>1</v>
      </c>
      <c r="AB4028" s="48">
        <f t="shared" si="1354"/>
        <v>1900</v>
      </c>
      <c r="AC4028" s="32" t="str">
        <f t="shared" si="1347"/>
        <v>1-1900</v>
      </c>
      <c r="AD4028" s="50">
        <f>IFERROR(VLOOKUP(AC4028,IPC!$E$2:$F$1745,2,0),IPC!$H$1)</f>
        <v>138.32155800000001</v>
      </c>
    </row>
    <row r="4029" spans="10:30" x14ac:dyDescent="0.25">
      <c r="J4029" s="44" t="str">
        <f t="shared" si="1341"/>
        <v/>
      </c>
      <c r="K4029" s="33" t="str">
        <f t="shared" ca="1" si="1345"/>
        <v/>
      </c>
      <c r="L4029" s="108">
        <f t="shared" ca="1" si="1344"/>
        <v>0</v>
      </c>
      <c r="M4029" s="44" t="str">
        <f t="shared" si="1342"/>
        <v/>
      </c>
      <c r="N4029" s="45" t="str">
        <f t="shared" ca="1" si="1346"/>
        <v/>
      </c>
      <c r="O4029" s="108">
        <f t="shared" si="1340"/>
        <v>0</v>
      </c>
      <c r="P4029" s="21" t="e">
        <f t="shared" si="1348"/>
        <v>#N/A</v>
      </c>
      <c r="Q4029" s="21" t="e">
        <f t="shared" si="1349"/>
        <v>#N/A</v>
      </c>
      <c r="R4029" s="21" t="e">
        <f t="shared" si="1350"/>
        <v>#N/A</v>
      </c>
      <c r="S4029" s="21" t="e">
        <f t="shared" si="1351"/>
        <v>#N/A</v>
      </c>
      <c r="T4029" s="29" t="e">
        <f t="shared" si="1343"/>
        <v>#N/A</v>
      </c>
      <c r="U4029" s="34">
        <f t="shared" si="1352"/>
        <v>0</v>
      </c>
      <c r="V4029" s="16">
        <f t="shared" ca="1" si="1355"/>
        <v>44139</v>
      </c>
      <c r="W4029" s="56">
        <f t="shared" ca="1" si="1356"/>
        <v>10</v>
      </c>
      <c r="X4029" s="56">
        <f t="shared" ca="1" si="1357"/>
        <v>2020</v>
      </c>
      <c r="Y4029" s="55" t="str">
        <f t="shared" ca="1" si="1358"/>
        <v>10-2020</v>
      </c>
      <c r="Z4029" s="51">
        <f ca="1">IFERROR(VLOOKUP(Y4029,IPC!$E$2:$F$1745,2,0),IPC!$H$1)</f>
        <v>138.32155800000001</v>
      </c>
      <c r="AA4029" s="48">
        <f t="shared" si="1353"/>
        <v>1</v>
      </c>
      <c r="AB4029" s="48">
        <f t="shared" si="1354"/>
        <v>1900</v>
      </c>
      <c r="AC4029" s="32" t="str">
        <f t="shared" si="1347"/>
        <v>1-1900</v>
      </c>
      <c r="AD4029" s="50">
        <f>IFERROR(VLOOKUP(AC4029,IPC!$E$2:$F$1745,2,0),IPC!$H$1)</f>
        <v>138.32155800000001</v>
      </c>
    </row>
    <row r="4030" spans="10:30" x14ac:dyDescent="0.25">
      <c r="J4030" s="44" t="str">
        <f t="shared" si="1341"/>
        <v/>
      </c>
      <c r="K4030" s="33" t="str">
        <f t="shared" ca="1" si="1345"/>
        <v/>
      </c>
      <c r="L4030" s="108">
        <f t="shared" ca="1" si="1344"/>
        <v>0</v>
      </c>
      <c r="M4030" s="44" t="str">
        <f t="shared" si="1342"/>
        <v/>
      </c>
      <c r="N4030" s="45" t="str">
        <f t="shared" ca="1" si="1346"/>
        <v/>
      </c>
      <c r="O4030" s="108">
        <f t="shared" si="1340"/>
        <v>0</v>
      </c>
      <c r="P4030" s="21" t="e">
        <f t="shared" si="1348"/>
        <v>#N/A</v>
      </c>
      <c r="Q4030" s="21" t="e">
        <f t="shared" si="1349"/>
        <v>#N/A</v>
      </c>
      <c r="R4030" s="21" t="e">
        <f t="shared" si="1350"/>
        <v>#N/A</v>
      </c>
      <c r="S4030" s="21" t="e">
        <f t="shared" si="1351"/>
        <v>#N/A</v>
      </c>
      <c r="T4030" s="29" t="e">
        <f t="shared" si="1343"/>
        <v>#N/A</v>
      </c>
      <c r="U4030" s="34">
        <f t="shared" si="1352"/>
        <v>0</v>
      </c>
      <c r="V4030" s="16">
        <f t="shared" ca="1" si="1355"/>
        <v>44139</v>
      </c>
      <c r="W4030" s="56">
        <f t="shared" ca="1" si="1356"/>
        <v>10</v>
      </c>
      <c r="X4030" s="56">
        <f t="shared" ca="1" si="1357"/>
        <v>2020</v>
      </c>
      <c r="Y4030" s="55" t="str">
        <f t="shared" ca="1" si="1358"/>
        <v>10-2020</v>
      </c>
      <c r="Z4030" s="51">
        <f ca="1">IFERROR(VLOOKUP(Y4030,IPC!$E$2:$F$1745,2,0),IPC!$H$1)</f>
        <v>138.32155800000001</v>
      </c>
      <c r="AA4030" s="48">
        <f t="shared" si="1353"/>
        <v>1</v>
      </c>
      <c r="AB4030" s="48">
        <f t="shared" si="1354"/>
        <v>1900</v>
      </c>
      <c r="AC4030" s="32" t="str">
        <f t="shared" si="1347"/>
        <v>1-1900</v>
      </c>
      <c r="AD4030" s="50">
        <f>IFERROR(VLOOKUP(AC4030,IPC!$E$2:$F$1745,2,0),IPC!$H$1)</f>
        <v>138.32155800000001</v>
      </c>
    </row>
    <row r="4031" spans="10:30" x14ac:dyDescent="0.25">
      <c r="J4031" s="44" t="str">
        <f t="shared" si="1341"/>
        <v/>
      </c>
      <c r="K4031" s="33" t="str">
        <f t="shared" ca="1" si="1345"/>
        <v/>
      </c>
      <c r="L4031" s="108">
        <f t="shared" ca="1" si="1344"/>
        <v>0</v>
      </c>
      <c r="M4031" s="44" t="str">
        <f t="shared" si="1342"/>
        <v/>
      </c>
      <c r="N4031" s="45" t="str">
        <f t="shared" ca="1" si="1346"/>
        <v/>
      </c>
      <c r="O4031" s="108">
        <f t="shared" si="1340"/>
        <v>0</v>
      </c>
      <c r="P4031" s="21" t="e">
        <f t="shared" si="1348"/>
        <v>#N/A</v>
      </c>
      <c r="Q4031" s="21" t="e">
        <f t="shared" si="1349"/>
        <v>#N/A</v>
      </c>
      <c r="R4031" s="21" t="e">
        <f t="shared" si="1350"/>
        <v>#N/A</v>
      </c>
      <c r="S4031" s="21" t="e">
        <f t="shared" si="1351"/>
        <v>#N/A</v>
      </c>
      <c r="T4031" s="29" t="e">
        <f t="shared" si="1343"/>
        <v>#N/A</v>
      </c>
      <c r="U4031" s="34">
        <f t="shared" si="1352"/>
        <v>0</v>
      </c>
      <c r="V4031" s="16">
        <f t="shared" ca="1" si="1355"/>
        <v>44139</v>
      </c>
      <c r="W4031" s="56">
        <f t="shared" ca="1" si="1356"/>
        <v>10</v>
      </c>
      <c r="X4031" s="56">
        <f t="shared" ca="1" si="1357"/>
        <v>2020</v>
      </c>
      <c r="Y4031" s="55" t="str">
        <f t="shared" ca="1" si="1358"/>
        <v>10-2020</v>
      </c>
      <c r="Z4031" s="51">
        <f ca="1">IFERROR(VLOOKUP(Y4031,IPC!$E$2:$F$1745,2,0),IPC!$H$1)</f>
        <v>138.32155800000001</v>
      </c>
      <c r="AA4031" s="48">
        <f t="shared" si="1353"/>
        <v>1</v>
      </c>
      <c r="AB4031" s="48">
        <f t="shared" si="1354"/>
        <v>1900</v>
      </c>
      <c r="AC4031" s="32" t="str">
        <f t="shared" si="1347"/>
        <v>1-1900</v>
      </c>
      <c r="AD4031" s="50">
        <f>IFERROR(VLOOKUP(AC4031,IPC!$E$2:$F$1745,2,0),IPC!$H$1)</f>
        <v>138.32155800000001</v>
      </c>
    </row>
    <row r="4032" spans="10:30" x14ac:dyDescent="0.25">
      <c r="J4032" s="44" t="str">
        <f t="shared" si="1341"/>
        <v/>
      </c>
      <c r="K4032" s="33" t="str">
        <f t="shared" ca="1" si="1345"/>
        <v/>
      </c>
      <c r="L4032" s="108">
        <f t="shared" ca="1" si="1344"/>
        <v>0</v>
      </c>
      <c r="M4032" s="44" t="str">
        <f t="shared" si="1342"/>
        <v/>
      </c>
      <c r="N4032" s="45" t="str">
        <f t="shared" ca="1" si="1346"/>
        <v/>
      </c>
      <c r="O4032" s="108">
        <f t="shared" si="1340"/>
        <v>0</v>
      </c>
      <c r="P4032" s="21" t="e">
        <f t="shared" si="1348"/>
        <v>#N/A</v>
      </c>
      <c r="Q4032" s="21" t="e">
        <f t="shared" si="1349"/>
        <v>#N/A</v>
      </c>
      <c r="R4032" s="21" t="e">
        <f t="shared" si="1350"/>
        <v>#N/A</v>
      </c>
      <c r="S4032" s="21" t="e">
        <f t="shared" si="1351"/>
        <v>#N/A</v>
      </c>
      <c r="T4032" s="29" t="e">
        <f t="shared" si="1343"/>
        <v>#N/A</v>
      </c>
      <c r="U4032" s="34">
        <f t="shared" si="1352"/>
        <v>0</v>
      </c>
      <c r="V4032" s="16">
        <f t="shared" ca="1" si="1355"/>
        <v>44139</v>
      </c>
      <c r="W4032" s="56">
        <f t="shared" ca="1" si="1356"/>
        <v>10</v>
      </c>
      <c r="X4032" s="56">
        <f t="shared" ca="1" si="1357"/>
        <v>2020</v>
      </c>
      <c r="Y4032" s="55" t="str">
        <f t="shared" ca="1" si="1358"/>
        <v>10-2020</v>
      </c>
      <c r="Z4032" s="51">
        <f ca="1">IFERROR(VLOOKUP(Y4032,IPC!$E$2:$F$1745,2,0),IPC!$H$1)</f>
        <v>138.32155800000001</v>
      </c>
      <c r="AA4032" s="48">
        <f t="shared" si="1353"/>
        <v>1</v>
      </c>
      <c r="AB4032" s="48">
        <f t="shared" si="1354"/>
        <v>1900</v>
      </c>
      <c r="AC4032" s="32" t="str">
        <f t="shared" si="1347"/>
        <v>1-1900</v>
      </c>
      <c r="AD4032" s="50">
        <f>IFERROR(VLOOKUP(AC4032,IPC!$E$2:$F$1745,2,0),IPC!$H$1)</f>
        <v>138.32155800000001</v>
      </c>
    </row>
    <row r="4033" spans="10:30" x14ac:dyDescent="0.25">
      <c r="J4033" s="44" t="str">
        <f t="shared" si="1341"/>
        <v/>
      </c>
      <c r="K4033" s="33" t="str">
        <f t="shared" ca="1" si="1345"/>
        <v/>
      </c>
      <c r="L4033" s="108">
        <f t="shared" ca="1" si="1344"/>
        <v>0</v>
      </c>
      <c r="M4033" s="44" t="str">
        <f t="shared" si="1342"/>
        <v/>
      </c>
      <c r="N4033" s="45" t="str">
        <f t="shared" ca="1" si="1346"/>
        <v/>
      </c>
      <c r="O4033" s="108">
        <f t="shared" si="1340"/>
        <v>0</v>
      </c>
      <c r="P4033" s="21" t="e">
        <f t="shared" si="1348"/>
        <v>#N/A</v>
      </c>
      <c r="Q4033" s="21" t="e">
        <f t="shared" si="1349"/>
        <v>#N/A</v>
      </c>
      <c r="R4033" s="21" t="e">
        <f t="shared" si="1350"/>
        <v>#N/A</v>
      </c>
      <c r="S4033" s="21" t="e">
        <f t="shared" si="1351"/>
        <v>#N/A</v>
      </c>
      <c r="T4033" s="29" t="e">
        <f t="shared" si="1343"/>
        <v>#N/A</v>
      </c>
      <c r="U4033" s="34">
        <f t="shared" si="1352"/>
        <v>0</v>
      </c>
      <c r="V4033" s="16">
        <f t="shared" ca="1" si="1355"/>
        <v>44139</v>
      </c>
      <c r="W4033" s="56">
        <f t="shared" ca="1" si="1356"/>
        <v>10</v>
      </c>
      <c r="X4033" s="56">
        <f t="shared" ca="1" si="1357"/>
        <v>2020</v>
      </c>
      <c r="Y4033" s="55" t="str">
        <f t="shared" ca="1" si="1358"/>
        <v>10-2020</v>
      </c>
      <c r="Z4033" s="51">
        <f ca="1">IFERROR(VLOOKUP(Y4033,IPC!$E$2:$F$1745,2,0),IPC!$H$1)</f>
        <v>138.32155800000001</v>
      </c>
      <c r="AA4033" s="48">
        <f t="shared" si="1353"/>
        <v>1</v>
      </c>
      <c r="AB4033" s="48">
        <f t="shared" si="1354"/>
        <v>1900</v>
      </c>
      <c r="AC4033" s="32" t="str">
        <f t="shared" si="1347"/>
        <v>1-1900</v>
      </c>
      <c r="AD4033" s="50">
        <f>IFERROR(VLOOKUP(AC4033,IPC!$E$2:$F$1745,2,0),IPC!$H$1)</f>
        <v>138.32155800000001</v>
      </c>
    </row>
    <row r="4034" spans="10:30" x14ac:dyDescent="0.25">
      <c r="J4034" s="44" t="str">
        <f t="shared" si="1341"/>
        <v/>
      </c>
      <c r="K4034" s="33" t="str">
        <f t="shared" ca="1" si="1345"/>
        <v/>
      </c>
      <c r="L4034" s="108">
        <f t="shared" ca="1" si="1344"/>
        <v>0</v>
      </c>
      <c r="M4034" s="44" t="str">
        <f t="shared" si="1342"/>
        <v/>
      </c>
      <c r="N4034" s="45" t="str">
        <f t="shared" ca="1" si="1346"/>
        <v/>
      </c>
      <c r="O4034" s="108">
        <f t="shared" si="1340"/>
        <v>0</v>
      </c>
      <c r="P4034" s="21" t="e">
        <f t="shared" si="1348"/>
        <v>#N/A</v>
      </c>
      <c r="Q4034" s="21" t="e">
        <f t="shared" si="1349"/>
        <v>#N/A</v>
      </c>
      <c r="R4034" s="21" t="e">
        <f t="shared" si="1350"/>
        <v>#N/A</v>
      </c>
      <c r="S4034" s="21" t="e">
        <f t="shared" si="1351"/>
        <v>#N/A</v>
      </c>
      <c r="T4034" s="29" t="e">
        <f t="shared" si="1343"/>
        <v>#N/A</v>
      </c>
      <c r="U4034" s="34">
        <f t="shared" si="1352"/>
        <v>0</v>
      </c>
      <c r="V4034" s="16">
        <f t="shared" ca="1" si="1355"/>
        <v>44139</v>
      </c>
      <c r="W4034" s="56">
        <f t="shared" ca="1" si="1356"/>
        <v>10</v>
      </c>
      <c r="X4034" s="56">
        <f t="shared" ca="1" si="1357"/>
        <v>2020</v>
      </c>
      <c r="Y4034" s="55" t="str">
        <f t="shared" ca="1" si="1358"/>
        <v>10-2020</v>
      </c>
      <c r="Z4034" s="51">
        <f ca="1">IFERROR(VLOOKUP(Y4034,IPC!$E$2:$F$1745,2,0),IPC!$H$1)</f>
        <v>138.32155800000001</v>
      </c>
      <c r="AA4034" s="48">
        <f t="shared" si="1353"/>
        <v>1</v>
      </c>
      <c r="AB4034" s="48">
        <f t="shared" si="1354"/>
        <v>1900</v>
      </c>
      <c r="AC4034" s="32" t="str">
        <f t="shared" si="1347"/>
        <v>1-1900</v>
      </c>
      <c r="AD4034" s="50">
        <f>IFERROR(VLOOKUP(AC4034,IPC!$E$2:$F$1745,2,0),IPC!$H$1)</f>
        <v>138.32155800000001</v>
      </c>
    </row>
    <row r="4035" spans="10:30" x14ac:dyDescent="0.25">
      <c r="J4035" s="44" t="str">
        <f t="shared" si="1341"/>
        <v/>
      </c>
      <c r="K4035" s="33" t="str">
        <f t="shared" ca="1" si="1345"/>
        <v/>
      </c>
      <c r="L4035" s="108">
        <f t="shared" ca="1" si="1344"/>
        <v>0</v>
      </c>
      <c r="M4035" s="44" t="str">
        <f t="shared" si="1342"/>
        <v/>
      </c>
      <c r="N4035" s="45" t="str">
        <f t="shared" ca="1" si="1346"/>
        <v/>
      </c>
      <c r="O4035" s="108">
        <f t="shared" si="1340"/>
        <v>0</v>
      </c>
      <c r="P4035" s="21" t="e">
        <f t="shared" si="1348"/>
        <v>#N/A</v>
      </c>
      <c r="Q4035" s="21" t="e">
        <f t="shared" si="1349"/>
        <v>#N/A</v>
      </c>
      <c r="R4035" s="21" t="e">
        <f t="shared" si="1350"/>
        <v>#N/A</v>
      </c>
      <c r="S4035" s="21" t="e">
        <f t="shared" si="1351"/>
        <v>#N/A</v>
      </c>
      <c r="T4035" s="29" t="e">
        <f t="shared" si="1343"/>
        <v>#N/A</v>
      </c>
      <c r="U4035" s="34">
        <f t="shared" si="1352"/>
        <v>0</v>
      </c>
      <c r="V4035" s="16">
        <f t="shared" ca="1" si="1355"/>
        <v>44139</v>
      </c>
      <c r="W4035" s="56">
        <f t="shared" ca="1" si="1356"/>
        <v>10</v>
      </c>
      <c r="X4035" s="56">
        <f t="shared" ca="1" si="1357"/>
        <v>2020</v>
      </c>
      <c r="Y4035" s="55" t="str">
        <f t="shared" ca="1" si="1358"/>
        <v>10-2020</v>
      </c>
      <c r="Z4035" s="51">
        <f ca="1">IFERROR(VLOOKUP(Y4035,IPC!$E$2:$F$1745,2,0),IPC!$H$1)</f>
        <v>138.32155800000001</v>
      </c>
      <c r="AA4035" s="48">
        <f t="shared" si="1353"/>
        <v>1</v>
      </c>
      <c r="AB4035" s="48">
        <f t="shared" si="1354"/>
        <v>1900</v>
      </c>
      <c r="AC4035" s="32" t="str">
        <f t="shared" si="1347"/>
        <v>1-1900</v>
      </c>
      <c r="AD4035" s="50">
        <f>IFERROR(VLOOKUP(AC4035,IPC!$E$2:$F$1745,2,0),IPC!$H$1)</f>
        <v>138.32155800000001</v>
      </c>
    </row>
    <row r="4036" spans="10:30" x14ac:dyDescent="0.25">
      <c r="J4036" s="44" t="str">
        <f t="shared" si="1341"/>
        <v/>
      </c>
      <c r="K4036" s="33" t="str">
        <f t="shared" ca="1" si="1345"/>
        <v/>
      </c>
      <c r="L4036" s="108">
        <f t="shared" ca="1" si="1344"/>
        <v>0</v>
      </c>
      <c r="M4036" s="44" t="str">
        <f t="shared" si="1342"/>
        <v/>
      </c>
      <c r="N4036" s="45" t="str">
        <f t="shared" ca="1" si="1346"/>
        <v/>
      </c>
      <c r="O4036" s="108">
        <f t="shared" si="1340"/>
        <v>0</v>
      </c>
      <c r="P4036" s="21" t="e">
        <f t="shared" si="1348"/>
        <v>#N/A</v>
      </c>
      <c r="Q4036" s="21" t="e">
        <f t="shared" si="1349"/>
        <v>#N/A</v>
      </c>
      <c r="R4036" s="21" t="e">
        <f t="shared" si="1350"/>
        <v>#N/A</v>
      </c>
      <c r="S4036" s="21" t="e">
        <f t="shared" si="1351"/>
        <v>#N/A</v>
      </c>
      <c r="T4036" s="29" t="e">
        <f t="shared" si="1343"/>
        <v>#N/A</v>
      </c>
      <c r="U4036" s="34">
        <f t="shared" si="1352"/>
        <v>0</v>
      </c>
      <c r="V4036" s="16">
        <f t="shared" ca="1" si="1355"/>
        <v>44139</v>
      </c>
      <c r="W4036" s="56">
        <f t="shared" ca="1" si="1356"/>
        <v>10</v>
      </c>
      <c r="X4036" s="56">
        <f t="shared" ca="1" si="1357"/>
        <v>2020</v>
      </c>
      <c r="Y4036" s="55" t="str">
        <f t="shared" ca="1" si="1358"/>
        <v>10-2020</v>
      </c>
      <c r="Z4036" s="51">
        <f ca="1">IFERROR(VLOOKUP(Y4036,IPC!$E$2:$F$1745,2,0),IPC!$H$1)</f>
        <v>138.32155800000001</v>
      </c>
      <c r="AA4036" s="48">
        <f t="shared" si="1353"/>
        <v>1</v>
      </c>
      <c r="AB4036" s="48">
        <f t="shared" si="1354"/>
        <v>1900</v>
      </c>
      <c r="AC4036" s="32" t="str">
        <f t="shared" si="1347"/>
        <v>1-1900</v>
      </c>
      <c r="AD4036" s="50">
        <f>IFERROR(VLOOKUP(AC4036,IPC!$E$2:$F$1745,2,0),IPC!$H$1)</f>
        <v>138.32155800000001</v>
      </c>
    </row>
    <row r="4037" spans="10:30" x14ac:dyDescent="0.25">
      <c r="J4037" s="44" t="str">
        <f t="shared" si="1341"/>
        <v/>
      </c>
      <c r="K4037" s="33" t="str">
        <f t="shared" ca="1" si="1345"/>
        <v/>
      </c>
      <c r="L4037" s="108">
        <f t="shared" ca="1" si="1344"/>
        <v>0</v>
      </c>
      <c r="M4037" s="44" t="str">
        <f t="shared" si="1342"/>
        <v/>
      </c>
      <c r="N4037" s="45" t="str">
        <f t="shared" ca="1" si="1346"/>
        <v/>
      </c>
      <c r="O4037" s="108">
        <f t="shared" si="1340"/>
        <v>0</v>
      </c>
      <c r="P4037" s="21" t="e">
        <f t="shared" si="1348"/>
        <v>#N/A</v>
      </c>
      <c r="Q4037" s="21" t="e">
        <f t="shared" si="1349"/>
        <v>#N/A</v>
      </c>
      <c r="R4037" s="21" t="e">
        <f t="shared" si="1350"/>
        <v>#N/A</v>
      </c>
      <c r="S4037" s="21" t="e">
        <f t="shared" si="1351"/>
        <v>#N/A</v>
      </c>
      <c r="T4037" s="29" t="e">
        <f t="shared" si="1343"/>
        <v>#N/A</v>
      </c>
      <c r="U4037" s="34">
        <f t="shared" si="1352"/>
        <v>0</v>
      </c>
      <c r="V4037" s="16">
        <f t="shared" ca="1" si="1355"/>
        <v>44139</v>
      </c>
      <c r="W4037" s="56">
        <f t="shared" ca="1" si="1356"/>
        <v>10</v>
      </c>
      <c r="X4037" s="56">
        <f t="shared" ca="1" si="1357"/>
        <v>2020</v>
      </c>
      <c r="Y4037" s="55" t="str">
        <f t="shared" ca="1" si="1358"/>
        <v>10-2020</v>
      </c>
      <c r="Z4037" s="51">
        <f ca="1">IFERROR(VLOOKUP(Y4037,IPC!$E$2:$F$1745,2,0),IPC!$H$1)</f>
        <v>138.32155800000001</v>
      </c>
      <c r="AA4037" s="48">
        <f t="shared" si="1353"/>
        <v>1</v>
      </c>
      <c r="AB4037" s="48">
        <f t="shared" si="1354"/>
        <v>1900</v>
      </c>
      <c r="AC4037" s="32" t="str">
        <f t="shared" si="1347"/>
        <v>1-1900</v>
      </c>
      <c r="AD4037" s="50">
        <f>IFERROR(VLOOKUP(AC4037,IPC!$E$2:$F$1745,2,0),IPC!$H$1)</f>
        <v>138.32155800000001</v>
      </c>
    </row>
    <row r="4038" spans="10:30" x14ac:dyDescent="0.25">
      <c r="J4038" s="44" t="str">
        <f t="shared" si="1341"/>
        <v/>
      </c>
      <c r="K4038" s="33" t="str">
        <f t="shared" ca="1" si="1345"/>
        <v/>
      </c>
      <c r="L4038" s="108">
        <f t="shared" ca="1" si="1344"/>
        <v>0</v>
      </c>
      <c r="M4038" s="44" t="str">
        <f t="shared" si="1342"/>
        <v/>
      </c>
      <c r="N4038" s="45" t="str">
        <f t="shared" ca="1" si="1346"/>
        <v/>
      </c>
      <c r="O4038" s="108">
        <f t="shared" si="1340"/>
        <v>0</v>
      </c>
      <c r="P4038" s="21" t="e">
        <f t="shared" si="1348"/>
        <v>#N/A</v>
      </c>
      <c r="Q4038" s="21" t="e">
        <f t="shared" si="1349"/>
        <v>#N/A</v>
      </c>
      <c r="R4038" s="21" t="e">
        <f t="shared" si="1350"/>
        <v>#N/A</v>
      </c>
      <c r="S4038" s="21" t="e">
        <f t="shared" si="1351"/>
        <v>#N/A</v>
      </c>
      <c r="T4038" s="29" t="e">
        <f t="shared" si="1343"/>
        <v>#N/A</v>
      </c>
      <c r="U4038" s="34">
        <f t="shared" si="1352"/>
        <v>0</v>
      </c>
      <c r="V4038" s="16">
        <f t="shared" ca="1" si="1355"/>
        <v>44139</v>
      </c>
      <c r="W4038" s="56">
        <f t="shared" ca="1" si="1356"/>
        <v>10</v>
      </c>
      <c r="X4038" s="56">
        <f t="shared" ca="1" si="1357"/>
        <v>2020</v>
      </c>
      <c r="Y4038" s="55" t="str">
        <f t="shared" ca="1" si="1358"/>
        <v>10-2020</v>
      </c>
      <c r="Z4038" s="51">
        <f ca="1">IFERROR(VLOOKUP(Y4038,IPC!$E$2:$F$1745,2,0),IPC!$H$1)</f>
        <v>138.32155800000001</v>
      </c>
      <c r="AA4038" s="48">
        <f t="shared" si="1353"/>
        <v>1</v>
      </c>
      <c r="AB4038" s="48">
        <f t="shared" si="1354"/>
        <v>1900</v>
      </c>
      <c r="AC4038" s="32" t="str">
        <f t="shared" si="1347"/>
        <v>1-1900</v>
      </c>
      <c r="AD4038" s="50">
        <f>IFERROR(VLOOKUP(AC4038,IPC!$E$2:$F$1745,2,0),IPC!$H$1)</f>
        <v>138.32155800000001</v>
      </c>
    </row>
    <row r="4039" spans="10:30" x14ac:dyDescent="0.25">
      <c r="J4039" s="44" t="str">
        <f t="shared" si="1341"/>
        <v/>
      </c>
      <c r="K4039" s="33" t="str">
        <f t="shared" ca="1" si="1345"/>
        <v/>
      </c>
      <c r="L4039" s="108">
        <f t="shared" ca="1" si="1344"/>
        <v>0</v>
      </c>
      <c r="M4039" s="44" t="str">
        <f t="shared" si="1342"/>
        <v/>
      </c>
      <c r="N4039" s="45" t="str">
        <f t="shared" ca="1" si="1346"/>
        <v/>
      </c>
      <c r="O4039" s="108">
        <f t="shared" si="1340"/>
        <v>0</v>
      </c>
      <c r="P4039" s="21" t="e">
        <f t="shared" si="1348"/>
        <v>#N/A</v>
      </c>
      <c r="Q4039" s="21" t="e">
        <f t="shared" si="1349"/>
        <v>#N/A</v>
      </c>
      <c r="R4039" s="21" t="e">
        <f t="shared" si="1350"/>
        <v>#N/A</v>
      </c>
      <c r="S4039" s="21" t="e">
        <f t="shared" si="1351"/>
        <v>#N/A</v>
      </c>
      <c r="T4039" s="29" t="e">
        <f t="shared" si="1343"/>
        <v>#N/A</v>
      </c>
      <c r="U4039" s="34">
        <f t="shared" si="1352"/>
        <v>0</v>
      </c>
      <c r="V4039" s="16">
        <f t="shared" ca="1" si="1355"/>
        <v>44139</v>
      </c>
      <c r="W4039" s="56">
        <f t="shared" ca="1" si="1356"/>
        <v>10</v>
      </c>
      <c r="X4039" s="56">
        <f t="shared" ca="1" si="1357"/>
        <v>2020</v>
      </c>
      <c r="Y4039" s="55" t="str">
        <f t="shared" ca="1" si="1358"/>
        <v>10-2020</v>
      </c>
      <c r="Z4039" s="51">
        <f ca="1">IFERROR(VLOOKUP(Y4039,IPC!$E$2:$F$1745,2,0),IPC!$H$1)</f>
        <v>138.32155800000001</v>
      </c>
      <c r="AA4039" s="48">
        <f t="shared" si="1353"/>
        <v>1</v>
      </c>
      <c r="AB4039" s="48">
        <f t="shared" si="1354"/>
        <v>1900</v>
      </c>
      <c r="AC4039" s="32" t="str">
        <f t="shared" si="1347"/>
        <v>1-1900</v>
      </c>
      <c r="AD4039" s="50">
        <f>IFERROR(VLOOKUP(AC4039,IPC!$E$2:$F$1745,2,0),IPC!$H$1)</f>
        <v>138.32155800000001</v>
      </c>
    </row>
    <row r="4040" spans="10:30" x14ac:dyDescent="0.25">
      <c r="J4040" s="44" t="str">
        <f t="shared" si="1341"/>
        <v/>
      </c>
      <c r="K4040" s="33" t="str">
        <f t="shared" ca="1" si="1345"/>
        <v/>
      </c>
      <c r="L4040" s="108">
        <f t="shared" ca="1" si="1344"/>
        <v>0</v>
      </c>
      <c r="M4040" s="44" t="str">
        <f t="shared" si="1342"/>
        <v/>
      </c>
      <c r="N4040" s="45" t="str">
        <f t="shared" ca="1" si="1346"/>
        <v/>
      </c>
      <c r="O4040" s="108">
        <f t="shared" si="1340"/>
        <v>0</v>
      </c>
      <c r="P4040" s="21" t="e">
        <f t="shared" si="1348"/>
        <v>#N/A</v>
      </c>
      <c r="Q4040" s="21" t="e">
        <f t="shared" si="1349"/>
        <v>#N/A</v>
      </c>
      <c r="R4040" s="21" t="e">
        <f t="shared" si="1350"/>
        <v>#N/A</v>
      </c>
      <c r="S4040" s="21" t="e">
        <f t="shared" si="1351"/>
        <v>#N/A</v>
      </c>
      <c r="T4040" s="29" t="e">
        <f t="shared" si="1343"/>
        <v>#N/A</v>
      </c>
      <c r="U4040" s="34">
        <f t="shared" si="1352"/>
        <v>0</v>
      </c>
      <c r="V4040" s="16">
        <f t="shared" ca="1" si="1355"/>
        <v>44139</v>
      </c>
      <c r="W4040" s="56">
        <f t="shared" ca="1" si="1356"/>
        <v>10</v>
      </c>
      <c r="X4040" s="56">
        <f t="shared" ca="1" si="1357"/>
        <v>2020</v>
      </c>
      <c r="Y4040" s="55" t="str">
        <f t="shared" ca="1" si="1358"/>
        <v>10-2020</v>
      </c>
      <c r="Z4040" s="51">
        <f ca="1">IFERROR(VLOOKUP(Y4040,IPC!$E$2:$F$1745,2,0),IPC!$H$1)</f>
        <v>138.32155800000001</v>
      </c>
      <c r="AA4040" s="48">
        <f t="shared" si="1353"/>
        <v>1</v>
      </c>
      <c r="AB4040" s="48">
        <f t="shared" si="1354"/>
        <v>1900</v>
      </c>
      <c r="AC4040" s="32" t="str">
        <f t="shared" si="1347"/>
        <v>1-1900</v>
      </c>
      <c r="AD4040" s="50">
        <f>IFERROR(VLOOKUP(AC4040,IPC!$E$2:$F$1745,2,0),IPC!$H$1)</f>
        <v>138.32155800000001</v>
      </c>
    </row>
    <row r="4041" spans="10:30" x14ac:dyDescent="0.25">
      <c r="J4041" s="44" t="str">
        <f t="shared" si="1341"/>
        <v/>
      </c>
      <c r="K4041" s="33" t="str">
        <f t="shared" ca="1" si="1345"/>
        <v/>
      </c>
      <c r="L4041" s="108">
        <f t="shared" ca="1" si="1344"/>
        <v>0</v>
      </c>
      <c r="M4041" s="44" t="str">
        <f t="shared" si="1342"/>
        <v/>
      </c>
      <c r="N4041" s="45" t="str">
        <f t="shared" ca="1" si="1346"/>
        <v/>
      </c>
      <c r="O4041" s="108">
        <f t="shared" si="1340"/>
        <v>0</v>
      </c>
      <c r="P4041" s="21" t="e">
        <f t="shared" si="1348"/>
        <v>#N/A</v>
      </c>
      <c r="Q4041" s="21" t="e">
        <f t="shared" si="1349"/>
        <v>#N/A</v>
      </c>
      <c r="R4041" s="21" t="e">
        <f t="shared" si="1350"/>
        <v>#N/A</v>
      </c>
      <c r="S4041" s="21" t="e">
        <f t="shared" si="1351"/>
        <v>#N/A</v>
      </c>
      <c r="T4041" s="29" t="e">
        <f t="shared" si="1343"/>
        <v>#N/A</v>
      </c>
      <c r="U4041" s="34">
        <f t="shared" si="1352"/>
        <v>0</v>
      </c>
      <c r="V4041" s="16">
        <f t="shared" ca="1" si="1355"/>
        <v>44139</v>
      </c>
      <c r="W4041" s="56">
        <f t="shared" ca="1" si="1356"/>
        <v>10</v>
      </c>
      <c r="X4041" s="56">
        <f t="shared" ca="1" si="1357"/>
        <v>2020</v>
      </c>
      <c r="Y4041" s="55" t="str">
        <f t="shared" ca="1" si="1358"/>
        <v>10-2020</v>
      </c>
      <c r="Z4041" s="51">
        <f ca="1">IFERROR(VLOOKUP(Y4041,IPC!$E$2:$F$1745,2,0),IPC!$H$1)</f>
        <v>138.32155800000001</v>
      </c>
      <c r="AA4041" s="48">
        <f t="shared" si="1353"/>
        <v>1</v>
      </c>
      <c r="AB4041" s="48">
        <f t="shared" si="1354"/>
        <v>1900</v>
      </c>
      <c r="AC4041" s="32" t="str">
        <f t="shared" si="1347"/>
        <v>1-1900</v>
      </c>
      <c r="AD4041" s="50">
        <f>IFERROR(VLOOKUP(AC4041,IPC!$E$2:$F$1745,2,0),IPC!$H$1)</f>
        <v>138.32155800000001</v>
      </c>
    </row>
    <row r="4042" spans="10:30" x14ac:dyDescent="0.25">
      <c r="J4042" s="44" t="str">
        <f t="shared" si="1341"/>
        <v/>
      </c>
      <c r="K4042" s="33" t="str">
        <f t="shared" ca="1" si="1345"/>
        <v/>
      </c>
      <c r="L4042" s="108">
        <f t="shared" ca="1" si="1344"/>
        <v>0</v>
      </c>
      <c r="M4042" s="44" t="str">
        <f t="shared" si="1342"/>
        <v/>
      </c>
      <c r="N4042" s="45" t="str">
        <f t="shared" ca="1" si="1346"/>
        <v/>
      </c>
      <c r="O4042" s="108">
        <f t="shared" si="1340"/>
        <v>0</v>
      </c>
      <c r="P4042" s="21" t="e">
        <f t="shared" si="1348"/>
        <v>#N/A</v>
      </c>
      <c r="Q4042" s="21" t="e">
        <f t="shared" si="1349"/>
        <v>#N/A</v>
      </c>
      <c r="R4042" s="21" t="e">
        <f t="shared" si="1350"/>
        <v>#N/A</v>
      </c>
      <c r="S4042" s="21" t="e">
        <f t="shared" si="1351"/>
        <v>#N/A</v>
      </c>
      <c r="T4042" s="29" t="e">
        <f t="shared" si="1343"/>
        <v>#N/A</v>
      </c>
      <c r="U4042" s="34">
        <f t="shared" si="1352"/>
        <v>0</v>
      </c>
      <c r="V4042" s="16">
        <f t="shared" ca="1" si="1355"/>
        <v>44139</v>
      </c>
      <c r="W4042" s="56">
        <f t="shared" ca="1" si="1356"/>
        <v>10</v>
      </c>
      <c r="X4042" s="56">
        <f t="shared" ca="1" si="1357"/>
        <v>2020</v>
      </c>
      <c r="Y4042" s="55" t="str">
        <f t="shared" ca="1" si="1358"/>
        <v>10-2020</v>
      </c>
      <c r="Z4042" s="51">
        <f ca="1">IFERROR(VLOOKUP(Y4042,IPC!$E$2:$F$1745,2,0),IPC!$H$1)</f>
        <v>138.32155800000001</v>
      </c>
      <c r="AA4042" s="48">
        <f t="shared" si="1353"/>
        <v>1</v>
      </c>
      <c r="AB4042" s="48">
        <f t="shared" si="1354"/>
        <v>1900</v>
      </c>
      <c r="AC4042" s="32" t="str">
        <f t="shared" si="1347"/>
        <v>1-1900</v>
      </c>
      <c r="AD4042" s="50">
        <f>IFERROR(VLOOKUP(AC4042,IPC!$E$2:$F$1745,2,0),IPC!$H$1)</f>
        <v>138.32155800000001</v>
      </c>
    </row>
    <row r="4043" spans="10:30" x14ac:dyDescent="0.25">
      <c r="J4043" s="44" t="str">
        <f t="shared" si="1341"/>
        <v/>
      </c>
      <c r="K4043" s="33" t="str">
        <f t="shared" ca="1" si="1345"/>
        <v/>
      </c>
      <c r="L4043" s="108">
        <f t="shared" ca="1" si="1344"/>
        <v>0</v>
      </c>
      <c r="M4043" s="44" t="str">
        <f t="shared" si="1342"/>
        <v/>
      </c>
      <c r="N4043" s="45" t="str">
        <f t="shared" ca="1" si="1346"/>
        <v/>
      </c>
      <c r="O4043" s="108">
        <f t="shared" si="1340"/>
        <v>0</v>
      </c>
      <c r="P4043" s="21" t="e">
        <f t="shared" si="1348"/>
        <v>#N/A</v>
      </c>
      <c r="Q4043" s="21" t="e">
        <f t="shared" si="1349"/>
        <v>#N/A</v>
      </c>
      <c r="R4043" s="21" t="e">
        <f t="shared" si="1350"/>
        <v>#N/A</v>
      </c>
      <c r="S4043" s="21" t="e">
        <f t="shared" si="1351"/>
        <v>#N/A</v>
      </c>
      <c r="T4043" s="29" t="e">
        <f t="shared" si="1343"/>
        <v>#N/A</v>
      </c>
      <c r="U4043" s="34">
        <f t="shared" si="1352"/>
        <v>0</v>
      </c>
      <c r="V4043" s="16">
        <f t="shared" ca="1" si="1355"/>
        <v>44139</v>
      </c>
      <c r="W4043" s="56">
        <f t="shared" ca="1" si="1356"/>
        <v>10</v>
      </c>
      <c r="X4043" s="56">
        <f t="shared" ca="1" si="1357"/>
        <v>2020</v>
      </c>
      <c r="Y4043" s="55" t="str">
        <f t="shared" ca="1" si="1358"/>
        <v>10-2020</v>
      </c>
      <c r="Z4043" s="51">
        <f ca="1">IFERROR(VLOOKUP(Y4043,IPC!$E$2:$F$1745,2,0),IPC!$H$1)</f>
        <v>138.32155800000001</v>
      </c>
      <c r="AA4043" s="48">
        <f t="shared" si="1353"/>
        <v>1</v>
      </c>
      <c r="AB4043" s="48">
        <f t="shared" si="1354"/>
        <v>1900</v>
      </c>
      <c r="AC4043" s="32" t="str">
        <f t="shared" si="1347"/>
        <v>1-1900</v>
      </c>
      <c r="AD4043" s="50">
        <f>IFERROR(VLOOKUP(AC4043,IPC!$E$2:$F$1745,2,0),IPC!$H$1)</f>
        <v>138.32155800000001</v>
      </c>
    </row>
    <row r="4044" spans="10:30" x14ac:dyDescent="0.25">
      <c r="J4044" s="44" t="str">
        <f t="shared" si="1341"/>
        <v/>
      </c>
      <c r="K4044" s="33" t="str">
        <f t="shared" ca="1" si="1345"/>
        <v/>
      </c>
      <c r="L4044" s="108">
        <f t="shared" ca="1" si="1344"/>
        <v>0</v>
      </c>
      <c r="M4044" s="44" t="str">
        <f t="shared" si="1342"/>
        <v/>
      </c>
      <c r="N4044" s="45" t="str">
        <f t="shared" ca="1" si="1346"/>
        <v/>
      </c>
      <c r="O4044" s="108">
        <f t="shared" si="1340"/>
        <v>0</v>
      </c>
      <c r="P4044" s="21" t="e">
        <f t="shared" si="1348"/>
        <v>#N/A</v>
      </c>
      <c r="Q4044" s="21" t="e">
        <f t="shared" si="1349"/>
        <v>#N/A</v>
      </c>
      <c r="R4044" s="21" t="e">
        <f t="shared" si="1350"/>
        <v>#N/A</v>
      </c>
      <c r="S4044" s="21" t="e">
        <f t="shared" si="1351"/>
        <v>#N/A</v>
      </c>
      <c r="T4044" s="29" t="e">
        <f t="shared" si="1343"/>
        <v>#N/A</v>
      </c>
      <c r="U4044" s="34">
        <f t="shared" si="1352"/>
        <v>0</v>
      </c>
      <c r="V4044" s="16">
        <f t="shared" ca="1" si="1355"/>
        <v>44139</v>
      </c>
      <c r="W4044" s="56">
        <f t="shared" ca="1" si="1356"/>
        <v>10</v>
      </c>
      <c r="X4044" s="56">
        <f t="shared" ca="1" si="1357"/>
        <v>2020</v>
      </c>
      <c r="Y4044" s="55" t="str">
        <f t="shared" ca="1" si="1358"/>
        <v>10-2020</v>
      </c>
      <c r="Z4044" s="51">
        <f ca="1">IFERROR(VLOOKUP(Y4044,IPC!$E$2:$F$1745,2,0),IPC!$H$1)</f>
        <v>138.32155800000001</v>
      </c>
      <c r="AA4044" s="48">
        <f t="shared" si="1353"/>
        <v>1</v>
      </c>
      <c r="AB4044" s="48">
        <f t="shared" si="1354"/>
        <v>1900</v>
      </c>
      <c r="AC4044" s="32" t="str">
        <f t="shared" si="1347"/>
        <v>1-1900</v>
      </c>
      <c r="AD4044" s="50">
        <f>IFERROR(VLOOKUP(AC4044,IPC!$E$2:$F$1745,2,0),IPC!$H$1)</f>
        <v>138.32155800000001</v>
      </c>
    </row>
    <row r="4045" spans="10:30" x14ac:dyDescent="0.25">
      <c r="J4045" s="44" t="str">
        <f t="shared" si="1341"/>
        <v/>
      </c>
      <c r="K4045" s="33" t="str">
        <f t="shared" ca="1" si="1345"/>
        <v/>
      </c>
      <c r="L4045" s="108">
        <f t="shared" ca="1" si="1344"/>
        <v>0</v>
      </c>
      <c r="M4045" s="44" t="str">
        <f t="shared" si="1342"/>
        <v/>
      </c>
      <c r="N4045" s="45" t="str">
        <f t="shared" ca="1" si="1346"/>
        <v/>
      </c>
      <c r="O4045" s="108">
        <f t="shared" si="1340"/>
        <v>0</v>
      </c>
      <c r="P4045" s="21" t="e">
        <f t="shared" si="1348"/>
        <v>#N/A</v>
      </c>
      <c r="Q4045" s="21" t="e">
        <f t="shared" si="1349"/>
        <v>#N/A</v>
      </c>
      <c r="R4045" s="21" t="e">
        <f t="shared" si="1350"/>
        <v>#N/A</v>
      </c>
      <c r="S4045" s="21" t="e">
        <f t="shared" si="1351"/>
        <v>#N/A</v>
      </c>
      <c r="T4045" s="29" t="e">
        <f t="shared" si="1343"/>
        <v>#N/A</v>
      </c>
      <c r="U4045" s="34">
        <f t="shared" si="1352"/>
        <v>0</v>
      </c>
      <c r="V4045" s="16">
        <f t="shared" ca="1" si="1355"/>
        <v>44139</v>
      </c>
      <c r="W4045" s="56">
        <f t="shared" ca="1" si="1356"/>
        <v>10</v>
      </c>
      <c r="X4045" s="56">
        <f t="shared" ca="1" si="1357"/>
        <v>2020</v>
      </c>
      <c r="Y4045" s="55" t="str">
        <f t="shared" ca="1" si="1358"/>
        <v>10-2020</v>
      </c>
      <c r="Z4045" s="51">
        <f ca="1">IFERROR(VLOOKUP(Y4045,IPC!$E$2:$F$1745,2,0),IPC!$H$1)</f>
        <v>138.32155800000001</v>
      </c>
      <c r="AA4045" s="48">
        <f t="shared" si="1353"/>
        <v>1</v>
      </c>
      <c r="AB4045" s="48">
        <f t="shared" si="1354"/>
        <v>1900</v>
      </c>
      <c r="AC4045" s="32" t="str">
        <f t="shared" si="1347"/>
        <v>1-1900</v>
      </c>
      <c r="AD4045" s="50">
        <f>IFERROR(VLOOKUP(AC4045,IPC!$E$2:$F$1745,2,0),IPC!$H$1)</f>
        <v>138.32155800000001</v>
      </c>
    </row>
    <row r="4046" spans="10:30" x14ac:dyDescent="0.25">
      <c r="J4046" s="44" t="str">
        <f t="shared" si="1341"/>
        <v/>
      </c>
      <c r="K4046" s="33" t="str">
        <f t="shared" ca="1" si="1345"/>
        <v/>
      </c>
      <c r="L4046" s="108">
        <f t="shared" ca="1" si="1344"/>
        <v>0</v>
      </c>
      <c r="M4046" s="44" t="str">
        <f t="shared" si="1342"/>
        <v/>
      </c>
      <c r="N4046" s="45" t="str">
        <f t="shared" ca="1" si="1346"/>
        <v/>
      </c>
      <c r="O4046" s="108">
        <f t="shared" si="1340"/>
        <v>0</v>
      </c>
      <c r="P4046" s="21" t="e">
        <f t="shared" si="1348"/>
        <v>#N/A</v>
      </c>
      <c r="Q4046" s="21" t="e">
        <f t="shared" si="1349"/>
        <v>#N/A</v>
      </c>
      <c r="R4046" s="21" t="e">
        <f t="shared" si="1350"/>
        <v>#N/A</v>
      </c>
      <c r="S4046" s="21" t="e">
        <f t="shared" si="1351"/>
        <v>#N/A</v>
      </c>
      <c r="T4046" s="29" t="e">
        <f t="shared" si="1343"/>
        <v>#N/A</v>
      </c>
      <c r="U4046" s="34">
        <f t="shared" si="1352"/>
        <v>0</v>
      </c>
      <c r="V4046" s="16">
        <f t="shared" ca="1" si="1355"/>
        <v>44139</v>
      </c>
      <c r="W4046" s="56">
        <f t="shared" ca="1" si="1356"/>
        <v>10</v>
      </c>
      <c r="X4046" s="56">
        <f t="shared" ca="1" si="1357"/>
        <v>2020</v>
      </c>
      <c r="Y4046" s="55" t="str">
        <f t="shared" ca="1" si="1358"/>
        <v>10-2020</v>
      </c>
      <c r="Z4046" s="51">
        <f ca="1">IFERROR(VLOOKUP(Y4046,IPC!$E$2:$F$1745,2,0),IPC!$H$1)</f>
        <v>138.32155800000001</v>
      </c>
      <c r="AA4046" s="48">
        <f t="shared" si="1353"/>
        <v>1</v>
      </c>
      <c r="AB4046" s="48">
        <f t="shared" si="1354"/>
        <v>1900</v>
      </c>
      <c r="AC4046" s="32" t="str">
        <f t="shared" si="1347"/>
        <v>1-1900</v>
      </c>
      <c r="AD4046" s="50">
        <f>IFERROR(VLOOKUP(AC4046,IPC!$E$2:$F$1745,2,0),IPC!$H$1)</f>
        <v>138.32155800000001</v>
      </c>
    </row>
    <row r="4047" spans="10:30" x14ac:dyDescent="0.25">
      <c r="J4047" s="44" t="str">
        <f t="shared" si="1341"/>
        <v/>
      </c>
      <c r="K4047" s="33" t="str">
        <f t="shared" ca="1" si="1345"/>
        <v/>
      </c>
      <c r="L4047" s="108">
        <f t="shared" ca="1" si="1344"/>
        <v>0</v>
      </c>
      <c r="M4047" s="44" t="str">
        <f t="shared" si="1342"/>
        <v/>
      </c>
      <c r="N4047" s="45" t="str">
        <f t="shared" ca="1" si="1346"/>
        <v/>
      </c>
      <c r="O4047" s="108">
        <f t="shared" si="1340"/>
        <v>0</v>
      </c>
      <c r="P4047" s="21" t="e">
        <f t="shared" si="1348"/>
        <v>#N/A</v>
      </c>
      <c r="Q4047" s="21" t="e">
        <f t="shared" si="1349"/>
        <v>#N/A</v>
      </c>
      <c r="R4047" s="21" t="e">
        <f t="shared" si="1350"/>
        <v>#N/A</v>
      </c>
      <c r="S4047" s="21" t="e">
        <f t="shared" si="1351"/>
        <v>#N/A</v>
      </c>
      <c r="T4047" s="29" t="e">
        <f t="shared" si="1343"/>
        <v>#N/A</v>
      </c>
      <c r="U4047" s="34">
        <f t="shared" si="1352"/>
        <v>0</v>
      </c>
      <c r="V4047" s="16">
        <f t="shared" ca="1" si="1355"/>
        <v>44139</v>
      </c>
      <c r="W4047" s="56">
        <f t="shared" ca="1" si="1356"/>
        <v>10</v>
      </c>
      <c r="X4047" s="56">
        <f t="shared" ca="1" si="1357"/>
        <v>2020</v>
      </c>
      <c r="Y4047" s="55" t="str">
        <f t="shared" ca="1" si="1358"/>
        <v>10-2020</v>
      </c>
      <c r="Z4047" s="51">
        <f ca="1">IFERROR(VLOOKUP(Y4047,IPC!$E$2:$F$1745,2,0),IPC!$H$1)</f>
        <v>138.32155800000001</v>
      </c>
      <c r="AA4047" s="48">
        <f t="shared" si="1353"/>
        <v>1</v>
      </c>
      <c r="AB4047" s="48">
        <f t="shared" si="1354"/>
        <v>1900</v>
      </c>
      <c r="AC4047" s="32" t="str">
        <f t="shared" si="1347"/>
        <v>1-1900</v>
      </c>
      <c r="AD4047" s="50">
        <f>IFERROR(VLOOKUP(AC4047,IPC!$E$2:$F$1745,2,0),IPC!$H$1)</f>
        <v>138.32155800000001</v>
      </c>
    </row>
    <row r="4048" spans="10:30" x14ac:dyDescent="0.25">
      <c r="J4048" s="44" t="str">
        <f t="shared" si="1341"/>
        <v/>
      </c>
      <c r="K4048" s="33" t="str">
        <f t="shared" ca="1" si="1345"/>
        <v/>
      </c>
      <c r="L4048" s="108">
        <f t="shared" ca="1" si="1344"/>
        <v>0</v>
      </c>
      <c r="M4048" s="44" t="str">
        <f t="shared" si="1342"/>
        <v/>
      </c>
      <c r="N4048" s="45" t="str">
        <f t="shared" ca="1" si="1346"/>
        <v/>
      </c>
      <c r="O4048" s="108">
        <f t="shared" si="1340"/>
        <v>0</v>
      </c>
      <c r="P4048" s="21" t="e">
        <f t="shared" si="1348"/>
        <v>#N/A</v>
      </c>
      <c r="Q4048" s="21" t="e">
        <f t="shared" si="1349"/>
        <v>#N/A</v>
      </c>
      <c r="R4048" s="21" t="e">
        <f t="shared" si="1350"/>
        <v>#N/A</v>
      </c>
      <c r="S4048" s="21" t="e">
        <f t="shared" si="1351"/>
        <v>#N/A</v>
      </c>
      <c r="T4048" s="29" t="e">
        <f t="shared" si="1343"/>
        <v>#N/A</v>
      </c>
      <c r="U4048" s="34">
        <f t="shared" si="1352"/>
        <v>0</v>
      </c>
      <c r="V4048" s="16">
        <f t="shared" ca="1" si="1355"/>
        <v>44139</v>
      </c>
      <c r="W4048" s="56">
        <f t="shared" ca="1" si="1356"/>
        <v>10</v>
      </c>
      <c r="X4048" s="56">
        <f t="shared" ca="1" si="1357"/>
        <v>2020</v>
      </c>
      <c r="Y4048" s="55" t="str">
        <f t="shared" ca="1" si="1358"/>
        <v>10-2020</v>
      </c>
      <c r="Z4048" s="51">
        <f ca="1">IFERROR(VLOOKUP(Y4048,IPC!$E$2:$F$1745,2,0),IPC!$H$1)</f>
        <v>138.32155800000001</v>
      </c>
      <c r="AA4048" s="48">
        <f t="shared" si="1353"/>
        <v>1</v>
      </c>
      <c r="AB4048" s="48">
        <f t="shared" si="1354"/>
        <v>1900</v>
      </c>
      <c r="AC4048" s="32" t="str">
        <f t="shared" si="1347"/>
        <v>1-1900</v>
      </c>
      <c r="AD4048" s="50">
        <f>IFERROR(VLOOKUP(AC4048,IPC!$E$2:$F$1745,2,0),IPC!$H$1)</f>
        <v>138.32155800000001</v>
      </c>
    </row>
    <row r="4049" spans="10:30" x14ac:dyDescent="0.25">
      <c r="J4049" s="44" t="str">
        <f t="shared" si="1341"/>
        <v/>
      </c>
      <c r="K4049" s="33" t="str">
        <f t="shared" ca="1" si="1345"/>
        <v/>
      </c>
      <c r="L4049" s="108">
        <f t="shared" ca="1" si="1344"/>
        <v>0</v>
      </c>
      <c r="M4049" s="44" t="str">
        <f t="shared" si="1342"/>
        <v/>
      </c>
      <c r="N4049" s="45" t="str">
        <f t="shared" ca="1" si="1346"/>
        <v/>
      </c>
      <c r="O4049" s="108">
        <f t="shared" si="1340"/>
        <v>0</v>
      </c>
      <c r="P4049" s="21" t="e">
        <f t="shared" si="1348"/>
        <v>#N/A</v>
      </c>
      <c r="Q4049" s="21" t="e">
        <f t="shared" si="1349"/>
        <v>#N/A</v>
      </c>
      <c r="R4049" s="21" t="e">
        <f t="shared" si="1350"/>
        <v>#N/A</v>
      </c>
      <c r="S4049" s="21" t="e">
        <f t="shared" si="1351"/>
        <v>#N/A</v>
      </c>
      <c r="T4049" s="29" t="e">
        <f t="shared" si="1343"/>
        <v>#N/A</v>
      </c>
      <c r="U4049" s="34">
        <f t="shared" si="1352"/>
        <v>0</v>
      </c>
      <c r="V4049" s="16">
        <f t="shared" ca="1" si="1355"/>
        <v>44139</v>
      </c>
      <c r="W4049" s="56">
        <f t="shared" ca="1" si="1356"/>
        <v>10</v>
      </c>
      <c r="X4049" s="56">
        <f t="shared" ca="1" si="1357"/>
        <v>2020</v>
      </c>
      <c r="Y4049" s="55" t="str">
        <f t="shared" ca="1" si="1358"/>
        <v>10-2020</v>
      </c>
      <c r="Z4049" s="51">
        <f ca="1">IFERROR(VLOOKUP(Y4049,IPC!$E$2:$F$1745,2,0),IPC!$H$1)</f>
        <v>138.32155800000001</v>
      </c>
      <c r="AA4049" s="48">
        <f t="shared" si="1353"/>
        <v>1</v>
      </c>
      <c r="AB4049" s="48">
        <f t="shared" si="1354"/>
        <v>1900</v>
      </c>
      <c r="AC4049" s="32" t="str">
        <f t="shared" si="1347"/>
        <v>1-1900</v>
      </c>
      <c r="AD4049" s="50">
        <f>IFERROR(VLOOKUP(AC4049,IPC!$E$2:$F$1745,2,0),IPC!$H$1)</f>
        <v>138.32155800000001</v>
      </c>
    </row>
    <row r="4050" spans="10:30" x14ac:dyDescent="0.25">
      <c r="J4050" s="44" t="str">
        <f t="shared" si="1341"/>
        <v/>
      </c>
      <c r="K4050" s="33" t="str">
        <f t="shared" ca="1" si="1345"/>
        <v/>
      </c>
      <c r="L4050" s="108">
        <f t="shared" ca="1" si="1344"/>
        <v>0</v>
      </c>
      <c r="M4050" s="44" t="str">
        <f t="shared" si="1342"/>
        <v/>
      </c>
      <c r="N4050" s="45" t="str">
        <f t="shared" ca="1" si="1346"/>
        <v/>
      </c>
      <c r="O4050" s="108">
        <f t="shared" si="1340"/>
        <v>0</v>
      </c>
      <c r="P4050" s="21" t="e">
        <f t="shared" si="1348"/>
        <v>#N/A</v>
      </c>
      <c r="Q4050" s="21" t="e">
        <f t="shared" si="1349"/>
        <v>#N/A</v>
      </c>
      <c r="R4050" s="21" t="e">
        <f t="shared" si="1350"/>
        <v>#N/A</v>
      </c>
      <c r="S4050" s="21" t="e">
        <f t="shared" si="1351"/>
        <v>#N/A</v>
      </c>
      <c r="T4050" s="29" t="e">
        <f t="shared" si="1343"/>
        <v>#N/A</v>
      </c>
      <c r="U4050" s="34">
        <f t="shared" si="1352"/>
        <v>0</v>
      </c>
      <c r="V4050" s="16">
        <f t="shared" ca="1" si="1355"/>
        <v>44139</v>
      </c>
      <c r="W4050" s="56">
        <f t="shared" ca="1" si="1356"/>
        <v>10</v>
      </c>
      <c r="X4050" s="56">
        <f t="shared" ca="1" si="1357"/>
        <v>2020</v>
      </c>
      <c r="Y4050" s="55" t="str">
        <f t="shared" ca="1" si="1358"/>
        <v>10-2020</v>
      </c>
      <c r="Z4050" s="51">
        <f ca="1">IFERROR(VLOOKUP(Y4050,IPC!$E$2:$F$1745,2,0),IPC!$H$1)</f>
        <v>138.32155800000001</v>
      </c>
      <c r="AA4050" s="48">
        <f t="shared" si="1353"/>
        <v>1</v>
      </c>
      <c r="AB4050" s="48">
        <f t="shared" si="1354"/>
        <v>1900</v>
      </c>
      <c r="AC4050" s="32" t="str">
        <f t="shared" si="1347"/>
        <v>1-1900</v>
      </c>
      <c r="AD4050" s="50">
        <f>IFERROR(VLOOKUP(AC4050,IPC!$E$2:$F$1745,2,0),IPC!$H$1)</f>
        <v>138.32155800000001</v>
      </c>
    </row>
    <row r="4051" spans="10:30" x14ac:dyDescent="0.25">
      <c r="J4051" s="44" t="str">
        <f t="shared" si="1341"/>
        <v/>
      </c>
      <c r="K4051" s="33" t="str">
        <f t="shared" ca="1" si="1345"/>
        <v/>
      </c>
      <c r="L4051" s="108">
        <f t="shared" ca="1" si="1344"/>
        <v>0</v>
      </c>
      <c r="M4051" s="44" t="str">
        <f t="shared" si="1342"/>
        <v/>
      </c>
      <c r="N4051" s="45" t="str">
        <f t="shared" ca="1" si="1346"/>
        <v/>
      </c>
      <c r="O4051" s="108">
        <f t="shared" si="1340"/>
        <v>0</v>
      </c>
      <c r="P4051" s="21" t="e">
        <f t="shared" si="1348"/>
        <v>#N/A</v>
      </c>
      <c r="Q4051" s="21" t="e">
        <f t="shared" si="1349"/>
        <v>#N/A</v>
      </c>
      <c r="R4051" s="21" t="e">
        <f t="shared" si="1350"/>
        <v>#N/A</v>
      </c>
      <c r="S4051" s="21" t="e">
        <f t="shared" si="1351"/>
        <v>#N/A</v>
      </c>
      <c r="T4051" s="29" t="e">
        <f t="shared" si="1343"/>
        <v>#N/A</v>
      </c>
      <c r="U4051" s="34">
        <f t="shared" si="1352"/>
        <v>0</v>
      </c>
      <c r="V4051" s="16">
        <f t="shared" ca="1" si="1355"/>
        <v>44139</v>
      </c>
      <c r="W4051" s="56">
        <f t="shared" ca="1" si="1356"/>
        <v>10</v>
      </c>
      <c r="X4051" s="56">
        <f t="shared" ca="1" si="1357"/>
        <v>2020</v>
      </c>
      <c r="Y4051" s="55" t="str">
        <f t="shared" ca="1" si="1358"/>
        <v>10-2020</v>
      </c>
      <c r="Z4051" s="51">
        <f ca="1">IFERROR(VLOOKUP(Y4051,IPC!$E$2:$F$1745,2,0),IPC!$H$1)</f>
        <v>138.32155800000001</v>
      </c>
      <c r="AA4051" s="48">
        <f t="shared" si="1353"/>
        <v>1</v>
      </c>
      <c r="AB4051" s="48">
        <f t="shared" si="1354"/>
        <v>1900</v>
      </c>
      <c r="AC4051" s="32" t="str">
        <f t="shared" si="1347"/>
        <v>1-1900</v>
      </c>
      <c r="AD4051" s="50">
        <f>IFERROR(VLOOKUP(AC4051,IPC!$E$2:$F$1745,2,0),IPC!$H$1)</f>
        <v>138.32155800000001</v>
      </c>
    </row>
    <row r="4052" spans="10:30" x14ac:dyDescent="0.25">
      <c r="J4052" s="44" t="str">
        <f t="shared" si="1341"/>
        <v/>
      </c>
      <c r="K4052" s="33" t="str">
        <f t="shared" ca="1" si="1345"/>
        <v/>
      </c>
      <c r="L4052" s="108">
        <f t="shared" ca="1" si="1344"/>
        <v>0</v>
      </c>
      <c r="M4052" s="44" t="str">
        <f t="shared" si="1342"/>
        <v/>
      </c>
      <c r="N4052" s="45" t="str">
        <f t="shared" ca="1" si="1346"/>
        <v/>
      </c>
      <c r="O4052" s="108">
        <f t="shared" ref="O4052:O4115" si="1359">+IF(M4052="Provisión contable",N4052,0)</f>
        <v>0</v>
      </c>
      <c r="P4052" s="21" t="e">
        <f t="shared" si="1348"/>
        <v>#N/A</v>
      </c>
      <c r="Q4052" s="21" t="e">
        <f t="shared" si="1349"/>
        <v>#N/A</v>
      </c>
      <c r="R4052" s="21" t="e">
        <f t="shared" si="1350"/>
        <v>#N/A</v>
      </c>
      <c r="S4052" s="21" t="e">
        <f t="shared" si="1351"/>
        <v>#N/A</v>
      </c>
      <c r="T4052" s="29" t="e">
        <f t="shared" si="1343"/>
        <v>#N/A</v>
      </c>
      <c r="U4052" s="34">
        <f t="shared" si="1352"/>
        <v>0</v>
      </c>
      <c r="V4052" s="16">
        <f t="shared" ca="1" si="1355"/>
        <v>44139</v>
      </c>
      <c r="W4052" s="56">
        <f t="shared" ca="1" si="1356"/>
        <v>10</v>
      </c>
      <c r="X4052" s="56">
        <f t="shared" ca="1" si="1357"/>
        <v>2020</v>
      </c>
      <c r="Y4052" s="55" t="str">
        <f t="shared" ca="1" si="1358"/>
        <v>10-2020</v>
      </c>
      <c r="Z4052" s="51">
        <f ca="1">IFERROR(VLOOKUP(Y4052,IPC!$E$2:$F$1745,2,0),IPC!$H$1)</f>
        <v>138.32155800000001</v>
      </c>
      <c r="AA4052" s="48">
        <f t="shared" si="1353"/>
        <v>1</v>
      </c>
      <c r="AB4052" s="48">
        <f t="shared" si="1354"/>
        <v>1900</v>
      </c>
      <c r="AC4052" s="32" t="str">
        <f t="shared" si="1347"/>
        <v>1-1900</v>
      </c>
      <c r="AD4052" s="50">
        <f>IFERROR(VLOOKUP(AC4052,IPC!$E$2:$F$1745,2,0),IPC!$H$1)</f>
        <v>138.32155800000001</v>
      </c>
    </row>
    <row r="4053" spans="10:30" x14ac:dyDescent="0.25">
      <c r="J4053" s="44" t="str">
        <f t="shared" si="1341"/>
        <v/>
      </c>
      <c r="K4053" s="33" t="str">
        <f t="shared" ca="1" si="1345"/>
        <v/>
      </c>
      <c r="L4053" s="108">
        <f t="shared" ca="1" si="1344"/>
        <v>0</v>
      </c>
      <c r="M4053" s="44" t="str">
        <f t="shared" si="1342"/>
        <v/>
      </c>
      <c r="N4053" s="45" t="str">
        <f t="shared" ca="1" si="1346"/>
        <v/>
      </c>
      <c r="O4053" s="108">
        <f t="shared" si="1359"/>
        <v>0</v>
      </c>
      <c r="P4053" s="21" t="e">
        <f t="shared" si="1348"/>
        <v>#N/A</v>
      </c>
      <c r="Q4053" s="21" t="e">
        <f t="shared" si="1349"/>
        <v>#N/A</v>
      </c>
      <c r="R4053" s="21" t="e">
        <f t="shared" si="1350"/>
        <v>#N/A</v>
      </c>
      <c r="S4053" s="21" t="e">
        <f t="shared" si="1351"/>
        <v>#N/A</v>
      </c>
      <c r="T4053" s="29" t="e">
        <f t="shared" si="1343"/>
        <v>#N/A</v>
      </c>
      <c r="U4053" s="34">
        <f t="shared" si="1352"/>
        <v>0</v>
      </c>
      <c r="V4053" s="16">
        <f t="shared" ca="1" si="1355"/>
        <v>44139</v>
      </c>
      <c r="W4053" s="56">
        <f t="shared" ca="1" si="1356"/>
        <v>10</v>
      </c>
      <c r="X4053" s="56">
        <f t="shared" ca="1" si="1357"/>
        <v>2020</v>
      </c>
      <c r="Y4053" s="55" t="str">
        <f t="shared" ca="1" si="1358"/>
        <v>10-2020</v>
      </c>
      <c r="Z4053" s="51">
        <f ca="1">IFERROR(VLOOKUP(Y4053,IPC!$E$2:$F$1745,2,0),IPC!$H$1)</f>
        <v>138.32155800000001</v>
      </c>
      <c r="AA4053" s="48">
        <f t="shared" si="1353"/>
        <v>1</v>
      </c>
      <c r="AB4053" s="48">
        <f t="shared" si="1354"/>
        <v>1900</v>
      </c>
      <c r="AC4053" s="32" t="str">
        <f t="shared" si="1347"/>
        <v>1-1900</v>
      </c>
      <c r="AD4053" s="50">
        <f>IFERROR(VLOOKUP(AC4053,IPC!$E$2:$F$1745,2,0),IPC!$H$1)</f>
        <v>138.32155800000001</v>
      </c>
    </row>
    <row r="4054" spans="10:30" x14ac:dyDescent="0.25">
      <c r="J4054" s="44" t="str">
        <f t="shared" si="1341"/>
        <v/>
      </c>
      <c r="K4054" s="33" t="str">
        <f t="shared" ca="1" si="1345"/>
        <v/>
      </c>
      <c r="L4054" s="108">
        <f t="shared" ca="1" si="1344"/>
        <v>0</v>
      </c>
      <c r="M4054" s="44" t="str">
        <f t="shared" si="1342"/>
        <v/>
      </c>
      <c r="N4054" s="45" t="str">
        <f t="shared" ca="1" si="1346"/>
        <v/>
      </c>
      <c r="O4054" s="108">
        <f t="shared" si="1359"/>
        <v>0</v>
      </c>
      <c r="P4054" s="21" t="e">
        <f t="shared" si="1348"/>
        <v>#N/A</v>
      </c>
      <c r="Q4054" s="21" t="e">
        <f t="shared" si="1349"/>
        <v>#N/A</v>
      </c>
      <c r="R4054" s="21" t="e">
        <f t="shared" si="1350"/>
        <v>#N/A</v>
      </c>
      <c r="S4054" s="21" t="e">
        <f t="shared" si="1351"/>
        <v>#N/A</v>
      </c>
      <c r="T4054" s="29" t="e">
        <f t="shared" si="1343"/>
        <v>#N/A</v>
      </c>
      <c r="U4054" s="34">
        <f t="shared" si="1352"/>
        <v>0</v>
      </c>
      <c r="V4054" s="16">
        <f t="shared" ca="1" si="1355"/>
        <v>44139</v>
      </c>
      <c r="W4054" s="56">
        <f t="shared" ca="1" si="1356"/>
        <v>10</v>
      </c>
      <c r="X4054" s="56">
        <f t="shared" ca="1" si="1357"/>
        <v>2020</v>
      </c>
      <c r="Y4054" s="55" t="str">
        <f t="shared" ca="1" si="1358"/>
        <v>10-2020</v>
      </c>
      <c r="Z4054" s="51">
        <f ca="1">IFERROR(VLOOKUP(Y4054,IPC!$E$2:$F$1745,2,0),IPC!$H$1)</f>
        <v>138.32155800000001</v>
      </c>
      <c r="AA4054" s="48">
        <f t="shared" si="1353"/>
        <v>1</v>
      </c>
      <c r="AB4054" s="48">
        <f t="shared" si="1354"/>
        <v>1900</v>
      </c>
      <c r="AC4054" s="32" t="str">
        <f t="shared" si="1347"/>
        <v>1-1900</v>
      </c>
      <c r="AD4054" s="50">
        <f>IFERROR(VLOOKUP(AC4054,IPC!$E$2:$F$1745,2,0),IPC!$H$1)</f>
        <v>138.32155800000001</v>
      </c>
    </row>
    <row r="4055" spans="10:30" x14ac:dyDescent="0.25">
      <c r="J4055" s="44" t="str">
        <f t="shared" si="1341"/>
        <v/>
      </c>
      <c r="K4055" s="33" t="str">
        <f t="shared" ca="1" si="1345"/>
        <v/>
      </c>
      <c r="L4055" s="108">
        <f t="shared" ca="1" si="1344"/>
        <v>0</v>
      </c>
      <c r="M4055" s="44" t="str">
        <f t="shared" si="1342"/>
        <v/>
      </c>
      <c r="N4055" s="45" t="str">
        <f t="shared" ca="1" si="1346"/>
        <v/>
      </c>
      <c r="O4055" s="108">
        <f t="shared" si="1359"/>
        <v>0</v>
      </c>
      <c r="P4055" s="21" t="e">
        <f t="shared" si="1348"/>
        <v>#N/A</v>
      </c>
      <c r="Q4055" s="21" t="e">
        <f t="shared" si="1349"/>
        <v>#N/A</v>
      </c>
      <c r="R4055" s="21" t="e">
        <f t="shared" si="1350"/>
        <v>#N/A</v>
      </c>
      <c r="S4055" s="21" t="e">
        <f t="shared" si="1351"/>
        <v>#N/A</v>
      </c>
      <c r="T4055" s="29" t="e">
        <f t="shared" si="1343"/>
        <v>#N/A</v>
      </c>
      <c r="U4055" s="34">
        <f t="shared" si="1352"/>
        <v>0</v>
      </c>
      <c r="V4055" s="16">
        <f t="shared" ca="1" si="1355"/>
        <v>44139</v>
      </c>
      <c r="W4055" s="56">
        <f t="shared" ca="1" si="1356"/>
        <v>10</v>
      </c>
      <c r="X4055" s="56">
        <f t="shared" ca="1" si="1357"/>
        <v>2020</v>
      </c>
      <c r="Y4055" s="55" t="str">
        <f t="shared" ca="1" si="1358"/>
        <v>10-2020</v>
      </c>
      <c r="Z4055" s="51">
        <f ca="1">IFERROR(VLOOKUP(Y4055,IPC!$E$2:$F$1745,2,0),IPC!$H$1)</f>
        <v>138.32155800000001</v>
      </c>
      <c r="AA4055" s="48">
        <f t="shared" si="1353"/>
        <v>1</v>
      </c>
      <c r="AB4055" s="48">
        <f t="shared" si="1354"/>
        <v>1900</v>
      </c>
      <c r="AC4055" s="32" t="str">
        <f t="shared" si="1347"/>
        <v>1-1900</v>
      </c>
      <c r="AD4055" s="50">
        <f>IFERROR(VLOOKUP(AC4055,IPC!$E$2:$F$1745,2,0),IPC!$H$1)</f>
        <v>138.32155800000001</v>
      </c>
    </row>
    <row r="4056" spans="10:30" x14ac:dyDescent="0.25">
      <c r="J4056" s="44" t="str">
        <f t="shared" ref="J4056:J4119" si="1360">IFERROR(IF(T4068&gt;0.5,"ALTA",IF(AND(T4068&gt;0.25,T4068&lt;=0.5),"MEDIA",IF(AND(T4068&gt;=0.1,T4068&lt;=0.25),"BAJA",IF(AND(T4068&lt;0.1),"REMOTA")))),"")</f>
        <v/>
      </c>
      <c r="K4056" s="33" t="str">
        <f t="shared" ca="1" si="1345"/>
        <v/>
      </c>
      <c r="L4056" s="108">
        <f t="shared" ca="1" si="1344"/>
        <v>0</v>
      </c>
      <c r="M4056" s="44" t="str">
        <f t="shared" ref="M4056:M4119" si="1361">IFERROR(IF(T4068&gt;50%,"Provisión contable",IF(T4068&lt;=10%,"No se registra","Cuentas de orden")),"")</f>
        <v/>
      </c>
      <c r="N4056" s="45" t="str">
        <f t="shared" ca="1" si="1346"/>
        <v/>
      </c>
      <c r="O4056" s="108">
        <f t="shared" si="1359"/>
        <v>0</v>
      </c>
      <c r="P4056" s="21" t="e">
        <f t="shared" si="1348"/>
        <v>#N/A</v>
      </c>
      <c r="Q4056" s="21" t="e">
        <f t="shared" si="1349"/>
        <v>#N/A</v>
      </c>
      <c r="R4056" s="21" t="e">
        <f t="shared" si="1350"/>
        <v>#N/A</v>
      </c>
      <c r="S4056" s="21" t="e">
        <f t="shared" si="1351"/>
        <v>#N/A</v>
      </c>
      <c r="T4056" s="29" t="e">
        <f t="shared" si="1343"/>
        <v>#N/A</v>
      </c>
      <c r="U4056" s="34">
        <f t="shared" si="1352"/>
        <v>0</v>
      </c>
      <c r="V4056" s="16">
        <f t="shared" ca="1" si="1355"/>
        <v>44139</v>
      </c>
      <c r="W4056" s="56">
        <f t="shared" ca="1" si="1356"/>
        <v>10</v>
      </c>
      <c r="X4056" s="56">
        <f t="shared" ca="1" si="1357"/>
        <v>2020</v>
      </c>
      <c r="Y4056" s="55" t="str">
        <f t="shared" ca="1" si="1358"/>
        <v>10-2020</v>
      </c>
      <c r="Z4056" s="51">
        <f ca="1">IFERROR(VLOOKUP(Y4056,IPC!$E$2:$F$1745,2,0),IPC!$H$1)</f>
        <v>138.32155800000001</v>
      </c>
      <c r="AA4056" s="48">
        <f t="shared" si="1353"/>
        <v>1</v>
      </c>
      <c r="AB4056" s="48">
        <f t="shared" si="1354"/>
        <v>1900</v>
      </c>
      <c r="AC4056" s="32" t="str">
        <f t="shared" si="1347"/>
        <v>1-1900</v>
      </c>
      <c r="AD4056" s="50">
        <f>IFERROR(VLOOKUP(AC4056,IPC!$E$2:$F$1745,2,0),IPC!$H$1)</f>
        <v>138.32155800000001</v>
      </c>
    </row>
    <row r="4057" spans="10:30" x14ac:dyDescent="0.25">
      <c r="J4057" s="44" t="str">
        <f t="shared" si="1360"/>
        <v/>
      </c>
      <c r="K4057" s="33" t="str">
        <f t="shared" ca="1" si="1345"/>
        <v/>
      </c>
      <c r="L4057" s="108">
        <f t="shared" ca="1" si="1344"/>
        <v>0</v>
      </c>
      <c r="M4057" s="44" t="str">
        <f t="shared" si="1361"/>
        <v/>
      </c>
      <c r="N4057" s="45" t="str">
        <f t="shared" ca="1" si="1346"/>
        <v/>
      </c>
      <c r="O4057" s="108">
        <f t="shared" si="1359"/>
        <v>0</v>
      </c>
      <c r="P4057" s="21" t="e">
        <f t="shared" si="1348"/>
        <v>#N/A</v>
      </c>
      <c r="Q4057" s="21" t="e">
        <f t="shared" si="1349"/>
        <v>#N/A</v>
      </c>
      <c r="R4057" s="21" t="e">
        <f t="shared" si="1350"/>
        <v>#N/A</v>
      </c>
      <c r="S4057" s="21" t="e">
        <f t="shared" si="1351"/>
        <v>#N/A</v>
      </c>
      <c r="T4057" s="29" t="e">
        <f t="shared" si="1343"/>
        <v>#N/A</v>
      </c>
      <c r="U4057" s="34">
        <f t="shared" si="1352"/>
        <v>0</v>
      </c>
      <c r="V4057" s="16">
        <f t="shared" ca="1" si="1355"/>
        <v>44139</v>
      </c>
      <c r="W4057" s="56">
        <f t="shared" ca="1" si="1356"/>
        <v>10</v>
      </c>
      <c r="X4057" s="56">
        <f t="shared" ca="1" si="1357"/>
        <v>2020</v>
      </c>
      <c r="Y4057" s="55" t="str">
        <f t="shared" ca="1" si="1358"/>
        <v>10-2020</v>
      </c>
      <c r="Z4057" s="51">
        <f ca="1">IFERROR(VLOOKUP(Y4057,IPC!$E$2:$F$1745,2,0),IPC!$H$1)</f>
        <v>138.32155800000001</v>
      </c>
      <c r="AA4057" s="48">
        <f t="shared" si="1353"/>
        <v>1</v>
      </c>
      <c r="AB4057" s="48">
        <f t="shared" si="1354"/>
        <v>1900</v>
      </c>
      <c r="AC4057" s="32" t="str">
        <f t="shared" si="1347"/>
        <v>1-1900</v>
      </c>
      <c r="AD4057" s="50">
        <f>IFERROR(VLOOKUP(AC4057,IPC!$E$2:$F$1745,2,0),IPC!$H$1)</f>
        <v>138.32155800000001</v>
      </c>
    </row>
    <row r="4058" spans="10:30" x14ac:dyDescent="0.25">
      <c r="J4058" s="44" t="str">
        <f t="shared" si="1360"/>
        <v/>
      </c>
      <c r="K4058" s="33" t="str">
        <f t="shared" ca="1" si="1345"/>
        <v/>
      </c>
      <c r="L4058" s="108">
        <f t="shared" ca="1" si="1344"/>
        <v>0</v>
      </c>
      <c r="M4058" s="44" t="str">
        <f t="shared" si="1361"/>
        <v/>
      </c>
      <c r="N4058" s="45" t="str">
        <f t="shared" ca="1" si="1346"/>
        <v/>
      </c>
      <c r="O4058" s="108">
        <f t="shared" si="1359"/>
        <v>0</v>
      </c>
      <c r="P4058" s="21" t="e">
        <f t="shared" si="1348"/>
        <v>#N/A</v>
      </c>
      <c r="Q4058" s="21" t="e">
        <f t="shared" si="1349"/>
        <v>#N/A</v>
      </c>
      <c r="R4058" s="21" t="e">
        <f t="shared" si="1350"/>
        <v>#N/A</v>
      </c>
      <c r="S4058" s="21" t="e">
        <f t="shared" si="1351"/>
        <v>#N/A</v>
      </c>
      <c r="T4058" s="29" t="e">
        <f t="shared" si="1343"/>
        <v>#N/A</v>
      </c>
      <c r="U4058" s="34">
        <f t="shared" si="1352"/>
        <v>0</v>
      </c>
      <c r="V4058" s="16">
        <f t="shared" ca="1" si="1355"/>
        <v>44139</v>
      </c>
      <c r="W4058" s="56">
        <f t="shared" ca="1" si="1356"/>
        <v>10</v>
      </c>
      <c r="X4058" s="56">
        <f t="shared" ca="1" si="1357"/>
        <v>2020</v>
      </c>
      <c r="Y4058" s="55" t="str">
        <f t="shared" ca="1" si="1358"/>
        <v>10-2020</v>
      </c>
      <c r="Z4058" s="51">
        <f ca="1">IFERROR(VLOOKUP(Y4058,IPC!$E$2:$F$1745,2,0),IPC!$H$1)</f>
        <v>138.32155800000001</v>
      </c>
      <c r="AA4058" s="48">
        <f t="shared" si="1353"/>
        <v>1</v>
      </c>
      <c r="AB4058" s="48">
        <f t="shared" si="1354"/>
        <v>1900</v>
      </c>
      <c r="AC4058" s="32" t="str">
        <f t="shared" si="1347"/>
        <v>1-1900</v>
      </c>
      <c r="AD4058" s="50">
        <f>IFERROR(VLOOKUP(AC4058,IPC!$E$2:$F$1745,2,0),IPC!$H$1)</f>
        <v>138.32155800000001</v>
      </c>
    </row>
    <row r="4059" spans="10:30" x14ac:dyDescent="0.25">
      <c r="J4059" s="44" t="str">
        <f t="shared" si="1360"/>
        <v/>
      </c>
      <c r="K4059" s="33" t="str">
        <f t="shared" ca="1" si="1345"/>
        <v/>
      </c>
      <c r="L4059" s="108">
        <f t="shared" ca="1" si="1344"/>
        <v>0</v>
      </c>
      <c r="M4059" s="44" t="str">
        <f t="shared" si="1361"/>
        <v/>
      </c>
      <c r="N4059" s="45" t="str">
        <f t="shared" ca="1" si="1346"/>
        <v/>
      </c>
      <c r="O4059" s="108">
        <f t="shared" si="1359"/>
        <v>0</v>
      </c>
      <c r="P4059" s="21" t="e">
        <f t="shared" si="1348"/>
        <v>#N/A</v>
      </c>
      <c r="Q4059" s="21" t="e">
        <f t="shared" si="1349"/>
        <v>#N/A</v>
      </c>
      <c r="R4059" s="21" t="e">
        <f t="shared" si="1350"/>
        <v>#N/A</v>
      </c>
      <c r="S4059" s="21" t="e">
        <f t="shared" si="1351"/>
        <v>#N/A</v>
      </c>
      <c r="T4059" s="29" t="e">
        <f t="shared" si="1343"/>
        <v>#N/A</v>
      </c>
      <c r="U4059" s="34">
        <f t="shared" si="1352"/>
        <v>0</v>
      </c>
      <c r="V4059" s="16">
        <f t="shared" ca="1" si="1355"/>
        <v>44139</v>
      </c>
      <c r="W4059" s="56">
        <f t="shared" ca="1" si="1356"/>
        <v>10</v>
      </c>
      <c r="X4059" s="56">
        <f t="shared" ca="1" si="1357"/>
        <v>2020</v>
      </c>
      <c r="Y4059" s="55" t="str">
        <f t="shared" ca="1" si="1358"/>
        <v>10-2020</v>
      </c>
      <c r="Z4059" s="51">
        <f ca="1">IFERROR(VLOOKUP(Y4059,IPC!$E$2:$F$1745,2,0),IPC!$H$1)</f>
        <v>138.32155800000001</v>
      </c>
      <c r="AA4059" s="48">
        <f t="shared" si="1353"/>
        <v>1</v>
      </c>
      <c r="AB4059" s="48">
        <f t="shared" si="1354"/>
        <v>1900</v>
      </c>
      <c r="AC4059" s="32" t="str">
        <f t="shared" si="1347"/>
        <v>1-1900</v>
      </c>
      <c r="AD4059" s="50">
        <f>IFERROR(VLOOKUP(AC4059,IPC!$E$2:$F$1745,2,0),IPC!$H$1)</f>
        <v>138.32155800000001</v>
      </c>
    </row>
    <row r="4060" spans="10:30" x14ac:dyDescent="0.25">
      <c r="J4060" s="44" t="str">
        <f t="shared" si="1360"/>
        <v/>
      </c>
      <c r="K4060" s="33" t="str">
        <f t="shared" ca="1" si="1345"/>
        <v/>
      </c>
      <c r="L4060" s="108">
        <f t="shared" ca="1" si="1344"/>
        <v>0</v>
      </c>
      <c r="M4060" s="44" t="str">
        <f t="shared" si="1361"/>
        <v/>
      </c>
      <c r="N4060" s="45" t="str">
        <f t="shared" ca="1" si="1346"/>
        <v/>
      </c>
      <c r="O4060" s="108">
        <f t="shared" si="1359"/>
        <v>0</v>
      </c>
      <c r="P4060" s="21" t="e">
        <f t="shared" si="1348"/>
        <v>#N/A</v>
      </c>
      <c r="Q4060" s="21" t="e">
        <f t="shared" si="1349"/>
        <v>#N/A</v>
      </c>
      <c r="R4060" s="21" t="e">
        <f t="shared" si="1350"/>
        <v>#N/A</v>
      </c>
      <c r="S4060" s="21" t="e">
        <f t="shared" si="1351"/>
        <v>#N/A</v>
      </c>
      <c r="T4060" s="29" t="e">
        <f t="shared" si="1343"/>
        <v>#N/A</v>
      </c>
      <c r="U4060" s="34">
        <f t="shared" si="1352"/>
        <v>0</v>
      </c>
      <c r="V4060" s="16">
        <f t="shared" ca="1" si="1355"/>
        <v>44139</v>
      </c>
      <c r="W4060" s="56">
        <f t="shared" ca="1" si="1356"/>
        <v>10</v>
      </c>
      <c r="X4060" s="56">
        <f t="shared" ca="1" si="1357"/>
        <v>2020</v>
      </c>
      <c r="Y4060" s="55" t="str">
        <f t="shared" ca="1" si="1358"/>
        <v>10-2020</v>
      </c>
      <c r="Z4060" s="51">
        <f ca="1">IFERROR(VLOOKUP(Y4060,IPC!$E$2:$F$1745,2,0),IPC!$H$1)</f>
        <v>138.32155800000001</v>
      </c>
      <c r="AA4060" s="48">
        <f t="shared" si="1353"/>
        <v>1</v>
      </c>
      <c r="AB4060" s="48">
        <f t="shared" si="1354"/>
        <v>1900</v>
      </c>
      <c r="AC4060" s="32" t="str">
        <f t="shared" si="1347"/>
        <v>1-1900</v>
      </c>
      <c r="AD4060" s="50">
        <f>IFERROR(VLOOKUP(AC4060,IPC!$E$2:$F$1745,2,0),IPC!$H$1)</f>
        <v>138.32155800000001</v>
      </c>
    </row>
    <row r="4061" spans="10:30" x14ac:dyDescent="0.25">
      <c r="J4061" s="44" t="str">
        <f t="shared" si="1360"/>
        <v/>
      </c>
      <c r="K4061" s="33" t="str">
        <f t="shared" ca="1" si="1345"/>
        <v/>
      </c>
      <c r="L4061" s="108">
        <f t="shared" ca="1" si="1344"/>
        <v>0</v>
      </c>
      <c r="M4061" s="44" t="str">
        <f t="shared" si="1361"/>
        <v/>
      </c>
      <c r="N4061" s="45" t="str">
        <f t="shared" ca="1" si="1346"/>
        <v/>
      </c>
      <c r="O4061" s="108">
        <f t="shared" si="1359"/>
        <v>0</v>
      </c>
      <c r="P4061" s="21" t="e">
        <f t="shared" si="1348"/>
        <v>#N/A</v>
      </c>
      <c r="Q4061" s="21" t="e">
        <f t="shared" si="1349"/>
        <v>#N/A</v>
      </c>
      <c r="R4061" s="21" t="e">
        <f t="shared" si="1350"/>
        <v>#N/A</v>
      </c>
      <c r="S4061" s="21" t="e">
        <f t="shared" si="1351"/>
        <v>#N/A</v>
      </c>
      <c r="T4061" s="29" t="e">
        <f t="shared" si="1343"/>
        <v>#N/A</v>
      </c>
      <c r="U4061" s="34">
        <f t="shared" si="1352"/>
        <v>0</v>
      </c>
      <c r="V4061" s="16">
        <f t="shared" ca="1" si="1355"/>
        <v>44139</v>
      </c>
      <c r="W4061" s="56">
        <f t="shared" ca="1" si="1356"/>
        <v>10</v>
      </c>
      <c r="X4061" s="56">
        <f t="shared" ca="1" si="1357"/>
        <v>2020</v>
      </c>
      <c r="Y4061" s="55" t="str">
        <f t="shared" ca="1" si="1358"/>
        <v>10-2020</v>
      </c>
      <c r="Z4061" s="51">
        <f ca="1">IFERROR(VLOOKUP(Y4061,IPC!$E$2:$F$1745,2,0),IPC!$H$1)</f>
        <v>138.32155800000001</v>
      </c>
      <c r="AA4061" s="48">
        <f t="shared" si="1353"/>
        <v>1</v>
      </c>
      <c r="AB4061" s="48">
        <f t="shared" si="1354"/>
        <v>1900</v>
      </c>
      <c r="AC4061" s="32" t="str">
        <f t="shared" si="1347"/>
        <v>1-1900</v>
      </c>
      <c r="AD4061" s="50">
        <f>IFERROR(VLOOKUP(AC4061,IPC!$E$2:$F$1745,2,0),IPC!$H$1)</f>
        <v>138.32155800000001</v>
      </c>
    </row>
    <row r="4062" spans="10:30" x14ac:dyDescent="0.25">
      <c r="J4062" s="44" t="str">
        <f t="shared" si="1360"/>
        <v/>
      </c>
      <c r="K4062" s="33" t="str">
        <f t="shared" ca="1" si="1345"/>
        <v/>
      </c>
      <c r="L4062" s="108">
        <f t="shared" ca="1" si="1344"/>
        <v>0</v>
      </c>
      <c r="M4062" s="44" t="str">
        <f t="shared" si="1361"/>
        <v/>
      </c>
      <c r="N4062" s="45" t="str">
        <f t="shared" ca="1" si="1346"/>
        <v/>
      </c>
      <c r="O4062" s="108">
        <f t="shared" si="1359"/>
        <v>0</v>
      </c>
      <c r="P4062" s="21" t="e">
        <f t="shared" si="1348"/>
        <v>#N/A</v>
      </c>
      <c r="Q4062" s="21" t="e">
        <f t="shared" si="1349"/>
        <v>#N/A</v>
      </c>
      <c r="R4062" s="21" t="e">
        <f t="shared" si="1350"/>
        <v>#N/A</v>
      </c>
      <c r="S4062" s="21" t="e">
        <f t="shared" si="1351"/>
        <v>#N/A</v>
      </c>
      <c r="T4062" s="29" t="e">
        <f t="shared" si="1343"/>
        <v>#N/A</v>
      </c>
      <c r="U4062" s="34">
        <f t="shared" si="1352"/>
        <v>0</v>
      </c>
      <c r="V4062" s="16">
        <f t="shared" ca="1" si="1355"/>
        <v>44139</v>
      </c>
      <c r="W4062" s="56">
        <f t="shared" ca="1" si="1356"/>
        <v>10</v>
      </c>
      <c r="X4062" s="56">
        <f t="shared" ca="1" si="1357"/>
        <v>2020</v>
      </c>
      <c r="Y4062" s="55" t="str">
        <f t="shared" ca="1" si="1358"/>
        <v>10-2020</v>
      </c>
      <c r="Z4062" s="51">
        <f ca="1">IFERROR(VLOOKUP(Y4062,IPC!$E$2:$F$1745,2,0),IPC!$H$1)</f>
        <v>138.32155800000001</v>
      </c>
      <c r="AA4062" s="48">
        <f t="shared" si="1353"/>
        <v>1</v>
      </c>
      <c r="AB4062" s="48">
        <f t="shared" si="1354"/>
        <v>1900</v>
      </c>
      <c r="AC4062" s="32" t="str">
        <f t="shared" si="1347"/>
        <v>1-1900</v>
      </c>
      <c r="AD4062" s="50">
        <f>IFERROR(VLOOKUP(AC4062,IPC!$E$2:$F$1745,2,0),IPC!$H$1)</f>
        <v>138.32155800000001</v>
      </c>
    </row>
    <row r="4063" spans="10:30" x14ac:dyDescent="0.25">
      <c r="J4063" s="44" t="str">
        <f t="shared" si="1360"/>
        <v/>
      </c>
      <c r="K4063" s="33" t="str">
        <f t="shared" ca="1" si="1345"/>
        <v/>
      </c>
      <c r="L4063" s="108">
        <f t="shared" ca="1" si="1344"/>
        <v>0</v>
      </c>
      <c r="M4063" s="44" t="str">
        <f t="shared" si="1361"/>
        <v/>
      </c>
      <c r="N4063" s="45" t="str">
        <f t="shared" ca="1" si="1346"/>
        <v/>
      </c>
      <c r="O4063" s="108">
        <f t="shared" si="1359"/>
        <v>0</v>
      </c>
      <c r="P4063" s="21" t="e">
        <f t="shared" si="1348"/>
        <v>#N/A</v>
      </c>
      <c r="Q4063" s="21" t="e">
        <f t="shared" si="1349"/>
        <v>#N/A</v>
      </c>
      <c r="R4063" s="21" t="e">
        <f t="shared" si="1350"/>
        <v>#N/A</v>
      </c>
      <c r="S4063" s="21" t="e">
        <f t="shared" si="1351"/>
        <v>#N/A</v>
      </c>
      <c r="T4063" s="29" t="e">
        <f t="shared" si="1343"/>
        <v>#N/A</v>
      </c>
      <c r="U4063" s="34">
        <f t="shared" si="1352"/>
        <v>0</v>
      </c>
      <c r="V4063" s="16">
        <f t="shared" ca="1" si="1355"/>
        <v>44139</v>
      </c>
      <c r="W4063" s="56">
        <f t="shared" ca="1" si="1356"/>
        <v>10</v>
      </c>
      <c r="X4063" s="56">
        <f t="shared" ca="1" si="1357"/>
        <v>2020</v>
      </c>
      <c r="Y4063" s="55" t="str">
        <f t="shared" ca="1" si="1358"/>
        <v>10-2020</v>
      </c>
      <c r="Z4063" s="51">
        <f ca="1">IFERROR(VLOOKUP(Y4063,IPC!$E$2:$F$1745,2,0),IPC!$H$1)</f>
        <v>138.32155800000001</v>
      </c>
      <c r="AA4063" s="48">
        <f t="shared" si="1353"/>
        <v>1</v>
      </c>
      <c r="AB4063" s="48">
        <f t="shared" si="1354"/>
        <v>1900</v>
      </c>
      <c r="AC4063" s="32" t="str">
        <f t="shared" si="1347"/>
        <v>1-1900</v>
      </c>
      <c r="AD4063" s="50">
        <f>IFERROR(VLOOKUP(AC4063,IPC!$E$2:$F$1745,2,0),IPC!$H$1)</f>
        <v>138.32155800000001</v>
      </c>
    </row>
    <row r="4064" spans="10:30" x14ac:dyDescent="0.25">
      <c r="J4064" s="44" t="str">
        <f t="shared" si="1360"/>
        <v/>
      </c>
      <c r="K4064" s="33" t="str">
        <f t="shared" ca="1" si="1345"/>
        <v/>
      </c>
      <c r="L4064" s="108">
        <f t="shared" ca="1" si="1344"/>
        <v>0</v>
      </c>
      <c r="M4064" s="44" t="str">
        <f t="shared" si="1361"/>
        <v/>
      </c>
      <c r="N4064" s="45" t="str">
        <f t="shared" ca="1" si="1346"/>
        <v/>
      </c>
      <c r="O4064" s="108">
        <f t="shared" si="1359"/>
        <v>0</v>
      </c>
      <c r="P4064" s="21" t="e">
        <f t="shared" si="1348"/>
        <v>#N/A</v>
      </c>
      <c r="Q4064" s="21" t="e">
        <f t="shared" si="1349"/>
        <v>#N/A</v>
      </c>
      <c r="R4064" s="21" t="e">
        <f t="shared" si="1350"/>
        <v>#N/A</v>
      </c>
      <c r="S4064" s="21" t="e">
        <f t="shared" si="1351"/>
        <v>#N/A</v>
      </c>
      <c r="T4064" s="29" t="e">
        <f t="shared" ref="T4064:T4127" si="1362">+SUMPRODUCT(P4064:S4064,$P$7:$S$7)/100</f>
        <v>#N/A</v>
      </c>
      <c r="U4064" s="34">
        <f t="shared" si="1352"/>
        <v>0</v>
      </c>
      <c r="V4064" s="16">
        <f t="shared" ca="1" si="1355"/>
        <v>44139</v>
      </c>
      <c r="W4064" s="56">
        <f t="shared" ca="1" si="1356"/>
        <v>10</v>
      </c>
      <c r="X4064" s="56">
        <f t="shared" ca="1" si="1357"/>
        <v>2020</v>
      </c>
      <c r="Y4064" s="55" t="str">
        <f t="shared" ca="1" si="1358"/>
        <v>10-2020</v>
      </c>
      <c r="Z4064" s="51">
        <f ca="1">IFERROR(VLOOKUP(Y4064,IPC!$E$2:$F$1745,2,0),IPC!$H$1)</f>
        <v>138.32155800000001</v>
      </c>
      <c r="AA4064" s="48">
        <f t="shared" si="1353"/>
        <v>1</v>
      </c>
      <c r="AB4064" s="48">
        <f t="shared" si="1354"/>
        <v>1900</v>
      </c>
      <c r="AC4064" s="32" t="str">
        <f t="shared" si="1347"/>
        <v>1-1900</v>
      </c>
      <c r="AD4064" s="50">
        <f>IFERROR(VLOOKUP(AC4064,IPC!$E$2:$F$1745,2,0),IPC!$H$1)</f>
        <v>138.32155800000001</v>
      </c>
    </row>
    <row r="4065" spans="10:30" x14ac:dyDescent="0.25">
      <c r="J4065" s="44" t="str">
        <f t="shared" si="1360"/>
        <v/>
      </c>
      <c r="K4065" s="33" t="str">
        <f t="shared" ca="1" si="1345"/>
        <v/>
      </c>
      <c r="L4065" s="108">
        <f t="shared" ca="1" si="1344"/>
        <v>0</v>
      </c>
      <c r="M4065" s="44" t="str">
        <f t="shared" si="1361"/>
        <v/>
      </c>
      <c r="N4065" s="45" t="str">
        <f t="shared" ca="1" si="1346"/>
        <v/>
      </c>
      <c r="O4065" s="108">
        <f t="shared" si="1359"/>
        <v>0</v>
      </c>
      <c r="P4065" s="21" t="e">
        <f t="shared" si="1348"/>
        <v>#N/A</v>
      </c>
      <c r="Q4065" s="21" t="e">
        <f t="shared" si="1349"/>
        <v>#N/A</v>
      </c>
      <c r="R4065" s="21" t="e">
        <f t="shared" si="1350"/>
        <v>#N/A</v>
      </c>
      <c r="S4065" s="21" t="e">
        <f t="shared" si="1351"/>
        <v>#N/A</v>
      </c>
      <c r="T4065" s="29" t="e">
        <f t="shared" si="1362"/>
        <v>#N/A</v>
      </c>
      <c r="U4065" s="34">
        <f t="shared" si="1352"/>
        <v>0</v>
      </c>
      <c r="V4065" s="16">
        <f t="shared" ca="1" si="1355"/>
        <v>44139</v>
      </c>
      <c r="W4065" s="56">
        <f t="shared" ca="1" si="1356"/>
        <v>10</v>
      </c>
      <c r="X4065" s="56">
        <f t="shared" ca="1" si="1357"/>
        <v>2020</v>
      </c>
      <c r="Y4065" s="55" t="str">
        <f t="shared" ca="1" si="1358"/>
        <v>10-2020</v>
      </c>
      <c r="Z4065" s="51">
        <f ca="1">IFERROR(VLOOKUP(Y4065,IPC!$E$2:$F$1745,2,0),IPC!$H$1)</f>
        <v>138.32155800000001</v>
      </c>
      <c r="AA4065" s="48">
        <f t="shared" si="1353"/>
        <v>1</v>
      </c>
      <c r="AB4065" s="48">
        <f t="shared" si="1354"/>
        <v>1900</v>
      </c>
      <c r="AC4065" s="32" t="str">
        <f t="shared" si="1347"/>
        <v>1-1900</v>
      </c>
      <c r="AD4065" s="50">
        <f>IFERROR(VLOOKUP(AC4065,IPC!$E$2:$F$1745,2,0),IPC!$H$1)</f>
        <v>138.32155800000001</v>
      </c>
    </row>
    <row r="4066" spans="10:30" x14ac:dyDescent="0.25">
      <c r="J4066" s="44" t="str">
        <f t="shared" si="1360"/>
        <v/>
      </c>
      <c r="K4066" s="33" t="str">
        <f t="shared" ca="1" si="1345"/>
        <v/>
      </c>
      <c r="L4066" s="108">
        <f t="shared" ca="1" si="1344"/>
        <v>0</v>
      </c>
      <c r="M4066" s="44" t="str">
        <f t="shared" si="1361"/>
        <v/>
      </c>
      <c r="N4066" s="45" t="str">
        <f t="shared" ca="1" si="1346"/>
        <v/>
      </c>
      <c r="O4066" s="108">
        <f t="shared" si="1359"/>
        <v>0</v>
      </c>
      <c r="P4066" s="21" t="e">
        <f t="shared" si="1348"/>
        <v>#N/A</v>
      </c>
      <c r="Q4066" s="21" t="e">
        <f t="shared" si="1349"/>
        <v>#N/A</v>
      </c>
      <c r="R4066" s="21" t="e">
        <f t="shared" si="1350"/>
        <v>#N/A</v>
      </c>
      <c r="S4066" s="21" t="e">
        <f t="shared" si="1351"/>
        <v>#N/A</v>
      </c>
      <c r="T4066" s="29" t="e">
        <f t="shared" si="1362"/>
        <v>#N/A</v>
      </c>
      <c r="U4066" s="34">
        <f t="shared" si="1352"/>
        <v>0</v>
      </c>
      <c r="V4066" s="16">
        <f t="shared" ca="1" si="1355"/>
        <v>44139</v>
      </c>
      <c r="W4066" s="56">
        <f t="shared" ca="1" si="1356"/>
        <v>10</v>
      </c>
      <c r="X4066" s="56">
        <f t="shared" ca="1" si="1357"/>
        <v>2020</v>
      </c>
      <c r="Y4066" s="55" t="str">
        <f t="shared" ca="1" si="1358"/>
        <v>10-2020</v>
      </c>
      <c r="Z4066" s="51">
        <f ca="1">IFERROR(VLOOKUP(Y4066,IPC!$E$2:$F$1745,2,0),IPC!$H$1)</f>
        <v>138.32155800000001</v>
      </c>
      <c r="AA4066" s="48">
        <f t="shared" si="1353"/>
        <v>1</v>
      </c>
      <c r="AB4066" s="48">
        <f t="shared" si="1354"/>
        <v>1900</v>
      </c>
      <c r="AC4066" s="32" t="str">
        <f t="shared" si="1347"/>
        <v>1-1900</v>
      </c>
      <c r="AD4066" s="50">
        <f>IFERROR(VLOOKUP(AC4066,IPC!$E$2:$F$1745,2,0),IPC!$H$1)</f>
        <v>138.32155800000001</v>
      </c>
    </row>
    <row r="4067" spans="10:30" x14ac:dyDescent="0.25">
      <c r="J4067" s="44" t="str">
        <f t="shared" si="1360"/>
        <v/>
      </c>
      <c r="K4067" s="33" t="str">
        <f t="shared" ca="1" si="1345"/>
        <v/>
      </c>
      <c r="L4067" s="108">
        <f t="shared" ca="1" si="1344"/>
        <v>0</v>
      </c>
      <c r="M4067" s="44" t="str">
        <f t="shared" si="1361"/>
        <v/>
      </c>
      <c r="N4067" s="45" t="str">
        <f t="shared" ca="1" si="1346"/>
        <v/>
      </c>
      <c r="O4067" s="108">
        <f t="shared" si="1359"/>
        <v>0</v>
      </c>
      <c r="P4067" s="21" t="e">
        <f t="shared" si="1348"/>
        <v>#N/A</v>
      </c>
      <c r="Q4067" s="21" t="e">
        <f t="shared" si="1349"/>
        <v>#N/A</v>
      </c>
      <c r="R4067" s="21" t="e">
        <f t="shared" si="1350"/>
        <v>#N/A</v>
      </c>
      <c r="S4067" s="21" t="e">
        <f t="shared" si="1351"/>
        <v>#N/A</v>
      </c>
      <c r="T4067" s="29" t="e">
        <f t="shared" si="1362"/>
        <v>#N/A</v>
      </c>
      <c r="U4067" s="34">
        <f t="shared" si="1352"/>
        <v>0</v>
      </c>
      <c r="V4067" s="16">
        <f t="shared" ca="1" si="1355"/>
        <v>44139</v>
      </c>
      <c r="W4067" s="56">
        <f t="shared" ca="1" si="1356"/>
        <v>10</v>
      </c>
      <c r="X4067" s="56">
        <f t="shared" ca="1" si="1357"/>
        <v>2020</v>
      </c>
      <c r="Y4067" s="55" t="str">
        <f t="shared" ca="1" si="1358"/>
        <v>10-2020</v>
      </c>
      <c r="Z4067" s="51">
        <f ca="1">IFERROR(VLOOKUP(Y4067,IPC!$E$2:$F$1745,2,0),IPC!$H$1)</f>
        <v>138.32155800000001</v>
      </c>
      <c r="AA4067" s="48">
        <f t="shared" si="1353"/>
        <v>1</v>
      </c>
      <c r="AB4067" s="48">
        <f t="shared" si="1354"/>
        <v>1900</v>
      </c>
      <c r="AC4067" s="32" t="str">
        <f t="shared" si="1347"/>
        <v>1-1900</v>
      </c>
      <c r="AD4067" s="50">
        <f>IFERROR(VLOOKUP(AC4067,IPC!$E$2:$F$1745,2,0),IPC!$H$1)</f>
        <v>138.32155800000001</v>
      </c>
    </row>
    <row r="4068" spans="10:30" x14ac:dyDescent="0.25">
      <c r="J4068" s="44" t="str">
        <f t="shared" si="1360"/>
        <v/>
      </c>
      <c r="K4068" s="33" t="str">
        <f t="shared" ca="1" si="1345"/>
        <v/>
      </c>
      <c r="L4068" s="108">
        <f t="shared" ca="1" si="1344"/>
        <v>0</v>
      </c>
      <c r="M4068" s="44" t="str">
        <f t="shared" si="1361"/>
        <v/>
      </c>
      <c r="N4068" s="45" t="str">
        <f t="shared" ca="1" si="1346"/>
        <v/>
      </c>
      <c r="O4068" s="108">
        <f t="shared" si="1359"/>
        <v>0</v>
      </c>
      <c r="P4068" s="21" t="e">
        <f t="shared" si="1348"/>
        <v>#N/A</v>
      </c>
      <c r="Q4068" s="21" t="e">
        <f t="shared" si="1349"/>
        <v>#N/A</v>
      </c>
      <c r="R4068" s="21" t="e">
        <f t="shared" si="1350"/>
        <v>#N/A</v>
      </c>
      <c r="S4068" s="21" t="e">
        <f t="shared" si="1351"/>
        <v>#N/A</v>
      </c>
      <c r="T4068" s="29" t="e">
        <f t="shared" si="1362"/>
        <v>#N/A</v>
      </c>
      <c r="U4068" s="34">
        <f t="shared" si="1352"/>
        <v>0</v>
      </c>
      <c r="V4068" s="16">
        <f t="shared" ca="1" si="1355"/>
        <v>44139</v>
      </c>
      <c r="W4068" s="56">
        <f t="shared" ca="1" si="1356"/>
        <v>10</v>
      </c>
      <c r="X4068" s="56">
        <f t="shared" ca="1" si="1357"/>
        <v>2020</v>
      </c>
      <c r="Y4068" s="55" t="str">
        <f t="shared" ca="1" si="1358"/>
        <v>10-2020</v>
      </c>
      <c r="Z4068" s="51">
        <f ca="1">IFERROR(VLOOKUP(Y4068,IPC!$E$2:$F$1745,2,0),IPC!$H$1)</f>
        <v>138.32155800000001</v>
      </c>
      <c r="AA4068" s="48">
        <f t="shared" si="1353"/>
        <v>1</v>
      </c>
      <c r="AB4068" s="48">
        <f t="shared" si="1354"/>
        <v>1900</v>
      </c>
      <c r="AC4068" s="32" t="str">
        <f t="shared" si="1347"/>
        <v>1-1900</v>
      </c>
      <c r="AD4068" s="50">
        <f>IFERROR(VLOOKUP(AC4068,IPC!$E$2:$F$1745,2,0),IPC!$H$1)</f>
        <v>138.32155800000001</v>
      </c>
    </row>
    <row r="4069" spans="10:30" x14ac:dyDescent="0.25">
      <c r="J4069" s="44" t="str">
        <f t="shared" si="1360"/>
        <v/>
      </c>
      <c r="K4069" s="33" t="str">
        <f t="shared" ca="1" si="1345"/>
        <v/>
      </c>
      <c r="L4069" s="108">
        <f t="shared" ca="1" si="1344"/>
        <v>0</v>
      </c>
      <c r="M4069" s="44" t="str">
        <f t="shared" si="1361"/>
        <v/>
      </c>
      <c r="N4069" s="45" t="str">
        <f t="shared" ca="1" si="1346"/>
        <v/>
      </c>
      <c r="O4069" s="108">
        <f t="shared" si="1359"/>
        <v>0</v>
      </c>
      <c r="P4069" s="21" t="e">
        <f t="shared" si="1348"/>
        <v>#N/A</v>
      </c>
      <c r="Q4069" s="21" t="e">
        <f t="shared" si="1349"/>
        <v>#N/A</v>
      </c>
      <c r="R4069" s="21" t="e">
        <f t="shared" si="1350"/>
        <v>#N/A</v>
      </c>
      <c r="S4069" s="21" t="e">
        <f t="shared" si="1351"/>
        <v>#N/A</v>
      </c>
      <c r="T4069" s="29" t="e">
        <f t="shared" si="1362"/>
        <v>#N/A</v>
      </c>
      <c r="U4069" s="34">
        <f t="shared" si="1352"/>
        <v>0</v>
      </c>
      <c r="V4069" s="16">
        <f t="shared" ca="1" si="1355"/>
        <v>44139</v>
      </c>
      <c r="W4069" s="56">
        <f t="shared" ca="1" si="1356"/>
        <v>10</v>
      </c>
      <c r="X4069" s="56">
        <f t="shared" ca="1" si="1357"/>
        <v>2020</v>
      </c>
      <c r="Y4069" s="55" t="str">
        <f t="shared" ca="1" si="1358"/>
        <v>10-2020</v>
      </c>
      <c r="Z4069" s="51">
        <f ca="1">IFERROR(VLOOKUP(Y4069,IPC!$E$2:$F$1745,2,0),IPC!$H$1)</f>
        <v>138.32155800000001</v>
      </c>
      <c r="AA4069" s="48">
        <f t="shared" si="1353"/>
        <v>1</v>
      </c>
      <c r="AB4069" s="48">
        <f t="shared" si="1354"/>
        <v>1900</v>
      </c>
      <c r="AC4069" s="32" t="str">
        <f t="shared" si="1347"/>
        <v>1-1900</v>
      </c>
      <c r="AD4069" s="50">
        <f>IFERROR(VLOOKUP(AC4069,IPC!$E$2:$F$1745,2,0),IPC!$H$1)</f>
        <v>138.32155800000001</v>
      </c>
    </row>
    <row r="4070" spans="10:30" x14ac:dyDescent="0.25">
      <c r="J4070" s="44" t="str">
        <f t="shared" si="1360"/>
        <v/>
      </c>
      <c r="K4070" s="33" t="str">
        <f t="shared" ca="1" si="1345"/>
        <v/>
      </c>
      <c r="L4070" s="108">
        <f t="shared" ref="L4070:L4133" ca="1" si="1363">IFERROR(B4070*C4070*Z4082/AD4082,"")</f>
        <v>0</v>
      </c>
      <c r="M4070" s="44" t="str">
        <f t="shared" si="1361"/>
        <v/>
      </c>
      <c r="N4070" s="45" t="str">
        <f t="shared" ca="1" si="1346"/>
        <v/>
      </c>
      <c r="O4070" s="108">
        <f t="shared" si="1359"/>
        <v>0</v>
      </c>
      <c r="P4070" s="21" t="e">
        <f t="shared" si="1348"/>
        <v>#N/A</v>
      </c>
      <c r="Q4070" s="21" t="e">
        <f t="shared" si="1349"/>
        <v>#N/A</v>
      </c>
      <c r="R4070" s="21" t="e">
        <f t="shared" si="1350"/>
        <v>#N/A</v>
      </c>
      <c r="S4070" s="21" t="e">
        <f t="shared" si="1351"/>
        <v>#N/A</v>
      </c>
      <c r="T4070" s="29" t="e">
        <f t="shared" si="1362"/>
        <v>#N/A</v>
      </c>
      <c r="U4070" s="34">
        <f t="shared" si="1352"/>
        <v>0</v>
      </c>
      <c r="V4070" s="16">
        <f t="shared" ca="1" si="1355"/>
        <v>44139</v>
      </c>
      <c r="W4070" s="56">
        <f t="shared" ca="1" si="1356"/>
        <v>10</v>
      </c>
      <c r="X4070" s="56">
        <f t="shared" ca="1" si="1357"/>
        <v>2020</v>
      </c>
      <c r="Y4070" s="55" t="str">
        <f t="shared" ca="1" si="1358"/>
        <v>10-2020</v>
      </c>
      <c r="Z4070" s="51">
        <f ca="1">IFERROR(VLOOKUP(Y4070,IPC!$E$2:$F$1745,2,0),IPC!$H$1)</f>
        <v>138.32155800000001</v>
      </c>
      <c r="AA4070" s="48">
        <f t="shared" si="1353"/>
        <v>1</v>
      </c>
      <c r="AB4070" s="48">
        <f t="shared" si="1354"/>
        <v>1900</v>
      </c>
      <c r="AC4070" s="32" t="str">
        <f t="shared" si="1347"/>
        <v>1-1900</v>
      </c>
      <c r="AD4070" s="50">
        <f>IFERROR(VLOOKUP(AC4070,IPC!$E$2:$F$1745,2,0),IPC!$H$1)</f>
        <v>138.32155800000001</v>
      </c>
    </row>
    <row r="4071" spans="10:30" x14ac:dyDescent="0.25">
      <c r="J4071" s="44" t="str">
        <f t="shared" si="1360"/>
        <v/>
      </c>
      <c r="K4071" s="33" t="str">
        <f t="shared" ca="1" si="1345"/>
        <v/>
      </c>
      <c r="L4071" s="108">
        <f t="shared" ca="1" si="1363"/>
        <v>0</v>
      </c>
      <c r="M4071" s="44" t="str">
        <f t="shared" si="1361"/>
        <v/>
      </c>
      <c r="N4071" s="45" t="str">
        <f t="shared" ca="1" si="1346"/>
        <v/>
      </c>
      <c r="O4071" s="108">
        <f t="shared" si="1359"/>
        <v>0</v>
      </c>
      <c r="P4071" s="21" t="e">
        <f t="shared" si="1348"/>
        <v>#N/A</v>
      </c>
      <c r="Q4071" s="21" t="e">
        <f t="shared" si="1349"/>
        <v>#N/A</v>
      </c>
      <c r="R4071" s="21" t="e">
        <f t="shared" si="1350"/>
        <v>#N/A</v>
      </c>
      <c r="S4071" s="21" t="e">
        <f t="shared" si="1351"/>
        <v>#N/A</v>
      </c>
      <c r="T4071" s="29" t="e">
        <f t="shared" si="1362"/>
        <v>#N/A</v>
      </c>
      <c r="U4071" s="34">
        <f t="shared" si="1352"/>
        <v>0</v>
      </c>
      <c r="V4071" s="16">
        <f t="shared" ca="1" si="1355"/>
        <v>44139</v>
      </c>
      <c r="W4071" s="56">
        <f t="shared" ca="1" si="1356"/>
        <v>10</v>
      </c>
      <c r="X4071" s="56">
        <f t="shared" ca="1" si="1357"/>
        <v>2020</v>
      </c>
      <c r="Y4071" s="55" t="str">
        <f t="shared" ca="1" si="1358"/>
        <v>10-2020</v>
      </c>
      <c r="Z4071" s="51">
        <f ca="1">IFERROR(VLOOKUP(Y4071,IPC!$E$2:$F$1745,2,0),IPC!$H$1)</f>
        <v>138.32155800000001</v>
      </c>
      <c r="AA4071" s="48">
        <f t="shared" si="1353"/>
        <v>1</v>
      </c>
      <c r="AB4071" s="48">
        <f t="shared" si="1354"/>
        <v>1900</v>
      </c>
      <c r="AC4071" s="32" t="str">
        <f t="shared" si="1347"/>
        <v>1-1900</v>
      </c>
      <c r="AD4071" s="50">
        <f>IFERROR(VLOOKUP(AC4071,IPC!$E$2:$F$1745,2,0),IPC!$H$1)</f>
        <v>138.32155800000001</v>
      </c>
    </row>
    <row r="4072" spans="10:30" x14ac:dyDescent="0.25">
      <c r="J4072" s="44" t="str">
        <f t="shared" si="1360"/>
        <v/>
      </c>
      <c r="K4072" s="33" t="str">
        <f t="shared" ca="1" si="1345"/>
        <v/>
      </c>
      <c r="L4072" s="108">
        <f t="shared" ca="1" si="1363"/>
        <v>0</v>
      </c>
      <c r="M4072" s="44" t="str">
        <f t="shared" si="1361"/>
        <v/>
      </c>
      <c r="N4072" s="45" t="str">
        <f t="shared" ca="1" si="1346"/>
        <v/>
      </c>
      <c r="O4072" s="108">
        <f t="shared" si="1359"/>
        <v>0</v>
      </c>
      <c r="P4072" s="21" t="e">
        <f t="shared" si="1348"/>
        <v>#N/A</v>
      </c>
      <c r="Q4072" s="21" t="e">
        <f t="shared" si="1349"/>
        <v>#N/A</v>
      </c>
      <c r="R4072" s="21" t="e">
        <f t="shared" si="1350"/>
        <v>#N/A</v>
      </c>
      <c r="S4072" s="21" t="e">
        <f t="shared" si="1351"/>
        <v>#N/A</v>
      </c>
      <c r="T4072" s="29" t="e">
        <f t="shared" si="1362"/>
        <v>#N/A</v>
      </c>
      <c r="U4072" s="34">
        <f t="shared" si="1352"/>
        <v>0</v>
      </c>
      <c r="V4072" s="16">
        <f t="shared" ca="1" si="1355"/>
        <v>44139</v>
      </c>
      <c r="W4072" s="56">
        <f t="shared" ca="1" si="1356"/>
        <v>10</v>
      </c>
      <c r="X4072" s="56">
        <f t="shared" ca="1" si="1357"/>
        <v>2020</v>
      </c>
      <c r="Y4072" s="55" t="str">
        <f t="shared" ca="1" si="1358"/>
        <v>10-2020</v>
      </c>
      <c r="Z4072" s="51">
        <f ca="1">IFERROR(VLOOKUP(Y4072,IPC!$E$2:$F$1745,2,0),IPC!$H$1)</f>
        <v>138.32155800000001</v>
      </c>
      <c r="AA4072" s="48">
        <f t="shared" si="1353"/>
        <v>1</v>
      </c>
      <c r="AB4072" s="48">
        <f t="shared" si="1354"/>
        <v>1900</v>
      </c>
      <c r="AC4072" s="32" t="str">
        <f t="shared" si="1347"/>
        <v>1-1900</v>
      </c>
      <c r="AD4072" s="50">
        <f>IFERROR(VLOOKUP(AC4072,IPC!$E$2:$F$1745,2,0),IPC!$H$1)</f>
        <v>138.32155800000001</v>
      </c>
    </row>
    <row r="4073" spans="10:30" x14ac:dyDescent="0.25">
      <c r="J4073" s="44" t="str">
        <f t="shared" si="1360"/>
        <v/>
      </c>
      <c r="K4073" s="33" t="str">
        <f t="shared" ca="1" si="1345"/>
        <v/>
      </c>
      <c r="L4073" s="108">
        <f t="shared" ca="1" si="1363"/>
        <v>0</v>
      </c>
      <c r="M4073" s="44" t="str">
        <f t="shared" si="1361"/>
        <v/>
      </c>
      <c r="N4073" s="45" t="str">
        <f t="shared" ca="1" si="1346"/>
        <v/>
      </c>
      <c r="O4073" s="108">
        <f t="shared" si="1359"/>
        <v>0</v>
      </c>
      <c r="P4073" s="21" t="e">
        <f t="shared" si="1348"/>
        <v>#N/A</v>
      </c>
      <c r="Q4073" s="21" t="e">
        <f t="shared" si="1349"/>
        <v>#N/A</v>
      </c>
      <c r="R4073" s="21" t="e">
        <f t="shared" si="1350"/>
        <v>#N/A</v>
      </c>
      <c r="S4073" s="21" t="e">
        <f t="shared" si="1351"/>
        <v>#N/A</v>
      </c>
      <c r="T4073" s="29" t="e">
        <f t="shared" si="1362"/>
        <v>#N/A</v>
      </c>
      <c r="U4073" s="34">
        <f t="shared" si="1352"/>
        <v>0</v>
      </c>
      <c r="V4073" s="16">
        <f t="shared" ca="1" si="1355"/>
        <v>44139</v>
      </c>
      <c r="W4073" s="56">
        <f t="shared" ca="1" si="1356"/>
        <v>10</v>
      </c>
      <c r="X4073" s="56">
        <f t="shared" ca="1" si="1357"/>
        <v>2020</v>
      </c>
      <c r="Y4073" s="55" t="str">
        <f t="shared" ca="1" si="1358"/>
        <v>10-2020</v>
      </c>
      <c r="Z4073" s="51">
        <f ca="1">IFERROR(VLOOKUP(Y4073,IPC!$E$2:$F$1745,2,0),IPC!$H$1)</f>
        <v>138.32155800000001</v>
      </c>
      <c r="AA4073" s="48">
        <f t="shared" si="1353"/>
        <v>1</v>
      </c>
      <c r="AB4073" s="48">
        <f t="shared" si="1354"/>
        <v>1900</v>
      </c>
      <c r="AC4073" s="32" t="str">
        <f t="shared" si="1347"/>
        <v>1-1900</v>
      </c>
      <c r="AD4073" s="50">
        <f>IFERROR(VLOOKUP(AC4073,IPC!$E$2:$F$1745,2,0),IPC!$H$1)</f>
        <v>138.32155800000001</v>
      </c>
    </row>
    <row r="4074" spans="10:30" x14ac:dyDescent="0.25">
      <c r="J4074" s="44" t="str">
        <f t="shared" si="1360"/>
        <v/>
      </c>
      <c r="K4074" s="33" t="str">
        <f t="shared" ca="1" si="1345"/>
        <v/>
      </c>
      <c r="L4074" s="108">
        <f t="shared" ca="1" si="1363"/>
        <v>0</v>
      </c>
      <c r="M4074" s="44" t="str">
        <f t="shared" si="1361"/>
        <v/>
      </c>
      <c r="N4074" s="45" t="str">
        <f t="shared" ca="1" si="1346"/>
        <v/>
      </c>
      <c r="O4074" s="108">
        <f t="shared" si="1359"/>
        <v>0</v>
      </c>
      <c r="P4074" s="21" t="e">
        <f t="shared" si="1348"/>
        <v>#N/A</v>
      </c>
      <c r="Q4074" s="21" t="e">
        <f t="shared" si="1349"/>
        <v>#N/A</v>
      </c>
      <c r="R4074" s="21" t="e">
        <f t="shared" si="1350"/>
        <v>#N/A</v>
      </c>
      <c r="S4074" s="21" t="e">
        <f t="shared" si="1351"/>
        <v>#N/A</v>
      </c>
      <c r="T4074" s="29" t="e">
        <f t="shared" si="1362"/>
        <v>#N/A</v>
      </c>
      <c r="U4074" s="34">
        <f t="shared" si="1352"/>
        <v>0</v>
      </c>
      <c r="V4074" s="16">
        <f t="shared" ca="1" si="1355"/>
        <v>44139</v>
      </c>
      <c r="W4074" s="56">
        <f t="shared" ca="1" si="1356"/>
        <v>10</v>
      </c>
      <c r="X4074" s="56">
        <f t="shared" ca="1" si="1357"/>
        <v>2020</v>
      </c>
      <c r="Y4074" s="55" t="str">
        <f t="shared" ca="1" si="1358"/>
        <v>10-2020</v>
      </c>
      <c r="Z4074" s="51">
        <f ca="1">IFERROR(VLOOKUP(Y4074,IPC!$E$2:$F$1745,2,0),IPC!$H$1)</f>
        <v>138.32155800000001</v>
      </c>
      <c r="AA4074" s="48">
        <f t="shared" si="1353"/>
        <v>1</v>
      </c>
      <c r="AB4074" s="48">
        <f t="shared" si="1354"/>
        <v>1900</v>
      </c>
      <c r="AC4074" s="32" t="str">
        <f t="shared" si="1347"/>
        <v>1-1900</v>
      </c>
      <c r="AD4074" s="50">
        <f>IFERROR(VLOOKUP(AC4074,IPC!$E$2:$F$1745,2,0),IPC!$H$1)</f>
        <v>138.32155800000001</v>
      </c>
    </row>
    <row r="4075" spans="10:30" x14ac:dyDescent="0.25">
      <c r="J4075" s="44" t="str">
        <f t="shared" si="1360"/>
        <v/>
      </c>
      <c r="K4075" s="33" t="str">
        <f t="shared" ca="1" si="1345"/>
        <v/>
      </c>
      <c r="L4075" s="108">
        <f t="shared" ca="1" si="1363"/>
        <v>0</v>
      </c>
      <c r="M4075" s="44" t="str">
        <f t="shared" si="1361"/>
        <v/>
      </c>
      <c r="N4075" s="45" t="str">
        <f t="shared" ca="1" si="1346"/>
        <v/>
      </c>
      <c r="O4075" s="108">
        <f t="shared" si="1359"/>
        <v>0</v>
      </c>
      <c r="P4075" s="21" t="e">
        <f t="shared" si="1348"/>
        <v>#N/A</v>
      </c>
      <c r="Q4075" s="21" t="e">
        <f t="shared" si="1349"/>
        <v>#N/A</v>
      </c>
      <c r="R4075" s="21" t="e">
        <f t="shared" si="1350"/>
        <v>#N/A</v>
      </c>
      <c r="S4075" s="21" t="e">
        <f t="shared" si="1351"/>
        <v>#N/A</v>
      </c>
      <c r="T4075" s="29" t="e">
        <f t="shared" si="1362"/>
        <v>#N/A</v>
      </c>
      <c r="U4075" s="34">
        <f t="shared" si="1352"/>
        <v>0</v>
      </c>
      <c r="V4075" s="16">
        <f t="shared" ca="1" si="1355"/>
        <v>44139</v>
      </c>
      <c r="W4075" s="56">
        <f t="shared" ca="1" si="1356"/>
        <v>10</v>
      </c>
      <c r="X4075" s="56">
        <f t="shared" ca="1" si="1357"/>
        <v>2020</v>
      </c>
      <c r="Y4075" s="55" t="str">
        <f t="shared" ca="1" si="1358"/>
        <v>10-2020</v>
      </c>
      <c r="Z4075" s="51">
        <f ca="1">IFERROR(VLOOKUP(Y4075,IPC!$E$2:$F$1745,2,0),IPC!$H$1)</f>
        <v>138.32155800000001</v>
      </c>
      <c r="AA4075" s="48">
        <f t="shared" si="1353"/>
        <v>1</v>
      </c>
      <c r="AB4075" s="48">
        <f t="shared" si="1354"/>
        <v>1900</v>
      </c>
      <c r="AC4075" s="32" t="str">
        <f t="shared" si="1347"/>
        <v>1-1900</v>
      </c>
      <c r="AD4075" s="50">
        <f>IFERROR(VLOOKUP(AC4075,IPC!$E$2:$F$1745,2,0),IPC!$H$1)</f>
        <v>138.32155800000001</v>
      </c>
    </row>
    <row r="4076" spans="10:30" x14ac:dyDescent="0.25">
      <c r="J4076" s="44" t="str">
        <f t="shared" si="1360"/>
        <v/>
      </c>
      <c r="K4076" s="33" t="str">
        <f t="shared" ca="1" si="1345"/>
        <v/>
      </c>
      <c r="L4076" s="108">
        <f t="shared" ca="1" si="1363"/>
        <v>0</v>
      </c>
      <c r="M4076" s="44" t="str">
        <f t="shared" si="1361"/>
        <v/>
      </c>
      <c r="N4076" s="45" t="str">
        <f t="shared" ca="1" si="1346"/>
        <v/>
      </c>
      <c r="O4076" s="108">
        <f t="shared" si="1359"/>
        <v>0</v>
      </c>
      <c r="P4076" s="21" t="e">
        <f t="shared" si="1348"/>
        <v>#N/A</v>
      </c>
      <c r="Q4076" s="21" t="e">
        <f t="shared" si="1349"/>
        <v>#N/A</v>
      </c>
      <c r="R4076" s="21" t="e">
        <f t="shared" si="1350"/>
        <v>#N/A</v>
      </c>
      <c r="S4076" s="21" t="e">
        <f t="shared" si="1351"/>
        <v>#N/A</v>
      </c>
      <c r="T4076" s="29" t="e">
        <f t="shared" si="1362"/>
        <v>#N/A</v>
      </c>
      <c r="U4076" s="34">
        <f t="shared" si="1352"/>
        <v>0</v>
      </c>
      <c r="V4076" s="16">
        <f t="shared" ca="1" si="1355"/>
        <v>44139</v>
      </c>
      <c r="W4076" s="56">
        <f t="shared" ca="1" si="1356"/>
        <v>10</v>
      </c>
      <c r="X4076" s="56">
        <f t="shared" ca="1" si="1357"/>
        <v>2020</v>
      </c>
      <c r="Y4076" s="55" t="str">
        <f t="shared" ca="1" si="1358"/>
        <v>10-2020</v>
      </c>
      <c r="Z4076" s="51">
        <f ca="1">IFERROR(VLOOKUP(Y4076,IPC!$E$2:$F$1745,2,0),IPC!$H$1)</f>
        <v>138.32155800000001</v>
      </c>
      <c r="AA4076" s="48">
        <f t="shared" si="1353"/>
        <v>1</v>
      </c>
      <c r="AB4076" s="48">
        <f t="shared" si="1354"/>
        <v>1900</v>
      </c>
      <c r="AC4076" s="32" t="str">
        <f t="shared" si="1347"/>
        <v>1-1900</v>
      </c>
      <c r="AD4076" s="50">
        <f>IFERROR(VLOOKUP(AC4076,IPC!$E$2:$F$1745,2,0),IPC!$H$1)</f>
        <v>138.32155800000001</v>
      </c>
    </row>
    <row r="4077" spans="10:30" x14ac:dyDescent="0.25">
      <c r="J4077" s="44" t="str">
        <f t="shared" si="1360"/>
        <v/>
      </c>
      <c r="K4077" s="33" t="str">
        <f t="shared" ca="1" si="1345"/>
        <v/>
      </c>
      <c r="L4077" s="108">
        <f t="shared" ca="1" si="1363"/>
        <v>0</v>
      </c>
      <c r="M4077" s="44" t="str">
        <f t="shared" si="1361"/>
        <v/>
      </c>
      <c r="N4077" s="45" t="str">
        <f t="shared" ca="1" si="1346"/>
        <v/>
      </c>
      <c r="O4077" s="108">
        <f t="shared" si="1359"/>
        <v>0</v>
      </c>
      <c r="P4077" s="21" t="e">
        <f t="shared" si="1348"/>
        <v>#N/A</v>
      </c>
      <c r="Q4077" s="21" t="e">
        <f t="shared" si="1349"/>
        <v>#N/A</v>
      </c>
      <c r="R4077" s="21" t="e">
        <f t="shared" si="1350"/>
        <v>#N/A</v>
      </c>
      <c r="S4077" s="21" t="e">
        <f t="shared" si="1351"/>
        <v>#N/A</v>
      </c>
      <c r="T4077" s="29" t="e">
        <f t="shared" si="1362"/>
        <v>#N/A</v>
      </c>
      <c r="U4077" s="34">
        <f t="shared" si="1352"/>
        <v>0</v>
      </c>
      <c r="V4077" s="16">
        <f t="shared" ca="1" si="1355"/>
        <v>44139</v>
      </c>
      <c r="W4077" s="56">
        <f t="shared" ca="1" si="1356"/>
        <v>10</v>
      </c>
      <c r="X4077" s="56">
        <f t="shared" ca="1" si="1357"/>
        <v>2020</v>
      </c>
      <c r="Y4077" s="55" t="str">
        <f t="shared" ca="1" si="1358"/>
        <v>10-2020</v>
      </c>
      <c r="Z4077" s="51">
        <f ca="1">IFERROR(VLOOKUP(Y4077,IPC!$E$2:$F$1745,2,0),IPC!$H$1)</f>
        <v>138.32155800000001</v>
      </c>
      <c r="AA4077" s="48">
        <f t="shared" si="1353"/>
        <v>1</v>
      </c>
      <c r="AB4077" s="48">
        <f t="shared" si="1354"/>
        <v>1900</v>
      </c>
      <c r="AC4077" s="32" t="str">
        <f t="shared" si="1347"/>
        <v>1-1900</v>
      </c>
      <c r="AD4077" s="50">
        <f>IFERROR(VLOOKUP(AC4077,IPC!$E$2:$F$1745,2,0),IPC!$H$1)</f>
        <v>138.32155800000001</v>
      </c>
    </row>
    <row r="4078" spans="10:30" x14ac:dyDescent="0.25">
      <c r="J4078" s="44" t="str">
        <f t="shared" si="1360"/>
        <v/>
      </c>
      <c r="K4078" s="33" t="str">
        <f t="shared" ref="K4078:K4141" ca="1" si="1364">IFERROR(IF((U4090-V4090)/365&lt;0,"",(U4090-V4090)/365),"")</f>
        <v/>
      </c>
      <c r="L4078" s="108">
        <f t="shared" ca="1" si="1363"/>
        <v>0</v>
      </c>
      <c r="M4078" s="44" t="str">
        <f t="shared" si="1361"/>
        <v/>
      </c>
      <c r="N4078" s="45" t="str">
        <f t="shared" ref="N4078:N4141" ca="1" si="1365">IFERROR(L4078*((1+$M$7)^K4078)/((1+$N$7)^K4078),"")</f>
        <v/>
      </c>
      <c r="O4078" s="108">
        <f t="shared" si="1359"/>
        <v>0</v>
      </c>
      <c r="P4078" s="21" t="e">
        <f t="shared" si="1348"/>
        <v>#N/A</v>
      </c>
      <c r="Q4078" s="21" t="e">
        <f t="shared" si="1349"/>
        <v>#N/A</v>
      </c>
      <c r="R4078" s="21" t="e">
        <f t="shared" si="1350"/>
        <v>#N/A</v>
      </c>
      <c r="S4078" s="21" t="e">
        <f t="shared" si="1351"/>
        <v>#N/A</v>
      </c>
      <c r="T4078" s="29" t="e">
        <f t="shared" si="1362"/>
        <v>#N/A</v>
      </c>
      <c r="U4078" s="34">
        <f t="shared" si="1352"/>
        <v>0</v>
      </c>
      <c r="V4078" s="16">
        <f t="shared" ca="1" si="1355"/>
        <v>44139</v>
      </c>
      <c r="W4078" s="56">
        <f t="shared" ca="1" si="1356"/>
        <v>10</v>
      </c>
      <c r="X4078" s="56">
        <f t="shared" ca="1" si="1357"/>
        <v>2020</v>
      </c>
      <c r="Y4078" s="55" t="str">
        <f t="shared" ca="1" si="1358"/>
        <v>10-2020</v>
      </c>
      <c r="Z4078" s="51">
        <f ca="1">IFERROR(VLOOKUP(Y4078,IPC!$E$2:$F$1745,2,0),IPC!$H$1)</f>
        <v>138.32155800000001</v>
      </c>
      <c r="AA4078" s="48">
        <f t="shared" si="1353"/>
        <v>1</v>
      </c>
      <c r="AB4078" s="48">
        <f t="shared" si="1354"/>
        <v>1900</v>
      </c>
      <c r="AC4078" s="32" t="str">
        <f t="shared" si="1347"/>
        <v>1-1900</v>
      </c>
      <c r="AD4078" s="50">
        <f>IFERROR(VLOOKUP(AC4078,IPC!$E$2:$F$1745,2,0),IPC!$H$1)</f>
        <v>138.32155800000001</v>
      </c>
    </row>
    <row r="4079" spans="10:30" x14ac:dyDescent="0.25">
      <c r="J4079" s="44" t="str">
        <f t="shared" si="1360"/>
        <v/>
      </c>
      <c r="K4079" s="33" t="str">
        <f t="shared" ca="1" si="1364"/>
        <v/>
      </c>
      <c r="L4079" s="108">
        <f t="shared" ca="1" si="1363"/>
        <v>0</v>
      </c>
      <c r="M4079" s="44" t="str">
        <f t="shared" si="1361"/>
        <v/>
      </c>
      <c r="N4079" s="45" t="str">
        <f t="shared" ca="1" si="1365"/>
        <v/>
      </c>
      <c r="O4079" s="108">
        <f t="shared" si="1359"/>
        <v>0</v>
      </c>
      <c r="P4079" s="21" t="e">
        <f t="shared" si="1348"/>
        <v>#N/A</v>
      </c>
      <c r="Q4079" s="21" t="e">
        <f t="shared" si="1349"/>
        <v>#N/A</v>
      </c>
      <c r="R4079" s="21" t="e">
        <f t="shared" si="1350"/>
        <v>#N/A</v>
      </c>
      <c r="S4079" s="21" t="e">
        <f t="shared" si="1351"/>
        <v>#N/A</v>
      </c>
      <c r="T4079" s="29" t="e">
        <f t="shared" si="1362"/>
        <v>#N/A</v>
      </c>
      <c r="U4079" s="34">
        <f t="shared" si="1352"/>
        <v>0</v>
      </c>
      <c r="V4079" s="16">
        <f t="shared" ca="1" si="1355"/>
        <v>44139</v>
      </c>
      <c r="W4079" s="56">
        <f t="shared" ca="1" si="1356"/>
        <v>10</v>
      </c>
      <c r="X4079" s="56">
        <f t="shared" ca="1" si="1357"/>
        <v>2020</v>
      </c>
      <c r="Y4079" s="55" t="str">
        <f t="shared" ca="1" si="1358"/>
        <v>10-2020</v>
      </c>
      <c r="Z4079" s="51">
        <f ca="1">IFERROR(VLOOKUP(Y4079,IPC!$E$2:$F$1745,2,0),IPC!$H$1)</f>
        <v>138.32155800000001</v>
      </c>
      <c r="AA4079" s="48">
        <f t="shared" si="1353"/>
        <v>1</v>
      </c>
      <c r="AB4079" s="48">
        <f t="shared" si="1354"/>
        <v>1900</v>
      </c>
      <c r="AC4079" s="32" t="str">
        <f t="shared" ref="AC4079:AC4142" si="1366">+AA4079&amp;"-"&amp;AB4079</f>
        <v>1-1900</v>
      </c>
      <c r="AD4079" s="50">
        <f>IFERROR(VLOOKUP(AC4079,IPC!$E$2:$F$1745,2,0),IPC!$H$1)</f>
        <v>138.32155800000001</v>
      </c>
    </row>
    <row r="4080" spans="10:30" x14ac:dyDescent="0.25">
      <c r="J4080" s="44" t="str">
        <f t="shared" si="1360"/>
        <v/>
      </c>
      <c r="K4080" s="33" t="str">
        <f t="shared" ca="1" si="1364"/>
        <v/>
      </c>
      <c r="L4080" s="108">
        <f t="shared" ca="1" si="1363"/>
        <v>0</v>
      </c>
      <c r="M4080" s="44" t="str">
        <f t="shared" si="1361"/>
        <v/>
      </c>
      <c r="N4080" s="45" t="str">
        <f t="shared" ca="1" si="1365"/>
        <v/>
      </c>
      <c r="O4080" s="108">
        <f t="shared" si="1359"/>
        <v>0</v>
      </c>
      <c r="P4080" s="21" t="e">
        <f t="shared" si="1348"/>
        <v>#N/A</v>
      </c>
      <c r="Q4080" s="21" t="e">
        <f t="shared" si="1349"/>
        <v>#N/A</v>
      </c>
      <c r="R4080" s="21" t="e">
        <f t="shared" si="1350"/>
        <v>#N/A</v>
      </c>
      <c r="S4080" s="21" t="e">
        <f t="shared" si="1351"/>
        <v>#N/A</v>
      </c>
      <c r="T4080" s="29" t="e">
        <f t="shared" si="1362"/>
        <v>#N/A</v>
      </c>
      <c r="U4080" s="34">
        <f t="shared" si="1352"/>
        <v>0</v>
      </c>
      <c r="V4080" s="16">
        <f t="shared" ca="1" si="1355"/>
        <v>44139</v>
      </c>
      <c r="W4080" s="56">
        <f t="shared" ca="1" si="1356"/>
        <v>10</v>
      </c>
      <c r="X4080" s="56">
        <f t="shared" ca="1" si="1357"/>
        <v>2020</v>
      </c>
      <c r="Y4080" s="55" t="str">
        <f t="shared" ca="1" si="1358"/>
        <v>10-2020</v>
      </c>
      <c r="Z4080" s="51">
        <f ca="1">IFERROR(VLOOKUP(Y4080,IPC!$E$2:$F$1745,2,0),IPC!$H$1)</f>
        <v>138.32155800000001</v>
      </c>
      <c r="AA4080" s="48">
        <f t="shared" si="1353"/>
        <v>1</v>
      </c>
      <c r="AB4080" s="48">
        <f t="shared" si="1354"/>
        <v>1900</v>
      </c>
      <c r="AC4080" s="32" t="str">
        <f t="shared" si="1366"/>
        <v>1-1900</v>
      </c>
      <c r="AD4080" s="50">
        <f>IFERROR(VLOOKUP(AC4080,IPC!$E$2:$F$1745,2,0),IPC!$H$1)</f>
        <v>138.32155800000001</v>
      </c>
    </row>
    <row r="4081" spans="10:30" x14ac:dyDescent="0.25">
      <c r="J4081" s="44" t="str">
        <f t="shared" si="1360"/>
        <v/>
      </c>
      <c r="K4081" s="33" t="str">
        <f t="shared" ca="1" si="1364"/>
        <v/>
      </c>
      <c r="L4081" s="108">
        <f t="shared" ca="1" si="1363"/>
        <v>0</v>
      </c>
      <c r="M4081" s="44" t="str">
        <f t="shared" si="1361"/>
        <v/>
      </c>
      <c r="N4081" s="45" t="str">
        <f t="shared" ca="1" si="1365"/>
        <v/>
      </c>
      <c r="O4081" s="108">
        <f t="shared" si="1359"/>
        <v>0</v>
      </c>
      <c r="P4081" s="21" t="e">
        <f t="shared" si="1348"/>
        <v>#N/A</v>
      </c>
      <c r="Q4081" s="21" t="e">
        <f t="shared" si="1349"/>
        <v>#N/A</v>
      </c>
      <c r="R4081" s="21" t="e">
        <f t="shared" si="1350"/>
        <v>#N/A</v>
      </c>
      <c r="S4081" s="21" t="e">
        <f t="shared" si="1351"/>
        <v>#N/A</v>
      </c>
      <c r="T4081" s="29" t="e">
        <f t="shared" si="1362"/>
        <v>#N/A</v>
      </c>
      <c r="U4081" s="34">
        <f t="shared" si="1352"/>
        <v>0</v>
      </c>
      <c r="V4081" s="16">
        <f t="shared" ca="1" si="1355"/>
        <v>44139</v>
      </c>
      <c r="W4081" s="56">
        <f t="shared" ca="1" si="1356"/>
        <v>10</v>
      </c>
      <c r="X4081" s="56">
        <f t="shared" ca="1" si="1357"/>
        <v>2020</v>
      </c>
      <c r="Y4081" s="55" t="str">
        <f t="shared" ca="1" si="1358"/>
        <v>10-2020</v>
      </c>
      <c r="Z4081" s="51">
        <f ca="1">IFERROR(VLOOKUP(Y4081,IPC!$E$2:$F$1745,2,0),IPC!$H$1)</f>
        <v>138.32155800000001</v>
      </c>
      <c r="AA4081" s="48">
        <f t="shared" si="1353"/>
        <v>1</v>
      </c>
      <c r="AB4081" s="48">
        <f t="shared" si="1354"/>
        <v>1900</v>
      </c>
      <c r="AC4081" s="32" t="str">
        <f t="shared" si="1366"/>
        <v>1-1900</v>
      </c>
      <c r="AD4081" s="50">
        <f>IFERROR(VLOOKUP(AC4081,IPC!$E$2:$F$1745,2,0),IPC!$H$1)</f>
        <v>138.32155800000001</v>
      </c>
    </row>
    <row r="4082" spans="10:30" x14ac:dyDescent="0.25">
      <c r="J4082" s="44" t="str">
        <f t="shared" si="1360"/>
        <v/>
      </c>
      <c r="K4082" s="33" t="str">
        <f t="shared" ca="1" si="1364"/>
        <v/>
      </c>
      <c r="L4082" s="108">
        <f t="shared" ca="1" si="1363"/>
        <v>0</v>
      </c>
      <c r="M4082" s="44" t="str">
        <f t="shared" si="1361"/>
        <v/>
      </c>
      <c r="N4082" s="45" t="str">
        <f t="shared" ca="1" si="1365"/>
        <v/>
      </c>
      <c r="O4082" s="108">
        <f t="shared" si="1359"/>
        <v>0</v>
      </c>
      <c r="P4082" s="21" t="e">
        <f t="shared" ref="P4082:P4145" si="1367">+VLOOKUP(D4070,$E$2:$F$5,2,0)</f>
        <v>#N/A</v>
      </c>
      <c r="Q4082" s="21" t="e">
        <f t="shared" ref="Q4082:Q4145" si="1368">+VLOOKUP(E4070,$E$2:$F$5,2,0)</f>
        <v>#N/A</v>
      </c>
      <c r="R4082" s="21" t="e">
        <f t="shared" ref="R4082:R4145" si="1369">+VLOOKUP(F4070,$E$2:$F$5,2,0)</f>
        <v>#N/A</v>
      </c>
      <c r="S4082" s="21" t="e">
        <f t="shared" ref="S4082:S4145" si="1370">+VLOOKUP(G4070,$E$2:$F$5,2,0)</f>
        <v>#N/A</v>
      </c>
      <c r="T4082" s="29" t="e">
        <f t="shared" si="1362"/>
        <v>#N/A</v>
      </c>
      <c r="U4082" s="34">
        <f t="shared" ref="U4082:U4145" si="1371">+H4070+365*I4070</f>
        <v>0</v>
      </c>
      <c r="V4082" s="16">
        <f t="shared" ca="1" si="1355"/>
        <v>44139</v>
      </c>
      <c r="W4082" s="56">
        <f t="shared" ca="1" si="1356"/>
        <v>10</v>
      </c>
      <c r="X4082" s="56">
        <f t="shared" ca="1" si="1357"/>
        <v>2020</v>
      </c>
      <c r="Y4082" s="55" t="str">
        <f t="shared" ca="1" si="1358"/>
        <v>10-2020</v>
      </c>
      <c r="Z4082" s="51">
        <f ca="1">IFERROR(VLOOKUP(Y4082,IPC!$E$2:$F$1745,2,0),IPC!$H$1)</f>
        <v>138.32155800000001</v>
      </c>
      <c r="AA4082" s="48">
        <f t="shared" ref="AA4082:AA4145" si="1372">+MONTH(H4070)</f>
        <v>1</v>
      </c>
      <c r="AB4082" s="48">
        <f t="shared" ref="AB4082:AB4145" si="1373">+YEAR(H4070)</f>
        <v>1900</v>
      </c>
      <c r="AC4082" s="32" t="str">
        <f t="shared" si="1366"/>
        <v>1-1900</v>
      </c>
      <c r="AD4082" s="50">
        <f>IFERROR(VLOOKUP(AC4082,IPC!$E$2:$F$1745,2,0),IPC!$H$1)</f>
        <v>138.32155800000001</v>
      </c>
    </row>
    <row r="4083" spans="10:30" x14ac:dyDescent="0.25">
      <c r="J4083" s="44" t="str">
        <f t="shared" si="1360"/>
        <v/>
      </c>
      <c r="K4083" s="33" t="str">
        <f t="shared" ca="1" si="1364"/>
        <v/>
      </c>
      <c r="L4083" s="108">
        <f t="shared" ca="1" si="1363"/>
        <v>0</v>
      </c>
      <c r="M4083" s="44" t="str">
        <f t="shared" si="1361"/>
        <v/>
      </c>
      <c r="N4083" s="45" t="str">
        <f t="shared" ca="1" si="1365"/>
        <v/>
      </c>
      <c r="O4083" s="108">
        <f t="shared" si="1359"/>
        <v>0</v>
      </c>
      <c r="P4083" s="21" t="e">
        <f t="shared" si="1367"/>
        <v>#N/A</v>
      </c>
      <c r="Q4083" s="21" t="e">
        <f t="shared" si="1368"/>
        <v>#N/A</v>
      </c>
      <c r="R4083" s="21" t="e">
        <f t="shared" si="1369"/>
        <v>#N/A</v>
      </c>
      <c r="S4083" s="21" t="e">
        <f t="shared" si="1370"/>
        <v>#N/A</v>
      </c>
      <c r="T4083" s="29" t="e">
        <f t="shared" si="1362"/>
        <v>#N/A</v>
      </c>
      <c r="U4083" s="34">
        <f t="shared" si="1371"/>
        <v>0</v>
      </c>
      <c r="V4083" s="16">
        <f t="shared" ca="1" si="1355"/>
        <v>44139</v>
      </c>
      <c r="W4083" s="56">
        <f t="shared" ca="1" si="1356"/>
        <v>10</v>
      </c>
      <c r="X4083" s="56">
        <f t="shared" ca="1" si="1357"/>
        <v>2020</v>
      </c>
      <c r="Y4083" s="55" t="str">
        <f t="shared" ca="1" si="1358"/>
        <v>10-2020</v>
      </c>
      <c r="Z4083" s="51">
        <f ca="1">IFERROR(VLOOKUP(Y4083,IPC!$E$2:$F$1745,2,0),IPC!$H$1)</f>
        <v>138.32155800000001</v>
      </c>
      <c r="AA4083" s="48">
        <f t="shared" si="1372"/>
        <v>1</v>
      </c>
      <c r="AB4083" s="48">
        <f t="shared" si="1373"/>
        <v>1900</v>
      </c>
      <c r="AC4083" s="32" t="str">
        <f t="shared" si="1366"/>
        <v>1-1900</v>
      </c>
      <c r="AD4083" s="50">
        <f>IFERROR(VLOOKUP(AC4083,IPC!$E$2:$F$1745,2,0),IPC!$H$1)</f>
        <v>138.32155800000001</v>
      </c>
    </row>
    <row r="4084" spans="10:30" x14ac:dyDescent="0.25">
      <c r="J4084" s="44" t="str">
        <f t="shared" si="1360"/>
        <v/>
      </c>
      <c r="K4084" s="33" t="str">
        <f t="shared" ca="1" si="1364"/>
        <v/>
      </c>
      <c r="L4084" s="108">
        <f t="shared" ca="1" si="1363"/>
        <v>0</v>
      </c>
      <c r="M4084" s="44" t="str">
        <f t="shared" si="1361"/>
        <v/>
      </c>
      <c r="N4084" s="45" t="str">
        <f t="shared" ca="1" si="1365"/>
        <v/>
      </c>
      <c r="O4084" s="108">
        <f t="shared" si="1359"/>
        <v>0</v>
      </c>
      <c r="P4084" s="21" t="e">
        <f t="shared" si="1367"/>
        <v>#N/A</v>
      </c>
      <c r="Q4084" s="21" t="e">
        <f t="shared" si="1368"/>
        <v>#N/A</v>
      </c>
      <c r="R4084" s="21" t="e">
        <f t="shared" si="1369"/>
        <v>#N/A</v>
      </c>
      <c r="S4084" s="21" t="e">
        <f t="shared" si="1370"/>
        <v>#N/A</v>
      </c>
      <c r="T4084" s="29" t="e">
        <f t="shared" si="1362"/>
        <v>#N/A</v>
      </c>
      <c r="U4084" s="34">
        <f t="shared" si="1371"/>
        <v>0</v>
      </c>
      <c r="V4084" s="16">
        <f t="shared" ca="1" si="1355"/>
        <v>44139</v>
      </c>
      <c r="W4084" s="56">
        <f t="shared" ca="1" si="1356"/>
        <v>10</v>
      </c>
      <c r="X4084" s="56">
        <f t="shared" ca="1" si="1357"/>
        <v>2020</v>
      </c>
      <c r="Y4084" s="55" t="str">
        <f t="shared" ca="1" si="1358"/>
        <v>10-2020</v>
      </c>
      <c r="Z4084" s="51">
        <f ca="1">IFERROR(VLOOKUP(Y4084,IPC!$E$2:$F$1745,2,0),IPC!$H$1)</f>
        <v>138.32155800000001</v>
      </c>
      <c r="AA4084" s="48">
        <f t="shared" si="1372"/>
        <v>1</v>
      </c>
      <c r="AB4084" s="48">
        <f t="shared" si="1373"/>
        <v>1900</v>
      </c>
      <c r="AC4084" s="32" t="str">
        <f t="shared" si="1366"/>
        <v>1-1900</v>
      </c>
      <c r="AD4084" s="50">
        <f>IFERROR(VLOOKUP(AC4084,IPC!$E$2:$F$1745,2,0),IPC!$H$1)</f>
        <v>138.32155800000001</v>
      </c>
    </row>
    <row r="4085" spans="10:30" x14ac:dyDescent="0.25">
      <c r="J4085" s="44" t="str">
        <f t="shared" si="1360"/>
        <v/>
      </c>
      <c r="K4085" s="33" t="str">
        <f t="shared" ca="1" si="1364"/>
        <v/>
      </c>
      <c r="L4085" s="108">
        <f t="shared" ca="1" si="1363"/>
        <v>0</v>
      </c>
      <c r="M4085" s="44" t="str">
        <f t="shared" si="1361"/>
        <v/>
      </c>
      <c r="N4085" s="45" t="str">
        <f t="shared" ca="1" si="1365"/>
        <v/>
      </c>
      <c r="O4085" s="108">
        <f t="shared" si="1359"/>
        <v>0</v>
      </c>
      <c r="P4085" s="21" t="e">
        <f t="shared" si="1367"/>
        <v>#N/A</v>
      </c>
      <c r="Q4085" s="21" t="e">
        <f t="shared" si="1368"/>
        <v>#N/A</v>
      </c>
      <c r="R4085" s="21" t="e">
        <f t="shared" si="1369"/>
        <v>#N/A</v>
      </c>
      <c r="S4085" s="21" t="e">
        <f t="shared" si="1370"/>
        <v>#N/A</v>
      </c>
      <c r="T4085" s="29" t="e">
        <f t="shared" si="1362"/>
        <v>#N/A</v>
      </c>
      <c r="U4085" s="34">
        <f t="shared" si="1371"/>
        <v>0</v>
      </c>
      <c r="V4085" s="16">
        <f t="shared" ca="1" si="1355"/>
        <v>44139</v>
      </c>
      <c r="W4085" s="56">
        <f t="shared" ca="1" si="1356"/>
        <v>10</v>
      </c>
      <c r="X4085" s="56">
        <f t="shared" ca="1" si="1357"/>
        <v>2020</v>
      </c>
      <c r="Y4085" s="55" t="str">
        <f t="shared" ca="1" si="1358"/>
        <v>10-2020</v>
      </c>
      <c r="Z4085" s="51">
        <f ca="1">IFERROR(VLOOKUP(Y4085,IPC!$E$2:$F$1745,2,0),IPC!$H$1)</f>
        <v>138.32155800000001</v>
      </c>
      <c r="AA4085" s="48">
        <f t="shared" si="1372"/>
        <v>1</v>
      </c>
      <c r="AB4085" s="48">
        <f t="shared" si="1373"/>
        <v>1900</v>
      </c>
      <c r="AC4085" s="32" t="str">
        <f t="shared" si="1366"/>
        <v>1-1900</v>
      </c>
      <c r="AD4085" s="50">
        <f>IFERROR(VLOOKUP(AC4085,IPC!$E$2:$F$1745,2,0),IPC!$H$1)</f>
        <v>138.32155800000001</v>
      </c>
    </row>
    <row r="4086" spans="10:30" x14ac:dyDescent="0.25">
      <c r="J4086" s="44" t="str">
        <f t="shared" si="1360"/>
        <v/>
      </c>
      <c r="K4086" s="33" t="str">
        <f t="shared" ca="1" si="1364"/>
        <v/>
      </c>
      <c r="L4086" s="108">
        <f t="shared" ca="1" si="1363"/>
        <v>0</v>
      </c>
      <c r="M4086" s="44" t="str">
        <f t="shared" si="1361"/>
        <v/>
      </c>
      <c r="N4086" s="45" t="str">
        <f t="shared" ca="1" si="1365"/>
        <v/>
      </c>
      <c r="O4086" s="108">
        <f t="shared" si="1359"/>
        <v>0</v>
      </c>
      <c r="P4086" s="21" t="e">
        <f t="shared" si="1367"/>
        <v>#N/A</v>
      </c>
      <c r="Q4086" s="21" t="e">
        <f t="shared" si="1368"/>
        <v>#N/A</v>
      </c>
      <c r="R4086" s="21" t="e">
        <f t="shared" si="1369"/>
        <v>#N/A</v>
      </c>
      <c r="S4086" s="21" t="e">
        <f t="shared" si="1370"/>
        <v>#N/A</v>
      </c>
      <c r="T4086" s="29" t="e">
        <f t="shared" si="1362"/>
        <v>#N/A</v>
      </c>
      <c r="U4086" s="34">
        <f t="shared" si="1371"/>
        <v>0</v>
      </c>
      <c r="V4086" s="16">
        <f t="shared" ca="1" si="1355"/>
        <v>44139</v>
      </c>
      <c r="W4086" s="56">
        <f t="shared" ca="1" si="1356"/>
        <v>10</v>
      </c>
      <c r="X4086" s="56">
        <f t="shared" ca="1" si="1357"/>
        <v>2020</v>
      </c>
      <c r="Y4086" s="55" t="str">
        <f t="shared" ca="1" si="1358"/>
        <v>10-2020</v>
      </c>
      <c r="Z4086" s="51">
        <f ca="1">IFERROR(VLOOKUP(Y4086,IPC!$E$2:$F$1745,2,0),IPC!$H$1)</f>
        <v>138.32155800000001</v>
      </c>
      <c r="AA4086" s="48">
        <f t="shared" si="1372"/>
        <v>1</v>
      </c>
      <c r="AB4086" s="48">
        <f t="shared" si="1373"/>
        <v>1900</v>
      </c>
      <c r="AC4086" s="32" t="str">
        <f t="shared" si="1366"/>
        <v>1-1900</v>
      </c>
      <c r="AD4086" s="50">
        <f>IFERROR(VLOOKUP(AC4086,IPC!$E$2:$F$1745,2,0),IPC!$H$1)</f>
        <v>138.32155800000001</v>
      </c>
    </row>
    <row r="4087" spans="10:30" x14ac:dyDescent="0.25">
      <c r="J4087" s="44" t="str">
        <f t="shared" si="1360"/>
        <v/>
      </c>
      <c r="K4087" s="33" t="str">
        <f t="shared" ca="1" si="1364"/>
        <v/>
      </c>
      <c r="L4087" s="108">
        <f t="shared" ca="1" si="1363"/>
        <v>0</v>
      </c>
      <c r="M4087" s="44" t="str">
        <f t="shared" si="1361"/>
        <v/>
      </c>
      <c r="N4087" s="45" t="str">
        <f t="shared" ca="1" si="1365"/>
        <v/>
      </c>
      <c r="O4087" s="108">
        <f t="shared" si="1359"/>
        <v>0</v>
      </c>
      <c r="P4087" s="21" t="e">
        <f t="shared" si="1367"/>
        <v>#N/A</v>
      </c>
      <c r="Q4087" s="21" t="e">
        <f t="shared" si="1368"/>
        <v>#N/A</v>
      </c>
      <c r="R4087" s="21" t="e">
        <f t="shared" si="1369"/>
        <v>#N/A</v>
      </c>
      <c r="S4087" s="21" t="e">
        <f t="shared" si="1370"/>
        <v>#N/A</v>
      </c>
      <c r="T4087" s="29" t="e">
        <f t="shared" si="1362"/>
        <v>#N/A</v>
      </c>
      <c r="U4087" s="34">
        <f t="shared" si="1371"/>
        <v>0</v>
      </c>
      <c r="V4087" s="16">
        <f t="shared" ca="1" si="1355"/>
        <v>44139</v>
      </c>
      <c r="W4087" s="56">
        <f t="shared" ca="1" si="1356"/>
        <v>10</v>
      </c>
      <c r="X4087" s="56">
        <f t="shared" ca="1" si="1357"/>
        <v>2020</v>
      </c>
      <c r="Y4087" s="55" t="str">
        <f t="shared" ca="1" si="1358"/>
        <v>10-2020</v>
      </c>
      <c r="Z4087" s="51">
        <f ca="1">IFERROR(VLOOKUP(Y4087,IPC!$E$2:$F$1745,2,0),IPC!$H$1)</f>
        <v>138.32155800000001</v>
      </c>
      <c r="AA4087" s="48">
        <f t="shared" si="1372"/>
        <v>1</v>
      </c>
      <c r="AB4087" s="48">
        <f t="shared" si="1373"/>
        <v>1900</v>
      </c>
      <c r="AC4087" s="32" t="str">
        <f t="shared" si="1366"/>
        <v>1-1900</v>
      </c>
      <c r="AD4087" s="50">
        <f>IFERROR(VLOOKUP(AC4087,IPC!$E$2:$F$1745,2,0),IPC!$H$1)</f>
        <v>138.32155800000001</v>
      </c>
    </row>
    <row r="4088" spans="10:30" x14ac:dyDescent="0.25">
      <c r="J4088" s="44" t="str">
        <f t="shared" si="1360"/>
        <v/>
      </c>
      <c r="K4088" s="33" t="str">
        <f t="shared" ca="1" si="1364"/>
        <v/>
      </c>
      <c r="L4088" s="108">
        <f t="shared" ca="1" si="1363"/>
        <v>0</v>
      </c>
      <c r="M4088" s="44" t="str">
        <f t="shared" si="1361"/>
        <v/>
      </c>
      <c r="N4088" s="45" t="str">
        <f t="shared" ca="1" si="1365"/>
        <v/>
      </c>
      <c r="O4088" s="108">
        <f t="shared" si="1359"/>
        <v>0</v>
      </c>
      <c r="P4088" s="21" t="e">
        <f t="shared" si="1367"/>
        <v>#N/A</v>
      </c>
      <c r="Q4088" s="21" t="e">
        <f t="shared" si="1368"/>
        <v>#N/A</v>
      </c>
      <c r="R4088" s="21" t="e">
        <f t="shared" si="1369"/>
        <v>#N/A</v>
      </c>
      <c r="S4088" s="21" t="e">
        <f t="shared" si="1370"/>
        <v>#N/A</v>
      </c>
      <c r="T4088" s="29" t="e">
        <f t="shared" si="1362"/>
        <v>#N/A</v>
      </c>
      <c r="U4088" s="34">
        <f t="shared" si="1371"/>
        <v>0</v>
      </c>
      <c r="V4088" s="16">
        <f t="shared" ca="1" si="1355"/>
        <v>44139</v>
      </c>
      <c r="W4088" s="56">
        <f t="shared" ca="1" si="1356"/>
        <v>10</v>
      </c>
      <c r="X4088" s="56">
        <f t="shared" ca="1" si="1357"/>
        <v>2020</v>
      </c>
      <c r="Y4088" s="55" t="str">
        <f t="shared" ca="1" si="1358"/>
        <v>10-2020</v>
      </c>
      <c r="Z4088" s="51">
        <f ca="1">IFERROR(VLOOKUP(Y4088,IPC!$E$2:$F$1745,2,0),IPC!$H$1)</f>
        <v>138.32155800000001</v>
      </c>
      <c r="AA4088" s="48">
        <f t="shared" si="1372"/>
        <v>1</v>
      </c>
      <c r="AB4088" s="48">
        <f t="shared" si="1373"/>
        <v>1900</v>
      </c>
      <c r="AC4088" s="32" t="str">
        <f t="shared" si="1366"/>
        <v>1-1900</v>
      </c>
      <c r="AD4088" s="50">
        <f>IFERROR(VLOOKUP(AC4088,IPC!$E$2:$F$1745,2,0),IPC!$H$1)</f>
        <v>138.32155800000001</v>
      </c>
    </row>
    <row r="4089" spans="10:30" x14ac:dyDescent="0.25">
      <c r="J4089" s="44" t="str">
        <f t="shared" si="1360"/>
        <v/>
      </c>
      <c r="K4089" s="33" t="str">
        <f t="shared" ca="1" si="1364"/>
        <v/>
      </c>
      <c r="L4089" s="108">
        <f t="shared" ca="1" si="1363"/>
        <v>0</v>
      </c>
      <c r="M4089" s="44" t="str">
        <f t="shared" si="1361"/>
        <v/>
      </c>
      <c r="N4089" s="45" t="str">
        <f t="shared" ca="1" si="1365"/>
        <v/>
      </c>
      <c r="O4089" s="108">
        <f t="shared" si="1359"/>
        <v>0</v>
      </c>
      <c r="P4089" s="21" t="e">
        <f t="shared" si="1367"/>
        <v>#N/A</v>
      </c>
      <c r="Q4089" s="21" t="e">
        <f t="shared" si="1368"/>
        <v>#N/A</v>
      </c>
      <c r="R4089" s="21" t="e">
        <f t="shared" si="1369"/>
        <v>#N/A</v>
      </c>
      <c r="S4089" s="21" t="e">
        <f t="shared" si="1370"/>
        <v>#N/A</v>
      </c>
      <c r="T4089" s="29" t="e">
        <f t="shared" si="1362"/>
        <v>#N/A</v>
      </c>
      <c r="U4089" s="34">
        <f t="shared" si="1371"/>
        <v>0</v>
      </c>
      <c r="V4089" s="16">
        <f t="shared" ca="1" si="1355"/>
        <v>44139</v>
      </c>
      <c r="W4089" s="56">
        <f t="shared" ca="1" si="1356"/>
        <v>10</v>
      </c>
      <c r="X4089" s="56">
        <f t="shared" ca="1" si="1357"/>
        <v>2020</v>
      </c>
      <c r="Y4089" s="55" t="str">
        <f t="shared" ca="1" si="1358"/>
        <v>10-2020</v>
      </c>
      <c r="Z4089" s="51">
        <f ca="1">IFERROR(VLOOKUP(Y4089,IPC!$E$2:$F$1745,2,0),IPC!$H$1)</f>
        <v>138.32155800000001</v>
      </c>
      <c r="AA4089" s="48">
        <f t="shared" si="1372"/>
        <v>1</v>
      </c>
      <c r="AB4089" s="48">
        <f t="shared" si="1373"/>
        <v>1900</v>
      </c>
      <c r="AC4089" s="32" t="str">
        <f t="shared" si="1366"/>
        <v>1-1900</v>
      </c>
      <c r="AD4089" s="50">
        <f>IFERROR(VLOOKUP(AC4089,IPC!$E$2:$F$1745,2,0),IPC!$H$1)</f>
        <v>138.32155800000001</v>
      </c>
    </row>
    <row r="4090" spans="10:30" x14ac:dyDescent="0.25">
      <c r="J4090" s="44" t="str">
        <f t="shared" si="1360"/>
        <v/>
      </c>
      <c r="K4090" s="33" t="str">
        <f t="shared" ca="1" si="1364"/>
        <v/>
      </c>
      <c r="L4090" s="108">
        <f t="shared" ca="1" si="1363"/>
        <v>0</v>
      </c>
      <c r="M4090" s="44" t="str">
        <f t="shared" si="1361"/>
        <v/>
      </c>
      <c r="N4090" s="45" t="str">
        <f t="shared" ca="1" si="1365"/>
        <v/>
      </c>
      <c r="O4090" s="108">
        <f t="shared" si="1359"/>
        <v>0</v>
      </c>
      <c r="P4090" s="21" t="e">
        <f t="shared" si="1367"/>
        <v>#N/A</v>
      </c>
      <c r="Q4090" s="21" t="e">
        <f t="shared" si="1368"/>
        <v>#N/A</v>
      </c>
      <c r="R4090" s="21" t="e">
        <f t="shared" si="1369"/>
        <v>#N/A</v>
      </c>
      <c r="S4090" s="21" t="e">
        <f t="shared" si="1370"/>
        <v>#N/A</v>
      </c>
      <c r="T4090" s="29" t="e">
        <f t="shared" si="1362"/>
        <v>#N/A</v>
      </c>
      <c r="U4090" s="34">
        <f t="shared" si="1371"/>
        <v>0</v>
      </c>
      <c r="V4090" s="16">
        <f t="shared" ref="V4090:V4153" ca="1" si="1374">+TODAY()</f>
        <v>44139</v>
      </c>
      <c r="W4090" s="56">
        <f t="shared" ref="W4090:W4153" ca="1" si="1375">+MONTH(V4090)-1</f>
        <v>10</v>
      </c>
      <c r="X4090" s="56">
        <f t="shared" ref="X4090:X4153" ca="1" si="1376">+YEAR(V4090)</f>
        <v>2020</v>
      </c>
      <c r="Y4090" s="55" t="str">
        <f t="shared" ref="Y4090:Y4153" ca="1" si="1377">+W4090&amp;"-"&amp;X4090</f>
        <v>10-2020</v>
      </c>
      <c r="Z4090" s="51">
        <f ca="1">IFERROR(VLOOKUP(Y4090,IPC!$E$2:$F$1745,2,0),IPC!$H$1)</f>
        <v>138.32155800000001</v>
      </c>
      <c r="AA4090" s="48">
        <f t="shared" si="1372"/>
        <v>1</v>
      </c>
      <c r="AB4090" s="48">
        <f t="shared" si="1373"/>
        <v>1900</v>
      </c>
      <c r="AC4090" s="32" t="str">
        <f t="shared" si="1366"/>
        <v>1-1900</v>
      </c>
      <c r="AD4090" s="50">
        <f>IFERROR(VLOOKUP(AC4090,IPC!$E$2:$F$1745,2,0),IPC!$H$1)</f>
        <v>138.32155800000001</v>
      </c>
    </row>
    <row r="4091" spans="10:30" x14ac:dyDescent="0.25">
      <c r="J4091" s="44" t="str">
        <f t="shared" si="1360"/>
        <v/>
      </c>
      <c r="K4091" s="33" t="str">
        <f t="shared" ca="1" si="1364"/>
        <v/>
      </c>
      <c r="L4091" s="108">
        <f t="shared" ca="1" si="1363"/>
        <v>0</v>
      </c>
      <c r="M4091" s="44" t="str">
        <f t="shared" si="1361"/>
        <v/>
      </c>
      <c r="N4091" s="45" t="str">
        <f t="shared" ca="1" si="1365"/>
        <v/>
      </c>
      <c r="O4091" s="108">
        <f t="shared" si="1359"/>
        <v>0</v>
      </c>
      <c r="P4091" s="21" t="e">
        <f t="shared" si="1367"/>
        <v>#N/A</v>
      </c>
      <c r="Q4091" s="21" t="e">
        <f t="shared" si="1368"/>
        <v>#N/A</v>
      </c>
      <c r="R4091" s="21" t="e">
        <f t="shared" si="1369"/>
        <v>#N/A</v>
      </c>
      <c r="S4091" s="21" t="e">
        <f t="shared" si="1370"/>
        <v>#N/A</v>
      </c>
      <c r="T4091" s="29" t="e">
        <f t="shared" si="1362"/>
        <v>#N/A</v>
      </c>
      <c r="U4091" s="34">
        <f t="shared" si="1371"/>
        <v>0</v>
      </c>
      <c r="V4091" s="16">
        <f t="shared" ca="1" si="1374"/>
        <v>44139</v>
      </c>
      <c r="W4091" s="56">
        <f t="shared" ca="1" si="1375"/>
        <v>10</v>
      </c>
      <c r="X4091" s="56">
        <f t="shared" ca="1" si="1376"/>
        <v>2020</v>
      </c>
      <c r="Y4091" s="55" t="str">
        <f t="shared" ca="1" si="1377"/>
        <v>10-2020</v>
      </c>
      <c r="Z4091" s="51">
        <f ca="1">IFERROR(VLOOKUP(Y4091,IPC!$E$2:$F$1745,2,0),IPC!$H$1)</f>
        <v>138.32155800000001</v>
      </c>
      <c r="AA4091" s="48">
        <f t="shared" si="1372"/>
        <v>1</v>
      </c>
      <c r="AB4091" s="48">
        <f t="shared" si="1373"/>
        <v>1900</v>
      </c>
      <c r="AC4091" s="32" t="str">
        <f t="shared" si="1366"/>
        <v>1-1900</v>
      </c>
      <c r="AD4091" s="50">
        <f>IFERROR(VLOOKUP(AC4091,IPC!$E$2:$F$1745,2,0),IPC!$H$1)</f>
        <v>138.32155800000001</v>
      </c>
    </row>
    <row r="4092" spans="10:30" x14ac:dyDescent="0.25">
      <c r="J4092" s="44" t="str">
        <f t="shared" si="1360"/>
        <v/>
      </c>
      <c r="K4092" s="33" t="str">
        <f t="shared" ca="1" si="1364"/>
        <v/>
      </c>
      <c r="L4092" s="108">
        <f t="shared" ca="1" si="1363"/>
        <v>0</v>
      </c>
      <c r="M4092" s="44" t="str">
        <f t="shared" si="1361"/>
        <v/>
      </c>
      <c r="N4092" s="45" t="str">
        <f t="shared" ca="1" si="1365"/>
        <v/>
      </c>
      <c r="O4092" s="108">
        <f t="shared" si="1359"/>
        <v>0</v>
      </c>
      <c r="P4092" s="21" t="e">
        <f t="shared" si="1367"/>
        <v>#N/A</v>
      </c>
      <c r="Q4092" s="21" t="e">
        <f t="shared" si="1368"/>
        <v>#N/A</v>
      </c>
      <c r="R4092" s="21" t="e">
        <f t="shared" si="1369"/>
        <v>#N/A</v>
      </c>
      <c r="S4092" s="21" t="e">
        <f t="shared" si="1370"/>
        <v>#N/A</v>
      </c>
      <c r="T4092" s="29" t="e">
        <f t="shared" si="1362"/>
        <v>#N/A</v>
      </c>
      <c r="U4092" s="34">
        <f t="shared" si="1371"/>
        <v>0</v>
      </c>
      <c r="V4092" s="16">
        <f t="shared" ca="1" si="1374"/>
        <v>44139</v>
      </c>
      <c r="W4092" s="56">
        <f t="shared" ca="1" si="1375"/>
        <v>10</v>
      </c>
      <c r="X4092" s="56">
        <f t="shared" ca="1" si="1376"/>
        <v>2020</v>
      </c>
      <c r="Y4092" s="55" t="str">
        <f t="shared" ca="1" si="1377"/>
        <v>10-2020</v>
      </c>
      <c r="Z4092" s="51">
        <f ca="1">IFERROR(VLOOKUP(Y4092,IPC!$E$2:$F$1745,2,0),IPC!$H$1)</f>
        <v>138.32155800000001</v>
      </c>
      <c r="AA4092" s="48">
        <f t="shared" si="1372"/>
        <v>1</v>
      </c>
      <c r="AB4092" s="48">
        <f t="shared" si="1373"/>
        <v>1900</v>
      </c>
      <c r="AC4092" s="32" t="str">
        <f t="shared" si="1366"/>
        <v>1-1900</v>
      </c>
      <c r="AD4092" s="50">
        <f>IFERROR(VLOOKUP(AC4092,IPC!$E$2:$F$1745,2,0),IPC!$H$1)</f>
        <v>138.32155800000001</v>
      </c>
    </row>
    <row r="4093" spans="10:30" x14ac:dyDescent="0.25">
      <c r="J4093" s="44" t="str">
        <f t="shared" si="1360"/>
        <v/>
      </c>
      <c r="K4093" s="33" t="str">
        <f t="shared" ca="1" si="1364"/>
        <v/>
      </c>
      <c r="L4093" s="108">
        <f t="shared" ca="1" si="1363"/>
        <v>0</v>
      </c>
      <c r="M4093" s="44" t="str">
        <f t="shared" si="1361"/>
        <v/>
      </c>
      <c r="N4093" s="45" t="str">
        <f t="shared" ca="1" si="1365"/>
        <v/>
      </c>
      <c r="O4093" s="108">
        <f t="shared" si="1359"/>
        <v>0</v>
      </c>
      <c r="P4093" s="21" t="e">
        <f t="shared" si="1367"/>
        <v>#N/A</v>
      </c>
      <c r="Q4093" s="21" t="e">
        <f t="shared" si="1368"/>
        <v>#N/A</v>
      </c>
      <c r="R4093" s="21" t="e">
        <f t="shared" si="1369"/>
        <v>#N/A</v>
      </c>
      <c r="S4093" s="21" t="e">
        <f t="shared" si="1370"/>
        <v>#N/A</v>
      </c>
      <c r="T4093" s="29" t="e">
        <f t="shared" si="1362"/>
        <v>#N/A</v>
      </c>
      <c r="U4093" s="34">
        <f t="shared" si="1371"/>
        <v>0</v>
      </c>
      <c r="V4093" s="16">
        <f t="shared" ca="1" si="1374"/>
        <v>44139</v>
      </c>
      <c r="W4093" s="56">
        <f t="shared" ca="1" si="1375"/>
        <v>10</v>
      </c>
      <c r="X4093" s="56">
        <f t="shared" ca="1" si="1376"/>
        <v>2020</v>
      </c>
      <c r="Y4093" s="55" t="str">
        <f t="shared" ca="1" si="1377"/>
        <v>10-2020</v>
      </c>
      <c r="Z4093" s="51">
        <f ca="1">IFERROR(VLOOKUP(Y4093,IPC!$E$2:$F$1745,2,0),IPC!$H$1)</f>
        <v>138.32155800000001</v>
      </c>
      <c r="AA4093" s="48">
        <f t="shared" si="1372"/>
        <v>1</v>
      </c>
      <c r="AB4093" s="48">
        <f t="shared" si="1373"/>
        <v>1900</v>
      </c>
      <c r="AC4093" s="32" t="str">
        <f t="shared" si="1366"/>
        <v>1-1900</v>
      </c>
      <c r="AD4093" s="50">
        <f>IFERROR(VLOOKUP(AC4093,IPC!$E$2:$F$1745,2,0),IPC!$H$1)</f>
        <v>138.32155800000001</v>
      </c>
    </row>
    <row r="4094" spans="10:30" x14ac:dyDescent="0.25">
      <c r="J4094" s="44" t="str">
        <f t="shared" si="1360"/>
        <v/>
      </c>
      <c r="K4094" s="33" t="str">
        <f t="shared" ca="1" si="1364"/>
        <v/>
      </c>
      <c r="L4094" s="108">
        <f t="shared" ca="1" si="1363"/>
        <v>0</v>
      </c>
      <c r="M4094" s="44" t="str">
        <f t="shared" si="1361"/>
        <v/>
      </c>
      <c r="N4094" s="45" t="str">
        <f t="shared" ca="1" si="1365"/>
        <v/>
      </c>
      <c r="O4094" s="108">
        <f t="shared" si="1359"/>
        <v>0</v>
      </c>
      <c r="P4094" s="21" t="e">
        <f t="shared" si="1367"/>
        <v>#N/A</v>
      </c>
      <c r="Q4094" s="21" t="e">
        <f t="shared" si="1368"/>
        <v>#N/A</v>
      </c>
      <c r="R4094" s="21" t="e">
        <f t="shared" si="1369"/>
        <v>#N/A</v>
      </c>
      <c r="S4094" s="21" t="e">
        <f t="shared" si="1370"/>
        <v>#N/A</v>
      </c>
      <c r="T4094" s="29" t="e">
        <f t="shared" si="1362"/>
        <v>#N/A</v>
      </c>
      <c r="U4094" s="34">
        <f t="shared" si="1371"/>
        <v>0</v>
      </c>
      <c r="V4094" s="16">
        <f t="shared" ca="1" si="1374"/>
        <v>44139</v>
      </c>
      <c r="W4094" s="56">
        <f t="shared" ca="1" si="1375"/>
        <v>10</v>
      </c>
      <c r="X4094" s="56">
        <f t="shared" ca="1" si="1376"/>
        <v>2020</v>
      </c>
      <c r="Y4094" s="55" t="str">
        <f t="shared" ca="1" si="1377"/>
        <v>10-2020</v>
      </c>
      <c r="Z4094" s="51">
        <f ca="1">IFERROR(VLOOKUP(Y4094,IPC!$E$2:$F$1745,2,0),IPC!$H$1)</f>
        <v>138.32155800000001</v>
      </c>
      <c r="AA4094" s="48">
        <f t="shared" si="1372"/>
        <v>1</v>
      </c>
      <c r="AB4094" s="48">
        <f t="shared" si="1373"/>
        <v>1900</v>
      </c>
      <c r="AC4094" s="32" t="str">
        <f t="shared" si="1366"/>
        <v>1-1900</v>
      </c>
      <c r="AD4094" s="50">
        <f>IFERROR(VLOOKUP(AC4094,IPC!$E$2:$F$1745,2,0),IPC!$H$1)</f>
        <v>138.32155800000001</v>
      </c>
    </row>
    <row r="4095" spans="10:30" x14ac:dyDescent="0.25">
      <c r="J4095" s="44" t="str">
        <f t="shared" si="1360"/>
        <v/>
      </c>
      <c r="K4095" s="33" t="str">
        <f t="shared" ca="1" si="1364"/>
        <v/>
      </c>
      <c r="L4095" s="108">
        <f t="shared" ca="1" si="1363"/>
        <v>0</v>
      </c>
      <c r="M4095" s="44" t="str">
        <f t="shared" si="1361"/>
        <v/>
      </c>
      <c r="N4095" s="45" t="str">
        <f t="shared" ca="1" si="1365"/>
        <v/>
      </c>
      <c r="O4095" s="108">
        <f t="shared" si="1359"/>
        <v>0</v>
      </c>
      <c r="P4095" s="21" t="e">
        <f t="shared" si="1367"/>
        <v>#N/A</v>
      </c>
      <c r="Q4095" s="21" t="e">
        <f t="shared" si="1368"/>
        <v>#N/A</v>
      </c>
      <c r="R4095" s="21" t="e">
        <f t="shared" si="1369"/>
        <v>#N/A</v>
      </c>
      <c r="S4095" s="21" t="e">
        <f t="shared" si="1370"/>
        <v>#N/A</v>
      </c>
      <c r="T4095" s="29" t="e">
        <f t="shared" si="1362"/>
        <v>#N/A</v>
      </c>
      <c r="U4095" s="34">
        <f t="shared" si="1371"/>
        <v>0</v>
      </c>
      <c r="V4095" s="16">
        <f t="shared" ca="1" si="1374"/>
        <v>44139</v>
      </c>
      <c r="W4095" s="56">
        <f t="shared" ca="1" si="1375"/>
        <v>10</v>
      </c>
      <c r="X4095" s="56">
        <f t="shared" ca="1" si="1376"/>
        <v>2020</v>
      </c>
      <c r="Y4095" s="55" t="str">
        <f t="shared" ca="1" si="1377"/>
        <v>10-2020</v>
      </c>
      <c r="Z4095" s="51">
        <f ca="1">IFERROR(VLOOKUP(Y4095,IPC!$E$2:$F$1745,2,0),IPC!$H$1)</f>
        <v>138.32155800000001</v>
      </c>
      <c r="AA4095" s="48">
        <f t="shared" si="1372"/>
        <v>1</v>
      </c>
      <c r="AB4095" s="48">
        <f t="shared" si="1373"/>
        <v>1900</v>
      </c>
      <c r="AC4095" s="32" t="str">
        <f t="shared" si="1366"/>
        <v>1-1900</v>
      </c>
      <c r="AD4095" s="50">
        <f>IFERROR(VLOOKUP(AC4095,IPC!$E$2:$F$1745,2,0),IPC!$H$1)</f>
        <v>138.32155800000001</v>
      </c>
    </row>
    <row r="4096" spans="10:30" x14ac:dyDescent="0.25">
      <c r="J4096" s="44" t="str">
        <f t="shared" si="1360"/>
        <v/>
      </c>
      <c r="K4096" s="33" t="str">
        <f t="shared" ca="1" si="1364"/>
        <v/>
      </c>
      <c r="L4096" s="108">
        <f t="shared" ca="1" si="1363"/>
        <v>0</v>
      </c>
      <c r="M4096" s="44" t="str">
        <f t="shared" si="1361"/>
        <v/>
      </c>
      <c r="N4096" s="45" t="str">
        <f t="shared" ca="1" si="1365"/>
        <v/>
      </c>
      <c r="O4096" s="108">
        <f t="shared" si="1359"/>
        <v>0</v>
      </c>
      <c r="P4096" s="21" t="e">
        <f t="shared" si="1367"/>
        <v>#N/A</v>
      </c>
      <c r="Q4096" s="21" t="e">
        <f t="shared" si="1368"/>
        <v>#N/A</v>
      </c>
      <c r="R4096" s="21" t="e">
        <f t="shared" si="1369"/>
        <v>#N/A</v>
      </c>
      <c r="S4096" s="21" t="e">
        <f t="shared" si="1370"/>
        <v>#N/A</v>
      </c>
      <c r="T4096" s="29" t="e">
        <f t="shared" si="1362"/>
        <v>#N/A</v>
      </c>
      <c r="U4096" s="34">
        <f t="shared" si="1371"/>
        <v>0</v>
      </c>
      <c r="V4096" s="16">
        <f t="shared" ca="1" si="1374"/>
        <v>44139</v>
      </c>
      <c r="W4096" s="56">
        <f t="shared" ca="1" si="1375"/>
        <v>10</v>
      </c>
      <c r="X4096" s="56">
        <f t="shared" ca="1" si="1376"/>
        <v>2020</v>
      </c>
      <c r="Y4096" s="55" t="str">
        <f t="shared" ca="1" si="1377"/>
        <v>10-2020</v>
      </c>
      <c r="Z4096" s="51">
        <f ca="1">IFERROR(VLOOKUP(Y4096,IPC!$E$2:$F$1745,2,0),IPC!$H$1)</f>
        <v>138.32155800000001</v>
      </c>
      <c r="AA4096" s="48">
        <f t="shared" si="1372"/>
        <v>1</v>
      </c>
      <c r="AB4096" s="48">
        <f t="shared" si="1373"/>
        <v>1900</v>
      </c>
      <c r="AC4096" s="32" t="str">
        <f t="shared" si="1366"/>
        <v>1-1900</v>
      </c>
      <c r="AD4096" s="50">
        <f>IFERROR(VLOOKUP(AC4096,IPC!$E$2:$F$1745,2,0),IPC!$H$1)</f>
        <v>138.32155800000001</v>
      </c>
    </row>
    <row r="4097" spans="10:30" x14ac:dyDescent="0.25">
      <c r="J4097" s="44" t="str">
        <f t="shared" si="1360"/>
        <v/>
      </c>
      <c r="K4097" s="33" t="str">
        <f t="shared" ca="1" si="1364"/>
        <v/>
      </c>
      <c r="L4097" s="108">
        <f t="shared" ca="1" si="1363"/>
        <v>0</v>
      </c>
      <c r="M4097" s="44" t="str">
        <f t="shared" si="1361"/>
        <v/>
      </c>
      <c r="N4097" s="45" t="str">
        <f t="shared" ca="1" si="1365"/>
        <v/>
      </c>
      <c r="O4097" s="108">
        <f t="shared" si="1359"/>
        <v>0</v>
      </c>
      <c r="P4097" s="21" t="e">
        <f t="shared" si="1367"/>
        <v>#N/A</v>
      </c>
      <c r="Q4097" s="21" t="e">
        <f t="shared" si="1368"/>
        <v>#N/A</v>
      </c>
      <c r="R4097" s="21" t="e">
        <f t="shared" si="1369"/>
        <v>#N/A</v>
      </c>
      <c r="S4097" s="21" t="e">
        <f t="shared" si="1370"/>
        <v>#N/A</v>
      </c>
      <c r="T4097" s="29" t="e">
        <f t="shared" si="1362"/>
        <v>#N/A</v>
      </c>
      <c r="U4097" s="34">
        <f t="shared" si="1371"/>
        <v>0</v>
      </c>
      <c r="V4097" s="16">
        <f t="shared" ca="1" si="1374"/>
        <v>44139</v>
      </c>
      <c r="W4097" s="56">
        <f t="shared" ca="1" si="1375"/>
        <v>10</v>
      </c>
      <c r="X4097" s="56">
        <f t="shared" ca="1" si="1376"/>
        <v>2020</v>
      </c>
      <c r="Y4097" s="55" t="str">
        <f t="shared" ca="1" si="1377"/>
        <v>10-2020</v>
      </c>
      <c r="Z4097" s="51">
        <f ca="1">IFERROR(VLOOKUP(Y4097,IPC!$E$2:$F$1745,2,0),IPC!$H$1)</f>
        <v>138.32155800000001</v>
      </c>
      <c r="AA4097" s="48">
        <f t="shared" si="1372"/>
        <v>1</v>
      </c>
      <c r="AB4097" s="48">
        <f t="shared" si="1373"/>
        <v>1900</v>
      </c>
      <c r="AC4097" s="32" t="str">
        <f t="shared" si="1366"/>
        <v>1-1900</v>
      </c>
      <c r="AD4097" s="50">
        <f>IFERROR(VLOOKUP(AC4097,IPC!$E$2:$F$1745,2,0),IPC!$H$1)</f>
        <v>138.32155800000001</v>
      </c>
    </row>
    <row r="4098" spans="10:30" x14ac:dyDescent="0.25">
      <c r="J4098" s="44" t="str">
        <f t="shared" si="1360"/>
        <v/>
      </c>
      <c r="K4098" s="33" t="str">
        <f t="shared" ca="1" si="1364"/>
        <v/>
      </c>
      <c r="L4098" s="108">
        <f t="shared" ca="1" si="1363"/>
        <v>0</v>
      </c>
      <c r="M4098" s="44" t="str">
        <f t="shared" si="1361"/>
        <v/>
      </c>
      <c r="N4098" s="45" t="str">
        <f t="shared" ca="1" si="1365"/>
        <v/>
      </c>
      <c r="O4098" s="108">
        <f t="shared" si="1359"/>
        <v>0</v>
      </c>
      <c r="P4098" s="21" t="e">
        <f t="shared" si="1367"/>
        <v>#N/A</v>
      </c>
      <c r="Q4098" s="21" t="e">
        <f t="shared" si="1368"/>
        <v>#N/A</v>
      </c>
      <c r="R4098" s="21" t="e">
        <f t="shared" si="1369"/>
        <v>#N/A</v>
      </c>
      <c r="S4098" s="21" t="e">
        <f t="shared" si="1370"/>
        <v>#N/A</v>
      </c>
      <c r="T4098" s="29" t="e">
        <f t="shared" si="1362"/>
        <v>#N/A</v>
      </c>
      <c r="U4098" s="34">
        <f t="shared" si="1371"/>
        <v>0</v>
      </c>
      <c r="V4098" s="16">
        <f t="shared" ca="1" si="1374"/>
        <v>44139</v>
      </c>
      <c r="W4098" s="56">
        <f t="shared" ca="1" si="1375"/>
        <v>10</v>
      </c>
      <c r="X4098" s="56">
        <f t="shared" ca="1" si="1376"/>
        <v>2020</v>
      </c>
      <c r="Y4098" s="55" t="str">
        <f t="shared" ca="1" si="1377"/>
        <v>10-2020</v>
      </c>
      <c r="Z4098" s="51">
        <f ca="1">IFERROR(VLOOKUP(Y4098,IPC!$E$2:$F$1745,2,0),IPC!$H$1)</f>
        <v>138.32155800000001</v>
      </c>
      <c r="AA4098" s="48">
        <f t="shared" si="1372"/>
        <v>1</v>
      </c>
      <c r="AB4098" s="48">
        <f t="shared" si="1373"/>
        <v>1900</v>
      </c>
      <c r="AC4098" s="32" t="str">
        <f t="shared" si="1366"/>
        <v>1-1900</v>
      </c>
      <c r="AD4098" s="50">
        <f>IFERROR(VLOOKUP(AC4098,IPC!$E$2:$F$1745,2,0),IPC!$H$1)</f>
        <v>138.32155800000001</v>
      </c>
    </row>
    <row r="4099" spans="10:30" x14ac:dyDescent="0.25">
      <c r="J4099" s="44" t="str">
        <f t="shared" si="1360"/>
        <v/>
      </c>
      <c r="K4099" s="33" t="str">
        <f t="shared" ca="1" si="1364"/>
        <v/>
      </c>
      <c r="L4099" s="108">
        <f t="shared" ca="1" si="1363"/>
        <v>0</v>
      </c>
      <c r="M4099" s="44" t="str">
        <f t="shared" si="1361"/>
        <v/>
      </c>
      <c r="N4099" s="45" t="str">
        <f t="shared" ca="1" si="1365"/>
        <v/>
      </c>
      <c r="O4099" s="108">
        <f t="shared" si="1359"/>
        <v>0</v>
      </c>
      <c r="P4099" s="21" t="e">
        <f t="shared" si="1367"/>
        <v>#N/A</v>
      </c>
      <c r="Q4099" s="21" t="e">
        <f t="shared" si="1368"/>
        <v>#N/A</v>
      </c>
      <c r="R4099" s="21" t="e">
        <f t="shared" si="1369"/>
        <v>#N/A</v>
      </c>
      <c r="S4099" s="21" t="e">
        <f t="shared" si="1370"/>
        <v>#N/A</v>
      </c>
      <c r="T4099" s="29" t="e">
        <f t="shared" si="1362"/>
        <v>#N/A</v>
      </c>
      <c r="U4099" s="34">
        <f t="shared" si="1371"/>
        <v>0</v>
      </c>
      <c r="V4099" s="16">
        <f t="shared" ca="1" si="1374"/>
        <v>44139</v>
      </c>
      <c r="W4099" s="56">
        <f t="shared" ca="1" si="1375"/>
        <v>10</v>
      </c>
      <c r="X4099" s="56">
        <f t="shared" ca="1" si="1376"/>
        <v>2020</v>
      </c>
      <c r="Y4099" s="55" t="str">
        <f t="shared" ca="1" si="1377"/>
        <v>10-2020</v>
      </c>
      <c r="Z4099" s="51">
        <f ca="1">IFERROR(VLOOKUP(Y4099,IPC!$E$2:$F$1745,2,0),IPC!$H$1)</f>
        <v>138.32155800000001</v>
      </c>
      <c r="AA4099" s="48">
        <f t="shared" si="1372"/>
        <v>1</v>
      </c>
      <c r="AB4099" s="48">
        <f t="shared" si="1373"/>
        <v>1900</v>
      </c>
      <c r="AC4099" s="32" t="str">
        <f t="shared" si="1366"/>
        <v>1-1900</v>
      </c>
      <c r="AD4099" s="50">
        <f>IFERROR(VLOOKUP(AC4099,IPC!$E$2:$F$1745,2,0),IPC!$H$1)</f>
        <v>138.32155800000001</v>
      </c>
    </row>
    <row r="4100" spans="10:30" x14ac:dyDescent="0.25">
      <c r="J4100" s="44" t="str">
        <f t="shared" si="1360"/>
        <v/>
      </c>
      <c r="K4100" s="33" t="str">
        <f t="shared" ca="1" si="1364"/>
        <v/>
      </c>
      <c r="L4100" s="108">
        <f t="shared" ca="1" si="1363"/>
        <v>0</v>
      </c>
      <c r="M4100" s="44" t="str">
        <f t="shared" si="1361"/>
        <v/>
      </c>
      <c r="N4100" s="45" t="str">
        <f t="shared" ca="1" si="1365"/>
        <v/>
      </c>
      <c r="O4100" s="108">
        <f t="shared" si="1359"/>
        <v>0</v>
      </c>
      <c r="P4100" s="21" t="e">
        <f t="shared" si="1367"/>
        <v>#N/A</v>
      </c>
      <c r="Q4100" s="21" t="e">
        <f t="shared" si="1368"/>
        <v>#N/A</v>
      </c>
      <c r="R4100" s="21" t="e">
        <f t="shared" si="1369"/>
        <v>#N/A</v>
      </c>
      <c r="S4100" s="21" t="e">
        <f t="shared" si="1370"/>
        <v>#N/A</v>
      </c>
      <c r="T4100" s="29" t="e">
        <f t="shared" si="1362"/>
        <v>#N/A</v>
      </c>
      <c r="U4100" s="34">
        <f t="shared" si="1371"/>
        <v>0</v>
      </c>
      <c r="V4100" s="16">
        <f t="shared" ca="1" si="1374"/>
        <v>44139</v>
      </c>
      <c r="W4100" s="56">
        <f t="shared" ca="1" si="1375"/>
        <v>10</v>
      </c>
      <c r="X4100" s="56">
        <f t="shared" ca="1" si="1376"/>
        <v>2020</v>
      </c>
      <c r="Y4100" s="55" t="str">
        <f t="shared" ca="1" si="1377"/>
        <v>10-2020</v>
      </c>
      <c r="Z4100" s="51">
        <f ca="1">IFERROR(VLOOKUP(Y4100,IPC!$E$2:$F$1745,2,0),IPC!$H$1)</f>
        <v>138.32155800000001</v>
      </c>
      <c r="AA4100" s="48">
        <f t="shared" si="1372"/>
        <v>1</v>
      </c>
      <c r="AB4100" s="48">
        <f t="shared" si="1373"/>
        <v>1900</v>
      </c>
      <c r="AC4100" s="32" t="str">
        <f t="shared" si="1366"/>
        <v>1-1900</v>
      </c>
      <c r="AD4100" s="50">
        <f>IFERROR(VLOOKUP(AC4100,IPC!$E$2:$F$1745,2,0),IPC!$H$1)</f>
        <v>138.32155800000001</v>
      </c>
    </row>
    <row r="4101" spans="10:30" x14ac:dyDescent="0.25">
      <c r="J4101" s="44" t="str">
        <f t="shared" si="1360"/>
        <v/>
      </c>
      <c r="K4101" s="33" t="str">
        <f t="shared" ca="1" si="1364"/>
        <v/>
      </c>
      <c r="L4101" s="108">
        <f t="shared" ca="1" si="1363"/>
        <v>0</v>
      </c>
      <c r="M4101" s="44" t="str">
        <f t="shared" si="1361"/>
        <v/>
      </c>
      <c r="N4101" s="45" t="str">
        <f t="shared" ca="1" si="1365"/>
        <v/>
      </c>
      <c r="O4101" s="108">
        <f t="shared" si="1359"/>
        <v>0</v>
      </c>
      <c r="P4101" s="21" t="e">
        <f t="shared" si="1367"/>
        <v>#N/A</v>
      </c>
      <c r="Q4101" s="21" t="e">
        <f t="shared" si="1368"/>
        <v>#N/A</v>
      </c>
      <c r="R4101" s="21" t="e">
        <f t="shared" si="1369"/>
        <v>#N/A</v>
      </c>
      <c r="S4101" s="21" t="e">
        <f t="shared" si="1370"/>
        <v>#N/A</v>
      </c>
      <c r="T4101" s="29" t="e">
        <f t="shared" si="1362"/>
        <v>#N/A</v>
      </c>
      <c r="U4101" s="34">
        <f t="shared" si="1371"/>
        <v>0</v>
      </c>
      <c r="V4101" s="16">
        <f t="shared" ca="1" si="1374"/>
        <v>44139</v>
      </c>
      <c r="W4101" s="56">
        <f t="shared" ca="1" si="1375"/>
        <v>10</v>
      </c>
      <c r="X4101" s="56">
        <f t="shared" ca="1" si="1376"/>
        <v>2020</v>
      </c>
      <c r="Y4101" s="55" t="str">
        <f t="shared" ca="1" si="1377"/>
        <v>10-2020</v>
      </c>
      <c r="Z4101" s="51">
        <f ca="1">IFERROR(VLOOKUP(Y4101,IPC!$E$2:$F$1745,2,0),IPC!$H$1)</f>
        <v>138.32155800000001</v>
      </c>
      <c r="AA4101" s="48">
        <f t="shared" si="1372"/>
        <v>1</v>
      </c>
      <c r="AB4101" s="48">
        <f t="shared" si="1373"/>
        <v>1900</v>
      </c>
      <c r="AC4101" s="32" t="str">
        <f t="shared" si="1366"/>
        <v>1-1900</v>
      </c>
      <c r="AD4101" s="50">
        <f>IFERROR(VLOOKUP(AC4101,IPC!$E$2:$F$1745,2,0),IPC!$H$1)</f>
        <v>138.32155800000001</v>
      </c>
    </row>
    <row r="4102" spans="10:30" x14ac:dyDescent="0.25">
      <c r="J4102" s="44" t="str">
        <f t="shared" si="1360"/>
        <v/>
      </c>
      <c r="K4102" s="33" t="str">
        <f t="shared" ca="1" si="1364"/>
        <v/>
      </c>
      <c r="L4102" s="108">
        <f t="shared" ca="1" si="1363"/>
        <v>0</v>
      </c>
      <c r="M4102" s="44" t="str">
        <f t="shared" si="1361"/>
        <v/>
      </c>
      <c r="N4102" s="45" t="str">
        <f t="shared" ca="1" si="1365"/>
        <v/>
      </c>
      <c r="O4102" s="108">
        <f t="shared" si="1359"/>
        <v>0</v>
      </c>
      <c r="P4102" s="21" t="e">
        <f t="shared" si="1367"/>
        <v>#N/A</v>
      </c>
      <c r="Q4102" s="21" t="e">
        <f t="shared" si="1368"/>
        <v>#N/A</v>
      </c>
      <c r="R4102" s="21" t="e">
        <f t="shared" si="1369"/>
        <v>#N/A</v>
      </c>
      <c r="S4102" s="21" t="e">
        <f t="shared" si="1370"/>
        <v>#N/A</v>
      </c>
      <c r="T4102" s="29" t="e">
        <f t="shared" si="1362"/>
        <v>#N/A</v>
      </c>
      <c r="U4102" s="34">
        <f t="shared" si="1371"/>
        <v>0</v>
      </c>
      <c r="V4102" s="16">
        <f t="shared" ca="1" si="1374"/>
        <v>44139</v>
      </c>
      <c r="W4102" s="56">
        <f t="shared" ca="1" si="1375"/>
        <v>10</v>
      </c>
      <c r="X4102" s="56">
        <f t="shared" ca="1" si="1376"/>
        <v>2020</v>
      </c>
      <c r="Y4102" s="55" t="str">
        <f t="shared" ca="1" si="1377"/>
        <v>10-2020</v>
      </c>
      <c r="Z4102" s="51">
        <f ca="1">IFERROR(VLOOKUP(Y4102,IPC!$E$2:$F$1745,2,0),IPC!$H$1)</f>
        <v>138.32155800000001</v>
      </c>
      <c r="AA4102" s="48">
        <f t="shared" si="1372"/>
        <v>1</v>
      </c>
      <c r="AB4102" s="48">
        <f t="shared" si="1373"/>
        <v>1900</v>
      </c>
      <c r="AC4102" s="32" t="str">
        <f t="shared" si="1366"/>
        <v>1-1900</v>
      </c>
      <c r="AD4102" s="50">
        <f>IFERROR(VLOOKUP(AC4102,IPC!$E$2:$F$1745,2,0),IPC!$H$1)</f>
        <v>138.32155800000001</v>
      </c>
    </row>
    <row r="4103" spans="10:30" x14ac:dyDescent="0.25">
      <c r="J4103" s="44" t="str">
        <f t="shared" si="1360"/>
        <v/>
      </c>
      <c r="K4103" s="33" t="str">
        <f t="shared" ca="1" si="1364"/>
        <v/>
      </c>
      <c r="L4103" s="108">
        <f t="shared" ca="1" si="1363"/>
        <v>0</v>
      </c>
      <c r="M4103" s="44" t="str">
        <f t="shared" si="1361"/>
        <v/>
      </c>
      <c r="N4103" s="45" t="str">
        <f t="shared" ca="1" si="1365"/>
        <v/>
      </c>
      <c r="O4103" s="108">
        <f t="shared" si="1359"/>
        <v>0</v>
      </c>
      <c r="P4103" s="21" t="e">
        <f t="shared" si="1367"/>
        <v>#N/A</v>
      </c>
      <c r="Q4103" s="21" t="e">
        <f t="shared" si="1368"/>
        <v>#N/A</v>
      </c>
      <c r="R4103" s="21" t="e">
        <f t="shared" si="1369"/>
        <v>#N/A</v>
      </c>
      <c r="S4103" s="21" t="e">
        <f t="shared" si="1370"/>
        <v>#N/A</v>
      </c>
      <c r="T4103" s="29" t="e">
        <f t="shared" si="1362"/>
        <v>#N/A</v>
      </c>
      <c r="U4103" s="34">
        <f t="shared" si="1371"/>
        <v>0</v>
      </c>
      <c r="V4103" s="16">
        <f t="shared" ca="1" si="1374"/>
        <v>44139</v>
      </c>
      <c r="W4103" s="56">
        <f t="shared" ca="1" si="1375"/>
        <v>10</v>
      </c>
      <c r="X4103" s="56">
        <f t="shared" ca="1" si="1376"/>
        <v>2020</v>
      </c>
      <c r="Y4103" s="55" t="str">
        <f t="shared" ca="1" si="1377"/>
        <v>10-2020</v>
      </c>
      <c r="Z4103" s="51">
        <f ca="1">IFERROR(VLOOKUP(Y4103,IPC!$E$2:$F$1745,2,0),IPC!$H$1)</f>
        <v>138.32155800000001</v>
      </c>
      <c r="AA4103" s="48">
        <f t="shared" si="1372"/>
        <v>1</v>
      </c>
      <c r="AB4103" s="48">
        <f t="shared" si="1373"/>
        <v>1900</v>
      </c>
      <c r="AC4103" s="32" t="str">
        <f t="shared" si="1366"/>
        <v>1-1900</v>
      </c>
      <c r="AD4103" s="50">
        <f>IFERROR(VLOOKUP(AC4103,IPC!$E$2:$F$1745,2,0),IPC!$H$1)</f>
        <v>138.32155800000001</v>
      </c>
    </row>
    <row r="4104" spans="10:30" x14ac:dyDescent="0.25">
      <c r="J4104" s="44" t="str">
        <f t="shared" si="1360"/>
        <v/>
      </c>
      <c r="K4104" s="33" t="str">
        <f t="shared" ca="1" si="1364"/>
        <v/>
      </c>
      <c r="L4104" s="108">
        <f t="shared" ca="1" si="1363"/>
        <v>0</v>
      </c>
      <c r="M4104" s="44" t="str">
        <f t="shared" si="1361"/>
        <v/>
      </c>
      <c r="N4104" s="45" t="str">
        <f t="shared" ca="1" si="1365"/>
        <v/>
      </c>
      <c r="O4104" s="108">
        <f t="shared" si="1359"/>
        <v>0</v>
      </c>
      <c r="P4104" s="21" t="e">
        <f t="shared" si="1367"/>
        <v>#N/A</v>
      </c>
      <c r="Q4104" s="21" t="e">
        <f t="shared" si="1368"/>
        <v>#N/A</v>
      </c>
      <c r="R4104" s="21" t="e">
        <f t="shared" si="1369"/>
        <v>#N/A</v>
      </c>
      <c r="S4104" s="21" t="e">
        <f t="shared" si="1370"/>
        <v>#N/A</v>
      </c>
      <c r="T4104" s="29" t="e">
        <f t="shared" si="1362"/>
        <v>#N/A</v>
      </c>
      <c r="U4104" s="34">
        <f t="shared" si="1371"/>
        <v>0</v>
      </c>
      <c r="V4104" s="16">
        <f t="shared" ca="1" si="1374"/>
        <v>44139</v>
      </c>
      <c r="W4104" s="56">
        <f t="shared" ca="1" si="1375"/>
        <v>10</v>
      </c>
      <c r="X4104" s="56">
        <f t="shared" ca="1" si="1376"/>
        <v>2020</v>
      </c>
      <c r="Y4104" s="55" t="str">
        <f t="shared" ca="1" si="1377"/>
        <v>10-2020</v>
      </c>
      <c r="Z4104" s="51">
        <f ca="1">IFERROR(VLOOKUP(Y4104,IPC!$E$2:$F$1745,2,0),IPC!$H$1)</f>
        <v>138.32155800000001</v>
      </c>
      <c r="AA4104" s="48">
        <f t="shared" si="1372"/>
        <v>1</v>
      </c>
      <c r="AB4104" s="48">
        <f t="shared" si="1373"/>
        <v>1900</v>
      </c>
      <c r="AC4104" s="32" t="str">
        <f t="shared" si="1366"/>
        <v>1-1900</v>
      </c>
      <c r="AD4104" s="50">
        <f>IFERROR(VLOOKUP(AC4104,IPC!$E$2:$F$1745,2,0),IPC!$H$1)</f>
        <v>138.32155800000001</v>
      </c>
    </row>
    <row r="4105" spans="10:30" x14ac:dyDescent="0.25">
      <c r="J4105" s="44" t="str">
        <f t="shared" si="1360"/>
        <v/>
      </c>
      <c r="K4105" s="33" t="str">
        <f t="shared" ca="1" si="1364"/>
        <v/>
      </c>
      <c r="L4105" s="108">
        <f t="shared" ca="1" si="1363"/>
        <v>0</v>
      </c>
      <c r="M4105" s="44" t="str">
        <f t="shared" si="1361"/>
        <v/>
      </c>
      <c r="N4105" s="45" t="str">
        <f t="shared" ca="1" si="1365"/>
        <v/>
      </c>
      <c r="O4105" s="108">
        <f t="shared" si="1359"/>
        <v>0</v>
      </c>
      <c r="P4105" s="21" t="e">
        <f t="shared" si="1367"/>
        <v>#N/A</v>
      </c>
      <c r="Q4105" s="21" t="e">
        <f t="shared" si="1368"/>
        <v>#N/A</v>
      </c>
      <c r="R4105" s="21" t="e">
        <f t="shared" si="1369"/>
        <v>#N/A</v>
      </c>
      <c r="S4105" s="21" t="e">
        <f t="shared" si="1370"/>
        <v>#N/A</v>
      </c>
      <c r="T4105" s="29" t="e">
        <f t="shared" si="1362"/>
        <v>#N/A</v>
      </c>
      <c r="U4105" s="34">
        <f t="shared" si="1371"/>
        <v>0</v>
      </c>
      <c r="V4105" s="16">
        <f t="shared" ca="1" si="1374"/>
        <v>44139</v>
      </c>
      <c r="W4105" s="56">
        <f t="shared" ca="1" si="1375"/>
        <v>10</v>
      </c>
      <c r="X4105" s="56">
        <f t="shared" ca="1" si="1376"/>
        <v>2020</v>
      </c>
      <c r="Y4105" s="55" t="str">
        <f t="shared" ca="1" si="1377"/>
        <v>10-2020</v>
      </c>
      <c r="Z4105" s="51">
        <f ca="1">IFERROR(VLOOKUP(Y4105,IPC!$E$2:$F$1745,2,0),IPC!$H$1)</f>
        <v>138.32155800000001</v>
      </c>
      <c r="AA4105" s="48">
        <f t="shared" si="1372"/>
        <v>1</v>
      </c>
      <c r="AB4105" s="48">
        <f t="shared" si="1373"/>
        <v>1900</v>
      </c>
      <c r="AC4105" s="32" t="str">
        <f t="shared" si="1366"/>
        <v>1-1900</v>
      </c>
      <c r="AD4105" s="50">
        <f>IFERROR(VLOOKUP(AC4105,IPC!$E$2:$F$1745,2,0),IPC!$H$1)</f>
        <v>138.32155800000001</v>
      </c>
    </row>
    <row r="4106" spans="10:30" x14ac:dyDescent="0.25">
      <c r="J4106" s="44" t="str">
        <f t="shared" si="1360"/>
        <v/>
      </c>
      <c r="K4106" s="33" t="str">
        <f t="shared" ca="1" si="1364"/>
        <v/>
      </c>
      <c r="L4106" s="108">
        <f t="shared" ca="1" si="1363"/>
        <v>0</v>
      </c>
      <c r="M4106" s="44" t="str">
        <f t="shared" si="1361"/>
        <v/>
      </c>
      <c r="N4106" s="45" t="str">
        <f t="shared" ca="1" si="1365"/>
        <v/>
      </c>
      <c r="O4106" s="108">
        <f t="shared" si="1359"/>
        <v>0</v>
      </c>
      <c r="P4106" s="21" t="e">
        <f t="shared" si="1367"/>
        <v>#N/A</v>
      </c>
      <c r="Q4106" s="21" t="e">
        <f t="shared" si="1368"/>
        <v>#N/A</v>
      </c>
      <c r="R4106" s="21" t="e">
        <f t="shared" si="1369"/>
        <v>#N/A</v>
      </c>
      <c r="S4106" s="21" t="e">
        <f t="shared" si="1370"/>
        <v>#N/A</v>
      </c>
      <c r="T4106" s="29" t="e">
        <f t="shared" si="1362"/>
        <v>#N/A</v>
      </c>
      <c r="U4106" s="34">
        <f t="shared" si="1371"/>
        <v>0</v>
      </c>
      <c r="V4106" s="16">
        <f t="shared" ca="1" si="1374"/>
        <v>44139</v>
      </c>
      <c r="W4106" s="56">
        <f t="shared" ca="1" si="1375"/>
        <v>10</v>
      </c>
      <c r="X4106" s="56">
        <f t="shared" ca="1" si="1376"/>
        <v>2020</v>
      </c>
      <c r="Y4106" s="55" t="str">
        <f t="shared" ca="1" si="1377"/>
        <v>10-2020</v>
      </c>
      <c r="Z4106" s="51">
        <f ca="1">IFERROR(VLOOKUP(Y4106,IPC!$E$2:$F$1745,2,0),IPC!$H$1)</f>
        <v>138.32155800000001</v>
      </c>
      <c r="AA4106" s="48">
        <f t="shared" si="1372"/>
        <v>1</v>
      </c>
      <c r="AB4106" s="48">
        <f t="shared" si="1373"/>
        <v>1900</v>
      </c>
      <c r="AC4106" s="32" t="str">
        <f t="shared" si="1366"/>
        <v>1-1900</v>
      </c>
      <c r="AD4106" s="50">
        <f>IFERROR(VLOOKUP(AC4106,IPC!$E$2:$F$1745,2,0),IPC!$H$1)</f>
        <v>138.32155800000001</v>
      </c>
    </row>
    <row r="4107" spans="10:30" x14ac:dyDescent="0.25">
      <c r="J4107" s="44" t="str">
        <f t="shared" si="1360"/>
        <v/>
      </c>
      <c r="K4107" s="33" t="str">
        <f t="shared" ca="1" si="1364"/>
        <v/>
      </c>
      <c r="L4107" s="108">
        <f t="shared" ca="1" si="1363"/>
        <v>0</v>
      </c>
      <c r="M4107" s="44" t="str">
        <f t="shared" si="1361"/>
        <v/>
      </c>
      <c r="N4107" s="45" t="str">
        <f t="shared" ca="1" si="1365"/>
        <v/>
      </c>
      <c r="O4107" s="108">
        <f t="shared" si="1359"/>
        <v>0</v>
      </c>
      <c r="P4107" s="21" t="e">
        <f t="shared" si="1367"/>
        <v>#N/A</v>
      </c>
      <c r="Q4107" s="21" t="e">
        <f t="shared" si="1368"/>
        <v>#N/A</v>
      </c>
      <c r="R4107" s="21" t="e">
        <f t="shared" si="1369"/>
        <v>#N/A</v>
      </c>
      <c r="S4107" s="21" t="e">
        <f t="shared" si="1370"/>
        <v>#N/A</v>
      </c>
      <c r="T4107" s="29" t="e">
        <f t="shared" si="1362"/>
        <v>#N/A</v>
      </c>
      <c r="U4107" s="34">
        <f t="shared" si="1371"/>
        <v>0</v>
      </c>
      <c r="V4107" s="16">
        <f t="shared" ca="1" si="1374"/>
        <v>44139</v>
      </c>
      <c r="W4107" s="56">
        <f t="shared" ca="1" si="1375"/>
        <v>10</v>
      </c>
      <c r="X4107" s="56">
        <f t="shared" ca="1" si="1376"/>
        <v>2020</v>
      </c>
      <c r="Y4107" s="55" t="str">
        <f t="shared" ca="1" si="1377"/>
        <v>10-2020</v>
      </c>
      <c r="Z4107" s="51">
        <f ca="1">IFERROR(VLOOKUP(Y4107,IPC!$E$2:$F$1745,2,0),IPC!$H$1)</f>
        <v>138.32155800000001</v>
      </c>
      <c r="AA4107" s="48">
        <f t="shared" si="1372"/>
        <v>1</v>
      </c>
      <c r="AB4107" s="48">
        <f t="shared" si="1373"/>
        <v>1900</v>
      </c>
      <c r="AC4107" s="32" t="str">
        <f t="shared" si="1366"/>
        <v>1-1900</v>
      </c>
      <c r="AD4107" s="50">
        <f>IFERROR(VLOOKUP(AC4107,IPC!$E$2:$F$1745,2,0),IPC!$H$1)</f>
        <v>138.32155800000001</v>
      </c>
    </row>
    <row r="4108" spans="10:30" x14ac:dyDescent="0.25">
      <c r="J4108" s="44" t="str">
        <f t="shared" si="1360"/>
        <v/>
      </c>
      <c r="K4108" s="33" t="str">
        <f t="shared" ca="1" si="1364"/>
        <v/>
      </c>
      <c r="L4108" s="108">
        <f t="shared" ca="1" si="1363"/>
        <v>0</v>
      </c>
      <c r="M4108" s="44" t="str">
        <f t="shared" si="1361"/>
        <v/>
      </c>
      <c r="N4108" s="45" t="str">
        <f t="shared" ca="1" si="1365"/>
        <v/>
      </c>
      <c r="O4108" s="108">
        <f t="shared" si="1359"/>
        <v>0</v>
      </c>
      <c r="P4108" s="21" t="e">
        <f t="shared" si="1367"/>
        <v>#N/A</v>
      </c>
      <c r="Q4108" s="21" t="e">
        <f t="shared" si="1368"/>
        <v>#N/A</v>
      </c>
      <c r="R4108" s="21" t="e">
        <f t="shared" si="1369"/>
        <v>#N/A</v>
      </c>
      <c r="S4108" s="21" t="e">
        <f t="shared" si="1370"/>
        <v>#N/A</v>
      </c>
      <c r="T4108" s="29" t="e">
        <f t="shared" si="1362"/>
        <v>#N/A</v>
      </c>
      <c r="U4108" s="34">
        <f t="shared" si="1371"/>
        <v>0</v>
      </c>
      <c r="V4108" s="16">
        <f t="shared" ca="1" si="1374"/>
        <v>44139</v>
      </c>
      <c r="W4108" s="56">
        <f t="shared" ca="1" si="1375"/>
        <v>10</v>
      </c>
      <c r="X4108" s="56">
        <f t="shared" ca="1" si="1376"/>
        <v>2020</v>
      </c>
      <c r="Y4108" s="55" t="str">
        <f t="shared" ca="1" si="1377"/>
        <v>10-2020</v>
      </c>
      <c r="Z4108" s="51">
        <f ca="1">IFERROR(VLOOKUP(Y4108,IPC!$E$2:$F$1745,2,0),IPC!$H$1)</f>
        <v>138.32155800000001</v>
      </c>
      <c r="AA4108" s="48">
        <f t="shared" si="1372"/>
        <v>1</v>
      </c>
      <c r="AB4108" s="48">
        <f t="shared" si="1373"/>
        <v>1900</v>
      </c>
      <c r="AC4108" s="32" t="str">
        <f t="shared" si="1366"/>
        <v>1-1900</v>
      </c>
      <c r="AD4108" s="50">
        <f>IFERROR(VLOOKUP(AC4108,IPC!$E$2:$F$1745,2,0),IPC!$H$1)</f>
        <v>138.32155800000001</v>
      </c>
    </row>
    <row r="4109" spans="10:30" x14ac:dyDescent="0.25">
      <c r="J4109" s="44" t="str">
        <f t="shared" si="1360"/>
        <v/>
      </c>
      <c r="K4109" s="33" t="str">
        <f t="shared" ca="1" si="1364"/>
        <v/>
      </c>
      <c r="L4109" s="108">
        <f t="shared" ca="1" si="1363"/>
        <v>0</v>
      </c>
      <c r="M4109" s="44" t="str">
        <f t="shared" si="1361"/>
        <v/>
      </c>
      <c r="N4109" s="45" t="str">
        <f t="shared" ca="1" si="1365"/>
        <v/>
      </c>
      <c r="O4109" s="108">
        <f t="shared" si="1359"/>
        <v>0</v>
      </c>
      <c r="P4109" s="21" t="e">
        <f t="shared" si="1367"/>
        <v>#N/A</v>
      </c>
      <c r="Q4109" s="21" t="e">
        <f t="shared" si="1368"/>
        <v>#N/A</v>
      </c>
      <c r="R4109" s="21" t="e">
        <f t="shared" si="1369"/>
        <v>#N/A</v>
      </c>
      <c r="S4109" s="21" t="e">
        <f t="shared" si="1370"/>
        <v>#N/A</v>
      </c>
      <c r="T4109" s="29" t="e">
        <f t="shared" si="1362"/>
        <v>#N/A</v>
      </c>
      <c r="U4109" s="34">
        <f t="shared" si="1371"/>
        <v>0</v>
      </c>
      <c r="V4109" s="16">
        <f t="shared" ca="1" si="1374"/>
        <v>44139</v>
      </c>
      <c r="W4109" s="56">
        <f t="shared" ca="1" si="1375"/>
        <v>10</v>
      </c>
      <c r="X4109" s="56">
        <f t="shared" ca="1" si="1376"/>
        <v>2020</v>
      </c>
      <c r="Y4109" s="55" t="str">
        <f t="shared" ca="1" si="1377"/>
        <v>10-2020</v>
      </c>
      <c r="Z4109" s="51">
        <f ca="1">IFERROR(VLOOKUP(Y4109,IPC!$E$2:$F$1745,2,0),IPC!$H$1)</f>
        <v>138.32155800000001</v>
      </c>
      <c r="AA4109" s="48">
        <f t="shared" si="1372"/>
        <v>1</v>
      </c>
      <c r="AB4109" s="48">
        <f t="shared" si="1373"/>
        <v>1900</v>
      </c>
      <c r="AC4109" s="32" t="str">
        <f t="shared" si="1366"/>
        <v>1-1900</v>
      </c>
      <c r="AD4109" s="50">
        <f>IFERROR(VLOOKUP(AC4109,IPC!$E$2:$F$1745,2,0),IPC!$H$1)</f>
        <v>138.32155800000001</v>
      </c>
    </row>
    <row r="4110" spans="10:30" x14ac:dyDescent="0.25">
      <c r="J4110" s="44" t="str">
        <f t="shared" si="1360"/>
        <v/>
      </c>
      <c r="K4110" s="33" t="str">
        <f t="shared" ca="1" si="1364"/>
        <v/>
      </c>
      <c r="L4110" s="108">
        <f t="shared" ca="1" si="1363"/>
        <v>0</v>
      </c>
      <c r="M4110" s="44" t="str">
        <f t="shared" si="1361"/>
        <v/>
      </c>
      <c r="N4110" s="45" t="str">
        <f t="shared" ca="1" si="1365"/>
        <v/>
      </c>
      <c r="O4110" s="108">
        <f t="shared" si="1359"/>
        <v>0</v>
      </c>
      <c r="P4110" s="21" t="e">
        <f t="shared" si="1367"/>
        <v>#N/A</v>
      </c>
      <c r="Q4110" s="21" t="e">
        <f t="shared" si="1368"/>
        <v>#N/A</v>
      </c>
      <c r="R4110" s="21" t="e">
        <f t="shared" si="1369"/>
        <v>#N/A</v>
      </c>
      <c r="S4110" s="21" t="e">
        <f t="shared" si="1370"/>
        <v>#N/A</v>
      </c>
      <c r="T4110" s="29" t="e">
        <f t="shared" si="1362"/>
        <v>#N/A</v>
      </c>
      <c r="U4110" s="34">
        <f t="shared" si="1371"/>
        <v>0</v>
      </c>
      <c r="V4110" s="16">
        <f t="shared" ca="1" si="1374"/>
        <v>44139</v>
      </c>
      <c r="W4110" s="56">
        <f t="shared" ca="1" si="1375"/>
        <v>10</v>
      </c>
      <c r="X4110" s="56">
        <f t="shared" ca="1" si="1376"/>
        <v>2020</v>
      </c>
      <c r="Y4110" s="55" t="str">
        <f t="shared" ca="1" si="1377"/>
        <v>10-2020</v>
      </c>
      <c r="Z4110" s="51">
        <f ca="1">IFERROR(VLOOKUP(Y4110,IPC!$E$2:$F$1745,2,0),IPC!$H$1)</f>
        <v>138.32155800000001</v>
      </c>
      <c r="AA4110" s="48">
        <f t="shared" si="1372"/>
        <v>1</v>
      </c>
      <c r="AB4110" s="48">
        <f t="shared" si="1373"/>
        <v>1900</v>
      </c>
      <c r="AC4110" s="32" t="str">
        <f t="shared" si="1366"/>
        <v>1-1900</v>
      </c>
      <c r="AD4110" s="50">
        <f>IFERROR(VLOOKUP(AC4110,IPC!$E$2:$F$1745,2,0),IPC!$H$1)</f>
        <v>138.32155800000001</v>
      </c>
    </row>
    <row r="4111" spans="10:30" x14ac:dyDescent="0.25">
      <c r="J4111" s="44" t="str">
        <f t="shared" si="1360"/>
        <v/>
      </c>
      <c r="K4111" s="33" t="str">
        <f t="shared" ca="1" si="1364"/>
        <v/>
      </c>
      <c r="L4111" s="108">
        <f t="shared" ca="1" si="1363"/>
        <v>0</v>
      </c>
      <c r="M4111" s="44" t="str">
        <f t="shared" si="1361"/>
        <v/>
      </c>
      <c r="N4111" s="45" t="str">
        <f t="shared" ca="1" si="1365"/>
        <v/>
      </c>
      <c r="O4111" s="108">
        <f t="shared" si="1359"/>
        <v>0</v>
      </c>
      <c r="P4111" s="21" t="e">
        <f t="shared" si="1367"/>
        <v>#N/A</v>
      </c>
      <c r="Q4111" s="21" t="e">
        <f t="shared" si="1368"/>
        <v>#N/A</v>
      </c>
      <c r="R4111" s="21" t="e">
        <f t="shared" si="1369"/>
        <v>#N/A</v>
      </c>
      <c r="S4111" s="21" t="e">
        <f t="shared" si="1370"/>
        <v>#N/A</v>
      </c>
      <c r="T4111" s="29" t="e">
        <f t="shared" si="1362"/>
        <v>#N/A</v>
      </c>
      <c r="U4111" s="34">
        <f t="shared" si="1371"/>
        <v>0</v>
      </c>
      <c r="V4111" s="16">
        <f t="shared" ca="1" si="1374"/>
        <v>44139</v>
      </c>
      <c r="W4111" s="56">
        <f t="shared" ca="1" si="1375"/>
        <v>10</v>
      </c>
      <c r="X4111" s="56">
        <f t="shared" ca="1" si="1376"/>
        <v>2020</v>
      </c>
      <c r="Y4111" s="55" t="str">
        <f t="shared" ca="1" si="1377"/>
        <v>10-2020</v>
      </c>
      <c r="Z4111" s="51">
        <f ca="1">IFERROR(VLOOKUP(Y4111,IPC!$E$2:$F$1745,2,0),IPC!$H$1)</f>
        <v>138.32155800000001</v>
      </c>
      <c r="AA4111" s="48">
        <f t="shared" si="1372"/>
        <v>1</v>
      </c>
      <c r="AB4111" s="48">
        <f t="shared" si="1373"/>
        <v>1900</v>
      </c>
      <c r="AC4111" s="32" t="str">
        <f t="shared" si="1366"/>
        <v>1-1900</v>
      </c>
      <c r="AD4111" s="50">
        <f>IFERROR(VLOOKUP(AC4111,IPC!$E$2:$F$1745,2,0),IPC!$H$1)</f>
        <v>138.32155800000001</v>
      </c>
    </row>
    <row r="4112" spans="10:30" x14ac:dyDescent="0.25">
      <c r="J4112" s="44" t="str">
        <f t="shared" si="1360"/>
        <v/>
      </c>
      <c r="K4112" s="33" t="str">
        <f t="shared" ca="1" si="1364"/>
        <v/>
      </c>
      <c r="L4112" s="108">
        <f t="shared" ca="1" si="1363"/>
        <v>0</v>
      </c>
      <c r="M4112" s="44" t="str">
        <f t="shared" si="1361"/>
        <v/>
      </c>
      <c r="N4112" s="45" t="str">
        <f t="shared" ca="1" si="1365"/>
        <v/>
      </c>
      <c r="O4112" s="108">
        <f t="shared" si="1359"/>
        <v>0</v>
      </c>
      <c r="P4112" s="21" t="e">
        <f t="shared" si="1367"/>
        <v>#N/A</v>
      </c>
      <c r="Q4112" s="21" t="e">
        <f t="shared" si="1368"/>
        <v>#N/A</v>
      </c>
      <c r="R4112" s="21" t="e">
        <f t="shared" si="1369"/>
        <v>#N/A</v>
      </c>
      <c r="S4112" s="21" t="e">
        <f t="shared" si="1370"/>
        <v>#N/A</v>
      </c>
      <c r="T4112" s="29" t="e">
        <f t="shared" si="1362"/>
        <v>#N/A</v>
      </c>
      <c r="U4112" s="34">
        <f t="shared" si="1371"/>
        <v>0</v>
      </c>
      <c r="V4112" s="16">
        <f t="shared" ca="1" si="1374"/>
        <v>44139</v>
      </c>
      <c r="W4112" s="56">
        <f t="shared" ca="1" si="1375"/>
        <v>10</v>
      </c>
      <c r="X4112" s="56">
        <f t="shared" ca="1" si="1376"/>
        <v>2020</v>
      </c>
      <c r="Y4112" s="55" t="str">
        <f t="shared" ca="1" si="1377"/>
        <v>10-2020</v>
      </c>
      <c r="Z4112" s="51">
        <f ca="1">IFERROR(VLOOKUP(Y4112,IPC!$E$2:$F$1745,2,0),IPC!$H$1)</f>
        <v>138.32155800000001</v>
      </c>
      <c r="AA4112" s="48">
        <f t="shared" si="1372"/>
        <v>1</v>
      </c>
      <c r="AB4112" s="48">
        <f t="shared" si="1373"/>
        <v>1900</v>
      </c>
      <c r="AC4112" s="32" t="str">
        <f t="shared" si="1366"/>
        <v>1-1900</v>
      </c>
      <c r="AD4112" s="50">
        <f>IFERROR(VLOOKUP(AC4112,IPC!$E$2:$F$1745,2,0),IPC!$H$1)</f>
        <v>138.32155800000001</v>
      </c>
    </row>
    <row r="4113" spans="10:30" x14ac:dyDescent="0.25">
      <c r="J4113" s="44" t="str">
        <f t="shared" si="1360"/>
        <v/>
      </c>
      <c r="K4113" s="33" t="str">
        <f t="shared" ca="1" si="1364"/>
        <v/>
      </c>
      <c r="L4113" s="108">
        <f t="shared" ca="1" si="1363"/>
        <v>0</v>
      </c>
      <c r="M4113" s="44" t="str">
        <f t="shared" si="1361"/>
        <v/>
      </c>
      <c r="N4113" s="45" t="str">
        <f t="shared" ca="1" si="1365"/>
        <v/>
      </c>
      <c r="O4113" s="108">
        <f t="shared" si="1359"/>
        <v>0</v>
      </c>
      <c r="P4113" s="21" t="e">
        <f t="shared" si="1367"/>
        <v>#N/A</v>
      </c>
      <c r="Q4113" s="21" t="e">
        <f t="shared" si="1368"/>
        <v>#N/A</v>
      </c>
      <c r="R4113" s="21" t="e">
        <f t="shared" si="1369"/>
        <v>#N/A</v>
      </c>
      <c r="S4113" s="21" t="e">
        <f t="shared" si="1370"/>
        <v>#N/A</v>
      </c>
      <c r="T4113" s="29" t="e">
        <f t="shared" si="1362"/>
        <v>#N/A</v>
      </c>
      <c r="U4113" s="34">
        <f t="shared" si="1371"/>
        <v>0</v>
      </c>
      <c r="V4113" s="16">
        <f t="shared" ca="1" si="1374"/>
        <v>44139</v>
      </c>
      <c r="W4113" s="56">
        <f t="shared" ca="1" si="1375"/>
        <v>10</v>
      </c>
      <c r="X4113" s="56">
        <f t="shared" ca="1" si="1376"/>
        <v>2020</v>
      </c>
      <c r="Y4113" s="55" t="str">
        <f t="shared" ca="1" si="1377"/>
        <v>10-2020</v>
      </c>
      <c r="Z4113" s="51">
        <f ca="1">IFERROR(VLOOKUP(Y4113,IPC!$E$2:$F$1745,2,0),IPC!$H$1)</f>
        <v>138.32155800000001</v>
      </c>
      <c r="AA4113" s="48">
        <f t="shared" si="1372"/>
        <v>1</v>
      </c>
      <c r="AB4113" s="48">
        <f t="shared" si="1373"/>
        <v>1900</v>
      </c>
      <c r="AC4113" s="32" t="str">
        <f t="shared" si="1366"/>
        <v>1-1900</v>
      </c>
      <c r="AD4113" s="50">
        <f>IFERROR(VLOOKUP(AC4113,IPC!$E$2:$F$1745,2,0),IPC!$H$1)</f>
        <v>138.32155800000001</v>
      </c>
    </row>
    <row r="4114" spans="10:30" x14ac:dyDescent="0.25">
      <c r="J4114" s="44" t="str">
        <f t="shared" si="1360"/>
        <v/>
      </c>
      <c r="K4114" s="33" t="str">
        <f t="shared" ca="1" si="1364"/>
        <v/>
      </c>
      <c r="L4114" s="108">
        <f t="shared" ca="1" si="1363"/>
        <v>0</v>
      </c>
      <c r="M4114" s="44" t="str">
        <f t="shared" si="1361"/>
        <v/>
      </c>
      <c r="N4114" s="45" t="str">
        <f t="shared" ca="1" si="1365"/>
        <v/>
      </c>
      <c r="O4114" s="108">
        <f t="shared" si="1359"/>
        <v>0</v>
      </c>
      <c r="P4114" s="21" t="e">
        <f t="shared" si="1367"/>
        <v>#N/A</v>
      </c>
      <c r="Q4114" s="21" t="e">
        <f t="shared" si="1368"/>
        <v>#N/A</v>
      </c>
      <c r="R4114" s="21" t="e">
        <f t="shared" si="1369"/>
        <v>#N/A</v>
      </c>
      <c r="S4114" s="21" t="e">
        <f t="shared" si="1370"/>
        <v>#N/A</v>
      </c>
      <c r="T4114" s="29" t="e">
        <f t="shared" si="1362"/>
        <v>#N/A</v>
      </c>
      <c r="U4114" s="34">
        <f t="shared" si="1371"/>
        <v>0</v>
      </c>
      <c r="V4114" s="16">
        <f t="shared" ca="1" si="1374"/>
        <v>44139</v>
      </c>
      <c r="W4114" s="56">
        <f t="shared" ca="1" si="1375"/>
        <v>10</v>
      </c>
      <c r="X4114" s="56">
        <f t="shared" ca="1" si="1376"/>
        <v>2020</v>
      </c>
      <c r="Y4114" s="55" t="str">
        <f t="shared" ca="1" si="1377"/>
        <v>10-2020</v>
      </c>
      <c r="Z4114" s="51">
        <f ca="1">IFERROR(VLOOKUP(Y4114,IPC!$E$2:$F$1745,2,0),IPC!$H$1)</f>
        <v>138.32155800000001</v>
      </c>
      <c r="AA4114" s="48">
        <f t="shared" si="1372"/>
        <v>1</v>
      </c>
      <c r="AB4114" s="48">
        <f t="shared" si="1373"/>
        <v>1900</v>
      </c>
      <c r="AC4114" s="32" t="str">
        <f t="shared" si="1366"/>
        <v>1-1900</v>
      </c>
      <c r="AD4114" s="50">
        <f>IFERROR(VLOOKUP(AC4114,IPC!$E$2:$F$1745,2,0),IPC!$H$1)</f>
        <v>138.32155800000001</v>
      </c>
    </row>
    <row r="4115" spans="10:30" x14ac:dyDescent="0.25">
      <c r="J4115" s="44" t="str">
        <f t="shared" si="1360"/>
        <v/>
      </c>
      <c r="K4115" s="33" t="str">
        <f t="shared" ca="1" si="1364"/>
        <v/>
      </c>
      <c r="L4115" s="108">
        <f t="shared" ca="1" si="1363"/>
        <v>0</v>
      </c>
      <c r="M4115" s="44" t="str">
        <f t="shared" si="1361"/>
        <v/>
      </c>
      <c r="N4115" s="45" t="str">
        <f t="shared" ca="1" si="1365"/>
        <v/>
      </c>
      <c r="O4115" s="108">
        <f t="shared" si="1359"/>
        <v>0</v>
      </c>
      <c r="P4115" s="21" t="e">
        <f t="shared" si="1367"/>
        <v>#N/A</v>
      </c>
      <c r="Q4115" s="21" t="e">
        <f t="shared" si="1368"/>
        <v>#N/A</v>
      </c>
      <c r="R4115" s="21" t="e">
        <f t="shared" si="1369"/>
        <v>#N/A</v>
      </c>
      <c r="S4115" s="21" t="e">
        <f t="shared" si="1370"/>
        <v>#N/A</v>
      </c>
      <c r="T4115" s="29" t="e">
        <f t="shared" si="1362"/>
        <v>#N/A</v>
      </c>
      <c r="U4115" s="34">
        <f t="shared" si="1371"/>
        <v>0</v>
      </c>
      <c r="V4115" s="16">
        <f t="shared" ca="1" si="1374"/>
        <v>44139</v>
      </c>
      <c r="W4115" s="56">
        <f t="shared" ca="1" si="1375"/>
        <v>10</v>
      </c>
      <c r="X4115" s="56">
        <f t="shared" ca="1" si="1376"/>
        <v>2020</v>
      </c>
      <c r="Y4115" s="55" t="str">
        <f t="shared" ca="1" si="1377"/>
        <v>10-2020</v>
      </c>
      <c r="Z4115" s="51">
        <f ca="1">IFERROR(VLOOKUP(Y4115,IPC!$E$2:$F$1745,2,0),IPC!$H$1)</f>
        <v>138.32155800000001</v>
      </c>
      <c r="AA4115" s="48">
        <f t="shared" si="1372"/>
        <v>1</v>
      </c>
      <c r="AB4115" s="48">
        <f t="shared" si="1373"/>
        <v>1900</v>
      </c>
      <c r="AC4115" s="32" t="str">
        <f t="shared" si="1366"/>
        <v>1-1900</v>
      </c>
      <c r="AD4115" s="50">
        <f>IFERROR(VLOOKUP(AC4115,IPC!$E$2:$F$1745,2,0),IPC!$H$1)</f>
        <v>138.32155800000001</v>
      </c>
    </row>
    <row r="4116" spans="10:30" x14ac:dyDescent="0.25">
      <c r="J4116" s="44" t="str">
        <f t="shared" si="1360"/>
        <v/>
      </c>
      <c r="K4116" s="33" t="str">
        <f t="shared" ca="1" si="1364"/>
        <v/>
      </c>
      <c r="L4116" s="108">
        <f t="shared" ca="1" si="1363"/>
        <v>0</v>
      </c>
      <c r="M4116" s="44" t="str">
        <f t="shared" si="1361"/>
        <v/>
      </c>
      <c r="N4116" s="45" t="str">
        <f t="shared" ca="1" si="1365"/>
        <v/>
      </c>
      <c r="O4116" s="108">
        <f t="shared" ref="O4116:O4179" si="1378">+IF(M4116="Provisión contable",N4116,0)</f>
        <v>0</v>
      </c>
      <c r="P4116" s="21" t="e">
        <f t="shared" si="1367"/>
        <v>#N/A</v>
      </c>
      <c r="Q4116" s="21" t="e">
        <f t="shared" si="1368"/>
        <v>#N/A</v>
      </c>
      <c r="R4116" s="21" t="e">
        <f t="shared" si="1369"/>
        <v>#N/A</v>
      </c>
      <c r="S4116" s="21" t="e">
        <f t="shared" si="1370"/>
        <v>#N/A</v>
      </c>
      <c r="T4116" s="29" t="e">
        <f t="shared" si="1362"/>
        <v>#N/A</v>
      </c>
      <c r="U4116" s="34">
        <f t="shared" si="1371"/>
        <v>0</v>
      </c>
      <c r="V4116" s="16">
        <f t="shared" ca="1" si="1374"/>
        <v>44139</v>
      </c>
      <c r="W4116" s="56">
        <f t="shared" ca="1" si="1375"/>
        <v>10</v>
      </c>
      <c r="X4116" s="56">
        <f t="shared" ca="1" si="1376"/>
        <v>2020</v>
      </c>
      <c r="Y4116" s="55" t="str">
        <f t="shared" ca="1" si="1377"/>
        <v>10-2020</v>
      </c>
      <c r="Z4116" s="51">
        <f ca="1">IFERROR(VLOOKUP(Y4116,IPC!$E$2:$F$1745,2,0),IPC!$H$1)</f>
        <v>138.32155800000001</v>
      </c>
      <c r="AA4116" s="48">
        <f t="shared" si="1372"/>
        <v>1</v>
      </c>
      <c r="AB4116" s="48">
        <f t="shared" si="1373"/>
        <v>1900</v>
      </c>
      <c r="AC4116" s="32" t="str">
        <f t="shared" si="1366"/>
        <v>1-1900</v>
      </c>
      <c r="AD4116" s="50">
        <f>IFERROR(VLOOKUP(AC4116,IPC!$E$2:$F$1745,2,0),IPC!$H$1)</f>
        <v>138.32155800000001</v>
      </c>
    </row>
    <row r="4117" spans="10:30" x14ac:dyDescent="0.25">
      <c r="J4117" s="44" t="str">
        <f t="shared" si="1360"/>
        <v/>
      </c>
      <c r="K4117" s="33" t="str">
        <f t="shared" ca="1" si="1364"/>
        <v/>
      </c>
      <c r="L4117" s="108">
        <f t="shared" ca="1" si="1363"/>
        <v>0</v>
      </c>
      <c r="M4117" s="44" t="str">
        <f t="shared" si="1361"/>
        <v/>
      </c>
      <c r="N4117" s="45" t="str">
        <f t="shared" ca="1" si="1365"/>
        <v/>
      </c>
      <c r="O4117" s="108">
        <f t="shared" si="1378"/>
        <v>0</v>
      </c>
      <c r="P4117" s="21" t="e">
        <f t="shared" si="1367"/>
        <v>#N/A</v>
      </c>
      <c r="Q4117" s="21" t="e">
        <f t="shared" si="1368"/>
        <v>#N/A</v>
      </c>
      <c r="R4117" s="21" t="e">
        <f t="shared" si="1369"/>
        <v>#N/A</v>
      </c>
      <c r="S4117" s="21" t="e">
        <f t="shared" si="1370"/>
        <v>#N/A</v>
      </c>
      <c r="T4117" s="29" t="e">
        <f t="shared" si="1362"/>
        <v>#N/A</v>
      </c>
      <c r="U4117" s="34">
        <f t="shared" si="1371"/>
        <v>0</v>
      </c>
      <c r="V4117" s="16">
        <f t="shared" ca="1" si="1374"/>
        <v>44139</v>
      </c>
      <c r="W4117" s="56">
        <f t="shared" ca="1" si="1375"/>
        <v>10</v>
      </c>
      <c r="X4117" s="56">
        <f t="shared" ca="1" si="1376"/>
        <v>2020</v>
      </c>
      <c r="Y4117" s="55" t="str">
        <f t="shared" ca="1" si="1377"/>
        <v>10-2020</v>
      </c>
      <c r="Z4117" s="51">
        <f ca="1">IFERROR(VLOOKUP(Y4117,IPC!$E$2:$F$1745,2,0),IPC!$H$1)</f>
        <v>138.32155800000001</v>
      </c>
      <c r="AA4117" s="48">
        <f t="shared" si="1372"/>
        <v>1</v>
      </c>
      <c r="AB4117" s="48">
        <f t="shared" si="1373"/>
        <v>1900</v>
      </c>
      <c r="AC4117" s="32" t="str">
        <f t="shared" si="1366"/>
        <v>1-1900</v>
      </c>
      <c r="AD4117" s="50">
        <f>IFERROR(VLOOKUP(AC4117,IPC!$E$2:$F$1745,2,0),IPC!$H$1)</f>
        <v>138.32155800000001</v>
      </c>
    </row>
    <row r="4118" spans="10:30" x14ac:dyDescent="0.25">
      <c r="J4118" s="44" t="str">
        <f t="shared" si="1360"/>
        <v/>
      </c>
      <c r="K4118" s="33" t="str">
        <f t="shared" ca="1" si="1364"/>
        <v/>
      </c>
      <c r="L4118" s="108">
        <f t="shared" ca="1" si="1363"/>
        <v>0</v>
      </c>
      <c r="M4118" s="44" t="str">
        <f t="shared" si="1361"/>
        <v/>
      </c>
      <c r="N4118" s="45" t="str">
        <f t="shared" ca="1" si="1365"/>
        <v/>
      </c>
      <c r="O4118" s="108">
        <f t="shared" si="1378"/>
        <v>0</v>
      </c>
      <c r="P4118" s="21" t="e">
        <f t="shared" si="1367"/>
        <v>#N/A</v>
      </c>
      <c r="Q4118" s="21" t="e">
        <f t="shared" si="1368"/>
        <v>#N/A</v>
      </c>
      <c r="R4118" s="21" t="e">
        <f t="shared" si="1369"/>
        <v>#N/A</v>
      </c>
      <c r="S4118" s="21" t="e">
        <f t="shared" si="1370"/>
        <v>#N/A</v>
      </c>
      <c r="T4118" s="29" t="e">
        <f t="shared" si="1362"/>
        <v>#N/A</v>
      </c>
      <c r="U4118" s="34">
        <f t="shared" si="1371"/>
        <v>0</v>
      </c>
      <c r="V4118" s="16">
        <f t="shared" ca="1" si="1374"/>
        <v>44139</v>
      </c>
      <c r="W4118" s="56">
        <f t="shared" ca="1" si="1375"/>
        <v>10</v>
      </c>
      <c r="X4118" s="56">
        <f t="shared" ca="1" si="1376"/>
        <v>2020</v>
      </c>
      <c r="Y4118" s="55" t="str">
        <f t="shared" ca="1" si="1377"/>
        <v>10-2020</v>
      </c>
      <c r="Z4118" s="51">
        <f ca="1">IFERROR(VLOOKUP(Y4118,IPC!$E$2:$F$1745,2,0),IPC!$H$1)</f>
        <v>138.32155800000001</v>
      </c>
      <c r="AA4118" s="48">
        <f t="shared" si="1372"/>
        <v>1</v>
      </c>
      <c r="AB4118" s="48">
        <f t="shared" si="1373"/>
        <v>1900</v>
      </c>
      <c r="AC4118" s="32" t="str">
        <f t="shared" si="1366"/>
        <v>1-1900</v>
      </c>
      <c r="AD4118" s="50">
        <f>IFERROR(VLOOKUP(AC4118,IPC!$E$2:$F$1745,2,0),IPC!$H$1)</f>
        <v>138.32155800000001</v>
      </c>
    </row>
    <row r="4119" spans="10:30" x14ac:dyDescent="0.25">
      <c r="J4119" s="44" t="str">
        <f t="shared" si="1360"/>
        <v/>
      </c>
      <c r="K4119" s="33" t="str">
        <f t="shared" ca="1" si="1364"/>
        <v/>
      </c>
      <c r="L4119" s="108">
        <f t="shared" ca="1" si="1363"/>
        <v>0</v>
      </c>
      <c r="M4119" s="44" t="str">
        <f t="shared" si="1361"/>
        <v/>
      </c>
      <c r="N4119" s="45" t="str">
        <f t="shared" ca="1" si="1365"/>
        <v/>
      </c>
      <c r="O4119" s="108">
        <f t="shared" si="1378"/>
        <v>0</v>
      </c>
      <c r="P4119" s="21" t="e">
        <f t="shared" si="1367"/>
        <v>#N/A</v>
      </c>
      <c r="Q4119" s="21" t="e">
        <f t="shared" si="1368"/>
        <v>#N/A</v>
      </c>
      <c r="R4119" s="21" t="e">
        <f t="shared" si="1369"/>
        <v>#N/A</v>
      </c>
      <c r="S4119" s="21" t="e">
        <f t="shared" si="1370"/>
        <v>#N/A</v>
      </c>
      <c r="T4119" s="29" t="e">
        <f t="shared" si="1362"/>
        <v>#N/A</v>
      </c>
      <c r="U4119" s="34">
        <f t="shared" si="1371"/>
        <v>0</v>
      </c>
      <c r="V4119" s="16">
        <f t="shared" ca="1" si="1374"/>
        <v>44139</v>
      </c>
      <c r="W4119" s="56">
        <f t="shared" ca="1" si="1375"/>
        <v>10</v>
      </c>
      <c r="X4119" s="56">
        <f t="shared" ca="1" si="1376"/>
        <v>2020</v>
      </c>
      <c r="Y4119" s="55" t="str">
        <f t="shared" ca="1" si="1377"/>
        <v>10-2020</v>
      </c>
      <c r="Z4119" s="51">
        <f ca="1">IFERROR(VLOOKUP(Y4119,IPC!$E$2:$F$1745,2,0),IPC!$H$1)</f>
        <v>138.32155800000001</v>
      </c>
      <c r="AA4119" s="48">
        <f t="shared" si="1372"/>
        <v>1</v>
      </c>
      <c r="AB4119" s="48">
        <f t="shared" si="1373"/>
        <v>1900</v>
      </c>
      <c r="AC4119" s="32" t="str">
        <f t="shared" si="1366"/>
        <v>1-1900</v>
      </c>
      <c r="AD4119" s="50">
        <f>IFERROR(VLOOKUP(AC4119,IPC!$E$2:$F$1745,2,0),IPC!$H$1)</f>
        <v>138.32155800000001</v>
      </c>
    </row>
    <row r="4120" spans="10:30" x14ac:dyDescent="0.25">
      <c r="J4120" s="44" t="str">
        <f t="shared" ref="J4120:J4183" si="1379">IFERROR(IF(T4132&gt;0.5,"ALTA",IF(AND(T4132&gt;0.25,T4132&lt;=0.5),"MEDIA",IF(AND(T4132&gt;=0.1,T4132&lt;=0.25),"BAJA",IF(AND(T4132&lt;0.1),"REMOTA")))),"")</f>
        <v/>
      </c>
      <c r="K4120" s="33" t="str">
        <f t="shared" ca="1" si="1364"/>
        <v/>
      </c>
      <c r="L4120" s="108">
        <f t="shared" ca="1" si="1363"/>
        <v>0</v>
      </c>
      <c r="M4120" s="44" t="str">
        <f t="shared" ref="M4120:M4183" si="1380">IFERROR(IF(T4132&gt;50%,"Provisión contable",IF(T4132&lt;=10%,"No se registra","Cuentas de orden")),"")</f>
        <v/>
      </c>
      <c r="N4120" s="45" t="str">
        <f t="shared" ca="1" si="1365"/>
        <v/>
      </c>
      <c r="O4120" s="108">
        <f t="shared" si="1378"/>
        <v>0</v>
      </c>
      <c r="P4120" s="21" t="e">
        <f t="shared" si="1367"/>
        <v>#N/A</v>
      </c>
      <c r="Q4120" s="21" t="e">
        <f t="shared" si="1368"/>
        <v>#N/A</v>
      </c>
      <c r="R4120" s="21" t="e">
        <f t="shared" si="1369"/>
        <v>#N/A</v>
      </c>
      <c r="S4120" s="21" t="e">
        <f t="shared" si="1370"/>
        <v>#N/A</v>
      </c>
      <c r="T4120" s="29" t="e">
        <f t="shared" si="1362"/>
        <v>#N/A</v>
      </c>
      <c r="U4120" s="34">
        <f t="shared" si="1371"/>
        <v>0</v>
      </c>
      <c r="V4120" s="16">
        <f t="shared" ca="1" si="1374"/>
        <v>44139</v>
      </c>
      <c r="W4120" s="56">
        <f t="shared" ca="1" si="1375"/>
        <v>10</v>
      </c>
      <c r="X4120" s="56">
        <f t="shared" ca="1" si="1376"/>
        <v>2020</v>
      </c>
      <c r="Y4120" s="55" t="str">
        <f t="shared" ca="1" si="1377"/>
        <v>10-2020</v>
      </c>
      <c r="Z4120" s="51">
        <f ca="1">IFERROR(VLOOKUP(Y4120,IPC!$E$2:$F$1745,2,0),IPC!$H$1)</f>
        <v>138.32155800000001</v>
      </c>
      <c r="AA4120" s="48">
        <f t="shared" si="1372"/>
        <v>1</v>
      </c>
      <c r="AB4120" s="48">
        <f t="shared" si="1373"/>
        <v>1900</v>
      </c>
      <c r="AC4120" s="32" t="str">
        <f t="shared" si="1366"/>
        <v>1-1900</v>
      </c>
      <c r="AD4120" s="50">
        <f>IFERROR(VLOOKUP(AC4120,IPC!$E$2:$F$1745,2,0),IPC!$H$1)</f>
        <v>138.32155800000001</v>
      </c>
    </row>
    <row r="4121" spans="10:30" x14ac:dyDescent="0.25">
      <c r="J4121" s="44" t="str">
        <f t="shared" si="1379"/>
        <v/>
      </c>
      <c r="K4121" s="33" t="str">
        <f t="shared" ca="1" si="1364"/>
        <v/>
      </c>
      <c r="L4121" s="108">
        <f t="shared" ca="1" si="1363"/>
        <v>0</v>
      </c>
      <c r="M4121" s="44" t="str">
        <f t="shared" si="1380"/>
        <v/>
      </c>
      <c r="N4121" s="45" t="str">
        <f t="shared" ca="1" si="1365"/>
        <v/>
      </c>
      <c r="O4121" s="108">
        <f t="shared" si="1378"/>
        <v>0</v>
      </c>
      <c r="P4121" s="21" t="e">
        <f t="shared" si="1367"/>
        <v>#N/A</v>
      </c>
      <c r="Q4121" s="21" t="e">
        <f t="shared" si="1368"/>
        <v>#N/A</v>
      </c>
      <c r="R4121" s="21" t="e">
        <f t="shared" si="1369"/>
        <v>#N/A</v>
      </c>
      <c r="S4121" s="21" t="e">
        <f t="shared" si="1370"/>
        <v>#N/A</v>
      </c>
      <c r="T4121" s="29" t="e">
        <f t="shared" si="1362"/>
        <v>#N/A</v>
      </c>
      <c r="U4121" s="34">
        <f t="shared" si="1371"/>
        <v>0</v>
      </c>
      <c r="V4121" s="16">
        <f t="shared" ca="1" si="1374"/>
        <v>44139</v>
      </c>
      <c r="W4121" s="56">
        <f t="shared" ca="1" si="1375"/>
        <v>10</v>
      </c>
      <c r="X4121" s="56">
        <f t="shared" ca="1" si="1376"/>
        <v>2020</v>
      </c>
      <c r="Y4121" s="55" t="str">
        <f t="shared" ca="1" si="1377"/>
        <v>10-2020</v>
      </c>
      <c r="Z4121" s="51">
        <f ca="1">IFERROR(VLOOKUP(Y4121,IPC!$E$2:$F$1745,2,0),IPC!$H$1)</f>
        <v>138.32155800000001</v>
      </c>
      <c r="AA4121" s="48">
        <f t="shared" si="1372"/>
        <v>1</v>
      </c>
      <c r="AB4121" s="48">
        <f t="shared" si="1373"/>
        <v>1900</v>
      </c>
      <c r="AC4121" s="32" t="str">
        <f t="shared" si="1366"/>
        <v>1-1900</v>
      </c>
      <c r="AD4121" s="50">
        <f>IFERROR(VLOOKUP(AC4121,IPC!$E$2:$F$1745,2,0),IPC!$H$1)</f>
        <v>138.32155800000001</v>
      </c>
    </row>
    <row r="4122" spans="10:30" x14ac:dyDescent="0.25">
      <c r="J4122" s="44" t="str">
        <f t="shared" si="1379"/>
        <v/>
      </c>
      <c r="K4122" s="33" t="str">
        <f t="shared" ca="1" si="1364"/>
        <v/>
      </c>
      <c r="L4122" s="108">
        <f t="shared" ca="1" si="1363"/>
        <v>0</v>
      </c>
      <c r="M4122" s="44" t="str">
        <f t="shared" si="1380"/>
        <v/>
      </c>
      <c r="N4122" s="45" t="str">
        <f t="shared" ca="1" si="1365"/>
        <v/>
      </c>
      <c r="O4122" s="108">
        <f t="shared" si="1378"/>
        <v>0</v>
      </c>
      <c r="P4122" s="21" t="e">
        <f t="shared" si="1367"/>
        <v>#N/A</v>
      </c>
      <c r="Q4122" s="21" t="e">
        <f t="shared" si="1368"/>
        <v>#N/A</v>
      </c>
      <c r="R4122" s="21" t="e">
        <f t="shared" si="1369"/>
        <v>#N/A</v>
      </c>
      <c r="S4122" s="21" t="e">
        <f t="shared" si="1370"/>
        <v>#N/A</v>
      </c>
      <c r="T4122" s="29" t="e">
        <f t="shared" si="1362"/>
        <v>#N/A</v>
      </c>
      <c r="U4122" s="34">
        <f t="shared" si="1371"/>
        <v>0</v>
      </c>
      <c r="V4122" s="16">
        <f t="shared" ca="1" si="1374"/>
        <v>44139</v>
      </c>
      <c r="W4122" s="56">
        <f t="shared" ca="1" si="1375"/>
        <v>10</v>
      </c>
      <c r="X4122" s="56">
        <f t="shared" ca="1" si="1376"/>
        <v>2020</v>
      </c>
      <c r="Y4122" s="55" t="str">
        <f t="shared" ca="1" si="1377"/>
        <v>10-2020</v>
      </c>
      <c r="Z4122" s="51">
        <f ca="1">IFERROR(VLOOKUP(Y4122,IPC!$E$2:$F$1745,2,0),IPC!$H$1)</f>
        <v>138.32155800000001</v>
      </c>
      <c r="AA4122" s="48">
        <f t="shared" si="1372"/>
        <v>1</v>
      </c>
      <c r="AB4122" s="48">
        <f t="shared" si="1373"/>
        <v>1900</v>
      </c>
      <c r="AC4122" s="32" t="str">
        <f t="shared" si="1366"/>
        <v>1-1900</v>
      </c>
      <c r="AD4122" s="50">
        <f>IFERROR(VLOOKUP(AC4122,IPC!$E$2:$F$1745,2,0),IPC!$H$1)</f>
        <v>138.32155800000001</v>
      </c>
    </row>
    <row r="4123" spans="10:30" x14ac:dyDescent="0.25">
      <c r="J4123" s="44" t="str">
        <f t="shared" si="1379"/>
        <v/>
      </c>
      <c r="K4123" s="33" t="str">
        <f t="shared" ca="1" si="1364"/>
        <v/>
      </c>
      <c r="L4123" s="108">
        <f t="shared" ca="1" si="1363"/>
        <v>0</v>
      </c>
      <c r="M4123" s="44" t="str">
        <f t="shared" si="1380"/>
        <v/>
      </c>
      <c r="N4123" s="45" t="str">
        <f t="shared" ca="1" si="1365"/>
        <v/>
      </c>
      <c r="O4123" s="108">
        <f t="shared" si="1378"/>
        <v>0</v>
      </c>
      <c r="P4123" s="21" t="e">
        <f t="shared" si="1367"/>
        <v>#N/A</v>
      </c>
      <c r="Q4123" s="21" t="e">
        <f t="shared" si="1368"/>
        <v>#N/A</v>
      </c>
      <c r="R4123" s="21" t="e">
        <f t="shared" si="1369"/>
        <v>#N/A</v>
      </c>
      <c r="S4123" s="21" t="e">
        <f t="shared" si="1370"/>
        <v>#N/A</v>
      </c>
      <c r="T4123" s="29" t="e">
        <f t="shared" si="1362"/>
        <v>#N/A</v>
      </c>
      <c r="U4123" s="34">
        <f t="shared" si="1371"/>
        <v>0</v>
      </c>
      <c r="V4123" s="16">
        <f t="shared" ca="1" si="1374"/>
        <v>44139</v>
      </c>
      <c r="W4123" s="56">
        <f t="shared" ca="1" si="1375"/>
        <v>10</v>
      </c>
      <c r="X4123" s="56">
        <f t="shared" ca="1" si="1376"/>
        <v>2020</v>
      </c>
      <c r="Y4123" s="55" t="str">
        <f t="shared" ca="1" si="1377"/>
        <v>10-2020</v>
      </c>
      <c r="Z4123" s="51">
        <f ca="1">IFERROR(VLOOKUP(Y4123,IPC!$E$2:$F$1745,2,0),IPC!$H$1)</f>
        <v>138.32155800000001</v>
      </c>
      <c r="AA4123" s="48">
        <f t="shared" si="1372"/>
        <v>1</v>
      </c>
      <c r="AB4123" s="48">
        <f t="shared" si="1373"/>
        <v>1900</v>
      </c>
      <c r="AC4123" s="32" t="str">
        <f t="shared" si="1366"/>
        <v>1-1900</v>
      </c>
      <c r="AD4123" s="50">
        <f>IFERROR(VLOOKUP(AC4123,IPC!$E$2:$F$1745,2,0),IPC!$H$1)</f>
        <v>138.32155800000001</v>
      </c>
    </row>
    <row r="4124" spans="10:30" x14ac:dyDescent="0.25">
      <c r="J4124" s="44" t="str">
        <f t="shared" si="1379"/>
        <v/>
      </c>
      <c r="K4124" s="33" t="str">
        <f t="shared" ca="1" si="1364"/>
        <v/>
      </c>
      <c r="L4124" s="108">
        <f t="shared" ca="1" si="1363"/>
        <v>0</v>
      </c>
      <c r="M4124" s="44" t="str">
        <f t="shared" si="1380"/>
        <v/>
      </c>
      <c r="N4124" s="45" t="str">
        <f t="shared" ca="1" si="1365"/>
        <v/>
      </c>
      <c r="O4124" s="108">
        <f t="shared" si="1378"/>
        <v>0</v>
      </c>
      <c r="P4124" s="21" t="e">
        <f t="shared" si="1367"/>
        <v>#N/A</v>
      </c>
      <c r="Q4124" s="21" t="e">
        <f t="shared" si="1368"/>
        <v>#N/A</v>
      </c>
      <c r="R4124" s="21" t="e">
        <f t="shared" si="1369"/>
        <v>#N/A</v>
      </c>
      <c r="S4124" s="21" t="e">
        <f t="shared" si="1370"/>
        <v>#N/A</v>
      </c>
      <c r="T4124" s="29" t="e">
        <f t="shared" si="1362"/>
        <v>#N/A</v>
      </c>
      <c r="U4124" s="34">
        <f t="shared" si="1371"/>
        <v>0</v>
      </c>
      <c r="V4124" s="16">
        <f t="shared" ca="1" si="1374"/>
        <v>44139</v>
      </c>
      <c r="W4124" s="56">
        <f t="shared" ca="1" si="1375"/>
        <v>10</v>
      </c>
      <c r="X4124" s="56">
        <f t="shared" ca="1" si="1376"/>
        <v>2020</v>
      </c>
      <c r="Y4124" s="55" t="str">
        <f t="shared" ca="1" si="1377"/>
        <v>10-2020</v>
      </c>
      <c r="Z4124" s="51">
        <f ca="1">IFERROR(VLOOKUP(Y4124,IPC!$E$2:$F$1745,2,0),IPC!$H$1)</f>
        <v>138.32155800000001</v>
      </c>
      <c r="AA4124" s="48">
        <f t="shared" si="1372"/>
        <v>1</v>
      </c>
      <c r="AB4124" s="48">
        <f t="shared" si="1373"/>
        <v>1900</v>
      </c>
      <c r="AC4124" s="32" t="str">
        <f t="shared" si="1366"/>
        <v>1-1900</v>
      </c>
      <c r="AD4124" s="50">
        <f>IFERROR(VLOOKUP(AC4124,IPC!$E$2:$F$1745,2,0),IPC!$H$1)</f>
        <v>138.32155800000001</v>
      </c>
    </row>
    <row r="4125" spans="10:30" x14ac:dyDescent="0.25">
      <c r="J4125" s="44" t="str">
        <f t="shared" si="1379"/>
        <v/>
      </c>
      <c r="K4125" s="33" t="str">
        <f t="shared" ca="1" si="1364"/>
        <v/>
      </c>
      <c r="L4125" s="108">
        <f t="shared" ca="1" si="1363"/>
        <v>0</v>
      </c>
      <c r="M4125" s="44" t="str">
        <f t="shared" si="1380"/>
        <v/>
      </c>
      <c r="N4125" s="45" t="str">
        <f t="shared" ca="1" si="1365"/>
        <v/>
      </c>
      <c r="O4125" s="108">
        <f t="shared" si="1378"/>
        <v>0</v>
      </c>
      <c r="P4125" s="21" t="e">
        <f t="shared" si="1367"/>
        <v>#N/A</v>
      </c>
      <c r="Q4125" s="21" t="e">
        <f t="shared" si="1368"/>
        <v>#N/A</v>
      </c>
      <c r="R4125" s="21" t="e">
        <f t="shared" si="1369"/>
        <v>#N/A</v>
      </c>
      <c r="S4125" s="21" t="e">
        <f t="shared" si="1370"/>
        <v>#N/A</v>
      </c>
      <c r="T4125" s="29" t="e">
        <f t="shared" si="1362"/>
        <v>#N/A</v>
      </c>
      <c r="U4125" s="34">
        <f t="shared" si="1371"/>
        <v>0</v>
      </c>
      <c r="V4125" s="16">
        <f t="shared" ca="1" si="1374"/>
        <v>44139</v>
      </c>
      <c r="W4125" s="56">
        <f t="shared" ca="1" si="1375"/>
        <v>10</v>
      </c>
      <c r="X4125" s="56">
        <f t="shared" ca="1" si="1376"/>
        <v>2020</v>
      </c>
      <c r="Y4125" s="55" t="str">
        <f t="shared" ca="1" si="1377"/>
        <v>10-2020</v>
      </c>
      <c r="Z4125" s="51">
        <f ca="1">IFERROR(VLOOKUP(Y4125,IPC!$E$2:$F$1745,2,0),IPC!$H$1)</f>
        <v>138.32155800000001</v>
      </c>
      <c r="AA4125" s="48">
        <f t="shared" si="1372"/>
        <v>1</v>
      </c>
      <c r="AB4125" s="48">
        <f t="shared" si="1373"/>
        <v>1900</v>
      </c>
      <c r="AC4125" s="32" t="str">
        <f t="shared" si="1366"/>
        <v>1-1900</v>
      </c>
      <c r="AD4125" s="50">
        <f>IFERROR(VLOOKUP(AC4125,IPC!$E$2:$F$1745,2,0),IPC!$H$1)</f>
        <v>138.32155800000001</v>
      </c>
    </row>
    <row r="4126" spans="10:30" x14ac:dyDescent="0.25">
      <c r="J4126" s="44" t="str">
        <f t="shared" si="1379"/>
        <v/>
      </c>
      <c r="K4126" s="33" t="str">
        <f t="shared" ca="1" si="1364"/>
        <v/>
      </c>
      <c r="L4126" s="108">
        <f t="shared" ca="1" si="1363"/>
        <v>0</v>
      </c>
      <c r="M4126" s="44" t="str">
        <f t="shared" si="1380"/>
        <v/>
      </c>
      <c r="N4126" s="45" t="str">
        <f t="shared" ca="1" si="1365"/>
        <v/>
      </c>
      <c r="O4126" s="108">
        <f t="shared" si="1378"/>
        <v>0</v>
      </c>
      <c r="P4126" s="21" t="e">
        <f t="shared" si="1367"/>
        <v>#N/A</v>
      </c>
      <c r="Q4126" s="21" t="e">
        <f t="shared" si="1368"/>
        <v>#N/A</v>
      </c>
      <c r="R4126" s="21" t="e">
        <f t="shared" si="1369"/>
        <v>#N/A</v>
      </c>
      <c r="S4126" s="21" t="e">
        <f t="shared" si="1370"/>
        <v>#N/A</v>
      </c>
      <c r="T4126" s="29" t="e">
        <f t="shared" si="1362"/>
        <v>#N/A</v>
      </c>
      <c r="U4126" s="34">
        <f t="shared" si="1371"/>
        <v>0</v>
      </c>
      <c r="V4126" s="16">
        <f t="shared" ca="1" si="1374"/>
        <v>44139</v>
      </c>
      <c r="W4126" s="56">
        <f t="shared" ca="1" si="1375"/>
        <v>10</v>
      </c>
      <c r="X4126" s="56">
        <f t="shared" ca="1" si="1376"/>
        <v>2020</v>
      </c>
      <c r="Y4126" s="55" t="str">
        <f t="shared" ca="1" si="1377"/>
        <v>10-2020</v>
      </c>
      <c r="Z4126" s="51">
        <f ca="1">IFERROR(VLOOKUP(Y4126,IPC!$E$2:$F$1745,2,0),IPC!$H$1)</f>
        <v>138.32155800000001</v>
      </c>
      <c r="AA4126" s="48">
        <f t="shared" si="1372"/>
        <v>1</v>
      </c>
      <c r="AB4126" s="48">
        <f t="shared" si="1373"/>
        <v>1900</v>
      </c>
      <c r="AC4126" s="32" t="str">
        <f t="shared" si="1366"/>
        <v>1-1900</v>
      </c>
      <c r="AD4126" s="50">
        <f>IFERROR(VLOOKUP(AC4126,IPC!$E$2:$F$1745,2,0),IPC!$H$1)</f>
        <v>138.32155800000001</v>
      </c>
    </row>
    <row r="4127" spans="10:30" x14ac:dyDescent="0.25">
      <c r="J4127" s="44" t="str">
        <f t="shared" si="1379"/>
        <v/>
      </c>
      <c r="K4127" s="33" t="str">
        <f t="shared" ca="1" si="1364"/>
        <v/>
      </c>
      <c r="L4127" s="108">
        <f t="shared" ca="1" si="1363"/>
        <v>0</v>
      </c>
      <c r="M4127" s="44" t="str">
        <f t="shared" si="1380"/>
        <v/>
      </c>
      <c r="N4127" s="45" t="str">
        <f t="shared" ca="1" si="1365"/>
        <v/>
      </c>
      <c r="O4127" s="108">
        <f t="shared" si="1378"/>
        <v>0</v>
      </c>
      <c r="P4127" s="21" t="e">
        <f t="shared" si="1367"/>
        <v>#N/A</v>
      </c>
      <c r="Q4127" s="21" t="e">
        <f t="shared" si="1368"/>
        <v>#N/A</v>
      </c>
      <c r="R4127" s="21" t="e">
        <f t="shared" si="1369"/>
        <v>#N/A</v>
      </c>
      <c r="S4127" s="21" t="e">
        <f t="shared" si="1370"/>
        <v>#N/A</v>
      </c>
      <c r="T4127" s="29" t="e">
        <f t="shared" si="1362"/>
        <v>#N/A</v>
      </c>
      <c r="U4127" s="34">
        <f t="shared" si="1371"/>
        <v>0</v>
      </c>
      <c r="V4127" s="16">
        <f t="shared" ca="1" si="1374"/>
        <v>44139</v>
      </c>
      <c r="W4127" s="56">
        <f t="shared" ca="1" si="1375"/>
        <v>10</v>
      </c>
      <c r="X4127" s="56">
        <f t="shared" ca="1" si="1376"/>
        <v>2020</v>
      </c>
      <c r="Y4127" s="55" t="str">
        <f t="shared" ca="1" si="1377"/>
        <v>10-2020</v>
      </c>
      <c r="Z4127" s="51">
        <f ca="1">IFERROR(VLOOKUP(Y4127,IPC!$E$2:$F$1745,2,0),IPC!$H$1)</f>
        <v>138.32155800000001</v>
      </c>
      <c r="AA4127" s="48">
        <f t="shared" si="1372"/>
        <v>1</v>
      </c>
      <c r="AB4127" s="48">
        <f t="shared" si="1373"/>
        <v>1900</v>
      </c>
      <c r="AC4127" s="32" t="str">
        <f t="shared" si="1366"/>
        <v>1-1900</v>
      </c>
      <c r="AD4127" s="50">
        <f>IFERROR(VLOOKUP(AC4127,IPC!$E$2:$F$1745,2,0),IPC!$H$1)</f>
        <v>138.32155800000001</v>
      </c>
    </row>
    <row r="4128" spans="10:30" x14ac:dyDescent="0.25">
      <c r="J4128" s="44" t="str">
        <f t="shared" si="1379"/>
        <v/>
      </c>
      <c r="K4128" s="33" t="str">
        <f t="shared" ca="1" si="1364"/>
        <v/>
      </c>
      <c r="L4128" s="108">
        <f t="shared" ca="1" si="1363"/>
        <v>0</v>
      </c>
      <c r="M4128" s="44" t="str">
        <f t="shared" si="1380"/>
        <v/>
      </c>
      <c r="N4128" s="45" t="str">
        <f t="shared" ca="1" si="1365"/>
        <v/>
      </c>
      <c r="O4128" s="108">
        <f t="shared" si="1378"/>
        <v>0</v>
      </c>
      <c r="P4128" s="21" t="e">
        <f t="shared" si="1367"/>
        <v>#N/A</v>
      </c>
      <c r="Q4128" s="21" t="e">
        <f t="shared" si="1368"/>
        <v>#N/A</v>
      </c>
      <c r="R4128" s="21" t="e">
        <f t="shared" si="1369"/>
        <v>#N/A</v>
      </c>
      <c r="S4128" s="21" t="e">
        <f t="shared" si="1370"/>
        <v>#N/A</v>
      </c>
      <c r="T4128" s="29" t="e">
        <f t="shared" ref="T4128:T4191" si="1381">+SUMPRODUCT(P4128:S4128,$P$7:$S$7)/100</f>
        <v>#N/A</v>
      </c>
      <c r="U4128" s="34">
        <f t="shared" si="1371"/>
        <v>0</v>
      </c>
      <c r="V4128" s="16">
        <f t="shared" ca="1" si="1374"/>
        <v>44139</v>
      </c>
      <c r="W4128" s="56">
        <f t="shared" ca="1" si="1375"/>
        <v>10</v>
      </c>
      <c r="X4128" s="56">
        <f t="shared" ca="1" si="1376"/>
        <v>2020</v>
      </c>
      <c r="Y4128" s="55" t="str">
        <f t="shared" ca="1" si="1377"/>
        <v>10-2020</v>
      </c>
      <c r="Z4128" s="51">
        <f ca="1">IFERROR(VLOOKUP(Y4128,IPC!$E$2:$F$1745,2,0),IPC!$H$1)</f>
        <v>138.32155800000001</v>
      </c>
      <c r="AA4128" s="48">
        <f t="shared" si="1372"/>
        <v>1</v>
      </c>
      <c r="AB4128" s="48">
        <f t="shared" si="1373"/>
        <v>1900</v>
      </c>
      <c r="AC4128" s="32" t="str">
        <f t="shared" si="1366"/>
        <v>1-1900</v>
      </c>
      <c r="AD4128" s="50">
        <f>IFERROR(VLOOKUP(AC4128,IPC!$E$2:$F$1745,2,0),IPC!$H$1)</f>
        <v>138.32155800000001</v>
      </c>
    </row>
    <row r="4129" spans="10:30" x14ac:dyDescent="0.25">
      <c r="J4129" s="44" t="str">
        <f t="shared" si="1379"/>
        <v/>
      </c>
      <c r="K4129" s="33" t="str">
        <f t="shared" ca="1" si="1364"/>
        <v/>
      </c>
      <c r="L4129" s="108">
        <f t="shared" ca="1" si="1363"/>
        <v>0</v>
      </c>
      <c r="M4129" s="44" t="str">
        <f t="shared" si="1380"/>
        <v/>
      </c>
      <c r="N4129" s="45" t="str">
        <f t="shared" ca="1" si="1365"/>
        <v/>
      </c>
      <c r="O4129" s="108">
        <f t="shared" si="1378"/>
        <v>0</v>
      </c>
      <c r="P4129" s="21" t="e">
        <f t="shared" si="1367"/>
        <v>#N/A</v>
      </c>
      <c r="Q4129" s="21" t="e">
        <f t="shared" si="1368"/>
        <v>#N/A</v>
      </c>
      <c r="R4129" s="21" t="e">
        <f t="shared" si="1369"/>
        <v>#N/A</v>
      </c>
      <c r="S4129" s="21" t="e">
        <f t="shared" si="1370"/>
        <v>#N/A</v>
      </c>
      <c r="T4129" s="29" t="e">
        <f t="shared" si="1381"/>
        <v>#N/A</v>
      </c>
      <c r="U4129" s="34">
        <f t="shared" si="1371"/>
        <v>0</v>
      </c>
      <c r="V4129" s="16">
        <f t="shared" ca="1" si="1374"/>
        <v>44139</v>
      </c>
      <c r="W4129" s="56">
        <f t="shared" ca="1" si="1375"/>
        <v>10</v>
      </c>
      <c r="X4129" s="56">
        <f t="shared" ca="1" si="1376"/>
        <v>2020</v>
      </c>
      <c r="Y4129" s="55" t="str">
        <f t="shared" ca="1" si="1377"/>
        <v>10-2020</v>
      </c>
      <c r="Z4129" s="51">
        <f ca="1">IFERROR(VLOOKUP(Y4129,IPC!$E$2:$F$1745,2,0),IPC!$H$1)</f>
        <v>138.32155800000001</v>
      </c>
      <c r="AA4129" s="48">
        <f t="shared" si="1372"/>
        <v>1</v>
      </c>
      <c r="AB4129" s="48">
        <f t="shared" si="1373"/>
        <v>1900</v>
      </c>
      <c r="AC4129" s="32" t="str">
        <f t="shared" si="1366"/>
        <v>1-1900</v>
      </c>
      <c r="AD4129" s="50">
        <f>IFERROR(VLOOKUP(AC4129,IPC!$E$2:$F$1745,2,0),IPC!$H$1)</f>
        <v>138.32155800000001</v>
      </c>
    </row>
    <row r="4130" spans="10:30" x14ac:dyDescent="0.25">
      <c r="J4130" s="44" t="str">
        <f t="shared" si="1379"/>
        <v/>
      </c>
      <c r="K4130" s="33" t="str">
        <f t="shared" ca="1" si="1364"/>
        <v/>
      </c>
      <c r="L4130" s="108">
        <f t="shared" ca="1" si="1363"/>
        <v>0</v>
      </c>
      <c r="M4130" s="44" t="str">
        <f t="shared" si="1380"/>
        <v/>
      </c>
      <c r="N4130" s="45" t="str">
        <f t="shared" ca="1" si="1365"/>
        <v/>
      </c>
      <c r="O4130" s="108">
        <f t="shared" si="1378"/>
        <v>0</v>
      </c>
      <c r="P4130" s="21" t="e">
        <f t="shared" si="1367"/>
        <v>#N/A</v>
      </c>
      <c r="Q4130" s="21" t="e">
        <f t="shared" si="1368"/>
        <v>#N/A</v>
      </c>
      <c r="R4130" s="21" t="e">
        <f t="shared" si="1369"/>
        <v>#N/A</v>
      </c>
      <c r="S4130" s="21" t="e">
        <f t="shared" si="1370"/>
        <v>#N/A</v>
      </c>
      <c r="T4130" s="29" t="e">
        <f t="shared" si="1381"/>
        <v>#N/A</v>
      </c>
      <c r="U4130" s="34">
        <f t="shared" si="1371"/>
        <v>0</v>
      </c>
      <c r="V4130" s="16">
        <f t="shared" ca="1" si="1374"/>
        <v>44139</v>
      </c>
      <c r="W4130" s="56">
        <f t="shared" ca="1" si="1375"/>
        <v>10</v>
      </c>
      <c r="X4130" s="56">
        <f t="shared" ca="1" si="1376"/>
        <v>2020</v>
      </c>
      <c r="Y4130" s="55" t="str">
        <f t="shared" ca="1" si="1377"/>
        <v>10-2020</v>
      </c>
      <c r="Z4130" s="51">
        <f ca="1">IFERROR(VLOOKUP(Y4130,IPC!$E$2:$F$1745,2,0),IPC!$H$1)</f>
        <v>138.32155800000001</v>
      </c>
      <c r="AA4130" s="48">
        <f t="shared" si="1372"/>
        <v>1</v>
      </c>
      <c r="AB4130" s="48">
        <f t="shared" si="1373"/>
        <v>1900</v>
      </c>
      <c r="AC4130" s="32" t="str">
        <f t="shared" si="1366"/>
        <v>1-1900</v>
      </c>
      <c r="AD4130" s="50">
        <f>IFERROR(VLOOKUP(AC4130,IPC!$E$2:$F$1745,2,0),IPC!$H$1)</f>
        <v>138.32155800000001</v>
      </c>
    </row>
    <row r="4131" spans="10:30" x14ac:dyDescent="0.25">
      <c r="J4131" s="44" t="str">
        <f t="shared" si="1379"/>
        <v/>
      </c>
      <c r="K4131" s="33" t="str">
        <f t="shared" ca="1" si="1364"/>
        <v/>
      </c>
      <c r="L4131" s="108">
        <f t="shared" ca="1" si="1363"/>
        <v>0</v>
      </c>
      <c r="M4131" s="44" t="str">
        <f t="shared" si="1380"/>
        <v/>
      </c>
      <c r="N4131" s="45" t="str">
        <f t="shared" ca="1" si="1365"/>
        <v/>
      </c>
      <c r="O4131" s="108">
        <f t="shared" si="1378"/>
        <v>0</v>
      </c>
      <c r="P4131" s="21" t="e">
        <f t="shared" si="1367"/>
        <v>#N/A</v>
      </c>
      <c r="Q4131" s="21" t="e">
        <f t="shared" si="1368"/>
        <v>#N/A</v>
      </c>
      <c r="R4131" s="21" t="e">
        <f t="shared" si="1369"/>
        <v>#N/A</v>
      </c>
      <c r="S4131" s="21" t="e">
        <f t="shared" si="1370"/>
        <v>#N/A</v>
      </c>
      <c r="T4131" s="29" t="e">
        <f t="shared" si="1381"/>
        <v>#N/A</v>
      </c>
      <c r="U4131" s="34">
        <f t="shared" si="1371"/>
        <v>0</v>
      </c>
      <c r="V4131" s="16">
        <f t="shared" ca="1" si="1374"/>
        <v>44139</v>
      </c>
      <c r="W4131" s="56">
        <f t="shared" ca="1" si="1375"/>
        <v>10</v>
      </c>
      <c r="X4131" s="56">
        <f t="shared" ca="1" si="1376"/>
        <v>2020</v>
      </c>
      <c r="Y4131" s="55" t="str">
        <f t="shared" ca="1" si="1377"/>
        <v>10-2020</v>
      </c>
      <c r="Z4131" s="51">
        <f ca="1">IFERROR(VLOOKUP(Y4131,IPC!$E$2:$F$1745,2,0),IPC!$H$1)</f>
        <v>138.32155800000001</v>
      </c>
      <c r="AA4131" s="48">
        <f t="shared" si="1372"/>
        <v>1</v>
      </c>
      <c r="AB4131" s="48">
        <f t="shared" si="1373"/>
        <v>1900</v>
      </c>
      <c r="AC4131" s="32" t="str">
        <f t="shared" si="1366"/>
        <v>1-1900</v>
      </c>
      <c r="AD4131" s="50">
        <f>IFERROR(VLOOKUP(AC4131,IPC!$E$2:$F$1745,2,0),IPC!$H$1)</f>
        <v>138.32155800000001</v>
      </c>
    </row>
    <row r="4132" spans="10:30" x14ac:dyDescent="0.25">
      <c r="J4132" s="44" t="str">
        <f t="shared" si="1379"/>
        <v/>
      </c>
      <c r="K4132" s="33" t="str">
        <f t="shared" ca="1" si="1364"/>
        <v/>
      </c>
      <c r="L4132" s="108">
        <f t="shared" ca="1" si="1363"/>
        <v>0</v>
      </c>
      <c r="M4132" s="44" t="str">
        <f t="shared" si="1380"/>
        <v/>
      </c>
      <c r="N4132" s="45" t="str">
        <f t="shared" ca="1" si="1365"/>
        <v/>
      </c>
      <c r="O4132" s="108">
        <f t="shared" si="1378"/>
        <v>0</v>
      </c>
      <c r="P4132" s="21" t="e">
        <f t="shared" si="1367"/>
        <v>#N/A</v>
      </c>
      <c r="Q4132" s="21" t="e">
        <f t="shared" si="1368"/>
        <v>#N/A</v>
      </c>
      <c r="R4132" s="21" t="e">
        <f t="shared" si="1369"/>
        <v>#N/A</v>
      </c>
      <c r="S4132" s="21" t="e">
        <f t="shared" si="1370"/>
        <v>#N/A</v>
      </c>
      <c r="T4132" s="29" t="e">
        <f t="shared" si="1381"/>
        <v>#N/A</v>
      </c>
      <c r="U4132" s="34">
        <f t="shared" si="1371"/>
        <v>0</v>
      </c>
      <c r="V4132" s="16">
        <f t="shared" ca="1" si="1374"/>
        <v>44139</v>
      </c>
      <c r="W4132" s="56">
        <f t="shared" ca="1" si="1375"/>
        <v>10</v>
      </c>
      <c r="X4132" s="56">
        <f t="shared" ca="1" si="1376"/>
        <v>2020</v>
      </c>
      <c r="Y4132" s="55" t="str">
        <f t="shared" ca="1" si="1377"/>
        <v>10-2020</v>
      </c>
      <c r="Z4132" s="51">
        <f ca="1">IFERROR(VLOOKUP(Y4132,IPC!$E$2:$F$1745,2,0),IPC!$H$1)</f>
        <v>138.32155800000001</v>
      </c>
      <c r="AA4132" s="48">
        <f t="shared" si="1372"/>
        <v>1</v>
      </c>
      <c r="AB4132" s="48">
        <f t="shared" si="1373"/>
        <v>1900</v>
      </c>
      <c r="AC4132" s="32" t="str">
        <f t="shared" si="1366"/>
        <v>1-1900</v>
      </c>
      <c r="AD4132" s="50">
        <f>IFERROR(VLOOKUP(AC4132,IPC!$E$2:$F$1745,2,0),IPC!$H$1)</f>
        <v>138.32155800000001</v>
      </c>
    </row>
    <row r="4133" spans="10:30" x14ac:dyDescent="0.25">
      <c r="J4133" s="44" t="str">
        <f t="shared" si="1379"/>
        <v/>
      </c>
      <c r="K4133" s="33" t="str">
        <f t="shared" ca="1" si="1364"/>
        <v/>
      </c>
      <c r="L4133" s="108">
        <f t="shared" ca="1" si="1363"/>
        <v>0</v>
      </c>
      <c r="M4133" s="44" t="str">
        <f t="shared" si="1380"/>
        <v/>
      </c>
      <c r="N4133" s="45" t="str">
        <f t="shared" ca="1" si="1365"/>
        <v/>
      </c>
      <c r="O4133" s="108">
        <f t="shared" si="1378"/>
        <v>0</v>
      </c>
      <c r="P4133" s="21" t="e">
        <f t="shared" si="1367"/>
        <v>#N/A</v>
      </c>
      <c r="Q4133" s="21" t="e">
        <f t="shared" si="1368"/>
        <v>#N/A</v>
      </c>
      <c r="R4133" s="21" t="e">
        <f t="shared" si="1369"/>
        <v>#N/A</v>
      </c>
      <c r="S4133" s="21" t="e">
        <f t="shared" si="1370"/>
        <v>#N/A</v>
      </c>
      <c r="T4133" s="29" t="e">
        <f t="shared" si="1381"/>
        <v>#N/A</v>
      </c>
      <c r="U4133" s="34">
        <f t="shared" si="1371"/>
        <v>0</v>
      </c>
      <c r="V4133" s="16">
        <f t="shared" ca="1" si="1374"/>
        <v>44139</v>
      </c>
      <c r="W4133" s="56">
        <f t="shared" ca="1" si="1375"/>
        <v>10</v>
      </c>
      <c r="X4133" s="56">
        <f t="shared" ca="1" si="1376"/>
        <v>2020</v>
      </c>
      <c r="Y4133" s="55" t="str">
        <f t="shared" ca="1" si="1377"/>
        <v>10-2020</v>
      </c>
      <c r="Z4133" s="51">
        <f ca="1">IFERROR(VLOOKUP(Y4133,IPC!$E$2:$F$1745,2,0),IPC!$H$1)</f>
        <v>138.32155800000001</v>
      </c>
      <c r="AA4133" s="48">
        <f t="shared" si="1372"/>
        <v>1</v>
      </c>
      <c r="AB4133" s="48">
        <f t="shared" si="1373"/>
        <v>1900</v>
      </c>
      <c r="AC4133" s="32" t="str">
        <f t="shared" si="1366"/>
        <v>1-1900</v>
      </c>
      <c r="AD4133" s="50">
        <f>IFERROR(VLOOKUP(AC4133,IPC!$E$2:$F$1745,2,0),IPC!$H$1)</f>
        <v>138.32155800000001</v>
      </c>
    </row>
    <row r="4134" spans="10:30" x14ac:dyDescent="0.25">
      <c r="J4134" s="44" t="str">
        <f t="shared" si="1379"/>
        <v/>
      </c>
      <c r="K4134" s="33" t="str">
        <f t="shared" ca="1" si="1364"/>
        <v/>
      </c>
      <c r="L4134" s="108">
        <f t="shared" ref="L4134:L4197" ca="1" si="1382">IFERROR(B4134*C4134*Z4146/AD4146,"")</f>
        <v>0</v>
      </c>
      <c r="M4134" s="44" t="str">
        <f t="shared" si="1380"/>
        <v/>
      </c>
      <c r="N4134" s="45" t="str">
        <f t="shared" ca="1" si="1365"/>
        <v/>
      </c>
      <c r="O4134" s="108">
        <f t="shared" si="1378"/>
        <v>0</v>
      </c>
      <c r="P4134" s="21" t="e">
        <f t="shared" si="1367"/>
        <v>#N/A</v>
      </c>
      <c r="Q4134" s="21" t="e">
        <f t="shared" si="1368"/>
        <v>#N/A</v>
      </c>
      <c r="R4134" s="21" t="e">
        <f t="shared" si="1369"/>
        <v>#N/A</v>
      </c>
      <c r="S4134" s="21" t="e">
        <f t="shared" si="1370"/>
        <v>#N/A</v>
      </c>
      <c r="T4134" s="29" t="e">
        <f t="shared" si="1381"/>
        <v>#N/A</v>
      </c>
      <c r="U4134" s="34">
        <f t="shared" si="1371"/>
        <v>0</v>
      </c>
      <c r="V4134" s="16">
        <f t="shared" ca="1" si="1374"/>
        <v>44139</v>
      </c>
      <c r="W4134" s="56">
        <f t="shared" ca="1" si="1375"/>
        <v>10</v>
      </c>
      <c r="X4134" s="56">
        <f t="shared" ca="1" si="1376"/>
        <v>2020</v>
      </c>
      <c r="Y4134" s="55" t="str">
        <f t="shared" ca="1" si="1377"/>
        <v>10-2020</v>
      </c>
      <c r="Z4134" s="51">
        <f ca="1">IFERROR(VLOOKUP(Y4134,IPC!$E$2:$F$1745,2,0),IPC!$H$1)</f>
        <v>138.32155800000001</v>
      </c>
      <c r="AA4134" s="48">
        <f t="shared" si="1372"/>
        <v>1</v>
      </c>
      <c r="AB4134" s="48">
        <f t="shared" si="1373"/>
        <v>1900</v>
      </c>
      <c r="AC4134" s="32" t="str">
        <f t="shared" si="1366"/>
        <v>1-1900</v>
      </c>
      <c r="AD4134" s="50">
        <f>IFERROR(VLOOKUP(AC4134,IPC!$E$2:$F$1745,2,0),IPC!$H$1)</f>
        <v>138.32155800000001</v>
      </c>
    </row>
    <row r="4135" spans="10:30" x14ac:dyDescent="0.25">
      <c r="J4135" s="44" t="str">
        <f t="shared" si="1379"/>
        <v/>
      </c>
      <c r="K4135" s="33" t="str">
        <f t="shared" ca="1" si="1364"/>
        <v/>
      </c>
      <c r="L4135" s="108">
        <f t="shared" ca="1" si="1382"/>
        <v>0</v>
      </c>
      <c r="M4135" s="44" t="str">
        <f t="shared" si="1380"/>
        <v/>
      </c>
      <c r="N4135" s="45" t="str">
        <f t="shared" ca="1" si="1365"/>
        <v/>
      </c>
      <c r="O4135" s="108">
        <f t="shared" si="1378"/>
        <v>0</v>
      </c>
      <c r="P4135" s="21" t="e">
        <f t="shared" si="1367"/>
        <v>#N/A</v>
      </c>
      <c r="Q4135" s="21" t="e">
        <f t="shared" si="1368"/>
        <v>#N/A</v>
      </c>
      <c r="R4135" s="21" t="e">
        <f t="shared" si="1369"/>
        <v>#N/A</v>
      </c>
      <c r="S4135" s="21" t="e">
        <f t="shared" si="1370"/>
        <v>#N/A</v>
      </c>
      <c r="T4135" s="29" t="e">
        <f t="shared" si="1381"/>
        <v>#N/A</v>
      </c>
      <c r="U4135" s="34">
        <f t="shared" si="1371"/>
        <v>0</v>
      </c>
      <c r="V4135" s="16">
        <f t="shared" ca="1" si="1374"/>
        <v>44139</v>
      </c>
      <c r="W4135" s="56">
        <f t="shared" ca="1" si="1375"/>
        <v>10</v>
      </c>
      <c r="X4135" s="56">
        <f t="shared" ca="1" si="1376"/>
        <v>2020</v>
      </c>
      <c r="Y4135" s="55" t="str">
        <f t="shared" ca="1" si="1377"/>
        <v>10-2020</v>
      </c>
      <c r="Z4135" s="51">
        <f ca="1">IFERROR(VLOOKUP(Y4135,IPC!$E$2:$F$1745,2,0),IPC!$H$1)</f>
        <v>138.32155800000001</v>
      </c>
      <c r="AA4135" s="48">
        <f t="shared" si="1372"/>
        <v>1</v>
      </c>
      <c r="AB4135" s="48">
        <f t="shared" si="1373"/>
        <v>1900</v>
      </c>
      <c r="AC4135" s="32" t="str">
        <f t="shared" si="1366"/>
        <v>1-1900</v>
      </c>
      <c r="AD4135" s="50">
        <f>IFERROR(VLOOKUP(AC4135,IPC!$E$2:$F$1745,2,0),IPC!$H$1)</f>
        <v>138.32155800000001</v>
      </c>
    </row>
    <row r="4136" spans="10:30" x14ac:dyDescent="0.25">
      <c r="J4136" s="44" t="str">
        <f t="shared" si="1379"/>
        <v/>
      </c>
      <c r="K4136" s="33" t="str">
        <f t="shared" ca="1" si="1364"/>
        <v/>
      </c>
      <c r="L4136" s="108">
        <f t="shared" ca="1" si="1382"/>
        <v>0</v>
      </c>
      <c r="M4136" s="44" t="str">
        <f t="shared" si="1380"/>
        <v/>
      </c>
      <c r="N4136" s="45" t="str">
        <f t="shared" ca="1" si="1365"/>
        <v/>
      </c>
      <c r="O4136" s="108">
        <f t="shared" si="1378"/>
        <v>0</v>
      </c>
      <c r="P4136" s="21" t="e">
        <f t="shared" si="1367"/>
        <v>#N/A</v>
      </c>
      <c r="Q4136" s="21" t="e">
        <f t="shared" si="1368"/>
        <v>#N/A</v>
      </c>
      <c r="R4136" s="21" t="e">
        <f t="shared" si="1369"/>
        <v>#N/A</v>
      </c>
      <c r="S4136" s="21" t="e">
        <f t="shared" si="1370"/>
        <v>#N/A</v>
      </c>
      <c r="T4136" s="29" t="e">
        <f t="shared" si="1381"/>
        <v>#N/A</v>
      </c>
      <c r="U4136" s="34">
        <f t="shared" si="1371"/>
        <v>0</v>
      </c>
      <c r="V4136" s="16">
        <f t="shared" ca="1" si="1374"/>
        <v>44139</v>
      </c>
      <c r="W4136" s="56">
        <f t="shared" ca="1" si="1375"/>
        <v>10</v>
      </c>
      <c r="X4136" s="56">
        <f t="shared" ca="1" si="1376"/>
        <v>2020</v>
      </c>
      <c r="Y4136" s="55" t="str">
        <f t="shared" ca="1" si="1377"/>
        <v>10-2020</v>
      </c>
      <c r="Z4136" s="51">
        <f ca="1">IFERROR(VLOOKUP(Y4136,IPC!$E$2:$F$1745,2,0),IPC!$H$1)</f>
        <v>138.32155800000001</v>
      </c>
      <c r="AA4136" s="48">
        <f t="shared" si="1372"/>
        <v>1</v>
      </c>
      <c r="AB4136" s="48">
        <f t="shared" si="1373"/>
        <v>1900</v>
      </c>
      <c r="AC4136" s="32" t="str">
        <f t="shared" si="1366"/>
        <v>1-1900</v>
      </c>
      <c r="AD4136" s="50">
        <f>IFERROR(VLOOKUP(AC4136,IPC!$E$2:$F$1745,2,0),IPC!$H$1)</f>
        <v>138.32155800000001</v>
      </c>
    </row>
    <row r="4137" spans="10:30" x14ac:dyDescent="0.25">
      <c r="J4137" s="44" t="str">
        <f t="shared" si="1379"/>
        <v/>
      </c>
      <c r="K4137" s="33" t="str">
        <f t="shared" ca="1" si="1364"/>
        <v/>
      </c>
      <c r="L4137" s="108">
        <f t="shared" ca="1" si="1382"/>
        <v>0</v>
      </c>
      <c r="M4137" s="44" t="str">
        <f t="shared" si="1380"/>
        <v/>
      </c>
      <c r="N4137" s="45" t="str">
        <f t="shared" ca="1" si="1365"/>
        <v/>
      </c>
      <c r="O4137" s="108">
        <f t="shared" si="1378"/>
        <v>0</v>
      </c>
      <c r="P4137" s="21" t="e">
        <f t="shared" si="1367"/>
        <v>#N/A</v>
      </c>
      <c r="Q4137" s="21" t="e">
        <f t="shared" si="1368"/>
        <v>#N/A</v>
      </c>
      <c r="R4137" s="21" t="e">
        <f t="shared" si="1369"/>
        <v>#N/A</v>
      </c>
      <c r="S4137" s="21" t="e">
        <f t="shared" si="1370"/>
        <v>#N/A</v>
      </c>
      <c r="T4137" s="29" t="e">
        <f t="shared" si="1381"/>
        <v>#N/A</v>
      </c>
      <c r="U4137" s="34">
        <f t="shared" si="1371"/>
        <v>0</v>
      </c>
      <c r="V4137" s="16">
        <f t="shared" ca="1" si="1374"/>
        <v>44139</v>
      </c>
      <c r="W4137" s="56">
        <f t="shared" ca="1" si="1375"/>
        <v>10</v>
      </c>
      <c r="X4137" s="56">
        <f t="shared" ca="1" si="1376"/>
        <v>2020</v>
      </c>
      <c r="Y4137" s="55" t="str">
        <f t="shared" ca="1" si="1377"/>
        <v>10-2020</v>
      </c>
      <c r="Z4137" s="51">
        <f ca="1">IFERROR(VLOOKUP(Y4137,IPC!$E$2:$F$1745,2,0),IPC!$H$1)</f>
        <v>138.32155800000001</v>
      </c>
      <c r="AA4137" s="48">
        <f t="shared" si="1372"/>
        <v>1</v>
      </c>
      <c r="AB4137" s="48">
        <f t="shared" si="1373"/>
        <v>1900</v>
      </c>
      <c r="AC4137" s="32" t="str">
        <f t="shared" si="1366"/>
        <v>1-1900</v>
      </c>
      <c r="AD4137" s="50">
        <f>IFERROR(VLOOKUP(AC4137,IPC!$E$2:$F$1745,2,0),IPC!$H$1)</f>
        <v>138.32155800000001</v>
      </c>
    </row>
    <row r="4138" spans="10:30" x14ac:dyDescent="0.25">
      <c r="J4138" s="44" t="str">
        <f t="shared" si="1379"/>
        <v/>
      </c>
      <c r="K4138" s="33" t="str">
        <f t="shared" ca="1" si="1364"/>
        <v/>
      </c>
      <c r="L4138" s="108">
        <f t="shared" ca="1" si="1382"/>
        <v>0</v>
      </c>
      <c r="M4138" s="44" t="str">
        <f t="shared" si="1380"/>
        <v/>
      </c>
      <c r="N4138" s="45" t="str">
        <f t="shared" ca="1" si="1365"/>
        <v/>
      </c>
      <c r="O4138" s="108">
        <f t="shared" si="1378"/>
        <v>0</v>
      </c>
      <c r="P4138" s="21" t="e">
        <f t="shared" si="1367"/>
        <v>#N/A</v>
      </c>
      <c r="Q4138" s="21" t="e">
        <f t="shared" si="1368"/>
        <v>#N/A</v>
      </c>
      <c r="R4138" s="21" t="e">
        <f t="shared" si="1369"/>
        <v>#N/A</v>
      </c>
      <c r="S4138" s="21" t="e">
        <f t="shared" si="1370"/>
        <v>#N/A</v>
      </c>
      <c r="T4138" s="29" t="e">
        <f t="shared" si="1381"/>
        <v>#N/A</v>
      </c>
      <c r="U4138" s="34">
        <f t="shared" si="1371"/>
        <v>0</v>
      </c>
      <c r="V4138" s="16">
        <f t="shared" ca="1" si="1374"/>
        <v>44139</v>
      </c>
      <c r="W4138" s="56">
        <f t="shared" ca="1" si="1375"/>
        <v>10</v>
      </c>
      <c r="X4138" s="56">
        <f t="shared" ca="1" si="1376"/>
        <v>2020</v>
      </c>
      <c r="Y4138" s="55" t="str">
        <f t="shared" ca="1" si="1377"/>
        <v>10-2020</v>
      </c>
      <c r="Z4138" s="51">
        <f ca="1">IFERROR(VLOOKUP(Y4138,IPC!$E$2:$F$1745,2,0),IPC!$H$1)</f>
        <v>138.32155800000001</v>
      </c>
      <c r="AA4138" s="48">
        <f t="shared" si="1372"/>
        <v>1</v>
      </c>
      <c r="AB4138" s="48">
        <f t="shared" si="1373"/>
        <v>1900</v>
      </c>
      <c r="AC4138" s="32" t="str">
        <f t="shared" si="1366"/>
        <v>1-1900</v>
      </c>
      <c r="AD4138" s="50">
        <f>IFERROR(VLOOKUP(AC4138,IPC!$E$2:$F$1745,2,0),IPC!$H$1)</f>
        <v>138.32155800000001</v>
      </c>
    </row>
    <row r="4139" spans="10:30" x14ac:dyDescent="0.25">
      <c r="J4139" s="44" t="str">
        <f t="shared" si="1379"/>
        <v/>
      </c>
      <c r="K4139" s="33" t="str">
        <f t="shared" ca="1" si="1364"/>
        <v/>
      </c>
      <c r="L4139" s="108">
        <f t="shared" ca="1" si="1382"/>
        <v>0</v>
      </c>
      <c r="M4139" s="44" t="str">
        <f t="shared" si="1380"/>
        <v/>
      </c>
      <c r="N4139" s="45" t="str">
        <f t="shared" ca="1" si="1365"/>
        <v/>
      </c>
      <c r="O4139" s="108">
        <f t="shared" si="1378"/>
        <v>0</v>
      </c>
      <c r="P4139" s="21" t="e">
        <f t="shared" si="1367"/>
        <v>#N/A</v>
      </c>
      <c r="Q4139" s="21" t="e">
        <f t="shared" si="1368"/>
        <v>#N/A</v>
      </c>
      <c r="R4139" s="21" t="e">
        <f t="shared" si="1369"/>
        <v>#N/A</v>
      </c>
      <c r="S4139" s="21" t="e">
        <f t="shared" si="1370"/>
        <v>#N/A</v>
      </c>
      <c r="T4139" s="29" t="e">
        <f t="shared" si="1381"/>
        <v>#N/A</v>
      </c>
      <c r="U4139" s="34">
        <f t="shared" si="1371"/>
        <v>0</v>
      </c>
      <c r="V4139" s="16">
        <f t="shared" ca="1" si="1374"/>
        <v>44139</v>
      </c>
      <c r="W4139" s="56">
        <f t="shared" ca="1" si="1375"/>
        <v>10</v>
      </c>
      <c r="X4139" s="56">
        <f t="shared" ca="1" si="1376"/>
        <v>2020</v>
      </c>
      <c r="Y4139" s="55" t="str">
        <f t="shared" ca="1" si="1377"/>
        <v>10-2020</v>
      </c>
      <c r="Z4139" s="51">
        <f ca="1">IFERROR(VLOOKUP(Y4139,IPC!$E$2:$F$1745,2,0),IPC!$H$1)</f>
        <v>138.32155800000001</v>
      </c>
      <c r="AA4139" s="48">
        <f t="shared" si="1372"/>
        <v>1</v>
      </c>
      <c r="AB4139" s="48">
        <f t="shared" si="1373"/>
        <v>1900</v>
      </c>
      <c r="AC4139" s="32" t="str">
        <f t="shared" si="1366"/>
        <v>1-1900</v>
      </c>
      <c r="AD4139" s="50">
        <f>IFERROR(VLOOKUP(AC4139,IPC!$E$2:$F$1745,2,0),IPC!$H$1)</f>
        <v>138.32155800000001</v>
      </c>
    </row>
    <row r="4140" spans="10:30" x14ac:dyDescent="0.25">
      <c r="J4140" s="44" t="str">
        <f t="shared" si="1379"/>
        <v/>
      </c>
      <c r="K4140" s="33" t="str">
        <f t="shared" ca="1" si="1364"/>
        <v/>
      </c>
      <c r="L4140" s="108">
        <f t="shared" ca="1" si="1382"/>
        <v>0</v>
      </c>
      <c r="M4140" s="44" t="str">
        <f t="shared" si="1380"/>
        <v/>
      </c>
      <c r="N4140" s="45" t="str">
        <f t="shared" ca="1" si="1365"/>
        <v/>
      </c>
      <c r="O4140" s="108">
        <f t="shared" si="1378"/>
        <v>0</v>
      </c>
      <c r="P4140" s="21" t="e">
        <f t="shared" si="1367"/>
        <v>#N/A</v>
      </c>
      <c r="Q4140" s="21" t="e">
        <f t="shared" si="1368"/>
        <v>#N/A</v>
      </c>
      <c r="R4140" s="21" t="e">
        <f t="shared" si="1369"/>
        <v>#N/A</v>
      </c>
      <c r="S4140" s="21" t="e">
        <f t="shared" si="1370"/>
        <v>#N/A</v>
      </c>
      <c r="T4140" s="29" t="e">
        <f t="shared" si="1381"/>
        <v>#N/A</v>
      </c>
      <c r="U4140" s="34">
        <f t="shared" si="1371"/>
        <v>0</v>
      </c>
      <c r="V4140" s="16">
        <f t="shared" ca="1" si="1374"/>
        <v>44139</v>
      </c>
      <c r="W4140" s="56">
        <f t="shared" ca="1" si="1375"/>
        <v>10</v>
      </c>
      <c r="X4140" s="56">
        <f t="shared" ca="1" si="1376"/>
        <v>2020</v>
      </c>
      <c r="Y4140" s="55" t="str">
        <f t="shared" ca="1" si="1377"/>
        <v>10-2020</v>
      </c>
      <c r="Z4140" s="51">
        <f ca="1">IFERROR(VLOOKUP(Y4140,IPC!$E$2:$F$1745,2,0),IPC!$H$1)</f>
        <v>138.32155800000001</v>
      </c>
      <c r="AA4140" s="48">
        <f t="shared" si="1372"/>
        <v>1</v>
      </c>
      <c r="AB4140" s="48">
        <f t="shared" si="1373"/>
        <v>1900</v>
      </c>
      <c r="AC4140" s="32" t="str">
        <f t="shared" si="1366"/>
        <v>1-1900</v>
      </c>
      <c r="AD4140" s="50">
        <f>IFERROR(VLOOKUP(AC4140,IPC!$E$2:$F$1745,2,0),IPC!$H$1)</f>
        <v>138.32155800000001</v>
      </c>
    </row>
    <row r="4141" spans="10:30" x14ac:dyDescent="0.25">
      <c r="J4141" s="44" t="str">
        <f t="shared" si="1379"/>
        <v/>
      </c>
      <c r="K4141" s="33" t="str">
        <f t="shared" ca="1" si="1364"/>
        <v/>
      </c>
      <c r="L4141" s="108">
        <f t="shared" ca="1" si="1382"/>
        <v>0</v>
      </c>
      <c r="M4141" s="44" t="str">
        <f t="shared" si="1380"/>
        <v/>
      </c>
      <c r="N4141" s="45" t="str">
        <f t="shared" ca="1" si="1365"/>
        <v/>
      </c>
      <c r="O4141" s="108">
        <f t="shared" si="1378"/>
        <v>0</v>
      </c>
      <c r="P4141" s="21" t="e">
        <f t="shared" si="1367"/>
        <v>#N/A</v>
      </c>
      <c r="Q4141" s="21" t="e">
        <f t="shared" si="1368"/>
        <v>#N/A</v>
      </c>
      <c r="R4141" s="21" t="e">
        <f t="shared" si="1369"/>
        <v>#N/A</v>
      </c>
      <c r="S4141" s="21" t="e">
        <f t="shared" si="1370"/>
        <v>#N/A</v>
      </c>
      <c r="T4141" s="29" t="e">
        <f t="shared" si="1381"/>
        <v>#N/A</v>
      </c>
      <c r="U4141" s="34">
        <f t="shared" si="1371"/>
        <v>0</v>
      </c>
      <c r="V4141" s="16">
        <f t="shared" ca="1" si="1374"/>
        <v>44139</v>
      </c>
      <c r="W4141" s="56">
        <f t="shared" ca="1" si="1375"/>
        <v>10</v>
      </c>
      <c r="X4141" s="56">
        <f t="shared" ca="1" si="1376"/>
        <v>2020</v>
      </c>
      <c r="Y4141" s="55" t="str">
        <f t="shared" ca="1" si="1377"/>
        <v>10-2020</v>
      </c>
      <c r="Z4141" s="51">
        <f ca="1">IFERROR(VLOOKUP(Y4141,IPC!$E$2:$F$1745,2,0),IPC!$H$1)</f>
        <v>138.32155800000001</v>
      </c>
      <c r="AA4141" s="48">
        <f t="shared" si="1372"/>
        <v>1</v>
      </c>
      <c r="AB4141" s="48">
        <f t="shared" si="1373"/>
        <v>1900</v>
      </c>
      <c r="AC4141" s="32" t="str">
        <f t="shared" si="1366"/>
        <v>1-1900</v>
      </c>
      <c r="AD4141" s="50">
        <f>IFERROR(VLOOKUP(AC4141,IPC!$E$2:$F$1745,2,0),IPC!$H$1)</f>
        <v>138.32155800000001</v>
      </c>
    </row>
    <row r="4142" spans="10:30" x14ac:dyDescent="0.25">
      <c r="J4142" s="44" t="str">
        <f t="shared" si="1379"/>
        <v/>
      </c>
      <c r="K4142" s="33" t="str">
        <f t="shared" ref="K4142:K4205" ca="1" si="1383">IFERROR(IF((U4154-V4154)/365&lt;0,"",(U4154-V4154)/365),"")</f>
        <v/>
      </c>
      <c r="L4142" s="108">
        <f t="shared" ca="1" si="1382"/>
        <v>0</v>
      </c>
      <c r="M4142" s="44" t="str">
        <f t="shared" si="1380"/>
        <v/>
      </c>
      <c r="N4142" s="45" t="str">
        <f t="shared" ref="N4142:N4205" ca="1" si="1384">IFERROR(L4142*((1+$M$7)^K4142)/((1+$N$7)^K4142),"")</f>
        <v/>
      </c>
      <c r="O4142" s="108">
        <f t="shared" si="1378"/>
        <v>0</v>
      </c>
      <c r="P4142" s="21" t="e">
        <f t="shared" si="1367"/>
        <v>#N/A</v>
      </c>
      <c r="Q4142" s="21" t="e">
        <f t="shared" si="1368"/>
        <v>#N/A</v>
      </c>
      <c r="R4142" s="21" t="e">
        <f t="shared" si="1369"/>
        <v>#N/A</v>
      </c>
      <c r="S4142" s="21" t="e">
        <f t="shared" si="1370"/>
        <v>#N/A</v>
      </c>
      <c r="T4142" s="29" t="e">
        <f t="shared" si="1381"/>
        <v>#N/A</v>
      </c>
      <c r="U4142" s="34">
        <f t="shared" si="1371"/>
        <v>0</v>
      </c>
      <c r="V4142" s="16">
        <f t="shared" ca="1" si="1374"/>
        <v>44139</v>
      </c>
      <c r="W4142" s="56">
        <f t="shared" ca="1" si="1375"/>
        <v>10</v>
      </c>
      <c r="X4142" s="56">
        <f t="shared" ca="1" si="1376"/>
        <v>2020</v>
      </c>
      <c r="Y4142" s="55" t="str">
        <f t="shared" ca="1" si="1377"/>
        <v>10-2020</v>
      </c>
      <c r="Z4142" s="51">
        <f ca="1">IFERROR(VLOOKUP(Y4142,IPC!$E$2:$F$1745,2,0),IPC!$H$1)</f>
        <v>138.32155800000001</v>
      </c>
      <c r="AA4142" s="48">
        <f t="shared" si="1372"/>
        <v>1</v>
      </c>
      <c r="AB4142" s="48">
        <f t="shared" si="1373"/>
        <v>1900</v>
      </c>
      <c r="AC4142" s="32" t="str">
        <f t="shared" si="1366"/>
        <v>1-1900</v>
      </c>
      <c r="AD4142" s="50">
        <f>IFERROR(VLOOKUP(AC4142,IPC!$E$2:$F$1745,2,0),IPC!$H$1)</f>
        <v>138.32155800000001</v>
      </c>
    </row>
    <row r="4143" spans="10:30" x14ac:dyDescent="0.25">
      <c r="J4143" s="44" t="str">
        <f t="shared" si="1379"/>
        <v/>
      </c>
      <c r="K4143" s="33" t="str">
        <f t="shared" ca="1" si="1383"/>
        <v/>
      </c>
      <c r="L4143" s="108">
        <f t="shared" ca="1" si="1382"/>
        <v>0</v>
      </c>
      <c r="M4143" s="44" t="str">
        <f t="shared" si="1380"/>
        <v/>
      </c>
      <c r="N4143" s="45" t="str">
        <f t="shared" ca="1" si="1384"/>
        <v/>
      </c>
      <c r="O4143" s="108">
        <f t="shared" si="1378"/>
        <v>0</v>
      </c>
      <c r="P4143" s="21" t="e">
        <f t="shared" si="1367"/>
        <v>#N/A</v>
      </c>
      <c r="Q4143" s="21" t="e">
        <f t="shared" si="1368"/>
        <v>#N/A</v>
      </c>
      <c r="R4143" s="21" t="e">
        <f t="shared" si="1369"/>
        <v>#N/A</v>
      </c>
      <c r="S4143" s="21" t="e">
        <f t="shared" si="1370"/>
        <v>#N/A</v>
      </c>
      <c r="T4143" s="29" t="e">
        <f t="shared" si="1381"/>
        <v>#N/A</v>
      </c>
      <c r="U4143" s="34">
        <f t="shared" si="1371"/>
        <v>0</v>
      </c>
      <c r="V4143" s="16">
        <f t="shared" ca="1" si="1374"/>
        <v>44139</v>
      </c>
      <c r="W4143" s="56">
        <f t="shared" ca="1" si="1375"/>
        <v>10</v>
      </c>
      <c r="X4143" s="56">
        <f t="shared" ca="1" si="1376"/>
        <v>2020</v>
      </c>
      <c r="Y4143" s="55" t="str">
        <f t="shared" ca="1" si="1377"/>
        <v>10-2020</v>
      </c>
      <c r="Z4143" s="51">
        <f ca="1">IFERROR(VLOOKUP(Y4143,IPC!$E$2:$F$1745,2,0),IPC!$H$1)</f>
        <v>138.32155800000001</v>
      </c>
      <c r="AA4143" s="48">
        <f t="shared" si="1372"/>
        <v>1</v>
      </c>
      <c r="AB4143" s="48">
        <f t="shared" si="1373"/>
        <v>1900</v>
      </c>
      <c r="AC4143" s="32" t="str">
        <f t="shared" ref="AC4143:AC4206" si="1385">+AA4143&amp;"-"&amp;AB4143</f>
        <v>1-1900</v>
      </c>
      <c r="AD4143" s="50">
        <f>IFERROR(VLOOKUP(AC4143,IPC!$E$2:$F$1745,2,0),IPC!$H$1)</f>
        <v>138.32155800000001</v>
      </c>
    </row>
    <row r="4144" spans="10:30" x14ac:dyDescent="0.25">
      <c r="J4144" s="44" t="str">
        <f t="shared" si="1379"/>
        <v/>
      </c>
      <c r="K4144" s="33" t="str">
        <f t="shared" ca="1" si="1383"/>
        <v/>
      </c>
      <c r="L4144" s="108">
        <f t="shared" ca="1" si="1382"/>
        <v>0</v>
      </c>
      <c r="M4144" s="44" t="str">
        <f t="shared" si="1380"/>
        <v/>
      </c>
      <c r="N4144" s="45" t="str">
        <f t="shared" ca="1" si="1384"/>
        <v/>
      </c>
      <c r="O4144" s="108">
        <f t="shared" si="1378"/>
        <v>0</v>
      </c>
      <c r="P4144" s="21" t="e">
        <f t="shared" si="1367"/>
        <v>#N/A</v>
      </c>
      <c r="Q4144" s="21" t="e">
        <f t="shared" si="1368"/>
        <v>#N/A</v>
      </c>
      <c r="R4144" s="21" t="e">
        <f t="shared" si="1369"/>
        <v>#N/A</v>
      </c>
      <c r="S4144" s="21" t="e">
        <f t="shared" si="1370"/>
        <v>#N/A</v>
      </c>
      <c r="T4144" s="29" t="e">
        <f t="shared" si="1381"/>
        <v>#N/A</v>
      </c>
      <c r="U4144" s="34">
        <f t="shared" si="1371"/>
        <v>0</v>
      </c>
      <c r="V4144" s="16">
        <f t="shared" ca="1" si="1374"/>
        <v>44139</v>
      </c>
      <c r="W4144" s="56">
        <f t="shared" ca="1" si="1375"/>
        <v>10</v>
      </c>
      <c r="X4144" s="56">
        <f t="shared" ca="1" si="1376"/>
        <v>2020</v>
      </c>
      <c r="Y4144" s="55" t="str">
        <f t="shared" ca="1" si="1377"/>
        <v>10-2020</v>
      </c>
      <c r="Z4144" s="51">
        <f ca="1">IFERROR(VLOOKUP(Y4144,IPC!$E$2:$F$1745,2,0),IPC!$H$1)</f>
        <v>138.32155800000001</v>
      </c>
      <c r="AA4144" s="48">
        <f t="shared" si="1372"/>
        <v>1</v>
      </c>
      <c r="AB4144" s="48">
        <f t="shared" si="1373"/>
        <v>1900</v>
      </c>
      <c r="AC4144" s="32" t="str">
        <f t="shared" si="1385"/>
        <v>1-1900</v>
      </c>
      <c r="AD4144" s="50">
        <f>IFERROR(VLOOKUP(AC4144,IPC!$E$2:$F$1745,2,0),IPC!$H$1)</f>
        <v>138.32155800000001</v>
      </c>
    </row>
    <row r="4145" spans="10:30" x14ac:dyDescent="0.25">
      <c r="J4145" s="44" t="str">
        <f t="shared" si="1379"/>
        <v/>
      </c>
      <c r="K4145" s="33" t="str">
        <f t="shared" ca="1" si="1383"/>
        <v/>
      </c>
      <c r="L4145" s="108">
        <f t="shared" ca="1" si="1382"/>
        <v>0</v>
      </c>
      <c r="M4145" s="44" t="str">
        <f t="shared" si="1380"/>
        <v/>
      </c>
      <c r="N4145" s="45" t="str">
        <f t="shared" ca="1" si="1384"/>
        <v/>
      </c>
      <c r="O4145" s="108">
        <f t="shared" si="1378"/>
        <v>0</v>
      </c>
      <c r="P4145" s="21" t="e">
        <f t="shared" si="1367"/>
        <v>#N/A</v>
      </c>
      <c r="Q4145" s="21" t="e">
        <f t="shared" si="1368"/>
        <v>#N/A</v>
      </c>
      <c r="R4145" s="21" t="e">
        <f t="shared" si="1369"/>
        <v>#N/A</v>
      </c>
      <c r="S4145" s="21" t="e">
        <f t="shared" si="1370"/>
        <v>#N/A</v>
      </c>
      <c r="T4145" s="29" t="e">
        <f t="shared" si="1381"/>
        <v>#N/A</v>
      </c>
      <c r="U4145" s="34">
        <f t="shared" si="1371"/>
        <v>0</v>
      </c>
      <c r="V4145" s="16">
        <f t="shared" ca="1" si="1374"/>
        <v>44139</v>
      </c>
      <c r="W4145" s="56">
        <f t="shared" ca="1" si="1375"/>
        <v>10</v>
      </c>
      <c r="X4145" s="56">
        <f t="shared" ca="1" si="1376"/>
        <v>2020</v>
      </c>
      <c r="Y4145" s="55" t="str">
        <f t="shared" ca="1" si="1377"/>
        <v>10-2020</v>
      </c>
      <c r="Z4145" s="51">
        <f ca="1">IFERROR(VLOOKUP(Y4145,IPC!$E$2:$F$1745,2,0),IPC!$H$1)</f>
        <v>138.32155800000001</v>
      </c>
      <c r="AA4145" s="48">
        <f t="shared" si="1372"/>
        <v>1</v>
      </c>
      <c r="AB4145" s="48">
        <f t="shared" si="1373"/>
        <v>1900</v>
      </c>
      <c r="AC4145" s="32" t="str">
        <f t="shared" si="1385"/>
        <v>1-1900</v>
      </c>
      <c r="AD4145" s="50">
        <f>IFERROR(VLOOKUP(AC4145,IPC!$E$2:$F$1745,2,0),IPC!$H$1)</f>
        <v>138.32155800000001</v>
      </c>
    </row>
    <row r="4146" spans="10:30" x14ac:dyDescent="0.25">
      <c r="J4146" s="44" t="str">
        <f t="shared" si="1379"/>
        <v/>
      </c>
      <c r="K4146" s="33" t="str">
        <f t="shared" ca="1" si="1383"/>
        <v/>
      </c>
      <c r="L4146" s="108">
        <f t="shared" ca="1" si="1382"/>
        <v>0</v>
      </c>
      <c r="M4146" s="44" t="str">
        <f t="shared" si="1380"/>
        <v/>
      </c>
      <c r="N4146" s="45" t="str">
        <f t="shared" ca="1" si="1384"/>
        <v/>
      </c>
      <c r="O4146" s="108">
        <f t="shared" si="1378"/>
        <v>0</v>
      </c>
      <c r="P4146" s="21" t="e">
        <f t="shared" ref="P4146:P4209" si="1386">+VLOOKUP(D4134,$E$2:$F$5,2,0)</f>
        <v>#N/A</v>
      </c>
      <c r="Q4146" s="21" t="e">
        <f t="shared" ref="Q4146:Q4209" si="1387">+VLOOKUP(E4134,$E$2:$F$5,2,0)</f>
        <v>#N/A</v>
      </c>
      <c r="R4146" s="21" t="e">
        <f t="shared" ref="R4146:R4209" si="1388">+VLOOKUP(F4134,$E$2:$F$5,2,0)</f>
        <v>#N/A</v>
      </c>
      <c r="S4146" s="21" t="e">
        <f t="shared" ref="S4146:S4209" si="1389">+VLOOKUP(G4134,$E$2:$F$5,2,0)</f>
        <v>#N/A</v>
      </c>
      <c r="T4146" s="29" t="e">
        <f t="shared" si="1381"/>
        <v>#N/A</v>
      </c>
      <c r="U4146" s="34">
        <f t="shared" ref="U4146:U4209" si="1390">+H4134+365*I4134</f>
        <v>0</v>
      </c>
      <c r="V4146" s="16">
        <f t="shared" ca="1" si="1374"/>
        <v>44139</v>
      </c>
      <c r="W4146" s="56">
        <f t="shared" ca="1" si="1375"/>
        <v>10</v>
      </c>
      <c r="X4146" s="56">
        <f t="shared" ca="1" si="1376"/>
        <v>2020</v>
      </c>
      <c r="Y4146" s="55" t="str">
        <f t="shared" ca="1" si="1377"/>
        <v>10-2020</v>
      </c>
      <c r="Z4146" s="51">
        <f ca="1">IFERROR(VLOOKUP(Y4146,IPC!$E$2:$F$1745,2,0),IPC!$H$1)</f>
        <v>138.32155800000001</v>
      </c>
      <c r="AA4146" s="48">
        <f t="shared" ref="AA4146:AA4209" si="1391">+MONTH(H4134)</f>
        <v>1</v>
      </c>
      <c r="AB4146" s="48">
        <f t="shared" ref="AB4146:AB4209" si="1392">+YEAR(H4134)</f>
        <v>1900</v>
      </c>
      <c r="AC4146" s="32" t="str">
        <f t="shared" si="1385"/>
        <v>1-1900</v>
      </c>
      <c r="AD4146" s="50">
        <f>IFERROR(VLOOKUP(AC4146,IPC!$E$2:$F$1745,2,0),IPC!$H$1)</f>
        <v>138.32155800000001</v>
      </c>
    </row>
    <row r="4147" spans="10:30" x14ac:dyDescent="0.25">
      <c r="J4147" s="44" t="str">
        <f t="shared" si="1379"/>
        <v/>
      </c>
      <c r="K4147" s="33" t="str">
        <f t="shared" ca="1" si="1383"/>
        <v/>
      </c>
      <c r="L4147" s="108">
        <f t="shared" ca="1" si="1382"/>
        <v>0</v>
      </c>
      <c r="M4147" s="44" t="str">
        <f t="shared" si="1380"/>
        <v/>
      </c>
      <c r="N4147" s="45" t="str">
        <f t="shared" ca="1" si="1384"/>
        <v/>
      </c>
      <c r="O4147" s="108">
        <f t="shared" si="1378"/>
        <v>0</v>
      </c>
      <c r="P4147" s="21" t="e">
        <f t="shared" si="1386"/>
        <v>#N/A</v>
      </c>
      <c r="Q4147" s="21" t="e">
        <f t="shared" si="1387"/>
        <v>#N/A</v>
      </c>
      <c r="R4147" s="21" t="e">
        <f t="shared" si="1388"/>
        <v>#N/A</v>
      </c>
      <c r="S4147" s="21" t="e">
        <f t="shared" si="1389"/>
        <v>#N/A</v>
      </c>
      <c r="T4147" s="29" t="e">
        <f t="shared" si="1381"/>
        <v>#N/A</v>
      </c>
      <c r="U4147" s="34">
        <f t="shared" si="1390"/>
        <v>0</v>
      </c>
      <c r="V4147" s="16">
        <f t="shared" ca="1" si="1374"/>
        <v>44139</v>
      </c>
      <c r="W4147" s="56">
        <f t="shared" ca="1" si="1375"/>
        <v>10</v>
      </c>
      <c r="X4147" s="56">
        <f t="shared" ca="1" si="1376"/>
        <v>2020</v>
      </c>
      <c r="Y4147" s="55" t="str">
        <f t="shared" ca="1" si="1377"/>
        <v>10-2020</v>
      </c>
      <c r="Z4147" s="51">
        <f ca="1">IFERROR(VLOOKUP(Y4147,IPC!$E$2:$F$1745,2,0),IPC!$H$1)</f>
        <v>138.32155800000001</v>
      </c>
      <c r="AA4147" s="48">
        <f t="shared" si="1391"/>
        <v>1</v>
      </c>
      <c r="AB4147" s="48">
        <f t="shared" si="1392"/>
        <v>1900</v>
      </c>
      <c r="AC4147" s="32" t="str">
        <f t="shared" si="1385"/>
        <v>1-1900</v>
      </c>
      <c r="AD4147" s="50">
        <f>IFERROR(VLOOKUP(AC4147,IPC!$E$2:$F$1745,2,0),IPC!$H$1)</f>
        <v>138.32155800000001</v>
      </c>
    </row>
    <row r="4148" spans="10:30" x14ac:dyDescent="0.25">
      <c r="J4148" s="44" t="str">
        <f t="shared" si="1379"/>
        <v/>
      </c>
      <c r="K4148" s="33" t="str">
        <f t="shared" ca="1" si="1383"/>
        <v/>
      </c>
      <c r="L4148" s="108">
        <f t="shared" ca="1" si="1382"/>
        <v>0</v>
      </c>
      <c r="M4148" s="44" t="str">
        <f t="shared" si="1380"/>
        <v/>
      </c>
      <c r="N4148" s="45" t="str">
        <f t="shared" ca="1" si="1384"/>
        <v/>
      </c>
      <c r="O4148" s="108">
        <f t="shared" si="1378"/>
        <v>0</v>
      </c>
      <c r="P4148" s="21" t="e">
        <f t="shared" si="1386"/>
        <v>#N/A</v>
      </c>
      <c r="Q4148" s="21" t="e">
        <f t="shared" si="1387"/>
        <v>#N/A</v>
      </c>
      <c r="R4148" s="21" t="e">
        <f t="shared" si="1388"/>
        <v>#N/A</v>
      </c>
      <c r="S4148" s="21" t="e">
        <f t="shared" si="1389"/>
        <v>#N/A</v>
      </c>
      <c r="T4148" s="29" t="e">
        <f t="shared" si="1381"/>
        <v>#N/A</v>
      </c>
      <c r="U4148" s="34">
        <f t="shared" si="1390"/>
        <v>0</v>
      </c>
      <c r="V4148" s="16">
        <f t="shared" ca="1" si="1374"/>
        <v>44139</v>
      </c>
      <c r="W4148" s="56">
        <f t="shared" ca="1" si="1375"/>
        <v>10</v>
      </c>
      <c r="X4148" s="56">
        <f t="shared" ca="1" si="1376"/>
        <v>2020</v>
      </c>
      <c r="Y4148" s="55" t="str">
        <f t="shared" ca="1" si="1377"/>
        <v>10-2020</v>
      </c>
      <c r="Z4148" s="51">
        <f ca="1">IFERROR(VLOOKUP(Y4148,IPC!$E$2:$F$1745,2,0),IPC!$H$1)</f>
        <v>138.32155800000001</v>
      </c>
      <c r="AA4148" s="48">
        <f t="shared" si="1391"/>
        <v>1</v>
      </c>
      <c r="AB4148" s="48">
        <f t="shared" si="1392"/>
        <v>1900</v>
      </c>
      <c r="AC4148" s="32" t="str">
        <f t="shared" si="1385"/>
        <v>1-1900</v>
      </c>
      <c r="AD4148" s="50">
        <f>IFERROR(VLOOKUP(AC4148,IPC!$E$2:$F$1745,2,0),IPC!$H$1)</f>
        <v>138.32155800000001</v>
      </c>
    </row>
    <row r="4149" spans="10:30" x14ac:dyDescent="0.25">
      <c r="J4149" s="44" t="str">
        <f t="shared" si="1379"/>
        <v/>
      </c>
      <c r="K4149" s="33" t="str">
        <f t="shared" ca="1" si="1383"/>
        <v/>
      </c>
      <c r="L4149" s="108">
        <f t="shared" ca="1" si="1382"/>
        <v>0</v>
      </c>
      <c r="M4149" s="44" t="str">
        <f t="shared" si="1380"/>
        <v/>
      </c>
      <c r="N4149" s="45" t="str">
        <f t="shared" ca="1" si="1384"/>
        <v/>
      </c>
      <c r="O4149" s="108">
        <f t="shared" si="1378"/>
        <v>0</v>
      </c>
      <c r="P4149" s="21" t="e">
        <f t="shared" si="1386"/>
        <v>#N/A</v>
      </c>
      <c r="Q4149" s="21" t="e">
        <f t="shared" si="1387"/>
        <v>#N/A</v>
      </c>
      <c r="R4149" s="21" t="e">
        <f t="shared" si="1388"/>
        <v>#N/A</v>
      </c>
      <c r="S4149" s="21" t="e">
        <f t="shared" si="1389"/>
        <v>#N/A</v>
      </c>
      <c r="T4149" s="29" t="e">
        <f t="shared" si="1381"/>
        <v>#N/A</v>
      </c>
      <c r="U4149" s="34">
        <f t="shared" si="1390"/>
        <v>0</v>
      </c>
      <c r="V4149" s="16">
        <f t="shared" ca="1" si="1374"/>
        <v>44139</v>
      </c>
      <c r="W4149" s="56">
        <f t="shared" ca="1" si="1375"/>
        <v>10</v>
      </c>
      <c r="X4149" s="56">
        <f t="shared" ca="1" si="1376"/>
        <v>2020</v>
      </c>
      <c r="Y4149" s="55" t="str">
        <f t="shared" ca="1" si="1377"/>
        <v>10-2020</v>
      </c>
      <c r="Z4149" s="51">
        <f ca="1">IFERROR(VLOOKUP(Y4149,IPC!$E$2:$F$1745,2,0),IPC!$H$1)</f>
        <v>138.32155800000001</v>
      </c>
      <c r="AA4149" s="48">
        <f t="shared" si="1391"/>
        <v>1</v>
      </c>
      <c r="AB4149" s="48">
        <f t="shared" si="1392"/>
        <v>1900</v>
      </c>
      <c r="AC4149" s="32" t="str">
        <f t="shared" si="1385"/>
        <v>1-1900</v>
      </c>
      <c r="AD4149" s="50">
        <f>IFERROR(VLOOKUP(AC4149,IPC!$E$2:$F$1745,2,0),IPC!$H$1)</f>
        <v>138.32155800000001</v>
      </c>
    </row>
    <row r="4150" spans="10:30" x14ac:dyDescent="0.25">
      <c r="J4150" s="44" t="str">
        <f t="shared" si="1379"/>
        <v/>
      </c>
      <c r="K4150" s="33" t="str">
        <f t="shared" ca="1" si="1383"/>
        <v/>
      </c>
      <c r="L4150" s="108">
        <f t="shared" ca="1" si="1382"/>
        <v>0</v>
      </c>
      <c r="M4150" s="44" t="str">
        <f t="shared" si="1380"/>
        <v/>
      </c>
      <c r="N4150" s="45" t="str">
        <f t="shared" ca="1" si="1384"/>
        <v/>
      </c>
      <c r="O4150" s="108">
        <f t="shared" si="1378"/>
        <v>0</v>
      </c>
      <c r="P4150" s="21" t="e">
        <f t="shared" si="1386"/>
        <v>#N/A</v>
      </c>
      <c r="Q4150" s="21" t="e">
        <f t="shared" si="1387"/>
        <v>#N/A</v>
      </c>
      <c r="R4150" s="21" t="e">
        <f t="shared" si="1388"/>
        <v>#N/A</v>
      </c>
      <c r="S4150" s="21" t="e">
        <f t="shared" si="1389"/>
        <v>#N/A</v>
      </c>
      <c r="T4150" s="29" t="e">
        <f t="shared" si="1381"/>
        <v>#N/A</v>
      </c>
      <c r="U4150" s="34">
        <f t="shared" si="1390"/>
        <v>0</v>
      </c>
      <c r="V4150" s="16">
        <f t="shared" ca="1" si="1374"/>
        <v>44139</v>
      </c>
      <c r="W4150" s="56">
        <f t="shared" ca="1" si="1375"/>
        <v>10</v>
      </c>
      <c r="X4150" s="56">
        <f t="shared" ca="1" si="1376"/>
        <v>2020</v>
      </c>
      <c r="Y4150" s="55" t="str">
        <f t="shared" ca="1" si="1377"/>
        <v>10-2020</v>
      </c>
      <c r="Z4150" s="51">
        <f ca="1">IFERROR(VLOOKUP(Y4150,IPC!$E$2:$F$1745,2,0),IPC!$H$1)</f>
        <v>138.32155800000001</v>
      </c>
      <c r="AA4150" s="48">
        <f t="shared" si="1391"/>
        <v>1</v>
      </c>
      <c r="AB4150" s="48">
        <f t="shared" si="1392"/>
        <v>1900</v>
      </c>
      <c r="AC4150" s="32" t="str">
        <f t="shared" si="1385"/>
        <v>1-1900</v>
      </c>
      <c r="AD4150" s="50">
        <f>IFERROR(VLOOKUP(AC4150,IPC!$E$2:$F$1745,2,0),IPC!$H$1)</f>
        <v>138.32155800000001</v>
      </c>
    </row>
    <row r="4151" spans="10:30" x14ac:dyDescent="0.25">
      <c r="J4151" s="44" t="str">
        <f t="shared" si="1379"/>
        <v/>
      </c>
      <c r="K4151" s="33" t="str">
        <f t="shared" ca="1" si="1383"/>
        <v/>
      </c>
      <c r="L4151" s="108">
        <f t="shared" ca="1" si="1382"/>
        <v>0</v>
      </c>
      <c r="M4151" s="44" t="str">
        <f t="shared" si="1380"/>
        <v/>
      </c>
      <c r="N4151" s="45" t="str">
        <f t="shared" ca="1" si="1384"/>
        <v/>
      </c>
      <c r="O4151" s="108">
        <f t="shared" si="1378"/>
        <v>0</v>
      </c>
      <c r="P4151" s="21" t="e">
        <f t="shared" si="1386"/>
        <v>#N/A</v>
      </c>
      <c r="Q4151" s="21" t="e">
        <f t="shared" si="1387"/>
        <v>#N/A</v>
      </c>
      <c r="R4151" s="21" t="e">
        <f t="shared" si="1388"/>
        <v>#N/A</v>
      </c>
      <c r="S4151" s="21" t="e">
        <f t="shared" si="1389"/>
        <v>#N/A</v>
      </c>
      <c r="T4151" s="29" t="e">
        <f t="shared" si="1381"/>
        <v>#N/A</v>
      </c>
      <c r="U4151" s="34">
        <f t="shared" si="1390"/>
        <v>0</v>
      </c>
      <c r="V4151" s="16">
        <f t="shared" ca="1" si="1374"/>
        <v>44139</v>
      </c>
      <c r="W4151" s="56">
        <f t="shared" ca="1" si="1375"/>
        <v>10</v>
      </c>
      <c r="X4151" s="56">
        <f t="shared" ca="1" si="1376"/>
        <v>2020</v>
      </c>
      <c r="Y4151" s="55" t="str">
        <f t="shared" ca="1" si="1377"/>
        <v>10-2020</v>
      </c>
      <c r="Z4151" s="51">
        <f ca="1">IFERROR(VLOOKUP(Y4151,IPC!$E$2:$F$1745,2,0),IPC!$H$1)</f>
        <v>138.32155800000001</v>
      </c>
      <c r="AA4151" s="48">
        <f t="shared" si="1391"/>
        <v>1</v>
      </c>
      <c r="AB4151" s="48">
        <f t="shared" si="1392"/>
        <v>1900</v>
      </c>
      <c r="AC4151" s="32" t="str">
        <f t="shared" si="1385"/>
        <v>1-1900</v>
      </c>
      <c r="AD4151" s="50">
        <f>IFERROR(VLOOKUP(AC4151,IPC!$E$2:$F$1745,2,0),IPC!$H$1)</f>
        <v>138.32155800000001</v>
      </c>
    </row>
    <row r="4152" spans="10:30" x14ac:dyDescent="0.25">
      <c r="J4152" s="44" t="str">
        <f t="shared" si="1379"/>
        <v/>
      </c>
      <c r="K4152" s="33" t="str">
        <f t="shared" ca="1" si="1383"/>
        <v/>
      </c>
      <c r="L4152" s="108">
        <f t="shared" ca="1" si="1382"/>
        <v>0</v>
      </c>
      <c r="M4152" s="44" t="str">
        <f t="shared" si="1380"/>
        <v/>
      </c>
      <c r="N4152" s="45" t="str">
        <f t="shared" ca="1" si="1384"/>
        <v/>
      </c>
      <c r="O4152" s="108">
        <f t="shared" si="1378"/>
        <v>0</v>
      </c>
      <c r="P4152" s="21" t="e">
        <f t="shared" si="1386"/>
        <v>#N/A</v>
      </c>
      <c r="Q4152" s="21" t="e">
        <f t="shared" si="1387"/>
        <v>#N/A</v>
      </c>
      <c r="R4152" s="21" t="e">
        <f t="shared" si="1388"/>
        <v>#N/A</v>
      </c>
      <c r="S4152" s="21" t="e">
        <f t="shared" si="1389"/>
        <v>#N/A</v>
      </c>
      <c r="T4152" s="29" t="e">
        <f t="shared" si="1381"/>
        <v>#N/A</v>
      </c>
      <c r="U4152" s="34">
        <f t="shared" si="1390"/>
        <v>0</v>
      </c>
      <c r="V4152" s="16">
        <f t="shared" ca="1" si="1374"/>
        <v>44139</v>
      </c>
      <c r="W4152" s="56">
        <f t="shared" ca="1" si="1375"/>
        <v>10</v>
      </c>
      <c r="X4152" s="56">
        <f t="shared" ca="1" si="1376"/>
        <v>2020</v>
      </c>
      <c r="Y4152" s="55" t="str">
        <f t="shared" ca="1" si="1377"/>
        <v>10-2020</v>
      </c>
      <c r="Z4152" s="51">
        <f ca="1">IFERROR(VLOOKUP(Y4152,IPC!$E$2:$F$1745,2,0),IPC!$H$1)</f>
        <v>138.32155800000001</v>
      </c>
      <c r="AA4152" s="48">
        <f t="shared" si="1391"/>
        <v>1</v>
      </c>
      <c r="AB4152" s="48">
        <f t="shared" si="1392"/>
        <v>1900</v>
      </c>
      <c r="AC4152" s="32" t="str">
        <f t="shared" si="1385"/>
        <v>1-1900</v>
      </c>
      <c r="AD4152" s="50">
        <f>IFERROR(VLOOKUP(AC4152,IPC!$E$2:$F$1745,2,0),IPC!$H$1)</f>
        <v>138.32155800000001</v>
      </c>
    </row>
    <row r="4153" spans="10:30" x14ac:dyDescent="0.25">
      <c r="J4153" s="44" t="str">
        <f t="shared" si="1379"/>
        <v/>
      </c>
      <c r="K4153" s="33" t="str">
        <f t="shared" ca="1" si="1383"/>
        <v/>
      </c>
      <c r="L4153" s="108">
        <f t="shared" ca="1" si="1382"/>
        <v>0</v>
      </c>
      <c r="M4153" s="44" t="str">
        <f t="shared" si="1380"/>
        <v/>
      </c>
      <c r="N4153" s="45" t="str">
        <f t="shared" ca="1" si="1384"/>
        <v/>
      </c>
      <c r="O4153" s="108">
        <f t="shared" si="1378"/>
        <v>0</v>
      </c>
      <c r="P4153" s="21" t="e">
        <f t="shared" si="1386"/>
        <v>#N/A</v>
      </c>
      <c r="Q4153" s="21" t="e">
        <f t="shared" si="1387"/>
        <v>#N/A</v>
      </c>
      <c r="R4153" s="21" t="e">
        <f t="shared" si="1388"/>
        <v>#N/A</v>
      </c>
      <c r="S4153" s="21" t="e">
        <f t="shared" si="1389"/>
        <v>#N/A</v>
      </c>
      <c r="T4153" s="29" t="e">
        <f t="shared" si="1381"/>
        <v>#N/A</v>
      </c>
      <c r="U4153" s="34">
        <f t="shared" si="1390"/>
        <v>0</v>
      </c>
      <c r="V4153" s="16">
        <f t="shared" ca="1" si="1374"/>
        <v>44139</v>
      </c>
      <c r="W4153" s="56">
        <f t="shared" ca="1" si="1375"/>
        <v>10</v>
      </c>
      <c r="X4153" s="56">
        <f t="shared" ca="1" si="1376"/>
        <v>2020</v>
      </c>
      <c r="Y4153" s="55" t="str">
        <f t="shared" ca="1" si="1377"/>
        <v>10-2020</v>
      </c>
      <c r="Z4153" s="51">
        <f ca="1">IFERROR(VLOOKUP(Y4153,IPC!$E$2:$F$1745,2,0),IPC!$H$1)</f>
        <v>138.32155800000001</v>
      </c>
      <c r="AA4153" s="48">
        <f t="shared" si="1391"/>
        <v>1</v>
      </c>
      <c r="AB4153" s="48">
        <f t="shared" si="1392"/>
        <v>1900</v>
      </c>
      <c r="AC4153" s="32" t="str">
        <f t="shared" si="1385"/>
        <v>1-1900</v>
      </c>
      <c r="AD4153" s="50">
        <f>IFERROR(VLOOKUP(AC4153,IPC!$E$2:$F$1745,2,0),IPC!$H$1)</f>
        <v>138.32155800000001</v>
      </c>
    </row>
    <row r="4154" spans="10:30" x14ac:dyDescent="0.25">
      <c r="J4154" s="44" t="str">
        <f t="shared" si="1379"/>
        <v/>
      </c>
      <c r="K4154" s="33" t="str">
        <f t="shared" ca="1" si="1383"/>
        <v/>
      </c>
      <c r="L4154" s="108">
        <f t="shared" ca="1" si="1382"/>
        <v>0</v>
      </c>
      <c r="M4154" s="44" t="str">
        <f t="shared" si="1380"/>
        <v/>
      </c>
      <c r="N4154" s="45" t="str">
        <f t="shared" ca="1" si="1384"/>
        <v/>
      </c>
      <c r="O4154" s="108">
        <f t="shared" si="1378"/>
        <v>0</v>
      </c>
      <c r="P4154" s="21" t="e">
        <f t="shared" si="1386"/>
        <v>#N/A</v>
      </c>
      <c r="Q4154" s="21" t="e">
        <f t="shared" si="1387"/>
        <v>#N/A</v>
      </c>
      <c r="R4154" s="21" t="e">
        <f t="shared" si="1388"/>
        <v>#N/A</v>
      </c>
      <c r="S4154" s="21" t="e">
        <f t="shared" si="1389"/>
        <v>#N/A</v>
      </c>
      <c r="T4154" s="29" t="e">
        <f t="shared" si="1381"/>
        <v>#N/A</v>
      </c>
      <c r="U4154" s="34">
        <f t="shared" si="1390"/>
        <v>0</v>
      </c>
      <c r="V4154" s="16">
        <f t="shared" ref="V4154:V4217" ca="1" si="1393">+TODAY()</f>
        <v>44139</v>
      </c>
      <c r="W4154" s="56">
        <f t="shared" ref="W4154:W4217" ca="1" si="1394">+MONTH(V4154)-1</f>
        <v>10</v>
      </c>
      <c r="X4154" s="56">
        <f t="shared" ref="X4154:X4217" ca="1" si="1395">+YEAR(V4154)</f>
        <v>2020</v>
      </c>
      <c r="Y4154" s="55" t="str">
        <f t="shared" ref="Y4154:Y4217" ca="1" si="1396">+W4154&amp;"-"&amp;X4154</f>
        <v>10-2020</v>
      </c>
      <c r="Z4154" s="51">
        <f ca="1">IFERROR(VLOOKUP(Y4154,IPC!$E$2:$F$1745,2,0),IPC!$H$1)</f>
        <v>138.32155800000001</v>
      </c>
      <c r="AA4154" s="48">
        <f t="shared" si="1391"/>
        <v>1</v>
      </c>
      <c r="AB4154" s="48">
        <f t="shared" si="1392"/>
        <v>1900</v>
      </c>
      <c r="AC4154" s="32" t="str">
        <f t="shared" si="1385"/>
        <v>1-1900</v>
      </c>
      <c r="AD4154" s="50">
        <f>IFERROR(VLOOKUP(AC4154,IPC!$E$2:$F$1745,2,0),IPC!$H$1)</f>
        <v>138.32155800000001</v>
      </c>
    </row>
    <row r="4155" spans="10:30" x14ac:dyDescent="0.25">
      <c r="J4155" s="44" t="str">
        <f t="shared" si="1379"/>
        <v/>
      </c>
      <c r="K4155" s="33" t="str">
        <f t="shared" ca="1" si="1383"/>
        <v/>
      </c>
      <c r="L4155" s="108">
        <f t="shared" ca="1" si="1382"/>
        <v>0</v>
      </c>
      <c r="M4155" s="44" t="str">
        <f t="shared" si="1380"/>
        <v/>
      </c>
      <c r="N4155" s="45" t="str">
        <f t="shared" ca="1" si="1384"/>
        <v/>
      </c>
      <c r="O4155" s="108">
        <f t="shared" si="1378"/>
        <v>0</v>
      </c>
      <c r="P4155" s="21" t="e">
        <f t="shared" si="1386"/>
        <v>#N/A</v>
      </c>
      <c r="Q4155" s="21" t="e">
        <f t="shared" si="1387"/>
        <v>#N/A</v>
      </c>
      <c r="R4155" s="21" t="e">
        <f t="shared" si="1388"/>
        <v>#N/A</v>
      </c>
      <c r="S4155" s="21" t="e">
        <f t="shared" si="1389"/>
        <v>#N/A</v>
      </c>
      <c r="T4155" s="29" t="e">
        <f t="shared" si="1381"/>
        <v>#N/A</v>
      </c>
      <c r="U4155" s="34">
        <f t="shared" si="1390"/>
        <v>0</v>
      </c>
      <c r="V4155" s="16">
        <f t="shared" ca="1" si="1393"/>
        <v>44139</v>
      </c>
      <c r="W4155" s="56">
        <f t="shared" ca="1" si="1394"/>
        <v>10</v>
      </c>
      <c r="X4155" s="56">
        <f t="shared" ca="1" si="1395"/>
        <v>2020</v>
      </c>
      <c r="Y4155" s="55" t="str">
        <f t="shared" ca="1" si="1396"/>
        <v>10-2020</v>
      </c>
      <c r="Z4155" s="51">
        <f ca="1">IFERROR(VLOOKUP(Y4155,IPC!$E$2:$F$1745,2,0),IPC!$H$1)</f>
        <v>138.32155800000001</v>
      </c>
      <c r="AA4155" s="48">
        <f t="shared" si="1391"/>
        <v>1</v>
      </c>
      <c r="AB4155" s="48">
        <f t="shared" si="1392"/>
        <v>1900</v>
      </c>
      <c r="AC4155" s="32" t="str">
        <f t="shared" si="1385"/>
        <v>1-1900</v>
      </c>
      <c r="AD4155" s="50">
        <f>IFERROR(VLOOKUP(AC4155,IPC!$E$2:$F$1745,2,0),IPC!$H$1)</f>
        <v>138.32155800000001</v>
      </c>
    </row>
    <row r="4156" spans="10:30" x14ac:dyDescent="0.25">
      <c r="J4156" s="44" t="str">
        <f t="shared" si="1379"/>
        <v/>
      </c>
      <c r="K4156" s="33" t="str">
        <f t="shared" ca="1" si="1383"/>
        <v/>
      </c>
      <c r="L4156" s="108">
        <f t="shared" ca="1" si="1382"/>
        <v>0</v>
      </c>
      <c r="M4156" s="44" t="str">
        <f t="shared" si="1380"/>
        <v/>
      </c>
      <c r="N4156" s="45" t="str">
        <f t="shared" ca="1" si="1384"/>
        <v/>
      </c>
      <c r="O4156" s="108">
        <f t="shared" si="1378"/>
        <v>0</v>
      </c>
      <c r="P4156" s="21" t="e">
        <f t="shared" si="1386"/>
        <v>#N/A</v>
      </c>
      <c r="Q4156" s="21" t="e">
        <f t="shared" si="1387"/>
        <v>#N/A</v>
      </c>
      <c r="R4156" s="21" t="e">
        <f t="shared" si="1388"/>
        <v>#N/A</v>
      </c>
      <c r="S4156" s="21" t="e">
        <f t="shared" si="1389"/>
        <v>#N/A</v>
      </c>
      <c r="T4156" s="29" t="e">
        <f t="shared" si="1381"/>
        <v>#N/A</v>
      </c>
      <c r="U4156" s="34">
        <f t="shared" si="1390"/>
        <v>0</v>
      </c>
      <c r="V4156" s="16">
        <f t="shared" ca="1" si="1393"/>
        <v>44139</v>
      </c>
      <c r="W4156" s="56">
        <f t="shared" ca="1" si="1394"/>
        <v>10</v>
      </c>
      <c r="X4156" s="56">
        <f t="shared" ca="1" si="1395"/>
        <v>2020</v>
      </c>
      <c r="Y4156" s="55" t="str">
        <f t="shared" ca="1" si="1396"/>
        <v>10-2020</v>
      </c>
      <c r="Z4156" s="51">
        <f ca="1">IFERROR(VLOOKUP(Y4156,IPC!$E$2:$F$1745,2,0),IPC!$H$1)</f>
        <v>138.32155800000001</v>
      </c>
      <c r="AA4156" s="48">
        <f t="shared" si="1391"/>
        <v>1</v>
      </c>
      <c r="AB4156" s="48">
        <f t="shared" si="1392"/>
        <v>1900</v>
      </c>
      <c r="AC4156" s="32" t="str">
        <f t="shared" si="1385"/>
        <v>1-1900</v>
      </c>
      <c r="AD4156" s="50">
        <f>IFERROR(VLOOKUP(AC4156,IPC!$E$2:$F$1745,2,0),IPC!$H$1)</f>
        <v>138.32155800000001</v>
      </c>
    </row>
    <row r="4157" spans="10:30" x14ac:dyDescent="0.25">
      <c r="J4157" s="44" t="str">
        <f t="shared" si="1379"/>
        <v/>
      </c>
      <c r="K4157" s="33" t="str">
        <f t="shared" ca="1" si="1383"/>
        <v/>
      </c>
      <c r="L4157" s="108">
        <f t="shared" ca="1" si="1382"/>
        <v>0</v>
      </c>
      <c r="M4157" s="44" t="str">
        <f t="shared" si="1380"/>
        <v/>
      </c>
      <c r="N4157" s="45" t="str">
        <f t="shared" ca="1" si="1384"/>
        <v/>
      </c>
      <c r="O4157" s="108">
        <f t="shared" si="1378"/>
        <v>0</v>
      </c>
      <c r="P4157" s="21" t="e">
        <f t="shared" si="1386"/>
        <v>#N/A</v>
      </c>
      <c r="Q4157" s="21" t="e">
        <f t="shared" si="1387"/>
        <v>#N/A</v>
      </c>
      <c r="R4157" s="21" t="e">
        <f t="shared" si="1388"/>
        <v>#N/A</v>
      </c>
      <c r="S4157" s="21" t="e">
        <f t="shared" si="1389"/>
        <v>#N/A</v>
      </c>
      <c r="T4157" s="29" t="e">
        <f t="shared" si="1381"/>
        <v>#N/A</v>
      </c>
      <c r="U4157" s="34">
        <f t="shared" si="1390"/>
        <v>0</v>
      </c>
      <c r="V4157" s="16">
        <f t="shared" ca="1" si="1393"/>
        <v>44139</v>
      </c>
      <c r="W4157" s="56">
        <f t="shared" ca="1" si="1394"/>
        <v>10</v>
      </c>
      <c r="X4157" s="56">
        <f t="shared" ca="1" si="1395"/>
        <v>2020</v>
      </c>
      <c r="Y4157" s="55" t="str">
        <f t="shared" ca="1" si="1396"/>
        <v>10-2020</v>
      </c>
      <c r="Z4157" s="51">
        <f ca="1">IFERROR(VLOOKUP(Y4157,IPC!$E$2:$F$1745,2,0),IPC!$H$1)</f>
        <v>138.32155800000001</v>
      </c>
      <c r="AA4157" s="48">
        <f t="shared" si="1391"/>
        <v>1</v>
      </c>
      <c r="AB4157" s="48">
        <f t="shared" si="1392"/>
        <v>1900</v>
      </c>
      <c r="AC4157" s="32" t="str">
        <f t="shared" si="1385"/>
        <v>1-1900</v>
      </c>
      <c r="AD4157" s="50">
        <f>IFERROR(VLOOKUP(AC4157,IPC!$E$2:$F$1745,2,0),IPC!$H$1)</f>
        <v>138.32155800000001</v>
      </c>
    </row>
    <row r="4158" spans="10:30" x14ac:dyDescent="0.25">
      <c r="J4158" s="44" t="str">
        <f t="shared" si="1379"/>
        <v/>
      </c>
      <c r="K4158" s="33" t="str">
        <f t="shared" ca="1" si="1383"/>
        <v/>
      </c>
      <c r="L4158" s="108">
        <f t="shared" ca="1" si="1382"/>
        <v>0</v>
      </c>
      <c r="M4158" s="44" t="str">
        <f t="shared" si="1380"/>
        <v/>
      </c>
      <c r="N4158" s="45" t="str">
        <f t="shared" ca="1" si="1384"/>
        <v/>
      </c>
      <c r="O4158" s="108">
        <f t="shared" si="1378"/>
        <v>0</v>
      </c>
      <c r="P4158" s="21" t="e">
        <f t="shared" si="1386"/>
        <v>#N/A</v>
      </c>
      <c r="Q4158" s="21" t="e">
        <f t="shared" si="1387"/>
        <v>#N/A</v>
      </c>
      <c r="R4158" s="21" t="e">
        <f t="shared" si="1388"/>
        <v>#N/A</v>
      </c>
      <c r="S4158" s="21" t="e">
        <f t="shared" si="1389"/>
        <v>#N/A</v>
      </c>
      <c r="T4158" s="29" t="e">
        <f t="shared" si="1381"/>
        <v>#N/A</v>
      </c>
      <c r="U4158" s="34">
        <f t="shared" si="1390"/>
        <v>0</v>
      </c>
      <c r="V4158" s="16">
        <f t="shared" ca="1" si="1393"/>
        <v>44139</v>
      </c>
      <c r="W4158" s="56">
        <f t="shared" ca="1" si="1394"/>
        <v>10</v>
      </c>
      <c r="X4158" s="56">
        <f t="shared" ca="1" si="1395"/>
        <v>2020</v>
      </c>
      <c r="Y4158" s="55" t="str">
        <f t="shared" ca="1" si="1396"/>
        <v>10-2020</v>
      </c>
      <c r="Z4158" s="51">
        <f ca="1">IFERROR(VLOOKUP(Y4158,IPC!$E$2:$F$1745,2,0),IPC!$H$1)</f>
        <v>138.32155800000001</v>
      </c>
      <c r="AA4158" s="48">
        <f t="shared" si="1391"/>
        <v>1</v>
      </c>
      <c r="AB4158" s="48">
        <f t="shared" si="1392"/>
        <v>1900</v>
      </c>
      <c r="AC4158" s="32" t="str">
        <f t="shared" si="1385"/>
        <v>1-1900</v>
      </c>
      <c r="AD4158" s="50">
        <f>IFERROR(VLOOKUP(AC4158,IPC!$E$2:$F$1745,2,0),IPC!$H$1)</f>
        <v>138.32155800000001</v>
      </c>
    </row>
    <row r="4159" spans="10:30" x14ac:dyDescent="0.25">
      <c r="J4159" s="44" t="str">
        <f t="shared" si="1379"/>
        <v/>
      </c>
      <c r="K4159" s="33" t="str">
        <f t="shared" ca="1" si="1383"/>
        <v/>
      </c>
      <c r="L4159" s="108">
        <f t="shared" ca="1" si="1382"/>
        <v>0</v>
      </c>
      <c r="M4159" s="44" t="str">
        <f t="shared" si="1380"/>
        <v/>
      </c>
      <c r="N4159" s="45" t="str">
        <f t="shared" ca="1" si="1384"/>
        <v/>
      </c>
      <c r="O4159" s="108">
        <f t="shared" si="1378"/>
        <v>0</v>
      </c>
      <c r="P4159" s="21" t="e">
        <f t="shared" si="1386"/>
        <v>#N/A</v>
      </c>
      <c r="Q4159" s="21" t="e">
        <f t="shared" si="1387"/>
        <v>#N/A</v>
      </c>
      <c r="R4159" s="21" t="e">
        <f t="shared" si="1388"/>
        <v>#N/A</v>
      </c>
      <c r="S4159" s="21" t="e">
        <f t="shared" si="1389"/>
        <v>#N/A</v>
      </c>
      <c r="T4159" s="29" t="e">
        <f t="shared" si="1381"/>
        <v>#N/A</v>
      </c>
      <c r="U4159" s="34">
        <f t="shared" si="1390"/>
        <v>0</v>
      </c>
      <c r="V4159" s="16">
        <f t="shared" ca="1" si="1393"/>
        <v>44139</v>
      </c>
      <c r="W4159" s="56">
        <f t="shared" ca="1" si="1394"/>
        <v>10</v>
      </c>
      <c r="X4159" s="56">
        <f t="shared" ca="1" si="1395"/>
        <v>2020</v>
      </c>
      <c r="Y4159" s="55" t="str">
        <f t="shared" ca="1" si="1396"/>
        <v>10-2020</v>
      </c>
      <c r="Z4159" s="51">
        <f ca="1">IFERROR(VLOOKUP(Y4159,IPC!$E$2:$F$1745,2,0),IPC!$H$1)</f>
        <v>138.32155800000001</v>
      </c>
      <c r="AA4159" s="48">
        <f t="shared" si="1391"/>
        <v>1</v>
      </c>
      <c r="AB4159" s="48">
        <f t="shared" si="1392"/>
        <v>1900</v>
      </c>
      <c r="AC4159" s="32" t="str">
        <f t="shared" si="1385"/>
        <v>1-1900</v>
      </c>
      <c r="AD4159" s="50">
        <f>IFERROR(VLOOKUP(AC4159,IPC!$E$2:$F$1745,2,0),IPC!$H$1)</f>
        <v>138.32155800000001</v>
      </c>
    </row>
    <row r="4160" spans="10:30" x14ac:dyDescent="0.25">
      <c r="J4160" s="44" t="str">
        <f t="shared" si="1379"/>
        <v/>
      </c>
      <c r="K4160" s="33" t="str">
        <f t="shared" ca="1" si="1383"/>
        <v/>
      </c>
      <c r="L4160" s="108">
        <f t="shared" ca="1" si="1382"/>
        <v>0</v>
      </c>
      <c r="M4160" s="44" t="str">
        <f t="shared" si="1380"/>
        <v/>
      </c>
      <c r="N4160" s="45" t="str">
        <f t="shared" ca="1" si="1384"/>
        <v/>
      </c>
      <c r="O4160" s="108">
        <f t="shared" si="1378"/>
        <v>0</v>
      </c>
      <c r="P4160" s="21" t="e">
        <f t="shared" si="1386"/>
        <v>#N/A</v>
      </c>
      <c r="Q4160" s="21" t="e">
        <f t="shared" si="1387"/>
        <v>#N/A</v>
      </c>
      <c r="R4160" s="21" t="e">
        <f t="shared" si="1388"/>
        <v>#N/A</v>
      </c>
      <c r="S4160" s="21" t="e">
        <f t="shared" si="1389"/>
        <v>#N/A</v>
      </c>
      <c r="T4160" s="29" t="e">
        <f t="shared" si="1381"/>
        <v>#N/A</v>
      </c>
      <c r="U4160" s="34">
        <f t="shared" si="1390"/>
        <v>0</v>
      </c>
      <c r="V4160" s="16">
        <f t="shared" ca="1" si="1393"/>
        <v>44139</v>
      </c>
      <c r="W4160" s="56">
        <f t="shared" ca="1" si="1394"/>
        <v>10</v>
      </c>
      <c r="X4160" s="56">
        <f t="shared" ca="1" si="1395"/>
        <v>2020</v>
      </c>
      <c r="Y4160" s="55" t="str">
        <f t="shared" ca="1" si="1396"/>
        <v>10-2020</v>
      </c>
      <c r="Z4160" s="51">
        <f ca="1">IFERROR(VLOOKUP(Y4160,IPC!$E$2:$F$1745,2,0),IPC!$H$1)</f>
        <v>138.32155800000001</v>
      </c>
      <c r="AA4160" s="48">
        <f t="shared" si="1391"/>
        <v>1</v>
      </c>
      <c r="AB4160" s="48">
        <f t="shared" si="1392"/>
        <v>1900</v>
      </c>
      <c r="AC4160" s="32" t="str">
        <f t="shared" si="1385"/>
        <v>1-1900</v>
      </c>
      <c r="AD4160" s="50">
        <f>IFERROR(VLOOKUP(AC4160,IPC!$E$2:$F$1745,2,0),IPC!$H$1)</f>
        <v>138.32155800000001</v>
      </c>
    </row>
    <row r="4161" spans="10:30" x14ac:dyDescent="0.25">
      <c r="J4161" s="44" t="str">
        <f t="shared" si="1379"/>
        <v/>
      </c>
      <c r="K4161" s="33" t="str">
        <f t="shared" ca="1" si="1383"/>
        <v/>
      </c>
      <c r="L4161" s="108">
        <f t="shared" ca="1" si="1382"/>
        <v>0</v>
      </c>
      <c r="M4161" s="44" t="str">
        <f t="shared" si="1380"/>
        <v/>
      </c>
      <c r="N4161" s="45" t="str">
        <f t="shared" ca="1" si="1384"/>
        <v/>
      </c>
      <c r="O4161" s="108">
        <f t="shared" si="1378"/>
        <v>0</v>
      </c>
      <c r="P4161" s="21" t="e">
        <f t="shared" si="1386"/>
        <v>#N/A</v>
      </c>
      <c r="Q4161" s="21" t="e">
        <f t="shared" si="1387"/>
        <v>#N/A</v>
      </c>
      <c r="R4161" s="21" t="e">
        <f t="shared" si="1388"/>
        <v>#N/A</v>
      </c>
      <c r="S4161" s="21" t="e">
        <f t="shared" si="1389"/>
        <v>#N/A</v>
      </c>
      <c r="T4161" s="29" t="e">
        <f t="shared" si="1381"/>
        <v>#N/A</v>
      </c>
      <c r="U4161" s="34">
        <f t="shared" si="1390"/>
        <v>0</v>
      </c>
      <c r="V4161" s="16">
        <f t="shared" ca="1" si="1393"/>
        <v>44139</v>
      </c>
      <c r="W4161" s="56">
        <f t="shared" ca="1" si="1394"/>
        <v>10</v>
      </c>
      <c r="X4161" s="56">
        <f t="shared" ca="1" si="1395"/>
        <v>2020</v>
      </c>
      <c r="Y4161" s="55" t="str">
        <f t="shared" ca="1" si="1396"/>
        <v>10-2020</v>
      </c>
      <c r="Z4161" s="51">
        <f ca="1">IFERROR(VLOOKUP(Y4161,IPC!$E$2:$F$1745,2,0),IPC!$H$1)</f>
        <v>138.32155800000001</v>
      </c>
      <c r="AA4161" s="48">
        <f t="shared" si="1391"/>
        <v>1</v>
      </c>
      <c r="AB4161" s="48">
        <f t="shared" si="1392"/>
        <v>1900</v>
      </c>
      <c r="AC4161" s="32" t="str">
        <f t="shared" si="1385"/>
        <v>1-1900</v>
      </c>
      <c r="AD4161" s="50">
        <f>IFERROR(VLOOKUP(AC4161,IPC!$E$2:$F$1745,2,0),IPC!$H$1)</f>
        <v>138.32155800000001</v>
      </c>
    </row>
    <row r="4162" spans="10:30" x14ac:dyDescent="0.25">
      <c r="J4162" s="44" t="str">
        <f t="shared" si="1379"/>
        <v/>
      </c>
      <c r="K4162" s="33" t="str">
        <f t="shared" ca="1" si="1383"/>
        <v/>
      </c>
      <c r="L4162" s="108">
        <f t="shared" ca="1" si="1382"/>
        <v>0</v>
      </c>
      <c r="M4162" s="44" t="str">
        <f t="shared" si="1380"/>
        <v/>
      </c>
      <c r="N4162" s="45" t="str">
        <f t="shared" ca="1" si="1384"/>
        <v/>
      </c>
      <c r="O4162" s="108">
        <f t="shared" si="1378"/>
        <v>0</v>
      </c>
      <c r="P4162" s="21" t="e">
        <f t="shared" si="1386"/>
        <v>#N/A</v>
      </c>
      <c r="Q4162" s="21" t="e">
        <f t="shared" si="1387"/>
        <v>#N/A</v>
      </c>
      <c r="R4162" s="21" t="e">
        <f t="shared" si="1388"/>
        <v>#N/A</v>
      </c>
      <c r="S4162" s="21" t="e">
        <f t="shared" si="1389"/>
        <v>#N/A</v>
      </c>
      <c r="T4162" s="29" t="e">
        <f t="shared" si="1381"/>
        <v>#N/A</v>
      </c>
      <c r="U4162" s="34">
        <f t="shared" si="1390"/>
        <v>0</v>
      </c>
      <c r="V4162" s="16">
        <f t="shared" ca="1" si="1393"/>
        <v>44139</v>
      </c>
      <c r="W4162" s="56">
        <f t="shared" ca="1" si="1394"/>
        <v>10</v>
      </c>
      <c r="X4162" s="56">
        <f t="shared" ca="1" si="1395"/>
        <v>2020</v>
      </c>
      <c r="Y4162" s="55" t="str">
        <f t="shared" ca="1" si="1396"/>
        <v>10-2020</v>
      </c>
      <c r="Z4162" s="51">
        <f ca="1">IFERROR(VLOOKUP(Y4162,IPC!$E$2:$F$1745,2,0),IPC!$H$1)</f>
        <v>138.32155800000001</v>
      </c>
      <c r="AA4162" s="48">
        <f t="shared" si="1391"/>
        <v>1</v>
      </c>
      <c r="AB4162" s="48">
        <f t="shared" si="1392"/>
        <v>1900</v>
      </c>
      <c r="AC4162" s="32" t="str">
        <f t="shared" si="1385"/>
        <v>1-1900</v>
      </c>
      <c r="AD4162" s="50">
        <f>IFERROR(VLOOKUP(AC4162,IPC!$E$2:$F$1745,2,0),IPC!$H$1)</f>
        <v>138.32155800000001</v>
      </c>
    </row>
    <row r="4163" spans="10:30" x14ac:dyDescent="0.25">
      <c r="J4163" s="44" t="str">
        <f t="shared" si="1379"/>
        <v/>
      </c>
      <c r="K4163" s="33" t="str">
        <f t="shared" ca="1" si="1383"/>
        <v/>
      </c>
      <c r="L4163" s="108">
        <f t="shared" ca="1" si="1382"/>
        <v>0</v>
      </c>
      <c r="M4163" s="44" t="str">
        <f t="shared" si="1380"/>
        <v/>
      </c>
      <c r="N4163" s="45" t="str">
        <f t="shared" ca="1" si="1384"/>
        <v/>
      </c>
      <c r="O4163" s="108">
        <f t="shared" si="1378"/>
        <v>0</v>
      </c>
      <c r="P4163" s="21" t="e">
        <f t="shared" si="1386"/>
        <v>#N/A</v>
      </c>
      <c r="Q4163" s="21" t="e">
        <f t="shared" si="1387"/>
        <v>#N/A</v>
      </c>
      <c r="R4163" s="21" t="e">
        <f t="shared" si="1388"/>
        <v>#N/A</v>
      </c>
      <c r="S4163" s="21" t="e">
        <f t="shared" si="1389"/>
        <v>#N/A</v>
      </c>
      <c r="T4163" s="29" t="e">
        <f t="shared" si="1381"/>
        <v>#N/A</v>
      </c>
      <c r="U4163" s="34">
        <f t="shared" si="1390"/>
        <v>0</v>
      </c>
      <c r="V4163" s="16">
        <f t="shared" ca="1" si="1393"/>
        <v>44139</v>
      </c>
      <c r="W4163" s="56">
        <f t="shared" ca="1" si="1394"/>
        <v>10</v>
      </c>
      <c r="X4163" s="56">
        <f t="shared" ca="1" si="1395"/>
        <v>2020</v>
      </c>
      <c r="Y4163" s="55" t="str">
        <f t="shared" ca="1" si="1396"/>
        <v>10-2020</v>
      </c>
      <c r="Z4163" s="51">
        <f ca="1">IFERROR(VLOOKUP(Y4163,IPC!$E$2:$F$1745,2,0),IPC!$H$1)</f>
        <v>138.32155800000001</v>
      </c>
      <c r="AA4163" s="48">
        <f t="shared" si="1391"/>
        <v>1</v>
      </c>
      <c r="AB4163" s="48">
        <f t="shared" si="1392"/>
        <v>1900</v>
      </c>
      <c r="AC4163" s="32" t="str">
        <f t="shared" si="1385"/>
        <v>1-1900</v>
      </c>
      <c r="AD4163" s="50">
        <f>IFERROR(VLOOKUP(AC4163,IPC!$E$2:$F$1745,2,0),IPC!$H$1)</f>
        <v>138.32155800000001</v>
      </c>
    </row>
    <row r="4164" spans="10:30" x14ac:dyDescent="0.25">
      <c r="J4164" s="44" t="str">
        <f t="shared" si="1379"/>
        <v/>
      </c>
      <c r="K4164" s="33" t="str">
        <f t="shared" ca="1" si="1383"/>
        <v/>
      </c>
      <c r="L4164" s="108">
        <f t="shared" ca="1" si="1382"/>
        <v>0</v>
      </c>
      <c r="M4164" s="44" t="str">
        <f t="shared" si="1380"/>
        <v/>
      </c>
      <c r="N4164" s="45" t="str">
        <f t="shared" ca="1" si="1384"/>
        <v/>
      </c>
      <c r="O4164" s="108">
        <f t="shared" si="1378"/>
        <v>0</v>
      </c>
      <c r="P4164" s="21" t="e">
        <f t="shared" si="1386"/>
        <v>#N/A</v>
      </c>
      <c r="Q4164" s="21" t="e">
        <f t="shared" si="1387"/>
        <v>#N/A</v>
      </c>
      <c r="R4164" s="21" t="e">
        <f t="shared" si="1388"/>
        <v>#N/A</v>
      </c>
      <c r="S4164" s="21" t="e">
        <f t="shared" si="1389"/>
        <v>#N/A</v>
      </c>
      <c r="T4164" s="29" t="e">
        <f t="shared" si="1381"/>
        <v>#N/A</v>
      </c>
      <c r="U4164" s="34">
        <f t="shared" si="1390"/>
        <v>0</v>
      </c>
      <c r="V4164" s="16">
        <f t="shared" ca="1" si="1393"/>
        <v>44139</v>
      </c>
      <c r="W4164" s="56">
        <f t="shared" ca="1" si="1394"/>
        <v>10</v>
      </c>
      <c r="X4164" s="56">
        <f t="shared" ca="1" si="1395"/>
        <v>2020</v>
      </c>
      <c r="Y4164" s="55" t="str">
        <f t="shared" ca="1" si="1396"/>
        <v>10-2020</v>
      </c>
      <c r="Z4164" s="51">
        <f ca="1">IFERROR(VLOOKUP(Y4164,IPC!$E$2:$F$1745,2,0),IPC!$H$1)</f>
        <v>138.32155800000001</v>
      </c>
      <c r="AA4164" s="48">
        <f t="shared" si="1391"/>
        <v>1</v>
      </c>
      <c r="AB4164" s="48">
        <f t="shared" si="1392"/>
        <v>1900</v>
      </c>
      <c r="AC4164" s="32" t="str">
        <f t="shared" si="1385"/>
        <v>1-1900</v>
      </c>
      <c r="AD4164" s="50">
        <f>IFERROR(VLOOKUP(AC4164,IPC!$E$2:$F$1745,2,0),IPC!$H$1)</f>
        <v>138.32155800000001</v>
      </c>
    </row>
    <row r="4165" spans="10:30" x14ac:dyDescent="0.25">
      <c r="J4165" s="44" t="str">
        <f t="shared" si="1379"/>
        <v/>
      </c>
      <c r="K4165" s="33" t="str">
        <f t="shared" ca="1" si="1383"/>
        <v/>
      </c>
      <c r="L4165" s="108">
        <f t="shared" ca="1" si="1382"/>
        <v>0</v>
      </c>
      <c r="M4165" s="44" t="str">
        <f t="shared" si="1380"/>
        <v/>
      </c>
      <c r="N4165" s="45" t="str">
        <f t="shared" ca="1" si="1384"/>
        <v/>
      </c>
      <c r="O4165" s="108">
        <f t="shared" si="1378"/>
        <v>0</v>
      </c>
      <c r="P4165" s="21" t="e">
        <f t="shared" si="1386"/>
        <v>#N/A</v>
      </c>
      <c r="Q4165" s="21" t="e">
        <f t="shared" si="1387"/>
        <v>#N/A</v>
      </c>
      <c r="R4165" s="21" t="e">
        <f t="shared" si="1388"/>
        <v>#N/A</v>
      </c>
      <c r="S4165" s="21" t="e">
        <f t="shared" si="1389"/>
        <v>#N/A</v>
      </c>
      <c r="T4165" s="29" t="e">
        <f t="shared" si="1381"/>
        <v>#N/A</v>
      </c>
      <c r="U4165" s="34">
        <f t="shared" si="1390"/>
        <v>0</v>
      </c>
      <c r="V4165" s="16">
        <f t="shared" ca="1" si="1393"/>
        <v>44139</v>
      </c>
      <c r="W4165" s="56">
        <f t="shared" ca="1" si="1394"/>
        <v>10</v>
      </c>
      <c r="X4165" s="56">
        <f t="shared" ca="1" si="1395"/>
        <v>2020</v>
      </c>
      <c r="Y4165" s="55" t="str">
        <f t="shared" ca="1" si="1396"/>
        <v>10-2020</v>
      </c>
      <c r="Z4165" s="51">
        <f ca="1">IFERROR(VLOOKUP(Y4165,IPC!$E$2:$F$1745,2,0),IPC!$H$1)</f>
        <v>138.32155800000001</v>
      </c>
      <c r="AA4165" s="48">
        <f t="shared" si="1391"/>
        <v>1</v>
      </c>
      <c r="AB4165" s="48">
        <f t="shared" si="1392"/>
        <v>1900</v>
      </c>
      <c r="AC4165" s="32" t="str">
        <f t="shared" si="1385"/>
        <v>1-1900</v>
      </c>
      <c r="AD4165" s="50">
        <f>IFERROR(VLOOKUP(AC4165,IPC!$E$2:$F$1745,2,0),IPC!$H$1)</f>
        <v>138.32155800000001</v>
      </c>
    </row>
    <row r="4166" spans="10:30" x14ac:dyDescent="0.25">
      <c r="J4166" s="44" t="str">
        <f t="shared" si="1379"/>
        <v/>
      </c>
      <c r="K4166" s="33" t="str">
        <f t="shared" ca="1" si="1383"/>
        <v/>
      </c>
      <c r="L4166" s="108">
        <f t="shared" ca="1" si="1382"/>
        <v>0</v>
      </c>
      <c r="M4166" s="44" t="str">
        <f t="shared" si="1380"/>
        <v/>
      </c>
      <c r="N4166" s="45" t="str">
        <f t="shared" ca="1" si="1384"/>
        <v/>
      </c>
      <c r="O4166" s="108">
        <f t="shared" si="1378"/>
        <v>0</v>
      </c>
      <c r="P4166" s="21" t="e">
        <f t="shared" si="1386"/>
        <v>#N/A</v>
      </c>
      <c r="Q4166" s="21" t="e">
        <f t="shared" si="1387"/>
        <v>#N/A</v>
      </c>
      <c r="R4166" s="21" t="e">
        <f t="shared" si="1388"/>
        <v>#N/A</v>
      </c>
      <c r="S4166" s="21" t="e">
        <f t="shared" si="1389"/>
        <v>#N/A</v>
      </c>
      <c r="T4166" s="29" t="e">
        <f t="shared" si="1381"/>
        <v>#N/A</v>
      </c>
      <c r="U4166" s="34">
        <f t="shared" si="1390"/>
        <v>0</v>
      </c>
      <c r="V4166" s="16">
        <f t="shared" ca="1" si="1393"/>
        <v>44139</v>
      </c>
      <c r="W4166" s="56">
        <f t="shared" ca="1" si="1394"/>
        <v>10</v>
      </c>
      <c r="X4166" s="56">
        <f t="shared" ca="1" si="1395"/>
        <v>2020</v>
      </c>
      <c r="Y4166" s="55" t="str">
        <f t="shared" ca="1" si="1396"/>
        <v>10-2020</v>
      </c>
      <c r="Z4166" s="51">
        <f ca="1">IFERROR(VLOOKUP(Y4166,IPC!$E$2:$F$1745,2,0),IPC!$H$1)</f>
        <v>138.32155800000001</v>
      </c>
      <c r="AA4166" s="48">
        <f t="shared" si="1391"/>
        <v>1</v>
      </c>
      <c r="AB4166" s="48">
        <f t="shared" si="1392"/>
        <v>1900</v>
      </c>
      <c r="AC4166" s="32" t="str">
        <f t="shared" si="1385"/>
        <v>1-1900</v>
      </c>
      <c r="AD4166" s="50">
        <f>IFERROR(VLOOKUP(AC4166,IPC!$E$2:$F$1745,2,0),IPC!$H$1)</f>
        <v>138.32155800000001</v>
      </c>
    </row>
    <row r="4167" spans="10:30" x14ac:dyDescent="0.25">
      <c r="J4167" s="44" t="str">
        <f t="shared" si="1379"/>
        <v/>
      </c>
      <c r="K4167" s="33" t="str">
        <f t="shared" ca="1" si="1383"/>
        <v/>
      </c>
      <c r="L4167" s="108">
        <f t="shared" ca="1" si="1382"/>
        <v>0</v>
      </c>
      <c r="M4167" s="44" t="str">
        <f t="shared" si="1380"/>
        <v/>
      </c>
      <c r="N4167" s="45" t="str">
        <f t="shared" ca="1" si="1384"/>
        <v/>
      </c>
      <c r="O4167" s="108">
        <f t="shared" si="1378"/>
        <v>0</v>
      </c>
      <c r="P4167" s="21" t="e">
        <f t="shared" si="1386"/>
        <v>#N/A</v>
      </c>
      <c r="Q4167" s="21" t="e">
        <f t="shared" si="1387"/>
        <v>#N/A</v>
      </c>
      <c r="R4167" s="21" t="e">
        <f t="shared" si="1388"/>
        <v>#N/A</v>
      </c>
      <c r="S4167" s="21" t="e">
        <f t="shared" si="1389"/>
        <v>#N/A</v>
      </c>
      <c r="T4167" s="29" t="e">
        <f t="shared" si="1381"/>
        <v>#N/A</v>
      </c>
      <c r="U4167" s="34">
        <f t="shared" si="1390"/>
        <v>0</v>
      </c>
      <c r="V4167" s="16">
        <f t="shared" ca="1" si="1393"/>
        <v>44139</v>
      </c>
      <c r="W4167" s="56">
        <f t="shared" ca="1" si="1394"/>
        <v>10</v>
      </c>
      <c r="X4167" s="56">
        <f t="shared" ca="1" si="1395"/>
        <v>2020</v>
      </c>
      <c r="Y4167" s="55" t="str">
        <f t="shared" ca="1" si="1396"/>
        <v>10-2020</v>
      </c>
      <c r="Z4167" s="51">
        <f ca="1">IFERROR(VLOOKUP(Y4167,IPC!$E$2:$F$1745,2,0),IPC!$H$1)</f>
        <v>138.32155800000001</v>
      </c>
      <c r="AA4167" s="48">
        <f t="shared" si="1391"/>
        <v>1</v>
      </c>
      <c r="AB4167" s="48">
        <f t="shared" si="1392"/>
        <v>1900</v>
      </c>
      <c r="AC4167" s="32" t="str">
        <f t="shared" si="1385"/>
        <v>1-1900</v>
      </c>
      <c r="AD4167" s="50">
        <f>IFERROR(VLOOKUP(AC4167,IPC!$E$2:$F$1745,2,0),IPC!$H$1)</f>
        <v>138.32155800000001</v>
      </c>
    </row>
    <row r="4168" spans="10:30" x14ac:dyDescent="0.25">
      <c r="J4168" s="44" t="str">
        <f t="shared" si="1379"/>
        <v/>
      </c>
      <c r="K4168" s="33" t="str">
        <f t="shared" ca="1" si="1383"/>
        <v/>
      </c>
      <c r="L4168" s="108">
        <f t="shared" ca="1" si="1382"/>
        <v>0</v>
      </c>
      <c r="M4168" s="44" t="str">
        <f t="shared" si="1380"/>
        <v/>
      </c>
      <c r="N4168" s="45" t="str">
        <f t="shared" ca="1" si="1384"/>
        <v/>
      </c>
      <c r="O4168" s="108">
        <f t="shared" si="1378"/>
        <v>0</v>
      </c>
      <c r="P4168" s="21" t="e">
        <f t="shared" si="1386"/>
        <v>#N/A</v>
      </c>
      <c r="Q4168" s="21" t="e">
        <f t="shared" si="1387"/>
        <v>#N/A</v>
      </c>
      <c r="R4168" s="21" t="e">
        <f t="shared" si="1388"/>
        <v>#N/A</v>
      </c>
      <c r="S4168" s="21" t="e">
        <f t="shared" si="1389"/>
        <v>#N/A</v>
      </c>
      <c r="T4168" s="29" t="e">
        <f t="shared" si="1381"/>
        <v>#N/A</v>
      </c>
      <c r="U4168" s="34">
        <f t="shared" si="1390"/>
        <v>0</v>
      </c>
      <c r="V4168" s="16">
        <f t="shared" ca="1" si="1393"/>
        <v>44139</v>
      </c>
      <c r="W4168" s="56">
        <f t="shared" ca="1" si="1394"/>
        <v>10</v>
      </c>
      <c r="X4168" s="56">
        <f t="shared" ca="1" si="1395"/>
        <v>2020</v>
      </c>
      <c r="Y4168" s="55" t="str">
        <f t="shared" ca="1" si="1396"/>
        <v>10-2020</v>
      </c>
      <c r="Z4168" s="51">
        <f ca="1">IFERROR(VLOOKUP(Y4168,IPC!$E$2:$F$1745,2,0),IPC!$H$1)</f>
        <v>138.32155800000001</v>
      </c>
      <c r="AA4168" s="48">
        <f t="shared" si="1391"/>
        <v>1</v>
      </c>
      <c r="AB4168" s="48">
        <f t="shared" si="1392"/>
        <v>1900</v>
      </c>
      <c r="AC4168" s="32" t="str">
        <f t="shared" si="1385"/>
        <v>1-1900</v>
      </c>
      <c r="AD4168" s="50">
        <f>IFERROR(VLOOKUP(AC4168,IPC!$E$2:$F$1745,2,0),IPC!$H$1)</f>
        <v>138.32155800000001</v>
      </c>
    </row>
    <row r="4169" spans="10:30" x14ac:dyDescent="0.25">
      <c r="J4169" s="44" t="str">
        <f t="shared" si="1379"/>
        <v/>
      </c>
      <c r="K4169" s="33" t="str">
        <f t="shared" ca="1" si="1383"/>
        <v/>
      </c>
      <c r="L4169" s="108">
        <f t="shared" ca="1" si="1382"/>
        <v>0</v>
      </c>
      <c r="M4169" s="44" t="str">
        <f t="shared" si="1380"/>
        <v/>
      </c>
      <c r="N4169" s="45" t="str">
        <f t="shared" ca="1" si="1384"/>
        <v/>
      </c>
      <c r="O4169" s="108">
        <f t="shared" si="1378"/>
        <v>0</v>
      </c>
      <c r="P4169" s="21" t="e">
        <f t="shared" si="1386"/>
        <v>#N/A</v>
      </c>
      <c r="Q4169" s="21" t="e">
        <f t="shared" si="1387"/>
        <v>#N/A</v>
      </c>
      <c r="R4169" s="21" t="e">
        <f t="shared" si="1388"/>
        <v>#N/A</v>
      </c>
      <c r="S4169" s="21" t="e">
        <f t="shared" si="1389"/>
        <v>#N/A</v>
      </c>
      <c r="T4169" s="29" t="e">
        <f t="shared" si="1381"/>
        <v>#N/A</v>
      </c>
      <c r="U4169" s="34">
        <f t="shared" si="1390"/>
        <v>0</v>
      </c>
      <c r="V4169" s="16">
        <f t="shared" ca="1" si="1393"/>
        <v>44139</v>
      </c>
      <c r="W4169" s="56">
        <f t="shared" ca="1" si="1394"/>
        <v>10</v>
      </c>
      <c r="X4169" s="56">
        <f t="shared" ca="1" si="1395"/>
        <v>2020</v>
      </c>
      <c r="Y4169" s="55" t="str">
        <f t="shared" ca="1" si="1396"/>
        <v>10-2020</v>
      </c>
      <c r="Z4169" s="51">
        <f ca="1">IFERROR(VLOOKUP(Y4169,IPC!$E$2:$F$1745,2,0),IPC!$H$1)</f>
        <v>138.32155800000001</v>
      </c>
      <c r="AA4169" s="48">
        <f t="shared" si="1391"/>
        <v>1</v>
      </c>
      <c r="AB4169" s="48">
        <f t="shared" si="1392"/>
        <v>1900</v>
      </c>
      <c r="AC4169" s="32" t="str">
        <f t="shared" si="1385"/>
        <v>1-1900</v>
      </c>
      <c r="AD4169" s="50">
        <f>IFERROR(VLOOKUP(AC4169,IPC!$E$2:$F$1745,2,0),IPC!$H$1)</f>
        <v>138.32155800000001</v>
      </c>
    </row>
    <row r="4170" spans="10:30" x14ac:dyDescent="0.25">
      <c r="J4170" s="44" t="str">
        <f t="shared" si="1379"/>
        <v/>
      </c>
      <c r="K4170" s="33" t="str">
        <f t="shared" ca="1" si="1383"/>
        <v/>
      </c>
      <c r="L4170" s="108">
        <f t="shared" ca="1" si="1382"/>
        <v>0</v>
      </c>
      <c r="M4170" s="44" t="str">
        <f t="shared" si="1380"/>
        <v/>
      </c>
      <c r="N4170" s="45" t="str">
        <f t="shared" ca="1" si="1384"/>
        <v/>
      </c>
      <c r="O4170" s="108">
        <f t="shared" si="1378"/>
        <v>0</v>
      </c>
      <c r="P4170" s="21" t="e">
        <f t="shared" si="1386"/>
        <v>#N/A</v>
      </c>
      <c r="Q4170" s="21" t="e">
        <f t="shared" si="1387"/>
        <v>#N/A</v>
      </c>
      <c r="R4170" s="21" t="e">
        <f t="shared" si="1388"/>
        <v>#N/A</v>
      </c>
      <c r="S4170" s="21" t="e">
        <f t="shared" si="1389"/>
        <v>#N/A</v>
      </c>
      <c r="T4170" s="29" t="e">
        <f t="shared" si="1381"/>
        <v>#N/A</v>
      </c>
      <c r="U4170" s="34">
        <f t="shared" si="1390"/>
        <v>0</v>
      </c>
      <c r="V4170" s="16">
        <f t="shared" ca="1" si="1393"/>
        <v>44139</v>
      </c>
      <c r="W4170" s="56">
        <f t="shared" ca="1" si="1394"/>
        <v>10</v>
      </c>
      <c r="X4170" s="56">
        <f t="shared" ca="1" si="1395"/>
        <v>2020</v>
      </c>
      <c r="Y4170" s="55" t="str">
        <f t="shared" ca="1" si="1396"/>
        <v>10-2020</v>
      </c>
      <c r="Z4170" s="51">
        <f ca="1">IFERROR(VLOOKUP(Y4170,IPC!$E$2:$F$1745,2,0),IPC!$H$1)</f>
        <v>138.32155800000001</v>
      </c>
      <c r="AA4170" s="48">
        <f t="shared" si="1391"/>
        <v>1</v>
      </c>
      <c r="AB4170" s="48">
        <f t="shared" si="1392"/>
        <v>1900</v>
      </c>
      <c r="AC4170" s="32" t="str">
        <f t="shared" si="1385"/>
        <v>1-1900</v>
      </c>
      <c r="AD4170" s="50">
        <f>IFERROR(VLOOKUP(AC4170,IPC!$E$2:$F$1745,2,0),IPC!$H$1)</f>
        <v>138.32155800000001</v>
      </c>
    </row>
    <row r="4171" spans="10:30" x14ac:dyDescent="0.25">
      <c r="J4171" s="44" t="str">
        <f t="shared" si="1379"/>
        <v/>
      </c>
      <c r="K4171" s="33" t="str">
        <f t="shared" ca="1" si="1383"/>
        <v/>
      </c>
      <c r="L4171" s="108">
        <f t="shared" ca="1" si="1382"/>
        <v>0</v>
      </c>
      <c r="M4171" s="44" t="str">
        <f t="shared" si="1380"/>
        <v/>
      </c>
      <c r="N4171" s="45" t="str">
        <f t="shared" ca="1" si="1384"/>
        <v/>
      </c>
      <c r="O4171" s="108">
        <f t="shared" si="1378"/>
        <v>0</v>
      </c>
      <c r="P4171" s="21" t="e">
        <f t="shared" si="1386"/>
        <v>#N/A</v>
      </c>
      <c r="Q4171" s="21" t="e">
        <f t="shared" si="1387"/>
        <v>#N/A</v>
      </c>
      <c r="R4171" s="21" t="e">
        <f t="shared" si="1388"/>
        <v>#N/A</v>
      </c>
      <c r="S4171" s="21" t="e">
        <f t="shared" si="1389"/>
        <v>#N/A</v>
      </c>
      <c r="T4171" s="29" t="e">
        <f t="shared" si="1381"/>
        <v>#N/A</v>
      </c>
      <c r="U4171" s="34">
        <f t="shared" si="1390"/>
        <v>0</v>
      </c>
      <c r="V4171" s="16">
        <f t="shared" ca="1" si="1393"/>
        <v>44139</v>
      </c>
      <c r="W4171" s="56">
        <f t="shared" ca="1" si="1394"/>
        <v>10</v>
      </c>
      <c r="X4171" s="56">
        <f t="shared" ca="1" si="1395"/>
        <v>2020</v>
      </c>
      <c r="Y4171" s="55" t="str">
        <f t="shared" ca="1" si="1396"/>
        <v>10-2020</v>
      </c>
      <c r="Z4171" s="51">
        <f ca="1">IFERROR(VLOOKUP(Y4171,IPC!$E$2:$F$1745,2,0),IPC!$H$1)</f>
        <v>138.32155800000001</v>
      </c>
      <c r="AA4171" s="48">
        <f t="shared" si="1391"/>
        <v>1</v>
      </c>
      <c r="AB4171" s="48">
        <f t="shared" si="1392"/>
        <v>1900</v>
      </c>
      <c r="AC4171" s="32" t="str">
        <f t="shared" si="1385"/>
        <v>1-1900</v>
      </c>
      <c r="AD4171" s="50">
        <f>IFERROR(VLOOKUP(AC4171,IPC!$E$2:$F$1745,2,0),IPC!$H$1)</f>
        <v>138.32155800000001</v>
      </c>
    </row>
    <row r="4172" spans="10:30" x14ac:dyDescent="0.25">
      <c r="J4172" s="44" t="str">
        <f t="shared" si="1379"/>
        <v/>
      </c>
      <c r="K4172" s="33" t="str">
        <f t="shared" ca="1" si="1383"/>
        <v/>
      </c>
      <c r="L4172" s="108">
        <f t="shared" ca="1" si="1382"/>
        <v>0</v>
      </c>
      <c r="M4172" s="44" t="str">
        <f t="shared" si="1380"/>
        <v/>
      </c>
      <c r="N4172" s="45" t="str">
        <f t="shared" ca="1" si="1384"/>
        <v/>
      </c>
      <c r="O4172" s="108">
        <f t="shared" si="1378"/>
        <v>0</v>
      </c>
      <c r="P4172" s="21" t="e">
        <f t="shared" si="1386"/>
        <v>#N/A</v>
      </c>
      <c r="Q4172" s="21" t="e">
        <f t="shared" si="1387"/>
        <v>#N/A</v>
      </c>
      <c r="R4172" s="21" t="e">
        <f t="shared" si="1388"/>
        <v>#N/A</v>
      </c>
      <c r="S4172" s="21" t="e">
        <f t="shared" si="1389"/>
        <v>#N/A</v>
      </c>
      <c r="T4172" s="29" t="e">
        <f t="shared" si="1381"/>
        <v>#N/A</v>
      </c>
      <c r="U4172" s="34">
        <f t="shared" si="1390"/>
        <v>0</v>
      </c>
      <c r="V4172" s="16">
        <f t="shared" ca="1" si="1393"/>
        <v>44139</v>
      </c>
      <c r="W4172" s="56">
        <f t="shared" ca="1" si="1394"/>
        <v>10</v>
      </c>
      <c r="X4172" s="56">
        <f t="shared" ca="1" si="1395"/>
        <v>2020</v>
      </c>
      <c r="Y4172" s="55" t="str">
        <f t="shared" ca="1" si="1396"/>
        <v>10-2020</v>
      </c>
      <c r="Z4172" s="51">
        <f ca="1">IFERROR(VLOOKUP(Y4172,IPC!$E$2:$F$1745,2,0),IPC!$H$1)</f>
        <v>138.32155800000001</v>
      </c>
      <c r="AA4172" s="48">
        <f t="shared" si="1391"/>
        <v>1</v>
      </c>
      <c r="AB4172" s="48">
        <f t="shared" si="1392"/>
        <v>1900</v>
      </c>
      <c r="AC4172" s="32" t="str">
        <f t="shared" si="1385"/>
        <v>1-1900</v>
      </c>
      <c r="AD4172" s="50">
        <f>IFERROR(VLOOKUP(AC4172,IPC!$E$2:$F$1745,2,0),IPC!$H$1)</f>
        <v>138.32155800000001</v>
      </c>
    </row>
    <row r="4173" spans="10:30" x14ac:dyDescent="0.25">
      <c r="J4173" s="44" t="str">
        <f t="shared" si="1379"/>
        <v/>
      </c>
      <c r="K4173" s="33" t="str">
        <f t="shared" ca="1" si="1383"/>
        <v/>
      </c>
      <c r="L4173" s="108">
        <f t="shared" ca="1" si="1382"/>
        <v>0</v>
      </c>
      <c r="M4173" s="44" t="str">
        <f t="shared" si="1380"/>
        <v/>
      </c>
      <c r="N4173" s="45" t="str">
        <f t="shared" ca="1" si="1384"/>
        <v/>
      </c>
      <c r="O4173" s="108">
        <f t="shared" si="1378"/>
        <v>0</v>
      </c>
      <c r="P4173" s="21" t="e">
        <f t="shared" si="1386"/>
        <v>#N/A</v>
      </c>
      <c r="Q4173" s="21" t="e">
        <f t="shared" si="1387"/>
        <v>#N/A</v>
      </c>
      <c r="R4173" s="21" t="e">
        <f t="shared" si="1388"/>
        <v>#N/A</v>
      </c>
      <c r="S4173" s="21" t="e">
        <f t="shared" si="1389"/>
        <v>#N/A</v>
      </c>
      <c r="T4173" s="29" t="e">
        <f t="shared" si="1381"/>
        <v>#N/A</v>
      </c>
      <c r="U4173" s="34">
        <f t="shared" si="1390"/>
        <v>0</v>
      </c>
      <c r="V4173" s="16">
        <f t="shared" ca="1" si="1393"/>
        <v>44139</v>
      </c>
      <c r="W4173" s="56">
        <f t="shared" ca="1" si="1394"/>
        <v>10</v>
      </c>
      <c r="X4173" s="56">
        <f t="shared" ca="1" si="1395"/>
        <v>2020</v>
      </c>
      <c r="Y4173" s="55" t="str">
        <f t="shared" ca="1" si="1396"/>
        <v>10-2020</v>
      </c>
      <c r="Z4173" s="51">
        <f ca="1">IFERROR(VLOOKUP(Y4173,IPC!$E$2:$F$1745,2,0),IPC!$H$1)</f>
        <v>138.32155800000001</v>
      </c>
      <c r="AA4173" s="48">
        <f t="shared" si="1391"/>
        <v>1</v>
      </c>
      <c r="AB4173" s="48">
        <f t="shared" si="1392"/>
        <v>1900</v>
      </c>
      <c r="AC4173" s="32" t="str">
        <f t="shared" si="1385"/>
        <v>1-1900</v>
      </c>
      <c r="AD4173" s="50">
        <f>IFERROR(VLOOKUP(AC4173,IPC!$E$2:$F$1745,2,0),IPC!$H$1)</f>
        <v>138.32155800000001</v>
      </c>
    </row>
    <row r="4174" spans="10:30" x14ac:dyDescent="0.25">
      <c r="J4174" s="44" t="str">
        <f t="shared" si="1379"/>
        <v/>
      </c>
      <c r="K4174" s="33" t="str">
        <f t="shared" ca="1" si="1383"/>
        <v/>
      </c>
      <c r="L4174" s="108">
        <f t="shared" ca="1" si="1382"/>
        <v>0</v>
      </c>
      <c r="M4174" s="44" t="str">
        <f t="shared" si="1380"/>
        <v/>
      </c>
      <c r="N4174" s="45" t="str">
        <f t="shared" ca="1" si="1384"/>
        <v/>
      </c>
      <c r="O4174" s="108">
        <f t="shared" si="1378"/>
        <v>0</v>
      </c>
      <c r="P4174" s="21" t="e">
        <f t="shared" si="1386"/>
        <v>#N/A</v>
      </c>
      <c r="Q4174" s="21" t="e">
        <f t="shared" si="1387"/>
        <v>#N/A</v>
      </c>
      <c r="R4174" s="21" t="e">
        <f t="shared" si="1388"/>
        <v>#N/A</v>
      </c>
      <c r="S4174" s="21" t="e">
        <f t="shared" si="1389"/>
        <v>#N/A</v>
      </c>
      <c r="T4174" s="29" t="e">
        <f t="shared" si="1381"/>
        <v>#N/A</v>
      </c>
      <c r="U4174" s="34">
        <f t="shared" si="1390"/>
        <v>0</v>
      </c>
      <c r="V4174" s="16">
        <f t="shared" ca="1" si="1393"/>
        <v>44139</v>
      </c>
      <c r="W4174" s="56">
        <f t="shared" ca="1" si="1394"/>
        <v>10</v>
      </c>
      <c r="X4174" s="56">
        <f t="shared" ca="1" si="1395"/>
        <v>2020</v>
      </c>
      <c r="Y4174" s="55" t="str">
        <f t="shared" ca="1" si="1396"/>
        <v>10-2020</v>
      </c>
      <c r="Z4174" s="51">
        <f ca="1">IFERROR(VLOOKUP(Y4174,IPC!$E$2:$F$1745,2,0),IPC!$H$1)</f>
        <v>138.32155800000001</v>
      </c>
      <c r="AA4174" s="48">
        <f t="shared" si="1391"/>
        <v>1</v>
      </c>
      <c r="AB4174" s="48">
        <f t="shared" si="1392"/>
        <v>1900</v>
      </c>
      <c r="AC4174" s="32" t="str">
        <f t="shared" si="1385"/>
        <v>1-1900</v>
      </c>
      <c r="AD4174" s="50">
        <f>IFERROR(VLOOKUP(AC4174,IPC!$E$2:$F$1745,2,0),IPC!$H$1)</f>
        <v>138.32155800000001</v>
      </c>
    </row>
    <row r="4175" spans="10:30" x14ac:dyDescent="0.25">
      <c r="J4175" s="44" t="str">
        <f t="shared" si="1379"/>
        <v/>
      </c>
      <c r="K4175" s="33" t="str">
        <f t="shared" ca="1" si="1383"/>
        <v/>
      </c>
      <c r="L4175" s="108">
        <f t="shared" ca="1" si="1382"/>
        <v>0</v>
      </c>
      <c r="M4175" s="44" t="str">
        <f t="shared" si="1380"/>
        <v/>
      </c>
      <c r="N4175" s="45" t="str">
        <f t="shared" ca="1" si="1384"/>
        <v/>
      </c>
      <c r="O4175" s="108">
        <f t="shared" si="1378"/>
        <v>0</v>
      </c>
      <c r="P4175" s="21" t="e">
        <f t="shared" si="1386"/>
        <v>#N/A</v>
      </c>
      <c r="Q4175" s="21" t="e">
        <f t="shared" si="1387"/>
        <v>#N/A</v>
      </c>
      <c r="R4175" s="21" t="e">
        <f t="shared" si="1388"/>
        <v>#N/A</v>
      </c>
      <c r="S4175" s="21" t="e">
        <f t="shared" si="1389"/>
        <v>#N/A</v>
      </c>
      <c r="T4175" s="29" t="e">
        <f t="shared" si="1381"/>
        <v>#N/A</v>
      </c>
      <c r="U4175" s="34">
        <f t="shared" si="1390"/>
        <v>0</v>
      </c>
      <c r="V4175" s="16">
        <f t="shared" ca="1" si="1393"/>
        <v>44139</v>
      </c>
      <c r="W4175" s="56">
        <f t="shared" ca="1" si="1394"/>
        <v>10</v>
      </c>
      <c r="X4175" s="56">
        <f t="shared" ca="1" si="1395"/>
        <v>2020</v>
      </c>
      <c r="Y4175" s="55" t="str">
        <f t="shared" ca="1" si="1396"/>
        <v>10-2020</v>
      </c>
      <c r="Z4175" s="51">
        <f ca="1">IFERROR(VLOOKUP(Y4175,IPC!$E$2:$F$1745,2,0),IPC!$H$1)</f>
        <v>138.32155800000001</v>
      </c>
      <c r="AA4175" s="48">
        <f t="shared" si="1391"/>
        <v>1</v>
      </c>
      <c r="AB4175" s="48">
        <f t="shared" si="1392"/>
        <v>1900</v>
      </c>
      <c r="AC4175" s="32" t="str">
        <f t="shared" si="1385"/>
        <v>1-1900</v>
      </c>
      <c r="AD4175" s="50">
        <f>IFERROR(VLOOKUP(AC4175,IPC!$E$2:$F$1745,2,0),IPC!$H$1)</f>
        <v>138.32155800000001</v>
      </c>
    </row>
    <row r="4176" spans="10:30" x14ac:dyDescent="0.25">
      <c r="J4176" s="44" t="str">
        <f t="shared" si="1379"/>
        <v/>
      </c>
      <c r="K4176" s="33" t="str">
        <f t="shared" ca="1" si="1383"/>
        <v/>
      </c>
      <c r="L4176" s="108">
        <f t="shared" ca="1" si="1382"/>
        <v>0</v>
      </c>
      <c r="M4176" s="44" t="str">
        <f t="shared" si="1380"/>
        <v/>
      </c>
      <c r="N4176" s="45" t="str">
        <f t="shared" ca="1" si="1384"/>
        <v/>
      </c>
      <c r="O4176" s="108">
        <f t="shared" si="1378"/>
        <v>0</v>
      </c>
      <c r="P4176" s="21" t="e">
        <f t="shared" si="1386"/>
        <v>#N/A</v>
      </c>
      <c r="Q4176" s="21" t="e">
        <f t="shared" si="1387"/>
        <v>#N/A</v>
      </c>
      <c r="R4176" s="21" t="e">
        <f t="shared" si="1388"/>
        <v>#N/A</v>
      </c>
      <c r="S4176" s="21" t="e">
        <f t="shared" si="1389"/>
        <v>#N/A</v>
      </c>
      <c r="T4176" s="29" t="e">
        <f t="shared" si="1381"/>
        <v>#N/A</v>
      </c>
      <c r="U4176" s="34">
        <f t="shared" si="1390"/>
        <v>0</v>
      </c>
      <c r="V4176" s="16">
        <f t="shared" ca="1" si="1393"/>
        <v>44139</v>
      </c>
      <c r="W4176" s="56">
        <f t="shared" ca="1" si="1394"/>
        <v>10</v>
      </c>
      <c r="X4176" s="56">
        <f t="shared" ca="1" si="1395"/>
        <v>2020</v>
      </c>
      <c r="Y4176" s="55" t="str">
        <f t="shared" ca="1" si="1396"/>
        <v>10-2020</v>
      </c>
      <c r="Z4176" s="51">
        <f ca="1">IFERROR(VLOOKUP(Y4176,IPC!$E$2:$F$1745,2,0),IPC!$H$1)</f>
        <v>138.32155800000001</v>
      </c>
      <c r="AA4176" s="48">
        <f t="shared" si="1391"/>
        <v>1</v>
      </c>
      <c r="AB4176" s="48">
        <f t="shared" si="1392"/>
        <v>1900</v>
      </c>
      <c r="AC4176" s="32" t="str">
        <f t="shared" si="1385"/>
        <v>1-1900</v>
      </c>
      <c r="AD4176" s="50">
        <f>IFERROR(VLOOKUP(AC4176,IPC!$E$2:$F$1745,2,0),IPC!$H$1)</f>
        <v>138.32155800000001</v>
      </c>
    </row>
    <row r="4177" spans="10:30" x14ac:dyDescent="0.25">
      <c r="J4177" s="44" t="str">
        <f t="shared" si="1379"/>
        <v/>
      </c>
      <c r="K4177" s="33" t="str">
        <f t="shared" ca="1" si="1383"/>
        <v/>
      </c>
      <c r="L4177" s="108">
        <f t="shared" ca="1" si="1382"/>
        <v>0</v>
      </c>
      <c r="M4177" s="44" t="str">
        <f t="shared" si="1380"/>
        <v/>
      </c>
      <c r="N4177" s="45" t="str">
        <f t="shared" ca="1" si="1384"/>
        <v/>
      </c>
      <c r="O4177" s="108">
        <f t="shared" si="1378"/>
        <v>0</v>
      </c>
      <c r="P4177" s="21" t="e">
        <f t="shared" si="1386"/>
        <v>#N/A</v>
      </c>
      <c r="Q4177" s="21" t="e">
        <f t="shared" si="1387"/>
        <v>#N/A</v>
      </c>
      <c r="R4177" s="21" t="e">
        <f t="shared" si="1388"/>
        <v>#N/A</v>
      </c>
      <c r="S4177" s="21" t="e">
        <f t="shared" si="1389"/>
        <v>#N/A</v>
      </c>
      <c r="T4177" s="29" t="e">
        <f t="shared" si="1381"/>
        <v>#N/A</v>
      </c>
      <c r="U4177" s="34">
        <f t="shared" si="1390"/>
        <v>0</v>
      </c>
      <c r="V4177" s="16">
        <f t="shared" ca="1" si="1393"/>
        <v>44139</v>
      </c>
      <c r="W4177" s="56">
        <f t="shared" ca="1" si="1394"/>
        <v>10</v>
      </c>
      <c r="X4177" s="56">
        <f t="shared" ca="1" si="1395"/>
        <v>2020</v>
      </c>
      <c r="Y4177" s="55" t="str">
        <f t="shared" ca="1" si="1396"/>
        <v>10-2020</v>
      </c>
      <c r="Z4177" s="51">
        <f ca="1">IFERROR(VLOOKUP(Y4177,IPC!$E$2:$F$1745,2,0),IPC!$H$1)</f>
        <v>138.32155800000001</v>
      </c>
      <c r="AA4177" s="48">
        <f t="shared" si="1391"/>
        <v>1</v>
      </c>
      <c r="AB4177" s="48">
        <f t="shared" si="1392"/>
        <v>1900</v>
      </c>
      <c r="AC4177" s="32" t="str">
        <f t="shared" si="1385"/>
        <v>1-1900</v>
      </c>
      <c r="AD4177" s="50">
        <f>IFERROR(VLOOKUP(AC4177,IPC!$E$2:$F$1745,2,0),IPC!$H$1)</f>
        <v>138.32155800000001</v>
      </c>
    </row>
    <row r="4178" spans="10:30" x14ac:dyDescent="0.25">
      <c r="J4178" s="44" t="str">
        <f t="shared" si="1379"/>
        <v/>
      </c>
      <c r="K4178" s="33" t="str">
        <f t="shared" ca="1" si="1383"/>
        <v/>
      </c>
      <c r="L4178" s="108">
        <f t="shared" ca="1" si="1382"/>
        <v>0</v>
      </c>
      <c r="M4178" s="44" t="str">
        <f t="shared" si="1380"/>
        <v/>
      </c>
      <c r="N4178" s="45" t="str">
        <f t="shared" ca="1" si="1384"/>
        <v/>
      </c>
      <c r="O4178" s="108">
        <f t="shared" si="1378"/>
        <v>0</v>
      </c>
      <c r="P4178" s="21" t="e">
        <f t="shared" si="1386"/>
        <v>#N/A</v>
      </c>
      <c r="Q4178" s="21" t="e">
        <f t="shared" si="1387"/>
        <v>#N/A</v>
      </c>
      <c r="R4178" s="21" t="e">
        <f t="shared" si="1388"/>
        <v>#N/A</v>
      </c>
      <c r="S4178" s="21" t="e">
        <f t="shared" si="1389"/>
        <v>#N/A</v>
      </c>
      <c r="T4178" s="29" t="e">
        <f t="shared" si="1381"/>
        <v>#N/A</v>
      </c>
      <c r="U4178" s="34">
        <f t="shared" si="1390"/>
        <v>0</v>
      </c>
      <c r="V4178" s="16">
        <f t="shared" ca="1" si="1393"/>
        <v>44139</v>
      </c>
      <c r="W4178" s="56">
        <f t="shared" ca="1" si="1394"/>
        <v>10</v>
      </c>
      <c r="X4178" s="56">
        <f t="shared" ca="1" si="1395"/>
        <v>2020</v>
      </c>
      <c r="Y4178" s="55" t="str">
        <f t="shared" ca="1" si="1396"/>
        <v>10-2020</v>
      </c>
      <c r="Z4178" s="51">
        <f ca="1">IFERROR(VLOOKUP(Y4178,IPC!$E$2:$F$1745,2,0),IPC!$H$1)</f>
        <v>138.32155800000001</v>
      </c>
      <c r="AA4178" s="48">
        <f t="shared" si="1391"/>
        <v>1</v>
      </c>
      <c r="AB4178" s="48">
        <f t="shared" si="1392"/>
        <v>1900</v>
      </c>
      <c r="AC4178" s="32" t="str">
        <f t="shared" si="1385"/>
        <v>1-1900</v>
      </c>
      <c r="AD4178" s="50">
        <f>IFERROR(VLOOKUP(AC4178,IPC!$E$2:$F$1745,2,0),IPC!$H$1)</f>
        <v>138.32155800000001</v>
      </c>
    </row>
    <row r="4179" spans="10:30" x14ac:dyDescent="0.25">
      <c r="J4179" s="44" t="str">
        <f t="shared" si="1379"/>
        <v/>
      </c>
      <c r="K4179" s="33" t="str">
        <f t="shared" ca="1" si="1383"/>
        <v/>
      </c>
      <c r="L4179" s="108">
        <f t="shared" ca="1" si="1382"/>
        <v>0</v>
      </c>
      <c r="M4179" s="44" t="str">
        <f t="shared" si="1380"/>
        <v/>
      </c>
      <c r="N4179" s="45" t="str">
        <f t="shared" ca="1" si="1384"/>
        <v/>
      </c>
      <c r="O4179" s="108">
        <f t="shared" si="1378"/>
        <v>0</v>
      </c>
      <c r="P4179" s="21" t="e">
        <f t="shared" si="1386"/>
        <v>#N/A</v>
      </c>
      <c r="Q4179" s="21" t="e">
        <f t="shared" si="1387"/>
        <v>#N/A</v>
      </c>
      <c r="R4179" s="21" t="e">
        <f t="shared" si="1388"/>
        <v>#N/A</v>
      </c>
      <c r="S4179" s="21" t="e">
        <f t="shared" si="1389"/>
        <v>#N/A</v>
      </c>
      <c r="T4179" s="29" t="e">
        <f t="shared" si="1381"/>
        <v>#N/A</v>
      </c>
      <c r="U4179" s="34">
        <f t="shared" si="1390"/>
        <v>0</v>
      </c>
      <c r="V4179" s="16">
        <f t="shared" ca="1" si="1393"/>
        <v>44139</v>
      </c>
      <c r="W4179" s="56">
        <f t="shared" ca="1" si="1394"/>
        <v>10</v>
      </c>
      <c r="X4179" s="56">
        <f t="shared" ca="1" si="1395"/>
        <v>2020</v>
      </c>
      <c r="Y4179" s="55" t="str">
        <f t="shared" ca="1" si="1396"/>
        <v>10-2020</v>
      </c>
      <c r="Z4179" s="51">
        <f ca="1">IFERROR(VLOOKUP(Y4179,IPC!$E$2:$F$1745,2,0),IPC!$H$1)</f>
        <v>138.32155800000001</v>
      </c>
      <c r="AA4179" s="48">
        <f t="shared" si="1391"/>
        <v>1</v>
      </c>
      <c r="AB4179" s="48">
        <f t="shared" si="1392"/>
        <v>1900</v>
      </c>
      <c r="AC4179" s="32" t="str">
        <f t="shared" si="1385"/>
        <v>1-1900</v>
      </c>
      <c r="AD4179" s="50">
        <f>IFERROR(VLOOKUP(AC4179,IPC!$E$2:$F$1745,2,0),IPC!$H$1)</f>
        <v>138.32155800000001</v>
      </c>
    </row>
    <row r="4180" spans="10:30" x14ac:dyDescent="0.25">
      <c r="J4180" s="44" t="str">
        <f t="shared" si="1379"/>
        <v/>
      </c>
      <c r="K4180" s="33" t="str">
        <f t="shared" ca="1" si="1383"/>
        <v/>
      </c>
      <c r="L4180" s="108">
        <f t="shared" ca="1" si="1382"/>
        <v>0</v>
      </c>
      <c r="M4180" s="44" t="str">
        <f t="shared" si="1380"/>
        <v/>
      </c>
      <c r="N4180" s="45" t="str">
        <f t="shared" ca="1" si="1384"/>
        <v/>
      </c>
      <c r="O4180" s="108">
        <f t="shared" ref="O4180:O4243" si="1397">+IF(M4180="Provisión contable",N4180,0)</f>
        <v>0</v>
      </c>
      <c r="P4180" s="21" t="e">
        <f t="shared" si="1386"/>
        <v>#N/A</v>
      </c>
      <c r="Q4180" s="21" t="e">
        <f t="shared" si="1387"/>
        <v>#N/A</v>
      </c>
      <c r="R4180" s="21" t="e">
        <f t="shared" si="1388"/>
        <v>#N/A</v>
      </c>
      <c r="S4180" s="21" t="e">
        <f t="shared" si="1389"/>
        <v>#N/A</v>
      </c>
      <c r="T4180" s="29" t="e">
        <f t="shared" si="1381"/>
        <v>#N/A</v>
      </c>
      <c r="U4180" s="34">
        <f t="shared" si="1390"/>
        <v>0</v>
      </c>
      <c r="V4180" s="16">
        <f t="shared" ca="1" si="1393"/>
        <v>44139</v>
      </c>
      <c r="W4180" s="56">
        <f t="shared" ca="1" si="1394"/>
        <v>10</v>
      </c>
      <c r="X4180" s="56">
        <f t="shared" ca="1" si="1395"/>
        <v>2020</v>
      </c>
      <c r="Y4180" s="55" t="str">
        <f t="shared" ca="1" si="1396"/>
        <v>10-2020</v>
      </c>
      <c r="Z4180" s="51">
        <f ca="1">IFERROR(VLOOKUP(Y4180,IPC!$E$2:$F$1745,2,0),IPC!$H$1)</f>
        <v>138.32155800000001</v>
      </c>
      <c r="AA4180" s="48">
        <f t="shared" si="1391"/>
        <v>1</v>
      </c>
      <c r="AB4180" s="48">
        <f t="shared" si="1392"/>
        <v>1900</v>
      </c>
      <c r="AC4180" s="32" t="str">
        <f t="shared" si="1385"/>
        <v>1-1900</v>
      </c>
      <c r="AD4180" s="50">
        <f>IFERROR(VLOOKUP(AC4180,IPC!$E$2:$F$1745,2,0),IPC!$H$1)</f>
        <v>138.32155800000001</v>
      </c>
    </row>
    <row r="4181" spans="10:30" x14ac:dyDescent="0.25">
      <c r="J4181" s="44" t="str">
        <f t="shared" si="1379"/>
        <v/>
      </c>
      <c r="K4181" s="33" t="str">
        <f t="shared" ca="1" si="1383"/>
        <v/>
      </c>
      <c r="L4181" s="108">
        <f t="shared" ca="1" si="1382"/>
        <v>0</v>
      </c>
      <c r="M4181" s="44" t="str">
        <f t="shared" si="1380"/>
        <v/>
      </c>
      <c r="N4181" s="45" t="str">
        <f t="shared" ca="1" si="1384"/>
        <v/>
      </c>
      <c r="O4181" s="108">
        <f t="shared" si="1397"/>
        <v>0</v>
      </c>
      <c r="P4181" s="21" t="e">
        <f t="shared" si="1386"/>
        <v>#N/A</v>
      </c>
      <c r="Q4181" s="21" t="e">
        <f t="shared" si="1387"/>
        <v>#N/A</v>
      </c>
      <c r="R4181" s="21" t="e">
        <f t="shared" si="1388"/>
        <v>#N/A</v>
      </c>
      <c r="S4181" s="21" t="e">
        <f t="shared" si="1389"/>
        <v>#N/A</v>
      </c>
      <c r="T4181" s="29" t="e">
        <f t="shared" si="1381"/>
        <v>#N/A</v>
      </c>
      <c r="U4181" s="34">
        <f t="shared" si="1390"/>
        <v>0</v>
      </c>
      <c r="V4181" s="16">
        <f t="shared" ca="1" si="1393"/>
        <v>44139</v>
      </c>
      <c r="W4181" s="56">
        <f t="shared" ca="1" si="1394"/>
        <v>10</v>
      </c>
      <c r="X4181" s="56">
        <f t="shared" ca="1" si="1395"/>
        <v>2020</v>
      </c>
      <c r="Y4181" s="55" t="str">
        <f t="shared" ca="1" si="1396"/>
        <v>10-2020</v>
      </c>
      <c r="Z4181" s="51">
        <f ca="1">IFERROR(VLOOKUP(Y4181,IPC!$E$2:$F$1745,2,0),IPC!$H$1)</f>
        <v>138.32155800000001</v>
      </c>
      <c r="AA4181" s="48">
        <f t="shared" si="1391"/>
        <v>1</v>
      </c>
      <c r="AB4181" s="48">
        <f t="shared" si="1392"/>
        <v>1900</v>
      </c>
      <c r="AC4181" s="32" t="str">
        <f t="shared" si="1385"/>
        <v>1-1900</v>
      </c>
      <c r="AD4181" s="50">
        <f>IFERROR(VLOOKUP(AC4181,IPC!$E$2:$F$1745,2,0),IPC!$H$1)</f>
        <v>138.32155800000001</v>
      </c>
    </row>
    <row r="4182" spans="10:30" x14ac:dyDescent="0.25">
      <c r="J4182" s="44" t="str">
        <f t="shared" si="1379"/>
        <v/>
      </c>
      <c r="K4182" s="33" t="str">
        <f t="shared" ca="1" si="1383"/>
        <v/>
      </c>
      <c r="L4182" s="108">
        <f t="shared" ca="1" si="1382"/>
        <v>0</v>
      </c>
      <c r="M4182" s="44" t="str">
        <f t="shared" si="1380"/>
        <v/>
      </c>
      <c r="N4182" s="45" t="str">
        <f t="shared" ca="1" si="1384"/>
        <v/>
      </c>
      <c r="O4182" s="108">
        <f t="shared" si="1397"/>
        <v>0</v>
      </c>
      <c r="P4182" s="21" t="e">
        <f t="shared" si="1386"/>
        <v>#N/A</v>
      </c>
      <c r="Q4182" s="21" t="e">
        <f t="shared" si="1387"/>
        <v>#N/A</v>
      </c>
      <c r="R4182" s="21" t="e">
        <f t="shared" si="1388"/>
        <v>#N/A</v>
      </c>
      <c r="S4182" s="21" t="e">
        <f t="shared" si="1389"/>
        <v>#N/A</v>
      </c>
      <c r="T4182" s="29" t="e">
        <f t="shared" si="1381"/>
        <v>#N/A</v>
      </c>
      <c r="U4182" s="34">
        <f t="shared" si="1390"/>
        <v>0</v>
      </c>
      <c r="V4182" s="16">
        <f t="shared" ca="1" si="1393"/>
        <v>44139</v>
      </c>
      <c r="W4182" s="56">
        <f t="shared" ca="1" si="1394"/>
        <v>10</v>
      </c>
      <c r="X4182" s="56">
        <f t="shared" ca="1" si="1395"/>
        <v>2020</v>
      </c>
      <c r="Y4182" s="55" t="str">
        <f t="shared" ca="1" si="1396"/>
        <v>10-2020</v>
      </c>
      <c r="Z4182" s="51">
        <f ca="1">IFERROR(VLOOKUP(Y4182,IPC!$E$2:$F$1745,2,0),IPC!$H$1)</f>
        <v>138.32155800000001</v>
      </c>
      <c r="AA4182" s="48">
        <f t="shared" si="1391"/>
        <v>1</v>
      </c>
      <c r="AB4182" s="48">
        <f t="shared" si="1392"/>
        <v>1900</v>
      </c>
      <c r="AC4182" s="32" t="str">
        <f t="shared" si="1385"/>
        <v>1-1900</v>
      </c>
      <c r="AD4182" s="50">
        <f>IFERROR(VLOOKUP(AC4182,IPC!$E$2:$F$1745,2,0),IPC!$H$1)</f>
        <v>138.32155800000001</v>
      </c>
    </row>
    <row r="4183" spans="10:30" x14ac:dyDescent="0.25">
      <c r="J4183" s="44" t="str">
        <f t="shared" si="1379"/>
        <v/>
      </c>
      <c r="K4183" s="33" t="str">
        <f t="shared" ca="1" si="1383"/>
        <v/>
      </c>
      <c r="L4183" s="108">
        <f t="shared" ca="1" si="1382"/>
        <v>0</v>
      </c>
      <c r="M4183" s="44" t="str">
        <f t="shared" si="1380"/>
        <v/>
      </c>
      <c r="N4183" s="45" t="str">
        <f t="shared" ca="1" si="1384"/>
        <v/>
      </c>
      <c r="O4183" s="108">
        <f t="shared" si="1397"/>
        <v>0</v>
      </c>
      <c r="P4183" s="21" t="e">
        <f t="shared" si="1386"/>
        <v>#N/A</v>
      </c>
      <c r="Q4183" s="21" t="e">
        <f t="shared" si="1387"/>
        <v>#N/A</v>
      </c>
      <c r="R4183" s="21" t="e">
        <f t="shared" si="1388"/>
        <v>#N/A</v>
      </c>
      <c r="S4183" s="21" t="e">
        <f t="shared" si="1389"/>
        <v>#N/A</v>
      </c>
      <c r="T4183" s="29" t="e">
        <f t="shared" si="1381"/>
        <v>#N/A</v>
      </c>
      <c r="U4183" s="34">
        <f t="shared" si="1390"/>
        <v>0</v>
      </c>
      <c r="V4183" s="16">
        <f t="shared" ca="1" si="1393"/>
        <v>44139</v>
      </c>
      <c r="W4183" s="56">
        <f t="shared" ca="1" si="1394"/>
        <v>10</v>
      </c>
      <c r="X4183" s="56">
        <f t="shared" ca="1" si="1395"/>
        <v>2020</v>
      </c>
      <c r="Y4183" s="55" t="str">
        <f t="shared" ca="1" si="1396"/>
        <v>10-2020</v>
      </c>
      <c r="Z4183" s="51">
        <f ca="1">IFERROR(VLOOKUP(Y4183,IPC!$E$2:$F$1745,2,0),IPC!$H$1)</f>
        <v>138.32155800000001</v>
      </c>
      <c r="AA4183" s="48">
        <f t="shared" si="1391"/>
        <v>1</v>
      </c>
      <c r="AB4183" s="48">
        <f t="shared" si="1392"/>
        <v>1900</v>
      </c>
      <c r="AC4183" s="32" t="str">
        <f t="shared" si="1385"/>
        <v>1-1900</v>
      </c>
      <c r="AD4183" s="50">
        <f>IFERROR(VLOOKUP(AC4183,IPC!$E$2:$F$1745,2,0),IPC!$H$1)</f>
        <v>138.32155800000001</v>
      </c>
    </row>
    <row r="4184" spans="10:30" x14ac:dyDescent="0.25">
      <c r="J4184" s="44" t="str">
        <f t="shared" ref="J4184:J4247" si="1398">IFERROR(IF(T4196&gt;0.5,"ALTA",IF(AND(T4196&gt;0.25,T4196&lt;=0.5),"MEDIA",IF(AND(T4196&gt;=0.1,T4196&lt;=0.25),"BAJA",IF(AND(T4196&lt;0.1),"REMOTA")))),"")</f>
        <v/>
      </c>
      <c r="K4184" s="33" t="str">
        <f t="shared" ca="1" si="1383"/>
        <v/>
      </c>
      <c r="L4184" s="108">
        <f t="shared" ca="1" si="1382"/>
        <v>0</v>
      </c>
      <c r="M4184" s="44" t="str">
        <f t="shared" ref="M4184:M4247" si="1399">IFERROR(IF(T4196&gt;50%,"Provisión contable",IF(T4196&lt;=10%,"No se registra","Cuentas de orden")),"")</f>
        <v/>
      </c>
      <c r="N4184" s="45" t="str">
        <f t="shared" ca="1" si="1384"/>
        <v/>
      </c>
      <c r="O4184" s="108">
        <f t="shared" si="1397"/>
        <v>0</v>
      </c>
      <c r="P4184" s="21" t="e">
        <f t="shared" si="1386"/>
        <v>#N/A</v>
      </c>
      <c r="Q4184" s="21" t="e">
        <f t="shared" si="1387"/>
        <v>#N/A</v>
      </c>
      <c r="R4184" s="21" t="e">
        <f t="shared" si="1388"/>
        <v>#N/A</v>
      </c>
      <c r="S4184" s="21" t="e">
        <f t="shared" si="1389"/>
        <v>#N/A</v>
      </c>
      <c r="T4184" s="29" t="e">
        <f t="shared" si="1381"/>
        <v>#N/A</v>
      </c>
      <c r="U4184" s="34">
        <f t="shared" si="1390"/>
        <v>0</v>
      </c>
      <c r="V4184" s="16">
        <f t="shared" ca="1" si="1393"/>
        <v>44139</v>
      </c>
      <c r="W4184" s="56">
        <f t="shared" ca="1" si="1394"/>
        <v>10</v>
      </c>
      <c r="X4184" s="56">
        <f t="shared" ca="1" si="1395"/>
        <v>2020</v>
      </c>
      <c r="Y4184" s="55" t="str">
        <f t="shared" ca="1" si="1396"/>
        <v>10-2020</v>
      </c>
      <c r="Z4184" s="51">
        <f ca="1">IFERROR(VLOOKUP(Y4184,IPC!$E$2:$F$1745,2,0),IPC!$H$1)</f>
        <v>138.32155800000001</v>
      </c>
      <c r="AA4184" s="48">
        <f t="shared" si="1391"/>
        <v>1</v>
      </c>
      <c r="AB4184" s="48">
        <f t="shared" si="1392"/>
        <v>1900</v>
      </c>
      <c r="AC4184" s="32" t="str">
        <f t="shared" si="1385"/>
        <v>1-1900</v>
      </c>
      <c r="AD4184" s="50">
        <f>IFERROR(VLOOKUP(AC4184,IPC!$E$2:$F$1745,2,0),IPC!$H$1)</f>
        <v>138.32155800000001</v>
      </c>
    </row>
    <row r="4185" spans="10:30" x14ac:dyDescent="0.25">
      <c r="J4185" s="44" t="str">
        <f t="shared" si="1398"/>
        <v/>
      </c>
      <c r="K4185" s="33" t="str">
        <f t="shared" ca="1" si="1383"/>
        <v/>
      </c>
      <c r="L4185" s="108">
        <f t="shared" ca="1" si="1382"/>
        <v>0</v>
      </c>
      <c r="M4185" s="44" t="str">
        <f t="shared" si="1399"/>
        <v/>
      </c>
      <c r="N4185" s="45" t="str">
        <f t="shared" ca="1" si="1384"/>
        <v/>
      </c>
      <c r="O4185" s="108">
        <f t="shared" si="1397"/>
        <v>0</v>
      </c>
      <c r="P4185" s="21" t="e">
        <f t="shared" si="1386"/>
        <v>#N/A</v>
      </c>
      <c r="Q4185" s="21" t="e">
        <f t="shared" si="1387"/>
        <v>#N/A</v>
      </c>
      <c r="R4185" s="21" t="e">
        <f t="shared" si="1388"/>
        <v>#N/A</v>
      </c>
      <c r="S4185" s="21" t="e">
        <f t="shared" si="1389"/>
        <v>#N/A</v>
      </c>
      <c r="T4185" s="29" t="e">
        <f t="shared" si="1381"/>
        <v>#N/A</v>
      </c>
      <c r="U4185" s="34">
        <f t="shared" si="1390"/>
        <v>0</v>
      </c>
      <c r="V4185" s="16">
        <f t="shared" ca="1" si="1393"/>
        <v>44139</v>
      </c>
      <c r="W4185" s="56">
        <f t="shared" ca="1" si="1394"/>
        <v>10</v>
      </c>
      <c r="X4185" s="56">
        <f t="shared" ca="1" si="1395"/>
        <v>2020</v>
      </c>
      <c r="Y4185" s="55" t="str">
        <f t="shared" ca="1" si="1396"/>
        <v>10-2020</v>
      </c>
      <c r="Z4185" s="51">
        <f ca="1">IFERROR(VLOOKUP(Y4185,IPC!$E$2:$F$1745,2,0),IPC!$H$1)</f>
        <v>138.32155800000001</v>
      </c>
      <c r="AA4185" s="48">
        <f t="shared" si="1391"/>
        <v>1</v>
      </c>
      <c r="AB4185" s="48">
        <f t="shared" si="1392"/>
        <v>1900</v>
      </c>
      <c r="AC4185" s="32" t="str">
        <f t="shared" si="1385"/>
        <v>1-1900</v>
      </c>
      <c r="AD4185" s="50">
        <f>IFERROR(VLOOKUP(AC4185,IPC!$E$2:$F$1745,2,0),IPC!$H$1)</f>
        <v>138.32155800000001</v>
      </c>
    </row>
    <row r="4186" spans="10:30" x14ac:dyDescent="0.25">
      <c r="J4186" s="44" t="str">
        <f t="shared" si="1398"/>
        <v/>
      </c>
      <c r="K4186" s="33" t="str">
        <f t="shared" ca="1" si="1383"/>
        <v/>
      </c>
      <c r="L4186" s="108">
        <f t="shared" ca="1" si="1382"/>
        <v>0</v>
      </c>
      <c r="M4186" s="44" t="str">
        <f t="shared" si="1399"/>
        <v/>
      </c>
      <c r="N4186" s="45" t="str">
        <f t="shared" ca="1" si="1384"/>
        <v/>
      </c>
      <c r="O4186" s="108">
        <f t="shared" si="1397"/>
        <v>0</v>
      </c>
      <c r="P4186" s="21" t="e">
        <f t="shared" si="1386"/>
        <v>#N/A</v>
      </c>
      <c r="Q4186" s="21" t="e">
        <f t="shared" si="1387"/>
        <v>#N/A</v>
      </c>
      <c r="R4186" s="21" t="e">
        <f t="shared" si="1388"/>
        <v>#N/A</v>
      </c>
      <c r="S4186" s="21" t="e">
        <f t="shared" si="1389"/>
        <v>#N/A</v>
      </c>
      <c r="T4186" s="29" t="e">
        <f t="shared" si="1381"/>
        <v>#N/A</v>
      </c>
      <c r="U4186" s="34">
        <f t="shared" si="1390"/>
        <v>0</v>
      </c>
      <c r="V4186" s="16">
        <f t="shared" ca="1" si="1393"/>
        <v>44139</v>
      </c>
      <c r="W4186" s="56">
        <f t="shared" ca="1" si="1394"/>
        <v>10</v>
      </c>
      <c r="X4186" s="56">
        <f t="shared" ca="1" si="1395"/>
        <v>2020</v>
      </c>
      <c r="Y4186" s="55" t="str">
        <f t="shared" ca="1" si="1396"/>
        <v>10-2020</v>
      </c>
      <c r="Z4186" s="51">
        <f ca="1">IFERROR(VLOOKUP(Y4186,IPC!$E$2:$F$1745,2,0),IPC!$H$1)</f>
        <v>138.32155800000001</v>
      </c>
      <c r="AA4186" s="48">
        <f t="shared" si="1391"/>
        <v>1</v>
      </c>
      <c r="AB4186" s="48">
        <f t="shared" si="1392"/>
        <v>1900</v>
      </c>
      <c r="AC4186" s="32" t="str">
        <f t="shared" si="1385"/>
        <v>1-1900</v>
      </c>
      <c r="AD4186" s="50">
        <f>IFERROR(VLOOKUP(AC4186,IPC!$E$2:$F$1745,2,0),IPC!$H$1)</f>
        <v>138.32155800000001</v>
      </c>
    </row>
    <row r="4187" spans="10:30" x14ac:dyDescent="0.25">
      <c r="J4187" s="44" t="str">
        <f t="shared" si="1398"/>
        <v/>
      </c>
      <c r="K4187" s="33" t="str">
        <f t="shared" ca="1" si="1383"/>
        <v/>
      </c>
      <c r="L4187" s="108">
        <f t="shared" ca="1" si="1382"/>
        <v>0</v>
      </c>
      <c r="M4187" s="44" t="str">
        <f t="shared" si="1399"/>
        <v/>
      </c>
      <c r="N4187" s="45" t="str">
        <f t="shared" ca="1" si="1384"/>
        <v/>
      </c>
      <c r="O4187" s="108">
        <f t="shared" si="1397"/>
        <v>0</v>
      </c>
      <c r="P4187" s="21" t="e">
        <f t="shared" si="1386"/>
        <v>#N/A</v>
      </c>
      <c r="Q4187" s="21" t="e">
        <f t="shared" si="1387"/>
        <v>#N/A</v>
      </c>
      <c r="R4187" s="21" t="e">
        <f t="shared" si="1388"/>
        <v>#N/A</v>
      </c>
      <c r="S4187" s="21" t="e">
        <f t="shared" si="1389"/>
        <v>#N/A</v>
      </c>
      <c r="T4187" s="29" t="e">
        <f t="shared" si="1381"/>
        <v>#N/A</v>
      </c>
      <c r="U4187" s="34">
        <f t="shared" si="1390"/>
        <v>0</v>
      </c>
      <c r="V4187" s="16">
        <f t="shared" ca="1" si="1393"/>
        <v>44139</v>
      </c>
      <c r="W4187" s="56">
        <f t="shared" ca="1" si="1394"/>
        <v>10</v>
      </c>
      <c r="X4187" s="56">
        <f t="shared" ca="1" si="1395"/>
        <v>2020</v>
      </c>
      <c r="Y4187" s="55" t="str">
        <f t="shared" ca="1" si="1396"/>
        <v>10-2020</v>
      </c>
      <c r="Z4187" s="51">
        <f ca="1">IFERROR(VLOOKUP(Y4187,IPC!$E$2:$F$1745,2,0),IPC!$H$1)</f>
        <v>138.32155800000001</v>
      </c>
      <c r="AA4187" s="48">
        <f t="shared" si="1391"/>
        <v>1</v>
      </c>
      <c r="AB4187" s="48">
        <f t="shared" si="1392"/>
        <v>1900</v>
      </c>
      <c r="AC4187" s="32" t="str">
        <f t="shared" si="1385"/>
        <v>1-1900</v>
      </c>
      <c r="AD4187" s="50">
        <f>IFERROR(VLOOKUP(AC4187,IPC!$E$2:$F$1745,2,0),IPC!$H$1)</f>
        <v>138.32155800000001</v>
      </c>
    </row>
    <row r="4188" spans="10:30" x14ac:dyDescent="0.25">
      <c r="J4188" s="44" t="str">
        <f t="shared" si="1398"/>
        <v/>
      </c>
      <c r="K4188" s="33" t="str">
        <f t="shared" ca="1" si="1383"/>
        <v/>
      </c>
      <c r="L4188" s="108">
        <f t="shared" ca="1" si="1382"/>
        <v>0</v>
      </c>
      <c r="M4188" s="44" t="str">
        <f t="shared" si="1399"/>
        <v/>
      </c>
      <c r="N4188" s="45" t="str">
        <f t="shared" ca="1" si="1384"/>
        <v/>
      </c>
      <c r="O4188" s="108">
        <f t="shared" si="1397"/>
        <v>0</v>
      </c>
      <c r="P4188" s="21" t="e">
        <f t="shared" si="1386"/>
        <v>#N/A</v>
      </c>
      <c r="Q4188" s="21" t="e">
        <f t="shared" si="1387"/>
        <v>#N/A</v>
      </c>
      <c r="R4188" s="21" t="e">
        <f t="shared" si="1388"/>
        <v>#N/A</v>
      </c>
      <c r="S4188" s="21" t="e">
        <f t="shared" si="1389"/>
        <v>#N/A</v>
      </c>
      <c r="T4188" s="29" t="e">
        <f t="shared" si="1381"/>
        <v>#N/A</v>
      </c>
      <c r="U4188" s="34">
        <f t="shared" si="1390"/>
        <v>0</v>
      </c>
      <c r="V4188" s="16">
        <f t="shared" ca="1" si="1393"/>
        <v>44139</v>
      </c>
      <c r="W4188" s="56">
        <f t="shared" ca="1" si="1394"/>
        <v>10</v>
      </c>
      <c r="X4188" s="56">
        <f t="shared" ca="1" si="1395"/>
        <v>2020</v>
      </c>
      <c r="Y4188" s="55" t="str">
        <f t="shared" ca="1" si="1396"/>
        <v>10-2020</v>
      </c>
      <c r="Z4188" s="51">
        <f ca="1">IFERROR(VLOOKUP(Y4188,IPC!$E$2:$F$1745,2,0),IPC!$H$1)</f>
        <v>138.32155800000001</v>
      </c>
      <c r="AA4188" s="48">
        <f t="shared" si="1391"/>
        <v>1</v>
      </c>
      <c r="AB4188" s="48">
        <f t="shared" si="1392"/>
        <v>1900</v>
      </c>
      <c r="AC4188" s="32" t="str">
        <f t="shared" si="1385"/>
        <v>1-1900</v>
      </c>
      <c r="AD4188" s="50">
        <f>IFERROR(VLOOKUP(AC4188,IPC!$E$2:$F$1745,2,0),IPC!$H$1)</f>
        <v>138.32155800000001</v>
      </c>
    </row>
    <row r="4189" spans="10:30" x14ac:dyDescent="0.25">
      <c r="J4189" s="44" t="str">
        <f t="shared" si="1398"/>
        <v/>
      </c>
      <c r="K4189" s="33" t="str">
        <f t="shared" ca="1" si="1383"/>
        <v/>
      </c>
      <c r="L4189" s="108">
        <f t="shared" ca="1" si="1382"/>
        <v>0</v>
      </c>
      <c r="M4189" s="44" t="str">
        <f t="shared" si="1399"/>
        <v/>
      </c>
      <c r="N4189" s="45" t="str">
        <f t="shared" ca="1" si="1384"/>
        <v/>
      </c>
      <c r="O4189" s="108">
        <f t="shared" si="1397"/>
        <v>0</v>
      </c>
      <c r="P4189" s="21" t="e">
        <f t="shared" si="1386"/>
        <v>#N/A</v>
      </c>
      <c r="Q4189" s="21" t="e">
        <f t="shared" si="1387"/>
        <v>#N/A</v>
      </c>
      <c r="R4189" s="21" t="e">
        <f t="shared" si="1388"/>
        <v>#N/A</v>
      </c>
      <c r="S4189" s="21" t="e">
        <f t="shared" si="1389"/>
        <v>#N/A</v>
      </c>
      <c r="T4189" s="29" t="e">
        <f t="shared" si="1381"/>
        <v>#N/A</v>
      </c>
      <c r="U4189" s="34">
        <f t="shared" si="1390"/>
        <v>0</v>
      </c>
      <c r="V4189" s="16">
        <f t="shared" ca="1" si="1393"/>
        <v>44139</v>
      </c>
      <c r="W4189" s="56">
        <f t="shared" ca="1" si="1394"/>
        <v>10</v>
      </c>
      <c r="X4189" s="56">
        <f t="shared" ca="1" si="1395"/>
        <v>2020</v>
      </c>
      <c r="Y4189" s="55" t="str">
        <f t="shared" ca="1" si="1396"/>
        <v>10-2020</v>
      </c>
      <c r="Z4189" s="51">
        <f ca="1">IFERROR(VLOOKUP(Y4189,IPC!$E$2:$F$1745,2,0),IPC!$H$1)</f>
        <v>138.32155800000001</v>
      </c>
      <c r="AA4189" s="48">
        <f t="shared" si="1391"/>
        <v>1</v>
      </c>
      <c r="AB4189" s="48">
        <f t="shared" si="1392"/>
        <v>1900</v>
      </c>
      <c r="AC4189" s="32" t="str">
        <f t="shared" si="1385"/>
        <v>1-1900</v>
      </c>
      <c r="AD4189" s="50">
        <f>IFERROR(VLOOKUP(AC4189,IPC!$E$2:$F$1745,2,0),IPC!$H$1)</f>
        <v>138.32155800000001</v>
      </c>
    </row>
    <row r="4190" spans="10:30" x14ac:dyDescent="0.25">
      <c r="J4190" s="44" t="str">
        <f t="shared" si="1398"/>
        <v/>
      </c>
      <c r="K4190" s="33" t="str">
        <f t="shared" ca="1" si="1383"/>
        <v/>
      </c>
      <c r="L4190" s="108">
        <f t="shared" ca="1" si="1382"/>
        <v>0</v>
      </c>
      <c r="M4190" s="44" t="str">
        <f t="shared" si="1399"/>
        <v/>
      </c>
      <c r="N4190" s="45" t="str">
        <f t="shared" ca="1" si="1384"/>
        <v/>
      </c>
      <c r="O4190" s="108">
        <f t="shared" si="1397"/>
        <v>0</v>
      </c>
      <c r="P4190" s="21" t="e">
        <f t="shared" si="1386"/>
        <v>#N/A</v>
      </c>
      <c r="Q4190" s="21" t="e">
        <f t="shared" si="1387"/>
        <v>#N/A</v>
      </c>
      <c r="R4190" s="21" t="e">
        <f t="shared" si="1388"/>
        <v>#N/A</v>
      </c>
      <c r="S4190" s="21" t="e">
        <f t="shared" si="1389"/>
        <v>#N/A</v>
      </c>
      <c r="T4190" s="29" t="e">
        <f t="shared" si="1381"/>
        <v>#N/A</v>
      </c>
      <c r="U4190" s="34">
        <f t="shared" si="1390"/>
        <v>0</v>
      </c>
      <c r="V4190" s="16">
        <f t="shared" ca="1" si="1393"/>
        <v>44139</v>
      </c>
      <c r="W4190" s="56">
        <f t="shared" ca="1" si="1394"/>
        <v>10</v>
      </c>
      <c r="X4190" s="56">
        <f t="shared" ca="1" si="1395"/>
        <v>2020</v>
      </c>
      <c r="Y4190" s="55" t="str">
        <f t="shared" ca="1" si="1396"/>
        <v>10-2020</v>
      </c>
      <c r="Z4190" s="51">
        <f ca="1">IFERROR(VLOOKUP(Y4190,IPC!$E$2:$F$1745,2,0),IPC!$H$1)</f>
        <v>138.32155800000001</v>
      </c>
      <c r="AA4190" s="48">
        <f t="shared" si="1391"/>
        <v>1</v>
      </c>
      <c r="AB4190" s="48">
        <f t="shared" si="1392"/>
        <v>1900</v>
      </c>
      <c r="AC4190" s="32" t="str">
        <f t="shared" si="1385"/>
        <v>1-1900</v>
      </c>
      <c r="AD4190" s="50">
        <f>IFERROR(VLOOKUP(AC4190,IPC!$E$2:$F$1745,2,0),IPC!$H$1)</f>
        <v>138.32155800000001</v>
      </c>
    </row>
    <row r="4191" spans="10:30" x14ac:dyDescent="0.25">
      <c r="J4191" s="44" t="str">
        <f t="shared" si="1398"/>
        <v/>
      </c>
      <c r="K4191" s="33" t="str">
        <f t="shared" ca="1" si="1383"/>
        <v/>
      </c>
      <c r="L4191" s="108">
        <f t="shared" ca="1" si="1382"/>
        <v>0</v>
      </c>
      <c r="M4191" s="44" t="str">
        <f t="shared" si="1399"/>
        <v/>
      </c>
      <c r="N4191" s="45" t="str">
        <f t="shared" ca="1" si="1384"/>
        <v/>
      </c>
      <c r="O4191" s="108">
        <f t="shared" si="1397"/>
        <v>0</v>
      </c>
      <c r="P4191" s="21" t="e">
        <f t="shared" si="1386"/>
        <v>#N/A</v>
      </c>
      <c r="Q4191" s="21" t="e">
        <f t="shared" si="1387"/>
        <v>#N/A</v>
      </c>
      <c r="R4191" s="21" t="e">
        <f t="shared" si="1388"/>
        <v>#N/A</v>
      </c>
      <c r="S4191" s="21" t="e">
        <f t="shared" si="1389"/>
        <v>#N/A</v>
      </c>
      <c r="T4191" s="29" t="e">
        <f t="shared" si="1381"/>
        <v>#N/A</v>
      </c>
      <c r="U4191" s="34">
        <f t="shared" si="1390"/>
        <v>0</v>
      </c>
      <c r="V4191" s="16">
        <f t="shared" ca="1" si="1393"/>
        <v>44139</v>
      </c>
      <c r="W4191" s="56">
        <f t="shared" ca="1" si="1394"/>
        <v>10</v>
      </c>
      <c r="X4191" s="56">
        <f t="shared" ca="1" si="1395"/>
        <v>2020</v>
      </c>
      <c r="Y4191" s="55" t="str">
        <f t="shared" ca="1" si="1396"/>
        <v>10-2020</v>
      </c>
      <c r="Z4191" s="51">
        <f ca="1">IFERROR(VLOOKUP(Y4191,IPC!$E$2:$F$1745,2,0),IPC!$H$1)</f>
        <v>138.32155800000001</v>
      </c>
      <c r="AA4191" s="48">
        <f t="shared" si="1391"/>
        <v>1</v>
      </c>
      <c r="AB4191" s="48">
        <f t="shared" si="1392"/>
        <v>1900</v>
      </c>
      <c r="AC4191" s="32" t="str">
        <f t="shared" si="1385"/>
        <v>1-1900</v>
      </c>
      <c r="AD4191" s="50">
        <f>IFERROR(VLOOKUP(AC4191,IPC!$E$2:$F$1745,2,0),IPC!$H$1)</f>
        <v>138.32155800000001</v>
      </c>
    </row>
    <row r="4192" spans="10:30" x14ac:dyDescent="0.25">
      <c r="J4192" s="44" t="str">
        <f t="shared" si="1398"/>
        <v/>
      </c>
      <c r="K4192" s="33" t="str">
        <f t="shared" ca="1" si="1383"/>
        <v/>
      </c>
      <c r="L4192" s="108">
        <f t="shared" ca="1" si="1382"/>
        <v>0</v>
      </c>
      <c r="M4192" s="44" t="str">
        <f t="shared" si="1399"/>
        <v/>
      </c>
      <c r="N4192" s="45" t="str">
        <f t="shared" ca="1" si="1384"/>
        <v/>
      </c>
      <c r="O4192" s="108">
        <f t="shared" si="1397"/>
        <v>0</v>
      </c>
      <c r="P4192" s="21" t="e">
        <f t="shared" si="1386"/>
        <v>#N/A</v>
      </c>
      <c r="Q4192" s="21" t="e">
        <f t="shared" si="1387"/>
        <v>#N/A</v>
      </c>
      <c r="R4192" s="21" t="e">
        <f t="shared" si="1388"/>
        <v>#N/A</v>
      </c>
      <c r="S4192" s="21" t="e">
        <f t="shared" si="1389"/>
        <v>#N/A</v>
      </c>
      <c r="T4192" s="29" t="e">
        <f t="shared" ref="T4192:T4255" si="1400">+SUMPRODUCT(P4192:S4192,$P$7:$S$7)/100</f>
        <v>#N/A</v>
      </c>
      <c r="U4192" s="34">
        <f t="shared" si="1390"/>
        <v>0</v>
      </c>
      <c r="V4192" s="16">
        <f t="shared" ca="1" si="1393"/>
        <v>44139</v>
      </c>
      <c r="W4192" s="56">
        <f t="shared" ca="1" si="1394"/>
        <v>10</v>
      </c>
      <c r="X4192" s="56">
        <f t="shared" ca="1" si="1395"/>
        <v>2020</v>
      </c>
      <c r="Y4192" s="55" t="str">
        <f t="shared" ca="1" si="1396"/>
        <v>10-2020</v>
      </c>
      <c r="Z4192" s="51">
        <f ca="1">IFERROR(VLOOKUP(Y4192,IPC!$E$2:$F$1745,2,0),IPC!$H$1)</f>
        <v>138.32155800000001</v>
      </c>
      <c r="AA4192" s="48">
        <f t="shared" si="1391"/>
        <v>1</v>
      </c>
      <c r="AB4192" s="48">
        <f t="shared" si="1392"/>
        <v>1900</v>
      </c>
      <c r="AC4192" s="32" t="str">
        <f t="shared" si="1385"/>
        <v>1-1900</v>
      </c>
      <c r="AD4192" s="50">
        <f>IFERROR(VLOOKUP(AC4192,IPC!$E$2:$F$1745,2,0),IPC!$H$1)</f>
        <v>138.32155800000001</v>
      </c>
    </row>
    <row r="4193" spans="10:30" x14ac:dyDescent="0.25">
      <c r="J4193" s="44" t="str">
        <f t="shared" si="1398"/>
        <v/>
      </c>
      <c r="K4193" s="33" t="str">
        <f t="shared" ca="1" si="1383"/>
        <v/>
      </c>
      <c r="L4193" s="108">
        <f t="shared" ca="1" si="1382"/>
        <v>0</v>
      </c>
      <c r="M4193" s="44" t="str">
        <f t="shared" si="1399"/>
        <v/>
      </c>
      <c r="N4193" s="45" t="str">
        <f t="shared" ca="1" si="1384"/>
        <v/>
      </c>
      <c r="O4193" s="108">
        <f t="shared" si="1397"/>
        <v>0</v>
      </c>
      <c r="P4193" s="21" t="e">
        <f t="shared" si="1386"/>
        <v>#N/A</v>
      </c>
      <c r="Q4193" s="21" t="e">
        <f t="shared" si="1387"/>
        <v>#N/A</v>
      </c>
      <c r="R4193" s="21" t="e">
        <f t="shared" si="1388"/>
        <v>#N/A</v>
      </c>
      <c r="S4193" s="21" t="e">
        <f t="shared" si="1389"/>
        <v>#N/A</v>
      </c>
      <c r="T4193" s="29" t="e">
        <f t="shared" si="1400"/>
        <v>#N/A</v>
      </c>
      <c r="U4193" s="34">
        <f t="shared" si="1390"/>
        <v>0</v>
      </c>
      <c r="V4193" s="16">
        <f t="shared" ca="1" si="1393"/>
        <v>44139</v>
      </c>
      <c r="W4193" s="56">
        <f t="shared" ca="1" si="1394"/>
        <v>10</v>
      </c>
      <c r="X4193" s="56">
        <f t="shared" ca="1" si="1395"/>
        <v>2020</v>
      </c>
      <c r="Y4193" s="55" t="str">
        <f t="shared" ca="1" si="1396"/>
        <v>10-2020</v>
      </c>
      <c r="Z4193" s="51">
        <f ca="1">IFERROR(VLOOKUP(Y4193,IPC!$E$2:$F$1745,2,0),IPC!$H$1)</f>
        <v>138.32155800000001</v>
      </c>
      <c r="AA4193" s="48">
        <f t="shared" si="1391"/>
        <v>1</v>
      </c>
      <c r="AB4193" s="48">
        <f t="shared" si="1392"/>
        <v>1900</v>
      </c>
      <c r="AC4193" s="32" t="str">
        <f t="shared" si="1385"/>
        <v>1-1900</v>
      </c>
      <c r="AD4193" s="50">
        <f>IFERROR(VLOOKUP(AC4193,IPC!$E$2:$F$1745,2,0),IPC!$H$1)</f>
        <v>138.32155800000001</v>
      </c>
    </row>
    <row r="4194" spans="10:30" x14ac:dyDescent="0.25">
      <c r="J4194" s="44" t="str">
        <f t="shared" si="1398"/>
        <v/>
      </c>
      <c r="K4194" s="33" t="str">
        <f t="shared" ca="1" si="1383"/>
        <v/>
      </c>
      <c r="L4194" s="108">
        <f t="shared" ca="1" si="1382"/>
        <v>0</v>
      </c>
      <c r="M4194" s="44" t="str">
        <f t="shared" si="1399"/>
        <v/>
      </c>
      <c r="N4194" s="45" t="str">
        <f t="shared" ca="1" si="1384"/>
        <v/>
      </c>
      <c r="O4194" s="108">
        <f t="shared" si="1397"/>
        <v>0</v>
      </c>
      <c r="P4194" s="21" t="e">
        <f t="shared" si="1386"/>
        <v>#N/A</v>
      </c>
      <c r="Q4194" s="21" t="e">
        <f t="shared" si="1387"/>
        <v>#N/A</v>
      </c>
      <c r="R4194" s="21" t="e">
        <f t="shared" si="1388"/>
        <v>#N/A</v>
      </c>
      <c r="S4194" s="21" t="e">
        <f t="shared" si="1389"/>
        <v>#N/A</v>
      </c>
      <c r="T4194" s="29" t="e">
        <f t="shared" si="1400"/>
        <v>#N/A</v>
      </c>
      <c r="U4194" s="34">
        <f t="shared" si="1390"/>
        <v>0</v>
      </c>
      <c r="V4194" s="16">
        <f t="shared" ca="1" si="1393"/>
        <v>44139</v>
      </c>
      <c r="W4194" s="56">
        <f t="shared" ca="1" si="1394"/>
        <v>10</v>
      </c>
      <c r="X4194" s="56">
        <f t="shared" ca="1" si="1395"/>
        <v>2020</v>
      </c>
      <c r="Y4194" s="55" t="str">
        <f t="shared" ca="1" si="1396"/>
        <v>10-2020</v>
      </c>
      <c r="Z4194" s="51">
        <f ca="1">IFERROR(VLOOKUP(Y4194,IPC!$E$2:$F$1745,2,0),IPC!$H$1)</f>
        <v>138.32155800000001</v>
      </c>
      <c r="AA4194" s="48">
        <f t="shared" si="1391"/>
        <v>1</v>
      </c>
      <c r="AB4194" s="48">
        <f t="shared" si="1392"/>
        <v>1900</v>
      </c>
      <c r="AC4194" s="32" t="str">
        <f t="shared" si="1385"/>
        <v>1-1900</v>
      </c>
      <c r="AD4194" s="50">
        <f>IFERROR(VLOOKUP(AC4194,IPC!$E$2:$F$1745,2,0),IPC!$H$1)</f>
        <v>138.32155800000001</v>
      </c>
    </row>
    <row r="4195" spans="10:30" x14ac:dyDescent="0.25">
      <c r="J4195" s="44" t="str">
        <f t="shared" si="1398"/>
        <v/>
      </c>
      <c r="K4195" s="33" t="str">
        <f t="shared" ca="1" si="1383"/>
        <v/>
      </c>
      <c r="L4195" s="108">
        <f t="shared" ca="1" si="1382"/>
        <v>0</v>
      </c>
      <c r="M4195" s="44" t="str">
        <f t="shared" si="1399"/>
        <v/>
      </c>
      <c r="N4195" s="45" t="str">
        <f t="shared" ca="1" si="1384"/>
        <v/>
      </c>
      <c r="O4195" s="108">
        <f t="shared" si="1397"/>
        <v>0</v>
      </c>
      <c r="P4195" s="21" t="e">
        <f t="shared" si="1386"/>
        <v>#N/A</v>
      </c>
      <c r="Q4195" s="21" t="e">
        <f t="shared" si="1387"/>
        <v>#N/A</v>
      </c>
      <c r="R4195" s="21" t="e">
        <f t="shared" si="1388"/>
        <v>#N/A</v>
      </c>
      <c r="S4195" s="21" t="e">
        <f t="shared" si="1389"/>
        <v>#N/A</v>
      </c>
      <c r="T4195" s="29" t="e">
        <f t="shared" si="1400"/>
        <v>#N/A</v>
      </c>
      <c r="U4195" s="34">
        <f t="shared" si="1390"/>
        <v>0</v>
      </c>
      <c r="V4195" s="16">
        <f t="shared" ca="1" si="1393"/>
        <v>44139</v>
      </c>
      <c r="W4195" s="56">
        <f t="shared" ca="1" si="1394"/>
        <v>10</v>
      </c>
      <c r="X4195" s="56">
        <f t="shared" ca="1" si="1395"/>
        <v>2020</v>
      </c>
      <c r="Y4195" s="55" t="str">
        <f t="shared" ca="1" si="1396"/>
        <v>10-2020</v>
      </c>
      <c r="Z4195" s="51">
        <f ca="1">IFERROR(VLOOKUP(Y4195,IPC!$E$2:$F$1745,2,0),IPC!$H$1)</f>
        <v>138.32155800000001</v>
      </c>
      <c r="AA4195" s="48">
        <f t="shared" si="1391"/>
        <v>1</v>
      </c>
      <c r="AB4195" s="48">
        <f t="shared" si="1392"/>
        <v>1900</v>
      </c>
      <c r="AC4195" s="32" t="str">
        <f t="shared" si="1385"/>
        <v>1-1900</v>
      </c>
      <c r="AD4195" s="50">
        <f>IFERROR(VLOOKUP(AC4195,IPC!$E$2:$F$1745,2,0),IPC!$H$1)</f>
        <v>138.32155800000001</v>
      </c>
    </row>
    <row r="4196" spans="10:30" x14ac:dyDescent="0.25">
      <c r="J4196" s="44" t="str">
        <f t="shared" si="1398"/>
        <v/>
      </c>
      <c r="K4196" s="33" t="str">
        <f t="shared" ca="1" si="1383"/>
        <v/>
      </c>
      <c r="L4196" s="108">
        <f t="shared" ca="1" si="1382"/>
        <v>0</v>
      </c>
      <c r="M4196" s="44" t="str">
        <f t="shared" si="1399"/>
        <v/>
      </c>
      <c r="N4196" s="45" t="str">
        <f t="shared" ca="1" si="1384"/>
        <v/>
      </c>
      <c r="O4196" s="108">
        <f t="shared" si="1397"/>
        <v>0</v>
      </c>
      <c r="P4196" s="21" t="e">
        <f t="shared" si="1386"/>
        <v>#N/A</v>
      </c>
      <c r="Q4196" s="21" t="e">
        <f t="shared" si="1387"/>
        <v>#N/A</v>
      </c>
      <c r="R4196" s="21" t="e">
        <f t="shared" si="1388"/>
        <v>#N/A</v>
      </c>
      <c r="S4196" s="21" t="e">
        <f t="shared" si="1389"/>
        <v>#N/A</v>
      </c>
      <c r="T4196" s="29" t="e">
        <f t="shared" si="1400"/>
        <v>#N/A</v>
      </c>
      <c r="U4196" s="34">
        <f t="shared" si="1390"/>
        <v>0</v>
      </c>
      <c r="V4196" s="16">
        <f t="shared" ca="1" si="1393"/>
        <v>44139</v>
      </c>
      <c r="W4196" s="56">
        <f t="shared" ca="1" si="1394"/>
        <v>10</v>
      </c>
      <c r="X4196" s="56">
        <f t="shared" ca="1" si="1395"/>
        <v>2020</v>
      </c>
      <c r="Y4196" s="55" t="str">
        <f t="shared" ca="1" si="1396"/>
        <v>10-2020</v>
      </c>
      <c r="Z4196" s="51">
        <f ca="1">IFERROR(VLOOKUP(Y4196,IPC!$E$2:$F$1745,2,0),IPC!$H$1)</f>
        <v>138.32155800000001</v>
      </c>
      <c r="AA4196" s="48">
        <f t="shared" si="1391"/>
        <v>1</v>
      </c>
      <c r="AB4196" s="48">
        <f t="shared" si="1392"/>
        <v>1900</v>
      </c>
      <c r="AC4196" s="32" t="str">
        <f t="shared" si="1385"/>
        <v>1-1900</v>
      </c>
      <c r="AD4196" s="50">
        <f>IFERROR(VLOOKUP(AC4196,IPC!$E$2:$F$1745,2,0),IPC!$H$1)</f>
        <v>138.32155800000001</v>
      </c>
    </row>
    <row r="4197" spans="10:30" x14ac:dyDescent="0.25">
      <c r="J4197" s="44" t="str">
        <f t="shared" si="1398"/>
        <v/>
      </c>
      <c r="K4197" s="33" t="str">
        <f t="shared" ca="1" si="1383"/>
        <v/>
      </c>
      <c r="L4197" s="108">
        <f t="shared" ca="1" si="1382"/>
        <v>0</v>
      </c>
      <c r="M4197" s="44" t="str">
        <f t="shared" si="1399"/>
        <v/>
      </c>
      <c r="N4197" s="45" t="str">
        <f t="shared" ca="1" si="1384"/>
        <v/>
      </c>
      <c r="O4197" s="108">
        <f t="shared" si="1397"/>
        <v>0</v>
      </c>
      <c r="P4197" s="21" t="e">
        <f t="shared" si="1386"/>
        <v>#N/A</v>
      </c>
      <c r="Q4197" s="21" t="e">
        <f t="shared" si="1387"/>
        <v>#N/A</v>
      </c>
      <c r="R4197" s="21" t="e">
        <f t="shared" si="1388"/>
        <v>#N/A</v>
      </c>
      <c r="S4197" s="21" t="e">
        <f t="shared" si="1389"/>
        <v>#N/A</v>
      </c>
      <c r="T4197" s="29" t="e">
        <f t="shared" si="1400"/>
        <v>#N/A</v>
      </c>
      <c r="U4197" s="34">
        <f t="shared" si="1390"/>
        <v>0</v>
      </c>
      <c r="V4197" s="16">
        <f t="shared" ca="1" si="1393"/>
        <v>44139</v>
      </c>
      <c r="W4197" s="56">
        <f t="shared" ca="1" si="1394"/>
        <v>10</v>
      </c>
      <c r="X4197" s="56">
        <f t="shared" ca="1" si="1395"/>
        <v>2020</v>
      </c>
      <c r="Y4197" s="55" t="str">
        <f t="shared" ca="1" si="1396"/>
        <v>10-2020</v>
      </c>
      <c r="Z4197" s="51">
        <f ca="1">IFERROR(VLOOKUP(Y4197,IPC!$E$2:$F$1745,2,0),IPC!$H$1)</f>
        <v>138.32155800000001</v>
      </c>
      <c r="AA4197" s="48">
        <f t="shared" si="1391"/>
        <v>1</v>
      </c>
      <c r="AB4197" s="48">
        <f t="shared" si="1392"/>
        <v>1900</v>
      </c>
      <c r="AC4197" s="32" t="str">
        <f t="shared" si="1385"/>
        <v>1-1900</v>
      </c>
      <c r="AD4197" s="50">
        <f>IFERROR(VLOOKUP(AC4197,IPC!$E$2:$F$1745,2,0),IPC!$H$1)</f>
        <v>138.32155800000001</v>
      </c>
    </row>
    <row r="4198" spans="10:30" x14ac:dyDescent="0.25">
      <c r="J4198" s="44" t="str">
        <f t="shared" si="1398"/>
        <v/>
      </c>
      <c r="K4198" s="33" t="str">
        <f t="shared" ca="1" si="1383"/>
        <v/>
      </c>
      <c r="L4198" s="108">
        <f t="shared" ref="L4198:L4261" ca="1" si="1401">IFERROR(B4198*C4198*Z4210/AD4210,"")</f>
        <v>0</v>
      </c>
      <c r="M4198" s="44" t="str">
        <f t="shared" si="1399"/>
        <v/>
      </c>
      <c r="N4198" s="45" t="str">
        <f t="shared" ca="1" si="1384"/>
        <v/>
      </c>
      <c r="O4198" s="108">
        <f t="shared" si="1397"/>
        <v>0</v>
      </c>
      <c r="P4198" s="21" t="e">
        <f t="shared" si="1386"/>
        <v>#N/A</v>
      </c>
      <c r="Q4198" s="21" t="e">
        <f t="shared" si="1387"/>
        <v>#N/A</v>
      </c>
      <c r="R4198" s="21" t="e">
        <f t="shared" si="1388"/>
        <v>#N/A</v>
      </c>
      <c r="S4198" s="21" t="e">
        <f t="shared" si="1389"/>
        <v>#N/A</v>
      </c>
      <c r="T4198" s="29" t="e">
        <f t="shared" si="1400"/>
        <v>#N/A</v>
      </c>
      <c r="U4198" s="34">
        <f t="shared" si="1390"/>
        <v>0</v>
      </c>
      <c r="V4198" s="16">
        <f t="shared" ca="1" si="1393"/>
        <v>44139</v>
      </c>
      <c r="W4198" s="56">
        <f t="shared" ca="1" si="1394"/>
        <v>10</v>
      </c>
      <c r="X4198" s="56">
        <f t="shared" ca="1" si="1395"/>
        <v>2020</v>
      </c>
      <c r="Y4198" s="55" t="str">
        <f t="shared" ca="1" si="1396"/>
        <v>10-2020</v>
      </c>
      <c r="Z4198" s="51">
        <f ca="1">IFERROR(VLOOKUP(Y4198,IPC!$E$2:$F$1745,2,0),IPC!$H$1)</f>
        <v>138.32155800000001</v>
      </c>
      <c r="AA4198" s="48">
        <f t="shared" si="1391"/>
        <v>1</v>
      </c>
      <c r="AB4198" s="48">
        <f t="shared" si="1392"/>
        <v>1900</v>
      </c>
      <c r="AC4198" s="32" t="str">
        <f t="shared" si="1385"/>
        <v>1-1900</v>
      </c>
      <c r="AD4198" s="50">
        <f>IFERROR(VLOOKUP(AC4198,IPC!$E$2:$F$1745,2,0),IPC!$H$1)</f>
        <v>138.32155800000001</v>
      </c>
    </row>
    <row r="4199" spans="10:30" x14ac:dyDescent="0.25">
      <c r="J4199" s="44" t="str">
        <f t="shared" si="1398"/>
        <v/>
      </c>
      <c r="K4199" s="33" t="str">
        <f t="shared" ca="1" si="1383"/>
        <v/>
      </c>
      <c r="L4199" s="108">
        <f t="shared" ca="1" si="1401"/>
        <v>0</v>
      </c>
      <c r="M4199" s="44" t="str">
        <f t="shared" si="1399"/>
        <v/>
      </c>
      <c r="N4199" s="45" t="str">
        <f t="shared" ca="1" si="1384"/>
        <v/>
      </c>
      <c r="O4199" s="108">
        <f t="shared" si="1397"/>
        <v>0</v>
      </c>
      <c r="P4199" s="21" t="e">
        <f t="shared" si="1386"/>
        <v>#N/A</v>
      </c>
      <c r="Q4199" s="21" t="e">
        <f t="shared" si="1387"/>
        <v>#N/A</v>
      </c>
      <c r="R4199" s="21" t="e">
        <f t="shared" si="1388"/>
        <v>#N/A</v>
      </c>
      <c r="S4199" s="21" t="e">
        <f t="shared" si="1389"/>
        <v>#N/A</v>
      </c>
      <c r="T4199" s="29" t="e">
        <f t="shared" si="1400"/>
        <v>#N/A</v>
      </c>
      <c r="U4199" s="34">
        <f t="shared" si="1390"/>
        <v>0</v>
      </c>
      <c r="V4199" s="16">
        <f t="shared" ca="1" si="1393"/>
        <v>44139</v>
      </c>
      <c r="W4199" s="56">
        <f t="shared" ca="1" si="1394"/>
        <v>10</v>
      </c>
      <c r="X4199" s="56">
        <f t="shared" ca="1" si="1395"/>
        <v>2020</v>
      </c>
      <c r="Y4199" s="55" t="str">
        <f t="shared" ca="1" si="1396"/>
        <v>10-2020</v>
      </c>
      <c r="Z4199" s="51">
        <f ca="1">IFERROR(VLOOKUP(Y4199,IPC!$E$2:$F$1745,2,0),IPC!$H$1)</f>
        <v>138.32155800000001</v>
      </c>
      <c r="AA4199" s="48">
        <f t="shared" si="1391"/>
        <v>1</v>
      </c>
      <c r="AB4199" s="48">
        <f t="shared" si="1392"/>
        <v>1900</v>
      </c>
      <c r="AC4199" s="32" t="str">
        <f t="shared" si="1385"/>
        <v>1-1900</v>
      </c>
      <c r="AD4199" s="50">
        <f>IFERROR(VLOOKUP(AC4199,IPC!$E$2:$F$1745,2,0),IPC!$H$1)</f>
        <v>138.32155800000001</v>
      </c>
    </row>
    <row r="4200" spans="10:30" x14ac:dyDescent="0.25">
      <c r="J4200" s="44" t="str">
        <f t="shared" si="1398"/>
        <v/>
      </c>
      <c r="K4200" s="33" t="str">
        <f t="shared" ca="1" si="1383"/>
        <v/>
      </c>
      <c r="L4200" s="108">
        <f t="shared" ca="1" si="1401"/>
        <v>0</v>
      </c>
      <c r="M4200" s="44" t="str">
        <f t="shared" si="1399"/>
        <v/>
      </c>
      <c r="N4200" s="45" t="str">
        <f t="shared" ca="1" si="1384"/>
        <v/>
      </c>
      <c r="O4200" s="108">
        <f t="shared" si="1397"/>
        <v>0</v>
      </c>
      <c r="P4200" s="21" t="e">
        <f t="shared" si="1386"/>
        <v>#N/A</v>
      </c>
      <c r="Q4200" s="21" t="e">
        <f t="shared" si="1387"/>
        <v>#N/A</v>
      </c>
      <c r="R4200" s="21" t="e">
        <f t="shared" si="1388"/>
        <v>#N/A</v>
      </c>
      <c r="S4200" s="21" t="e">
        <f t="shared" si="1389"/>
        <v>#N/A</v>
      </c>
      <c r="T4200" s="29" t="e">
        <f t="shared" si="1400"/>
        <v>#N/A</v>
      </c>
      <c r="U4200" s="34">
        <f t="shared" si="1390"/>
        <v>0</v>
      </c>
      <c r="V4200" s="16">
        <f t="shared" ca="1" si="1393"/>
        <v>44139</v>
      </c>
      <c r="W4200" s="56">
        <f t="shared" ca="1" si="1394"/>
        <v>10</v>
      </c>
      <c r="X4200" s="56">
        <f t="shared" ca="1" si="1395"/>
        <v>2020</v>
      </c>
      <c r="Y4200" s="55" t="str">
        <f t="shared" ca="1" si="1396"/>
        <v>10-2020</v>
      </c>
      <c r="Z4200" s="51">
        <f ca="1">IFERROR(VLOOKUP(Y4200,IPC!$E$2:$F$1745,2,0),IPC!$H$1)</f>
        <v>138.32155800000001</v>
      </c>
      <c r="AA4200" s="48">
        <f t="shared" si="1391"/>
        <v>1</v>
      </c>
      <c r="AB4200" s="48">
        <f t="shared" si="1392"/>
        <v>1900</v>
      </c>
      <c r="AC4200" s="32" t="str">
        <f t="shared" si="1385"/>
        <v>1-1900</v>
      </c>
      <c r="AD4200" s="50">
        <f>IFERROR(VLOOKUP(AC4200,IPC!$E$2:$F$1745,2,0),IPC!$H$1)</f>
        <v>138.32155800000001</v>
      </c>
    </row>
    <row r="4201" spans="10:30" x14ac:dyDescent="0.25">
      <c r="J4201" s="44" t="str">
        <f t="shared" si="1398"/>
        <v/>
      </c>
      <c r="K4201" s="33" t="str">
        <f t="shared" ca="1" si="1383"/>
        <v/>
      </c>
      <c r="L4201" s="108">
        <f t="shared" ca="1" si="1401"/>
        <v>0</v>
      </c>
      <c r="M4201" s="44" t="str">
        <f t="shared" si="1399"/>
        <v/>
      </c>
      <c r="N4201" s="45" t="str">
        <f t="shared" ca="1" si="1384"/>
        <v/>
      </c>
      <c r="O4201" s="108">
        <f t="shared" si="1397"/>
        <v>0</v>
      </c>
      <c r="P4201" s="21" t="e">
        <f t="shared" si="1386"/>
        <v>#N/A</v>
      </c>
      <c r="Q4201" s="21" t="e">
        <f t="shared" si="1387"/>
        <v>#N/A</v>
      </c>
      <c r="R4201" s="21" t="e">
        <f t="shared" si="1388"/>
        <v>#N/A</v>
      </c>
      <c r="S4201" s="21" t="e">
        <f t="shared" si="1389"/>
        <v>#N/A</v>
      </c>
      <c r="T4201" s="29" t="e">
        <f t="shared" si="1400"/>
        <v>#N/A</v>
      </c>
      <c r="U4201" s="34">
        <f t="shared" si="1390"/>
        <v>0</v>
      </c>
      <c r="V4201" s="16">
        <f t="shared" ca="1" si="1393"/>
        <v>44139</v>
      </c>
      <c r="W4201" s="56">
        <f t="shared" ca="1" si="1394"/>
        <v>10</v>
      </c>
      <c r="X4201" s="56">
        <f t="shared" ca="1" si="1395"/>
        <v>2020</v>
      </c>
      <c r="Y4201" s="55" t="str">
        <f t="shared" ca="1" si="1396"/>
        <v>10-2020</v>
      </c>
      <c r="Z4201" s="51">
        <f ca="1">IFERROR(VLOOKUP(Y4201,IPC!$E$2:$F$1745,2,0),IPC!$H$1)</f>
        <v>138.32155800000001</v>
      </c>
      <c r="AA4201" s="48">
        <f t="shared" si="1391"/>
        <v>1</v>
      </c>
      <c r="AB4201" s="48">
        <f t="shared" si="1392"/>
        <v>1900</v>
      </c>
      <c r="AC4201" s="32" t="str">
        <f t="shared" si="1385"/>
        <v>1-1900</v>
      </c>
      <c r="AD4201" s="50">
        <f>IFERROR(VLOOKUP(AC4201,IPC!$E$2:$F$1745,2,0),IPC!$H$1)</f>
        <v>138.32155800000001</v>
      </c>
    </row>
    <row r="4202" spans="10:30" x14ac:dyDescent="0.25">
      <c r="J4202" s="44" t="str">
        <f t="shared" si="1398"/>
        <v/>
      </c>
      <c r="K4202" s="33" t="str">
        <f t="shared" ca="1" si="1383"/>
        <v/>
      </c>
      <c r="L4202" s="108">
        <f t="shared" ca="1" si="1401"/>
        <v>0</v>
      </c>
      <c r="M4202" s="44" t="str">
        <f t="shared" si="1399"/>
        <v/>
      </c>
      <c r="N4202" s="45" t="str">
        <f t="shared" ca="1" si="1384"/>
        <v/>
      </c>
      <c r="O4202" s="108">
        <f t="shared" si="1397"/>
        <v>0</v>
      </c>
      <c r="P4202" s="21" t="e">
        <f t="shared" si="1386"/>
        <v>#N/A</v>
      </c>
      <c r="Q4202" s="21" t="e">
        <f t="shared" si="1387"/>
        <v>#N/A</v>
      </c>
      <c r="R4202" s="21" t="e">
        <f t="shared" si="1388"/>
        <v>#N/A</v>
      </c>
      <c r="S4202" s="21" t="e">
        <f t="shared" si="1389"/>
        <v>#N/A</v>
      </c>
      <c r="T4202" s="29" t="e">
        <f t="shared" si="1400"/>
        <v>#N/A</v>
      </c>
      <c r="U4202" s="34">
        <f t="shared" si="1390"/>
        <v>0</v>
      </c>
      <c r="V4202" s="16">
        <f t="shared" ca="1" si="1393"/>
        <v>44139</v>
      </c>
      <c r="W4202" s="56">
        <f t="shared" ca="1" si="1394"/>
        <v>10</v>
      </c>
      <c r="X4202" s="56">
        <f t="shared" ca="1" si="1395"/>
        <v>2020</v>
      </c>
      <c r="Y4202" s="55" t="str">
        <f t="shared" ca="1" si="1396"/>
        <v>10-2020</v>
      </c>
      <c r="Z4202" s="51">
        <f ca="1">IFERROR(VLOOKUP(Y4202,IPC!$E$2:$F$1745,2,0),IPC!$H$1)</f>
        <v>138.32155800000001</v>
      </c>
      <c r="AA4202" s="48">
        <f t="shared" si="1391"/>
        <v>1</v>
      </c>
      <c r="AB4202" s="48">
        <f t="shared" si="1392"/>
        <v>1900</v>
      </c>
      <c r="AC4202" s="32" t="str">
        <f t="shared" si="1385"/>
        <v>1-1900</v>
      </c>
      <c r="AD4202" s="50">
        <f>IFERROR(VLOOKUP(AC4202,IPC!$E$2:$F$1745,2,0),IPC!$H$1)</f>
        <v>138.32155800000001</v>
      </c>
    </row>
    <row r="4203" spans="10:30" x14ac:dyDescent="0.25">
      <c r="J4203" s="44" t="str">
        <f t="shared" si="1398"/>
        <v/>
      </c>
      <c r="K4203" s="33" t="str">
        <f t="shared" ca="1" si="1383"/>
        <v/>
      </c>
      <c r="L4203" s="108">
        <f t="shared" ca="1" si="1401"/>
        <v>0</v>
      </c>
      <c r="M4203" s="44" t="str">
        <f t="shared" si="1399"/>
        <v/>
      </c>
      <c r="N4203" s="45" t="str">
        <f t="shared" ca="1" si="1384"/>
        <v/>
      </c>
      <c r="O4203" s="108">
        <f t="shared" si="1397"/>
        <v>0</v>
      </c>
      <c r="P4203" s="21" t="e">
        <f t="shared" si="1386"/>
        <v>#N/A</v>
      </c>
      <c r="Q4203" s="21" t="e">
        <f t="shared" si="1387"/>
        <v>#N/A</v>
      </c>
      <c r="R4203" s="21" t="e">
        <f t="shared" si="1388"/>
        <v>#N/A</v>
      </c>
      <c r="S4203" s="21" t="e">
        <f t="shared" si="1389"/>
        <v>#N/A</v>
      </c>
      <c r="T4203" s="29" t="e">
        <f t="shared" si="1400"/>
        <v>#N/A</v>
      </c>
      <c r="U4203" s="34">
        <f t="shared" si="1390"/>
        <v>0</v>
      </c>
      <c r="V4203" s="16">
        <f t="shared" ca="1" si="1393"/>
        <v>44139</v>
      </c>
      <c r="W4203" s="56">
        <f t="shared" ca="1" si="1394"/>
        <v>10</v>
      </c>
      <c r="X4203" s="56">
        <f t="shared" ca="1" si="1395"/>
        <v>2020</v>
      </c>
      <c r="Y4203" s="55" t="str">
        <f t="shared" ca="1" si="1396"/>
        <v>10-2020</v>
      </c>
      <c r="Z4203" s="51">
        <f ca="1">IFERROR(VLOOKUP(Y4203,IPC!$E$2:$F$1745,2,0),IPC!$H$1)</f>
        <v>138.32155800000001</v>
      </c>
      <c r="AA4203" s="48">
        <f t="shared" si="1391"/>
        <v>1</v>
      </c>
      <c r="AB4203" s="48">
        <f t="shared" si="1392"/>
        <v>1900</v>
      </c>
      <c r="AC4203" s="32" t="str">
        <f t="shared" si="1385"/>
        <v>1-1900</v>
      </c>
      <c r="AD4203" s="50">
        <f>IFERROR(VLOOKUP(AC4203,IPC!$E$2:$F$1745,2,0),IPC!$H$1)</f>
        <v>138.32155800000001</v>
      </c>
    </row>
    <row r="4204" spans="10:30" x14ac:dyDescent="0.25">
      <c r="J4204" s="44" t="str">
        <f t="shared" si="1398"/>
        <v/>
      </c>
      <c r="K4204" s="33" t="str">
        <f t="shared" ca="1" si="1383"/>
        <v/>
      </c>
      <c r="L4204" s="108">
        <f t="shared" ca="1" si="1401"/>
        <v>0</v>
      </c>
      <c r="M4204" s="44" t="str">
        <f t="shared" si="1399"/>
        <v/>
      </c>
      <c r="N4204" s="45" t="str">
        <f t="shared" ca="1" si="1384"/>
        <v/>
      </c>
      <c r="O4204" s="108">
        <f t="shared" si="1397"/>
        <v>0</v>
      </c>
      <c r="P4204" s="21" t="e">
        <f t="shared" si="1386"/>
        <v>#N/A</v>
      </c>
      <c r="Q4204" s="21" t="e">
        <f t="shared" si="1387"/>
        <v>#N/A</v>
      </c>
      <c r="R4204" s="21" t="e">
        <f t="shared" si="1388"/>
        <v>#N/A</v>
      </c>
      <c r="S4204" s="21" t="e">
        <f t="shared" si="1389"/>
        <v>#N/A</v>
      </c>
      <c r="T4204" s="29" t="e">
        <f t="shared" si="1400"/>
        <v>#N/A</v>
      </c>
      <c r="U4204" s="34">
        <f t="shared" si="1390"/>
        <v>0</v>
      </c>
      <c r="V4204" s="16">
        <f t="shared" ca="1" si="1393"/>
        <v>44139</v>
      </c>
      <c r="W4204" s="56">
        <f t="shared" ca="1" si="1394"/>
        <v>10</v>
      </c>
      <c r="X4204" s="56">
        <f t="shared" ca="1" si="1395"/>
        <v>2020</v>
      </c>
      <c r="Y4204" s="55" t="str">
        <f t="shared" ca="1" si="1396"/>
        <v>10-2020</v>
      </c>
      <c r="Z4204" s="51">
        <f ca="1">IFERROR(VLOOKUP(Y4204,IPC!$E$2:$F$1745,2,0),IPC!$H$1)</f>
        <v>138.32155800000001</v>
      </c>
      <c r="AA4204" s="48">
        <f t="shared" si="1391"/>
        <v>1</v>
      </c>
      <c r="AB4204" s="48">
        <f t="shared" si="1392"/>
        <v>1900</v>
      </c>
      <c r="AC4204" s="32" t="str">
        <f t="shared" si="1385"/>
        <v>1-1900</v>
      </c>
      <c r="AD4204" s="50">
        <f>IFERROR(VLOOKUP(AC4204,IPC!$E$2:$F$1745,2,0),IPC!$H$1)</f>
        <v>138.32155800000001</v>
      </c>
    </row>
    <row r="4205" spans="10:30" x14ac:dyDescent="0.25">
      <c r="J4205" s="44" t="str">
        <f t="shared" si="1398"/>
        <v/>
      </c>
      <c r="K4205" s="33" t="str">
        <f t="shared" ca="1" si="1383"/>
        <v/>
      </c>
      <c r="L4205" s="108">
        <f t="shared" ca="1" si="1401"/>
        <v>0</v>
      </c>
      <c r="M4205" s="44" t="str">
        <f t="shared" si="1399"/>
        <v/>
      </c>
      <c r="N4205" s="45" t="str">
        <f t="shared" ca="1" si="1384"/>
        <v/>
      </c>
      <c r="O4205" s="108">
        <f t="shared" si="1397"/>
        <v>0</v>
      </c>
      <c r="P4205" s="21" t="e">
        <f t="shared" si="1386"/>
        <v>#N/A</v>
      </c>
      <c r="Q4205" s="21" t="e">
        <f t="shared" si="1387"/>
        <v>#N/A</v>
      </c>
      <c r="R4205" s="21" t="e">
        <f t="shared" si="1388"/>
        <v>#N/A</v>
      </c>
      <c r="S4205" s="21" t="e">
        <f t="shared" si="1389"/>
        <v>#N/A</v>
      </c>
      <c r="T4205" s="29" t="e">
        <f t="shared" si="1400"/>
        <v>#N/A</v>
      </c>
      <c r="U4205" s="34">
        <f t="shared" si="1390"/>
        <v>0</v>
      </c>
      <c r="V4205" s="16">
        <f t="shared" ca="1" si="1393"/>
        <v>44139</v>
      </c>
      <c r="W4205" s="56">
        <f t="shared" ca="1" si="1394"/>
        <v>10</v>
      </c>
      <c r="X4205" s="56">
        <f t="shared" ca="1" si="1395"/>
        <v>2020</v>
      </c>
      <c r="Y4205" s="55" t="str">
        <f t="shared" ca="1" si="1396"/>
        <v>10-2020</v>
      </c>
      <c r="Z4205" s="51">
        <f ca="1">IFERROR(VLOOKUP(Y4205,IPC!$E$2:$F$1745,2,0),IPC!$H$1)</f>
        <v>138.32155800000001</v>
      </c>
      <c r="AA4205" s="48">
        <f t="shared" si="1391"/>
        <v>1</v>
      </c>
      <c r="AB4205" s="48">
        <f t="shared" si="1392"/>
        <v>1900</v>
      </c>
      <c r="AC4205" s="32" t="str">
        <f t="shared" si="1385"/>
        <v>1-1900</v>
      </c>
      <c r="AD4205" s="50">
        <f>IFERROR(VLOOKUP(AC4205,IPC!$E$2:$F$1745,2,0),IPC!$H$1)</f>
        <v>138.32155800000001</v>
      </c>
    </row>
    <row r="4206" spans="10:30" x14ac:dyDescent="0.25">
      <c r="J4206" s="44" t="str">
        <f t="shared" si="1398"/>
        <v/>
      </c>
      <c r="K4206" s="33" t="str">
        <f t="shared" ref="K4206:K4269" ca="1" si="1402">IFERROR(IF((U4218-V4218)/365&lt;0,"",(U4218-V4218)/365),"")</f>
        <v/>
      </c>
      <c r="L4206" s="108">
        <f t="shared" ca="1" si="1401"/>
        <v>0</v>
      </c>
      <c r="M4206" s="44" t="str">
        <f t="shared" si="1399"/>
        <v/>
      </c>
      <c r="N4206" s="45" t="str">
        <f t="shared" ref="N4206:N4269" ca="1" si="1403">IFERROR(L4206*((1+$M$7)^K4206)/((1+$N$7)^K4206),"")</f>
        <v/>
      </c>
      <c r="O4206" s="108">
        <f t="shared" si="1397"/>
        <v>0</v>
      </c>
      <c r="P4206" s="21" t="e">
        <f t="shared" si="1386"/>
        <v>#N/A</v>
      </c>
      <c r="Q4206" s="21" t="e">
        <f t="shared" si="1387"/>
        <v>#N/A</v>
      </c>
      <c r="R4206" s="21" t="e">
        <f t="shared" si="1388"/>
        <v>#N/A</v>
      </c>
      <c r="S4206" s="21" t="e">
        <f t="shared" si="1389"/>
        <v>#N/A</v>
      </c>
      <c r="T4206" s="29" t="e">
        <f t="shared" si="1400"/>
        <v>#N/A</v>
      </c>
      <c r="U4206" s="34">
        <f t="shared" si="1390"/>
        <v>0</v>
      </c>
      <c r="V4206" s="16">
        <f t="shared" ca="1" si="1393"/>
        <v>44139</v>
      </c>
      <c r="W4206" s="56">
        <f t="shared" ca="1" si="1394"/>
        <v>10</v>
      </c>
      <c r="X4206" s="56">
        <f t="shared" ca="1" si="1395"/>
        <v>2020</v>
      </c>
      <c r="Y4206" s="55" t="str">
        <f t="shared" ca="1" si="1396"/>
        <v>10-2020</v>
      </c>
      <c r="Z4206" s="51">
        <f ca="1">IFERROR(VLOOKUP(Y4206,IPC!$E$2:$F$1745,2,0),IPC!$H$1)</f>
        <v>138.32155800000001</v>
      </c>
      <c r="AA4206" s="48">
        <f t="shared" si="1391"/>
        <v>1</v>
      </c>
      <c r="AB4206" s="48">
        <f t="shared" si="1392"/>
        <v>1900</v>
      </c>
      <c r="AC4206" s="32" t="str">
        <f t="shared" si="1385"/>
        <v>1-1900</v>
      </c>
      <c r="AD4206" s="50">
        <f>IFERROR(VLOOKUP(AC4206,IPC!$E$2:$F$1745,2,0),IPC!$H$1)</f>
        <v>138.32155800000001</v>
      </c>
    </row>
    <row r="4207" spans="10:30" x14ac:dyDescent="0.25">
      <c r="J4207" s="44" t="str">
        <f t="shared" si="1398"/>
        <v/>
      </c>
      <c r="K4207" s="33" t="str">
        <f t="shared" ca="1" si="1402"/>
        <v/>
      </c>
      <c r="L4207" s="108">
        <f t="shared" ca="1" si="1401"/>
        <v>0</v>
      </c>
      <c r="M4207" s="44" t="str">
        <f t="shared" si="1399"/>
        <v/>
      </c>
      <c r="N4207" s="45" t="str">
        <f t="shared" ca="1" si="1403"/>
        <v/>
      </c>
      <c r="O4207" s="108">
        <f t="shared" si="1397"/>
        <v>0</v>
      </c>
      <c r="P4207" s="21" t="e">
        <f t="shared" si="1386"/>
        <v>#N/A</v>
      </c>
      <c r="Q4207" s="21" t="e">
        <f t="shared" si="1387"/>
        <v>#N/A</v>
      </c>
      <c r="R4207" s="21" t="e">
        <f t="shared" si="1388"/>
        <v>#N/A</v>
      </c>
      <c r="S4207" s="21" t="e">
        <f t="shared" si="1389"/>
        <v>#N/A</v>
      </c>
      <c r="T4207" s="29" t="e">
        <f t="shared" si="1400"/>
        <v>#N/A</v>
      </c>
      <c r="U4207" s="34">
        <f t="shared" si="1390"/>
        <v>0</v>
      </c>
      <c r="V4207" s="16">
        <f t="shared" ca="1" si="1393"/>
        <v>44139</v>
      </c>
      <c r="W4207" s="56">
        <f t="shared" ca="1" si="1394"/>
        <v>10</v>
      </c>
      <c r="X4207" s="56">
        <f t="shared" ca="1" si="1395"/>
        <v>2020</v>
      </c>
      <c r="Y4207" s="55" t="str">
        <f t="shared" ca="1" si="1396"/>
        <v>10-2020</v>
      </c>
      <c r="Z4207" s="51">
        <f ca="1">IFERROR(VLOOKUP(Y4207,IPC!$E$2:$F$1745,2,0),IPC!$H$1)</f>
        <v>138.32155800000001</v>
      </c>
      <c r="AA4207" s="48">
        <f t="shared" si="1391"/>
        <v>1</v>
      </c>
      <c r="AB4207" s="48">
        <f t="shared" si="1392"/>
        <v>1900</v>
      </c>
      <c r="AC4207" s="32" t="str">
        <f t="shared" ref="AC4207:AC4270" si="1404">+AA4207&amp;"-"&amp;AB4207</f>
        <v>1-1900</v>
      </c>
      <c r="AD4207" s="50">
        <f>IFERROR(VLOOKUP(AC4207,IPC!$E$2:$F$1745,2,0),IPC!$H$1)</f>
        <v>138.32155800000001</v>
      </c>
    </row>
    <row r="4208" spans="10:30" x14ac:dyDescent="0.25">
      <c r="J4208" s="44" t="str">
        <f t="shared" si="1398"/>
        <v/>
      </c>
      <c r="K4208" s="33" t="str">
        <f t="shared" ca="1" si="1402"/>
        <v/>
      </c>
      <c r="L4208" s="108">
        <f t="shared" ca="1" si="1401"/>
        <v>0</v>
      </c>
      <c r="M4208" s="44" t="str">
        <f t="shared" si="1399"/>
        <v/>
      </c>
      <c r="N4208" s="45" t="str">
        <f t="shared" ca="1" si="1403"/>
        <v/>
      </c>
      <c r="O4208" s="108">
        <f t="shared" si="1397"/>
        <v>0</v>
      </c>
      <c r="P4208" s="21" t="e">
        <f t="shared" si="1386"/>
        <v>#N/A</v>
      </c>
      <c r="Q4208" s="21" t="e">
        <f t="shared" si="1387"/>
        <v>#N/A</v>
      </c>
      <c r="R4208" s="21" t="e">
        <f t="shared" si="1388"/>
        <v>#N/A</v>
      </c>
      <c r="S4208" s="21" t="e">
        <f t="shared" si="1389"/>
        <v>#N/A</v>
      </c>
      <c r="T4208" s="29" t="e">
        <f t="shared" si="1400"/>
        <v>#N/A</v>
      </c>
      <c r="U4208" s="34">
        <f t="shared" si="1390"/>
        <v>0</v>
      </c>
      <c r="V4208" s="16">
        <f t="shared" ca="1" si="1393"/>
        <v>44139</v>
      </c>
      <c r="W4208" s="56">
        <f t="shared" ca="1" si="1394"/>
        <v>10</v>
      </c>
      <c r="X4208" s="56">
        <f t="shared" ca="1" si="1395"/>
        <v>2020</v>
      </c>
      <c r="Y4208" s="55" t="str">
        <f t="shared" ca="1" si="1396"/>
        <v>10-2020</v>
      </c>
      <c r="Z4208" s="51">
        <f ca="1">IFERROR(VLOOKUP(Y4208,IPC!$E$2:$F$1745,2,0),IPC!$H$1)</f>
        <v>138.32155800000001</v>
      </c>
      <c r="AA4208" s="48">
        <f t="shared" si="1391"/>
        <v>1</v>
      </c>
      <c r="AB4208" s="48">
        <f t="shared" si="1392"/>
        <v>1900</v>
      </c>
      <c r="AC4208" s="32" t="str">
        <f t="shared" si="1404"/>
        <v>1-1900</v>
      </c>
      <c r="AD4208" s="50">
        <f>IFERROR(VLOOKUP(AC4208,IPC!$E$2:$F$1745,2,0),IPC!$H$1)</f>
        <v>138.32155800000001</v>
      </c>
    </row>
    <row r="4209" spans="10:30" x14ac:dyDescent="0.25">
      <c r="J4209" s="44" t="str">
        <f t="shared" si="1398"/>
        <v/>
      </c>
      <c r="K4209" s="33" t="str">
        <f t="shared" ca="1" si="1402"/>
        <v/>
      </c>
      <c r="L4209" s="108">
        <f t="shared" ca="1" si="1401"/>
        <v>0</v>
      </c>
      <c r="M4209" s="44" t="str">
        <f t="shared" si="1399"/>
        <v/>
      </c>
      <c r="N4209" s="45" t="str">
        <f t="shared" ca="1" si="1403"/>
        <v/>
      </c>
      <c r="O4209" s="108">
        <f t="shared" si="1397"/>
        <v>0</v>
      </c>
      <c r="P4209" s="21" t="e">
        <f t="shared" si="1386"/>
        <v>#N/A</v>
      </c>
      <c r="Q4209" s="21" t="e">
        <f t="shared" si="1387"/>
        <v>#N/A</v>
      </c>
      <c r="R4209" s="21" t="e">
        <f t="shared" si="1388"/>
        <v>#N/A</v>
      </c>
      <c r="S4209" s="21" t="e">
        <f t="shared" si="1389"/>
        <v>#N/A</v>
      </c>
      <c r="T4209" s="29" t="e">
        <f t="shared" si="1400"/>
        <v>#N/A</v>
      </c>
      <c r="U4209" s="34">
        <f t="shared" si="1390"/>
        <v>0</v>
      </c>
      <c r="V4209" s="16">
        <f t="shared" ca="1" si="1393"/>
        <v>44139</v>
      </c>
      <c r="W4209" s="56">
        <f t="shared" ca="1" si="1394"/>
        <v>10</v>
      </c>
      <c r="X4209" s="56">
        <f t="shared" ca="1" si="1395"/>
        <v>2020</v>
      </c>
      <c r="Y4209" s="55" t="str">
        <f t="shared" ca="1" si="1396"/>
        <v>10-2020</v>
      </c>
      <c r="Z4209" s="51">
        <f ca="1">IFERROR(VLOOKUP(Y4209,IPC!$E$2:$F$1745,2,0),IPC!$H$1)</f>
        <v>138.32155800000001</v>
      </c>
      <c r="AA4209" s="48">
        <f t="shared" si="1391"/>
        <v>1</v>
      </c>
      <c r="AB4209" s="48">
        <f t="shared" si="1392"/>
        <v>1900</v>
      </c>
      <c r="AC4209" s="32" t="str">
        <f t="shared" si="1404"/>
        <v>1-1900</v>
      </c>
      <c r="AD4209" s="50">
        <f>IFERROR(VLOOKUP(AC4209,IPC!$E$2:$F$1745,2,0),IPC!$H$1)</f>
        <v>138.32155800000001</v>
      </c>
    </row>
    <row r="4210" spans="10:30" x14ac:dyDescent="0.25">
      <c r="J4210" s="44" t="str">
        <f t="shared" si="1398"/>
        <v/>
      </c>
      <c r="K4210" s="33" t="str">
        <f t="shared" ca="1" si="1402"/>
        <v/>
      </c>
      <c r="L4210" s="108">
        <f t="shared" ca="1" si="1401"/>
        <v>0</v>
      </c>
      <c r="M4210" s="44" t="str">
        <f t="shared" si="1399"/>
        <v/>
      </c>
      <c r="N4210" s="45" t="str">
        <f t="shared" ca="1" si="1403"/>
        <v/>
      </c>
      <c r="O4210" s="108">
        <f t="shared" si="1397"/>
        <v>0</v>
      </c>
      <c r="P4210" s="21" t="e">
        <f t="shared" ref="P4210:P4273" si="1405">+VLOOKUP(D4198,$E$2:$F$5,2,0)</f>
        <v>#N/A</v>
      </c>
      <c r="Q4210" s="21" t="e">
        <f t="shared" ref="Q4210:Q4273" si="1406">+VLOOKUP(E4198,$E$2:$F$5,2,0)</f>
        <v>#N/A</v>
      </c>
      <c r="R4210" s="21" t="e">
        <f t="shared" ref="R4210:R4273" si="1407">+VLOOKUP(F4198,$E$2:$F$5,2,0)</f>
        <v>#N/A</v>
      </c>
      <c r="S4210" s="21" t="e">
        <f t="shared" ref="S4210:S4273" si="1408">+VLOOKUP(G4198,$E$2:$F$5,2,0)</f>
        <v>#N/A</v>
      </c>
      <c r="T4210" s="29" t="e">
        <f t="shared" si="1400"/>
        <v>#N/A</v>
      </c>
      <c r="U4210" s="34">
        <f t="shared" ref="U4210:U4273" si="1409">+H4198+365*I4198</f>
        <v>0</v>
      </c>
      <c r="V4210" s="16">
        <f t="shared" ca="1" si="1393"/>
        <v>44139</v>
      </c>
      <c r="W4210" s="56">
        <f t="shared" ca="1" si="1394"/>
        <v>10</v>
      </c>
      <c r="X4210" s="56">
        <f t="shared" ca="1" si="1395"/>
        <v>2020</v>
      </c>
      <c r="Y4210" s="55" t="str">
        <f t="shared" ca="1" si="1396"/>
        <v>10-2020</v>
      </c>
      <c r="Z4210" s="51">
        <f ca="1">IFERROR(VLOOKUP(Y4210,IPC!$E$2:$F$1745,2,0),IPC!$H$1)</f>
        <v>138.32155800000001</v>
      </c>
      <c r="AA4210" s="48">
        <f t="shared" ref="AA4210:AA4273" si="1410">+MONTH(H4198)</f>
        <v>1</v>
      </c>
      <c r="AB4210" s="48">
        <f t="shared" ref="AB4210:AB4273" si="1411">+YEAR(H4198)</f>
        <v>1900</v>
      </c>
      <c r="AC4210" s="32" t="str">
        <f t="shared" si="1404"/>
        <v>1-1900</v>
      </c>
      <c r="AD4210" s="50">
        <f>IFERROR(VLOOKUP(AC4210,IPC!$E$2:$F$1745,2,0),IPC!$H$1)</f>
        <v>138.32155800000001</v>
      </c>
    </row>
    <row r="4211" spans="10:30" x14ac:dyDescent="0.25">
      <c r="J4211" s="44" t="str">
        <f t="shared" si="1398"/>
        <v/>
      </c>
      <c r="K4211" s="33" t="str">
        <f t="shared" ca="1" si="1402"/>
        <v/>
      </c>
      <c r="L4211" s="108">
        <f t="shared" ca="1" si="1401"/>
        <v>0</v>
      </c>
      <c r="M4211" s="44" t="str">
        <f t="shared" si="1399"/>
        <v/>
      </c>
      <c r="N4211" s="45" t="str">
        <f t="shared" ca="1" si="1403"/>
        <v/>
      </c>
      <c r="O4211" s="108">
        <f t="shared" si="1397"/>
        <v>0</v>
      </c>
      <c r="P4211" s="21" t="e">
        <f t="shared" si="1405"/>
        <v>#N/A</v>
      </c>
      <c r="Q4211" s="21" t="e">
        <f t="shared" si="1406"/>
        <v>#N/A</v>
      </c>
      <c r="R4211" s="21" t="e">
        <f t="shared" si="1407"/>
        <v>#N/A</v>
      </c>
      <c r="S4211" s="21" t="e">
        <f t="shared" si="1408"/>
        <v>#N/A</v>
      </c>
      <c r="T4211" s="29" t="e">
        <f t="shared" si="1400"/>
        <v>#N/A</v>
      </c>
      <c r="U4211" s="34">
        <f t="shared" si="1409"/>
        <v>0</v>
      </c>
      <c r="V4211" s="16">
        <f t="shared" ca="1" si="1393"/>
        <v>44139</v>
      </c>
      <c r="W4211" s="56">
        <f t="shared" ca="1" si="1394"/>
        <v>10</v>
      </c>
      <c r="X4211" s="56">
        <f t="shared" ca="1" si="1395"/>
        <v>2020</v>
      </c>
      <c r="Y4211" s="55" t="str">
        <f t="shared" ca="1" si="1396"/>
        <v>10-2020</v>
      </c>
      <c r="Z4211" s="51">
        <f ca="1">IFERROR(VLOOKUP(Y4211,IPC!$E$2:$F$1745,2,0),IPC!$H$1)</f>
        <v>138.32155800000001</v>
      </c>
      <c r="AA4211" s="48">
        <f t="shared" si="1410"/>
        <v>1</v>
      </c>
      <c r="AB4211" s="48">
        <f t="shared" si="1411"/>
        <v>1900</v>
      </c>
      <c r="AC4211" s="32" t="str">
        <f t="shared" si="1404"/>
        <v>1-1900</v>
      </c>
      <c r="AD4211" s="50">
        <f>IFERROR(VLOOKUP(AC4211,IPC!$E$2:$F$1745,2,0),IPC!$H$1)</f>
        <v>138.32155800000001</v>
      </c>
    </row>
    <row r="4212" spans="10:30" x14ac:dyDescent="0.25">
      <c r="J4212" s="44" t="str">
        <f t="shared" si="1398"/>
        <v/>
      </c>
      <c r="K4212" s="33" t="str">
        <f t="shared" ca="1" si="1402"/>
        <v/>
      </c>
      <c r="L4212" s="108">
        <f t="shared" ca="1" si="1401"/>
        <v>0</v>
      </c>
      <c r="M4212" s="44" t="str">
        <f t="shared" si="1399"/>
        <v/>
      </c>
      <c r="N4212" s="45" t="str">
        <f t="shared" ca="1" si="1403"/>
        <v/>
      </c>
      <c r="O4212" s="108">
        <f t="shared" si="1397"/>
        <v>0</v>
      </c>
      <c r="P4212" s="21" t="e">
        <f t="shared" si="1405"/>
        <v>#N/A</v>
      </c>
      <c r="Q4212" s="21" t="e">
        <f t="shared" si="1406"/>
        <v>#N/A</v>
      </c>
      <c r="R4212" s="21" t="e">
        <f t="shared" si="1407"/>
        <v>#N/A</v>
      </c>
      <c r="S4212" s="21" t="e">
        <f t="shared" si="1408"/>
        <v>#N/A</v>
      </c>
      <c r="T4212" s="29" t="e">
        <f t="shared" si="1400"/>
        <v>#N/A</v>
      </c>
      <c r="U4212" s="34">
        <f t="shared" si="1409"/>
        <v>0</v>
      </c>
      <c r="V4212" s="16">
        <f t="shared" ca="1" si="1393"/>
        <v>44139</v>
      </c>
      <c r="W4212" s="56">
        <f t="shared" ca="1" si="1394"/>
        <v>10</v>
      </c>
      <c r="X4212" s="56">
        <f t="shared" ca="1" si="1395"/>
        <v>2020</v>
      </c>
      <c r="Y4212" s="55" t="str">
        <f t="shared" ca="1" si="1396"/>
        <v>10-2020</v>
      </c>
      <c r="Z4212" s="51">
        <f ca="1">IFERROR(VLOOKUP(Y4212,IPC!$E$2:$F$1745,2,0),IPC!$H$1)</f>
        <v>138.32155800000001</v>
      </c>
      <c r="AA4212" s="48">
        <f t="shared" si="1410"/>
        <v>1</v>
      </c>
      <c r="AB4212" s="48">
        <f t="shared" si="1411"/>
        <v>1900</v>
      </c>
      <c r="AC4212" s="32" t="str">
        <f t="shared" si="1404"/>
        <v>1-1900</v>
      </c>
      <c r="AD4212" s="50">
        <f>IFERROR(VLOOKUP(AC4212,IPC!$E$2:$F$1745,2,0),IPC!$H$1)</f>
        <v>138.32155800000001</v>
      </c>
    </row>
    <row r="4213" spans="10:30" x14ac:dyDescent="0.25">
      <c r="J4213" s="44" t="str">
        <f t="shared" si="1398"/>
        <v/>
      </c>
      <c r="K4213" s="33" t="str">
        <f t="shared" ca="1" si="1402"/>
        <v/>
      </c>
      <c r="L4213" s="108">
        <f t="shared" ca="1" si="1401"/>
        <v>0</v>
      </c>
      <c r="M4213" s="44" t="str">
        <f t="shared" si="1399"/>
        <v/>
      </c>
      <c r="N4213" s="45" t="str">
        <f t="shared" ca="1" si="1403"/>
        <v/>
      </c>
      <c r="O4213" s="108">
        <f t="shared" si="1397"/>
        <v>0</v>
      </c>
      <c r="P4213" s="21" t="e">
        <f t="shared" si="1405"/>
        <v>#N/A</v>
      </c>
      <c r="Q4213" s="21" t="e">
        <f t="shared" si="1406"/>
        <v>#N/A</v>
      </c>
      <c r="R4213" s="21" t="e">
        <f t="shared" si="1407"/>
        <v>#N/A</v>
      </c>
      <c r="S4213" s="21" t="e">
        <f t="shared" si="1408"/>
        <v>#N/A</v>
      </c>
      <c r="T4213" s="29" t="e">
        <f t="shared" si="1400"/>
        <v>#N/A</v>
      </c>
      <c r="U4213" s="34">
        <f t="shared" si="1409"/>
        <v>0</v>
      </c>
      <c r="V4213" s="16">
        <f t="shared" ca="1" si="1393"/>
        <v>44139</v>
      </c>
      <c r="W4213" s="56">
        <f t="shared" ca="1" si="1394"/>
        <v>10</v>
      </c>
      <c r="X4213" s="56">
        <f t="shared" ca="1" si="1395"/>
        <v>2020</v>
      </c>
      <c r="Y4213" s="55" t="str">
        <f t="shared" ca="1" si="1396"/>
        <v>10-2020</v>
      </c>
      <c r="Z4213" s="51">
        <f ca="1">IFERROR(VLOOKUP(Y4213,IPC!$E$2:$F$1745,2,0),IPC!$H$1)</f>
        <v>138.32155800000001</v>
      </c>
      <c r="AA4213" s="48">
        <f t="shared" si="1410"/>
        <v>1</v>
      </c>
      <c r="AB4213" s="48">
        <f t="shared" si="1411"/>
        <v>1900</v>
      </c>
      <c r="AC4213" s="32" t="str">
        <f t="shared" si="1404"/>
        <v>1-1900</v>
      </c>
      <c r="AD4213" s="50">
        <f>IFERROR(VLOOKUP(AC4213,IPC!$E$2:$F$1745,2,0),IPC!$H$1)</f>
        <v>138.32155800000001</v>
      </c>
    </row>
    <row r="4214" spans="10:30" x14ac:dyDescent="0.25">
      <c r="J4214" s="44" t="str">
        <f t="shared" si="1398"/>
        <v/>
      </c>
      <c r="K4214" s="33" t="str">
        <f t="shared" ca="1" si="1402"/>
        <v/>
      </c>
      <c r="L4214" s="108">
        <f t="shared" ca="1" si="1401"/>
        <v>0</v>
      </c>
      <c r="M4214" s="44" t="str">
        <f t="shared" si="1399"/>
        <v/>
      </c>
      <c r="N4214" s="45" t="str">
        <f t="shared" ca="1" si="1403"/>
        <v/>
      </c>
      <c r="O4214" s="108">
        <f t="shared" si="1397"/>
        <v>0</v>
      </c>
      <c r="P4214" s="21" t="e">
        <f t="shared" si="1405"/>
        <v>#N/A</v>
      </c>
      <c r="Q4214" s="21" t="e">
        <f t="shared" si="1406"/>
        <v>#N/A</v>
      </c>
      <c r="R4214" s="21" t="e">
        <f t="shared" si="1407"/>
        <v>#N/A</v>
      </c>
      <c r="S4214" s="21" t="e">
        <f t="shared" si="1408"/>
        <v>#N/A</v>
      </c>
      <c r="T4214" s="29" t="e">
        <f t="shared" si="1400"/>
        <v>#N/A</v>
      </c>
      <c r="U4214" s="34">
        <f t="shared" si="1409"/>
        <v>0</v>
      </c>
      <c r="V4214" s="16">
        <f t="shared" ca="1" si="1393"/>
        <v>44139</v>
      </c>
      <c r="W4214" s="56">
        <f t="shared" ca="1" si="1394"/>
        <v>10</v>
      </c>
      <c r="X4214" s="56">
        <f t="shared" ca="1" si="1395"/>
        <v>2020</v>
      </c>
      <c r="Y4214" s="55" t="str">
        <f t="shared" ca="1" si="1396"/>
        <v>10-2020</v>
      </c>
      <c r="Z4214" s="51">
        <f ca="1">IFERROR(VLOOKUP(Y4214,IPC!$E$2:$F$1745,2,0),IPC!$H$1)</f>
        <v>138.32155800000001</v>
      </c>
      <c r="AA4214" s="48">
        <f t="shared" si="1410"/>
        <v>1</v>
      </c>
      <c r="AB4214" s="48">
        <f t="shared" si="1411"/>
        <v>1900</v>
      </c>
      <c r="AC4214" s="32" t="str">
        <f t="shared" si="1404"/>
        <v>1-1900</v>
      </c>
      <c r="AD4214" s="50">
        <f>IFERROR(VLOOKUP(AC4214,IPC!$E$2:$F$1745,2,0),IPC!$H$1)</f>
        <v>138.32155800000001</v>
      </c>
    </row>
    <row r="4215" spans="10:30" x14ac:dyDescent="0.25">
      <c r="J4215" s="44" t="str">
        <f t="shared" si="1398"/>
        <v/>
      </c>
      <c r="K4215" s="33" t="str">
        <f t="shared" ca="1" si="1402"/>
        <v/>
      </c>
      <c r="L4215" s="108">
        <f t="shared" ca="1" si="1401"/>
        <v>0</v>
      </c>
      <c r="M4215" s="44" t="str">
        <f t="shared" si="1399"/>
        <v/>
      </c>
      <c r="N4215" s="45" t="str">
        <f t="shared" ca="1" si="1403"/>
        <v/>
      </c>
      <c r="O4215" s="108">
        <f t="shared" si="1397"/>
        <v>0</v>
      </c>
      <c r="P4215" s="21" t="e">
        <f t="shared" si="1405"/>
        <v>#N/A</v>
      </c>
      <c r="Q4215" s="21" t="e">
        <f t="shared" si="1406"/>
        <v>#N/A</v>
      </c>
      <c r="R4215" s="21" t="e">
        <f t="shared" si="1407"/>
        <v>#N/A</v>
      </c>
      <c r="S4215" s="21" t="e">
        <f t="shared" si="1408"/>
        <v>#N/A</v>
      </c>
      <c r="T4215" s="29" t="e">
        <f t="shared" si="1400"/>
        <v>#N/A</v>
      </c>
      <c r="U4215" s="34">
        <f t="shared" si="1409"/>
        <v>0</v>
      </c>
      <c r="V4215" s="16">
        <f t="shared" ca="1" si="1393"/>
        <v>44139</v>
      </c>
      <c r="W4215" s="56">
        <f t="shared" ca="1" si="1394"/>
        <v>10</v>
      </c>
      <c r="X4215" s="56">
        <f t="shared" ca="1" si="1395"/>
        <v>2020</v>
      </c>
      <c r="Y4215" s="55" t="str">
        <f t="shared" ca="1" si="1396"/>
        <v>10-2020</v>
      </c>
      <c r="Z4215" s="51">
        <f ca="1">IFERROR(VLOOKUP(Y4215,IPC!$E$2:$F$1745,2,0),IPC!$H$1)</f>
        <v>138.32155800000001</v>
      </c>
      <c r="AA4215" s="48">
        <f t="shared" si="1410"/>
        <v>1</v>
      </c>
      <c r="AB4215" s="48">
        <f t="shared" si="1411"/>
        <v>1900</v>
      </c>
      <c r="AC4215" s="32" t="str">
        <f t="shared" si="1404"/>
        <v>1-1900</v>
      </c>
      <c r="AD4215" s="50">
        <f>IFERROR(VLOOKUP(AC4215,IPC!$E$2:$F$1745,2,0),IPC!$H$1)</f>
        <v>138.32155800000001</v>
      </c>
    </row>
    <row r="4216" spans="10:30" x14ac:dyDescent="0.25">
      <c r="J4216" s="44" t="str">
        <f t="shared" si="1398"/>
        <v/>
      </c>
      <c r="K4216" s="33" t="str">
        <f t="shared" ca="1" si="1402"/>
        <v/>
      </c>
      <c r="L4216" s="108">
        <f t="shared" ca="1" si="1401"/>
        <v>0</v>
      </c>
      <c r="M4216" s="44" t="str">
        <f t="shared" si="1399"/>
        <v/>
      </c>
      <c r="N4216" s="45" t="str">
        <f t="shared" ca="1" si="1403"/>
        <v/>
      </c>
      <c r="O4216" s="108">
        <f t="shared" si="1397"/>
        <v>0</v>
      </c>
      <c r="P4216" s="21" t="e">
        <f t="shared" si="1405"/>
        <v>#N/A</v>
      </c>
      <c r="Q4216" s="21" t="e">
        <f t="shared" si="1406"/>
        <v>#N/A</v>
      </c>
      <c r="R4216" s="21" t="e">
        <f t="shared" si="1407"/>
        <v>#N/A</v>
      </c>
      <c r="S4216" s="21" t="e">
        <f t="shared" si="1408"/>
        <v>#N/A</v>
      </c>
      <c r="T4216" s="29" t="e">
        <f t="shared" si="1400"/>
        <v>#N/A</v>
      </c>
      <c r="U4216" s="34">
        <f t="shared" si="1409"/>
        <v>0</v>
      </c>
      <c r="V4216" s="16">
        <f t="shared" ca="1" si="1393"/>
        <v>44139</v>
      </c>
      <c r="W4216" s="56">
        <f t="shared" ca="1" si="1394"/>
        <v>10</v>
      </c>
      <c r="X4216" s="56">
        <f t="shared" ca="1" si="1395"/>
        <v>2020</v>
      </c>
      <c r="Y4216" s="55" t="str">
        <f t="shared" ca="1" si="1396"/>
        <v>10-2020</v>
      </c>
      <c r="Z4216" s="51">
        <f ca="1">IFERROR(VLOOKUP(Y4216,IPC!$E$2:$F$1745,2,0),IPC!$H$1)</f>
        <v>138.32155800000001</v>
      </c>
      <c r="AA4216" s="48">
        <f t="shared" si="1410"/>
        <v>1</v>
      </c>
      <c r="AB4216" s="48">
        <f t="shared" si="1411"/>
        <v>1900</v>
      </c>
      <c r="AC4216" s="32" t="str">
        <f t="shared" si="1404"/>
        <v>1-1900</v>
      </c>
      <c r="AD4216" s="50">
        <f>IFERROR(VLOOKUP(AC4216,IPC!$E$2:$F$1745,2,0),IPC!$H$1)</f>
        <v>138.32155800000001</v>
      </c>
    </row>
    <row r="4217" spans="10:30" x14ac:dyDescent="0.25">
      <c r="J4217" s="44" t="str">
        <f t="shared" si="1398"/>
        <v/>
      </c>
      <c r="K4217" s="33" t="str">
        <f t="shared" ca="1" si="1402"/>
        <v/>
      </c>
      <c r="L4217" s="108">
        <f t="shared" ca="1" si="1401"/>
        <v>0</v>
      </c>
      <c r="M4217" s="44" t="str">
        <f t="shared" si="1399"/>
        <v/>
      </c>
      <c r="N4217" s="45" t="str">
        <f t="shared" ca="1" si="1403"/>
        <v/>
      </c>
      <c r="O4217" s="108">
        <f t="shared" si="1397"/>
        <v>0</v>
      </c>
      <c r="P4217" s="21" t="e">
        <f t="shared" si="1405"/>
        <v>#N/A</v>
      </c>
      <c r="Q4217" s="21" t="e">
        <f t="shared" si="1406"/>
        <v>#N/A</v>
      </c>
      <c r="R4217" s="21" t="e">
        <f t="shared" si="1407"/>
        <v>#N/A</v>
      </c>
      <c r="S4217" s="21" t="e">
        <f t="shared" si="1408"/>
        <v>#N/A</v>
      </c>
      <c r="T4217" s="29" t="e">
        <f t="shared" si="1400"/>
        <v>#N/A</v>
      </c>
      <c r="U4217" s="34">
        <f t="shared" si="1409"/>
        <v>0</v>
      </c>
      <c r="V4217" s="16">
        <f t="shared" ca="1" si="1393"/>
        <v>44139</v>
      </c>
      <c r="W4217" s="56">
        <f t="shared" ca="1" si="1394"/>
        <v>10</v>
      </c>
      <c r="X4217" s="56">
        <f t="shared" ca="1" si="1395"/>
        <v>2020</v>
      </c>
      <c r="Y4217" s="55" t="str">
        <f t="shared" ca="1" si="1396"/>
        <v>10-2020</v>
      </c>
      <c r="Z4217" s="51">
        <f ca="1">IFERROR(VLOOKUP(Y4217,IPC!$E$2:$F$1745,2,0),IPC!$H$1)</f>
        <v>138.32155800000001</v>
      </c>
      <c r="AA4217" s="48">
        <f t="shared" si="1410"/>
        <v>1</v>
      </c>
      <c r="AB4217" s="48">
        <f t="shared" si="1411"/>
        <v>1900</v>
      </c>
      <c r="AC4217" s="32" t="str">
        <f t="shared" si="1404"/>
        <v>1-1900</v>
      </c>
      <c r="AD4217" s="50">
        <f>IFERROR(VLOOKUP(AC4217,IPC!$E$2:$F$1745,2,0),IPC!$H$1)</f>
        <v>138.32155800000001</v>
      </c>
    </row>
    <row r="4218" spans="10:30" x14ac:dyDescent="0.25">
      <c r="J4218" s="44" t="str">
        <f t="shared" si="1398"/>
        <v/>
      </c>
      <c r="K4218" s="33" t="str">
        <f t="shared" ca="1" si="1402"/>
        <v/>
      </c>
      <c r="L4218" s="108">
        <f t="shared" ca="1" si="1401"/>
        <v>0</v>
      </c>
      <c r="M4218" s="44" t="str">
        <f t="shared" si="1399"/>
        <v/>
      </c>
      <c r="N4218" s="45" t="str">
        <f t="shared" ca="1" si="1403"/>
        <v/>
      </c>
      <c r="O4218" s="108">
        <f t="shared" si="1397"/>
        <v>0</v>
      </c>
      <c r="P4218" s="21" t="e">
        <f t="shared" si="1405"/>
        <v>#N/A</v>
      </c>
      <c r="Q4218" s="21" t="e">
        <f t="shared" si="1406"/>
        <v>#N/A</v>
      </c>
      <c r="R4218" s="21" t="e">
        <f t="shared" si="1407"/>
        <v>#N/A</v>
      </c>
      <c r="S4218" s="21" t="e">
        <f t="shared" si="1408"/>
        <v>#N/A</v>
      </c>
      <c r="T4218" s="29" t="e">
        <f t="shared" si="1400"/>
        <v>#N/A</v>
      </c>
      <c r="U4218" s="34">
        <f t="shared" si="1409"/>
        <v>0</v>
      </c>
      <c r="V4218" s="16">
        <f t="shared" ref="V4218:V4281" ca="1" si="1412">+TODAY()</f>
        <v>44139</v>
      </c>
      <c r="W4218" s="56">
        <f t="shared" ref="W4218:W4281" ca="1" si="1413">+MONTH(V4218)-1</f>
        <v>10</v>
      </c>
      <c r="X4218" s="56">
        <f t="shared" ref="X4218:X4281" ca="1" si="1414">+YEAR(V4218)</f>
        <v>2020</v>
      </c>
      <c r="Y4218" s="55" t="str">
        <f t="shared" ref="Y4218:Y4281" ca="1" si="1415">+W4218&amp;"-"&amp;X4218</f>
        <v>10-2020</v>
      </c>
      <c r="Z4218" s="51">
        <f ca="1">IFERROR(VLOOKUP(Y4218,IPC!$E$2:$F$1745,2,0),IPC!$H$1)</f>
        <v>138.32155800000001</v>
      </c>
      <c r="AA4218" s="48">
        <f t="shared" si="1410"/>
        <v>1</v>
      </c>
      <c r="AB4218" s="48">
        <f t="shared" si="1411"/>
        <v>1900</v>
      </c>
      <c r="AC4218" s="32" t="str">
        <f t="shared" si="1404"/>
        <v>1-1900</v>
      </c>
      <c r="AD4218" s="50">
        <f>IFERROR(VLOOKUP(AC4218,IPC!$E$2:$F$1745,2,0),IPC!$H$1)</f>
        <v>138.32155800000001</v>
      </c>
    </row>
    <row r="4219" spans="10:30" x14ac:dyDescent="0.25">
      <c r="J4219" s="44" t="str">
        <f t="shared" si="1398"/>
        <v/>
      </c>
      <c r="K4219" s="33" t="str">
        <f t="shared" ca="1" si="1402"/>
        <v/>
      </c>
      <c r="L4219" s="108">
        <f t="shared" ca="1" si="1401"/>
        <v>0</v>
      </c>
      <c r="M4219" s="44" t="str">
        <f t="shared" si="1399"/>
        <v/>
      </c>
      <c r="N4219" s="45" t="str">
        <f t="shared" ca="1" si="1403"/>
        <v/>
      </c>
      <c r="O4219" s="108">
        <f t="shared" si="1397"/>
        <v>0</v>
      </c>
      <c r="P4219" s="21" t="e">
        <f t="shared" si="1405"/>
        <v>#N/A</v>
      </c>
      <c r="Q4219" s="21" t="e">
        <f t="shared" si="1406"/>
        <v>#N/A</v>
      </c>
      <c r="R4219" s="21" t="e">
        <f t="shared" si="1407"/>
        <v>#N/A</v>
      </c>
      <c r="S4219" s="21" t="e">
        <f t="shared" si="1408"/>
        <v>#N/A</v>
      </c>
      <c r="T4219" s="29" t="e">
        <f t="shared" si="1400"/>
        <v>#N/A</v>
      </c>
      <c r="U4219" s="34">
        <f t="shared" si="1409"/>
        <v>0</v>
      </c>
      <c r="V4219" s="16">
        <f t="shared" ca="1" si="1412"/>
        <v>44139</v>
      </c>
      <c r="W4219" s="56">
        <f t="shared" ca="1" si="1413"/>
        <v>10</v>
      </c>
      <c r="X4219" s="56">
        <f t="shared" ca="1" si="1414"/>
        <v>2020</v>
      </c>
      <c r="Y4219" s="55" t="str">
        <f t="shared" ca="1" si="1415"/>
        <v>10-2020</v>
      </c>
      <c r="Z4219" s="51">
        <f ca="1">IFERROR(VLOOKUP(Y4219,IPC!$E$2:$F$1745,2,0),IPC!$H$1)</f>
        <v>138.32155800000001</v>
      </c>
      <c r="AA4219" s="48">
        <f t="shared" si="1410"/>
        <v>1</v>
      </c>
      <c r="AB4219" s="48">
        <f t="shared" si="1411"/>
        <v>1900</v>
      </c>
      <c r="AC4219" s="32" t="str">
        <f t="shared" si="1404"/>
        <v>1-1900</v>
      </c>
      <c r="AD4219" s="50">
        <f>IFERROR(VLOOKUP(AC4219,IPC!$E$2:$F$1745,2,0),IPC!$H$1)</f>
        <v>138.32155800000001</v>
      </c>
    </row>
    <row r="4220" spans="10:30" x14ac:dyDescent="0.25">
      <c r="J4220" s="44" t="str">
        <f t="shared" si="1398"/>
        <v/>
      </c>
      <c r="K4220" s="33" t="str">
        <f t="shared" ca="1" si="1402"/>
        <v/>
      </c>
      <c r="L4220" s="108">
        <f t="shared" ca="1" si="1401"/>
        <v>0</v>
      </c>
      <c r="M4220" s="44" t="str">
        <f t="shared" si="1399"/>
        <v/>
      </c>
      <c r="N4220" s="45" t="str">
        <f t="shared" ca="1" si="1403"/>
        <v/>
      </c>
      <c r="O4220" s="108">
        <f t="shared" si="1397"/>
        <v>0</v>
      </c>
      <c r="P4220" s="21" t="e">
        <f t="shared" si="1405"/>
        <v>#N/A</v>
      </c>
      <c r="Q4220" s="21" t="e">
        <f t="shared" si="1406"/>
        <v>#N/A</v>
      </c>
      <c r="R4220" s="21" t="e">
        <f t="shared" si="1407"/>
        <v>#N/A</v>
      </c>
      <c r="S4220" s="21" t="e">
        <f t="shared" si="1408"/>
        <v>#N/A</v>
      </c>
      <c r="T4220" s="29" t="e">
        <f t="shared" si="1400"/>
        <v>#N/A</v>
      </c>
      <c r="U4220" s="34">
        <f t="shared" si="1409"/>
        <v>0</v>
      </c>
      <c r="V4220" s="16">
        <f t="shared" ca="1" si="1412"/>
        <v>44139</v>
      </c>
      <c r="W4220" s="56">
        <f t="shared" ca="1" si="1413"/>
        <v>10</v>
      </c>
      <c r="X4220" s="56">
        <f t="shared" ca="1" si="1414"/>
        <v>2020</v>
      </c>
      <c r="Y4220" s="55" t="str">
        <f t="shared" ca="1" si="1415"/>
        <v>10-2020</v>
      </c>
      <c r="Z4220" s="51">
        <f ca="1">IFERROR(VLOOKUP(Y4220,IPC!$E$2:$F$1745,2,0),IPC!$H$1)</f>
        <v>138.32155800000001</v>
      </c>
      <c r="AA4220" s="48">
        <f t="shared" si="1410"/>
        <v>1</v>
      </c>
      <c r="AB4220" s="48">
        <f t="shared" si="1411"/>
        <v>1900</v>
      </c>
      <c r="AC4220" s="32" t="str">
        <f t="shared" si="1404"/>
        <v>1-1900</v>
      </c>
      <c r="AD4220" s="50">
        <f>IFERROR(VLOOKUP(AC4220,IPC!$E$2:$F$1745,2,0),IPC!$H$1)</f>
        <v>138.32155800000001</v>
      </c>
    </row>
    <row r="4221" spans="10:30" x14ac:dyDescent="0.25">
      <c r="J4221" s="44" t="str">
        <f t="shared" si="1398"/>
        <v/>
      </c>
      <c r="K4221" s="33" t="str">
        <f t="shared" ca="1" si="1402"/>
        <v/>
      </c>
      <c r="L4221" s="108">
        <f t="shared" ca="1" si="1401"/>
        <v>0</v>
      </c>
      <c r="M4221" s="44" t="str">
        <f t="shared" si="1399"/>
        <v/>
      </c>
      <c r="N4221" s="45" t="str">
        <f t="shared" ca="1" si="1403"/>
        <v/>
      </c>
      <c r="O4221" s="108">
        <f t="shared" si="1397"/>
        <v>0</v>
      </c>
      <c r="P4221" s="21" t="e">
        <f t="shared" si="1405"/>
        <v>#N/A</v>
      </c>
      <c r="Q4221" s="21" t="e">
        <f t="shared" si="1406"/>
        <v>#N/A</v>
      </c>
      <c r="R4221" s="21" t="e">
        <f t="shared" si="1407"/>
        <v>#N/A</v>
      </c>
      <c r="S4221" s="21" t="e">
        <f t="shared" si="1408"/>
        <v>#N/A</v>
      </c>
      <c r="T4221" s="29" t="e">
        <f t="shared" si="1400"/>
        <v>#N/A</v>
      </c>
      <c r="U4221" s="34">
        <f t="shared" si="1409"/>
        <v>0</v>
      </c>
      <c r="V4221" s="16">
        <f t="shared" ca="1" si="1412"/>
        <v>44139</v>
      </c>
      <c r="W4221" s="56">
        <f t="shared" ca="1" si="1413"/>
        <v>10</v>
      </c>
      <c r="X4221" s="56">
        <f t="shared" ca="1" si="1414"/>
        <v>2020</v>
      </c>
      <c r="Y4221" s="55" t="str">
        <f t="shared" ca="1" si="1415"/>
        <v>10-2020</v>
      </c>
      <c r="Z4221" s="51">
        <f ca="1">IFERROR(VLOOKUP(Y4221,IPC!$E$2:$F$1745,2,0),IPC!$H$1)</f>
        <v>138.32155800000001</v>
      </c>
      <c r="AA4221" s="48">
        <f t="shared" si="1410"/>
        <v>1</v>
      </c>
      <c r="AB4221" s="48">
        <f t="shared" si="1411"/>
        <v>1900</v>
      </c>
      <c r="AC4221" s="32" t="str">
        <f t="shared" si="1404"/>
        <v>1-1900</v>
      </c>
      <c r="AD4221" s="50">
        <f>IFERROR(VLOOKUP(AC4221,IPC!$E$2:$F$1745,2,0),IPC!$H$1)</f>
        <v>138.32155800000001</v>
      </c>
    </row>
    <row r="4222" spans="10:30" x14ac:dyDescent="0.25">
      <c r="J4222" s="44" t="str">
        <f t="shared" si="1398"/>
        <v/>
      </c>
      <c r="K4222" s="33" t="str">
        <f t="shared" ca="1" si="1402"/>
        <v/>
      </c>
      <c r="L4222" s="108">
        <f t="shared" ca="1" si="1401"/>
        <v>0</v>
      </c>
      <c r="M4222" s="44" t="str">
        <f t="shared" si="1399"/>
        <v/>
      </c>
      <c r="N4222" s="45" t="str">
        <f t="shared" ca="1" si="1403"/>
        <v/>
      </c>
      <c r="O4222" s="108">
        <f t="shared" si="1397"/>
        <v>0</v>
      </c>
      <c r="P4222" s="21" t="e">
        <f t="shared" si="1405"/>
        <v>#N/A</v>
      </c>
      <c r="Q4222" s="21" t="e">
        <f t="shared" si="1406"/>
        <v>#N/A</v>
      </c>
      <c r="R4222" s="21" t="e">
        <f t="shared" si="1407"/>
        <v>#N/A</v>
      </c>
      <c r="S4222" s="21" t="e">
        <f t="shared" si="1408"/>
        <v>#N/A</v>
      </c>
      <c r="T4222" s="29" t="e">
        <f t="shared" si="1400"/>
        <v>#N/A</v>
      </c>
      <c r="U4222" s="34">
        <f t="shared" si="1409"/>
        <v>0</v>
      </c>
      <c r="V4222" s="16">
        <f t="shared" ca="1" si="1412"/>
        <v>44139</v>
      </c>
      <c r="W4222" s="56">
        <f t="shared" ca="1" si="1413"/>
        <v>10</v>
      </c>
      <c r="X4222" s="56">
        <f t="shared" ca="1" si="1414"/>
        <v>2020</v>
      </c>
      <c r="Y4222" s="55" t="str">
        <f t="shared" ca="1" si="1415"/>
        <v>10-2020</v>
      </c>
      <c r="Z4222" s="51">
        <f ca="1">IFERROR(VLOOKUP(Y4222,IPC!$E$2:$F$1745,2,0),IPC!$H$1)</f>
        <v>138.32155800000001</v>
      </c>
      <c r="AA4222" s="48">
        <f t="shared" si="1410"/>
        <v>1</v>
      </c>
      <c r="AB4222" s="48">
        <f t="shared" si="1411"/>
        <v>1900</v>
      </c>
      <c r="AC4222" s="32" t="str">
        <f t="shared" si="1404"/>
        <v>1-1900</v>
      </c>
      <c r="AD4222" s="50">
        <f>IFERROR(VLOOKUP(AC4222,IPC!$E$2:$F$1745,2,0),IPC!$H$1)</f>
        <v>138.32155800000001</v>
      </c>
    </row>
    <row r="4223" spans="10:30" x14ac:dyDescent="0.25">
      <c r="J4223" s="44" t="str">
        <f t="shared" si="1398"/>
        <v/>
      </c>
      <c r="K4223" s="33" t="str">
        <f t="shared" ca="1" si="1402"/>
        <v/>
      </c>
      <c r="L4223" s="108">
        <f t="shared" ca="1" si="1401"/>
        <v>0</v>
      </c>
      <c r="M4223" s="44" t="str">
        <f t="shared" si="1399"/>
        <v/>
      </c>
      <c r="N4223" s="45" t="str">
        <f t="shared" ca="1" si="1403"/>
        <v/>
      </c>
      <c r="O4223" s="108">
        <f t="shared" si="1397"/>
        <v>0</v>
      </c>
      <c r="P4223" s="21" t="e">
        <f t="shared" si="1405"/>
        <v>#N/A</v>
      </c>
      <c r="Q4223" s="21" t="e">
        <f t="shared" si="1406"/>
        <v>#N/A</v>
      </c>
      <c r="R4223" s="21" t="e">
        <f t="shared" si="1407"/>
        <v>#N/A</v>
      </c>
      <c r="S4223" s="21" t="e">
        <f t="shared" si="1408"/>
        <v>#N/A</v>
      </c>
      <c r="T4223" s="29" t="e">
        <f t="shared" si="1400"/>
        <v>#N/A</v>
      </c>
      <c r="U4223" s="34">
        <f t="shared" si="1409"/>
        <v>0</v>
      </c>
      <c r="V4223" s="16">
        <f t="shared" ca="1" si="1412"/>
        <v>44139</v>
      </c>
      <c r="W4223" s="56">
        <f t="shared" ca="1" si="1413"/>
        <v>10</v>
      </c>
      <c r="X4223" s="56">
        <f t="shared" ca="1" si="1414"/>
        <v>2020</v>
      </c>
      <c r="Y4223" s="55" t="str">
        <f t="shared" ca="1" si="1415"/>
        <v>10-2020</v>
      </c>
      <c r="Z4223" s="51">
        <f ca="1">IFERROR(VLOOKUP(Y4223,IPC!$E$2:$F$1745,2,0),IPC!$H$1)</f>
        <v>138.32155800000001</v>
      </c>
      <c r="AA4223" s="48">
        <f t="shared" si="1410"/>
        <v>1</v>
      </c>
      <c r="AB4223" s="48">
        <f t="shared" si="1411"/>
        <v>1900</v>
      </c>
      <c r="AC4223" s="32" t="str">
        <f t="shared" si="1404"/>
        <v>1-1900</v>
      </c>
      <c r="AD4223" s="50">
        <f>IFERROR(VLOOKUP(AC4223,IPC!$E$2:$F$1745,2,0),IPC!$H$1)</f>
        <v>138.32155800000001</v>
      </c>
    </row>
    <row r="4224" spans="10:30" x14ac:dyDescent="0.25">
      <c r="J4224" s="44" t="str">
        <f t="shared" si="1398"/>
        <v/>
      </c>
      <c r="K4224" s="33" t="str">
        <f t="shared" ca="1" si="1402"/>
        <v/>
      </c>
      <c r="L4224" s="108">
        <f t="shared" ca="1" si="1401"/>
        <v>0</v>
      </c>
      <c r="M4224" s="44" t="str">
        <f t="shared" si="1399"/>
        <v/>
      </c>
      <c r="N4224" s="45" t="str">
        <f t="shared" ca="1" si="1403"/>
        <v/>
      </c>
      <c r="O4224" s="108">
        <f t="shared" si="1397"/>
        <v>0</v>
      </c>
      <c r="P4224" s="21" t="e">
        <f t="shared" si="1405"/>
        <v>#N/A</v>
      </c>
      <c r="Q4224" s="21" t="e">
        <f t="shared" si="1406"/>
        <v>#N/A</v>
      </c>
      <c r="R4224" s="21" t="e">
        <f t="shared" si="1407"/>
        <v>#N/A</v>
      </c>
      <c r="S4224" s="21" t="e">
        <f t="shared" si="1408"/>
        <v>#N/A</v>
      </c>
      <c r="T4224" s="29" t="e">
        <f t="shared" si="1400"/>
        <v>#N/A</v>
      </c>
      <c r="U4224" s="34">
        <f t="shared" si="1409"/>
        <v>0</v>
      </c>
      <c r="V4224" s="16">
        <f t="shared" ca="1" si="1412"/>
        <v>44139</v>
      </c>
      <c r="W4224" s="56">
        <f t="shared" ca="1" si="1413"/>
        <v>10</v>
      </c>
      <c r="X4224" s="56">
        <f t="shared" ca="1" si="1414"/>
        <v>2020</v>
      </c>
      <c r="Y4224" s="55" t="str">
        <f t="shared" ca="1" si="1415"/>
        <v>10-2020</v>
      </c>
      <c r="Z4224" s="51">
        <f ca="1">IFERROR(VLOOKUP(Y4224,IPC!$E$2:$F$1745,2,0),IPC!$H$1)</f>
        <v>138.32155800000001</v>
      </c>
      <c r="AA4224" s="48">
        <f t="shared" si="1410"/>
        <v>1</v>
      </c>
      <c r="AB4224" s="48">
        <f t="shared" si="1411"/>
        <v>1900</v>
      </c>
      <c r="AC4224" s="32" t="str">
        <f t="shared" si="1404"/>
        <v>1-1900</v>
      </c>
      <c r="AD4224" s="50">
        <f>IFERROR(VLOOKUP(AC4224,IPC!$E$2:$F$1745,2,0),IPC!$H$1)</f>
        <v>138.32155800000001</v>
      </c>
    </row>
    <row r="4225" spans="10:30" x14ac:dyDescent="0.25">
      <c r="J4225" s="44" t="str">
        <f t="shared" si="1398"/>
        <v/>
      </c>
      <c r="K4225" s="33" t="str">
        <f t="shared" ca="1" si="1402"/>
        <v/>
      </c>
      <c r="L4225" s="108">
        <f t="shared" ca="1" si="1401"/>
        <v>0</v>
      </c>
      <c r="M4225" s="44" t="str">
        <f t="shared" si="1399"/>
        <v/>
      </c>
      <c r="N4225" s="45" t="str">
        <f t="shared" ca="1" si="1403"/>
        <v/>
      </c>
      <c r="O4225" s="108">
        <f t="shared" si="1397"/>
        <v>0</v>
      </c>
      <c r="P4225" s="21" t="e">
        <f t="shared" si="1405"/>
        <v>#N/A</v>
      </c>
      <c r="Q4225" s="21" t="e">
        <f t="shared" si="1406"/>
        <v>#N/A</v>
      </c>
      <c r="R4225" s="21" t="e">
        <f t="shared" si="1407"/>
        <v>#N/A</v>
      </c>
      <c r="S4225" s="21" t="e">
        <f t="shared" si="1408"/>
        <v>#N/A</v>
      </c>
      <c r="T4225" s="29" t="e">
        <f t="shared" si="1400"/>
        <v>#N/A</v>
      </c>
      <c r="U4225" s="34">
        <f t="shared" si="1409"/>
        <v>0</v>
      </c>
      <c r="V4225" s="16">
        <f t="shared" ca="1" si="1412"/>
        <v>44139</v>
      </c>
      <c r="W4225" s="56">
        <f t="shared" ca="1" si="1413"/>
        <v>10</v>
      </c>
      <c r="X4225" s="56">
        <f t="shared" ca="1" si="1414"/>
        <v>2020</v>
      </c>
      <c r="Y4225" s="55" t="str">
        <f t="shared" ca="1" si="1415"/>
        <v>10-2020</v>
      </c>
      <c r="Z4225" s="51">
        <f ca="1">IFERROR(VLOOKUP(Y4225,IPC!$E$2:$F$1745,2,0),IPC!$H$1)</f>
        <v>138.32155800000001</v>
      </c>
      <c r="AA4225" s="48">
        <f t="shared" si="1410"/>
        <v>1</v>
      </c>
      <c r="AB4225" s="48">
        <f t="shared" si="1411"/>
        <v>1900</v>
      </c>
      <c r="AC4225" s="32" t="str">
        <f t="shared" si="1404"/>
        <v>1-1900</v>
      </c>
      <c r="AD4225" s="50">
        <f>IFERROR(VLOOKUP(AC4225,IPC!$E$2:$F$1745,2,0),IPC!$H$1)</f>
        <v>138.32155800000001</v>
      </c>
    </row>
    <row r="4226" spans="10:30" x14ac:dyDescent="0.25">
      <c r="J4226" s="44" t="str">
        <f t="shared" si="1398"/>
        <v/>
      </c>
      <c r="K4226" s="33" t="str">
        <f t="shared" ca="1" si="1402"/>
        <v/>
      </c>
      <c r="L4226" s="108">
        <f t="shared" ca="1" si="1401"/>
        <v>0</v>
      </c>
      <c r="M4226" s="44" t="str">
        <f t="shared" si="1399"/>
        <v/>
      </c>
      <c r="N4226" s="45" t="str">
        <f t="shared" ca="1" si="1403"/>
        <v/>
      </c>
      <c r="O4226" s="108">
        <f t="shared" si="1397"/>
        <v>0</v>
      </c>
      <c r="P4226" s="21" t="e">
        <f t="shared" si="1405"/>
        <v>#N/A</v>
      </c>
      <c r="Q4226" s="21" t="e">
        <f t="shared" si="1406"/>
        <v>#N/A</v>
      </c>
      <c r="R4226" s="21" t="e">
        <f t="shared" si="1407"/>
        <v>#N/A</v>
      </c>
      <c r="S4226" s="21" t="e">
        <f t="shared" si="1408"/>
        <v>#N/A</v>
      </c>
      <c r="T4226" s="29" t="e">
        <f t="shared" si="1400"/>
        <v>#N/A</v>
      </c>
      <c r="U4226" s="34">
        <f t="shared" si="1409"/>
        <v>0</v>
      </c>
      <c r="V4226" s="16">
        <f t="shared" ca="1" si="1412"/>
        <v>44139</v>
      </c>
      <c r="W4226" s="56">
        <f t="shared" ca="1" si="1413"/>
        <v>10</v>
      </c>
      <c r="X4226" s="56">
        <f t="shared" ca="1" si="1414"/>
        <v>2020</v>
      </c>
      <c r="Y4226" s="55" t="str">
        <f t="shared" ca="1" si="1415"/>
        <v>10-2020</v>
      </c>
      <c r="Z4226" s="51">
        <f ca="1">IFERROR(VLOOKUP(Y4226,IPC!$E$2:$F$1745,2,0),IPC!$H$1)</f>
        <v>138.32155800000001</v>
      </c>
      <c r="AA4226" s="48">
        <f t="shared" si="1410"/>
        <v>1</v>
      </c>
      <c r="AB4226" s="48">
        <f t="shared" si="1411"/>
        <v>1900</v>
      </c>
      <c r="AC4226" s="32" t="str">
        <f t="shared" si="1404"/>
        <v>1-1900</v>
      </c>
      <c r="AD4226" s="50">
        <f>IFERROR(VLOOKUP(AC4226,IPC!$E$2:$F$1745,2,0),IPC!$H$1)</f>
        <v>138.32155800000001</v>
      </c>
    </row>
    <row r="4227" spans="10:30" x14ac:dyDescent="0.25">
      <c r="J4227" s="44" t="str">
        <f t="shared" si="1398"/>
        <v/>
      </c>
      <c r="K4227" s="33" t="str">
        <f t="shared" ca="1" si="1402"/>
        <v/>
      </c>
      <c r="L4227" s="108">
        <f t="shared" ca="1" si="1401"/>
        <v>0</v>
      </c>
      <c r="M4227" s="44" t="str">
        <f t="shared" si="1399"/>
        <v/>
      </c>
      <c r="N4227" s="45" t="str">
        <f t="shared" ca="1" si="1403"/>
        <v/>
      </c>
      <c r="O4227" s="108">
        <f t="shared" si="1397"/>
        <v>0</v>
      </c>
      <c r="P4227" s="21" t="e">
        <f t="shared" si="1405"/>
        <v>#N/A</v>
      </c>
      <c r="Q4227" s="21" t="e">
        <f t="shared" si="1406"/>
        <v>#N/A</v>
      </c>
      <c r="R4227" s="21" t="e">
        <f t="shared" si="1407"/>
        <v>#N/A</v>
      </c>
      <c r="S4227" s="21" t="e">
        <f t="shared" si="1408"/>
        <v>#N/A</v>
      </c>
      <c r="T4227" s="29" t="e">
        <f t="shared" si="1400"/>
        <v>#N/A</v>
      </c>
      <c r="U4227" s="34">
        <f t="shared" si="1409"/>
        <v>0</v>
      </c>
      <c r="V4227" s="16">
        <f t="shared" ca="1" si="1412"/>
        <v>44139</v>
      </c>
      <c r="W4227" s="56">
        <f t="shared" ca="1" si="1413"/>
        <v>10</v>
      </c>
      <c r="X4227" s="56">
        <f t="shared" ca="1" si="1414"/>
        <v>2020</v>
      </c>
      <c r="Y4227" s="55" t="str">
        <f t="shared" ca="1" si="1415"/>
        <v>10-2020</v>
      </c>
      <c r="Z4227" s="51">
        <f ca="1">IFERROR(VLOOKUP(Y4227,IPC!$E$2:$F$1745,2,0),IPC!$H$1)</f>
        <v>138.32155800000001</v>
      </c>
      <c r="AA4227" s="48">
        <f t="shared" si="1410"/>
        <v>1</v>
      </c>
      <c r="AB4227" s="48">
        <f t="shared" si="1411"/>
        <v>1900</v>
      </c>
      <c r="AC4227" s="32" t="str">
        <f t="shared" si="1404"/>
        <v>1-1900</v>
      </c>
      <c r="AD4227" s="50">
        <f>IFERROR(VLOOKUP(AC4227,IPC!$E$2:$F$1745,2,0),IPC!$H$1)</f>
        <v>138.32155800000001</v>
      </c>
    </row>
    <row r="4228" spans="10:30" x14ac:dyDescent="0.25">
      <c r="J4228" s="44" t="str">
        <f t="shared" si="1398"/>
        <v/>
      </c>
      <c r="K4228" s="33" t="str">
        <f t="shared" ca="1" si="1402"/>
        <v/>
      </c>
      <c r="L4228" s="108">
        <f t="shared" ca="1" si="1401"/>
        <v>0</v>
      </c>
      <c r="M4228" s="44" t="str">
        <f t="shared" si="1399"/>
        <v/>
      </c>
      <c r="N4228" s="45" t="str">
        <f t="shared" ca="1" si="1403"/>
        <v/>
      </c>
      <c r="O4228" s="108">
        <f t="shared" si="1397"/>
        <v>0</v>
      </c>
      <c r="P4228" s="21" t="e">
        <f t="shared" si="1405"/>
        <v>#N/A</v>
      </c>
      <c r="Q4228" s="21" t="e">
        <f t="shared" si="1406"/>
        <v>#N/A</v>
      </c>
      <c r="R4228" s="21" t="e">
        <f t="shared" si="1407"/>
        <v>#N/A</v>
      </c>
      <c r="S4228" s="21" t="e">
        <f t="shared" si="1408"/>
        <v>#N/A</v>
      </c>
      <c r="T4228" s="29" t="e">
        <f t="shared" si="1400"/>
        <v>#N/A</v>
      </c>
      <c r="U4228" s="34">
        <f t="shared" si="1409"/>
        <v>0</v>
      </c>
      <c r="V4228" s="16">
        <f t="shared" ca="1" si="1412"/>
        <v>44139</v>
      </c>
      <c r="W4228" s="56">
        <f t="shared" ca="1" si="1413"/>
        <v>10</v>
      </c>
      <c r="X4228" s="56">
        <f t="shared" ca="1" si="1414"/>
        <v>2020</v>
      </c>
      <c r="Y4228" s="55" t="str">
        <f t="shared" ca="1" si="1415"/>
        <v>10-2020</v>
      </c>
      <c r="Z4228" s="51">
        <f ca="1">IFERROR(VLOOKUP(Y4228,IPC!$E$2:$F$1745,2,0),IPC!$H$1)</f>
        <v>138.32155800000001</v>
      </c>
      <c r="AA4228" s="48">
        <f t="shared" si="1410"/>
        <v>1</v>
      </c>
      <c r="AB4228" s="48">
        <f t="shared" si="1411"/>
        <v>1900</v>
      </c>
      <c r="AC4228" s="32" t="str">
        <f t="shared" si="1404"/>
        <v>1-1900</v>
      </c>
      <c r="AD4228" s="50">
        <f>IFERROR(VLOOKUP(AC4228,IPC!$E$2:$F$1745,2,0),IPC!$H$1)</f>
        <v>138.32155800000001</v>
      </c>
    </row>
    <row r="4229" spans="10:30" x14ac:dyDescent="0.25">
      <c r="J4229" s="44" t="str">
        <f t="shared" si="1398"/>
        <v/>
      </c>
      <c r="K4229" s="33" t="str">
        <f t="shared" ca="1" si="1402"/>
        <v/>
      </c>
      <c r="L4229" s="108">
        <f t="shared" ca="1" si="1401"/>
        <v>0</v>
      </c>
      <c r="M4229" s="44" t="str">
        <f t="shared" si="1399"/>
        <v/>
      </c>
      <c r="N4229" s="45" t="str">
        <f t="shared" ca="1" si="1403"/>
        <v/>
      </c>
      <c r="O4229" s="108">
        <f t="shared" si="1397"/>
        <v>0</v>
      </c>
      <c r="P4229" s="21" t="e">
        <f t="shared" si="1405"/>
        <v>#N/A</v>
      </c>
      <c r="Q4229" s="21" t="e">
        <f t="shared" si="1406"/>
        <v>#N/A</v>
      </c>
      <c r="R4229" s="21" t="e">
        <f t="shared" si="1407"/>
        <v>#N/A</v>
      </c>
      <c r="S4229" s="21" t="e">
        <f t="shared" si="1408"/>
        <v>#N/A</v>
      </c>
      <c r="T4229" s="29" t="e">
        <f t="shared" si="1400"/>
        <v>#N/A</v>
      </c>
      <c r="U4229" s="34">
        <f t="shared" si="1409"/>
        <v>0</v>
      </c>
      <c r="V4229" s="16">
        <f t="shared" ca="1" si="1412"/>
        <v>44139</v>
      </c>
      <c r="W4229" s="56">
        <f t="shared" ca="1" si="1413"/>
        <v>10</v>
      </c>
      <c r="X4229" s="56">
        <f t="shared" ca="1" si="1414"/>
        <v>2020</v>
      </c>
      <c r="Y4229" s="55" t="str">
        <f t="shared" ca="1" si="1415"/>
        <v>10-2020</v>
      </c>
      <c r="Z4229" s="51">
        <f ca="1">IFERROR(VLOOKUP(Y4229,IPC!$E$2:$F$1745,2,0),IPC!$H$1)</f>
        <v>138.32155800000001</v>
      </c>
      <c r="AA4229" s="48">
        <f t="shared" si="1410"/>
        <v>1</v>
      </c>
      <c r="AB4229" s="48">
        <f t="shared" si="1411"/>
        <v>1900</v>
      </c>
      <c r="AC4229" s="32" t="str">
        <f t="shared" si="1404"/>
        <v>1-1900</v>
      </c>
      <c r="AD4229" s="50">
        <f>IFERROR(VLOOKUP(AC4229,IPC!$E$2:$F$1745,2,0),IPC!$H$1)</f>
        <v>138.32155800000001</v>
      </c>
    </row>
    <row r="4230" spans="10:30" x14ac:dyDescent="0.25">
      <c r="J4230" s="44" t="str">
        <f t="shared" si="1398"/>
        <v/>
      </c>
      <c r="K4230" s="33" t="str">
        <f t="shared" ca="1" si="1402"/>
        <v/>
      </c>
      <c r="L4230" s="108">
        <f t="shared" ca="1" si="1401"/>
        <v>0</v>
      </c>
      <c r="M4230" s="44" t="str">
        <f t="shared" si="1399"/>
        <v/>
      </c>
      <c r="N4230" s="45" t="str">
        <f t="shared" ca="1" si="1403"/>
        <v/>
      </c>
      <c r="O4230" s="108">
        <f t="shared" si="1397"/>
        <v>0</v>
      </c>
      <c r="P4230" s="21" t="e">
        <f t="shared" si="1405"/>
        <v>#N/A</v>
      </c>
      <c r="Q4230" s="21" t="e">
        <f t="shared" si="1406"/>
        <v>#N/A</v>
      </c>
      <c r="R4230" s="21" t="e">
        <f t="shared" si="1407"/>
        <v>#N/A</v>
      </c>
      <c r="S4230" s="21" t="e">
        <f t="shared" si="1408"/>
        <v>#N/A</v>
      </c>
      <c r="T4230" s="29" t="e">
        <f t="shared" si="1400"/>
        <v>#N/A</v>
      </c>
      <c r="U4230" s="34">
        <f t="shared" si="1409"/>
        <v>0</v>
      </c>
      <c r="V4230" s="16">
        <f t="shared" ca="1" si="1412"/>
        <v>44139</v>
      </c>
      <c r="W4230" s="56">
        <f t="shared" ca="1" si="1413"/>
        <v>10</v>
      </c>
      <c r="X4230" s="56">
        <f t="shared" ca="1" si="1414"/>
        <v>2020</v>
      </c>
      <c r="Y4230" s="55" t="str">
        <f t="shared" ca="1" si="1415"/>
        <v>10-2020</v>
      </c>
      <c r="Z4230" s="51">
        <f ca="1">IFERROR(VLOOKUP(Y4230,IPC!$E$2:$F$1745,2,0),IPC!$H$1)</f>
        <v>138.32155800000001</v>
      </c>
      <c r="AA4230" s="48">
        <f t="shared" si="1410"/>
        <v>1</v>
      </c>
      <c r="AB4230" s="48">
        <f t="shared" si="1411"/>
        <v>1900</v>
      </c>
      <c r="AC4230" s="32" t="str">
        <f t="shared" si="1404"/>
        <v>1-1900</v>
      </c>
      <c r="AD4230" s="50">
        <f>IFERROR(VLOOKUP(AC4230,IPC!$E$2:$F$1745,2,0),IPC!$H$1)</f>
        <v>138.32155800000001</v>
      </c>
    </row>
    <row r="4231" spans="10:30" x14ac:dyDescent="0.25">
      <c r="J4231" s="44" t="str">
        <f t="shared" si="1398"/>
        <v/>
      </c>
      <c r="K4231" s="33" t="str">
        <f t="shared" ca="1" si="1402"/>
        <v/>
      </c>
      <c r="L4231" s="108">
        <f t="shared" ca="1" si="1401"/>
        <v>0</v>
      </c>
      <c r="M4231" s="44" t="str">
        <f t="shared" si="1399"/>
        <v/>
      </c>
      <c r="N4231" s="45" t="str">
        <f t="shared" ca="1" si="1403"/>
        <v/>
      </c>
      <c r="O4231" s="108">
        <f t="shared" si="1397"/>
        <v>0</v>
      </c>
      <c r="P4231" s="21" t="e">
        <f t="shared" si="1405"/>
        <v>#N/A</v>
      </c>
      <c r="Q4231" s="21" t="e">
        <f t="shared" si="1406"/>
        <v>#N/A</v>
      </c>
      <c r="R4231" s="21" t="e">
        <f t="shared" si="1407"/>
        <v>#N/A</v>
      </c>
      <c r="S4231" s="21" t="e">
        <f t="shared" si="1408"/>
        <v>#N/A</v>
      </c>
      <c r="T4231" s="29" t="e">
        <f t="shared" si="1400"/>
        <v>#N/A</v>
      </c>
      <c r="U4231" s="34">
        <f t="shared" si="1409"/>
        <v>0</v>
      </c>
      <c r="V4231" s="16">
        <f t="shared" ca="1" si="1412"/>
        <v>44139</v>
      </c>
      <c r="W4231" s="56">
        <f t="shared" ca="1" si="1413"/>
        <v>10</v>
      </c>
      <c r="X4231" s="56">
        <f t="shared" ca="1" si="1414"/>
        <v>2020</v>
      </c>
      <c r="Y4231" s="55" t="str">
        <f t="shared" ca="1" si="1415"/>
        <v>10-2020</v>
      </c>
      <c r="Z4231" s="51">
        <f ca="1">IFERROR(VLOOKUP(Y4231,IPC!$E$2:$F$1745,2,0),IPC!$H$1)</f>
        <v>138.32155800000001</v>
      </c>
      <c r="AA4231" s="48">
        <f t="shared" si="1410"/>
        <v>1</v>
      </c>
      <c r="AB4231" s="48">
        <f t="shared" si="1411"/>
        <v>1900</v>
      </c>
      <c r="AC4231" s="32" t="str">
        <f t="shared" si="1404"/>
        <v>1-1900</v>
      </c>
      <c r="AD4231" s="50">
        <f>IFERROR(VLOOKUP(AC4231,IPC!$E$2:$F$1745,2,0),IPC!$H$1)</f>
        <v>138.32155800000001</v>
      </c>
    </row>
    <row r="4232" spans="10:30" x14ac:dyDescent="0.25">
      <c r="J4232" s="44" t="str">
        <f t="shared" si="1398"/>
        <v/>
      </c>
      <c r="K4232" s="33" t="str">
        <f t="shared" ca="1" si="1402"/>
        <v/>
      </c>
      <c r="L4232" s="108">
        <f t="shared" ca="1" si="1401"/>
        <v>0</v>
      </c>
      <c r="M4232" s="44" t="str">
        <f t="shared" si="1399"/>
        <v/>
      </c>
      <c r="N4232" s="45" t="str">
        <f t="shared" ca="1" si="1403"/>
        <v/>
      </c>
      <c r="O4232" s="108">
        <f t="shared" si="1397"/>
        <v>0</v>
      </c>
      <c r="P4232" s="21" t="e">
        <f t="shared" si="1405"/>
        <v>#N/A</v>
      </c>
      <c r="Q4232" s="21" t="e">
        <f t="shared" si="1406"/>
        <v>#N/A</v>
      </c>
      <c r="R4232" s="21" t="e">
        <f t="shared" si="1407"/>
        <v>#N/A</v>
      </c>
      <c r="S4232" s="21" t="e">
        <f t="shared" si="1408"/>
        <v>#N/A</v>
      </c>
      <c r="T4232" s="29" t="e">
        <f t="shared" si="1400"/>
        <v>#N/A</v>
      </c>
      <c r="U4232" s="34">
        <f t="shared" si="1409"/>
        <v>0</v>
      </c>
      <c r="V4232" s="16">
        <f t="shared" ca="1" si="1412"/>
        <v>44139</v>
      </c>
      <c r="W4232" s="56">
        <f t="shared" ca="1" si="1413"/>
        <v>10</v>
      </c>
      <c r="X4232" s="56">
        <f t="shared" ca="1" si="1414"/>
        <v>2020</v>
      </c>
      <c r="Y4232" s="55" t="str">
        <f t="shared" ca="1" si="1415"/>
        <v>10-2020</v>
      </c>
      <c r="Z4232" s="51">
        <f ca="1">IFERROR(VLOOKUP(Y4232,IPC!$E$2:$F$1745,2,0),IPC!$H$1)</f>
        <v>138.32155800000001</v>
      </c>
      <c r="AA4232" s="48">
        <f t="shared" si="1410"/>
        <v>1</v>
      </c>
      <c r="AB4232" s="48">
        <f t="shared" si="1411"/>
        <v>1900</v>
      </c>
      <c r="AC4232" s="32" t="str">
        <f t="shared" si="1404"/>
        <v>1-1900</v>
      </c>
      <c r="AD4232" s="50">
        <f>IFERROR(VLOOKUP(AC4232,IPC!$E$2:$F$1745,2,0),IPC!$H$1)</f>
        <v>138.32155800000001</v>
      </c>
    </row>
    <row r="4233" spans="10:30" x14ac:dyDescent="0.25">
      <c r="J4233" s="44" t="str">
        <f t="shared" si="1398"/>
        <v/>
      </c>
      <c r="K4233" s="33" t="str">
        <f t="shared" ca="1" si="1402"/>
        <v/>
      </c>
      <c r="L4233" s="108">
        <f t="shared" ca="1" si="1401"/>
        <v>0</v>
      </c>
      <c r="M4233" s="44" t="str">
        <f t="shared" si="1399"/>
        <v/>
      </c>
      <c r="N4233" s="45" t="str">
        <f t="shared" ca="1" si="1403"/>
        <v/>
      </c>
      <c r="O4233" s="108">
        <f t="shared" si="1397"/>
        <v>0</v>
      </c>
      <c r="P4233" s="21" t="e">
        <f t="shared" si="1405"/>
        <v>#N/A</v>
      </c>
      <c r="Q4233" s="21" t="e">
        <f t="shared" si="1406"/>
        <v>#N/A</v>
      </c>
      <c r="R4233" s="21" t="e">
        <f t="shared" si="1407"/>
        <v>#N/A</v>
      </c>
      <c r="S4233" s="21" t="e">
        <f t="shared" si="1408"/>
        <v>#N/A</v>
      </c>
      <c r="T4233" s="29" t="e">
        <f t="shared" si="1400"/>
        <v>#N/A</v>
      </c>
      <c r="U4233" s="34">
        <f t="shared" si="1409"/>
        <v>0</v>
      </c>
      <c r="V4233" s="16">
        <f t="shared" ca="1" si="1412"/>
        <v>44139</v>
      </c>
      <c r="W4233" s="56">
        <f t="shared" ca="1" si="1413"/>
        <v>10</v>
      </c>
      <c r="X4233" s="56">
        <f t="shared" ca="1" si="1414"/>
        <v>2020</v>
      </c>
      <c r="Y4233" s="55" t="str">
        <f t="shared" ca="1" si="1415"/>
        <v>10-2020</v>
      </c>
      <c r="Z4233" s="51">
        <f ca="1">IFERROR(VLOOKUP(Y4233,IPC!$E$2:$F$1745,2,0),IPC!$H$1)</f>
        <v>138.32155800000001</v>
      </c>
      <c r="AA4233" s="48">
        <f t="shared" si="1410"/>
        <v>1</v>
      </c>
      <c r="AB4233" s="48">
        <f t="shared" si="1411"/>
        <v>1900</v>
      </c>
      <c r="AC4233" s="32" t="str">
        <f t="shared" si="1404"/>
        <v>1-1900</v>
      </c>
      <c r="AD4233" s="50">
        <f>IFERROR(VLOOKUP(AC4233,IPC!$E$2:$F$1745,2,0),IPC!$H$1)</f>
        <v>138.32155800000001</v>
      </c>
    </row>
    <row r="4234" spans="10:30" x14ac:dyDescent="0.25">
      <c r="J4234" s="44" t="str">
        <f t="shared" si="1398"/>
        <v/>
      </c>
      <c r="K4234" s="33" t="str">
        <f t="shared" ca="1" si="1402"/>
        <v/>
      </c>
      <c r="L4234" s="108">
        <f t="shared" ca="1" si="1401"/>
        <v>0</v>
      </c>
      <c r="M4234" s="44" t="str">
        <f t="shared" si="1399"/>
        <v/>
      </c>
      <c r="N4234" s="45" t="str">
        <f t="shared" ca="1" si="1403"/>
        <v/>
      </c>
      <c r="O4234" s="108">
        <f t="shared" si="1397"/>
        <v>0</v>
      </c>
      <c r="P4234" s="21" t="e">
        <f t="shared" si="1405"/>
        <v>#N/A</v>
      </c>
      <c r="Q4234" s="21" t="e">
        <f t="shared" si="1406"/>
        <v>#N/A</v>
      </c>
      <c r="R4234" s="21" t="e">
        <f t="shared" si="1407"/>
        <v>#N/A</v>
      </c>
      <c r="S4234" s="21" t="e">
        <f t="shared" si="1408"/>
        <v>#N/A</v>
      </c>
      <c r="T4234" s="29" t="e">
        <f t="shared" si="1400"/>
        <v>#N/A</v>
      </c>
      <c r="U4234" s="34">
        <f t="shared" si="1409"/>
        <v>0</v>
      </c>
      <c r="V4234" s="16">
        <f t="shared" ca="1" si="1412"/>
        <v>44139</v>
      </c>
      <c r="W4234" s="56">
        <f t="shared" ca="1" si="1413"/>
        <v>10</v>
      </c>
      <c r="X4234" s="56">
        <f t="shared" ca="1" si="1414"/>
        <v>2020</v>
      </c>
      <c r="Y4234" s="55" t="str">
        <f t="shared" ca="1" si="1415"/>
        <v>10-2020</v>
      </c>
      <c r="Z4234" s="51">
        <f ca="1">IFERROR(VLOOKUP(Y4234,IPC!$E$2:$F$1745,2,0),IPC!$H$1)</f>
        <v>138.32155800000001</v>
      </c>
      <c r="AA4234" s="48">
        <f t="shared" si="1410"/>
        <v>1</v>
      </c>
      <c r="AB4234" s="48">
        <f t="shared" si="1411"/>
        <v>1900</v>
      </c>
      <c r="AC4234" s="32" t="str">
        <f t="shared" si="1404"/>
        <v>1-1900</v>
      </c>
      <c r="AD4234" s="50">
        <f>IFERROR(VLOOKUP(AC4234,IPC!$E$2:$F$1745,2,0),IPC!$H$1)</f>
        <v>138.32155800000001</v>
      </c>
    </row>
    <row r="4235" spans="10:30" x14ac:dyDescent="0.25">
      <c r="J4235" s="44" t="str">
        <f t="shared" si="1398"/>
        <v/>
      </c>
      <c r="K4235" s="33" t="str">
        <f t="shared" ca="1" si="1402"/>
        <v/>
      </c>
      <c r="L4235" s="108">
        <f t="shared" ca="1" si="1401"/>
        <v>0</v>
      </c>
      <c r="M4235" s="44" t="str">
        <f t="shared" si="1399"/>
        <v/>
      </c>
      <c r="N4235" s="45" t="str">
        <f t="shared" ca="1" si="1403"/>
        <v/>
      </c>
      <c r="O4235" s="108">
        <f t="shared" si="1397"/>
        <v>0</v>
      </c>
      <c r="P4235" s="21" t="e">
        <f t="shared" si="1405"/>
        <v>#N/A</v>
      </c>
      <c r="Q4235" s="21" t="e">
        <f t="shared" si="1406"/>
        <v>#N/A</v>
      </c>
      <c r="R4235" s="21" t="e">
        <f t="shared" si="1407"/>
        <v>#N/A</v>
      </c>
      <c r="S4235" s="21" t="e">
        <f t="shared" si="1408"/>
        <v>#N/A</v>
      </c>
      <c r="T4235" s="29" t="e">
        <f t="shared" si="1400"/>
        <v>#N/A</v>
      </c>
      <c r="U4235" s="34">
        <f t="shared" si="1409"/>
        <v>0</v>
      </c>
      <c r="V4235" s="16">
        <f t="shared" ca="1" si="1412"/>
        <v>44139</v>
      </c>
      <c r="W4235" s="56">
        <f t="shared" ca="1" si="1413"/>
        <v>10</v>
      </c>
      <c r="X4235" s="56">
        <f t="shared" ca="1" si="1414"/>
        <v>2020</v>
      </c>
      <c r="Y4235" s="55" t="str">
        <f t="shared" ca="1" si="1415"/>
        <v>10-2020</v>
      </c>
      <c r="Z4235" s="51">
        <f ca="1">IFERROR(VLOOKUP(Y4235,IPC!$E$2:$F$1745,2,0),IPC!$H$1)</f>
        <v>138.32155800000001</v>
      </c>
      <c r="AA4235" s="48">
        <f t="shared" si="1410"/>
        <v>1</v>
      </c>
      <c r="AB4235" s="48">
        <f t="shared" si="1411"/>
        <v>1900</v>
      </c>
      <c r="AC4235" s="32" t="str">
        <f t="shared" si="1404"/>
        <v>1-1900</v>
      </c>
      <c r="AD4235" s="50">
        <f>IFERROR(VLOOKUP(AC4235,IPC!$E$2:$F$1745,2,0),IPC!$H$1)</f>
        <v>138.32155800000001</v>
      </c>
    </row>
    <row r="4236" spans="10:30" x14ac:dyDescent="0.25">
      <c r="J4236" s="44" t="str">
        <f t="shared" si="1398"/>
        <v/>
      </c>
      <c r="K4236" s="33" t="str">
        <f t="shared" ca="1" si="1402"/>
        <v/>
      </c>
      <c r="L4236" s="108">
        <f t="shared" ca="1" si="1401"/>
        <v>0</v>
      </c>
      <c r="M4236" s="44" t="str">
        <f t="shared" si="1399"/>
        <v/>
      </c>
      <c r="N4236" s="45" t="str">
        <f t="shared" ca="1" si="1403"/>
        <v/>
      </c>
      <c r="O4236" s="108">
        <f t="shared" si="1397"/>
        <v>0</v>
      </c>
      <c r="P4236" s="21" t="e">
        <f t="shared" si="1405"/>
        <v>#N/A</v>
      </c>
      <c r="Q4236" s="21" t="e">
        <f t="shared" si="1406"/>
        <v>#N/A</v>
      </c>
      <c r="R4236" s="21" t="e">
        <f t="shared" si="1407"/>
        <v>#N/A</v>
      </c>
      <c r="S4236" s="21" t="e">
        <f t="shared" si="1408"/>
        <v>#N/A</v>
      </c>
      <c r="T4236" s="29" t="e">
        <f t="shared" si="1400"/>
        <v>#N/A</v>
      </c>
      <c r="U4236" s="34">
        <f t="shared" si="1409"/>
        <v>0</v>
      </c>
      <c r="V4236" s="16">
        <f t="shared" ca="1" si="1412"/>
        <v>44139</v>
      </c>
      <c r="W4236" s="56">
        <f t="shared" ca="1" si="1413"/>
        <v>10</v>
      </c>
      <c r="X4236" s="56">
        <f t="shared" ca="1" si="1414"/>
        <v>2020</v>
      </c>
      <c r="Y4236" s="55" t="str">
        <f t="shared" ca="1" si="1415"/>
        <v>10-2020</v>
      </c>
      <c r="Z4236" s="51">
        <f ca="1">IFERROR(VLOOKUP(Y4236,IPC!$E$2:$F$1745,2,0),IPC!$H$1)</f>
        <v>138.32155800000001</v>
      </c>
      <c r="AA4236" s="48">
        <f t="shared" si="1410"/>
        <v>1</v>
      </c>
      <c r="AB4236" s="48">
        <f t="shared" si="1411"/>
        <v>1900</v>
      </c>
      <c r="AC4236" s="32" t="str">
        <f t="shared" si="1404"/>
        <v>1-1900</v>
      </c>
      <c r="AD4236" s="50">
        <f>IFERROR(VLOOKUP(AC4236,IPC!$E$2:$F$1745,2,0),IPC!$H$1)</f>
        <v>138.32155800000001</v>
      </c>
    </row>
    <row r="4237" spans="10:30" x14ac:dyDescent="0.25">
      <c r="J4237" s="44" t="str">
        <f t="shared" si="1398"/>
        <v/>
      </c>
      <c r="K4237" s="33" t="str">
        <f t="shared" ca="1" si="1402"/>
        <v/>
      </c>
      <c r="L4237" s="108">
        <f t="shared" ca="1" si="1401"/>
        <v>0</v>
      </c>
      <c r="M4237" s="44" t="str">
        <f t="shared" si="1399"/>
        <v/>
      </c>
      <c r="N4237" s="45" t="str">
        <f t="shared" ca="1" si="1403"/>
        <v/>
      </c>
      <c r="O4237" s="108">
        <f t="shared" si="1397"/>
        <v>0</v>
      </c>
      <c r="P4237" s="21" t="e">
        <f t="shared" si="1405"/>
        <v>#N/A</v>
      </c>
      <c r="Q4237" s="21" t="e">
        <f t="shared" si="1406"/>
        <v>#N/A</v>
      </c>
      <c r="R4237" s="21" t="e">
        <f t="shared" si="1407"/>
        <v>#N/A</v>
      </c>
      <c r="S4237" s="21" t="e">
        <f t="shared" si="1408"/>
        <v>#N/A</v>
      </c>
      <c r="T4237" s="29" t="e">
        <f t="shared" si="1400"/>
        <v>#N/A</v>
      </c>
      <c r="U4237" s="34">
        <f t="shared" si="1409"/>
        <v>0</v>
      </c>
      <c r="V4237" s="16">
        <f t="shared" ca="1" si="1412"/>
        <v>44139</v>
      </c>
      <c r="W4237" s="56">
        <f t="shared" ca="1" si="1413"/>
        <v>10</v>
      </c>
      <c r="X4237" s="56">
        <f t="shared" ca="1" si="1414"/>
        <v>2020</v>
      </c>
      <c r="Y4237" s="55" t="str">
        <f t="shared" ca="1" si="1415"/>
        <v>10-2020</v>
      </c>
      <c r="Z4237" s="51">
        <f ca="1">IFERROR(VLOOKUP(Y4237,IPC!$E$2:$F$1745,2,0),IPC!$H$1)</f>
        <v>138.32155800000001</v>
      </c>
      <c r="AA4237" s="48">
        <f t="shared" si="1410"/>
        <v>1</v>
      </c>
      <c r="AB4237" s="48">
        <f t="shared" si="1411"/>
        <v>1900</v>
      </c>
      <c r="AC4237" s="32" t="str">
        <f t="shared" si="1404"/>
        <v>1-1900</v>
      </c>
      <c r="AD4237" s="50">
        <f>IFERROR(VLOOKUP(AC4237,IPC!$E$2:$F$1745,2,0),IPC!$H$1)</f>
        <v>138.32155800000001</v>
      </c>
    </row>
    <row r="4238" spans="10:30" x14ac:dyDescent="0.25">
      <c r="J4238" s="44" t="str">
        <f t="shared" si="1398"/>
        <v/>
      </c>
      <c r="K4238" s="33" t="str">
        <f t="shared" ca="1" si="1402"/>
        <v/>
      </c>
      <c r="L4238" s="108">
        <f t="shared" ca="1" si="1401"/>
        <v>0</v>
      </c>
      <c r="M4238" s="44" t="str">
        <f t="shared" si="1399"/>
        <v/>
      </c>
      <c r="N4238" s="45" t="str">
        <f t="shared" ca="1" si="1403"/>
        <v/>
      </c>
      <c r="O4238" s="108">
        <f t="shared" si="1397"/>
        <v>0</v>
      </c>
      <c r="P4238" s="21" t="e">
        <f t="shared" si="1405"/>
        <v>#N/A</v>
      </c>
      <c r="Q4238" s="21" t="e">
        <f t="shared" si="1406"/>
        <v>#N/A</v>
      </c>
      <c r="R4238" s="21" t="e">
        <f t="shared" si="1407"/>
        <v>#N/A</v>
      </c>
      <c r="S4238" s="21" t="e">
        <f t="shared" si="1408"/>
        <v>#N/A</v>
      </c>
      <c r="T4238" s="29" t="e">
        <f t="shared" si="1400"/>
        <v>#N/A</v>
      </c>
      <c r="U4238" s="34">
        <f t="shared" si="1409"/>
        <v>0</v>
      </c>
      <c r="V4238" s="16">
        <f t="shared" ca="1" si="1412"/>
        <v>44139</v>
      </c>
      <c r="W4238" s="56">
        <f t="shared" ca="1" si="1413"/>
        <v>10</v>
      </c>
      <c r="X4238" s="56">
        <f t="shared" ca="1" si="1414"/>
        <v>2020</v>
      </c>
      <c r="Y4238" s="55" t="str">
        <f t="shared" ca="1" si="1415"/>
        <v>10-2020</v>
      </c>
      <c r="Z4238" s="51">
        <f ca="1">IFERROR(VLOOKUP(Y4238,IPC!$E$2:$F$1745,2,0),IPC!$H$1)</f>
        <v>138.32155800000001</v>
      </c>
      <c r="AA4238" s="48">
        <f t="shared" si="1410"/>
        <v>1</v>
      </c>
      <c r="AB4238" s="48">
        <f t="shared" si="1411"/>
        <v>1900</v>
      </c>
      <c r="AC4238" s="32" t="str">
        <f t="shared" si="1404"/>
        <v>1-1900</v>
      </c>
      <c r="AD4238" s="50">
        <f>IFERROR(VLOOKUP(AC4238,IPC!$E$2:$F$1745,2,0),IPC!$H$1)</f>
        <v>138.32155800000001</v>
      </c>
    </row>
    <row r="4239" spans="10:30" x14ac:dyDescent="0.25">
      <c r="J4239" s="44" t="str">
        <f t="shared" si="1398"/>
        <v/>
      </c>
      <c r="K4239" s="33" t="str">
        <f t="shared" ca="1" si="1402"/>
        <v/>
      </c>
      <c r="L4239" s="108">
        <f t="shared" ca="1" si="1401"/>
        <v>0</v>
      </c>
      <c r="M4239" s="44" t="str">
        <f t="shared" si="1399"/>
        <v/>
      </c>
      <c r="N4239" s="45" t="str">
        <f t="shared" ca="1" si="1403"/>
        <v/>
      </c>
      <c r="O4239" s="108">
        <f t="shared" si="1397"/>
        <v>0</v>
      </c>
      <c r="P4239" s="21" t="e">
        <f t="shared" si="1405"/>
        <v>#N/A</v>
      </c>
      <c r="Q4239" s="21" t="e">
        <f t="shared" si="1406"/>
        <v>#N/A</v>
      </c>
      <c r="R4239" s="21" t="e">
        <f t="shared" si="1407"/>
        <v>#N/A</v>
      </c>
      <c r="S4239" s="21" t="e">
        <f t="shared" si="1408"/>
        <v>#N/A</v>
      </c>
      <c r="T4239" s="29" t="e">
        <f t="shared" si="1400"/>
        <v>#N/A</v>
      </c>
      <c r="U4239" s="34">
        <f t="shared" si="1409"/>
        <v>0</v>
      </c>
      <c r="V4239" s="16">
        <f t="shared" ca="1" si="1412"/>
        <v>44139</v>
      </c>
      <c r="W4239" s="56">
        <f t="shared" ca="1" si="1413"/>
        <v>10</v>
      </c>
      <c r="X4239" s="56">
        <f t="shared" ca="1" si="1414"/>
        <v>2020</v>
      </c>
      <c r="Y4239" s="55" t="str">
        <f t="shared" ca="1" si="1415"/>
        <v>10-2020</v>
      </c>
      <c r="Z4239" s="51">
        <f ca="1">IFERROR(VLOOKUP(Y4239,IPC!$E$2:$F$1745,2,0),IPC!$H$1)</f>
        <v>138.32155800000001</v>
      </c>
      <c r="AA4239" s="48">
        <f t="shared" si="1410"/>
        <v>1</v>
      </c>
      <c r="AB4239" s="48">
        <f t="shared" si="1411"/>
        <v>1900</v>
      </c>
      <c r="AC4239" s="32" t="str">
        <f t="shared" si="1404"/>
        <v>1-1900</v>
      </c>
      <c r="AD4239" s="50">
        <f>IFERROR(VLOOKUP(AC4239,IPC!$E$2:$F$1745,2,0),IPC!$H$1)</f>
        <v>138.32155800000001</v>
      </c>
    </row>
    <row r="4240" spans="10:30" x14ac:dyDescent="0.25">
      <c r="J4240" s="44" t="str">
        <f t="shared" si="1398"/>
        <v/>
      </c>
      <c r="K4240" s="33" t="str">
        <f t="shared" ca="1" si="1402"/>
        <v/>
      </c>
      <c r="L4240" s="108">
        <f t="shared" ca="1" si="1401"/>
        <v>0</v>
      </c>
      <c r="M4240" s="44" t="str">
        <f t="shared" si="1399"/>
        <v/>
      </c>
      <c r="N4240" s="45" t="str">
        <f t="shared" ca="1" si="1403"/>
        <v/>
      </c>
      <c r="O4240" s="108">
        <f t="shared" si="1397"/>
        <v>0</v>
      </c>
      <c r="P4240" s="21" t="e">
        <f t="shared" si="1405"/>
        <v>#N/A</v>
      </c>
      <c r="Q4240" s="21" t="e">
        <f t="shared" si="1406"/>
        <v>#N/A</v>
      </c>
      <c r="R4240" s="21" t="e">
        <f t="shared" si="1407"/>
        <v>#N/A</v>
      </c>
      <c r="S4240" s="21" t="e">
        <f t="shared" si="1408"/>
        <v>#N/A</v>
      </c>
      <c r="T4240" s="29" t="e">
        <f t="shared" si="1400"/>
        <v>#N/A</v>
      </c>
      <c r="U4240" s="34">
        <f t="shared" si="1409"/>
        <v>0</v>
      </c>
      <c r="V4240" s="16">
        <f t="shared" ca="1" si="1412"/>
        <v>44139</v>
      </c>
      <c r="W4240" s="56">
        <f t="shared" ca="1" si="1413"/>
        <v>10</v>
      </c>
      <c r="X4240" s="56">
        <f t="shared" ca="1" si="1414"/>
        <v>2020</v>
      </c>
      <c r="Y4240" s="55" t="str">
        <f t="shared" ca="1" si="1415"/>
        <v>10-2020</v>
      </c>
      <c r="Z4240" s="51">
        <f ca="1">IFERROR(VLOOKUP(Y4240,IPC!$E$2:$F$1745,2,0),IPC!$H$1)</f>
        <v>138.32155800000001</v>
      </c>
      <c r="AA4240" s="48">
        <f t="shared" si="1410"/>
        <v>1</v>
      </c>
      <c r="AB4240" s="48">
        <f t="shared" si="1411"/>
        <v>1900</v>
      </c>
      <c r="AC4240" s="32" t="str">
        <f t="shared" si="1404"/>
        <v>1-1900</v>
      </c>
      <c r="AD4240" s="50">
        <f>IFERROR(VLOOKUP(AC4240,IPC!$E$2:$F$1745,2,0),IPC!$H$1)</f>
        <v>138.32155800000001</v>
      </c>
    </row>
    <row r="4241" spans="10:30" x14ac:dyDescent="0.25">
      <c r="J4241" s="44" t="str">
        <f t="shared" si="1398"/>
        <v/>
      </c>
      <c r="K4241" s="33" t="str">
        <f t="shared" ca="1" si="1402"/>
        <v/>
      </c>
      <c r="L4241" s="108">
        <f t="shared" ca="1" si="1401"/>
        <v>0</v>
      </c>
      <c r="M4241" s="44" t="str">
        <f t="shared" si="1399"/>
        <v/>
      </c>
      <c r="N4241" s="45" t="str">
        <f t="shared" ca="1" si="1403"/>
        <v/>
      </c>
      <c r="O4241" s="108">
        <f t="shared" si="1397"/>
        <v>0</v>
      </c>
      <c r="P4241" s="21" t="e">
        <f t="shared" si="1405"/>
        <v>#N/A</v>
      </c>
      <c r="Q4241" s="21" t="e">
        <f t="shared" si="1406"/>
        <v>#N/A</v>
      </c>
      <c r="R4241" s="21" t="e">
        <f t="shared" si="1407"/>
        <v>#N/A</v>
      </c>
      <c r="S4241" s="21" t="e">
        <f t="shared" si="1408"/>
        <v>#N/A</v>
      </c>
      <c r="T4241" s="29" t="e">
        <f t="shared" si="1400"/>
        <v>#N/A</v>
      </c>
      <c r="U4241" s="34">
        <f t="shared" si="1409"/>
        <v>0</v>
      </c>
      <c r="V4241" s="16">
        <f t="shared" ca="1" si="1412"/>
        <v>44139</v>
      </c>
      <c r="W4241" s="56">
        <f t="shared" ca="1" si="1413"/>
        <v>10</v>
      </c>
      <c r="X4241" s="56">
        <f t="shared" ca="1" si="1414"/>
        <v>2020</v>
      </c>
      <c r="Y4241" s="55" t="str">
        <f t="shared" ca="1" si="1415"/>
        <v>10-2020</v>
      </c>
      <c r="Z4241" s="51">
        <f ca="1">IFERROR(VLOOKUP(Y4241,IPC!$E$2:$F$1745,2,0),IPC!$H$1)</f>
        <v>138.32155800000001</v>
      </c>
      <c r="AA4241" s="48">
        <f t="shared" si="1410"/>
        <v>1</v>
      </c>
      <c r="AB4241" s="48">
        <f t="shared" si="1411"/>
        <v>1900</v>
      </c>
      <c r="AC4241" s="32" t="str">
        <f t="shared" si="1404"/>
        <v>1-1900</v>
      </c>
      <c r="AD4241" s="50">
        <f>IFERROR(VLOOKUP(AC4241,IPC!$E$2:$F$1745,2,0),IPC!$H$1)</f>
        <v>138.32155800000001</v>
      </c>
    </row>
    <row r="4242" spans="10:30" x14ac:dyDescent="0.25">
      <c r="J4242" s="44" t="str">
        <f t="shared" si="1398"/>
        <v/>
      </c>
      <c r="K4242" s="33" t="str">
        <f t="shared" ca="1" si="1402"/>
        <v/>
      </c>
      <c r="L4242" s="108">
        <f t="shared" ca="1" si="1401"/>
        <v>0</v>
      </c>
      <c r="M4242" s="44" t="str">
        <f t="shared" si="1399"/>
        <v/>
      </c>
      <c r="N4242" s="45" t="str">
        <f t="shared" ca="1" si="1403"/>
        <v/>
      </c>
      <c r="O4242" s="108">
        <f t="shared" si="1397"/>
        <v>0</v>
      </c>
      <c r="P4242" s="21" t="e">
        <f t="shared" si="1405"/>
        <v>#N/A</v>
      </c>
      <c r="Q4242" s="21" t="e">
        <f t="shared" si="1406"/>
        <v>#N/A</v>
      </c>
      <c r="R4242" s="21" t="e">
        <f t="shared" si="1407"/>
        <v>#N/A</v>
      </c>
      <c r="S4242" s="21" t="e">
        <f t="shared" si="1408"/>
        <v>#N/A</v>
      </c>
      <c r="T4242" s="29" t="e">
        <f t="shared" si="1400"/>
        <v>#N/A</v>
      </c>
      <c r="U4242" s="34">
        <f t="shared" si="1409"/>
        <v>0</v>
      </c>
      <c r="V4242" s="16">
        <f t="shared" ca="1" si="1412"/>
        <v>44139</v>
      </c>
      <c r="W4242" s="56">
        <f t="shared" ca="1" si="1413"/>
        <v>10</v>
      </c>
      <c r="X4242" s="56">
        <f t="shared" ca="1" si="1414"/>
        <v>2020</v>
      </c>
      <c r="Y4242" s="55" t="str">
        <f t="shared" ca="1" si="1415"/>
        <v>10-2020</v>
      </c>
      <c r="Z4242" s="51">
        <f ca="1">IFERROR(VLOOKUP(Y4242,IPC!$E$2:$F$1745,2,0),IPC!$H$1)</f>
        <v>138.32155800000001</v>
      </c>
      <c r="AA4242" s="48">
        <f t="shared" si="1410"/>
        <v>1</v>
      </c>
      <c r="AB4242" s="48">
        <f t="shared" si="1411"/>
        <v>1900</v>
      </c>
      <c r="AC4242" s="32" t="str">
        <f t="shared" si="1404"/>
        <v>1-1900</v>
      </c>
      <c r="AD4242" s="50">
        <f>IFERROR(VLOOKUP(AC4242,IPC!$E$2:$F$1745,2,0),IPC!$H$1)</f>
        <v>138.32155800000001</v>
      </c>
    </row>
    <row r="4243" spans="10:30" x14ac:dyDescent="0.25">
      <c r="J4243" s="44" t="str">
        <f t="shared" si="1398"/>
        <v/>
      </c>
      <c r="K4243" s="33" t="str">
        <f t="shared" ca="1" si="1402"/>
        <v/>
      </c>
      <c r="L4243" s="108">
        <f t="shared" ca="1" si="1401"/>
        <v>0</v>
      </c>
      <c r="M4243" s="44" t="str">
        <f t="shared" si="1399"/>
        <v/>
      </c>
      <c r="N4243" s="45" t="str">
        <f t="shared" ca="1" si="1403"/>
        <v/>
      </c>
      <c r="O4243" s="108">
        <f t="shared" si="1397"/>
        <v>0</v>
      </c>
      <c r="P4243" s="21" t="e">
        <f t="shared" si="1405"/>
        <v>#N/A</v>
      </c>
      <c r="Q4243" s="21" t="e">
        <f t="shared" si="1406"/>
        <v>#N/A</v>
      </c>
      <c r="R4243" s="21" t="e">
        <f t="shared" si="1407"/>
        <v>#N/A</v>
      </c>
      <c r="S4243" s="21" t="e">
        <f t="shared" si="1408"/>
        <v>#N/A</v>
      </c>
      <c r="T4243" s="29" t="e">
        <f t="shared" si="1400"/>
        <v>#N/A</v>
      </c>
      <c r="U4243" s="34">
        <f t="shared" si="1409"/>
        <v>0</v>
      </c>
      <c r="V4243" s="16">
        <f t="shared" ca="1" si="1412"/>
        <v>44139</v>
      </c>
      <c r="W4243" s="56">
        <f t="shared" ca="1" si="1413"/>
        <v>10</v>
      </c>
      <c r="X4243" s="56">
        <f t="shared" ca="1" si="1414"/>
        <v>2020</v>
      </c>
      <c r="Y4243" s="55" t="str">
        <f t="shared" ca="1" si="1415"/>
        <v>10-2020</v>
      </c>
      <c r="Z4243" s="51">
        <f ca="1">IFERROR(VLOOKUP(Y4243,IPC!$E$2:$F$1745,2,0),IPC!$H$1)</f>
        <v>138.32155800000001</v>
      </c>
      <c r="AA4243" s="48">
        <f t="shared" si="1410"/>
        <v>1</v>
      </c>
      <c r="AB4243" s="48">
        <f t="shared" si="1411"/>
        <v>1900</v>
      </c>
      <c r="AC4243" s="32" t="str">
        <f t="shared" si="1404"/>
        <v>1-1900</v>
      </c>
      <c r="AD4243" s="50">
        <f>IFERROR(VLOOKUP(AC4243,IPC!$E$2:$F$1745,2,0),IPC!$H$1)</f>
        <v>138.32155800000001</v>
      </c>
    </row>
    <row r="4244" spans="10:30" x14ac:dyDescent="0.25">
      <c r="J4244" s="44" t="str">
        <f t="shared" si="1398"/>
        <v/>
      </c>
      <c r="K4244" s="33" t="str">
        <f t="shared" ca="1" si="1402"/>
        <v/>
      </c>
      <c r="L4244" s="108">
        <f t="shared" ca="1" si="1401"/>
        <v>0</v>
      </c>
      <c r="M4244" s="44" t="str">
        <f t="shared" si="1399"/>
        <v/>
      </c>
      <c r="N4244" s="45" t="str">
        <f t="shared" ca="1" si="1403"/>
        <v/>
      </c>
      <c r="O4244" s="108">
        <f t="shared" ref="O4244:O4307" si="1416">+IF(M4244="Provisión contable",N4244,0)</f>
        <v>0</v>
      </c>
      <c r="P4244" s="21" t="e">
        <f t="shared" si="1405"/>
        <v>#N/A</v>
      </c>
      <c r="Q4244" s="21" t="e">
        <f t="shared" si="1406"/>
        <v>#N/A</v>
      </c>
      <c r="R4244" s="21" t="e">
        <f t="shared" si="1407"/>
        <v>#N/A</v>
      </c>
      <c r="S4244" s="21" t="e">
        <f t="shared" si="1408"/>
        <v>#N/A</v>
      </c>
      <c r="T4244" s="29" t="e">
        <f t="shared" si="1400"/>
        <v>#N/A</v>
      </c>
      <c r="U4244" s="34">
        <f t="shared" si="1409"/>
        <v>0</v>
      </c>
      <c r="V4244" s="16">
        <f t="shared" ca="1" si="1412"/>
        <v>44139</v>
      </c>
      <c r="W4244" s="56">
        <f t="shared" ca="1" si="1413"/>
        <v>10</v>
      </c>
      <c r="X4244" s="56">
        <f t="shared" ca="1" si="1414"/>
        <v>2020</v>
      </c>
      <c r="Y4244" s="55" t="str">
        <f t="shared" ca="1" si="1415"/>
        <v>10-2020</v>
      </c>
      <c r="Z4244" s="51">
        <f ca="1">IFERROR(VLOOKUP(Y4244,IPC!$E$2:$F$1745,2,0),IPC!$H$1)</f>
        <v>138.32155800000001</v>
      </c>
      <c r="AA4244" s="48">
        <f t="shared" si="1410"/>
        <v>1</v>
      </c>
      <c r="AB4244" s="48">
        <f t="shared" si="1411"/>
        <v>1900</v>
      </c>
      <c r="AC4244" s="32" t="str">
        <f t="shared" si="1404"/>
        <v>1-1900</v>
      </c>
      <c r="AD4244" s="50">
        <f>IFERROR(VLOOKUP(AC4244,IPC!$E$2:$F$1745,2,0),IPC!$H$1)</f>
        <v>138.32155800000001</v>
      </c>
    </row>
    <row r="4245" spans="10:30" x14ac:dyDescent="0.25">
      <c r="J4245" s="44" t="str">
        <f t="shared" si="1398"/>
        <v/>
      </c>
      <c r="K4245" s="33" t="str">
        <f t="shared" ca="1" si="1402"/>
        <v/>
      </c>
      <c r="L4245" s="108">
        <f t="shared" ca="1" si="1401"/>
        <v>0</v>
      </c>
      <c r="M4245" s="44" t="str">
        <f t="shared" si="1399"/>
        <v/>
      </c>
      <c r="N4245" s="45" t="str">
        <f t="shared" ca="1" si="1403"/>
        <v/>
      </c>
      <c r="O4245" s="108">
        <f t="shared" si="1416"/>
        <v>0</v>
      </c>
      <c r="P4245" s="21" t="e">
        <f t="shared" si="1405"/>
        <v>#N/A</v>
      </c>
      <c r="Q4245" s="21" t="e">
        <f t="shared" si="1406"/>
        <v>#N/A</v>
      </c>
      <c r="R4245" s="21" t="e">
        <f t="shared" si="1407"/>
        <v>#N/A</v>
      </c>
      <c r="S4245" s="21" t="e">
        <f t="shared" si="1408"/>
        <v>#N/A</v>
      </c>
      <c r="T4245" s="29" t="e">
        <f t="shared" si="1400"/>
        <v>#N/A</v>
      </c>
      <c r="U4245" s="34">
        <f t="shared" si="1409"/>
        <v>0</v>
      </c>
      <c r="V4245" s="16">
        <f t="shared" ca="1" si="1412"/>
        <v>44139</v>
      </c>
      <c r="W4245" s="56">
        <f t="shared" ca="1" si="1413"/>
        <v>10</v>
      </c>
      <c r="X4245" s="56">
        <f t="shared" ca="1" si="1414"/>
        <v>2020</v>
      </c>
      <c r="Y4245" s="55" t="str">
        <f t="shared" ca="1" si="1415"/>
        <v>10-2020</v>
      </c>
      <c r="Z4245" s="51">
        <f ca="1">IFERROR(VLOOKUP(Y4245,IPC!$E$2:$F$1745,2,0),IPC!$H$1)</f>
        <v>138.32155800000001</v>
      </c>
      <c r="AA4245" s="48">
        <f t="shared" si="1410"/>
        <v>1</v>
      </c>
      <c r="AB4245" s="48">
        <f t="shared" si="1411"/>
        <v>1900</v>
      </c>
      <c r="AC4245" s="32" t="str">
        <f t="shared" si="1404"/>
        <v>1-1900</v>
      </c>
      <c r="AD4245" s="50">
        <f>IFERROR(VLOOKUP(AC4245,IPC!$E$2:$F$1745,2,0),IPC!$H$1)</f>
        <v>138.32155800000001</v>
      </c>
    </row>
    <row r="4246" spans="10:30" x14ac:dyDescent="0.25">
      <c r="J4246" s="44" t="str">
        <f t="shared" si="1398"/>
        <v/>
      </c>
      <c r="K4246" s="33" t="str">
        <f t="shared" ca="1" si="1402"/>
        <v/>
      </c>
      <c r="L4246" s="108">
        <f t="shared" ca="1" si="1401"/>
        <v>0</v>
      </c>
      <c r="M4246" s="44" t="str">
        <f t="shared" si="1399"/>
        <v/>
      </c>
      <c r="N4246" s="45" t="str">
        <f t="shared" ca="1" si="1403"/>
        <v/>
      </c>
      <c r="O4246" s="108">
        <f t="shared" si="1416"/>
        <v>0</v>
      </c>
      <c r="P4246" s="21" t="e">
        <f t="shared" si="1405"/>
        <v>#N/A</v>
      </c>
      <c r="Q4246" s="21" t="e">
        <f t="shared" si="1406"/>
        <v>#N/A</v>
      </c>
      <c r="R4246" s="21" t="e">
        <f t="shared" si="1407"/>
        <v>#N/A</v>
      </c>
      <c r="S4246" s="21" t="e">
        <f t="shared" si="1408"/>
        <v>#N/A</v>
      </c>
      <c r="T4246" s="29" t="e">
        <f t="shared" si="1400"/>
        <v>#N/A</v>
      </c>
      <c r="U4246" s="34">
        <f t="shared" si="1409"/>
        <v>0</v>
      </c>
      <c r="V4246" s="16">
        <f t="shared" ca="1" si="1412"/>
        <v>44139</v>
      </c>
      <c r="W4246" s="56">
        <f t="shared" ca="1" si="1413"/>
        <v>10</v>
      </c>
      <c r="X4246" s="56">
        <f t="shared" ca="1" si="1414"/>
        <v>2020</v>
      </c>
      <c r="Y4246" s="55" t="str">
        <f t="shared" ca="1" si="1415"/>
        <v>10-2020</v>
      </c>
      <c r="Z4246" s="51">
        <f ca="1">IFERROR(VLOOKUP(Y4246,IPC!$E$2:$F$1745,2,0),IPC!$H$1)</f>
        <v>138.32155800000001</v>
      </c>
      <c r="AA4246" s="48">
        <f t="shared" si="1410"/>
        <v>1</v>
      </c>
      <c r="AB4246" s="48">
        <f t="shared" si="1411"/>
        <v>1900</v>
      </c>
      <c r="AC4246" s="32" t="str">
        <f t="shared" si="1404"/>
        <v>1-1900</v>
      </c>
      <c r="AD4246" s="50">
        <f>IFERROR(VLOOKUP(AC4246,IPC!$E$2:$F$1745,2,0),IPC!$H$1)</f>
        <v>138.32155800000001</v>
      </c>
    </row>
    <row r="4247" spans="10:30" x14ac:dyDescent="0.25">
      <c r="J4247" s="44" t="str">
        <f t="shared" si="1398"/>
        <v/>
      </c>
      <c r="K4247" s="33" t="str">
        <f t="shared" ca="1" si="1402"/>
        <v/>
      </c>
      <c r="L4247" s="108">
        <f t="shared" ca="1" si="1401"/>
        <v>0</v>
      </c>
      <c r="M4247" s="44" t="str">
        <f t="shared" si="1399"/>
        <v/>
      </c>
      <c r="N4247" s="45" t="str">
        <f t="shared" ca="1" si="1403"/>
        <v/>
      </c>
      <c r="O4247" s="108">
        <f t="shared" si="1416"/>
        <v>0</v>
      </c>
      <c r="P4247" s="21" t="e">
        <f t="shared" si="1405"/>
        <v>#N/A</v>
      </c>
      <c r="Q4247" s="21" t="e">
        <f t="shared" si="1406"/>
        <v>#N/A</v>
      </c>
      <c r="R4247" s="21" t="e">
        <f t="shared" si="1407"/>
        <v>#N/A</v>
      </c>
      <c r="S4247" s="21" t="e">
        <f t="shared" si="1408"/>
        <v>#N/A</v>
      </c>
      <c r="T4247" s="29" t="e">
        <f t="shared" si="1400"/>
        <v>#N/A</v>
      </c>
      <c r="U4247" s="34">
        <f t="shared" si="1409"/>
        <v>0</v>
      </c>
      <c r="V4247" s="16">
        <f t="shared" ca="1" si="1412"/>
        <v>44139</v>
      </c>
      <c r="W4247" s="56">
        <f t="shared" ca="1" si="1413"/>
        <v>10</v>
      </c>
      <c r="X4247" s="56">
        <f t="shared" ca="1" si="1414"/>
        <v>2020</v>
      </c>
      <c r="Y4247" s="55" t="str">
        <f t="shared" ca="1" si="1415"/>
        <v>10-2020</v>
      </c>
      <c r="Z4247" s="51">
        <f ca="1">IFERROR(VLOOKUP(Y4247,IPC!$E$2:$F$1745,2,0),IPC!$H$1)</f>
        <v>138.32155800000001</v>
      </c>
      <c r="AA4247" s="48">
        <f t="shared" si="1410"/>
        <v>1</v>
      </c>
      <c r="AB4247" s="48">
        <f t="shared" si="1411"/>
        <v>1900</v>
      </c>
      <c r="AC4247" s="32" t="str">
        <f t="shared" si="1404"/>
        <v>1-1900</v>
      </c>
      <c r="AD4247" s="50">
        <f>IFERROR(VLOOKUP(AC4247,IPC!$E$2:$F$1745,2,0),IPC!$H$1)</f>
        <v>138.32155800000001</v>
      </c>
    </row>
    <row r="4248" spans="10:30" x14ac:dyDescent="0.25">
      <c r="J4248" s="44" t="str">
        <f t="shared" ref="J4248:J4311" si="1417">IFERROR(IF(T4260&gt;0.5,"ALTA",IF(AND(T4260&gt;0.25,T4260&lt;=0.5),"MEDIA",IF(AND(T4260&gt;=0.1,T4260&lt;=0.25),"BAJA",IF(AND(T4260&lt;0.1),"REMOTA")))),"")</f>
        <v/>
      </c>
      <c r="K4248" s="33" t="str">
        <f t="shared" ca="1" si="1402"/>
        <v/>
      </c>
      <c r="L4248" s="108">
        <f t="shared" ca="1" si="1401"/>
        <v>0</v>
      </c>
      <c r="M4248" s="44" t="str">
        <f t="shared" ref="M4248:M4311" si="1418">IFERROR(IF(T4260&gt;50%,"Provisión contable",IF(T4260&lt;=10%,"No se registra","Cuentas de orden")),"")</f>
        <v/>
      </c>
      <c r="N4248" s="45" t="str">
        <f t="shared" ca="1" si="1403"/>
        <v/>
      </c>
      <c r="O4248" s="108">
        <f t="shared" si="1416"/>
        <v>0</v>
      </c>
      <c r="P4248" s="21" t="e">
        <f t="shared" si="1405"/>
        <v>#N/A</v>
      </c>
      <c r="Q4248" s="21" t="e">
        <f t="shared" si="1406"/>
        <v>#N/A</v>
      </c>
      <c r="R4248" s="21" t="e">
        <f t="shared" si="1407"/>
        <v>#N/A</v>
      </c>
      <c r="S4248" s="21" t="e">
        <f t="shared" si="1408"/>
        <v>#N/A</v>
      </c>
      <c r="T4248" s="29" t="e">
        <f t="shared" si="1400"/>
        <v>#N/A</v>
      </c>
      <c r="U4248" s="34">
        <f t="shared" si="1409"/>
        <v>0</v>
      </c>
      <c r="V4248" s="16">
        <f t="shared" ca="1" si="1412"/>
        <v>44139</v>
      </c>
      <c r="W4248" s="56">
        <f t="shared" ca="1" si="1413"/>
        <v>10</v>
      </c>
      <c r="X4248" s="56">
        <f t="shared" ca="1" si="1414"/>
        <v>2020</v>
      </c>
      <c r="Y4248" s="55" t="str">
        <f t="shared" ca="1" si="1415"/>
        <v>10-2020</v>
      </c>
      <c r="Z4248" s="51">
        <f ca="1">IFERROR(VLOOKUP(Y4248,IPC!$E$2:$F$1745,2,0),IPC!$H$1)</f>
        <v>138.32155800000001</v>
      </c>
      <c r="AA4248" s="48">
        <f t="shared" si="1410"/>
        <v>1</v>
      </c>
      <c r="AB4248" s="48">
        <f t="shared" si="1411"/>
        <v>1900</v>
      </c>
      <c r="AC4248" s="32" t="str">
        <f t="shared" si="1404"/>
        <v>1-1900</v>
      </c>
      <c r="AD4248" s="50">
        <f>IFERROR(VLOOKUP(AC4248,IPC!$E$2:$F$1745,2,0),IPC!$H$1)</f>
        <v>138.32155800000001</v>
      </c>
    </row>
    <row r="4249" spans="10:30" x14ac:dyDescent="0.25">
      <c r="J4249" s="44" t="str">
        <f t="shared" si="1417"/>
        <v/>
      </c>
      <c r="K4249" s="33" t="str">
        <f t="shared" ca="1" si="1402"/>
        <v/>
      </c>
      <c r="L4249" s="108">
        <f t="shared" ca="1" si="1401"/>
        <v>0</v>
      </c>
      <c r="M4249" s="44" t="str">
        <f t="shared" si="1418"/>
        <v/>
      </c>
      <c r="N4249" s="45" t="str">
        <f t="shared" ca="1" si="1403"/>
        <v/>
      </c>
      <c r="O4249" s="108">
        <f t="shared" si="1416"/>
        <v>0</v>
      </c>
      <c r="P4249" s="21" t="e">
        <f t="shared" si="1405"/>
        <v>#N/A</v>
      </c>
      <c r="Q4249" s="21" t="e">
        <f t="shared" si="1406"/>
        <v>#N/A</v>
      </c>
      <c r="R4249" s="21" t="e">
        <f t="shared" si="1407"/>
        <v>#N/A</v>
      </c>
      <c r="S4249" s="21" t="e">
        <f t="shared" si="1408"/>
        <v>#N/A</v>
      </c>
      <c r="T4249" s="29" t="e">
        <f t="shared" si="1400"/>
        <v>#N/A</v>
      </c>
      <c r="U4249" s="34">
        <f t="shared" si="1409"/>
        <v>0</v>
      </c>
      <c r="V4249" s="16">
        <f t="shared" ca="1" si="1412"/>
        <v>44139</v>
      </c>
      <c r="W4249" s="56">
        <f t="shared" ca="1" si="1413"/>
        <v>10</v>
      </c>
      <c r="X4249" s="56">
        <f t="shared" ca="1" si="1414"/>
        <v>2020</v>
      </c>
      <c r="Y4249" s="55" t="str">
        <f t="shared" ca="1" si="1415"/>
        <v>10-2020</v>
      </c>
      <c r="Z4249" s="51">
        <f ca="1">IFERROR(VLOOKUP(Y4249,IPC!$E$2:$F$1745,2,0),IPC!$H$1)</f>
        <v>138.32155800000001</v>
      </c>
      <c r="AA4249" s="48">
        <f t="shared" si="1410"/>
        <v>1</v>
      </c>
      <c r="AB4249" s="48">
        <f t="shared" si="1411"/>
        <v>1900</v>
      </c>
      <c r="AC4249" s="32" t="str">
        <f t="shared" si="1404"/>
        <v>1-1900</v>
      </c>
      <c r="AD4249" s="50">
        <f>IFERROR(VLOOKUP(AC4249,IPC!$E$2:$F$1745,2,0),IPC!$H$1)</f>
        <v>138.32155800000001</v>
      </c>
    </row>
    <row r="4250" spans="10:30" x14ac:dyDescent="0.25">
      <c r="J4250" s="44" t="str">
        <f t="shared" si="1417"/>
        <v/>
      </c>
      <c r="K4250" s="33" t="str">
        <f t="shared" ca="1" si="1402"/>
        <v/>
      </c>
      <c r="L4250" s="108">
        <f t="shared" ca="1" si="1401"/>
        <v>0</v>
      </c>
      <c r="M4250" s="44" t="str">
        <f t="shared" si="1418"/>
        <v/>
      </c>
      <c r="N4250" s="45" t="str">
        <f t="shared" ca="1" si="1403"/>
        <v/>
      </c>
      <c r="O4250" s="108">
        <f t="shared" si="1416"/>
        <v>0</v>
      </c>
      <c r="P4250" s="21" t="e">
        <f t="shared" si="1405"/>
        <v>#N/A</v>
      </c>
      <c r="Q4250" s="21" t="e">
        <f t="shared" si="1406"/>
        <v>#N/A</v>
      </c>
      <c r="R4250" s="21" t="e">
        <f t="shared" si="1407"/>
        <v>#N/A</v>
      </c>
      <c r="S4250" s="21" t="e">
        <f t="shared" si="1408"/>
        <v>#N/A</v>
      </c>
      <c r="T4250" s="29" t="e">
        <f t="shared" si="1400"/>
        <v>#N/A</v>
      </c>
      <c r="U4250" s="34">
        <f t="shared" si="1409"/>
        <v>0</v>
      </c>
      <c r="V4250" s="16">
        <f t="shared" ca="1" si="1412"/>
        <v>44139</v>
      </c>
      <c r="W4250" s="56">
        <f t="shared" ca="1" si="1413"/>
        <v>10</v>
      </c>
      <c r="X4250" s="56">
        <f t="shared" ca="1" si="1414"/>
        <v>2020</v>
      </c>
      <c r="Y4250" s="55" t="str">
        <f t="shared" ca="1" si="1415"/>
        <v>10-2020</v>
      </c>
      <c r="Z4250" s="51">
        <f ca="1">IFERROR(VLOOKUP(Y4250,IPC!$E$2:$F$1745,2,0),IPC!$H$1)</f>
        <v>138.32155800000001</v>
      </c>
      <c r="AA4250" s="48">
        <f t="shared" si="1410"/>
        <v>1</v>
      </c>
      <c r="AB4250" s="48">
        <f t="shared" si="1411"/>
        <v>1900</v>
      </c>
      <c r="AC4250" s="32" t="str">
        <f t="shared" si="1404"/>
        <v>1-1900</v>
      </c>
      <c r="AD4250" s="50">
        <f>IFERROR(VLOOKUP(AC4250,IPC!$E$2:$F$1745,2,0),IPC!$H$1)</f>
        <v>138.32155800000001</v>
      </c>
    </row>
    <row r="4251" spans="10:30" x14ac:dyDescent="0.25">
      <c r="J4251" s="44" t="str">
        <f t="shared" si="1417"/>
        <v/>
      </c>
      <c r="K4251" s="33" t="str">
        <f t="shared" ca="1" si="1402"/>
        <v/>
      </c>
      <c r="L4251" s="108">
        <f t="shared" ca="1" si="1401"/>
        <v>0</v>
      </c>
      <c r="M4251" s="44" t="str">
        <f t="shared" si="1418"/>
        <v/>
      </c>
      <c r="N4251" s="45" t="str">
        <f t="shared" ca="1" si="1403"/>
        <v/>
      </c>
      <c r="O4251" s="108">
        <f t="shared" si="1416"/>
        <v>0</v>
      </c>
      <c r="P4251" s="21" t="e">
        <f t="shared" si="1405"/>
        <v>#N/A</v>
      </c>
      <c r="Q4251" s="21" t="e">
        <f t="shared" si="1406"/>
        <v>#N/A</v>
      </c>
      <c r="R4251" s="21" t="e">
        <f t="shared" si="1407"/>
        <v>#N/A</v>
      </c>
      <c r="S4251" s="21" t="e">
        <f t="shared" si="1408"/>
        <v>#N/A</v>
      </c>
      <c r="T4251" s="29" t="e">
        <f t="shared" si="1400"/>
        <v>#N/A</v>
      </c>
      <c r="U4251" s="34">
        <f t="shared" si="1409"/>
        <v>0</v>
      </c>
      <c r="V4251" s="16">
        <f t="shared" ca="1" si="1412"/>
        <v>44139</v>
      </c>
      <c r="W4251" s="56">
        <f t="shared" ca="1" si="1413"/>
        <v>10</v>
      </c>
      <c r="X4251" s="56">
        <f t="shared" ca="1" si="1414"/>
        <v>2020</v>
      </c>
      <c r="Y4251" s="55" t="str">
        <f t="shared" ca="1" si="1415"/>
        <v>10-2020</v>
      </c>
      <c r="Z4251" s="51">
        <f ca="1">IFERROR(VLOOKUP(Y4251,IPC!$E$2:$F$1745,2,0),IPC!$H$1)</f>
        <v>138.32155800000001</v>
      </c>
      <c r="AA4251" s="48">
        <f t="shared" si="1410"/>
        <v>1</v>
      </c>
      <c r="AB4251" s="48">
        <f t="shared" si="1411"/>
        <v>1900</v>
      </c>
      <c r="AC4251" s="32" t="str">
        <f t="shared" si="1404"/>
        <v>1-1900</v>
      </c>
      <c r="AD4251" s="50">
        <f>IFERROR(VLOOKUP(AC4251,IPC!$E$2:$F$1745,2,0),IPC!$H$1)</f>
        <v>138.32155800000001</v>
      </c>
    </row>
    <row r="4252" spans="10:30" x14ac:dyDescent="0.25">
      <c r="J4252" s="44" t="str">
        <f t="shared" si="1417"/>
        <v/>
      </c>
      <c r="K4252" s="33" t="str">
        <f t="shared" ca="1" si="1402"/>
        <v/>
      </c>
      <c r="L4252" s="108">
        <f t="shared" ca="1" si="1401"/>
        <v>0</v>
      </c>
      <c r="M4252" s="44" t="str">
        <f t="shared" si="1418"/>
        <v/>
      </c>
      <c r="N4252" s="45" t="str">
        <f t="shared" ca="1" si="1403"/>
        <v/>
      </c>
      <c r="O4252" s="108">
        <f t="shared" si="1416"/>
        <v>0</v>
      </c>
      <c r="P4252" s="21" t="e">
        <f t="shared" si="1405"/>
        <v>#N/A</v>
      </c>
      <c r="Q4252" s="21" t="e">
        <f t="shared" si="1406"/>
        <v>#N/A</v>
      </c>
      <c r="R4252" s="21" t="e">
        <f t="shared" si="1407"/>
        <v>#N/A</v>
      </c>
      <c r="S4252" s="21" t="e">
        <f t="shared" si="1408"/>
        <v>#N/A</v>
      </c>
      <c r="T4252" s="29" t="e">
        <f t="shared" si="1400"/>
        <v>#N/A</v>
      </c>
      <c r="U4252" s="34">
        <f t="shared" si="1409"/>
        <v>0</v>
      </c>
      <c r="V4252" s="16">
        <f t="shared" ca="1" si="1412"/>
        <v>44139</v>
      </c>
      <c r="W4252" s="56">
        <f t="shared" ca="1" si="1413"/>
        <v>10</v>
      </c>
      <c r="X4252" s="56">
        <f t="shared" ca="1" si="1414"/>
        <v>2020</v>
      </c>
      <c r="Y4252" s="55" t="str">
        <f t="shared" ca="1" si="1415"/>
        <v>10-2020</v>
      </c>
      <c r="Z4252" s="51">
        <f ca="1">IFERROR(VLOOKUP(Y4252,IPC!$E$2:$F$1745,2,0),IPC!$H$1)</f>
        <v>138.32155800000001</v>
      </c>
      <c r="AA4252" s="48">
        <f t="shared" si="1410"/>
        <v>1</v>
      </c>
      <c r="AB4252" s="48">
        <f t="shared" si="1411"/>
        <v>1900</v>
      </c>
      <c r="AC4252" s="32" t="str">
        <f t="shared" si="1404"/>
        <v>1-1900</v>
      </c>
      <c r="AD4252" s="50">
        <f>IFERROR(VLOOKUP(AC4252,IPC!$E$2:$F$1745,2,0),IPC!$H$1)</f>
        <v>138.32155800000001</v>
      </c>
    </row>
    <row r="4253" spans="10:30" x14ac:dyDescent="0.25">
      <c r="J4253" s="44" t="str">
        <f t="shared" si="1417"/>
        <v/>
      </c>
      <c r="K4253" s="33" t="str">
        <f t="shared" ca="1" si="1402"/>
        <v/>
      </c>
      <c r="L4253" s="108">
        <f t="shared" ca="1" si="1401"/>
        <v>0</v>
      </c>
      <c r="M4253" s="44" t="str">
        <f t="shared" si="1418"/>
        <v/>
      </c>
      <c r="N4253" s="45" t="str">
        <f t="shared" ca="1" si="1403"/>
        <v/>
      </c>
      <c r="O4253" s="108">
        <f t="shared" si="1416"/>
        <v>0</v>
      </c>
      <c r="P4253" s="21" t="e">
        <f t="shared" si="1405"/>
        <v>#N/A</v>
      </c>
      <c r="Q4253" s="21" t="e">
        <f t="shared" si="1406"/>
        <v>#N/A</v>
      </c>
      <c r="R4253" s="21" t="e">
        <f t="shared" si="1407"/>
        <v>#N/A</v>
      </c>
      <c r="S4253" s="21" t="e">
        <f t="shared" si="1408"/>
        <v>#N/A</v>
      </c>
      <c r="T4253" s="29" t="e">
        <f t="shared" si="1400"/>
        <v>#N/A</v>
      </c>
      <c r="U4253" s="34">
        <f t="shared" si="1409"/>
        <v>0</v>
      </c>
      <c r="V4253" s="16">
        <f t="shared" ca="1" si="1412"/>
        <v>44139</v>
      </c>
      <c r="W4253" s="56">
        <f t="shared" ca="1" si="1413"/>
        <v>10</v>
      </c>
      <c r="X4253" s="56">
        <f t="shared" ca="1" si="1414"/>
        <v>2020</v>
      </c>
      <c r="Y4253" s="55" t="str">
        <f t="shared" ca="1" si="1415"/>
        <v>10-2020</v>
      </c>
      <c r="Z4253" s="51">
        <f ca="1">IFERROR(VLOOKUP(Y4253,IPC!$E$2:$F$1745,2,0),IPC!$H$1)</f>
        <v>138.32155800000001</v>
      </c>
      <c r="AA4253" s="48">
        <f t="shared" si="1410"/>
        <v>1</v>
      </c>
      <c r="AB4253" s="48">
        <f t="shared" si="1411"/>
        <v>1900</v>
      </c>
      <c r="AC4253" s="32" t="str">
        <f t="shared" si="1404"/>
        <v>1-1900</v>
      </c>
      <c r="AD4253" s="50">
        <f>IFERROR(VLOOKUP(AC4253,IPC!$E$2:$F$1745,2,0),IPC!$H$1)</f>
        <v>138.32155800000001</v>
      </c>
    </row>
    <row r="4254" spans="10:30" x14ac:dyDescent="0.25">
      <c r="J4254" s="44" t="str">
        <f t="shared" si="1417"/>
        <v/>
      </c>
      <c r="K4254" s="33" t="str">
        <f t="shared" ca="1" si="1402"/>
        <v/>
      </c>
      <c r="L4254" s="108">
        <f t="shared" ca="1" si="1401"/>
        <v>0</v>
      </c>
      <c r="M4254" s="44" t="str">
        <f t="shared" si="1418"/>
        <v/>
      </c>
      <c r="N4254" s="45" t="str">
        <f t="shared" ca="1" si="1403"/>
        <v/>
      </c>
      <c r="O4254" s="108">
        <f t="shared" si="1416"/>
        <v>0</v>
      </c>
      <c r="P4254" s="21" t="e">
        <f t="shared" si="1405"/>
        <v>#N/A</v>
      </c>
      <c r="Q4254" s="21" t="e">
        <f t="shared" si="1406"/>
        <v>#N/A</v>
      </c>
      <c r="R4254" s="21" t="e">
        <f t="shared" si="1407"/>
        <v>#N/A</v>
      </c>
      <c r="S4254" s="21" t="e">
        <f t="shared" si="1408"/>
        <v>#N/A</v>
      </c>
      <c r="T4254" s="29" t="e">
        <f t="shared" si="1400"/>
        <v>#N/A</v>
      </c>
      <c r="U4254" s="34">
        <f t="shared" si="1409"/>
        <v>0</v>
      </c>
      <c r="V4254" s="16">
        <f t="shared" ca="1" si="1412"/>
        <v>44139</v>
      </c>
      <c r="W4254" s="56">
        <f t="shared" ca="1" si="1413"/>
        <v>10</v>
      </c>
      <c r="X4254" s="56">
        <f t="shared" ca="1" si="1414"/>
        <v>2020</v>
      </c>
      <c r="Y4254" s="55" t="str">
        <f t="shared" ca="1" si="1415"/>
        <v>10-2020</v>
      </c>
      <c r="Z4254" s="51">
        <f ca="1">IFERROR(VLOOKUP(Y4254,IPC!$E$2:$F$1745,2,0),IPC!$H$1)</f>
        <v>138.32155800000001</v>
      </c>
      <c r="AA4254" s="48">
        <f t="shared" si="1410"/>
        <v>1</v>
      </c>
      <c r="AB4254" s="48">
        <f t="shared" si="1411"/>
        <v>1900</v>
      </c>
      <c r="AC4254" s="32" t="str">
        <f t="shared" si="1404"/>
        <v>1-1900</v>
      </c>
      <c r="AD4254" s="50">
        <f>IFERROR(VLOOKUP(AC4254,IPC!$E$2:$F$1745,2,0),IPC!$H$1)</f>
        <v>138.32155800000001</v>
      </c>
    </row>
    <row r="4255" spans="10:30" x14ac:dyDescent="0.25">
      <c r="J4255" s="44" t="str">
        <f t="shared" si="1417"/>
        <v/>
      </c>
      <c r="K4255" s="33" t="str">
        <f t="shared" ca="1" si="1402"/>
        <v/>
      </c>
      <c r="L4255" s="108">
        <f t="shared" ca="1" si="1401"/>
        <v>0</v>
      </c>
      <c r="M4255" s="44" t="str">
        <f t="shared" si="1418"/>
        <v/>
      </c>
      <c r="N4255" s="45" t="str">
        <f t="shared" ca="1" si="1403"/>
        <v/>
      </c>
      <c r="O4255" s="108">
        <f t="shared" si="1416"/>
        <v>0</v>
      </c>
      <c r="P4255" s="21" t="e">
        <f t="shared" si="1405"/>
        <v>#N/A</v>
      </c>
      <c r="Q4255" s="21" t="e">
        <f t="shared" si="1406"/>
        <v>#N/A</v>
      </c>
      <c r="R4255" s="21" t="e">
        <f t="shared" si="1407"/>
        <v>#N/A</v>
      </c>
      <c r="S4255" s="21" t="e">
        <f t="shared" si="1408"/>
        <v>#N/A</v>
      </c>
      <c r="T4255" s="29" t="e">
        <f t="shared" si="1400"/>
        <v>#N/A</v>
      </c>
      <c r="U4255" s="34">
        <f t="shared" si="1409"/>
        <v>0</v>
      </c>
      <c r="V4255" s="16">
        <f t="shared" ca="1" si="1412"/>
        <v>44139</v>
      </c>
      <c r="W4255" s="56">
        <f t="shared" ca="1" si="1413"/>
        <v>10</v>
      </c>
      <c r="X4255" s="56">
        <f t="shared" ca="1" si="1414"/>
        <v>2020</v>
      </c>
      <c r="Y4255" s="55" t="str">
        <f t="shared" ca="1" si="1415"/>
        <v>10-2020</v>
      </c>
      <c r="Z4255" s="51">
        <f ca="1">IFERROR(VLOOKUP(Y4255,IPC!$E$2:$F$1745,2,0),IPC!$H$1)</f>
        <v>138.32155800000001</v>
      </c>
      <c r="AA4255" s="48">
        <f t="shared" si="1410"/>
        <v>1</v>
      </c>
      <c r="AB4255" s="48">
        <f t="shared" si="1411"/>
        <v>1900</v>
      </c>
      <c r="AC4255" s="32" t="str">
        <f t="shared" si="1404"/>
        <v>1-1900</v>
      </c>
      <c r="AD4255" s="50">
        <f>IFERROR(VLOOKUP(AC4255,IPC!$E$2:$F$1745,2,0),IPC!$H$1)</f>
        <v>138.32155800000001</v>
      </c>
    </row>
    <row r="4256" spans="10:30" x14ac:dyDescent="0.25">
      <c r="J4256" s="44" t="str">
        <f t="shared" si="1417"/>
        <v/>
      </c>
      <c r="K4256" s="33" t="str">
        <f t="shared" ca="1" si="1402"/>
        <v/>
      </c>
      <c r="L4256" s="108">
        <f t="shared" ca="1" si="1401"/>
        <v>0</v>
      </c>
      <c r="M4256" s="44" t="str">
        <f t="shared" si="1418"/>
        <v/>
      </c>
      <c r="N4256" s="45" t="str">
        <f t="shared" ca="1" si="1403"/>
        <v/>
      </c>
      <c r="O4256" s="108">
        <f t="shared" si="1416"/>
        <v>0</v>
      </c>
      <c r="P4256" s="21" t="e">
        <f t="shared" si="1405"/>
        <v>#N/A</v>
      </c>
      <c r="Q4256" s="21" t="e">
        <f t="shared" si="1406"/>
        <v>#N/A</v>
      </c>
      <c r="R4256" s="21" t="e">
        <f t="shared" si="1407"/>
        <v>#N/A</v>
      </c>
      <c r="S4256" s="21" t="e">
        <f t="shared" si="1408"/>
        <v>#N/A</v>
      </c>
      <c r="T4256" s="29" t="e">
        <f t="shared" ref="T4256:T4319" si="1419">+SUMPRODUCT(P4256:S4256,$P$7:$S$7)/100</f>
        <v>#N/A</v>
      </c>
      <c r="U4256" s="34">
        <f t="shared" si="1409"/>
        <v>0</v>
      </c>
      <c r="V4256" s="16">
        <f t="shared" ca="1" si="1412"/>
        <v>44139</v>
      </c>
      <c r="W4256" s="56">
        <f t="shared" ca="1" si="1413"/>
        <v>10</v>
      </c>
      <c r="X4256" s="56">
        <f t="shared" ca="1" si="1414"/>
        <v>2020</v>
      </c>
      <c r="Y4256" s="55" t="str">
        <f t="shared" ca="1" si="1415"/>
        <v>10-2020</v>
      </c>
      <c r="Z4256" s="51">
        <f ca="1">IFERROR(VLOOKUP(Y4256,IPC!$E$2:$F$1745,2,0),IPC!$H$1)</f>
        <v>138.32155800000001</v>
      </c>
      <c r="AA4256" s="48">
        <f t="shared" si="1410"/>
        <v>1</v>
      </c>
      <c r="AB4256" s="48">
        <f t="shared" si="1411"/>
        <v>1900</v>
      </c>
      <c r="AC4256" s="32" t="str">
        <f t="shared" si="1404"/>
        <v>1-1900</v>
      </c>
      <c r="AD4256" s="50">
        <f>IFERROR(VLOOKUP(AC4256,IPC!$E$2:$F$1745,2,0),IPC!$H$1)</f>
        <v>138.32155800000001</v>
      </c>
    </row>
    <row r="4257" spans="10:30" x14ac:dyDescent="0.25">
      <c r="J4257" s="44" t="str">
        <f t="shared" si="1417"/>
        <v/>
      </c>
      <c r="K4257" s="33" t="str">
        <f t="shared" ca="1" si="1402"/>
        <v/>
      </c>
      <c r="L4257" s="108">
        <f t="shared" ca="1" si="1401"/>
        <v>0</v>
      </c>
      <c r="M4257" s="44" t="str">
        <f t="shared" si="1418"/>
        <v/>
      </c>
      <c r="N4257" s="45" t="str">
        <f t="shared" ca="1" si="1403"/>
        <v/>
      </c>
      <c r="O4257" s="108">
        <f t="shared" si="1416"/>
        <v>0</v>
      </c>
      <c r="P4257" s="21" t="e">
        <f t="shared" si="1405"/>
        <v>#N/A</v>
      </c>
      <c r="Q4257" s="21" t="e">
        <f t="shared" si="1406"/>
        <v>#N/A</v>
      </c>
      <c r="R4257" s="21" t="e">
        <f t="shared" si="1407"/>
        <v>#N/A</v>
      </c>
      <c r="S4257" s="21" t="e">
        <f t="shared" si="1408"/>
        <v>#N/A</v>
      </c>
      <c r="T4257" s="29" t="e">
        <f t="shared" si="1419"/>
        <v>#N/A</v>
      </c>
      <c r="U4257" s="34">
        <f t="shared" si="1409"/>
        <v>0</v>
      </c>
      <c r="V4257" s="16">
        <f t="shared" ca="1" si="1412"/>
        <v>44139</v>
      </c>
      <c r="W4257" s="56">
        <f t="shared" ca="1" si="1413"/>
        <v>10</v>
      </c>
      <c r="X4257" s="56">
        <f t="shared" ca="1" si="1414"/>
        <v>2020</v>
      </c>
      <c r="Y4257" s="55" t="str">
        <f t="shared" ca="1" si="1415"/>
        <v>10-2020</v>
      </c>
      <c r="Z4257" s="51">
        <f ca="1">IFERROR(VLOOKUP(Y4257,IPC!$E$2:$F$1745,2,0),IPC!$H$1)</f>
        <v>138.32155800000001</v>
      </c>
      <c r="AA4257" s="48">
        <f t="shared" si="1410"/>
        <v>1</v>
      </c>
      <c r="AB4257" s="48">
        <f t="shared" si="1411"/>
        <v>1900</v>
      </c>
      <c r="AC4257" s="32" t="str">
        <f t="shared" si="1404"/>
        <v>1-1900</v>
      </c>
      <c r="AD4257" s="50">
        <f>IFERROR(VLOOKUP(AC4257,IPC!$E$2:$F$1745,2,0),IPC!$H$1)</f>
        <v>138.32155800000001</v>
      </c>
    </row>
    <row r="4258" spans="10:30" x14ac:dyDescent="0.25">
      <c r="J4258" s="44" t="str">
        <f t="shared" si="1417"/>
        <v/>
      </c>
      <c r="K4258" s="33" t="str">
        <f t="shared" ca="1" si="1402"/>
        <v/>
      </c>
      <c r="L4258" s="108">
        <f t="shared" ca="1" si="1401"/>
        <v>0</v>
      </c>
      <c r="M4258" s="44" t="str">
        <f t="shared" si="1418"/>
        <v/>
      </c>
      <c r="N4258" s="45" t="str">
        <f t="shared" ca="1" si="1403"/>
        <v/>
      </c>
      <c r="O4258" s="108">
        <f t="shared" si="1416"/>
        <v>0</v>
      </c>
      <c r="P4258" s="21" t="e">
        <f t="shared" si="1405"/>
        <v>#N/A</v>
      </c>
      <c r="Q4258" s="21" t="e">
        <f t="shared" si="1406"/>
        <v>#N/A</v>
      </c>
      <c r="R4258" s="21" t="e">
        <f t="shared" si="1407"/>
        <v>#N/A</v>
      </c>
      <c r="S4258" s="21" t="e">
        <f t="shared" si="1408"/>
        <v>#N/A</v>
      </c>
      <c r="T4258" s="29" t="e">
        <f t="shared" si="1419"/>
        <v>#N/A</v>
      </c>
      <c r="U4258" s="34">
        <f t="shared" si="1409"/>
        <v>0</v>
      </c>
      <c r="V4258" s="16">
        <f t="shared" ca="1" si="1412"/>
        <v>44139</v>
      </c>
      <c r="W4258" s="56">
        <f t="shared" ca="1" si="1413"/>
        <v>10</v>
      </c>
      <c r="X4258" s="56">
        <f t="shared" ca="1" si="1414"/>
        <v>2020</v>
      </c>
      <c r="Y4258" s="55" t="str">
        <f t="shared" ca="1" si="1415"/>
        <v>10-2020</v>
      </c>
      <c r="Z4258" s="51">
        <f ca="1">IFERROR(VLOOKUP(Y4258,IPC!$E$2:$F$1745,2,0),IPC!$H$1)</f>
        <v>138.32155800000001</v>
      </c>
      <c r="AA4258" s="48">
        <f t="shared" si="1410"/>
        <v>1</v>
      </c>
      <c r="AB4258" s="48">
        <f t="shared" si="1411"/>
        <v>1900</v>
      </c>
      <c r="AC4258" s="32" t="str">
        <f t="shared" si="1404"/>
        <v>1-1900</v>
      </c>
      <c r="AD4258" s="50">
        <f>IFERROR(VLOOKUP(AC4258,IPC!$E$2:$F$1745,2,0),IPC!$H$1)</f>
        <v>138.32155800000001</v>
      </c>
    </row>
    <row r="4259" spans="10:30" x14ac:dyDescent="0.25">
      <c r="J4259" s="44" t="str">
        <f t="shared" si="1417"/>
        <v/>
      </c>
      <c r="K4259" s="33" t="str">
        <f t="shared" ca="1" si="1402"/>
        <v/>
      </c>
      <c r="L4259" s="108">
        <f t="shared" ca="1" si="1401"/>
        <v>0</v>
      </c>
      <c r="M4259" s="44" t="str">
        <f t="shared" si="1418"/>
        <v/>
      </c>
      <c r="N4259" s="45" t="str">
        <f t="shared" ca="1" si="1403"/>
        <v/>
      </c>
      <c r="O4259" s="108">
        <f t="shared" si="1416"/>
        <v>0</v>
      </c>
      <c r="P4259" s="21" t="e">
        <f t="shared" si="1405"/>
        <v>#N/A</v>
      </c>
      <c r="Q4259" s="21" t="e">
        <f t="shared" si="1406"/>
        <v>#N/A</v>
      </c>
      <c r="R4259" s="21" t="e">
        <f t="shared" si="1407"/>
        <v>#N/A</v>
      </c>
      <c r="S4259" s="21" t="e">
        <f t="shared" si="1408"/>
        <v>#N/A</v>
      </c>
      <c r="T4259" s="29" t="e">
        <f t="shared" si="1419"/>
        <v>#N/A</v>
      </c>
      <c r="U4259" s="34">
        <f t="shared" si="1409"/>
        <v>0</v>
      </c>
      <c r="V4259" s="16">
        <f t="shared" ca="1" si="1412"/>
        <v>44139</v>
      </c>
      <c r="W4259" s="56">
        <f t="shared" ca="1" si="1413"/>
        <v>10</v>
      </c>
      <c r="X4259" s="56">
        <f t="shared" ca="1" si="1414"/>
        <v>2020</v>
      </c>
      <c r="Y4259" s="55" t="str">
        <f t="shared" ca="1" si="1415"/>
        <v>10-2020</v>
      </c>
      <c r="Z4259" s="51">
        <f ca="1">IFERROR(VLOOKUP(Y4259,IPC!$E$2:$F$1745,2,0),IPC!$H$1)</f>
        <v>138.32155800000001</v>
      </c>
      <c r="AA4259" s="48">
        <f t="shared" si="1410"/>
        <v>1</v>
      </c>
      <c r="AB4259" s="48">
        <f t="shared" si="1411"/>
        <v>1900</v>
      </c>
      <c r="AC4259" s="32" t="str">
        <f t="shared" si="1404"/>
        <v>1-1900</v>
      </c>
      <c r="AD4259" s="50">
        <f>IFERROR(VLOOKUP(AC4259,IPC!$E$2:$F$1745,2,0),IPC!$H$1)</f>
        <v>138.32155800000001</v>
      </c>
    </row>
    <row r="4260" spans="10:30" x14ac:dyDescent="0.25">
      <c r="J4260" s="44" t="str">
        <f t="shared" si="1417"/>
        <v/>
      </c>
      <c r="K4260" s="33" t="str">
        <f t="shared" ca="1" si="1402"/>
        <v/>
      </c>
      <c r="L4260" s="108">
        <f t="shared" ca="1" si="1401"/>
        <v>0</v>
      </c>
      <c r="M4260" s="44" t="str">
        <f t="shared" si="1418"/>
        <v/>
      </c>
      <c r="N4260" s="45" t="str">
        <f t="shared" ca="1" si="1403"/>
        <v/>
      </c>
      <c r="O4260" s="108">
        <f t="shared" si="1416"/>
        <v>0</v>
      </c>
      <c r="P4260" s="21" t="e">
        <f t="shared" si="1405"/>
        <v>#N/A</v>
      </c>
      <c r="Q4260" s="21" t="e">
        <f t="shared" si="1406"/>
        <v>#N/A</v>
      </c>
      <c r="R4260" s="21" t="e">
        <f t="shared" si="1407"/>
        <v>#N/A</v>
      </c>
      <c r="S4260" s="21" t="e">
        <f t="shared" si="1408"/>
        <v>#N/A</v>
      </c>
      <c r="T4260" s="29" t="e">
        <f t="shared" si="1419"/>
        <v>#N/A</v>
      </c>
      <c r="U4260" s="34">
        <f t="shared" si="1409"/>
        <v>0</v>
      </c>
      <c r="V4260" s="16">
        <f t="shared" ca="1" si="1412"/>
        <v>44139</v>
      </c>
      <c r="W4260" s="56">
        <f t="shared" ca="1" si="1413"/>
        <v>10</v>
      </c>
      <c r="X4260" s="56">
        <f t="shared" ca="1" si="1414"/>
        <v>2020</v>
      </c>
      <c r="Y4260" s="55" t="str">
        <f t="shared" ca="1" si="1415"/>
        <v>10-2020</v>
      </c>
      <c r="Z4260" s="51">
        <f ca="1">IFERROR(VLOOKUP(Y4260,IPC!$E$2:$F$1745,2,0),IPC!$H$1)</f>
        <v>138.32155800000001</v>
      </c>
      <c r="AA4260" s="48">
        <f t="shared" si="1410"/>
        <v>1</v>
      </c>
      <c r="AB4260" s="48">
        <f t="shared" si="1411"/>
        <v>1900</v>
      </c>
      <c r="AC4260" s="32" t="str">
        <f t="shared" si="1404"/>
        <v>1-1900</v>
      </c>
      <c r="AD4260" s="50">
        <f>IFERROR(VLOOKUP(AC4260,IPC!$E$2:$F$1745,2,0),IPC!$H$1)</f>
        <v>138.32155800000001</v>
      </c>
    </row>
    <row r="4261" spans="10:30" x14ac:dyDescent="0.25">
      <c r="J4261" s="44" t="str">
        <f t="shared" si="1417"/>
        <v/>
      </c>
      <c r="K4261" s="33" t="str">
        <f t="shared" ca="1" si="1402"/>
        <v/>
      </c>
      <c r="L4261" s="108">
        <f t="shared" ca="1" si="1401"/>
        <v>0</v>
      </c>
      <c r="M4261" s="44" t="str">
        <f t="shared" si="1418"/>
        <v/>
      </c>
      <c r="N4261" s="45" t="str">
        <f t="shared" ca="1" si="1403"/>
        <v/>
      </c>
      <c r="O4261" s="108">
        <f t="shared" si="1416"/>
        <v>0</v>
      </c>
      <c r="P4261" s="21" t="e">
        <f t="shared" si="1405"/>
        <v>#N/A</v>
      </c>
      <c r="Q4261" s="21" t="e">
        <f t="shared" si="1406"/>
        <v>#N/A</v>
      </c>
      <c r="R4261" s="21" t="e">
        <f t="shared" si="1407"/>
        <v>#N/A</v>
      </c>
      <c r="S4261" s="21" t="e">
        <f t="shared" si="1408"/>
        <v>#N/A</v>
      </c>
      <c r="T4261" s="29" t="e">
        <f t="shared" si="1419"/>
        <v>#N/A</v>
      </c>
      <c r="U4261" s="34">
        <f t="shared" si="1409"/>
        <v>0</v>
      </c>
      <c r="V4261" s="16">
        <f t="shared" ca="1" si="1412"/>
        <v>44139</v>
      </c>
      <c r="W4261" s="56">
        <f t="shared" ca="1" si="1413"/>
        <v>10</v>
      </c>
      <c r="X4261" s="56">
        <f t="shared" ca="1" si="1414"/>
        <v>2020</v>
      </c>
      <c r="Y4261" s="55" t="str">
        <f t="shared" ca="1" si="1415"/>
        <v>10-2020</v>
      </c>
      <c r="Z4261" s="51">
        <f ca="1">IFERROR(VLOOKUP(Y4261,IPC!$E$2:$F$1745,2,0),IPC!$H$1)</f>
        <v>138.32155800000001</v>
      </c>
      <c r="AA4261" s="48">
        <f t="shared" si="1410"/>
        <v>1</v>
      </c>
      <c r="AB4261" s="48">
        <f t="shared" si="1411"/>
        <v>1900</v>
      </c>
      <c r="AC4261" s="32" t="str">
        <f t="shared" si="1404"/>
        <v>1-1900</v>
      </c>
      <c r="AD4261" s="50">
        <f>IFERROR(VLOOKUP(AC4261,IPC!$E$2:$F$1745,2,0),IPC!$H$1)</f>
        <v>138.32155800000001</v>
      </c>
    </row>
    <row r="4262" spans="10:30" x14ac:dyDescent="0.25">
      <c r="J4262" s="44" t="str">
        <f t="shared" si="1417"/>
        <v/>
      </c>
      <c r="K4262" s="33" t="str">
        <f t="shared" ca="1" si="1402"/>
        <v/>
      </c>
      <c r="L4262" s="108">
        <f t="shared" ref="L4262:L4325" ca="1" si="1420">IFERROR(B4262*C4262*Z4274/AD4274,"")</f>
        <v>0</v>
      </c>
      <c r="M4262" s="44" t="str">
        <f t="shared" si="1418"/>
        <v/>
      </c>
      <c r="N4262" s="45" t="str">
        <f t="shared" ca="1" si="1403"/>
        <v/>
      </c>
      <c r="O4262" s="108">
        <f t="shared" si="1416"/>
        <v>0</v>
      </c>
      <c r="P4262" s="21" t="e">
        <f t="shared" si="1405"/>
        <v>#N/A</v>
      </c>
      <c r="Q4262" s="21" t="e">
        <f t="shared" si="1406"/>
        <v>#N/A</v>
      </c>
      <c r="R4262" s="21" t="e">
        <f t="shared" si="1407"/>
        <v>#N/A</v>
      </c>
      <c r="S4262" s="21" t="e">
        <f t="shared" si="1408"/>
        <v>#N/A</v>
      </c>
      <c r="T4262" s="29" t="e">
        <f t="shared" si="1419"/>
        <v>#N/A</v>
      </c>
      <c r="U4262" s="34">
        <f t="shared" si="1409"/>
        <v>0</v>
      </c>
      <c r="V4262" s="16">
        <f t="shared" ca="1" si="1412"/>
        <v>44139</v>
      </c>
      <c r="W4262" s="56">
        <f t="shared" ca="1" si="1413"/>
        <v>10</v>
      </c>
      <c r="X4262" s="56">
        <f t="shared" ca="1" si="1414"/>
        <v>2020</v>
      </c>
      <c r="Y4262" s="55" t="str">
        <f t="shared" ca="1" si="1415"/>
        <v>10-2020</v>
      </c>
      <c r="Z4262" s="51">
        <f ca="1">IFERROR(VLOOKUP(Y4262,IPC!$E$2:$F$1745,2,0),IPC!$H$1)</f>
        <v>138.32155800000001</v>
      </c>
      <c r="AA4262" s="48">
        <f t="shared" si="1410"/>
        <v>1</v>
      </c>
      <c r="AB4262" s="48">
        <f t="shared" si="1411"/>
        <v>1900</v>
      </c>
      <c r="AC4262" s="32" t="str">
        <f t="shared" si="1404"/>
        <v>1-1900</v>
      </c>
      <c r="AD4262" s="50">
        <f>IFERROR(VLOOKUP(AC4262,IPC!$E$2:$F$1745,2,0),IPC!$H$1)</f>
        <v>138.32155800000001</v>
      </c>
    </row>
    <row r="4263" spans="10:30" x14ac:dyDescent="0.25">
      <c r="J4263" s="44" t="str">
        <f t="shared" si="1417"/>
        <v/>
      </c>
      <c r="K4263" s="33" t="str">
        <f t="shared" ca="1" si="1402"/>
        <v/>
      </c>
      <c r="L4263" s="108">
        <f t="shared" ca="1" si="1420"/>
        <v>0</v>
      </c>
      <c r="M4263" s="44" t="str">
        <f t="shared" si="1418"/>
        <v/>
      </c>
      <c r="N4263" s="45" t="str">
        <f t="shared" ca="1" si="1403"/>
        <v/>
      </c>
      <c r="O4263" s="108">
        <f t="shared" si="1416"/>
        <v>0</v>
      </c>
      <c r="P4263" s="21" t="e">
        <f t="shared" si="1405"/>
        <v>#N/A</v>
      </c>
      <c r="Q4263" s="21" t="e">
        <f t="shared" si="1406"/>
        <v>#N/A</v>
      </c>
      <c r="R4263" s="21" t="e">
        <f t="shared" si="1407"/>
        <v>#N/A</v>
      </c>
      <c r="S4263" s="21" t="e">
        <f t="shared" si="1408"/>
        <v>#N/A</v>
      </c>
      <c r="T4263" s="29" t="e">
        <f t="shared" si="1419"/>
        <v>#N/A</v>
      </c>
      <c r="U4263" s="34">
        <f t="shared" si="1409"/>
        <v>0</v>
      </c>
      <c r="V4263" s="16">
        <f t="shared" ca="1" si="1412"/>
        <v>44139</v>
      </c>
      <c r="W4263" s="56">
        <f t="shared" ca="1" si="1413"/>
        <v>10</v>
      </c>
      <c r="X4263" s="56">
        <f t="shared" ca="1" si="1414"/>
        <v>2020</v>
      </c>
      <c r="Y4263" s="55" t="str">
        <f t="shared" ca="1" si="1415"/>
        <v>10-2020</v>
      </c>
      <c r="Z4263" s="51">
        <f ca="1">IFERROR(VLOOKUP(Y4263,IPC!$E$2:$F$1745,2,0),IPC!$H$1)</f>
        <v>138.32155800000001</v>
      </c>
      <c r="AA4263" s="48">
        <f t="shared" si="1410"/>
        <v>1</v>
      </c>
      <c r="AB4263" s="48">
        <f t="shared" si="1411"/>
        <v>1900</v>
      </c>
      <c r="AC4263" s="32" t="str">
        <f t="shared" si="1404"/>
        <v>1-1900</v>
      </c>
      <c r="AD4263" s="50">
        <f>IFERROR(VLOOKUP(AC4263,IPC!$E$2:$F$1745,2,0),IPC!$H$1)</f>
        <v>138.32155800000001</v>
      </c>
    </row>
    <row r="4264" spans="10:30" x14ac:dyDescent="0.25">
      <c r="J4264" s="44" t="str">
        <f t="shared" si="1417"/>
        <v/>
      </c>
      <c r="K4264" s="33" t="str">
        <f t="shared" ca="1" si="1402"/>
        <v/>
      </c>
      <c r="L4264" s="108">
        <f t="shared" ca="1" si="1420"/>
        <v>0</v>
      </c>
      <c r="M4264" s="44" t="str">
        <f t="shared" si="1418"/>
        <v/>
      </c>
      <c r="N4264" s="45" t="str">
        <f t="shared" ca="1" si="1403"/>
        <v/>
      </c>
      <c r="O4264" s="108">
        <f t="shared" si="1416"/>
        <v>0</v>
      </c>
      <c r="P4264" s="21" t="e">
        <f t="shared" si="1405"/>
        <v>#N/A</v>
      </c>
      <c r="Q4264" s="21" t="e">
        <f t="shared" si="1406"/>
        <v>#N/A</v>
      </c>
      <c r="R4264" s="21" t="e">
        <f t="shared" si="1407"/>
        <v>#N/A</v>
      </c>
      <c r="S4264" s="21" t="e">
        <f t="shared" si="1408"/>
        <v>#N/A</v>
      </c>
      <c r="T4264" s="29" t="e">
        <f t="shared" si="1419"/>
        <v>#N/A</v>
      </c>
      <c r="U4264" s="34">
        <f t="shared" si="1409"/>
        <v>0</v>
      </c>
      <c r="V4264" s="16">
        <f t="shared" ca="1" si="1412"/>
        <v>44139</v>
      </c>
      <c r="W4264" s="56">
        <f t="shared" ca="1" si="1413"/>
        <v>10</v>
      </c>
      <c r="X4264" s="56">
        <f t="shared" ca="1" si="1414"/>
        <v>2020</v>
      </c>
      <c r="Y4264" s="55" t="str">
        <f t="shared" ca="1" si="1415"/>
        <v>10-2020</v>
      </c>
      <c r="Z4264" s="51">
        <f ca="1">IFERROR(VLOOKUP(Y4264,IPC!$E$2:$F$1745,2,0),IPC!$H$1)</f>
        <v>138.32155800000001</v>
      </c>
      <c r="AA4264" s="48">
        <f t="shared" si="1410"/>
        <v>1</v>
      </c>
      <c r="AB4264" s="48">
        <f t="shared" si="1411"/>
        <v>1900</v>
      </c>
      <c r="AC4264" s="32" t="str">
        <f t="shared" si="1404"/>
        <v>1-1900</v>
      </c>
      <c r="AD4264" s="50">
        <f>IFERROR(VLOOKUP(AC4264,IPC!$E$2:$F$1745,2,0),IPC!$H$1)</f>
        <v>138.32155800000001</v>
      </c>
    </row>
    <row r="4265" spans="10:30" x14ac:dyDescent="0.25">
      <c r="J4265" s="44" t="str">
        <f t="shared" si="1417"/>
        <v/>
      </c>
      <c r="K4265" s="33" t="str">
        <f t="shared" ca="1" si="1402"/>
        <v/>
      </c>
      <c r="L4265" s="108">
        <f t="shared" ca="1" si="1420"/>
        <v>0</v>
      </c>
      <c r="M4265" s="44" t="str">
        <f t="shared" si="1418"/>
        <v/>
      </c>
      <c r="N4265" s="45" t="str">
        <f t="shared" ca="1" si="1403"/>
        <v/>
      </c>
      <c r="O4265" s="108">
        <f t="shared" si="1416"/>
        <v>0</v>
      </c>
      <c r="P4265" s="21" t="e">
        <f t="shared" si="1405"/>
        <v>#N/A</v>
      </c>
      <c r="Q4265" s="21" t="e">
        <f t="shared" si="1406"/>
        <v>#N/A</v>
      </c>
      <c r="R4265" s="21" t="e">
        <f t="shared" si="1407"/>
        <v>#N/A</v>
      </c>
      <c r="S4265" s="21" t="e">
        <f t="shared" si="1408"/>
        <v>#N/A</v>
      </c>
      <c r="T4265" s="29" t="e">
        <f t="shared" si="1419"/>
        <v>#N/A</v>
      </c>
      <c r="U4265" s="34">
        <f t="shared" si="1409"/>
        <v>0</v>
      </c>
      <c r="V4265" s="16">
        <f t="shared" ca="1" si="1412"/>
        <v>44139</v>
      </c>
      <c r="W4265" s="56">
        <f t="shared" ca="1" si="1413"/>
        <v>10</v>
      </c>
      <c r="X4265" s="56">
        <f t="shared" ca="1" si="1414"/>
        <v>2020</v>
      </c>
      <c r="Y4265" s="55" t="str">
        <f t="shared" ca="1" si="1415"/>
        <v>10-2020</v>
      </c>
      <c r="Z4265" s="51">
        <f ca="1">IFERROR(VLOOKUP(Y4265,IPC!$E$2:$F$1745,2,0),IPC!$H$1)</f>
        <v>138.32155800000001</v>
      </c>
      <c r="AA4265" s="48">
        <f t="shared" si="1410"/>
        <v>1</v>
      </c>
      <c r="AB4265" s="48">
        <f t="shared" si="1411"/>
        <v>1900</v>
      </c>
      <c r="AC4265" s="32" t="str">
        <f t="shared" si="1404"/>
        <v>1-1900</v>
      </c>
      <c r="AD4265" s="50">
        <f>IFERROR(VLOOKUP(AC4265,IPC!$E$2:$F$1745,2,0),IPC!$H$1)</f>
        <v>138.32155800000001</v>
      </c>
    </row>
    <row r="4266" spans="10:30" x14ac:dyDescent="0.25">
      <c r="J4266" s="44" t="str">
        <f t="shared" si="1417"/>
        <v/>
      </c>
      <c r="K4266" s="33" t="str">
        <f t="shared" ca="1" si="1402"/>
        <v/>
      </c>
      <c r="L4266" s="108">
        <f t="shared" ca="1" si="1420"/>
        <v>0</v>
      </c>
      <c r="M4266" s="44" t="str">
        <f t="shared" si="1418"/>
        <v/>
      </c>
      <c r="N4266" s="45" t="str">
        <f t="shared" ca="1" si="1403"/>
        <v/>
      </c>
      <c r="O4266" s="108">
        <f t="shared" si="1416"/>
        <v>0</v>
      </c>
      <c r="P4266" s="21" t="e">
        <f t="shared" si="1405"/>
        <v>#N/A</v>
      </c>
      <c r="Q4266" s="21" t="e">
        <f t="shared" si="1406"/>
        <v>#N/A</v>
      </c>
      <c r="R4266" s="21" t="e">
        <f t="shared" si="1407"/>
        <v>#N/A</v>
      </c>
      <c r="S4266" s="21" t="e">
        <f t="shared" si="1408"/>
        <v>#N/A</v>
      </c>
      <c r="T4266" s="29" t="e">
        <f t="shared" si="1419"/>
        <v>#N/A</v>
      </c>
      <c r="U4266" s="34">
        <f t="shared" si="1409"/>
        <v>0</v>
      </c>
      <c r="V4266" s="16">
        <f t="shared" ca="1" si="1412"/>
        <v>44139</v>
      </c>
      <c r="W4266" s="56">
        <f t="shared" ca="1" si="1413"/>
        <v>10</v>
      </c>
      <c r="X4266" s="56">
        <f t="shared" ca="1" si="1414"/>
        <v>2020</v>
      </c>
      <c r="Y4266" s="55" t="str">
        <f t="shared" ca="1" si="1415"/>
        <v>10-2020</v>
      </c>
      <c r="Z4266" s="51">
        <f ca="1">IFERROR(VLOOKUP(Y4266,IPC!$E$2:$F$1745,2,0),IPC!$H$1)</f>
        <v>138.32155800000001</v>
      </c>
      <c r="AA4266" s="48">
        <f t="shared" si="1410"/>
        <v>1</v>
      </c>
      <c r="AB4266" s="48">
        <f t="shared" si="1411"/>
        <v>1900</v>
      </c>
      <c r="AC4266" s="32" t="str">
        <f t="shared" si="1404"/>
        <v>1-1900</v>
      </c>
      <c r="AD4266" s="50">
        <f>IFERROR(VLOOKUP(AC4266,IPC!$E$2:$F$1745,2,0),IPC!$H$1)</f>
        <v>138.32155800000001</v>
      </c>
    </row>
    <row r="4267" spans="10:30" x14ac:dyDescent="0.25">
      <c r="J4267" s="44" t="str">
        <f t="shared" si="1417"/>
        <v/>
      </c>
      <c r="K4267" s="33" t="str">
        <f t="shared" ca="1" si="1402"/>
        <v/>
      </c>
      <c r="L4267" s="108">
        <f t="shared" ca="1" si="1420"/>
        <v>0</v>
      </c>
      <c r="M4267" s="44" t="str">
        <f t="shared" si="1418"/>
        <v/>
      </c>
      <c r="N4267" s="45" t="str">
        <f t="shared" ca="1" si="1403"/>
        <v/>
      </c>
      <c r="O4267" s="108">
        <f t="shared" si="1416"/>
        <v>0</v>
      </c>
      <c r="P4267" s="21" t="e">
        <f t="shared" si="1405"/>
        <v>#N/A</v>
      </c>
      <c r="Q4267" s="21" t="e">
        <f t="shared" si="1406"/>
        <v>#N/A</v>
      </c>
      <c r="R4267" s="21" t="e">
        <f t="shared" si="1407"/>
        <v>#N/A</v>
      </c>
      <c r="S4267" s="21" t="e">
        <f t="shared" si="1408"/>
        <v>#N/A</v>
      </c>
      <c r="T4267" s="29" t="e">
        <f t="shared" si="1419"/>
        <v>#N/A</v>
      </c>
      <c r="U4267" s="34">
        <f t="shared" si="1409"/>
        <v>0</v>
      </c>
      <c r="V4267" s="16">
        <f t="shared" ca="1" si="1412"/>
        <v>44139</v>
      </c>
      <c r="W4267" s="56">
        <f t="shared" ca="1" si="1413"/>
        <v>10</v>
      </c>
      <c r="X4267" s="56">
        <f t="shared" ca="1" si="1414"/>
        <v>2020</v>
      </c>
      <c r="Y4267" s="55" t="str">
        <f t="shared" ca="1" si="1415"/>
        <v>10-2020</v>
      </c>
      <c r="Z4267" s="51">
        <f ca="1">IFERROR(VLOOKUP(Y4267,IPC!$E$2:$F$1745,2,0),IPC!$H$1)</f>
        <v>138.32155800000001</v>
      </c>
      <c r="AA4267" s="48">
        <f t="shared" si="1410"/>
        <v>1</v>
      </c>
      <c r="AB4267" s="48">
        <f t="shared" si="1411"/>
        <v>1900</v>
      </c>
      <c r="AC4267" s="32" t="str">
        <f t="shared" si="1404"/>
        <v>1-1900</v>
      </c>
      <c r="AD4267" s="50">
        <f>IFERROR(VLOOKUP(AC4267,IPC!$E$2:$F$1745,2,0),IPC!$H$1)</f>
        <v>138.32155800000001</v>
      </c>
    </row>
    <row r="4268" spans="10:30" x14ac:dyDescent="0.25">
      <c r="J4268" s="44" t="str">
        <f t="shared" si="1417"/>
        <v/>
      </c>
      <c r="K4268" s="33" t="str">
        <f t="shared" ca="1" si="1402"/>
        <v/>
      </c>
      <c r="L4268" s="108">
        <f t="shared" ca="1" si="1420"/>
        <v>0</v>
      </c>
      <c r="M4268" s="44" t="str">
        <f t="shared" si="1418"/>
        <v/>
      </c>
      <c r="N4268" s="45" t="str">
        <f t="shared" ca="1" si="1403"/>
        <v/>
      </c>
      <c r="O4268" s="108">
        <f t="shared" si="1416"/>
        <v>0</v>
      </c>
      <c r="P4268" s="21" t="e">
        <f t="shared" si="1405"/>
        <v>#N/A</v>
      </c>
      <c r="Q4268" s="21" t="e">
        <f t="shared" si="1406"/>
        <v>#N/A</v>
      </c>
      <c r="R4268" s="21" t="e">
        <f t="shared" si="1407"/>
        <v>#N/A</v>
      </c>
      <c r="S4268" s="21" t="e">
        <f t="shared" si="1408"/>
        <v>#N/A</v>
      </c>
      <c r="T4268" s="29" t="e">
        <f t="shared" si="1419"/>
        <v>#N/A</v>
      </c>
      <c r="U4268" s="34">
        <f t="shared" si="1409"/>
        <v>0</v>
      </c>
      <c r="V4268" s="16">
        <f t="shared" ca="1" si="1412"/>
        <v>44139</v>
      </c>
      <c r="W4268" s="56">
        <f t="shared" ca="1" si="1413"/>
        <v>10</v>
      </c>
      <c r="X4268" s="56">
        <f t="shared" ca="1" si="1414"/>
        <v>2020</v>
      </c>
      <c r="Y4268" s="55" t="str">
        <f t="shared" ca="1" si="1415"/>
        <v>10-2020</v>
      </c>
      <c r="Z4268" s="51">
        <f ca="1">IFERROR(VLOOKUP(Y4268,IPC!$E$2:$F$1745,2,0),IPC!$H$1)</f>
        <v>138.32155800000001</v>
      </c>
      <c r="AA4268" s="48">
        <f t="shared" si="1410"/>
        <v>1</v>
      </c>
      <c r="AB4268" s="48">
        <f t="shared" si="1411"/>
        <v>1900</v>
      </c>
      <c r="AC4268" s="32" t="str">
        <f t="shared" si="1404"/>
        <v>1-1900</v>
      </c>
      <c r="AD4268" s="50">
        <f>IFERROR(VLOOKUP(AC4268,IPC!$E$2:$F$1745,2,0),IPC!$H$1)</f>
        <v>138.32155800000001</v>
      </c>
    </row>
    <row r="4269" spans="10:30" x14ac:dyDescent="0.25">
      <c r="J4269" s="44" t="str">
        <f t="shared" si="1417"/>
        <v/>
      </c>
      <c r="K4269" s="33" t="str">
        <f t="shared" ca="1" si="1402"/>
        <v/>
      </c>
      <c r="L4269" s="108">
        <f t="shared" ca="1" si="1420"/>
        <v>0</v>
      </c>
      <c r="M4269" s="44" t="str">
        <f t="shared" si="1418"/>
        <v/>
      </c>
      <c r="N4269" s="45" t="str">
        <f t="shared" ca="1" si="1403"/>
        <v/>
      </c>
      <c r="O4269" s="108">
        <f t="shared" si="1416"/>
        <v>0</v>
      </c>
      <c r="P4269" s="21" t="e">
        <f t="shared" si="1405"/>
        <v>#N/A</v>
      </c>
      <c r="Q4269" s="21" t="e">
        <f t="shared" si="1406"/>
        <v>#N/A</v>
      </c>
      <c r="R4269" s="21" t="e">
        <f t="shared" si="1407"/>
        <v>#N/A</v>
      </c>
      <c r="S4269" s="21" t="e">
        <f t="shared" si="1408"/>
        <v>#N/A</v>
      </c>
      <c r="T4269" s="29" t="e">
        <f t="shared" si="1419"/>
        <v>#N/A</v>
      </c>
      <c r="U4269" s="34">
        <f t="shared" si="1409"/>
        <v>0</v>
      </c>
      <c r="V4269" s="16">
        <f t="shared" ca="1" si="1412"/>
        <v>44139</v>
      </c>
      <c r="W4269" s="56">
        <f t="shared" ca="1" si="1413"/>
        <v>10</v>
      </c>
      <c r="X4269" s="56">
        <f t="shared" ca="1" si="1414"/>
        <v>2020</v>
      </c>
      <c r="Y4269" s="55" t="str">
        <f t="shared" ca="1" si="1415"/>
        <v>10-2020</v>
      </c>
      <c r="Z4269" s="51">
        <f ca="1">IFERROR(VLOOKUP(Y4269,IPC!$E$2:$F$1745,2,0),IPC!$H$1)</f>
        <v>138.32155800000001</v>
      </c>
      <c r="AA4269" s="48">
        <f t="shared" si="1410"/>
        <v>1</v>
      </c>
      <c r="AB4269" s="48">
        <f t="shared" si="1411"/>
        <v>1900</v>
      </c>
      <c r="AC4269" s="32" t="str">
        <f t="shared" si="1404"/>
        <v>1-1900</v>
      </c>
      <c r="AD4269" s="50">
        <f>IFERROR(VLOOKUP(AC4269,IPC!$E$2:$F$1745,2,0),IPC!$H$1)</f>
        <v>138.32155800000001</v>
      </c>
    </row>
    <row r="4270" spans="10:30" x14ac:dyDescent="0.25">
      <c r="J4270" s="44" t="str">
        <f t="shared" si="1417"/>
        <v/>
      </c>
      <c r="K4270" s="33" t="str">
        <f t="shared" ref="K4270:K4333" ca="1" si="1421">IFERROR(IF((U4282-V4282)/365&lt;0,"",(U4282-V4282)/365),"")</f>
        <v/>
      </c>
      <c r="L4270" s="108">
        <f t="shared" ca="1" si="1420"/>
        <v>0</v>
      </c>
      <c r="M4270" s="44" t="str">
        <f t="shared" si="1418"/>
        <v/>
      </c>
      <c r="N4270" s="45" t="str">
        <f t="shared" ref="N4270:N4333" ca="1" si="1422">IFERROR(L4270*((1+$M$7)^K4270)/((1+$N$7)^K4270),"")</f>
        <v/>
      </c>
      <c r="O4270" s="108">
        <f t="shared" si="1416"/>
        <v>0</v>
      </c>
      <c r="P4270" s="21" t="e">
        <f t="shared" si="1405"/>
        <v>#N/A</v>
      </c>
      <c r="Q4270" s="21" t="e">
        <f t="shared" si="1406"/>
        <v>#N/A</v>
      </c>
      <c r="R4270" s="21" t="e">
        <f t="shared" si="1407"/>
        <v>#N/A</v>
      </c>
      <c r="S4270" s="21" t="e">
        <f t="shared" si="1408"/>
        <v>#N/A</v>
      </c>
      <c r="T4270" s="29" t="e">
        <f t="shared" si="1419"/>
        <v>#N/A</v>
      </c>
      <c r="U4270" s="34">
        <f t="shared" si="1409"/>
        <v>0</v>
      </c>
      <c r="V4270" s="16">
        <f t="shared" ca="1" si="1412"/>
        <v>44139</v>
      </c>
      <c r="W4270" s="56">
        <f t="shared" ca="1" si="1413"/>
        <v>10</v>
      </c>
      <c r="X4270" s="56">
        <f t="shared" ca="1" si="1414"/>
        <v>2020</v>
      </c>
      <c r="Y4270" s="55" t="str">
        <f t="shared" ca="1" si="1415"/>
        <v>10-2020</v>
      </c>
      <c r="Z4270" s="51">
        <f ca="1">IFERROR(VLOOKUP(Y4270,IPC!$E$2:$F$1745,2,0),IPC!$H$1)</f>
        <v>138.32155800000001</v>
      </c>
      <c r="AA4270" s="48">
        <f t="shared" si="1410"/>
        <v>1</v>
      </c>
      <c r="AB4270" s="48">
        <f t="shared" si="1411"/>
        <v>1900</v>
      </c>
      <c r="AC4270" s="32" t="str">
        <f t="shared" si="1404"/>
        <v>1-1900</v>
      </c>
      <c r="AD4270" s="50">
        <f>IFERROR(VLOOKUP(AC4270,IPC!$E$2:$F$1745,2,0),IPC!$H$1)</f>
        <v>138.32155800000001</v>
      </c>
    </row>
    <row r="4271" spans="10:30" x14ac:dyDescent="0.25">
      <c r="J4271" s="44" t="str">
        <f t="shared" si="1417"/>
        <v/>
      </c>
      <c r="K4271" s="33" t="str">
        <f t="shared" ca="1" si="1421"/>
        <v/>
      </c>
      <c r="L4271" s="108">
        <f t="shared" ca="1" si="1420"/>
        <v>0</v>
      </c>
      <c r="M4271" s="44" t="str">
        <f t="shared" si="1418"/>
        <v/>
      </c>
      <c r="N4271" s="45" t="str">
        <f t="shared" ca="1" si="1422"/>
        <v/>
      </c>
      <c r="O4271" s="108">
        <f t="shared" si="1416"/>
        <v>0</v>
      </c>
      <c r="P4271" s="21" t="e">
        <f t="shared" si="1405"/>
        <v>#N/A</v>
      </c>
      <c r="Q4271" s="21" t="e">
        <f t="shared" si="1406"/>
        <v>#N/A</v>
      </c>
      <c r="R4271" s="21" t="e">
        <f t="shared" si="1407"/>
        <v>#N/A</v>
      </c>
      <c r="S4271" s="21" t="e">
        <f t="shared" si="1408"/>
        <v>#N/A</v>
      </c>
      <c r="T4271" s="29" t="e">
        <f t="shared" si="1419"/>
        <v>#N/A</v>
      </c>
      <c r="U4271" s="34">
        <f t="shared" si="1409"/>
        <v>0</v>
      </c>
      <c r="V4271" s="16">
        <f t="shared" ca="1" si="1412"/>
        <v>44139</v>
      </c>
      <c r="W4271" s="56">
        <f t="shared" ca="1" si="1413"/>
        <v>10</v>
      </c>
      <c r="X4271" s="56">
        <f t="shared" ca="1" si="1414"/>
        <v>2020</v>
      </c>
      <c r="Y4271" s="55" t="str">
        <f t="shared" ca="1" si="1415"/>
        <v>10-2020</v>
      </c>
      <c r="Z4271" s="51">
        <f ca="1">IFERROR(VLOOKUP(Y4271,IPC!$E$2:$F$1745,2,0),IPC!$H$1)</f>
        <v>138.32155800000001</v>
      </c>
      <c r="AA4271" s="48">
        <f t="shared" si="1410"/>
        <v>1</v>
      </c>
      <c r="AB4271" s="48">
        <f t="shared" si="1411"/>
        <v>1900</v>
      </c>
      <c r="AC4271" s="32" t="str">
        <f t="shared" ref="AC4271:AC4334" si="1423">+AA4271&amp;"-"&amp;AB4271</f>
        <v>1-1900</v>
      </c>
      <c r="AD4271" s="50">
        <f>IFERROR(VLOOKUP(AC4271,IPC!$E$2:$F$1745,2,0),IPC!$H$1)</f>
        <v>138.32155800000001</v>
      </c>
    </row>
    <row r="4272" spans="10:30" x14ac:dyDescent="0.25">
      <c r="J4272" s="44" t="str">
        <f t="shared" si="1417"/>
        <v/>
      </c>
      <c r="K4272" s="33" t="str">
        <f t="shared" ca="1" si="1421"/>
        <v/>
      </c>
      <c r="L4272" s="108">
        <f t="shared" ca="1" si="1420"/>
        <v>0</v>
      </c>
      <c r="M4272" s="44" t="str">
        <f t="shared" si="1418"/>
        <v/>
      </c>
      <c r="N4272" s="45" t="str">
        <f t="shared" ca="1" si="1422"/>
        <v/>
      </c>
      <c r="O4272" s="108">
        <f t="shared" si="1416"/>
        <v>0</v>
      </c>
      <c r="P4272" s="21" t="e">
        <f t="shared" si="1405"/>
        <v>#N/A</v>
      </c>
      <c r="Q4272" s="21" t="e">
        <f t="shared" si="1406"/>
        <v>#N/A</v>
      </c>
      <c r="R4272" s="21" t="e">
        <f t="shared" si="1407"/>
        <v>#N/A</v>
      </c>
      <c r="S4272" s="21" t="e">
        <f t="shared" si="1408"/>
        <v>#N/A</v>
      </c>
      <c r="T4272" s="29" t="e">
        <f t="shared" si="1419"/>
        <v>#N/A</v>
      </c>
      <c r="U4272" s="34">
        <f t="shared" si="1409"/>
        <v>0</v>
      </c>
      <c r="V4272" s="16">
        <f t="shared" ca="1" si="1412"/>
        <v>44139</v>
      </c>
      <c r="W4272" s="56">
        <f t="shared" ca="1" si="1413"/>
        <v>10</v>
      </c>
      <c r="X4272" s="56">
        <f t="shared" ca="1" si="1414"/>
        <v>2020</v>
      </c>
      <c r="Y4272" s="55" t="str">
        <f t="shared" ca="1" si="1415"/>
        <v>10-2020</v>
      </c>
      <c r="Z4272" s="51">
        <f ca="1">IFERROR(VLOOKUP(Y4272,IPC!$E$2:$F$1745,2,0),IPC!$H$1)</f>
        <v>138.32155800000001</v>
      </c>
      <c r="AA4272" s="48">
        <f t="shared" si="1410"/>
        <v>1</v>
      </c>
      <c r="AB4272" s="48">
        <f t="shared" si="1411"/>
        <v>1900</v>
      </c>
      <c r="AC4272" s="32" t="str">
        <f t="shared" si="1423"/>
        <v>1-1900</v>
      </c>
      <c r="AD4272" s="50">
        <f>IFERROR(VLOOKUP(AC4272,IPC!$E$2:$F$1745,2,0),IPC!$H$1)</f>
        <v>138.32155800000001</v>
      </c>
    </row>
    <row r="4273" spans="10:30" x14ac:dyDescent="0.25">
      <c r="J4273" s="44" t="str">
        <f t="shared" si="1417"/>
        <v/>
      </c>
      <c r="K4273" s="33" t="str">
        <f t="shared" ca="1" si="1421"/>
        <v/>
      </c>
      <c r="L4273" s="108">
        <f t="shared" ca="1" si="1420"/>
        <v>0</v>
      </c>
      <c r="M4273" s="44" t="str">
        <f t="shared" si="1418"/>
        <v/>
      </c>
      <c r="N4273" s="45" t="str">
        <f t="shared" ca="1" si="1422"/>
        <v/>
      </c>
      <c r="O4273" s="108">
        <f t="shared" si="1416"/>
        <v>0</v>
      </c>
      <c r="P4273" s="21" t="e">
        <f t="shared" si="1405"/>
        <v>#N/A</v>
      </c>
      <c r="Q4273" s="21" t="e">
        <f t="shared" si="1406"/>
        <v>#N/A</v>
      </c>
      <c r="R4273" s="21" t="e">
        <f t="shared" si="1407"/>
        <v>#N/A</v>
      </c>
      <c r="S4273" s="21" t="e">
        <f t="shared" si="1408"/>
        <v>#N/A</v>
      </c>
      <c r="T4273" s="29" t="e">
        <f t="shared" si="1419"/>
        <v>#N/A</v>
      </c>
      <c r="U4273" s="34">
        <f t="shared" si="1409"/>
        <v>0</v>
      </c>
      <c r="V4273" s="16">
        <f t="shared" ca="1" si="1412"/>
        <v>44139</v>
      </c>
      <c r="W4273" s="56">
        <f t="shared" ca="1" si="1413"/>
        <v>10</v>
      </c>
      <c r="X4273" s="56">
        <f t="shared" ca="1" si="1414"/>
        <v>2020</v>
      </c>
      <c r="Y4273" s="55" t="str">
        <f t="shared" ca="1" si="1415"/>
        <v>10-2020</v>
      </c>
      <c r="Z4273" s="51">
        <f ca="1">IFERROR(VLOOKUP(Y4273,IPC!$E$2:$F$1745,2,0),IPC!$H$1)</f>
        <v>138.32155800000001</v>
      </c>
      <c r="AA4273" s="48">
        <f t="shared" si="1410"/>
        <v>1</v>
      </c>
      <c r="AB4273" s="48">
        <f t="shared" si="1411"/>
        <v>1900</v>
      </c>
      <c r="AC4273" s="32" t="str">
        <f t="shared" si="1423"/>
        <v>1-1900</v>
      </c>
      <c r="AD4273" s="50">
        <f>IFERROR(VLOOKUP(AC4273,IPC!$E$2:$F$1745,2,0),IPC!$H$1)</f>
        <v>138.32155800000001</v>
      </c>
    </row>
    <row r="4274" spans="10:30" x14ac:dyDescent="0.25">
      <c r="J4274" s="44" t="str">
        <f t="shared" si="1417"/>
        <v/>
      </c>
      <c r="K4274" s="33" t="str">
        <f t="shared" ca="1" si="1421"/>
        <v/>
      </c>
      <c r="L4274" s="108">
        <f t="shared" ca="1" si="1420"/>
        <v>0</v>
      </c>
      <c r="M4274" s="44" t="str">
        <f t="shared" si="1418"/>
        <v/>
      </c>
      <c r="N4274" s="45" t="str">
        <f t="shared" ca="1" si="1422"/>
        <v/>
      </c>
      <c r="O4274" s="108">
        <f t="shared" si="1416"/>
        <v>0</v>
      </c>
      <c r="P4274" s="21" t="e">
        <f t="shared" ref="P4274:P4337" si="1424">+VLOOKUP(D4262,$E$2:$F$5,2,0)</f>
        <v>#N/A</v>
      </c>
      <c r="Q4274" s="21" t="e">
        <f t="shared" ref="Q4274:Q4337" si="1425">+VLOOKUP(E4262,$E$2:$F$5,2,0)</f>
        <v>#N/A</v>
      </c>
      <c r="R4274" s="21" t="e">
        <f t="shared" ref="R4274:R4337" si="1426">+VLOOKUP(F4262,$E$2:$F$5,2,0)</f>
        <v>#N/A</v>
      </c>
      <c r="S4274" s="21" t="e">
        <f t="shared" ref="S4274:S4337" si="1427">+VLOOKUP(G4262,$E$2:$F$5,2,0)</f>
        <v>#N/A</v>
      </c>
      <c r="T4274" s="29" t="e">
        <f t="shared" si="1419"/>
        <v>#N/A</v>
      </c>
      <c r="U4274" s="34">
        <f t="shared" ref="U4274:U4337" si="1428">+H4262+365*I4262</f>
        <v>0</v>
      </c>
      <c r="V4274" s="16">
        <f t="shared" ca="1" si="1412"/>
        <v>44139</v>
      </c>
      <c r="W4274" s="56">
        <f t="shared" ca="1" si="1413"/>
        <v>10</v>
      </c>
      <c r="X4274" s="56">
        <f t="shared" ca="1" si="1414"/>
        <v>2020</v>
      </c>
      <c r="Y4274" s="55" t="str">
        <f t="shared" ca="1" si="1415"/>
        <v>10-2020</v>
      </c>
      <c r="Z4274" s="51">
        <f ca="1">IFERROR(VLOOKUP(Y4274,IPC!$E$2:$F$1745,2,0),IPC!$H$1)</f>
        <v>138.32155800000001</v>
      </c>
      <c r="AA4274" s="48">
        <f t="shared" ref="AA4274:AA4337" si="1429">+MONTH(H4262)</f>
        <v>1</v>
      </c>
      <c r="AB4274" s="48">
        <f t="shared" ref="AB4274:AB4337" si="1430">+YEAR(H4262)</f>
        <v>1900</v>
      </c>
      <c r="AC4274" s="32" t="str">
        <f t="shared" si="1423"/>
        <v>1-1900</v>
      </c>
      <c r="AD4274" s="50">
        <f>IFERROR(VLOOKUP(AC4274,IPC!$E$2:$F$1745,2,0),IPC!$H$1)</f>
        <v>138.32155800000001</v>
      </c>
    </row>
    <row r="4275" spans="10:30" x14ac:dyDescent="0.25">
      <c r="J4275" s="44" t="str">
        <f t="shared" si="1417"/>
        <v/>
      </c>
      <c r="K4275" s="33" t="str">
        <f t="shared" ca="1" si="1421"/>
        <v/>
      </c>
      <c r="L4275" s="108">
        <f t="shared" ca="1" si="1420"/>
        <v>0</v>
      </c>
      <c r="M4275" s="44" t="str">
        <f t="shared" si="1418"/>
        <v/>
      </c>
      <c r="N4275" s="45" t="str">
        <f t="shared" ca="1" si="1422"/>
        <v/>
      </c>
      <c r="O4275" s="108">
        <f t="shared" si="1416"/>
        <v>0</v>
      </c>
      <c r="P4275" s="21" t="e">
        <f t="shared" si="1424"/>
        <v>#N/A</v>
      </c>
      <c r="Q4275" s="21" t="e">
        <f t="shared" si="1425"/>
        <v>#N/A</v>
      </c>
      <c r="R4275" s="21" t="e">
        <f t="shared" si="1426"/>
        <v>#N/A</v>
      </c>
      <c r="S4275" s="21" t="e">
        <f t="shared" si="1427"/>
        <v>#N/A</v>
      </c>
      <c r="T4275" s="29" t="e">
        <f t="shared" si="1419"/>
        <v>#N/A</v>
      </c>
      <c r="U4275" s="34">
        <f t="shared" si="1428"/>
        <v>0</v>
      </c>
      <c r="V4275" s="16">
        <f t="shared" ca="1" si="1412"/>
        <v>44139</v>
      </c>
      <c r="W4275" s="56">
        <f t="shared" ca="1" si="1413"/>
        <v>10</v>
      </c>
      <c r="X4275" s="56">
        <f t="shared" ca="1" si="1414"/>
        <v>2020</v>
      </c>
      <c r="Y4275" s="55" t="str">
        <f t="shared" ca="1" si="1415"/>
        <v>10-2020</v>
      </c>
      <c r="Z4275" s="51">
        <f ca="1">IFERROR(VLOOKUP(Y4275,IPC!$E$2:$F$1745,2,0),IPC!$H$1)</f>
        <v>138.32155800000001</v>
      </c>
      <c r="AA4275" s="48">
        <f t="shared" si="1429"/>
        <v>1</v>
      </c>
      <c r="AB4275" s="48">
        <f t="shared" si="1430"/>
        <v>1900</v>
      </c>
      <c r="AC4275" s="32" t="str">
        <f t="shared" si="1423"/>
        <v>1-1900</v>
      </c>
      <c r="AD4275" s="50">
        <f>IFERROR(VLOOKUP(AC4275,IPC!$E$2:$F$1745,2,0),IPC!$H$1)</f>
        <v>138.32155800000001</v>
      </c>
    </row>
    <row r="4276" spans="10:30" x14ac:dyDescent="0.25">
      <c r="J4276" s="44" t="str">
        <f t="shared" si="1417"/>
        <v/>
      </c>
      <c r="K4276" s="33" t="str">
        <f t="shared" ca="1" si="1421"/>
        <v/>
      </c>
      <c r="L4276" s="108">
        <f t="shared" ca="1" si="1420"/>
        <v>0</v>
      </c>
      <c r="M4276" s="44" t="str">
        <f t="shared" si="1418"/>
        <v/>
      </c>
      <c r="N4276" s="45" t="str">
        <f t="shared" ca="1" si="1422"/>
        <v/>
      </c>
      <c r="O4276" s="108">
        <f t="shared" si="1416"/>
        <v>0</v>
      </c>
      <c r="P4276" s="21" t="e">
        <f t="shared" si="1424"/>
        <v>#N/A</v>
      </c>
      <c r="Q4276" s="21" t="e">
        <f t="shared" si="1425"/>
        <v>#N/A</v>
      </c>
      <c r="R4276" s="21" t="e">
        <f t="shared" si="1426"/>
        <v>#N/A</v>
      </c>
      <c r="S4276" s="21" t="e">
        <f t="shared" si="1427"/>
        <v>#N/A</v>
      </c>
      <c r="T4276" s="29" t="e">
        <f t="shared" si="1419"/>
        <v>#N/A</v>
      </c>
      <c r="U4276" s="34">
        <f t="shared" si="1428"/>
        <v>0</v>
      </c>
      <c r="V4276" s="16">
        <f t="shared" ca="1" si="1412"/>
        <v>44139</v>
      </c>
      <c r="W4276" s="56">
        <f t="shared" ca="1" si="1413"/>
        <v>10</v>
      </c>
      <c r="X4276" s="56">
        <f t="shared" ca="1" si="1414"/>
        <v>2020</v>
      </c>
      <c r="Y4276" s="55" t="str">
        <f t="shared" ca="1" si="1415"/>
        <v>10-2020</v>
      </c>
      <c r="Z4276" s="51">
        <f ca="1">IFERROR(VLOOKUP(Y4276,IPC!$E$2:$F$1745,2,0),IPC!$H$1)</f>
        <v>138.32155800000001</v>
      </c>
      <c r="AA4276" s="48">
        <f t="shared" si="1429"/>
        <v>1</v>
      </c>
      <c r="AB4276" s="48">
        <f t="shared" si="1430"/>
        <v>1900</v>
      </c>
      <c r="AC4276" s="32" t="str">
        <f t="shared" si="1423"/>
        <v>1-1900</v>
      </c>
      <c r="AD4276" s="50">
        <f>IFERROR(VLOOKUP(AC4276,IPC!$E$2:$F$1745,2,0),IPC!$H$1)</f>
        <v>138.32155800000001</v>
      </c>
    </row>
    <row r="4277" spans="10:30" x14ac:dyDescent="0.25">
      <c r="J4277" s="44" t="str">
        <f t="shared" si="1417"/>
        <v/>
      </c>
      <c r="K4277" s="33" t="str">
        <f t="shared" ca="1" si="1421"/>
        <v/>
      </c>
      <c r="L4277" s="108">
        <f t="shared" ca="1" si="1420"/>
        <v>0</v>
      </c>
      <c r="M4277" s="44" t="str">
        <f t="shared" si="1418"/>
        <v/>
      </c>
      <c r="N4277" s="45" t="str">
        <f t="shared" ca="1" si="1422"/>
        <v/>
      </c>
      <c r="O4277" s="108">
        <f t="shared" si="1416"/>
        <v>0</v>
      </c>
      <c r="P4277" s="21" t="e">
        <f t="shared" si="1424"/>
        <v>#N/A</v>
      </c>
      <c r="Q4277" s="21" t="e">
        <f t="shared" si="1425"/>
        <v>#N/A</v>
      </c>
      <c r="R4277" s="21" t="e">
        <f t="shared" si="1426"/>
        <v>#N/A</v>
      </c>
      <c r="S4277" s="21" t="e">
        <f t="shared" si="1427"/>
        <v>#N/A</v>
      </c>
      <c r="T4277" s="29" t="e">
        <f t="shared" si="1419"/>
        <v>#N/A</v>
      </c>
      <c r="U4277" s="34">
        <f t="shared" si="1428"/>
        <v>0</v>
      </c>
      <c r="V4277" s="16">
        <f t="shared" ca="1" si="1412"/>
        <v>44139</v>
      </c>
      <c r="W4277" s="56">
        <f t="shared" ca="1" si="1413"/>
        <v>10</v>
      </c>
      <c r="X4277" s="56">
        <f t="shared" ca="1" si="1414"/>
        <v>2020</v>
      </c>
      <c r="Y4277" s="55" t="str">
        <f t="shared" ca="1" si="1415"/>
        <v>10-2020</v>
      </c>
      <c r="Z4277" s="51">
        <f ca="1">IFERROR(VLOOKUP(Y4277,IPC!$E$2:$F$1745,2,0),IPC!$H$1)</f>
        <v>138.32155800000001</v>
      </c>
      <c r="AA4277" s="48">
        <f t="shared" si="1429"/>
        <v>1</v>
      </c>
      <c r="AB4277" s="48">
        <f t="shared" si="1430"/>
        <v>1900</v>
      </c>
      <c r="AC4277" s="32" t="str">
        <f t="shared" si="1423"/>
        <v>1-1900</v>
      </c>
      <c r="AD4277" s="50">
        <f>IFERROR(VLOOKUP(AC4277,IPC!$E$2:$F$1745,2,0),IPC!$H$1)</f>
        <v>138.32155800000001</v>
      </c>
    </row>
    <row r="4278" spans="10:30" x14ac:dyDescent="0.25">
      <c r="J4278" s="44" t="str">
        <f t="shared" si="1417"/>
        <v/>
      </c>
      <c r="K4278" s="33" t="str">
        <f t="shared" ca="1" si="1421"/>
        <v/>
      </c>
      <c r="L4278" s="108">
        <f t="shared" ca="1" si="1420"/>
        <v>0</v>
      </c>
      <c r="M4278" s="44" t="str">
        <f t="shared" si="1418"/>
        <v/>
      </c>
      <c r="N4278" s="45" t="str">
        <f t="shared" ca="1" si="1422"/>
        <v/>
      </c>
      <c r="O4278" s="108">
        <f t="shared" si="1416"/>
        <v>0</v>
      </c>
      <c r="P4278" s="21" t="e">
        <f t="shared" si="1424"/>
        <v>#N/A</v>
      </c>
      <c r="Q4278" s="21" t="e">
        <f t="shared" si="1425"/>
        <v>#N/A</v>
      </c>
      <c r="R4278" s="21" t="e">
        <f t="shared" si="1426"/>
        <v>#N/A</v>
      </c>
      <c r="S4278" s="21" t="e">
        <f t="shared" si="1427"/>
        <v>#N/A</v>
      </c>
      <c r="T4278" s="29" t="e">
        <f t="shared" si="1419"/>
        <v>#N/A</v>
      </c>
      <c r="U4278" s="34">
        <f t="shared" si="1428"/>
        <v>0</v>
      </c>
      <c r="V4278" s="16">
        <f t="shared" ca="1" si="1412"/>
        <v>44139</v>
      </c>
      <c r="W4278" s="56">
        <f t="shared" ca="1" si="1413"/>
        <v>10</v>
      </c>
      <c r="X4278" s="56">
        <f t="shared" ca="1" si="1414"/>
        <v>2020</v>
      </c>
      <c r="Y4278" s="55" t="str">
        <f t="shared" ca="1" si="1415"/>
        <v>10-2020</v>
      </c>
      <c r="Z4278" s="51">
        <f ca="1">IFERROR(VLOOKUP(Y4278,IPC!$E$2:$F$1745,2,0),IPC!$H$1)</f>
        <v>138.32155800000001</v>
      </c>
      <c r="AA4278" s="48">
        <f t="shared" si="1429"/>
        <v>1</v>
      </c>
      <c r="AB4278" s="48">
        <f t="shared" si="1430"/>
        <v>1900</v>
      </c>
      <c r="AC4278" s="32" t="str">
        <f t="shared" si="1423"/>
        <v>1-1900</v>
      </c>
      <c r="AD4278" s="50">
        <f>IFERROR(VLOOKUP(AC4278,IPC!$E$2:$F$1745,2,0),IPC!$H$1)</f>
        <v>138.32155800000001</v>
      </c>
    </row>
    <row r="4279" spans="10:30" x14ac:dyDescent="0.25">
      <c r="J4279" s="44" t="str">
        <f t="shared" si="1417"/>
        <v/>
      </c>
      <c r="K4279" s="33" t="str">
        <f t="shared" ca="1" si="1421"/>
        <v/>
      </c>
      <c r="L4279" s="108">
        <f t="shared" ca="1" si="1420"/>
        <v>0</v>
      </c>
      <c r="M4279" s="44" t="str">
        <f t="shared" si="1418"/>
        <v/>
      </c>
      <c r="N4279" s="45" t="str">
        <f t="shared" ca="1" si="1422"/>
        <v/>
      </c>
      <c r="O4279" s="108">
        <f t="shared" si="1416"/>
        <v>0</v>
      </c>
      <c r="P4279" s="21" t="e">
        <f t="shared" si="1424"/>
        <v>#N/A</v>
      </c>
      <c r="Q4279" s="21" t="e">
        <f t="shared" si="1425"/>
        <v>#N/A</v>
      </c>
      <c r="R4279" s="21" t="e">
        <f t="shared" si="1426"/>
        <v>#N/A</v>
      </c>
      <c r="S4279" s="21" t="e">
        <f t="shared" si="1427"/>
        <v>#N/A</v>
      </c>
      <c r="T4279" s="29" t="e">
        <f t="shared" si="1419"/>
        <v>#N/A</v>
      </c>
      <c r="U4279" s="34">
        <f t="shared" si="1428"/>
        <v>0</v>
      </c>
      <c r="V4279" s="16">
        <f t="shared" ca="1" si="1412"/>
        <v>44139</v>
      </c>
      <c r="W4279" s="56">
        <f t="shared" ca="1" si="1413"/>
        <v>10</v>
      </c>
      <c r="X4279" s="56">
        <f t="shared" ca="1" si="1414"/>
        <v>2020</v>
      </c>
      <c r="Y4279" s="55" t="str">
        <f t="shared" ca="1" si="1415"/>
        <v>10-2020</v>
      </c>
      <c r="Z4279" s="51">
        <f ca="1">IFERROR(VLOOKUP(Y4279,IPC!$E$2:$F$1745,2,0),IPC!$H$1)</f>
        <v>138.32155800000001</v>
      </c>
      <c r="AA4279" s="48">
        <f t="shared" si="1429"/>
        <v>1</v>
      </c>
      <c r="AB4279" s="48">
        <f t="shared" si="1430"/>
        <v>1900</v>
      </c>
      <c r="AC4279" s="32" t="str">
        <f t="shared" si="1423"/>
        <v>1-1900</v>
      </c>
      <c r="AD4279" s="50">
        <f>IFERROR(VLOOKUP(AC4279,IPC!$E$2:$F$1745,2,0),IPC!$H$1)</f>
        <v>138.32155800000001</v>
      </c>
    </row>
    <row r="4280" spans="10:30" x14ac:dyDescent="0.25">
      <c r="J4280" s="44" t="str">
        <f t="shared" si="1417"/>
        <v/>
      </c>
      <c r="K4280" s="33" t="str">
        <f t="shared" ca="1" si="1421"/>
        <v/>
      </c>
      <c r="L4280" s="108">
        <f t="shared" ca="1" si="1420"/>
        <v>0</v>
      </c>
      <c r="M4280" s="44" t="str">
        <f t="shared" si="1418"/>
        <v/>
      </c>
      <c r="N4280" s="45" t="str">
        <f t="shared" ca="1" si="1422"/>
        <v/>
      </c>
      <c r="O4280" s="108">
        <f t="shared" si="1416"/>
        <v>0</v>
      </c>
      <c r="P4280" s="21" t="e">
        <f t="shared" si="1424"/>
        <v>#N/A</v>
      </c>
      <c r="Q4280" s="21" t="e">
        <f t="shared" si="1425"/>
        <v>#N/A</v>
      </c>
      <c r="R4280" s="21" t="e">
        <f t="shared" si="1426"/>
        <v>#N/A</v>
      </c>
      <c r="S4280" s="21" t="e">
        <f t="shared" si="1427"/>
        <v>#N/A</v>
      </c>
      <c r="T4280" s="29" t="e">
        <f t="shared" si="1419"/>
        <v>#N/A</v>
      </c>
      <c r="U4280" s="34">
        <f t="shared" si="1428"/>
        <v>0</v>
      </c>
      <c r="V4280" s="16">
        <f t="shared" ca="1" si="1412"/>
        <v>44139</v>
      </c>
      <c r="W4280" s="56">
        <f t="shared" ca="1" si="1413"/>
        <v>10</v>
      </c>
      <c r="X4280" s="56">
        <f t="shared" ca="1" si="1414"/>
        <v>2020</v>
      </c>
      <c r="Y4280" s="55" t="str">
        <f t="shared" ca="1" si="1415"/>
        <v>10-2020</v>
      </c>
      <c r="Z4280" s="51">
        <f ca="1">IFERROR(VLOOKUP(Y4280,IPC!$E$2:$F$1745,2,0),IPC!$H$1)</f>
        <v>138.32155800000001</v>
      </c>
      <c r="AA4280" s="48">
        <f t="shared" si="1429"/>
        <v>1</v>
      </c>
      <c r="AB4280" s="48">
        <f t="shared" si="1430"/>
        <v>1900</v>
      </c>
      <c r="AC4280" s="32" t="str">
        <f t="shared" si="1423"/>
        <v>1-1900</v>
      </c>
      <c r="AD4280" s="50">
        <f>IFERROR(VLOOKUP(AC4280,IPC!$E$2:$F$1745,2,0),IPC!$H$1)</f>
        <v>138.32155800000001</v>
      </c>
    </row>
    <row r="4281" spans="10:30" x14ac:dyDescent="0.25">
      <c r="J4281" s="44" t="str">
        <f t="shared" si="1417"/>
        <v/>
      </c>
      <c r="K4281" s="33" t="str">
        <f t="shared" ca="1" si="1421"/>
        <v/>
      </c>
      <c r="L4281" s="108">
        <f t="shared" ca="1" si="1420"/>
        <v>0</v>
      </c>
      <c r="M4281" s="44" t="str">
        <f t="shared" si="1418"/>
        <v/>
      </c>
      <c r="N4281" s="45" t="str">
        <f t="shared" ca="1" si="1422"/>
        <v/>
      </c>
      <c r="O4281" s="108">
        <f t="shared" si="1416"/>
        <v>0</v>
      </c>
      <c r="P4281" s="21" t="e">
        <f t="shared" si="1424"/>
        <v>#N/A</v>
      </c>
      <c r="Q4281" s="21" t="e">
        <f t="shared" si="1425"/>
        <v>#N/A</v>
      </c>
      <c r="R4281" s="21" t="e">
        <f t="shared" si="1426"/>
        <v>#N/A</v>
      </c>
      <c r="S4281" s="21" t="e">
        <f t="shared" si="1427"/>
        <v>#N/A</v>
      </c>
      <c r="T4281" s="29" t="e">
        <f t="shared" si="1419"/>
        <v>#N/A</v>
      </c>
      <c r="U4281" s="34">
        <f t="shared" si="1428"/>
        <v>0</v>
      </c>
      <c r="V4281" s="16">
        <f t="shared" ca="1" si="1412"/>
        <v>44139</v>
      </c>
      <c r="W4281" s="56">
        <f t="shared" ca="1" si="1413"/>
        <v>10</v>
      </c>
      <c r="X4281" s="56">
        <f t="shared" ca="1" si="1414"/>
        <v>2020</v>
      </c>
      <c r="Y4281" s="55" t="str">
        <f t="shared" ca="1" si="1415"/>
        <v>10-2020</v>
      </c>
      <c r="Z4281" s="51">
        <f ca="1">IFERROR(VLOOKUP(Y4281,IPC!$E$2:$F$1745,2,0),IPC!$H$1)</f>
        <v>138.32155800000001</v>
      </c>
      <c r="AA4281" s="48">
        <f t="shared" si="1429"/>
        <v>1</v>
      </c>
      <c r="AB4281" s="48">
        <f t="shared" si="1430"/>
        <v>1900</v>
      </c>
      <c r="AC4281" s="32" t="str">
        <f t="shared" si="1423"/>
        <v>1-1900</v>
      </c>
      <c r="AD4281" s="50">
        <f>IFERROR(VLOOKUP(AC4281,IPC!$E$2:$F$1745,2,0),IPC!$H$1)</f>
        <v>138.32155800000001</v>
      </c>
    </row>
    <row r="4282" spans="10:30" x14ac:dyDescent="0.25">
      <c r="J4282" s="44" t="str">
        <f t="shared" si="1417"/>
        <v/>
      </c>
      <c r="K4282" s="33" t="str">
        <f t="shared" ca="1" si="1421"/>
        <v/>
      </c>
      <c r="L4282" s="108">
        <f t="shared" ca="1" si="1420"/>
        <v>0</v>
      </c>
      <c r="M4282" s="44" t="str">
        <f t="shared" si="1418"/>
        <v/>
      </c>
      <c r="N4282" s="45" t="str">
        <f t="shared" ca="1" si="1422"/>
        <v/>
      </c>
      <c r="O4282" s="108">
        <f t="shared" si="1416"/>
        <v>0</v>
      </c>
      <c r="P4282" s="21" t="e">
        <f t="shared" si="1424"/>
        <v>#N/A</v>
      </c>
      <c r="Q4282" s="21" t="e">
        <f t="shared" si="1425"/>
        <v>#N/A</v>
      </c>
      <c r="R4282" s="21" t="e">
        <f t="shared" si="1426"/>
        <v>#N/A</v>
      </c>
      <c r="S4282" s="21" t="e">
        <f t="shared" si="1427"/>
        <v>#N/A</v>
      </c>
      <c r="T4282" s="29" t="e">
        <f t="shared" si="1419"/>
        <v>#N/A</v>
      </c>
      <c r="U4282" s="34">
        <f t="shared" si="1428"/>
        <v>0</v>
      </c>
      <c r="V4282" s="16">
        <f t="shared" ref="V4282:V4345" ca="1" si="1431">+TODAY()</f>
        <v>44139</v>
      </c>
      <c r="W4282" s="56">
        <f t="shared" ref="W4282:W4345" ca="1" si="1432">+MONTH(V4282)-1</f>
        <v>10</v>
      </c>
      <c r="X4282" s="56">
        <f t="shared" ref="X4282:X4345" ca="1" si="1433">+YEAR(V4282)</f>
        <v>2020</v>
      </c>
      <c r="Y4282" s="55" t="str">
        <f t="shared" ref="Y4282:Y4345" ca="1" si="1434">+W4282&amp;"-"&amp;X4282</f>
        <v>10-2020</v>
      </c>
      <c r="Z4282" s="51">
        <f ca="1">IFERROR(VLOOKUP(Y4282,IPC!$E$2:$F$1745,2,0),IPC!$H$1)</f>
        <v>138.32155800000001</v>
      </c>
      <c r="AA4282" s="48">
        <f t="shared" si="1429"/>
        <v>1</v>
      </c>
      <c r="AB4282" s="48">
        <f t="shared" si="1430"/>
        <v>1900</v>
      </c>
      <c r="AC4282" s="32" t="str">
        <f t="shared" si="1423"/>
        <v>1-1900</v>
      </c>
      <c r="AD4282" s="50">
        <f>IFERROR(VLOOKUP(AC4282,IPC!$E$2:$F$1745,2,0),IPC!$H$1)</f>
        <v>138.32155800000001</v>
      </c>
    </row>
    <row r="4283" spans="10:30" x14ac:dyDescent="0.25">
      <c r="J4283" s="44" t="str">
        <f t="shared" si="1417"/>
        <v/>
      </c>
      <c r="K4283" s="33" t="str">
        <f t="shared" ca="1" si="1421"/>
        <v/>
      </c>
      <c r="L4283" s="108">
        <f t="shared" ca="1" si="1420"/>
        <v>0</v>
      </c>
      <c r="M4283" s="44" t="str">
        <f t="shared" si="1418"/>
        <v/>
      </c>
      <c r="N4283" s="45" t="str">
        <f t="shared" ca="1" si="1422"/>
        <v/>
      </c>
      <c r="O4283" s="108">
        <f t="shared" si="1416"/>
        <v>0</v>
      </c>
      <c r="P4283" s="21" t="e">
        <f t="shared" si="1424"/>
        <v>#N/A</v>
      </c>
      <c r="Q4283" s="21" t="e">
        <f t="shared" si="1425"/>
        <v>#N/A</v>
      </c>
      <c r="R4283" s="21" t="e">
        <f t="shared" si="1426"/>
        <v>#N/A</v>
      </c>
      <c r="S4283" s="21" t="e">
        <f t="shared" si="1427"/>
        <v>#N/A</v>
      </c>
      <c r="T4283" s="29" t="e">
        <f t="shared" si="1419"/>
        <v>#N/A</v>
      </c>
      <c r="U4283" s="34">
        <f t="shared" si="1428"/>
        <v>0</v>
      </c>
      <c r="V4283" s="16">
        <f t="shared" ca="1" si="1431"/>
        <v>44139</v>
      </c>
      <c r="W4283" s="56">
        <f t="shared" ca="1" si="1432"/>
        <v>10</v>
      </c>
      <c r="X4283" s="56">
        <f t="shared" ca="1" si="1433"/>
        <v>2020</v>
      </c>
      <c r="Y4283" s="55" t="str">
        <f t="shared" ca="1" si="1434"/>
        <v>10-2020</v>
      </c>
      <c r="Z4283" s="51">
        <f ca="1">IFERROR(VLOOKUP(Y4283,IPC!$E$2:$F$1745,2,0),IPC!$H$1)</f>
        <v>138.32155800000001</v>
      </c>
      <c r="AA4283" s="48">
        <f t="shared" si="1429"/>
        <v>1</v>
      </c>
      <c r="AB4283" s="48">
        <f t="shared" si="1430"/>
        <v>1900</v>
      </c>
      <c r="AC4283" s="32" t="str">
        <f t="shared" si="1423"/>
        <v>1-1900</v>
      </c>
      <c r="AD4283" s="50">
        <f>IFERROR(VLOOKUP(AC4283,IPC!$E$2:$F$1745,2,0),IPC!$H$1)</f>
        <v>138.32155800000001</v>
      </c>
    </row>
    <row r="4284" spans="10:30" x14ac:dyDescent="0.25">
      <c r="J4284" s="44" t="str">
        <f t="shared" si="1417"/>
        <v/>
      </c>
      <c r="K4284" s="33" t="str">
        <f t="shared" ca="1" si="1421"/>
        <v/>
      </c>
      <c r="L4284" s="108">
        <f t="shared" ca="1" si="1420"/>
        <v>0</v>
      </c>
      <c r="M4284" s="44" t="str">
        <f t="shared" si="1418"/>
        <v/>
      </c>
      <c r="N4284" s="45" t="str">
        <f t="shared" ca="1" si="1422"/>
        <v/>
      </c>
      <c r="O4284" s="108">
        <f t="shared" si="1416"/>
        <v>0</v>
      </c>
      <c r="P4284" s="21" t="e">
        <f t="shared" si="1424"/>
        <v>#N/A</v>
      </c>
      <c r="Q4284" s="21" t="e">
        <f t="shared" si="1425"/>
        <v>#N/A</v>
      </c>
      <c r="R4284" s="21" t="e">
        <f t="shared" si="1426"/>
        <v>#N/A</v>
      </c>
      <c r="S4284" s="21" t="e">
        <f t="shared" si="1427"/>
        <v>#N/A</v>
      </c>
      <c r="T4284" s="29" t="e">
        <f t="shared" si="1419"/>
        <v>#N/A</v>
      </c>
      <c r="U4284" s="34">
        <f t="shared" si="1428"/>
        <v>0</v>
      </c>
      <c r="V4284" s="16">
        <f t="shared" ca="1" si="1431"/>
        <v>44139</v>
      </c>
      <c r="W4284" s="56">
        <f t="shared" ca="1" si="1432"/>
        <v>10</v>
      </c>
      <c r="X4284" s="56">
        <f t="shared" ca="1" si="1433"/>
        <v>2020</v>
      </c>
      <c r="Y4284" s="55" t="str">
        <f t="shared" ca="1" si="1434"/>
        <v>10-2020</v>
      </c>
      <c r="Z4284" s="51">
        <f ca="1">IFERROR(VLOOKUP(Y4284,IPC!$E$2:$F$1745,2,0),IPC!$H$1)</f>
        <v>138.32155800000001</v>
      </c>
      <c r="AA4284" s="48">
        <f t="shared" si="1429"/>
        <v>1</v>
      </c>
      <c r="AB4284" s="48">
        <f t="shared" si="1430"/>
        <v>1900</v>
      </c>
      <c r="AC4284" s="32" t="str">
        <f t="shared" si="1423"/>
        <v>1-1900</v>
      </c>
      <c r="AD4284" s="50">
        <f>IFERROR(VLOOKUP(AC4284,IPC!$E$2:$F$1745,2,0),IPC!$H$1)</f>
        <v>138.32155800000001</v>
      </c>
    </row>
    <row r="4285" spans="10:30" x14ac:dyDescent="0.25">
      <c r="J4285" s="44" t="str">
        <f t="shared" si="1417"/>
        <v/>
      </c>
      <c r="K4285" s="33" t="str">
        <f t="shared" ca="1" si="1421"/>
        <v/>
      </c>
      <c r="L4285" s="108">
        <f t="shared" ca="1" si="1420"/>
        <v>0</v>
      </c>
      <c r="M4285" s="44" t="str">
        <f t="shared" si="1418"/>
        <v/>
      </c>
      <c r="N4285" s="45" t="str">
        <f t="shared" ca="1" si="1422"/>
        <v/>
      </c>
      <c r="O4285" s="108">
        <f t="shared" si="1416"/>
        <v>0</v>
      </c>
      <c r="P4285" s="21" t="e">
        <f t="shared" si="1424"/>
        <v>#N/A</v>
      </c>
      <c r="Q4285" s="21" t="e">
        <f t="shared" si="1425"/>
        <v>#N/A</v>
      </c>
      <c r="R4285" s="21" t="e">
        <f t="shared" si="1426"/>
        <v>#N/A</v>
      </c>
      <c r="S4285" s="21" t="e">
        <f t="shared" si="1427"/>
        <v>#N/A</v>
      </c>
      <c r="T4285" s="29" t="e">
        <f t="shared" si="1419"/>
        <v>#N/A</v>
      </c>
      <c r="U4285" s="34">
        <f t="shared" si="1428"/>
        <v>0</v>
      </c>
      <c r="V4285" s="16">
        <f t="shared" ca="1" si="1431"/>
        <v>44139</v>
      </c>
      <c r="W4285" s="56">
        <f t="shared" ca="1" si="1432"/>
        <v>10</v>
      </c>
      <c r="X4285" s="56">
        <f t="shared" ca="1" si="1433"/>
        <v>2020</v>
      </c>
      <c r="Y4285" s="55" t="str">
        <f t="shared" ca="1" si="1434"/>
        <v>10-2020</v>
      </c>
      <c r="Z4285" s="51">
        <f ca="1">IFERROR(VLOOKUP(Y4285,IPC!$E$2:$F$1745,2,0),IPC!$H$1)</f>
        <v>138.32155800000001</v>
      </c>
      <c r="AA4285" s="48">
        <f t="shared" si="1429"/>
        <v>1</v>
      </c>
      <c r="AB4285" s="48">
        <f t="shared" si="1430"/>
        <v>1900</v>
      </c>
      <c r="AC4285" s="32" t="str">
        <f t="shared" si="1423"/>
        <v>1-1900</v>
      </c>
      <c r="AD4285" s="50">
        <f>IFERROR(VLOOKUP(AC4285,IPC!$E$2:$F$1745,2,0),IPC!$H$1)</f>
        <v>138.32155800000001</v>
      </c>
    </row>
    <row r="4286" spans="10:30" x14ac:dyDescent="0.25">
      <c r="J4286" s="44" t="str">
        <f t="shared" si="1417"/>
        <v/>
      </c>
      <c r="K4286" s="33" t="str">
        <f t="shared" ca="1" si="1421"/>
        <v/>
      </c>
      <c r="L4286" s="108">
        <f t="shared" ca="1" si="1420"/>
        <v>0</v>
      </c>
      <c r="M4286" s="44" t="str">
        <f t="shared" si="1418"/>
        <v/>
      </c>
      <c r="N4286" s="45" t="str">
        <f t="shared" ca="1" si="1422"/>
        <v/>
      </c>
      <c r="O4286" s="108">
        <f t="shared" si="1416"/>
        <v>0</v>
      </c>
      <c r="P4286" s="21" t="e">
        <f t="shared" si="1424"/>
        <v>#N/A</v>
      </c>
      <c r="Q4286" s="21" t="e">
        <f t="shared" si="1425"/>
        <v>#N/A</v>
      </c>
      <c r="R4286" s="21" t="e">
        <f t="shared" si="1426"/>
        <v>#N/A</v>
      </c>
      <c r="S4286" s="21" t="e">
        <f t="shared" si="1427"/>
        <v>#N/A</v>
      </c>
      <c r="T4286" s="29" t="e">
        <f t="shared" si="1419"/>
        <v>#N/A</v>
      </c>
      <c r="U4286" s="34">
        <f t="shared" si="1428"/>
        <v>0</v>
      </c>
      <c r="V4286" s="16">
        <f t="shared" ca="1" si="1431"/>
        <v>44139</v>
      </c>
      <c r="W4286" s="56">
        <f t="shared" ca="1" si="1432"/>
        <v>10</v>
      </c>
      <c r="X4286" s="56">
        <f t="shared" ca="1" si="1433"/>
        <v>2020</v>
      </c>
      <c r="Y4286" s="55" t="str">
        <f t="shared" ca="1" si="1434"/>
        <v>10-2020</v>
      </c>
      <c r="Z4286" s="51">
        <f ca="1">IFERROR(VLOOKUP(Y4286,IPC!$E$2:$F$1745,2,0),IPC!$H$1)</f>
        <v>138.32155800000001</v>
      </c>
      <c r="AA4286" s="48">
        <f t="shared" si="1429"/>
        <v>1</v>
      </c>
      <c r="AB4286" s="48">
        <f t="shared" si="1430"/>
        <v>1900</v>
      </c>
      <c r="AC4286" s="32" t="str">
        <f t="shared" si="1423"/>
        <v>1-1900</v>
      </c>
      <c r="AD4286" s="50">
        <f>IFERROR(VLOOKUP(AC4286,IPC!$E$2:$F$1745,2,0),IPC!$H$1)</f>
        <v>138.32155800000001</v>
      </c>
    </row>
    <row r="4287" spans="10:30" x14ac:dyDescent="0.25">
      <c r="J4287" s="44" t="str">
        <f t="shared" si="1417"/>
        <v/>
      </c>
      <c r="K4287" s="33" t="str">
        <f t="shared" ca="1" si="1421"/>
        <v/>
      </c>
      <c r="L4287" s="108">
        <f t="shared" ca="1" si="1420"/>
        <v>0</v>
      </c>
      <c r="M4287" s="44" t="str">
        <f t="shared" si="1418"/>
        <v/>
      </c>
      <c r="N4287" s="45" t="str">
        <f t="shared" ca="1" si="1422"/>
        <v/>
      </c>
      <c r="O4287" s="108">
        <f t="shared" si="1416"/>
        <v>0</v>
      </c>
      <c r="P4287" s="21" t="e">
        <f t="shared" si="1424"/>
        <v>#N/A</v>
      </c>
      <c r="Q4287" s="21" t="e">
        <f t="shared" si="1425"/>
        <v>#N/A</v>
      </c>
      <c r="R4287" s="21" t="e">
        <f t="shared" si="1426"/>
        <v>#N/A</v>
      </c>
      <c r="S4287" s="21" t="e">
        <f t="shared" si="1427"/>
        <v>#N/A</v>
      </c>
      <c r="T4287" s="29" t="e">
        <f t="shared" si="1419"/>
        <v>#N/A</v>
      </c>
      <c r="U4287" s="34">
        <f t="shared" si="1428"/>
        <v>0</v>
      </c>
      <c r="V4287" s="16">
        <f t="shared" ca="1" si="1431"/>
        <v>44139</v>
      </c>
      <c r="W4287" s="56">
        <f t="shared" ca="1" si="1432"/>
        <v>10</v>
      </c>
      <c r="X4287" s="56">
        <f t="shared" ca="1" si="1433"/>
        <v>2020</v>
      </c>
      <c r="Y4287" s="55" t="str">
        <f t="shared" ca="1" si="1434"/>
        <v>10-2020</v>
      </c>
      <c r="Z4287" s="51">
        <f ca="1">IFERROR(VLOOKUP(Y4287,IPC!$E$2:$F$1745,2,0),IPC!$H$1)</f>
        <v>138.32155800000001</v>
      </c>
      <c r="AA4287" s="48">
        <f t="shared" si="1429"/>
        <v>1</v>
      </c>
      <c r="AB4287" s="48">
        <f t="shared" si="1430"/>
        <v>1900</v>
      </c>
      <c r="AC4287" s="32" t="str">
        <f t="shared" si="1423"/>
        <v>1-1900</v>
      </c>
      <c r="AD4287" s="50">
        <f>IFERROR(VLOOKUP(AC4287,IPC!$E$2:$F$1745,2,0),IPC!$H$1)</f>
        <v>138.32155800000001</v>
      </c>
    </row>
    <row r="4288" spans="10:30" x14ac:dyDescent="0.25">
      <c r="J4288" s="44" t="str">
        <f t="shared" si="1417"/>
        <v/>
      </c>
      <c r="K4288" s="33" t="str">
        <f t="shared" ca="1" si="1421"/>
        <v/>
      </c>
      <c r="L4288" s="108">
        <f t="shared" ca="1" si="1420"/>
        <v>0</v>
      </c>
      <c r="M4288" s="44" t="str">
        <f t="shared" si="1418"/>
        <v/>
      </c>
      <c r="N4288" s="45" t="str">
        <f t="shared" ca="1" si="1422"/>
        <v/>
      </c>
      <c r="O4288" s="108">
        <f t="shared" si="1416"/>
        <v>0</v>
      </c>
      <c r="P4288" s="21" t="e">
        <f t="shared" si="1424"/>
        <v>#N/A</v>
      </c>
      <c r="Q4288" s="21" t="e">
        <f t="shared" si="1425"/>
        <v>#N/A</v>
      </c>
      <c r="R4288" s="21" t="e">
        <f t="shared" si="1426"/>
        <v>#N/A</v>
      </c>
      <c r="S4288" s="21" t="e">
        <f t="shared" si="1427"/>
        <v>#N/A</v>
      </c>
      <c r="T4288" s="29" t="e">
        <f t="shared" si="1419"/>
        <v>#N/A</v>
      </c>
      <c r="U4288" s="34">
        <f t="shared" si="1428"/>
        <v>0</v>
      </c>
      <c r="V4288" s="16">
        <f t="shared" ca="1" si="1431"/>
        <v>44139</v>
      </c>
      <c r="W4288" s="56">
        <f t="shared" ca="1" si="1432"/>
        <v>10</v>
      </c>
      <c r="X4288" s="56">
        <f t="shared" ca="1" si="1433"/>
        <v>2020</v>
      </c>
      <c r="Y4288" s="55" t="str">
        <f t="shared" ca="1" si="1434"/>
        <v>10-2020</v>
      </c>
      <c r="Z4288" s="51">
        <f ca="1">IFERROR(VLOOKUP(Y4288,IPC!$E$2:$F$1745,2,0),IPC!$H$1)</f>
        <v>138.32155800000001</v>
      </c>
      <c r="AA4288" s="48">
        <f t="shared" si="1429"/>
        <v>1</v>
      </c>
      <c r="AB4288" s="48">
        <f t="shared" si="1430"/>
        <v>1900</v>
      </c>
      <c r="AC4288" s="32" t="str">
        <f t="shared" si="1423"/>
        <v>1-1900</v>
      </c>
      <c r="AD4288" s="50">
        <f>IFERROR(VLOOKUP(AC4288,IPC!$E$2:$F$1745,2,0),IPC!$H$1)</f>
        <v>138.32155800000001</v>
      </c>
    </row>
    <row r="4289" spans="10:30" x14ac:dyDescent="0.25">
      <c r="J4289" s="44" t="str">
        <f t="shared" si="1417"/>
        <v/>
      </c>
      <c r="K4289" s="33" t="str">
        <f t="shared" ca="1" si="1421"/>
        <v/>
      </c>
      <c r="L4289" s="108">
        <f t="shared" ca="1" si="1420"/>
        <v>0</v>
      </c>
      <c r="M4289" s="44" t="str">
        <f t="shared" si="1418"/>
        <v/>
      </c>
      <c r="N4289" s="45" t="str">
        <f t="shared" ca="1" si="1422"/>
        <v/>
      </c>
      <c r="O4289" s="108">
        <f t="shared" si="1416"/>
        <v>0</v>
      </c>
      <c r="P4289" s="21" t="e">
        <f t="shared" si="1424"/>
        <v>#N/A</v>
      </c>
      <c r="Q4289" s="21" t="e">
        <f t="shared" si="1425"/>
        <v>#N/A</v>
      </c>
      <c r="R4289" s="21" t="e">
        <f t="shared" si="1426"/>
        <v>#N/A</v>
      </c>
      <c r="S4289" s="21" t="e">
        <f t="shared" si="1427"/>
        <v>#N/A</v>
      </c>
      <c r="T4289" s="29" t="e">
        <f t="shared" si="1419"/>
        <v>#N/A</v>
      </c>
      <c r="U4289" s="34">
        <f t="shared" si="1428"/>
        <v>0</v>
      </c>
      <c r="V4289" s="16">
        <f t="shared" ca="1" si="1431"/>
        <v>44139</v>
      </c>
      <c r="W4289" s="56">
        <f t="shared" ca="1" si="1432"/>
        <v>10</v>
      </c>
      <c r="X4289" s="56">
        <f t="shared" ca="1" si="1433"/>
        <v>2020</v>
      </c>
      <c r="Y4289" s="55" t="str">
        <f t="shared" ca="1" si="1434"/>
        <v>10-2020</v>
      </c>
      <c r="Z4289" s="51">
        <f ca="1">IFERROR(VLOOKUP(Y4289,IPC!$E$2:$F$1745,2,0),IPC!$H$1)</f>
        <v>138.32155800000001</v>
      </c>
      <c r="AA4289" s="48">
        <f t="shared" si="1429"/>
        <v>1</v>
      </c>
      <c r="AB4289" s="48">
        <f t="shared" si="1430"/>
        <v>1900</v>
      </c>
      <c r="AC4289" s="32" t="str">
        <f t="shared" si="1423"/>
        <v>1-1900</v>
      </c>
      <c r="AD4289" s="50">
        <f>IFERROR(VLOOKUP(AC4289,IPC!$E$2:$F$1745,2,0),IPC!$H$1)</f>
        <v>138.32155800000001</v>
      </c>
    </row>
    <row r="4290" spans="10:30" x14ac:dyDescent="0.25">
      <c r="J4290" s="44" t="str">
        <f t="shared" si="1417"/>
        <v/>
      </c>
      <c r="K4290" s="33" t="str">
        <f t="shared" ca="1" si="1421"/>
        <v/>
      </c>
      <c r="L4290" s="108">
        <f t="shared" ca="1" si="1420"/>
        <v>0</v>
      </c>
      <c r="M4290" s="44" t="str">
        <f t="shared" si="1418"/>
        <v/>
      </c>
      <c r="N4290" s="45" t="str">
        <f t="shared" ca="1" si="1422"/>
        <v/>
      </c>
      <c r="O4290" s="108">
        <f t="shared" si="1416"/>
        <v>0</v>
      </c>
      <c r="P4290" s="21" t="e">
        <f t="shared" si="1424"/>
        <v>#N/A</v>
      </c>
      <c r="Q4290" s="21" t="e">
        <f t="shared" si="1425"/>
        <v>#N/A</v>
      </c>
      <c r="R4290" s="21" t="e">
        <f t="shared" si="1426"/>
        <v>#N/A</v>
      </c>
      <c r="S4290" s="21" t="e">
        <f t="shared" si="1427"/>
        <v>#N/A</v>
      </c>
      <c r="T4290" s="29" t="e">
        <f t="shared" si="1419"/>
        <v>#N/A</v>
      </c>
      <c r="U4290" s="34">
        <f t="shared" si="1428"/>
        <v>0</v>
      </c>
      <c r="V4290" s="16">
        <f t="shared" ca="1" si="1431"/>
        <v>44139</v>
      </c>
      <c r="W4290" s="56">
        <f t="shared" ca="1" si="1432"/>
        <v>10</v>
      </c>
      <c r="X4290" s="56">
        <f t="shared" ca="1" si="1433"/>
        <v>2020</v>
      </c>
      <c r="Y4290" s="55" t="str">
        <f t="shared" ca="1" si="1434"/>
        <v>10-2020</v>
      </c>
      <c r="Z4290" s="51">
        <f ca="1">IFERROR(VLOOKUP(Y4290,IPC!$E$2:$F$1745,2,0),IPC!$H$1)</f>
        <v>138.32155800000001</v>
      </c>
      <c r="AA4290" s="48">
        <f t="shared" si="1429"/>
        <v>1</v>
      </c>
      <c r="AB4290" s="48">
        <f t="shared" si="1430"/>
        <v>1900</v>
      </c>
      <c r="AC4290" s="32" t="str">
        <f t="shared" si="1423"/>
        <v>1-1900</v>
      </c>
      <c r="AD4290" s="50">
        <f>IFERROR(VLOOKUP(AC4290,IPC!$E$2:$F$1745,2,0),IPC!$H$1)</f>
        <v>138.32155800000001</v>
      </c>
    </row>
    <row r="4291" spans="10:30" x14ac:dyDescent="0.25">
      <c r="J4291" s="44" t="str">
        <f t="shared" si="1417"/>
        <v/>
      </c>
      <c r="K4291" s="33" t="str">
        <f t="shared" ca="1" si="1421"/>
        <v/>
      </c>
      <c r="L4291" s="108">
        <f t="shared" ca="1" si="1420"/>
        <v>0</v>
      </c>
      <c r="M4291" s="44" t="str">
        <f t="shared" si="1418"/>
        <v/>
      </c>
      <c r="N4291" s="45" t="str">
        <f t="shared" ca="1" si="1422"/>
        <v/>
      </c>
      <c r="O4291" s="108">
        <f t="shared" si="1416"/>
        <v>0</v>
      </c>
      <c r="P4291" s="21" t="e">
        <f t="shared" si="1424"/>
        <v>#N/A</v>
      </c>
      <c r="Q4291" s="21" t="e">
        <f t="shared" si="1425"/>
        <v>#N/A</v>
      </c>
      <c r="R4291" s="21" t="e">
        <f t="shared" si="1426"/>
        <v>#N/A</v>
      </c>
      <c r="S4291" s="21" t="e">
        <f t="shared" si="1427"/>
        <v>#N/A</v>
      </c>
      <c r="T4291" s="29" t="e">
        <f t="shared" si="1419"/>
        <v>#N/A</v>
      </c>
      <c r="U4291" s="34">
        <f t="shared" si="1428"/>
        <v>0</v>
      </c>
      <c r="V4291" s="16">
        <f t="shared" ca="1" si="1431"/>
        <v>44139</v>
      </c>
      <c r="W4291" s="56">
        <f t="shared" ca="1" si="1432"/>
        <v>10</v>
      </c>
      <c r="X4291" s="56">
        <f t="shared" ca="1" si="1433"/>
        <v>2020</v>
      </c>
      <c r="Y4291" s="55" t="str">
        <f t="shared" ca="1" si="1434"/>
        <v>10-2020</v>
      </c>
      <c r="Z4291" s="51">
        <f ca="1">IFERROR(VLOOKUP(Y4291,IPC!$E$2:$F$1745,2,0),IPC!$H$1)</f>
        <v>138.32155800000001</v>
      </c>
      <c r="AA4291" s="48">
        <f t="shared" si="1429"/>
        <v>1</v>
      </c>
      <c r="AB4291" s="48">
        <f t="shared" si="1430"/>
        <v>1900</v>
      </c>
      <c r="AC4291" s="32" t="str">
        <f t="shared" si="1423"/>
        <v>1-1900</v>
      </c>
      <c r="AD4291" s="50">
        <f>IFERROR(VLOOKUP(AC4291,IPC!$E$2:$F$1745,2,0),IPC!$H$1)</f>
        <v>138.32155800000001</v>
      </c>
    </row>
    <row r="4292" spans="10:30" x14ac:dyDescent="0.25">
      <c r="J4292" s="44" t="str">
        <f t="shared" si="1417"/>
        <v/>
      </c>
      <c r="K4292" s="33" t="str">
        <f t="shared" ca="1" si="1421"/>
        <v/>
      </c>
      <c r="L4292" s="108">
        <f t="shared" ca="1" si="1420"/>
        <v>0</v>
      </c>
      <c r="M4292" s="44" t="str">
        <f t="shared" si="1418"/>
        <v/>
      </c>
      <c r="N4292" s="45" t="str">
        <f t="shared" ca="1" si="1422"/>
        <v/>
      </c>
      <c r="O4292" s="108">
        <f t="shared" si="1416"/>
        <v>0</v>
      </c>
      <c r="P4292" s="21" t="e">
        <f t="shared" si="1424"/>
        <v>#N/A</v>
      </c>
      <c r="Q4292" s="21" t="e">
        <f t="shared" si="1425"/>
        <v>#N/A</v>
      </c>
      <c r="R4292" s="21" t="e">
        <f t="shared" si="1426"/>
        <v>#N/A</v>
      </c>
      <c r="S4292" s="21" t="e">
        <f t="shared" si="1427"/>
        <v>#N/A</v>
      </c>
      <c r="T4292" s="29" t="e">
        <f t="shared" si="1419"/>
        <v>#N/A</v>
      </c>
      <c r="U4292" s="34">
        <f t="shared" si="1428"/>
        <v>0</v>
      </c>
      <c r="V4292" s="16">
        <f t="shared" ca="1" si="1431"/>
        <v>44139</v>
      </c>
      <c r="W4292" s="56">
        <f t="shared" ca="1" si="1432"/>
        <v>10</v>
      </c>
      <c r="X4292" s="56">
        <f t="shared" ca="1" si="1433"/>
        <v>2020</v>
      </c>
      <c r="Y4292" s="55" t="str">
        <f t="shared" ca="1" si="1434"/>
        <v>10-2020</v>
      </c>
      <c r="Z4292" s="51">
        <f ca="1">IFERROR(VLOOKUP(Y4292,IPC!$E$2:$F$1745,2,0),IPC!$H$1)</f>
        <v>138.32155800000001</v>
      </c>
      <c r="AA4292" s="48">
        <f t="shared" si="1429"/>
        <v>1</v>
      </c>
      <c r="AB4292" s="48">
        <f t="shared" si="1430"/>
        <v>1900</v>
      </c>
      <c r="AC4292" s="32" t="str">
        <f t="shared" si="1423"/>
        <v>1-1900</v>
      </c>
      <c r="AD4292" s="50">
        <f>IFERROR(VLOOKUP(AC4292,IPC!$E$2:$F$1745,2,0),IPC!$H$1)</f>
        <v>138.32155800000001</v>
      </c>
    </row>
    <row r="4293" spans="10:30" x14ac:dyDescent="0.25">
      <c r="J4293" s="44" t="str">
        <f t="shared" si="1417"/>
        <v/>
      </c>
      <c r="K4293" s="33" t="str">
        <f t="shared" ca="1" si="1421"/>
        <v/>
      </c>
      <c r="L4293" s="108">
        <f t="shared" ca="1" si="1420"/>
        <v>0</v>
      </c>
      <c r="M4293" s="44" t="str">
        <f t="shared" si="1418"/>
        <v/>
      </c>
      <c r="N4293" s="45" t="str">
        <f t="shared" ca="1" si="1422"/>
        <v/>
      </c>
      <c r="O4293" s="108">
        <f t="shared" si="1416"/>
        <v>0</v>
      </c>
      <c r="P4293" s="21" t="e">
        <f t="shared" si="1424"/>
        <v>#N/A</v>
      </c>
      <c r="Q4293" s="21" t="e">
        <f t="shared" si="1425"/>
        <v>#N/A</v>
      </c>
      <c r="R4293" s="21" t="e">
        <f t="shared" si="1426"/>
        <v>#N/A</v>
      </c>
      <c r="S4293" s="21" t="e">
        <f t="shared" si="1427"/>
        <v>#N/A</v>
      </c>
      <c r="T4293" s="29" t="e">
        <f t="shared" si="1419"/>
        <v>#N/A</v>
      </c>
      <c r="U4293" s="34">
        <f t="shared" si="1428"/>
        <v>0</v>
      </c>
      <c r="V4293" s="16">
        <f t="shared" ca="1" si="1431"/>
        <v>44139</v>
      </c>
      <c r="W4293" s="56">
        <f t="shared" ca="1" si="1432"/>
        <v>10</v>
      </c>
      <c r="X4293" s="56">
        <f t="shared" ca="1" si="1433"/>
        <v>2020</v>
      </c>
      <c r="Y4293" s="55" t="str">
        <f t="shared" ca="1" si="1434"/>
        <v>10-2020</v>
      </c>
      <c r="Z4293" s="51">
        <f ca="1">IFERROR(VLOOKUP(Y4293,IPC!$E$2:$F$1745,2,0),IPC!$H$1)</f>
        <v>138.32155800000001</v>
      </c>
      <c r="AA4293" s="48">
        <f t="shared" si="1429"/>
        <v>1</v>
      </c>
      <c r="AB4293" s="48">
        <f t="shared" si="1430"/>
        <v>1900</v>
      </c>
      <c r="AC4293" s="32" t="str">
        <f t="shared" si="1423"/>
        <v>1-1900</v>
      </c>
      <c r="AD4293" s="50">
        <f>IFERROR(VLOOKUP(AC4293,IPC!$E$2:$F$1745,2,0),IPC!$H$1)</f>
        <v>138.32155800000001</v>
      </c>
    </row>
    <row r="4294" spans="10:30" x14ac:dyDescent="0.25">
      <c r="J4294" s="44" t="str">
        <f t="shared" si="1417"/>
        <v/>
      </c>
      <c r="K4294" s="33" t="str">
        <f t="shared" ca="1" si="1421"/>
        <v/>
      </c>
      <c r="L4294" s="108">
        <f t="shared" ca="1" si="1420"/>
        <v>0</v>
      </c>
      <c r="M4294" s="44" t="str">
        <f t="shared" si="1418"/>
        <v/>
      </c>
      <c r="N4294" s="45" t="str">
        <f t="shared" ca="1" si="1422"/>
        <v/>
      </c>
      <c r="O4294" s="108">
        <f t="shared" si="1416"/>
        <v>0</v>
      </c>
      <c r="P4294" s="21" t="e">
        <f t="shared" si="1424"/>
        <v>#N/A</v>
      </c>
      <c r="Q4294" s="21" t="e">
        <f t="shared" si="1425"/>
        <v>#N/A</v>
      </c>
      <c r="R4294" s="21" t="e">
        <f t="shared" si="1426"/>
        <v>#N/A</v>
      </c>
      <c r="S4294" s="21" t="e">
        <f t="shared" si="1427"/>
        <v>#N/A</v>
      </c>
      <c r="T4294" s="29" t="e">
        <f t="shared" si="1419"/>
        <v>#N/A</v>
      </c>
      <c r="U4294" s="34">
        <f t="shared" si="1428"/>
        <v>0</v>
      </c>
      <c r="V4294" s="16">
        <f t="shared" ca="1" si="1431"/>
        <v>44139</v>
      </c>
      <c r="W4294" s="56">
        <f t="shared" ca="1" si="1432"/>
        <v>10</v>
      </c>
      <c r="X4294" s="56">
        <f t="shared" ca="1" si="1433"/>
        <v>2020</v>
      </c>
      <c r="Y4294" s="55" t="str">
        <f t="shared" ca="1" si="1434"/>
        <v>10-2020</v>
      </c>
      <c r="Z4294" s="51">
        <f ca="1">IFERROR(VLOOKUP(Y4294,IPC!$E$2:$F$1745,2,0),IPC!$H$1)</f>
        <v>138.32155800000001</v>
      </c>
      <c r="AA4294" s="48">
        <f t="shared" si="1429"/>
        <v>1</v>
      </c>
      <c r="AB4294" s="48">
        <f t="shared" si="1430"/>
        <v>1900</v>
      </c>
      <c r="AC4294" s="32" t="str">
        <f t="shared" si="1423"/>
        <v>1-1900</v>
      </c>
      <c r="AD4294" s="50">
        <f>IFERROR(VLOOKUP(AC4294,IPC!$E$2:$F$1745,2,0),IPC!$H$1)</f>
        <v>138.32155800000001</v>
      </c>
    </row>
    <row r="4295" spans="10:30" x14ac:dyDescent="0.25">
      <c r="J4295" s="44" t="str">
        <f t="shared" si="1417"/>
        <v/>
      </c>
      <c r="K4295" s="33" t="str">
        <f t="shared" ca="1" si="1421"/>
        <v/>
      </c>
      <c r="L4295" s="108">
        <f t="shared" ca="1" si="1420"/>
        <v>0</v>
      </c>
      <c r="M4295" s="44" t="str">
        <f t="shared" si="1418"/>
        <v/>
      </c>
      <c r="N4295" s="45" t="str">
        <f t="shared" ca="1" si="1422"/>
        <v/>
      </c>
      <c r="O4295" s="108">
        <f t="shared" si="1416"/>
        <v>0</v>
      </c>
      <c r="P4295" s="21" t="e">
        <f t="shared" si="1424"/>
        <v>#N/A</v>
      </c>
      <c r="Q4295" s="21" t="e">
        <f t="shared" si="1425"/>
        <v>#N/A</v>
      </c>
      <c r="R4295" s="21" t="e">
        <f t="shared" si="1426"/>
        <v>#N/A</v>
      </c>
      <c r="S4295" s="21" t="e">
        <f t="shared" si="1427"/>
        <v>#N/A</v>
      </c>
      <c r="T4295" s="29" t="e">
        <f t="shared" si="1419"/>
        <v>#N/A</v>
      </c>
      <c r="U4295" s="34">
        <f t="shared" si="1428"/>
        <v>0</v>
      </c>
      <c r="V4295" s="16">
        <f t="shared" ca="1" si="1431"/>
        <v>44139</v>
      </c>
      <c r="W4295" s="56">
        <f t="shared" ca="1" si="1432"/>
        <v>10</v>
      </c>
      <c r="X4295" s="56">
        <f t="shared" ca="1" si="1433"/>
        <v>2020</v>
      </c>
      <c r="Y4295" s="55" t="str">
        <f t="shared" ca="1" si="1434"/>
        <v>10-2020</v>
      </c>
      <c r="Z4295" s="51">
        <f ca="1">IFERROR(VLOOKUP(Y4295,IPC!$E$2:$F$1745,2,0),IPC!$H$1)</f>
        <v>138.32155800000001</v>
      </c>
      <c r="AA4295" s="48">
        <f t="shared" si="1429"/>
        <v>1</v>
      </c>
      <c r="AB4295" s="48">
        <f t="shared" si="1430"/>
        <v>1900</v>
      </c>
      <c r="AC4295" s="32" t="str">
        <f t="shared" si="1423"/>
        <v>1-1900</v>
      </c>
      <c r="AD4295" s="50">
        <f>IFERROR(VLOOKUP(AC4295,IPC!$E$2:$F$1745,2,0),IPC!$H$1)</f>
        <v>138.32155800000001</v>
      </c>
    </row>
    <row r="4296" spans="10:30" x14ac:dyDescent="0.25">
      <c r="J4296" s="44" t="str">
        <f t="shared" si="1417"/>
        <v/>
      </c>
      <c r="K4296" s="33" t="str">
        <f t="shared" ca="1" si="1421"/>
        <v/>
      </c>
      <c r="L4296" s="108">
        <f t="shared" ca="1" si="1420"/>
        <v>0</v>
      </c>
      <c r="M4296" s="44" t="str">
        <f t="shared" si="1418"/>
        <v/>
      </c>
      <c r="N4296" s="45" t="str">
        <f t="shared" ca="1" si="1422"/>
        <v/>
      </c>
      <c r="O4296" s="108">
        <f t="shared" si="1416"/>
        <v>0</v>
      </c>
      <c r="P4296" s="21" t="e">
        <f t="shared" si="1424"/>
        <v>#N/A</v>
      </c>
      <c r="Q4296" s="21" t="e">
        <f t="shared" si="1425"/>
        <v>#N/A</v>
      </c>
      <c r="R4296" s="21" t="e">
        <f t="shared" si="1426"/>
        <v>#N/A</v>
      </c>
      <c r="S4296" s="21" t="e">
        <f t="shared" si="1427"/>
        <v>#N/A</v>
      </c>
      <c r="T4296" s="29" t="e">
        <f t="shared" si="1419"/>
        <v>#N/A</v>
      </c>
      <c r="U4296" s="34">
        <f t="shared" si="1428"/>
        <v>0</v>
      </c>
      <c r="V4296" s="16">
        <f t="shared" ca="1" si="1431"/>
        <v>44139</v>
      </c>
      <c r="W4296" s="56">
        <f t="shared" ca="1" si="1432"/>
        <v>10</v>
      </c>
      <c r="X4296" s="56">
        <f t="shared" ca="1" si="1433"/>
        <v>2020</v>
      </c>
      <c r="Y4296" s="55" t="str">
        <f t="shared" ca="1" si="1434"/>
        <v>10-2020</v>
      </c>
      <c r="Z4296" s="51">
        <f ca="1">IFERROR(VLOOKUP(Y4296,IPC!$E$2:$F$1745,2,0),IPC!$H$1)</f>
        <v>138.32155800000001</v>
      </c>
      <c r="AA4296" s="48">
        <f t="shared" si="1429"/>
        <v>1</v>
      </c>
      <c r="AB4296" s="48">
        <f t="shared" si="1430"/>
        <v>1900</v>
      </c>
      <c r="AC4296" s="32" t="str">
        <f t="shared" si="1423"/>
        <v>1-1900</v>
      </c>
      <c r="AD4296" s="50">
        <f>IFERROR(VLOOKUP(AC4296,IPC!$E$2:$F$1745,2,0),IPC!$H$1)</f>
        <v>138.32155800000001</v>
      </c>
    </row>
    <row r="4297" spans="10:30" x14ac:dyDescent="0.25">
      <c r="J4297" s="44" t="str">
        <f t="shared" si="1417"/>
        <v/>
      </c>
      <c r="K4297" s="33" t="str">
        <f t="shared" ca="1" si="1421"/>
        <v/>
      </c>
      <c r="L4297" s="108">
        <f t="shared" ca="1" si="1420"/>
        <v>0</v>
      </c>
      <c r="M4297" s="44" t="str">
        <f t="shared" si="1418"/>
        <v/>
      </c>
      <c r="N4297" s="45" t="str">
        <f t="shared" ca="1" si="1422"/>
        <v/>
      </c>
      <c r="O4297" s="108">
        <f t="shared" si="1416"/>
        <v>0</v>
      </c>
      <c r="P4297" s="21" t="e">
        <f t="shared" si="1424"/>
        <v>#N/A</v>
      </c>
      <c r="Q4297" s="21" t="e">
        <f t="shared" si="1425"/>
        <v>#N/A</v>
      </c>
      <c r="R4297" s="21" t="e">
        <f t="shared" si="1426"/>
        <v>#N/A</v>
      </c>
      <c r="S4297" s="21" t="e">
        <f t="shared" si="1427"/>
        <v>#N/A</v>
      </c>
      <c r="T4297" s="29" t="e">
        <f t="shared" si="1419"/>
        <v>#N/A</v>
      </c>
      <c r="U4297" s="34">
        <f t="shared" si="1428"/>
        <v>0</v>
      </c>
      <c r="V4297" s="16">
        <f t="shared" ca="1" si="1431"/>
        <v>44139</v>
      </c>
      <c r="W4297" s="56">
        <f t="shared" ca="1" si="1432"/>
        <v>10</v>
      </c>
      <c r="X4297" s="56">
        <f t="shared" ca="1" si="1433"/>
        <v>2020</v>
      </c>
      <c r="Y4297" s="55" t="str">
        <f t="shared" ca="1" si="1434"/>
        <v>10-2020</v>
      </c>
      <c r="Z4297" s="51">
        <f ca="1">IFERROR(VLOOKUP(Y4297,IPC!$E$2:$F$1745,2,0),IPC!$H$1)</f>
        <v>138.32155800000001</v>
      </c>
      <c r="AA4297" s="48">
        <f t="shared" si="1429"/>
        <v>1</v>
      </c>
      <c r="AB4297" s="48">
        <f t="shared" si="1430"/>
        <v>1900</v>
      </c>
      <c r="AC4297" s="32" t="str">
        <f t="shared" si="1423"/>
        <v>1-1900</v>
      </c>
      <c r="AD4297" s="50">
        <f>IFERROR(VLOOKUP(AC4297,IPC!$E$2:$F$1745,2,0),IPC!$H$1)</f>
        <v>138.32155800000001</v>
      </c>
    </row>
    <row r="4298" spans="10:30" x14ac:dyDescent="0.25">
      <c r="J4298" s="44" t="str">
        <f t="shared" si="1417"/>
        <v/>
      </c>
      <c r="K4298" s="33" t="str">
        <f t="shared" ca="1" si="1421"/>
        <v/>
      </c>
      <c r="L4298" s="108">
        <f t="shared" ca="1" si="1420"/>
        <v>0</v>
      </c>
      <c r="M4298" s="44" t="str">
        <f t="shared" si="1418"/>
        <v/>
      </c>
      <c r="N4298" s="45" t="str">
        <f t="shared" ca="1" si="1422"/>
        <v/>
      </c>
      <c r="O4298" s="108">
        <f t="shared" si="1416"/>
        <v>0</v>
      </c>
      <c r="P4298" s="21" t="e">
        <f t="shared" si="1424"/>
        <v>#N/A</v>
      </c>
      <c r="Q4298" s="21" t="e">
        <f t="shared" si="1425"/>
        <v>#N/A</v>
      </c>
      <c r="R4298" s="21" t="e">
        <f t="shared" si="1426"/>
        <v>#N/A</v>
      </c>
      <c r="S4298" s="21" t="e">
        <f t="shared" si="1427"/>
        <v>#N/A</v>
      </c>
      <c r="T4298" s="29" t="e">
        <f t="shared" si="1419"/>
        <v>#N/A</v>
      </c>
      <c r="U4298" s="34">
        <f t="shared" si="1428"/>
        <v>0</v>
      </c>
      <c r="V4298" s="16">
        <f t="shared" ca="1" si="1431"/>
        <v>44139</v>
      </c>
      <c r="W4298" s="56">
        <f t="shared" ca="1" si="1432"/>
        <v>10</v>
      </c>
      <c r="X4298" s="56">
        <f t="shared" ca="1" si="1433"/>
        <v>2020</v>
      </c>
      <c r="Y4298" s="55" t="str">
        <f t="shared" ca="1" si="1434"/>
        <v>10-2020</v>
      </c>
      <c r="Z4298" s="51">
        <f ca="1">IFERROR(VLOOKUP(Y4298,IPC!$E$2:$F$1745,2,0),IPC!$H$1)</f>
        <v>138.32155800000001</v>
      </c>
      <c r="AA4298" s="48">
        <f t="shared" si="1429"/>
        <v>1</v>
      </c>
      <c r="AB4298" s="48">
        <f t="shared" si="1430"/>
        <v>1900</v>
      </c>
      <c r="AC4298" s="32" t="str">
        <f t="shared" si="1423"/>
        <v>1-1900</v>
      </c>
      <c r="AD4298" s="50">
        <f>IFERROR(VLOOKUP(AC4298,IPC!$E$2:$F$1745,2,0),IPC!$H$1)</f>
        <v>138.32155800000001</v>
      </c>
    </row>
    <row r="4299" spans="10:30" x14ac:dyDescent="0.25">
      <c r="J4299" s="44" t="str">
        <f t="shared" si="1417"/>
        <v/>
      </c>
      <c r="K4299" s="33" t="str">
        <f t="shared" ca="1" si="1421"/>
        <v/>
      </c>
      <c r="L4299" s="108">
        <f t="shared" ca="1" si="1420"/>
        <v>0</v>
      </c>
      <c r="M4299" s="44" t="str">
        <f t="shared" si="1418"/>
        <v/>
      </c>
      <c r="N4299" s="45" t="str">
        <f t="shared" ca="1" si="1422"/>
        <v/>
      </c>
      <c r="O4299" s="108">
        <f t="shared" si="1416"/>
        <v>0</v>
      </c>
      <c r="P4299" s="21" t="e">
        <f t="shared" si="1424"/>
        <v>#N/A</v>
      </c>
      <c r="Q4299" s="21" t="e">
        <f t="shared" si="1425"/>
        <v>#N/A</v>
      </c>
      <c r="R4299" s="21" t="e">
        <f t="shared" si="1426"/>
        <v>#N/A</v>
      </c>
      <c r="S4299" s="21" t="e">
        <f t="shared" si="1427"/>
        <v>#N/A</v>
      </c>
      <c r="T4299" s="29" t="e">
        <f t="shared" si="1419"/>
        <v>#N/A</v>
      </c>
      <c r="U4299" s="34">
        <f t="shared" si="1428"/>
        <v>0</v>
      </c>
      <c r="V4299" s="16">
        <f t="shared" ca="1" si="1431"/>
        <v>44139</v>
      </c>
      <c r="W4299" s="56">
        <f t="shared" ca="1" si="1432"/>
        <v>10</v>
      </c>
      <c r="X4299" s="56">
        <f t="shared" ca="1" si="1433"/>
        <v>2020</v>
      </c>
      <c r="Y4299" s="55" t="str">
        <f t="shared" ca="1" si="1434"/>
        <v>10-2020</v>
      </c>
      <c r="Z4299" s="51">
        <f ca="1">IFERROR(VLOOKUP(Y4299,IPC!$E$2:$F$1745,2,0),IPC!$H$1)</f>
        <v>138.32155800000001</v>
      </c>
      <c r="AA4299" s="48">
        <f t="shared" si="1429"/>
        <v>1</v>
      </c>
      <c r="AB4299" s="48">
        <f t="shared" si="1430"/>
        <v>1900</v>
      </c>
      <c r="AC4299" s="32" t="str">
        <f t="shared" si="1423"/>
        <v>1-1900</v>
      </c>
      <c r="AD4299" s="50">
        <f>IFERROR(VLOOKUP(AC4299,IPC!$E$2:$F$1745,2,0),IPC!$H$1)</f>
        <v>138.32155800000001</v>
      </c>
    </row>
    <row r="4300" spans="10:30" x14ac:dyDescent="0.25">
      <c r="J4300" s="44" t="str">
        <f t="shared" si="1417"/>
        <v/>
      </c>
      <c r="K4300" s="33" t="str">
        <f t="shared" ca="1" si="1421"/>
        <v/>
      </c>
      <c r="L4300" s="108">
        <f t="shared" ca="1" si="1420"/>
        <v>0</v>
      </c>
      <c r="M4300" s="44" t="str">
        <f t="shared" si="1418"/>
        <v/>
      </c>
      <c r="N4300" s="45" t="str">
        <f t="shared" ca="1" si="1422"/>
        <v/>
      </c>
      <c r="O4300" s="108">
        <f t="shared" si="1416"/>
        <v>0</v>
      </c>
      <c r="P4300" s="21" t="e">
        <f t="shared" si="1424"/>
        <v>#N/A</v>
      </c>
      <c r="Q4300" s="21" t="e">
        <f t="shared" si="1425"/>
        <v>#N/A</v>
      </c>
      <c r="R4300" s="21" t="e">
        <f t="shared" si="1426"/>
        <v>#N/A</v>
      </c>
      <c r="S4300" s="21" t="e">
        <f t="shared" si="1427"/>
        <v>#N/A</v>
      </c>
      <c r="T4300" s="29" t="e">
        <f t="shared" si="1419"/>
        <v>#N/A</v>
      </c>
      <c r="U4300" s="34">
        <f t="shared" si="1428"/>
        <v>0</v>
      </c>
      <c r="V4300" s="16">
        <f t="shared" ca="1" si="1431"/>
        <v>44139</v>
      </c>
      <c r="W4300" s="56">
        <f t="shared" ca="1" si="1432"/>
        <v>10</v>
      </c>
      <c r="X4300" s="56">
        <f t="shared" ca="1" si="1433"/>
        <v>2020</v>
      </c>
      <c r="Y4300" s="55" t="str">
        <f t="shared" ca="1" si="1434"/>
        <v>10-2020</v>
      </c>
      <c r="Z4300" s="51">
        <f ca="1">IFERROR(VLOOKUP(Y4300,IPC!$E$2:$F$1745,2,0),IPC!$H$1)</f>
        <v>138.32155800000001</v>
      </c>
      <c r="AA4300" s="48">
        <f t="shared" si="1429"/>
        <v>1</v>
      </c>
      <c r="AB4300" s="48">
        <f t="shared" si="1430"/>
        <v>1900</v>
      </c>
      <c r="AC4300" s="32" t="str">
        <f t="shared" si="1423"/>
        <v>1-1900</v>
      </c>
      <c r="AD4300" s="50">
        <f>IFERROR(VLOOKUP(AC4300,IPC!$E$2:$F$1745,2,0),IPC!$H$1)</f>
        <v>138.32155800000001</v>
      </c>
    </row>
    <row r="4301" spans="10:30" x14ac:dyDescent="0.25">
      <c r="J4301" s="44" t="str">
        <f t="shared" si="1417"/>
        <v/>
      </c>
      <c r="K4301" s="33" t="str">
        <f t="shared" ca="1" si="1421"/>
        <v/>
      </c>
      <c r="L4301" s="108">
        <f t="shared" ca="1" si="1420"/>
        <v>0</v>
      </c>
      <c r="M4301" s="44" t="str">
        <f t="shared" si="1418"/>
        <v/>
      </c>
      <c r="N4301" s="45" t="str">
        <f t="shared" ca="1" si="1422"/>
        <v/>
      </c>
      <c r="O4301" s="108">
        <f t="shared" si="1416"/>
        <v>0</v>
      </c>
      <c r="P4301" s="21" t="e">
        <f t="shared" si="1424"/>
        <v>#N/A</v>
      </c>
      <c r="Q4301" s="21" t="e">
        <f t="shared" si="1425"/>
        <v>#N/A</v>
      </c>
      <c r="R4301" s="21" t="e">
        <f t="shared" si="1426"/>
        <v>#N/A</v>
      </c>
      <c r="S4301" s="21" t="e">
        <f t="shared" si="1427"/>
        <v>#N/A</v>
      </c>
      <c r="T4301" s="29" t="e">
        <f t="shared" si="1419"/>
        <v>#N/A</v>
      </c>
      <c r="U4301" s="34">
        <f t="shared" si="1428"/>
        <v>0</v>
      </c>
      <c r="V4301" s="16">
        <f t="shared" ca="1" si="1431"/>
        <v>44139</v>
      </c>
      <c r="W4301" s="56">
        <f t="shared" ca="1" si="1432"/>
        <v>10</v>
      </c>
      <c r="X4301" s="56">
        <f t="shared" ca="1" si="1433"/>
        <v>2020</v>
      </c>
      <c r="Y4301" s="55" t="str">
        <f t="shared" ca="1" si="1434"/>
        <v>10-2020</v>
      </c>
      <c r="Z4301" s="51">
        <f ca="1">IFERROR(VLOOKUP(Y4301,IPC!$E$2:$F$1745,2,0),IPC!$H$1)</f>
        <v>138.32155800000001</v>
      </c>
      <c r="AA4301" s="48">
        <f t="shared" si="1429"/>
        <v>1</v>
      </c>
      <c r="AB4301" s="48">
        <f t="shared" si="1430"/>
        <v>1900</v>
      </c>
      <c r="AC4301" s="32" t="str">
        <f t="shared" si="1423"/>
        <v>1-1900</v>
      </c>
      <c r="AD4301" s="50">
        <f>IFERROR(VLOOKUP(AC4301,IPC!$E$2:$F$1745,2,0),IPC!$H$1)</f>
        <v>138.32155800000001</v>
      </c>
    </row>
    <row r="4302" spans="10:30" x14ac:dyDescent="0.25">
      <c r="J4302" s="44" t="str">
        <f t="shared" si="1417"/>
        <v/>
      </c>
      <c r="K4302" s="33" t="str">
        <f t="shared" ca="1" si="1421"/>
        <v/>
      </c>
      <c r="L4302" s="108">
        <f t="shared" ca="1" si="1420"/>
        <v>0</v>
      </c>
      <c r="M4302" s="44" t="str">
        <f t="shared" si="1418"/>
        <v/>
      </c>
      <c r="N4302" s="45" t="str">
        <f t="shared" ca="1" si="1422"/>
        <v/>
      </c>
      <c r="O4302" s="108">
        <f t="shared" si="1416"/>
        <v>0</v>
      </c>
      <c r="P4302" s="21" t="e">
        <f t="shared" si="1424"/>
        <v>#N/A</v>
      </c>
      <c r="Q4302" s="21" t="e">
        <f t="shared" si="1425"/>
        <v>#N/A</v>
      </c>
      <c r="R4302" s="21" t="e">
        <f t="shared" si="1426"/>
        <v>#N/A</v>
      </c>
      <c r="S4302" s="21" t="e">
        <f t="shared" si="1427"/>
        <v>#N/A</v>
      </c>
      <c r="T4302" s="29" t="e">
        <f t="shared" si="1419"/>
        <v>#N/A</v>
      </c>
      <c r="U4302" s="34">
        <f t="shared" si="1428"/>
        <v>0</v>
      </c>
      <c r="V4302" s="16">
        <f t="shared" ca="1" si="1431"/>
        <v>44139</v>
      </c>
      <c r="W4302" s="56">
        <f t="shared" ca="1" si="1432"/>
        <v>10</v>
      </c>
      <c r="X4302" s="56">
        <f t="shared" ca="1" si="1433"/>
        <v>2020</v>
      </c>
      <c r="Y4302" s="55" t="str">
        <f t="shared" ca="1" si="1434"/>
        <v>10-2020</v>
      </c>
      <c r="Z4302" s="51">
        <f ca="1">IFERROR(VLOOKUP(Y4302,IPC!$E$2:$F$1745,2,0),IPC!$H$1)</f>
        <v>138.32155800000001</v>
      </c>
      <c r="AA4302" s="48">
        <f t="shared" si="1429"/>
        <v>1</v>
      </c>
      <c r="AB4302" s="48">
        <f t="shared" si="1430"/>
        <v>1900</v>
      </c>
      <c r="AC4302" s="32" t="str">
        <f t="shared" si="1423"/>
        <v>1-1900</v>
      </c>
      <c r="AD4302" s="50">
        <f>IFERROR(VLOOKUP(AC4302,IPC!$E$2:$F$1745,2,0),IPC!$H$1)</f>
        <v>138.32155800000001</v>
      </c>
    </row>
    <row r="4303" spans="10:30" x14ac:dyDescent="0.25">
      <c r="J4303" s="44" t="str">
        <f t="shared" si="1417"/>
        <v/>
      </c>
      <c r="K4303" s="33" t="str">
        <f t="shared" ca="1" si="1421"/>
        <v/>
      </c>
      <c r="L4303" s="108">
        <f t="shared" ca="1" si="1420"/>
        <v>0</v>
      </c>
      <c r="M4303" s="44" t="str">
        <f t="shared" si="1418"/>
        <v/>
      </c>
      <c r="N4303" s="45" t="str">
        <f t="shared" ca="1" si="1422"/>
        <v/>
      </c>
      <c r="O4303" s="108">
        <f t="shared" si="1416"/>
        <v>0</v>
      </c>
      <c r="P4303" s="21" t="e">
        <f t="shared" si="1424"/>
        <v>#N/A</v>
      </c>
      <c r="Q4303" s="21" t="e">
        <f t="shared" si="1425"/>
        <v>#N/A</v>
      </c>
      <c r="R4303" s="21" t="e">
        <f t="shared" si="1426"/>
        <v>#N/A</v>
      </c>
      <c r="S4303" s="21" t="e">
        <f t="shared" si="1427"/>
        <v>#N/A</v>
      </c>
      <c r="T4303" s="29" t="e">
        <f t="shared" si="1419"/>
        <v>#N/A</v>
      </c>
      <c r="U4303" s="34">
        <f t="shared" si="1428"/>
        <v>0</v>
      </c>
      <c r="V4303" s="16">
        <f t="shared" ca="1" si="1431"/>
        <v>44139</v>
      </c>
      <c r="W4303" s="56">
        <f t="shared" ca="1" si="1432"/>
        <v>10</v>
      </c>
      <c r="X4303" s="56">
        <f t="shared" ca="1" si="1433"/>
        <v>2020</v>
      </c>
      <c r="Y4303" s="55" t="str">
        <f t="shared" ca="1" si="1434"/>
        <v>10-2020</v>
      </c>
      <c r="Z4303" s="51">
        <f ca="1">IFERROR(VLOOKUP(Y4303,IPC!$E$2:$F$1745,2,0),IPC!$H$1)</f>
        <v>138.32155800000001</v>
      </c>
      <c r="AA4303" s="48">
        <f t="shared" si="1429"/>
        <v>1</v>
      </c>
      <c r="AB4303" s="48">
        <f t="shared" si="1430"/>
        <v>1900</v>
      </c>
      <c r="AC4303" s="32" t="str">
        <f t="shared" si="1423"/>
        <v>1-1900</v>
      </c>
      <c r="AD4303" s="50">
        <f>IFERROR(VLOOKUP(AC4303,IPC!$E$2:$F$1745,2,0),IPC!$H$1)</f>
        <v>138.32155800000001</v>
      </c>
    </row>
    <row r="4304" spans="10:30" x14ac:dyDescent="0.25">
      <c r="J4304" s="44" t="str">
        <f t="shared" si="1417"/>
        <v/>
      </c>
      <c r="K4304" s="33" t="str">
        <f t="shared" ca="1" si="1421"/>
        <v/>
      </c>
      <c r="L4304" s="108">
        <f t="shared" ca="1" si="1420"/>
        <v>0</v>
      </c>
      <c r="M4304" s="44" t="str">
        <f t="shared" si="1418"/>
        <v/>
      </c>
      <c r="N4304" s="45" t="str">
        <f t="shared" ca="1" si="1422"/>
        <v/>
      </c>
      <c r="O4304" s="108">
        <f t="shared" si="1416"/>
        <v>0</v>
      </c>
      <c r="P4304" s="21" t="e">
        <f t="shared" si="1424"/>
        <v>#N/A</v>
      </c>
      <c r="Q4304" s="21" t="e">
        <f t="shared" si="1425"/>
        <v>#N/A</v>
      </c>
      <c r="R4304" s="21" t="e">
        <f t="shared" si="1426"/>
        <v>#N/A</v>
      </c>
      <c r="S4304" s="21" t="e">
        <f t="shared" si="1427"/>
        <v>#N/A</v>
      </c>
      <c r="T4304" s="29" t="e">
        <f t="shared" si="1419"/>
        <v>#N/A</v>
      </c>
      <c r="U4304" s="34">
        <f t="shared" si="1428"/>
        <v>0</v>
      </c>
      <c r="V4304" s="16">
        <f t="shared" ca="1" si="1431"/>
        <v>44139</v>
      </c>
      <c r="W4304" s="56">
        <f t="shared" ca="1" si="1432"/>
        <v>10</v>
      </c>
      <c r="X4304" s="56">
        <f t="shared" ca="1" si="1433"/>
        <v>2020</v>
      </c>
      <c r="Y4304" s="55" t="str">
        <f t="shared" ca="1" si="1434"/>
        <v>10-2020</v>
      </c>
      <c r="Z4304" s="51">
        <f ca="1">IFERROR(VLOOKUP(Y4304,IPC!$E$2:$F$1745,2,0),IPC!$H$1)</f>
        <v>138.32155800000001</v>
      </c>
      <c r="AA4304" s="48">
        <f t="shared" si="1429"/>
        <v>1</v>
      </c>
      <c r="AB4304" s="48">
        <f t="shared" si="1430"/>
        <v>1900</v>
      </c>
      <c r="AC4304" s="32" t="str">
        <f t="shared" si="1423"/>
        <v>1-1900</v>
      </c>
      <c r="AD4304" s="50">
        <f>IFERROR(VLOOKUP(AC4304,IPC!$E$2:$F$1745,2,0),IPC!$H$1)</f>
        <v>138.32155800000001</v>
      </c>
    </row>
    <row r="4305" spans="10:30" x14ac:dyDescent="0.25">
      <c r="J4305" s="44" t="str">
        <f t="shared" si="1417"/>
        <v/>
      </c>
      <c r="K4305" s="33" t="str">
        <f t="shared" ca="1" si="1421"/>
        <v/>
      </c>
      <c r="L4305" s="108">
        <f t="shared" ca="1" si="1420"/>
        <v>0</v>
      </c>
      <c r="M4305" s="44" t="str">
        <f t="shared" si="1418"/>
        <v/>
      </c>
      <c r="N4305" s="45" t="str">
        <f t="shared" ca="1" si="1422"/>
        <v/>
      </c>
      <c r="O4305" s="108">
        <f t="shared" si="1416"/>
        <v>0</v>
      </c>
      <c r="P4305" s="21" t="e">
        <f t="shared" si="1424"/>
        <v>#N/A</v>
      </c>
      <c r="Q4305" s="21" t="e">
        <f t="shared" si="1425"/>
        <v>#N/A</v>
      </c>
      <c r="R4305" s="21" t="e">
        <f t="shared" si="1426"/>
        <v>#N/A</v>
      </c>
      <c r="S4305" s="21" t="e">
        <f t="shared" si="1427"/>
        <v>#N/A</v>
      </c>
      <c r="T4305" s="29" t="e">
        <f t="shared" si="1419"/>
        <v>#N/A</v>
      </c>
      <c r="U4305" s="34">
        <f t="shared" si="1428"/>
        <v>0</v>
      </c>
      <c r="V4305" s="16">
        <f t="shared" ca="1" si="1431"/>
        <v>44139</v>
      </c>
      <c r="W4305" s="56">
        <f t="shared" ca="1" si="1432"/>
        <v>10</v>
      </c>
      <c r="X4305" s="56">
        <f t="shared" ca="1" si="1433"/>
        <v>2020</v>
      </c>
      <c r="Y4305" s="55" t="str">
        <f t="shared" ca="1" si="1434"/>
        <v>10-2020</v>
      </c>
      <c r="Z4305" s="51">
        <f ca="1">IFERROR(VLOOKUP(Y4305,IPC!$E$2:$F$1745,2,0),IPC!$H$1)</f>
        <v>138.32155800000001</v>
      </c>
      <c r="AA4305" s="48">
        <f t="shared" si="1429"/>
        <v>1</v>
      </c>
      <c r="AB4305" s="48">
        <f t="shared" si="1430"/>
        <v>1900</v>
      </c>
      <c r="AC4305" s="32" t="str">
        <f t="shared" si="1423"/>
        <v>1-1900</v>
      </c>
      <c r="AD4305" s="50">
        <f>IFERROR(VLOOKUP(AC4305,IPC!$E$2:$F$1745,2,0),IPC!$H$1)</f>
        <v>138.32155800000001</v>
      </c>
    </row>
    <row r="4306" spans="10:30" x14ac:dyDescent="0.25">
      <c r="J4306" s="44" t="str">
        <f t="shared" si="1417"/>
        <v/>
      </c>
      <c r="K4306" s="33" t="str">
        <f t="shared" ca="1" si="1421"/>
        <v/>
      </c>
      <c r="L4306" s="108">
        <f t="shared" ca="1" si="1420"/>
        <v>0</v>
      </c>
      <c r="M4306" s="44" t="str">
        <f t="shared" si="1418"/>
        <v/>
      </c>
      <c r="N4306" s="45" t="str">
        <f t="shared" ca="1" si="1422"/>
        <v/>
      </c>
      <c r="O4306" s="108">
        <f t="shared" si="1416"/>
        <v>0</v>
      </c>
      <c r="P4306" s="21" t="e">
        <f t="shared" si="1424"/>
        <v>#N/A</v>
      </c>
      <c r="Q4306" s="21" t="e">
        <f t="shared" si="1425"/>
        <v>#N/A</v>
      </c>
      <c r="R4306" s="21" t="e">
        <f t="shared" si="1426"/>
        <v>#N/A</v>
      </c>
      <c r="S4306" s="21" t="e">
        <f t="shared" si="1427"/>
        <v>#N/A</v>
      </c>
      <c r="T4306" s="29" t="e">
        <f t="shared" si="1419"/>
        <v>#N/A</v>
      </c>
      <c r="U4306" s="34">
        <f t="shared" si="1428"/>
        <v>0</v>
      </c>
      <c r="V4306" s="16">
        <f t="shared" ca="1" si="1431"/>
        <v>44139</v>
      </c>
      <c r="W4306" s="56">
        <f t="shared" ca="1" si="1432"/>
        <v>10</v>
      </c>
      <c r="X4306" s="56">
        <f t="shared" ca="1" si="1433"/>
        <v>2020</v>
      </c>
      <c r="Y4306" s="55" t="str">
        <f t="shared" ca="1" si="1434"/>
        <v>10-2020</v>
      </c>
      <c r="Z4306" s="51">
        <f ca="1">IFERROR(VLOOKUP(Y4306,IPC!$E$2:$F$1745,2,0),IPC!$H$1)</f>
        <v>138.32155800000001</v>
      </c>
      <c r="AA4306" s="48">
        <f t="shared" si="1429"/>
        <v>1</v>
      </c>
      <c r="AB4306" s="48">
        <f t="shared" si="1430"/>
        <v>1900</v>
      </c>
      <c r="AC4306" s="32" t="str">
        <f t="shared" si="1423"/>
        <v>1-1900</v>
      </c>
      <c r="AD4306" s="50">
        <f>IFERROR(VLOOKUP(AC4306,IPC!$E$2:$F$1745,2,0),IPC!$H$1)</f>
        <v>138.32155800000001</v>
      </c>
    </row>
    <row r="4307" spans="10:30" x14ac:dyDescent="0.25">
      <c r="J4307" s="44" t="str">
        <f t="shared" si="1417"/>
        <v/>
      </c>
      <c r="K4307" s="33" t="str">
        <f t="shared" ca="1" si="1421"/>
        <v/>
      </c>
      <c r="L4307" s="108">
        <f t="shared" ca="1" si="1420"/>
        <v>0</v>
      </c>
      <c r="M4307" s="44" t="str">
        <f t="shared" si="1418"/>
        <v/>
      </c>
      <c r="N4307" s="45" t="str">
        <f t="shared" ca="1" si="1422"/>
        <v/>
      </c>
      <c r="O4307" s="108">
        <f t="shared" si="1416"/>
        <v>0</v>
      </c>
      <c r="P4307" s="21" t="e">
        <f t="shared" si="1424"/>
        <v>#N/A</v>
      </c>
      <c r="Q4307" s="21" t="e">
        <f t="shared" si="1425"/>
        <v>#N/A</v>
      </c>
      <c r="R4307" s="21" t="e">
        <f t="shared" si="1426"/>
        <v>#N/A</v>
      </c>
      <c r="S4307" s="21" t="e">
        <f t="shared" si="1427"/>
        <v>#N/A</v>
      </c>
      <c r="T4307" s="29" t="e">
        <f t="shared" si="1419"/>
        <v>#N/A</v>
      </c>
      <c r="U4307" s="34">
        <f t="shared" si="1428"/>
        <v>0</v>
      </c>
      <c r="V4307" s="16">
        <f t="shared" ca="1" si="1431"/>
        <v>44139</v>
      </c>
      <c r="W4307" s="56">
        <f t="shared" ca="1" si="1432"/>
        <v>10</v>
      </c>
      <c r="X4307" s="56">
        <f t="shared" ca="1" si="1433"/>
        <v>2020</v>
      </c>
      <c r="Y4307" s="55" t="str">
        <f t="shared" ca="1" si="1434"/>
        <v>10-2020</v>
      </c>
      <c r="Z4307" s="51">
        <f ca="1">IFERROR(VLOOKUP(Y4307,IPC!$E$2:$F$1745,2,0),IPC!$H$1)</f>
        <v>138.32155800000001</v>
      </c>
      <c r="AA4307" s="48">
        <f t="shared" si="1429"/>
        <v>1</v>
      </c>
      <c r="AB4307" s="48">
        <f t="shared" si="1430"/>
        <v>1900</v>
      </c>
      <c r="AC4307" s="32" t="str">
        <f t="shared" si="1423"/>
        <v>1-1900</v>
      </c>
      <c r="AD4307" s="50">
        <f>IFERROR(VLOOKUP(AC4307,IPC!$E$2:$F$1745,2,0),IPC!$H$1)</f>
        <v>138.32155800000001</v>
      </c>
    </row>
    <row r="4308" spans="10:30" x14ac:dyDescent="0.25">
      <c r="J4308" s="44" t="str">
        <f t="shared" si="1417"/>
        <v/>
      </c>
      <c r="K4308" s="33" t="str">
        <f t="shared" ca="1" si="1421"/>
        <v/>
      </c>
      <c r="L4308" s="108">
        <f t="shared" ca="1" si="1420"/>
        <v>0</v>
      </c>
      <c r="M4308" s="44" t="str">
        <f t="shared" si="1418"/>
        <v/>
      </c>
      <c r="N4308" s="45" t="str">
        <f t="shared" ca="1" si="1422"/>
        <v/>
      </c>
      <c r="O4308" s="108">
        <f t="shared" ref="O4308:O4371" si="1435">+IF(M4308="Provisión contable",N4308,0)</f>
        <v>0</v>
      </c>
      <c r="P4308" s="21" t="e">
        <f t="shared" si="1424"/>
        <v>#N/A</v>
      </c>
      <c r="Q4308" s="21" t="e">
        <f t="shared" si="1425"/>
        <v>#N/A</v>
      </c>
      <c r="R4308" s="21" t="e">
        <f t="shared" si="1426"/>
        <v>#N/A</v>
      </c>
      <c r="S4308" s="21" t="e">
        <f t="shared" si="1427"/>
        <v>#N/A</v>
      </c>
      <c r="T4308" s="29" t="e">
        <f t="shared" si="1419"/>
        <v>#N/A</v>
      </c>
      <c r="U4308" s="34">
        <f t="shared" si="1428"/>
        <v>0</v>
      </c>
      <c r="V4308" s="16">
        <f t="shared" ca="1" si="1431"/>
        <v>44139</v>
      </c>
      <c r="W4308" s="56">
        <f t="shared" ca="1" si="1432"/>
        <v>10</v>
      </c>
      <c r="X4308" s="56">
        <f t="shared" ca="1" si="1433"/>
        <v>2020</v>
      </c>
      <c r="Y4308" s="55" t="str">
        <f t="shared" ca="1" si="1434"/>
        <v>10-2020</v>
      </c>
      <c r="Z4308" s="51">
        <f ca="1">IFERROR(VLOOKUP(Y4308,IPC!$E$2:$F$1745,2,0),IPC!$H$1)</f>
        <v>138.32155800000001</v>
      </c>
      <c r="AA4308" s="48">
        <f t="shared" si="1429"/>
        <v>1</v>
      </c>
      <c r="AB4308" s="48">
        <f t="shared" si="1430"/>
        <v>1900</v>
      </c>
      <c r="AC4308" s="32" t="str">
        <f t="shared" si="1423"/>
        <v>1-1900</v>
      </c>
      <c r="AD4308" s="50">
        <f>IFERROR(VLOOKUP(AC4308,IPC!$E$2:$F$1745,2,0),IPC!$H$1)</f>
        <v>138.32155800000001</v>
      </c>
    </row>
    <row r="4309" spans="10:30" x14ac:dyDescent="0.25">
      <c r="J4309" s="44" t="str">
        <f t="shared" si="1417"/>
        <v/>
      </c>
      <c r="K4309" s="33" t="str">
        <f t="shared" ca="1" si="1421"/>
        <v/>
      </c>
      <c r="L4309" s="108">
        <f t="shared" ca="1" si="1420"/>
        <v>0</v>
      </c>
      <c r="M4309" s="44" t="str">
        <f t="shared" si="1418"/>
        <v/>
      </c>
      <c r="N4309" s="45" t="str">
        <f t="shared" ca="1" si="1422"/>
        <v/>
      </c>
      <c r="O4309" s="108">
        <f t="shared" si="1435"/>
        <v>0</v>
      </c>
      <c r="P4309" s="21" t="e">
        <f t="shared" si="1424"/>
        <v>#N/A</v>
      </c>
      <c r="Q4309" s="21" t="e">
        <f t="shared" si="1425"/>
        <v>#N/A</v>
      </c>
      <c r="R4309" s="21" t="e">
        <f t="shared" si="1426"/>
        <v>#N/A</v>
      </c>
      <c r="S4309" s="21" t="e">
        <f t="shared" si="1427"/>
        <v>#N/A</v>
      </c>
      <c r="T4309" s="29" t="e">
        <f t="shared" si="1419"/>
        <v>#N/A</v>
      </c>
      <c r="U4309" s="34">
        <f t="shared" si="1428"/>
        <v>0</v>
      </c>
      <c r="V4309" s="16">
        <f t="shared" ca="1" si="1431"/>
        <v>44139</v>
      </c>
      <c r="W4309" s="56">
        <f t="shared" ca="1" si="1432"/>
        <v>10</v>
      </c>
      <c r="X4309" s="56">
        <f t="shared" ca="1" si="1433"/>
        <v>2020</v>
      </c>
      <c r="Y4309" s="55" t="str">
        <f t="shared" ca="1" si="1434"/>
        <v>10-2020</v>
      </c>
      <c r="Z4309" s="51">
        <f ca="1">IFERROR(VLOOKUP(Y4309,IPC!$E$2:$F$1745,2,0),IPC!$H$1)</f>
        <v>138.32155800000001</v>
      </c>
      <c r="AA4309" s="48">
        <f t="shared" si="1429"/>
        <v>1</v>
      </c>
      <c r="AB4309" s="48">
        <f t="shared" si="1430"/>
        <v>1900</v>
      </c>
      <c r="AC4309" s="32" t="str">
        <f t="shared" si="1423"/>
        <v>1-1900</v>
      </c>
      <c r="AD4309" s="50">
        <f>IFERROR(VLOOKUP(AC4309,IPC!$E$2:$F$1745,2,0),IPC!$H$1)</f>
        <v>138.32155800000001</v>
      </c>
    </row>
    <row r="4310" spans="10:30" x14ac:dyDescent="0.25">
      <c r="J4310" s="44" t="str">
        <f t="shared" si="1417"/>
        <v/>
      </c>
      <c r="K4310" s="33" t="str">
        <f t="shared" ca="1" si="1421"/>
        <v/>
      </c>
      <c r="L4310" s="108">
        <f t="shared" ca="1" si="1420"/>
        <v>0</v>
      </c>
      <c r="M4310" s="44" t="str">
        <f t="shared" si="1418"/>
        <v/>
      </c>
      <c r="N4310" s="45" t="str">
        <f t="shared" ca="1" si="1422"/>
        <v/>
      </c>
      <c r="O4310" s="108">
        <f t="shared" si="1435"/>
        <v>0</v>
      </c>
      <c r="P4310" s="21" t="e">
        <f t="shared" si="1424"/>
        <v>#N/A</v>
      </c>
      <c r="Q4310" s="21" t="e">
        <f t="shared" si="1425"/>
        <v>#N/A</v>
      </c>
      <c r="R4310" s="21" t="e">
        <f t="shared" si="1426"/>
        <v>#N/A</v>
      </c>
      <c r="S4310" s="21" t="e">
        <f t="shared" si="1427"/>
        <v>#N/A</v>
      </c>
      <c r="T4310" s="29" t="e">
        <f t="shared" si="1419"/>
        <v>#N/A</v>
      </c>
      <c r="U4310" s="34">
        <f t="shared" si="1428"/>
        <v>0</v>
      </c>
      <c r="V4310" s="16">
        <f t="shared" ca="1" si="1431"/>
        <v>44139</v>
      </c>
      <c r="W4310" s="56">
        <f t="shared" ca="1" si="1432"/>
        <v>10</v>
      </c>
      <c r="X4310" s="56">
        <f t="shared" ca="1" si="1433"/>
        <v>2020</v>
      </c>
      <c r="Y4310" s="55" t="str">
        <f t="shared" ca="1" si="1434"/>
        <v>10-2020</v>
      </c>
      <c r="Z4310" s="51">
        <f ca="1">IFERROR(VLOOKUP(Y4310,IPC!$E$2:$F$1745,2,0),IPC!$H$1)</f>
        <v>138.32155800000001</v>
      </c>
      <c r="AA4310" s="48">
        <f t="shared" si="1429"/>
        <v>1</v>
      </c>
      <c r="AB4310" s="48">
        <f t="shared" si="1430"/>
        <v>1900</v>
      </c>
      <c r="AC4310" s="32" t="str">
        <f t="shared" si="1423"/>
        <v>1-1900</v>
      </c>
      <c r="AD4310" s="50">
        <f>IFERROR(VLOOKUP(AC4310,IPC!$E$2:$F$1745,2,0),IPC!$H$1)</f>
        <v>138.32155800000001</v>
      </c>
    </row>
    <row r="4311" spans="10:30" x14ac:dyDescent="0.25">
      <c r="J4311" s="44" t="str">
        <f t="shared" si="1417"/>
        <v/>
      </c>
      <c r="K4311" s="33" t="str">
        <f t="shared" ca="1" si="1421"/>
        <v/>
      </c>
      <c r="L4311" s="108">
        <f t="shared" ca="1" si="1420"/>
        <v>0</v>
      </c>
      <c r="M4311" s="44" t="str">
        <f t="shared" si="1418"/>
        <v/>
      </c>
      <c r="N4311" s="45" t="str">
        <f t="shared" ca="1" si="1422"/>
        <v/>
      </c>
      <c r="O4311" s="108">
        <f t="shared" si="1435"/>
        <v>0</v>
      </c>
      <c r="P4311" s="21" t="e">
        <f t="shared" si="1424"/>
        <v>#N/A</v>
      </c>
      <c r="Q4311" s="21" t="e">
        <f t="shared" si="1425"/>
        <v>#N/A</v>
      </c>
      <c r="R4311" s="21" t="e">
        <f t="shared" si="1426"/>
        <v>#N/A</v>
      </c>
      <c r="S4311" s="21" t="e">
        <f t="shared" si="1427"/>
        <v>#N/A</v>
      </c>
      <c r="T4311" s="29" t="e">
        <f t="shared" si="1419"/>
        <v>#N/A</v>
      </c>
      <c r="U4311" s="34">
        <f t="shared" si="1428"/>
        <v>0</v>
      </c>
      <c r="V4311" s="16">
        <f t="shared" ca="1" si="1431"/>
        <v>44139</v>
      </c>
      <c r="W4311" s="56">
        <f t="shared" ca="1" si="1432"/>
        <v>10</v>
      </c>
      <c r="X4311" s="56">
        <f t="shared" ca="1" si="1433"/>
        <v>2020</v>
      </c>
      <c r="Y4311" s="55" t="str">
        <f t="shared" ca="1" si="1434"/>
        <v>10-2020</v>
      </c>
      <c r="Z4311" s="51">
        <f ca="1">IFERROR(VLOOKUP(Y4311,IPC!$E$2:$F$1745,2,0),IPC!$H$1)</f>
        <v>138.32155800000001</v>
      </c>
      <c r="AA4311" s="48">
        <f t="shared" si="1429"/>
        <v>1</v>
      </c>
      <c r="AB4311" s="48">
        <f t="shared" si="1430"/>
        <v>1900</v>
      </c>
      <c r="AC4311" s="32" t="str">
        <f t="shared" si="1423"/>
        <v>1-1900</v>
      </c>
      <c r="AD4311" s="50">
        <f>IFERROR(VLOOKUP(AC4311,IPC!$E$2:$F$1745,2,0),IPC!$H$1)</f>
        <v>138.32155800000001</v>
      </c>
    </row>
    <row r="4312" spans="10:30" x14ac:dyDescent="0.25">
      <c r="J4312" s="44" t="str">
        <f t="shared" ref="J4312:J4375" si="1436">IFERROR(IF(T4324&gt;0.5,"ALTA",IF(AND(T4324&gt;0.25,T4324&lt;=0.5),"MEDIA",IF(AND(T4324&gt;=0.1,T4324&lt;=0.25),"BAJA",IF(AND(T4324&lt;0.1),"REMOTA")))),"")</f>
        <v/>
      </c>
      <c r="K4312" s="33" t="str">
        <f t="shared" ca="1" si="1421"/>
        <v/>
      </c>
      <c r="L4312" s="108">
        <f t="shared" ca="1" si="1420"/>
        <v>0</v>
      </c>
      <c r="M4312" s="44" t="str">
        <f t="shared" ref="M4312:M4375" si="1437">IFERROR(IF(T4324&gt;50%,"Provisión contable",IF(T4324&lt;=10%,"No se registra","Cuentas de orden")),"")</f>
        <v/>
      </c>
      <c r="N4312" s="45" t="str">
        <f t="shared" ca="1" si="1422"/>
        <v/>
      </c>
      <c r="O4312" s="108">
        <f t="shared" si="1435"/>
        <v>0</v>
      </c>
      <c r="P4312" s="21" t="e">
        <f t="shared" si="1424"/>
        <v>#N/A</v>
      </c>
      <c r="Q4312" s="21" t="e">
        <f t="shared" si="1425"/>
        <v>#N/A</v>
      </c>
      <c r="R4312" s="21" t="e">
        <f t="shared" si="1426"/>
        <v>#N/A</v>
      </c>
      <c r="S4312" s="21" t="e">
        <f t="shared" si="1427"/>
        <v>#N/A</v>
      </c>
      <c r="T4312" s="29" t="e">
        <f t="shared" si="1419"/>
        <v>#N/A</v>
      </c>
      <c r="U4312" s="34">
        <f t="shared" si="1428"/>
        <v>0</v>
      </c>
      <c r="V4312" s="16">
        <f t="shared" ca="1" si="1431"/>
        <v>44139</v>
      </c>
      <c r="W4312" s="56">
        <f t="shared" ca="1" si="1432"/>
        <v>10</v>
      </c>
      <c r="X4312" s="56">
        <f t="shared" ca="1" si="1433"/>
        <v>2020</v>
      </c>
      <c r="Y4312" s="55" t="str">
        <f t="shared" ca="1" si="1434"/>
        <v>10-2020</v>
      </c>
      <c r="Z4312" s="51">
        <f ca="1">IFERROR(VLOOKUP(Y4312,IPC!$E$2:$F$1745,2,0),IPC!$H$1)</f>
        <v>138.32155800000001</v>
      </c>
      <c r="AA4312" s="48">
        <f t="shared" si="1429"/>
        <v>1</v>
      </c>
      <c r="AB4312" s="48">
        <f t="shared" si="1430"/>
        <v>1900</v>
      </c>
      <c r="AC4312" s="32" t="str">
        <f t="shared" si="1423"/>
        <v>1-1900</v>
      </c>
      <c r="AD4312" s="50">
        <f>IFERROR(VLOOKUP(AC4312,IPC!$E$2:$F$1745,2,0),IPC!$H$1)</f>
        <v>138.32155800000001</v>
      </c>
    </row>
    <row r="4313" spans="10:30" x14ac:dyDescent="0.25">
      <c r="J4313" s="44" t="str">
        <f t="shared" si="1436"/>
        <v/>
      </c>
      <c r="K4313" s="33" t="str">
        <f t="shared" ca="1" si="1421"/>
        <v/>
      </c>
      <c r="L4313" s="108">
        <f t="shared" ca="1" si="1420"/>
        <v>0</v>
      </c>
      <c r="M4313" s="44" t="str">
        <f t="shared" si="1437"/>
        <v/>
      </c>
      <c r="N4313" s="45" t="str">
        <f t="shared" ca="1" si="1422"/>
        <v/>
      </c>
      <c r="O4313" s="108">
        <f t="shared" si="1435"/>
        <v>0</v>
      </c>
      <c r="P4313" s="21" t="e">
        <f t="shared" si="1424"/>
        <v>#N/A</v>
      </c>
      <c r="Q4313" s="21" t="e">
        <f t="shared" si="1425"/>
        <v>#N/A</v>
      </c>
      <c r="R4313" s="21" t="e">
        <f t="shared" si="1426"/>
        <v>#N/A</v>
      </c>
      <c r="S4313" s="21" t="e">
        <f t="shared" si="1427"/>
        <v>#N/A</v>
      </c>
      <c r="T4313" s="29" t="e">
        <f t="shared" si="1419"/>
        <v>#N/A</v>
      </c>
      <c r="U4313" s="34">
        <f t="shared" si="1428"/>
        <v>0</v>
      </c>
      <c r="V4313" s="16">
        <f t="shared" ca="1" si="1431"/>
        <v>44139</v>
      </c>
      <c r="W4313" s="56">
        <f t="shared" ca="1" si="1432"/>
        <v>10</v>
      </c>
      <c r="X4313" s="56">
        <f t="shared" ca="1" si="1433"/>
        <v>2020</v>
      </c>
      <c r="Y4313" s="55" t="str">
        <f t="shared" ca="1" si="1434"/>
        <v>10-2020</v>
      </c>
      <c r="Z4313" s="51">
        <f ca="1">IFERROR(VLOOKUP(Y4313,IPC!$E$2:$F$1745,2,0),IPC!$H$1)</f>
        <v>138.32155800000001</v>
      </c>
      <c r="AA4313" s="48">
        <f t="shared" si="1429"/>
        <v>1</v>
      </c>
      <c r="AB4313" s="48">
        <f t="shared" si="1430"/>
        <v>1900</v>
      </c>
      <c r="AC4313" s="32" t="str">
        <f t="shared" si="1423"/>
        <v>1-1900</v>
      </c>
      <c r="AD4313" s="50">
        <f>IFERROR(VLOOKUP(AC4313,IPC!$E$2:$F$1745,2,0),IPC!$H$1)</f>
        <v>138.32155800000001</v>
      </c>
    </row>
    <row r="4314" spans="10:30" x14ac:dyDescent="0.25">
      <c r="J4314" s="44" t="str">
        <f t="shared" si="1436"/>
        <v/>
      </c>
      <c r="K4314" s="33" t="str">
        <f t="shared" ca="1" si="1421"/>
        <v/>
      </c>
      <c r="L4314" s="108">
        <f t="shared" ca="1" si="1420"/>
        <v>0</v>
      </c>
      <c r="M4314" s="44" t="str">
        <f t="shared" si="1437"/>
        <v/>
      </c>
      <c r="N4314" s="45" t="str">
        <f t="shared" ca="1" si="1422"/>
        <v/>
      </c>
      <c r="O4314" s="108">
        <f t="shared" si="1435"/>
        <v>0</v>
      </c>
      <c r="P4314" s="21" t="e">
        <f t="shared" si="1424"/>
        <v>#N/A</v>
      </c>
      <c r="Q4314" s="21" t="e">
        <f t="shared" si="1425"/>
        <v>#N/A</v>
      </c>
      <c r="R4314" s="21" t="e">
        <f t="shared" si="1426"/>
        <v>#N/A</v>
      </c>
      <c r="S4314" s="21" t="e">
        <f t="shared" si="1427"/>
        <v>#N/A</v>
      </c>
      <c r="T4314" s="29" t="e">
        <f t="shared" si="1419"/>
        <v>#N/A</v>
      </c>
      <c r="U4314" s="34">
        <f t="shared" si="1428"/>
        <v>0</v>
      </c>
      <c r="V4314" s="16">
        <f t="shared" ca="1" si="1431"/>
        <v>44139</v>
      </c>
      <c r="W4314" s="56">
        <f t="shared" ca="1" si="1432"/>
        <v>10</v>
      </c>
      <c r="X4314" s="56">
        <f t="shared" ca="1" si="1433"/>
        <v>2020</v>
      </c>
      <c r="Y4314" s="55" t="str">
        <f t="shared" ca="1" si="1434"/>
        <v>10-2020</v>
      </c>
      <c r="Z4314" s="51">
        <f ca="1">IFERROR(VLOOKUP(Y4314,IPC!$E$2:$F$1745,2,0),IPC!$H$1)</f>
        <v>138.32155800000001</v>
      </c>
      <c r="AA4314" s="48">
        <f t="shared" si="1429"/>
        <v>1</v>
      </c>
      <c r="AB4314" s="48">
        <f t="shared" si="1430"/>
        <v>1900</v>
      </c>
      <c r="AC4314" s="32" t="str">
        <f t="shared" si="1423"/>
        <v>1-1900</v>
      </c>
      <c r="AD4314" s="50">
        <f>IFERROR(VLOOKUP(AC4314,IPC!$E$2:$F$1745,2,0),IPC!$H$1)</f>
        <v>138.32155800000001</v>
      </c>
    </row>
    <row r="4315" spans="10:30" x14ac:dyDescent="0.25">
      <c r="J4315" s="44" t="str">
        <f t="shared" si="1436"/>
        <v/>
      </c>
      <c r="K4315" s="33" t="str">
        <f t="shared" ca="1" si="1421"/>
        <v/>
      </c>
      <c r="L4315" s="108">
        <f t="shared" ca="1" si="1420"/>
        <v>0</v>
      </c>
      <c r="M4315" s="44" t="str">
        <f t="shared" si="1437"/>
        <v/>
      </c>
      <c r="N4315" s="45" t="str">
        <f t="shared" ca="1" si="1422"/>
        <v/>
      </c>
      <c r="O4315" s="108">
        <f t="shared" si="1435"/>
        <v>0</v>
      </c>
      <c r="P4315" s="21" t="e">
        <f t="shared" si="1424"/>
        <v>#N/A</v>
      </c>
      <c r="Q4315" s="21" t="e">
        <f t="shared" si="1425"/>
        <v>#N/A</v>
      </c>
      <c r="R4315" s="21" t="e">
        <f t="shared" si="1426"/>
        <v>#N/A</v>
      </c>
      <c r="S4315" s="21" t="e">
        <f t="shared" si="1427"/>
        <v>#N/A</v>
      </c>
      <c r="T4315" s="29" t="e">
        <f t="shared" si="1419"/>
        <v>#N/A</v>
      </c>
      <c r="U4315" s="34">
        <f t="shared" si="1428"/>
        <v>0</v>
      </c>
      <c r="V4315" s="16">
        <f t="shared" ca="1" si="1431"/>
        <v>44139</v>
      </c>
      <c r="W4315" s="56">
        <f t="shared" ca="1" si="1432"/>
        <v>10</v>
      </c>
      <c r="X4315" s="56">
        <f t="shared" ca="1" si="1433"/>
        <v>2020</v>
      </c>
      <c r="Y4315" s="55" t="str">
        <f t="shared" ca="1" si="1434"/>
        <v>10-2020</v>
      </c>
      <c r="Z4315" s="51">
        <f ca="1">IFERROR(VLOOKUP(Y4315,IPC!$E$2:$F$1745,2,0),IPC!$H$1)</f>
        <v>138.32155800000001</v>
      </c>
      <c r="AA4315" s="48">
        <f t="shared" si="1429"/>
        <v>1</v>
      </c>
      <c r="AB4315" s="48">
        <f t="shared" si="1430"/>
        <v>1900</v>
      </c>
      <c r="AC4315" s="32" t="str">
        <f t="shared" si="1423"/>
        <v>1-1900</v>
      </c>
      <c r="AD4315" s="50">
        <f>IFERROR(VLOOKUP(AC4315,IPC!$E$2:$F$1745,2,0),IPC!$H$1)</f>
        <v>138.32155800000001</v>
      </c>
    </row>
    <row r="4316" spans="10:30" x14ac:dyDescent="0.25">
      <c r="J4316" s="44" t="str">
        <f t="shared" si="1436"/>
        <v/>
      </c>
      <c r="K4316" s="33" t="str">
        <f t="shared" ca="1" si="1421"/>
        <v/>
      </c>
      <c r="L4316" s="108">
        <f t="shared" ca="1" si="1420"/>
        <v>0</v>
      </c>
      <c r="M4316" s="44" t="str">
        <f t="shared" si="1437"/>
        <v/>
      </c>
      <c r="N4316" s="45" t="str">
        <f t="shared" ca="1" si="1422"/>
        <v/>
      </c>
      <c r="O4316" s="108">
        <f t="shared" si="1435"/>
        <v>0</v>
      </c>
      <c r="P4316" s="21" t="e">
        <f t="shared" si="1424"/>
        <v>#N/A</v>
      </c>
      <c r="Q4316" s="21" t="e">
        <f t="shared" si="1425"/>
        <v>#N/A</v>
      </c>
      <c r="R4316" s="21" t="e">
        <f t="shared" si="1426"/>
        <v>#N/A</v>
      </c>
      <c r="S4316" s="21" t="e">
        <f t="shared" si="1427"/>
        <v>#N/A</v>
      </c>
      <c r="T4316" s="29" t="e">
        <f t="shared" si="1419"/>
        <v>#N/A</v>
      </c>
      <c r="U4316" s="34">
        <f t="shared" si="1428"/>
        <v>0</v>
      </c>
      <c r="V4316" s="16">
        <f t="shared" ca="1" si="1431"/>
        <v>44139</v>
      </c>
      <c r="W4316" s="56">
        <f t="shared" ca="1" si="1432"/>
        <v>10</v>
      </c>
      <c r="X4316" s="56">
        <f t="shared" ca="1" si="1433"/>
        <v>2020</v>
      </c>
      <c r="Y4316" s="55" t="str">
        <f t="shared" ca="1" si="1434"/>
        <v>10-2020</v>
      </c>
      <c r="Z4316" s="51">
        <f ca="1">IFERROR(VLOOKUP(Y4316,IPC!$E$2:$F$1745,2,0),IPC!$H$1)</f>
        <v>138.32155800000001</v>
      </c>
      <c r="AA4316" s="48">
        <f t="shared" si="1429"/>
        <v>1</v>
      </c>
      <c r="AB4316" s="48">
        <f t="shared" si="1430"/>
        <v>1900</v>
      </c>
      <c r="AC4316" s="32" t="str">
        <f t="shared" si="1423"/>
        <v>1-1900</v>
      </c>
      <c r="AD4316" s="50">
        <f>IFERROR(VLOOKUP(AC4316,IPC!$E$2:$F$1745,2,0),IPC!$H$1)</f>
        <v>138.32155800000001</v>
      </c>
    </row>
    <row r="4317" spans="10:30" x14ac:dyDescent="0.25">
      <c r="J4317" s="44" t="str">
        <f t="shared" si="1436"/>
        <v/>
      </c>
      <c r="K4317" s="33" t="str">
        <f t="shared" ca="1" si="1421"/>
        <v/>
      </c>
      <c r="L4317" s="108">
        <f t="shared" ca="1" si="1420"/>
        <v>0</v>
      </c>
      <c r="M4317" s="44" t="str">
        <f t="shared" si="1437"/>
        <v/>
      </c>
      <c r="N4317" s="45" t="str">
        <f t="shared" ca="1" si="1422"/>
        <v/>
      </c>
      <c r="O4317" s="108">
        <f t="shared" si="1435"/>
        <v>0</v>
      </c>
      <c r="P4317" s="21" t="e">
        <f t="shared" si="1424"/>
        <v>#N/A</v>
      </c>
      <c r="Q4317" s="21" t="e">
        <f t="shared" si="1425"/>
        <v>#N/A</v>
      </c>
      <c r="R4317" s="21" t="e">
        <f t="shared" si="1426"/>
        <v>#N/A</v>
      </c>
      <c r="S4317" s="21" t="e">
        <f t="shared" si="1427"/>
        <v>#N/A</v>
      </c>
      <c r="T4317" s="29" t="e">
        <f t="shared" si="1419"/>
        <v>#N/A</v>
      </c>
      <c r="U4317" s="34">
        <f t="shared" si="1428"/>
        <v>0</v>
      </c>
      <c r="V4317" s="16">
        <f t="shared" ca="1" si="1431"/>
        <v>44139</v>
      </c>
      <c r="W4317" s="56">
        <f t="shared" ca="1" si="1432"/>
        <v>10</v>
      </c>
      <c r="X4317" s="56">
        <f t="shared" ca="1" si="1433"/>
        <v>2020</v>
      </c>
      <c r="Y4317" s="55" t="str">
        <f t="shared" ca="1" si="1434"/>
        <v>10-2020</v>
      </c>
      <c r="Z4317" s="51">
        <f ca="1">IFERROR(VLOOKUP(Y4317,IPC!$E$2:$F$1745,2,0),IPC!$H$1)</f>
        <v>138.32155800000001</v>
      </c>
      <c r="AA4317" s="48">
        <f t="shared" si="1429"/>
        <v>1</v>
      </c>
      <c r="AB4317" s="48">
        <f t="shared" si="1430"/>
        <v>1900</v>
      </c>
      <c r="AC4317" s="32" t="str">
        <f t="shared" si="1423"/>
        <v>1-1900</v>
      </c>
      <c r="AD4317" s="50">
        <f>IFERROR(VLOOKUP(AC4317,IPC!$E$2:$F$1745,2,0),IPC!$H$1)</f>
        <v>138.32155800000001</v>
      </c>
    </row>
    <row r="4318" spans="10:30" x14ac:dyDescent="0.25">
      <c r="J4318" s="44" t="str">
        <f t="shared" si="1436"/>
        <v/>
      </c>
      <c r="K4318" s="33" t="str">
        <f t="shared" ca="1" si="1421"/>
        <v/>
      </c>
      <c r="L4318" s="108">
        <f t="shared" ca="1" si="1420"/>
        <v>0</v>
      </c>
      <c r="M4318" s="44" t="str">
        <f t="shared" si="1437"/>
        <v/>
      </c>
      <c r="N4318" s="45" t="str">
        <f t="shared" ca="1" si="1422"/>
        <v/>
      </c>
      <c r="O4318" s="108">
        <f t="shared" si="1435"/>
        <v>0</v>
      </c>
      <c r="P4318" s="21" t="e">
        <f t="shared" si="1424"/>
        <v>#N/A</v>
      </c>
      <c r="Q4318" s="21" t="e">
        <f t="shared" si="1425"/>
        <v>#N/A</v>
      </c>
      <c r="R4318" s="21" t="e">
        <f t="shared" si="1426"/>
        <v>#N/A</v>
      </c>
      <c r="S4318" s="21" t="e">
        <f t="shared" si="1427"/>
        <v>#N/A</v>
      </c>
      <c r="T4318" s="29" t="e">
        <f t="shared" si="1419"/>
        <v>#N/A</v>
      </c>
      <c r="U4318" s="34">
        <f t="shared" si="1428"/>
        <v>0</v>
      </c>
      <c r="V4318" s="16">
        <f t="shared" ca="1" si="1431"/>
        <v>44139</v>
      </c>
      <c r="W4318" s="56">
        <f t="shared" ca="1" si="1432"/>
        <v>10</v>
      </c>
      <c r="X4318" s="56">
        <f t="shared" ca="1" si="1433"/>
        <v>2020</v>
      </c>
      <c r="Y4318" s="55" t="str">
        <f t="shared" ca="1" si="1434"/>
        <v>10-2020</v>
      </c>
      <c r="Z4318" s="51">
        <f ca="1">IFERROR(VLOOKUP(Y4318,IPC!$E$2:$F$1745,2,0),IPC!$H$1)</f>
        <v>138.32155800000001</v>
      </c>
      <c r="AA4318" s="48">
        <f t="shared" si="1429"/>
        <v>1</v>
      </c>
      <c r="AB4318" s="48">
        <f t="shared" si="1430"/>
        <v>1900</v>
      </c>
      <c r="AC4318" s="32" t="str">
        <f t="shared" si="1423"/>
        <v>1-1900</v>
      </c>
      <c r="AD4318" s="50">
        <f>IFERROR(VLOOKUP(AC4318,IPC!$E$2:$F$1745,2,0),IPC!$H$1)</f>
        <v>138.32155800000001</v>
      </c>
    </row>
    <row r="4319" spans="10:30" x14ac:dyDescent="0.25">
      <c r="J4319" s="44" t="str">
        <f t="shared" si="1436"/>
        <v/>
      </c>
      <c r="K4319" s="33" t="str">
        <f t="shared" ca="1" si="1421"/>
        <v/>
      </c>
      <c r="L4319" s="108">
        <f t="shared" ca="1" si="1420"/>
        <v>0</v>
      </c>
      <c r="M4319" s="44" t="str">
        <f t="shared" si="1437"/>
        <v/>
      </c>
      <c r="N4319" s="45" t="str">
        <f t="shared" ca="1" si="1422"/>
        <v/>
      </c>
      <c r="O4319" s="108">
        <f t="shared" si="1435"/>
        <v>0</v>
      </c>
      <c r="P4319" s="21" t="e">
        <f t="shared" si="1424"/>
        <v>#N/A</v>
      </c>
      <c r="Q4319" s="21" t="e">
        <f t="shared" si="1425"/>
        <v>#N/A</v>
      </c>
      <c r="R4319" s="21" t="e">
        <f t="shared" si="1426"/>
        <v>#N/A</v>
      </c>
      <c r="S4319" s="21" t="e">
        <f t="shared" si="1427"/>
        <v>#N/A</v>
      </c>
      <c r="T4319" s="29" t="e">
        <f t="shared" si="1419"/>
        <v>#N/A</v>
      </c>
      <c r="U4319" s="34">
        <f t="shared" si="1428"/>
        <v>0</v>
      </c>
      <c r="V4319" s="16">
        <f t="shared" ca="1" si="1431"/>
        <v>44139</v>
      </c>
      <c r="W4319" s="56">
        <f t="shared" ca="1" si="1432"/>
        <v>10</v>
      </c>
      <c r="X4319" s="56">
        <f t="shared" ca="1" si="1433"/>
        <v>2020</v>
      </c>
      <c r="Y4319" s="55" t="str">
        <f t="shared" ca="1" si="1434"/>
        <v>10-2020</v>
      </c>
      <c r="Z4319" s="51">
        <f ca="1">IFERROR(VLOOKUP(Y4319,IPC!$E$2:$F$1745,2,0),IPC!$H$1)</f>
        <v>138.32155800000001</v>
      </c>
      <c r="AA4319" s="48">
        <f t="shared" si="1429"/>
        <v>1</v>
      </c>
      <c r="AB4319" s="48">
        <f t="shared" si="1430"/>
        <v>1900</v>
      </c>
      <c r="AC4319" s="32" t="str">
        <f t="shared" si="1423"/>
        <v>1-1900</v>
      </c>
      <c r="AD4319" s="50">
        <f>IFERROR(VLOOKUP(AC4319,IPC!$E$2:$F$1745,2,0),IPC!$H$1)</f>
        <v>138.32155800000001</v>
      </c>
    </row>
    <row r="4320" spans="10:30" x14ac:dyDescent="0.25">
      <c r="J4320" s="44" t="str">
        <f t="shared" si="1436"/>
        <v/>
      </c>
      <c r="K4320" s="33" t="str">
        <f t="shared" ca="1" si="1421"/>
        <v/>
      </c>
      <c r="L4320" s="108">
        <f t="shared" ca="1" si="1420"/>
        <v>0</v>
      </c>
      <c r="M4320" s="44" t="str">
        <f t="shared" si="1437"/>
        <v/>
      </c>
      <c r="N4320" s="45" t="str">
        <f t="shared" ca="1" si="1422"/>
        <v/>
      </c>
      <c r="O4320" s="108">
        <f t="shared" si="1435"/>
        <v>0</v>
      </c>
      <c r="P4320" s="21" t="e">
        <f t="shared" si="1424"/>
        <v>#N/A</v>
      </c>
      <c r="Q4320" s="21" t="e">
        <f t="shared" si="1425"/>
        <v>#N/A</v>
      </c>
      <c r="R4320" s="21" t="e">
        <f t="shared" si="1426"/>
        <v>#N/A</v>
      </c>
      <c r="S4320" s="21" t="e">
        <f t="shared" si="1427"/>
        <v>#N/A</v>
      </c>
      <c r="T4320" s="29" t="e">
        <f t="shared" ref="T4320:T4383" si="1438">+SUMPRODUCT(P4320:S4320,$P$7:$S$7)/100</f>
        <v>#N/A</v>
      </c>
      <c r="U4320" s="34">
        <f t="shared" si="1428"/>
        <v>0</v>
      </c>
      <c r="V4320" s="16">
        <f t="shared" ca="1" si="1431"/>
        <v>44139</v>
      </c>
      <c r="W4320" s="56">
        <f t="shared" ca="1" si="1432"/>
        <v>10</v>
      </c>
      <c r="X4320" s="56">
        <f t="shared" ca="1" si="1433"/>
        <v>2020</v>
      </c>
      <c r="Y4320" s="55" t="str">
        <f t="shared" ca="1" si="1434"/>
        <v>10-2020</v>
      </c>
      <c r="Z4320" s="51">
        <f ca="1">IFERROR(VLOOKUP(Y4320,IPC!$E$2:$F$1745,2,0),IPC!$H$1)</f>
        <v>138.32155800000001</v>
      </c>
      <c r="AA4320" s="48">
        <f t="shared" si="1429"/>
        <v>1</v>
      </c>
      <c r="AB4320" s="48">
        <f t="shared" si="1430"/>
        <v>1900</v>
      </c>
      <c r="AC4320" s="32" t="str">
        <f t="shared" si="1423"/>
        <v>1-1900</v>
      </c>
      <c r="AD4320" s="50">
        <f>IFERROR(VLOOKUP(AC4320,IPC!$E$2:$F$1745,2,0),IPC!$H$1)</f>
        <v>138.32155800000001</v>
      </c>
    </row>
    <row r="4321" spans="10:30" x14ac:dyDescent="0.25">
      <c r="J4321" s="44" t="str">
        <f t="shared" si="1436"/>
        <v/>
      </c>
      <c r="K4321" s="33" t="str">
        <f t="shared" ca="1" si="1421"/>
        <v/>
      </c>
      <c r="L4321" s="108">
        <f t="shared" ca="1" si="1420"/>
        <v>0</v>
      </c>
      <c r="M4321" s="44" t="str">
        <f t="shared" si="1437"/>
        <v/>
      </c>
      <c r="N4321" s="45" t="str">
        <f t="shared" ca="1" si="1422"/>
        <v/>
      </c>
      <c r="O4321" s="108">
        <f t="shared" si="1435"/>
        <v>0</v>
      </c>
      <c r="P4321" s="21" t="e">
        <f t="shared" si="1424"/>
        <v>#N/A</v>
      </c>
      <c r="Q4321" s="21" t="e">
        <f t="shared" si="1425"/>
        <v>#N/A</v>
      </c>
      <c r="R4321" s="21" t="e">
        <f t="shared" si="1426"/>
        <v>#N/A</v>
      </c>
      <c r="S4321" s="21" t="e">
        <f t="shared" si="1427"/>
        <v>#N/A</v>
      </c>
      <c r="T4321" s="29" t="e">
        <f t="shared" si="1438"/>
        <v>#N/A</v>
      </c>
      <c r="U4321" s="34">
        <f t="shared" si="1428"/>
        <v>0</v>
      </c>
      <c r="V4321" s="16">
        <f t="shared" ca="1" si="1431"/>
        <v>44139</v>
      </c>
      <c r="W4321" s="56">
        <f t="shared" ca="1" si="1432"/>
        <v>10</v>
      </c>
      <c r="X4321" s="56">
        <f t="shared" ca="1" si="1433"/>
        <v>2020</v>
      </c>
      <c r="Y4321" s="55" t="str">
        <f t="shared" ca="1" si="1434"/>
        <v>10-2020</v>
      </c>
      <c r="Z4321" s="51">
        <f ca="1">IFERROR(VLOOKUP(Y4321,IPC!$E$2:$F$1745,2,0),IPC!$H$1)</f>
        <v>138.32155800000001</v>
      </c>
      <c r="AA4321" s="48">
        <f t="shared" si="1429"/>
        <v>1</v>
      </c>
      <c r="AB4321" s="48">
        <f t="shared" si="1430"/>
        <v>1900</v>
      </c>
      <c r="AC4321" s="32" t="str">
        <f t="shared" si="1423"/>
        <v>1-1900</v>
      </c>
      <c r="AD4321" s="50">
        <f>IFERROR(VLOOKUP(AC4321,IPC!$E$2:$F$1745,2,0),IPC!$H$1)</f>
        <v>138.32155800000001</v>
      </c>
    </row>
    <row r="4322" spans="10:30" x14ac:dyDescent="0.25">
      <c r="J4322" s="44" t="str">
        <f t="shared" si="1436"/>
        <v/>
      </c>
      <c r="K4322" s="33" t="str">
        <f t="shared" ca="1" si="1421"/>
        <v/>
      </c>
      <c r="L4322" s="108">
        <f t="shared" ca="1" si="1420"/>
        <v>0</v>
      </c>
      <c r="M4322" s="44" t="str">
        <f t="shared" si="1437"/>
        <v/>
      </c>
      <c r="N4322" s="45" t="str">
        <f t="shared" ca="1" si="1422"/>
        <v/>
      </c>
      <c r="O4322" s="108">
        <f t="shared" si="1435"/>
        <v>0</v>
      </c>
      <c r="P4322" s="21" t="e">
        <f t="shared" si="1424"/>
        <v>#N/A</v>
      </c>
      <c r="Q4322" s="21" t="e">
        <f t="shared" si="1425"/>
        <v>#N/A</v>
      </c>
      <c r="R4322" s="21" t="e">
        <f t="shared" si="1426"/>
        <v>#N/A</v>
      </c>
      <c r="S4322" s="21" t="e">
        <f t="shared" si="1427"/>
        <v>#N/A</v>
      </c>
      <c r="T4322" s="29" t="e">
        <f t="shared" si="1438"/>
        <v>#N/A</v>
      </c>
      <c r="U4322" s="34">
        <f t="shared" si="1428"/>
        <v>0</v>
      </c>
      <c r="V4322" s="16">
        <f t="shared" ca="1" si="1431"/>
        <v>44139</v>
      </c>
      <c r="W4322" s="56">
        <f t="shared" ca="1" si="1432"/>
        <v>10</v>
      </c>
      <c r="X4322" s="56">
        <f t="shared" ca="1" si="1433"/>
        <v>2020</v>
      </c>
      <c r="Y4322" s="55" t="str">
        <f t="shared" ca="1" si="1434"/>
        <v>10-2020</v>
      </c>
      <c r="Z4322" s="51">
        <f ca="1">IFERROR(VLOOKUP(Y4322,IPC!$E$2:$F$1745,2,0),IPC!$H$1)</f>
        <v>138.32155800000001</v>
      </c>
      <c r="AA4322" s="48">
        <f t="shared" si="1429"/>
        <v>1</v>
      </c>
      <c r="AB4322" s="48">
        <f t="shared" si="1430"/>
        <v>1900</v>
      </c>
      <c r="AC4322" s="32" t="str">
        <f t="shared" si="1423"/>
        <v>1-1900</v>
      </c>
      <c r="AD4322" s="50">
        <f>IFERROR(VLOOKUP(AC4322,IPC!$E$2:$F$1745,2,0),IPC!$H$1)</f>
        <v>138.32155800000001</v>
      </c>
    </row>
    <row r="4323" spans="10:30" x14ac:dyDescent="0.25">
      <c r="J4323" s="44" t="str">
        <f t="shared" si="1436"/>
        <v/>
      </c>
      <c r="K4323" s="33" t="str">
        <f t="shared" ca="1" si="1421"/>
        <v/>
      </c>
      <c r="L4323" s="108">
        <f t="shared" ca="1" si="1420"/>
        <v>0</v>
      </c>
      <c r="M4323" s="44" t="str">
        <f t="shared" si="1437"/>
        <v/>
      </c>
      <c r="N4323" s="45" t="str">
        <f t="shared" ca="1" si="1422"/>
        <v/>
      </c>
      <c r="O4323" s="108">
        <f t="shared" si="1435"/>
        <v>0</v>
      </c>
      <c r="P4323" s="21" t="e">
        <f t="shared" si="1424"/>
        <v>#N/A</v>
      </c>
      <c r="Q4323" s="21" t="e">
        <f t="shared" si="1425"/>
        <v>#N/A</v>
      </c>
      <c r="R4323" s="21" t="e">
        <f t="shared" si="1426"/>
        <v>#N/A</v>
      </c>
      <c r="S4323" s="21" t="e">
        <f t="shared" si="1427"/>
        <v>#N/A</v>
      </c>
      <c r="T4323" s="29" t="e">
        <f t="shared" si="1438"/>
        <v>#N/A</v>
      </c>
      <c r="U4323" s="34">
        <f t="shared" si="1428"/>
        <v>0</v>
      </c>
      <c r="V4323" s="16">
        <f t="shared" ca="1" si="1431"/>
        <v>44139</v>
      </c>
      <c r="W4323" s="56">
        <f t="shared" ca="1" si="1432"/>
        <v>10</v>
      </c>
      <c r="X4323" s="56">
        <f t="shared" ca="1" si="1433"/>
        <v>2020</v>
      </c>
      <c r="Y4323" s="55" t="str">
        <f t="shared" ca="1" si="1434"/>
        <v>10-2020</v>
      </c>
      <c r="Z4323" s="51">
        <f ca="1">IFERROR(VLOOKUP(Y4323,IPC!$E$2:$F$1745,2,0),IPC!$H$1)</f>
        <v>138.32155800000001</v>
      </c>
      <c r="AA4323" s="48">
        <f t="shared" si="1429"/>
        <v>1</v>
      </c>
      <c r="AB4323" s="48">
        <f t="shared" si="1430"/>
        <v>1900</v>
      </c>
      <c r="AC4323" s="32" t="str">
        <f t="shared" si="1423"/>
        <v>1-1900</v>
      </c>
      <c r="AD4323" s="50">
        <f>IFERROR(VLOOKUP(AC4323,IPC!$E$2:$F$1745,2,0),IPC!$H$1)</f>
        <v>138.32155800000001</v>
      </c>
    </row>
    <row r="4324" spans="10:30" x14ac:dyDescent="0.25">
      <c r="J4324" s="44" t="str">
        <f t="shared" si="1436"/>
        <v/>
      </c>
      <c r="K4324" s="33" t="str">
        <f t="shared" ca="1" si="1421"/>
        <v/>
      </c>
      <c r="L4324" s="108">
        <f t="shared" ca="1" si="1420"/>
        <v>0</v>
      </c>
      <c r="M4324" s="44" t="str">
        <f t="shared" si="1437"/>
        <v/>
      </c>
      <c r="N4324" s="45" t="str">
        <f t="shared" ca="1" si="1422"/>
        <v/>
      </c>
      <c r="O4324" s="108">
        <f t="shared" si="1435"/>
        <v>0</v>
      </c>
      <c r="P4324" s="21" t="e">
        <f t="shared" si="1424"/>
        <v>#N/A</v>
      </c>
      <c r="Q4324" s="21" t="e">
        <f t="shared" si="1425"/>
        <v>#N/A</v>
      </c>
      <c r="R4324" s="21" t="e">
        <f t="shared" si="1426"/>
        <v>#N/A</v>
      </c>
      <c r="S4324" s="21" t="e">
        <f t="shared" si="1427"/>
        <v>#N/A</v>
      </c>
      <c r="T4324" s="29" t="e">
        <f t="shared" si="1438"/>
        <v>#N/A</v>
      </c>
      <c r="U4324" s="34">
        <f t="shared" si="1428"/>
        <v>0</v>
      </c>
      <c r="V4324" s="16">
        <f t="shared" ca="1" si="1431"/>
        <v>44139</v>
      </c>
      <c r="W4324" s="56">
        <f t="shared" ca="1" si="1432"/>
        <v>10</v>
      </c>
      <c r="X4324" s="56">
        <f t="shared" ca="1" si="1433"/>
        <v>2020</v>
      </c>
      <c r="Y4324" s="55" t="str">
        <f t="shared" ca="1" si="1434"/>
        <v>10-2020</v>
      </c>
      <c r="Z4324" s="51">
        <f ca="1">IFERROR(VLOOKUP(Y4324,IPC!$E$2:$F$1745,2,0),IPC!$H$1)</f>
        <v>138.32155800000001</v>
      </c>
      <c r="AA4324" s="48">
        <f t="shared" si="1429"/>
        <v>1</v>
      </c>
      <c r="AB4324" s="48">
        <f t="shared" si="1430"/>
        <v>1900</v>
      </c>
      <c r="AC4324" s="32" t="str">
        <f t="shared" si="1423"/>
        <v>1-1900</v>
      </c>
      <c r="AD4324" s="50">
        <f>IFERROR(VLOOKUP(AC4324,IPC!$E$2:$F$1745,2,0),IPC!$H$1)</f>
        <v>138.32155800000001</v>
      </c>
    </row>
    <row r="4325" spans="10:30" x14ac:dyDescent="0.25">
      <c r="J4325" s="44" t="str">
        <f t="shared" si="1436"/>
        <v/>
      </c>
      <c r="K4325" s="33" t="str">
        <f t="shared" ca="1" si="1421"/>
        <v/>
      </c>
      <c r="L4325" s="108">
        <f t="shared" ca="1" si="1420"/>
        <v>0</v>
      </c>
      <c r="M4325" s="44" t="str">
        <f t="shared" si="1437"/>
        <v/>
      </c>
      <c r="N4325" s="45" t="str">
        <f t="shared" ca="1" si="1422"/>
        <v/>
      </c>
      <c r="O4325" s="108">
        <f t="shared" si="1435"/>
        <v>0</v>
      </c>
      <c r="P4325" s="21" t="e">
        <f t="shared" si="1424"/>
        <v>#N/A</v>
      </c>
      <c r="Q4325" s="21" t="e">
        <f t="shared" si="1425"/>
        <v>#N/A</v>
      </c>
      <c r="R4325" s="21" t="e">
        <f t="shared" si="1426"/>
        <v>#N/A</v>
      </c>
      <c r="S4325" s="21" t="e">
        <f t="shared" si="1427"/>
        <v>#N/A</v>
      </c>
      <c r="T4325" s="29" t="e">
        <f t="shared" si="1438"/>
        <v>#N/A</v>
      </c>
      <c r="U4325" s="34">
        <f t="shared" si="1428"/>
        <v>0</v>
      </c>
      <c r="V4325" s="16">
        <f t="shared" ca="1" si="1431"/>
        <v>44139</v>
      </c>
      <c r="W4325" s="56">
        <f t="shared" ca="1" si="1432"/>
        <v>10</v>
      </c>
      <c r="X4325" s="56">
        <f t="shared" ca="1" si="1433"/>
        <v>2020</v>
      </c>
      <c r="Y4325" s="55" t="str">
        <f t="shared" ca="1" si="1434"/>
        <v>10-2020</v>
      </c>
      <c r="Z4325" s="51">
        <f ca="1">IFERROR(VLOOKUP(Y4325,IPC!$E$2:$F$1745,2,0),IPC!$H$1)</f>
        <v>138.32155800000001</v>
      </c>
      <c r="AA4325" s="48">
        <f t="shared" si="1429"/>
        <v>1</v>
      </c>
      <c r="AB4325" s="48">
        <f t="shared" si="1430"/>
        <v>1900</v>
      </c>
      <c r="AC4325" s="32" t="str">
        <f t="shared" si="1423"/>
        <v>1-1900</v>
      </c>
      <c r="AD4325" s="50">
        <f>IFERROR(VLOOKUP(AC4325,IPC!$E$2:$F$1745,2,0),IPC!$H$1)</f>
        <v>138.32155800000001</v>
      </c>
    </row>
    <row r="4326" spans="10:30" x14ac:dyDescent="0.25">
      <c r="J4326" s="44" t="str">
        <f t="shared" si="1436"/>
        <v/>
      </c>
      <c r="K4326" s="33" t="str">
        <f t="shared" ca="1" si="1421"/>
        <v/>
      </c>
      <c r="L4326" s="108">
        <f t="shared" ref="L4326:L4389" ca="1" si="1439">IFERROR(B4326*C4326*Z4338/AD4338,"")</f>
        <v>0</v>
      </c>
      <c r="M4326" s="44" t="str">
        <f t="shared" si="1437"/>
        <v/>
      </c>
      <c r="N4326" s="45" t="str">
        <f t="shared" ca="1" si="1422"/>
        <v/>
      </c>
      <c r="O4326" s="108">
        <f t="shared" si="1435"/>
        <v>0</v>
      </c>
      <c r="P4326" s="21" t="e">
        <f t="shared" si="1424"/>
        <v>#N/A</v>
      </c>
      <c r="Q4326" s="21" t="e">
        <f t="shared" si="1425"/>
        <v>#N/A</v>
      </c>
      <c r="R4326" s="21" t="e">
        <f t="shared" si="1426"/>
        <v>#N/A</v>
      </c>
      <c r="S4326" s="21" t="e">
        <f t="shared" si="1427"/>
        <v>#N/A</v>
      </c>
      <c r="T4326" s="29" t="e">
        <f t="shared" si="1438"/>
        <v>#N/A</v>
      </c>
      <c r="U4326" s="34">
        <f t="shared" si="1428"/>
        <v>0</v>
      </c>
      <c r="V4326" s="16">
        <f t="shared" ca="1" si="1431"/>
        <v>44139</v>
      </c>
      <c r="W4326" s="56">
        <f t="shared" ca="1" si="1432"/>
        <v>10</v>
      </c>
      <c r="X4326" s="56">
        <f t="shared" ca="1" si="1433"/>
        <v>2020</v>
      </c>
      <c r="Y4326" s="55" t="str">
        <f t="shared" ca="1" si="1434"/>
        <v>10-2020</v>
      </c>
      <c r="Z4326" s="51">
        <f ca="1">IFERROR(VLOOKUP(Y4326,IPC!$E$2:$F$1745,2,0),IPC!$H$1)</f>
        <v>138.32155800000001</v>
      </c>
      <c r="AA4326" s="48">
        <f t="shared" si="1429"/>
        <v>1</v>
      </c>
      <c r="AB4326" s="48">
        <f t="shared" si="1430"/>
        <v>1900</v>
      </c>
      <c r="AC4326" s="32" t="str">
        <f t="shared" si="1423"/>
        <v>1-1900</v>
      </c>
      <c r="AD4326" s="50">
        <f>IFERROR(VLOOKUP(AC4326,IPC!$E$2:$F$1745,2,0),IPC!$H$1)</f>
        <v>138.32155800000001</v>
      </c>
    </row>
    <row r="4327" spans="10:30" x14ac:dyDescent="0.25">
      <c r="J4327" s="44" t="str">
        <f t="shared" si="1436"/>
        <v/>
      </c>
      <c r="K4327" s="33" t="str">
        <f t="shared" ca="1" si="1421"/>
        <v/>
      </c>
      <c r="L4327" s="108">
        <f t="shared" ca="1" si="1439"/>
        <v>0</v>
      </c>
      <c r="M4327" s="44" t="str">
        <f t="shared" si="1437"/>
        <v/>
      </c>
      <c r="N4327" s="45" t="str">
        <f t="shared" ca="1" si="1422"/>
        <v/>
      </c>
      <c r="O4327" s="108">
        <f t="shared" si="1435"/>
        <v>0</v>
      </c>
      <c r="P4327" s="21" t="e">
        <f t="shared" si="1424"/>
        <v>#N/A</v>
      </c>
      <c r="Q4327" s="21" t="e">
        <f t="shared" si="1425"/>
        <v>#N/A</v>
      </c>
      <c r="R4327" s="21" t="e">
        <f t="shared" si="1426"/>
        <v>#N/A</v>
      </c>
      <c r="S4327" s="21" t="e">
        <f t="shared" si="1427"/>
        <v>#N/A</v>
      </c>
      <c r="T4327" s="29" t="e">
        <f t="shared" si="1438"/>
        <v>#N/A</v>
      </c>
      <c r="U4327" s="34">
        <f t="shared" si="1428"/>
        <v>0</v>
      </c>
      <c r="V4327" s="16">
        <f t="shared" ca="1" si="1431"/>
        <v>44139</v>
      </c>
      <c r="W4327" s="56">
        <f t="shared" ca="1" si="1432"/>
        <v>10</v>
      </c>
      <c r="X4327" s="56">
        <f t="shared" ca="1" si="1433"/>
        <v>2020</v>
      </c>
      <c r="Y4327" s="55" t="str">
        <f t="shared" ca="1" si="1434"/>
        <v>10-2020</v>
      </c>
      <c r="Z4327" s="51">
        <f ca="1">IFERROR(VLOOKUP(Y4327,IPC!$E$2:$F$1745,2,0),IPC!$H$1)</f>
        <v>138.32155800000001</v>
      </c>
      <c r="AA4327" s="48">
        <f t="shared" si="1429"/>
        <v>1</v>
      </c>
      <c r="AB4327" s="48">
        <f t="shared" si="1430"/>
        <v>1900</v>
      </c>
      <c r="AC4327" s="32" t="str">
        <f t="shared" si="1423"/>
        <v>1-1900</v>
      </c>
      <c r="AD4327" s="50">
        <f>IFERROR(VLOOKUP(AC4327,IPC!$E$2:$F$1745,2,0),IPC!$H$1)</f>
        <v>138.32155800000001</v>
      </c>
    </row>
    <row r="4328" spans="10:30" x14ac:dyDescent="0.25">
      <c r="J4328" s="44" t="str">
        <f t="shared" si="1436"/>
        <v/>
      </c>
      <c r="K4328" s="33" t="str">
        <f t="shared" ca="1" si="1421"/>
        <v/>
      </c>
      <c r="L4328" s="108">
        <f t="shared" ca="1" si="1439"/>
        <v>0</v>
      </c>
      <c r="M4328" s="44" t="str">
        <f t="shared" si="1437"/>
        <v/>
      </c>
      <c r="N4328" s="45" t="str">
        <f t="shared" ca="1" si="1422"/>
        <v/>
      </c>
      <c r="O4328" s="108">
        <f t="shared" si="1435"/>
        <v>0</v>
      </c>
      <c r="P4328" s="21" t="e">
        <f t="shared" si="1424"/>
        <v>#N/A</v>
      </c>
      <c r="Q4328" s="21" t="e">
        <f t="shared" si="1425"/>
        <v>#N/A</v>
      </c>
      <c r="R4328" s="21" t="e">
        <f t="shared" si="1426"/>
        <v>#N/A</v>
      </c>
      <c r="S4328" s="21" t="e">
        <f t="shared" si="1427"/>
        <v>#N/A</v>
      </c>
      <c r="T4328" s="29" t="e">
        <f t="shared" si="1438"/>
        <v>#N/A</v>
      </c>
      <c r="U4328" s="34">
        <f t="shared" si="1428"/>
        <v>0</v>
      </c>
      <c r="V4328" s="16">
        <f t="shared" ca="1" si="1431"/>
        <v>44139</v>
      </c>
      <c r="W4328" s="56">
        <f t="shared" ca="1" si="1432"/>
        <v>10</v>
      </c>
      <c r="X4328" s="56">
        <f t="shared" ca="1" si="1433"/>
        <v>2020</v>
      </c>
      <c r="Y4328" s="55" t="str">
        <f t="shared" ca="1" si="1434"/>
        <v>10-2020</v>
      </c>
      <c r="Z4328" s="51">
        <f ca="1">IFERROR(VLOOKUP(Y4328,IPC!$E$2:$F$1745,2,0),IPC!$H$1)</f>
        <v>138.32155800000001</v>
      </c>
      <c r="AA4328" s="48">
        <f t="shared" si="1429"/>
        <v>1</v>
      </c>
      <c r="AB4328" s="48">
        <f t="shared" si="1430"/>
        <v>1900</v>
      </c>
      <c r="AC4328" s="32" t="str">
        <f t="shared" si="1423"/>
        <v>1-1900</v>
      </c>
      <c r="AD4328" s="50">
        <f>IFERROR(VLOOKUP(AC4328,IPC!$E$2:$F$1745,2,0),IPC!$H$1)</f>
        <v>138.32155800000001</v>
      </c>
    </row>
    <row r="4329" spans="10:30" x14ac:dyDescent="0.25">
      <c r="J4329" s="44" t="str">
        <f t="shared" si="1436"/>
        <v/>
      </c>
      <c r="K4329" s="33" t="str">
        <f t="shared" ca="1" si="1421"/>
        <v/>
      </c>
      <c r="L4329" s="108">
        <f t="shared" ca="1" si="1439"/>
        <v>0</v>
      </c>
      <c r="M4329" s="44" t="str">
        <f t="shared" si="1437"/>
        <v/>
      </c>
      <c r="N4329" s="45" t="str">
        <f t="shared" ca="1" si="1422"/>
        <v/>
      </c>
      <c r="O4329" s="108">
        <f t="shared" si="1435"/>
        <v>0</v>
      </c>
      <c r="P4329" s="21" t="e">
        <f t="shared" si="1424"/>
        <v>#N/A</v>
      </c>
      <c r="Q4329" s="21" t="e">
        <f t="shared" si="1425"/>
        <v>#N/A</v>
      </c>
      <c r="R4329" s="21" t="e">
        <f t="shared" si="1426"/>
        <v>#N/A</v>
      </c>
      <c r="S4329" s="21" t="e">
        <f t="shared" si="1427"/>
        <v>#N/A</v>
      </c>
      <c r="T4329" s="29" t="e">
        <f t="shared" si="1438"/>
        <v>#N/A</v>
      </c>
      <c r="U4329" s="34">
        <f t="shared" si="1428"/>
        <v>0</v>
      </c>
      <c r="V4329" s="16">
        <f t="shared" ca="1" si="1431"/>
        <v>44139</v>
      </c>
      <c r="W4329" s="56">
        <f t="shared" ca="1" si="1432"/>
        <v>10</v>
      </c>
      <c r="X4329" s="56">
        <f t="shared" ca="1" si="1433"/>
        <v>2020</v>
      </c>
      <c r="Y4329" s="55" t="str">
        <f t="shared" ca="1" si="1434"/>
        <v>10-2020</v>
      </c>
      <c r="Z4329" s="51">
        <f ca="1">IFERROR(VLOOKUP(Y4329,IPC!$E$2:$F$1745,2,0),IPC!$H$1)</f>
        <v>138.32155800000001</v>
      </c>
      <c r="AA4329" s="48">
        <f t="shared" si="1429"/>
        <v>1</v>
      </c>
      <c r="AB4329" s="48">
        <f t="shared" si="1430"/>
        <v>1900</v>
      </c>
      <c r="AC4329" s="32" t="str">
        <f t="shared" si="1423"/>
        <v>1-1900</v>
      </c>
      <c r="AD4329" s="50">
        <f>IFERROR(VLOOKUP(AC4329,IPC!$E$2:$F$1745,2,0),IPC!$H$1)</f>
        <v>138.32155800000001</v>
      </c>
    </row>
    <row r="4330" spans="10:30" x14ac:dyDescent="0.25">
      <c r="J4330" s="44" t="str">
        <f t="shared" si="1436"/>
        <v/>
      </c>
      <c r="K4330" s="33" t="str">
        <f t="shared" ca="1" si="1421"/>
        <v/>
      </c>
      <c r="L4330" s="108">
        <f t="shared" ca="1" si="1439"/>
        <v>0</v>
      </c>
      <c r="M4330" s="44" t="str">
        <f t="shared" si="1437"/>
        <v/>
      </c>
      <c r="N4330" s="45" t="str">
        <f t="shared" ca="1" si="1422"/>
        <v/>
      </c>
      <c r="O4330" s="108">
        <f t="shared" si="1435"/>
        <v>0</v>
      </c>
      <c r="P4330" s="21" t="e">
        <f t="shared" si="1424"/>
        <v>#N/A</v>
      </c>
      <c r="Q4330" s="21" t="e">
        <f t="shared" si="1425"/>
        <v>#N/A</v>
      </c>
      <c r="R4330" s="21" t="e">
        <f t="shared" si="1426"/>
        <v>#N/A</v>
      </c>
      <c r="S4330" s="21" t="e">
        <f t="shared" si="1427"/>
        <v>#N/A</v>
      </c>
      <c r="T4330" s="29" t="e">
        <f t="shared" si="1438"/>
        <v>#N/A</v>
      </c>
      <c r="U4330" s="34">
        <f t="shared" si="1428"/>
        <v>0</v>
      </c>
      <c r="V4330" s="16">
        <f t="shared" ca="1" si="1431"/>
        <v>44139</v>
      </c>
      <c r="W4330" s="56">
        <f t="shared" ca="1" si="1432"/>
        <v>10</v>
      </c>
      <c r="X4330" s="56">
        <f t="shared" ca="1" si="1433"/>
        <v>2020</v>
      </c>
      <c r="Y4330" s="55" t="str">
        <f t="shared" ca="1" si="1434"/>
        <v>10-2020</v>
      </c>
      <c r="Z4330" s="51">
        <f ca="1">IFERROR(VLOOKUP(Y4330,IPC!$E$2:$F$1745,2,0),IPC!$H$1)</f>
        <v>138.32155800000001</v>
      </c>
      <c r="AA4330" s="48">
        <f t="shared" si="1429"/>
        <v>1</v>
      </c>
      <c r="AB4330" s="48">
        <f t="shared" si="1430"/>
        <v>1900</v>
      </c>
      <c r="AC4330" s="32" t="str">
        <f t="shared" si="1423"/>
        <v>1-1900</v>
      </c>
      <c r="AD4330" s="50">
        <f>IFERROR(VLOOKUP(AC4330,IPC!$E$2:$F$1745,2,0),IPC!$H$1)</f>
        <v>138.32155800000001</v>
      </c>
    </row>
    <row r="4331" spans="10:30" x14ac:dyDescent="0.25">
      <c r="J4331" s="44" t="str">
        <f t="shared" si="1436"/>
        <v/>
      </c>
      <c r="K4331" s="33" t="str">
        <f t="shared" ca="1" si="1421"/>
        <v/>
      </c>
      <c r="L4331" s="108">
        <f t="shared" ca="1" si="1439"/>
        <v>0</v>
      </c>
      <c r="M4331" s="44" t="str">
        <f t="shared" si="1437"/>
        <v/>
      </c>
      <c r="N4331" s="45" t="str">
        <f t="shared" ca="1" si="1422"/>
        <v/>
      </c>
      <c r="O4331" s="108">
        <f t="shared" si="1435"/>
        <v>0</v>
      </c>
      <c r="P4331" s="21" t="e">
        <f t="shared" si="1424"/>
        <v>#N/A</v>
      </c>
      <c r="Q4331" s="21" t="e">
        <f t="shared" si="1425"/>
        <v>#N/A</v>
      </c>
      <c r="R4331" s="21" t="e">
        <f t="shared" si="1426"/>
        <v>#N/A</v>
      </c>
      <c r="S4331" s="21" t="e">
        <f t="shared" si="1427"/>
        <v>#N/A</v>
      </c>
      <c r="T4331" s="29" t="e">
        <f t="shared" si="1438"/>
        <v>#N/A</v>
      </c>
      <c r="U4331" s="34">
        <f t="shared" si="1428"/>
        <v>0</v>
      </c>
      <c r="V4331" s="16">
        <f t="shared" ca="1" si="1431"/>
        <v>44139</v>
      </c>
      <c r="W4331" s="56">
        <f t="shared" ca="1" si="1432"/>
        <v>10</v>
      </c>
      <c r="X4331" s="56">
        <f t="shared" ca="1" si="1433"/>
        <v>2020</v>
      </c>
      <c r="Y4331" s="55" t="str">
        <f t="shared" ca="1" si="1434"/>
        <v>10-2020</v>
      </c>
      <c r="Z4331" s="51">
        <f ca="1">IFERROR(VLOOKUP(Y4331,IPC!$E$2:$F$1745,2,0),IPC!$H$1)</f>
        <v>138.32155800000001</v>
      </c>
      <c r="AA4331" s="48">
        <f t="shared" si="1429"/>
        <v>1</v>
      </c>
      <c r="AB4331" s="48">
        <f t="shared" si="1430"/>
        <v>1900</v>
      </c>
      <c r="AC4331" s="32" t="str">
        <f t="shared" si="1423"/>
        <v>1-1900</v>
      </c>
      <c r="AD4331" s="50">
        <f>IFERROR(VLOOKUP(AC4331,IPC!$E$2:$F$1745,2,0),IPC!$H$1)</f>
        <v>138.32155800000001</v>
      </c>
    </row>
    <row r="4332" spans="10:30" x14ac:dyDescent="0.25">
      <c r="J4332" s="44" t="str">
        <f t="shared" si="1436"/>
        <v/>
      </c>
      <c r="K4332" s="33" t="str">
        <f t="shared" ca="1" si="1421"/>
        <v/>
      </c>
      <c r="L4332" s="108">
        <f t="shared" ca="1" si="1439"/>
        <v>0</v>
      </c>
      <c r="M4332" s="44" t="str">
        <f t="shared" si="1437"/>
        <v/>
      </c>
      <c r="N4332" s="45" t="str">
        <f t="shared" ca="1" si="1422"/>
        <v/>
      </c>
      <c r="O4332" s="108">
        <f t="shared" si="1435"/>
        <v>0</v>
      </c>
      <c r="P4332" s="21" t="e">
        <f t="shared" si="1424"/>
        <v>#N/A</v>
      </c>
      <c r="Q4332" s="21" t="e">
        <f t="shared" si="1425"/>
        <v>#N/A</v>
      </c>
      <c r="R4332" s="21" t="e">
        <f t="shared" si="1426"/>
        <v>#N/A</v>
      </c>
      <c r="S4332" s="21" t="e">
        <f t="shared" si="1427"/>
        <v>#N/A</v>
      </c>
      <c r="T4332" s="29" t="e">
        <f t="shared" si="1438"/>
        <v>#N/A</v>
      </c>
      <c r="U4332" s="34">
        <f t="shared" si="1428"/>
        <v>0</v>
      </c>
      <c r="V4332" s="16">
        <f t="shared" ca="1" si="1431"/>
        <v>44139</v>
      </c>
      <c r="W4332" s="56">
        <f t="shared" ca="1" si="1432"/>
        <v>10</v>
      </c>
      <c r="X4332" s="56">
        <f t="shared" ca="1" si="1433"/>
        <v>2020</v>
      </c>
      <c r="Y4332" s="55" t="str">
        <f t="shared" ca="1" si="1434"/>
        <v>10-2020</v>
      </c>
      <c r="Z4332" s="51">
        <f ca="1">IFERROR(VLOOKUP(Y4332,IPC!$E$2:$F$1745,2,0),IPC!$H$1)</f>
        <v>138.32155800000001</v>
      </c>
      <c r="AA4332" s="48">
        <f t="shared" si="1429"/>
        <v>1</v>
      </c>
      <c r="AB4332" s="48">
        <f t="shared" si="1430"/>
        <v>1900</v>
      </c>
      <c r="AC4332" s="32" t="str">
        <f t="shared" si="1423"/>
        <v>1-1900</v>
      </c>
      <c r="AD4332" s="50">
        <f>IFERROR(VLOOKUP(AC4332,IPC!$E$2:$F$1745,2,0),IPC!$H$1)</f>
        <v>138.32155800000001</v>
      </c>
    </row>
    <row r="4333" spans="10:30" x14ac:dyDescent="0.25">
      <c r="J4333" s="44" t="str">
        <f t="shared" si="1436"/>
        <v/>
      </c>
      <c r="K4333" s="33" t="str">
        <f t="shared" ca="1" si="1421"/>
        <v/>
      </c>
      <c r="L4333" s="108">
        <f t="shared" ca="1" si="1439"/>
        <v>0</v>
      </c>
      <c r="M4333" s="44" t="str">
        <f t="shared" si="1437"/>
        <v/>
      </c>
      <c r="N4333" s="45" t="str">
        <f t="shared" ca="1" si="1422"/>
        <v/>
      </c>
      <c r="O4333" s="108">
        <f t="shared" si="1435"/>
        <v>0</v>
      </c>
      <c r="P4333" s="21" t="e">
        <f t="shared" si="1424"/>
        <v>#N/A</v>
      </c>
      <c r="Q4333" s="21" t="e">
        <f t="shared" si="1425"/>
        <v>#N/A</v>
      </c>
      <c r="R4333" s="21" t="e">
        <f t="shared" si="1426"/>
        <v>#N/A</v>
      </c>
      <c r="S4333" s="21" t="e">
        <f t="shared" si="1427"/>
        <v>#N/A</v>
      </c>
      <c r="T4333" s="29" t="e">
        <f t="shared" si="1438"/>
        <v>#N/A</v>
      </c>
      <c r="U4333" s="34">
        <f t="shared" si="1428"/>
        <v>0</v>
      </c>
      <c r="V4333" s="16">
        <f t="shared" ca="1" si="1431"/>
        <v>44139</v>
      </c>
      <c r="W4333" s="56">
        <f t="shared" ca="1" si="1432"/>
        <v>10</v>
      </c>
      <c r="X4333" s="56">
        <f t="shared" ca="1" si="1433"/>
        <v>2020</v>
      </c>
      <c r="Y4333" s="55" t="str">
        <f t="shared" ca="1" si="1434"/>
        <v>10-2020</v>
      </c>
      <c r="Z4333" s="51">
        <f ca="1">IFERROR(VLOOKUP(Y4333,IPC!$E$2:$F$1745,2,0),IPC!$H$1)</f>
        <v>138.32155800000001</v>
      </c>
      <c r="AA4333" s="48">
        <f t="shared" si="1429"/>
        <v>1</v>
      </c>
      <c r="AB4333" s="48">
        <f t="shared" si="1430"/>
        <v>1900</v>
      </c>
      <c r="AC4333" s="32" t="str">
        <f t="shared" si="1423"/>
        <v>1-1900</v>
      </c>
      <c r="AD4333" s="50">
        <f>IFERROR(VLOOKUP(AC4333,IPC!$E$2:$F$1745,2,0),IPC!$H$1)</f>
        <v>138.32155800000001</v>
      </c>
    </row>
    <row r="4334" spans="10:30" x14ac:dyDescent="0.25">
      <c r="J4334" s="44" t="str">
        <f t="shared" si="1436"/>
        <v/>
      </c>
      <c r="K4334" s="33" t="str">
        <f t="shared" ref="K4334:K4397" ca="1" si="1440">IFERROR(IF((U4346-V4346)/365&lt;0,"",(U4346-V4346)/365),"")</f>
        <v/>
      </c>
      <c r="L4334" s="108">
        <f t="shared" ca="1" si="1439"/>
        <v>0</v>
      </c>
      <c r="M4334" s="44" t="str">
        <f t="shared" si="1437"/>
        <v/>
      </c>
      <c r="N4334" s="45" t="str">
        <f t="shared" ref="N4334:N4397" ca="1" si="1441">IFERROR(L4334*((1+$M$7)^K4334)/((1+$N$7)^K4334),"")</f>
        <v/>
      </c>
      <c r="O4334" s="108">
        <f t="shared" si="1435"/>
        <v>0</v>
      </c>
      <c r="P4334" s="21" t="e">
        <f t="shared" si="1424"/>
        <v>#N/A</v>
      </c>
      <c r="Q4334" s="21" t="e">
        <f t="shared" si="1425"/>
        <v>#N/A</v>
      </c>
      <c r="R4334" s="21" t="e">
        <f t="shared" si="1426"/>
        <v>#N/A</v>
      </c>
      <c r="S4334" s="21" t="e">
        <f t="shared" si="1427"/>
        <v>#N/A</v>
      </c>
      <c r="T4334" s="29" t="e">
        <f t="shared" si="1438"/>
        <v>#N/A</v>
      </c>
      <c r="U4334" s="34">
        <f t="shared" si="1428"/>
        <v>0</v>
      </c>
      <c r="V4334" s="16">
        <f t="shared" ca="1" si="1431"/>
        <v>44139</v>
      </c>
      <c r="W4334" s="56">
        <f t="shared" ca="1" si="1432"/>
        <v>10</v>
      </c>
      <c r="X4334" s="56">
        <f t="shared" ca="1" si="1433"/>
        <v>2020</v>
      </c>
      <c r="Y4334" s="55" t="str">
        <f t="shared" ca="1" si="1434"/>
        <v>10-2020</v>
      </c>
      <c r="Z4334" s="51">
        <f ca="1">IFERROR(VLOOKUP(Y4334,IPC!$E$2:$F$1745,2,0),IPC!$H$1)</f>
        <v>138.32155800000001</v>
      </c>
      <c r="AA4334" s="48">
        <f t="shared" si="1429"/>
        <v>1</v>
      </c>
      <c r="AB4334" s="48">
        <f t="shared" si="1430"/>
        <v>1900</v>
      </c>
      <c r="AC4334" s="32" t="str">
        <f t="shared" si="1423"/>
        <v>1-1900</v>
      </c>
      <c r="AD4334" s="50">
        <f>IFERROR(VLOOKUP(AC4334,IPC!$E$2:$F$1745,2,0),IPC!$H$1)</f>
        <v>138.32155800000001</v>
      </c>
    </row>
    <row r="4335" spans="10:30" x14ac:dyDescent="0.25">
      <c r="J4335" s="44" t="str">
        <f t="shared" si="1436"/>
        <v/>
      </c>
      <c r="K4335" s="33" t="str">
        <f t="shared" ca="1" si="1440"/>
        <v/>
      </c>
      <c r="L4335" s="108">
        <f t="shared" ca="1" si="1439"/>
        <v>0</v>
      </c>
      <c r="M4335" s="44" t="str">
        <f t="shared" si="1437"/>
        <v/>
      </c>
      <c r="N4335" s="45" t="str">
        <f t="shared" ca="1" si="1441"/>
        <v/>
      </c>
      <c r="O4335" s="108">
        <f t="shared" si="1435"/>
        <v>0</v>
      </c>
      <c r="P4335" s="21" t="e">
        <f t="shared" si="1424"/>
        <v>#N/A</v>
      </c>
      <c r="Q4335" s="21" t="e">
        <f t="shared" si="1425"/>
        <v>#N/A</v>
      </c>
      <c r="R4335" s="21" t="e">
        <f t="shared" si="1426"/>
        <v>#N/A</v>
      </c>
      <c r="S4335" s="21" t="e">
        <f t="shared" si="1427"/>
        <v>#N/A</v>
      </c>
      <c r="T4335" s="29" t="e">
        <f t="shared" si="1438"/>
        <v>#N/A</v>
      </c>
      <c r="U4335" s="34">
        <f t="shared" si="1428"/>
        <v>0</v>
      </c>
      <c r="V4335" s="16">
        <f t="shared" ca="1" si="1431"/>
        <v>44139</v>
      </c>
      <c r="W4335" s="56">
        <f t="shared" ca="1" si="1432"/>
        <v>10</v>
      </c>
      <c r="X4335" s="56">
        <f t="shared" ca="1" si="1433"/>
        <v>2020</v>
      </c>
      <c r="Y4335" s="55" t="str">
        <f t="shared" ca="1" si="1434"/>
        <v>10-2020</v>
      </c>
      <c r="Z4335" s="51">
        <f ca="1">IFERROR(VLOOKUP(Y4335,IPC!$E$2:$F$1745,2,0),IPC!$H$1)</f>
        <v>138.32155800000001</v>
      </c>
      <c r="AA4335" s="48">
        <f t="shared" si="1429"/>
        <v>1</v>
      </c>
      <c r="AB4335" s="48">
        <f t="shared" si="1430"/>
        <v>1900</v>
      </c>
      <c r="AC4335" s="32" t="str">
        <f t="shared" ref="AC4335:AC4398" si="1442">+AA4335&amp;"-"&amp;AB4335</f>
        <v>1-1900</v>
      </c>
      <c r="AD4335" s="50">
        <f>IFERROR(VLOOKUP(AC4335,IPC!$E$2:$F$1745,2,0),IPC!$H$1)</f>
        <v>138.32155800000001</v>
      </c>
    </row>
    <row r="4336" spans="10:30" x14ac:dyDescent="0.25">
      <c r="J4336" s="44" t="str">
        <f t="shared" si="1436"/>
        <v/>
      </c>
      <c r="K4336" s="33" t="str">
        <f t="shared" ca="1" si="1440"/>
        <v/>
      </c>
      <c r="L4336" s="108">
        <f t="shared" ca="1" si="1439"/>
        <v>0</v>
      </c>
      <c r="M4336" s="44" t="str">
        <f t="shared" si="1437"/>
        <v/>
      </c>
      <c r="N4336" s="45" t="str">
        <f t="shared" ca="1" si="1441"/>
        <v/>
      </c>
      <c r="O4336" s="108">
        <f t="shared" si="1435"/>
        <v>0</v>
      </c>
      <c r="P4336" s="21" t="e">
        <f t="shared" si="1424"/>
        <v>#N/A</v>
      </c>
      <c r="Q4336" s="21" t="e">
        <f t="shared" si="1425"/>
        <v>#N/A</v>
      </c>
      <c r="R4336" s="21" t="e">
        <f t="shared" si="1426"/>
        <v>#N/A</v>
      </c>
      <c r="S4336" s="21" t="e">
        <f t="shared" si="1427"/>
        <v>#N/A</v>
      </c>
      <c r="T4336" s="29" t="e">
        <f t="shared" si="1438"/>
        <v>#N/A</v>
      </c>
      <c r="U4336" s="34">
        <f t="shared" si="1428"/>
        <v>0</v>
      </c>
      <c r="V4336" s="16">
        <f t="shared" ca="1" si="1431"/>
        <v>44139</v>
      </c>
      <c r="W4336" s="56">
        <f t="shared" ca="1" si="1432"/>
        <v>10</v>
      </c>
      <c r="X4336" s="56">
        <f t="shared" ca="1" si="1433"/>
        <v>2020</v>
      </c>
      <c r="Y4336" s="55" t="str">
        <f t="shared" ca="1" si="1434"/>
        <v>10-2020</v>
      </c>
      <c r="Z4336" s="51">
        <f ca="1">IFERROR(VLOOKUP(Y4336,IPC!$E$2:$F$1745,2,0),IPC!$H$1)</f>
        <v>138.32155800000001</v>
      </c>
      <c r="AA4336" s="48">
        <f t="shared" si="1429"/>
        <v>1</v>
      </c>
      <c r="AB4336" s="48">
        <f t="shared" si="1430"/>
        <v>1900</v>
      </c>
      <c r="AC4336" s="32" t="str">
        <f t="shared" si="1442"/>
        <v>1-1900</v>
      </c>
      <c r="AD4336" s="50">
        <f>IFERROR(VLOOKUP(AC4336,IPC!$E$2:$F$1745,2,0),IPC!$H$1)</f>
        <v>138.32155800000001</v>
      </c>
    </row>
    <row r="4337" spans="10:30" x14ac:dyDescent="0.25">
      <c r="J4337" s="44" t="str">
        <f t="shared" si="1436"/>
        <v/>
      </c>
      <c r="K4337" s="33" t="str">
        <f t="shared" ca="1" si="1440"/>
        <v/>
      </c>
      <c r="L4337" s="108">
        <f t="shared" ca="1" si="1439"/>
        <v>0</v>
      </c>
      <c r="M4337" s="44" t="str">
        <f t="shared" si="1437"/>
        <v/>
      </c>
      <c r="N4337" s="45" t="str">
        <f t="shared" ca="1" si="1441"/>
        <v/>
      </c>
      <c r="O4337" s="108">
        <f t="shared" si="1435"/>
        <v>0</v>
      </c>
      <c r="P4337" s="21" t="e">
        <f t="shared" si="1424"/>
        <v>#N/A</v>
      </c>
      <c r="Q4337" s="21" t="e">
        <f t="shared" si="1425"/>
        <v>#N/A</v>
      </c>
      <c r="R4337" s="21" t="e">
        <f t="shared" si="1426"/>
        <v>#N/A</v>
      </c>
      <c r="S4337" s="21" t="e">
        <f t="shared" si="1427"/>
        <v>#N/A</v>
      </c>
      <c r="T4337" s="29" t="e">
        <f t="shared" si="1438"/>
        <v>#N/A</v>
      </c>
      <c r="U4337" s="34">
        <f t="shared" si="1428"/>
        <v>0</v>
      </c>
      <c r="V4337" s="16">
        <f t="shared" ca="1" si="1431"/>
        <v>44139</v>
      </c>
      <c r="W4337" s="56">
        <f t="shared" ca="1" si="1432"/>
        <v>10</v>
      </c>
      <c r="X4337" s="56">
        <f t="shared" ca="1" si="1433"/>
        <v>2020</v>
      </c>
      <c r="Y4337" s="55" t="str">
        <f t="shared" ca="1" si="1434"/>
        <v>10-2020</v>
      </c>
      <c r="Z4337" s="51">
        <f ca="1">IFERROR(VLOOKUP(Y4337,IPC!$E$2:$F$1745,2,0),IPC!$H$1)</f>
        <v>138.32155800000001</v>
      </c>
      <c r="AA4337" s="48">
        <f t="shared" si="1429"/>
        <v>1</v>
      </c>
      <c r="AB4337" s="48">
        <f t="shared" si="1430"/>
        <v>1900</v>
      </c>
      <c r="AC4337" s="32" t="str">
        <f t="shared" si="1442"/>
        <v>1-1900</v>
      </c>
      <c r="AD4337" s="50">
        <f>IFERROR(VLOOKUP(AC4337,IPC!$E$2:$F$1745,2,0),IPC!$H$1)</f>
        <v>138.32155800000001</v>
      </c>
    </row>
    <row r="4338" spans="10:30" x14ac:dyDescent="0.25">
      <c r="J4338" s="44" t="str">
        <f t="shared" si="1436"/>
        <v/>
      </c>
      <c r="K4338" s="33" t="str">
        <f t="shared" ca="1" si="1440"/>
        <v/>
      </c>
      <c r="L4338" s="108">
        <f t="shared" ca="1" si="1439"/>
        <v>0</v>
      </c>
      <c r="M4338" s="44" t="str">
        <f t="shared" si="1437"/>
        <v/>
      </c>
      <c r="N4338" s="45" t="str">
        <f t="shared" ca="1" si="1441"/>
        <v/>
      </c>
      <c r="O4338" s="108">
        <f t="shared" si="1435"/>
        <v>0</v>
      </c>
      <c r="P4338" s="21" t="e">
        <f t="shared" ref="P4338:P4401" si="1443">+VLOOKUP(D4326,$E$2:$F$5,2,0)</f>
        <v>#N/A</v>
      </c>
      <c r="Q4338" s="21" t="e">
        <f t="shared" ref="Q4338:Q4401" si="1444">+VLOOKUP(E4326,$E$2:$F$5,2,0)</f>
        <v>#N/A</v>
      </c>
      <c r="R4338" s="21" t="e">
        <f t="shared" ref="R4338:R4401" si="1445">+VLOOKUP(F4326,$E$2:$F$5,2,0)</f>
        <v>#N/A</v>
      </c>
      <c r="S4338" s="21" t="e">
        <f t="shared" ref="S4338:S4401" si="1446">+VLOOKUP(G4326,$E$2:$F$5,2,0)</f>
        <v>#N/A</v>
      </c>
      <c r="T4338" s="29" t="e">
        <f t="shared" si="1438"/>
        <v>#N/A</v>
      </c>
      <c r="U4338" s="34">
        <f t="shared" ref="U4338:U4401" si="1447">+H4326+365*I4326</f>
        <v>0</v>
      </c>
      <c r="V4338" s="16">
        <f t="shared" ca="1" si="1431"/>
        <v>44139</v>
      </c>
      <c r="W4338" s="56">
        <f t="shared" ca="1" si="1432"/>
        <v>10</v>
      </c>
      <c r="X4338" s="56">
        <f t="shared" ca="1" si="1433"/>
        <v>2020</v>
      </c>
      <c r="Y4338" s="55" t="str">
        <f t="shared" ca="1" si="1434"/>
        <v>10-2020</v>
      </c>
      <c r="Z4338" s="51">
        <f ca="1">IFERROR(VLOOKUP(Y4338,IPC!$E$2:$F$1745,2,0),IPC!$H$1)</f>
        <v>138.32155800000001</v>
      </c>
      <c r="AA4338" s="48">
        <f t="shared" ref="AA4338:AA4401" si="1448">+MONTH(H4326)</f>
        <v>1</v>
      </c>
      <c r="AB4338" s="48">
        <f t="shared" ref="AB4338:AB4401" si="1449">+YEAR(H4326)</f>
        <v>1900</v>
      </c>
      <c r="AC4338" s="32" t="str">
        <f t="shared" si="1442"/>
        <v>1-1900</v>
      </c>
      <c r="AD4338" s="50">
        <f>IFERROR(VLOOKUP(AC4338,IPC!$E$2:$F$1745,2,0),IPC!$H$1)</f>
        <v>138.32155800000001</v>
      </c>
    </row>
    <row r="4339" spans="10:30" x14ac:dyDescent="0.25">
      <c r="J4339" s="44" t="str">
        <f t="shared" si="1436"/>
        <v/>
      </c>
      <c r="K4339" s="33" t="str">
        <f t="shared" ca="1" si="1440"/>
        <v/>
      </c>
      <c r="L4339" s="108">
        <f t="shared" ca="1" si="1439"/>
        <v>0</v>
      </c>
      <c r="M4339" s="44" t="str">
        <f t="shared" si="1437"/>
        <v/>
      </c>
      <c r="N4339" s="45" t="str">
        <f t="shared" ca="1" si="1441"/>
        <v/>
      </c>
      <c r="O4339" s="108">
        <f t="shared" si="1435"/>
        <v>0</v>
      </c>
      <c r="P4339" s="21" t="e">
        <f t="shared" si="1443"/>
        <v>#N/A</v>
      </c>
      <c r="Q4339" s="21" t="e">
        <f t="shared" si="1444"/>
        <v>#N/A</v>
      </c>
      <c r="R4339" s="21" t="e">
        <f t="shared" si="1445"/>
        <v>#N/A</v>
      </c>
      <c r="S4339" s="21" t="e">
        <f t="shared" si="1446"/>
        <v>#N/A</v>
      </c>
      <c r="T4339" s="29" t="e">
        <f t="shared" si="1438"/>
        <v>#N/A</v>
      </c>
      <c r="U4339" s="34">
        <f t="shared" si="1447"/>
        <v>0</v>
      </c>
      <c r="V4339" s="16">
        <f t="shared" ca="1" si="1431"/>
        <v>44139</v>
      </c>
      <c r="W4339" s="56">
        <f t="shared" ca="1" si="1432"/>
        <v>10</v>
      </c>
      <c r="X4339" s="56">
        <f t="shared" ca="1" si="1433"/>
        <v>2020</v>
      </c>
      <c r="Y4339" s="55" t="str">
        <f t="shared" ca="1" si="1434"/>
        <v>10-2020</v>
      </c>
      <c r="Z4339" s="51">
        <f ca="1">IFERROR(VLOOKUP(Y4339,IPC!$E$2:$F$1745,2,0),IPC!$H$1)</f>
        <v>138.32155800000001</v>
      </c>
      <c r="AA4339" s="48">
        <f t="shared" si="1448"/>
        <v>1</v>
      </c>
      <c r="AB4339" s="48">
        <f t="shared" si="1449"/>
        <v>1900</v>
      </c>
      <c r="AC4339" s="32" t="str">
        <f t="shared" si="1442"/>
        <v>1-1900</v>
      </c>
      <c r="AD4339" s="50">
        <f>IFERROR(VLOOKUP(AC4339,IPC!$E$2:$F$1745,2,0),IPC!$H$1)</f>
        <v>138.32155800000001</v>
      </c>
    </row>
    <row r="4340" spans="10:30" x14ac:dyDescent="0.25">
      <c r="J4340" s="44" t="str">
        <f t="shared" si="1436"/>
        <v/>
      </c>
      <c r="K4340" s="33" t="str">
        <f t="shared" ca="1" si="1440"/>
        <v/>
      </c>
      <c r="L4340" s="108">
        <f t="shared" ca="1" si="1439"/>
        <v>0</v>
      </c>
      <c r="M4340" s="44" t="str">
        <f t="shared" si="1437"/>
        <v/>
      </c>
      <c r="N4340" s="45" t="str">
        <f t="shared" ca="1" si="1441"/>
        <v/>
      </c>
      <c r="O4340" s="108">
        <f t="shared" si="1435"/>
        <v>0</v>
      </c>
      <c r="P4340" s="21" t="e">
        <f t="shared" si="1443"/>
        <v>#N/A</v>
      </c>
      <c r="Q4340" s="21" t="e">
        <f t="shared" si="1444"/>
        <v>#N/A</v>
      </c>
      <c r="R4340" s="21" t="e">
        <f t="shared" si="1445"/>
        <v>#N/A</v>
      </c>
      <c r="S4340" s="21" t="e">
        <f t="shared" si="1446"/>
        <v>#N/A</v>
      </c>
      <c r="T4340" s="29" t="e">
        <f t="shared" si="1438"/>
        <v>#N/A</v>
      </c>
      <c r="U4340" s="34">
        <f t="shared" si="1447"/>
        <v>0</v>
      </c>
      <c r="V4340" s="16">
        <f t="shared" ca="1" si="1431"/>
        <v>44139</v>
      </c>
      <c r="W4340" s="56">
        <f t="shared" ca="1" si="1432"/>
        <v>10</v>
      </c>
      <c r="X4340" s="56">
        <f t="shared" ca="1" si="1433"/>
        <v>2020</v>
      </c>
      <c r="Y4340" s="55" t="str">
        <f t="shared" ca="1" si="1434"/>
        <v>10-2020</v>
      </c>
      <c r="Z4340" s="51">
        <f ca="1">IFERROR(VLOOKUP(Y4340,IPC!$E$2:$F$1745,2,0),IPC!$H$1)</f>
        <v>138.32155800000001</v>
      </c>
      <c r="AA4340" s="48">
        <f t="shared" si="1448"/>
        <v>1</v>
      </c>
      <c r="AB4340" s="48">
        <f t="shared" si="1449"/>
        <v>1900</v>
      </c>
      <c r="AC4340" s="32" t="str">
        <f t="shared" si="1442"/>
        <v>1-1900</v>
      </c>
      <c r="AD4340" s="50">
        <f>IFERROR(VLOOKUP(AC4340,IPC!$E$2:$F$1745,2,0),IPC!$H$1)</f>
        <v>138.32155800000001</v>
      </c>
    </row>
    <row r="4341" spans="10:30" x14ac:dyDescent="0.25">
      <c r="J4341" s="44" t="str">
        <f t="shared" si="1436"/>
        <v/>
      </c>
      <c r="K4341" s="33" t="str">
        <f t="shared" ca="1" si="1440"/>
        <v/>
      </c>
      <c r="L4341" s="108">
        <f t="shared" ca="1" si="1439"/>
        <v>0</v>
      </c>
      <c r="M4341" s="44" t="str">
        <f t="shared" si="1437"/>
        <v/>
      </c>
      <c r="N4341" s="45" t="str">
        <f t="shared" ca="1" si="1441"/>
        <v/>
      </c>
      <c r="O4341" s="108">
        <f t="shared" si="1435"/>
        <v>0</v>
      </c>
      <c r="P4341" s="21" t="e">
        <f t="shared" si="1443"/>
        <v>#N/A</v>
      </c>
      <c r="Q4341" s="21" t="e">
        <f t="shared" si="1444"/>
        <v>#N/A</v>
      </c>
      <c r="R4341" s="21" t="e">
        <f t="shared" si="1445"/>
        <v>#N/A</v>
      </c>
      <c r="S4341" s="21" t="e">
        <f t="shared" si="1446"/>
        <v>#N/A</v>
      </c>
      <c r="T4341" s="29" t="e">
        <f t="shared" si="1438"/>
        <v>#N/A</v>
      </c>
      <c r="U4341" s="34">
        <f t="shared" si="1447"/>
        <v>0</v>
      </c>
      <c r="V4341" s="16">
        <f t="shared" ca="1" si="1431"/>
        <v>44139</v>
      </c>
      <c r="W4341" s="56">
        <f t="shared" ca="1" si="1432"/>
        <v>10</v>
      </c>
      <c r="X4341" s="56">
        <f t="shared" ca="1" si="1433"/>
        <v>2020</v>
      </c>
      <c r="Y4341" s="55" t="str">
        <f t="shared" ca="1" si="1434"/>
        <v>10-2020</v>
      </c>
      <c r="Z4341" s="51">
        <f ca="1">IFERROR(VLOOKUP(Y4341,IPC!$E$2:$F$1745,2,0),IPC!$H$1)</f>
        <v>138.32155800000001</v>
      </c>
      <c r="AA4341" s="48">
        <f t="shared" si="1448"/>
        <v>1</v>
      </c>
      <c r="AB4341" s="48">
        <f t="shared" si="1449"/>
        <v>1900</v>
      </c>
      <c r="AC4341" s="32" t="str">
        <f t="shared" si="1442"/>
        <v>1-1900</v>
      </c>
      <c r="AD4341" s="50">
        <f>IFERROR(VLOOKUP(AC4341,IPC!$E$2:$F$1745,2,0),IPC!$H$1)</f>
        <v>138.32155800000001</v>
      </c>
    </row>
    <row r="4342" spans="10:30" x14ac:dyDescent="0.25">
      <c r="J4342" s="44" t="str">
        <f t="shared" si="1436"/>
        <v/>
      </c>
      <c r="K4342" s="33" t="str">
        <f t="shared" ca="1" si="1440"/>
        <v/>
      </c>
      <c r="L4342" s="108">
        <f t="shared" ca="1" si="1439"/>
        <v>0</v>
      </c>
      <c r="M4342" s="44" t="str">
        <f t="shared" si="1437"/>
        <v/>
      </c>
      <c r="N4342" s="45" t="str">
        <f t="shared" ca="1" si="1441"/>
        <v/>
      </c>
      <c r="O4342" s="108">
        <f t="shared" si="1435"/>
        <v>0</v>
      </c>
      <c r="P4342" s="21" t="e">
        <f t="shared" si="1443"/>
        <v>#N/A</v>
      </c>
      <c r="Q4342" s="21" t="e">
        <f t="shared" si="1444"/>
        <v>#N/A</v>
      </c>
      <c r="R4342" s="21" t="e">
        <f t="shared" si="1445"/>
        <v>#N/A</v>
      </c>
      <c r="S4342" s="21" t="e">
        <f t="shared" si="1446"/>
        <v>#N/A</v>
      </c>
      <c r="T4342" s="29" t="e">
        <f t="shared" si="1438"/>
        <v>#N/A</v>
      </c>
      <c r="U4342" s="34">
        <f t="shared" si="1447"/>
        <v>0</v>
      </c>
      <c r="V4342" s="16">
        <f t="shared" ca="1" si="1431"/>
        <v>44139</v>
      </c>
      <c r="W4342" s="56">
        <f t="shared" ca="1" si="1432"/>
        <v>10</v>
      </c>
      <c r="X4342" s="56">
        <f t="shared" ca="1" si="1433"/>
        <v>2020</v>
      </c>
      <c r="Y4342" s="55" t="str">
        <f t="shared" ca="1" si="1434"/>
        <v>10-2020</v>
      </c>
      <c r="Z4342" s="51">
        <f ca="1">IFERROR(VLOOKUP(Y4342,IPC!$E$2:$F$1745,2,0),IPC!$H$1)</f>
        <v>138.32155800000001</v>
      </c>
      <c r="AA4342" s="48">
        <f t="shared" si="1448"/>
        <v>1</v>
      </c>
      <c r="AB4342" s="48">
        <f t="shared" si="1449"/>
        <v>1900</v>
      </c>
      <c r="AC4342" s="32" t="str">
        <f t="shared" si="1442"/>
        <v>1-1900</v>
      </c>
      <c r="AD4342" s="50">
        <f>IFERROR(VLOOKUP(AC4342,IPC!$E$2:$F$1745,2,0),IPC!$H$1)</f>
        <v>138.32155800000001</v>
      </c>
    </row>
    <row r="4343" spans="10:30" x14ac:dyDescent="0.25">
      <c r="J4343" s="44" t="str">
        <f t="shared" si="1436"/>
        <v/>
      </c>
      <c r="K4343" s="33" t="str">
        <f t="shared" ca="1" si="1440"/>
        <v/>
      </c>
      <c r="L4343" s="108">
        <f t="shared" ca="1" si="1439"/>
        <v>0</v>
      </c>
      <c r="M4343" s="44" t="str">
        <f t="shared" si="1437"/>
        <v/>
      </c>
      <c r="N4343" s="45" t="str">
        <f t="shared" ca="1" si="1441"/>
        <v/>
      </c>
      <c r="O4343" s="108">
        <f t="shared" si="1435"/>
        <v>0</v>
      </c>
      <c r="P4343" s="21" t="e">
        <f t="shared" si="1443"/>
        <v>#N/A</v>
      </c>
      <c r="Q4343" s="21" t="e">
        <f t="shared" si="1444"/>
        <v>#N/A</v>
      </c>
      <c r="R4343" s="21" t="e">
        <f t="shared" si="1445"/>
        <v>#N/A</v>
      </c>
      <c r="S4343" s="21" t="e">
        <f t="shared" si="1446"/>
        <v>#N/A</v>
      </c>
      <c r="T4343" s="29" t="e">
        <f t="shared" si="1438"/>
        <v>#N/A</v>
      </c>
      <c r="U4343" s="34">
        <f t="shared" si="1447"/>
        <v>0</v>
      </c>
      <c r="V4343" s="16">
        <f t="shared" ca="1" si="1431"/>
        <v>44139</v>
      </c>
      <c r="W4343" s="56">
        <f t="shared" ca="1" si="1432"/>
        <v>10</v>
      </c>
      <c r="X4343" s="56">
        <f t="shared" ca="1" si="1433"/>
        <v>2020</v>
      </c>
      <c r="Y4343" s="55" t="str">
        <f t="shared" ca="1" si="1434"/>
        <v>10-2020</v>
      </c>
      <c r="Z4343" s="51">
        <f ca="1">IFERROR(VLOOKUP(Y4343,IPC!$E$2:$F$1745,2,0),IPC!$H$1)</f>
        <v>138.32155800000001</v>
      </c>
      <c r="AA4343" s="48">
        <f t="shared" si="1448"/>
        <v>1</v>
      </c>
      <c r="AB4343" s="48">
        <f t="shared" si="1449"/>
        <v>1900</v>
      </c>
      <c r="AC4343" s="32" t="str">
        <f t="shared" si="1442"/>
        <v>1-1900</v>
      </c>
      <c r="AD4343" s="50">
        <f>IFERROR(VLOOKUP(AC4343,IPC!$E$2:$F$1745,2,0),IPC!$H$1)</f>
        <v>138.32155800000001</v>
      </c>
    </row>
    <row r="4344" spans="10:30" x14ac:dyDescent="0.25">
      <c r="J4344" s="44" t="str">
        <f t="shared" si="1436"/>
        <v/>
      </c>
      <c r="K4344" s="33" t="str">
        <f t="shared" ca="1" si="1440"/>
        <v/>
      </c>
      <c r="L4344" s="108">
        <f t="shared" ca="1" si="1439"/>
        <v>0</v>
      </c>
      <c r="M4344" s="44" t="str">
        <f t="shared" si="1437"/>
        <v/>
      </c>
      <c r="N4344" s="45" t="str">
        <f t="shared" ca="1" si="1441"/>
        <v/>
      </c>
      <c r="O4344" s="108">
        <f t="shared" si="1435"/>
        <v>0</v>
      </c>
      <c r="P4344" s="21" t="e">
        <f t="shared" si="1443"/>
        <v>#N/A</v>
      </c>
      <c r="Q4344" s="21" t="e">
        <f t="shared" si="1444"/>
        <v>#N/A</v>
      </c>
      <c r="R4344" s="21" t="e">
        <f t="shared" si="1445"/>
        <v>#N/A</v>
      </c>
      <c r="S4344" s="21" t="e">
        <f t="shared" si="1446"/>
        <v>#N/A</v>
      </c>
      <c r="T4344" s="29" t="e">
        <f t="shared" si="1438"/>
        <v>#N/A</v>
      </c>
      <c r="U4344" s="34">
        <f t="shared" si="1447"/>
        <v>0</v>
      </c>
      <c r="V4344" s="16">
        <f t="shared" ca="1" si="1431"/>
        <v>44139</v>
      </c>
      <c r="W4344" s="56">
        <f t="shared" ca="1" si="1432"/>
        <v>10</v>
      </c>
      <c r="X4344" s="56">
        <f t="shared" ca="1" si="1433"/>
        <v>2020</v>
      </c>
      <c r="Y4344" s="55" t="str">
        <f t="shared" ca="1" si="1434"/>
        <v>10-2020</v>
      </c>
      <c r="Z4344" s="51">
        <f ca="1">IFERROR(VLOOKUP(Y4344,IPC!$E$2:$F$1745,2,0),IPC!$H$1)</f>
        <v>138.32155800000001</v>
      </c>
      <c r="AA4344" s="48">
        <f t="shared" si="1448"/>
        <v>1</v>
      </c>
      <c r="AB4344" s="48">
        <f t="shared" si="1449"/>
        <v>1900</v>
      </c>
      <c r="AC4344" s="32" t="str">
        <f t="shared" si="1442"/>
        <v>1-1900</v>
      </c>
      <c r="AD4344" s="50">
        <f>IFERROR(VLOOKUP(AC4344,IPC!$E$2:$F$1745,2,0),IPC!$H$1)</f>
        <v>138.32155800000001</v>
      </c>
    </row>
    <row r="4345" spans="10:30" x14ac:dyDescent="0.25">
      <c r="J4345" s="44" t="str">
        <f t="shared" si="1436"/>
        <v/>
      </c>
      <c r="K4345" s="33" t="str">
        <f t="shared" ca="1" si="1440"/>
        <v/>
      </c>
      <c r="L4345" s="108">
        <f t="shared" ca="1" si="1439"/>
        <v>0</v>
      </c>
      <c r="M4345" s="44" t="str">
        <f t="shared" si="1437"/>
        <v/>
      </c>
      <c r="N4345" s="45" t="str">
        <f t="shared" ca="1" si="1441"/>
        <v/>
      </c>
      <c r="O4345" s="108">
        <f t="shared" si="1435"/>
        <v>0</v>
      </c>
      <c r="P4345" s="21" t="e">
        <f t="shared" si="1443"/>
        <v>#N/A</v>
      </c>
      <c r="Q4345" s="21" t="e">
        <f t="shared" si="1444"/>
        <v>#N/A</v>
      </c>
      <c r="R4345" s="21" t="e">
        <f t="shared" si="1445"/>
        <v>#N/A</v>
      </c>
      <c r="S4345" s="21" t="e">
        <f t="shared" si="1446"/>
        <v>#N/A</v>
      </c>
      <c r="T4345" s="29" t="e">
        <f t="shared" si="1438"/>
        <v>#N/A</v>
      </c>
      <c r="U4345" s="34">
        <f t="shared" si="1447"/>
        <v>0</v>
      </c>
      <c r="V4345" s="16">
        <f t="shared" ca="1" si="1431"/>
        <v>44139</v>
      </c>
      <c r="W4345" s="56">
        <f t="shared" ca="1" si="1432"/>
        <v>10</v>
      </c>
      <c r="X4345" s="56">
        <f t="shared" ca="1" si="1433"/>
        <v>2020</v>
      </c>
      <c r="Y4345" s="55" t="str">
        <f t="shared" ca="1" si="1434"/>
        <v>10-2020</v>
      </c>
      <c r="Z4345" s="51">
        <f ca="1">IFERROR(VLOOKUP(Y4345,IPC!$E$2:$F$1745,2,0),IPC!$H$1)</f>
        <v>138.32155800000001</v>
      </c>
      <c r="AA4345" s="48">
        <f t="shared" si="1448"/>
        <v>1</v>
      </c>
      <c r="AB4345" s="48">
        <f t="shared" si="1449"/>
        <v>1900</v>
      </c>
      <c r="AC4345" s="32" t="str">
        <f t="shared" si="1442"/>
        <v>1-1900</v>
      </c>
      <c r="AD4345" s="50">
        <f>IFERROR(VLOOKUP(AC4345,IPC!$E$2:$F$1745,2,0),IPC!$H$1)</f>
        <v>138.32155800000001</v>
      </c>
    </row>
    <row r="4346" spans="10:30" x14ac:dyDescent="0.25">
      <c r="J4346" s="44" t="str">
        <f t="shared" si="1436"/>
        <v/>
      </c>
      <c r="K4346" s="33" t="str">
        <f t="shared" ca="1" si="1440"/>
        <v/>
      </c>
      <c r="L4346" s="108">
        <f t="shared" ca="1" si="1439"/>
        <v>0</v>
      </c>
      <c r="M4346" s="44" t="str">
        <f t="shared" si="1437"/>
        <v/>
      </c>
      <c r="N4346" s="45" t="str">
        <f t="shared" ca="1" si="1441"/>
        <v/>
      </c>
      <c r="O4346" s="108">
        <f t="shared" si="1435"/>
        <v>0</v>
      </c>
      <c r="P4346" s="21" t="e">
        <f t="shared" si="1443"/>
        <v>#N/A</v>
      </c>
      <c r="Q4346" s="21" t="e">
        <f t="shared" si="1444"/>
        <v>#N/A</v>
      </c>
      <c r="R4346" s="21" t="e">
        <f t="shared" si="1445"/>
        <v>#N/A</v>
      </c>
      <c r="S4346" s="21" t="e">
        <f t="shared" si="1446"/>
        <v>#N/A</v>
      </c>
      <c r="T4346" s="29" t="e">
        <f t="shared" si="1438"/>
        <v>#N/A</v>
      </c>
      <c r="U4346" s="34">
        <f t="shared" si="1447"/>
        <v>0</v>
      </c>
      <c r="V4346" s="16">
        <f t="shared" ref="V4346:V4409" ca="1" si="1450">+TODAY()</f>
        <v>44139</v>
      </c>
      <c r="W4346" s="56">
        <f t="shared" ref="W4346:W4409" ca="1" si="1451">+MONTH(V4346)-1</f>
        <v>10</v>
      </c>
      <c r="X4346" s="56">
        <f t="shared" ref="X4346:X4409" ca="1" si="1452">+YEAR(V4346)</f>
        <v>2020</v>
      </c>
      <c r="Y4346" s="55" t="str">
        <f t="shared" ref="Y4346:Y4409" ca="1" si="1453">+W4346&amp;"-"&amp;X4346</f>
        <v>10-2020</v>
      </c>
      <c r="Z4346" s="51">
        <f ca="1">IFERROR(VLOOKUP(Y4346,IPC!$E$2:$F$1745,2,0),IPC!$H$1)</f>
        <v>138.32155800000001</v>
      </c>
      <c r="AA4346" s="48">
        <f t="shared" si="1448"/>
        <v>1</v>
      </c>
      <c r="AB4346" s="48">
        <f t="shared" si="1449"/>
        <v>1900</v>
      </c>
      <c r="AC4346" s="32" t="str">
        <f t="shared" si="1442"/>
        <v>1-1900</v>
      </c>
      <c r="AD4346" s="50">
        <f>IFERROR(VLOOKUP(AC4346,IPC!$E$2:$F$1745,2,0),IPC!$H$1)</f>
        <v>138.32155800000001</v>
      </c>
    </row>
    <row r="4347" spans="10:30" x14ac:dyDescent="0.25">
      <c r="J4347" s="44" t="str">
        <f t="shared" si="1436"/>
        <v/>
      </c>
      <c r="K4347" s="33" t="str">
        <f t="shared" ca="1" si="1440"/>
        <v/>
      </c>
      <c r="L4347" s="108">
        <f t="shared" ca="1" si="1439"/>
        <v>0</v>
      </c>
      <c r="M4347" s="44" t="str">
        <f t="shared" si="1437"/>
        <v/>
      </c>
      <c r="N4347" s="45" t="str">
        <f t="shared" ca="1" si="1441"/>
        <v/>
      </c>
      <c r="O4347" s="108">
        <f t="shared" si="1435"/>
        <v>0</v>
      </c>
      <c r="P4347" s="21" t="e">
        <f t="shared" si="1443"/>
        <v>#N/A</v>
      </c>
      <c r="Q4347" s="21" t="e">
        <f t="shared" si="1444"/>
        <v>#N/A</v>
      </c>
      <c r="R4347" s="21" t="e">
        <f t="shared" si="1445"/>
        <v>#N/A</v>
      </c>
      <c r="S4347" s="21" t="e">
        <f t="shared" si="1446"/>
        <v>#N/A</v>
      </c>
      <c r="T4347" s="29" t="e">
        <f t="shared" si="1438"/>
        <v>#N/A</v>
      </c>
      <c r="U4347" s="34">
        <f t="shared" si="1447"/>
        <v>0</v>
      </c>
      <c r="V4347" s="16">
        <f t="shared" ca="1" si="1450"/>
        <v>44139</v>
      </c>
      <c r="W4347" s="56">
        <f t="shared" ca="1" si="1451"/>
        <v>10</v>
      </c>
      <c r="X4347" s="56">
        <f t="shared" ca="1" si="1452"/>
        <v>2020</v>
      </c>
      <c r="Y4347" s="55" t="str">
        <f t="shared" ca="1" si="1453"/>
        <v>10-2020</v>
      </c>
      <c r="Z4347" s="51">
        <f ca="1">IFERROR(VLOOKUP(Y4347,IPC!$E$2:$F$1745,2,0),IPC!$H$1)</f>
        <v>138.32155800000001</v>
      </c>
      <c r="AA4347" s="48">
        <f t="shared" si="1448"/>
        <v>1</v>
      </c>
      <c r="AB4347" s="48">
        <f t="shared" si="1449"/>
        <v>1900</v>
      </c>
      <c r="AC4347" s="32" t="str">
        <f t="shared" si="1442"/>
        <v>1-1900</v>
      </c>
      <c r="AD4347" s="50">
        <f>IFERROR(VLOOKUP(AC4347,IPC!$E$2:$F$1745,2,0),IPC!$H$1)</f>
        <v>138.32155800000001</v>
      </c>
    </row>
    <row r="4348" spans="10:30" x14ac:dyDescent="0.25">
      <c r="J4348" s="44" t="str">
        <f t="shared" si="1436"/>
        <v/>
      </c>
      <c r="K4348" s="33" t="str">
        <f t="shared" ca="1" si="1440"/>
        <v/>
      </c>
      <c r="L4348" s="108">
        <f t="shared" ca="1" si="1439"/>
        <v>0</v>
      </c>
      <c r="M4348" s="44" t="str">
        <f t="shared" si="1437"/>
        <v/>
      </c>
      <c r="N4348" s="45" t="str">
        <f t="shared" ca="1" si="1441"/>
        <v/>
      </c>
      <c r="O4348" s="108">
        <f t="shared" si="1435"/>
        <v>0</v>
      </c>
      <c r="P4348" s="21" t="e">
        <f t="shared" si="1443"/>
        <v>#N/A</v>
      </c>
      <c r="Q4348" s="21" t="e">
        <f t="shared" si="1444"/>
        <v>#N/A</v>
      </c>
      <c r="R4348" s="21" t="e">
        <f t="shared" si="1445"/>
        <v>#N/A</v>
      </c>
      <c r="S4348" s="21" t="e">
        <f t="shared" si="1446"/>
        <v>#N/A</v>
      </c>
      <c r="T4348" s="29" t="e">
        <f t="shared" si="1438"/>
        <v>#N/A</v>
      </c>
      <c r="U4348" s="34">
        <f t="shared" si="1447"/>
        <v>0</v>
      </c>
      <c r="V4348" s="16">
        <f t="shared" ca="1" si="1450"/>
        <v>44139</v>
      </c>
      <c r="W4348" s="56">
        <f t="shared" ca="1" si="1451"/>
        <v>10</v>
      </c>
      <c r="X4348" s="56">
        <f t="shared" ca="1" si="1452"/>
        <v>2020</v>
      </c>
      <c r="Y4348" s="55" t="str">
        <f t="shared" ca="1" si="1453"/>
        <v>10-2020</v>
      </c>
      <c r="Z4348" s="51">
        <f ca="1">IFERROR(VLOOKUP(Y4348,IPC!$E$2:$F$1745,2,0),IPC!$H$1)</f>
        <v>138.32155800000001</v>
      </c>
      <c r="AA4348" s="48">
        <f t="shared" si="1448"/>
        <v>1</v>
      </c>
      <c r="AB4348" s="48">
        <f t="shared" si="1449"/>
        <v>1900</v>
      </c>
      <c r="AC4348" s="32" t="str">
        <f t="shared" si="1442"/>
        <v>1-1900</v>
      </c>
      <c r="AD4348" s="50">
        <f>IFERROR(VLOOKUP(AC4348,IPC!$E$2:$F$1745,2,0),IPC!$H$1)</f>
        <v>138.32155800000001</v>
      </c>
    </row>
    <row r="4349" spans="10:30" x14ac:dyDescent="0.25">
      <c r="J4349" s="44" t="str">
        <f t="shared" si="1436"/>
        <v/>
      </c>
      <c r="K4349" s="33" t="str">
        <f t="shared" ca="1" si="1440"/>
        <v/>
      </c>
      <c r="L4349" s="108">
        <f t="shared" ca="1" si="1439"/>
        <v>0</v>
      </c>
      <c r="M4349" s="44" t="str">
        <f t="shared" si="1437"/>
        <v/>
      </c>
      <c r="N4349" s="45" t="str">
        <f t="shared" ca="1" si="1441"/>
        <v/>
      </c>
      <c r="O4349" s="108">
        <f t="shared" si="1435"/>
        <v>0</v>
      </c>
      <c r="P4349" s="21" t="e">
        <f t="shared" si="1443"/>
        <v>#N/A</v>
      </c>
      <c r="Q4349" s="21" t="e">
        <f t="shared" si="1444"/>
        <v>#N/A</v>
      </c>
      <c r="R4349" s="21" t="e">
        <f t="shared" si="1445"/>
        <v>#N/A</v>
      </c>
      <c r="S4349" s="21" t="e">
        <f t="shared" si="1446"/>
        <v>#N/A</v>
      </c>
      <c r="T4349" s="29" t="e">
        <f t="shared" si="1438"/>
        <v>#N/A</v>
      </c>
      <c r="U4349" s="34">
        <f t="shared" si="1447"/>
        <v>0</v>
      </c>
      <c r="V4349" s="16">
        <f t="shared" ca="1" si="1450"/>
        <v>44139</v>
      </c>
      <c r="W4349" s="56">
        <f t="shared" ca="1" si="1451"/>
        <v>10</v>
      </c>
      <c r="X4349" s="56">
        <f t="shared" ca="1" si="1452"/>
        <v>2020</v>
      </c>
      <c r="Y4349" s="55" t="str">
        <f t="shared" ca="1" si="1453"/>
        <v>10-2020</v>
      </c>
      <c r="Z4349" s="51">
        <f ca="1">IFERROR(VLOOKUP(Y4349,IPC!$E$2:$F$1745,2,0),IPC!$H$1)</f>
        <v>138.32155800000001</v>
      </c>
      <c r="AA4349" s="48">
        <f t="shared" si="1448"/>
        <v>1</v>
      </c>
      <c r="AB4349" s="48">
        <f t="shared" si="1449"/>
        <v>1900</v>
      </c>
      <c r="AC4349" s="32" t="str">
        <f t="shared" si="1442"/>
        <v>1-1900</v>
      </c>
      <c r="AD4349" s="50">
        <f>IFERROR(VLOOKUP(AC4349,IPC!$E$2:$F$1745,2,0),IPC!$H$1)</f>
        <v>138.32155800000001</v>
      </c>
    </row>
    <row r="4350" spans="10:30" x14ac:dyDescent="0.25">
      <c r="J4350" s="44" t="str">
        <f t="shared" si="1436"/>
        <v/>
      </c>
      <c r="K4350" s="33" t="str">
        <f t="shared" ca="1" si="1440"/>
        <v/>
      </c>
      <c r="L4350" s="108">
        <f t="shared" ca="1" si="1439"/>
        <v>0</v>
      </c>
      <c r="M4350" s="44" t="str">
        <f t="shared" si="1437"/>
        <v/>
      </c>
      <c r="N4350" s="45" t="str">
        <f t="shared" ca="1" si="1441"/>
        <v/>
      </c>
      <c r="O4350" s="108">
        <f t="shared" si="1435"/>
        <v>0</v>
      </c>
      <c r="P4350" s="21" t="e">
        <f t="shared" si="1443"/>
        <v>#N/A</v>
      </c>
      <c r="Q4350" s="21" t="e">
        <f t="shared" si="1444"/>
        <v>#N/A</v>
      </c>
      <c r="R4350" s="21" t="e">
        <f t="shared" si="1445"/>
        <v>#N/A</v>
      </c>
      <c r="S4350" s="21" t="e">
        <f t="shared" si="1446"/>
        <v>#N/A</v>
      </c>
      <c r="T4350" s="29" t="e">
        <f t="shared" si="1438"/>
        <v>#N/A</v>
      </c>
      <c r="U4350" s="34">
        <f t="shared" si="1447"/>
        <v>0</v>
      </c>
      <c r="V4350" s="16">
        <f t="shared" ca="1" si="1450"/>
        <v>44139</v>
      </c>
      <c r="W4350" s="56">
        <f t="shared" ca="1" si="1451"/>
        <v>10</v>
      </c>
      <c r="X4350" s="56">
        <f t="shared" ca="1" si="1452"/>
        <v>2020</v>
      </c>
      <c r="Y4350" s="55" t="str">
        <f t="shared" ca="1" si="1453"/>
        <v>10-2020</v>
      </c>
      <c r="Z4350" s="51">
        <f ca="1">IFERROR(VLOOKUP(Y4350,IPC!$E$2:$F$1745,2,0),IPC!$H$1)</f>
        <v>138.32155800000001</v>
      </c>
      <c r="AA4350" s="48">
        <f t="shared" si="1448"/>
        <v>1</v>
      </c>
      <c r="AB4350" s="48">
        <f t="shared" si="1449"/>
        <v>1900</v>
      </c>
      <c r="AC4350" s="32" t="str">
        <f t="shared" si="1442"/>
        <v>1-1900</v>
      </c>
      <c r="AD4350" s="50">
        <f>IFERROR(VLOOKUP(AC4350,IPC!$E$2:$F$1745,2,0),IPC!$H$1)</f>
        <v>138.32155800000001</v>
      </c>
    </row>
    <row r="4351" spans="10:30" x14ac:dyDescent="0.25">
      <c r="J4351" s="44" t="str">
        <f t="shared" si="1436"/>
        <v/>
      </c>
      <c r="K4351" s="33" t="str">
        <f t="shared" ca="1" si="1440"/>
        <v/>
      </c>
      <c r="L4351" s="108">
        <f t="shared" ca="1" si="1439"/>
        <v>0</v>
      </c>
      <c r="M4351" s="44" t="str">
        <f t="shared" si="1437"/>
        <v/>
      </c>
      <c r="N4351" s="45" t="str">
        <f t="shared" ca="1" si="1441"/>
        <v/>
      </c>
      <c r="O4351" s="108">
        <f t="shared" si="1435"/>
        <v>0</v>
      </c>
      <c r="P4351" s="21" t="e">
        <f t="shared" si="1443"/>
        <v>#N/A</v>
      </c>
      <c r="Q4351" s="21" t="e">
        <f t="shared" si="1444"/>
        <v>#N/A</v>
      </c>
      <c r="R4351" s="21" t="e">
        <f t="shared" si="1445"/>
        <v>#N/A</v>
      </c>
      <c r="S4351" s="21" t="e">
        <f t="shared" si="1446"/>
        <v>#N/A</v>
      </c>
      <c r="T4351" s="29" t="e">
        <f t="shared" si="1438"/>
        <v>#N/A</v>
      </c>
      <c r="U4351" s="34">
        <f t="shared" si="1447"/>
        <v>0</v>
      </c>
      <c r="V4351" s="16">
        <f t="shared" ca="1" si="1450"/>
        <v>44139</v>
      </c>
      <c r="W4351" s="56">
        <f t="shared" ca="1" si="1451"/>
        <v>10</v>
      </c>
      <c r="X4351" s="56">
        <f t="shared" ca="1" si="1452"/>
        <v>2020</v>
      </c>
      <c r="Y4351" s="55" t="str">
        <f t="shared" ca="1" si="1453"/>
        <v>10-2020</v>
      </c>
      <c r="Z4351" s="51">
        <f ca="1">IFERROR(VLOOKUP(Y4351,IPC!$E$2:$F$1745,2,0),IPC!$H$1)</f>
        <v>138.32155800000001</v>
      </c>
      <c r="AA4351" s="48">
        <f t="shared" si="1448"/>
        <v>1</v>
      </c>
      <c r="AB4351" s="48">
        <f t="shared" si="1449"/>
        <v>1900</v>
      </c>
      <c r="AC4351" s="32" t="str">
        <f t="shared" si="1442"/>
        <v>1-1900</v>
      </c>
      <c r="AD4351" s="50">
        <f>IFERROR(VLOOKUP(AC4351,IPC!$E$2:$F$1745,2,0),IPC!$H$1)</f>
        <v>138.32155800000001</v>
      </c>
    </row>
    <row r="4352" spans="10:30" x14ac:dyDescent="0.25">
      <c r="J4352" s="44" t="str">
        <f t="shared" si="1436"/>
        <v/>
      </c>
      <c r="K4352" s="33" t="str">
        <f t="shared" ca="1" si="1440"/>
        <v/>
      </c>
      <c r="L4352" s="108">
        <f t="shared" ca="1" si="1439"/>
        <v>0</v>
      </c>
      <c r="M4352" s="44" t="str">
        <f t="shared" si="1437"/>
        <v/>
      </c>
      <c r="N4352" s="45" t="str">
        <f t="shared" ca="1" si="1441"/>
        <v/>
      </c>
      <c r="O4352" s="108">
        <f t="shared" si="1435"/>
        <v>0</v>
      </c>
      <c r="P4352" s="21" t="e">
        <f t="shared" si="1443"/>
        <v>#N/A</v>
      </c>
      <c r="Q4352" s="21" t="e">
        <f t="shared" si="1444"/>
        <v>#N/A</v>
      </c>
      <c r="R4352" s="21" t="e">
        <f t="shared" si="1445"/>
        <v>#N/A</v>
      </c>
      <c r="S4352" s="21" t="e">
        <f t="shared" si="1446"/>
        <v>#N/A</v>
      </c>
      <c r="T4352" s="29" t="e">
        <f t="shared" si="1438"/>
        <v>#N/A</v>
      </c>
      <c r="U4352" s="34">
        <f t="shared" si="1447"/>
        <v>0</v>
      </c>
      <c r="V4352" s="16">
        <f t="shared" ca="1" si="1450"/>
        <v>44139</v>
      </c>
      <c r="W4352" s="56">
        <f t="shared" ca="1" si="1451"/>
        <v>10</v>
      </c>
      <c r="X4352" s="56">
        <f t="shared" ca="1" si="1452"/>
        <v>2020</v>
      </c>
      <c r="Y4352" s="55" t="str">
        <f t="shared" ca="1" si="1453"/>
        <v>10-2020</v>
      </c>
      <c r="Z4352" s="51">
        <f ca="1">IFERROR(VLOOKUP(Y4352,IPC!$E$2:$F$1745,2,0),IPC!$H$1)</f>
        <v>138.32155800000001</v>
      </c>
      <c r="AA4352" s="48">
        <f t="shared" si="1448"/>
        <v>1</v>
      </c>
      <c r="AB4352" s="48">
        <f t="shared" si="1449"/>
        <v>1900</v>
      </c>
      <c r="AC4352" s="32" t="str">
        <f t="shared" si="1442"/>
        <v>1-1900</v>
      </c>
      <c r="AD4352" s="50">
        <f>IFERROR(VLOOKUP(AC4352,IPC!$E$2:$F$1745,2,0),IPC!$H$1)</f>
        <v>138.32155800000001</v>
      </c>
    </row>
    <row r="4353" spans="10:30" x14ac:dyDescent="0.25">
      <c r="J4353" s="44" t="str">
        <f t="shared" si="1436"/>
        <v/>
      </c>
      <c r="K4353" s="33" t="str">
        <f t="shared" ca="1" si="1440"/>
        <v/>
      </c>
      <c r="L4353" s="108">
        <f t="shared" ca="1" si="1439"/>
        <v>0</v>
      </c>
      <c r="M4353" s="44" t="str">
        <f t="shared" si="1437"/>
        <v/>
      </c>
      <c r="N4353" s="45" t="str">
        <f t="shared" ca="1" si="1441"/>
        <v/>
      </c>
      <c r="O4353" s="108">
        <f t="shared" si="1435"/>
        <v>0</v>
      </c>
      <c r="P4353" s="21" t="e">
        <f t="shared" si="1443"/>
        <v>#N/A</v>
      </c>
      <c r="Q4353" s="21" t="e">
        <f t="shared" si="1444"/>
        <v>#N/A</v>
      </c>
      <c r="R4353" s="21" t="e">
        <f t="shared" si="1445"/>
        <v>#N/A</v>
      </c>
      <c r="S4353" s="21" t="e">
        <f t="shared" si="1446"/>
        <v>#N/A</v>
      </c>
      <c r="T4353" s="29" t="e">
        <f t="shared" si="1438"/>
        <v>#N/A</v>
      </c>
      <c r="U4353" s="34">
        <f t="shared" si="1447"/>
        <v>0</v>
      </c>
      <c r="V4353" s="16">
        <f t="shared" ca="1" si="1450"/>
        <v>44139</v>
      </c>
      <c r="W4353" s="56">
        <f t="shared" ca="1" si="1451"/>
        <v>10</v>
      </c>
      <c r="X4353" s="56">
        <f t="shared" ca="1" si="1452"/>
        <v>2020</v>
      </c>
      <c r="Y4353" s="55" t="str">
        <f t="shared" ca="1" si="1453"/>
        <v>10-2020</v>
      </c>
      <c r="Z4353" s="51">
        <f ca="1">IFERROR(VLOOKUP(Y4353,IPC!$E$2:$F$1745,2,0),IPC!$H$1)</f>
        <v>138.32155800000001</v>
      </c>
      <c r="AA4353" s="48">
        <f t="shared" si="1448"/>
        <v>1</v>
      </c>
      <c r="AB4353" s="48">
        <f t="shared" si="1449"/>
        <v>1900</v>
      </c>
      <c r="AC4353" s="32" t="str">
        <f t="shared" si="1442"/>
        <v>1-1900</v>
      </c>
      <c r="AD4353" s="50">
        <f>IFERROR(VLOOKUP(AC4353,IPC!$E$2:$F$1745,2,0),IPC!$H$1)</f>
        <v>138.32155800000001</v>
      </c>
    </row>
    <row r="4354" spans="10:30" x14ac:dyDescent="0.25">
      <c r="J4354" s="44" t="str">
        <f t="shared" si="1436"/>
        <v/>
      </c>
      <c r="K4354" s="33" t="str">
        <f t="shared" ca="1" si="1440"/>
        <v/>
      </c>
      <c r="L4354" s="108">
        <f t="shared" ca="1" si="1439"/>
        <v>0</v>
      </c>
      <c r="M4354" s="44" t="str">
        <f t="shared" si="1437"/>
        <v/>
      </c>
      <c r="N4354" s="45" t="str">
        <f t="shared" ca="1" si="1441"/>
        <v/>
      </c>
      <c r="O4354" s="108">
        <f t="shared" si="1435"/>
        <v>0</v>
      </c>
      <c r="P4354" s="21" t="e">
        <f t="shared" si="1443"/>
        <v>#N/A</v>
      </c>
      <c r="Q4354" s="21" t="e">
        <f t="shared" si="1444"/>
        <v>#N/A</v>
      </c>
      <c r="R4354" s="21" t="e">
        <f t="shared" si="1445"/>
        <v>#N/A</v>
      </c>
      <c r="S4354" s="21" t="e">
        <f t="shared" si="1446"/>
        <v>#N/A</v>
      </c>
      <c r="T4354" s="29" t="e">
        <f t="shared" si="1438"/>
        <v>#N/A</v>
      </c>
      <c r="U4354" s="34">
        <f t="shared" si="1447"/>
        <v>0</v>
      </c>
      <c r="V4354" s="16">
        <f t="shared" ca="1" si="1450"/>
        <v>44139</v>
      </c>
      <c r="W4354" s="56">
        <f t="shared" ca="1" si="1451"/>
        <v>10</v>
      </c>
      <c r="X4354" s="56">
        <f t="shared" ca="1" si="1452"/>
        <v>2020</v>
      </c>
      <c r="Y4354" s="55" t="str">
        <f t="shared" ca="1" si="1453"/>
        <v>10-2020</v>
      </c>
      <c r="Z4354" s="51">
        <f ca="1">IFERROR(VLOOKUP(Y4354,IPC!$E$2:$F$1745,2,0),IPC!$H$1)</f>
        <v>138.32155800000001</v>
      </c>
      <c r="AA4354" s="48">
        <f t="shared" si="1448"/>
        <v>1</v>
      </c>
      <c r="AB4354" s="48">
        <f t="shared" si="1449"/>
        <v>1900</v>
      </c>
      <c r="AC4354" s="32" t="str">
        <f t="shared" si="1442"/>
        <v>1-1900</v>
      </c>
      <c r="AD4354" s="50">
        <f>IFERROR(VLOOKUP(AC4354,IPC!$E$2:$F$1745,2,0),IPC!$H$1)</f>
        <v>138.32155800000001</v>
      </c>
    </row>
    <row r="4355" spans="10:30" x14ac:dyDescent="0.25">
      <c r="J4355" s="44" t="str">
        <f t="shared" si="1436"/>
        <v/>
      </c>
      <c r="K4355" s="33" t="str">
        <f t="shared" ca="1" si="1440"/>
        <v/>
      </c>
      <c r="L4355" s="108">
        <f t="shared" ca="1" si="1439"/>
        <v>0</v>
      </c>
      <c r="M4355" s="44" t="str">
        <f t="shared" si="1437"/>
        <v/>
      </c>
      <c r="N4355" s="45" t="str">
        <f t="shared" ca="1" si="1441"/>
        <v/>
      </c>
      <c r="O4355" s="108">
        <f t="shared" si="1435"/>
        <v>0</v>
      </c>
      <c r="P4355" s="21" t="e">
        <f t="shared" si="1443"/>
        <v>#N/A</v>
      </c>
      <c r="Q4355" s="21" t="e">
        <f t="shared" si="1444"/>
        <v>#N/A</v>
      </c>
      <c r="R4355" s="21" t="e">
        <f t="shared" si="1445"/>
        <v>#N/A</v>
      </c>
      <c r="S4355" s="21" t="e">
        <f t="shared" si="1446"/>
        <v>#N/A</v>
      </c>
      <c r="T4355" s="29" t="e">
        <f t="shared" si="1438"/>
        <v>#N/A</v>
      </c>
      <c r="U4355" s="34">
        <f t="shared" si="1447"/>
        <v>0</v>
      </c>
      <c r="V4355" s="16">
        <f t="shared" ca="1" si="1450"/>
        <v>44139</v>
      </c>
      <c r="W4355" s="56">
        <f t="shared" ca="1" si="1451"/>
        <v>10</v>
      </c>
      <c r="X4355" s="56">
        <f t="shared" ca="1" si="1452"/>
        <v>2020</v>
      </c>
      <c r="Y4355" s="55" t="str">
        <f t="shared" ca="1" si="1453"/>
        <v>10-2020</v>
      </c>
      <c r="Z4355" s="51">
        <f ca="1">IFERROR(VLOOKUP(Y4355,IPC!$E$2:$F$1745,2,0),IPC!$H$1)</f>
        <v>138.32155800000001</v>
      </c>
      <c r="AA4355" s="48">
        <f t="shared" si="1448"/>
        <v>1</v>
      </c>
      <c r="AB4355" s="48">
        <f t="shared" si="1449"/>
        <v>1900</v>
      </c>
      <c r="AC4355" s="32" t="str">
        <f t="shared" si="1442"/>
        <v>1-1900</v>
      </c>
      <c r="AD4355" s="50">
        <f>IFERROR(VLOOKUP(AC4355,IPC!$E$2:$F$1745,2,0),IPC!$H$1)</f>
        <v>138.32155800000001</v>
      </c>
    </row>
    <row r="4356" spans="10:30" x14ac:dyDescent="0.25">
      <c r="J4356" s="44" t="str">
        <f t="shared" si="1436"/>
        <v/>
      </c>
      <c r="K4356" s="33" t="str">
        <f t="shared" ca="1" si="1440"/>
        <v/>
      </c>
      <c r="L4356" s="108">
        <f t="shared" ca="1" si="1439"/>
        <v>0</v>
      </c>
      <c r="M4356" s="44" t="str">
        <f t="shared" si="1437"/>
        <v/>
      </c>
      <c r="N4356" s="45" t="str">
        <f t="shared" ca="1" si="1441"/>
        <v/>
      </c>
      <c r="O4356" s="108">
        <f t="shared" si="1435"/>
        <v>0</v>
      </c>
      <c r="P4356" s="21" t="e">
        <f t="shared" si="1443"/>
        <v>#N/A</v>
      </c>
      <c r="Q4356" s="21" t="e">
        <f t="shared" si="1444"/>
        <v>#N/A</v>
      </c>
      <c r="R4356" s="21" t="e">
        <f t="shared" si="1445"/>
        <v>#N/A</v>
      </c>
      <c r="S4356" s="21" t="e">
        <f t="shared" si="1446"/>
        <v>#N/A</v>
      </c>
      <c r="T4356" s="29" t="e">
        <f t="shared" si="1438"/>
        <v>#N/A</v>
      </c>
      <c r="U4356" s="34">
        <f t="shared" si="1447"/>
        <v>0</v>
      </c>
      <c r="V4356" s="16">
        <f t="shared" ca="1" si="1450"/>
        <v>44139</v>
      </c>
      <c r="W4356" s="56">
        <f t="shared" ca="1" si="1451"/>
        <v>10</v>
      </c>
      <c r="X4356" s="56">
        <f t="shared" ca="1" si="1452"/>
        <v>2020</v>
      </c>
      <c r="Y4356" s="55" t="str">
        <f t="shared" ca="1" si="1453"/>
        <v>10-2020</v>
      </c>
      <c r="Z4356" s="51">
        <f ca="1">IFERROR(VLOOKUP(Y4356,IPC!$E$2:$F$1745,2,0),IPC!$H$1)</f>
        <v>138.32155800000001</v>
      </c>
      <c r="AA4356" s="48">
        <f t="shared" si="1448"/>
        <v>1</v>
      </c>
      <c r="AB4356" s="48">
        <f t="shared" si="1449"/>
        <v>1900</v>
      </c>
      <c r="AC4356" s="32" t="str">
        <f t="shared" si="1442"/>
        <v>1-1900</v>
      </c>
      <c r="AD4356" s="50">
        <f>IFERROR(VLOOKUP(AC4356,IPC!$E$2:$F$1745,2,0),IPC!$H$1)</f>
        <v>138.32155800000001</v>
      </c>
    </row>
    <row r="4357" spans="10:30" x14ac:dyDescent="0.25">
      <c r="J4357" s="44" t="str">
        <f t="shared" si="1436"/>
        <v/>
      </c>
      <c r="K4357" s="33" t="str">
        <f t="shared" ca="1" si="1440"/>
        <v/>
      </c>
      <c r="L4357" s="108">
        <f t="shared" ca="1" si="1439"/>
        <v>0</v>
      </c>
      <c r="M4357" s="44" t="str">
        <f t="shared" si="1437"/>
        <v/>
      </c>
      <c r="N4357" s="45" t="str">
        <f t="shared" ca="1" si="1441"/>
        <v/>
      </c>
      <c r="O4357" s="108">
        <f t="shared" si="1435"/>
        <v>0</v>
      </c>
      <c r="P4357" s="21" t="e">
        <f t="shared" si="1443"/>
        <v>#N/A</v>
      </c>
      <c r="Q4357" s="21" t="e">
        <f t="shared" si="1444"/>
        <v>#N/A</v>
      </c>
      <c r="R4357" s="21" t="e">
        <f t="shared" si="1445"/>
        <v>#N/A</v>
      </c>
      <c r="S4357" s="21" t="e">
        <f t="shared" si="1446"/>
        <v>#N/A</v>
      </c>
      <c r="T4357" s="29" t="e">
        <f t="shared" si="1438"/>
        <v>#N/A</v>
      </c>
      <c r="U4357" s="34">
        <f t="shared" si="1447"/>
        <v>0</v>
      </c>
      <c r="V4357" s="16">
        <f t="shared" ca="1" si="1450"/>
        <v>44139</v>
      </c>
      <c r="W4357" s="56">
        <f t="shared" ca="1" si="1451"/>
        <v>10</v>
      </c>
      <c r="X4357" s="56">
        <f t="shared" ca="1" si="1452"/>
        <v>2020</v>
      </c>
      <c r="Y4357" s="55" t="str">
        <f t="shared" ca="1" si="1453"/>
        <v>10-2020</v>
      </c>
      <c r="Z4357" s="51">
        <f ca="1">IFERROR(VLOOKUP(Y4357,IPC!$E$2:$F$1745,2,0),IPC!$H$1)</f>
        <v>138.32155800000001</v>
      </c>
      <c r="AA4357" s="48">
        <f t="shared" si="1448"/>
        <v>1</v>
      </c>
      <c r="AB4357" s="48">
        <f t="shared" si="1449"/>
        <v>1900</v>
      </c>
      <c r="AC4357" s="32" t="str">
        <f t="shared" si="1442"/>
        <v>1-1900</v>
      </c>
      <c r="AD4357" s="50">
        <f>IFERROR(VLOOKUP(AC4357,IPC!$E$2:$F$1745,2,0),IPC!$H$1)</f>
        <v>138.32155800000001</v>
      </c>
    </row>
    <row r="4358" spans="10:30" x14ac:dyDescent="0.25">
      <c r="J4358" s="44" t="str">
        <f t="shared" si="1436"/>
        <v/>
      </c>
      <c r="K4358" s="33" t="str">
        <f t="shared" ca="1" si="1440"/>
        <v/>
      </c>
      <c r="L4358" s="108">
        <f t="shared" ca="1" si="1439"/>
        <v>0</v>
      </c>
      <c r="M4358" s="44" t="str">
        <f t="shared" si="1437"/>
        <v/>
      </c>
      <c r="N4358" s="45" t="str">
        <f t="shared" ca="1" si="1441"/>
        <v/>
      </c>
      <c r="O4358" s="108">
        <f t="shared" si="1435"/>
        <v>0</v>
      </c>
      <c r="P4358" s="21" t="e">
        <f t="shared" si="1443"/>
        <v>#N/A</v>
      </c>
      <c r="Q4358" s="21" t="e">
        <f t="shared" si="1444"/>
        <v>#N/A</v>
      </c>
      <c r="R4358" s="21" t="e">
        <f t="shared" si="1445"/>
        <v>#N/A</v>
      </c>
      <c r="S4358" s="21" t="e">
        <f t="shared" si="1446"/>
        <v>#N/A</v>
      </c>
      <c r="T4358" s="29" t="e">
        <f t="shared" si="1438"/>
        <v>#N/A</v>
      </c>
      <c r="U4358" s="34">
        <f t="shared" si="1447"/>
        <v>0</v>
      </c>
      <c r="V4358" s="16">
        <f t="shared" ca="1" si="1450"/>
        <v>44139</v>
      </c>
      <c r="W4358" s="56">
        <f t="shared" ca="1" si="1451"/>
        <v>10</v>
      </c>
      <c r="X4358" s="56">
        <f t="shared" ca="1" si="1452"/>
        <v>2020</v>
      </c>
      <c r="Y4358" s="55" t="str">
        <f t="shared" ca="1" si="1453"/>
        <v>10-2020</v>
      </c>
      <c r="Z4358" s="51">
        <f ca="1">IFERROR(VLOOKUP(Y4358,IPC!$E$2:$F$1745,2,0),IPC!$H$1)</f>
        <v>138.32155800000001</v>
      </c>
      <c r="AA4358" s="48">
        <f t="shared" si="1448"/>
        <v>1</v>
      </c>
      <c r="AB4358" s="48">
        <f t="shared" si="1449"/>
        <v>1900</v>
      </c>
      <c r="AC4358" s="32" t="str">
        <f t="shared" si="1442"/>
        <v>1-1900</v>
      </c>
      <c r="AD4358" s="50">
        <f>IFERROR(VLOOKUP(AC4358,IPC!$E$2:$F$1745,2,0),IPC!$H$1)</f>
        <v>138.32155800000001</v>
      </c>
    </row>
    <row r="4359" spans="10:30" x14ac:dyDescent="0.25">
      <c r="J4359" s="44" t="str">
        <f t="shared" si="1436"/>
        <v/>
      </c>
      <c r="K4359" s="33" t="str">
        <f t="shared" ca="1" si="1440"/>
        <v/>
      </c>
      <c r="L4359" s="108">
        <f t="shared" ca="1" si="1439"/>
        <v>0</v>
      </c>
      <c r="M4359" s="44" t="str">
        <f t="shared" si="1437"/>
        <v/>
      </c>
      <c r="N4359" s="45" t="str">
        <f t="shared" ca="1" si="1441"/>
        <v/>
      </c>
      <c r="O4359" s="108">
        <f t="shared" si="1435"/>
        <v>0</v>
      </c>
      <c r="P4359" s="21" t="e">
        <f t="shared" si="1443"/>
        <v>#N/A</v>
      </c>
      <c r="Q4359" s="21" t="e">
        <f t="shared" si="1444"/>
        <v>#N/A</v>
      </c>
      <c r="R4359" s="21" t="e">
        <f t="shared" si="1445"/>
        <v>#N/A</v>
      </c>
      <c r="S4359" s="21" t="e">
        <f t="shared" si="1446"/>
        <v>#N/A</v>
      </c>
      <c r="T4359" s="29" t="e">
        <f t="shared" si="1438"/>
        <v>#N/A</v>
      </c>
      <c r="U4359" s="34">
        <f t="shared" si="1447"/>
        <v>0</v>
      </c>
      <c r="V4359" s="16">
        <f t="shared" ca="1" si="1450"/>
        <v>44139</v>
      </c>
      <c r="W4359" s="56">
        <f t="shared" ca="1" si="1451"/>
        <v>10</v>
      </c>
      <c r="X4359" s="56">
        <f t="shared" ca="1" si="1452"/>
        <v>2020</v>
      </c>
      <c r="Y4359" s="55" t="str">
        <f t="shared" ca="1" si="1453"/>
        <v>10-2020</v>
      </c>
      <c r="Z4359" s="51">
        <f ca="1">IFERROR(VLOOKUP(Y4359,IPC!$E$2:$F$1745,2,0),IPC!$H$1)</f>
        <v>138.32155800000001</v>
      </c>
      <c r="AA4359" s="48">
        <f t="shared" si="1448"/>
        <v>1</v>
      </c>
      <c r="AB4359" s="48">
        <f t="shared" si="1449"/>
        <v>1900</v>
      </c>
      <c r="AC4359" s="32" t="str">
        <f t="shared" si="1442"/>
        <v>1-1900</v>
      </c>
      <c r="AD4359" s="50">
        <f>IFERROR(VLOOKUP(AC4359,IPC!$E$2:$F$1745,2,0),IPC!$H$1)</f>
        <v>138.32155800000001</v>
      </c>
    </row>
    <row r="4360" spans="10:30" x14ac:dyDescent="0.25">
      <c r="J4360" s="44" t="str">
        <f t="shared" si="1436"/>
        <v/>
      </c>
      <c r="K4360" s="33" t="str">
        <f t="shared" ca="1" si="1440"/>
        <v/>
      </c>
      <c r="L4360" s="108">
        <f t="shared" ca="1" si="1439"/>
        <v>0</v>
      </c>
      <c r="M4360" s="44" t="str">
        <f t="shared" si="1437"/>
        <v/>
      </c>
      <c r="N4360" s="45" t="str">
        <f t="shared" ca="1" si="1441"/>
        <v/>
      </c>
      <c r="O4360" s="108">
        <f t="shared" si="1435"/>
        <v>0</v>
      </c>
      <c r="P4360" s="21" t="e">
        <f t="shared" si="1443"/>
        <v>#N/A</v>
      </c>
      <c r="Q4360" s="21" t="e">
        <f t="shared" si="1444"/>
        <v>#N/A</v>
      </c>
      <c r="R4360" s="21" t="e">
        <f t="shared" si="1445"/>
        <v>#N/A</v>
      </c>
      <c r="S4360" s="21" t="e">
        <f t="shared" si="1446"/>
        <v>#N/A</v>
      </c>
      <c r="T4360" s="29" t="e">
        <f t="shared" si="1438"/>
        <v>#N/A</v>
      </c>
      <c r="U4360" s="34">
        <f t="shared" si="1447"/>
        <v>0</v>
      </c>
      <c r="V4360" s="16">
        <f t="shared" ca="1" si="1450"/>
        <v>44139</v>
      </c>
      <c r="W4360" s="56">
        <f t="shared" ca="1" si="1451"/>
        <v>10</v>
      </c>
      <c r="X4360" s="56">
        <f t="shared" ca="1" si="1452"/>
        <v>2020</v>
      </c>
      <c r="Y4360" s="55" t="str">
        <f t="shared" ca="1" si="1453"/>
        <v>10-2020</v>
      </c>
      <c r="Z4360" s="51">
        <f ca="1">IFERROR(VLOOKUP(Y4360,IPC!$E$2:$F$1745,2,0),IPC!$H$1)</f>
        <v>138.32155800000001</v>
      </c>
      <c r="AA4360" s="48">
        <f t="shared" si="1448"/>
        <v>1</v>
      </c>
      <c r="AB4360" s="48">
        <f t="shared" si="1449"/>
        <v>1900</v>
      </c>
      <c r="AC4360" s="32" t="str">
        <f t="shared" si="1442"/>
        <v>1-1900</v>
      </c>
      <c r="AD4360" s="50">
        <f>IFERROR(VLOOKUP(AC4360,IPC!$E$2:$F$1745,2,0),IPC!$H$1)</f>
        <v>138.32155800000001</v>
      </c>
    </row>
    <row r="4361" spans="10:30" x14ac:dyDescent="0.25">
      <c r="J4361" s="44" t="str">
        <f t="shared" si="1436"/>
        <v/>
      </c>
      <c r="K4361" s="33" t="str">
        <f t="shared" ca="1" si="1440"/>
        <v/>
      </c>
      <c r="L4361" s="108">
        <f t="shared" ca="1" si="1439"/>
        <v>0</v>
      </c>
      <c r="M4361" s="44" t="str">
        <f t="shared" si="1437"/>
        <v/>
      </c>
      <c r="N4361" s="45" t="str">
        <f t="shared" ca="1" si="1441"/>
        <v/>
      </c>
      <c r="O4361" s="108">
        <f t="shared" si="1435"/>
        <v>0</v>
      </c>
      <c r="P4361" s="21" t="e">
        <f t="shared" si="1443"/>
        <v>#N/A</v>
      </c>
      <c r="Q4361" s="21" t="e">
        <f t="shared" si="1444"/>
        <v>#N/A</v>
      </c>
      <c r="R4361" s="21" t="e">
        <f t="shared" si="1445"/>
        <v>#N/A</v>
      </c>
      <c r="S4361" s="21" t="e">
        <f t="shared" si="1446"/>
        <v>#N/A</v>
      </c>
      <c r="T4361" s="29" t="e">
        <f t="shared" si="1438"/>
        <v>#N/A</v>
      </c>
      <c r="U4361" s="34">
        <f t="shared" si="1447"/>
        <v>0</v>
      </c>
      <c r="V4361" s="16">
        <f t="shared" ca="1" si="1450"/>
        <v>44139</v>
      </c>
      <c r="W4361" s="56">
        <f t="shared" ca="1" si="1451"/>
        <v>10</v>
      </c>
      <c r="X4361" s="56">
        <f t="shared" ca="1" si="1452"/>
        <v>2020</v>
      </c>
      <c r="Y4361" s="55" t="str">
        <f t="shared" ca="1" si="1453"/>
        <v>10-2020</v>
      </c>
      <c r="Z4361" s="51">
        <f ca="1">IFERROR(VLOOKUP(Y4361,IPC!$E$2:$F$1745,2,0),IPC!$H$1)</f>
        <v>138.32155800000001</v>
      </c>
      <c r="AA4361" s="48">
        <f t="shared" si="1448"/>
        <v>1</v>
      </c>
      <c r="AB4361" s="48">
        <f t="shared" si="1449"/>
        <v>1900</v>
      </c>
      <c r="AC4361" s="32" t="str">
        <f t="shared" si="1442"/>
        <v>1-1900</v>
      </c>
      <c r="AD4361" s="50">
        <f>IFERROR(VLOOKUP(AC4361,IPC!$E$2:$F$1745,2,0),IPC!$H$1)</f>
        <v>138.32155800000001</v>
      </c>
    </row>
    <row r="4362" spans="10:30" x14ac:dyDescent="0.25">
      <c r="J4362" s="44" t="str">
        <f t="shared" si="1436"/>
        <v/>
      </c>
      <c r="K4362" s="33" t="str">
        <f t="shared" ca="1" si="1440"/>
        <v/>
      </c>
      <c r="L4362" s="108">
        <f t="shared" ca="1" si="1439"/>
        <v>0</v>
      </c>
      <c r="M4362" s="44" t="str">
        <f t="shared" si="1437"/>
        <v/>
      </c>
      <c r="N4362" s="45" t="str">
        <f t="shared" ca="1" si="1441"/>
        <v/>
      </c>
      <c r="O4362" s="108">
        <f t="shared" si="1435"/>
        <v>0</v>
      </c>
      <c r="P4362" s="21" t="e">
        <f t="shared" si="1443"/>
        <v>#N/A</v>
      </c>
      <c r="Q4362" s="21" t="e">
        <f t="shared" si="1444"/>
        <v>#N/A</v>
      </c>
      <c r="R4362" s="21" t="e">
        <f t="shared" si="1445"/>
        <v>#N/A</v>
      </c>
      <c r="S4362" s="21" t="e">
        <f t="shared" si="1446"/>
        <v>#N/A</v>
      </c>
      <c r="T4362" s="29" t="e">
        <f t="shared" si="1438"/>
        <v>#N/A</v>
      </c>
      <c r="U4362" s="34">
        <f t="shared" si="1447"/>
        <v>0</v>
      </c>
      <c r="V4362" s="16">
        <f t="shared" ca="1" si="1450"/>
        <v>44139</v>
      </c>
      <c r="W4362" s="56">
        <f t="shared" ca="1" si="1451"/>
        <v>10</v>
      </c>
      <c r="X4362" s="56">
        <f t="shared" ca="1" si="1452"/>
        <v>2020</v>
      </c>
      <c r="Y4362" s="55" t="str">
        <f t="shared" ca="1" si="1453"/>
        <v>10-2020</v>
      </c>
      <c r="Z4362" s="51">
        <f ca="1">IFERROR(VLOOKUP(Y4362,IPC!$E$2:$F$1745,2,0),IPC!$H$1)</f>
        <v>138.32155800000001</v>
      </c>
      <c r="AA4362" s="48">
        <f t="shared" si="1448"/>
        <v>1</v>
      </c>
      <c r="AB4362" s="48">
        <f t="shared" si="1449"/>
        <v>1900</v>
      </c>
      <c r="AC4362" s="32" t="str">
        <f t="shared" si="1442"/>
        <v>1-1900</v>
      </c>
      <c r="AD4362" s="50">
        <f>IFERROR(VLOOKUP(AC4362,IPC!$E$2:$F$1745,2,0),IPC!$H$1)</f>
        <v>138.32155800000001</v>
      </c>
    </row>
    <row r="4363" spans="10:30" x14ac:dyDescent="0.25">
      <c r="J4363" s="44" t="str">
        <f t="shared" si="1436"/>
        <v/>
      </c>
      <c r="K4363" s="33" t="str">
        <f t="shared" ca="1" si="1440"/>
        <v/>
      </c>
      <c r="L4363" s="108">
        <f t="shared" ca="1" si="1439"/>
        <v>0</v>
      </c>
      <c r="M4363" s="44" t="str">
        <f t="shared" si="1437"/>
        <v/>
      </c>
      <c r="N4363" s="45" t="str">
        <f t="shared" ca="1" si="1441"/>
        <v/>
      </c>
      <c r="O4363" s="108">
        <f t="shared" si="1435"/>
        <v>0</v>
      </c>
      <c r="P4363" s="21" t="e">
        <f t="shared" si="1443"/>
        <v>#N/A</v>
      </c>
      <c r="Q4363" s="21" t="e">
        <f t="shared" si="1444"/>
        <v>#N/A</v>
      </c>
      <c r="R4363" s="21" t="e">
        <f t="shared" si="1445"/>
        <v>#N/A</v>
      </c>
      <c r="S4363" s="21" t="e">
        <f t="shared" si="1446"/>
        <v>#N/A</v>
      </c>
      <c r="T4363" s="29" t="e">
        <f t="shared" si="1438"/>
        <v>#N/A</v>
      </c>
      <c r="U4363" s="34">
        <f t="shared" si="1447"/>
        <v>0</v>
      </c>
      <c r="V4363" s="16">
        <f t="shared" ca="1" si="1450"/>
        <v>44139</v>
      </c>
      <c r="W4363" s="56">
        <f t="shared" ca="1" si="1451"/>
        <v>10</v>
      </c>
      <c r="X4363" s="56">
        <f t="shared" ca="1" si="1452"/>
        <v>2020</v>
      </c>
      <c r="Y4363" s="55" t="str">
        <f t="shared" ca="1" si="1453"/>
        <v>10-2020</v>
      </c>
      <c r="Z4363" s="51">
        <f ca="1">IFERROR(VLOOKUP(Y4363,IPC!$E$2:$F$1745,2,0),IPC!$H$1)</f>
        <v>138.32155800000001</v>
      </c>
      <c r="AA4363" s="48">
        <f t="shared" si="1448"/>
        <v>1</v>
      </c>
      <c r="AB4363" s="48">
        <f t="shared" si="1449"/>
        <v>1900</v>
      </c>
      <c r="AC4363" s="32" t="str">
        <f t="shared" si="1442"/>
        <v>1-1900</v>
      </c>
      <c r="AD4363" s="50">
        <f>IFERROR(VLOOKUP(AC4363,IPC!$E$2:$F$1745,2,0),IPC!$H$1)</f>
        <v>138.32155800000001</v>
      </c>
    </row>
    <row r="4364" spans="10:30" x14ac:dyDescent="0.25">
      <c r="J4364" s="44" t="str">
        <f t="shared" si="1436"/>
        <v/>
      </c>
      <c r="K4364" s="33" t="str">
        <f t="shared" ca="1" si="1440"/>
        <v/>
      </c>
      <c r="L4364" s="108">
        <f t="shared" ca="1" si="1439"/>
        <v>0</v>
      </c>
      <c r="M4364" s="44" t="str">
        <f t="shared" si="1437"/>
        <v/>
      </c>
      <c r="N4364" s="45" t="str">
        <f t="shared" ca="1" si="1441"/>
        <v/>
      </c>
      <c r="O4364" s="108">
        <f t="shared" si="1435"/>
        <v>0</v>
      </c>
      <c r="P4364" s="21" t="e">
        <f t="shared" si="1443"/>
        <v>#N/A</v>
      </c>
      <c r="Q4364" s="21" t="e">
        <f t="shared" si="1444"/>
        <v>#N/A</v>
      </c>
      <c r="R4364" s="21" t="e">
        <f t="shared" si="1445"/>
        <v>#N/A</v>
      </c>
      <c r="S4364" s="21" t="e">
        <f t="shared" si="1446"/>
        <v>#N/A</v>
      </c>
      <c r="T4364" s="29" t="e">
        <f t="shared" si="1438"/>
        <v>#N/A</v>
      </c>
      <c r="U4364" s="34">
        <f t="shared" si="1447"/>
        <v>0</v>
      </c>
      <c r="V4364" s="16">
        <f t="shared" ca="1" si="1450"/>
        <v>44139</v>
      </c>
      <c r="W4364" s="56">
        <f t="shared" ca="1" si="1451"/>
        <v>10</v>
      </c>
      <c r="X4364" s="56">
        <f t="shared" ca="1" si="1452"/>
        <v>2020</v>
      </c>
      <c r="Y4364" s="55" t="str">
        <f t="shared" ca="1" si="1453"/>
        <v>10-2020</v>
      </c>
      <c r="Z4364" s="51">
        <f ca="1">IFERROR(VLOOKUP(Y4364,IPC!$E$2:$F$1745,2,0),IPC!$H$1)</f>
        <v>138.32155800000001</v>
      </c>
      <c r="AA4364" s="48">
        <f t="shared" si="1448"/>
        <v>1</v>
      </c>
      <c r="AB4364" s="48">
        <f t="shared" si="1449"/>
        <v>1900</v>
      </c>
      <c r="AC4364" s="32" t="str">
        <f t="shared" si="1442"/>
        <v>1-1900</v>
      </c>
      <c r="AD4364" s="50">
        <f>IFERROR(VLOOKUP(AC4364,IPC!$E$2:$F$1745,2,0),IPC!$H$1)</f>
        <v>138.32155800000001</v>
      </c>
    </row>
    <row r="4365" spans="10:30" x14ac:dyDescent="0.25">
      <c r="J4365" s="44" t="str">
        <f t="shared" si="1436"/>
        <v/>
      </c>
      <c r="K4365" s="33" t="str">
        <f t="shared" ca="1" si="1440"/>
        <v/>
      </c>
      <c r="L4365" s="108">
        <f t="shared" ca="1" si="1439"/>
        <v>0</v>
      </c>
      <c r="M4365" s="44" t="str">
        <f t="shared" si="1437"/>
        <v/>
      </c>
      <c r="N4365" s="45" t="str">
        <f t="shared" ca="1" si="1441"/>
        <v/>
      </c>
      <c r="O4365" s="108">
        <f t="shared" si="1435"/>
        <v>0</v>
      </c>
      <c r="P4365" s="21" t="e">
        <f t="shared" si="1443"/>
        <v>#N/A</v>
      </c>
      <c r="Q4365" s="21" t="e">
        <f t="shared" si="1444"/>
        <v>#N/A</v>
      </c>
      <c r="R4365" s="21" t="e">
        <f t="shared" si="1445"/>
        <v>#N/A</v>
      </c>
      <c r="S4365" s="21" t="e">
        <f t="shared" si="1446"/>
        <v>#N/A</v>
      </c>
      <c r="T4365" s="29" t="e">
        <f t="shared" si="1438"/>
        <v>#N/A</v>
      </c>
      <c r="U4365" s="34">
        <f t="shared" si="1447"/>
        <v>0</v>
      </c>
      <c r="V4365" s="16">
        <f t="shared" ca="1" si="1450"/>
        <v>44139</v>
      </c>
      <c r="W4365" s="56">
        <f t="shared" ca="1" si="1451"/>
        <v>10</v>
      </c>
      <c r="X4365" s="56">
        <f t="shared" ca="1" si="1452"/>
        <v>2020</v>
      </c>
      <c r="Y4365" s="55" t="str">
        <f t="shared" ca="1" si="1453"/>
        <v>10-2020</v>
      </c>
      <c r="Z4365" s="51">
        <f ca="1">IFERROR(VLOOKUP(Y4365,IPC!$E$2:$F$1745,2,0),IPC!$H$1)</f>
        <v>138.32155800000001</v>
      </c>
      <c r="AA4365" s="48">
        <f t="shared" si="1448"/>
        <v>1</v>
      </c>
      <c r="AB4365" s="48">
        <f t="shared" si="1449"/>
        <v>1900</v>
      </c>
      <c r="AC4365" s="32" t="str">
        <f t="shared" si="1442"/>
        <v>1-1900</v>
      </c>
      <c r="AD4365" s="50">
        <f>IFERROR(VLOOKUP(AC4365,IPC!$E$2:$F$1745,2,0),IPC!$H$1)</f>
        <v>138.32155800000001</v>
      </c>
    </row>
    <row r="4366" spans="10:30" x14ac:dyDescent="0.25">
      <c r="J4366" s="44" t="str">
        <f t="shared" si="1436"/>
        <v/>
      </c>
      <c r="K4366" s="33" t="str">
        <f t="shared" ca="1" si="1440"/>
        <v/>
      </c>
      <c r="L4366" s="108">
        <f t="shared" ca="1" si="1439"/>
        <v>0</v>
      </c>
      <c r="M4366" s="44" t="str">
        <f t="shared" si="1437"/>
        <v/>
      </c>
      <c r="N4366" s="45" t="str">
        <f t="shared" ca="1" si="1441"/>
        <v/>
      </c>
      <c r="O4366" s="108">
        <f t="shared" si="1435"/>
        <v>0</v>
      </c>
      <c r="P4366" s="21" t="e">
        <f t="shared" si="1443"/>
        <v>#N/A</v>
      </c>
      <c r="Q4366" s="21" t="e">
        <f t="shared" si="1444"/>
        <v>#N/A</v>
      </c>
      <c r="R4366" s="21" t="e">
        <f t="shared" si="1445"/>
        <v>#N/A</v>
      </c>
      <c r="S4366" s="21" t="e">
        <f t="shared" si="1446"/>
        <v>#N/A</v>
      </c>
      <c r="T4366" s="29" t="e">
        <f t="shared" si="1438"/>
        <v>#N/A</v>
      </c>
      <c r="U4366" s="34">
        <f t="shared" si="1447"/>
        <v>0</v>
      </c>
      <c r="V4366" s="16">
        <f t="shared" ca="1" si="1450"/>
        <v>44139</v>
      </c>
      <c r="W4366" s="56">
        <f t="shared" ca="1" si="1451"/>
        <v>10</v>
      </c>
      <c r="X4366" s="56">
        <f t="shared" ca="1" si="1452"/>
        <v>2020</v>
      </c>
      <c r="Y4366" s="55" t="str">
        <f t="shared" ca="1" si="1453"/>
        <v>10-2020</v>
      </c>
      <c r="Z4366" s="51">
        <f ca="1">IFERROR(VLOOKUP(Y4366,IPC!$E$2:$F$1745,2,0),IPC!$H$1)</f>
        <v>138.32155800000001</v>
      </c>
      <c r="AA4366" s="48">
        <f t="shared" si="1448"/>
        <v>1</v>
      </c>
      <c r="AB4366" s="48">
        <f t="shared" si="1449"/>
        <v>1900</v>
      </c>
      <c r="AC4366" s="32" t="str">
        <f t="shared" si="1442"/>
        <v>1-1900</v>
      </c>
      <c r="AD4366" s="50">
        <f>IFERROR(VLOOKUP(AC4366,IPC!$E$2:$F$1745,2,0),IPC!$H$1)</f>
        <v>138.32155800000001</v>
      </c>
    </row>
    <row r="4367" spans="10:30" x14ac:dyDescent="0.25">
      <c r="J4367" s="44" t="str">
        <f t="shared" si="1436"/>
        <v/>
      </c>
      <c r="K4367" s="33" t="str">
        <f t="shared" ca="1" si="1440"/>
        <v/>
      </c>
      <c r="L4367" s="108">
        <f t="shared" ca="1" si="1439"/>
        <v>0</v>
      </c>
      <c r="M4367" s="44" t="str">
        <f t="shared" si="1437"/>
        <v/>
      </c>
      <c r="N4367" s="45" t="str">
        <f t="shared" ca="1" si="1441"/>
        <v/>
      </c>
      <c r="O4367" s="108">
        <f t="shared" si="1435"/>
        <v>0</v>
      </c>
      <c r="P4367" s="21" t="e">
        <f t="shared" si="1443"/>
        <v>#N/A</v>
      </c>
      <c r="Q4367" s="21" t="e">
        <f t="shared" si="1444"/>
        <v>#N/A</v>
      </c>
      <c r="R4367" s="21" t="e">
        <f t="shared" si="1445"/>
        <v>#N/A</v>
      </c>
      <c r="S4367" s="21" t="e">
        <f t="shared" si="1446"/>
        <v>#N/A</v>
      </c>
      <c r="T4367" s="29" t="e">
        <f t="shared" si="1438"/>
        <v>#N/A</v>
      </c>
      <c r="U4367" s="34">
        <f t="shared" si="1447"/>
        <v>0</v>
      </c>
      <c r="V4367" s="16">
        <f t="shared" ca="1" si="1450"/>
        <v>44139</v>
      </c>
      <c r="W4367" s="56">
        <f t="shared" ca="1" si="1451"/>
        <v>10</v>
      </c>
      <c r="X4367" s="56">
        <f t="shared" ca="1" si="1452"/>
        <v>2020</v>
      </c>
      <c r="Y4367" s="55" t="str">
        <f t="shared" ca="1" si="1453"/>
        <v>10-2020</v>
      </c>
      <c r="Z4367" s="51">
        <f ca="1">IFERROR(VLOOKUP(Y4367,IPC!$E$2:$F$1745,2,0),IPC!$H$1)</f>
        <v>138.32155800000001</v>
      </c>
      <c r="AA4367" s="48">
        <f t="shared" si="1448"/>
        <v>1</v>
      </c>
      <c r="AB4367" s="48">
        <f t="shared" si="1449"/>
        <v>1900</v>
      </c>
      <c r="AC4367" s="32" t="str">
        <f t="shared" si="1442"/>
        <v>1-1900</v>
      </c>
      <c r="AD4367" s="50">
        <f>IFERROR(VLOOKUP(AC4367,IPC!$E$2:$F$1745,2,0),IPC!$H$1)</f>
        <v>138.32155800000001</v>
      </c>
    </row>
    <row r="4368" spans="10:30" x14ac:dyDescent="0.25">
      <c r="J4368" s="44" t="str">
        <f t="shared" si="1436"/>
        <v/>
      </c>
      <c r="K4368" s="33" t="str">
        <f t="shared" ca="1" si="1440"/>
        <v/>
      </c>
      <c r="L4368" s="108">
        <f t="shared" ca="1" si="1439"/>
        <v>0</v>
      </c>
      <c r="M4368" s="44" t="str">
        <f t="shared" si="1437"/>
        <v/>
      </c>
      <c r="N4368" s="45" t="str">
        <f t="shared" ca="1" si="1441"/>
        <v/>
      </c>
      <c r="O4368" s="108">
        <f t="shared" si="1435"/>
        <v>0</v>
      </c>
      <c r="P4368" s="21" t="e">
        <f t="shared" si="1443"/>
        <v>#N/A</v>
      </c>
      <c r="Q4368" s="21" t="e">
        <f t="shared" si="1444"/>
        <v>#N/A</v>
      </c>
      <c r="R4368" s="21" t="e">
        <f t="shared" si="1445"/>
        <v>#N/A</v>
      </c>
      <c r="S4368" s="21" t="e">
        <f t="shared" si="1446"/>
        <v>#N/A</v>
      </c>
      <c r="T4368" s="29" t="e">
        <f t="shared" si="1438"/>
        <v>#N/A</v>
      </c>
      <c r="U4368" s="34">
        <f t="shared" si="1447"/>
        <v>0</v>
      </c>
      <c r="V4368" s="16">
        <f t="shared" ca="1" si="1450"/>
        <v>44139</v>
      </c>
      <c r="W4368" s="56">
        <f t="shared" ca="1" si="1451"/>
        <v>10</v>
      </c>
      <c r="X4368" s="56">
        <f t="shared" ca="1" si="1452"/>
        <v>2020</v>
      </c>
      <c r="Y4368" s="55" t="str">
        <f t="shared" ca="1" si="1453"/>
        <v>10-2020</v>
      </c>
      <c r="Z4368" s="51">
        <f ca="1">IFERROR(VLOOKUP(Y4368,IPC!$E$2:$F$1745,2,0),IPC!$H$1)</f>
        <v>138.32155800000001</v>
      </c>
      <c r="AA4368" s="48">
        <f t="shared" si="1448"/>
        <v>1</v>
      </c>
      <c r="AB4368" s="48">
        <f t="shared" si="1449"/>
        <v>1900</v>
      </c>
      <c r="AC4368" s="32" t="str">
        <f t="shared" si="1442"/>
        <v>1-1900</v>
      </c>
      <c r="AD4368" s="50">
        <f>IFERROR(VLOOKUP(AC4368,IPC!$E$2:$F$1745,2,0),IPC!$H$1)</f>
        <v>138.32155800000001</v>
      </c>
    </row>
    <row r="4369" spans="10:30" x14ac:dyDescent="0.25">
      <c r="J4369" s="44" t="str">
        <f t="shared" si="1436"/>
        <v/>
      </c>
      <c r="K4369" s="33" t="str">
        <f t="shared" ca="1" si="1440"/>
        <v/>
      </c>
      <c r="L4369" s="108">
        <f t="shared" ca="1" si="1439"/>
        <v>0</v>
      </c>
      <c r="M4369" s="44" t="str">
        <f t="shared" si="1437"/>
        <v/>
      </c>
      <c r="N4369" s="45" t="str">
        <f t="shared" ca="1" si="1441"/>
        <v/>
      </c>
      <c r="O4369" s="108">
        <f t="shared" si="1435"/>
        <v>0</v>
      </c>
      <c r="P4369" s="21" t="e">
        <f t="shared" si="1443"/>
        <v>#N/A</v>
      </c>
      <c r="Q4369" s="21" t="e">
        <f t="shared" si="1444"/>
        <v>#N/A</v>
      </c>
      <c r="R4369" s="21" t="e">
        <f t="shared" si="1445"/>
        <v>#N/A</v>
      </c>
      <c r="S4369" s="21" t="e">
        <f t="shared" si="1446"/>
        <v>#N/A</v>
      </c>
      <c r="T4369" s="29" t="e">
        <f t="shared" si="1438"/>
        <v>#N/A</v>
      </c>
      <c r="U4369" s="34">
        <f t="shared" si="1447"/>
        <v>0</v>
      </c>
      <c r="V4369" s="16">
        <f t="shared" ca="1" si="1450"/>
        <v>44139</v>
      </c>
      <c r="W4369" s="56">
        <f t="shared" ca="1" si="1451"/>
        <v>10</v>
      </c>
      <c r="X4369" s="56">
        <f t="shared" ca="1" si="1452"/>
        <v>2020</v>
      </c>
      <c r="Y4369" s="55" t="str">
        <f t="shared" ca="1" si="1453"/>
        <v>10-2020</v>
      </c>
      <c r="Z4369" s="51">
        <f ca="1">IFERROR(VLOOKUP(Y4369,IPC!$E$2:$F$1745,2,0),IPC!$H$1)</f>
        <v>138.32155800000001</v>
      </c>
      <c r="AA4369" s="48">
        <f t="shared" si="1448"/>
        <v>1</v>
      </c>
      <c r="AB4369" s="48">
        <f t="shared" si="1449"/>
        <v>1900</v>
      </c>
      <c r="AC4369" s="32" t="str">
        <f t="shared" si="1442"/>
        <v>1-1900</v>
      </c>
      <c r="AD4369" s="50">
        <f>IFERROR(VLOOKUP(AC4369,IPC!$E$2:$F$1745,2,0),IPC!$H$1)</f>
        <v>138.32155800000001</v>
      </c>
    </row>
    <row r="4370" spans="10:30" x14ac:dyDescent="0.25">
      <c r="J4370" s="44" t="str">
        <f t="shared" si="1436"/>
        <v/>
      </c>
      <c r="K4370" s="33" t="str">
        <f t="shared" ca="1" si="1440"/>
        <v/>
      </c>
      <c r="L4370" s="108">
        <f t="shared" ca="1" si="1439"/>
        <v>0</v>
      </c>
      <c r="M4370" s="44" t="str">
        <f t="shared" si="1437"/>
        <v/>
      </c>
      <c r="N4370" s="45" t="str">
        <f t="shared" ca="1" si="1441"/>
        <v/>
      </c>
      <c r="O4370" s="108">
        <f t="shared" si="1435"/>
        <v>0</v>
      </c>
      <c r="P4370" s="21" t="e">
        <f t="shared" si="1443"/>
        <v>#N/A</v>
      </c>
      <c r="Q4370" s="21" t="e">
        <f t="shared" si="1444"/>
        <v>#N/A</v>
      </c>
      <c r="R4370" s="21" t="e">
        <f t="shared" si="1445"/>
        <v>#N/A</v>
      </c>
      <c r="S4370" s="21" t="e">
        <f t="shared" si="1446"/>
        <v>#N/A</v>
      </c>
      <c r="T4370" s="29" t="e">
        <f t="shared" si="1438"/>
        <v>#N/A</v>
      </c>
      <c r="U4370" s="34">
        <f t="shared" si="1447"/>
        <v>0</v>
      </c>
      <c r="V4370" s="16">
        <f t="shared" ca="1" si="1450"/>
        <v>44139</v>
      </c>
      <c r="W4370" s="56">
        <f t="shared" ca="1" si="1451"/>
        <v>10</v>
      </c>
      <c r="X4370" s="56">
        <f t="shared" ca="1" si="1452"/>
        <v>2020</v>
      </c>
      <c r="Y4370" s="55" t="str">
        <f t="shared" ca="1" si="1453"/>
        <v>10-2020</v>
      </c>
      <c r="Z4370" s="51">
        <f ca="1">IFERROR(VLOOKUP(Y4370,IPC!$E$2:$F$1745,2,0),IPC!$H$1)</f>
        <v>138.32155800000001</v>
      </c>
      <c r="AA4370" s="48">
        <f t="shared" si="1448"/>
        <v>1</v>
      </c>
      <c r="AB4370" s="48">
        <f t="shared" si="1449"/>
        <v>1900</v>
      </c>
      <c r="AC4370" s="32" t="str">
        <f t="shared" si="1442"/>
        <v>1-1900</v>
      </c>
      <c r="AD4370" s="50">
        <f>IFERROR(VLOOKUP(AC4370,IPC!$E$2:$F$1745,2,0),IPC!$H$1)</f>
        <v>138.32155800000001</v>
      </c>
    </row>
    <row r="4371" spans="10:30" x14ac:dyDescent="0.25">
      <c r="J4371" s="44" t="str">
        <f t="shared" si="1436"/>
        <v/>
      </c>
      <c r="K4371" s="33" t="str">
        <f t="shared" ca="1" si="1440"/>
        <v/>
      </c>
      <c r="L4371" s="108">
        <f t="shared" ca="1" si="1439"/>
        <v>0</v>
      </c>
      <c r="M4371" s="44" t="str">
        <f t="shared" si="1437"/>
        <v/>
      </c>
      <c r="N4371" s="45" t="str">
        <f t="shared" ca="1" si="1441"/>
        <v/>
      </c>
      <c r="O4371" s="108">
        <f t="shared" si="1435"/>
        <v>0</v>
      </c>
      <c r="P4371" s="21" t="e">
        <f t="shared" si="1443"/>
        <v>#N/A</v>
      </c>
      <c r="Q4371" s="21" t="e">
        <f t="shared" si="1444"/>
        <v>#N/A</v>
      </c>
      <c r="R4371" s="21" t="e">
        <f t="shared" si="1445"/>
        <v>#N/A</v>
      </c>
      <c r="S4371" s="21" t="e">
        <f t="shared" si="1446"/>
        <v>#N/A</v>
      </c>
      <c r="T4371" s="29" t="e">
        <f t="shared" si="1438"/>
        <v>#N/A</v>
      </c>
      <c r="U4371" s="34">
        <f t="shared" si="1447"/>
        <v>0</v>
      </c>
      <c r="V4371" s="16">
        <f t="shared" ca="1" si="1450"/>
        <v>44139</v>
      </c>
      <c r="W4371" s="56">
        <f t="shared" ca="1" si="1451"/>
        <v>10</v>
      </c>
      <c r="X4371" s="56">
        <f t="shared" ca="1" si="1452"/>
        <v>2020</v>
      </c>
      <c r="Y4371" s="55" t="str">
        <f t="shared" ca="1" si="1453"/>
        <v>10-2020</v>
      </c>
      <c r="Z4371" s="51">
        <f ca="1">IFERROR(VLOOKUP(Y4371,IPC!$E$2:$F$1745,2,0),IPC!$H$1)</f>
        <v>138.32155800000001</v>
      </c>
      <c r="AA4371" s="48">
        <f t="shared" si="1448"/>
        <v>1</v>
      </c>
      <c r="AB4371" s="48">
        <f t="shared" si="1449"/>
        <v>1900</v>
      </c>
      <c r="AC4371" s="32" t="str">
        <f t="shared" si="1442"/>
        <v>1-1900</v>
      </c>
      <c r="AD4371" s="50">
        <f>IFERROR(VLOOKUP(AC4371,IPC!$E$2:$F$1745,2,0),IPC!$H$1)</f>
        <v>138.32155800000001</v>
      </c>
    </row>
    <row r="4372" spans="10:30" x14ac:dyDescent="0.25">
      <c r="J4372" s="44" t="str">
        <f t="shared" si="1436"/>
        <v/>
      </c>
      <c r="K4372" s="33" t="str">
        <f t="shared" ca="1" si="1440"/>
        <v/>
      </c>
      <c r="L4372" s="108">
        <f t="shared" ca="1" si="1439"/>
        <v>0</v>
      </c>
      <c r="M4372" s="44" t="str">
        <f t="shared" si="1437"/>
        <v/>
      </c>
      <c r="N4372" s="45" t="str">
        <f t="shared" ca="1" si="1441"/>
        <v/>
      </c>
      <c r="O4372" s="108">
        <f t="shared" ref="O4372:O4435" si="1454">+IF(M4372="Provisión contable",N4372,0)</f>
        <v>0</v>
      </c>
      <c r="P4372" s="21" t="e">
        <f t="shared" si="1443"/>
        <v>#N/A</v>
      </c>
      <c r="Q4372" s="21" t="e">
        <f t="shared" si="1444"/>
        <v>#N/A</v>
      </c>
      <c r="R4372" s="21" t="e">
        <f t="shared" si="1445"/>
        <v>#N/A</v>
      </c>
      <c r="S4372" s="21" t="e">
        <f t="shared" si="1446"/>
        <v>#N/A</v>
      </c>
      <c r="T4372" s="29" t="e">
        <f t="shared" si="1438"/>
        <v>#N/A</v>
      </c>
      <c r="U4372" s="34">
        <f t="shared" si="1447"/>
        <v>0</v>
      </c>
      <c r="V4372" s="16">
        <f t="shared" ca="1" si="1450"/>
        <v>44139</v>
      </c>
      <c r="W4372" s="56">
        <f t="shared" ca="1" si="1451"/>
        <v>10</v>
      </c>
      <c r="X4372" s="56">
        <f t="shared" ca="1" si="1452"/>
        <v>2020</v>
      </c>
      <c r="Y4372" s="55" t="str">
        <f t="shared" ca="1" si="1453"/>
        <v>10-2020</v>
      </c>
      <c r="Z4372" s="51">
        <f ca="1">IFERROR(VLOOKUP(Y4372,IPC!$E$2:$F$1745,2,0),IPC!$H$1)</f>
        <v>138.32155800000001</v>
      </c>
      <c r="AA4372" s="48">
        <f t="shared" si="1448"/>
        <v>1</v>
      </c>
      <c r="AB4372" s="48">
        <f t="shared" si="1449"/>
        <v>1900</v>
      </c>
      <c r="AC4372" s="32" t="str">
        <f t="shared" si="1442"/>
        <v>1-1900</v>
      </c>
      <c r="AD4372" s="50">
        <f>IFERROR(VLOOKUP(AC4372,IPC!$E$2:$F$1745,2,0),IPC!$H$1)</f>
        <v>138.32155800000001</v>
      </c>
    </row>
    <row r="4373" spans="10:30" x14ac:dyDescent="0.25">
      <c r="J4373" s="44" t="str">
        <f t="shared" si="1436"/>
        <v/>
      </c>
      <c r="K4373" s="33" t="str">
        <f t="shared" ca="1" si="1440"/>
        <v/>
      </c>
      <c r="L4373" s="108">
        <f t="shared" ca="1" si="1439"/>
        <v>0</v>
      </c>
      <c r="M4373" s="44" t="str">
        <f t="shared" si="1437"/>
        <v/>
      </c>
      <c r="N4373" s="45" t="str">
        <f t="shared" ca="1" si="1441"/>
        <v/>
      </c>
      <c r="O4373" s="108">
        <f t="shared" si="1454"/>
        <v>0</v>
      </c>
      <c r="P4373" s="21" t="e">
        <f t="shared" si="1443"/>
        <v>#N/A</v>
      </c>
      <c r="Q4373" s="21" t="e">
        <f t="shared" si="1444"/>
        <v>#N/A</v>
      </c>
      <c r="R4373" s="21" t="e">
        <f t="shared" si="1445"/>
        <v>#N/A</v>
      </c>
      <c r="S4373" s="21" t="e">
        <f t="shared" si="1446"/>
        <v>#N/A</v>
      </c>
      <c r="T4373" s="29" t="e">
        <f t="shared" si="1438"/>
        <v>#N/A</v>
      </c>
      <c r="U4373" s="34">
        <f t="shared" si="1447"/>
        <v>0</v>
      </c>
      <c r="V4373" s="16">
        <f t="shared" ca="1" si="1450"/>
        <v>44139</v>
      </c>
      <c r="W4373" s="56">
        <f t="shared" ca="1" si="1451"/>
        <v>10</v>
      </c>
      <c r="X4373" s="56">
        <f t="shared" ca="1" si="1452"/>
        <v>2020</v>
      </c>
      <c r="Y4373" s="55" t="str">
        <f t="shared" ca="1" si="1453"/>
        <v>10-2020</v>
      </c>
      <c r="Z4373" s="51">
        <f ca="1">IFERROR(VLOOKUP(Y4373,IPC!$E$2:$F$1745,2,0),IPC!$H$1)</f>
        <v>138.32155800000001</v>
      </c>
      <c r="AA4373" s="48">
        <f t="shared" si="1448"/>
        <v>1</v>
      </c>
      <c r="AB4373" s="48">
        <f t="shared" si="1449"/>
        <v>1900</v>
      </c>
      <c r="AC4373" s="32" t="str">
        <f t="shared" si="1442"/>
        <v>1-1900</v>
      </c>
      <c r="AD4373" s="50">
        <f>IFERROR(VLOOKUP(AC4373,IPC!$E$2:$F$1745,2,0),IPC!$H$1)</f>
        <v>138.32155800000001</v>
      </c>
    </row>
    <row r="4374" spans="10:30" x14ac:dyDescent="0.25">
      <c r="J4374" s="44" t="str">
        <f t="shared" si="1436"/>
        <v/>
      </c>
      <c r="K4374" s="33" t="str">
        <f t="shared" ca="1" si="1440"/>
        <v/>
      </c>
      <c r="L4374" s="108">
        <f t="shared" ca="1" si="1439"/>
        <v>0</v>
      </c>
      <c r="M4374" s="44" t="str">
        <f t="shared" si="1437"/>
        <v/>
      </c>
      <c r="N4374" s="45" t="str">
        <f t="shared" ca="1" si="1441"/>
        <v/>
      </c>
      <c r="O4374" s="108">
        <f t="shared" si="1454"/>
        <v>0</v>
      </c>
      <c r="P4374" s="21" t="e">
        <f t="shared" si="1443"/>
        <v>#N/A</v>
      </c>
      <c r="Q4374" s="21" t="e">
        <f t="shared" si="1444"/>
        <v>#N/A</v>
      </c>
      <c r="R4374" s="21" t="e">
        <f t="shared" si="1445"/>
        <v>#N/A</v>
      </c>
      <c r="S4374" s="21" t="e">
        <f t="shared" si="1446"/>
        <v>#N/A</v>
      </c>
      <c r="T4374" s="29" t="e">
        <f t="shared" si="1438"/>
        <v>#N/A</v>
      </c>
      <c r="U4374" s="34">
        <f t="shared" si="1447"/>
        <v>0</v>
      </c>
      <c r="V4374" s="16">
        <f t="shared" ca="1" si="1450"/>
        <v>44139</v>
      </c>
      <c r="W4374" s="56">
        <f t="shared" ca="1" si="1451"/>
        <v>10</v>
      </c>
      <c r="X4374" s="56">
        <f t="shared" ca="1" si="1452"/>
        <v>2020</v>
      </c>
      <c r="Y4374" s="55" t="str">
        <f t="shared" ca="1" si="1453"/>
        <v>10-2020</v>
      </c>
      <c r="Z4374" s="51">
        <f ca="1">IFERROR(VLOOKUP(Y4374,IPC!$E$2:$F$1745,2,0),IPC!$H$1)</f>
        <v>138.32155800000001</v>
      </c>
      <c r="AA4374" s="48">
        <f t="shared" si="1448"/>
        <v>1</v>
      </c>
      <c r="AB4374" s="48">
        <f t="shared" si="1449"/>
        <v>1900</v>
      </c>
      <c r="AC4374" s="32" t="str">
        <f t="shared" si="1442"/>
        <v>1-1900</v>
      </c>
      <c r="AD4374" s="50">
        <f>IFERROR(VLOOKUP(AC4374,IPC!$E$2:$F$1745,2,0),IPC!$H$1)</f>
        <v>138.32155800000001</v>
      </c>
    </row>
    <row r="4375" spans="10:30" x14ac:dyDescent="0.25">
      <c r="J4375" s="44" t="str">
        <f t="shared" si="1436"/>
        <v/>
      </c>
      <c r="K4375" s="33" t="str">
        <f t="shared" ca="1" si="1440"/>
        <v/>
      </c>
      <c r="L4375" s="108">
        <f t="shared" ca="1" si="1439"/>
        <v>0</v>
      </c>
      <c r="M4375" s="44" t="str">
        <f t="shared" si="1437"/>
        <v/>
      </c>
      <c r="N4375" s="45" t="str">
        <f t="shared" ca="1" si="1441"/>
        <v/>
      </c>
      <c r="O4375" s="108">
        <f t="shared" si="1454"/>
        <v>0</v>
      </c>
      <c r="P4375" s="21" t="e">
        <f t="shared" si="1443"/>
        <v>#N/A</v>
      </c>
      <c r="Q4375" s="21" t="e">
        <f t="shared" si="1444"/>
        <v>#N/A</v>
      </c>
      <c r="R4375" s="21" t="e">
        <f t="shared" si="1445"/>
        <v>#N/A</v>
      </c>
      <c r="S4375" s="21" t="e">
        <f t="shared" si="1446"/>
        <v>#N/A</v>
      </c>
      <c r="T4375" s="29" t="e">
        <f t="shared" si="1438"/>
        <v>#N/A</v>
      </c>
      <c r="U4375" s="34">
        <f t="shared" si="1447"/>
        <v>0</v>
      </c>
      <c r="V4375" s="16">
        <f t="shared" ca="1" si="1450"/>
        <v>44139</v>
      </c>
      <c r="W4375" s="56">
        <f t="shared" ca="1" si="1451"/>
        <v>10</v>
      </c>
      <c r="X4375" s="56">
        <f t="shared" ca="1" si="1452"/>
        <v>2020</v>
      </c>
      <c r="Y4375" s="55" t="str">
        <f t="shared" ca="1" si="1453"/>
        <v>10-2020</v>
      </c>
      <c r="Z4375" s="51">
        <f ca="1">IFERROR(VLOOKUP(Y4375,IPC!$E$2:$F$1745,2,0),IPC!$H$1)</f>
        <v>138.32155800000001</v>
      </c>
      <c r="AA4375" s="48">
        <f t="shared" si="1448"/>
        <v>1</v>
      </c>
      <c r="AB4375" s="48">
        <f t="shared" si="1449"/>
        <v>1900</v>
      </c>
      <c r="AC4375" s="32" t="str">
        <f t="shared" si="1442"/>
        <v>1-1900</v>
      </c>
      <c r="AD4375" s="50">
        <f>IFERROR(VLOOKUP(AC4375,IPC!$E$2:$F$1745,2,0),IPC!$H$1)</f>
        <v>138.32155800000001</v>
      </c>
    </row>
    <row r="4376" spans="10:30" x14ac:dyDescent="0.25">
      <c r="J4376" s="44" t="str">
        <f t="shared" ref="J4376:J4439" si="1455">IFERROR(IF(T4388&gt;0.5,"ALTA",IF(AND(T4388&gt;0.25,T4388&lt;=0.5),"MEDIA",IF(AND(T4388&gt;=0.1,T4388&lt;=0.25),"BAJA",IF(AND(T4388&lt;0.1),"REMOTA")))),"")</f>
        <v/>
      </c>
      <c r="K4376" s="33" t="str">
        <f t="shared" ca="1" si="1440"/>
        <v/>
      </c>
      <c r="L4376" s="108">
        <f t="shared" ca="1" si="1439"/>
        <v>0</v>
      </c>
      <c r="M4376" s="44" t="str">
        <f t="shared" ref="M4376:M4439" si="1456">IFERROR(IF(T4388&gt;50%,"Provisión contable",IF(T4388&lt;=10%,"No se registra","Cuentas de orden")),"")</f>
        <v/>
      </c>
      <c r="N4376" s="45" t="str">
        <f t="shared" ca="1" si="1441"/>
        <v/>
      </c>
      <c r="O4376" s="108">
        <f t="shared" si="1454"/>
        <v>0</v>
      </c>
      <c r="P4376" s="21" t="e">
        <f t="shared" si="1443"/>
        <v>#N/A</v>
      </c>
      <c r="Q4376" s="21" t="e">
        <f t="shared" si="1444"/>
        <v>#N/A</v>
      </c>
      <c r="R4376" s="21" t="e">
        <f t="shared" si="1445"/>
        <v>#N/A</v>
      </c>
      <c r="S4376" s="21" t="e">
        <f t="shared" si="1446"/>
        <v>#N/A</v>
      </c>
      <c r="T4376" s="29" t="e">
        <f t="shared" si="1438"/>
        <v>#N/A</v>
      </c>
      <c r="U4376" s="34">
        <f t="shared" si="1447"/>
        <v>0</v>
      </c>
      <c r="V4376" s="16">
        <f t="shared" ca="1" si="1450"/>
        <v>44139</v>
      </c>
      <c r="W4376" s="56">
        <f t="shared" ca="1" si="1451"/>
        <v>10</v>
      </c>
      <c r="X4376" s="56">
        <f t="shared" ca="1" si="1452"/>
        <v>2020</v>
      </c>
      <c r="Y4376" s="55" t="str">
        <f t="shared" ca="1" si="1453"/>
        <v>10-2020</v>
      </c>
      <c r="Z4376" s="51">
        <f ca="1">IFERROR(VLOOKUP(Y4376,IPC!$E$2:$F$1745,2,0),IPC!$H$1)</f>
        <v>138.32155800000001</v>
      </c>
      <c r="AA4376" s="48">
        <f t="shared" si="1448"/>
        <v>1</v>
      </c>
      <c r="AB4376" s="48">
        <f t="shared" si="1449"/>
        <v>1900</v>
      </c>
      <c r="AC4376" s="32" t="str">
        <f t="shared" si="1442"/>
        <v>1-1900</v>
      </c>
      <c r="AD4376" s="50">
        <f>IFERROR(VLOOKUP(AC4376,IPC!$E$2:$F$1745,2,0),IPC!$H$1)</f>
        <v>138.32155800000001</v>
      </c>
    </row>
    <row r="4377" spans="10:30" x14ac:dyDescent="0.25">
      <c r="J4377" s="44" t="str">
        <f t="shared" si="1455"/>
        <v/>
      </c>
      <c r="K4377" s="33" t="str">
        <f t="shared" ca="1" si="1440"/>
        <v/>
      </c>
      <c r="L4377" s="108">
        <f t="shared" ca="1" si="1439"/>
        <v>0</v>
      </c>
      <c r="M4377" s="44" t="str">
        <f t="shared" si="1456"/>
        <v/>
      </c>
      <c r="N4377" s="45" t="str">
        <f t="shared" ca="1" si="1441"/>
        <v/>
      </c>
      <c r="O4377" s="108">
        <f t="shared" si="1454"/>
        <v>0</v>
      </c>
      <c r="P4377" s="21" t="e">
        <f t="shared" si="1443"/>
        <v>#N/A</v>
      </c>
      <c r="Q4377" s="21" t="e">
        <f t="shared" si="1444"/>
        <v>#N/A</v>
      </c>
      <c r="R4377" s="21" t="e">
        <f t="shared" si="1445"/>
        <v>#N/A</v>
      </c>
      <c r="S4377" s="21" t="e">
        <f t="shared" si="1446"/>
        <v>#N/A</v>
      </c>
      <c r="T4377" s="29" t="e">
        <f t="shared" si="1438"/>
        <v>#N/A</v>
      </c>
      <c r="U4377" s="34">
        <f t="shared" si="1447"/>
        <v>0</v>
      </c>
      <c r="V4377" s="16">
        <f t="shared" ca="1" si="1450"/>
        <v>44139</v>
      </c>
      <c r="W4377" s="56">
        <f t="shared" ca="1" si="1451"/>
        <v>10</v>
      </c>
      <c r="X4377" s="56">
        <f t="shared" ca="1" si="1452"/>
        <v>2020</v>
      </c>
      <c r="Y4377" s="55" t="str">
        <f t="shared" ca="1" si="1453"/>
        <v>10-2020</v>
      </c>
      <c r="Z4377" s="51">
        <f ca="1">IFERROR(VLOOKUP(Y4377,IPC!$E$2:$F$1745,2,0),IPC!$H$1)</f>
        <v>138.32155800000001</v>
      </c>
      <c r="AA4377" s="48">
        <f t="shared" si="1448"/>
        <v>1</v>
      </c>
      <c r="AB4377" s="48">
        <f t="shared" si="1449"/>
        <v>1900</v>
      </c>
      <c r="AC4377" s="32" t="str">
        <f t="shared" si="1442"/>
        <v>1-1900</v>
      </c>
      <c r="AD4377" s="50">
        <f>IFERROR(VLOOKUP(AC4377,IPC!$E$2:$F$1745,2,0),IPC!$H$1)</f>
        <v>138.32155800000001</v>
      </c>
    </row>
    <row r="4378" spans="10:30" x14ac:dyDescent="0.25">
      <c r="J4378" s="44" t="str">
        <f t="shared" si="1455"/>
        <v/>
      </c>
      <c r="K4378" s="33" t="str">
        <f t="shared" ca="1" si="1440"/>
        <v/>
      </c>
      <c r="L4378" s="108">
        <f t="shared" ca="1" si="1439"/>
        <v>0</v>
      </c>
      <c r="M4378" s="44" t="str">
        <f t="shared" si="1456"/>
        <v/>
      </c>
      <c r="N4378" s="45" t="str">
        <f t="shared" ca="1" si="1441"/>
        <v/>
      </c>
      <c r="O4378" s="108">
        <f t="shared" si="1454"/>
        <v>0</v>
      </c>
      <c r="P4378" s="21" t="e">
        <f t="shared" si="1443"/>
        <v>#N/A</v>
      </c>
      <c r="Q4378" s="21" t="e">
        <f t="shared" si="1444"/>
        <v>#N/A</v>
      </c>
      <c r="R4378" s="21" t="e">
        <f t="shared" si="1445"/>
        <v>#N/A</v>
      </c>
      <c r="S4378" s="21" t="e">
        <f t="shared" si="1446"/>
        <v>#N/A</v>
      </c>
      <c r="T4378" s="29" t="e">
        <f t="shared" si="1438"/>
        <v>#N/A</v>
      </c>
      <c r="U4378" s="34">
        <f t="shared" si="1447"/>
        <v>0</v>
      </c>
      <c r="V4378" s="16">
        <f t="shared" ca="1" si="1450"/>
        <v>44139</v>
      </c>
      <c r="W4378" s="56">
        <f t="shared" ca="1" si="1451"/>
        <v>10</v>
      </c>
      <c r="X4378" s="56">
        <f t="shared" ca="1" si="1452"/>
        <v>2020</v>
      </c>
      <c r="Y4378" s="55" t="str">
        <f t="shared" ca="1" si="1453"/>
        <v>10-2020</v>
      </c>
      <c r="Z4378" s="51">
        <f ca="1">IFERROR(VLOOKUP(Y4378,IPC!$E$2:$F$1745,2,0),IPC!$H$1)</f>
        <v>138.32155800000001</v>
      </c>
      <c r="AA4378" s="48">
        <f t="shared" si="1448"/>
        <v>1</v>
      </c>
      <c r="AB4378" s="48">
        <f t="shared" si="1449"/>
        <v>1900</v>
      </c>
      <c r="AC4378" s="32" t="str">
        <f t="shared" si="1442"/>
        <v>1-1900</v>
      </c>
      <c r="AD4378" s="50">
        <f>IFERROR(VLOOKUP(AC4378,IPC!$E$2:$F$1745,2,0),IPC!$H$1)</f>
        <v>138.32155800000001</v>
      </c>
    </row>
    <row r="4379" spans="10:30" x14ac:dyDescent="0.25">
      <c r="J4379" s="44" t="str">
        <f t="shared" si="1455"/>
        <v/>
      </c>
      <c r="K4379" s="33" t="str">
        <f t="shared" ca="1" si="1440"/>
        <v/>
      </c>
      <c r="L4379" s="108">
        <f t="shared" ca="1" si="1439"/>
        <v>0</v>
      </c>
      <c r="M4379" s="44" t="str">
        <f t="shared" si="1456"/>
        <v/>
      </c>
      <c r="N4379" s="45" t="str">
        <f t="shared" ca="1" si="1441"/>
        <v/>
      </c>
      <c r="O4379" s="108">
        <f t="shared" si="1454"/>
        <v>0</v>
      </c>
      <c r="P4379" s="21" t="e">
        <f t="shared" si="1443"/>
        <v>#N/A</v>
      </c>
      <c r="Q4379" s="21" t="e">
        <f t="shared" si="1444"/>
        <v>#N/A</v>
      </c>
      <c r="R4379" s="21" t="e">
        <f t="shared" si="1445"/>
        <v>#N/A</v>
      </c>
      <c r="S4379" s="21" t="e">
        <f t="shared" si="1446"/>
        <v>#N/A</v>
      </c>
      <c r="T4379" s="29" t="e">
        <f t="shared" si="1438"/>
        <v>#N/A</v>
      </c>
      <c r="U4379" s="34">
        <f t="shared" si="1447"/>
        <v>0</v>
      </c>
      <c r="V4379" s="16">
        <f t="shared" ca="1" si="1450"/>
        <v>44139</v>
      </c>
      <c r="W4379" s="56">
        <f t="shared" ca="1" si="1451"/>
        <v>10</v>
      </c>
      <c r="X4379" s="56">
        <f t="shared" ca="1" si="1452"/>
        <v>2020</v>
      </c>
      <c r="Y4379" s="55" t="str">
        <f t="shared" ca="1" si="1453"/>
        <v>10-2020</v>
      </c>
      <c r="Z4379" s="51">
        <f ca="1">IFERROR(VLOOKUP(Y4379,IPC!$E$2:$F$1745,2,0),IPC!$H$1)</f>
        <v>138.32155800000001</v>
      </c>
      <c r="AA4379" s="48">
        <f t="shared" si="1448"/>
        <v>1</v>
      </c>
      <c r="AB4379" s="48">
        <f t="shared" si="1449"/>
        <v>1900</v>
      </c>
      <c r="AC4379" s="32" t="str">
        <f t="shared" si="1442"/>
        <v>1-1900</v>
      </c>
      <c r="AD4379" s="50">
        <f>IFERROR(VLOOKUP(AC4379,IPC!$E$2:$F$1745,2,0),IPC!$H$1)</f>
        <v>138.32155800000001</v>
      </c>
    </row>
    <row r="4380" spans="10:30" x14ac:dyDescent="0.25">
      <c r="J4380" s="44" t="str">
        <f t="shared" si="1455"/>
        <v/>
      </c>
      <c r="K4380" s="33" t="str">
        <f t="shared" ca="1" si="1440"/>
        <v/>
      </c>
      <c r="L4380" s="108">
        <f t="shared" ca="1" si="1439"/>
        <v>0</v>
      </c>
      <c r="M4380" s="44" t="str">
        <f t="shared" si="1456"/>
        <v/>
      </c>
      <c r="N4380" s="45" t="str">
        <f t="shared" ca="1" si="1441"/>
        <v/>
      </c>
      <c r="O4380" s="108">
        <f t="shared" si="1454"/>
        <v>0</v>
      </c>
      <c r="P4380" s="21" t="e">
        <f t="shared" si="1443"/>
        <v>#N/A</v>
      </c>
      <c r="Q4380" s="21" t="e">
        <f t="shared" si="1444"/>
        <v>#N/A</v>
      </c>
      <c r="R4380" s="21" t="e">
        <f t="shared" si="1445"/>
        <v>#N/A</v>
      </c>
      <c r="S4380" s="21" t="e">
        <f t="shared" si="1446"/>
        <v>#N/A</v>
      </c>
      <c r="T4380" s="29" t="e">
        <f t="shared" si="1438"/>
        <v>#N/A</v>
      </c>
      <c r="U4380" s="34">
        <f t="shared" si="1447"/>
        <v>0</v>
      </c>
      <c r="V4380" s="16">
        <f t="shared" ca="1" si="1450"/>
        <v>44139</v>
      </c>
      <c r="W4380" s="56">
        <f t="shared" ca="1" si="1451"/>
        <v>10</v>
      </c>
      <c r="X4380" s="56">
        <f t="shared" ca="1" si="1452"/>
        <v>2020</v>
      </c>
      <c r="Y4380" s="55" t="str">
        <f t="shared" ca="1" si="1453"/>
        <v>10-2020</v>
      </c>
      <c r="Z4380" s="51">
        <f ca="1">IFERROR(VLOOKUP(Y4380,IPC!$E$2:$F$1745,2,0),IPC!$H$1)</f>
        <v>138.32155800000001</v>
      </c>
      <c r="AA4380" s="48">
        <f t="shared" si="1448"/>
        <v>1</v>
      </c>
      <c r="AB4380" s="48">
        <f t="shared" si="1449"/>
        <v>1900</v>
      </c>
      <c r="AC4380" s="32" t="str">
        <f t="shared" si="1442"/>
        <v>1-1900</v>
      </c>
      <c r="AD4380" s="50">
        <f>IFERROR(VLOOKUP(AC4380,IPC!$E$2:$F$1745,2,0),IPC!$H$1)</f>
        <v>138.32155800000001</v>
      </c>
    </row>
    <row r="4381" spans="10:30" x14ac:dyDescent="0.25">
      <c r="J4381" s="44" t="str">
        <f t="shared" si="1455"/>
        <v/>
      </c>
      <c r="K4381" s="33" t="str">
        <f t="shared" ca="1" si="1440"/>
        <v/>
      </c>
      <c r="L4381" s="108">
        <f t="shared" ca="1" si="1439"/>
        <v>0</v>
      </c>
      <c r="M4381" s="44" t="str">
        <f t="shared" si="1456"/>
        <v/>
      </c>
      <c r="N4381" s="45" t="str">
        <f t="shared" ca="1" si="1441"/>
        <v/>
      </c>
      <c r="O4381" s="108">
        <f t="shared" si="1454"/>
        <v>0</v>
      </c>
      <c r="P4381" s="21" t="e">
        <f t="shared" si="1443"/>
        <v>#N/A</v>
      </c>
      <c r="Q4381" s="21" t="e">
        <f t="shared" si="1444"/>
        <v>#N/A</v>
      </c>
      <c r="R4381" s="21" t="e">
        <f t="shared" si="1445"/>
        <v>#N/A</v>
      </c>
      <c r="S4381" s="21" t="e">
        <f t="shared" si="1446"/>
        <v>#N/A</v>
      </c>
      <c r="T4381" s="29" t="e">
        <f t="shared" si="1438"/>
        <v>#N/A</v>
      </c>
      <c r="U4381" s="34">
        <f t="shared" si="1447"/>
        <v>0</v>
      </c>
      <c r="V4381" s="16">
        <f t="shared" ca="1" si="1450"/>
        <v>44139</v>
      </c>
      <c r="W4381" s="56">
        <f t="shared" ca="1" si="1451"/>
        <v>10</v>
      </c>
      <c r="X4381" s="56">
        <f t="shared" ca="1" si="1452"/>
        <v>2020</v>
      </c>
      <c r="Y4381" s="55" t="str">
        <f t="shared" ca="1" si="1453"/>
        <v>10-2020</v>
      </c>
      <c r="Z4381" s="51">
        <f ca="1">IFERROR(VLOOKUP(Y4381,IPC!$E$2:$F$1745,2,0),IPC!$H$1)</f>
        <v>138.32155800000001</v>
      </c>
      <c r="AA4381" s="48">
        <f t="shared" si="1448"/>
        <v>1</v>
      </c>
      <c r="AB4381" s="48">
        <f t="shared" si="1449"/>
        <v>1900</v>
      </c>
      <c r="AC4381" s="32" t="str">
        <f t="shared" si="1442"/>
        <v>1-1900</v>
      </c>
      <c r="AD4381" s="50">
        <f>IFERROR(VLOOKUP(AC4381,IPC!$E$2:$F$1745,2,0),IPC!$H$1)</f>
        <v>138.32155800000001</v>
      </c>
    </row>
    <row r="4382" spans="10:30" x14ac:dyDescent="0.25">
      <c r="J4382" s="44" t="str">
        <f t="shared" si="1455"/>
        <v/>
      </c>
      <c r="K4382" s="33" t="str">
        <f t="shared" ca="1" si="1440"/>
        <v/>
      </c>
      <c r="L4382" s="108">
        <f t="shared" ca="1" si="1439"/>
        <v>0</v>
      </c>
      <c r="M4382" s="44" t="str">
        <f t="shared" si="1456"/>
        <v/>
      </c>
      <c r="N4382" s="45" t="str">
        <f t="shared" ca="1" si="1441"/>
        <v/>
      </c>
      <c r="O4382" s="108">
        <f t="shared" si="1454"/>
        <v>0</v>
      </c>
      <c r="P4382" s="21" t="e">
        <f t="shared" si="1443"/>
        <v>#N/A</v>
      </c>
      <c r="Q4382" s="21" t="e">
        <f t="shared" si="1444"/>
        <v>#N/A</v>
      </c>
      <c r="R4382" s="21" t="e">
        <f t="shared" si="1445"/>
        <v>#N/A</v>
      </c>
      <c r="S4382" s="21" t="e">
        <f t="shared" si="1446"/>
        <v>#N/A</v>
      </c>
      <c r="T4382" s="29" t="e">
        <f t="shared" si="1438"/>
        <v>#N/A</v>
      </c>
      <c r="U4382" s="34">
        <f t="shared" si="1447"/>
        <v>0</v>
      </c>
      <c r="V4382" s="16">
        <f t="shared" ca="1" si="1450"/>
        <v>44139</v>
      </c>
      <c r="W4382" s="56">
        <f t="shared" ca="1" si="1451"/>
        <v>10</v>
      </c>
      <c r="X4382" s="56">
        <f t="shared" ca="1" si="1452"/>
        <v>2020</v>
      </c>
      <c r="Y4382" s="55" t="str">
        <f t="shared" ca="1" si="1453"/>
        <v>10-2020</v>
      </c>
      <c r="Z4382" s="51">
        <f ca="1">IFERROR(VLOOKUP(Y4382,IPC!$E$2:$F$1745,2,0),IPC!$H$1)</f>
        <v>138.32155800000001</v>
      </c>
      <c r="AA4382" s="48">
        <f t="shared" si="1448"/>
        <v>1</v>
      </c>
      <c r="AB4382" s="48">
        <f t="shared" si="1449"/>
        <v>1900</v>
      </c>
      <c r="AC4382" s="32" t="str">
        <f t="shared" si="1442"/>
        <v>1-1900</v>
      </c>
      <c r="AD4382" s="50">
        <f>IFERROR(VLOOKUP(AC4382,IPC!$E$2:$F$1745,2,0),IPC!$H$1)</f>
        <v>138.32155800000001</v>
      </c>
    </row>
    <row r="4383" spans="10:30" x14ac:dyDescent="0.25">
      <c r="J4383" s="44" t="str">
        <f t="shared" si="1455"/>
        <v/>
      </c>
      <c r="K4383" s="33" t="str">
        <f t="shared" ca="1" si="1440"/>
        <v/>
      </c>
      <c r="L4383" s="108">
        <f t="shared" ca="1" si="1439"/>
        <v>0</v>
      </c>
      <c r="M4383" s="44" t="str">
        <f t="shared" si="1456"/>
        <v/>
      </c>
      <c r="N4383" s="45" t="str">
        <f t="shared" ca="1" si="1441"/>
        <v/>
      </c>
      <c r="O4383" s="108">
        <f t="shared" si="1454"/>
        <v>0</v>
      </c>
      <c r="P4383" s="21" t="e">
        <f t="shared" si="1443"/>
        <v>#N/A</v>
      </c>
      <c r="Q4383" s="21" t="e">
        <f t="shared" si="1444"/>
        <v>#N/A</v>
      </c>
      <c r="R4383" s="21" t="e">
        <f t="shared" si="1445"/>
        <v>#N/A</v>
      </c>
      <c r="S4383" s="21" t="e">
        <f t="shared" si="1446"/>
        <v>#N/A</v>
      </c>
      <c r="T4383" s="29" t="e">
        <f t="shared" si="1438"/>
        <v>#N/A</v>
      </c>
      <c r="U4383" s="34">
        <f t="shared" si="1447"/>
        <v>0</v>
      </c>
      <c r="V4383" s="16">
        <f t="shared" ca="1" si="1450"/>
        <v>44139</v>
      </c>
      <c r="W4383" s="56">
        <f t="shared" ca="1" si="1451"/>
        <v>10</v>
      </c>
      <c r="X4383" s="56">
        <f t="shared" ca="1" si="1452"/>
        <v>2020</v>
      </c>
      <c r="Y4383" s="55" t="str">
        <f t="shared" ca="1" si="1453"/>
        <v>10-2020</v>
      </c>
      <c r="Z4383" s="51">
        <f ca="1">IFERROR(VLOOKUP(Y4383,IPC!$E$2:$F$1745,2,0),IPC!$H$1)</f>
        <v>138.32155800000001</v>
      </c>
      <c r="AA4383" s="48">
        <f t="shared" si="1448"/>
        <v>1</v>
      </c>
      <c r="AB4383" s="48">
        <f t="shared" si="1449"/>
        <v>1900</v>
      </c>
      <c r="AC4383" s="32" t="str">
        <f t="shared" si="1442"/>
        <v>1-1900</v>
      </c>
      <c r="AD4383" s="50">
        <f>IFERROR(VLOOKUP(AC4383,IPC!$E$2:$F$1745,2,0),IPC!$H$1)</f>
        <v>138.32155800000001</v>
      </c>
    </row>
    <row r="4384" spans="10:30" x14ac:dyDescent="0.25">
      <c r="J4384" s="44" t="str">
        <f t="shared" si="1455"/>
        <v/>
      </c>
      <c r="K4384" s="33" t="str">
        <f t="shared" ca="1" si="1440"/>
        <v/>
      </c>
      <c r="L4384" s="108">
        <f t="shared" ca="1" si="1439"/>
        <v>0</v>
      </c>
      <c r="M4384" s="44" t="str">
        <f t="shared" si="1456"/>
        <v/>
      </c>
      <c r="N4384" s="45" t="str">
        <f t="shared" ca="1" si="1441"/>
        <v/>
      </c>
      <c r="O4384" s="108">
        <f t="shared" si="1454"/>
        <v>0</v>
      </c>
      <c r="P4384" s="21" t="e">
        <f t="shared" si="1443"/>
        <v>#N/A</v>
      </c>
      <c r="Q4384" s="21" t="e">
        <f t="shared" si="1444"/>
        <v>#N/A</v>
      </c>
      <c r="R4384" s="21" t="e">
        <f t="shared" si="1445"/>
        <v>#N/A</v>
      </c>
      <c r="S4384" s="21" t="e">
        <f t="shared" si="1446"/>
        <v>#N/A</v>
      </c>
      <c r="T4384" s="29" t="e">
        <f t="shared" ref="T4384:T4447" si="1457">+SUMPRODUCT(P4384:S4384,$P$7:$S$7)/100</f>
        <v>#N/A</v>
      </c>
      <c r="U4384" s="34">
        <f t="shared" si="1447"/>
        <v>0</v>
      </c>
      <c r="V4384" s="16">
        <f t="shared" ca="1" si="1450"/>
        <v>44139</v>
      </c>
      <c r="W4384" s="56">
        <f t="shared" ca="1" si="1451"/>
        <v>10</v>
      </c>
      <c r="X4384" s="56">
        <f t="shared" ca="1" si="1452"/>
        <v>2020</v>
      </c>
      <c r="Y4384" s="55" t="str">
        <f t="shared" ca="1" si="1453"/>
        <v>10-2020</v>
      </c>
      <c r="Z4384" s="51">
        <f ca="1">IFERROR(VLOOKUP(Y4384,IPC!$E$2:$F$1745,2,0),IPC!$H$1)</f>
        <v>138.32155800000001</v>
      </c>
      <c r="AA4384" s="48">
        <f t="shared" si="1448"/>
        <v>1</v>
      </c>
      <c r="AB4384" s="48">
        <f t="shared" si="1449"/>
        <v>1900</v>
      </c>
      <c r="AC4384" s="32" t="str">
        <f t="shared" si="1442"/>
        <v>1-1900</v>
      </c>
      <c r="AD4384" s="50">
        <f>IFERROR(VLOOKUP(AC4384,IPC!$E$2:$F$1745,2,0),IPC!$H$1)</f>
        <v>138.32155800000001</v>
      </c>
    </row>
    <row r="4385" spans="10:30" x14ac:dyDescent="0.25">
      <c r="J4385" s="44" t="str">
        <f t="shared" si="1455"/>
        <v/>
      </c>
      <c r="K4385" s="33" t="str">
        <f t="shared" ca="1" si="1440"/>
        <v/>
      </c>
      <c r="L4385" s="108">
        <f t="shared" ca="1" si="1439"/>
        <v>0</v>
      </c>
      <c r="M4385" s="44" t="str">
        <f t="shared" si="1456"/>
        <v/>
      </c>
      <c r="N4385" s="45" t="str">
        <f t="shared" ca="1" si="1441"/>
        <v/>
      </c>
      <c r="O4385" s="108">
        <f t="shared" si="1454"/>
        <v>0</v>
      </c>
      <c r="P4385" s="21" t="e">
        <f t="shared" si="1443"/>
        <v>#N/A</v>
      </c>
      <c r="Q4385" s="21" t="e">
        <f t="shared" si="1444"/>
        <v>#N/A</v>
      </c>
      <c r="R4385" s="21" t="e">
        <f t="shared" si="1445"/>
        <v>#N/A</v>
      </c>
      <c r="S4385" s="21" t="e">
        <f t="shared" si="1446"/>
        <v>#N/A</v>
      </c>
      <c r="T4385" s="29" t="e">
        <f t="shared" si="1457"/>
        <v>#N/A</v>
      </c>
      <c r="U4385" s="34">
        <f t="shared" si="1447"/>
        <v>0</v>
      </c>
      <c r="V4385" s="16">
        <f t="shared" ca="1" si="1450"/>
        <v>44139</v>
      </c>
      <c r="W4385" s="56">
        <f t="shared" ca="1" si="1451"/>
        <v>10</v>
      </c>
      <c r="X4385" s="56">
        <f t="shared" ca="1" si="1452"/>
        <v>2020</v>
      </c>
      <c r="Y4385" s="55" t="str">
        <f t="shared" ca="1" si="1453"/>
        <v>10-2020</v>
      </c>
      <c r="Z4385" s="51">
        <f ca="1">IFERROR(VLOOKUP(Y4385,IPC!$E$2:$F$1745,2,0),IPC!$H$1)</f>
        <v>138.32155800000001</v>
      </c>
      <c r="AA4385" s="48">
        <f t="shared" si="1448"/>
        <v>1</v>
      </c>
      <c r="AB4385" s="48">
        <f t="shared" si="1449"/>
        <v>1900</v>
      </c>
      <c r="AC4385" s="32" t="str">
        <f t="shared" si="1442"/>
        <v>1-1900</v>
      </c>
      <c r="AD4385" s="50">
        <f>IFERROR(VLOOKUP(AC4385,IPC!$E$2:$F$1745,2,0),IPC!$H$1)</f>
        <v>138.32155800000001</v>
      </c>
    </row>
    <row r="4386" spans="10:30" x14ac:dyDescent="0.25">
      <c r="J4386" s="44" t="str">
        <f t="shared" si="1455"/>
        <v/>
      </c>
      <c r="K4386" s="33" t="str">
        <f t="shared" ca="1" si="1440"/>
        <v/>
      </c>
      <c r="L4386" s="108">
        <f t="shared" ca="1" si="1439"/>
        <v>0</v>
      </c>
      <c r="M4386" s="44" t="str">
        <f t="shared" si="1456"/>
        <v/>
      </c>
      <c r="N4386" s="45" t="str">
        <f t="shared" ca="1" si="1441"/>
        <v/>
      </c>
      <c r="O4386" s="108">
        <f t="shared" si="1454"/>
        <v>0</v>
      </c>
      <c r="P4386" s="21" t="e">
        <f t="shared" si="1443"/>
        <v>#N/A</v>
      </c>
      <c r="Q4386" s="21" t="e">
        <f t="shared" si="1444"/>
        <v>#N/A</v>
      </c>
      <c r="R4386" s="21" t="e">
        <f t="shared" si="1445"/>
        <v>#N/A</v>
      </c>
      <c r="S4386" s="21" t="e">
        <f t="shared" si="1446"/>
        <v>#N/A</v>
      </c>
      <c r="T4386" s="29" t="e">
        <f t="shared" si="1457"/>
        <v>#N/A</v>
      </c>
      <c r="U4386" s="34">
        <f t="shared" si="1447"/>
        <v>0</v>
      </c>
      <c r="V4386" s="16">
        <f t="shared" ca="1" si="1450"/>
        <v>44139</v>
      </c>
      <c r="W4386" s="56">
        <f t="shared" ca="1" si="1451"/>
        <v>10</v>
      </c>
      <c r="X4386" s="56">
        <f t="shared" ca="1" si="1452"/>
        <v>2020</v>
      </c>
      <c r="Y4386" s="55" t="str">
        <f t="shared" ca="1" si="1453"/>
        <v>10-2020</v>
      </c>
      <c r="Z4386" s="51">
        <f ca="1">IFERROR(VLOOKUP(Y4386,IPC!$E$2:$F$1745,2,0),IPC!$H$1)</f>
        <v>138.32155800000001</v>
      </c>
      <c r="AA4386" s="48">
        <f t="shared" si="1448"/>
        <v>1</v>
      </c>
      <c r="AB4386" s="48">
        <f t="shared" si="1449"/>
        <v>1900</v>
      </c>
      <c r="AC4386" s="32" t="str">
        <f t="shared" si="1442"/>
        <v>1-1900</v>
      </c>
      <c r="AD4386" s="50">
        <f>IFERROR(VLOOKUP(AC4386,IPC!$E$2:$F$1745,2,0),IPC!$H$1)</f>
        <v>138.32155800000001</v>
      </c>
    </row>
    <row r="4387" spans="10:30" x14ac:dyDescent="0.25">
      <c r="J4387" s="44" t="str">
        <f t="shared" si="1455"/>
        <v/>
      </c>
      <c r="K4387" s="33" t="str">
        <f t="shared" ca="1" si="1440"/>
        <v/>
      </c>
      <c r="L4387" s="108">
        <f t="shared" ca="1" si="1439"/>
        <v>0</v>
      </c>
      <c r="M4387" s="44" t="str">
        <f t="shared" si="1456"/>
        <v/>
      </c>
      <c r="N4387" s="45" t="str">
        <f t="shared" ca="1" si="1441"/>
        <v/>
      </c>
      <c r="O4387" s="108">
        <f t="shared" si="1454"/>
        <v>0</v>
      </c>
      <c r="P4387" s="21" t="e">
        <f t="shared" si="1443"/>
        <v>#N/A</v>
      </c>
      <c r="Q4387" s="21" t="e">
        <f t="shared" si="1444"/>
        <v>#N/A</v>
      </c>
      <c r="R4387" s="21" t="e">
        <f t="shared" si="1445"/>
        <v>#N/A</v>
      </c>
      <c r="S4387" s="21" t="e">
        <f t="shared" si="1446"/>
        <v>#N/A</v>
      </c>
      <c r="T4387" s="29" t="e">
        <f t="shared" si="1457"/>
        <v>#N/A</v>
      </c>
      <c r="U4387" s="34">
        <f t="shared" si="1447"/>
        <v>0</v>
      </c>
      <c r="V4387" s="16">
        <f t="shared" ca="1" si="1450"/>
        <v>44139</v>
      </c>
      <c r="W4387" s="56">
        <f t="shared" ca="1" si="1451"/>
        <v>10</v>
      </c>
      <c r="X4387" s="56">
        <f t="shared" ca="1" si="1452"/>
        <v>2020</v>
      </c>
      <c r="Y4387" s="55" t="str">
        <f t="shared" ca="1" si="1453"/>
        <v>10-2020</v>
      </c>
      <c r="Z4387" s="51">
        <f ca="1">IFERROR(VLOOKUP(Y4387,IPC!$E$2:$F$1745,2,0),IPC!$H$1)</f>
        <v>138.32155800000001</v>
      </c>
      <c r="AA4387" s="48">
        <f t="shared" si="1448"/>
        <v>1</v>
      </c>
      <c r="AB4387" s="48">
        <f t="shared" si="1449"/>
        <v>1900</v>
      </c>
      <c r="AC4387" s="32" t="str">
        <f t="shared" si="1442"/>
        <v>1-1900</v>
      </c>
      <c r="AD4387" s="50">
        <f>IFERROR(VLOOKUP(AC4387,IPC!$E$2:$F$1745,2,0),IPC!$H$1)</f>
        <v>138.32155800000001</v>
      </c>
    </row>
    <row r="4388" spans="10:30" x14ac:dyDescent="0.25">
      <c r="J4388" s="44" t="str">
        <f t="shared" si="1455"/>
        <v/>
      </c>
      <c r="K4388" s="33" t="str">
        <f t="shared" ca="1" si="1440"/>
        <v/>
      </c>
      <c r="L4388" s="108">
        <f t="shared" ca="1" si="1439"/>
        <v>0</v>
      </c>
      <c r="M4388" s="44" t="str">
        <f t="shared" si="1456"/>
        <v/>
      </c>
      <c r="N4388" s="45" t="str">
        <f t="shared" ca="1" si="1441"/>
        <v/>
      </c>
      <c r="O4388" s="108">
        <f t="shared" si="1454"/>
        <v>0</v>
      </c>
      <c r="P4388" s="21" t="e">
        <f t="shared" si="1443"/>
        <v>#N/A</v>
      </c>
      <c r="Q4388" s="21" t="e">
        <f t="shared" si="1444"/>
        <v>#N/A</v>
      </c>
      <c r="R4388" s="21" t="e">
        <f t="shared" si="1445"/>
        <v>#N/A</v>
      </c>
      <c r="S4388" s="21" t="e">
        <f t="shared" si="1446"/>
        <v>#N/A</v>
      </c>
      <c r="T4388" s="29" t="e">
        <f t="shared" si="1457"/>
        <v>#N/A</v>
      </c>
      <c r="U4388" s="34">
        <f t="shared" si="1447"/>
        <v>0</v>
      </c>
      <c r="V4388" s="16">
        <f t="shared" ca="1" si="1450"/>
        <v>44139</v>
      </c>
      <c r="W4388" s="56">
        <f t="shared" ca="1" si="1451"/>
        <v>10</v>
      </c>
      <c r="X4388" s="56">
        <f t="shared" ca="1" si="1452"/>
        <v>2020</v>
      </c>
      <c r="Y4388" s="55" t="str">
        <f t="shared" ca="1" si="1453"/>
        <v>10-2020</v>
      </c>
      <c r="Z4388" s="51">
        <f ca="1">IFERROR(VLOOKUP(Y4388,IPC!$E$2:$F$1745,2,0),IPC!$H$1)</f>
        <v>138.32155800000001</v>
      </c>
      <c r="AA4388" s="48">
        <f t="shared" si="1448"/>
        <v>1</v>
      </c>
      <c r="AB4388" s="48">
        <f t="shared" si="1449"/>
        <v>1900</v>
      </c>
      <c r="AC4388" s="32" t="str">
        <f t="shared" si="1442"/>
        <v>1-1900</v>
      </c>
      <c r="AD4388" s="50">
        <f>IFERROR(VLOOKUP(AC4388,IPC!$E$2:$F$1745,2,0),IPC!$H$1)</f>
        <v>138.32155800000001</v>
      </c>
    </row>
    <row r="4389" spans="10:30" x14ac:dyDescent="0.25">
      <c r="J4389" s="44" t="str">
        <f t="shared" si="1455"/>
        <v/>
      </c>
      <c r="K4389" s="33" t="str">
        <f t="shared" ca="1" si="1440"/>
        <v/>
      </c>
      <c r="L4389" s="108">
        <f t="shared" ca="1" si="1439"/>
        <v>0</v>
      </c>
      <c r="M4389" s="44" t="str">
        <f t="shared" si="1456"/>
        <v/>
      </c>
      <c r="N4389" s="45" t="str">
        <f t="shared" ca="1" si="1441"/>
        <v/>
      </c>
      <c r="O4389" s="108">
        <f t="shared" si="1454"/>
        <v>0</v>
      </c>
      <c r="P4389" s="21" t="e">
        <f t="shared" si="1443"/>
        <v>#N/A</v>
      </c>
      <c r="Q4389" s="21" t="e">
        <f t="shared" si="1444"/>
        <v>#N/A</v>
      </c>
      <c r="R4389" s="21" t="e">
        <f t="shared" si="1445"/>
        <v>#N/A</v>
      </c>
      <c r="S4389" s="21" t="e">
        <f t="shared" si="1446"/>
        <v>#N/A</v>
      </c>
      <c r="T4389" s="29" t="e">
        <f t="shared" si="1457"/>
        <v>#N/A</v>
      </c>
      <c r="U4389" s="34">
        <f t="shared" si="1447"/>
        <v>0</v>
      </c>
      <c r="V4389" s="16">
        <f t="shared" ca="1" si="1450"/>
        <v>44139</v>
      </c>
      <c r="W4389" s="56">
        <f t="shared" ca="1" si="1451"/>
        <v>10</v>
      </c>
      <c r="X4389" s="56">
        <f t="shared" ca="1" si="1452"/>
        <v>2020</v>
      </c>
      <c r="Y4389" s="55" t="str">
        <f t="shared" ca="1" si="1453"/>
        <v>10-2020</v>
      </c>
      <c r="Z4389" s="51">
        <f ca="1">IFERROR(VLOOKUP(Y4389,IPC!$E$2:$F$1745,2,0),IPC!$H$1)</f>
        <v>138.32155800000001</v>
      </c>
      <c r="AA4389" s="48">
        <f t="shared" si="1448"/>
        <v>1</v>
      </c>
      <c r="AB4389" s="48">
        <f t="shared" si="1449"/>
        <v>1900</v>
      </c>
      <c r="AC4389" s="32" t="str">
        <f t="shared" si="1442"/>
        <v>1-1900</v>
      </c>
      <c r="AD4389" s="50">
        <f>IFERROR(VLOOKUP(AC4389,IPC!$E$2:$F$1745,2,0),IPC!$H$1)</f>
        <v>138.32155800000001</v>
      </c>
    </row>
    <row r="4390" spans="10:30" x14ac:dyDescent="0.25">
      <c r="J4390" s="44" t="str">
        <f t="shared" si="1455"/>
        <v/>
      </c>
      <c r="K4390" s="33" t="str">
        <f t="shared" ca="1" si="1440"/>
        <v/>
      </c>
      <c r="L4390" s="108">
        <f t="shared" ref="L4390:L4453" ca="1" si="1458">IFERROR(B4390*C4390*Z4402/AD4402,"")</f>
        <v>0</v>
      </c>
      <c r="M4390" s="44" t="str">
        <f t="shared" si="1456"/>
        <v/>
      </c>
      <c r="N4390" s="45" t="str">
        <f t="shared" ca="1" si="1441"/>
        <v/>
      </c>
      <c r="O4390" s="108">
        <f t="shared" si="1454"/>
        <v>0</v>
      </c>
      <c r="P4390" s="21" t="e">
        <f t="shared" si="1443"/>
        <v>#N/A</v>
      </c>
      <c r="Q4390" s="21" t="e">
        <f t="shared" si="1444"/>
        <v>#N/A</v>
      </c>
      <c r="R4390" s="21" t="e">
        <f t="shared" si="1445"/>
        <v>#N/A</v>
      </c>
      <c r="S4390" s="21" t="e">
        <f t="shared" si="1446"/>
        <v>#N/A</v>
      </c>
      <c r="T4390" s="29" t="e">
        <f t="shared" si="1457"/>
        <v>#N/A</v>
      </c>
      <c r="U4390" s="34">
        <f t="shared" si="1447"/>
        <v>0</v>
      </c>
      <c r="V4390" s="16">
        <f t="shared" ca="1" si="1450"/>
        <v>44139</v>
      </c>
      <c r="W4390" s="56">
        <f t="shared" ca="1" si="1451"/>
        <v>10</v>
      </c>
      <c r="X4390" s="56">
        <f t="shared" ca="1" si="1452"/>
        <v>2020</v>
      </c>
      <c r="Y4390" s="55" t="str">
        <f t="shared" ca="1" si="1453"/>
        <v>10-2020</v>
      </c>
      <c r="Z4390" s="51">
        <f ca="1">IFERROR(VLOOKUP(Y4390,IPC!$E$2:$F$1745,2,0),IPC!$H$1)</f>
        <v>138.32155800000001</v>
      </c>
      <c r="AA4390" s="48">
        <f t="shared" si="1448"/>
        <v>1</v>
      </c>
      <c r="AB4390" s="48">
        <f t="shared" si="1449"/>
        <v>1900</v>
      </c>
      <c r="AC4390" s="32" t="str">
        <f t="shared" si="1442"/>
        <v>1-1900</v>
      </c>
      <c r="AD4390" s="50">
        <f>IFERROR(VLOOKUP(AC4390,IPC!$E$2:$F$1745,2,0),IPC!$H$1)</f>
        <v>138.32155800000001</v>
      </c>
    </row>
    <row r="4391" spans="10:30" x14ac:dyDescent="0.25">
      <c r="J4391" s="44" t="str">
        <f t="shared" si="1455"/>
        <v/>
      </c>
      <c r="K4391" s="33" t="str">
        <f t="shared" ca="1" si="1440"/>
        <v/>
      </c>
      <c r="L4391" s="108">
        <f t="shared" ca="1" si="1458"/>
        <v>0</v>
      </c>
      <c r="M4391" s="44" t="str">
        <f t="shared" si="1456"/>
        <v/>
      </c>
      <c r="N4391" s="45" t="str">
        <f t="shared" ca="1" si="1441"/>
        <v/>
      </c>
      <c r="O4391" s="108">
        <f t="shared" si="1454"/>
        <v>0</v>
      </c>
      <c r="P4391" s="21" t="e">
        <f t="shared" si="1443"/>
        <v>#N/A</v>
      </c>
      <c r="Q4391" s="21" t="e">
        <f t="shared" si="1444"/>
        <v>#N/A</v>
      </c>
      <c r="R4391" s="21" t="e">
        <f t="shared" si="1445"/>
        <v>#N/A</v>
      </c>
      <c r="S4391" s="21" t="e">
        <f t="shared" si="1446"/>
        <v>#N/A</v>
      </c>
      <c r="T4391" s="29" t="e">
        <f t="shared" si="1457"/>
        <v>#N/A</v>
      </c>
      <c r="U4391" s="34">
        <f t="shared" si="1447"/>
        <v>0</v>
      </c>
      <c r="V4391" s="16">
        <f t="shared" ca="1" si="1450"/>
        <v>44139</v>
      </c>
      <c r="W4391" s="56">
        <f t="shared" ca="1" si="1451"/>
        <v>10</v>
      </c>
      <c r="X4391" s="56">
        <f t="shared" ca="1" si="1452"/>
        <v>2020</v>
      </c>
      <c r="Y4391" s="55" t="str">
        <f t="shared" ca="1" si="1453"/>
        <v>10-2020</v>
      </c>
      <c r="Z4391" s="51">
        <f ca="1">IFERROR(VLOOKUP(Y4391,IPC!$E$2:$F$1745,2,0),IPC!$H$1)</f>
        <v>138.32155800000001</v>
      </c>
      <c r="AA4391" s="48">
        <f t="shared" si="1448"/>
        <v>1</v>
      </c>
      <c r="AB4391" s="48">
        <f t="shared" si="1449"/>
        <v>1900</v>
      </c>
      <c r="AC4391" s="32" t="str">
        <f t="shared" si="1442"/>
        <v>1-1900</v>
      </c>
      <c r="AD4391" s="50">
        <f>IFERROR(VLOOKUP(AC4391,IPC!$E$2:$F$1745,2,0),IPC!$H$1)</f>
        <v>138.32155800000001</v>
      </c>
    </row>
    <row r="4392" spans="10:30" x14ac:dyDescent="0.25">
      <c r="J4392" s="44" t="str">
        <f t="shared" si="1455"/>
        <v/>
      </c>
      <c r="K4392" s="33" t="str">
        <f t="shared" ca="1" si="1440"/>
        <v/>
      </c>
      <c r="L4392" s="108">
        <f t="shared" ca="1" si="1458"/>
        <v>0</v>
      </c>
      <c r="M4392" s="44" t="str">
        <f t="shared" si="1456"/>
        <v/>
      </c>
      <c r="N4392" s="45" t="str">
        <f t="shared" ca="1" si="1441"/>
        <v/>
      </c>
      <c r="O4392" s="108">
        <f t="shared" si="1454"/>
        <v>0</v>
      </c>
      <c r="P4392" s="21" t="e">
        <f t="shared" si="1443"/>
        <v>#N/A</v>
      </c>
      <c r="Q4392" s="21" t="e">
        <f t="shared" si="1444"/>
        <v>#N/A</v>
      </c>
      <c r="R4392" s="21" t="e">
        <f t="shared" si="1445"/>
        <v>#N/A</v>
      </c>
      <c r="S4392" s="21" t="e">
        <f t="shared" si="1446"/>
        <v>#N/A</v>
      </c>
      <c r="T4392" s="29" t="e">
        <f t="shared" si="1457"/>
        <v>#N/A</v>
      </c>
      <c r="U4392" s="34">
        <f t="shared" si="1447"/>
        <v>0</v>
      </c>
      <c r="V4392" s="16">
        <f t="shared" ca="1" si="1450"/>
        <v>44139</v>
      </c>
      <c r="W4392" s="56">
        <f t="shared" ca="1" si="1451"/>
        <v>10</v>
      </c>
      <c r="X4392" s="56">
        <f t="shared" ca="1" si="1452"/>
        <v>2020</v>
      </c>
      <c r="Y4392" s="55" t="str">
        <f t="shared" ca="1" si="1453"/>
        <v>10-2020</v>
      </c>
      <c r="Z4392" s="51">
        <f ca="1">IFERROR(VLOOKUP(Y4392,IPC!$E$2:$F$1745,2,0),IPC!$H$1)</f>
        <v>138.32155800000001</v>
      </c>
      <c r="AA4392" s="48">
        <f t="shared" si="1448"/>
        <v>1</v>
      </c>
      <c r="AB4392" s="48">
        <f t="shared" si="1449"/>
        <v>1900</v>
      </c>
      <c r="AC4392" s="32" t="str">
        <f t="shared" si="1442"/>
        <v>1-1900</v>
      </c>
      <c r="AD4392" s="50">
        <f>IFERROR(VLOOKUP(AC4392,IPC!$E$2:$F$1745,2,0),IPC!$H$1)</f>
        <v>138.32155800000001</v>
      </c>
    </row>
    <row r="4393" spans="10:30" x14ac:dyDescent="0.25">
      <c r="J4393" s="44" t="str">
        <f t="shared" si="1455"/>
        <v/>
      </c>
      <c r="K4393" s="33" t="str">
        <f t="shared" ca="1" si="1440"/>
        <v/>
      </c>
      <c r="L4393" s="108">
        <f t="shared" ca="1" si="1458"/>
        <v>0</v>
      </c>
      <c r="M4393" s="44" t="str">
        <f t="shared" si="1456"/>
        <v/>
      </c>
      <c r="N4393" s="45" t="str">
        <f t="shared" ca="1" si="1441"/>
        <v/>
      </c>
      <c r="O4393" s="108">
        <f t="shared" si="1454"/>
        <v>0</v>
      </c>
      <c r="P4393" s="21" t="e">
        <f t="shared" si="1443"/>
        <v>#N/A</v>
      </c>
      <c r="Q4393" s="21" t="e">
        <f t="shared" si="1444"/>
        <v>#N/A</v>
      </c>
      <c r="R4393" s="21" t="e">
        <f t="shared" si="1445"/>
        <v>#N/A</v>
      </c>
      <c r="S4393" s="21" t="e">
        <f t="shared" si="1446"/>
        <v>#N/A</v>
      </c>
      <c r="T4393" s="29" t="e">
        <f t="shared" si="1457"/>
        <v>#N/A</v>
      </c>
      <c r="U4393" s="34">
        <f t="shared" si="1447"/>
        <v>0</v>
      </c>
      <c r="V4393" s="16">
        <f t="shared" ca="1" si="1450"/>
        <v>44139</v>
      </c>
      <c r="W4393" s="56">
        <f t="shared" ca="1" si="1451"/>
        <v>10</v>
      </c>
      <c r="X4393" s="56">
        <f t="shared" ca="1" si="1452"/>
        <v>2020</v>
      </c>
      <c r="Y4393" s="55" t="str">
        <f t="shared" ca="1" si="1453"/>
        <v>10-2020</v>
      </c>
      <c r="Z4393" s="51">
        <f ca="1">IFERROR(VLOOKUP(Y4393,IPC!$E$2:$F$1745,2,0),IPC!$H$1)</f>
        <v>138.32155800000001</v>
      </c>
      <c r="AA4393" s="48">
        <f t="shared" si="1448"/>
        <v>1</v>
      </c>
      <c r="AB4393" s="48">
        <f t="shared" si="1449"/>
        <v>1900</v>
      </c>
      <c r="AC4393" s="32" t="str">
        <f t="shared" si="1442"/>
        <v>1-1900</v>
      </c>
      <c r="AD4393" s="50">
        <f>IFERROR(VLOOKUP(AC4393,IPC!$E$2:$F$1745,2,0),IPC!$H$1)</f>
        <v>138.32155800000001</v>
      </c>
    </row>
    <row r="4394" spans="10:30" x14ac:dyDescent="0.25">
      <c r="J4394" s="44" t="str">
        <f t="shared" si="1455"/>
        <v/>
      </c>
      <c r="K4394" s="33" t="str">
        <f t="shared" ca="1" si="1440"/>
        <v/>
      </c>
      <c r="L4394" s="108">
        <f t="shared" ca="1" si="1458"/>
        <v>0</v>
      </c>
      <c r="M4394" s="44" t="str">
        <f t="shared" si="1456"/>
        <v/>
      </c>
      <c r="N4394" s="45" t="str">
        <f t="shared" ca="1" si="1441"/>
        <v/>
      </c>
      <c r="O4394" s="108">
        <f t="shared" si="1454"/>
        <v>0</v>
      </c>
      <c r="P4394" s="21" t="e">
        <f t="shared" si="1443"/>
        <v>#N/A</v>
      </c>
      <c r="Q4394" s="21" t="e">
        <f t="shared" si="1444"/>
        <v>#N/A</v>
      </c>
      <c r="R4394" s="21" t="e">
        <f t="shared" si="1445"/>
        <v>#N/A</v>
      </c>
      <c r="S4394" s="21" t="e">
        <f t="shared" si="1446"/>
        <v>#N/A</v>
      </c>
      <c r="T4394" s="29" t="e">
        <f t="shared" si="1457"/>
        <v>#N/A</v>
      </c>
      <c r="U4394" s="34">
        <f t="shared" si="1447"/>
        <v>0</v>
      </c>
      <c r="V4394" s="16">
        <f t="shared" ca="1" si="1450"/>
        <v>44139</v>
      </c>
      <c r="W4394" s="56">
        <f t="shared" ca="1" si="1451"/>
        <v>10</v>
      </c>
      <c r="X4394" s="56">
        <f t="shared" ca="1" si="1452"/>
        <v>2020</v>
      </c>
      <c r="Y4394" s="55" t="str">
        <f t="shared" ca="1" si="1453"/>
        <v>10-2020</v>
      </c>
      <c r="Z4394" s="51">
        <f ca="1">IFERROR(VLOOKUP(Y4394,IPC!$E$2:$F$1745,2,0),IPC!$H$1)</f>
        <v>138.32155800000001</v>
      </c>
      <c r="AA4394" s="48">
        <f t="shared" si="1448"/>
        <v>1</v>
      </c>
      <c r="AB4394" s="48">
        <f t="shared" si="1449"/>
        <v>1900</v>
      </c>
      <c r="AC4394" s="32" t="str">
        <f t="shared" si="1442"/>
        <v>1-1900</v>
      </c>
      <c r="AD4394" s="50">
        <f>IFERROR(VLOOKUP(AC4394,IPC!$E$2:$F$1745,2,0),IPC!$H$1)</f>
        <v>138.32155800000001</v>
      </c>
    </row>
    <row r="4395" spans="10:30" x14ac:dyDescent="0.25">
      <c r="J4395" s="44" t="str">
        <f t="shared" si="1455"/>
        <v/>
      </c>
      <c r="K4395" s="33" t="str">
        <f t="shared" ca="1" si="1440"/>
        <v/>
      </c>
      <c r="L4395" s="108">
        <f t="shared" ca="1" si="1458"/>
        <v>0</v>
      </c>
      <c r="M4395" s="44" t="str">
        <f t="shared" si="1456"/>
        <v/>
      </c>
      <c r="N4395" s="45" t="str">
        <f t="shared" ca="1" si="1441"/>
        <v/>
      </c>
      <c r="O4395" s="108">
        <f t="shared" si="1454"/>
        <v>0</v>
      </c>
      <c r="P4395" s="21" t="e">
        <f t="shared" si="1443"/>
        <v>#N/A</v>
      </c>
      <c r="Q4395" s="21" t="e">
        <f t="shared" si="1444"/>
        <v>#N/A</v>
      </c>
      <c r="R4395" s="21" t="e">
        <f t="shared" si="1445"/>
        <v>#N/A</v>
      </c>
      <c r="S4395" s="21" t="e">
        <f t="shared" si="1446"/>
        <v>#N/A</v>
      </c>
      <c r="T4395" s="29" t="e">
        <f t="shared" si="1457"/>
        <v>#N/A</v>
      </c>
      <c r="U4395" s="34">
        <f t="shared" si="1447"/>
        <v>0</v>
      </c>
      <c r="V4395" s="16">
        <f t="shared" ca="1" si="1450"/>
        <v>44139</v>
      </c>
      <c r="W4395" s="56">
        <f t="shared" ca="1" si="1451"/>
        <v>10</v>
      </c>
      <c r="X4395" s="56">
        <f t="shared" ca="1" si="1452"/>
        <v>2020</v>
      </c>
      <c r="Y4395" s="55" t="str">
        <f t="shared" ca="1" si="1453"/>
        <v>10-2020</v>
      </c>
      <c r="Z4395" s="51">
        <f ca="1">IFERROR(VLOOKUP(Y4395,IPC!$E$2:$F$1745,2,0),IPC!$H$1)</f>
        <v>138.32155800000001</v>
      </c>
      <c r="AA4395" s="48">
        <f t="shared" si="1448"/>
        <v>1</v>
      </c>
      <c r="AB4395" s="48">
        <f t="shared" si="1449"/>
        <v>1900</v>
      </c>
      <c r="AC4395" s="32" t="str">
        <f t="shared" si="1442"/>
        <v>1-1900</v>
      </c>
      <c r="AD4395" s="50">
        <f>IFERROR(VLOOKUP(AC4395,IPC!$E$2:$F$1745,2,0),IPC!$H$1)</f>
        <v>138.32155800000001</v>
      </c>
    </row>
    <row r="4396" spans="10:30" x14ac:dyDescent="0.25">
      <c r="J4396" s="44" t="str">
        <f t="shared" si="1455"/>
        <v/>
      </c>
      <c r="K4396" s="33" t="str">
        <f t="shared" ca="1" si="1440"/>
        <v/>
      </c>
      <c r="L4396" s="108">
        <f t="shared" ca="1" si="1458"/>
        <v>0</v>
      </c>
      <c r="M4396" s="44" t="str">
        <f t="shared" si="1456"/>
        <v/>
      </c>
      <c r="N4396" s="45" t="str">
        <f t="shared" ca="1" si="1441"/>
        <v/>
      </c>
      <c r="O4396" s="108">
        <f t="shared" si="1454"/>
        <v>0</v>
      </c>
      <c r="P4396" s="21" t="e">
        <f t="shared" si="1443"/>
        <v>#N/A</v>
      </c>
      <c r="Q4396" s="21" t="e">
        <f t="shared" si="1444"/>
        <v>#N/A</v>
      </c>
      <c r="R4396" s="21" t="e">
        <f t="shared" si="1445"/>
        <v>#N/A</v>
      </c>
      <c r="S4396" s="21" t="e">
        <f t="shared" si="1446"/>
        <v>#N/A</v>
      </c>
      <c r="T4396" s="29" t="e">
        <f t="shared" si="1457"/>
        <v>#N/A</v>
      </c>
      <c r="U4396" s="34">
        <f t="shared" si="1447"/>
        <v>0</v>
      </c>
      <c r="V4396" s="16">
        <f t="shared" ca="1" si="1450"/>
        <v>44139</v>
      </c>
      <c r="W4396" s="56">
        <f t="shared" ca="1" si="1451"/>
        <v>10</v>
      </c>
      <c r="X4396" s="56">
        <f t="shared" ca="1" si="1452"/>
        <v>2020</v>
      </c>
      <c r="Y4396" s="55" t="str">
        <f t="shared" ca="1" si="1453"/>
        <v>10-2020</v>
      </c>
      <c r="Z4396" s="51">
        <f ca="1">IFERROR(VLOOKUP(Y4396,IPC!$E$2:$F$1745,2,0),IPC!$H$1)</f>
        <v>138.32155800000001</v>
      </c>
      <c r="AA4396" s="48">
        <f t="shared" si="1448"/>
        <v>1</v>
      </c>
      <c r="AB4396" s="48">
        <f t="shared" si="1449"/>
        <v>1900</v>
      </c>
      <c r="AC4396" s="32" t="str">
        <f t="shared" si="1442"/>
        <v>1-1900</v>
      </c>
      <c r="AD4396" s="50">
        <f>IFERROR(VLOOKUP(AC4396,IPC!$E$2:$F$1745,2,0),IPC!$H$1)</f>
        <v>138.32155800000001</v>
      </c>
    </row>
    <row r="4397" spans="10:30" x14ac:dyDescent="0.25">
      <c r="J4397" s="44" t="str">
        <f t="shared" si="1455"/>
        <v/>
      </c>
      <c r="K4397" s="33" t="str">
        <f t="shared" ca="1" si="1440"/>
        <v/>
      </c>
      <c r="L4397" s="108">
        <f t="shared" ca="1" si="1458"/>
        <v>0</v>
      </c>
      <c r="M4397" s="44" t="str">
        <f t="shared" si="1456"/>
        <v/>
      </c>
      <c r="N4397" s="45" t="str">
        <f t="shared" ca="1" si="1441"/>
        <v/>
      </c>
      <c r="O4397" s="108">
        <f t="shared" si="1454"/>
        <v>0</v>
      </c>
      <c r="P4397" s="21" t="e">
        <f t="shared" si="1443"/>
        <v>#N/A</v>
      </c>
      <c r="Q4397" s="21" t="e">
        <f t="shared" si="1444"/>
        <v>#N/A</v>
      </c>
      <c r="R4397" s="21" t="e">
        <f t="shared" si="1445"/>
        <v>#N/A</v>
      </c>
      <c r="S4397" s="21" t="e">
        <f t="shared" si="1446"/>
        <v>#N/A</v>
      </c>
      <c r="T4397" s="29" t="e">
        <f t="shared" si="1457"/>
        <v>#N/A</v>
      </c>
      <c r="U4397" s="34">
        <f t="shared" si="1447"/>
        <v>0</v>
      </c>
      <c r="V4397" s="16">
        <f t="shared" ca="1" si="1450"/>
        <v>44139</v>
      </c>
      <c r="W4397" s="56">
        <f t="shared" ca="1" si="1451"/>
        <v>10</v>
      </c>
      <c r="X4397" s="56">
        <f t="shared" ca="1" si="1452"/>
        <v>2020</v>
      </c>
      <c r="Y4397" s="55" t="str">
        <f t="shared" ca="1" si="1453"/>
        <v>10-2020</v>
      </c>
      <c r="Z4397" s="51">
        <f ca="1">IFERROR(VLOOKUP(Y4397,IPC!$E$2:$F$1745,2,0),IPC!$H$1)</f>
        <v>138.32155800000001</v>
      </c>
      <c r="AA4397" s="48">
        <f t="shared" si="1448"/>
        <v>1</v>
      </c>
      <c r="AB4397" s="48">
        <f t="shared" si="1449"/>
        <v>1900</v>
      </c>
      <c r="AC4397" s="32" t="str">
        <f t="shared" si="1442"/>
        <v>1-1900</v>
      </c>
      <c r="AD4397" s="50">
        <f>IFERROR(VLOOKUP(AC4397,IPC!$E$2:$F$1745,2,0),IPC!$H$1)</f>
        <v>138.32155800000001</v>
      </c>
    </row>
    <row r="4398" spans="10:30" x14ac:dyDescent="0.25">
      <c r="J4398" s="44" t="str">
        <f t="shared" si="1455"/>
        <v/>
      </c>
      <c r="K4398" s="33" t="str">
        <f t="shared" ref="K4398:K4461" ca="1" si="1459">IFERROR(IF((U4410-V4410)/365&lt;0,"",(U4410-V4410)/365),"")</f>
        <v/>
      </c>
      <c r="L4398" s="108">
        <f t="shared" ca="1" si="1458"/>
        <v>0</v>
      </c>
      <c r="M4398" s="44" t="str">
        <f t="shared" si="1456"/>
        <v/>
      </c>
      <c r="N4398" s="45" t="str">
        <f t="shared" ref="N4398:N4461" ca="1" si="1460">IFERROR(L4398*((1+$M$7)^K4398)/((1+$N$7)^K4398),"")</f>
        <v/>
      </c>
      <c r="O4398" s="108">
        <f t="shared" si="1454"/>
        <v>0</v>
      </c>
      <c r="P4398" s="21" t="e">
        <f t="shared" si="1443"/>
        <v>#N/A</v>
      </c>
      <c r="Q4398" s="21" t="e">
        <f t="shared" si="1444"/>
        <v>#N/A</v>
      </c>
      <c r="R4398" s="21" t="e">
        <f t="shared" si="1445"/>
        <v>#N/A</v>
      </c>
      <c r="S4398" s="21" t="e">
        <f t="shared" si="1446"/>
        <v>#N/A</v>
      </c>
      <c r="T4398" s="29" t="e">
        <f t="shared" si="1457"/>
        <v>#N/A</v>
      </c>
      <c r="U4398" s="34">
        <f t="shared" si="1447"/>
        <v>0</v>
      </c>
      <c r="V4398" s="16">
        <f t="shared" ca="1" si="1450"/>
        <v>44139</v>
      </c>
      <c r="W4398" s="56">
        <f t="shared" ca="1" si="1451"/>
        <v>10</v>
      </c>
      <c r="X4398" s="56">
        <f t="shared" ca="1" si="1452"/>
        <v>2020</v>
      </c>
      <c r="Y4398" s="55" t="str">
        <f t="shared" ca="1" si="1453"/>
        <v>10-2020</v>
      </c>
      <c r="Z4398" s="51">
        <f ca="1">IFERROR(VLOOKUP(Y4398,IPC!$E$2:$F$1745,2,0),IPC!$H$1)</f>
        <v>138.32155800000001</v>
      </c>
      <c r="AA4398" s="48">
        <f t="shared" si="1448"/>
        <v>1</v>
      </c>
      <c r="AB4398" s="48">
        <f t="shared" si="1449"/>
        <v>1900</v>
      </c>
      <c r="AC4398" s="32" t="str">
        <f t="shared" si="1442"/>
        <v>1-1900</v>
      </c>
      <c r="AD4398" s="50">
        <f>IFERROR(VLOOKUP(AC4398,IPC!$E$2:$F$1745,2,0),IPC!$H$1)</f>
        <v>138.32155800000001</v>
      </c>
    </row>
    <row r="4399" spans="10:30" x14ac:dyDescent="0.25">
      <c r="J4399" s="44" t="str">
        <f t="shared" si="1455"/>
        <v/>
      </c>
      <c r="K4399" s="33" t="str">
        <f t="shared" ca="1" si="1459"/>
        <v/>
      </c>
      <c r="L4399" s="108">
        <f t="shared" ca="1" si="1458"/>
        <v>0</v>
      </c>
      <c r="M4399" s="44" t="str">
        <f t="shared" si="1456"/>
        <v/>
      </c>
      <c r="N4399" s="45" t="str">
        <f t="shared" ca="1" si="1460"/>
        <v/>
      </c>
      <c r="O4399" s="108">
        <f t="shared" si="1454"/>
        <v>0</v>
      </c>
      <c r="P4399" s="21" t="e">
        <f t="shared" si="1443"/>
        <v>#N/A</v>
      </c>
      <c r="Q4399" s="21" t="e">
        <f t="shared" si="1444"/>
        <v>#N/A</v>
      </c>
      <c r="R4399" s="21" t="e">
        <f t="shared" si="1445"/>
        <v>#N/A</v>
      </c>
      <c r="S4399" s="21" t="e">
        <f t="shared" si="1446"/>
        <v>#N/A</v>
      </c>
      <c r="T4399" s="29" t="e">
        <f t="shared" si="1457"/>
        <v>#N/A</v>
      </c>
      <c r="U4399" s="34">
        <f t="shared" si="1447"/>
        <v>0</v>
      </c>
      <c r="V4399" s="16">
        <f t="shared" ca="1" si="1450"/>
        <v>44139</v>
      </c>
      <c r="W4399" s="56">
        <f t="shared" ca="1" si="1451"/>
        <v>10</v>
      </c>
      <c r="X4399" s="56">
        <f t="shared" ca="1" si="1452"/>
        <v>2020</v>
      </c>
      <c r="Y4399" s="55" t="str">
        <f t="shared" ca="1" si="1453"/>
        <v>10-2020</v>
      </c>
      <c r="Z4399" s="51">
        <f ca="1">IFERROR(VLOOKUP(Y4399,IPC!$E$2:$F$1745,2,0),IPC!$H$1)</f>
        <v>138.32155800000001</v>
      </c>
      <c r="AA4399" s="48">
        <f t="shared" si="1448"/>
        <v>1</v>
      </c>
      <c r="AB4399" s="48">
        <f t="shared" si="1449"/>
        <v>1900</v>
      </c>
      <c r="AC4399" s="32" t="str">
        <f t="shared" ref="AC4399:AC4462" si="1461">+AA4399&amp;"-"&amp;AB4399</f>
        <v>1-1900</v>
      </c>
      <c r="AD4399" s="50">
        <f>IFERROR(VLOOKUP(AC4399,IPC!$E$2:$F$1745,2,0),IPC!$H$1)</f>
        <v>138.32155800000001</v>
      </c>
    </row>
    <row r="4400" spans="10:30" x14ac:dyDescent="0.25">
      <c r="J4400" s="44" t="str">
        <f t="shared" si="1455"/>
        <v/>
      </c>
      <c r="K4400" s="33" t="str">
        <f t="shared" ca="1" si="1459"/>
        <v/>
      </c>
      <c r="L4400" s="108">
        <f t="shared" ca="1" si="1458"/>
        <v>0</v>
      </c>
      <c r="M4400" s="44" t="str">
        <f t="shared" si="1456"/>
        <v/>
      </c>
      <c r="N4400" s="45" t="str">
        <f t="shared" ca="1" si="1460"/>
        <v/>
      </c>
      <c r="O4400" s="108">
        <f t="shared" si="1454"/>
        <v>0</v>
      </c>
      <c r="P4400" s="21" t="e">
        <f t="shared" si="1443"/>
        <v>#N/A</v>
      </c>
      <c r="Q4400" s="21" t="e">
        <f t="shared" si="1444"/>
        <v>#N/A</v>
      </c>
      <c r="R4400" s="21" t="e">
        <f t="shared" si="1445"/>
        <v>#N/A</v>
      </c>
      <c r="S4400" s="21" t="e">
        <f t="shared" si="1446"/>
        <v>#N/A</v>
      </c>
      <c r="T4400" s="29" t="e">
        <f t="shared" si="1457"/>
        <v>#N/A</v>
      </c>
      <c r="U4400" s="34">
        <f t="shared" si="1447"/>
        <v>0</v>
      </c>
      <c r="V4400" s="16">
        <f t="shared" ca="1" si="1450"/>
        <v>44139</v>
      </c>
      <c r="W4400" s="56">
        <f t="shared" ca="1" si="1451"/>
        <v>10</v>
      </c>
      <c r="X4400" s="56">
        <f t="shared" ca="1" si="1452"/>
        <v>2020</v>
      </c>
      <c r="Y4400" s="55" t="str">
        <f t="shared" ca="1" si="1453"/>
        <v>10-2020</v>
      </c>
      <c r="Z4400" s="51">
        <f ca="1">IFERROR(VLOOKUP(Y4400,IPC!$E$2:$F$1745,2,0),IPC!$H$1)</f>
        <v>138.32155800000001</v>
      </c>
      <c r="AA4400" s="48">
        <f t="shared" si="1448"/>
        <v>1</v>
      </c>
      <c r="AB4400" s="48">
        <f t="shared" si="1449"/>
        <v>1900</v>
      </c>
      <c r="AC4400" s="32" t="str">
        <f t="shared" si="1461"/>
        <v>1-1900</v>
      </c>
      <c r="AD4400" s="50">
        <f>IFERROR(VLOOKUP(AC4400,IPC!$E$2:$F$1745,2,0),IPC!$H$1)</f>
        <v>138.32155800000001</v>
      </c>
    </row>
    <row r="4401" spans="10:30" x14ac:dyDescent="0.25">
      <c r="J4401" s="44" t="str">
        <f t="shared" si="1455"/>
        <v/>
      </c>
      <c r="K4401" s="33" t="str">
        <f t="shared" ca="1" si="1459"/>
        <v/>
      </c>
      <c r="L4401" s="108">
        <f t="shared" ca="1" si="1458"/>
        <v>0</v>
      </c>
      <c r="M4401" s="44" t="str">
        <f t="shared" si="1456"/>
        <v/>
      </c>
      <c r="N4401" s="45" t="str">
        <f t="shared" ca="1" si="1460"/>
        <v/>
      </c>
      <c r="O4401" s="108">
        <f t="shared" si="1454"/>
        <v>0</v>
      </c>
      <c r="P4401" s="21" t="e">
        <f t="shared" si="1443"/>
        <v>#N/A</v>
      </c>
      <c r="Q4401" s="21" t="e">
        <f t="shared" si="1444"/>
        <v>#N/A</v>
      </c>
      <c r="R4401" s="21" t="e">
        <f t="shared" si="1445"/>
        <v>#N/A</v>
      </c>
      <c r="S4401" s="21" t="e">
        <f t="shared" si="1446"/>
        <v>#N/A</v>
      </c>
      <c r="T4401" s="29" t="e">
        <f t="shared" si="1457"/>
        <v>#N/A</v>
      </c>
      <c r="U4401" s="34">
        <f t="shared" si="1447"/>
        <v>0</v>
      </c>
      <c r="V4401" s="16">
        <f t="shared" ca="1" si="1450"/>
        <v>44139</v>
      </c>
      <c r="W4401" s="56">
        <f t="shared" ca="1" si="1451"/>
        <v>10</v>
      </c>
      <c r="X4401" s="56">
        <f t="shared" ca="1" si="1452"/>
        <v>2020</v>
      </c>
      <c r="Y4401" s="55" t="str">
        <f t="shared" ca="1" si="1453"/>
        <v>10-2020</v>
      </c>
      <c r="Z4401" s="51">
        <f ca="1">IFERROR(VLOOKUP(Y4401,IPC!$E$2:$F$1745,2,0),IPC!$H$1)</f>
        <v>138.32155800000001</v>
      </c>
      <c r="AA4401" s="48">
        <f t="shared" si="1448"/>
        <v>1</v>
      </c>
      <c r="AB4401" s="48">
        <f t="shared" si="1449"/>
        <v>1900</v>
      </c>
      <c r="AC4401" s="32" t="str">
        <f t="shared" si="1461"/>
        <v>1-1900</v>
      </c>
      <c r="AD4401" s="50">
        <f>IFERROR(VLOOKUP(AC4401,IPC!$E$2:$F$1745,2,0),IPC!$H$1)</f>
        <v>138.32155800000001</v>
      </c>
    </row>
    <row r="4402" spans="10:30" x14ac:dyDescent="0.25">
      <c r="J4402" s="44" t="str">
        <f t="shared" si="1455"/>
        <v/>
      </c>
      <c r="K4402" s="33" t="str">
        <f t="shared" ca="1" si="1459"/>
        <v/>
      </c>
      <c r="L4402" s="108">
        <f t="shared" ca="1" si="1458"/>
        <v>0</v>
      </c>
      <c r="M4402" s="44" t="str">
        <f t="shared" si="1456"/>
        <v/>
      </c>
      <c r="N4402" s="45" t="str">
        <f t="shared" ca="1" si="1460"/>
        <v/>
      </c>
      <c r="O4402" s="108">
        <f t="shared" si="1454"/>
        <v>0</v>
      </c>
      <c r="P4402" s="21" t="e">
        <f t="shared" ref="P4402:P4465" si="1462">+VLOOKUP(D4390,$E$2:$F$5,2,0)</f>
        <v>#N/A</v>
      </c>
      <c r="Q4402" s="21" t="e">
        <f t="shared" ref="Q4402:Q4465" si="1463">+VLOOKUP(E4390,$E$2:$F$5,2,0)</f>
        <v>#N/A</v>
      </c>
      <c r="R4402" s="21" t="e">
        <f t="shared" ref="R4402:R4465" si="1464">+VLOOKUP(F4390,$E$2:$F$5,2,0)</f>
        <v>#N/A</v>
      </c>
      <c r="S4402" s="21" t="e">
        <f t="shared" ref="S4402:S4465" si="1465">+VLOOKUP(G4390,$E$2:$F$5,2,0)</f>
        <v>#N/A</v>
      </c>
      <c r="T4402" s="29" t="e">
        <f t="shared" si="1457"/>
        <v>#N/A</v>
      </c>
      <c r="U4402" s="34">
        <f t="shared" ref="U4402:U4465" si="1466">+H4390+365*I4390</f>
        <v>0</v>
      </c>
      <c r="V4402" s="16">
        <f t="shared" ca="1" si="1450"/>
        <v>44139</v>
      </c>
      <c r="W4402" s="56">
        <f t="shared" ca="1" si="1451"/>
        <v>10</v>
      </c>
      <c r="X4402" s="56">
        <f t="shared" ca="1" si="1452"/>
        <v>2020</v>
      </c>
      <c r="Y4402" s="55" t="str">
        <f t="shared" ca="1" si="1453"/>
        <v>10-2020</v>
      </c>
      <c r="Z4402" s="51">
        <f ca="1">IFERROR(VLOOKUP(Y4402,IPC!$E$2:$F$1745,2,0),IPC!$H$1)</f>
        <v>138.32155800000001</v>
      </c>
      <c r="AA4402" s="48">
        <f t="shared" ref="AA4402:AA4465" si="1467">+MONTH(H4390)</f>
        <v>1</v>
      </c>
      <c r="AB4402" s="48">
        <f t="shared" ref="AB4402:AB4465" si="1468">+YEAR(H4390)</f>
        <v>1900</v>
      </c>
      <c r="AC4402" s="32" t="str">
        <f t="shared" si="1461"/>
        <v>1-1900</v>
      </c>
      <c r="AD4402" s="50">
        <f>IFERROR(VLOOKUP(AC4402,IPC!$E$2:$F$1745,2,0),IPC!$H$1)</f>
        <v>138.32155800000001</v>
      </c>
    </row>
    <row r="4403" spans="10:30" x14ac:dyDescent="0.25">
      <c r="J4403" s="44" t="str">
        <f t="shared" si="1455"/>
        <v/>
      </c>
      <c r="K4403" s="33" t="str">
        <f t="shared" ca="1" si="1459"/>
        <v/>
      </c>
      <c r="L4403" s="108">
        <f t="shared" ca="1" si="1458"/>
        <v>0</v>
      </c>
      <c r="M4403" s="44" t="str">
        <f t="shared" si="1456"/>
        <v/>
      </c>
      <c r="N4403" s="45" t="str">
        <f t="shared" ca="1" si="1460"/>
        <v/>
      </c>
      <c r="O4403" s="108">
        <f t="shared" si="1454"/>
        <v>0</v>
      </c>
      <c r="P4403" s="21" t="e">
        <f t="shared" si="1462"/>
        <v>#N/A</v>
      </c>
      <c r="Q4403" s="21" t="e">
        <f t="shared" si="1463"/>
        <v>#N/A</v>
      </c>
      <c r="R4403" s="21" t="e">
        <f t="shared" si="1464"/>
        <v>#N/A</v>
      </c>
      <c r="S4403" s="21" t="e">
        <f t="shared" si="1465"/>
        <v>#N/A</v>
      </c>
      <c r="T4403" s="29" t="e">
        <f t="shared" si="1457"/>
        <v>#N/A</v>
      </c>
      <c r="U4403" s="34">
        <f t="shared" si="1466"/>
        <v>0</v>
      </c>
      <c r="V4403" s="16">
        <f t="shared" ca="1" si="1450"/>
        <v>44139</v>
      </c>
      <c r="W4403" s="56">
        <f t="shared" ca="1" si="1451"/>
        <v>10</v>
      </c>
      <c r="X4403" s="56">
        <f t="shared" ca="1" si="1452"/>
        <v>2020</v>
      </c>
      <c r="Y4403" s="55" t="str">
        <f t="shared" ca="1" si="1453"/>
        <v>10-2020</v>
      </c>
      <c r="Z4403" s="51">
        <f ca="1">IFERROR(VLOOKUP(Y4403,IPC!$E$2:$F$1745,2,0),IPC!$H$1)</f>
        <v>138.32155800000001</v>
      </c>
      <c r="AA4403" s="48">
        <f t="shared" si="1467"/>
        <v>1</v>
      </c>
      <c r="AB4403" s="48">
        <f t="shared" si="1468"/>
        <v>1900</v>
      </c>
      <c r="AC4403" s="32" t="str">
        <f t="shared" si="1461"/>
        <v>1-1900</v>
      </c>
      <c r="AD4403" s="50">
        <f>IFERROR(VLOOKUP(AC4403,IPC!$E$2:$F$1745,2,0),IPC!$H$1)</f>
        <v>138.32155800000001</v>
      </c>
    </row>
    <row r="4404" spans="10:30" x14ac:dyDescent="0.25">
      <c r="J4404" s="44" t="str">
        <f t="shared" si="1455"/>
        <v/>
      </c>
      <c r="K4404" s="33" t="str">
        <f t="shared" ca="1" si="1459"/>
        <v/>
      </c>
      <c r="L4404" s="108">
        <f t="shared" ca="1" si="1458"/>
        <v>0</v>
      </c>
      <c r="M4404" s="44" t="str">
        <f t="shared" si="1456"/>
        <v/>
      </c>
      <c r="N4404" s="45" t="str">
        <f t="shared" ca="1" si="1460"/>
        <v/>
      </c>
      <c r="O4404" s="108">
        <f t="shared" si="1454"/>
        <v>0</v>
      </c>
      <c r="P4404" s="21" t="e">
        <f t="shared" si="1462"/>
        <v>#N/A</v>
      </c>
      <c r="Q4404" s="21" t="e">
        <f t="shared" si="1463"/>
        <v>#N/A</v>
      </c>
      <c r="R4404" s="21" t="e">
        <f t="shared" si="1464"/>
        <v>#N/A</v>
      </c>
      <c r="S4404" s="21" t="e">
        <f t="shared" si="1465"/>
        <v>#N/A</v>
      </c>
      <c r="T4404" s="29" t="e">
        <f t="shared" si="1457"/>
        <v>#N/A</v>
      </c>
      <c r="U4404" s="34">
        <f t="shared" si="1466"/>
        <v>0</v>
      </c>
      <c r="V4404" s="16">
        <f t="shared" ca="1" si="1450"/>
        <v>44139</v>
      </c>
      <c r="W4404" s="56">
        <f t="shared" ca="1" si="1451"/>
        <v>10</v>
      </c>
      <c r="X4404" s="56">
        <f t="shared" ca="1" si="1452"/>
        <v>2020</v>
      </c>
      <c r="Y4404" s="55" t="str">
        <f t="shared" ca="1" si="1453"/>
        <v>10-2020</v>
      </c>
      <c r="Z4404" s="51">
        <f ca="1">IFERROR(VLOOKUP(Y4404,IPC!$E$2:$F$1745,2,0),IPC!$H$1)</f>
        <v>138.32155800000001</v>
      </c>
      <c r="AA4404" s="48">
        <f t="shared" si="1467"/>
        <v>1</v>
      </c>
      <c r="AB4404" s="48">
        <f t="shared" si="1468"/>
        <v>1900</v>
      </c>
      <c r="AC4404" s="32" t="str">
        <f t="shared" si="1461"/>
        <v>1-1900</v>
      </c>
      <c r="AD4404" s="50">
        <f>IFERROR(VLOOKUP(AC4404,IPC!$E$2:$F$1745,2,0),IPC!$H$1)</f>
        <v>138.32155800000001</v>
      </c>
    </row>
    <row r="4405" spans="10:30" x14ac:dyDescent="0.25">
      <c r="J4405" s="44" t="str">
        <f t="shared" si="1455"/>
        <v/>
      </c>
      <c r="K4405" s="33" t="str">
        <f t="shared" ca="1" si="1459"/>
        <v/>
      </c>
      <c r="L4405" s="108">
        <f t="shared" ca="1" si="1458"/>
        <v>0</v>
      </c>
      <c r="M4405" s="44" t="str">
        <f t="shared" si="1456"/>
        <v/>
      </c>
      <c r="N4405" s="45" t="str">
        <f t="shared" ca="1" si="1460"/>
        <v/>
      </c>
      <c r="O4405" s="108">
        <f t="shared" si="1454"/>
        <v>0</v>
      </c>
      <c r="P4405" s="21" t="e">
        <f t="shared" si="1462"/>
        <v>#N/A</v>
      </c>
      <c r="Q4405" s="21" t="e">
        <f t="shared" si="1463"/>
        <v>#N/A</v>
      </c>
      <c r="R4405" s="21" t="e">
        <f t="shared" si="1464"/>
        <v>#N/A</v>
      </c>
      <c r="S4405" s="21" t="e">
        <f t="shared" si="1465"/>
        <v>#N/A</v>
      </c>
      <c r="T4405" s="29" t="e">
        <f t="shared" si="1457"/>
        <v>#N/A</v>
      </c>
      <c r="U4405" s="34">
        <f t="shared" si="1466"/>
        <v>0</v>
      </c>
      <c r="V4405" s="16">
        <f t="shared" ca="1" si="1450"/>
        <v>44139</v>
      </c>
      <c r="W4405" s="56">
        <f t="shared" ca="1" si="1451"/>
        <v>10</v>
      </c>
      <c r="X4405" s="56">
        <f t="shared" ca="1" si="1452"/>
        <v>2020</v>
      </c>
      <c r="Y4405" s="55" t="str">
        <f t="shared" ca="1" si="1453"/>
        <v>10-2020</v>
      </c>
      <c r="Z4405" s="51">
        <f ca="1">IFERROR(VLOOKUP(Y4405,IPC!$E$2:$F$1745,2,0),IPC!$H$1)</f>
        <v>138.32155800000001</v>
      </c>
      <c r="AA4405" s="48">
        <f t="shared" si="1467"/>
        <v>1</v>
      </c>
      <c r="AB4405" s="48">
        <f t="shared" si="1468"/>
        <v>1900</v>
      </c>
      <c r="AC4405" s="32" t="str">
        <f t="shared" si="1461"/>
        <v>1-1900</v>
      </c>
      <c r="AD4405" s="50">
        <f>IFERROR(VLOOKUP(AC4405,IPC!$E$2:$F$1745,2,0),IPC!$H$1)</f>
        <v>138.32155800000001</v>
      </c>
    </row>
    <row r="4406" spans="10:30" x14ac:dyDescent="0.25">
      <c r="J4406" s="44" t="str">
        <f t="shared" si="1455"/>
        <v/>
      </c>
      <c r="K4406" s="33" t="str">
        <f t="shared" ca="1" si="1459"/>
        <v/>
      </c>
      <c r="L4406" s="108">
        <f t="shared" ca="1" si="1458"/>
        <v>0</v>
      </c>
      <c r="M4406" s="44" t="str">
        <f t="shared" si="1456"/>
        <v/>
      </c>
      <c r="N4406" s="45" t="str">
        <f t="shared" ca="1" si="1460"/>
        <v/>
      </c>
      <c r="O4406" s="108">
        <f t="shared" si="1454"/>
        <v>0</v>
      </c>
      <c r="P4406" s="21" t="e">
        <f t="shared" si="1462"/>
        <v>#N/A</v>
      </c>
      <c r="Q4406" s="21" t="e">
        <f t="shared" si="1463"/>
        <v>#N/A</v>
      </c>
      <c r="R4406" s="21" t="e">
        <f t="shared" si="1464"/>
        <v>#N/A</v>
      </c>
      <c r="S4406" s="21" t="e">
        <f t="shared" si="1465"/>
        <v>#N/A</v>
      </c>
      <c r="T4406" s="29" t="e">
        <f t="shared" si="1457"/>
        <v>#N/A</v>
      </c>
      <c r="U4406" s="34">
        <f t="shared" si="1466"/>
        <v>0</v>
      </c>
      <c r="V4406" s="16">
        <f t="shared" ca="1" si="1450"/>
        <v>44139</v>
      </c>
      <c r="W4406" s="56">
        <f t="shared" ca="1" si="1451"/>
        <v>10</v>
      </c>
      <c r="X4406" s="56">
        <f t="shared" ca="1" si="1452"/>
        <v>2020</v>
      </c>
      <c r="Y4406" s="55" t="str">
        <f t="shared" ca="1" si="1453"/>
        <v>10-2020</v>
      </c>
      <c r="Z4406" s="51">
        <f ca="1">IFERROR(VLOOKUP(Y4406,IPC!$E$2:$F$1745,2,0),IPC!$H$1)</f>
        <v>138.32155800000001</v>
      </c>
      <c r="AA4406" s="48">
        <f t="shared" si="1467"/>
        <v>1</v>
      </c>
      <c r="AB4406" s="48">
        <f t="shared" si="1468"/>
        <v>1900</v>
      </c>
      <c r="AC4406" s="32" t="str">
        <f t="shared" si="1461"/>
        <v>1-1900</v>
      </c>
      <c r="AD4406" s="50">
        <f>IFERROR(VLOOKUP(AC4406,IPC!$E$2:$F$1745,2,0),IPC!$H$1)</f>
        <v>138.32155800000001</v>
      </c>
    </row>
    <row r="4407" spans="10:30" x14ac:dyDescent="0.25">
      <c r="J4407" s="44" t="str">
        <f t="shared" si="1455"/>
        <v/>
      </c>
      <c r="K4407" s="33" t="str">
        <f t="shared" ca="1" si="1459"/>
        <v/>
      </c>
      <c r="L4407" s="108">
        <f t="shared" ca="1" si="1458"/>
        <v>0</v>
      </c>
      <c r="M4407" s="44" t="str">
        <f t="shared" si="1456"/>
        <v/>
      </c>
      <c r="N4407" s="45" t="str">
        <f t="shared" ca="1" si="1460"/>
        <v/>
      </c>
      <c r="O4407" s="108">
        <f t="shared" si="1454"/>
        <v>0</v>
      </c>
      <c r="P4407" s="21" t="e">
        <f t="shared" si="1462"/>
        <v>#N/A</v>
      </c>
      <c r="Q4407" s="21" t="e">
        <f t="shared" si="1463"/>
        <v>#N/A</v>
      </c>
      <c r="R4407" s="21" t="e">
        <f t="shared" si="1464"/>
        <v>#N/A</v>
      </c>
      <c r="S4407" s="21" t="e">
        <f t="shared" si="1465"/>
        <v>#N/A</v>
      </c>
      <c r="T4407" s="29" t="e">
        <f t="shared" si="1457"/>
        <v>#N/A</v>
      </c>
      <c r="U4407" s="34">
        <f t="shared" si="1466"/>
        <v>0</v>
      </c>
      <c r="V4407" s="16">
        <f t="shared" ca="1" si="1450"/>
        <v>44139</v>
      </c>
      <c r="W4407" s="56">
        <f t="shared" ca="1" si="1451"/>
        <v>10</v>
      </c>
      <c r="X4407" s="56">
        <f t="shared" ca="1" si="1452"/>
        <v>2020</v>
      </c>
      <c r="Y4407" s="55" t="str">
        <f t="shared" ca="1" si="1453"/>
        <v>10-2020</v>
      </c>
      <c r="Z4407" s="51">
        <f ca="1">IFERROR(VLOOKUP(Y4407,IPC!$E$2:$F$1745,2,0),IPC!$H$1)</f>
        <v>138.32155800000001</v>
      </c>
      <c r="AA4407" s="48">
        <f t="shared" si="1467"/>
        <v>1</v>
      </c>
      <c r="AB4407" s="48">
        <f t="shared" si="1468"/>
        <v>1900</v>
      </c>
      <c r="AC4407" s="32" t="str">
        <f t="shared" si="1461"/>
        <v>1-1900</v>
      </c>
      <c r="AD4407" s="50">
        <f>IFERROR(VLOOKUP(AC4407,IPC!$E$2:$F$1745,2,0),IPC!$H$1)</f>
        <v>138.32155800000001</v>
      </c>
    </row>
    <row r="4408" spans="10:30" x14ac:dyDescent="0.25">
      <c r="J4408" s="44" t="str">
        <f t="shared" si="1455"/>
        <v/>
      </c>
      <c r="K4408" s="33" t="str">
        <f t="shared" ca="1" si="1459"/>
        <v/>
      </c>
      <c r="L4408" s="108">
        <f t="shared" ca="1" si="1458"/>
        <v>0</v>
      </c>
      <c r="M4408" s="44" t="str">
        <f t="shared" si="1456"/>
        <v/>
      </c>
      <c r="N4408" s="45" t="str">
        <f t="shared" ca="1" si="1460"/>
        <v/>
      </c>
      <c r="O4408" s="108">
        <f t="shared" si="1454"/>
        <v>0</v>
      </c>
      <c r="P4408" s="21" t="e">
        <f t="shared" si="1462"/>
        <v>#N/A</v>
      </c>
      <c r="Q4408" s="21" t="e">
        <f t="shared" si="1463"/>
        <v>#N/A</v>
      </c>
      <c r="R4408" s="21" t="e">
        <f t="shared" si="1464"/>
        <v>#N/A</v>
      </c>
      <c r="S4408" s="21" t="e">
        <f t="shared" si="1465"/>
        <v>#N/A</v>
      </c>
      <c r="T4408" s="29" t="e">
        <f t="shared" si="1457"/>
        <v>#N/A</v>
      </c>
      <c r="U4408" s="34">
        <f t="shared" si="1466"/>
        <v>0</v>
      </c>
      <c r="V4408" s="16">
        <f t="shared" ca="1" si="1450"/>
        <v>44139</v>
      </c>
      <c r="W4408" s="56">
        <f t="shared" ca="1" si="1451"/>
        <v>10</v>
      </c>
      <c r="X4408" s="56">
        <f t="shared" ca="1" si="1452"/>
        <v>2020</v>
      </c>
      <c r="Y4408" s="55" t="str">
        <f t="shared" ca="1" si="1453"/>
        <v>10-2020</v>
      </c>
      <c r="Z4408" s="51">
        <f ca="1">IFERROR(VLOOKUP(Y4408,IPC!$E$2:$F$1745,2,0),IPC!$H$1)</f>
        <v>138.32155800000001</v>
      </c>
      <c r="AA4408" s="48">
        <f t="shared" si="1467"/>
        <v>1</v>
      </c>
      <c r="AB4408" s="48">
        <f t="shared" si="1468"/>
        <v>1900</v>
      </c>
      <c r="AC4408" s="32" t="str">
        <f t="shared" si="1461"/>
        <v>1-1900</v>
      </c>
      <c r="AD4408" s="50">
        <f>IFERROR(VLOOKUP(AC4408,IPC!$E$2:$F$1745,2,0),IPC!$H$1)</f>
        <v>138.32155800000001</v>
      </c>
    </row>
    <row r="4409" spans="10:30" x14ac:dyDescent="0.25">
      <c r="J4409" s="44" t="str">
        <f t="shared" si="1455"/>
        <v/>
      </c>
      <c r="K4409" s="33" t="str">
        <f t="shared" ca="1" si="1459"/>
        <v/>
      </c>
      <c r="L4409" s="108">
        <f t="shared" ca="1" si="1458"/>
        <v>0</v>
      </c>
      <c r="M4409" s="44" t="str">
        <f t="shared" si="1456"/>
        <v/>
      </c>
      <c r="N4409" s="45" t="str">
        <f t="shared" ca="1" si="1460"/>
        <v/>
      </c>
      <c r="O4409" s="108">
        <f t="shared" si="1454"/>
        <v>0</v>
      </c>
      <c r="P4409" s="21" t="e">
        <f t="shared" si="1462"/>
        <v>#N/A</v>
      </c>
      <c r="Q4409" s="21" t="e">
        <f t="shared" si="1463"/>
        <v>#N/A</v>
      </c>
      <c r="R4409" s="21" t="e">
        <f t="shared" si="1464"/>
        <v>#N/A</v>
      </c>
      <c r="S4409" s="21" t="e">
        <f t="shared" si="1465"/>
        <v>#N/A</v>
      </c>
      <c r="T4409" s="29" t="e">
        <f t="shared" si="1457"/>
        <v>#N/A</v>
      </c>
      <c r="U4409" s="34">
        <f t="shared" si="1466"/>
        <v>0</v>
      </c>
      <c r="V4409" s="16">
        <f t="shared" ca="1" si="1450"/>
        <v>44139</v>
      </c>
      <c r="W4409" s="56">
        <f t="shared" ca="1" si="1451"/>
        <v>10</v>
      </c>
      <c r="X4409" s="56">
        <f t="shared" ca="1" si="1452"/>
        <v>2020</v>
      </c>
      <c r="Y4409" s="55" t="str">
        <f t="shared" ca="1" si="1453"/>
        <v>10-2020</v>
      </c>
      <c r="Z4409" s="51">
        <f ca="1">IFERROR(VLOOKUP(Y4409,IPC!$E$2:$F$1745,2,0),IPC!$H$1)</f>
        <v>138.32155800000001</v>
      </c>
      <c r="AA4409" s="48">
        <f t="shared" si="1467"/>
        <v>1</v>
      </c>
      <c r="AB4409" s="48">
        <f t="shared" si="1468"/>
        <v>1900</v>
      </c>
      <c r="AC4409" s="32" t="str">
        <f t="shared" si="1461"/>
        <v>1-1900</v>
      </c>
      <c r="AD4409" s="50">
        <f>IFERROR(VLOOKUP(AC4409,IPC!$E$2:$F$1745,2,0),IPC!$H$1)</f>
        <v>138.32155800000001</v>
      </c>
    </row>
    <row r="4410" spans="10:30" x14ac:dyDescent="0.25">
      <c r="J4410" s="44" t="str">
        <f t="shared" si="1455"/>
        <v/>
      </c>
      <c r="K4410" s="33" t="str">
        <f t="shared" ca="1" si="1459"/>
        <v/>
      </c>
      <c r="L4410" s="108">
        <f t="shared" ca="1" si="1458"/>
        <v>0</v>
      </c>
      <c r="M4410" s="44" t="str">
        <f t="shared" si="1456"/>
        <v/>
      </c>
      <c r="N4410" s="45" t="str">
        <f t="shared" ca="1" si="1460"/>
        <v/>
      </c>
      <c r="O4410" s="108">
        <f t="shared" si="1454"/>
        <v>0</v>
      </c>
      <c r="P4410" s="21" t="e">
        <f t="shared" si="1462"/>
        <v>#N/A</v>
      </c>
      <c r="Q4410" s="21" t="e">
        <f t="shared" si="1463"/>
        <v>#N/A</v>
      </c>
      <c r="R4410" s="21" t="e">
        <f t="shared" si="1464"/>
        <v>#N/A</v>
      </c>
      <c r="S4410" s="21" t="e">
        <f t="shared" si="1465"/>
        <v>#N/A</v>
      </c>
      <c r="T4410" s="29" t="e">
        <f t="shared" si="1457"/>
        <v>#N/A</v>
      </c>
      <c r="U4410" s="34">
        <f t="shared" si="1466"/>
        <v>0</v>
      </c>
      <c r="V4410" s="16">
        <f t="shared" ref="V4410:V4473" ca="1" si="1469">+TODAY()</f>
        <v>44139</v>
      </c>
      <c r="W4410" s="56">
        <f t="shared" ref="W4410:W4473" ca="1" si="1470">+MONTH(V4410)-1</f>
        <v>10</v>
      </c>
      <c r="X4410" s="56">
        <f t="shared" ref="X4410:X4473" ca="1" si="1471">+YEAR(V4410)</f>
        <v>2020</v>
      </c>
      <c r="Y4410" s="55" t="str">
        <f t="shared" ref="Y4410:Y4473" ca="1" si="1472">+W4410&amp;"-"&amp;X4410</f>
        <v>10-2020</v>
      </c>
      <c r="Z4410" s="51">
        <f ca="1">IFERROR(VLOOKUP(Y4410,IPC!$E$2:$F$1745,2,0),IPC!$H$1)</f>
        <v>138.32155800000001</v>
      </c>
      <c r="AA4410" s="48">
        <f t="shared" si="1467"/>
        <v>1</v>
      </c>
      <c r="AB4410" s="48">
        <f t="shared" si="1468"/>
        <v>1900</v>
      </c>
      <c r="AC4410" s="32" t="str">
        <f t="shared" si="1461"/>
        <v>1-1900</v>
      </c>
      <c r="AD4410" s="50">
        <f>IFERROR(VLOOKUP(AC4410,IPC!$E$2:$F$1745,2,0),IPC!$H$1)</f>
        <v>138.32155800000001</v>
      </c>
    </row>
    <row r="4411" spans="10:30" x14ac:dyDescent="0.25">
      <c r="J4411" s="44" t="str">
        <f t="shared" si="1455"/>
        <v/>
      </c>
      <c r="K4411" s="33" t="str">
        <f t="shared" ca="1" si="1459"/>
        <v/>
      </c>
      <c r="L4411" s="108">
        <f t="shared" ca="1" si="1458"/>
        <v>0</v>
      </c>
      <c r="M4411" s="44" t="str">
        <f t="shared" si="1456"/>
        <v/>
      </c>
      <c r="N4411" s="45" t="str">
        <f t="shared" ca="1" si="1460"/>
        <v/>
      </c>
      <c r="O4411" s="108">
        <f t="shared" si="1454"/>
        <v>0</v>
      </c>
      <c r="P4411" s="21" t="e">
        <f t="shared" si="1462"/>
        <v>#N/A</v>
      </c>
      <c r="Q4411" s="21" t="e">
        <f t="shared" si="1463"/>
        <v>#N/A</v>
      </c>
      <c r="R4411" s="21" t="e">
        <f t="shared" si="1464"/>
        <v>#N/A</v>
      </c>
      <c r="S4411" s="21" t="e">
        <f t="shared" si="1465"/>
        <v>#N/A</v>
      </c>
      <c r="T4411" s="29" t="e">
        <f t="shared" si="1457"/>
        <v>#N/A</v>
      </c>
      <c r="U4411" s="34">
        <f t="shared" si="1466"/>
        <v>0</v>
      </c>
      <c r="V4411" s="16">
        <f t="shared" ca="1" si="1469"/>
        <v>44139</v>
      </c>
      <c r="W4411" s="56">
        <f t="shared" ca="1" si="1470"/>
        <v>10</v>
      </c>
      <c r="X4411" s="56">
        <f t="shared" ca="1" si="1471"/>
        <v>2020</v>
      </c>
      <c r="Y4411" s="55" t="str">
        <f t="shared" ca="1" si="1472"/>
        <v>10-2020</v>
      </c>
      <c r="Z4411" s="51">
        <f ca="1">IFERROR(VLOOKUP(Y4411,IPC!$E$2:$F$1745,2,0),IPC!$H$1)</f>
        <v>138.32155800000001</v>
      </c>
      <c r="AA4411" s="48">
        <f t="shared" si="1467"/>
        <v>1</v>
      </c>
      <c r="AB4411" s="48">
        <f t="shared" si="1468"/>
        <v>1900</v>
      </c>
      <c r="AC4411" s="32" t="str">
        <f t="shared" si="1461"/>
        <v>1-1900</v>
      </c>
      <c r="AD4411" s="50">
        <f>IFERROR(VLOOKUP(AC4411,IPC!$E$2:$F$1745,2,0),IPC!$H$1)</f>
        <v>138.32155800000001</v>
      </c>
    </row>
    <row r="4412" spans="10:30" x14ac:dyDescent="0.25">
      <c r="J4412" s="44" t="str">
        <f t="shared" si="1455"/>
        <v/>
      </c>
      <c r="K4412" s="33" t="str">
        <f t="shared" ca="1" si="1459"/>
        <v/>
      </c>
      <c r="L4412" s="108">
        <f t="shared" ca="1" si="1458"/>
        <v>0</v>
      </c>
      <c r="M4412" s="44" t="str">
        <f t="shared" si="1456"/>
        <v/>
      </c>
      <c r="N4412" s="45" t="str">
        <f t="shared" ca="1" si="1460"/>
        <v/>
      </c>
      <c r="O4412" s="108">
        <f t="shared" si="1454"/>
        <v>0</v>
      </c>
      <c r="P4412" s="21" t="e">
        <f t="shared" si="1462"/>
        <v>#N/A</v>
      </c>
      <c r="Q4412" s="21" t="e">
        <f t="shared" si="1463"/>
        <v>#N/A</v>
      </c>
      <c r="R4412" s="21" t="e">
        <f t="shared" si="1464"/>
        <v>#N/A</v>
      </c>
      <c r="S4412" s="21" t="e">
        <f t="shared" si="1465"/>
        <v>#N/A</v>
      </c>
      <c r="T4412" s="29" t="e">
        <f t="shared" si="1457"/>
        <v>#N/A</v>
      </c>
      <c r="U4412" s="34">
        <f t="shared" si="1466"/>
        <v>0</v>
      </c>
      <c r="V4412" s="16">
        <f t="shared" ca="1" si="1469"/>
        <v>44139</v>
      </c>
      <c r="W4412" s="56">
        <f t="shared" ca="1" si="1470"/>
        <v>10</v>
      </c>
      <c r="X4412" s="56">
        <f t="shared" ca="1" si="1471"/>
        <v>2020</v>
      </c>
      <c r="Y4412" s="55" t="str">
        <f t="shared" ca="1" si="1472"/>
        <v>10-2020</v>
      </c>
      <c r="Z4412" s="51">
        <f ca="1">IFERROR(VLOOKUP(Y4412,IPC!$E$2:$F$1745,2,0),IPC!$H$1)</f>
        <v>138.32155800000001</v>
      </c>
      <c r="AA4412" s="48">
        <f t="shared" si="1467"/>
        <v>1</v>
      </c>
      <c r="AB4412" s="48">
        <f t="shared" si="1468"/>
        <v>1900</v>
      </c>
      <c r="AC4412" s="32" t="str">
        <f t="shared" si="1461"/>
        <v>1-1900</v>
      </c>
      <c r="AD4412" s="50">
        <f>IFERROR(VLOOKUP(AC4412,IPC!$E$2:$F$1745,2,0),IPC!$H$1)</f>
        <v>138.32155800000001</v>
      </c>
    </row>
    <row r="4413" spans="10:30" x14ac:dyDescent="0.25">
      <c r="J4413" s="44" t="str">
        <f t="shared" si="1455"/>
        <v/>
      </c>
      <c r="K4413" s="33" t="str">
        <f t="shared" ca="1" si="1459"/>
        <v/>
      </c>
      <c r="L4413" s="108">
        <f t="shared" ca="1" si="1458"/>
        <v>0</v>
      </c>
      <c r="M4413" s="44" t="str">
        <f t="shared" si="1456"/>
        <v/>
      </c>
      <c r="N4413" s="45" t="str">
        <f t="shared" ca="1" si="1460"/>
        <v/>
      </c>
      <c r="O4413" s="108">
        <f t="shared" si="1454"/>
        <v>0</v>
      </c>
      <c r="P4413" s="21" t="e">
        <f t="shared" si="1462"/>
        <v>#N/A</v>
      </c>
      <c r="Q4413" s="21" t="e">
        <f t="shared" si="1463"/>
        <v>#N/A</v>
      </c>
      <c r="R4413" s="21" t="e">
        <f t="shared" si="1464"/>
        <v>#N/A</v>
      </c>
      <c r="S4413" s="21" t="e">
        <f t="shared" si="1465"/>
        <v>#N/A</v>
      </c>
      <c r="T4413" s="29" t="e">
        <f t="shared" si="1457"/>
        <v>#N/A</v>
      </c>
      <c r="U4413" s="34">
        <f t="shared" si="1466"/>
        <v>0</v>
      </c>
      <c r="V4413" s="16">
        <f t="shared" ca="1" si="1469"/>
        <v>44139</v>
      </c>
      <c r="W4413" s="56">
        <f t="shared" ca="1" si="1470"/>
        <v>10</v>
      </c>
      <c r="X4413" s="56">
        <f t="shared" ca="1" si="1471"/>
        <v>2020</v>
      </c>
      <c r="Y4413" s="55" t="str">
        <f t="shared" ca="1" si="1472"/>
        <v>10-2020</v>
      </c>
      <c r="Z4413" s="51">
        <f ca="1">IFERROR(VLOOKUP(Y4413,IPC!$E$2:$F$1745,2,0),IPC!$H$1)</f>
        <v>138.32155800000001</v>
      </c>
      <c r="AA4413" s="48">
        <f t="shared" si="1467"/>
        <v>1</v>
      </c>
      <c r="AB4413" s="48">
        <f t="shared" si="1468"/>
        <v>1900</v>
      </c>
      <c r="AC4413" s="32" t="str">
        <f t="shared" si="1461"/>
        <v>1-1900</v>
      </c>
      <c r="AD4413" s="50">
        <f>IFERROR(VLOOKUP(AC4413,IPC!$E$2:$F$1745,2,0),IPC!$H$1)</f>
        <v>138.32155800000001</v>
      </c>
    </row>
    <row r="4414" spans="10:30" x14ac:dyDescent="0.25">
      <c r="J4414" s="44" t="str">
        <f t="shared" si="1455"/>
        <v/>
      </c>
      <c r="K4414" s="33" t="str">
        <f t="shared" ca="1" si="1459"/>
        <v/>
      </c>
      <c r="L4414" s="108">
        <f t="shared" ca="1" si="1458"/>
        <v>0</v>
      </c>
      <c r="M4414" s="44" t="str">
        <f t="shared" si="1456"/>
        <v/>
      </c>
      <c r="N4414" s="45" t="str">
        <f t="shared" ca="1" si="1460"/>
        <v/>
      </c>
      <c r="O4414" s="108">
        <f t="shared" si="1454"/>
        <v>0</v>
      </c>
      <c r="P4414" s="21" t="e">
        <f t="shared" si="1462"/>
        <v>#N/A</v>
      </c>
      <c r="Q4414" s="21" t="e">
        <f t="shared" si="1463"/>
        <v>#N/A</v>
      </c>
      <c r="R4414" s="21" t="e">
        <f t="shared" si="1464"/>
        <v>#N/A</v>
      </c>
      <c r="S4414" s="21" t="e">
        <f t="shared" si="1465"/>
        <v>#N/A</v>
      </c>
      <c r="T4414" s="29" t="e">
        <f t="shared" si="1457"/>
        <v>#N/A</v>
      </c>
      <c r="U4414" s="34">
        <f t="shared" si="1466"/>
        <v>0</v>
      </c>
      <c r="V4414" s="16">
        <f t="shared" ca="1" si="1469"/>
        <v>44139</v>
      </c>
      <c r="W4414" s="56">
        <f t="shared" ca="1" si="1470"/>
        <v>10</v>
      </c>
      <c r="X4414" s="56">
        <f t="shared" ca="1" si="1471"/>
        <v>2020</v>
      </c>
      <c r="Y4414" s="55" t="str">
        <f t="shared" ca="1" si="1472"/>
        <v>10-2020</v>
      </c>
      <c r="Z4414" s="51">
        <f ca="1">IFERROR(VLOOKUP(Y4414,IPC!$E$2:$F$1745,2,0),IPC!$H$1)</f>
        <v>138.32155800000001</v>
      </c>
      <c r="AA4414" s="48">
        <f t="shared" si="1467"/>
        <v>1</v>
      </c>
      <c r="AB4414" s="48">
        <f t="shared" si="1468"/>
        <v>1900</v>
      </c>
      <c r="AC4414" s="32" t="str">
        <f t="shared" si="1461"/>
        <v>1-1900</v>
      </c>
      <c r="AD4414" s="50">
        <f>IFERROR(VLOOKUP(AC4414,IPC!$E$2:$F$1745,2,0),IPC!$H$1)</f>
        <v>138.32155800000001</v>
      </c>
    </row>
    <row r="4415" spans="10:30" x14ac:dyDescent="0.25">
      <c r="J4415" s="44" t="str">
        <f t="shared" si="1455"/>
        <v/>
      </c>
      <c r="K4415" s="33" t="str">
        <f t="shared" ca="1" si="1459"/>
        <v/>
      </c>
      <c r="L4415" s="108">
        <f t="shared" ca="1" si="1458"/>
        <v>0</v>
      </c>
      <c r="M4415" s="44" t="str">
        <f t="shared" si="1456"/>
        <v/>
      </c>
      <c r="N4415" s="45" t="str">
        <f t="shared" ca="1" si="1460"/>
        <v/>
      </c>
      <c r="O4415" s="108">
        <f t="shared" si="1454"/>
        <v>0</v>
      </c>
      <c r="P4415" s="21" t="e">
        <f t="shared" si="1462"/>
        <v>#N/A</v>
      </c>
      <c r="Q4415" s="21" t="e">
        <f t="shared" si="1463"/>
        <v>#N/A</v>
      </c>
      <c r="R4415" s="21" t="e">
        <f t="shared" si="1464"/>
        <v>#N/A</v>
      </c>
      <c r="S4415" s="21" t="e">
        <f t="shared" si="1465"/>
        <v>#N/A</v>
      </c>
      <c r="T4415" s="29" t="e">
        <f t="shared" si="1457"/>
        <v>#N/A</v>
      </c>
      <c r="U4415" s="34">
        <f t="shared" si="1466"/>
        <v>0</v>
      </c>
      <c r="V4415" s="16">
        <f t="shared" ca="1" si="1469"/>
        <v>44139</v>
      </c>
      <c r="W4415" s="56">
        <f t="shared" ca="1" si="1470"/>
        <v>10</v>
      </c>
      <c r="X4415" s="56">
        <f t="shared" ca="1" si="1471"/>
        <v>2020</v>
      </c>
      <c r="Y4415" s="55" t="str">
        <f t="shared" ca="1" si="1472"/>
        <v>10-2020</v>
      </c>
      <c r="Z4415" s="51">
        <f ca="1">IFERROR(VLOOKUP(Y4415,IPC!$E$2:$F$1745,2,0),IPC!$H$1)</f>
        <v>138.32155800000001</v>
      </c>
      <c r="AA4415" s="48">
        <f t="shared" si="1467"/>
        <v>1</v>
      </c>
      <c r="AB4415" s="48">
        <f t="shared" si="1468"/>
        <v>1900</v>
      </c>
      <c r="AC4415" s="32" t="str">
        <f t="shared" si="1461"/>
        <v>1-1900</v>
      </c>
      <c r="AD4415" s="50">
        <f>IFERROR(VLOOKUP(AC4415,IPC!$E$2:$F$1745,2,0),IPC!$H$1)</f>
        <v>138.32155800000001</v>
      </c>
    </row>
    <row r="4416" spans="10:30" x14ac:dyDescent="0.25">
      <c r="J4416" s="44" t="str">
        <f t="shared" si="1455"/>
        <v/>
      </c>
      <c r="K4416" s="33" t="str">
        <f t="shared" ca="1" si="1459"/>
        <v/>
      </c>
      <c r="L4416" s="108">
        <f t="shared" ca="1" si="1458"/>
        <v>0</v>
      </c>
      <c r="M4416" s="44" t="str">
        <f t="shared" si="1456"/>
        <v/>
      </c>
      <c r="N4416" s="45" t="str">
        <f t="shared" ca="1" si="1460"/>
        <v/>
      </c>
      <c r="O4416" s="108">
        <f t="shared" si="1454"/>
        <v>0</v>
      </c>
      <c r="P4416" s="21" t="e">
        <f t="shared" si="1462"/>
        <v>#N/A</v>
      </c>
      <c r="Q4416" s="21" t="e">
        <f t="shared" si="1463"/>
        <v>#N/A</v>
      </c>
      <c r="R4416" s="21" t="e">
        <f t="shared" si="1464"/>
        <v>#N/A</v>
      </c>
      <c r="S4416" s="21" t="e">
        <f t="shared" si="1465"/>
        <v>#N/A</v>
      </c>
      <c r="T4416" s="29" t="e">
        <f t="shared" si="1457"/>
        <v>#N/A</v>
      </c>
      <c r="U4416" s="34">
        <f t="shared" si="1466"/>
        <v>0</v>
      </c>
      <c r="V4416" s="16">
        <f t="shared" ca="1" si="1469"/>
        <v>44139</v>
      </c>
      <c r="W4416" s="56">
        <f t="shared" ca="1" si="1470"/>
        <v>10</v>
      </c>
      <c r="X4416" s="56">
        <f t="shared" ca="1" si="1471"/>
        <v>2020</v>
      </c>
      <c r="Y4416" s="55" t="str">
        <f t="shared" ca="1" si="1472"/>
        <v>10-2020</v>
      </c>
      <c r="Z4416" s="51">
        <f ca="1">IFERROR(VLOOKUP(Y4416,IPC!$E$2:$F$1745,2,0),IPC!$H$1)</f>
        <v>138.32155800000001</v>
      </c>
      <c r="AA4416" s="48">
        <f t="shared" si="1467"/>
        <v>1</v>
      </c>
      <c r="AB4416" s="48">
        <f t="shared" si="1468"/>
        <v>1900</v>
      </c>
      <c r="AC4416" s="32" t="str">
        <f t="shared" si="1461"/>
        <v>1-1900</v>
      </c>
      <c r="AD4416" s="50">
        <f>IFERROR(VLOOKUP(AC4416,IPC!$E$2:$F$1745,2,0),IPC!$H$1)</f>
        <v>138.32155800000001</v>
      </c>
    </row>
    <row r="4417" spans="10:30" x14ac:dyDescent="0.25">
      <c r="J4417" s="44" t="str">
        <f t="shared" si="1455"/>
        <v/>
      </c>
      <c r="K4417" s="33" t="str">
        <f t="shared" ca="1" si="1459"/>
        <v/>
      </c>
      <c r="L4417" s="108">
        <f t="shared" ca="1" si="1458"/>
        <v>0</v>
      </c>
      <c r="M4417" s="44" t="str">
        <f t="shared" si="1456"/>
        <v/>
      </c>
      <c r="N4417" s="45" t="str">
        <f t="shared" ca="1" si="1460"/>
        <v/>
      </c>
      <c r="O4417" s="108">
        <f t="shared" si="1454"/>
        <v>0</v>
      </c>
      <c r="P4417" s="21" t="e">
        <f t="shared" si="1462"/>
        <v>#N/A</v>
      </c>
      <c r="Q4417" s="21" t="e">
        <f t="shared" si="1463"/>
        <v>#N/A</v>
      </c>
      <c r="R4417" s="21" t="e">
        <f t="shared" si="1464"/>
        <v>#N/A</v>
      </c>
      <c r="S4417" s="21" t="e">
        <f t="shared" si="1465"/>
        <v>#N/A</v>
      </c>
      <c r="T4417" s="29" t="e">
        <f t="shared" si="1457"/>
        <v>#N/A</v>
      </c>
      <c r="U4417" s="34">
        <f t="shared" si="1466"/>
        <v>0</v>
      </c>
      <c r="V4417" s="16">
        <f t="shared" ca="1" si="1469"/>
        <v>44139</v>
      </c>
      <c r="W4417" s="56">
        <f t="shared" ca="1" si="1470"/>
        <v>10</v>
      </c>
      <c r="X4417" s="56">
        <f t="shared" ca="1" si="1471"/>
        <v>2020</v>
      </c>
      <c r="Y4417" s="55" t="str">
        <f t="shared" ca="1" si="1472"/>
        <v>10-2020</v>
      </c>
      <c r="Z4417" s="51">
        <f ca="1">IFERROR(VLOOKUP(Y4417,IPC!$E$2:$F$1745,2,0),IPC!$H$1)</f>
        <v>138.32155800000001</v>
      </c>
      <c r="AA4417" s="48">
        <f t="shared" si="1467"/>
        <v>1</v>
      </c>
      <c r="AB4417" s="48">
        <f t="shared" si="1468"/>
        <v>1900</v>
      </c>
      <c r="AC4417" s="32" t="str">
        <f t="shared" si="1461"/>
        <v>1-1900</v>
      </c>
      <c r="AD4417" s="50">
        <f>IFERROR(VLOOKUP(AC4417,IPC!$E$2:$F$1745,2,0),IPC!$H$1)</f>
        <v>138.32155800000001</v>
      </c>
    </row>
    <row r="4418" spans="10:30" x14ac:dyDescent="0.25">
      <c r="J4418" s="44" t="str">
        <f t="shared" si="1455"/>
        <v/>
      </c>
      <c r="K4418" s="33" t="str">
        <f t="shared" ca="1" si="1459"/>
        <v/>
      </c>
      <c r="L4418" s="108">
        <f t="shared" ca="1" si="1458"/>
        <v>0</v>
      </c>
      <c r="M4418" s="44" t="str">
        <f t="shared" si="1456"/>
        <v/>
      </c>
      <c r="N4418" s="45" t="str">
        <f t="shared" ca="1" si="1460"/>
        <v/>
      </c>
      <c r="O4418" s="108">
        <f t="shared" si="1454"/>
        <v>0</v>
      </c>
      <c r="P4418" s="21" t="e">
        <f t="shared" si="1462"/>
        <v>#N/A</v>
      </c>
      <c r="Q4418" s="21" t="e">
        <f t="shared" si="1463"/>
        <v>#N/A</v>
      </c>
      <c r="R4418" s="21" t="e">
        <f t="shared" si="1464"/>
        <v>#N/A</v>
      </c>
      <c r="S4418" s="21" t="e">
        <f t="shared" si="1465"/>
        <v>#N/A</v>
      </c>
      <c r="T4418" s="29" t="e">
        <f t="shared" si="1457"/>
        <v>#N/A</v>
      </c>
      <c r="U4418" s="34">
        <f t="shared" si="1466"/>
        <v>0</v>
      </c>
      <c r="V4418" s="16">
        <f t="shared" ca="1" si="1469"/>
        <v>44139</v>
      </c>
      <c r="W4418" s="56">
        <f t="shared" ca="1" si="1470"/>
        <v>10</v>
      </c>
      <c r="X4418" s="56">
        <f t="shared" ca="1" si="1471"/>
        <v>2020</v>
      </c>
      <c r="Y4418" s="55" t="str">
        <f t="shared" ca="1" si="1472"/>
        <v>10-2020</v>
      </c>
      <c r="Z4418" s="51">
        <f ca="1">IFERROR(VLOOKUP(Y4418,IPC!$E$2:$F$1745,2,0),IPC!$H$1)</f>
        <v>138.32155800000001</v>
      </c>
      <c r="AA4418" s="48">
        <f t="shared" si="1467"/>
        <v>1</v>
      </c>
      <c r="AB4418" s="48">
        <f t="shared" si="1468"/>
        <v>1900</v>
      </c>
      <c r="AC4418" s="32" t="str">
        <f t="shared" si="1461"/>
        <v>1-1900</v>
      </c>
      <c r="AD4418" s="50">
        <f>IFERROR(VLOOKUP(AC4418,IPC!$E$2:$F$1745,2,0),IPC!$H$1)</f>
        <v>138.32155800000001</v>
      </c>
    </row>
    <row r="4419" spans="10:30" x14ac:dyDescent="0.25">
      <c r="J4419" s="44" t="str">
        <f t="shared" si="1455"/>
        <v/>
      </c>
      <c r="K4419" s="33" t="str">
        <f t="shared" ca="1" si="1459"/>
        <v/>
      </c>
      <c r="L4419" s="108">
        <f t="shared" ca="1" si="1458"/>
        <v>0</v>
      </c>
      <c r="M4419" s="44" t="str">
        <f t="shared" si="1456"/>
        <v/>
      </c>
      <c r="N4419" s="45" t="str">
        <f t="shared" ca="1" si="1460"/>
        <v/>
      </c>
      <c r="O4419" s="108">
        <f t="shared" si="1454"/>
        <v>0</v>
      </c>
      <c r="P4419" s="21" t="e">
        <f t="shared" si="1462"/>
        <v>#N/A</v>
      </c>
      <c r="Q4419" s="21" t="e">
        <f t="shared" si="1463"/>
        <v>#N/A</v>
      </c>
      <c r="R4419" s="21" t="e">
        <f t="shared" si="1464"/>
        <v>#N/A</v>
      </c>
      <c r="S4419" s="21" t="e">
        <f t="shared" si="1465"/>
        <v>#N/A</v>
      </c>
      <c r="T4419" s="29" t="e">
        <f t="shared" si="1457"/>
        <v>#N/A</v>
      </c>
      <c r="U4419" s="34">
        <f t="shared" si="1466"/>
        <v>0</v>
      </c>
      <c r="V4419" s="16">
        <f t="shared" ca="1" si="1469"/>
        <v>44139</v>
      </c>
      <c r="W4419" s="56">
        <f t="shared" ca="1" si="1470"/>
        <v>10</v>
      </c>
      <c r="X4419" s="56">
        <f t="shared" ca="1" si="1471"/>
        <v>2020</v>
      </c>
      <c r="Y4419" s="55" t="str">
        <f t="shared" ca="1" si="1472"/>
        <v>10-2020</v>
      </c>
      <c r="Z4419" s="51">
        <f ca="1">IFERROR(VLOOKUP(Y4419,IPC!$E$2:$F$1745,2,0),IPC!$H$1)</f>
        <v>138.32155800000001</v>
      </c>
      <c r="AA4419" s="48">
        <f t="shared" si="1467"/>
        <v>1</v>
      </c>
      <c r="AB4419" s="48">
        <f t="shared" si="1468"/>
        <v>1900</v>
      </c>
      <c r="AC4419" s="32" t="str">
        <f t="shared" si="1461"/>
        <v>1-1900</v>
      </c>
      <c r="AD4419" s="50">
        <f>IFERROR(VLOOKUP(AC4419,IPC!$E$2:$F$1745,2,0),IPC!$H$1)</f>
        <v>138.32155800000001</v>
      </c>
    </row>
    <row r="4420" spans="10:30" x14ac:dyDescent="0.25">
      <c r="J4420" s="44" t="str">
        <f t="shared" si="1455"/>
        <v/>
      </c>
      <c r="K4420" s="33" t="str">
        <f t="shared" ca="1" si="1459"/>
        <v/>
      </c>
      <c r="L4420" s="108">
        <f t="shared" ca="1" si="1458"/>
        <v>0</v>
      </c>
      <c r="M4420" s="44" t="str">
        <f t="shared" si="1456"/>
        <v/>
      </c>
      <c r="N4420" s="45" t="str">
        <f t="shared" ca="1" si="1460"/>
        <v/>
      </c>
      <c r="O4420" s="108">
        <f t="shared" si="1454"/>
        <v>0</v>
      </c>
      <c r="P4420" s="21" t="e">
        <f t="shared" si="1462"/>
        <v>#N/A</v>
      </c>
      <c r="Q4420" s="21" t="e">
        <f t="shared" si="1463"/>
        <v>#N/A</v>
      </c>
      <c r="R4420" s="21" t="e">
        <f t="shared" si="1464"/>
        <v>#N/A</v>
      </c>
      <c r="S4420" s="21" t="e">
        <f t="shared" si="1465"/>
        <v>#N/A</v>
      </c>
      <c r="T4420" s="29" t="e">
        <f t="shared" si="1457"/>
        <v>#N/A</v>
      </c>
      <c r="U4420" s="34">
        <f t="shared" si="1466"/>
        <v>0</v>
      </c>
      <c r="V4420" s="16">
        <f t="shared" ca="1" si="1469"/>
        <v>44139</v>
      </c>
      <c r="W4420" s="56">
        <f t="shared" ca="1" si="1470"/>
        <v>10</v>
      </c>
      <c r="X4420" s="56">
        <f t="shared" ca="1" si="1471"/>
        <v>2020</v>
      </c>
      <c r="Y4420" s="55" t="str">
        <f t="shared" ca="1" si="1472"/>
        <v>10-2020</v>
      </c>
      <c r="Z4420" s="51">
        <f ca="1">IFERROR(VLOOKUP(Y4420,IPC!$E$2:$F$1745,2,0),IPC!$H$1)</f>
        <v>138.32155800000001</v>
      </c>
      <c r="AA4420" s="48">
        <f t="shared" si="1467"/>
        <v>1</v>
      </c>
      <c r="AB4420" s="48">
        <f t="shared" si="1468"/>
        <v>1900</v>
      </c>
      <c r="AC4420" s="32" t="str">
        <f t="shared" si="1461"/>
        <v>1-1900</v>
      </c>
      <c r="AD4420" s="50">
        <f>IFERROR(VLOOKUP(AC4420,IPC!$E$2:$F$1745,2,0),IPC!$H$1)</f>
        <v>138.32155800000001</v>
      </c>
    </row>
    <row r="4421" spans="10:30" x14ac:dyDescent="0.25">
      <c r="J4421" s="44" t="str">
        <f t="shared" si="1455"/>
        <v/>
      </c>
      <c r="K4421" s="33" t="str">
        <f t="shared" ca="1" si="1459"/>
        <v/>
      </c>
      <c r="L4421" s="108">
        <f t="shared" ca="1" si="1458"/>
        <v>0</v>
      </c>
      <c r="M4421" s="44" t="str">
        <f t="shared" si="1456"/>
        <v/>
      </c>
      <c r="N4421" s="45" t="str">
        <f t="shared" ca="1" si="1460"/>
        <v/>
      </c>
      <c r="O4421" s="108">
        <f t="shared" si="1454"/>
        <v>0</v>
      </c>
      <c r="P4421" s="21" t="e">
        <f t="shared" si="1462"/>
        <v>#N/A</v>
      </c>
      <c r="Q4421" s="21" t="e">
        <f t="shared" si="1463"/>
        <v>#N/A</v>
      </c>
      <c r="R4421" s="21" t="e">
        <f t="shared" si="1464"/>
        <v>#N/A</v>
      </c>
      <c r="S4421" s="21" t="e">
        <f t="shared" si="1465"/>
        <v>#N/A</v>
      </c>
      <c r="T4421" s="29" t="e">
        <f t="shared" si="1457"/>
        <v>#N/A</v>
      </c>
      <c r="U4421" s="34">
        <f t="shared" si="1466"/>
        <v>0</v>
      </c>
      <c r="V4421" s="16">
        <f t="shared" ca="1" si="1469"/>
        <v>44139</v>
      </c>
      <c r="W4421" s="56">
        <f t="shared" ca="1" si="1470"/>
        <v>10</v>
      </c>
      <c r="X4421" s="56">
        <f t="shared" ca="1" si="1471"/>
        <v>2020</v>
      </c>
      <c r="Y4421" s="55" t="str">
        <f t="shared" ca="1" si="1472"/>
        <v>10-2020</v>
      </c>
      <c r="Z4421" s="51">
        <f ca="1">IFERROR(VLOOKUP(Y4421,IPC!$E$2:$F$1745,2,0),IPC!$H$1)</f>
        <v>138.32155800000001</v>
      </c>
      <c r="AA4421" s="48">
        <f t="shared" si="1467"/>
        <v>1</v>
      </c>
      <c r="AB4421" s="48">
        <f t="shared" si="1468"/>
        <v>1900</v>
      </c>
      <c r="AC4421" s="32" t="str">
        <f t="shared" si="1461"/>
        <v>1-1900</v>
      </c>
      <c r="AD4421" s="50">
        <f>IFERROR(VLOOKUP(AC4421,IPC!$E$2:$F$1745,2,0),IPC!$H$1)</f>
        <v>138.32155800000001</v>
      </c>
    </row>
    <row r="4422" spans="10:30" x14ac:dyDescent="0.25">
      <c r="J4422" s="44" t="str">
        <f t="shared" si="1455"/>
        <v/>
      </c>
      <c r="K4422" s="33" t="str">
        <f t="shared" ca="1" si="1459"/>
        <v/>
      </c>
      <c r="L4422" s="108">
        <f t="shared" ca="1" si="1458"/>
        <v>0</v>
      </c>
      <c r="M4422" s="44" t="str">
        <f t="shared" si="1456"/>
        <v/>
      </c>
      <c r="N4422" s="45" t="str">
        <f t="shared" ca="1" si="1460"/>
        <v/>
      </c>
      <c r="O4422" s="108">
        <f t="shared" si="1454"/>
        <v>0</v>
      </c>
      <c r="P4422" s="21" t="e">
        <f t="shared" si="1462"/>
        <v>#N/A</v>
      </c>
      <c r="Q4422" s="21" t="e">
        <f t="shared" si="1463"/>
        <v>#N/A</v>
      </c>
      <c r="R4422" s="21" t="e">
        <f t="shared" si="1464"/>
        <v>#N/A</v>
      </c>
      <c r="S4422" s="21" t="e">
        <f t="shared" si="1465"/>
        <v>#N/A</v>
      </c>
      <c r="T4422" s="29" t="e">
        <f t="shared" si="1457"/>
        <v>#N/A</v>
      </c>
      <c r="U4422" s="34">
        <f t="shared" si="1466"/>
        <v>0</v>
      </c>
      <c r="V4422" s="16">
        <f t="shared" ca="1" si="1469"/>
        <v>44139</v>
      </c>
      <c r="W4422" s="56">
        <f t="shared" ca="1" si="1470"/>
        <v>10</v>
      </c>
      <c r="X4422" s="56">
        <f t="shared" ca="1" si="1471"/>
        <v>2020</v>
      </c>
      <c r="Y4422" s="55" t="str">
        <f t="shared" ca="1" si="1472"/>
        <v>10-2020</v>
      </c>
      <c r="Z4422" s="51">
        <f ca="1">IFERROR(VLOOKUP(Y4422,IPC!$E$2:$F$1745,2,0),IPC!$H$1)</f>
        <v>138.32155800000001</v>
      </c>
      <c r="AA4422" s="48">
        <f t="shared" si="1467"/>
        <v>1</v>
      </c>
      <c r="AB4422" s="48">
        <f t="shared" si="1468"/>
        <v>1900</v>
      </c>
      <c r="AC4422" s="32" t="str">
        <f t="shared" si="1461"/>
        <v>1-1900</v>
      </c>
      <c r="AD4422" s="50">
        <f>IFERROR(VLOOKUP(AC4422,IPC!$E$2:$F$1745,2,0),IPC!$H$1)</f>
        <v>138.32155800000001</v>
      </c>
    </row>
    <row r="4423" spans="10:30" x14ac:dyDescent="0.25">
      <c r="J4423" s="44" t="str">
        <f t="shared" si="1455"/>
        <v/>
      </c>
      <c r="K4423" s="33" t="str">
        <f t="shared" ca="1" si="1459"/>
        <v/>
      </c>
      <c r="L4423" s="108">
        <f t="shared" ca="1" si="1458"/>
        <v>0</v>
      </c>
      <c r="M4423" s="44" t="str">
        <f t="shared" si="1456"/>
        <v/>
      </c>
      <c r="N4423" s="45" t="str">
        <f t="shared" ca="1" si="1460"/>
        <v/>
      </c>
      <c r="O4423" s="108">
        <f t="shared" si="1454"/>
        <v>0</v>
      </c>
      <c r="P4423" s="21" t="e">
        <f t="shared" si="1462"/>
        <v>#N/A</v>
      </c>
      <c r="Q4423" s="21" t="e">
        <f t="shared" si="1463"/>
        <v>#N/A</v>
      </c>
      <c r="R4423" s="21" t="e">
        <f t="shared" si="1464"/>
        <v>#N/A</v>
      </c>
      <c r="S4423" s="21" t="e">
        <f t="shared" si="1465"/>
        <v>#N/A</v>
      </c>
      <c r="T4423" s="29" t="e">
        <f t="shared" si="1457"/>
        <v>#N/A</v>
      </c>
      <c r="U4423" s="34">
        <f t="shared" si="1466"/>
        <v>0</v>
      </c>
      <c r="V4423" s="16">
        <f t="shared" ca="1" si="1469"/>
        <v>44139</v>
      </c>
      <c r="W4423" s="56">
        <f t="shared" ca="1" si="1470"/>
        <v>10</v>
      </c>
      <c r="X4423" s="56">
        <f t="shared" ca="1" si="1471"/>
        <v>2020</v>
      </c>
      <c r="Y4423" s="55" t="str">
        <f t="shared" ca="1" si="1472"/>
        <v>10-2020</v>
      </c>
      <c r="Z4423" s="51">
        <f ca="1">IFERROR(VLOOKUP(Y4423,IPC!$E$2:$F$1745,2,0),IPC!$H$1)</f>
        <v>138.32155800000001</v>
      </c>
      <c r="AA4423" s="48">
        <f t="shared" si="1467"/>
        <v>1</v>
      </c>
      <c r="AB4423" s="48">
        <f t="shared" si="1468"/>
        <v>1900</v>
      </c>
      <c r="AC4423" s="32" t="str">
        <f t="shared" si="1461"/>
        <v>1-1900</v>
      </c>
      <c r="AD4423" s="50">
        <f>IFERROR(VLOOKUP(AC4423,IPC!$E$2:$F$1745,2,0),IPC!$H$1)</f>
        <v>138.32155800000001</v>
      </c>
    </row>
    <row r="4424" spans="10:30" x14ac:dyDescent="0.25">
      <c r="J4424" s="44" t="str">
        <f t="shared" si="1455"/>
        <v/>
      </c>
      <c r="K4424" s="33" t="str">
        <f t="shared" ca="1" si="1459"/>
        <v/>
      </c>
      <c r="L4424" s="108">
        <f t="shared" ca="1" si="1458"/>
        <v>0</v>
      </c>
      <c r="M4424" s="44" t="str">
        <f t="shared" si="1456"/>
        <v/>
      </c>
      <c r="N4424" s="45" t="str">
        <f t="shared" ca="1" si="1460"/>
        <v/>
      </c>
      <c r="O4424" s="108">
        <f t="shared" si="1454"/>
        <v>0</v>
      </c>
      <c r="P4424" s="21" t="e">
        <f t="shared" si="1462"/>
        <v>#N/A</v>
      </c>
      <c r="Q4424" s="21" t="e">
        <f t="shared" si="1463"/>
        <v>#N/A</v>
      </c>
      <c r="R4424" s="21" t="e">
        <f t="shared" si="1464"/>
        <v>#N/A</v>
      </c>
      <c r="S4424" s="21" t="e">
        <f t="shared" si="1465"/>
        <v>#N/A</v>
      </c>
      <c r="T4424" s="29" t="e">
        <f t="shared" si="1457"/>
        <v>#N/A</v>
      </c>
      <c r="U4424" s="34">
        <f t="shared" si="1466"/>
        <v>0</v>
      </c>
      <c r="V4424" s="16">
        <f t="shared" ca="1" si="1469"/>
        <v>44139</v>
      </c>
      <c r="W4424" s="56">
        <f t="shared" ca="1" si="1470"/>
        <v>10</v>
      </c>
      <c r="X4424" s="56">
        <f t="shared" ca="1" si="1471"/>
        <v>2020</v>
      </c>
      <c r="Y4424" s="55" t="str">
        <f t="shared" ca="1" si="1472"/>
        <v>10-2020</v>
      </c>
      <c r="Z4424" s="51">
        <f ca="1">IFERROR(VLOOKUP(Y4424,IPC!$E$2:$F$1745,2,0),IPC!$H$1)</f>
        <v>138.32155800000001</v>
      </c>
      <c r="AA4424" s="48">
        <f t="shared" si="1467"/>
        <v>1</v>
      </c>
      <c r="AB4424" s="48">
        <f t="shared" si="1468"/>
        <v>1900</v>
      </c>
      <c r="AC4424" s="32" t="str">
        <f t="shared" si="1461"/>
        <v>1-1900</v>
      </c>
      <c r="AD4424" s="50">
        <f>IFERROR(VLOOKUP(AC4424,IPC!$E$2:$F$1745,2,0),IPC!$H$1)</f>
        <v>138.32155800000001</v>
      </c>
    </row>
    <row r="4425" spans="10:30" x14ac:dyDescent="0.25">
      <c r="J4425" s="44" t="str">
        <f t="shared" si="1455"/>
        <v/>
      </c>
      <c r="K4425" s="33" t="str">
        <f t="shared" ca="1" si="1459"/>
        <v/>
      </c>
      <c r="L4425" s="108">
        <f t="shared" ca="1" si="1458"/>
        <v>0</v>
      </c>
      <c r="M4425" s="44" t="str">
        <f t="shared" si="1456"/>
        <v/>
      </c>
      <c r="N4425" s="45" t="str">
        <f t="shared" ca="1" si="1460"/>
        <v/>
      </c>
      <c r="O4425" s="108">
        <f t="shared" si="1454"/>
        <v>0</v>
      </c>
      <c r="P4425" s="21" t="e">
        <f t="shared" si="1462"/>
        <v>#N/A</v>
      </c>
      <c r="Q4425" s="21" t="e">
        <f t="shared" si="1463"/>
        <v>#N/A</v>
      </c>
      <c r="R4425" s="21" t="e">
        <f t="shared" si="1464"/>
        <v>#N/A</v>
      </c>
      <c r="S4425" s="21" t="e">
        <f t="shared" si="1465"/>
        <v>#N/A</v>
      </c>
      <c r="T4425" s="29" t="e">
        <f t="shared" si="1457"/>
        <v>#N/A</v>
      </c>
      <c r="U4425" s="34">
        <f t="shared" si="1466"/>
        <v>0</v>
      </c>
      <c r="V4425" s="16">
        <f t="shared" ca="1" si="1469"/>
        <v>44139</v>
      </c>
      <c r="W4425" s="56">
        <f t="shared" ca="1" si="1470"/>
        <v>10</v>
      </c>
      <c r="X4425" s="56">
        <f t="shared" ca="1" si="1471"/>
        <v>2020</v>
      </c>
      <c r="Y4425" s="55" t="str">
        <f t="shared" ca="1" si="1472"/>
        <v>10-2020</v>
      </c>
      <c r="Z4425" s="51">
        <f ca="1">IFERROR(VLOOKUP(Y4425,IPC!$E$2:$F$1745,2,0),IPC!$H$1)</f>
        <v>138.32155800000001</v>
      </c>
      <c r="AA4425" s="48">
        <f t="shared" si="1467"/>
        <v>1</v>
      </c>
      <c r="AB4425" s="48">
        <f t="shared" si="1468"/>
        <v>1900</v>
      </c>
      <c r="AC4425" s="32" t="str">
        <f t="shared" si="1461"/>
        <v>1-1900</v>
      </c>
      <c r="AD4425" s="50">
        <f>IFERROR(VLOOKUP(AC4425,IPC!$E$2:$F$1745,2,0),IPC!$H$1)</f>
        <v>138.32155800000001</v>
      </c>
    </row>
    <row r="4426" spans="10:30" x14ac:dyDescent="0.25">
      <c r="J4426" s="44" t="str">
        <f t="shared" si="1455"/>
        <v/>
      </c>
      <c r="K4426" s="33" t="str">
        <f t="shared" ca="1" si="1459"/>
        <v/>
      </c>
      <c r="L4426" s="108">
        <f t="shared" ca="1" si="1458"/>
        <v>0</v>
      </c>
      <c r="M4426" s="44" t="str">
        <f t="shared" si="1456"/>
        <v/>
      </c>
      <c r="N4426" s="45" t="str">
        <f t="shared" ca="1" si="1460"/>
        <v/>
      </c>
      <c r="O4426" s="108">
        <f t="shared" si="1454"/>
        <v>0</v>
      </c>
      <c r="P4426" s="21" t="e">
        <f t="shared" si="1462"/>
        <v>#N/A</v>
      </c>
      <c r="Q4426" s="21" t="e">
        <f t="shared" si="1463"/>
        <v>#N/A</v>
      </c>
      <c r="R4426" s="21" t="e">
        <f t="shared" si="1464"/>
        <v>#N/A</v>
      </c>
      <c r="S4426" s="21" t="e">
        <f t="shared" si="1465"/>
        <v>#N/A</v>
      </c>
      <c r="T4426" s="29" t="e">
        <f t="shared" si="1457"/>
        <v>#N/A</v>
      </c>
      <c r="U4426" s="34">
        <f t="shared" si="1466"/>
        <v>0</v>
      </c>
      <c r="V4426" s="16">
        <f t="shared" ca="1" si="1469"/>
        <v>44139</v>
      </c>
      <c r="W4426" s="56">
        <f t="shared" ca="1" si="1470"/>
        <v>10</v>
      </c>
      <c r="X4426" s="56">
        <f t="shared" ca="1" si="1471"/>
        <v>2020</v>
      </c>
      <c r="Y4426" s="55" t="str">
        <f t="shared" ca="1" si="1472"/>
        <v>10-2020</v>
      </c>
      <c r="Z4426" s="51">
        <f ca="1">IFERROR(VLOOKUP(Y4426,IPC!$E$2:$F$1745,2,0),IPC!$H$1)</f>
        <v>138.32155800000001</v>
      </c>
      <c r="AA4426" s="48">
        <f t="shared" si="1467"/>
        <v>1</v>
      </c>
      <c r="AB4426" s="48">
        <f t="shared" si="1468"/>
        <v>1900</v>
      </c>
      <c r="AC4426" s="32" t="str">
        <f t="shared" si="1461"/>
        <v>1-1900</v>
      </c>
      <c r="AD4426" s="50">
        <f>IFERROR(VLOOKUP(AC4426,IPC!$E$2:$F$1745,2,0),IPC!$H$1)</f>
        <v>138.32155800000001</v>
      </c>
    </row>
    <row r="4427" spans="10:30" x14ac:dyDescent="0.25">
      <c r="J4427" s="44" t="str">
        <f t="shared" si="1455"/>
        <v/>
      </c>
      <c r="K4427" s="33" t="str">
        <f t="shared" ca="1" si="1459"/>
        <v/>
      </c>
      <c r="L4427" s="108">
        <f t="shared" ca="1" si="1458"/>
        <v>0</v>
      </c>
      <c r="M4427" s="44" t="str">
        <f t="shared" si="1456"/>
        <v/>
      </c>
      <c r="N4427" s="45" t="str">
        <f t="shared" ca="1" si="1460"/>
        <v/>
      </c>
      <c r="O4427" s="108">
        <f t="shared" si="1454"/>
        <v>0</v>
      </c>
      <c r="P4427" s="21" t="e">
        <f t="shared" si="1462"/>
        <v>#N/A</v>
      </c>
      <c r="Q4427" s="21" t="e">
        <f t="shared" si="1463"/>
        <v>#N/A</v>
      </c>
      <c r="R4427" s="21" t="e">
        <f t="shared" si="1464"/>
        <v>#N/A</v>
      </c>
      <c r="S4427" s="21" t="e">
        <f t="shared" si="1465"/>
        <v>#N/A</v>
      </c>
      <c r="T4427" s="29" t="e">
        <f t="shared" si="1457"/>
        <v>#N/A</v>
      </c>
      <c r="U4427" s="34">
        <f t="shared" si="1466"/>
        <v>0</v>
      </c>
      <c r="V4427" s="16">
        <f t="shared" ca="1" si="1469"/>
        <v>44139</v>
      </c>
      <c r="W4427" s="56">
        <f t="shared" ca="1" si="1470"/>
        <v>10</v>
      </c>
      <c r="X4427" s="56">
        <f t="shared" ca="1" si="1471"/>
        <v>2020</v>
      </c>
      <c r="Y4427" s="55" t="str">
        <f t="shared" ca="1" si="1472"/>
        <v>10-2020</v>
      </c>
      <c r="Z4427" s="51">
        <f ca="1">IFERROR(VLOOKUP(Y4427,IPC!$E$2:$F$1745,2,0),IPC!$H$1)</f>
        <v>138.32155800000001</v>
      </c>
      <c r="AA4427" s="48">
        <f t="shared" si="1467"/>
        <v>1</v>
      </c>
      <c r="AB4427" s="48">
        <f t="shared" si="1468"/>
        <v>1900</v>
      </c>
      <c r="AC4427" s="32" t="str">
        <f t="shared" si="1461"/>
        <v>1-1900</v>
      </c>
      <c r="AD4427" s="50">
        <f>IFERROR(VLOOKUP(AC4427,IPC!$E$2:$F$1745,2,0),IPC!$H$1)</f>
        <v>138.32155800000001</v>
      </c>
    </row>
    <row r="4428" spans="10:30" x14ac:dyDescent="0.25">
      <c r="J4428" s="44" t="str">
        <f t="shared" si="1455"/>
        <v/>
      </c>
      <c r="K4428" s="33" t="str">
        <f t="shared" ca="1" si="1459"/>
        <v/>
      </c>
      <c r="L4428" s="108">
        <f t="shared" ca="1" si="1458"/>
        <v>0</v>
      </c>
      <c r="M4428" s="44" t="str">
        <f t="shared" si="1456"/>
        <v/>
      </c>
      <c r="N4428" s="45" t="str">
        <f t="shared" ca="1" si="1460"/>
        <v/>
      </c>
      <c r="O4428" s="108">
        <f t="shared" si="1454"/>
        <v>0</v>
      </c>
      <c r="P4428" s="21" t="e">
        <f t="shared" si="1462"/>
        <v>#N/A</v>
      </c>
      <c r="Q4428" s="21" t="e">
        <f t="shared" si="1463"/>
        <v>#N/A</v>
      </c>
      <c r="R4428" s="21" t="e">
        <f t="shared" si="1464"/>
        <v>#N/A</v>
      </c>
      <c r="S4428" s="21" t="e">
        <f t="shared" si="1465"/>
        <v>#N/A</v>
      </c>
      <c r="T4428" s="29" t="e">
        <f t="shared" si="1457"/>
        <v>#N/A</v>
      </c>
      <c r="U4428" s="34">
        <f t="shared" si="1466"/>
        <v>0</v>
      </c>
      <c r="V4428" s="16">
        <f t="shared" ca="1" si="1469"/>
        <v>44139</v>
      </c>
      <c r="W4428" s="56">
        <f t="shared" ca="1" si="1470"/>
        <v>10</v>
      </c>
      <c r="X4428" s="56">
        <f t="shared" ca="1" si="1471"/>
        <v>2020</v>
      </c>
      <c r="Y4428" s="55" t="str">
        <f t="shared" ca="1" si="1472"/>
        <v>10-2020</v>
      </c>
      <c r="Z4428" s="51">
        <f ca="1">IFERROR(VLOOKUP(Y4428,IPC!$E$2:$F$1745,2,0),IPC!$H$1)</f>
        <v>138.32155800000001</v>
      </c>
      <c r="AA4428" s="48">
        <f t="shared" si="1467"/>
        <v>1</v>
      </c>
      <c r="AB4428" s="48">
        <f t="shared" si="1468"/>
        <v>1900</v>
      </c>
      <c r="AC4428" s="32" t="str">
        <f t="shared" si="1461"/>
        <v>1-1900</v>
      </c>
      <c r="AD4428" s="50">
        <f>IFERROR(VLOOKUP(AC4428,IPC!$E$2:$F$1745,2,0),IPC!$H$1)</f>
        <v>138.32155800000001</v>
      </c>
    </row>
    <row r="4429" spans="10:30" x14ac:dyDescent="0.25">
      <c r="J4429" s="44" t="str">
        <f t="shared" si="1455"/>
        <v/>
      </c>
      <c r="K4429" s="33" t="str">
        <f t="shared" ca="1" si="1459"/>
        <v/>
      </c>
      <c r="L4429" s="108">
        <f t="shared" ca="1" si="1458"/>
        <v>0</v>
      </c>
      <c r="M4429" s="44" t="str">
        <f t="shared" si="1456"/>
        <v/>
      </c>
      <c r="N4429" s="45" t="str">
        <f t="shared" ca="1" si="1460"/>
        <v/>
      </c>
      <c r="O4429" s="108">
        <f t="shared" si="1454"/>
        <v>0</v>
      </c>
      <c r="P4429" s="21" t="e">
        <f t="shared" si="1462"/>
        <v>#N/A</v>
      </c>
      <c r="Q4429" s="21" t="e">
        <f t="shared" si="1463"/>
        <v>#N/A</v>
      </c>
      <c r="R4429" s="21" t="e">
        <f t="shared" si="1464"/>
        <v>#N/A</v>
      </c>
      <c r="S4429" s="21" t="e">
        <f t="shared" si="1465"/>
        <v>#N/A</v>
      </c>
      <c r="T4429" s="29" t="e">
        <f t="shared" si="1457"/>
        <v>#N/A</v>
      </c>
      <c r="U4429" s="34">
        <f t="shared" si="1466"/>
        <v>0</v>
      </c>
      <c r="V4429" s="16">
        <f t="shared" ca="1" si="1469"/>
        <v>44139</v>
      </c>
      <c r="W4429" s="56">
        <f t="shared" ca="1" si="1470"/>
        <v>10</v>
      </c>
      <c r="X4429" s="56">
        <f t="shared" ca="1" si="1471"/>
        <v>2020</v>
      </c>
      <c r="Y4429" s="55" t="str">
        <f t="shared" ca="1" si="1472"/>
        <v>10-2020</v>
      </c>
      <c r="Z4429" s="51">
        <f ca="1">IFERROR(VLOOKUP(Y4429,IPC!$E$2:$F$1745,2,0),IPC!$H$1)</f>
        <v>138.32155800000001</v>
      </c>
      <c r="AA4429" s="48">
        <f t="shared" si="1467"/>
        <v>1</v>
      </c>
      <c r="AB4429" s="48">
        <f t="shared" si="1468"/>
        <v>1900</v>
      </c>
      <c r="AC4429" s="32" t="str">
        <f t="shared" si="1461"/>
        <v>1-1900</v>
      </c>
      <c r="AD4429" s="50">
        <f>IFERROR(VLOOKUP(AC4429,IPC!$E$2:$F$1745,2,0),IPC!$H$1)</f>
        <v>138.32155800000001</v>
      </c>
    </row>
    <row r="4430" spans="10:30" x14ac:dyDescent="0.25">
      <c r="J4430" s="44" t="str">
        <f t="shared" si="1455"/>
        <v/>
      </c>
      <c r="K4430" s="33" t="str">
        <f t="shared" ca="1" si="1459"/>
        <v/>
      </c>
      <c r="L4430" s="108">
        <f t="shared" ca="1" si="1458"/>
        <v>0</v>
      </c>
      <c r="M4430" s="44" t="str">
        <f t="shared" si="1456"/>
        <v/>
      </c>
      <c r="N4430" s="45" t="str">
        <f t="shared" ca="1" si="1460"/>
        <v/>
      </c>
      <c r="O4430" s="108">
        <f t="shared" si="1454"/>
        <v>0</v>
      </c>
      <c r="P4430" s="21" t="e">
        <f t="shared" si="1462"/>
        <v>#N/A</v>
      </c>
      <c r="Q4430" s="21" t="e">
        <f t="shared" si="1463"/>
        <v>#N/A</v>
      </c>
      <c r="R4430" s="21" t="e">
        <f t="shared" si="1464"/>
        <v>#N/A</v>
      </c>
      <c r="S4430" s="21" t="e">
        <f t="shared" si="1465"/>
        <v>#N/A</v>
      </c>
      <c r="T4430" s="29" t="e">
        <f t="shared" si="1457"/>
        <v>#N/A</v>
      </c>
      <c r="U4430" s="34">
        <f t="shared" si="1466"/>
        <v>0</v>
      </c>
      <c r="V4430" s="16">
        <f t="shared" ca="1" si="1469"/>
        <v>44139</v>
      </c>
      <c r="W4430" s="56">
        <f t="shared" ca="1" si="1470"/>
        <v>10</v>
      </c>
      <c r="X4430" s="56">
        <f t="shared" ca="1" si="1471"/>
        <v>2020</v>
      </c>
      <c r="Y4430" s="55" t="str">
        <f t="shared" ca="1" si="1472"/>
        <v>10-2020</v>
      </c>
      <c r="Z4430" s="51">
        <f ca="1">IFERROR(VLOOKUP(Y4430,IPC!$E$2:$F$1745,2,0),IPC!$H$1)</f>
        <v>138.32155800000001</v>
      </c>
      <c r="AA4430" s="48">
        <f t="shared" si="1467"/>
        <v>1</v>
      </c>
      <c r="AB4430" s="48">
        <f t="shared" si="1468"/>
        <v>1900</v>
      </c>
      <c r="AC4430" s="32" t="str">
        <f t="shared" si="1461"/>
        <v>1-1900</v>
      </c>
      <c r="AD4430" s="50">
        <f>IFERROR(VLOOKUP(AC4430,IPC!$E$2:$F$1745,2,0),IPC!$H$1)</f>
        <v>138.32155800000001</v>
      </c>
    </row>
    <row r="4431" spans="10:30" x14ac:dyDescent="0.25">
      <c r="J4431" s="44" t="str">
        <f t="shared" si="1455"/>
        <v/>
      </c>
      <c r="K4431" s="33" t="str">
        <f t="shared" ca="1" si="1459"/>
        <v/>
      </c>
      <c r="L4431" s="108">
        <f t="shared" ca="1" si="1458"/>
        <v>0</v>
      </c>
      <c r="M4431" s="44" t="str">
        <f t="shared" si="1456"/>
        <v/>
      </c>
      <c r="N4431" s="45" t="str">
        <f t="shared" ca="1" si="1460"/>
        <v/>
      </c>
      <c r="O4431" s="108">
        <f t="shared" si="1454"/>
        <v>0</v>
      </c>
      <c r="P4431" s="21" t="e">
        <f t="shared" si="1462"/>
        <v>#N/A</v>
      </c>
      <c r="Q4431" s="21" t="e">
        <f t="shared" si="1463"/>
        <v>#N/A</v>
      </c>
      <c r="R4431" s="21" t="e">
        <f t="shared" si="1464"/>
        <v>#N/A</v>
      </c>
      <c r="S4431" s="21" t="e">
        <f t="shared" si="1465"/>
        <v>#N/A</v>
      </c>
      <c r="T4431" s="29" t="e">
        <f t="shared" si="1457"/>
        <v>#N/A</v>
      </c>
      <c r="U4431" s="34">
        <f t="shared" si="1466"/>
        <v>0</v>
      </c>
      <c r="V4431" s="16">
        <f t="shared" ca="1" si="1469"/>
        <v>44139</v>
      </c>
      <c r="W4431" s="56">
        <f t="shared" ca="1" si="1470"/>
        <v>10</v>
      </c>
      <c r="X4431" s="56">
        <f t="shared" ca="1" si="1471"/>
        <v>2020</v>
      </c>
      <c r="Y4431" s="55" t="str">
        <f t="shared" ca="1" si="1472"/>
        <v>10-2020</v>
      </c>
      <c r="Z4431" s="51">
        <f ca="1">IFERROR(VLOOKUP(Y4431,IPC!$E$2:$F$1745,2,0),IPC!$H$1)</f>
        <v>138.32155800000001</v>
      </c>
      <c r="AA4431" s="48">
        <f t="shared" si="1467"/>
        <v>1</v>
      </c>
      <c r="AB4431" s="48">
        <f t="shared" si="1468"/>
        <v>1900</v>
      </c>
      <c r="AC4431" s="32" t="str">
        <f t="shared" si="1461"/>
        <v>1-1900</v>
      </c>
      <c r="AD4431" s="50">
        <f>IFERROR(VLOOKUP(AC4431,IPC!$E$2:$F$1745,2,0),IPC!$H$1)</f>
        <v>138.32155800000001</v>
      </c>
    </row>
    <row r="4432" spans="10:30" x14ac:dyDescent="0.25">
      <c r="J4432" s="44" t="str">
        <f t="shared" si="1455"/>
        <v/>
      </c>
      <c r="K4432" s="33" t="str">
        <f t="shared" ca="1" si="1459"/>
        <v/>
      </c>
      <c r="L4432" s="108">
        <f t="shared" ca="1" si="1458"/>
        <v>0</v>
      </c>
      <c r="M4432" s="44" t="str">
        <f t="shared" si="1456"/>
        <v/>
      </c>
      <c r="N4432" s="45" t="str">
        <f t="shared" ca="1" si="1460"/>
        <v/>
      </c>
      <c r="O4432" s="108">
        <f t="shared" si="1454"/>
        <v>0</v>
      </c>
      <c r="P4432" s="21" t="e">
        <f t="shared" si="1462"/>
        <v>#N/A</v>
      </c>
      <c r="Q4432" s="21" t="e">
        <f t="shared" si="1463"/>
        <v>#N/A</v>
      </c>
      <c r="R4432" s="21" t="e">
        <f t="shared" si="1464"/>
        <v>#N/A</v>
      </c>
      <c r="S4432" s="21" t="e">
        <f t="shared" si="1465"/>
        <v>#N/A</v>
      </c>
      <c r="T4432" s="29" t="e">
        <f t="shared" si="1457"/>
        <v>#N/A</v>
      </c>
      <c r="U4432" s="34">
        <f t="shared" si="1466"/>
        <v>0</v>
      </c>
      <c r="V4432" s="16">
        <f t="shared" ca="1" si="1469"/>
        <v>44139</v>
      </c>
      <c r="W4432" s="56">
        <f t="shared" ca="1" si="1470"/>
        <v>10</v>
      </c>
      <c r="X4432" s="56">
        <f t="shared" ca="1" si="1471"/>
        <v>2020</v>
      </c>
      <c r="Y4432" s="55" t="str">
        <f t="shared" ca="1" si="1472"/>
        <v>10-2020</v>
      </c>
      <c r="Z4432" s="51">
        <f ca="1">IFERROR(VLOOKUP(Y4432,IPC!$E$2:$F$1745,2,0),IPC!$H$1)</f>
        <v>138.32155800000001</v>
      </c>
      <c r="AA4432" s="48">
        <f t="shared" si="1467"/>
        <v>1</v>
      </c>
      <c r="AB4432" s="48">
        <f t="shared" si="1468"/>
        <v>1900</v>
      </c>
      <c r="AC4432" s="32" t="str">
        <f t="shared" si="1461"/>
        <v>1-1900</v>
      </c>
      <c r="AD4432" s="50">
        <f>IFERROR(VLOOKUP(AC4432,IPC!$E$2:$F$1745,2,0),IPC!$H$1)</f>
        <v>138.32155800000001</v>
      </c>
    </row>
    <row r="4433" spans="10:30" x14ac:dyDescent="0.25">
      <c r="J4433" s="44" t="str">
        <f t="shared" si="1455"/>
        <v/>
      </c>
      <c r="K4433" s="33" t="str">
        <f t="shared" ca="1" si="1459"/>
        <v/>
      </c>
      <c r="L4433" s="108">
        <f t="shared" ca="1" si="1458"/>
        <v>0</v>
      </c>
      <c r="M4433" s="44" t="str">
        <f t="shared" si="1456"/>
        <v/>
      </c>
      <c r="N4433" s="45" t="str">
        <f t="shared" ca="1" si="1460"/>
        <v/>
      </c>
      <c r="O4433" s="108">
        <f t="shared" si="1454"/>
        <v>0</v>
      </c>
      <c r="P4433" s="21" t="e">
        <f t="shared" si="1462"/>
        <v>#N/A</v>
      </c>
      <c r="Q4433" s="21" t="e">
        <f t="shared" si="1463"/>
        <v>#N/A</v>
      </c>
      <c r="R4433" s="21" t="e">
        <f t="shared" si="1464"/>
        <v>#N/A</v>
      </c>
      <c r="S4433" s="21" t="e">
        <f t="shared" si="1465"/>
        <v>#N/A</v>
      </c>
      <c r="T4433" s="29" t="e">
        <f t="shared" si="1457"/>
        <v>#N/A</v>
      </c>
      <c r="U4433" s="34">
        <f t="shared" si="1466"/>
        <v>0</v>
      </c>
      <c r="V4433" s="16">
        <f t="shared" ca="1" si="1469"/>
        <v>44139</v>
      </c>
      <c r="W4433" s="56">
        <f t="shared" ca="1" si="1470"/>
        <v>10</v>
      </c>
      <c r="X4433" s="56">
        <f t="shared" ca="1" si="1471"/>
        <v>2020</v>
      </c>
      <c r="Y4433" s="55" t="str">
        <f t="shared" ca="1" si="1472"/>
        <v>10-2020</v>
      </c>
      <c r="Z4433" s="51">
        <f ca="1">IFERROR(VLOOKUP(Y4433,IPC!$E$2:$F$1745,2,0),IPC!$H$1)</f>
        <v>138.32155800000001</v>
      </c>
      <c r="AA4433" s="48">
        <f t="shared" si="1467"/>
        <v>1</v>
      </c>
      <c r="AB4433" s="48">
        <f t="shared" si="1468"/>
        <v>1900</v>
      </c>
      <c r="AC4433" s="32" t="str">
        <f t="shared" si="1461"/>
        <v>1-1900</v>
      </c>
      <c r="AD4433" s="50">
        <f>IFERROR(VLOOKUP(AC4433,IPC!$E$2:$F$1745,2,0),IPC!$H$1)</f>
        <v>138.32155800000001</v>
      </c>
    </row>
    <row r="4434" spans="10:30" x14ac:dyDescent="0.25">
      <c r="J4434" s="44" t="str">
        <f t="shared" si="1455"/>
        <v/>
      </c>
      <c r="K4434" s="33" t="str">
        <f t="shared" ca="1" si="1459"/>
        <v/>
      </c>
      <c r="L4434" s="108">
        <f t="shared" ca="1" si="1458"/>
        <v>0</v>
      </c>
      <c r="M4434" s="44" t="str">
        <f t="shared" si="1456"/>
        <v/>
      </c>
      <c r="N4434" s="45" t="str">
        <f t="shared" ca="1" si="1460"/>
        <v/>
      </c>
      <c r="O4434" s="108">
        <f t="shared" si="1454"/>
        <v>0</v>
      </c>
      <c r="P4434" s="21" t="e">
        <f t="shared" si="1462"/>
        <v>#N/A</v>
      </c>
      <c r="Q4434" s="21" t="e">
        <f t="shared" si="1463"/>
        <v>#N/A</v>
      </c>
      <c r="R4434" s="21" t="e">
        <f t="shared" si="1464"/>
        <v>#N/A</v>
      </c>
      <c r="S4434" s="21" t="e">
        <f t="shared" si="1465"/>
        <v>#N/A</v>
      </c>
      <c r="T4434" s="29" t="e">
        <f t="shared" si="1457"/>
        <v>#N/A</v>
      </c>
      <c r="U4434" s="34">
        <f t="shared" si="1466"/>
        <v>0</v>
      </c>
      <c r="V4434" s="16">
        <f t="shared" ca="1" si="1469"/>
        <v>44139</v>
      </c>
      <c r="W4434" s="56">
        <f t="shared" ca="1" si="1470"/>
        <v>10</v>
      </c>
      <c r="X4434" s="56">
        <f t="shared" ca="1" si="1471"/>
        <v>2020</v>
      </c>
      <c r="Y4434" s="55" t="str">
        <f t="shared" ca="1" si="1472"/>
        <v>10-2020</v>
      </c>
      <c r="Z4434" s="51">
        <f ca="1">IFERROR(VLOOKUP(Y4434,IPC!$E$2:$F$1745,2,0),IPC!$H$1)</f>
        <v>138.32155800000001</v>
      </c>
      <c r="AA4434" s="48">
        <f t="shared" si="1467"/>
        <v>1</v>
      </c>
      <c r="AB4434" s="48">
        <f t="shared" si="1468"/>
        <v>1900</v>
      </c>
      <c r="AC4434" s="32" t="str">
        <f t="shared" si="1461"/>
        <v>1-1900</v>
      </c>
      <c r="AD4434" s="50">
        <f>IFERROR(VLOOKUP(AC4434,IPC!$E$2:$F$1745,2,0),IPC!$H$1)</f>
        <v>138.32155800000001</v>
      </c>
    </row>
    <row r="4435" spans="10:30" x14ac:dyDescent="0.25">
      <c r="J4435" s="44" t="str">
        <f t="shared" si="1455"/>
        <v/>
      </c>
      <c r="K4435" s="33" t="str">
        <f t="shared" ca="1" si="1459"/>
        <v/>
      </c>
      <c r="L4435" s="108">
        <f t="shared" ca="1" si="1458"/>
        <v>0</v>
      </c>
      <c r="M4435" s="44" t="str">
        <f t="shared" si="1456"/>
        <v/>
      </c>
      <c r="N4435" s="45" t="str">
        <f t="shared" ca="1" si="1460"/>
        <v/>
      </c>
      <c r="O4435" s="108">
        <f t="shared" si="1454"/>
        <v>0</v>
      </c>
      <c r="P4435" s="21" t="e">
        <f t="shared" si="1462"/>
        <v>#N/A</v>
      </c>
      <c r="Q4435" s="21" t="e">
        <f t="shared" si="1463"/>
        <v>#N/A</v>
      </c>
      <c r="R4435" s="21" t="e">
        <f t="shared" si="1464"/>
        <v>#N/A</v>
      </c>
      <c r="S4435" s="21" t="e">
        <f t="shared" si="1465"/>
        <v>#N/A</v>
      </c>
      <c r="T4435" s="29" t="e">
        <f t="shared" si="1457"/>
        <v>#N/A</v>
      </c>
      <c r="U4435" s="34">
        <f t="shared" si="1466"/>
        <v>0</v>
      </c>
      <c r="V4435" s="16">
        <f t="shared" ca="1" si="1469"/>
        <v>44139</v>
      </c>
      <c r="W4435" s="56">
        <f t="shared" ca="1" si="1470"/>
        <v>10</v>
      </c>
      <c r="X4435" s="56">
        <f t="shared" ca="1" si="1471"/>
        <v>2020</v>
      </c>
      <c r="Y4435" s="55" t="str">
        <f t="shared" ca="1" si="1472"/>
        <v>10-2020</v>
      </c>
      <c r="Z4435" s="51">
        <f ca="1">IFERROR(VLOOKUP(Y4435,IPC!$E$2:$F$1745,2,0),IPC!$H$1)</f>
        <v>138.32155800000001</v>
      </c>
      <c r="AA4435" s="48">
        <f t="shared" si="1467"/>
        <v>1</v>
      </c>
      <c r="AB4435" s="48">
        <f t="shared" si="1468"/>
        <v>1900</v>
      </c>
      <c r="AC4435" s="32" t="str">
        <f t="shared" si="1461"/>
        <v>1-1900</v>
      </c>
      <c r="AD4435" s="50">
        <f>IFERROR(VLOOKUP(AC4435,IPC!$E$2:$F$1745,2,0),IPC!$H$1)</f>
        <v>138.32155800000001</v>
      </c>
    </row>
    <row r="4436" spans="10:30" x14ac:dyDescent="0.25">
      <c r="J4436" s="44" t="str">
        <f t="shared" si="1455"/>
        <v/>
      </c>
      <c r="K4436" s="33" t="str">
        <f t="shared" ca="1" si="1459"/>
        <v/>
      </c>
      <c r="L4436" s="108">
        <f t="shared" ca="1" si="1458"/>
        <v>0</v>
      </c>
      <c r="M4436" s="44" t="str">
        <f t="shared" si="1456"/>
        <v/>
      </c>
      <c r="N4436" s="45" t="str">
        <f t="shared" ca="1" si="1460"/>
        <v/>
      </c>
      <c r="O4436" s="108">
        <f t="shared" ref="O4436:O4499" si="1473">+IF(M4436="Provisión contable",N4436,0)</f>
        <v>0</v>
      </c>
      <c r="P4436" s="21" t="e">
        <f t="shared" si="1462"/>
        <v>#N/A</v>
      </c>
      <c r="Q4436" s="21" t="e">
        <f t="shared" si="1463"/>
        <v>#N/A</v>
      </c>
      <c r="R4436" s="21" t="e">
        <f t="shared" si="1464"/>
        <v>#N/A</v>
      </c>
      <c r="S4436" s="21" t="e">
        <f t="shared" si="1465"/>
        <v>#N/A</v>
      </c>
      <c r="T4436" s="29" t="e">
        <f t="shared" si="1457"/>
        <v>#N/A</v>
      </c>
      <c r="U4436" s="34">
        <f t="shared" si="1466"/>
        <v>0</v>
      </c>
      <c r="V4436" s="16">
        <f t="shared" ca="1" si="1469"/>
        <v>44139</v>
      </c>
      <c r="W4436" s="56">
        <f t="shared" ca="1" si="1470"/>
        <v>10</v>
      </c>
      <c r="X4436" s="56">
        <f t="shared" ca="1" si="1471"/>
        <v>2020</v>
      </c>
      <c r="Y4436" s="55" t="str">
        <f t="shared" ca="1" si="1472"/>
        <v>10-2020</v>
      </c>
      <c r="Z4436" s="51">
        <f ca="1">IFERROR(VLOOKUP(Y4436,IPC!$E$2:$F$1745,2,0),IPC!$H$1)</f>
        <v>138.32155800000001</v>
      </c>
      <c r="AA4436" s="48">
        <f t="shared" si="1467"/>
        <v>1</v>
      </c>
      <c r="AB4436" s="48">
        <f t="shared" si="1468"/>
        <v>1900</v>
      </c>
      <c r="AC4436" s="32" t="str">
        <f t="shared" si="1461"/>
        <v>1-1900</v>
      </c>
      <c r="AD4436" s="50">
        <f>IFERROR(VLOOKUP(AC4436,IPC!$E$2:$F$1745,2,0),IPC!$H$1)</f>
        <v>138.32155800000001</v>
      </c>
    </row>
    <row r="4437" spans="10:30" x14ac:dyDescent="0.25">
      <c r="J4437" s="44" t="str">
        <f t="shared" si="1455"/>
        <v/>
      </c>
      <c r="K4437" s="33" t="str">
        <f t="shared" ca="1" si="1459"/>
        <v/>
      </c>
      <c r="L4437" s="108">
        <f t="shared" ca="1" si="1458"/>
        <v>0</v>
      </c>
      <c r="M4437" s="44" t="str">
        <f t="shared" si="1456"/>
        <v/>
      </c>
      <c r="N4437" s="45" t="str">
        <f t="shared" ca="1" si="1460"/>
        <v/>
      </c>
      <c r="O4437" s="108">
        <f t="shared" si="1473"/>
        <v>0</v>
      </c>
      <c r="P4437" s="21" t="e">
        <f t="shared" si="1462"/>
        <v>#N/A</v>
      </c>
      <c r="Q4437" s="21" t="e">
        <f t="shared" si="1463"/>
        <v>#N/A</v>
      </c>
      <c r="R4437" s="21" t="e">
        <f t="shared" si="1464"/>
        <v>#N/A</v>
      </c>
      <c r="S4437" s="21" t="e">
        <f t="shared" si="1465"/>
        <v>#N/A</v>
      </c>
      <c r="T4437" s="29" t="e">
        <f t="shared" si="1457"/>
        <v>#N/A</v>
      </c>
      <c r="U4437" s="34">
        <f t="shared" si="1466"/>
        <v>0</v>
      </c>
      <c r="V4437" s="16">
        <f t="shared" ca="1" si="1469"/>
        <v>44139</v>
      </c>
      <c r="W4437" s="56">
        <f t="shared" ca="1" si="1470"/>
        <v>10</v>
      </c>
      <c r="X4437" s="56">
        <f t="shared" ca="1" si="1471"/>
        <v>2020</v>
      </c>
      <c r="Y4437" s="55" t="str">
        <f t="shared" ca="1" si="1472"/>
        <v>10-2020</v>
      </c>
      <c r="Z4437" s="51">
        <f ca="1">IFERROR(VLOOKUP(Y4437,IPC!$E$2:$F$1745,2,0),IPC!$H$1)</f>
        <v>138.32155800000001</v>
      </c>
      <c r="AA4437" s="48">
        <f t="shared" si="1467"/>
        <v>1</v>
      </c>
      <c r="AB4437" s="48">
        <f t="shared" si="1468"/>
        <v>1900</v>
      </c>
      <c r="AC4437" s="32" t="str">
        <f t="shared" si="1461"/>
        <v>1-1900</v>
      </c>
      <c r="AD4437" s="50">
        <f>IFERROR(VLOOKUP(AC4437,IPC!$E$2:$F$1745,2,0),IPC!$H$1)</f>
        <v>138.32155800000001</v>
      </c>
    </row>
    <row r="4438" spans="10:30" x14ac:dyDescent="0.25">
      <c r="J4438" s="44" t="str">
        <f t="shared" si="1455"/>
        <v/>
      </c>
      <c r="K4438" s="33" t="str">
        <f t="shared" ca="1" si="1459"/>
        <v/>
      </c>
      <c r="L4438" s="108">
        <f t="shared" ca="1" si="1458"/>
        <v>0</v>
      </c>
      <c r="M4438" s="44" t="str">
        <f t="shared" si="1456"/>
        <v/>
      </c>
      <c r="N4438" s="45" t="str">
        <f t="shared" ca="1" si="1460"/>
        <v/>
      </c>
      <c r="O4438" s="108">
        <f t="shared" si="1473"/>
        <v>0</v>
      </c>
      <c r="P4438" s="21" t="e">
        <f t="shared" si="1462"/>
        <v>#N/A</v>
      </c>
      <c r="Q4438" s="21" t="e">
        <f t="shared" si="1463"/>
        <v>#N/A</v>
      </c>
      <c r="R4438" s="21" t="e">
        <f t="shared" si="1464"/>
        <v>#N/A</v>
      </c>
      <c r="S4438" s="21" t="e">
        <f t="shared" si="1465"/>
        <v>#N/A</v>
      </c>
      <c r="T4438" s="29" t="e">
        <f t="shared" si="1457"/>
        <v>#N/A</v>
      </c>
      <c r="U4438" s="34">
        <f t="shared" si="1466"/>
        <v>0</v>
      </c>
      <c r="V4438" s="16">
        <f t="shared" ca="1" si="1469"/>
        <v>44139</v>
      </c>
      <c r="W4438" s="56">
        <f t="shared" ca="1" si="1470"/>
        <v>10</v>
      </c>
      <c r="X4438" s="56">
        <f t="shared" ca="1" si="1471"/>
        <v>2020</v>
      </c>
      <c r="Y4438" s="55" t="str">
        <f t="shared" ca="1" si="1472"/>
        <v>10-2020</v>
      </c>
      <c r="Z4438" s="51">
        <f ca="1">IFERROR(VLOOKUP(Y4438,IPC!$E$2:$F$1745,2,0),IPC!$H$1)</f>
        <v>138.32155800000001</v>
      </c>
      <c r="AA4438" s="48">
        <f t="shared" si="1467"/>
        <v>1</v>
      </c>
      <c r="AB4438" s="48">
        <f t="shared" si="1468"/>
        <v>1900</v>
      </c>
      <c r="AC4438" s="32" t="str">
        <f t="shared" si="1461"/>
        <v>1-1900</v>
      </c>
      <c r="AD4438" s="50">
        <f>IFERROR(VLOOKUP(AC4438,IPC!$E$2:$F$1745,2,0),IPC!$H$1)</f>
        <v>138.32155800000001</v>
      </c>
    </row>
    <row r="4439" spans="10:30" x14ac:dyDescent="0.25">
      <c r="J4439" s="44" t="str">
        <f t="shared" si="1455"/>
        <v/>
      </c>
      <c r="K4439" s="33" t="str">
        <f t="shared" ca="1" si="1459"/>
        <v/>
      </c>
      <c r="L4439" s="108">
        <f t="shared" ca="1" si="1458"/>
        <v>0</v>
      </c>
      <c r="M4439" s="44" t="str">
        <f t="shared" si="1456"/>
        <v/>
      </c>
      <c r="N4439" s="45" t="str">
        <f t="shared" ca="1" si="1460"/>
        <v/>
      </c>
      <c r="O4439" s="108">
        <f t="shared" si="1473"/>
        <v>0</v>
      </c>
      <c r="P4439" s="21" t="e">
        <f t="shared" si="1462"/>
        <v>#N/A</v>
      </c>
      <c r="Q4439" s="21" t="e">
        <f t="shared" si="1463"/>
        <v>#N/A</v>
      </c>
      <c r="R4439" s="21" t="e">
        <f t="shared" si="1464"/>
        <v>#N/A</v>
      </c>
      <c r="S4439" s="21" t="e">
        <f t="shared" si="1465"/>
        <v>#N/A</v>
      </c>
      <c r="T4439" s="29" t="e">
        <f t="shared" si="1457"/>
        <v>#N/A</v>
      </c>
      <c r="U4439" s="34">
        <f t="shared" si="1466"/>
        <v>0</v>
      </c>
      <c r="V4439" s="16">
        <f t="shared" ca="1" si="1469"/>
        <v>44139</v>
      </c>
      <c r="W4439" s="56">
        <f t="shared" ca="1" si="1470"/>
        <v>10</v>
      </c>
      <c r="X4439" s="56">
        <f t="shared" ca="1" si="1471"/>
        <v>2020</v>
      </c>
      <c r="Y4439" s="55" t="str">
        <f t="shared" ca="1" si="1472"/>
        <v>10-2020</v>
      </c>
      <c r="Z4439" s="51">
        <f ca="1">IFERROR(VLOOKUP(Y4439,IPC!$E$2:$F$1745,2,0),IPC!$H$1)</f>
        <v>138.32155800000001</v>
      </c>
      <c r="AA4439" s="48">
        <f t="shared" si="1467"/>
        <v>1</v>
      </c>
      <c r="AB4439" s="48">
        <f t="shared" si="1468"/>
        <v>1900</v>
      </c>
      <c r="AC4439" s="32" t="str">
        <f t="shared" si="1461"/>
        <v>1-1900</v>
      </c>
      <c r="AD4439" s="50">
        <f>IFERROR(VLOOKUP(AC4439,IPC!$E$2:$F$1745,2,0),IPC!$H$1)</f>
        <v>138.32155800000001</v>
      </c>
    </row>
    <row r="4440" spans="10:30" x14ac:dyDescent="0.25">
      <c r="J4440" s="44" t="str">
        <f t="shared" ref="J4440:J4503" si="1474">IFERROR(IF(T4452&gt;0.5,"ALTA",IF(AND(T4452&gt;0.25,T4452&lt;=0.5),"MEDIA",IF(AND(T4452&gt;=0.1,T4452&lt;=0.25),"BAJA",IF(AND(T4452&lt;0.1),"REMOTA")))),"")</f>
        <v/>
      </c>
      <c r="K4440" s="33" t="str">
        <f t="shared" ca="1" si="1459"/>
        <v/>
      </c>
      <c r="L4440" s="108">
        <f t="shared" ca="1" si="1458"/>
        <v>0</v>
      </c>
      <c r="M4440" s="44" t="str">
        <f t="shared" ref="M4440:M4503" si="1475">IFERROR(IF(T4452&gt;50%,"Provisión contable",IF(T4452&lt;=10%,"No se registra","Cuentas de orden")),"")</f>
        <v/>
      </c>
      <c r="N4440" s="45" t="str">
        <f t="shared" ca="1" si="1460"/>
        <v/>
      </c>
      <c r="O4440" s="108">
        <f t="shared" si="1473"/>
        <v>0</v>
      </c>
      <c r="P4440" s="21" t="e">
        <f t="shared" si="1462"/>
        <v>#N/A</v>
      </c>
      <c r="Q4440" s="21" t="e">
        <f t="shared" si="1463"/>
        <v>#N/A</v>
      </c>
      <c r="R4440" s="21" t="e">
        <f t="shared" si="1464"/>
        <v>#N/A</v>
      </c>
      <c r="S4440" s="21" t="e">
        <f t="shared" si="1465"/>
        <v>#N/A</v>
      </c>
      <c r="T4440" s="29" t="e">
        <f t="shared" si="1457"/>
        <v>#N/A</v>
      </c>
      <c r="U4440" s="34">
        <f t="shared" si="1466"/>
        <v>0</v>
      </c>
      <c r="V4440" s="16">
        <f t="shared" ca="1" si="1469"/>
        <v>44139</v>
      </c>
      <c r="W4440" s="56">
        <f t="shared" ca="1" si="1470"/>
        <v>10</v>
      </c>
      <c r="X4440" s="56">
        <f t="shared" ca="1" si="1471"/>
        <v>2020</v>
      </c>
      <c r="Y4440" s="55" t="str">
        <f t="shared" ca="1" si="1472"/>
        <v>10-2020</v>
      </c>
      <c r="Z4440" s="51">
        <f ca="1">IFERROR(VLOOKUP(Y4440,IPC!$E$2:$F$1745,2,0),IPC!$H$1)</f>
        <v>138.32155800000001</v>
      </c>
      <c r="AA4440" s="48">
        <f t="shared" si="1467"/>
        <v>1</v>
      </c>
      <c r="AB4440" s="48">
        <f t="shared" si="1468"/>
        <v>1900</v>
      </c>
      <c r="AC4440" s="32" t="str">
        <f t="shared" si="1461"/>
        <v>1-1900</v>
      </c>
      <c r="AD4440" s="50">
        <f>IFERROR(VLOOKUP(AC4440,IPC!$E$2:$F$1745,2,0),IPC!$H$1)</f>
        <v>138.32155800000001</v>
      </c>
    </row>
    <row r="4441" spans="10:30" x14ac:dyDescent="0.25">
      <c r="J4441" s="44" t="str">
        <f t="shared" si="1474"/>
        <v/>
      </c>
      <c r="K4441" s="33" t="str">
        <f t="shared" ca="1" si="1459"/>
        <v/>
      </c>
      <c r="L4441" s="108">
        <f t="shared" ca="1" si="1458"/>
        <v>0</v>
      </c>
      <c r="M4441" s="44" t="str">
        <f t="shared" si="1475"/>
        <v/>
      </c>
      <c r="N4441" s="45" t="str">
        <f t="shared" ca="1" si="1460"/>
        <v/>
      </c>
      <c r="O4441" s="108">
        <f t="shared" si="1473"/>
        <v>0</v>
      </c>
      <c r="P4441" s="21" t="e">
        <f t="shared" si="1462"/>
        <v>#N/A</v>
      </c>
      <c r="Q4441" s="21" t="e">
        <f t="shared" si="1463"/>
        <v>#N/A</v>
      </c>
      <c r="R4441" s="21" t="e">
        <f t="shared" si="1464"/>
        <v>#N/A</v>
      </c>
      <c r="S4441" s="21" t="e">
        <f t="shared" si="1465"/>
        <v>#N/A</v>
      </c>
      <c r="T4441" s="29" t="e">
        <f t="shared" si="1457"/>
        <v>#N/A</v>
      </c>
      <c r="U4441" s="34">
        <f t="shared" si="1466"/>
        <v>0</v>
      </c>
      <c r="V4441" s="16">
        <f t="shared" ca="1" si="1469"/>
        <v>44139</v>
      </c>
      <c r="W4441" s="56">
        <f t="shared" ca="1" si="1470"/>
        <v>10</v>
      </c>
      <c r="X4441" s="56">
        <f t="shared" ca="1" si="1471"/>
        <v>2020</v>
      </c>
      <c r="Y4441" s="55" t="str">
        <f t="shared" ca="1" si="1472"/>
        <v>10-2020</v>
      </c>
      <c r="Z4441" s="51">
        <f ca="1">IFERROR(VLOOKUP(Y4441,IPC!$E$2:$F$1745,2,0),IPC!$H$1)</f>
        <v>138.32155800000001</v>
      </c>
      <c r="AA4441" s="48">
        <f t="shared" si="1467"/>
        <v>1</v>
      </c>
      <c r="AB4441" s="48">
        <f t="shared" si="1468"/>
        <v>1900</v>
      </c>
      <c r="AC4441" s="32" t="str">
        <f t="shared" si="1461"/>
        <v>1-1900</v>
      </c>
      <c r="AD4441" s="50">
        <f>IFERROR(VLOOKUP(AC4441,IPC!$E$2:$F$1745,2,0),IPC!$H$1)</f>
        <v>138.32155800000001</v>
      </c>
    </row>
    <row r="4442" spans="10:30" x14ac:dyDescent="0.25">
      <c r="J4442" s="44" t="str">
        <f t="shared" si="1474"/>
        <v/>
      </c>
      <c r="K4442" s="33" t="str">
        <f t="shared" ca="1" si="1459"/>
        <v/>
      </c>
      <c r="L4442" s="108">
        <f t="shared" ca="1" si="1458"/>
        <v>0</v>
      </c>
      <c r="M4442" s="44" t="str">
        <f t="shared" si="1475"/>
        <v/>
      </c>
      <c r="N4442" s="45" t="str">
        <f t="shared" ca="1" si="1460"/>
        <v/>
      </c>
      <c r="O4442" s="108">
        <f t="shared" si="1473"/>
        <v>0</v>
      </c>
      <c r="P4442" s="21" t="e">
        <f t="shared" si="1462"/>
        <v>#N/A</v>
      </c>
      <c r="Q4442" s="21" t="e">
        <f t="shared" si="1463"/>
        <v>#N/A</v>
      </c>
      <c r="R4442" s="21" t="e">
        <f t="shared" si="1464"/>
        <v>#N/A</v>
      </c>
      <c r="S4442" s="21" t="e">
        <f t="shared" si="1465"/>
        <v>#N/A</v>
      </c>
      <c r="T4442" s="29" t="e">
        <f t="shared" si="1457"/>
        <v>#N/A</v>
      </c>
      <c r="U4442" s="34">
        <f t="shared" si="1466"/>
        <v>0</v>
      </c>
      <c r="V4442" s="16">
        <f t="shared" ca="1" si="1469"/>
        <v>44139</v>
      </c>
      <c r="W4442" s="56">
        <f t="shared" ca="1" si="1470"/>
        <v>10</v>
      </c>
      <c r="X4442" s="56">
        <f t="shared" ca="1" si="1471"/>
        <v>2020</v>
      </c>
      <c r="Y4442" s="55" t="str">
        <f t="shared" ca="1" si="1472"/>
        <v>10-2020</v>
      </c>
      <c r="Z4442" s="51">
        <f ca="1">IFERROR(VLOOKUP(Y4442,IPC!$E$2:$F$1745,2,0),IPC!$H$1)</f>
        <v>138.32155800000001</v>
      </c>
      <c r="AA4442" s="48">
        <f t="shared" si="1467"/>
        <v>1</v>
      </c>
      <c r="AB4442" s="48">
        <f t="shared" si="1468"/>
        <v>1900</v>
      </c>
      <c r="AC4442" s="32" t="str">
        <f t="shared" si="1461"/>
        <v>1-1900</v>
      </c>
      <c r="AD4442" s="50">
        <f>IFERROR(VLOOKUP(AC4442,IPC!$E$2:$F$1745,2,0),IPC!$H$1)</f>
        <v>138.32155800000001</v>
      </c>
    </row>
    <row r="4443" spans="10:30" x14ac:dyDescent="0.25">
      <c r="J4443" s="44" t="str">
        <f t="shared" si="1474"/>
        <v/>
      </c>
      <c r="K4443" s="33" t="str">
        <f t="shared" ca="1" si="1459"/>
        <v/>
      </c>
      <c r="L4443" s="108">
        <f t="shared" ca="1" si="1458"/>
        <v>0</v>
      </c>
      <c r="M4443" s="44" t="str">
        <f t="shared" si="1475"/>
        <v/>
      </c>
      <c r="N4443" s="45" t="str">
        <f t="shared" ca="1" si="1460"/>
        <v/>
      </c>
      <c r="O4443" s="108">
        <f t="shared" si="1473"/>
        <v>0</v>
      </c>
      <c r="P4443" s="21" t="e">
        <f t="shared" si="1462"/>
        <v>#N/A</v>
      </c>
      <c r="Q4443" s="21" t="e">
        <f t="shared" si="1463"/>
        <v>#N/A</v>
      </c>
      <c r="R4443" s="21" t="e">
        <f t="shared" si="1464"/>
        <v>#N/A</v>
      </c>
      <c r="S4443" s="21" t="e">
        <f t="shared" si="1465"/>
        <v>#N/A</v>
      </c>
      <c r="T4443" s="29" t="e">
        <f t="shared" si="1457"/>
        <v>#N/A</v>
      </c>
      <c r="U4443" s="34">
        <f t="shared" si="1466"/>
        <v>0</v>
      </c>
      <c r="V4443" s="16">
        <f t="shared" ca="1" si="1469"/>
        <v>44139</v>
      </c>
      <c r="W4443" s="56">
        <f t="shared" ca="1" si="1470"/>
        <v>10</v>
      </c>
      <c r="X4443" s="56">
        <f t="shared" ca="1" si="1471"/>
        <v>2020</v>
      </c>
      <c r="Y4443" s="55" t="str">
        <f t="shared" ca="1" si="1472"/>
        <v>10-2020</v>
      </c>
      <c r="Z4443" s="51">
        <f ca="1">IFERROR(VLOOKUP(Y4443,IPC!$E$2:$F$1745,2,0),IPC!$H$1)</f>
        <v>138.32155800000001</v>
      </c>
      <c r="AA4443" s="48">
        <f t="shared" si="1467"/>
        <v>1</v>
      </c>
      <c r="AB4443" s="48">
        <f t="shared" si="1468"/>
        <v>1900</v>
      </c>
      <c r="AC4443" s="32" t="str">
        <f t="shared" si="1461"/>
        <v>1-1900</v>
      </c>
      <c r="AD4443" s="50">
        <f>IFERROR(VLOOKUP(AC4443,IPC!$E$2:$F$1745,2,0),IPC!$H$1)</f>
        <v>138.32155800000001</v>
      </c>
    </row>
    <row r="4444" spans="10:30" x14ac:dyDescent="0.25">
      <c r="J4444" s="44" t="str">
        <f t="shared" si="1474"/>
        <v/>
      </c>
      <c r="K4444" s="33" t="str">
        <f t="shared" ca="1" si="1459"/>
        <v/>
      </c>
      <c r="L4444" s="108">
        <f t="shared" ca="1" si="1458"/>
        <v>0</v>
      </c>
      <c r="M4444" s="44" t="str">
        <f t="shared" si="1475"/>
        <v/>
      </c>
      <c r="N4444" s="45" t="str">
        <f t="shared" ca="1" si="1460"/>
        <v/>
      </c>
      <c r="O4444" s="108">
        <f t="shared" si="1473"/>
        <v>0</v>
      </c>
      <c r="P4444" s="21" t="e">
        <f t="shared" si="1462"/>
        <v>#N/A</v>
      </c>
      <c r="Q4444" s="21" t="e">
        <f t="shared" si="1463"/>
        <v>#N/A</v>
      </c>
      <c r="R4444" s="21" t="e">
        <f t="shared" si="1464"/>
        <v>#N/A</v>
      </c>
      <c r="S4444" s="21" t="e">
        <f t="shared" si="1465"/>
        <v>#N/A</v>
      </c>
      <c r="T4444" s="29" t="e">
        <f t="shared" si="1457"/>
        <v>#N/A</v>
      </c>
      <c r="U4444" s="34">
        <f t="shared" si="1466"/>
        <v>0</v>
      </c>
      <c r="V4444" s="16">
        <f t="shared" ca="1" si="1469"/>
        <v>44139</v>
      </c>
      <c r="W4444" s="56">
        <f t="shared" ca="1" si="1470"/>
        <v>10</v>
      </c>
      <c r="X4444" s="56">
        <f t="shared" ca="1" si="1471"/>
        <v>2020</v>
      </c>
      <c r="Y4444" s="55" t="str">
        <f t="shared" ca="1" si="1472"/>
        <v>10-2020</v>
      </c>
      <c r="Z4444" s="51">
        <f ca="1">IFERROR(VLOOKUP(Y4444,IPC!$E$2:$F$1745,2,0),IPC!$H$1)</f>
        <v>138.32155800000001</v>
      </c>
      <c r="AA4444" s="48">
        <f t="shared" si="1467"/>
        <v>1</v>
      </c>
      <c r="AB4444" s="48">
        <f t="shared" si="1468"/>
        <v>1900</v>
      </c>
      <c r="AC4444" s="32" t="str">
        <f t="shared" si="1461"/>
        <v>1-1900</v>
      </c>
      <c r="AD4444" s="50">
        <f>IFERROR(VLOOKUP(AC4444,IPC!$E$2:$F$1745,2,0),IPC!$H$1)</f>
        <v>138.32155800000001</v>
      </c>
    </row>
    <row r="4445" spans="10:30" x14ac:dyDescent="0.25">
      <c r="J4445" s="44" t="str">
        <f t="shared" si="1474"/>
        <v/>
      </c>
      <c r="K4445" s="33" t="str">
        <f t="shared" ca="1" si="1459"/>
        <v/>
      </c>
      <c r="L4445" s="108">
        <f t="shared" ca="1" si="1458"/>
        <v>0</v>
      </c>
      <c r="M4445" s="44" t="str">
        <f t="shared" si="1475"/>
        <v/>
      </c>
      <c r="N4445" s="45" t="str">
        <f t="shared" ca="1" si="1460"/>
        <v/>
      </c>
      <c r="O4445" s="108">
        <f t="shared" si="1473"/>
        <v>0</v>
      </c>
      <c r="P4445" s="21" t="e">
        <f t="shared" si="1462"/>
        <v>#N/A</v>
      </c>
      <c r="Q4445" s="21" t="e">
        <f t="shared" si="1463"/>
        <v>#N/A</v>
      </c>
      <c r="R4445" s="21" t="e">
        <f t="shared" si="1464"/>
        <v>#N/A</v>
      </c>
      <c r="S4445" s="21" t="e">
        <f t="shared" si="1465"/>
        <v>#N/A</v>
      </c>
      <c r="T4445" s="29" t="e">
        <f t="shared" si="1457"/>
        <v>#N/A</v>
      </c>
      <c r="U4445" s="34">
        <f t="shared" si="1466"/>
        <v>0</v>
      </c>
      <c r="V4445" s="16">
        <f t="shared" ca="1" si="1469"/>
        <v>44139</v>
      </c>
      <c r="W4445" s="56">
        <f t="shared" ca="1" si="1470"/>
        <v>10</v>
      </c>
      <c r="X4445" s="56">
        <f t="shared" ca="1" si="1471"/>
        <v>2020</v>
      </c>
      <c r="Y4445" s="55" t="str">
        <f t="shared" ca="1" si="1472"/>
        <v>10-2020</v>
      </c>
      <c r="Z4445" s="51">
        <f ca="1">IFERROR(VLOOKUP(Y4445,IPC!$E$2:$F$1745,2,0),IPC!$H$1)</f>
        <v>138.32155800000001</v>
      </c>
      <c r="AA4445" s="48">
        <f t="shared" si="1467"/>
        <v>1</v>
      </c>
      <c r="AB4445" s="48">
        <f t="shared" si="1468"/>
        <v>1900</v>
      </c>
      <c r="AC4445" s="32" t="str">
        <f t="shared" si="1461"/>
        <v>1-1900</v>
      </c>
      <c r="AD4445" s="50">
        <f>IFERROR(VLOOKUP(AC4445,IPC!$E$2:$F$1745,2,0),IPC!$H$1)</f>
        <v>138.32155800000001</v>
      </c>
    </row>
    <row r="4446" spans="10:30" x14ac:dyDescent="0.25">
      <c r="J4446" s="44" t="str">
        <f t="shared" si="1474"/>
        <v/>
      </c>
      <c r="K4446" s="33" t="str">
        <f t="shared" ca="1" si="1459"/>
        <v/>
      </c>
      <c r="L4446" s="108">
        <f t="shared" ca="1" si="1458"/>
        <v>0</v>
      </c>
      <c r="M4446" s="44" t="str">
        <f t="shared" si="1475"/>
        <v/>
      </c>
      <c r="N4446" s="45" t="str">
        <f t="shared" ca="1" si="1460"/>
        <v/>
      </c>
      <c r="O4446" s="108">
        <f t="shared" si="1473"/>
        <v>0</v>
      </c>
      <c r="P4446" s="21" t="e">
        <f t="shared" si="1462"/>
        <v>#N/A</v>
      </c>
      <c r="Q4446" s="21" t="e">
        <f t="shared" si="1463"/>
        <v>#N/A</v>
      </c>
      <c r="R4446" s="21" t="e">
        <f t="shared" si="1464"/>
        <v>#N/A</v>
      </c>
      <c r="S4446" s="21" t="e">
        <f t="shared" si="1465"/>
        <v>#N/A</v>
      </c>
      <c r="T4446" s="29" t="e">
        <f t="shared" si="1457"/>
        <v>#N/A</v>
      </c>
      <c r="U4446" s="34">
        <f t="shared" si="1466"/>
        <v>0</v>
      </c>
      <c r="V4446" s="16">
        <f t="shared" ca="1" si="1469"/>
        <v>44139</v>
      </c>
      <c r="W4446" s="56">
        <f t="shared" ca="1" si="1470"/>
        <v>10</v>
      </c>
      <c r="X4446" s="56">
        <f t="shared" ca="1" si="1471"/>
        <v>2020</v>
      </c>
      <c r="Y4446" s="55" t="str">
        <f t="shared" ca="1" si="1472"/>
        <v>10-2020</v>
      </c>
      <c r="Z4446" s="51">
        <f ca="1">IFERROR(VLOOKUP(Y4446,IPC!$E$2:$F$1745,2,0),IPC!$H$1)</f>
        <v>138.32155800000001</v>
      </c>
      <c r="AA4446" s="48">
        <f t="shared" si="1467"/>
        <v>1</v>
      </c>
      <c r="AB4446" s="48">
        <f t="shared" si="1468"/>
        <v>1900</v>
      </c>
      <c r="AC4446" s="32" t="str">
        <f t="shared" si="1461"/>
        <v>1-1900</v>
      </c>
      <c r="AD4446" s="50">
        <f>IFERROR(VLOOKUP(AC4446,IPC!$E$2:$F$1745,2,0),IPC!$H$1)</f>
        <v>138.32155800000001</v>
      </c>
    </row>
    <row r="4447" spans="10:30" x14ac:dyDescent="0.25">
      <c r="J4447" s="44" t="str">
        <f t="shared" si="1474"/>
        <v/>
      </c>
      <c r="K4447" s="33" t="str">
        <f t="shared" ca="1" si="1459"/>
        <v/>
      </c>
      <c r="L4447" s="108">
        <f t="shared" ca="1" si="1458"/>
        <v>0</v>
      </c>
      <c r="M4447" s="44" t="str">
        <f t="shared" si="1475"/>
        <v/>
      </c>
      <c r="N4447" s="45" t="str">
        <f t="shared" ca="1" si="1460"/>
        <v/>
      </c>
      <c r="O4447" s="108">
        <f t="shared" si="1473"/>
        <v>0</v>
      </c>
      <c r="P4447" s="21" t="e">
        <f t="shared" si="1462"/>
        <v>#N/A</v>
      </c>
      <c r="Q4447" s="21" t="e">
        <f t="shared" si="1463"/>
        <v>#N/A</v>
      </c>
      <c r="R4447" s="21" t="e">
        <f t="shared" si="1464"/>
        <v>#N/A</v>
      </c>
      <c r="S4447" s="21" t="e">
        <f t="shared" si="1465"/>
        <v>#N/A</v>
      </c>
      <c r="T4447" s="29" t="e">
        <f t="shared" si="1457"/>
        <v>#N/A</v>
      </c>
      <c r="U4447" s="34">
        <f t="shared" si="1466"/>
        <v>0</v>
      </c>
      <c r="V4447" s="16">
        <f t="shared" ca="1" si="1469"/>
        <v>44139</v>
      </c>
      <c r="W4447" s="56">
        <f t="shared" ca="1" si="1470"/>
        <v>10</v>
      </c>
      <c r="X4447" s="56">
        <f t="shared" ca="1" si="1471"/>
        <v>2020</v>
      </c>
      <c r="Y4447" s="55" t="str">
        <f t="shared" ca="1" si="1472"/>
        <v>10-2020</v>
      </c>
      <c r="Z4447" s="51">
        <f ca="1">IFERROR(VLOOKUP(Y4447,IPC!$E$2:$F$1745,2,0),IPC!$H$1)</f>
        <v>138.32155800000001</v>
      </c>
      <c r="AA4447" s="48">
        <f t="shared" si="1467"/>
        <v>1</v>
      </c>
      <c r="AB4447" s="48">
        <f t="shared" si="1468"/>
        <v>1900</v>
      </c>
      <c r="AC4447" s="32" t="str">
        <f t="shared" si="1461"/>
        <v>1-1900</v>
      </c>
      <c r="AD4447" s="50">
        <f>IFERROR(VLOOKUP(AC4447,IPC!$E$2:$F$1745,2,0),IPC!$H$1)</f>
        <v>138.32155800000001</v>
      </c>
    </row>
    <row r="4448" spans="10:30" x14ac:dyDescent="0.25">
      <c r="J4448" s="44" t="str">
        <f t="shared" si="1474"/>
        <v/>
      </c>
      <c r="K4448" s="33" t="str">
        <f t="shared" ca="1" si="1459"/>
        <v/>
      </c>
      <c r="L4448" s="108">
        <f t="shared" ca="1" si="1458"/>
        <v>0</v>
      </c>
      <c r="M4448" s="44" t="str">
        <f t="shared" si="1475"/>
        <v/>
      </c>
      <c r="N4448" s="45" t="str">
        <f t="shared" ca="1" si="1460"/>
        <v/>
      </c>
      <c r="O4448" s="108">
        <f t="shared" si="1473"/>
        <v>0</v>
      </c>
      <c r="P4448" s="21" t="e">
        <f t="shared" si="1462"/>
        <v>#N/A</v>
      </c>
      <c r="Q4448" s="21" t="e">
        <f t="shared" si="1463"/>
        <v>#N/A</v>
      </c>
      <c r="R4448" s="21" t="e">
        <f t="shared" si="1464"/>
        <v>#N/A</v>
      </c>
      <c r="S4448" s="21" t="e">
        <f t="shared" si="1465"/>
        <v>#N/A</v>
      </c>
      <c r="T4448" s="29" t="e">
        <f t="shared" ref="T4448:T4511" si="1476">+SUMPRODUCT(P4448:S4448,$P$7:$S$7)/100</f>
        <v>#N/A</v>
      </c>
      <c r="U4448" s="34">
        <f t="shared" si="1466"/>
        <v>0</v>
      </c>
      <c r="V4448" s="16">
        <f t="shared" ca="1" si="1469"/>
        <v>44139</v>
      </c>
      <c r="W4448" s="56">
        <f t="shared" ca="1" si="1470"/>
        <v>10</v>
      </c>
      <c r="X4448" s="56">
        <f t="shared" ca="1" si="1471"/>
        <v>2020</v>
      </c>
      <c r="Y4448" s="55" t="str">
        <f t="shared" ca="1" si="1472"/>
        <v>10-2020</v>
      </c>
      <c r="Z4448" s="51">
        <f ca="1">IFERROR(VLOOKUP(Y4448,IPC!$E$2:$F$1745,2,0),IPC!$H$1)</f>
        <v>138.32155800000001</v>
      </c>
      <c r="AA4448" s="48">
        <f t="shared" si="1467"/>
        <v>1</v>
      </c>
      <c r="AB4448" s="48">
        <f t="shared" si="1468"/>
        <v>1900</v>
      </c>
      <c r="AC4448" s="32" t="str">
        <f t="shared" si="1461"/>
        <v>1-1900</v>
      </c>
      <c r="AD4448" s="50">
        <f>IFERROR(VLOOKUP(AC4448,IPC!$E$2:$F$1745,2,0),IPC!$H$1)</f>
        <v>138.32155800000001</v>
      </c>
    </row>
    <row r="4449" spans="10:30" x14ac:dyDescent="0.25">
      <c r="J4449" s="44" t="str">
        <f t="shared" si="1474"/>
        <v/>
      </c>
      <c r="K4449" s="33" t="str">
        <f t="shared" ca="1" si="1459"/>
        <v/>
      </c>
      <c r="L4449" s="108">
        <f t="shared" ca="1" si="1458"/>
        <v>0</v>
      </c>
      <c r="M4449" s="44" t="str">
        <f t="shared" si="1475"/>
        <v/>
      </c>
      <c r="N4449" s="45" t="str">
        <f t="shared" ca="1" si="1460"/>
        <v/>
      </c>
      <c r="O4449" s="108">
        <f t="shared" si="1473"/>
        <v>0</v>
      </c>
      <c r="P4449" s="21" t="e">
        <f t="shared" si="1462"/>
        <v>#N/A</v>
      </c>
      <c r="Q4449" s="21" t="e">
        <f t="shared" si="1463"/>
        <v>#N/A</v>
      </c>
      <c r="R4449" s="21" t="e">
        <f t="shared" si="1464"/>
        <v>#N/A</v>
      </c>
      <c r="S4449" s="21" t="e">
        <f t="shared" si="1465"/>
        <v>#N/A</v>
      </c>
      <c r="T4449" s="29" t="e">
        <f t="shared" si="1476"/>
        <v>#N/A</v>
      </c>
      <c r="U4449" s="34">
        <f t="shared" si="1466"/>
        <v>0</v>
      </c>
      <c r="V4449" s="16">
        <f t="shared" ca="1" si="1469"/>
        <v>44139</v>
      </c>
      <c r="W4449" s="56">
        <f t="shared" ca="1" si="1470"/>
        <v>10</v>
      </c>
      <c r="X4449" s="56">
        <f t="shared" ca="1" si="1471"/>
        <v>2020</v>
      </c>
      <c r="Y4449" s="55" t="str">
        <f t="shared" ca="1" si="1472"/>
        <v>10-2020</v>
      </c>
      <c r="Z4449" s="51">
        <f ca="1">IFERROR(VLOOKUP(Y4449,IPC!$E$2:$F$1745,2,0),IPC!$H$1)</f>
        <v>138.32155800000001</v>
      </c>
      <c r="AA4449" s="48">
        <f t="shared" si="1467"/>
        <v>1</v>
      </c>
      <c r="AB4449" s="48">
        <f t="shared" si="1468"/>
        <v>1900</v>
      </c>
      <c r="AC4449" s="32" t="str">
        <f t="shared" si="1461"/>
        <v>1-1900</v>
      </c>
      <c r="AD4449" s="50">
        <f>IFERROR(VLOOKUP(AC4449,IPC!$E$2:$F$1745,2,0),IPC!$H$1)</f>
        <v>138.32155800000001</v>
      </c>
    </row>
    <row r="4450" spans="10:30" x14ac:dyDescent="0.25">
      <c r="J4450" s="44" t="str">
        <f t="shared" si="1474"/>
        <v/>
      </c>
      <c r="K4450" s="33" t="str">
        <f t="shared" ca="1" si="1459"/>
        <v/>
      </c>
      <c r="L4450" s="108">
        <f t="shared" ca="1" si="1458"/>
        <v>0</v>
      </c>
      <c r="M4450" s="44" t="str">
        <f t="shared" si="1475"/>
        <v/>
      </c>
      <c r="N4450" s="45" t="str">
        <f t="shared" ca="1" si="1460"/>
        <v/>
      </c>
      <c r="O4450" s="108">
        <f t="shared" si="1473"/>
        <v>0</v>
      </c>
      <c r="P4450" s="21" t="e">
        <f t="shared" si="1462"/>
        <v>#N/A</v>
      </c>
      <c r="Q4450" s="21" t="e">
        <f t="shared" si="1463"/>
        <v>#N/A</v>
      </c>
      <c r="R4450" s="21" t="e">
        <f t="shared" si="1464"/>
        <v>#N/A</v>
      </c>
      <c r="S4450" s="21" t="e">
        <f t="shared" si="1465"/>
        <v>#N/A</v>
      </c>
      <c r="T4450" s="29" t="e">
        <f t="shared" si="1476"/>
        <v>#N/A</v>
      </c>
      <c r="U4450" s="34">
        <f t="shared" si="1466"/>
        <v>0</v>
      </c>
      <c r="V4450" s="16">
        <f t="shared" ca="1" si="1469"/>
        <v>44139</v>
      </c>
      <c r="W4450" s="56">
        <f t="shared" ca="1" si="1470"/>
        <v>10</v>
      </c>
      <c r="X4450" s="56">
        <f t="shared" ca="1" si="1471"/>
        <v>2020</v>
      </c>
      <c r="Y4450" s="55" t="str">
        <f t="shared" ca="1" si="1472"/>
        <v>10-2020</v>
      </c>
      <c r="Z4450" s="51">
        <f ca="1">IFERROR(VLOOKUP(Y4450,IPC!$E$2:$F$1745,2,0),IPC!$H$1)</f>
        <v>138.32155800000001</v>
      </c>
      <c r="AA4450" s="48">
        <f t="shared" si="1467"/>
        <v>1</v>
      </c>
      <c r="AB4450" s="48">
        <f t="shared" si="1468"/>
        <v>1900</v>
      </c>
      <c r="AC4450" s="32" t="str">
        <f t="shared" si="1461"/>
        <v>1-1900</v>
      </c>
      <c r="AD4450" s="50">
        <f>IFERROR(VLOOKUP(AC4450,IPC!$E$2:$F$1745,2,0),IPC!$H$1)</f>
        <v>138.32155800000001</v>
      </c>
    </row>
    <row r="4451" spans="10:30" x14ac:dyDescent="0.25">
      <c r="J4451" s="44" t="str">
        <f t="shared" si="1474"/>
        <v/>
      </c>
      <c r="K4451" s="33" t="str">
        <f t="shared" ca="1" si="1459"/>
        <v/>
      </c>
      <c r="L4451" s="108">
        <f t="shared" ca="1" si="1458"/>
        <v>0</v>
      </c>
      <c r="M4451" s="44" t="str">
        <f t="shared" si="1475"/>
        <v/>
      </c>
      <c r="N4451" s="45" t="str">
        <f t="shared" ca="1" si="1460"/>
        <v/>
      </c>
      <c r="O4451" s="108">
        <f t="shared" si="1473"/>
        <v>0</v>
      </c>
      <c r="P4451" s="21" t="e">
        <f t="shared" si="1462"/>
        <v>#N/A</v>
      </c>
      <c r="Q4451" s="21" t="e">
        <f t="shared" si="1463"/>
        <v>#N/A</v>
      </c>
      <c r="R4451" s="21" t="e">
        <f t="shared" si="1464"/>
        <v>#N/A</v>
      </c>
      <c r="S4451" s="21" t="e">
        <f t="shared" si="1465"/>
        <v>#N/A</v>
      </c>
      <c r="T4451" s="29" t="e">
        <f t="shared" si="1476"/>
        <v>#N/A</v>
      </c>
      <c r="U4451" s="34">
        <f t="shared" si="1466"/>
        <v>0</v>
      </c>
      <c r="V4451" s="16">
        <f t="shared" ca="1" si="1469"/>
        <v>44139</v>
      </c>
      <c r="W4451" s="56">
        <f t="shared" ca="1" si="1470"/>
        <v>10</v>
      </c>
      <c r="X4451" s="56">
        <f t="shared" ca="1" si="1471"/>
        <v>2020</v>
      </c>
      <c r="Y4451" s="55" t="str">
        <f t="shared" ca="1" si="1472"/>
        <v>10-2020</v>
      </c>
      <c r="Z4451" s="51">
        <f ca="1">IFERROR(VLOOKUP(Y4451,IPC!$E$2:$F$1745,2,0),IPC!$H$1)</f>
        <v>138.32155800000001</v>
      </c>
      <c r="AA4451" s="48">
        <f t="shared" si="1467"/>
        <v>1</v>
      </c>
      <c r="AB4451" s="48">
        <f t="shared" si="1468"/>
        <v>1900</v>
      </c>
      <c r="AC4451" s="32" t="str">
        <f t="shared" si="1461"/>
        <v>1-1900</v>
      </c>
      <c r="AD4451" s="50">
        <f>IFERROR(VLOOKUP(AC4451,IPC!$E$2:$F$1745,2,0),IPC!$H$1)</f>
        <v>138.32155800000001</v>
      </c>
    </row>
    <row r="4452" spans="10:30" x14ac:dyDescent="0.25">
      <c r="J4452" s="44" t="str">
        <f t="shared" si="1474"/>
        <v/>
      </c>
      <c r="K4452" s="33" t="str">
        <f t="shared" ca="1" si="1459"/>
        <v/>
      </c>
      <c r="L4452" s="108">
        <f t="shared" ca="1" si="1458"/>
        <v>0</v>
      </c>
      <c r="M4452" s="44" t="str">
        <f t="shared" si="1475"/>
        <v/>
      </c>
      <c r="N4452" s="45" t="str">
        <f t="shared" ca="1" si="1460"/>
        <v/>
      </c>
      <c r="O4452" s="108">
        <f t="shared" si="1473"/>
        <v>0</v>
      </c>
      <c r="P4452" s="21" t="e">
        <f t="shared" si="1462"/>
        <v>#N/A</v>
      </c>
      <c r="Q4452" s="21" t="e">
        <f t="shared" si="1463"/>
        <v>#N/A</v>
      </c>
      <c r="R4452" s="21" t="e">
        <f t="shared" si="1464"/>
        <v>#N/A</v>
      </c>
      <c r="S4452" s="21" t="e">
        <f t="shared" si="1465"/>
        <v>#N/A</v>
      </c>
      <c r="T4452" s="29" t="e">
        <f t="shared" si="1476"/>
        <v>#N/A</v>
      </c>
      <c r="U4452" s="34">
        <f t="shared" si="1466"/>
        <v>0</v>
      </c>
      <c r="V4452" s="16">
        <f t="shared" ca="1" si="1469"/>
        <v>44139</v>
      </c>
      <c r="W4452" s="56">
        <f t="shared" ca="1" si="1470"/>
        <v>10</v>
      </c>
      <c r="X4452" s="56">
        <f t="shared" ca="1" si="1471"/>
        <v>2020</v>
      </c>
      <c r="Y4452" s="55" t="str">
        <f t="shared" ca="1" si="1472"/>
        <v>10-2020</v>
      </c>
      <c r="Z4452" s="51">
        <f ca="1">IFERROR(VLOOKUP(Y4452,IPC!$E$2:$F$1745,2,0),IPC!$H$1)</f>
        <v>138.32155800000001</v>
      </c>
      <c r="AA4452" s="48">
        <f t="shared" si="1467"/>
        <v>1</v>
      </c>
      <c r="AB4452" s="48">
        <f t="shared" si="1468"/>
        <v>1900</v>
      </c>
      <c r="AC4452" s="32" t="str">
        <f t="shared" si="1461"/>
        <v>1-1900</v>
      </c>
      <c r="AD4452" s="50">
        <f>IFERROR(VLOOKUP(AC4452,IPC!$E$2:$F$1745,2,0),IPC!$H$1)</f>
        <v>138.32155800000001</v>
      </c>
    </row>
    <row r="4453" spans="10:30" x14ac:dyDescent="0.25">
      <c r="J4453" s="44" t="str">
        <f t="shared" si="1474"/>
        <v/>
      </c>
      <c r="K4453" s="33" t="str">
        <f t="shared" ca="1" si="1459"/>
        <v/>
      </c>
      <c r="L4453" s="108">
        <f t="shared" ca="1" si="1458"/>
        <v>0</v>
      </c>
      <c r="M4453" s="44" t="str">
        <f t="shared" si="1475"/>
        <v/>
      </c>
      <c r="N4453" s="45" t="str">
        <f t="shared" ca="1" si="1460"/>
        <v/>
      </c>
      <c r="O4453" s="108">
        <f t="shared" si="1473"/>
        <v>0</v>
      </c>
      <c r="P4453" s="21" t="e">
        <f t="shared" si="1462"/>
        <v>#N/A</v>
      </c>
      <c r="Q4453" s="21" t="e">
        <f t="shared" si="1463"/>
        <v>#N/A</v>
      </c>
      <c r="R4453" s="21" t="e">
        <f t="shared" si="1464"/>
        <v>#N/A</v>
      </c>
      <c r="S4453" s="21" t="e">
        <f t="shared" si="1465"/>
        <v>#N/A</v>
      </c>
      <c r="T4453" s="29" t="e">
        <f t="shared" si="1476"/>
        <v>#N/A</v>
      </c>
      <c r="U4453" s="34">
        <f t="shared" si="1466"/>
        <v>0</v>
      </c>
      <c r="V4453" s="16">
        <f t="shared" ca="1" si="1469"/>
        <v>44139</v>
      </c>
      <c r="W4453" s="56">
        <f t="shared" ca="1" si="1470"/>
        <v>10</v>
      </c>
      <c r="X4453" s="56">
        <f t="shared" ca="1" si="1471"/>
        <v>2020</v>
      </c>
      <c r="Y4453" s="55" t="str">
        <f t="shared" ca="1" si="1472"/>
        <v>10-2020</v>
      </c>
      <c r="Z4453" s="51">
        <f ca="1">IFERROR(VLOOKUP(Y4453,IPC!$E$2:$F$1745,2,0),IPC!$H$1)</f>
        <v>138.32155800000001</v>
      </c>
      <c r="AA4453" s="48">
        <f t="shared" si="1467"/>
        <v>1</v>
      </c>
      <c r="AB4453" s="48">
        <f t="shared" si="1468"/>
        <v>1900</v>
      </c>
      <c r="AC4453" s="32" t="str">
        <f t="shared" si="1461"/>
        <v>1-1900</v>
      </c>
      <c r="AD4453" s="50">
        <f>IFERROR(VLOOKUP(AC4453,IPC!$E$2:$F$1745,2,0),IPC!$H$1)</f>
        <v>138.32155800000001</v>
      </c>
    </row>
    <row r="4454" spans="10:30" x14ac:dyDescent="0.25">
      <c r="J4454" s="44" t="str">
        <f t="shared" si="1474"/>
        <v/>
      </c>
      <c r="K4454" s="33" t="str">
        <f t="shared" ca="1" si="1459"/>
        <v/>
      </c>
      <c r="L4454" s="108">
        <f t="shared" ref="L4454:L4517" ca="1" si="1477">IFERROR(B4454*C4454*Z4466/AD4466,"")</f>
        <v>0</v>
      </c>
      <c r="M4454" s="44" t="str">
        <f t="shared" si="1475"/>
        <v/>
      </c>
      <c r="N4454" s="45" t="str">
        <f t="shared" ca="1" si="1460"/>
        <v/>
      </c>
      <c r="O4454" s="108">
        <f t="shared" si="1473"/>
        <v>0</v>
      </c>
      <c r="P4454" s="21" t="e">
        <f t="shared" si="1462"/>
        <v>#N/A</v>
      </c>
      <c r="Q4454" s="21" t="e">
        <f t="shared" si="1463"/>
        <v>#N/A</v>
      </c>
      <c r="R4454" s="21" t="e">
        <f t="shared" si="1464"/>
        <v>#N/A</v>
      </c>
      <c r="S4454" s="21" t="e">
        <f t="shared" si="1465"/>
        <v>#N/A</v>
      </c>
      <c r="T4454" s="29" t="e">
        <f t="shared" si="1476"/>
        <v>#N/A</v>
      </c>
      <c r="U4454" s="34">
        <f t="shared" si="1466"/>
        <v>0</v>
      </c>
      <c r="V4454" s="16">
        <f t="shared" ca="1" si="1469"/>
        <v>44139</v>
      </c>
      <c r="W4454" s="56">
        <f t="shared" ca="1" si="1470"/>
        <v>10</v>
      </c>
      <c r="X4454" s="56">
        <f t="shared" ca="1" si="1471"/>
        <v>2020</v>
      </c>
      <c r="Y4454" s="55" t="str">
        <f t="shared" ca="1" si="1472"/>
        <v>10-2020</v>
      </c>
      <c r="Z4454" s="51">
        <f ca="1">IFERROR(VLOOKUP(Y4454,IPC!$E$2:$F$1745,2,0),IPC!$H$1)</f>
        <v>138.32155800000001</v>
      </c>
      <c r="AA4454" s="48">
        <f t="shared" si="1467"/>
        <v>1</v>
      </c>
      <c r="AB4454" s="48">
        <f t="shared" si="1468"/>
        <v>1900</v>
      </c>
      <c r="AC4454" s="32" t="str">
        <f t="shared" si="1461"/>
        <v>1-1900</v>
      </c>
      <c r="AD4454" s="50">
        <f>IFERROR(VLOOKUP(AC4454,IPC!$E$2:$F$1745,2,0),IPC!$H$1)</f>
        <v>138.32155800000001</v>
      </c>
    </row>
    <row r="4455" spans="10:30" x14ac:dyDescent="0.25">
      <c r="J4455" s="44" t="str">
        <f t="shared" si="1474"/>
        <v/>
      </c>
      <c r="K4455" s="33" t="str">
        <f t="shared" ca="1" si="1459"/>
        <v/>
      </c>
      <c r="L4455" s="108">
        <f t="shared" ca="1" si="1477"/>
        <v>0</v>
      </c>
      <c r="M4455" s="44" t="str">
        <f t="shared" si="1475"/>
        <v/>
      </c>
      <c r="N4455" s="45" t="str">
        <f t="shared" ca="1" si="1460"/>
        <v/>
      </c>
      <c r="O4455" s="108">
        <f t="shared" si="1473"/>
        <v>0</v>
      </c>
      <c r="P4455" s="21" t="e">
        <f t="shared" si="1462"/>
        <v>#N/A</v>
      </c>
      <c r="Q4455" s="21" t="e">
        <f t="shared" si="1463"/>
        <v>#N/A</v>
      </c>
      <c r="R4455" s="21" t="e">
        <f t="shared" si="1464"/>
        <v>#N/A</v>
      </c>
      <c r="S4455" s="21" t="e">
        <f t="shared" si="1465"/>
        <v>#N/A</v>
      </c>
      <c r="T4455" s="29" t="e">
        <f t="shared" si="1476"/>
        <v>#N/A</v>
      </c>
      <c r="U4455" s="34">
        <f t="shared" si="1466"/>
        <v>0</v>
      </c>
      <c r="V4455" s="16">
        <f t="shared" ca="1" si="1469"/>
        <v>44139</v>
      </c>
      <c r="W4455" s="56">
        <f t="shared" ca="1" si="1470"/>
        <v>10</v>
      </c>
      <c r="X4455" s="56">
        <f t="shared" ca="1" si="1471"/>
        <v>2020</v>
      </c>
      <c r="Y4455" s="55" t="str">
        <f t="shared" ca="1" si="1472"/>
        <v>10-2020</v>
      </c>
      <c r="Z4455" s="51">
        <f ca="1">IFERROR(VLOOKUP(Y4455,IPC!$E$2:$F$1745,2,0),IPC!$H$1)</f>
        <v>138.32155800000001</v>
      </c>
      <c r="AA4455" s="48">
        <f t="shared" si="1467"/>
        <v>1</v>
      </c>
      <c r="AB4455" s="48">
        <f t="shared" si="1468"/>
        <v>1900</v>
      </c>
      <c r="AC4455" s="32" t="str">
        <f t="shared" si="1461"/>
        <v>1-1900</v>
      </c>
      <c r="AD4455" s="50">
        <f>IFERROR(VLOOKUP(AC4455,IPC!$E$2:$F$1745,2,0),IPC!$H$1)</f>
        <v>138.32155800000001</v>
      </c>
    </row>
    <row r="4456" spans="10:30" x14ac:dyDescent="0.25">
      <c r="J4456" s="44" t="str">
        <f t="shared" si="1474"/>
        <v/>
      </c>
      <c r="K4456" s="33" t="str">
        <f t="shared" ca="1" si="1459"/>
        <v/>
      </c>
      <c r="L4456" s="108">
        <f t="shared" ca="1" si="1477"/>
        <v>0</v>
      </c>
      <c r="M4456" s="44" t="str">
        <f t="shared" si="1475"/>
        <v/>
      </c>
      <c r="N4456" s="45" t="str">
        <f t="shared" ca="1" si="1460"/>
        <v/>
      </c>
      <c r="O4456" s="108">
        <f t="shared" si="1473"/>
        <v>0</v>
      </c>
      <c r="P4456" s="21" t="e">
        <f t="shared" si="1462"/>
        <v>#N/A</v>
      </c>
      <c r="Q4456" s="21" t="e">
        <f t="shared" si="1463"/>
        <v>#N/A</v>
      </c>
      <c r="R4456" s="21" t="e">
        <f t="shared" si="1464"/>
        <v>#N/A</v>
      </c>
      <c r="S4456" s="21" t="e">
        <f t="shared" si="1465"/>
        <v>#N/A</v>
      </c>
      <c r="T4456" s="29" t="e">
        <f t="shared" si="1476"/>
        <v>#N/A</v>
      </c>
      <c r="U4456" s="34">
        <f t="shared" si="1466"/>
        <v>0</v>
      </c>
      <c r="V4456" s="16">
        <f t="shared" ca="1" si="1469"/>
        <v>44139</v>
      </c>
      <c r="W4456" s="56">
        <f t="shared" ca="1" si="1470"/>
        <v>10</v>
      </c>
      <c r="X4456" s="56">
        <f t="shared" ca="1" si="1471"/>
        <v>2020</v>
      </c>
      <c r="Y4456" s="55" t="str">
        <f t="shared" ca="1" si="1472"/>
        <v>10-2020</v>
      </c>
      <c r="Z4456" s="51">
        <f ca="1">IFERROR(VLOOKUP(Y4456,IPC!$E$2:$F$1745,2,0),IPC!$H$1)</f>
        <v>138.32155800000001</v>
      </c>
      <c r="AA4456" s="48">
        <f t="shared" si="1467"/>
        <v>1</v>
      </c>
      <c r="AB4456" s="48">
        <f t="shared" si="1468"/>
        <v>1900</v>
      </c>
      <c r="AC4456" s="32" t="str">
        <f t="shared" si="1461"/>
        <v>1-1900</v>
      </c>
      <c r="AD4456" s="50">
        <f>IFERROR(VLOOKUP(AC4456,IPC!$E$2:$F$1745,2,0),IPC!$H$1)</f>
        <v>138.32155800000001</v>
      </c>
    </row>
    <row r="4457" spans="10:30" x14ac:dyDescent="0.25">
      <c r="J4457" s="44" t="str">
        <f t="shared" si="1474"/>
        <v/>
      </c>
      <c r="K4457" s="33" t="str">
        <f t="shared" ca="1" si="1459"/>
        <v/>
      </c>
      <c r="L4457" s="108">
        <f t="shared" ca="1" si="1477"/>
        <v>0</v>
      </c>
      <c r="M4457" s="44" t="str">
        <f t="shared" si="1475"/>
        <v/>
      </c>
      <c r="N4457" s="45" t="str">
        <f t="shared" ca="1" si="1460"/>
        <v/>
      </c>
      <c r="O4457" s="108">
        <f t="shared" si="1473"/>
        <v>0</v>
      </c>
      <c r="P4457" s="21" t="e">
        <f t="shared" si="1462"/>
        <v>#N/A</v>
      </c>
      <c r="Q4457" s="21" t="e">
        <f t="shared" si="1463"/>
        <v>#N/A</v>
      </c>
      <c r="R4457" s="21" t="e">
        <f t="shared" si="1464"/>
        <v>#N/A</v>
      </c>
      <c r="S4457" s="21" t="e">
        <f t="shared" si="1465"/>
        <v>#N/A</v>
      </c>
      <c r="T4457" s="29" t="e">
        <f t="shared" si="1476"/>
        <v>#N/A</v>
      </c>
      <c r="U4457" s="34">
        <f t="shared" si="1466"/>
        <v>0</v>
      </c>
      <c r="V4457" s="16">
        <f t="shared" ca="1" si="1469"/>
        <v>44139</v>
      </c>
      <c r="W4457" s="56">
        <f t="shared" ca="1" si="1470"/>
        <v>10</v>
      </c>
      <c r="X4457" s="56">
        <f t="shared" ca="1" si="1471"/>
        <v>2020</v>
      </c>
      <c r="Y4457" s="55" t="str">
        <f t="shared" ca="1" si="1472"/>
        <v>10-2020</v>
      </c>
      <c r="Z4457" s="51">
        <f ca="1">IFERROR(VLOOKUP(Y4457,IPC!$E$2:$F$1745,2,0),IPC!$H$1)</f>
        <v>138.32155800000001</v>
      </c>
      <c r="AA4457" s="48">
        <f t="shared" si="1467"/>
        <v>1</v>
      </c>
      <c r="AB4457" s="48">
        <f t="shared" si="1468"/>
        <v>1900</v>
      </c>
      <c r="AC4457" s="32" t="str">
        <f t="shared" si="1461"/>
        <v>1-1900</v>
      </c>
      <c r="AD4457" s="50">
        <f>IFERROR(VLOOKUP(AC4457,IPC!$E$2:$F$1745,2,0),IPC!$H$1)</f>
        <v>138.32155800000001</v>
      </c>
    </row>
    <row r="4458" spans="10:30" x14ac:dyDescent="0.25">
      <c r="J4458" s="44" t="str">
        <f t="shared" si="1474"/>
        <v/>
      </c>
      <c r="K4458" s="33" t="str">
        <f t="shared" ca="1" si="1459"/>
        <v/>
      </c>
      <c r="L4458" s="108">
        <f t="shared" ca="1" si="1477"/>
        <v>0</v>
      </c>
      <c r="M4458" s="44" t="str">
        <f t="shared" si="1475"/>
        <v/>
      </c>
      <c r="N4458" s="45" t="str">
        <f t="shared" ca="1" si="1460"/>
        <v/>
      </c>
      <c r="O4458" s="108">
        <f t="shared" si="1473"/>
        <v>0</v>
      </c>
      <c r="P4458" s="21" t="e">
        <f t="shared" si="1462"/>
        <v>#N/A</v>
      </c>
      <c r="Q4458" s="21" t="e">
        <f t="shared" si="1463"/>
        <v>#N/A</v>
      </c>
      <c r="R4458" s="21" t="e">
        <f t="shared" si="1464"/>
        <v>#N/A</v>
      </c>
      <c r="S4458" s="21" t="e">
        <f t="shared" si="1465"/>
        <v>#N/A</v>
      </c>
      <c r="T4458" s="29" t="e">
        <f t="shared" si="1476"/>
        <v>#N/A</v>
      </c>
      <c r="U4458" s="34">
        <f t="shared" si="1466"/>
        <v>0</v>
      </c>
      <c r="V4458" s="16">
        <f t="shared" ca="1" si="1469"/>
        <v>44139</v>
      </c>
      <c r="W4458" s="56">
        <f t="shared" ca="1" si="1470"/>
        <v>10</v>
      </c>
      <c r="X4458" s="56">
        <f t="shared" ca="1" si="1471"/>
        <v>2020</v>
      </c>
      <c r="Y4458" s="55" t="str">
        <f t="shared" ca="1" si="1472"/>
        <v>10-2020</v>
      </c>
      <c r="Z4458" s="51">
        <f ca="1">IFERROR(VLOOKUP(Y4458,IPC!$E$2:$F$1745,2,0),IPC!$H$1)</f>
        <v>138.32155800000001</v>
      </c>
      <c r="AA4458" s="48">
        <f t="shared" si="1467"/>
        <v>1</v>
      </c>
      <c r="AB4458" s="48">
        <f t="shared" si="1468"/>
        <v>1900</v>
      </c>
      <c r="AC4458" s="32" t="str">
        <f t="shared" si="1461"/>
        <v>1-1900</v>
      </c>
      <c r="AD4458" s="50">
        <f>IFERROR(VLOOKUP(AC4458,IPC!$E$2:$F$1745,2,0),IPC!$H$1)</f>
        <v>138.32155800000001</v>
      </c>
    </row>
    <row r="4459" spans="10:30" x14ac:dyDescent="0.25">
      <c r="J4459" s="44" t="str">
        <f t="shared" si="1474"/>
        <v/>
      </c>
      <c r="K4459" s="33" t="str">
        <f t="shared" ca="1" si="1459"/>
        <v/>
      </c>
      <c r="L4459" s="108">
        <f t="shared" ca="1" si="1477"/>
        <v>0</v>
      </c>
      <c r="M4459" s="44" t="str">
        <f t="shared" si="1475"/>
        <v/>
      </c>
      <c r="N4459" s="45" t="str">
        <f t="shared" ca="1" si="1460"/>
        <v/>
      </c>
      <c r="O4459" s="108">
        <f t="shared" si="1473"/>
        <v>0</v>
      </c>
      <c r="P4459" s="21" t="e">
        <f t="shared" si="1462"/>
        <v>#N/A</v>
      </c>
      <c r="Q4459" s="21" t="e">
        <f t="shared" si="1463"/>
        <v>#N/A</v>
      </c>
      <c r="R4459" s="21" t="e">
        <f t="shared" si="1464"/>
        <v>#N/A</v>
      </c>
      <c r="S4459" s="21" t="e">
        <f t="shared" si="1465"/>
        <v>#N/A</v>
      </c>
      <c r="T4459" s="29" t="e">
        <f t="shared" si="1476"/>
        <v>#N/A</v>
      </c>
      <c r="U4459" s="34">
        <f t="shared" si="1466"/>
        <v>0</v>
      </c>
      <c r="V4459" s="16">
        <f t="shared" ca="1" si="1469"/>
        <v>44139</v>
      </c>
      <c r="W4459" s="56">
        <f t="shared" ca="1" si="1470"/>
        <v>10</v>
      </c>
      <c r="X4459" s="56">
        <f t="shared" ca="1" si="1471"/>
        <v>2020</v>
      </c>
      <c r="Y4459" s="55" t="str">
        <f t="shared" ca="1" si="1472"/>
        <v>10-2020</v>
      </c>
      <c r="Z4459" s="51">
        <f ca="1">IFERROR(VLOOKUP(Y4459,IPC!$E$2:$F$1745,2,0),IPC!$H$1)</f>
        <v>138.32155800000001</v>
      </c>
      <c r="AA4459" s="48">
        <f t="shared" si="1467"/>
        <v>1</v>
      </c>
      <c r="AB4459" s="48">
        <f t="shared" si="1468"/>
        <v>1900</v>
      </c>
      <c r="AC4459" s="32" t="str">
        <f t="shared" si="1461"/>
        <v>1-1900</v>
      </c>
      <c r="AD4459" s="50">
        <f>IFERROR(VLOOKUP(AC4459,IPC!$E$2:$F$1745,2,0),IPC!$H$1)</f>
        <v>138.32155800000001</v>
      </c>
    </row>
    <row r="4460" spans="10:30" x14ac:dyDescent="0.25">
      <c r="J4460" s="44" t="str">
        <f t="shared" si="1474"/>
        <v/>
      </c>
      <c r="K4460" s="33" t="str">
        <f t="shared" ca="1" si="1459"/>
        <v/>
      </c>
      <c r="L4460" s="108">
        <f t="shared" ca="1" si="1477"/>
        <v>0</v>
      </c>
      <c r="M4460" s="44" t="str">
        <f t="shared" si="1475"/>
        <v/>
      </c>
      <c r="N4460" s="45" t="str">
        <f t="shared" ca="1" si="1460"/>
        <v/>
      </c>
      <c r="O4460" s="108">
        <f t="shared" si="1473"/>
        <v>0</v>
      </c>
      <c r="P4460" s="21" t="e">
        <f t="shared" si="1462"/>
        <v>#N/A</v>
      </c>
      <c r="Q4460" s="21" t="e">
        <f t="shared" si="1463"/>
        <v>#N/A</v>
      </c>
      <c r="R4460" s="21" t="e">
        <f t="shared" si="1464"/>
        <v>#N/A</v>
      </c>
      <c r="S4460" s="21" t="e">
        <f t="shared" si="1465"/>
        <v>#N/A</v>
      </c>
      <c r="T4460" s="29" t="e">
        <f t="shared" si="1476"/>
        <v>#N/A</v>
      </c>
      <c r="U4460" s="34">
        <f t="shared" si="1466"/>
        <v>0</v>
      </c>
      <c r="V4460" s="16">
        <f t="shared" ca="1" si="1469"/>
        <v>44139</v>
      </c>
      <c r="W4460" s="56">
        <f t="shared" ca="1" si="1470"/>
        <v>10</v>
      </c>
      <c r="X4460" s="56">
        <f t="shared" ca="1" si="1471"/>
        <v>2020</v>
      </c>
      <c r="Y4460" s="55" t="str">
        <f t="shared" ca="1" si="1472"/>
        <v>10-2020</v>
      </c>
      <c r="Z4460" s="51">
        <f ca="1">IFERROR(VLOOKUP(Y4460,IPC!$E$2:$F$1745,2,0),IPC!$H$1)</f>
        <v>138.32155800000001</v>
      </c>
      <c r="AA4460" s="48">
        <f t="shared" si="1467"/>
        <v>1</v>
      </c>
      <c r="AB4460" s="48">
        <f t="shared" si="1468"/>
        <v>1900</v>
      </c>
      <c r="AC4460" s="32" t="str">
        <f t="shared" si="1461"/>
        <v>1-1900</v>
      </c>
      <c r="AD4460" s="50">
        <f>IFERROR(VLOOKUP(AC4460,IPC!$E$2:$F$1745,2,0),IPC!$H$1)</f>
        <v>138.32155800000001</v>
      </c>
    </row>
    <row r="4461" spans="10:30" x14ac:dyDescent="0.25">
      <c r="J4461" s="44" t="str">
        <f t="shared" si="1474"/>
        <v/>
      </c>
      <c r="K4461" s="33" t="str">
        <f t="shared" ca="1" si="1459"/>
        <v/>
      </c>
      <c r="L4461" s="108">
        <f t="shared" ca="1" si="1477"/>
        <v>0</v>
      </c>
      <c r="M4461" s="44" t="str">
        <f t="shared" si="1475"/>
        <v/>
      </c>
      <c r="N4461" s="45" t="str">
        <f t="shared" ca="1" si="1460"/>
        <v/>
      </c>
      <c r="O4461" s="108">
        <f t="shared" si="1473"/>
        <v>0</v>
      </c>
      <c r="P4461" s="21" t="e">
        <f t="shared" si="1462"/>
        <v>#N/A</v>
      </c>
      <c r="Q4461" s="21" t="e">
        <f t="shared" si="1463"/>
        <v>#N/A</v>
      </c>
      <c r="R4461" s="21" t="e">
        <f t="shared" si="1464"/>
        <v>#N/A</v>
      </c>
      <c r="S4461" s="21" t="e">
        <f t="shared" si="1465"/>
        <v>#N/A</v>
      </c>
      <c r="T4461" s="29" t="e">
        <f t="shared" si="1476"/>
        <v>#N/A</v>
      </c>
      <c r="U4461" s="34">
        <f t="shared" si="1466"/>
        <v>0</v>
      </c>
      <c r="V4461" s="16">
        <f t="shared" ca="1" si="1469"/>
        <v>44139</v>
      </c>
      <c r="W4461" s="56">
        <f t="shared" ca="1" si="1470"/>
        <v>10</v>
      </c>
      <c r="X4461" s="56">
        <f t="shared" ca="1" si="1471"/>
        <v>2020</v>
      </c>
      <c r="Y4461" s="55" t="str">
        <f t="shared" ca="1" si="1472"/>
        <v>10-2020</v>
      </c>
      <c r="Z4461" s="51">
        <f ca="1">IFERROR(VLOOKUP(Y4461,IPC!$E$2:$F$1745,2,0),IPC!$H$1)</f>
        <v>138.32155800000001</v>
      </c>
      <c r="AA4461" s="48">
        <f t="shared" si="1467"/>
        <v>1</v>
      </c>
      <c r="AB4461" s="48">
        <f t="shared" si="1468"/>
        <v>1900</v>
      </c>
      <c r="AC4461" s="32" t="str">
        <f t="shared" si="1461"/>
        <v>1-1900</v>
      </c>
      <c r="AD4461" s="50">
        <f>IFERROR(VLOOKUP(AC4461,IPC!$E$2:$F$1745,2,0),IPC!$H$1)</f>
        <v>138.32155800000001</v>
      </c>
    </row>
    <row r="4462" spans="10:30" x14ac:dyDescent="0.25">
      <c r="J4462" s="44" t="str">
        <f t="shared" si="1474"/>
        <v/>
      </c>
      <c r="K4462" s="33" t="str">
        <f t="shared" ref="K4462:K4525" ca="1" si="1478">IFERROR(IF((U4474-V4474)/365&lt;0,"",(U4474-V4474)/365),"")</f>
        <v/>
      </c>
      <c r="L4462" s="108">
        <f t="shared" ca="1" si="1477"/>
        <v>0</v>
      </c>
      <c r="M4462" s="44" t="str">
        <f t="shared" si="1475"/>
        <v/>
      </c>
      <c r="N4462" s="45" t="str">
        <f t="shared" ref="N4462:N4525" ca="1" si="1479">IFERROR(L4462*((1+$M$7)^K4462)/((1+$N$7)^K4462),"")</f>
        <v/>
      </c>
      <c r="O4462" s="108">
        <f t="shared" si="1473"/>
        <v>0</v>
      </c>
      <c r="P4462" s="21" t="e">
        <f t="shared" si="1462"/>
        <v>#N/A</v>
      </c>
      <c r="Q4462" s="21" t="e">
        <f t="shared" si="1463"/>
        <v>#N/A</v>
      </c>
      <c r="R4462" s="21" t="e">
        <f t="shared" si="1464"/>
        <v>#N/A</v>
      </c>
      <c r="S4462" s="21" t="e">
        <f t="shared" si="1465"/>
        <v>#N/A</v>
      </c>
      <c r="T4462" s="29" t="e">
        <f t="shared" si="1476"/>
        <v>#N/A</v>
      </c>
      <c r="U4462" s="34">
        <f t="shared" si="1466"/>
        <v>0</v>
      </c>
      <c r="V4462" s="16">
        <f t="shared" ca="1" si="1469"/>
        <v>44139</v>
      </c>
      <c r="W4462" s="56">
        <f t="shared" ca="1" si="1470"/>
        <v>10</v>
      </c>
      <c r="X4462" s="56">
        <f t="shared" ca="1" si="1471"/>
        <v>2020</v>
      </c>
      <c r="Y4462" s="55" t="str">
        <f t="shared" ca="1" si="1472"/>
        <v>10-2020</v>
      </c>
      <c r="Z4462" s="51">
        <f ca="1">IFERROR(VLOOKUP(Y4462,IPC!$E$2:$F$1745,2,0),IPC!$H$1)</f>
        <v>138.32155800000001</v>
      </c>
      <c r="AA4462" s="48">
        <f t="shared" si="1467"/>
        <v>1</v>
      </c>
      <c r="AB4462" s="48">
        <f t="shared" si="1468"/>
        <v>1900</v>
      </c>
      <c r="AC4462" s="32" t="str">
        <f t="shared" si="1461"/>
        <v>1-1900</v>
      </c>
      <c r="AD4462" s="50">
        <f>IFERROR(VLOOKUP(AC4462,IPC!$E$2:$F$1745,2,0),IPC!$H$1)</f>
        <v>138.32155800000001</v>
      </c>
    </row>
    <row r="4463" spans="10:30" x14ac:dyDescent="0.25">
      <c r="J4463" s="44" t="str">
        <f t="shared" si="1474"/>
        <v/>
      </c>
      <c r="K4463" s="33" t="str">
        <f t="shared" ca="1" si="1478"/>
        <v/>
      </c>
      <c r="L4463" s="108">
        <f t="shared" ca="1" si="1477"/>
        <v>0</v>
      </c>
      <c r="M4463" s="44" t="str">
        <f t="shared" si="1475"/>
        <v/>
      </c>
      <c r="N4463" s="45" t="str">
        <f t="shared" ca="1" si="1479"/>
        <v/>
      </c>
      <c r="O4463" s="108">
        <f t="shared" si="1473"/>
        <v>0</v>
      </c>
      <c r="P4463" s="21" t="e">
        <f t="shared" si="1462"/>
        <v>#N/A</v>
      </c>
      <c r="Q4463" s="21" t="e">
        <f t="shared" si="1463"/>
        <v>#N/A</v>
      </c>
      <c r="R4463" s="21" t="e">
        <f t="shared" si="1464"/>
        <v>#N/A</v>
      </c>
      <c r="S4463" s="21" t="e">
        <f t="shared" si="1465"/>
        <v>#N/A</v>
      </c>
      <c r="T4463" s="29" t="e">
        <f t="shared" si="1476"/>
        <v>#N/A</v>
      </c>
      <c r="U4463" s="34">
        <f t="shared" si="1466"/>
        <v>0</v>
      </c>
      <c r="V4463" s="16">
        <f t="shared" ca="1" si="1469"/>
        <v>44139</v>
      </c>
      <c r="W4463" s="56">
        <f t="shared" ca="1" si="1470"/>
        <v>10</v>
      </c>
      <c r="X4463" s="56">
        <f t="shared" ca="1" si="1471"/>
        <v>2020</v>
      </c>
      <c r="Y4463" s="55" t="str">
        <f t="shared" ca="1" si="1472"/>
        <v>10-2020</v>
      </c>
      <c r="Z4463" s="51">
        <f ca="1">IFERROR(VLOOKUP(Y4463,IPC!$E$2:$F$1745,2,0),IPC!$H$1)</f>
        <v>138.32155800000001</v>
      </c>
      <c r="AA4463" s="48">
        <f t="shared" si="1467"/>
        <v>1</v>
      </c>
      <c r="AB4463" s="48">
        <f t="shared" si="1468"/>
        <v>1900</v>
      </c>
      <c r="AC4463" s="32" t="str">
        <f t="shared" ref="AC4463:AC4526" si="1480">+AA4463&amp;"-"&amp;AB4463</f>
        <v>1-1900</v>
      </c>
      <c r="AD4463" s="50">
        <f>IFERROR(VLOOKUP(AC4463,IPC!$E$2:$F$1745,2,0),IPC!$H$1)</f>
        <v>138.32155800000001</v>
      </c>
    </row>
    <row r="4464" spans="10:30" x14ac:dyDescent="0.25">
      <c r="J4464" s="44" t="str">
        <f t="shared" si="1474"/>
        <v/>
      </c>
      <c r="K4464" s="33" t="str">
        <f t="shared" ca="1" si="1478"/>
        <v/>
      </c>
      <c r="L4464" s="108">
        <f t="shared" ca="1" si="1477"/>
        <v>0</v>
      </c>
      <c r="M4464" s="44" t="str">
        <f t="shared" si="1475"/>
        <v/>
      </c>
      <c r="N4464" s="45" t="str">
        <f t="shared" ca="1" si="1479"/>
        <v/>
      </c>
      <c r="O4464" s="108">
        <f t="shared" si="1473"/>
        <v>0</v>
      </c>
      <c r="P4464" s="21" t="e">
        <f t="shared" si="1462"/>
        <v>#N/A</v>
      </c>
      <c r="Q4464" s="21" t="e">
        <f t="shared" si="1463"/>
        <v>#N/A</v>
      </c>
      <c r="R4464" s="21" t="e">
        <f t="shared" si="1464"/>
        <v>#N/A</v>
      </c>
      <c r="S4464" s="21" t="e">
        <f t="shared" si="1465"/>
        <v>#N/A</v>
      </c>
      <c r="T4464" s="29" t="e">
        <f t="shared" si="1476"/>
        <v>#N/A</v>
      </c>
      <c r="U4464" s="34">
        <f t="shared" si="1466"/>
        <v>0</v>
      </c>
      <c r="V4464" s="16">
        <f t="shared" ca="1" si="1469"/>
        <v>44139</v>
      </c>
      <c r="W4464" s="56">
        <f t="shared" ca="1" si="1470"/>
        <v>10</v>
      </c>
      <c r="X4464" s="56">
        <f t="shared" ca="1" si="1471"/>
        <v>2020</v>
      </c>
      <c r="Y4464" s="55" t="str">
        <f t="shared" ca="1" si="1472"/>
        <v>10-2020</v>
      </c>
      <c r="Z4464" s="51">
        <f ca="1">IFERROR(VLOOKUP(Y4464,IPC!$E$2:$F$1745,2,0),IPC!$H$1)</f>
        <v>138.32155800000001</v>
      </c>
      <c r="AA4464" s="48">
        <f t="shared" si="1467"/>
        <v>1</v>
      </c>
      <c r="AB4464" s="48">
        <f t="shared" si="1468"/>
        <v>1900</v>
      </c>
      <c r="AC4464" s="32" t="str">
        <f t="shared" si="1480"/>
        <v>1-1900</v>
      </c>
      <c r="AD4464" s="50">
        <f>IFERROR(VLOOKUP(AC4464,IPC!$E$2:$F$1745,2,0),IPC!$H$1)</f>
        <v>138.32155800000001</v>
      </c>
    </row>
    <row r="4465" spans="10:30" x14ac:dyDescent="0.25">
      <c r="J4465" s="44" t="str">
        <f t="shared" si="1474"/>
        <v/>
      </c>
      <c r="K4465" s="33" t="str">
        <f t="shared" ca="1" si="1478"/>
        <v/>
      </c>
      <c r="L4465" s="108">
        <f t="shared" ca="1" si="1477"/>
        <v>0</v>
      </c>
      <c r="M4465" s="44" t="str">
        <f t="shared" si="1475"/>
        <v/>
      </c>
      <c r="N4465" s="45" t="str">
        <f t="shared" ca="1" si="1479"/>
        <v/>
      </c>
      <c r="O4465" s="108">
        <f t="shared" si="1473"/>
        <v>0</v>
      </c>
      <c r="P4465" s="21" t="e">
        <f t="shared" si="1462"/>
        <v>#N/A</v>
      </c>
      <c r="Q4465" s="21" t="e">
        <f t="shared" si="1463"/>
        <v>#N/A</v>
      </c>
      <c r="R4465" s="21" t="e">
        <f t="shared" si="1464"/>
        <v>#N/A</v>
      </c>
      <c r="S4465" s="21" t="e">
        <f t="shared" si="1465"/>
        <v>#N/A</v>
      </c>
      <c r="T4465" s="29" t="e">
        <f t="shared" si="1476"/>
        <v>#N/A</v>
      </c>
      <c r="U4465" s="34">
        <f t="shared" si="1466"/>
        <v>0</v>
      </c>
      <c r="V4465" s="16">
        <f t="shared" ca="1" si="1469"/>
        <v>44139</v>
      </c>
      <c r="W4465" s="56">
        <f t="shared" ca="1" si="1470"/>
        <v>10</v>
      </c>
      <c r="X4465" s="56">
        <f t="shared" ca="1" si="1471"/>
        <v>2020</v>
      </c>
      <c r="Y4465" s="55" t="str">
        <f t="shared" ca="1" si="1472"/>
        <v>10-2020</v>
      </c>
      <c r="Z4465" s="51">
        <f ca="1">IFERROR(VLOOKUP(Y4465,IPC!$E$2:$F$1745,2,0),IPC!$H$1)</f>
        <v>138.32155800000001</v>
      </c>
      <c r="AA4465" s="48">
        <f t="shared" si="1467"/>
        <v>1</v>
      </c>
      <c r="AB4465" s="48">
        <f t="shared" si="1468"/>
        <v>1900</v>
      </c>
      <c r="AC4465" s="32" t="str">
        <f t="shared" si="1480"/>
        <v>1-1900</v>
      </c>
      <c r="AD4465" s="50">
        <f>IFERROR(VLOOKUP(AC4465,IPC!$E$2:$F$1745,2,0),IPC!$H$1)</f>
        <v>138.32155800000001</v>
      </c>
    </row>
    <row r="4466" spans="10:30" x14ac:dyDescent="0.25">
      <c r="J4466" s="44" t="str">
        <f t="shared" si="1474"/>
        <v/>
      </c>
      <c r="K4466" s="33" t="str">
        <f t="shared" ca="1" si="1478"/>
        <v/>
      </c>
      <c r="L4466" s="108">
        <f t="shared" ca="1" si="1477"/>
        <v>0</v>
      </c>
      <c r="M4466" s="44" t="str">
        <f t="shared" si="1475"/>
        <v/>
      </c>
      <c r="N4466" s="45" t="str">
        <f t="shared" ca="1" si="1479"/>
        <v/>
      </c>
      <c r="O4466" s="108">
        <f t="shared" si="1473"/>
        <v>0</v>
      </c>
      <c r="P4466" s="21" t="e">
        <f t="shared" ref="P4466:P4529" si="1481">+VLOOKUP(D4454,$E$2:$F$5,2,0)</f>
        <v>#N/A</v>
      </c>
      <c r="Q4466" s="21" t="e">
        <f t="shared" ref="Q4466:Q4529" si="1482">+VLOOKUP(E4454,$E$2:$F$5,2,0)</f>
        <v>#N/A</v>
      </c>
      <c r="R4466" s="21" t="e">
        <f t="shared" ref="R4466:R4529" si="1483">+VLOOKUP(F4454,$E$2:$F$5,2,0)</f>
        <v>#N/A</v>
      </c>
      <c r="S4466" s="21" t="e">
        <f t="shared" ref="S4466:S4529" si="1484">+VLOOKUP(G4454,$E$2:$F$5,2,0)</f>
        <v>#N/A</v>
      </c>
      <c r="T4466" s="29" t="e">
        <f t="shared" si="1476"/>
        <v>#N/A</v>
      </c>
      <c r="U4466" s="34">
        <f t="shared" ref="U4466:U4529" si="1485">+H4454+365*I4454</f>
        <v>0</v>
      </c>
      <c r="V4466" s="16">
        <f t="shared" ca="1" si="1469"/>
        <v>44139</v>
      </c>
      <c r="W4466" s="56">
        <f t="shared" ca="1" si="1470"/>
        <v>10</v>
      </c>
      <c r="X4466" s="56">
        <f t="shared" ca="1" si="1471"/>
        <v>2020</v>
      </c>
      <c r="Y4466" s="55" t="str">
        <f t="shared" ca="1" si="1472"/>
        <v>10-2020</v>
      </c>
      <c r="Z4466" s="51">
        <f ca="1">IFERROR(VLOOKUP(Y4466,IPC!$E$2:$F$1745,2,0),IPC!$H$1)</f>
        <v>138.32155800000001</v>
      </c>
      <c r="AA4466" s="48">
        <f t="shared" ref="AA4466:AA4529" si="1486">+MONTH(H4454)</f>
        <v>1</v>
      </c>
      <c r="AB4466" s="48">
        <f t="shared" ref="AB4466:AB4529" si="1487">+YEAR(H4454)</f>
        <v>1900</v>
      </c>
      <c r="AC4466" s="32" t="str">
        <f t="shared" si="1480"/>
        <v>1-1900</v>
      </c>
      <c r="AD4466" s="50">
        <f>IFERROR(VLOOKUP(AC4466,IPC!$E$2:$F$1745,2,0),IPC!$H$1)</f>
        <v>138.32155800000001</v>
      </c>
    </row>
    <row r="4467" spans="10:30" x14ac:dyDescent="0.25">
      <c r="J4467" s="44" t="str">
        <f t="shared" si="1474"/>
        <v/>
      </c>
      <c r="K4467" s="33" t="str">
        <f t="shared" ca="1" si="1478"/>
        <v/>
      </c>
      <c r="L4467" s="108">
        <f t="shared" ca="1" si="1477"/>
        <v>0</v>
      </c>
      <c r="M4467" s="44" t="str">
        <f t="shared" si="1475"/>
        <v/>
      </c>
      <c r="N4467" s="45" t="str">
        <f t="shared" ca="1" si="1479"/>
        <v/>
      </c>
      <c r="O4467" s="108">
        <f t="shared" si="1473"/>
        <v>0</v>
      </c>
      <c r="P4467" s="21" t="e">
        <f t="shared" si="1481"/>
        <v>#N/A</v>
      </c>
      <c r="Q4467" s="21" t="e">
        <f t="shared" si="1482"/>
        <v>#N/A</v>
      </c>
      <c r="R4467" s="21" t="e">
        <f t="shared" si="1483"/>
        <v>#N/A</v>
      </c>
      <c r="S4467" s="21" t="e">
        <f t="shared" si="1484"/>
        <v>#N/A</v>
      </c>
      <c r="T4467" s="29" t="e">
        <f t="shared" si="1476"/>
        <v>#N/A</v>
      </c>
      <c r="U4467" s="34">
        <f t="shared" si="1485"/>
        <v>0</v>
      </c>
      <c r="V4467" s="16">
        <f t="shared" ca="1" si="1469"/>
        <v>44139</v>
      </c>
      <c r="W4467" s="56">
        <f t="shared" ca="1" si="1470"/>
        <v>10</v>
      </c>
      <c r="X4467" s="56">
        <f t="shared" ca="1" si="1471"/>
        <v>2020</v>
      </c>
      <c r="Y4467" s="55" t="str">
        <f t="shared" ca="1" si="1472"/>
        <v>10-2020</v>
      </c>
      <c r="Z4467" s="51">
        <f ca="1">IFERROR(VLOOKUP(Y4467,IPC!$E$2:$F$1745,2,0),IPC!$H$1)</f>
        <v>138.32155800000001</v>
      </c>
      <c r="AA4467" s="48">
        <f t="shared" si="1486"/>
        <v>1</v>
      </c>
      <c r="AB4467" s="48">
        <f t="shared" si="1487"/>
        <v>1900</v>
      </c>
      <c r="AC4467" s="32" t="str">
        <f t="shared" si="1480"/>
        <v>1-1900</v>
      </c>
      <c r="AD4467" s="50">
        <f>IFERROR(VLOOKUP(AC4467,IPC!$E$2:$F$1745,2,0),IPC!$H$1)</f>
        <v>138.32155800000001</v>
      </c>
    </row>
    <row r="4468" spans="10:30" x14ac:dyDescent="0.25">
      <c r="J4468" s="44" t="str">
        <f t="shared" si="1474"/>
        <v/>
      </c>
      <c r="K4468" s="33" t="str">
        <f t="shared" ca="1" si="1478"/>
        <v/>
      </c>
      <c r="L4468" s="108">
        <f t="shared" ca="1" si="1477"/>
        <v>0</v>
      </c>
      <c r="M4468" s="44" t="str">
        <f t="shared" si="1475"/>
        <v/>
      </c>
      <c r="N4468" s="45" t="str">
        <f t="shared" ca="1" si="1479"/>
        <v/>
      </c>
      <c r="O4468" s="108">
        <f t="shared" si="1473"/>
        <v>0</v>
      </c>
      <c r="P4468" s="21" t="e">
        <f t="shared" si="1481"/>
        <v>#N/A</v>
      </c>
      <c r="Q4468" s="21" t="e">
        <f t="shared" si="1482"/>
        <v>#N/A</v>
      </c>
      <c r="R4468" s="21" t="e">
        <f t="shared" si="1483"/>
        <v>#N/A</v>
      </c>
      <c r="S4468" s="21" t="e">
        <f t="shared" si="1484"/>
        <v>#N/A</v>
      </c>
      <c r="T4468" s="29" t="e">
        <f t="shared" si="1476"/>
        <v>#N/A</v>
      </c>
      <c r="U4468" s="34">
        <f t="shared" si="1485"/>
        <v>0</v>
      </c>
      <c r="V4468" s="16">
        <f t="shared" ca="1" si="1469"/>
        <v>44139</v>
      </c>
      <c r="W4468" s="56">
        <f t="shared" ca="1" si="1470"/>
        <v>10</v>
      </c>
      <c r="X4468" s="56">
        <f t="shared" ca="1" si="1471"/>
        <v>2020</v>
      </c>
      <c r="Y4468" s="55" t="str">
        <f t="shared" ca="1" si="1472"/>
        <v>10-2020</v>
      </c>
      <c r="Z4468" s="51">
        <f ca="1">IFERROR(VLOOKUP(Y4468,IPC!$E$2:$F$1745,2,0),IPC!$H$1)</f>
        <v>138.32155800000001</v>
      </c>
      <c r="AA4468" s="48">
        <f t="shared" si="1486"/>
        <v>1</v>
      </c>
      <c r="AB4468" s="48">
        <f t="shared" si="1487"/>
        <v>1900</v>
      </c>
      <c r="AC4468" s="32" t="str">
        <f t="shared" si="1480"/>
        <v>1-1900</v>
      </c>
      <c r="AD4468" s="50">
        <f>IFERROR(VLOOKUP(AC4468,IPC!$E$2:$F$1745,2,0),IPC!$H$1)</f>
        <v>138.32155800000001</v>
      </c>
    </row>
    <row r="4469" spans="10:30" x14ac:dyDescent="0.25">
      <c r="J4469" s="44" t="str">
        <f t="shared" si="1474"/>
        <v/>
      </c>
      <c r="K4469" s="33" t="str">
        <f t="shared" ca="1" si="1478"/>
        <v/>
      </c>
      <c r="L4469" s="108">
        <f t="shared" ca="1" si="1477"/>
        <v>0</v>
      </c>
      <c r="M4469" s="44" t="str">
        <f t="shared" si="1475"/>
        <v/>
      </c>
      <c r="N4469" s="45" t="str">
        <f t="shared" ca="1" si="1479"/>
        <v/>
      </c>
      <c r="O4469" s="108">
        <f t="shared" si="1473"/>
        <v>0</v>
      </c>
      <c r="P4469" s="21" t="e">
        <f t="shared" si="1481"/>
        <v>#N/A</v>
      </c>
      <c r="Q4469" s="21" t="e">
        <f t="shared" si="1482"/>
        <v>#N/A</v>
      </c>
      <c r="R4469" s="21" t="e">
        <f t="shared" si="1483"/>
        <v>#N/A</v>
      </c>
      <c r="S4469" s="21" t="e">
        <f t="shared" si="1484"/>
        <v>#N/A</v>
      </c>
      <c r="T4469" s="29" t="e">
        <f t="shared" si="1476"/>
        <v>#N/A</v>
      </c>
      <c r="U4469" s="34">
        <f t="shared" si="1485"/>
        <v>0</v>
      </c>
      <c r="V4469" s="16">
        <f t="shared" ca="1" si="1469"/>
        <v>44139</v>
      </c>
      <c r="W4469" s="56">
        <f t="shared" ca="1" si="1470"/>
        <v>10</v>
      </c>
      <c r="X4469" s="56">
        <f t="shared" ca="1" si="1471"/>
        <v>2020</v>
      </c>
      <c r="Y4469" s="55" t="str">
        <f t="shared" ca="1" si="1472"/>
        <v>10-2020</v>
      </c>
      <c r="Z4469" s="51">
        <f ca="1">IFERROR(VLOOKUP(Y4469,IPC!$E$2:$F$1745,2,0),IPC!$H$1)</f>
        <v>138.32155800000001</v>
      </c>
      <c r="AA4469" s="48">
        <f t="shared" si="1486"/>
        <v>1</v>
      </c>
      <c r="AB4469" s="48">
        <f t="shared" si="1487"/>
        <v>1900</v>
      </c>
      <c r="AC4469" s="32" t="str">
        <f t="shared" si="1480"/>
        <v>1-1900</v>
      </c>
      <c r="AD4469" s="50">
        <f>IFERROR(VLOOKUP(AC4469,IPC!$E$2:$F$1745,2,0),IPC!$H$1)</f>
        <v>138.32155800000001</v>
      </c>
    </row>
    <row r="4470" spans="10:30" x14ac:dyDescent="0.25">
      <c r="J4470" s="44" t="str">
        <f t="shared" si="1474"/>
        <v/>
      </c>
      <c r="K4470" s="33" t="str">
        <f t="shared" ca="1" si="1478"/>
        <v/>
      </c>
      <c r="L4470" s="108">
        <f t="shared" ca="1" si="1477"/>
        <v>0</v>
      </c>
      <c r="M4470" s="44" t="str">
        <f t="shared" si="1475"/>
        <v/>
      </c>
      <c r="N4470" s="45" t="str">
        <f t="shared" ca="1" si="1479"/>
        <v/>
      </c>
      <c r="O4470" s="108">
        <f t="shared" si="1473"/>
        <v>0</v>
      </c>
      <c r="P4470" s="21" t="e">
        <f t="shared" si="1481"/>
        <v>#N/A</v>
      </c>
      <c r="Q4470" s="21" t="e">
        <f t="shared" si="1482"/>
        <v>#N/A</v>
      </c>
      <c r="R4470" s="21" t="e">
        <f t="shared" si="1483"/>
        <v>#N/A</v>
      </c>
      <c r="S4470" s="21" t="e">
        <f t="shared" si="1484"/>
        <v>#N/A</v>
      </c>
      <c r="T4470" s="29" t="e">
        <f t="shared" si="1476"/>
        <v>#N/A</v>
      </c>
      <c r="U4470" s="34">
        <f t="shared" si="1485"/>
        <v>0</v>
      </c>
      <c r="V4470" s="16">
        <f t="shared" ca="1" si="1469"/>
        <v>44139</v>
      </c>
      <c r="W4470" s="56">
        <f t="shared" ca="1" si="1470"/>
        <v>10</v>
      </c>
      <c r="X4470" s="56">
        <f t="shared" ca="1" si="1471"/>
        <v>2020</v>
      </c>
      <c r="Y4470" s="55" t="str">
        <f t="shared" ca="1" si="1472"/>
        <v>10-2020</v>
      </c>
      <c r="Z4470" s="51">
        <f ca="1">IFERROR(VLOOKUP(Y4470,IPC!$E$2:$F$1745,2,0),IPC!$H$1)</f>
        <v>138.32155800000001</v>
      </c>
      <c r="AA4470" s="48">
        <f t="shared" si="1486"/>
        <v>1</v>
      </c>
      <c r="AB4470" s="48">
        <f t="shared" si="1487"/>
        <v>1900</v>
      </c>
      <c r="AC4470" s="32" t="str">
        <f t="shared" si="1480"/>
        <v>1-1900</v>
      </c>
      <c r="AD4470" s="50">
        <f>IFERROR(VLOOKUP(AC4470,IPC!$E$2:$F$1745,2,0),IPC!$H$1)</f>
        <v>138.32155800000001</v>
      </c>
    </row>
    <row r="4471" spans="10:30" x14ac:dyDescent="0.25">
      <c r="J4471" s="44" t="str">
        <f t="shared" si="1474"/>
        <v/>
      </c>
      <c r="K4471" s="33" t="str">
        <f t="shared" ca="1" si="1478"/>
        <v/>
      </c>
      <c r="L4471" s="108">
        <f t="shared" ca="1" si="1477"/>
        <v>0</v>
      </c>
      <c r="M4471" s="44" t="str">
        <f t="shared" si="1475"/>
        <v/>
      </c>
      <c r="N4471" s="45" t="str">
        <f t="shared" ca="1" si="1479"/>
        <v/>
      </c>
      <c r="O4471" s="108">
        <f t="shared" si="1473"/>
        <v>0</v>
      </c>
      <c r="P4471" s="21" t="e">
        <f t="shared" si="1481"/>
        <v>#N/A</v>
      </c>
      <c r="Q4471" s="21" t="e">
        <f t="shared" si="1482"/>
        <v>#N/A</v>
      </c>
      <c r="R4471" s="21" t="e">
        <f t="shared" si="1483"/>
        <v>#N/A</v>
      </c>
      <c r="S4471" s="21" t="e">
        <f t="shared" si="1484"/>
        <v>#N/A</v>
      </c>
      <c r="T4471" s="29" t="e">
        <f t="shared" si="1476"/>
        <v>#N/A</v>
      </c>
      <c r="U4471" s="34">
        <f t="shared" si="1485"/>
        <v>0</v>
      </c>
      <c r="V4471" s="16">
        <f t="shared" ca="1" si="1469"/>
        <v>44139</v>
      </c>
      <c r="W4471" s="56">
        <f t="shared" ca="1" si="1470"/>
        <v>10</v>
      </c>
      <c r="X4471" s="56">
        <f t="shared" ca="1" si="1471"/>
        <v>2020</v>
      </c>
      <c r="Y4471" s="55" t="str">
        <f t="shared" ca="1" si="1472"/>
        <v>10-2020</v>
      </c>
      <c r="Z4471" s="51">
        <f ca="1">IFERROR(VLOOKUP(Y4471,IPC!$E$2:$F$1745,2,0),IPC!$H$1)</f>
        <v>138.32155800000001</v>
      </c>
      <c r="AA4471" s="48">
        <f t="shared" si="1486"/>
        <v>1</v>
      </c>
      <c r="AB4471" s="48">
        <f t="shared" si="1487"/>
        <v>1900</v>
      </c>
      <c r="AC4471" s="32" t="str">
        <f t="shared" si="1480"/>
        <v>1-1900</v>
      </c>
      <c r="AD4471" s="50">
        <f>IFERROR(VLOOKUP(AC4471,IPC!$E$2:$F$1745,2,0),IPC!$H$1)</f>
        <v>138.32155800000001</v>
      </c>
    </row>
    <row r="4472" spans="10:30" x14ac:dyDescent="0.25">
      <c r="J4472" s="44" t="str">
        <f t="shared" si="1474"/>
        <v/>
      </c>
      <c r="K4472" s="33" t="str">
        <f t="shared" ca="1" si="1478"/>
        <v/>
      </c>
      <c r="L4472" s="108">
        <f t="shared" ca="1" si="1477"/>
        <v>0</v>
      </c>
      <c r="M4472" s="44" t="str">
        <f t="shared" si="1475"/>
        <v/>
      </c>
      <c r="N4472" s="45" t="str">
        <f t="shared" ca="1" si="1479"/>
        <v/>
      </c>
      <c r="O4472" s="108">
        <f t="shared" si="1473"/>
        <v>0</v>
      </c>
      <c r="P4472" s="21" t="e">
        <f t="shared" si="1481"/>
        <v>#N/A</v>
      </c>
      <c r="Q4472" s="21" t="e">
        <f t="shared" si="1482"/>
        <v>#N/A</v>
      </c>
      <c r="R4472" s="21" t="e">
        <f t="shared" si="1483"/>
        <v>#N/A</v>
      </c>
      <c r="S4472" s="21" t="e">
        <f t="shared" si="1484"/>
        <v>#N/A</v>
      </c>
      <c r="T4472" s="29" t="e">
        <f t="shared" si="1476"/>
        <v>#N/A</v>
      </c>
      <c r="U4472" s="34">
        <f t="shared" si="1485"/>
        <v>0</v>
      </c>
      <c r="V4472" s="16">
        <f t="shared" ca="1" si="1469"/>
        <v>44139</v>
      </c>
      <c r="W4472" s="56">
        <f t="shared" ca="1" si="1470"/>
        <v>10</v>
      </c>
      <c r="X4472" s="56">
        <f t="shared" ca="1" si="1471"/>
        <v>2020</v>
      </c>
      <c r="Y4472" s="55" t="str">
        <f t="shared" ca="1" si="1472"/>
        <v>10-2020</v>
      </c>
      <c r="Z4472" s="51">
        <f ca="1">IFERROR(VLOOKUP(Y4472,IPC!$E$2:$F$1745,2,0),IPC!$H$1)</f>
        <v>138.32155800000001</v>
      </c>
      <c r="AA4472" s="48">
        <f t="shared" si="1486"/>
        <v>1</v>
      </c>
      <c r="AB4472" s="48">
        <f t="shared" si="1487"/>
        <v>1900</v>
      </c>
      <c r="AC4472" s="32" t="str">
        <f t="shared" si="1480"/>
        <v>1-1900</v>
      </c>
      <c r="AD4472" s="50">
        <f>IFERROR(VLOOKUP(AC4472,IPC!$E$2:$F$1745,2,0),IPC!$H$1)</f>
        <v>138.32155800000001</v>
      </c>
    </row>
    <row r="4473" spans="10:30" x14ac:dyDescent="0.25">
      <c r="J4473" s="44" t="str">
        <f t="shared" si="1474"/>
        <v/>
      </c>
      <c r="K4473" s="33" t="str">
        <f t="shared" ca="1" si="1478"/>
        <v/>
      </c>
      <c r="L4473" s="108">
        <f t="shared" ca="1" si="1477"/>
        <v>0</v>
      </c>
      <c r="M4473" s="44" t="str">
        <f t="shared" si="1475"/>
        <v/>
      </c>
      <c r="N4473" s="45" t="str">
        <f t="shared" ca="1" si="1479"/>
        <v/>
      </c>
      <c r="O4473" s="108">
        <f t="shared" si="1473"/>
        <v>0</v>
      </c>
      <c r="P4473" s="21" t="e">
        <f t="shared" si="1481"/>
        <v>#N/A</v>
      </c>
      <c r="Q4473" s="21" t="e">
        <f t="shared" si="1482"/>
        <v>#N/A</v>
      </c>
      <c r="R4473" s="21" t="e">
        <f t="shared" si="1483"/>
        <v>#N/A</v>
      </c>
      <c r="S4473" s="21" t="e">
        <f t="shared" si="1484"/>
        <v>#N/A</v>
      </c>
      <c r="T4473" s="29" t="e">
        <f t="shared" si="1476"/>
        <v>#N/A</v>
      </c>
      <c r="U4473" s="34">
        <f t="shared" si="1485"/>
        <v>0</v>
      </c>
      <c r="V4473" s="16">
        <f t="shared" ca="1" si="1469"/>
        <v>44139</v>
      </c>
      <c r="W4473" s="56">
        <f t="shared" ca="1" si="1470"/>
        <v>10</v>
      </c>
      <c r="X4473" s="56">
        <f t="shared" ca="1" si="1471"/>
        <v>2020</v>
      </c>
      <c r="Y4473" s="55" t="str">
        <f t="shared" ca="1" si="1472"/>
        <v>10-2020</v>
      </c>
      <c r="Z4473" s="51">
        <f ca="1">IFERROR(VLOOKUP(Y4473,IPC!$E$2:$F$1745,2,0),IPC!$H$1)</f>
        <v>138.32155800000001</v>
      </c>
      <c r="AA4473" s="48">
        <f t="shared" si="1486"/>
        <v>1</v>
      </c>
      <c r="AB4473" s="48">
        <f t="shared" si="1487"/>
        <v>1900</v>
      </c>
      <c r="AC4473" s="32" t="str">
        <f t="shared" si="1480"/>
        <v>1-1900</v>
      </c>
      <c r="AD4473" s="50">
        <f>IFERROR(VLOOKUP(AC4473,IPC!$E$2:$F$1745,2,0),IPC!$H$1)</f>
        <v>138.32155800000001</v>
      </c>
    </row>
    <row r="4474" spans="10:30" x14ac:dyDescent="0.25">
      <c r="J4474" s="44" t="str">
        <f t="shared" si="1474"/>
        <v/>
      </c>
      <c r="K4474" s="33" t="str">
        <f t="shared" ca="1" si="1478"/>
        <v/>
      </c>
      <c r="L4474" s="108">
        <f t="shared" ca="1" si="1477"/>
        <v>0</v>
      </c>
      <c r="M4474" s="44" t="str">
        <f t="shared" si="1475"/>
        <v/>
      </c>
      <c r="N4474" s="45" t="str">
        <f t="shared" ca="1" si="1479"/>
        <v/>
      </c>
      <c r="O4474" s="108">
        <f t="shared" si="1473"/>
        <v>0</v>
      </c>
      <c r="P4474" s="21" t="e">
        <f t="shared" si="1481"/>
        <v>#N/A</v>
      </c>
      <c r="Q4474" s="21" t="e">
        <f t="shared" si="1482"/>
        <v>#N/A</v>
      </c>
      <c r="R4474" s="21" t="e">
        <f t="shared" si="1483"/>
        <v>#N/A</v>
      </c>
      <c r="S4474" s="21" t="e">
        <f t="shared" si="1484"/>
        <v>#N/A</v>
      </c>
      <c r="T4474" s="29" t="e">
        <f t="shared" si="1476"/>
        <v>#N/A</v>
      </c>
      <c r="U4474" s="34">
        <f t="shared" si="1485"/>
        <v>0</v>
      </c>
      <c r="V4474" s="16">
        <f t="shared" ref="V4474:V4537" ca="1" si="1488">+TODAY()</f>
        <v>44139</v>
      </c>
      <c r="W4474" s="56">
        <f t="shared" ref="W4474:W4537" ca="1" si="1489">+MONTH(V4474)-1</f>
        <v>10</v>
      </c>
      <c r="X4474" s="56">
        <f t="shared" ref="X4474:X4537" ca="1" si="1490">+YEAR(V4474)</f>
        <v>2020</v>
      </c>
      <c r="Y4474" s="55" t="str">
        <f t="shared" ref="Y4474:Y4537" ca="1" si="1491">+W4474&amp;"-"&amp;X4474</f>
        <v>10-2020</v>
      </c>
      <c r="Z4474" s="51">
        <f ca="1">IFERROR(VLOOKUP(Y4474,IPC!$E$2:$F$1745,2,0),IPC!$H$1)</f>
        <v>138.32155800000001</v>
      </c>
      <c r="AA4474" s="48">
        <f t="shared" si="1486"/>
        <v>1</v>
      </c>
      <c r="AB4474" s="48">
        <f t="shared" si="1487"/>
        <v>1900</v>
      </c>
      <c r="AC4474" s="32" t="str">
        <f t="shared" si="1480"/>
        <v>1-1900</v>
      </c>
      <c r="AD4474" s="50">
        <f>IFERROR(VLOOKUP(AC4474,IPC!$E$2:$F$1745,2,0),IPC!$H$1)</f>
        <v>138.32155800000001</v>
      </c>
    </row>
    <row r="4475" spans="10:30" x14ac:dyDescent="0.25">
      <c r="J4475" s="44" t="str">
        <f t="shared" si="1474"/>
        <v/>
      </c>
      <c r="K4475" s="33" t="str">
        <f t="shared" ca="1" si="1478"/>
        <v/>
      </c>
      <c r="L4475" s="108">
        <f t="shared" ca="1" si="1477"/>
        <v>0</v>
      </c>
      <c r="M4475" s="44" t="str">
        <f t="shared" si="1475"/>
        <v/>
      </c>
      <c r="N4475" s="45" t="str">
        <f t="shared" ca="1" si="1479"/>
        <v/>
      </c>
      <c r="O4475" s="108">
        <f t="shared" si="1473"/>
        <v>0</v>
      </c>
      <c r="P4475" s="21" t="e">
        <f t="shared" si="1481"/>
        <v>#N/A</v>
      </c>
      <c r="Q4475" s="21" t="e">
        <f t="shared" si="1482"/>
        <v>#N/A</v>
      </c>
      <c r="R4475" s="21" t="e">
        <f t="shared" si="1483"/>
        <v>#N/A</v>
      </c>
      <c r="S4475" s="21" t="e">
        <f t="shared" si="1484"/>
        <v>#N/A</v>
      </c>
      <c r="T4475" s="29" t="e">
        <f t="shared" si="1476"/>
        <v>#N/A</v>
      </c>
      <c r="U4475" s="34">
        <f t="shared" si="1485"/>
        <v>0</v>
      </c>
      <c r="V4475" s="16">
        <f t="shared" ca="1" si="1488"/>
        <v>44139</v>
      </c>
      <c r="W4475" s="56">
        <f t="shared" ca="1" si="1489"/>
        <v>10</v>
      </c>
      <c r="X4475" s="56">
        <f t="shared" ca="1" si="1490"/>
        <v>2020</v>
      </c>
      <c r="Y4475" s="55" t="str">
        <f t="shared" ca="1" si="1491"/>
        <v>10-2020</v>
      </c>
      <c r="Z4475" s="51">
        <f ca="1">IFERROR(VLOOKUP(Y4475,IPC!$E$2:$F$1745,2,0),IPC!$H$1)</f>
        <v>138.32155800000001</v>
      </c>
      <c r="AA4475" s="48">
        <f t="shared" si="1486"/>
        <v>1</v>
      </c>
      <c r="AB4475" s="48">
        <f t="shared" si="1487"/>
        <v>1900</v>
      </c>
      <c r="AC4475" s="32" t="str">
        <f t="shared" si="1480"/>
        <v>1-1900</v>
      </c>
      <c r="AD4475" s="50">
        <f>IFERROR(VLOOKUP(AC4475,IPC!$E$2:$F$1745,2,0),IPC!$H$1)</f>
        <v>138.32155800000001</v>
      </c>
    </row>
    <row r="4476" spans="10:30" x14ac:dyDescent="0.25">
      <c r="J4476" s="44" t="str">
        <f t="shared" si="1474"/>
        <v/>
      </c>
      <c r="K4476" s="33" t="str">
        <f t="shared" ca="1" si="1478"/>
        <v/>
      </c>
      <c r="L4476" s="108">
        <f t="shared" ca="1" si="1477"/>
        <v>0</v>
      </c>
      <c r="M4476" s="44" t="str">
        <f t="shared" si="1475"/>
        <v/>
      </c>
      <c r="N4476" s="45" t="str">
        <f t="shared" ca="1" si="1479"/>
        <v/>
      </c>
      <c r="O4476" s="108">
        <f t="shared" si="1473"/>
        <v>0</v>
      </c>
      <c r="P4476" s="21" t="e">
        <f t="shared" si="1481"/>
        <v>#N/A</v>
      </c>
      <c r="Q4476" s="21" t="e">
        <f t="shared" si="1482"/>
        <v>#N/A</v>
      </c>
      <c r="R4476" s="21" t="e">
        <f t="shared" si="1483"/>
        <v>#N/A</v>
      </c>
      <c r="S4476" s="21" t="e">
        <f t="shared" si="1484"/>
        <v>#N/A</v>
      </c>
      <c r="T4476" s="29" t="e">
        <f t="shared" si="1476"/>
        <v>#N/A</v>
      </c>
      <c r="U4476" s="34">
        <f t="shared" si="1485"/>
        <v>0</v>
      </c>
      <c r="V4476" s="16">
        <f t="shared" ca="1" si="1488"/>
        <v>44139</v>
      </c>
      <c r="W4476" s="56">
        <f t="shared" ca="1" si="1489"/>
        <v>10</v>
      </c>
      <c r="X4476" s="56">
        <f t="shared" ca="1" si="1490"/>
        <v>2020</v>
      </c>
      <c r="Y4476" s="55" t="str">
        <f t="shared" ca="1" si="1491"/>
        <v>10-2020</v>
      </c>
      <c r="Z4476" s="51">
        <f ca="1">IFERROR(VLOOKUP(Y4476,IPC!$E$2:$F$1745,2,0),IPC!$H$1)</f>
        <v>138.32155800000001</v>
      </c>
      <c r="AA4476" s="48">
        <f t="shared" si="1486"/>
        <v>1</v>
      </c>
      <c r="AB4476" s="48">
        <f t="shared" si="1487"/>
        <v>1900</v>
      </c>
      <c r="AC4476" s="32" t="str">
        <f t="shared" si="1480"/>
        <v>1-1900</v>
      </c>
      <c r="AD4476" s="50">
        <f>IFERROR(VLOOKUP(AC4476,IPC!$E$2:$F$1745,2,0),IPC!$H$1)</f>
        <v>138.32155800000001</v>
      </c>
    </row>
    <row r="4477" spans="10:30" x14ac:dyDescent="0.25">
      <c r="J4477" s="44" t="str">
        <f t="shared" si="1474"/>
        <v/>
      </c>
      <c r="K4477" s="33" t="str">
        <f t="shared" ca="1" si="1478"/>
        <v/>
      </c>
      <c r="L4477" s="108">
        <f t="shared" ca="1" si="1477"/>
        <v>0</v>
      </c>
      <c r="M4477" s="44" t="str">
        <f t="shared" si="1475"/>
        <v/>
      </c>
      <c r="N4477" s="45" t="str">
        <f t="shared" ca="1" si="1479"/>
        <v/>
      </c>
      <c r="O4477" s="108">
        <f t="shared" si="1473"/>
        <v>0</v>
      </c>
      <c r="P4477" s="21" t="e">
        <f t="shared" si="1481"/>
        <v>#N/A</v>
      </c>
      <c r="Q4477" s="21" t="e">
        <f t="shared" si="1482"/>
        <v>#N/A</v>
      </c>
      <c r="R4477" s="21" t="e">
        <f t="shared" si="1483"/>
        <v>#N/A</v>
      </c>
      <c r="S4477" s="21" t="e">
        <f t="shared" si="1484"/>
        <v>#N/A</v>
      </c>
      <c r="T4477" s="29" t="e">
        <f t="shared" si="1476"/>
        <v>#N/A</v>
      </c>
      <c r="U4477" s="34">
        <f t="shared" si="1485"/>
        <v>0</v>
      </c>
      <c r="V4477" s="16">
        <f t="shared" ca="1" si="1488"/>
        <v>44139</v>
      </c>
      <c r="W4477" s="56">
        <f t="shared" ca="1" si="1489"/>
        <v>10</v>
      </c>
      <c r="X4477" s="56">
        <f t="shared" ca="1" si="1490"/>
        <v>2020</v>
      </c>
      <c r="Y4477" s="55" t="str">
        <f t="shared" ca="1" si="1491"/>
        <v>10-2020</v>
      </c>
      <c r="Z4477" s="51">
        <f ca="1">IFERROR(VLOOKUP(Y4477,IPC!$E$2:$F$1745,2,0),IPC!$H$1)</f>
        <v>138.32155800000001</v>
      </c>
      <c r="AA4477" s="48">
        <f t="shared" si="1486"/>
        <v>1</v>
      </c>
      <c r="AB4477" s="48">
        <f t="shared" si="1487"/>
        <v>1900</v>
      </c>
      <c r="AC4477" s="32" t="str">
        <f t="shared" si="1480"/>
        <v>1-1900</v>
      </c>
      <c r="AD4477" s="50">
        <f>IFERROR(VLOOKUP(AC4477,IPC!$E$2:$F$1745,2,0),IPC!$H$1)</f>
        <v>138.32155800000001</v>
      </c>
    </row>
    <row r="4478" spans="10:30" x14ac:dyDescent="0.25">
      <c r="J4478" s="44" t="str">
        <f t="shared" si="1474"/>
        <v/>
      </c>
      <c r="K4478" s="33" t="str">
        <f t="shared" ca="1" si="1478"/>
        <v/>
      </c>
      <c r="L4478" s="108">
        <f t="shared" ca="1" si="1477"/>
        <v>0</v>
      </c>
      <c r="M4478" s="44" t="str">
        <f t="shared" si="1475"/>
        <v/>
      </c>
      <c r="N4478" s="45" t="str">
        <f t="shared" ca="1" si="1479"/>
        <v/>
      </c>
      <c r="O4478" s="108">
        <f t="shared" si="1473"/>
        <v>0</v>
      </c>
      <c r="P4478" s="21" t="e">
        <f t="shared" si="1481"/>
        <v>#N/A</v>
      </c>
      <c r="Q4478" s="21" t="e">
        <f t="shared" si="1482"/>
        <v>#N/A</v>
      </c>
      <c r="R4478" s="21" t="e">
        <f t="shared" si="1483"/>
        <v>#N/A</v>
      </c>
      <c r="S4478" s="21" t="e">
        <f t="shared" si="1484"/>
        <v>#N/A</v>
      </c>
      <c r="T4478" s="29" t="e">
        <f t="shared" si="1476"/>
        <v>#N/A</v>
      </c>
      <c r="U4478" s="34">
        <f t="shared" si="1485"/>
        <v>0</v>
      </c>
      <c r="V4478" s="16">
        <f t="shared" ca="1" si="1488"/>
        <v>44139</v>
      </c>
      <c r="W4478" s="56">
        <f t="shared" ca="1" si="1489"/>
        <v>10</v>
      </c>
      <c r="X4478" s="56">
        <f t="shared" ca="1" si="1490"/>
        <v>2020</v>
      </c>
      <c r="Y4478" s="55" t="str">
        <f t="shared" ca="1" si="1491"/>
        <v>10-2020</v>
      </c>
      <c r="Z4478" s="51">
        <f ca="1">IFERROR(VLOOKUP(Y4478,IPC!$E$2:$F$1745,2,0),IPC!$H$1)</f>
        <v>138.32155800000001</v>
      </c>
      <c r="AA4478" s="48">
        <f t="shared" si="1486"/>
        <v>1</v>
      </c>
      <c r="AB4478" s="48">
        <f t="shared" si="1487"/>
        <v>1900</v>
      </c>
      <c r="AC4478" s="32" t="str">
        <f t="shared" si="1480"/>
        <v>1-1900</v>
      </c>
      <c r="AD4478" s="50">
        <f>IFERROR(VLOOKUP(AC4478,IPC!$E$2:$F$1745,2,0),IPC!$H$1)</f>
        <v>138.32155800000001</v>
      </c>
    </row>
    <row r="4479" spans="10:30" x14ac:dyDescent="0.25">
      <c r="J4479" s="44" t="str">
        <f t="shared" si="1474"/>
        <v/>
      </c>
      <c r="K4479" s="33" t="str">
        <f t="shared" ca="1" si="1478"/>
        <v/>
      </c>
      <c r="L4479" s="108">
        <f t="shared" ca="1" si="1477"/>
        <v>0</v>
      </c>
      <c r="M4479" s="44" t="str">
        <f t="shared" si="1475"/>
        <v/>
      </c>
      <c r="N4479" s="45" t="str">
        <f t="shared" ca="1" si="1479"/>
        <v/>
      </c>
      <c r="O4479" s="108">
        <f t="shared" si="1473"/>
        <v>0</v>
      </c>
      <c r="P4479" s="21" t="e">
        <f t="shared" si="1481"/>
        <v>#N/A</v>
      </c>
      <c r="Q4479" s="21" t="e">
        <f t="shared" si="1482"/>
        <v>#N/A</v>
      </c>
      <c r="R4479" s="21" t="e">
        <f t="shared" si="1483"/>
        <v>#N/A</v>
      </c>
      <c r="S4479" s="21" t="e">
        <f t="shared" si="1484"/>
        <v>#N/A</v>
      </c>
      <c r="T4479" s="29" t="e">
        <f t="shared" si="1476"/>
        <v>#N/A</v>
      </c>
      <c r="U4479" s="34">
        <f t="shared" si="1485"/>
        <v>0</v>
      </c>
      <c r="V4479" s="16">
        <f t="shared" ca="1" si="1488"/>
        <v>44139</v>
      </c>
      <c r="W4479" s="56">
        <f t="shared" ca="1" si="1489"/>
        <v>10</v>
      </c>
      <c r="X4479" s="56">
        <f t="shared" ca="1" si="1490"/>
        <v>2020</v>
      </c>
      <c r="Y4479" s="55" t="str">
        <f t="shared" ca="1" si="1491"/>
        <v>10-2020</v>
      </c>
      <c r="Z4479" s="51">
        <f ca="1">IFERROR(VLOOKUP(Y4479,IPC!$E$2:$F$1745,2,0),IPC!$H$1)</f>
        <v>138.32155800000001</v>
      </c>
      <c r="AA4479" s="48">
        <f t="shared" si="1486"/>
        <v>1</v>
      </c>
      <c r="AB4479" s="48">
        <f t="shared" si="1487"/>
        <v>1900</v>
      </c>
      <c r="AC4479" s="32" t="str">
        <f t="shared" si="1480"/>
        <v>1-1900</v>
      </c>
      <c r="AD4479" s="50">
        <f>IFERROR(VLOOKUP(AC4479,IPC!$E$2:$F$1745,2,0),IPC!$H$1)</f>
        <v>138.32155800000001</v>
      </c>
    </row>
    <row r="4480" spans="10:30" x14ac:dyDescent="0.25">
      <c r="J4480" s="44" t="str">
        <f t="shared" si="1474"/>
        <v/>
      </c>
      <c r="K4480" s="33" t="str">
        <f t="shared" ca="1" si="1478"/>
        <v/>
      </c>
      <c r="L4480" s="108">
        <f t="shared" ca="1" si="1477"/>
        <v>0</v>
      </c>
      <c r="M4480" s="44" t="str">
        <f t="shared" si="1475"/>
        <v/>
      </c>
      <c r="N4480" s="45" t="str">
        <f t="shared" ca="1" si="1479"/>
        <v/>
      </c>
      <c r="O4480" s="108">
        <f t="shared" si="1473"/>
        <v>0</v>
      </c>
      <c r="P4480" s="21" t="e">
        <f t="shared" si="1481"/>
        <v>#N/A</v>
      </c>
      <c r="Q4480" s="21" t="e">
        <f t="shared" si="1482"/>
        <v>#N/A</v>
      </c>
      <c r="R4480" s="21" t="e">
        <f t="shared" si="1483"/>
        <v>#N/A</v>
      </c>
      <c r="S4480" s="21" t="e">
        <f t="shared" si="1484"/>
        <v>#N/A</v>
      </c>
      <c r="T4480" s="29" t="e">
        <f t="shared" si="1476"/>
        <v>#N/A</v>
      </c>
      <c r="U4480" s="34">
        <f t="shared" si="1485"/>
        <v>0</v>
      </c>
      <c r="V4480" s="16">
        <f t="shared" ca="1" si="1488"/>
        <v>44139</v>
      </c>
      <c r="W4480" s="56">
        <f t="shared" ca="1" si="1489"/>
        <v>10</v>
      </c>
      <c r="X4480" s="56">
        <f t="shared" ca="1" si="1490"/>
        <v>2020</v>
      </c>
      <c r="Y4480" s="55" t="str">
        <f t="shared" ca="1" si="1491"/>
        <v>10-2020</v>
      </c>
      <c r="Z4480" s="51">
        <f ca="1">IFERROR(VLOOKUP(Y4480,IPC!$E$2:$F$1745,2,0),IPC!$H$1)</f>
        <v>138.32155800000001</v>
      </c>
      <c r="AA4480" s="48">
        <f t="shared" si="1486"/>
        <v>1</v>
      </c>
      <c r="AB4480" s="48">
        <f t="shared" si="1487"/>
        <v>1900</v>
      </c>
      <c r="AC4480" s="32" t="str">
        <f t="shared" si="1480"/>
        <v>1-1900</v>
      </c>
      <c r="AD4480" s="50">
        <f>IFERROR(VLOOKUP(AC4480,IPC!$E$2:$F$1745,2,0),IPC!$H$1)</f>
        <v>138.32155800000001</v>
      </c>
    </row>
    <row r="4481" spans="10:30" x14ac:dyDescent="0.25">
      <c r="J4481" s="44" t="str">
        <f t="shared" si="1474"/>
        <v/>
      </c>
      <c r="K4481" s="33" t="str">
        <f t="shared" ca="1" si="1478"/>
        <v/>
      </c>
      <c r="L4481" s="108">
        <f t="shared" ca="1" si="1477"/>
        <v>0</v>
      </c>
      <c r="M4481" s="44" t="str">
        <f t="shared" si="1475"/>
        <v/>
      </c>
      <c r="N4481" s="45" t="str">
        <f t="shared" ca="1" si="1479"/>
        <v/>
      </c>
      <c r="O4481" s="108">
        <f t="shared" si="1473"/>
        <v>0</v>
      </c>
      <c r="P4481" s="21" t="e">
        <f t="shared" si="1481"/>
        <v>#N/A</v>
      </c>
      <c r="Q4481" s="21" t="e">
        <f t="shared" si="1482"/>
        <v>#N/A</v>
      </c>
      <c r="R4481" s="21" t="e">
        <f t="shared" si="1483"/>
        <v>#N/A</v>
      </c>
      <c r="S4481" s="21" t="e">
        <f t="shared" si="1484"/>
        <v>#N/A</v>
      </c>
      <c r="T4481" s="29" t="e">
        <f t="shared" si="1476"/>
        <v>#N/A</v>
      </c>
      <c r="U4481" s="34">
        <f t="shared" si="1485"/>
        <v>0</v>
      </c>
      <c r="V4481" s="16">
        <f t="shared" ca="1" si="1488"/>
        <v>44139</v>
      </c>
      <c r="W4481" s="56">
        <f t="shared" ca="1" si="1489"/>
        <v>10</v>
      </c>
      <c r="X4481" s="56">
        <f t="shared" ca="1" si="1490"/>
        <v>2020</v>
      </c>
      <c r="Y4481" s="55" t="str">
        <f t="shared" ca="1" si="1491"/>
        <v>10-2020</v>
      </c>
      <c r="Z4481" s="51">
        <f ca="1">IFERROR(VLOOKUP(Y4481,IPC!$E$2:$F$1745,2,0),IPC!$H$1)</f>
        <v>138.32155800000001</v>
      </c>
      <c r="AA4481" s="48">
        <f t="shared" si="1486"/>
        <v>1</v>
      </c>
      <c r="AB4481" s="48">
        <f t="shared" si="1487"/>
        <v>1900</v>
      </c>
      <c r="AC4481" s="32" t="str">
        <f t="shared" si="1480"/>
        <v>1-1900</v>
      </c>
      <c r="AD4481" s="50">
        <f>IFERROR(VLOOKUP(AC4481,IPC!$E$2:$F$1745,2,0),IPC!$H$1)</f>
        <v>138.32155800000001</v>
      </c>
    </row>
    <row r="4482" spans="10:30" x14ac:dyDescent="0.25">
      <c r="J4482" s="44" t="str">
        <f t="shared" si="1474"/>
        <v/>
      </c>
      <c r="K4482" s="33" t="str">
        <f t="shared" ca="1" si="1478"/>
        <v/>
      </c>
      <c r="L4482" s="108">
        <f t="shared" ca="1" si="1477"/>
        <v>0</v>
      </c>
      <c r="M4482" s="44" t="str">
        <f t="shared" si="1475"/>
        <v/>
      </c>
      <c r="N4482" s="45" t="str">
        <f t="shared" ca="1" si="1479"/>
        <v/>
      </c>
      <c r="O4482" s="108">
        <f t="shared" si="1473"/>
        <v>0</v>
      </c>
      <c r="P4482" s="21" t="e">
        <f t="shared" si="1481"/>
        <v>#N/A</v>
      </c>
      <c r="Q4482" s="21" t="e">
        <f t="shared" si="1482"/>
        <v>#N/A</v>
      </c>
      <c r="R4482" s="21" t="e">
        <f t="shared" si="1483"/>
        <v>#N/A</v>
      </c>
      <c r="S4482" s="21" t="e">
        <f t="shared" si="1484"/>
        <v>#N/A</v>
      </c>
      <c r="T4482" s="29" t="e">
        <f t="shared" si="1476"/>
        <v>#N/A</v>
      </c>
      <c r="U4482" s="34">
        <f t="shared" si="1485"/>
        <v>0</v>
      </c>
      <c r="V4482" s="16">
        <f t="shared" ca="1" si="1488"/>
        <v>44139</v>
      </c>
      <c r="W4482" s="56">
        <f t="shared" ca="1" si="1489"/>
        <v>10</v>
      </c>
      <c r="X4482" s="56">
        <f t="shared" ca="1" si="1490"/>
        <v>2020</v>
      </c>
      <c r="Y4482" s="55" t="str">
        <f t="shared" ca="1" si="1491"/>
        <v>10-2020</v>
      </c>
      <c r="Z4482" s="51">
        <f ca="1">IFERROR(VLOOKUP(Y4482,IPC!$E$2:$F$1745,2,0),IPC!$H$1)</f>
        <v>138.32155800000001</v>
      </c>
      <c r="AA4482" s="48">
        <f t="shared" si="1486"/>
        <v>1</v>
      </c>
      <c r="AB4482" s="48">
        <f t="shared" si="1487"/>
        <v>1900</v>
      </c>
      <c r="AC4482" s="32" t="str">
        <f t="shared" si="1480"/>
        <v>1-1900</v>
      </c>
      <c r="AD4482" s="50">
        <f>IFERROR(VLOOKUP(AC4482,IPC!$E$2:$F$1745,2,0),IPC!$H$1)</f>
        <v>138.32155800000001</v>
      </c>
    </row>
    <row r="4483" spans="10:30" x14ac:dyDescent="0.25">
      <c r="J4483" s="44" t="str">
        <f t="shared" si="1474"/>
        <v/>
      </c>
      <c r="K4483" s="33" t="str">
        <f t="shared" ca="1" si="1478"/>
        <v/>
      </c>
      <c r="L4483" s="108">
        <f t="shared" ca="1" si="1477"/>
        <v>0</v>
      </c>
      <c r="M4483" s="44" t="str">
        <f t="shared" si="1475"/>
        <v/>
      </c>
      <c r="N4483" s="45" t="str">
        <f t="shared" ca="1" si="1479"/>
        <v/>
      </c>
      <c r="O4483" s="108">
        <f t="shared" si="1473"/>
        <v>0</v>
      </c>
      <c r="P4483" s="21" t="e">
        <f t="shared" si="1481"/>
        <v>#N/A</v>
      </c>
      <c r="Q4483" s="21" t="e">
        <f t="shared" si="1482"/>
        <v>#N/A</v>
      </c>
      <c r="R4483" s="21" t="e">
        <f t="shared" si="1483"/>
        <v>#N/A</v>
      </c>
      <c r="S4483" s="21" t="e">
        <f t="shared" si="1484"/>
        <v>#N/A</v>
      </c>
      <c r="T4483" s="29" t="e">
        <f t="shared" si="1476"/>
        <v>#N/A</v>
      </c>
      <c r="U4483" s="34">
        <f t="shared" si="1485"/>
        <v>0</v>
      </c>
      <c r="V4483" s="16">
        <f t="shared" ca="1" si="1488"/>
        <v>44139</v>
      </c>
      <c r="W4483" s="56">
        <f t="shared" ca="1" si="1489"/>
        <v>10</v>
      </c>
      <c r="X4483" s="56">
        <f t="shared" ca="1" si="1490"/>
        <v>2020</v>
      </c>
      <c r="Y4483" s="55" t="str">
        <f t="shared" ca="1" si="1491"/>
        <v>10-2020</v>
      </c>
      <c r="Z4483" s="51">
        <f ca="1">IFERROR(VLOOKUP(Y4483,IPC!$E$2:$F$1745,2,0),IPC!$H$1)</f>
        <v>138.32155800000001</v>
      </c>
      <c r="AA4483" s="48">
        <f t="shared" si="1486"/>
        <v>1</v>
      </c>
      <c r="AB4483" s="48">
        <f t="shared" si="1487"/>
        <v>1900</v>
      </c>
      <c r="AC4483" s="32" t="str">
        <f t="shared" si="1480"/>
        <v>1-1900</v>
      </c>
      <c r="AD4483" s="50">
        <f>IFERROR(VLOOKUP(AC4483,IPC!$E$2:$F$1745,2,0),IPC!$H$1)</f>
        <v>138.32155800000001</v>
      </c>
    </row>
    <row r="4484" spans="10:30" x14ac:dyDescent="0.25">
      <c r="J4484" s="44" t="str">
        <f t="shared" si="1474"/>
        <v/>
      </c>
      <c r="K4484" s="33" t="str">
        <f t="shared" ca="1" si="1478"/>
        <v/>
      </c>
      <c r="L4484" s="108">
        <f t="shared" ca="1" si="1477"/>
        <v>0</v>
      </c>
      <c r="M4484" s="44" t="str">
        <f t="shared" si="1475"/>
        <v/>
      </c>
      <c r="N4484" s="45" t="str">
        <f t="shared" ca="1" si="1479"/>
        <v/>
      </c>
      <c r="O4484" s="108">
        <f t="shared" si="1473"/>
        <v>0</v>
      </c>
      <c r="P4484" s="21" t="e">
        <f t="shared" si="1481"/>
        <v>#N/A</v>
      </c>
      <c r="Q4484" s="21" t="e">
        <f t="shared" si="1482"/>
        <v>#N/A</v>
      </c>
      <c r="R4484" s="21" t="e">
        <f t="shared" si="1483"/>
        <v>#N/A</v>
      </c>
      <c r="S4484" s="21" t="e">
        <f t="shared" si="1484"/>
        <v>#N/A</v>
      </c>
      <c r="T4484" s="29" t="e">
        <f t="shared" si="1476"/>
        <v>#N/A</v>
      </c>
      <c r="U4484" s="34">
        <f t="shared" si="1485"/>
        <v>0</v>
      </c>
      <c r="V4484" s="16">
        <f t="shared" ca="1" si="1488"/>
        <v>44139</v>
      </c>
      <c r="W4484" s="56">
        <f t="shared" ca="1" si="1489"/>
        <v>10</v>
      </c>
      <c r="X4484" s="56">
        <f t="shared" ca="1" si="1490"/>
        <v>2020</v>
      </c>
      <c r="Y4484" s="55" t="str">
        <f t="shared" ca="1" si="1491"/>
        <v>10-2020</v>
      </c>
      <c r="Z4484" s="51">
        <f ca="1">IFERROR(VLOOKUP(Y4484,IPC!$E$2:$F$1745,2,0),IPC!$H$1)</f>
        <v>138.32155800000001</v>
      </c>
      <c r="AA4484" s="48">
        <f t="shared" si="1486"/>
        <v>1</v>
      </c>
      <c r="AB4484" s="48">
        <f t="shared" si="1487"/>
        <v>1900</v>
      </c>
      <c r="AC4484" s="32" t="str">
        <f t="shared" si="1480"/>
        <v>1-1900</v>
      </c>
      <c r="AD4484" s="50">
        <f>IFERROR(VLOOKUP(AC4484,IPC!$E$2:$F$1745,2,0),IPC!$H$1)</f>
        <v>138.32155800000001</v>
      </c>
    </row>
    <row r="4485" spans="10:30" x14ac:dyDescent="0.25">
      <c r="J4485" s="44" t="str">
        <f t="shared" si="1474"/>
        <v/>
      </c>
      <c r="K4485" s="33" t="str">
        <f t="shared" ca="1" si="1478"/>
        <v/>
      </c>
      <c r="L4485" s="108">
        <f t="shared" ca="1" si="1477"/>
        <v>0</v>
      </c>
      <c r="M4485" s="44" t="str">
        <f t="shared" si="1475"/>
        <v/>
      </c>
      <c r="N4485" s="45" t="str">
        <f t="shared" ca="1" si="1479"/>
        <v/>
      </c>
      <c r="O4485" s="108">
        <f t="shared" si="1473"/>
        <v>0</v>
      </c>
      <c r="P4485" s="21" t="e">
        <f t="shared" si="1481"/>
        <v>#N/A</v>
      </c>
      <c r="Q4485" s="21" t="e">
        <f t="shared" si="1482"/>
        <v>#N/A</v>
      </c>
      <c r="R4485" s="21" t="e">
        <f t="shared" si="1483"/>
        <v>#N/A</v>
      </c>
      <c r="S4485" s="21" t="e">
        <f t="shared" si="1484"/>
        <v>#N/A</v>
      </c>
      <c r="T4485" s="29" t="e">
        <f t="shared" si="1476"/>
        <v>#N/A</v>
      </c>
      <c r="U4485" s="34">
        <f t="shared" si="1485"/>
        <v>0</v>
      </c>
      <c r="V4485" s="16">
        <f t="shared" ca="1" si="1488"/>
        <v>44139</v>
      </c>
      <c r="W4485" s="56">
        <f t="shared" ca="1" si="1489"/>
        <v>10</v>
      </c>
      <c r="X4485" s="56">
        <f t="shared" ca="1" si="1490"/>
        <v>2020</v>
      </c>
      <c r="Y4485" s="55" t="str">
        <f t="shared" ca="1" si="1491"/>
        <v>10-2020</v>
      </c>
      <c r="Z4485" s="51">
        <f ca="1">IFERROR(VLOOKUP(Y4485,IPC!$E$2:$F$1745,2,0),IPC!$H$1)</f>
        <v>138.32155800000001</v>
      </c>
      <c r="AA4485" s="48">
        <f t="shared" si="1486"/>
        <v>1</v>
      </c>
      <c r="AB4485" s="48">
        <f t="shared" si="1487"/>
        <v>1900</v>
      </c>
      <c r="AC4485" s="32" t="str">
        <f t="shared" si="1480"/>
        <v>1-1900</v>
      </c>
      <c r="AD4485" s="50">
        <f>IFERROR(VLOOKUP(AC4485,IPC!$E$2:$F$1745,2,0),IPC!$H$1)</f>
        <v>138.32155800000001</v>
      </c>
    </row>
    <row r="4486" spans="10:30" x14ac:dyDescent="0.25">
      <c r="J4486" s="44" t="str">
        <f t="shared" si="1474"/>
        <v/>
      </c>
      <c r="K4486" s="33" t="str">
        <f t="shared" ca="1" si="1478"/>
        <v/>
      </c>
      <c r="L4486" s="108">
        <f t="shared" ca="1" si="1477"/>
        <v>0</v>
      </c>
      <c r="M4486" s="44" t="str">
        <f t="shared" si="1475"/>
        <v/>
      </c>
      <c r="N4486" s="45" t="str">
        <f t="shared" ca="1" si="1479"/>
        <v/>
      </c>
      <c r="O4486" s="108">
        <f t="shared" si="1473"/>
        <v>0</v>
      </c>
      <c r="P4486" s="21" t="e">
        <f t="shared" si="1481"/>
        <v>#N/A</v>
      </c>
      <c r="Q4486" s="21" t="e">
        <f t="shared" si="1482"/>
        <v>#N/A</v>
      </c>
      <c r="R4486" s="21" t="e">
        <f t="shared" si="1483"/>
        <v>#N/A</v>
      </c>
      <c r="S4486" s="21" t="e">
        <f t="shared" si="1484"/>
        <v>#N/A</v>
      </c>
      <c r="T4486" s="29" t="e">
        <f t="shared" si="1476"/>
        <v>#N/A</v>
      </c>
      <c r="U4486" s="34">
        <f t="shared" si="1485"/>
        <v>0</v>
      </c>
      <c r="V4486" s="16">
        <f t="shared" ca="1" si="1488"/>
        <v>44139</v>
      </c>
      <c r="W4486" s="56">
        <f t="shared" ca="1" si="1489"/>
        <v>10</v>
      </c>
      <c r="X4486" s="56">
        <f t="shared" ca="1" si="1490"/>
        <v>2020</v>
      </c>
      <c r="Y4486" s="55" t="str">
        <f t="shared" ca="1" si="1491"/>
        <v>10-2020</v>
      </c>
      <c r="Z4486" s="51">
        <f ca="1">IFERROR(VLOOKUP(Y4486,IPC!$E$2:$F$1745,2,0),IPC!$H$1)</f>
        <v>138.32155800000001</v>
      </c>
      <c r="AA4486" s="48">
        <f t="shared" si="1486"/>
        <v>1</v>
      </c>
      <c r="AB4486" s="48">
        <f t="shared" si="1487"/>
        <v>1900</v>
      </c>
      <c r="AC4486" s="32" t="str">
        <f t="shared" si="1480"/>
        <v>1-1900</v>
      </c>
      <c r="AD4486" s="50">
        <f>IFERROR(VLOOKUP(AC4486,IPC!$E$2:$F$1745,2,0),IPC!$H$1)</f>
        <v>138.32155800000001</v>
      </c>
    </row>
    <row r="4487" spans="10:30" x14ac:dyDescent="0.25">
      <c r="J4487" s="44" t="str">
        <f t="shared" si="1474"/>
        <v/>
      </c>
      <c r="K4487" s="33" t="str">
        <f t="shared" ca="1" si="1478"/>
        <v/>
      </c>
      <c r="L4487" s="108">
        <f t="shared" ca="1" si="1477"/>
        <v>0</v>
      </c>
      <c r="M4487" s="44" t="str">
        <f t="shared" si="1475"/>
        <v/>
      </c>
      <c r="N4487" s="45" t="str">
        <f t="shared" ca="1" si="1479"/>
        <v/>
      </c>
      <c r="O4487" s="108">
        <f t="shared" si="1473"/>
        <v>0</v>
      </c>
      <c r="P4487" s="21" t="e">
        <f t="shared" si="1481"/>
        <v>#N/A</v>
      </c>
      <c r="Q4487" s="21" t="e">
        <f t="shared" si="1482"/>
        <v>#N/A</v>
      </c>
      <c r="R4487" s="21" t="e">
        <f t="shared" si="1483"/>
        <v>#N/A</v>
      </c>
      <c r="S4487" s="21" t="e">
        <f t="shared" si="1484"/>
        <v>#N/A</v>
      </c>
      <c r="T4487" s="29" t="e">
        <f t="shared" si="1476"/>
        <v>#N/A</v>
      </c>
      <c r="U4487" s="34">
        <f t="shared" si="1485"/>
        <v>0</v>
      </c>
      <c r="V4487" s="16">
        <f t="shared" ca="1" si="1488"/>
        <v>44139</v>
      </c>
      <c r="W4487" s="56">
        <f t="shared" ca="1" si="1489"/>
        <v>10</v>
      </c>
      <c r="X4487" s="56">
        <f t="shared" ca="1" si="1490"/>
        <v>2020</v>
      </c>
      <c r="Y4487" s="55" t="str">
        <f t="shared" ca="1" si="1491"/>
        <v>10-2020</v>
      </c>
      <c r="Z4487" s="51">
        <f ca="1">IFERROR(VLOOKUP(Y4487,IPC!$E$2:$F$1745,2,0),IPC!$H$1)</f>
        <v>138.32155800000001</v>
      </c>
      <c r="AA4487" s="48">
        <f t="shared" si="1486"/>
        <v>1</v>
      </c>
      <c r="AB4487" s="48">
        <f t="shared" si="1487"/>
        <v>1900</v>
      </c>
      <c r="AC4487" s="32" t="str">
        <f t="shared" si="1480"/>
        <v>1-1900</v>
      </c>
      <c r="AD4487" s="50">
        <f>IFERROR(VLOOKUP(AC4487,IPC!$E$2:$F$1745,2,0),IPC!$H$1)</f>
        <v>138.32155800000001</v>
      </c>
    </row>
    <row r="4488" spans="10:30" x14ac:dyDescent="0.25">
      <c r="J4488" s="44" t="str">
        <f t="shared" si="1474"/>
        <v/>
      </c>
      <c r="K4488" s="33" t="str">
        <f t="shared" ca="1" si="1478"/>
        <v/>
      </c>
      <c r="L4488" s="108">
        <f t="shared" ca="1" si="1477"/>
        <v>0</v>
      </c>
      <c r="M4488" s="44" t="str">
        <f t="shared" si="1475"/>
        <v/>
      </c>
      <c r="N4488" s="45" t="str">
        <f t="shared" ca="1" si="1479"/>
        <v/>
      </c>
      <c r="O4488" s="108">
        <f t="shared" si="1473"/>
        <v>0</v>
      </c>
      <c r="P4488" s="21" t="e">
        <f t="shared" si="1481"/>
        <v>#N/A</v>
      </c>
      <c r="Q4488" s="21" t="e">
        <f t="shared" si="1482"/>
        <v>#N/A</v>
      </c>
      <c r="R4488" s="21" t="e">
        <f t="shared" si="1483"/>
        <v>#N/A</v>
      </c>
      <c r="S4488" s="21" t="e">
        <f t="shared" si="1484"/>
        <v>#N/A</v>
      </c>
      <c r="T4488" s="29" t="e">
        <f t="shared" si="1476"/>
        <v>#N/A</v>
      </c>
      <c r="U4488" s="34">
        <f t="shared" si="1485"/>
        <v>0</v>
      </c>
      <c r="V4488" s="16">
        <f t="shared" ca="1" si="1488"/>
        <v>44139</v>
      </c>
      <c r="W4488" s="56">
        <f t="shared" ca="1" si="1489"/>
        <v>10</v>
      </c>
      <c r="X4488" s="56">
        <f t="shared" ca="1" si="1490"/>
        <v>2020</v>
      </c>
      <c r="Y4488" s="55" t="str">
        <f t="shared" ca="1" si="1491"/>
        <v>10-2020</v>
      </c>
      <c r="Z4488" s="51">
        <f ca="1">IFERROR(VLOOKUP(Y4488,IPC!$E$2:$F$1745,2,0),IPC!$H$1)</f>
        <v>138.32155800000001</v>
      </c>
      <c r="AA4488" s="48">
        <f t="shared" si="1486"/>
        <v>1</v>
      </c>
      <c r="AB4488" s="48">
        <f t="shared" si="1487"/>
        <v>1900</v>
      </c>
      <c r="AC4488" s="32" t="str">
        <f t="shared" si="1480"/>
        <v>1-1900</v>
      </c>
      <c r="AD4488" s="50">
        <f>IFERROR(VLOOKUP(AC4488,IPC!$E$2:$F$1745,2,0),IPC!$H$1)</f>
        <v>138.32155800000001</v>
      </c>
    </row>
    <row r="4489" spans="10:30" x14ac:dyDescent="0.25">
      <c r="J4489" s="44" t="str">
        <f t="shared" si="1474"/>
        <v/>
      </c>
      <c r="K4489" s="33" t="str">
        <f t="shared" ca="1" si="1478"/>
        <v/>
      </c>
      <c r="L4489" s="108">
        <f t="shared" ca="1" si="1477"/>
        <v>0</v>
      </c>
      <c r="M4489" s="44" t="str">
        <f t="shared" si="1475"/>
        <v/>
      </c>
      <c r="N4489" s="45" t="str">
        <f t="shared" ca="1" si="1479"/>
        <v/>
      </c>
      <c r="O4489" s="108">
        <f t="shared" si="1473"/>
        <v>0</v>
      </c>
      <c r="P4489" s="21" t="e">
        <f t="shared" si="1481"/>
        <v>#N/A</v>
      </c>
      <c r="Q4489" s="21" t="e">
        <f t="shared" si="1482"/>
        <v>#N/A</v>
      </c>
      <c r="R4489" s="21" t="e">
        <f t="shared" si="1483"/>
        <v>#N/A</v>
      </c>
      <c r="S4489" s="21" t="e">
        <f t="shared" si="1484"/>
        <v>#N/A</v>
      </c>
      <c r="T4489" s="29" t="e">
        <f t="shared" si="1476"/>
        <v>#N/A</v>
      </c>
      <c r="U4489" s="34">
        <f t="shared" si="1485"/>
        <v>0</v>
      </c>
      <c r="V4489" s="16">
        <f t="shared" ca="1" si="1488"/>
        <v>44139</v>
      </c>
      <c r="W4489" s="56">
        <f t="shared" ca="1" si="1489"/>
        <v>10</v>
      </c>
      <c r="X4489" s="56">
        <f t="shared" ca="1" si="1490"/>
        <v>2020</v>
      </c>
      <c r="Y4489" s="55" t="str">
        <f t="shared" ca="1" si="1491"/>
        <v>10-2020</v>
      </c>
      <c r="Z4489" s="51">
        <f ca="1">IFERROR(VLOOKUP(Y4489,IPC!$E$2:$F$1745,2,0),IPC!$H$1)</f>
        <v>138.32155800000001</v>
      </c>
      <c r="AA4489" s="48">
        <f t="shared" si="1486"/>
        <v>1</v>
      </c>
      <c r="AB4489" s="48">
        <f t="shared" si="1487"/>
        <v>1900</v>
      </c>
      <c r="AC4489" s="32" t="str">
        <f t="shared" si="1480"/>
        <v>1-1900</v>
      </c>
      <c r="AD4489" s="50">
        <f>IFERROR(VLOOKUP(AC4489,IPC!$E$2:$F$1745,2,0),IPC!$H$1)</f>
        <v>138.32155800000001</v>
      </c>
    </row>
    <row r="4490" spans="10:30" x14ac:dyDescent="0.25">
      <c r="J4490" s="44" t="str">
        <f t="shared" si="1474"/>
        <v/>
      </c>
      <c r="K4490" s="33" t="str">
        <f t="shared" ca="1" si="1478"/>
        <v/>
      </c>
      <c r="L4490" s="108">
        <f t="shared" ca="1" si="1477"/>
        <v>0</v>
      </c>
      <c r="M4490" s="44" t="str">
        <f t="shared" si="1475"/>
        <v/>
      </c>
      <c r="N4490" s="45" t="str">
        <f t="shared" ca="1" si="1479"/>
        <v/>
      </c>
      <c r="O4490" s="108">
        <f t="shared" si="1473"/>
        <v>0</v>
      </c>
      <c r="P4490" s="21" t="e">
        <f t="shared" si="1481"/>
        <v>#N/A</v>
      </c>
      <c r="Q4490" s="21" t="e">
        <f t="shared" si="1482"/>
        <v>#N/A</v>
      </c>
      <c r="R4490" s="21" t="e">
        <f t="shared" si="1483"/>
        <v>#N/A</v>
      </c>
      <c r="S4490" s="21" t="e">
        <f t="shared" si="1484"/>
        <v>#N/A</v>
      </c>
      <c r="T4490" s="29" t="e">
        <f t="shared" si="1476"/>
        <v>#N/A</v>
      </c>
      <c r="U4490" s="34">
        <f t="shared" si="1485"/>
        <v>0</v>
      </c>
      <c r="V4490" s="16">
        <f t="shared" ca="1" si="1488"/>
        <v>44139</v>
      </c>
      <c r="W4490" s="56">
        <f t="shared" ca="1" si="1489"/>
        <v>10</v>
      </c>
      <c r="X4490" s="56">
        <f t="shared" ca="1" si="1490"/>
        <v>2020</v>
      </c>
      <c r="Y4490" s="55" t="str">
        <f t="shared" ca="1" si="1491"/>
        <v>10-2020</v>
      </c>
      <c r="Z4490" s="51">
        <f ca="1">IFERROR(VLOOKUP(Y4490,IPC!$E$2:$F$1745,2,0),IPC!$H$1)</f>
        <v>138.32155800000001</v>
      </c>
      <c r="AA4490" s="48">
        <f t="shared" si="1486"/>
        <v>1</v>
      </c>
      <c r="AB4490" s="48">
        <f t="shared" si="1487"/>
        <v>1900</v>
      </c>
      <c r="AC4490" s="32" t="str">
        <f t="shared" si="1480"/>
        <v>1-1900</v>
      </c>
      <c r="AD4490" s="50">
        <f>IFERROR(VLOOKUP(AC4490,IPC!$E$2:$F$1745,2,0),IPC!$H$1)</f>
        <v>138.32155800000001</v>
      </c>
    </row>
    <row r="4491" spans="10:30" x14ac:dyDescent="0.25">
      <c r="J4491" s="44" t="str">
        <f t="shared" si="1474"/>
        <v/>
      </c>
      <c r="K4491" s="33" t="str">
        <f t="shared" ca="1" si="1478"/>
        <v/>
      </c>
      <c r="L4491" s="108">
        <f t="shared" ca="1" si="1477"/>
        <v>0</v>
      </c>
      <c r="M4491" s="44" t="str">
        <f t="shared" si="1475"/>
        <v/>
      </c>
      <c r="N4491" s="45" t="str">
        <f t="shared" ca="1" si="1479"/>
        <v/>
      </c>
      <c r="O4491" s="108">
        <f t="shared" si="1473"/>
        <v>0</v>
      </c>
      <c r="P4491" s="21" t="e">
        <f t="shared" si="1481"/>
        <v>#N/A</v>
      </c>
      <c r="Q4491" s="21" t="e">
        <f t="shared" si="1482"/>
        <v>#N/A</v>
      </c>
      <c r="R4491" s="21" t="e">
        <f t="shared" si="1483"/>
        <v>#N/A</v>
      </c>
      <c r="S4491" s="21" t="e">
        <f t="shared" si="1484"/>
        <v>#N/A</v>
      </c>
      <c r="T4491" s="29" t="e">
        <f t="shared" si="1476"/>
        <v>#N/A</v>
      </c>
      <c r="U4491" s="34">
        <f t="shared" si="1485"/>
        <v>0</v>
      </c>
      <c r="V4491" s="16">
        <f t="shared" ca="1" si="1488"/>
        <v>44139</v>
      </c>
      <c r="W4491" s="56">
        <f t="shared" ca="1" si="1489"/>
        <v>10</v>
      </c>
      <c r="X4491" s="56">
        <f t="shared" ca="1" si="1490"/>
        <v>2020</v>
      </c>
      <c r="Y4491" s="55" t="str">
        <f t="shared" ca="1" si="1491"/>
        <v>10-2020</v>
      </c>
      <c r="Z4491" s="51">
        <f ca="1">IFERROR(VLOOKUP(Y4491,IPC!$E$2:$F$1745,2,0),IPC!$H$1)</f>
        <v>138.32155800000001</v>
      </c>
      <c r="AA4491" s="48">
        <f t="shared" si="1486"/>
        <v>1</v>
      </c>
      <c r="AB4491" s="48">
        <f t="shared" si="1487"/>
        <v>1900</v>
      </c>
      <c r="AC4491" s="32" t="str">
        <f t="shared" si="1480"/>
        <v>1-1900</v>
      </c>
      <c r="AD4491" s="50">
        <f>IFERROR(VLOOKUP(AC4491,IPC!$E$2:$F$1745,2,0),IPC!$H$1)</f>
        <v>138.32155800000001</v>
      </c>
    </row>
    <row r="4492" spans="10:30" x14ac:dyDescent="0.25">
      <c r="J4492" s="44" t="str">
        <f t="shared" si="1474"/>
        <v/>
      </c>
      <c r="K4492" s="33" t="str">
        <f t="shared" ca="1" si="1478"/>
        <v/>
      </c>
      <c r="L4492" s="108">
        <f t="shared" ca="1" si="1477"/>
        <v>0</v>
      </c>
      <c r="M4492" s="44" t="str">
        <f t="shared" si="1475"/>
        <v/>
      </c>
      <c r="N4492" s="45" t="str">
        <f t="shared" ca="1" si="1479"/>
        <v/>
      </c>
      <c r="O4492" s="108">
        <f t="shared" si="1473"/>
        <v>0</v>
      </c>
      <c r="P4492" s="21" t="e">
        <f t="shared" si="1481"/>
        <v>#N/A</v>
      </c>
      <c r="Q4492" s="21" t="e">
        <f t="shared" si="1482"/>
        <v>#N/A</v>
      </c>
      <c r="R4492" s="21" t="e">
        <f t="shared" si="1483"/>
        <v>#N/A</v>
      </c>
      <c r="S4492" s="21" t="e">
        <f t="shared" si="1484"/>
        <v>#N/A</v>
      </c>
      <c r="T4492" s="29" t="e">
        <f t="shared" si="1476"/>
        <v>#N/A</v>
      </c>
      <c r="U4492" s="34">
        <f t="shared" si="1485"/>
        <v>0</v>
      </c>
      <c r="V4492" s="16">
        <f t="shared" ca="1" si="1488"/>
        <v>44139</v>
      </c>
      <c r="W4492" s="56">
        <f t="shared" ca="1" si="1489"/>
        <v>10</v>
      </c>
      <c r="X4492" s="56">
        <f t="shared" ca="1" si="1490"/>
        <v>2020</v>
      </c>
      <c r="Y4492" s="55" t="str">
        <f t="shared" ca="1" si="1491"/>
        <v>10-2020</v>
      </c>
      <c r="Z4492" s="51">
        <f ca="1">IFERROR(VLOOKUP(Y4492,IPC!$E$2:$F$1745,2,0),IPC!$H$1)</f>
        <v>138.32155800000001</v>
      </c>
      <c r="AA4492" s="48">
        <f t="shared" si="1486"/>
        <v>1</v>
      </c>
      <c r="AB4492" s="48">
        <f t="shared" si="1487"/>
        <v>1900</v>
      </c>
      <c r="AC4492" s="32" t="str">
        <f t="shared" si="1480"/>
        <v>1-1900</v>
      </c>
      <c r="AD4492" s="50">
        <f>IFERROR(VLOOKUP(AC4492,IPC!$E$2:$F$1745,2,0),IPC!$H$1)</f>
        <v>138.32155800000001</v>
      </c>
    </row>
    <row r="4493" spans="10:30" x14ac:dyDescent="0.25">
      <c r="J4493" s="44" t="str">
        <f t="shared" si="1474"/>
        <v/>
      </c>
      <c r="K4493" s="33" t="str">
        <f t="shared" ca="1" si="1478"/>
        <v/>
      </c>
      <c r="L4493" s="108">
        <f t="shared" ca="1" si="1477"/>
        <v>0</v>
      </c>
      <c r="M4493" s="44" t="str">
        <f t="shared" si="1475"/>
        <v/>
      </c>
      <c r="N4493" s="45" t="str">
        <f t="shared" ca="1" si="1479"/>
        <v/>
      </c>
      <c r="O4493" s="108">
        <f t="shared" si="1473"/>
        <v>0</v>
      </c>
      <c r="P4493" s="21" t="e">
        <f t="shared" si="1481"/>
        <v>#N/A</v>
      </c>
      <c r="Q4493" s="21" t="e">
        <f t="shared" si="1482"/>
        <v>#N/A</v>
      </c>
      <c r="R4493" s="21" t="e">
        <f t="shared" si="1483"/>
        <v>#N/A</v>
      </c>
      <c r="S4493" s="21" t="e">
        <f t="shared" si="1484"/>
        <v>#N/A</v>
      </c>
      <c r="T4493" s="29" t="e">
        <f t="shared" si="1476"/>
        <v>#N/A</v>
      </c>
      <c r="U4493" s="34">
        <f t="shared" si="1485"/>
        <v>0</v>
      </c>
      <c r="V4493" s="16">
        <f t="shared" ca="1" si="1488"/>
        <v>44139</v>
      </c>
      <c r="W4493" s="56">
        <f t="shared" ca="1" si="1489"/>
        <v>10</v>
      </c>
      <c r="X4493" s="56">
        <f t="shared" ca="1" si="1490"/>
        <v>2020</v>
      </c>
      <c r="Y4493" s="55" t="str">
        <f t="shared" ca="1" si="1491"/>
        <v>10-2020</v>
      </c>
      <c r="Z4493" s="51">
        <f ca="1">IFERROR(VLOOKUP(Y4493,IPC!$E$2:$F$1745,2,0),IPC!$H$1)</f>
        <v>138.32155800000001</v>
      </c>
      <c r="AA4493" s="48">
        <f t="shared" si="1486"/>
        <v>1</v>
      </c>
      <c r="AB4493" s="48">
        <f t="shared" si="1487"/>
        <v>1900</v>
      </c>
      <c r="AC4493" s="32" t="str">
        <f t="shared" si="1480"/>
        <v>1-1900</v>
      </c>
      <c r="AD4493" s="50">
        <f>IFERROR(VLOOKUP(AC4493,IPC!$E$2:$F$1745,2,0),IPC!$H$1)</f>
        <v>138.32155800000001</v>
      </c>
    </row>
    <row r="4494" spans="10:30" x14ac:dyDescent="0.25">
      <c r="J4494" s="44" t="str">
        <f t="shared" si="1474"/>
        <v/>
      </c>
      <c r="K4494" s="33" t="str">
        <f t="shared" ca="1" si="1478"/>
        <v/>
      </c>
      <c r="L4494" s="108">
        <f t="shared" ca="1" si="1477"/>
        <v>0</v>
      </c>
      <c r="M4494" s="44" t="str">
        <f t="shared" si="1475"/>
        <v/>
      </c>
      <c r="N4494" s="45" t="str">
        <f t="shared" ca="1" si="1479"/>
        <v/>
      </c>
      <c r="O4494" s="108">
        <f t="shared" si="1473"/>
        <v>0</v>
      </c>
      <c r="P4494" s="21" t="e">
        <f t="shared" si="1481"/>
        <v>#N/A</v>
      </c>
      <c r="Q4494" s="21" t="e">
        <f t="shared" si="1482"/>
        <v>#N/A</v>
      </c>
      <c r="R4494" s="21" t="e">
        <f t="shared" si="1483"/>
        <v>#N/A</v>
      </c>
      <c r="S4494" s="21" t="e">
        <f t="shared" si="1484"/>
        <v>#N/A</v>
      </c>
      <c r="T4494" s="29" t="e">
        <f t="shared" si="1476"/>
        <v>#N/A</v>
      </c>
      <c r="U4494" s="34">
        <f t="shared" si="1485"/>
        <v>0</v>
      </c>
      <c r="V4494" s="16">
        <f t="shared" ca="1" si="1488"/>
        <v>44139</v>
      </c>
      <c r="W4494" s="56">
        <f t="shared" ca="1" si="1489"/>
        <v>10</v>
      </c>
      <c r="X4494" s="56">
        <f t="shared" ca="1" si="1490"/>
        <v>2020</v>
      </c>
      <c r="Y4494" s="55" t="str">
        <f t="shared" ca="1" si="1491"/>
        <v>10-2020</v>
      </c>
      <c r="Z4494" s="51">
        <f ca="1">IFERROR(VLOOKUP(Y4494,IPC!$E$2:$F$1745,2,0),IPC!$H$1)</f>
        <v>138.32155800000001</v>
      </c>
      <c r="AA4494" s="48">
        <f t="shared" si="1486"/>
        <v>1</v>
      </c>
      <c r="AB4494" s="48">
        <f t="shared" si="1487"/>
        <v>1900</v>
      </c>
      <c r="AC4494" s="32" t="str">
        <f t="shared" si="1480"/>
        <v>1-1900</v>
      </c>
      <c r="AD4494" s="50">
        <f>IFERROR(VLOOKUP(AC4494,IPC!$E$2:$F$1745,2,0),IPC!$H$1)</f>
        <v>138.32155800000001</v>
      </c>
    </row>
    <row r="4495" spans="10:30" x14ac:dyDescent="0.25">
      <c r="J4495" s="44" t="str">
        <f t="shared" si="1474"/>
        <v/>
      </c>
      <c r="K4495" s="33" t="str">
        <f t="shared" ca="1" si="1478"/>
        <v/>
      </c>
      <c r="L4495" s="108">
        <f t="shared" ca="1" si="1477"/>
        <v>0</v>
      </c>
      <c r="M4495" s="44" t="str">
        <f t="shared" si="1475"/>
        <v/>
      </c>
      <c r="N4495" s="45" t="str">
        <f t="shared" ca="1" si="1479"/>
        <v/>
      </c>
      <c r="O4495" s="108">
        <f t="shared" si="1473"/>
        <v>0</v>
      </c>
      <c r="P4495" s="21" t="e">
        <f t="shared" si="1481"/>
        <v>#N/A</v>
      </c>
      <c r="Q4495" s="21" t="e">
        <f t="shared" si="1482"/>
        <v>#N/A</v>
      </c>
      <c r="R4495" s="21" t="e">
        <f t="shared" si="1483"/>
        <v>#N/A</v>
      </c>
      <c r="S4495" s="21" t="e">
        <f t="shared" si="1484"/>
        <v>#N/A</v>
      </c>
      <c r="T4495" s="29" t="e">
        <f t="shared" si="1476"/>
        <v>#N/A</v>
      </c>
      <c r="U4495" s="34">
        <f t="shared" si="1485"/>
        <v>0</v>
      </c>
      <c r="V4495" s="16">
        <f t="shared" ca="1" si="1488"/>
        <v>44139</v>
      </c>
      <c r="W4495" s="56">
        <f t="shared" ca="1" si="1489"/>
        <v>10</v>
      </c>
      <c r="X4495" s="56">
        <f t="shared" ca="1" si="1490"/>
        <v>2020</v>
      </c>
      <c r="Y4495" s="55" t="str">
        <f t="shared" ca="1" si="1491"/>
        <v>10-2020</v>
      </c>
      <c r="Z4495" s="51">
        <f ca="1">IFERROR(VLOOKUP(Y4495,IPC!$E$2:$F$1745,2,0),IPC!$H$1)</f>
        <v>138.32155800000001</v>
      </c>
      <c r="AA4495" s="48">
        <f t="shared" si="1486"/>
        <v>1</v>
      </c>
      <c r="AB4495" s="48">
        <f t="shared" si="1487"/>
        <v>1900</v>
      </c>
      <c r="AC4495" s="32" t="str">
        <f t="shared" si="1480"/>
        <v>1-1900</v>
      </c>
      <c r="AD4495" s="50">
        <f>IFERROR(VLOOKUP(AC4495,IPC!$E$2:$F$1745,2,0),IPC!$H$1)</f>
        <v>138.32155800000001</v>
      </c>
    </row>
    <row r="4496" spans="10:30" x14ac:dyDescent="0.25">
      <c r="J4496" s="44" t="str">
        <f t="shared" si="1474"/>
        <v/>
      </c>
      <c r="K4496" s="33" t="str">
        <f t="shared" ca="1" si="1478"/>
        <v/>
      </c>
      <c r="L4496" s="108">
        <f t="shared" ca="1" si="1477"/>
        <v>0</v>
      </c>
      <c r="M4496" s="44" t="str">
        <f t="shared" si="1475"/>
        <v/>
      </c>
      <c r="N4496" s="45" t="str">
        <f t="shared" ca="1" si="1479"/>
        <v/>
      </c>
      <c r="O4496" s="108">
        <f t="shared" si="1473"/>
        <v>0</v>
      </c>
      <c r="P4496" s="21" t="e">
        <f t="shared" si="1481"/>
        <v>#N/A</v>
      </c>
      <c r="Q4496" s="21" t="e">
        <f t="shared" si="1482"/>
        <v>#N/A</v>
      </c>
      <c r="R4496" s="21" t="e">
        <f t="shared" si="1483"/>
        <v>#N/A</v>
      </c>
      <c r="S4496" s="21" t="e">
        <f t="shared" si="1484"/>
        <v>#N/A</v>
      </c>
      <c r="T4496" s="29" t="e">
        <f t="shared" si="1476"/>
        <v>#N/A</v>
      </c>
      <c r="U4496" s="34">
        <f t="shared" si="1485"/>
        <v>0</v>
      </c>
      <c r="V4496" s="16">
        <f t="shared" ca="1" si="1488"/>
        <v>44139</v>
      </c>
      <c r="W4496" s="56">
        <f t="shared" ca="1" si="1489"/>
        <v>10</v>
      </c>
      <c r="X4496" s="56">
        <f t="shared" ca="1" si="1490"/>
        <v>2020</v>
      </c>
      <c r="Y4496" s="55" t="str">
        <f t="shared" ca="1" si="1491"/>
        <v>10-2020</v>
      </c>
      <c r="Z4496" s="51">
        <f ca="1">IFERROR(VLOOKUP(Y4496,IPC!$E$2:$F$1745,2,0),IPC!$H$1)</f>
        <v>138.32155800000001</v>
      </c>
      <c r="AA4496" s="48">
        <f t="shared" si="1486"/>
        <v>1</v>
      </c>
      <c r="AB4496" s="48">
        <f t="shared" si="1487"/>
        <v>1900</v>
      </c>
      <c r="AC4496" s="32" t="str">
        <f t="shared" si="1480"/>
        <v>1-1900</v>
      </c>
      <c r="AD4496" s="50">
        <f>IFERROR(VLOOKUP(AC4496,IPC!$E$2:$F$1745,2,0),IPC!$H$1)</f>
        <v>138.32155800000001</v>
      </c>
    </row>
    <row r="4497" spans="10:30" x14ac:dyDescent="0.25">
      <c r="J4497" s="44" t="str">
        <f t="shared" si="1474"/>
        <v/>
      </c>
      <c r="K4497" s="33" t="str">
        <f t="shared" ca="1" si="1478"/>
        <v/>
      </c>
      <c r="L4497" s="108">
        <f t="shared" ca="1" si="1477"/>
        <v>0</v>
      </c>
      <c r="M4497" s="44" t="str">
        <f t="shared" si="1475"/>
        <v/>
      </c>
      <c r="N4497" s="45" t="str">
        <f t="shared" ca="1" si="1479"/>
        <v/>
      </c>
      <c r="O4497" s="108">
        <f t="shared" si="1473"/>
        <v>0</v>
      </c>
      <c r="P4497" s="21" t="e">
        <f t="shared" si="1481"/>
        <v>#N/A</v>
      </c>
      <c r="Q4497" s="21" t="e">
        <f t="shared" si="1482"/>
        <v>#N/A</v>
      </c>
      <c r="R4497" s="21" t="e">
        <f t="shared" si="1483"/>
        <v>#N/A</v>
      </c>
      <c r="S4497" s="21" t="e">
        <f t="shared" si="1484"/>
        <v>#N/A</v>
      </c>
      <c r="T4497" s="29" t="e">
        <f t="shared" si="1476"/>
        <v>#N/A</v>
      </c>
      <c r="U4497" s="34">
        <f t="shared" si="1485"/>
        <v>0</v>
      </c>
      <c r="V4497" s="16">
        <f t="shared" ca="1" si="1488"/>
        <v>44139</v>
      </c>
      <c r="W4497" s="56">
        <f t="shared" ca="1" si="1489"/>
        <v>10</v>
      </c>
      <c r="X4497" s="56">
        <f t="shared" ca="1" si="1490"/>
        <v>2020</v>
      </c>
      <c r="Y4497" s="55" t="str">
        <f t="shared" ca="1" si="1491"/>
        <v>10-2020</v>
      </c>
      <c r="Z4497" s="51">
        <f ca="1">IFERROR(VLOOKUP(Y4497,IPC!$E$2:$F$1745,2,0),IPC!$H$1)</f>
        <v>138.32155800000001</v>
      </c>
      <c r="AA4497" s="48">
        <f t="shared" si="1486"/>
        <v>1</v>
      </c>
      <c r="AB4497" s="48">
        <f t="shared" si="1487"/>
        <v>1900</v>
      </c>
      <c r="AC4497" s="32" t="str">
        <f t="shared" si="1480"/>
        <v>1-1900</v>
      </c>
      <c r="AD4497" s="50">
        <f>IFERROR(VLOOKUP(AC4497,IPC!$E$2:$F$1745,2,0),IPC!$H$1)</f>
        <v>138.32155800000001</v>
      </c>
    </row>
    <row r="4498" spans="10:30" x14ac:dyDescent="0.25">
      <c r="J4498" s="44" t="str">
        <f t="shared" si="1474"/>
        <v/>
      </c>
      <c r="K4498" s="33" t="str">
        <f t="shared" ca="1" si="1478"/>
        <v/>
      </c>
      <c r="L4498" s="108">
        <f t="shared" ca="1" si="1477"/>
        <v>0</v>
      </c>
      <c r="M4498" s="44" t="str">
        <f t="shared" si="1475"/>
        <v/>
      </c>
      <c r="N4498" s="45" t="str">
        <f t="shared" ca="1" si="1479"/>
        <v/>
      </c>
      <c r="O4498" s="108">
        <f t="shared" si="1473"/>
        <v>0</v>
      </c>
      <c r="P4498" s="21" t="e">
        <f t="shared" si="1481"/>
        <v>#N/A</v>
      </c>
      <c r="Q4498" s="21" t="e">
        <f t="shared" si="1482"/>
        <v>#N/A</v>
      </c>
      <c r="R4498" s="21" t="e">
        <f t="shared" si="1483"/>
        <v>#N/A</v>
      </c>
      <c r="S4498" s="21" t="e">
        <f t="shared" si="1484"/>
        <v>#N/A</v>
      </c>
      <c r="T4498" s="29" t="e">
        <f t="shared" si="1476"/>
        <v>#N/A</v>
      </c>
      <c r="U4498" s="34">
        <f t="shared" si="1485"/>
        <v>0</v>
      </c>
      <c r="V4498" s="16">
        <f t="shared" ca="1" si="1488"/>
        <v>44139</v>
      </c>
      <c r="W4498" s="56">
        <f t="shared" ca="1" si="1489"/>
        <v>10</v>
      </c>
      <c r="X4498" s="56">
        <f t="shared" ca="1" si="1490"/>
        <v>2020</v>
      </c>
      <c r="Y4498" s="55" t="str">
        <f t="shared" ca="1" si="1491"/>
        <v>10-2020</v>
      </c>
      <c r="Z4498" s="51">
        <f ca="1">IFERROR(VLOOKUP(Y4498,IPC!$E$2:$F$1745,2,0),IPC!$H$1)</f>
        <v>138.32155800000001</v>
      </c>
      <c r="AA4498" s="48">
        <f t="shared" si="1486"/>
        <v>1</v>
      </c>
      <c r="AB4498" s="48">
        <f t="shared" si="1487"/>
        <v>1900</v>
      </c>
      <c r="AC4498" s="32" t="str">
        <f t="shared" si="1480"/>
        <v>1-1900</v>
      </c>
      <c r="AD4498" s="50">
        <f>IFERROR(VLOOKUP(AC4498,IPC!$E$2:$F$1745,2,0),IPC!$H$1)</f>
        <v>138.32155800000001</v>
      </c>
    </row>
    <row r="4499" spans="10:30" x14ac:dyDescent="0.25">
      <c r="J4499" s="44" t="str">
        <f t="shared" si="1474"/>
        <v/>
      </c>
      <c r="K4499" s="33" t="str">
        <f t="shared" ca="1" si="1478"/>
        <v/>
      </c>
      <c r="L4499" s="108">
        <f t="shared" ca="1" si="1477"/>
        <v>0</v>
      </c>
      <c r="M4499" s="44" t="str">
        <f t="shared" si="1475"/>
        <v/>
      </c>
      <c r="N4499" s="45" t="str">
        <f t="shared" ca="1" si="1479"/>
        <v/>
      </c>
      <c r="O4499" s="108">
        <f t="shared" si="1473"/>
        <v>0</v>
      </c>
      <c r="P4499" s="21" t="e">
        <f t="shared" si="1481"/>
        <v>#N/A</v>
      </c>
      <c r="Q4499" s="21" t="e">
        <f t="shared" si="1482"/>
        <v>#N/A</v>
      </c>
      <c r="R4499" s="21" t="e">
        <f t="shared" si="1483"/>
        <v>#N/A</v>
      </c>
      <c r="S4499" s="21" t="e">
        <f t="shared" si="1484"/>
        <v>#N/A</v>
      </c>
      <c r="T4499" s="29" t="e">
        <f t="shared" si="1476"/>
        <v>#N/A</v>
      </c>
      <c r="U4499" s="34">
        <f t="shared" si="1485"/>
        <v>0</v>
      </c>
      <c r="V4499" s="16">
        <f t="shared" ca="1" si="1488"/>
        <v>44139</v>
      </c>
      <c r="W4499" s="56">
        <f t="shared" ca="1" si="1489"/>
        <v>10</v>
      </c>
      <c r="X4499" s="56">
        <f t="shared" ca="1" si="1490"/>
        <v>2020</v>
      </c>
      <c r="Y4499" s="55" t="str">
        <f t="shared" ca="1" si="1491"/>
        <v>10-2020</v>
      </c>
      <c r="Z4499" s="51">
        <f ca="1">IFERROR(VLOOKUP(Y4499,IPC!$E$2:$F$1745,2,0),IPC!$H$1)</f>
        <v>138.32155800000001</v>
      </c>
      <c r="AA4499" s="48">
        <f t="shared" si="1486"/>
        <v>1</v>
      </c>
      <c r="AB4499" s="48">
        <f t="shared" si="1487"/>
        <v>1900</v>
      </c>
      <c r="AC4499" s="32" t="str">
        <f t="shared" si="1480"/>
        <v>1-1900</v>
      </c>
      <c r="AD4499" s="50">
        <f>IFERROR(VLOOKUP(AC4499,IPC!$E$2:$F$1745,2,0),IPC!$H$1)</f>
        <v>138.32155800000001</v>
      </c>
    </row>
    <row r="4500" spans="10:30" x14ac:dyDescent="0.25">
      <c r="J4500" s="44" t="str">
        <f t="shared" si="1474"/>
        <v/>
      </c>
      <c r="K4500" s="33" t="str">
        <f t="shared" ca="1" si="1478"/>
        <v/>
      </c>
      <c r="L4500" s="108">
        <f t="shared" ca="1" si="1477"/>
        <v>0</v>
      </c>
      <c r="M4500" s="44" t="str">
        <f t="shared" si="1475"/>
        <v/>
      </c>
      <c r="N4500" s="45" t="str">
        <f t="shared" ca="1" si="1479"/>
        <v/>
      </c>
      <c r="O4500" s="108">
        <f t="shared" ref="O4500:O4563" si="1492">+IF(M4500="Provisión contable",N4500,0)</f>
        <v>0</v>
      </c>
      <c r="P4500" s="21" t="e">
        <f t="shared" si="1481"/>
        <v>#N/A</v>
      </c>
      <c r="Q4500" s="21" t="e">
        <f t="shared" si="1482"/>
        <v>#N/A</v>
      </c>
      <c r="R4500" s="21" t="e">
        <f t="shared" si="1483"/>
        <v>#N/A</v>
      </c>
      <c r="S4500" s="21" t="e">
        <f t="shared" si="1484"/>
        <v>#N/A</v>
      </c>
      <c r="T4500" s="29" t="e">
        <f t="shared" si="1476"/>
        <v>#N/A</v>
      </c>
      <c r="U4500" s="34">
        <f t="shared" si="1485"/>
        <v>0</v>
      </c>
      <c r="V4500" s="16">
        <f t="shared" ca="1" si="1488"/>
        <v>44139</v>
      </c>
      <c r="W4500" s="56">
        <f t="shared" ca="1" si="1489"/>
        <v>10</v>
      </c>
      <c r="X4500" s="56">
        <f t="shared" ca="1" si="1490"/>
        <v>2020</v>
      </c>
      <c r="Y4500" s="55" t="str">
        <f t="shared" ca="1" si="1491"/>
        <v>10-2020</v>
      </c>
      <c r="Z4500" s="51">
        <f ca="1">IFERROR(VLOOKUP(Y4500,IPC!$E$2:$F$1745,2,0),IPC!$H$1)</f>
        <v>138.32155800000001</v>
      </c>
      <c r="AA4500" s="48">
        <f t="shared" si="1486"/>
        <v>1</v>
      </c>
      <c r="AB4500" s="48">
        <f t="shared" si="1487"/>
        <v>1900</v>
      </c>
      <c r="AC4500" s="32" t="str">
        <f t="shared" si="1480"/>
        <v>1-1900</v>
      </c>
      <c r="AD4500" s="50">
        <f>IFERROR(VLOOKUP(AC4500,IPC!$E$2:$F$1745,2,0),IPC!$H$1)</f>
        <v>138.32155800000001</v>
      </c>
    </row>
    <row r="4501" spans="10:30" x14ac:dyDescent="0.25">
      <c r="J4501" s="44" t="str">
        <f t="shared" si="1474"/>
        <v/>
      </c>
      <c r="K4501" s="33" t="str">
        <f t="shared" ca="1" si="1478"/>
        <v/>
      </c>
      <c r="L4501" s="108">
        <f t="shared" ca="1" si="1477"/>
        <v>0</v>
      </c>
      <c r="M4501" s="44" t="str">
        <f t="shared" si="1475"/>
        <v/>
      </c>
      <c r="N4501" s="45" t="str">
        <f t="shared" ca="1" si="1479"/>
        <v/>
      </c>
      <c r="O4501" s="108">
        <f t="shared" si="1492"/>
        <v>0</v>
      </c>
      <c r="P4501" s="21" t="e">
        <f t="shared" si="1481"/>
        <v>#N/A</v>
      </c>
      <c r="Q4501" s="21" t="e">
        <f t="shared" si="1482"/>
        <v>#N/A</v>
      </c>
      <c r="R4501" s="21" t="e">
        <f t="shared" si="1483"/>
        <v>#N/A</v>
      </c>
      <c r="S4501" s="21" t="e">
        <f t="shared" si="1484"/>
        <v>#N/A</v>
      </c>
      <c r="T4501" s="29" t="e">
        <f t="shared" si="1476"/>
        <v>#N/A</v>
      </c>
      <c r="U4501" s="34">
        <f t="shared" si="1485"/>
        <v>0</v>
      </c>
      <c r="V4501" s="16">
        <f t="shared" ca="1" si="1488"/>
        <v>44139</v>
      </c>
      <c r="W4501" s="56">
        <f t="shared" ca="1" si="1489"/>
        <v>10</v>
      </c>
      <c r="X4501" s="56">
        <f t="shared" ca="1" si="1490"/>
        <v>2020</v>
      </c>
      <c r="Y4501" s="55" t="str">
        <f t="shared" ca="1" si="1491"/>
        <v>10-2020</v>
      </c>
      <c r="Z4501" s="51">
        <f ca="1">IFERROR(VLOOKUP(Y4501,IPC!$E$2:$F$1745,2,0),IPC!$H$1)</f>
        <v>138.32155800000001</v>
      </c>
      <c r="AA4501" s="48">
        <f t="shared" si="1486"/>
        <v>1</v>
      </c>
      <c r="AB4501" s="48">
        <f t="shared" si="1487"/>
        <v>1900</v>
      </c>
      <c r="AC4501" s="32" t="str">
        <f t="shared" si="1480"/>
        <v>1-1900</v>
      </c>
      <c r="AD4501" s="50">
        <f>IFERROR(VLOOKUP(AC4501,IPC!$E$2:$F$1745,2,0),IPC!$H$1)</f>
        <v>138.32155800000001</v>
      </c>
    </row>
    <row r="4502" spans="10:30" x14ac:dyDescent="0.25">
      <c r="J4502" s="44" t="str">
        <f t="shared" si="1474"/>
        <v/>
      </c>
      <c r="K4502" s="33" t="str">
        <f t="shared" ca="1" si="1478"/>
        <v/>
      </c>
      <c r="L4502" s="108">
        <f t="shared" ca="1" si="1477"/>
        <v>0</v>
      </c>
      <c r="M4502" s="44" t="str">
        <f t="shared" si="1475"/>
        <v/>
      </c>
      <c r="N4502" s="45" t="str">
        <f t="shared" ca="1" si="1479"/>
        <v/>
      </c>
      <c r="O4502" s="108">
        <f t="shared" si="1492"/>
        <v>0</v>
      </c>
      <c r="P4502" s="21" t="e">
        <f t="shared" si="1481"/>
        <v>#N/A</v>
      </c>
      <c r="Q4502" s="21" t="e">
        <f t="shared" si="1482"/>
        <v>#N/A</v>
      </c>
      <c r="R4502" s="21" t="e">
        <f t="shared" si="1483"/>
        <v>#N/A</v>
      </c>
      <c r="S4502" s="21" t="e">
        <f t="shared" si="1484"/>
        <v>#N/A</v>
      </c>
      <c r="T4502" s="29" t="e">
        <f t="shared" si="1476"/>
        <v>#N/A</v>
      </c>
      <c r="U4502" s="34">
        <f t="shared" si="1485"/>
        <v>0</v>
      </c>
      <c r="V4502" s="16">
        <f t="shared" ca="1" si="1488"/>
        <v>44139</v>
      </c>
      <c r="W4502" s="56">
        <f t="shared" ca="1" si="1489"/>
        <v>10</v>
      </c>
      <c r="X4502" s="56">
        <f t="shared" ca="1" si="1490"/>
        <v>2020</v>
      </c>
      <c r="Y4502" s="55" t="str">
        <f t="shared" ca="1" si="1491"/>
        <v>10-2020</v>
      </c>
      <c r="Z4502" s="51">
        <f ca="1">IFERROR(VLOOKUP(Y4502,IPC!$E$2:$F$1745,2,0),IPC!$H$1)</f>
        <v>138.32155800000001</v>
      </c>
      <c r="AA4502" s="48">
        <f t="shared" si="1486"/>
        <v>1</v>
      </c>
      <c r="AB4502" s="48">
        <f t="shared" si="1487"/>
        <v>1900</v>
      </c>
      <c r="AC4502" s="32" t="str">
        <f t="shared" si="1480"/>
        <v>1-1900</v>
      </c>
      <c r="AD4502" s="50">
        <f>IFERROR(VLOOKUP(AC4502,IPC!$E$2:$F$1745,2,0),IPC!$H$1)</f>
        <v>138.32155800000001</v>
      </c>
    </row>
    <row r="4503" spans="10:30" x14ac:dyDescent="0.25">
      <c r="J4503" s="44" t="str">
        <f t="shared" si="1474"/>
        <v/>
      </c>
      <c r="K4503" s="33" t="str">
        <f t="shared" ca="1" si="1478"/>
        <v/>
      </c>
      <c r="L4503" s="108">
        <f t="shared" ca="1" si="1477"/>
        <v>0</v>
      </c>
      <c r="M4503" s="44" t="str">
        <f t="shared" si="1475"/>
        <v/>
      </c>
      <c r="N4503" s="45" t="str">
        <f t="shared" ca="1" si="1479"/>
        <v/>
      </c>
      <c r="O4503" s="108">
        <f t="shared" si="1492"/>
        <v>0</v>
      </c>
      <c r="P4503" s="21" t="e">
        <f t="shared" si="1481"/>
        <v>#N/A</v>
      </c>
      <c r="Q4503" s="21" t="e">
        <f t="shared" si="1482"/>
        <v>#N/A</v>
      </c>
      <c r="R4503" s="21" t="e">
        <f t="shared" si="1483"/>
        <v>#N/A</v>
      </c>
      <c r="S4503" s="21" t="e">
        <f t="shared" si="1484"/>
        <v>#N/A</v>
      </c>
      <c r="T4503" s="29" t="e">
        <f t="shared" si="1476"/>
        <v>#N/A</v>
      </c>
      <c r="U4503" s="34">
        <f t="shared" si="1485"/>
        <v>0</v>
      </c>
      <c r="V4503" s="16">
        <f t="shared" ca="1" si="1488"/>
        <v>44139</v>
      </c>
      <c r="W4503" s="56">
        <f t="shared" ca="1" si="1489"/>
        <v>10</v>
      </c>
      <c r="X4503" s="56">
        <f t="shared" ca="1" si="1490"/>
        <v>2020</v>
      </c>
      <c r="Y4503" s="55" t="str">
        <f t="shared" ca="1" si="1491"/>
        <v>10-2020</v>
      </c>
      <c r="Z4503" s="51">
        <f ca="1">IFERROR(VLOOKUP(Y4503,IPC!$E$2:$F$1745,2,0),IPC!$H$1)</f>
        <v>138.32155800000001</v>
      </c>
      <c r="AA4503" s="48">
        <f t="shared" si="1486"/>
        <v>1</v>
      </c>
      <c r="AB4503" s="48">
        <f t="shared" si="1487"/>
        <v>1900</v>
      </c>
      <c r="AC4503" s="32" t="str">
        <f t="shared" si="1480"/>
        <v>1-1900</v>
      </c>
      <c r="AD4503" s="50">
        <f>IFERROR(VLOOKUP(AC4503,IPC!$E$2:$F$1745,2,0),IPC!$H$1)</f>
        <v>138.32155800000001</v>
      </c>
    </row>
    <row r="4504" spans="10:30" x14ac:dyDescent="0.25">
      <c r="J4504" s="44" t="str">
        <f t="shared" ref="J4504:J4567" si="1493">IFERROR(IF(T4516&gt;0.5,"ALTA",IF(AND(T4516&gt;0.25,T4516&lt;=0.5),"MEDIA",IF(AND(T4516&gt;=0.1,T4516&lt;=0.25),"BAJA",IF(AND(T4516&lt;0.1),"REMOTA")))),"")</f>
        <v/>
      </c>
      <c r="K4504" s="33" t="str">
        <f t="shared" ca="1" si="1478"/>
        <v/>
      </c>
      <c r="L4504" s="108">
        <f t="shared" ca="1" si="1477"/>
        <v>0</v>
      </c>
      <c r="M4504" s="44" t="str">
        <f t="shared" ref="M4504:M4567" si="1494">IFERROR(IF(T4516&gt;50%,"Provisión contable",IF(T4516&lt;=10%,"No se registra","Cuentas de orden")),"")</f>
        <v/>
      </c>
      <c r="N4504" s="45" t="str">
        <f t="shared" ca="1" si="1479"/>
        <v/>
      </c>
      <c r="O4504" s="108">
        <f t="shared" si="1492"/>
        <v>0</v>
      </c>
      <c r="P4504" s="21" t="e">
        <f t="shared" si="1481"/>
        <v>#N/A</v>
      </c>
      <c r="Q4504" s="21" t="e">
        <f t="shared" si="1482"/>
        <v>#N/A</v>
      </c>
      <c r="R4504" s="21" t="e">
        <f t="shared" si="1483"/>
        <v>#N/A</v>
      </c>
      <c r="S4504" s="21" t="e">
        <f t="shared" si="1484"/>
        <v>#N/A</v>
      </c>
      <c r="T4504" s="29" t="e">
        <f t="shared" si="1476"/>
        <v>#N/A</v>
      </c>
      <c r="U4504" s="34">
        <f t="shared" si="1485"/>
        <v>0</v>
      </c>
      <c r="V4504" s="16">
        <f t="shared" ca="1" si="1488"/>
        <v>44139</v>
      </c>
      <c r="W4504" s="56">
        <f t="shared" ca="1" si="1489"/>
        <v>10</v>
      </c>
      <c r="X4504" s="56">
        <f t="shared" ca="1" si="1490"/>
        <v>2020</v>
      </c>
      <c r="Y4504" s="55" t="str">
        <f t="shared" ca="1" si="1491"/>
        <v>10-2020</v>
      </c>
      <c r="Z4504" s="51">
        <f ca="1">IFERROR(VLOOKUP(Y4504,IPC!$E$2:$F$1745,2,0),IPC!$H$1)</f>
        <v>138.32155800000001</v>
      </c>
      <c r="AA4504" s="48">
        <f t="shared" si="1486"/>
        <v>1</v>
      </c>
      <c r="AB4504" s="48">
        <f t="shared" si="1487"/>
        <v>1900</v>
      </c>
      <c r="AC4504" s="32" t="str">
        <f t="shared" si="1480"/>
        <v>1-1900</v>
      </c>
      <c r="AD4504" s="50">
        <f>IFERROR(VLOOKUP(AC4504,IPC!$E$2:$F$1745,2,0),IPC!$H$1)</f>
        <v>138.32155800000001</v>
      </c>
    </row>
    <row r="4505" spans="10:30" x14ac:dyDescent="0.25">
      <c r="J4505" s="44" t="str">
        <f t="shared" si="1493"/>
        <v/>
      </c>
      <c r="K4505" s="33" t="str">
        <f t="shared" ca="1" si="1478"/>
        <v/>
      </c>
      <c r="L4505" s="108">
        <f t="shared" ca="1" si="1477"/>
        <v>0</v>
      </c>
      <c r="M4505" s="44" t="str">
        <f t="shared" si="1494"/>
        <v/>
      </c>
      <c r="N4505" s="45" t="str">
        <f t="shared" ca="1" si="1479"/>
        <v/>
      </c>
      <c r="O4505" s="108">
        <f t="shared" si="1492"/>
        <v>0</v>
      </c>
      <c r="P4505" s="21" t="e">
        <f t="shared" si="1481"/>
        <v>#N/A</v>
      </c>
      <c r="Q4505" s="21" t="e">
        <f t="shared" si="1482"/>
        <v>#N/A</v>
      </c>
      <c r="R4505" s="21" t="e">
        <f t="shared" si="1483"/>
        <v>#N/A</v>
      </c>
      <c r="S4505" s="21" t="e">
        <f t="shared" si="1484"/>
        <v>#N/A</v>
      </c>
      <c r="T4505" s="29" t="e">
        <f t="shared" si="1476"/>
        <v>#N/A</v>
      </c>
      <c r="U4505" s="34">
        <f t="shared" si="1485"/>
        <v>0</v>
      </c>
      <c r="V4505" s="16">
        <f t="shared" ca="1" si="1488"/>
        <v>44139</v>
      </c>
      <c r="W4505" s="56">
        <f t="shared" ca="1" si="1489"/>
        <v>10</v>
      </c>
      <c r="X4505" s="56">
        <f t="shared" ca="1" si="1490"/>
        <v>2020</v>
      </c>
      <c r="Y4505" s="55" t="str">
        <f t="shared" ca="1" si="1491"/>
        <v>10-2020</v>
      </c>
      <c r="Z4505" s="51">
        <f ca="1">IFERROR(VLOOKUP(Y4505,IPC!$E$2:$F$1745,2,0),IPC!$H$1)</f>
        <v>138.32155800000001</v>
      </c>
      <c r="AA4505" s="48">
        <f t="shared" si="1486"/>
        <v>1</v>
      </c>
      <c r="AB4505" s="48">
        <f t="shared" si="1487"/>
        <v>1900</v>
      </c>
      <c r="AC4505" s="32" t="str">
        <f t="shared" si="1480"/>
        <v>1-1900</v>
      </c>
      <c r="AD4505" s="50">
        <f>IFERROR(VLOOKUP(AC4505,IPC!$E$2:$F$1745,2,0),IPC!$H$1)</f>
        <v>138.32155800000001</v>
      </c>
    </row>
    <row r="4506" spans="10:30" x14ac:dyDescent="0.25">
      <c r="J4506" s="44" t="str">
        <f t="shared" si="1493"/>
        <v/>
      </c>
      <c r="K4506" s="33" t="str">
        <f t="shared" ca="1" si="1478"/>
        <v/>
      </c>
      <c r="L4506" s="108">
        <f t="shared" ca="1" si="1477"/>
        <v>0</v>
      </c>
      <c r="M4506" s="44" t="str">
        <f t="shared" si="1494"/>
        <v/>
      </c>
      <c r="N4506" s="45" t="str">
        <f t="shared" ca="1" si="1479"/>
        <v/>
      </c>
      <c r="O4506" s="108">
        <f t="shared" si="1492"/>
        <v>0</v>
      </c>
      <c r="P4506" s="21" t="e">
        <f t="shared" si="1481"/>
        <v>#N/A</v>
      </c>
      <c r="Q4506" s="21" t="e">
        <f t="shared" si="1482"/>
        <v>#N/A</v>
      </c>
      <c r="R4506" s="21" t="e">
        <f t="shared" si="1483"/>
        <v>#N/A</v>
      </c>
      <c r="S4506" s="21" t="e">
        <f t="shared" si="1484"/>
        <v>#N/A</v>
      </c>
      <c r="T4506" s="29" t="e">
        <f t="shared" si="1476"/>
        <v>#N/A</v>
      </c>
      <c r="U4506" s="34">
        <f t="shared" si="1485"/>
        <v>0</v>
      </c>
      <c r="V4506" s="16">
        <f t="shared" ca="1" si="1488"/>
        <v>44139</v>
      </c>
      <c r="W4506" s="56">
        <f t="shared" ca="1" si="1489"/>
        <v>10</v>
      </c>
      <c r="X4506" s="56">
        <f t="shared" ca="1" si="1490"/>
        <v>2020</v>
      </c>
      <c r="Y4506" s="55" t="str">
        <f t="shared" ca="1" si="1491"/>
        <v>10-2020</v>
      </c>
      <c r="Z4506" s="51">
        <f ca="1">IFERROR(VLOOKUP(Y4506,IPC!$E$2:$F$1745,2,0),IPC!$H$1)</f>
        <v>138.32155800000001</v>
      </c>
      <c r="AA4506" s="48">
        <f t="shared" si="1486"/>
        <v>1</v>
      </c>
      <c r="AB4506" s="48">
        <f t="shared" si="1487"/>
        <v>1900</v>
      </c>
      <c r="AC4506" s="32" t="str">
        <f t="shared" si="1480"/>
        <v>1-1900</v>
      </c>
      <c r="AD4506" s="50">
        <f>IFERROR(VLOOKUP(AC4506,IPC!$E$2:$F$1745,2,0),IPC!$H$1)</f>
        <v>138.32155800000001</v>
      </c>
    </row>
    <row r="4507" spans="10:30" x14ac:dyDescent="0.25">
      <c r="J4507" s="44" t="str">
        <f t="shared" si="1493"/>
        <v/>
      </c>
      <c r="K4507" s="33" t="str">
        <f t="shared" ca="1" si="1478"/>
        <v/>
      </c>
      <c r="L4507" s="108">
        <f t="shared" ca="1" si="1477"/>
        <v>0</v>
      </c>
      <c r="M4507" s="44" t="str">
        <f t="shared" si="1494"/>
        <v/>
      </c>
      <c r="N4507" s="45" t="str">
        <f t="shared" ca="1" si="1479"/>
        <v/>
      </c>
      <c r="O4507" s="108">
        <f t="shared" si="1492"/>
        <v>0</v>
      </c>
      <c r="P4507" s="21" t="e">
        <f t="shared" si="1481"/>
        <v>#N/A</v>
      </c>
      <c r="Q4507" s="21" t="e">
        <f t="shared" si="1482"/>
        <v>#N/A</v>
      </c>
      <c r="R4507" s="21" t="e">
        <f t="shared" si="1483"/>
        <v>#N/A</v>
      </c>
      <c r="S4507" s="21" t="e">
        <f t="shared" si="1484"/>
        <v>#N/A</v>
      </c>
      <c r="T4507" s="29" t="e">
        <f t="shared" si="1476"/>
        <v>#N/A</v>
      </c>
      <c r="U4507" s="34">
        <f t="shared" si="1485"/>
        <v>0</v>
      </c>
      <c r="V4507" s="16">
        <f t="shared" ca="1" si="1488"/>
        <v>44139</v>
      </c>
      <c r="W4507" s="56">
        <f t="shared" ca="1" si="1489"/>
        <v>10</v>
      </c>
      <c r="X4507" s="56">
        <f t="shared" ca="1" si="1490"/>
        <v>2020</v>
      </c>
      <c r="Y4507" s="55" t="str">
        <f t="shared" ca="1" si="1491"/>
        <v>10-2020</v>
      </c>
      <c r="Z4507" s="51">
        <f ca="1">IFERROR(VLOOKUP(Y4507,IPC!$E$2:$F$1745,2,0),IPC!$H$1)</f>
        <v>138.32155800000001</v>
      </c>
      <c r="AA4507" s="48">
        <f t="shared" si="1486"/>
        <v>1</v>
      </c>
      <c r="AB4507" s="48">
        <f t="shared" si="1487"/>
        <v>1900</v>
      </c>
      <c r="AC4507" s="32" t="str">
        <f t="shared" si="1480"/>
        <v>1-1900</v>
      </c>
      <c r="AD4507" s="50">
        <f>IFERROR(VLOOKUP(AC4507,IPC!$E$2:$F$1745,2,0),IPC!$H$1)</f>
        <v>138.32155800000001</v>
      </c>
    </row>
    <row r="4508" spans="10:30" x14ac:dyDescent="0.25">
      <c r="J4508" s="44" t="str">
        <f t="shared" si="1493"/>
        <v/>
      </c>
      <c r="K4508" s="33" t="str">
        <f t="shared" ca="1" si="1478"/>
        <v/>
      </c>
      <c r="L4508" s="108">
        <f t="shared" ca="1" si="1477"/>
        <v>0</v>
      </c>
      <c r="M4508" s="44" t="str">
        <f t="shared" si="1494"/>
        <v/>
      </c>
      <c r="N4508" s="45" t="str">
        <f t="shared" ca="1" si="1479"/>
        <v/>
      </c>
      <c r="O4508" s="108">
        <f t="shared" si="1492"/>
        <v>0</v>
      </c>
      <c r="P4508" s="21" t="e">
        <f t="shared" si="1481"/>
        <v>#N/A</v>
      </c>
      <c r="Q4508" s="21" t="e">
        <f t="shared" si="1482"/>
        <v>#N/A</v>
      </c>
      <c r="R4508" s="21" t="e">
        <f t="shared" si="1483"/>
        <v>#N/A</v>
      </c>
      <c r="S4508" s="21" t="e">
        <f t="shared" si="1484"/>
        <v>#N/A</v>
      </c>
      <c r="T4508" s="29" t="e">
        <f t="shared" si="1476"/>
        <v>#N/A</v>
      </c>
      <c r="U4508" s="34">
        <f t="shared" si="1485"/>
        <v>0</v>
      </c>
      <c r="V4508" s="16">
        <f t="shared" ca="1" si="1488"/>
        <v>44139</v>
      </c>
      <c r="W4508" s="56">
        <f t="shared" ca="1" si="1489"/>
        <v>10</v>
      </c>
      <c r="X4508" s="56">
        <f t="shared" ca="1" si="1490"/>
        <v>2020</v>
      </c>
      <c r="Y4508" s="55" t="str">
        <f t="shared" ca="1" si="1491"/>
        <v>10-2020</v>
      </c>
      <c r="Z4508" s="51">
        <f ca="1">IFERROR(VLOOKUP(Y4508,IPC!$E$2:$F$1745,2,0),IPC!$H$1)</f>
        <v>138.32155800000001</v>
      </c>
      <c r="AA4508" s="48">
        <f t="shared" si="1486"/>
        <v>1</v>
      </c>
      <c r="AB4508" s="48">
        <f t="shared" si="1487"/>
        <v>1900</v>
      </c>
      <c r="AC4508" s="32" t="str">
        <f t="shared" si="1480"/>
        <v>1-1900</v>
      </c>
      <c r="AD4508" s="50">
        <f>IFERROR(VLOOKUP(AC4508,IPC!$E$2:$F$1745,2,0),IPC!$H$1)</f>
        <v>138.32155800000001</v>
      </c>
    </row>
    <row r="4509" spans="10:30" x14ac:dyDescent="0.25">
      <c r="J4509" s="44" t="str">
        <f t="shared" si="1493"/>
        <v/>
      </c>
      <c r="K4509" s="33" t="str">
        <f t="shared" ca="1" si="1478"/>
        <v/>
      </c>
      <c r="L4509" s="108">
        <f t="shared" ca="1" si="1477"/>
        <v>0</v>
      </c>
      <c r="M4509" s="44" t="str">
        <f t="shared" si="1494"/>
        <v/>
      </c>
      <c r="N4509" s="45" t="str">
        <f t="shared" ca="1" si="1479"/>
        <v/>
      </c>
      <c r="O4509" s="108">
        <f t="shared" si="1492"/>
        <v>0</v>
      </c>
      <c r="P4509" s="21" t="e">
        <f t="shared" si="1481"/>
        <v>#N/A</v>
      </c>
      <c r="Q4509" s="21" t="e">
        <f t="shared" si="1482"/>
        <v>#N/A</v>
      </c>
      <c r="R4509" s="21" t="e">
        <f t="shared" si="1483"/>
        <v>#N/A</v>
      </c>
      <c r="S4509" s="21" t="e">
        <f t="shared" si="1484"/>
        <v>#N/A</v>
      </c>
      <c r="T4509" s="29" t="e">
        <f t="shared" si="1476"/>
        <v>#N/A</v>
      </c>
      <c r="U4509" s="34">
        <f t="shared" si="1485"/>
        <v>0</v>
      </c>
      <c r="V4509" s="16">
        <f t="shared" ca="1" si="1488"/>
        <v>44139</v>
      </c>
      <c r="W4509" s="56">
        <f t="shared" ca="1" si="1489"/>
        <v>10</v>
      </c>
      <c r="X4509" s="56">
        <f t="shared" ca="1" si="1490"/>
        <v>2020</v>
      </c>
      <c r="Y4509" s="55" t="str">
        <f t="shared" ca="1" si="1491"/>
        <v>10-2020</v>
      </c>
      <c r="Z4509" s="51">
        <f ca="1">IFERROR(VLOOKUP(Y4509,IPC!$E$2:$F$1745,2,0),IPC!$H$1)</f>
        <v>138.32155800000001</v>
      </c>
      <c r="AA4509" s="48">
        <f t="shared" si="1486"/>
        <v>1</v>
      </c>
      <c r="AB4509" s="48">
        <f t="shared" si="1487"/>
        <v>1900</v>
      </c>
      <c r="AC4509" s="32" t="str">
        <f t="shared" si="1480"/>
        <v>1-1900</v>
      </c>
      <c r="AD4509" s="50">
        <f>IFERROR(VLOOKUP(AC4509,IPC!$E$2:$F$1745,2,0),IPC!$H$1)</f>
        <v>138.32155800000001</v>
      </c>
    </row>
    <row r="4510" spans="10:30" x14ac:dyDescent="0.25">
      <c r="J4510" s="44" t="str">
        <f t="shared" si="1493"/>
        <v/>
      </c>
      <c r="K4510" s="33" t="str">
        <f t="shared" ca="1" si="1478"/>
        <v/>
      </c>
      <c r="L4510" s="108">
        <f t="shared" ca="1" si="1477"/>
        <v>0</v>
      </c>
      <c r="M4510" s="44" t="str">
        <f t="shared" si="1494"/>
        <v/>
      </c>
      <c r="N4510" s="45" t="str">
        <f t="shared" ca="1" si="1479"/>
        <v/>
      </c>
      <c r="O4510" s="108">
        <f t="shared" si="1492"/>
        <v>0</v>
      </c>
      <c r="P4510" s="21" t="e">
        <f t="shared" si="1481"/>
        <v>#N/A</v>
      </c>
      <c r="Q4510" s="21" t="e">
        <f t="shared" si="1482"/>
        <v>#N/A</v>
      </c>
      <c r="R4510" s="21" t="e">
        <f t="shared" si="1483"/>
        <v>#N/A</v>
      </c>
      <c r="S4510" s="21" t="e">
        <f t="shared" si="1484"/>
        <v>#N/A</v>
      </c>
      <c r="T4510" s="29" t="e">
        <f t="shared" si="1476"/>
        <v>#N/A</v>
      </c>
      <c r="U4510" s="34">
        <f t="shared" si="1485"/>
        <v>0</v>
      </c>
      <c r="V4510" s="16">
        <f t="shared" ca="1" si="1488"/>
        <v>44139</v>
      </c>
      <c r="W4510" s="56">
        <f t="shared" ca="1" si="1489"/>
        <v>10</v>
      </c>
      <c r="X4510" s="56">
        <f t="shared" ca="1" si="1490"/>
        <v>2020</v>
      </c>
      <c r="Y4510" s="55" t="str">
        <f t="shared" ca="1" si="1491"/>
        <v>10-2020</v>
      </c>
      <c r="Z4510" s="51">
        <f ca="1">IFERROR(VLOOKUP(Y4510,IPC!$E$2:$F$1745,2,0),IPC!$H$1)</f>
        <v>138.32155800000001</v>
      </c>
      <c r="AA4510" s="48">
        <f t="shared" si="1486"/>
        <v>1</v>
      </c>
      <c r="AB4510" s="48">
        <f t="shared" si="1487"/>
        <v>1900</v>
      </c>
      <c r="AC4510" s="32" t="str">
        <f t="shared" si="1480"/>
        <v>1-1900</v>
      </c>
      <c r="AD4510" s="50">
        <f>IFERROR(VLOOKUP(AC4510,IPC!$E$2:$F$1745,2,0),IPC!$H$1)</f>
        <v>138.32155800000001</v>
      </c>
    </row>
    <row r="4511" spans="10:30" x14ac:dyDescent="0.25">
      <c r="J4511" s="44" t="str">
        <f t="shared" si="1493"/>
        <v/>
      </c>
      <c r="K4511" s="33" t="str">
        <f t="shared" ca="1" si="1478"/>
        <v/>
      </c>
      <c r="L4511" s="108">
        <f t="shared" ca="1" si="1477"/>
        <v>0</v>
      </c>
      <c r="M4511" s="44" t="str">
        <f t="shared" si="1494"/>
        <v/>
      </c>
      <c r="N4511" s="45" t="str">
        <f t="shared" ca="1" si="1479"/>
        <v/>
      </c>
      <c r="O4511" s="108">
        <f t="shared" si="1492"/>
        <v>0</v>
      </c>
      <c r="P4511" s="21" t="e">
        <f t="shared" si="1481"/>
        <v>#N/A</v>
      </c>
      <c r="Q4511" s="21" t="e">
        <f t="shared" si="1482"/>
        <v>#N/A</v>
      </c>
      <c r="R4511" s="21" t="e">
        <f t="shared" si="1483"/>
        <v>#N/A</v>
      </c>
      <c r="S4511" s="21" t="e">
        <f t="shared" si="1484"/>
        <v>#N/A</v>
      </c>
      <c r="T4511" s="29" t="e">
        <f t="shared" si="1476"/>
        <v>#N/A</v>
      </c>
      <c r="U4511" s="34">
        <f t="shared" si="1485"/>
        <v>0</v>
      </c>
      <c r="V4511" s="16">
        <f t="shared" ca="1" si="1488"/>
        <v>44139</v>
      </c>
      <c r="W4511" s="56">
        <f t="shared" ca="1" si="1489"/>
        <v>10</v>
      </c>
      <c r="X4511" s="56">
        <f t="shared" ca="1" si="1490"/>
        <v>2020</v>
      </c>
      <c r="Y4511" s="55" t="str">
        <f t="shared" ca="1" si="1491"/>
        <v>10-2020</v>
      </c>
      <c r="Z4511" s="51">
        <f ca="1">IFERROR(VLOOKUP(Y4511,IPC!$E$2:$F$1745,2,0),IPC!$H$1)</f>
        <v>138.32155800000001</v>
      </c>
      <c r="AA4511" s="48">
        <f t="shared" si="1486"/>
        <v>1</v>
      </c>
      <c r="AB4511" s="48">
        <f t="shared" si="1487"/>
        <v>1900</v>
      </c>
      <c r="AC4511" s="32" t="str">
        <f t="shared" si="1480"/>
        <v>1-1900</v>
      </c>
      <c r="AD4511" s="50">
        <f>IFERROR(VLOOKUP(AC4511,IPC!$E$2:$F$1745,2,0),IPC!$H$1)</f>
        <v>138.32155800000001</v>
      </c>
    </row>
    <row r="4512" spans="10:30" x14ac:dyDescent="0.25">
      <c r="J4512" s="44" t="str">
        <f t="shared" si="1493"/>
        <v/>
      </c>
      <c r="K4512" s="33" t="str">
        <f t="shared" ca="1" si="1478"/>
        <v/>
      </c>
      <c r="L4512" s="108">
        <f t="shared" ca="1" si="1477"/>
        <v>0</v>
      </c>
      <c r="M4512" s="44" t="str">
        <f t="shared" si="1494"/>
        <v/>
      </c>
      <c r="N4512" s="45" t="str">
        <f t="shared" ca="1" si="1479"/>
        <v/>
      </c>
      <c r="O4512" s="108">
        <f t="shared" si="1492"/>
        <v>0</v>
      </c>
      <c r="P4512" s="21" t="e">
        <f t="shared" si="1481"/>
        <v>#N/A</v>
      </c>
      <c r="Q4512" s="21" t="e">
        <f t="shared" si="1482"/>
        <v>#N/A</v>
      </c>
      <c r="R4512" s="21" t="e">
        <f t="shared" si="1483"/>
        <v>#N/A</v>
      </c>
      <c r="S4512" s="21" t="e">
        <f t="shared" si="1484"/>
        <v>#N/A</v>
      </c>
      <c r="T4512" s="29" t="e">
        <f t="shared" ref="T4512:T4575" si="1495">+SUMPRODUCT(P4512:S4512,$P$7:$S$7)/100</f>
        <v>#N/A</v>
      </c>
      <c r="U4512" s="34">
        <f t="shared" si="1485"/>
        <v>0</v>
      </c>
      <c r="V4512" s="16">
        <f t="shared" ca="1" si="1488"/>
        <v>44139</v>
      </c>
      <c r="W4512" s="56">
        <f t="shared" ca="1" si="1489"/>
        <v>10</v>
      </c>
      <c r="X4512" s="56">
        <f t="shared" ca="1" si="1490"/>
        <v>2020</v>
      </c>
      <c r="Y4512" s="55" t="str">
        <f t="shared" ca="1" si="1491"/>
        <v>10-2020</v>
      </c>
      <c r="Z4512" s="51">
        <f ca="1">IFERROR(VLOOKUP(Y4512,IPC!$E$2:$F$1745,2,0),IPC!$H$1)</f>
        <v>138.32155800000001</v>
      </c>
      <c r="AA4512" s="48">
        <f t="shared" si="1486"/>
        <v>1</v>
      </c>
      <c r="AB4512" s="48">
        <f t="shared" si="1487"/>
        <v>1900</v>
      </c>
      <c r="AC4512" s="32" t="str">
        <f t="shared" si="1480"/>
        <v>1-1900</v>
      </c>
      <c r="AD4512" s="50">
        <f>IFERROR(VLOOKUP(AC4512,IPC!$E$2:$F$1745,2,0),IPC!$H$1)</f>
        <v>138.32155800000001</v>
      </c>
    </row>
    <row r="4513" spans="10:30" x14ac:dyDescent="0.25">
      <c r="J4513" s="44" t="str">
        <f t="shared" si="1493"/>
        <v/>
      </c>
      <c r="K4513" s="33" t="str">
        <f t="shared" ca="1" si="1478"/>
        <v/>
      </c>
      <c r="L4513" s="108">
        <f t="shared" ca="1" si="1477"/>
        <v>0</v>
      </c>
      <c r="M4513" s="44" t="str">
        <f t="shared" si="1494"/>
        <v/>
      </c>
      <c r="N4513" s="45" t="str">
        <f t="shared" ca="1" si="1479"/>
        <v/>
      </c>
      <c r="O4513" s="108">
        <f t="shared" si="1492"/>
        <v>0</v>
      </c>
      <c r="P4513" s="21" t="e">
        <f t="shared" si="1481"/>
        <v>#N/A</v>
      </c>
      <c r="Q4513" s="21" t="e">
        <f t="shared" si="1482"/>
        <v>#N/A</v>
      </c>
      <c r="R4513" s="21" t="e">
        <f t="shared" si="1483"/>
        <v>#N/A</v>
      </c>
      <c r="S4513" s="21" t="e">
        <f t="shared" si="1484"/>
        <v>#N/A</v>
      </c>
      <c r="T4513" s="29" t="e">
        <f t="shared" si="1495"/>
        <v>#N/A</v>
      </c>
      <c r="U4513" s="34">
        <f t="shared" si="1485"/>
        <v>0</v>
      </c>
      <c r="V4513" s="16">
        <f t="shared" ca="1" si="1488"/>
        <v>44139</v>
      </c>
      <c r="W4513" s="56">
        <f t="shared" ca="1" si="1489"/>
        <v>10</v>
      </c>
      <c r="X4513" s="56">
        <f t="shared" ca="1" si="1490"/>
        <v>2020</v>
      </c>
      <c r="Y4513" s="55" t="str">
        <f t="shared" ca="1" si="1491"/>
        <v>10-2020</v>
      </c>
      <c r="Z4513" s="51">
        <f ca="1">IFERROR(VLOOKUP(Y4513,IPC!$E$2:$F$1745,2,0),IPC!$H$1)</f>
        <v>138.32155800000001</v>
      </c>
      <c r="AA4513" s="48">
        <f t="shared" si="1486"/>
        <v>1</v>
      </c>
      <c r="AB4513" s="48">
        <f t="shared" si="1487"/>
        <v>1900</v>
      </c>
      <c r="AC4513" s="32" t="str">
        <f t="shared" si="1480"/>
        <v>1-1900</v>
      </c>
      <c r="AD4513" s="50">
        <f>IFERROR(VLOOKUP(AC4513,IPC!$E$2:$F$1745,2,0),IPC!$H$1)</f>
        <v>138.32155800000001</v>
      </c>
    </row>
    <row r="4514" spans="10:30" x14ac:dyDescent="0.25">
      <c r="J4514" s="44" t="str">
        <f t="shared" si="1493"/>
        <v/>
      </c>
      <c r="K4514" s="33" t="str">
        <f t="shared" ca="1" si="1478"/>
        <v/>
      </c>
      <c r="L4514" s="108">
        <f t="shared" ca="1" si="1477"/>
        <v>0</v>
      </c>
      <c r="M4514" s="44" t="str">
        <f t="shared" si="1494"/>
        <v/>
      </c>
      <c r="N4514" s="45" t="str">
        <f t="shared" ca="1" si="1479"/>
        <v/>
      </c>
      <c r="O4514" s="108">
        <f t="shared" si="1492"/>
        <v>0</v>
      </c>
      <c r="P4514" s="21" t="e">
        <f t="shared" si="1481"/>
        <v>#N/A</v>
      </c>
      <c r="Q4514" s="21" t="e">
        <f t="shared" si="1482"/>
        <v>#N/A</v>
      </c>
      <c r="R4514" s="21" t="e">
        <f t="shared" si="1483"/>
        <v>#N/A</v>
      </c>
      <c r="S4514" s="21" t="e">
        <f t="shared" si="1484"/>
        <v>#N/A</v>
      </c>
      <c r="T4514" s="29" t="e">
        <f t="shared" si="1495"/>
        <v>#N/A</v>
      </c>
      <c r="U4514" s="34">
        <f t="shared" si="1485"/>
        <v>0</v>
      </c>
      <c r="V4514" s="16">
        <f t="shared" ca="1" si="1488"/>
        <v>44139</v>
      </c>
      <c r="W4514" s="56">
        <f t="shared" ca="1" si="1489"/>
        <v>10</v>
      </c>
      <c r="X4514" s="56">
        <f t="shared" ca="1" si="1490"/>
        <v>2020</v>
      </c>
      <c r="Y4514" s="55" t="str">
        <f t="shared" ca="1" si="1491"/>
        <v>10-2020</v>
      </c>
      <c r="Z4514" s="51">
        <f ca="1">IFERROR(VLOOKUP(Y4514,IPC!$E$2:$F$1745,2,0),IPC!$H$1)</f>
        <v>138.32155800000001</v>
      </c>
      <c r="AA4514" s="48">
        <f t="shared" si="1486"/>
        <v>1</v>
      </c>
      <c r="AB4514" s="48">
        <f t="shared" si="1487"/>
        <v>1900</v>
      </c>
      <c r="AC4514" s="32" t="str">
        <f t="shared" si="1480"/>
        <v>1-1900</v>
      </c>
      <c r="AD4514" s="50">
        <f>IFERROR(VLOOKUP(AC4514,IPC!$E$2:$F$1745,2,0),IPC!$H$1)</f>
        <v>138.32155800000001</v>
      </c>
    </row>
    <row r="4515" spans="10:30" x14ac:dyDescent="0.25">
      <c r="J4515" s="44" t="str">
        <f t="shared" si="1493"/>
        <v/>
      </c>
      <c r="K4515" s="33" t="str">
        <f t="shared" ca="1" si="1478"/>
        <v/>
      </c>
      <c r="L4515" s="108">
        <f t="shared" ca="1" si="1477"/>
        <v>0</v>
      </c>
      <c r="M4515" s="44" t="str">
        <f t="shared" si="1494"/>
        <v/>
      </c>
      <c r="N4515" s="45" t="str">
        <f t="shared" ca="1" si="1479"/>
        <v/>
      </c>
      <c r="O4515" s="108">
        <f t="shared" si="1492"/>
        <v>0</v>
      </c>
      <c r="P4515" s="21" t="e">
        <f t="shared" si="1481"/>
        <v>#N/A</v>
      </c>
      <c r="Q4515" s="21" t="e">
        <f t="shared" si="1482"/>
        <v>#N/A</v>
      </c>
      <c r="R4515" s="21" t="e">
        <f t="shared" si="1483"/>
        <v>#N/A</v>
      </c>
      <c r="S4515" s="21" t="e">
        <f t="shared" si="1484"/>
        <v>#N/A</v>
      </c>
      <c r="T4515" s="29" t="e">
        <f t="shared" si="1495"/>
        <v>#N/A</v>
      </c>
      <c r="U4515" s="34">
        <f t="shared" si="1485"/>
        <v>0</v>
      </c>
      <c r="V4515" s="16">
        <f t="shared" ca="1" si="1488"/>
        <v>44139</v>
      </c>
      <c r="W4515" s="56">
        <f t="shared" ca="1" si="1489"/>
        <v>10</v>
      </c>
      <c r="X4515" s="56">
        <f t="shared" ca="1" si="1490"/>
        <v>2020</v>
      </c>
      <c r="Y4515" s="55" t="str">
        <f t="shared" ca="1" si="1491"/>
        <v>10-2020</v>
      </c>
      <c r="Z4515" s="51">
        <f ca="1">IFERROR(VLOOKUP(Y4515,IPC!$E$2:$F$1745,2,0),IPC!$H$1)</f>
        <v>138.32155800000001</v>
      </c>
      <c r="AA4515" s="48">
        <f t="shared" si="1486"/>
        <v>1</v>
      </c>
      <c r="AB4515" s="48">
        <f t="shared" si="1487"/>
        <v>1900</v>
      </c>
      <c r="AC4515" s="32" t="str">
        <f t="shared" si="1480"/>
        <v>1-1900</v>
      </c>
      <c r="AD4515" s="50">
        <f>IFERROR(VLOOKUP(AC4515,IPC!$E$2:$F$1745,2,0),IPC!$H$1)</f>
        <v>138.32155800000001</v>
      </c>
    </row>
    <row r="4516" spans="10:30" x14ac:dyDescent="0.25">
      <c r="J4516" s="44" t="str">
        <f t="shared" si="1493"/>
        <v/>
      </c>
      <c r="K4516" s="33" t="str">
        <f t="shared" ca="1" si="1478"/>
        <v/>
      </c>
      <c r="L4516" s="108">
        <f t="shared" ca="1" si="1477"/>
        <v>0</v>
      </c>
      <c r="M4516" s="44" t="str">
        <f t="shared" si="1494"/>
        <v/>
      </c>
      <c r="N4516" s="45" t="str">
        <f t="shared" ca="1" si="1479"/>
        <v/>
      </c>
      <c r="O4516" s="108">
        <f t="shared" si="1492"/>
        <v>0</v>
      </c>
      <c r="P4516" s="21" t="e">
        <f t="shared" si="1481"/>
        <v>#N/A</v>
      </c>
      <c r="Q4516" s="21" t="e">
        <f t="shared" si="1482"/>
        <v>#N/A</v>
      </c>
      <c r="R4516" s="21" t="e">
        <f t="shared" si="1483"/>
        <v>#N/A</v>
      </c>
      <c r="S4516" s="21" t="e">
        <f t="shared" si="1484"/>
        <v>#N/A</v>
      </c>
      <c r="T4516" s="29" t="e">
        <f t="shared" si="1495"/>
        <v>#N/A</v>
      </c>
      <c r="U4516" s="34">
        <f t="shared" si="1485"/>
        <v>0</v>
      </c>
      <c r="V4516" s="16">
        <f t="shared" ca="1" si="1488"/>
        <v>44139</v>
      </c>
      <c r="W4516" s="56">
        <f t="shared" ca="1" si="1489"/>
        <v>10</v>
      </c>
      <c r="X4516" s="56">
        <f t="shared" ca="1" si="1490"/>
        <v>2020</v>
      </c>
      <c r="Y4516" s="55" t="str">
        <f t="shared" ca="1" si="1491"/>
        <v>10-2020</v>
      </c>
      <c r="Z4516" s="51">
        <f ca="1">IFERROR(VLOOKUP(Y4516,IPC!$E$2:$F$1745,2,0),IPC!$H$1)</f>
        <v>138.32155800000001</v>
      </c>
      <c r="AA4516" s="48">
        <f t="shared" si="1486"/>
        <v>1</v>
      </c>
      <c r="AB4516" s="48">
        <f t="shared" si="1487"/>
        <v>1900</v>
      </c>
      <c r="AC4516" s="32" t="str">
        <f t="shared" si="1480"/>
        <v>1-1900</v>
      </c>
      <c r="AD4516" s="50">
        <f>IFERROR(VLOOKUP(AC4516,IPC!$E$2:$F$1745,2,0),IPC!$H$1)</f>
        <v>138.32155800000001</v>
      </c>
    </row>
    <row r="4517" spans="10:30" x14ac:dyDescent="0.25">
      <c r="J4517" s="44" t="str">
        <f t="shared" si="1493"/>
        <v/>
      </c>
      <c r="K4517" s="33" t="str">
        <f t="shared" ca="1" si="1478"/>
        <v/>
      </c>
      <c r="L4517" s="108">
        <f t="shared" ca="1" si="1477"/>
        <v>0</v>
      </c>
      <c r="M4517" s="44" t="str">
        <f t="shared" si="1494"/>
        <v/>
      </c>
      <c r="N4517" s="45" t="str">
        <f t="shared" ca="1" si="1479"/>
        <v/>
      </c>
      <c r="O4517" s="108">
        <f t="shared" si="1492"/>
        <v>0</v>
      </c>
      <c r="P4517" s="21" t="e">
        <f t="shared" si="1481"/>
        <v>#N/A</v>
      </c>
      <c r="Q4517" s="21" t="e">
        <f t="shared" si="1482"/>
        <v>#N/A</v>
      </c>
      <c r="R4517" s="21" t="e">
        <f t="shared" si="1483"/>
        <v>#N/A</v>
      </c>
      <c r="S4517" s="21" t="e">
        <f t="shared" si="1484"/>
        <v>#N/A</v>
      </c>
      <c r="T4517" s="29" t="e">
        <f t="shared" si="1495"/>
        <v>#N/A</v>
      </c>
      <c r="U4517" s="34">
        <f t="shared" si="1485"/>
        <v>0</v>
      </c>
      <c r="V4517" s="16">
        <f t="shared" ca="1" si="1488"/>
        <v>44139</v>
      </c>
      <c r="W4517" s="56">
        <f t="shared" ca="1" si="1489"/>
        <v>10</v>
      </c>
      <c r="X4517" s="56">
        <f t="shared" ca="1" si="1490"/>
        <v>2020</v>
      </c>
      <c r="Y4517" s="55" t="str">
        <f t="shared" ca="1" si="1491"/>
        <v>10-2020</v>
      </c>
      <c r="Z4517" s="51">
        <f ca="1">IFERROR(VLOOKUP(Y4517,IPC!$E$2:$F$1745,2,0),IPC!$H$1)</f>
        <v>138.32155800000001</v>
      </c>
      <c r="AA4517" s="48">
        <f t="shared" si="1486"/>
        <v>1</v>
      </c>
      <c r="AB4517" s="48">
        <f t="shared" si="1487"/>
        <v>1900</v>
      </c>
      <c r="AC4517" s="32" t="str">
        <f t="shared" si="1480"/>
        <v>1-1900</v>
      </c>
      <c r="AD4517" s="50">
        <f>IFERROR(VLOOKUP(AC4517,IPC!$E$2:$F$1745,2,0),IPC!$H$1)</f>
        <v>138.32155800000001</v>
      </c>
    </row>
    <row r="4518" spans="10:30" x14ac:dyDescent="0.25">
      <c r="J4518" s="44" t="str">
        <f t="shared" si="1493"/>
        <v/>
      </c>
      <c r="K4518" s="33" t="str">
        <f t="shared" ca="1" si="1478"/>
        <v/>
      </c>
      <c r="L4518" s="108">
        <f t="shared" ref="L4518:L4581" ca="1" si="1496">IFERROR(B4518*C4518*Z4530/AD4530,"")</f>
        <v>0</v>
      </c>
      <c r="M4518" s="44" t="str">
        <f t="shared" si="1494"/>
        <v/>
      </c>
      <c r="N4518" s="45" t="str">
        <f t="shared" ca="1" si="1479"/>
        <v/>
      </c>
      <c r="O4518" s="108">
        <f t="shared" si="1492"/>
        <v>0</v>
      </c>
      <c r="P4518" s="21" t="e">
        <f t="shared" si="1481"/>
        <v>#N/A</v>
      </c>
      <c r="Q4518" s="21" t="e">
        <f t="shared" si="1482"/>
        <v>#N/A</v>
      </c>
      <c r="R4518" s="21" t="e">
        <f t="shared" si="1483"/>
        <v>#N/A</v>
      </c>
      <c r="S4518" s="21" t="e">
        <f t="shared" si="1484"/>
        <v>#N/A</v>
      </c>
      <c r="T4518" s="29" t="e">
        <f t="shared" si="1495"/>
        <v>#N/A</v>
      </c>
      <c r="U4518" s="34">
        <f t="shared" si="1485"/>
        <v>0</v>
      </c>
      <c r="V4518" s="16">
        <f t="shared" ca="1" si="1488"/>
        <v>44139</v>
      </c>
      <c r="W4518" s="56">
        <f t="shared" ca="1" si="1489"/>
        <v>10</v>
      </c>
      <c r="X4518" s="56">
        <f t="shared" ca="1" si="1490"/>
        <v>2020</v>
      </c>
      <c r="Y4518" s="55" t="str">
        <f t="shared" ca="1" si="1491"/>
        <v>10-2020</v>
      </c>
      <c r="Z4518" s="51">
        <f ca="1">IFERROR(VLOOKUP(Y4518,IPC!$E$2:$F$1745,2,0),IPC!$H$1)</f>
        <v>138.32155800000001</v>
      </c>
      <c r="AA4518" s="48">
        <f t="shared" si="1486"/>
        <v>1</v>
      </c>
      <c r="AB4518" s="48">
        <f t="shared" si="1487"/>
        <v>1900</v>
      </c>
      <c r="AC4518" s="32" t="str">
        <f t="shared" si="1480"/>
        <v>1-1900</v>
      </c>
      <c r="AD4518" s="50">
        <f>IFERROR(VLOOKUP(AC4518,IPC!$E$2:$F$1745,2,0),IPC!$H$1)</f>
        <v>138.32155800000001</v>
      </c>
    </row>
    <row r="4519" spans="10:30" x14ac:dyDescent="0.25">
      <c r="J4519" s="44" t="str">
        <f t="shared" si="1493"/>
        <v/>
      </c>
      <c r="K4519" s="33" t="str">
        <f t="shared" ca="1" si="1478"/>
        <v/>
      </c>
      <c r="L4519" s="108">
        <f t="shared" ca="1" si="1496"/>
        <v>0</v>
      </c>
      <c r="M4519" s="44" t="str">
        <f t="shared" si="1494"/>
        <v/>
      </c>
      <c r="N4519" s="45" t="str">
        <f t="shared" ca="1" si="1479"/>
        <v/>
      </c>
      <c r="O4519" s="108">
        <f t="shared" si="1492"/>
        <v>0</v>
      </c>
      <c r="P4519" s="21" t="e">
        <f t="shared" si="1481"/>
        <v>#N/A</v>
      </c>
      <c r="Q4519" s="21" t="e">
        <f t="shared" si="1482"/>
        <v>#N/A</v>
      </c>
      <c r="R4519" s="21" t="e">
        <f t="shared" si="1483"/>
        <v>#N/A</v>
      </c>
      <c r="S4519" s="21" t="e">
        <f t="shared" si="1484"/>
        <v>#N/A</v>
      </c>
      <c r="T4519" s="29" t="e">
        <f t="shared" si="1495"/>
        <v>#N/A</v>
      </c>
      <c r="U4519" s="34">
        <f t="shared" si="1485"/>
        <v>0</v>
      </c>
      <c r="V4519" s="16">
        <f t="shared" ca="1" si="1488"/>
        <v>44139</v>
      </c>
      <c r="W4519" s="56">
        <f t="shared" ca="1" si="1489"/>
        <v>10</v>
      </c>
      <c r="X4519" s="56">
        <f t="shared" ca="1" si="1490"/>
        <v>2020</v>
      </c>
      <c r="Y4519" s="55" t="str">
        <f t="shared" ca="1" si="1491"/>
        <v>10-2020</v>
      </c>
      <c r="Z4519" s="51">
        <f ca="1">IFERROR(VLOOKUP(Y4519,IPC!$E$2:$F$1745,2,0),IPC!$H$1)</f>
        <v>138.32155800000001</v>
      </c>
      <c r="AA4519" s="48">
        <f t="shared" si="1486"/>
        <v>1</v>
      </c>
      <c r="AB4519" s="48">
        <f t="shared" si="1487"/>
        <v>1900</v>
      </c>
      <c r="AC4519" s="32" t="str">
        <f t="shared" si="1480"/>
        <v>1-1900</v>
      </c>
      <c r="AD4519" s="50">
        <f>IFERROR(VLOOKUP(AC4519,IPC!$E$2:$F$1745,2,0),IPC!$H$1)</f>
        <v>138.32155800000001</v>
      </c>
    </row>
    <row r="4520" spans="10:30" x14ac:dyDescent="0.25">
      <c r="J4520" s="44" t="str">
        <f t="shared" si="1493"/>
        <v/>
      </c>
      <c r="K4520" s="33" t="str">
        <f t="shared" ca="1" si="1478"/>
        <v/>
      </c>
      <c r="L4520" s="108">
        <f t="shared" ca="1" si="1496"/>
        <v>0</v>
      </c>
      <c r="M4520" s="44" t="str">
        <f t="shared" si="1494"/>
        <v/>
      </c>
      <c r="N4520" s="45" t="str">
        <f t="shared" ca="1" si="1479"/>
        <v/>
      </c>
      <c r="O4520" s="108">
        <f t="shared" si="1492"/>
        <v>0</v>
      </c>
      <c r="P4520" s="21" t="e">
        <f t="shared" si="1481"/>
        <v>#N/A</v>
      </c>
      <c r="Q4520" s="21" t="e">
        <f t="shared" si="1482"/>
        <v>#N/A</v>
      </c>
      <c r="R4520" s="21" t="e">
        <f t="shared" si="1483"/>
        <v>#N/A</v>
      </c>
      <c r="S4520" s="21" t="e">
        <f t="shared" si="1484"/>
        <v>#N/A</v>
      </c>
      <c r="T4520" s="29" t="e">
        <f t="shared" si="1495"/>
        <v>#N/A</v>
      </c>
      <c r="U4520" s="34">
        <f t="shared" si="1485"/>
        <v>0</v>
      </c>
      <c r="V4520" s="16">
        <f t="shared" ca="1" si="1488"/>
        <v>44139</v>
      </c>
      <c r="W4520" s="56">
        <f t="shared" ca="1" si="1489"/>
        <v>10</v>
      </c>
      <c r="X4520" s="56">
        <f t="shared" ca="1" si="1490"/>
        <v>2020</v>
      </c>
      <c r="Y4520" s="55" t="str">
        <f t="shared" ca="1" si="1491"/>
        <v>10-2020</v>
      </c>
      <c r="Z4520" s="51">
        <f ca="1">IFERROR(VLOOKUP(Y4520,IPC!$E$2:$F$1745,2,0),IPC!$H$1)</f>
        <v>138.32155800000001</v>
      </c>
      <c r="AA4520" s="48">
        <f t="shared" si="1486"/>
        <v>1</v>
      </c>
      <c r="AB4520" s="48">
        <f t="shared" si="1487"/>
        <v>1900</v>
      </c>
      <c r="AC4520" s="32" t="str">
        <f t="shared" si="1480"/>
        <v>1-1900</v>
      </c>
      <c r="AD4520" s="50">
        <f>IFERROR(VLOOKUP(AC4520,IPC!$E$2:$F$1745,2,0),IPC!$H$1)</f>
        <v>138.32155800000001</v>
      </c>
    </row>
    <row r="4521" spans="10:30" x14ac:dyDescent="0.25">
      <c r="J4521" s="44" t="str">
        <f t="shared" si="1493"/>
        <v/>
      </c>
      <c r="K4521" s="33" t="str">
        <f t="shared" ca="1" si="1478"/>
        <v/>
      </c>
      <c r="L4521" s="108">
        <f t="shared" ca="1" si="1496"/>
        <v>0</v>
      </c>
      <c r="M4521" s="44" t="str">
        <f t="shared" si="1494"/>
        <v/>
      </c>
      <c r="N4521" s="45" t="str">
        <f t="shared" ca="1" si="1479"/>
        <v/>
      </c>
      <c r="O4521" s="108">
        <f t="shared" si="1492"/>
        <v>0</v>
      </c>
      <c r="P4521" s="21" t="e">
        <f t="shared" si="1481"/>
        <v>#N/A</v>
      </c>
      <c r="Q4521" s="21" t="e">
        <f t="shared" si="1482"/>
        <v>#N/A</v>
      </c>
      <c r="R4521" s="21" t="e">
        <f t="shared" si="1483"/>
        <v>#N/A</v>
      </c>
      <c r="S4521" s="21" t="e">
        <f t="shared" si="1484"/>
        <v>#N/A</v>
      </c>
      <c r="T4521" s="29" t="e">
        <f t="shared" si="1495"/>
        <v>#N/A</v>
      </c>
      <c r="U4521" s="34">
        <f t="shared" si="1485"/>
        <v>0</v>
      </c>
      <c r="V4521" s="16">
        <f t="shared" ca="1" si="1488"/>
        <v>44139</v>
      </c>
      <c r="W4521" s="56">
        <f t="shared" ca="1" si="1489"/>
        <v>10</v>
      </c>
      <c r="X4521" s="56">
        <f t="shared" ca="1" si="1490"/>
        <v>2020</v>
      </c>
      <c r="Y4521" s="55" t="str">
        <f t="shared" ca="1" si="1491"/>
        <v>10-2020</v>
      </c>
      <c r="Z4521" s="51">
        <f ca="1">IFERROR(VLOOKUP(Y4521,IPC!$E$2:$F$1745,2,0),IPC!$H$1)</f>
        <v>138.32155800000001</v>
      </c>
      <c r="AA4521" s="48">
        <f t="shared" si="1486"/>
        <v>1</v>
      </c>
      <c r="AB4521" s="48">
        <f t="shared" si="1487"/>
        <v>1900</v>
      </c>
      <c r="AC4521" s="32" t="str">
        <f t="shared" si="1480"/>
        <v>1-1900</v>
      </c>
      <c r="AD4521" s="50">
        <f>IFERROR(VLOOKUP(AC4521,IPC!$E$2:$F$1745,2,0),IPC!$H$1)</f>
        <v>138.32155800000001</v>
      </c>
    </row>
    <row r="4522" spans="10:30" x14ac:dyDescent="0.25">
      <c r="J4522" s="44" t="str">
        <f t="shared" si="1493"/>
        <v/>
      </c>
      <c r="K4522" s="33" t="str">
        <f t="shared" ca="1" si="1478"/>
        <v/>
      </c>
      <c r="L4522" s="108">
        <f t="shared" ca="1" si="1496"/>
        <v>0</v>
      </c>
      <c r="M4522" s="44" t="str">
        <f t="shared" si="1494"/>
        <v/>
      </c>
      <c r="N4522" s="45" t="str">
        <f t="shared" ca="1" si="1479"/>
        <v/>
      </c>
      <c r="O4522" s="108">
        <f t="shared" si="1492"/>
        <v>0</v>
      </c>
      <c r="P4522" s="21" t="e">
        <f t="shared" si="1481"/>
        <v>#N/A</v>
      </c>
      <c r="Q4522" s="21" t="e">
        <f t="shared" si="1482"/>
        <v>#N/A</v>
      </c>
      <c r="R4522" s="21" t="e">
        <f t="shared" si="1483"/>
        <v>#N/A</v>
      </c>
      <c r="S4522" s="21" t="e">
        <f t="shared" si="1484"/>
        <v>#N/A</v>
      </c>
      <c r="T4522" s="29" t="e">
        <f t="shared" si="1495"/>
        <v>#N/A</v>
      </c>
      <c r="U4522" s="34">
        <f t="shared" si="1485"/>
        <v>0</v>
      </c>
      <c r="V4522" s="16">
        <f t="shared" ca="1" si="1488"/>
        <v>44139</v>
      </c>
      <c r="W4522" s="56">
        <f t="shared" ca="1" si="1489"/>
        <v>10</v>
      </c>
      <c r="X4522" s="56">
        <f t="shared" ca="1" si="1490"/>
        <v>2020</v>
      </c>
      <c r="Y4522" s="55" t="str">
        <f t="shared" ca="1" si="1491"/>
        <v>10-2020</v>
      </c>
      <c r="Z4522" s="51">
        <f ca="1">IFERROR(VLOOKUP(Y4522,IPC!$E$2:$F$1745,2,0),IPC!$H$1)</f>
        <v>138.32155800000001</v>
      </c>
      <c r="AA4522" s="48">
        <f t="shared" si="1486"/>
        <v>1</v>
      </c>
      <c r="AB4522" s="48">
        <f t="shared" si="1487"/>
        <v>1900</v>
      </c>
      <c r="AC4522" s="32" t="str">
        <f t="shared" si="1480"/>
        <v>1-1900</v>
      </c>
      <c r="AD4522" s="50">
        <f>IFERROR(VLOOKUP(AC4522,IPC!$E$2:$F$1745,2,0),IPC!$H$1)</f>
        <v>138.32155800000001</v>
      </c>
    </row>
    <row r="4523" spans="10:30" x14ac:dyDescent="0.25">
      <c r="J4523" s="44" t="str">
        <f t="shared" si="1493"/>
        <v/>
      </c>
      <c r="K4523" s="33" t="str">
        <f t="shared" ca="1" si="1478"/>
        <v/>
      </c>
      <c r="L4523" s="108">
        <f t="shared" ca="1" si="1496"/>
        <v>0</v>
      </c>
      <c r="M4523" s="44" t="str">
        <f t="shared" si="1494"/>
        <v/>
      </c>
      <c r="N4523" s="45" t="str">
        <f t="shared" ca="1" si="1479"/>
        <v/>
      </c>
      <c r="O4523" s="108">
        <f t="shared" si="1492"/>
        <v>0</v>
      </c>
      <c r="P4523" s="21" t="e">
        <f t="shared" si="1481"/>
        <v>#N/A</v>
      </c>
      <c r="Q4523" s="21" t="e">
        <f t="shared" si="1482"/>
        <v>#N/A</v>
      </c>
      <c r="R4523" s="21" t="e">
        <f t="shared" si="1483"/>
        <v>#N/A</v>
      </c>
      <c r="S4523" s="21" t="e">
        <f t="shared" si="1484"/>
        <v>#N/A</v>
      </c>
      <c r="T4523" s="29" t="e">
        <f t="shared" si="1495"/>
        <v>#N/A</v>
      </c>
      <c r="U4523" s="34">
        <f t="shared" si="1485"/>
        <v>0</v>
      </c>
      <c r="V4523" s="16">
        <f t="shared" ca="1" si="1488"/>
        <v>44139</v>
      </c>
      <c r="W4523" s="56">
        <f t="shared" ca="1" si="1489"/>
        <v>10</v>
      </c>
      <c r="X4523" s="56">
        <f t="shared" ca="1" si="1490"/>
        <v>2020</v>
      </c>
      <c r="Y4523" s="55" t="str">
        <f t="shared" ca="1" si="1491"/>
        <v>10-2020</v>
      </c>
      <c r="Z4523" s="51">
        <f ca="1">IFERROR(VLOOKUP(Y4523,IPC!$E$2:$F$1745,2,0),IPC!$H$1)</f>
        <v>138.32155800000001</v>
      </c>
      <c r="AA4523" s="48">
        <f t="shared" si="1486"/>
        <v>1</v>
      </c>
      <c r="AB4523" s="48">
        <f t="shared" si="1487"/>
        <v>1900</v>
      </c>
      <c r="AC4523" s="32" t="str">
        <f t="shared" si="1480"/>
        <v>1-1900</v>
      </c>
      <c r="AD4523" s="50">
        <f>IFERROR(VLOOKUP(AC4523,IPC!$E$2:$F$1745,2,0),IPC!$H$1)</f>
        <v>138.32155800000001</v>
      </c>
    </row>
    <row r="4524" spans="10:30" x14ac:dyDescent="0.25">
      <c r="J4524" s="44" t="str">
        <f t="shared" si="1493"/>
        <v/>
      </c>
      <c r="K4524" s="33" t="str">
        <f t="shared" ca="1" si="1478"/>
        <v/>
      </c>
      <c r="L4524" s="108">
        <f t="shared" ca="1" si="1496"/>
        <v>0</v>
      </c>
      <c r="M4524" s="44" t="str">
        <f t="shared" si="1494"/>
        <v/>
      </c>
      <c r="N4524" s="45" t="str">
        <f t="shared" ca="1" si="1479"/>
        <v/>
      </c>
      <c r="O4524" s="108">
        <f t="shared" si="1492"/>
        <v>0</v>
      </c>
      <c r="P4524" s="21" t="e">
        <f t="shared" si="1481"/>
        <v>#N/A</v>
      </c>
      <c r="Q4524" s="21" t="e">
        <f t="shared" si="1482"/>
        <v>#N/A</v>
      </c>
      <c r="R4524" s="21" t="e">
        <f t="shared" si="1483"/>
        <v>#N/A</v>
      </c>
      <c r="S4524" s="21" t="e">
        <f t="shared" si="1484"/>
        <v>#N/A</v>
      </c>
      <c r="T4524" s="29" t="e">
        <f t="shared" si="1495"/>
        <v>#N/A</v>
      </c>
      <c r="U4524" s="34">
        <f t="shared" si="1485"/>
        <v>0</v>
      </c>
      <c r="V4524" s="16">
        <f t="shared" ca="1" si="1488"/>
        <v>44139</v>
      </c>
      <c r="W4524" s="56">
        <f t="shared" ca="1" si="1489"/>
        <v>10</v>
      </c>
      <c r="X4524" s="56">
        <f t="shared" ca="1" si="1490"/>
        <v>2020</v>
      </c>
      <c r="Y4524" s="55" t="str">
        <f t="shared" ca="1" si="1491"/>
        <v>10-2020</v>
      </c>
      <c r="Z4524" s="51">
        <f ca="1">IFERROR(VLOOKUP(Y4524,IPC!$E$2:$F$1745,2,0),IPC!$H$1)</f>
        <v>138.32155800000001</v>
      </c>
      <c r="AA4524" s="48">
        <f t="shared" si="1486"/>
        <v>1</v>
      </c>
      <c r="AB4524" s="48">
        <f t="shared" si="1487"/>
        <v>1900</v>
      </c>
      <c r="AC4524" s="32" t="str">
        <f t="shared" si="1480"/>
        <v>1-1900</v>
      </c>
      <c r="AD4524" s="50">
        <f>IFERROR(VLOOKUP(AC4524,IPC!$E$2:$F$1745,2,0),IPC!$H$1)</f>
        <v>138.32155800000001</v>
      </c>
    </row>
    <row r="4525" spans="10:30" x14ac:dyDescent="0.25">
      <c r="J4525" s="44" t="str">
        <f t="shared" si="1493"/>
        <v/>
      </c>
      <c r="K4525" s="33" t="str">
        <f t="shared" ca="1" si="1478"/>
        <v/>
      </c>
      <c r="L4525" s="108">
        <f t="shared" ca="1" si="1496"/>
        <v>0</v>
      </c>
      <c r="M4525" s="44" t="str">
        <f t="shared" si="1494"/>
        <v/>
      </c>
      <c r="N4525" s="45" t="str">
        <f t="shared" ca="1" si="1479"/>
        <v/>
      </c>
      <c r="O4525" s="108">
        <f t="shared" si="1492"/>
        <v>0</v>
      </c>
      <c r="P4525" s="21" t="e">
        <f t="shared" si="1481"/>
        <v>#N/A</v>
      </c>
      <c r="Q4525" s="21" t="e">
        <f t="shared" si="1482"/>
        <v>#N/A</v>
      </c>
      <c r="R4525" s="21" t="e">
        <f t="shared" si="1483"/>
        <v>#N/A</v>
      </c>
      <c r="S4525" s="21" t="e">
        <f t="shared" si="1484"/>
        <v>#N/A</v>
      </c>
      <c r="T4525" s="29" t="e">
        <f t="shared" si="1495"/>
        <v>#N/A</v>
      </c>
      <c r="U4525" s="34">
        <f t="shared" si="1485"/>
        <v>0</v>
      </c>
      <c r="V4525" s="16">
        <f t="shared" ca="1" si="1488"/>
        <v>44139</v>
      </c>
      <c r="W4525" s="56">
        <f t="shared" ca="1" si="1489"/>
        <v>10</v>
      </c>
      <c r="X4525" s="56">
        <f t="shared" ca="1" si="1490"/>
        <v>2020</v>
      </c>
      <c r="Y4525" s="55" t="str">
        <f t="shared" ca="1" si="1491"/>
        <v>10-2020</v>
      </c>
      <c r="Z4525" s="51">
        <f ca="1">IFERROR(VLOOKUP(Y4525,IPC!$E$2:$F$1745,2,0),IPC!$H$1)</f>
        <v>138.32155800000001</v>
      </c>
      <c r="AA4525" s="48">
        <f t="shared" si="1486"/>
        <v>1</v>
      </c>
      <c r="AB4525" s="48">
        <f t="shared" si="1487"/>
        <v>1900</v>
      </c>
      <c r="AC4525" s="32" t="str">
        <f t="shared" si="1480"/>
        <v>1-1900</v>
      </c>
      <c r="AD4525" s="50">
        <f>IFERROR(VLOOKUP(AC4525,IPC!$E$2:$F$1745,2,0),IPC!$H$1)</f>
        <v>138.32155800000001</v>
      </c>
    </row>
    <row r="4526" spans="10:30" x14ac:dyDescent="0.25">
      <c r="J4526" s="44" t="str">
        <f t="shared" si="1493"/>
        <v/>
      </c>
      <c r="K4526" s="33" t="str">
        <f t="shared" ref="K4526:K4589" ca="1" si="1497">IFERROR(IF((U4538-V4538)/365&lt;0,"",(U4538-V4538)/365),"")</f>
        <v/>
      </c>
      <c r="L4526" s="108">
        <f t="shared" ca="1" si="1496"/>
        <v>0</v>
      </c>
      <c r="M4526" s="44" t="str">
        <f t="shared" si="1494"/>
        <v/>
      </c>
      <c r="N4526" s="45" t="str">
        <f t="shared" ref="N4526:N4589" ca="1" si="1498">IFERROR(L4526*((1+$M$7)^K4526)/((1+$N$7)^K4526),"")</f>
        <v/>
      </c>
      <c r="O4526" s="108">
        <f t="shared" si="1492"/>
        <v>0</v>
      </c>
      <c r="P4526" s="21" t="e">
        <f t="shared" si="1481"/>
        <v>#N/A</v>
      </c>
      <c r="Q4526" s="21" t="e">
        <f t="shared" si="1482"/>
        <v>#N/A</v>
      </c>
      <c r="R4526" s="21" t="e">
        <f t="shared" si="1483"/>
        <v>#N/A</v>
      </c>
      <c r="S4526" s="21" t="e">
        <f t="shared" si="1484"/>
        <v>#N/A</v>
      </c>
      <c r="T4526" s="29" t="e">
        <f t="shared" si="1495"/>
        <v>#N/A</v>
      </c>
      <c r="U4526" s="34">
        <f t="shared" si="1485"/>
        <v>0</v>
      </c>
      <c r="V4526" s="16">
        <f t="shared" ca="1" si="1488"/>
        <v>44139</v>
      </c>
      <c r="W4526" s="56">
        <f t="shared" ca="1" si="1489"/>
        <v>10</v>
      </c>
      <c r="X4526" s="56">
        <f t="shared" ca="1" si="1490"/>
        <v>2020</v>
      </c>
      <c r="Y4526" s="55" t="str">
        <f t="shared" ca="1" si="1491"/>
        <v>10-2020</v>
      </c>
      <c r="Z4526" s="51">
        <f ca="1">IFERROR(VLOOKUP(Y4526,IPC!$E$2:$F$1745,2,0),IPC!$H$1)</f>
        <v>138.32155800000001</v>
      </c>
      <c r="AA4526" s="48">
        <f t="shared" si="1486"/>
        <v>1</v>
      </c>
      <c r="AB4526" s="48">
        <f t="shared" si="1487"/>
        <v>1900</v>
      </c>
      <c r="AC4526" s="32" t="str">
        <f t="shared" si="1480"/>
        <v>1-1900</v>
      </c>
      <c r="AD4526" s="50">
        <f>IFERROR(VLOOKUP(AC4526,IPC!$E$2:$F$1745,2,0),IPC!$H$1)</f>
        <v>138.32155800000001</v>
      </c>
    </row>
    <row r="4527" spans="10:30" x14ac:dyDescent="0.25">
      <c r="J4527" s="44" t="str">
        <f t="shared" si="1493"/>
        <v/>
      </c>
      <c r="K4527" s="33" t="str">
        <f t="shared" ca="1" si="1497"/>
        <v/>
      </c>
      <c r="L4527" s="108">
        <f t="shared" ca="1" si="1496"/>
        <v>0</v>
      </c>
      <c r="M4527" s="44" t="str">
        <f t="shared" si="1494"/>
        <v/>
      </c>
      <c r="N4527" s="45" t="str">
        <f t="shared" ca="1" si="1498"/>
        <v/>
      </c>
      <c r="O4527" s="108">
        <f t="shared" si="1492"/>
        <v>0</v>
      </c>
      <c r="P4527" s="21" t="e">
        <f t="shared" si="1481"/>
        <v>#N/A</v>
      </c>
      <c r="Q4527" s="21" t="e">
        <f t="shared" si="1482"/>
        <v>#N/A</v>
      </c>
      <c r="R4527" s="21" t="e">
        <f t="shared" si="1483"/>
        <v>#N/A</v>
      </c>
      <c r="S4527" s="21" t="e">
        <f t="shared" si="1484"/>
        <v>#N/A</v>
      </c>
      <c r="T4527" s="29" t="e">
        <f t="shared" si="1495"/>
        <v>#N/A</v>
      </c>
      <c r="U4527" s="34">
        <f t="shared" si="1485"/>
        <v>0</v>
      </c>
      <c r="V4527" s="16">
        <f t="shared" ca="1" si="1488"/>
        <v>44139</v>
      </c>
      <c r="W4527" s="56">
        <f t="shared" ca="1" si="1489"/>
        <v>10</v>
      </c>
      <c r="X4527" s="56">
        <f t="shared" ca="1" si="1490"/>
        <v>2020</v>
      </c>
      <c r="Y4527" s="55" t="str">
        <f t="shared" ca="1" si="1491"/>
        <v>10-2020</v>
      </c>
      <c r="Z4527" s="51">
        <f ca="1">IFERROR(VLOOKUP(Y4527,IPC!$E$2:$F$1745,2,0),IPC!$H$1)</f>
        <v>138.32155800000001</v>
      </c>
      <c r="AA4527" s="48">
        <f t="shared" si="1486"/>
        <v>1</v>
      </c>
      <c r="AB4527" s="48">
        <f t="shared" si="1487"/>
        <v>1900</v>
      </c>
      <c r="AC4527" s="32" t="str">
        <f t="shared" ref="AC4527:AC4590" si="1499">+AA4527&amp;"-"&amp;AB4527</f>
        <v>1-1900</v>
      </c>
      <c r="AD4527" s="50">
        <f>IFERROR(VLOOKUP(AC4527,IPC!$E$2:$F$1745,2,0),IPC!$H$1)</f>
        <v>138.32155800000001</v>
      </c>
    </row>
    <row r="4528" spans="10:30" x14ac:dyDescent="0.25">
      <c r="J4528" s="44" t="str">
        <f t="shared" si="1493"/>
        <v/>
      </c>
      <c r="K4528" s="33" t="str">
        <f t="shared" ca="1" si="1497"/>
        <v/>
      </c>
      <c r="L4528" s="108">
        <f t="shared" ca="1" si="1496"/>
        <v>0</v>
      </c>
      <c r="M4528" s="44" t="str">
        <f t="shared" si="1494"/>
        <v/>
      </c>
      <c r="N4528" s="45" t="str">
        <f t="shared" ca="1" si="1498"/>
        <v/>
      </c>
      <c r="O4528" s="108">
        <f t="shared" si="1492"/>
        <v>0</v>
      </c>
      <c r="P4528" s="21" t="e">
        <f t="shared" si="1481"/>
        <v>#N/A</v>
      </c>
      <c r="Q4528" s="21" t="e">
        <f t="shared" si="1482"/>
        <v>#N/A</v>
      </c>
      <c r="R4528" s="21" t="e">
        <f t="shared" si="1483"/>
        <v>#N/A</v>
      </c>
      <c r="S4528" s="21" t="e">
        <f t="shared" si="1484"/>
        <v>#N/A</v>
      </c>
      <c r="T4528" s="29" t="e">
        <f t="shared" si="1495"/>
        <v>#N/A</v>
      </c>
      <c r="U4528" s="34">
        <f t="shared" si="1485"/>
        <v>0</v>
      </c>
      <c r="V4528" s="16">
        <f t="shared" ca="1" si="1488"/>
        <v>44139</v>
      </c>
      <c r="W4528" s="56">
        <f t="shared" ca="1" si="1489"/>
        <v>10</v>
      </c>
      <c r="X4528" s="56">
        <f t="shared" ca="1" si="1490"/>
        <v>2020</v>
      </c>
      <c r="Y4528" s="55" t="str">
        <f t="shared" ca="1" si="1491"/>
        <v>10-2020</v>
      </c>
      <c r="Z4528" s="51">
        <f ca="1">IFERROR(VLOOKUP(Y4528,IPC!$E$2:$F$1745,2,0),IPC!$H$1)</f>
        <v>138.32155800000001</v>
      </c>
      <c r="AA4528" s="48">
        <f t="shared" si="1486"/>
        <v>1</v>
      </c>
      <c r="AB4528" s="48">
        <f t="shared" si="1487"/>
        <v>1900</v>
      </c>
      <c r="AC4528" s="32" t="str">
        <f t="shared" si="1499"/>
        <v>1-1900</v>
      </c>
      <c r="AD4528" s="50">
        <f>IFERROR(VLOOKUP(AC4528,IPC!$E$2:$F$1745,2,0),IPC!$H$1)</f>
        <v>138.32155800000001</v>
      </c>
    </row>
    <row r="4529" spans="10:30" x14ac:dyDescent="0.25">
      <c r="J4529" s="44" t="str">
        <f t="shared" si="1493"/>
        <v/>
      </c>
      <c r="K4529" s="33" t="str">
        <f t="shared" ca="1" si="1497"/>
        <v/>
      </c>
      <c r="L4529" s="108">
        <f t="shared" ca="1" si="1496"/>
        <v>0</v>
      </c>
      <c r="M4529" s="44" t="str">
        <f t="shared" si="1494"/>
        <v/>
      </c>
      <c r="N4529" s="45" t="str">
        <f t="shared" ca="1" si="1498"/>
        <v/>
      </c>
      <c r="O4529" s="108">
        <f t="shared" si="1492"/>
        <v>0</v>
      </c>
      <c r="P4529" s="21" t="e">
        <f t="shared" si="1481"/>
        <v>#N/A</v>
      </c>
      <c r="Q4529" s="21" t="e">
        <f t="shared" si="1482"/>
        <v>#N/A</v>
      </c>
      <c r="R4529" s="21" t="e">
        <f t="shared" si="1483"/>
        <v>#N/A</v>
      </c>
      <c r="S4529" s="21" t="e">
        <f t="shared" si="1484"/>
        <v>#N/A</v>
      </c>
      <c r="T4529" s="29" t="e">
        <f t="shared" si="1495"/>
        <v>#N/A</v>
      </c>
      <c r="U4529" s="34">
        <f t="shared" si="1485"/>
        <v>0</v>
      </c>
      <c r="V4529" s="16">
        <f t="shared" ca="1" si="1488"/>
        <v>44139</v>
      </c>
      <c r="W4529" s="56">
        <f t="shared" ca="1" si="1489"/>
        <v>10</v>
      </c>
      <c r="X4529" s="56">
        <f t="shared" ca="1" si="1490"/>
        <v>2020</v>
      </c>
      <c r="Y4529" s="55" t="str">
        <f t="shared" ca="1" si="1491"/>
        <v>10-2020</v>
      </c>
      <c r="Z4529" s="51">
        <f ca="1">IFERROR(VLOOKUP(Y4529,IPC!$E$2:$F$1745,2,0),IPC!$H$1)</f>
        <v>138.32155800000001</v>
      </c>
      <c r="AA4529" s="48">
        <f t="shared" si="1486"/>
        <v>1</v>
      </c>
      <c r="AB4529" s="48">
        <f t="shared" si="1487"/>
        <v>1900</v>
      </c>
      <c r="AC4529" s="32" t="str">
        <f t="shared" si="1499"/>
        <v>1-1900</v>
      </c>
      <c r="AD4529" s="50">
        <f>IFERROR(VLOOKUP(AC4529,IPC!$E$2:$F$1745,2,0),IPC!$H$1)</f>
        <v>138.32155800000001</v>
      </c>
    </row>
    <row r="4530" spans="10:30" x14ac:dyDescent="0.25">
      <c r="J4530" s="44" t="str">
        <f t="shared" si="1493"/>
        <v/>
      </c>
      <c r="K4530" s="33" t="str">
        <f t="shared" ca="1" si="1497"/>
        <v/>
      </c>
      <c r="L4530" s="108">
        <f t="shared" ca="1" si="1496"/>
        <v>0</v>
      </c>
      <c r="M4530" s="44" t="str">
        <f t="shared" si="1494"/>
        <v/>
      </c>
      <c r="N4530" s="45" t="str">
        <f t="shared" ca="1" si="1498"/>
        <v/>
      </c>
      <c r="O4530" s="108">
        <f t="shared" si="1492"/>
        <v>0</v>
      </c>
      <c r="P4530" s="21" t="e">
        <f t="shared" ref="P4530:P4593" si="1500">+VLOOKUP(D4518,$E$2:$F$5,2,0)</f>
        <v>#N/A</v>
      </c>
      <c r="Q4530" s="21" t="e">
        <f t="shared" ref="Q4530:Q4593" si="1501">+VLOOKUP(E4518,$E$2:$F$5,2,0)</f>
        <v>#N/A</v>
      </c>
      <c r="R4530" s="21" t="e">
        <f t="shared" ref="R4530:R4593" si="1502">+VLOOKUP(F4518,$E$2:$F$5,2,0)</f>
        <v>#N/A</v>
      </c>
      <c r="S4530" s="21" t="e">
        <f t="shared" ref="S4530:S4593" si="1503">+VLOOKUP(G4518,$E$2:$F$5,2,0)</f>
        <v>#N/A</v>
      </c>
      <c r="T4530" s="29" t="e">
        <f t="shared" si="1495"/>
        <v>#N/A</v>
      </c>
      <c r="U4530" s="34">
        <f t="shared" ref="U4530:U4593" si="1504">+H4518+365*I4518</f>
        <v>0</v>
      </c>
      <c r="V4530" s="16">
        <f t="shared" ca="1" si="1488"/>
        <v>44139</v>
      </c>
      <c r="W4530" s="56">
        <f t="shared" ca="1" si="1489"/>
        <v>10</v>
      </c>
      <c r="X4530" s="56">
        <f t="shared" ca="1" si="1490"/>
        <v>2020</v>
      </c>
      <c r="Y4530" s="55" t="str">
        <f t="shared" ca="1" si="1491"/>
        <v>10-2020</v>
      </c>
      <c r="Z4530" s="51">
        <f ca="1">IFERROR(VLOOKUP(Y4530,IPC!$E$2:$F$1745,2,0),IPC!$H$1)</f>
        <v>138.32155800000001</v>
      </c>
      <c r="AA4530" s="48">
        <f t="shared" ref="AA4530:AA4593" si="1505">+MONTH(H4518)</f>
        <v>1</v>
      </c>
      <c r="AB4530" s="48">
        <f t="shared" ref="AB4530:AB4593" si="1506">+YEAR(H4518)</f>
        <v>1900</v>
      </c>
      <c r="AC4530" s="32" t="str">
        <f t="shared" si="1499"/>
        <v>1-1900</v>
      </c>
      <c r="AD4530" s="50">
        <f>IFERROR(VLOOKUP(AC4530,IPC!$E$2:$F$1745,2,0),IPC!$H$1)</f>
        <v>138.32155800000001</v>
      </c>
    </row>
    <row r="4531" spans="10:30" x14ac:dyDescent="0.25">
      <c r="J4531" s="44" t="str">
        <f t="shared" si="1493"/>
        <v/>
      </c>
      <c r="K4531" s="33" t="str">
        <f t="shared" ca="1" si="1497"/>
        <v/>
      </c>
      <c r="L4531" s="108">
        <f t="shared" ca="1" si="1496"/>
        <v>0</v>
      </c>
      <c r="M4531" s="44" t="str">
        <f t="shared" si="1494"/>
        <v/>
      </c>
      <c r="N4531" s="45" t="str">
        <f t="shared" ca="1" si="1498"/>
        <v/>
      </c>
      <c r="O4531" s="108">
        <f t="shared" si="1492"/>
        <v>0</v>
      </c>
      <c r="P4531" s="21" t="e">
        <f t="shared" si="1500"/>
        <v>#N/A</v>
      </c>
      <c r="Q4531" s="21" t="e">
        <f t="shared" si="1501"/>
        <v>#N/A</v>
      </c>
      <c r="R4531" s="21" t="e">
        <f t="shared" si="1502"/>
        <v>#N/A</v>
      </c>
      <c r="S4531" s="21" t="e">
        <f t="shared" si="1503"/>
        <v>#N/A</v>
      </c>
      <c r="T4531" s="29" t="e">
        <f t="shared" si="1495"/>
        <v>#N/A</v>
      </c>
      <c r="U4531" s="34">
        <f t="shared" si="1504"/>
        <v>0</v>
      </c>
      <c r="V4531" s="16">
        <f t="shared" ca="1" si="1488"/>
        <v>44139</v>
      </c>
      <c r="W4531" s="56">
        <f t="shared" ca="1" si="1489"/>
        <v>10</v>
      </c>
      <c r="X4531" s="56">
        <f t="shared" ca="1" si="1490"/>
        <v>2020</v>
      </c>
      <c r="Y4531" s="55" t="str">
        <f t="shared" ca="1" si="1491"/>
        <v>10-2020</v>
      </c>
      <c r="Z4531" s="51">
        <f ca="1">IFERROR(VLOOKUP(Y4531,IPC!$E$2:$F$1745,2,0),IPC!$H$1)</f>
        <v>138.32155800000001</v>
      </c>
      <c r="AA4531" s="48">
        <f t="shared" si="1505"/>
        <v>1</v>
      </c>
      <c r="AB4531" s="48">
        <f t="shared" si="1506"/>
        <v>1900</v>
      </c>
      <c r="AC4531" s="32" t="str">
        <f t="shared" si="1499"/>
        <v>1-1900</v>
      </c>
      <c r="AD4531" s="50">
        <f>IFERROR(VLOOKUP(AC4531,IPC!$E$2:$F$1745,2,0),IPC!$H$1)</f>
        <v>138.32155800000001</v>
      </c>
    </row>
    <row r="4532" spans="10:30" x14ac:dyDescent="0.25">
      <c r="J4532" s="44" t="str">
        <f t="shared" si="1493"/>
        <v/>
      </c>
      <c r="K4532" s="33" t="str">
        <f t="shared" ca="1" si="1497"/>
        <v/>
      </c>
      <c r="L4532" s="108">
        <f t="shared" ca="1" si="1496"/>
        <v>0</v>
      </c>
      <c r="M4532" s="44" t="str">
        <f t="shared" si="1494"/>
        <v/>
      </c>
      <c r="N4532" s="45" t="str">
        <f t="shared" ca="1" si="1498"/>
        <v/>
      </c>
      <c r="O4532" s="108">
        <f t="shared" si="1492"/>
        <v>0</v>
      </c>
      <c r="P4532" s="21" t="e">
        <f t="shared" si="1500"/>
        <v>#N/A</v>
      </c>
      <c r="Q4532" s="21" t="e">
        <f t="shared" si="1501"/>
        <v>#N/A</v>
      </c>
      <c r="R4532" s="21" t="e">
        <f t="shared" si="1502"/>
        <v>#N/A</v>
      </c>
      <c r="S4532" s="21" t="e">
        <f t="shared" si="1503"/>
        <v>#N/A</v>
      </c>
      <c r="T4532" s="29" t="e">
        <f t="shared" si="1495"/>
        <v>#N/A</v>
      </c>
      <c r="U4532" s="34">
        <f t="shared" si="1504"/>
        <v>0</v>
      </c>
      <c r="V4532" s="16">
        <f t="shared" ca="1" si="1488"/>
        <v>44139</v>
      </c>
      <c r="W4532" s="56">
        <f t="shared" ca="1" si="1489"/>
        <v>10</v>
      </c>
      <c r="X4532" s="56">
        <f t="shared" ca="1" si="1490"/>
        <v>2020</v>
      </c>
      <c r="Y4532" s="55" t="str">
        <f t="shared" ca="1" si="1491"/>
        <v>10-2020</v>
      </c>
      <c r="Z4532" s="51">
        <f ca="1">IFERROR(VLOOKUP(Y4532,IPC!$E$2:$F$1745,2,0),IPC!$H$1)</f>
        <v>138.32155800000001</v>
      </c>
      <c r="AA4532" s="48">
        <f t="shared" si="1505"/>
        <v>1</v>
      </c>
      <c r="AB4532" s="48">
        <f t="shared" si="1506"/>
        <v>1900</v>
      </c>
      <c r="AC4532" s="32" t="str">
        <f t="shared" si="1499"/>
        <v>1-1900</v>
      </c>
      <c r="AD4532" s="50">
        <f>IFERROR(VLOOKUP(AC4532,IPC!$E$2:$F$1745,2,0),IPC!$H$1)</f>
        <v>138.32155800000001</v>
      </c>
    </row>
    <row r="4533" spans="10:30" x14ac:dyDescent="0.25">
      <c r="J4533" s="44" t="str">
        <f t="shared" si="1493"/>
        <v/>
      </c>
      <c r="K4533" s="33" t="str">
        <f t="shared" ca="1" si="1497"/>
        <v/>
      </c>
      <c r="L4533" s="108">
        <f t="shared" ca="1" si="1496"/>
        <v>0</v>
      </c>
      <c r="M4533" s="44" t="str">
        <f t="shared" si="1494"/>
        <v/>
      </c>
      <c r="N4533" s="45" t="str">
        <f t="shared" ca="1" si="1498"/>
        <v/>
      </c>
      <c r="O4533" s="108">
        <f t="shared" si="1492"/>
        <v>0</v>
      </c>
      <c r="P4533" s="21" t="e">
        <f t="shared" si="1500"/>
        <v>#N/A</v>
      </c>
      <c r="Q4533" s="21" t="e">
        <f t="shared" si="1501"/>
        <v>#N/A</v>
      </c>
      <c r="R4533" s="21" t="e">
        <f t="shared" si="1502"/>
        <v>#N/A</v>
      </c>
      <c r="S4533" s="21" t="e">
        <f t="shared" si="1503"/>
        <v>#N/A</v>
      </c>
      <c r="T4533" s="29" t="e">
        <f t="shared" si="1495"/>
        <v>#N/A</v>
      </c>
      <c r="U4533" s="34">
        <f t="shared" si="1504"/>
        <v>0</v>
      </c>
      <c r="V4533" s="16">
        <f t="shared" ca="1" si="1488"/>
        <v>44139</v>
      </c>
      <c r="W4533" s="56">
        <f t="shared" ca="1" si="1489"/>
        <v>10</v>
      </c>
      <c r="X4533" s="56">
        <f t="shared" ca="1" si="1490"/>
        <v>2020</v>
      </c>
      <c r="Y4533" s="55" t="str">
        <f t="shared" ca="1" si="1491"/>
        <v>10-2020</v>
      </c>
      <c r="Z4533" s="51">
        <f ca="1">IFERROR(VLOOKUP(Y4533,IPC!$E$2:$F$1745,2,0),IPC!$H$1)</f>
        <v>138.32155800000001</v>
      </c>
      <c r="AA4533" s="48">
        <f t="shared" si="1505"/>
        <v>1</v>
      </c>
      <c r="AB4533" s="48">
        <f t="shared" si="1506"/>
        <v>1900</v>
      </c>
      <c r="AC4533" s="32" t="str">
        <f t="shared" si="1499"/>
        <v>1-1900</v>
      </c>
      <c r="AD4533" s="50">
        <f>IFERROR(VLOOKUP(AC4533,IPC!$E$2:$F$1745,2,0),IPC!$H$1)</f>
        <v>138.32155800000001</v>
      </c>
    </row>
    <row r="4534" spans="10:30" x14ac:dyDescent="0.25">
      <c r="J4534" s="44" t="str">
        <f t="shared" si="1493"/>
        <v/>
      </c>
      <c r="K4534" s="33" t="str">
        <f t="shared" ca="1" si="1497"/>
        <v/>
      </c>
      <c r="L4534" s="108">
        <f t="shared" ca="1" si="1496"/>
        <v>0</v>
      </c>
      <c r="M4534" s="44" t="str">
        <f t="shared" si="1494"/>
        <v/>
      </c>
      <c r="N4534" s="45" t="str">
        <f t="shared" ca="1" si="1498"/>
        <v/>
      </c>
      <c r="O4534" s="108">
        <f t="shared" si="1492"/>
        <v>0</v>
      </c>
      <c r="P4534" s="21" t="e">
        <f t="shared" si="1500"/>
        <v>#N/A</v>
      </c>
      <c r="Q4534" s="21" t="e">
        <f t="shared" si="1501"/>
        <v>#N/A</v>
      </c>
      <c r="R4534" s="21" t="e">
        <f t="shared" si="1502"/>
        <v>#N/A</v>
      </c>
      <c r="S4534" s="21" t="e">
        <f t="shared" si="1503"/>
        <v>#N/A</v>
      </c>
      <c r="T4534" s="29" t="e">
        <f t="shared" si="1495"/>
        <v>#N/A</v>
      </c>
      <c r="U4534" s="34">
        <f t="shared" si="1504"/>
        <v>0</v>
      </c>
      <c r="V4534" s="16">
        <f t="shared" ca="1" si="1488"/>
        <v>44139</v>
      </c>
      <c r="W4534" s="56">
        <f t="shared" ca="1" si="1489"/>
        <v>10</v>
      </c>
      <c r="X4534" s="56">
        <f t="shared" ca="1" si="1490"/>
        <v>2020</v>
      </c>
      <c r="Y4534" s="55" t="str">
        <f t="shared" ca="1" si="1491"/>
        <v>10-2020</v>
      </c>
      <c r="Z4534" s="51">
        <f ca="1">IFERROR(VLOOKUP(Y4534,IPC!$E$2:$F$1745,2,0),IPC!$H$1)</f>
        <v>138.32155800000001</v>
      </c>
      <c r="AA4534" s="48">
        <f t="shared" si="1505"/>
        <v>1</v>
      </c>
      <c r="AB4534" s="48">
        <f t="shared" si="1506"/>
        <v>1900</v>
      </c>
      <c r="AC4534" s="32" t="str">
        <f t="shared" si="1499"/>
        <v>1-1900</v>
      </c>
      <c r="AD4534" s="50">
        <f>IFERROR(VLOOKUP(AC4534,IPC!$E$2:$F$1745,2,0),IPC!$H$1)</f>
        <v>138.32155800000001</v>
      </c>
    </row>
    <row r="4535" spans="10:30" x14ac:dyDescent="0.25">
      <c r="J4535" s="44" t="str">
        <f t="shared" si="1493"/>
        <v/>
      </c>
      <c r="K4535" s="33" t="str">
        <f t="shared" ca="1" si="1497"/>
        <v/>
      </c>
      <c r="L4535" s="108">
        <f t="shared" ca="1" si="1496"/>
        <v>0</v>
      </c>
      <c r="M4535" s="44" t="str">
        <f t="shared" si="1494"/>
        <v/>
      </c>
      <c r="N4535" s="45" t="str">
        <f t="shared" ca="1" si="1498"/>
        <v/>
      </c>
      <c r="O4535" s="108">
        <f t="shared" si="1492"/>
        <v>0</v>
      </c>
      <c r="P4535" s="21" t="e">
        <f t="shared" si="1500"/>
        <v>#N/A</v>
      </c>
      <c r="Q4535" s="21" t="e">
        <f t="shared" si="1501"/>
        <v>#N/A</v>
      </c>
      <c r="R4535" s="21" t="e">
        <f t="shared" si="1502"/>
        <v>#N/A</v>
      </c>
      <c r="S4535" s="21" t="e">
        <f t="shared" si="1503"/>
        <v>#N/A</v>
      </c>
      <c r="T4535" s="29" t="e">
        <f t="shared" si="1495"/>
        <v>#N/A</v>
      </c>
      <c r="U4535" s="34">
        <f t="shared" si="1504"/>
        <v>0</v>
      </c>
      <c r="V4535" s="16">
        <f t="shared" ca="1" si="1488"/>
        <v>44139</v>
      </c>
      <c r="W4535" s="56">
        <f t="shared" ca="1" si="1489"/>
        <v>10</v>
      </c>
      <c r="X4535" s="56">
        <f t="shared" ca="1" si="1490"/>
        <v>2020</v>
      </c>
      <c r="Y4535" s="55" t="str">
        <f t="shared" ca="1" si="1491"/>
        <v>10-2020</v>
      </c>
      <c r="Z4535" s="51">
        <f ca="1">IFERROR(VLOOKUP(Y4535,IPC!$E$2:$F$1745,2,0),IPC!$H$1)</f>
        <v>138.32155800000001</v>
      </c>
      <c r="AA4535" s="48">
        <f t="shared" si="1505"/>
        <v>1</v>
      </c>
      <c r="AB4535" s="48">
        <f t="shared" si="1506"/>
        <v>1900</v>
      </c>
      <c r="AC4535" s="32" t="str">
        <f t="shared" si="1499"/>
        <v>1-1900</v>
      </c>
      <c r="AD4535" s="50">
        <f>IFERROR(VLOOKUP(AC4535,IPC!$E$2:$F$1745,2,0),IPC!$H$1)</f>
        <v>138.32155800000001</v>
      </c>
    </row>
    <row r="4536" spans="10:30" x14ac:dyDescent="0.25">
      <c r="J4536" s="44" t="str">
        <f t="shared" si="1493"/>
        <v/>
      </c>
      <c r="K4536" s="33" t="str">
        <f t="shared" ca="1" si="1497"/>
        <v/>
      </c>
      <c r="L4536" s="108">
        <f t="shared" ca="1" si="1496"/>
        <v>0</v>
      </c>
      <c r="M4536" s="44" t="str">
        <f t="shared" si="1494"/>
        <v/>
      </c>
      <c r="N4536" s="45" t="str">
        <f t="shared" ca="1" si="1498"/>
        <v/>
      </c>
      <c r="O4536" s="108">
        <f t="shared" si="1492"/>
        <v>0</v>
      </c>
      <c r="P4536" s="21" t="e">
        <f t="shared" si="1500"/>
        <v>#N/A</v>
      </c>
      <c r="Q4536" s="21" t="e">
        <f t="shared" si="1501"/>
        <v>#N/A</v>
      </c>
      <c r="R4536" s="21" t="e">
        <f t="shared" si="1502"/>
        <v>#N/A</v>
      </c>
      <c r="S4536" s="21" t="e">
        <f t="shared" si="1503"/>
        <v>#N/A</v>
      </c>
      <c r="T4536" s="29" t="e">
        <f t="shared" si="1495"/>
        <v>#N/A</v>
      </c>
      <c r="U4536" s="34">
        <f t="shared" si="1504"/>
        <v>0</v>
      </c>
      <c r="V4536" s="16">
        <f t="shared" ca="1" si="1488"/>
        <v>44139</v>
      </c>
      <c r="W4536" s="56">
        <f t="shared" ca="1" si="1489"/>
        <v>10</v>
      </c>
      <c r="X4536" s="56">
        <f t="shared" ca="1" si="1490"/>
        <v>2020</v>
      </c>
      <c r="Y4536" s="55" t="str">
        <f t="shared" ca="1" si="1491"/>
        <v>10-2020</v>
      </c>
      <c r="Z4536" s="51">
        <f ca="1">IFERROR(VLOOKUP(Y4536,IPC!$E$2:$F$1745,2,0),IPC!$H$1)</f>
        <v>138.32155800000001</v>
      </c>
      <c r="AA4536" s="48">
        <f t="shared" si="1505"/>
        <v>1</v>
      </c>
      <c r="AB4536" s="48">
        <f t="shared" si="1506"/>
        <v>1900</v>
      </c>
      <c r="AC4536" s="32" t="str">
        <f t="shared" si="1499"/>
        <v>1-1900</v>
      </c>
      <c r="AD4536" s="50">
        <f>IFERROR(VLOOKUP(AC4536,IPC!$E$2:$F$1745,2,0),IPC!$H$1)</f>
        <v>138.32155800000001</v>
      </c>
    </row>
    <row r="4537" spans="10:30" x14ac:dyDescent="0.25">
      <c r="J4537" s="44" t="str">
        <f t="shared" si="1493"/>
        <v/>
      </c>
      <c r="K4537" s="33" t="str">
        <f t="shared" ca="1" si="1497"/>
        <v/>
      </c>
      <c r="L4537" s="108">
        <f t="shared" ca="1" si="1496"/>
        <v>0</v>
      </c>
      <c r="M4537" s="44" t="str">
        <f t="shared" si="1494"/>
        <v/>
      </c>
      <c r="N4537" s="45" t="str">
        <f t="shared" ca="1" si="1498"/>
        <v/>
      </c>
      <c r="O4537" s="108">
        <f t="shared" si="1492"/>
        <v>0</v>
      </c>
      <c r="P4537" s="21" t="e">
        <f t="shared" si="1500"/>
        <v>#N/A</v>
      </c>
      <c r="Q4537" s="21" t="e">
        <f t="shared" si="1501"/>
        <v>#N/A</v>
      </c>
      <c r="R4537" s="21" t="e">
        <f t="shared" si="1502"/>
        <v>#N/A</v>
      </c>
      <c r="S4537" s="21" t="e">
        <f t="shared" si="1503"/>
        <v>#N/A</v>
      </c>
      <c r="T4537" s="29" t="e">
        <f t="shared" si="1495"/>
        <v>#N/A</v>
      </c>
      <c r="U4537" s="34">
        <f t="shared" si="1504"/>
        <v>0</v>
      </c>
      <c r="V4537" s="16">
        <f t="shared" ca="1" si="1488"/>
        <v>44139</v>
      </c>
      <c r="W4537" s="56">
        <f t="shared" ca="1" si="1489"/>
        <v>10</v>
      </c>
      <c r="X4537" s="56">
        <f t="shared" ca="1" si="1490"/>
        <v>2020</v>
      </c>
      <c r="Y4537" s="55" t="str">
        <f t="shared" ca="1" si="1491"/>
        <v>10-2020</v>
      </c>
      <c r="Z4537" s="51">
        <f ca="1">IFERROR(VLOOKUP(Y4537,IPC!$E$2:$F$1745,2,0),IPC!$H$1)</f>
        <v>138.32155800000001</v>
      </c>
      <c r="AA4537" s="48">
        <f t="shared" si="1505"/>
        <v>1</v>
      </c>
      <c r="AB4537" s="48">
        <f t="shared" si="1506"/>
        <v>1900</v>
      </c>
      <c r="AC4537" s="32" t="str">
        <f t="shared" si="1499"/>
        <v>1-1900</v>
      </c>
      <c r="AD4537" s="50">
        <f>IFERROR(VLOOKUP(AC4537,IPC!$E$2:$F$1745,2,0),IPC!$H$1)</f>
        <v>138.32155800000001</v>
      </c>
    </row>
    <row r="4538" spans="10:30" x14ac:dyDescent="0.25">
      <c r="J4538" s="44" t="str">
        <f t="shared" si="1493"/>
        <v/>
      </c>
      <c r="K4538" s="33" t="str">
        <f t="shared" ca="1" si="1497"/>
        <v/>
      </c>
      <c r="L4538" s="108">
        <f t="shared" ca="1" si="1496"/>
        <v>0</v>
      </c>
      <c r="M4538" s="44" t="str">
        <f t="shared" si="1494"/>
        <v/>
      </c>
      <c r="N4538" s="45" t="str">
        <f t="shared" ca="1" si="1498"/>
        <v/>
      </c>
      <c r="O4538" s="108">
        <f t="shared" si="1492"/>
        <v>0</v>
      </c>
      <c r="P4538" s="21" t="e">
        <f t="shared" si="1500"/>
        <v>#N/A</v>
      </c>
      <c r="Q4538" s="21" t="e">
        <f t="shared" si="1501"/>
        <v>#N/A</v>
      </c>
      <c r="R4538" s="21" t="e">
        <f t="shared" si="1502"/>
        <v>#N/A</v>
      </c>
      <c r="S4538" s="21" t="e">
        <f t="shared" si="1503"/>
        <v>#N/A</v>
      </c>
      <c r="T4538" s="29" t="e">
        <f t="shared" si="1495"/>
        <v>#N/A</v>
      </c>
      <c r="U4538" s="34">
        <f t="shared" si="1504"/>
        <v>0</v>
      </c>
      <c r="V4538" s="16">
        <f t="shared" ref="V4538:V4601" ca="1" si="1507">+TODAY()</f>
        <v>44139</v>
      </c>
      <c r="W4538" s="56">
        <f t="shared" ref="W4538:W4601" ca="1" si="1508">+MONTH(V4538)-1</f>
        <v>10</v>
      </c>
      <c r="X4538" s="56">
        <f t="shared" ref="X4538:X4601" ca="1" si="1509">+YEAR(V4538)</f>
        <v>2020</v>
      </c>
      <c r="Y4538" s="55" t="str">
        <f t="shared" ref="Y4538:Y4601" ca="1" si="1510">+W4538&amp;"-"&amp;X4538</f>
        <v>10-2020</v>
      </c>
      <c r="Z4538" s="51">
        <f ca="1">IFERROR(VLOOKUP(Y4538,IPC!$E$2:$F$1745,2,0),IPC!$H$1)</f>
        <v>138.32155800000001</v>
      </c>
      <c r="AA4538" s="48">
        <f t="shared" si="1505"/>
        <v>1</v>
      </c>
      <c r="AB4538" s="48">
        <f t="shared" si="1506"/>
        <v>1900</v>
      </c>
      <c r="AC4538" s="32" t="str">
        <f t="shared" si="1499"/>
        <v>1-1900</v>
      </c>
      <c r="AD4538" s="50">
        <f>IFERROR(VLOOKUP(AC4538,IPC!$E$2:$F$1745,2,0),IPC!$H$1)</f>
        <v>138.32155800000001</v>
      </c>
    </row>
    <row r="4539" spans="10:30" x14ac:dyDescent="0.25">
      <c r="J4539" s="44" t="str">
        <f t="shared" si="1493"/>
        <v/>
      </c>
      <c r="K4539" s="33" t="str">
        <f t="shared" ca="1" si="1497"/>
        <v/>
      </c>
      <c r="L4539" s="108">
        <f t="shared" ca="1" si="1496"/>
        <v>0</v>
      </c>
      <c r="M4539" s="44" t="str">
        <f t="shared" si="1494"/>
        <v/>
      </c>
      <c r="N4539" s="45" t="str">
        <f t="shared" ca="1" si="1498"/>
        <v/>
      </c>
      <c r="O4539" s="108">
        <f t="shared" si="1492"/>
        <v>0</v>
      </c>
      <c r="P4539" s="21" t="e">
        <f t="shared" si="1500"/>
        <v>#N/A</v>
      </c>
      <c r="Q4539" s="21" t="e">
        <f t="shared" si="1501"/>
        <v>#N/A</v>
      </c>
      <c r="R4539" s="21" t="e">
        <f t="shared" si="1502"/>
        <v>#N/A</v>
      </c>
      <c r="S4539" s="21" t="e">
        <f t="shared" si="1503"/>
        <v>#N/A</v>
      </c>
      <c r="T4539" s="29" t="e">
        <f t="shared" si="1495"/>
        <v>#N/A</v>
      </c>
      <c r="U4539" s="34">
        <f t="shared" si="1504"/>
        <v>0</v>
      </c>
      <c r="V4539" s="16">
        <f t="shared" ca="1" si="1507"/>
        <v>44139</v>
      </c>
      <c r="W4539" s="56">
        <f t="shared" ca="1" si="1508"/>
        <v>10</v>
      </c>
      <c r="X4539" s="56">
        <f t="shared" ca="1" si="1509"/>
        <v>2020</v>
      </c>
      <c r="Y4539" s="55" t="str">
        <f t="shared" ca="1" si="1510"/>
        <v>10-2020</v>
      </c>
      <c r="Z4539" s="51">
        <f ca="1">IFERROR(VLOOKUP(Y4539,IPC!$E$2:$F$1745,2,0),IPC!$H$1)</f>
        <v>138.32155800000001</v>
      </c>
      <c r="AA4539" s="48">
        <f t="shared" si="1505"/>
        <v>1</v>
      </c>
      <c r="AB4539" s="48">
        <f t="shared" si="1506"/>
        <v>1900</v>
      </c>
      <c r="AC4539" s="32" t="str">
        <f t="shared" si="1499"/>
        <v>1-1900</v>
      </c>
      <c r="AD4539" s="50">
        <f>IFERROR(VLOOKUP(AC4539,IPC!$E$2:$F$1745,2,0),IPC!$H$1)</f>
        <v>138.32155800000001</v>
      </c>
    </row>
    <row r="4540" spans="10:30" x14ac:dyDescent="0.25">
      <c r="J4540" s="44" t="str">
        <f t="shared" si="1493"/>
        <v/>
      </c>
      <c r="K4540" s="33" t="str">
        <f t="shared" ca="1" si="1497"/>
        <v/>
      </c>
      <c r="L4540" s="108">
        <f t="shared" ca="1" si="1496"/>
        <v>0</v>
      </c>
      <c r="M4540" s="44" t="str">
        <f t="shared" si="1494"/>
        <v/>
      </c>
      <c r="N4540" s="45" t="str">
        <f t="shared" ca="1" si="1498"/>
        <v/>
      </c>
      <c r="O4540" s="108">
        <f t="shared" si="1492"/>
        <v>0</v>
      </c>
      <c r="P4540" s="21" t="e">
        <f t="shared" si="1500"/>
        <v>#N/A</v>
      </c>
      <c r="Q4540" s="21" t="e">
        <f t="shared" si="1501"/>
        <v>#N/A</v>
      </c>
      <c r="R4540" s="21" t="e">
        <f t="shared" si="1502"/>
        <v>#N/A</v>
      </c>
      <c r="S4540" s="21" t="e">
        <f t="shared" si="1503"/>
        <v>#N/A</v>
      </c>
      <c r="T4540" s="29" t="e">
        <f t="shared" si="1495"/>
        <v>#N/A</v>
      </c>
      <c r="U4540" s="34">
        <f t="shared" si="1504"/>
        <v>0</v>
      </c>
      <c r="V4540" s="16">
        <f t="shared" ca="1" si="1507"/>
        <v>44139</v>
      </c>
      <c r="W4540" s="56">
        <f t="shared" ca="1" si="1508"/>
        <v>10</v>
      </c>
      <c r="X4540" s="56">
        <f t="shared" ca="1" si="1509"/>
        <v>2020</v>
      </c>
      <c r="Y4540" s="55" t="str">
        <f t="shared" ca="1" si="1510"/>
        <v>10-2020</v>
      </c>
      <c r="Z4540" s="51">
        <f ca="1">IFERROR(VLOOKUP(Y4540,IPC!$E$2:$F$1745,2,0),IPC!$H$1)</f>
        <v>138.32155800000001</v>
      </c>
      <c r="AA4540" s="48">
        <f t="shared" si="1505"/>
        <v>1</v>
      </c>
      <c r="AB4540" s="48">
        <f t="shared" si="1506"/>
        <v>1900</v>
      </c>
      <c r="AC4540" s="32" t="str">
        <f t="shared" si="1499"/>
        <v>1-1900</v>
      </c>
      <c r="AD4540" s="50">
        <f>IFERROR(VLOOKUP(AC4540,IPC!$E$2:$F$1745,2,0),IPC!$H$1)</f>
        <v>138.32155800000001</v>
      </c>
    </row>
    <row r="4541" spans="10:30" x14ac:dyDescent="0.25">
      <c r="J4541" s="44" t="str">
        <f t="shared" si="1493"/>
        <v/>
      </c>
      <c r="K4541" s="33" t="str">
        <f t="shared" ca="1" si="1497"/>
        <v/>
      </c>
      <c r="L4541" s="108">
        <f t="shared" ca="1" si="1496"/>
        <v>0</v>
      </c>
      <c r="M4541" s="44" t="str">
        <f t="shared" si="1494"/>
        <v/>
      </c>
      <c r="N4541" s="45" t="str">
        <f t="shared" ca="1" si="1498"/>
        <v/>
      </c>
      <c r="O4541" s="108">
        <f t="shared" si="1492"/>
        <v>0</v>
      </c>
      <c r="P4541" s="21" t="e">
        <f t="shared" si="1500"/>
        <v>#N/A</v>
      </c>
      <c r="Q4541" s="21" t="e">
        <f t="shared" si="1501"/>
        <v>#N/A</v>
      </c>
      <c r="R4541" s="21" t="e">
        <f t="shared" si="1502"/>
        <v>#N/A</v>
      </c>
      <c r="S4541" s="21" t="e">
        <f t="shared" si="1503"/>
        <v>#N/A</v>
      </c>
      <c r="T4541" s="29" t="e">
        <f t="shared" si="1495"/>
        <v>#N/A</v>
      </c>
      <c r="U4541" s="34">
        <f t="shared" si="1504"/>
        <v>0</v>
      </c>
      <c r="V4541" s="16">
        <f t="shared" ca="1" si="1507"/>
        <v>44139</v>
      </c>
      <c r="W4541" s="56">
        <f t="shared" ca="1" si="1508"/>
        <v>10</v>
      </c>
      <c r="X4541" s="56">
        <f t="shared" ca="1" si="1509"/>
        <v>2020</v>
      </c>
      <c r="Y4541" s="55" t="str">
        <f t="shared" ca="1" si="1510"/>
        <v>10-2020</v>
      </c>
      <c r="Z4541" s="51">
        <f ca="1">IFERROR(VLOOKUP(Y4541,IPC!$E$2:$F$1745,2,0),IPC!$H$1)</f>
        <v>138.32155800000001</v>
      </c>
      <c r="AA4541" s="48">
        <f t="shared" si="1505"/>
        <v>1</v>
      </c>
      <c r="AB4541" s="48">
        <f t="shared" si="1506"/>
        <v>1900</v>
      </c>
      <c r="AC4541" s="32" t="str">
        <f t="shared" si="1499"/>
        <v>1-1900</v>
      </c>
      <c r="AD4541" s="50">
        <f>IFERROR(VLOOKUP(AC4541,IPC!$E$2:$F$1745,2,0),IPC!$H$1)</f>
        <v>138.32155800000001</v>
      </c>
    </row>
    <row r="4542" spans="10:30" x14ac:dyDescent="0.25">
      <c r="J4542" s="44" t="str">
        <f t="shared" si="1493"/>
        <v/>
      </c>
      <c r="K4542" s="33" t="str">
        <f t="shared" ca="1" si="1497"/>
        <v/>
      </c>
      <c r="L4542" s="108">
        <f t="shared" ca="1" si="1496"/>
        <v>0</v>
      </c>
      <c r="M4542" s="44" t="str">
        <f t="shared" si="1494"/>
        <v/>
      </c>
      <c r="N4542" s="45" t="str">
        <f t="shared" ca="1" si="1498"/>
        <v/>
      </c>
      <c r="O4542" s="108">
        <f t="shared" si="1492"/>
        <v>0</v>
      </c>
      <c r="P4542" s="21" t="e">
        <f t="shared" si="1500"/>
        <v>#N/A</v>
      </c>
      <c r="Q4542" s="21" t="e">
        <f t="shared" si="1501"/>
        <v>#N/A</v>
      </c>
      <c r="R4542" s="21" t="e">
        <f t="shared" si="1502"/>
        <v>#N/A</v>
      </c>
      <c r="S4542" s="21" t="e">
        <f t="shared" si="1503"/>
        <v>#N/A</v>
      </c>
      <c r="T4542" s="29" t="e">
        <f t="shared" si="1495"/>
        <v>#N/A</v>
      </c>
      <c r="U4542" s="34">
        <f t="shared" si="1504"/>
        <v>0</v>
      </c>
      <c r="V4542" s="16">
        <f t="shared" ca="1" si="1507"/>
        <v>44139</v>
      </c>
      <c r="W4542" s="56">
        <f t="shared" ca="1" si="1508"/>
        <v>10</v>
      </c>
      <c r="X4542" s="56">
        <f t="shared" ca="1" si="1509"/>
        <v>2020</v>
      </c>
      <c r="Y4542" s="55" t="str">
        <f t="shared" ca="1" si="1510"/>
        <v>10-2020</v>
      </c>
      <c r="Z4542" s="51">
        <f ca="1">IFERROR(VLOOKUP(Y4542,IPC!$E$2:$F$1745,2,0),IPC!$H$1)</f>
        <v>138.32155800000001</v>
      </c>
      <c r="AA4542" s="48">
        <f t="shared" si="1505"/>
        <v>1</v>
      </c>
      <c r="AB4542" s="48">
        <f t="shared" si="1506"/>
        <v>1900</v>
      </c>
      <c r="AC4542" s="32" t="str">
        <f t="shared" si="1499"/>
        <v>1-1900</v>
      </c>
      <c r="AD4542" s="50">
        <f>IFERROR(VLOOKUP(AC4542,IPC!$E$2:$F$1745,2,0),IPC!$H$1)</f>
        <v>138.32155800000001</v>
      </c>
    </row>
    <row r="4543" spans="10:30" x14ac:dyDescent="0.25">
      <c r="J4543" s="44" t="str">
        <f t="shared" si="1493"/>
        <v/>
      </c>
      <c r="K4543" s="33" t="str">
        <f t="shared" ca="1" si="1497"/>
        <v/>
      </c>
      <c r="L4543" s="108">
        <f t="shared" ca="1" si="1496"/>
        <v>0</v>
      </c>
      <c r="M4543" s="44" t="str">
        <f t="shared" si="1494"/>
        <v/>
      </c>
      <c r="N4543" s="45" t="str">
        <f t="shared" ca="1" si="1498"/>
        <v/>
      </c>
      <c r="O4543" s="108">
        <f t="shared" si="1492"/>
        <v>0</v>
      </c>
      <c r="P4543" s="21" t="e">
        <f t="shared" si="1500"/>
        <v>#N/A</v>
      </c>
      <c r="Q4543" s="21" t="e">
        <f t="shared" si="1501"/>
        <v>#N/A</v>
      </c>
      <c r="R4543" s="21" t="e">
        <f t="shared" si="1502"/>
        <v>#N/A</v>
      </c>
      <c r="S4543" s="21" t="e">
        <f t="shared" si="1503"/>
        <v>#N/A</v>
      </c>
      <c r="T4543" s="29" t="e">
        <f t="shared" si="1495"/>
        <v>#N/A</v>
      </c>
      <c r="U4543" s="34">
        <f t="shared" si="1504"/>
        <v>0</v>
      </c>
      <c r="V4543" s="16">
        <f t="shared" ca="1" si="1507"/>
        <v>44139</v>
      </c>
      <c r="W4543" s="56">
        <f t="shared" ca="1" si="1508"/>
        <v>10</v>
      </c>
      <c r="X4543" s="56">
        <f t="shared" ca="1" si="1509"/>
        <v>2020</v>
      </c>
      <c r="Y4543" s="55" t="str">
        <f t="shared" ca="1" si="1510"/>
        <v>10-2020</v>
      </c>
      <c r="Z4543" s="51">
        <f ca="1">IFERROR(VLOOKUP(Y4543,IPC!$E$2:$F$1745,2,0),IPC!$H$1)</f>
        <v>138.32155800000001</v>
      </c>
      <c r="AA4543" s="48">
        <f t="shared" si="1505"/>
        <v>1</v>
      </c>
      <c r="AB4543" s="48">
        <f t="shared" si="1506"/>
        <v>1900</v>
      </c>
      <c r="AC4543" s="32" t="str">
        <f t="shared" si="1499"/>
        <v>1-1900</v>
      </c>
      <c r="AD4543" s="50">
        <f>IFERROR(VLOOKUP(AC4543,IPC!$E$2:$F$1745,2,0),IPC!$H$1)</f>
        <v>138.32155800000001</v>
      </c>
    </row>
    <row r="4544" spans="10:30" x14ac:dyDescent="0.25">
      <c r="J4544" s="44" t="str">
        <f t="shared" si="1493"/>
        <v/>
      </c>
      <c r="K4544" s="33" t="str">
        <f t="shared" ca="1" si="1497"/>
        <v/>
      </c>
      <c r="L4544" s="108">
        <f t="shared" ca="1" si="1496"/>
        <v>0</v>
      </c>
      <c r="M4544" s="44" t="str">
        <f t="shared" si="1494"/>
        <v/>
      </c>
      <c r="N4544" s="45" t="str">
        <f t="shared" ca="1" si="1498"/>
        <v/>
      </c>
      <c r="O4544" s="108">
        <f t="shared" si="1492"/>
        <v>0</v>
      </c>
      <c r="P4544" s="21" t="e">
        <f t="shared" si="1500"/>
        <v>#N/A</v>
      </c>
      <c r="Q4544" s="21" t="e">
        <f t="shared" si="1501"/>
        <v>#N/A</v>
      </c>
      <c r="R4544" s="21" t="e">
        <f t="shared" si="1502"/>
        <v>#N/A</v>
      </c>
      <c r="S4544" s="21" t="e">
        <f t="shared" si="1503"/>
        <v>#N/A</v>
      </c>
      <c r="T4544" s="29" t="e">
        <f t="shared" si="1495"/>
        <v>#N/A</v>
      </c>
      <c r="U4544" s="34">
        <f t="shared" si="1504"/>
        <v>0</v>
      </c>
      <c r="V4544" s="16">
        <f t="shared" ca="1" si="1507"/>
        <v>44139</v>
      </c>
      <c r="W4544" s="56">
        <f t="shared" ca="1" si="1508"/>
        <v>10</v>
      </c>
      <c r="X4544" s="56">
        <f t="shared" ca="1" si="1509"/>
        <v>2020</v>
      </c>
      <c r="Y4544" s="55" t="str">
        <f t="shared" ca="1" si="1510"/>
        <v>10-2020</v>
      </c>
      <c r="Z4544" s="51">
        <f ca="1">IFERROR(VLOOKUP(Y4544,IPC!$E$2:$F$1745,2,0),IPC!$H$1)</f>
        <v>138.32155800000001</v>
      </c>
      <c r="AA4544" s="48">
        <f t="shared" si="1505"/>
        <v>1</v>
      </c>
      <c r="AB4544" s="48">
        <f t="shared" si="1506"/>
        <v>1900</v>
      </c>
      <c r="AC4544" s="32" t="str">
        <f t="shared" si="1499"/>
        <v>1-1900</v>
      </c>
      <c r="AD4544" s="50">
        <f>IFERROR(VLOOKUP(AC4544,IPC!$E$2:$F$1745,2,0),IPC!$H$1)</f>
        <v>138.32155800000001</v>
      </c>
    </row>
    <row r="4545" spans="10:30" x14ac:dyDescent="0.25">
      <c r="J4545" s="44" t="str">
        <f t="shared" si="1493"/>
        <v/>
      </c>
      <c r="K4545" s="33" t="str">
        <f t="shared" ca="1" si="1497"/>
        <v/>
      </c>
      <c r="L4545" s="108">
        <f t="shared" ca="1" si="1496"/>
        <v>0</v>
      </c>
      <c r="M4545" s="44" t="str">
        <f t="shared" si="1494"/>
        <v/>
      </c>
      <c r="N4545" s="45" t="str">
        <f t="shared" ca="1" si="1498"/>
        <v/>
      </c>
      <c r="O4545" s="108">
        <f t="shared" si="1492"/>
        <v>0</v>
      </c>
      <c r="P4545" s="21" t="e">
        <f t="shared" si="1500"/>
        <v>#N/A</v>
      </c>
      <c r="Q4545" s="21" t="e">
        <f t="shared" si="1501"/>
        <v>#N/A</v>
      </c>
      <c r="R4545" s="21" t="e">
        <f t="shared" si="1502"/>
        <v>#N/A</v>
      </c>
      <c r="S4545" s="21" t="e">
        <f t="shared" si="1503"/>
        <v>#N/A</v>
      </c>
      <c r="T4545" s="29" t="e">
        <f t="shared" si="1495"/>
        <v>#N/A</v>
      </c>
      <c r="U4545" s="34">
        <f t="shared" si="1504"/>
        <v>0</v>
      </c>
      <c r="V4545" s="16">
        <f t="shared" ca="1" si="1507"/>
        <v>44139</v>
      </c>
      <c r="W4545" s="56">
        <f t="shared" ca="1" si="1508"/>
        <v>10</v>
      </c>
      <c r="X4545" s="56">
        <f t="shared" ca="1" si="1509"/>
        <v>2020</v>
      </c>
      <c r="Y4545" s="55" t="str">
        <f t="shared" ca="1" si="1510"/>
        <v>10-2020</v>
      </c>
      <c r="Z4545" s="51">
        <f ca="1">IFERROR(VLOOKUP(Y4545,IPC!$E$2:$F$1745,2,0),IPC!$H$1)</f>
        <v>138.32155800000001</v>
      </c>
      <c r="AA4545" s="48">
        <f t="shared" si="1505"/>
        <v>1</v>
      </c>
      <c r="AB4545" s="48">
        <f t="shared" si="1506"/>
        <v>1900</v>
      </c>
      <c r="AC4545" s="32" t="str">
        <f t="shared" si="1499"/>
        <v>1-1900</v>
      </c>
      <c r="AD4545" s="50">
        <f>IFERROR(VLOOKUP(AC4545,IPC!$E$2:$F$1745,2,0),IPC!$H$1)</f>
        <v>138.32155800000001</v>
      </c>
    </row>
    <row r="4546" spans="10:30" x14ac:dyDescent="0.25">
      <c r="J4546" s="44" t="str">
        <f t="shared" si="1493"/>
        <v/>
      </c>
      <c r="K4546" s="33" t="str">
        <f t="shared" ca="1" si="1497"/>
        <v/>
      </c>
      <c r="L4546" s="108">
        <f t="shared" ca="1" si="1496"/>
        <v>0</v>
      </c>
      <c r="M4546" s="44" t="str">
        <f t="shared" si="1494"/>
        <v/>
      </c>
      <c r="N4546" s="45" t="str">
        <f t="shared" ca="1" si="1498"/>
        <v/>
      </c>
      <c r="O4546" s="108">
        <f t="shared" si="1492"/>
        <v>0</v>
      </c>
      <c r="P4546" s="21" t="e">
        <f t="shared" si="1500"/>
        <v>#N/A</v>
      </c>
      <c r="Q4546" s="21" t="e">
        <f t="shared" si="1501"/>
        <v>#N/A</v>
      </c>
      <c r="R4546" s="21" t="e">
        <f t="shared" si="1502"/>
        <v>#N/A</v>
      </c>
      <c r="S4546" s="21" t="e">
        <f t="shared" si="1503"/>
        <v>#N/A</v>
      </c>
      <c r="T4546" s="29" t="e">
        <f t="shared" si="1495"/>
        <v>#N/A</v>
      </c>
      <c r="U4546" s="34">
        <f t="shared" si="1504"/>
        <v>0</v>
      </c>
      <c r="V4546" s="16">
        <f t="shared" ca="1" si="1507"/>
        <v>44139</v>
      </c>
      <c r="W4546" s="56">
        <f t="shared" ca="1" si="1508"/>
        <v>10</v>
      </c>
      <c r="X4546" s="56">
        <f t="shared" ca="1" si="1509"/>
        <v>2020</v>
      </c>
      <c r="Y4546" s="55" t="str">
        <f t="shared" ca="1" si="1510"/>
        <v>10-2020</v>
      </c>
      <c r="Z4546" s="51">
        <f ca="1">IFERROR(VLOOKUP(Y4546,IPC!$E$2:$F$1745,2,0),IPC!$H$1)</f>
        <v>138.32155800000001</v>
      </c>
      <c r="AA4546" s="48">
        <f t="shared" si="1505"/>
        <v>1</v>
      </c>
      <c r="AB4546" s="48">
        <f t="shared" si="1506"/>
        <v>1900</v>
      </c>
      <c r="AC4546" s="32" t="str">
        <f t="shared" si="1499"/>
        <v>1-1900</v>
      </c>
      <c r="AD4546" s="50">
        <f>IFERROR(VLOOKUP(AC4546,IPC!$E$2:$F$1745,2,0),IPC!$H$1)</f>
        <v>138.32155800000001</v>
      </c>
    </row>
    <row r="4547" spans="10:30" x14ac:dyDescent="0.25">
      <c r="J4547" s="44" t="str">
        <f t="shared" si="1493"/>
        <v/>
      </c>
      <c r="K4547" s="33" t="str">
        <f t="shared" ca="1" si="1497"/>
        <v/>
      </c>
      <c r="L4547" s="108">
        <f t="shared" ca="1" si="1496"/>
        <v>0</v>
      </c>
      <c r="M4547" s="44" t="str">
        <f t="shared" si="1494"/>
        <v/>
      </c>
      <c r="N4547" s="45" t="str">
        <f t="shared" ca="1" si="1498"/>
        <v/>
      </c>
      <c r="O4547" s="108">
        <f t="shared" si="1492"/>
        <v>0</v>
      </c>
      <c r="P4547" s="21" t="e">
        <f t="shared" si="1500"/>
        <v>#N/A</v>
      </c>
      <c r="Q4547" s="21" t="e">
        <f t="shared" si="1501"/>
        <v>#N/A</v>
      </c>
      <c r="R4547" s="21" t="e">
        <f t="shared" si="1502"/>
        <v>#N/A</v>
      </c>
      <c r="S4547" s="21" t="e">
        <f t="shared" si="1503"/>
        <v>#N/A</v>
      </c>
      <c r="T4547" s="29" t="e">
        <f t="shared" si="1495"/>
        <v>#N/A</v>
      </c>
      <c r="U4547" s="34">
        <f t="shared" si="1504"/>
        <v>0</v>
      </c>
      <c r="V4547" s="16">
        <f t="shared" ca="1" si="1507"/>
        <v>44139</v>
      </c>
      <c r="W4547" s="56">
        <f t="shared" ca="1" si="1508"/>
        <v>10</v>
      </c>
      <c r="X4547" s="56">
        <f t="shared" ca="1" si="1509"/>
        <v>2020</v>
      </c>
      <c r="Y4547" s="55" t="str">
        <f t="shared" ca="1" si="1510"/>
        <v>10-2020</v>
      </c>
      <c r="Z4547" s="51">
        <f ca="1">IFERROR(VLOOKUP(Y4547,IPC!$E$2:$F$1745,2,0),IPC!$H$1)</f>
        <v>138.32155800000001</v>
      </c>
      <c r="AA4547" s="48">
        <f t="shared" si="1505"/>
        <v>1</v>
      </c>
      <c r="AB4547" s="48">
        <f t="shared" si="1506"/>
        <v>1900</v>
      </c>
      <c r="AC4547" s="32" t="str">
        <f t="shared" si="1499"/>
        <v>1-1900</v>
      </c>
      <c r="AD4547" s="50">
        <f>IFERROR(VLOOKUP(AC4547,IPC!$E$2:$F$1745,2,0),IPC!$H$1)</f>
        <v>138.32155800000001</v>
      </c>
    </row>
    <row r="4548" spans="10:30" x14ac:dyDescent="0.25">
      <c r="J4548" s="44" t="str">
        <f t="shared" si="1493"/>
        <v/>
      </c>
      <c r="K4548" s="33" t="str">
        <f t="shared" ca="1" si="1497"/>
        <v/>
      </c>
      <c r="L4548" s="108">
        <f t="shared" ca="1" si="1496"/>
        <v>0</v>
      </c>
      <c r="M4548" s="44" t="str">
        <f t="shared" si="1494"/>
        <v/>
      </c>
      <c r="N4548" s="45" t="str">
        <f t="shared" ca="1" si="1498"/>
        <v/>
      </c>
      <c r="O4548" s="108">
        <f t="shared" si="1492"/>
        <v>0</v>
      </c>
      <c r="P4548" s="21" t="e">
        <f t="shared" si="1500"/>
        <v>#N/A</v>
      </c>
      <c r="Q4548" s="21" t="e">
        <f t="shared" si="1501"/>
        <v>#N/A</v>
      </c>
      <c r="R4548" s="21" t="e">
        <f t="shared" si="1502"/>
        <v>#N/A</v>
      </c>
      <c r="S4548" s="21" t="e">
        <f t="shared" si="1503"/>
        <v>#N/A</v>
      </c>
      <c r="T4548" s="29" t="e">
        <f t="shared" si="1495"/>
        <v>#N/A</v>
      </c>
      <c r="U4548" s="34">
        <f t="shared" si="1504"/>
        <v>0</v>
      </c>
      <c r="V4548" s="16">
        <f t="shared" ca="1" si="1507"/>
        <v>44139</v>
      </c>
      <c r="W4548" s="56">
        <f t="shared" ca="1" si="1508"/>
        <v>10</v>
      </c>
      <c r="X4548" s="56">
        <f t="shared" ca="1" si="1509"/>
        <v>2020</v>
      </c>
      <c r="Y4548" s="55" t="str">
        <f t="shared" ca="1" si="1510"/>
        <v>10-2020</v>
      </c>
      <c r="Z4548" s="51">
        <f ca="1">IFERROR(VLOOKUP(Y4548,IPC!$E$2:$F$1745,2,0),IPC!$H$1)</f>
        <v>138.32155800000001</v>
      </c>
      <c r="AA4548" s="48">
        <f t="shared" si="1505"/>
        <v>1</v>
      </c>
      <c r="AB4548" s="48">
        <f t="shared" si="1506"/>
        <v>1900</v>
      </c>
      <c r="AC4548" s="32" t="str">
        <f t="shared" si="1499"/>
        <v>1-1900</v>
      </c>
      <c r="AD4548" s="50">
        <f>IFERROR(VLOOKUP(AC4548,IPC!$E$2:$F$1745,2,0),IPC!$H$1)</f>
        <v>138.32155800000001</v>
      </c>
    </row>
    <row r="4549" spans="10:30" x14ac:dyDescent="0.25">
      <c r="J4549" s="44" t="str">
        <f t="shared" si="1493"/>
        <v/>
      </c>
      <c r="K4549" s="33" t="str">
        <f t="shared" ca="1" si="1497"/>
        <v/>
      </c>
      <c r="L4549" s="108">
        <f t="shared" ca="1" si="1496"/>
        <v>0</v>
      </c>
      <c r="M4549" s="44" t="str">
        <f t="shared" si="1494"/>
        <v/>
      </c>
      <c r="N4549" s="45" t="str">
        <f t="shared" ca="1" si="1498"/>
        <v/>
      </c>
      <c r="O4549" s="108">
        <f t="shared" si="1492"/>
        <v>0</v>
      </c>
      <c r="P4549" s="21" t="e">
        <f t="shared" si="1500"/>
        <v>#N/A</v>
      </c>
      <c r="Q4549" s="21" t="e">
        <f t="shared" si="1501"/>
        <v>#N/A</v>
      </c>
      <c r="R4549" s="21" t="e">
        <f t="shared" si="1502"/>
        <v>#N/A</v>
      </c>
      <c r="S4549" s="21" t="e">
        <f t="shared" si="1503"/>
        <v>#N/A</v>
      </c>
      <c r="T4549" s="29" t="e">
        <f t="shared" si="1495"/>
        <v>#N/A</v>
      </c>
      <c r="U4549" s="34">
        <f t="shared" si="1504"/>
        <v>0</v>
      </c>
      <c r="V4549" s="16">
        <f t="shared" ca="1" si="1507"/>
        <v>44139</v>
      </c>
      <c r="W4549" s="56">
        <f t="shared" ca="1" si="1508"/>
        <v>10</v>
      </c>
      <c r="X4549" s="56">
        <f t="shared" ca="1" si="1509"/>
        <v>2020</v>
      </c>
      <c r="Y4549" s="55" t="str">
        <f t="shared" ca="1" si="1510"/>
        <v>10-2020</v>
      </c>
      <c r="Z4549" s="51">
        <f ca="1">IFERROR(VLOOKUP(Y4549,IPC!$E$2:$F$1745,2,0),IPC!$H$1)</f>
        <v>138.32155800000001</v>
      </c>
      <c r="AA4549" s="48">
        <f t="shared" si="1505"/>
        <v>1</v>
      </c>
      <c r="AB4549" s="48">
        <f t="shared" si="1506"/>
        <v>1900</v>
      </c>
      <c r="AC4549" s="32" t="str">
        <f t="shared" si="1499"/>
        <v>1-1900</v>
      </c>
      <c r="AD4549" s="50">
        <f>IFERROR(VLOOKUP(AC4549,IPC!$E$2:$F$1745,2,0),IPC!$H$1)</f>
        <v>138.32155800000001</v>
      </c>
    </row>
    <row r="4550" spans="10:30" x14ac:dyDescent="0.25">
      <c r="J4550" s="44" t="str">
        <f t="shared" si="1493"/>
        <v/>
      </c>
      <c r="K4550" s="33" t="str">
        <f t="shared" ca="1" si="1497"/>
        <v/>
      </c>
      <c r="L4550" s="108">
        <f t="shared" ca="1" si="1496"/>
        <v>0</v>
      </c>
      <c r="M4550" s="44" t="str">
        <f t="shared" si="1494"/>
        <v/>
      </c>
      <c r="N4550" s="45" t="str">
        <f t="shared" ca="1" si="1498"/>
        <v/>
      </c>
      <c r="O4550" s="108">
        <f t="shared" si="1492"/>
        <v>0</v>
      </c>
      <c r="P4550" s="21" t="e">
        <f t="shared" si="1500"/>
        <v>#N/A</v>
      </c>
      <c r="Q4550" s="21" t="e">
        <f t="shared" si="1501"/>
        <v>#N/A</v>
      </c>
      <c r="R4550" s="21" t="e">
        <f t="shared" si="1502"/>
        <v>#N/A</v>
      </c>
      <c r="S4550" s="21" t="e">
        <f t="shared" si="1503"/>
        <v>#N/A</v>
      </c>
      <c r="T4550" s="29" t="e">
        <f t="shared" si="1495"/>
        <v>#N/A</v>
      </c>
      <c r="U4550" s="34">
        <f t="shared" si="1504"/>
        <v>0</v>
      </c>
      <c r="V4550" s="16">
        <f t="shared" ca="1" si="1507"/>
        <v>44139</v>
      </c>
      <c r="W4550" s="56">
        <f t="shared" ca="1" si="1508"/>
        <v>10</v>
      </c>
      <c r="X4550" s="56">
        <f t="shared" ca="1" si="1509"/>
        <v>2020</v>
      </c>
      <c r="Y4550" s="55" t="str">
        <f t="shared" ca="1" si="1510"/>
        <v>10-2020</v>
      </c>
      <c r="Z4550" s="51">
        <f ca="1">IFERROR(VLOOKUP(Y4550,IPC!$E$2:$F$1745,2,0),IPC!$H$1)</f>
        <v>138.32155800000001</v>
      </c>
      <c r="AA4550" s="48">
        <f t="shared" si="1505"/>
        <v>1</v>
      </c>
      <c r="AB4550" s="48">
        <f t="shared" si="1506"/>
        <v>1900</v>
      </c>
      <c r="AC4550" s="32" t="str">
        <f t="shared" si="1499"/>
        <v>1-1900</v>
      </c>
      <c r="AD4550" s="50">
        <f>IFERROR(VLOOKUP(AC4550,IPC!$E$2:$F$1745,2,0),IPC!$H$1)</f>
        <v>138.32155800000001</v>
      </c>
    </row>
    <row r="4551" spans="10:30" x14ac:dyDescent="0.25">
      <c r="J4551" s="44" t="str">
        <f t="shared" si="1493"/>
        <v/>
      </c>
      <c r="K4551" s="33" t="str">
        <f t="shared" ca="1" si="1497"/>
        <v/>
      </c>
      <c r="L4551" s="108">
        <f t="shared" ca="1" si="1496"/>
        <v>0</v>
      </c>
      <c r="M4551" s="44" t="str">
        <f t="shared" si="1494"/>
        <v/>
      </c>
      <c r="N4551" s="45" t="str">
        <f t="shared" ca="1" si="1498"/>
        <v/>
      </c>
      <c r="O4551" s="108">
        <f t="shared" si="1492"/>
        <v>0</v>
      </c>
      <c r="P4551" s="21" t="e">
        <f t="shared" si="1500"/>
        <v>#N/A</v>
      </c>
      <c r="Q4551" s="21" t="e">
        <f t="shared" si="1501"/>
        <v>#N/A</v>
      </c>
      <c r="R4551" s="21" t="e">
        <f t="shared" si="1502"/>
        <v>#N/A</v>
      </c>
      <c r="S4551" s="21" t="e">
        <f t="shared" si="1503"/>
        <v>#N/A</v>
      </c>
      <c r="T4551" s="29" t="e">
        <f t="shared" si="1495"/>
        <v>#N/A</v>
      </c>
      <c r="U4551" s="34">
        <f t="shared" si="1504"/>
        <v>0</v>
      </c>
      <c r="V4551" s="16">
        <f t="shared" ca="1" si="1507"/>
        <v>44139</v>
      </c>
      <c r="W4551" s="56">
        <f t="shared" ca="1" si="1508"/>
        <v>10</v>
      </c>
      <c r="X4551" s="56">
        <f t="shared" ca="1" si="1509"/>
        <v>2020</v>
      </c>
      <c r="Y4551" s="55" t="str">
        <f t="shared" ca="1" si="1510"/>
        <v>10-2020</v>
      </c>
      <c r="Z4551" s="51">
        <f ca="1">IFERROR(VLOOKUP(Y4551,IPC!$E$2:$F$1745,2,0),IPC!$H$1)</f>
        <v>138.32155800000001</v>
      </c>
      <c r="AA4551" s="48">
        <f t="shared" si="1505"/>
        <v>1</v>
      </c>
      <c r="AB4551" s="48">
        <f t="shared" si="1506"/>
        <v>1900</v>
      </c>
      <c r="AC4551" s="32" t="str">
        <f t="shared" si="1499"/>
        <v>1-1900</v>
      </c>
      <c r="AD4551" s="50">
        <f>IFERROR(VLOOKUP(AC4551,IPC!$E$2:$F$1745,2,0),IPC!$H$1)</f>
        <v>138.32155800000001</v>
      </c>
    </row>
    <row r="4552" spans="10:30" x14ac:dyDescent="0.25">
      <c r="J4552" s="44" t="str">
        <f t="shared" si="1493"/>
        <v/>
      </c>
      <c r="K4552" s="33" t="str">
        <f t="shared" ca="1" si="1497"/>
        <v/>
      </c>
      <c r="L4552" s="108">
        <f t="shared" ca="1" si="1496"/>
        <v>0</v>
      </c>
      <c r="M4552" s="44" t="str">
        <f t="shared" si="1494"/>
        <v/>
      </c>
      <c r="N4552" s="45" t="str">
        <f t="shared" ca="1" si="1498"/>
        <v/>
      </c>
      <c r="O4552" s="108">
        <f t="shared" si="1492"/>
        <v>0</v>
      </c>
      <c r="P4552" s="21" t="e">
        <f t="shared" si="1500"/>
        <v>#N/A</v>
      </c>
      <c r="Q4552" s="21" t="e">
        <f t="shared" si="1501"/>
        <v>#N/A</v>
      </c>
      <c r="R4552" s="21" t="e">
        <f t="shared" si="1502"/>
        <v>#N/A</v>
      </c>
      <c r="S4552" s="21" t="e">
        <f t="shared" si="1503"/>
        <v>#N/A</v>
      </c>
      <c r="T4552" s="29" t="e">
        <f t="shared" si="1495"/>
        <v>#N/A</v>
      </c>
      <c r="U4552" s="34">
        <f t="shared" si="1504"/>
        <v>0</v>
      </c>
      <c r="V4552" s="16">
        <f t="shared" ca="1" si="1507"/>
        <v>44139</v>
      </c>
      <c r="W4552" s="56">
        <f t="shared" ca="1" si="1508"/>
        <v>10</v>
      </c>
      <c r="X4552" s="56">
        <f t="shared" ca="1" si="1509"/>
        <v>2020</v>
      </c>
      <c r="Y4552" s="55" t="str">
        <f t="shared" ca="1" si="1510"/>
        <v>10-2020</v>
      </c>
      <c r="Z4552" s="51">
        <f ca="1">IFERROR(VLOOKUP(Y4552,IPC!$E$2:$F$1745,2,0),IPC!$H$1)</f>
        <v>138.32155800000001</v>
      </c>
      <c r="AA4552" s="48">
        <f t="shared" si="1505"/>
        <v>1</v>
      </c>
      <c r="AB4552" s="48">
        <f t="shared" si="1506"/>
        <v>1900</v>
      </c>
      <c r="AC4552" s="32" t="str">
        <f t="shared" si="1499"/>
        <v>1-1900</v>
      </c>
      <c r="AD4552" s="50">
        <f>IFERROR(VLOOKUP(AC4552,IPC!$E$2:$F$1745,2,0),IPC!$H$1)</f>
        <v>138.32155800000001</v>
      </c>
    </row>
    <row r="4553" spans="10:30" x14ac:dyDescent="0.25">
      <c r="J4553" s="44" t="str">
        <f t="shared" si="1493"/>
        <v/>
      </c>
      <c r="K4553" s="33" t="str">
        <f t="shared" ca="1" si="1497"/>
        <v/>
      </c>
      <c r="L4553" s="108">
        <f t="shared" ca="1" si="1496"/>
        <v>0</v>
      </c>
      <c r="M4553" s="44" t="str">
        <f t="shared" si="1494"/>
        <v/>
      </c>
      <c r="N4553" s="45" t="str">
        <f t="shared" ca="1" si="1498"/>
        <v/>
      </c>
      <c r="O4553" s="108">
        <f t="shared" si="1492"/>
        <v>0</v>
      </c>
      <c r="P4553" s="21" t="e">
        <f t="shared" si="1500"/>
        <v>#N/A</v>
      </c>
      <c r="Q4553" s="21" t="e">
        <f t="shared" si="1501"/>
        <v>#N/A</v>
      </c>
      <c r="R4553" s="21" t="e">
        <f t="shared" si="1502"/>
        <v>#N/A</v>
      </c>
      <c r="S4553" s="21" t="e">
        <f t="shared" si="1503"/>
        <v>#N/A</v>
      </c>
      <c r="T4553" s="29" t="e">
        <f t="shared" si="1495"/>
        <v>#N/A</v>
      </c>
      <c r="U4553" s="34">
        <f t="shared" si="1504"/>
        <v>0</v>
      </c>
      <c r="V4553" s="16">
        <f t="shared" ca="1" si="1507"/>
        <v>44139</v>
      </c>
      <c r="W4553" s="56">
        <f t="shared" ca="1" si="1508"/>
        <v>10</v>
      </c>
      <c r="X4553" s="56">
        <f t="shared" ca="1" si="1509"/>
        <v>2020</v>
      </c>
      <c r="Y4553" s="55" t="str">
        <f t="shared" ca="1" si="1510"/>
        <v>10-2020</v>
      </c>
      <c r="Z4553" s="51">
        <f ca="1">IFERROR(VLOOKUP(Y4553,IPC!$E$2:$F$1745,2,0),IPC!$H$1)</f>
        <v>138.32155800000001</v>
      </c>
      <c r="AA4553" s="48">
        <f t="shared" si="1505"/>
        <v>1</v>
      </c>
      <c r="AB4553" s="48">
        <f t="shared" si="1506"/>
        <v>1900</v>
      </c>
      <c r="AC4553" s="32" t="str">
        <f t="shared" si="1499"/>
        <v>1-1900</v>
      </c>
      <c r="AD4553" s="50">
        <f>IFERROR(VLOOKUP(AC4553,IPC!$E$2:$F$1745,2,0),IPC!$H$1)</f>
        <v>138.32155800000001</v>
      </c>
    </row>
    <row r="4554" spans="10:30" x14ac:dyDescent="0.25">
      <c r="J4554" s="44" t="str">
        <f t="shared" si="1493"/>
        <v/>
      </c>
      <c r="K4554" s="33" t="str">
        <f t="shared" ca="1" si="1497"/>
        <v/>
      </c>
      <c r="L4554" s="108">
        <f t="shared" ca="1" si="1496"/>
        <v>0</v>
      </c>
      <c r="M4554" s="44" t="str">
        <f t="shared" si="1494"/>
        <v/>
      </c>
      <c r="N4554" s="45" t="str">
        <f t="shared" ca="1" si="1498"/>
        <v/>
      </c>
      <c r="O4554" s="108">
        <f t="shared" si="1492"/>
        <v>0</v>
      </c>
      <c r="P4554" s="21" t="e">
        <f t="shared" si="1500"/>
        <v>#N/A</v>
      </c>
      <c r="Q4554" s="21" t="e">
        <f t="shared" si="1501"/>
        <v>#N/A</v>
      </c>
      <c r="R4554" s="21" t="e">
        <f t="shared" si="1502"/>
        <v>#N/A</v>
      </c>
      <c r="S4554" s="21" t="e">
        <f t="shared" si="1503"/>
        <v>#N/A</v>
      </c>
      <c r="T4554" s="29" t="e">
        <f t="shared" si="1495"/>
        <v>#N/A</v>
      </c>
      <c r="U4554" s="34">
        <f t="shared" si="1504"/>
        <v>0</v>
      </c>
      <c r="V4554" s="16">
        <f t="shared" ca="1" si="1507"/>
        <v>44139</v>
      </c>
      <c r="W4554" s="56">
        <f t="shared" ca="1" si="1508"/>
        <v>10</v>
      </c>
      <c r="X4554" s="56">
        <f t="shared" ca="1" si="1509"/>
        <v>2020</v>
      </c>
      <c r="Y4554" s="55" t="str">
        <f t="shared" ca="1" si="1510"/>
        <v>10-2020</v>
      </c>
      <c r="Z4554" s="51">
        <f ca="1">IFERROR(VLOOKUP(Y4554,IPC!$E$2:$F$1745,2,0),IPC!$H$1)</f>
        <v>138.32155800000001</v>
      </c>
      <c r="AA4554" s="48">
        <f t="shared" si="1505"/>
        <v>1</v>
      </c>
      <c r="AB4554" s="48">
        <f t="shared" si="1506"/>
        <v>1900</v>
      </c>
      <c r="AC4554" s="32" t="str">
        <f t="shared" si="1499"/>
        <v>1-1900</v>
      </c>
      <c r="AD4554" s="50">
        <f>IFERROR(VLOOKUP(AC4554,IPC!$E$2:$F$1745,2,0),IPC!$H$1)</f>
        <v>138.32155800000001</v>
      </c>
    </row>
    <row r="4555" spans="10:30" x14ac:dyDescent="0.25">
      <c r="J4555" s="44" t="str">
        <f t="shared" si="1493"/>
        <v/>
      </c>
      <c r="K4555" s="33" t="str">
        <f t="shared" ca="1" si="1497"/>
        <v/>
      </c>
      <c r="L4555" s="108">
        <f t="shared" ca="1" si="1496"/>
        <v>0</v>
      </c>
      <c r="M4555" s="44" t="str">
        <f t="shared" si="1494"/>
        <v/>
      </c>
      <c r="N4555" s="45" t="str">
        <f t="shared" ca="1" si="1498"/>
        <v/>
      </c>
      <c r="O4555" s="108">
        <f t="shared" si="1492"/>
        <v>0</v>
      </c>
      <c r="P4555" s="21" t="e">
        <f t="shared" si="1500"/>
        <v>#N/A</v>
      </c>
      <c r="Q4555" s="21" t="e">
        <f t="shared" si="1501"/>
        <v>#N/A</v>
      </c>
      <c r="R4555" s="21" t="e">
        <f t="shared" si="1502"/>
        <v>#N/A</v>
      </c>
      <c r="S4555" s="21" t="e">
        <f t="shared" si="1503"/>
        <v>#N/A</v>
      </c>
      <c r="T4555" s="29" t="e">
        <f t="shared" si="1495"/>
        <v>#N/A</v>
      </c>
      <c r="U4555" s="34">
        <f t="shared" si="1504"/>
        <v>0</v>
      </c>
      <c r="V4555" s="16">
        <f t="shared" ca="1" si="1507"/>
        <v>44139</v>
      </c>
      <c r="W4555" s="56">
        <f t="shared" ca="1" si="1508"/>
        <v>10</v>
      </c>
      <c r="X4555" s="56">
        <f t="shared" ca="1" si="1509"/>
        <v>2020</v>
      </c>
      <c r="Y4555" s="55" t="str">
        <f t="shared" ca="1" si="1510"/>
        <v>10-2020</v>
      </c>
      <c r="Z4555" s="51">
        <f ca="1">IFERROR(VLOOKUP(Y4555,IPC!$E$2:$F$1745,2,0),IPC!$H$1)</f>
        <v>138.32155800000001</v>
      </c>
      <c r="AA4555" s="48">
        <f t="shared" si="1505"/>
        <v>1</v>
      </c>
      <c r="AB4555" s="48">
        <f t="shared" si="1506"/>
        <v>1900</v>
      </c>
      <c r="AC4555" s="32" t="str">
        <f t="shared" si="1499"/>
        <v>1-1900</v>
      </c>
      <c r="AD4555" s="50">
        <f>IFERROR(VLOOKUP(AC4555,IPC!$E$2:$F$1745,2,0),IPC!$H$1)</f>
        <v>138.32155800000001</v>
      </c>
    </row>
    <row r="4556" spans="10:30" x14ac:dyDescent="0.25">
      <c r="J4556" s="44" t="str">
        <f t="shared" si="1493"/>
        <v/>
      </c>
      <c r="K4556" s="33" t="str">
        <f t="shared" ca="1" si="1497"/>
        <v/>
      </c>
      <c r="L4556" s="108">
        <f t="shared" ca="1" si="1496"/>
        <v>0</v>
      </c>
      <c r="M4556" s="44" t="str">
        <f t="shared" si="1494"/>
        <v/>
      </c>
      <c r="N4556" s="45" t="str">
        <f t="shared" ca="1" si="1498"/>
        <v/>
      </c>
      <c r="O4556" s="108">
        <f t="shared" si="1492"/>
        <v>0</v>
      </c>
      <c r="P4556" s="21" t="e">
        <f t="shared" si="1500"/>
        <v>#N/A</v>
      </c>
      <c r="Q4556" s="21" t="e">
        <f t="shared" si="1501"/>
        <v>#N/A</v>
      </c>
      <c r="R4556" s="21" t="e">
        <f t="shared" si="1502"/>
        <v>#N/A</v>
      </c>
      <c r="S4556" s="21" t="e">
        <f t="shared" si="1503"/>
        <v>#N/A</v>
      </c>
      <c r="T4556" s="29" t="e">
        <f t="shared" si="1495"/>
        <v>#N/A</v>
      </c>
      <c r="U4556" s="34">
        <f t="shared" si="1504"/>
        <v>0</v>
      </c>
      <c r="V4556" s="16">
        <f t="shared" ca="1" si="1507"/>
        <v>44139</v>
      </c>
      <c r="W4556" s="56">
        <f t="shared" ca="1" si="1508"/>
        <v>10</v>
      </c>
      <c r="X4556" s="56">
        <f t="shared" ca="1" si="1509"/>
        <v>2020</v>
      </c>
      <c r="Y4556" s="55" t="str">
        <f t="shared" ca="1" si="1510"/>
        <v>10-2020</v>
      </c>
      <c r="Z4556" s="51">
        <f ca="1">IFERROR(VLOOKUP(Y4556,IPC!$E$2:$F$1745,2,0),IPC!$H$1)</f>
        <v>138.32155800000001</v>
      </c>
      <c r="AA4556" s="48">
        <f t="shared" si="1505"/>
        <v>1</v>
      </c>
      <c r="AB4556" s="48">
        <f t="shared" si="1506"/>
        <v>1900</v>
      </c>
      <c r="AC4556" s="32" t="str">
        <f t="shared" si="1499"/>
        <v>1-1900</v>
      </c>
      <c r="AD4556" s="50">
        <f>IFERROR(VLOOKUP(AC4556,IPC!$E$2:$F$1745,2,0),IPC!$H$1)</f>
        <v>138.32155800000001</v>
      </c>
    </row>
    <row r="4557" spans="10:30" x14ac:dyDescent="0.25">
      <c r="J4557" s="44" t="str">
        <f t="shared" si="1493"/>
        <v/>
      </c>
      <c r="K4557" s="33" t="str">
        <f t="shared" ca="1" si="1497"/>
        <v/>
      </c>
      <c r="L4557" s="108">
        <f t="shared" ca="1" si="1496"/>
        <v>0</v>
      </c>
      <c r="M4557" s="44" t="str">
        <f t="shared" si="1494"/>
        <v/>
      </c>
      <c r="N4557" s="45" t="str">
        <f t="shared" ca="1" si="1498"/>
        <v/>
      </c>
      <c r="O4557" s="108">
        <f t="shared" si="1492"/>
        <v>0</v>
      </c>
      <c r="P4557" s="21" t="e">
        <f t="shared" si="1500"/>
        <v>#N/A</v>
      </c>
      <c r="Q4557" s="21" t="e">
        <f t="shared" si="1501"/>
        <v>#N/A</v>
      </c>
      <c r="R4557" s="21" t="e">
        <f t="shared" si="1502"/>
        <v>#N/A</v>
      </c>
      <c r="S4557" s="21" t="e">
        <f t="shared" si="1503"/>
        <v>#N/A</v>
      </c>
      <c r="T4557" s="29" t="e">
        <f t="shared" si="1495"/>
        <v>#N/A</v>
      </c>
      <c r="U4557" s="34">
        <f t="shared" si="1504"/>
        <v>0</v>
      </c>
      <c r="V4557" s="16">
        <f t="shared" ca="1" si="1507"/>
        <v>44139</v>
      </c>
      <c r="W4557" s="56">
        <f t="shared" ca="1" si="1508"/>
        <v>10</v>
      </c>
      <c r="X4557" s="56">
        <f t="shared" ca="1" si="1509"/>
        <v>2020</v>
      </c>
      <c r="Y4557" s="55" t="str">
        <f t="shared" ca="1" si="1510"/>
        <v>10-2020</v>
      </c>
      <c r="Z4557" s="51">
        <f ca="1">IFERROR(VLOOKUP(Y4557,IPC!$E$2:$F$1745,2,0),IPC!$H$1)</f>
        <v>138.32155800000001</v>
      </c>
      <c r="AA4557" s="48">
        <f t="shared" si="1505"/>
        <v>1</v>
      </c>
      <c r="AB4557" s="48">
        <f t="shared" si="1506"/>
        <v>1900</v>
      </c>
      <c r="AC4557" s="32" t="str">
        <f t="shared" si="1499"/>
        <v>1-1900</v>
      </c>
      <c r="AD4557" s="50">
        <f>IFERROR(VLOOKUP(AC4557,IPC!$E$2:$F$1745,2,0),IPC!$H$1)</f>
        <v>138.32155800000001</v>
      </c>
    </row>
    <row r="4558" spans="10:30" x14ac:dyDescent="0.25">
      <c r="J4558" s="44" t="str">
        <f t="shared" si="1493"/>
        <v/>
      </c>
      <c r="K4558" s="33" t="str">
        <f t="shared" ca="1" si="1497"/>
        <v/>
      </c>
      <c r="L4558" s="108">
        <f t="shared" ca="1" si="1496"/>
        <v>0</v>
      </c>
      <c r="M4558" s="44" t="str">
        <f t="shared" si="1494"/>
        <v/>
      </c>
      <c r="N4558" s="45" t="str">
        <f t="shared" ca="1" si="1498"/>
        <v/>
      </c>
      <c r="O4558" s="108">
        <f t="shared" si="1492"/>
        <v>0</v>
      </c>
      <c r="P4558" s="21" t="e">
        <f t="shared" si="1500"/>
        <v>#N/A</v>
      </c>
      <c r="Q4558" s="21" t="e">
        <f t="shared" si="1501"/>
        <v>#N/A</v>
      </c>
      <c r="R4558" s="21" t="e">
        <f t="shared" si="1502"/>
        <v>#N/A</v>
      </c>
      <c r="S4558" s="21" t="e">
        <f t="shared" si="1503"/>
        <v>#N/A</v>
      </c>
      <c r="T4558" s="29" t="e">
        <f t="shared" si="1495"/>
        <v>#N/A</v>
      </c>
      <c r="U4558" s="34">
        <f t="shared" si="1504"/>
        <v>0</v>
      </c>
      <c r="V4558" s="16">
        <f t="shared" ca="1" si="1507"/>
        <v>44139</v>
      </c>
      <c r="W4558" s="56">
        <f t="shared" ca="1" si="1508"/>
        <v>10</v>
      </c>
      <c r="X4558" s="56">
        <f t="shared" ca="1" si="1509"/>
        <v>2020</v>
      </c>
      <c r="Y4558" s="55" t="str">
        <f t="shared" ca="1" si="1510"/>
        <v>10-2020</v>
      </c>
      <c r="Z4558" s="51">
        <f ca="1">IFERROR(VLOOKUP(Y4558,IPC!$E$2:$F$1745,2,0),IPC!$H$1)</f>
        <v>138.32155800000001</v>
      </c>
      <c r="AA4558" s="48">
        <f t="shared" si="1505"/>
        <v>1</v>
      </c>
      <c r="AB4558" s="48">
        <f t="shared" si="1506"/>
        <v>1900</v>
      </c>
      <c r="AC4558" s="32" t="str">
        <f t="shared" si="1499"/>
        <v>1-1900</v>
      </c>
      <c r="AD4558" s="50">
        <f>IFERROR(VLOOKUP(AC4558,IPC!$E$2:$F$1745,2,0),IPC!$H$1)</f>
        <v>138.32155800000001</v>
      </c>
    </row>
    <row r="4559" spans="10:30" x14ac:dyDescent="0.25">
      <c r="J4559" s="44" t="str">
        <f t="shared" si="1493"/>
        <v/>
      </c>
      <c r="K4559" s="33" t="str">
        <f t="shared" ca="1" si="1497"/>
        <v/>
      </c>
      <c r="L4559" s="108">
        <f t="shared" ca="1" si="1496"/>
        <v>0</v>
      </c>
      <c r="M4559" s="44" t="str">
        <f t="shared" si="1494"/>
        <v/>
      </c>
      <c r="N4559" s="45" t="str">
        <f t="shared" ca="1" si="1498"/>
        <v/>
      </c>
      <c r="O4559" s="108">
        <f t="shared" si="1492"/>
        <v>0</v>
      </c>
      <c r="P4559" s="21" t="e">
        <f t="shared" si="1500"/>
        <v>#N/A</v>
      </c>
      <c r="Q4559" s="21" t="e">
        <f t="shared" si="1501"/>
        <v>#N/A</v>
      </c>
      <c r="R4559" s="21" t="e">
        <f t="shared" si="1502"/>
        <v>#N/A</v>
      </c>
      <c r="S4559" s="21" t="e">
        <f t="shared" si="1503"/>
        <v>#N/A</v>
      </c>
      <c r="T4559" s="29" t="e">
        <f t="shared" si="1495"/>
        <v>#N/A</v>
      </c>
      <c r="U4559" s="34">
        <f t="shared" si="1504"/>
        <v>0</v>
      </c>
      <c r="V4559" s="16">
        <f t="shared" ca="1" si="1507"/>
        <v>44139</v>
      </c>
      <c r="W4559" s="56">
        <f t="shared" ca="1" si="1508"/>
        <v>10</v>
      </c>
      <c r="X4559" s="56">
        <f t="shared" ca="1" si="1509"/>
        <v>2020</v>
      </c>
      <c r="Y4559" s="55" t="str">
        <f t="shared" ca="1" si="1510"/>
        <v>10-2020</v>
      </c>
      <c r="Z4559" s="51">
        <f ca="1">IFERROR(VLOOKUP(Y4559,IPC!$E$2:$F$1745,2,0),IPC!$H$1)</f>
        <v>138.32155800000001</v>
      </c>
      <c r="AA4559" s="48">
        <f t="shared" si="1505"/>
        <v>1</v>
      </c>
      <c r="AB4559" s="48">
        <f t="shared" si="1506"/>
        <v>1900</v>
      </c>
      <c r="AC4559" s="32" t="str">
        <f t="shared" si="1499"/>
        <v>1-1900</v>
      </c>
      <c r="AD4559" s="50">
        <f>IFERROR(VLOOKUP(AC4559,IPC!$E$2:$F$1745,2,0),IPC!$H$1)</f>
        <v>138.32155800000001</v>
      </c>
    </row>
    <row r="4560" spans="10:30" x14ac:dyDescent="0.25">
      <c r="J4560" s="44" t="str">
        <f t="shared" si="1493"/>
        <v/>
      </c>
      <c r="K4560" s="33" t="str">
        <f t="shared" ca="1" si="1497"/>
        <v/>
      </c>
      <c r="L4560" s="108">
        <f t="shared" ca="1" si="1496"/>
        <v>0</v>
      </c>
      <c r="M4560" s="44" t="str">
        <f t="shared" si="1494"/>
        <v/>
      </c>
      <c r="N4560" s="45" t="str">
        <f t="shared" ca="1" si="1498"/>
        <v/>
      </c>
      <c r="O4560" s="108">
        <f t="shared" si="1492"/>
        <v>0</v>
      </c>
      <c r="P4560" s="21" t="e">
        <f t="shared" si="1500"/>
        <v>#N/A</v>
      </c>
      <c r="Q4560" s="21" t="e">
        <f t="shared" si="1501"/>
        <v>#N/A</v>
      </c>
      <c r="R4560" s="21" t="e">
        <f t="shared" si="1502"/>
        <v>#N/A</v>
      </c>
      <c r="S4560" s="21" t="e">
        <f t="shared" si="1503"/>
        <v>#N/A</v>
      </c>
      <c r="T4560" s="29" t="e">
        <f t="shared" si="1495"/>
        <v>#N/A</v>
      </c>
      <c r="U4560" s="34">
        <f t="shared" si="1504"/>
        <v>0</v>
      </c>
      <c r="V4560" s="16">
        <f t="shared" ca="1" si="1507"/>
        <v>44139</v>
      </c>
      <c r="W4560" s="56">
        <f t="shared" ca="1" si="1508"/>
        <v>10</v>
      </c>
      <c r="X4560" s="56">
        <f t="shared" ca="1" si="1509"/>
        <v>2020</v>
      </c>
      <c r="Y4560" s="55" t="str">
        <f t="shared" ca="1" si="1510"/>
        <v>10-2020</v>
      </c>
      <c r="Z4560" s="51">
        <f ca="1">IFERROR(VLOOKUP(Y4560,IPC!$E$2:$F$1745,2,0),IPC!$H$1)</f>
        <v>138.32155800000001</v>
      </c>
      <c r="AA4560" s="48">
        <f t="shared" si="1505"/>
        <v>1</v>
      </c>
      <c r="AB4560" s="48">
        <f t="shared" si="1506"/>
        <v>1900</v>
      </c>
      <c r="AC4560" s="32" t="str">
        <f t="shared" si="1499"/>
        <v>1-1900</v>
      </c>
      <c r="AD4560" s="50">
        <f>IFERROR(VLOOKUP(AC4560,IPC!$E$2:$F$1745,2,0),IPC!$H$1)</f>
        <v>138.32155800000001</v>
      </c>
    </row>
    <row r="4561" spans="10:30" x14ac:dyDescent="0.25">
      <c r="J4561" s="44" t="str">
        <f t="shared" si="1493"/>
        <v/>
      </c>
      <c r="K4561" s="33" t="str">
        <f t="shared" ca="1" si="1497"/>
        <v/>
      </c>
      <c r="L4561" s="108">
        <f t="shared" ca="1" si="1496"/>
        <v>0</v>
      </c>
      <c r="M4561" s="44" t="str">
        <f t="shared" si="1494"/>
        <v/>
      </c>
      <c r="N4561" s="45" t="str">
        <f t="shared" ca="1" si="1498"/>
        <v/>
      </c>
      <c r="O4561" s="108">
        <f t="shared" si="1492"/>
        <v>0</v>
      </c>
      <c r="P4561" s="21" t="e">
        <f t="shared" si="1500"/>
        <v>#N/A</v>
      </c>
      <c r="Q4561" s="21" t="e">
        <f t="shared" si="1501"/>
        <v>#N/A</v>
      </c>
      <c r="R4561" s="21" t="e">
        <f t="shared" si="1502"/>
        <v>#N/A</v>
      </c>
      <c r="S4561" s="21" t="e">
        <f t="shared" si="1503"/>
        <v>#N/A</v>
      </c>
      <c r="T4561" s="29" t="e">
        <f t="shared" si="1495"/>
        <v>#N/A</v>
      </c>
      <c r="U4561" s="34">
        <f t="shared" si="1504"/>
        <v>0</v>
      </c>
      <c r="V4561" s="16">
        <f t="shared" ca="1" si="1507"/>
        <v>44139</v>
      </c>
      <c r="W4561" s="56">
        <f t="shared" ca="1" si="1508"/>
        <v>10</v>
      </c>
      <c r="X4561" s="56">
        <f t="shared" ca="1" si="1509"/>
        <v>2020</v>
      </c>
      <c r="Y4561" s="55" t="str">
        <f t="shared" ca="1" si="1510"/>
        <v>10-2020</v>
      </c>
      <c r="Z4561" s="51">
        <f ca="1">IFERROR(VLOOKUP(Y4561,IPC!$E$2:$F$1745,2,0),IPC!$H$1)</f>
        <v>138.32155800000001</v>
      </c>
      <c r="AA4561" s="48">
        <f t="shared" si="1505"/>
        <v>1</v>
      </c>
      <c r="AB4561" s="48">
        <f t="shared" si="1506"/>
        <v>1900</v>
      </c>
      <c r="AC4561" s="32" t="str">
        <f t="shared" si="1499"/>
        <v>1-1900</v>
      </c>
      <c r="AD4561" s="50">
        <f>IFERROR(VLOOKUP(AC4561,IPC!$E$2:$F$1745,2,0),IPC!$H$1)</f>
        <v>138.32155800000001</v>
      </c>
    </row>
    <row r="4562" spans="10:30" x14ac:dyDescent="0.25">
      <c r="J4562" s="44" t="str">
        <f t="shared" si="1493"/>
        <v/>
      </c>
      <c r="K4562" s="33" t="str">
        <f t="shared" ca="1" si="1497"/>
        <v/>
      </c>
      <c r="L4562" s="108">
        <f t="shared" ca="1" si="1496"/>
        <v>0</v>
      </c>
      <c r="M4562" s="44" t="str">
        <f t="shared" si="1494"/>
        <v/>
      </c>
      <c r="N4562" s="45" t="str">
        <f t="shared" ca="1" si="1498"/>
        <v/>
      </c>
      <c r="O4562" s="108">
        <f t="shared" si="1492"/>
        <v>0</v>
      </c>
      <c r="P4562" s="21" t="e">
        <f t="shared" si="1500"/>
        <v>#N/A</v>
      </c>
      <c r="Q4562" s="21" t="e">
        <f t="shared" si="1501"/>
        <v>#N/A</v>
      </c>
      <c r="R4562" s="21" t="e">
        <f t="shared" si="1502"/>
        <v>#N/A</v>
      </c>
      <c r="S4562" s="21" t="e">
        <f t="shared" si="1503"/>
        <v>#N/A</v>
      </c>
      <c r="T4562" s="29" t="e">
        <f t="shared" si="1495"/>
        <v>#N/A</v>
      </c>
      <c r="U4562" s="34">
        <f t="shared" si="1504"/>
        <v>0</v>
      </c>
      <c r="V4562" s="16">
        <f t="shared" ca="1" si="1507"/>
        <v>44139</v>
      </c>
      <c r="W4562" s="56">
        <f t="shared" ca="1" si="1508"/>
        <v>10</v>
      </c>
      <c r="X4562" s="56">
        <f t="shared" ca="1" si="1509"/>
        <v>2020</v>
      </c>
      <c r="Y4562" s="55" t="str">
        <f t="shared" ca="1" si="1510"/>
        <v>10-2020</v>
      </c>
      <c r="Z4562" s="51">
        <f ca="1">IFERROR(VLOOKUP(Y4562,IPC!$E$2:$F$1745,2,0),IPC!$H$1)</f>
        <v>138.32155800000001</v>
      </c>
      <c r="AA4562" s="48">
        <f t="shared" si="1505"/>
        <v>1</v>
      </c>
      <c r="AB4562" s="48">
        <f t="shared" si="1506"/>
        <v>1900</v>
      </c>
      <c r="AC4562" s="32" t="str">
        <f t="shared" si="1499"/>
        <v>1-1900</v>
      </c>
      <c r="AD4562" s="50">
        <f>IFERROR(VLOOKUP(AC4562,IPC!$E$2:$F$1745,2,0),IPC!$H$1)</f>
        <v>138.32155800000001</v>
      </c>
    </row>
    <row r="4563" spans="10:30" x14ac:dyDescent="0.25">
      <c r="J4563" s="44" t="str">
        <f t="shared" si="1493"/>
        <v/>
      </c>
      <c r="K4563" s="33" t="str">
        <f t="shared" ca="1" si="1497"/>
        <v/>
      </c>
      <c r="L4563" s="108">
        <f t="shared" ca="1" si="1496"/>
        <v>0</v>
      </c>
      <c r="M4563" s="44" t="str">
        <f t="shared" si="1494"/>
        <v/>
      </c>
      <c r="N4563" s="45" t="str">
        <f t="shared" ca="1" si="1498"/>
        <v/>
      </c>
      <c r="O4563" s="108">
        <f t="shared" si="1492"/>
        <v>0</v>
      </c>
      <c r="P4563" s="21" t="e">
        <f t="shared" si="1500"/>
        <v>#N/A</v>
      </c>
      <c r="Q4563" s="21" t="e">
        <f t="shared" si="1501"/>
        <v>#N/A</v>
      </c>
      <c r="R4563" s="21" t="e">
        <f t="shared" si="1502"/>
        <v>#N/A</v>
      </c>
      <c r="S4563" s="21" t="e">
        <f t="shared" si="1503"/>
        <v>#N/A</v>
      </c>
      <c r="T4563" s="29" t="e">
        <f t="shared" si="1495"/>
        <v>#N/A</v>
      </c>
      <c r="U4563" s="34">
        <f t="shared" si="1504"/>
        <v>0</v>
      </c>
      <c r="V4563" s="16">
        <f t="shared" ca="1" si="1507"/>
        <v>44139</v>
      </c>
      <c r="W4563" s="56">
        <f t="shared" ca="1" si="1508"/>
        <v>10</v>
      </c>
      <c r="X4563" s="56">
        <f t="shared" ca="1" si="1509"/>
        <v>2020</v>
      </c>
      <c r="Y4563" s="55" t="str">
        <f t="shared" ca="1" si="1510"/>
        <v>10-2020</v>
      </c>
      <c r="Z4563" s="51">
        <f ca="1">IFERROR(VLOOKUP(Y4563,IPC!$E$2:$F$1745,2,0),IPC!$H$1)</f>
        <v>138.32155800000001</v>
      </c>
      <c r="AA4563" s="48">
        <f t="shared" si="1505"/>
        <v>1</v>
      </c>
      <c r="AB4563" s="48">
        <f t="shared" si="1506"/>
        <v>1900</v>
      </c>
      <c r="AC4563" s="32" t="str">
        <f t="shared" si="1499"/>
        <v>1-1900</v>
      </c>
      <c r="AD4563" s="50">
        <f>IFERROR(VLOOKUP(AC4563,IPC!$E$2:$F$1745,2,0),IPC!$H$1)</f>
        <v>138.32155800000001</v>
      </c>
    </row>
    <row r="4564" spans="10:30" x14ac:dyDescent="0.25">
      <c r="J4564" s="44" t="str">
        <f t="shared" si="1493"/>
        <v/>
      </c>
      <c r="K4564" s="33" t="str">
        <f t="shared" ca="1" si="1497"/>
        <v/>
      </c>
      <c r="L4564" s="108">
        <f t="shared" ca="1" si="1496"/>
        <v>0</v>
      </c>
      <c r="M4564" s="44" t="str">
        <f t="shared" si="1494"/>
        <v/>
      </c>
      <c r="N4564" s="45" t="str">
        <f t="shared" ca="1" si="1498"/>
        <v/>
      </c>
      <c r="O4564" s="108">
        <f t="shared" ref="O4564:O4627" si="1511">+IF(M4564="Provisión contable",N4564,0)</f>
        <v>0</v>
      </c>
      <c r="P4564" s="21" t="e">
        <f t="shared" si="1500"/>
        <v>#N/A</v>
      </c>
      <c r="Q4564" s="21" t="e">
        <f t="shared" si="1501"/>
        <v>#N/A</v>
      </c>
      <c r="R4564" s="21" t="e">
        <f t="shared" si="1502"/>
        <v>#N/A</v>
      </c>
      <c r="S4564" s="21" t="e">
        <f t="shared" si="1503"/>
        <v>#N/A</v>
      </c>
      <c r="T4564" s="29" t="e">
        <f t="shared" si="1495"/>
        <v>#N/A</v>
      </c>
      <c r="U4564" s="34">
        <f t="shared" si="1504"/>
        <v>0</v>
      </c>
      <c r="V4564" s="16">
        <f t="shared" ca="1" si="1507"/>
        <v>44139</v>
      </c>
      <c r="W4564" s="56">
        <f t="shared" ca="1" si="1508"/>
        <v>10</v>
      </c>
      <c r="X4564" s="56">
        <f t="shared" ca="1" si="1509"/>
        <v>2020</v>
      </c>
      <c r="Y4564" s="55" t="str">
        <f t="shared" ca="1" si="1510"/>
        <v>10-2020</v>
      </c>
      <c r="Z4564" s="51">
        <f ca="1">IFERROR(VLOOKUP(Y4564,IPC!$E$2:$F$1745,2,0),IPC!$H$1)</f>
        <v>138.32155800000001</v>
      </c>
      <c r="AA4564" s="48">
        <f t="shared" si="1505"/>
        <v>1</v>
      </c>
      <c r="AB4564" s="48">
        <f t="shared" si="1506"/>
        <v>1900</v>
      </c>
      <c r="AC4564" s="32" t="str">
        <f t="shared" si="1499"/>
        <v>1-1900</v>
      </c>
      <c r="AD4564" s="50">
        <f>IFERROR(VLOOKUP(AC4564,IPC!$E$2:$F$1745,2,0),IPC!$H$1)</f>
        <v>138.32155800000001</v>
      </c>
    </row>
    <row r="4565" spans="10:30" x14ac:dyDescent="0.25">
      <c r="J4565" s="44" t="str">
        <f t="shared" si="1493"/>
        <v/>
      </c>
      <c r="K4565" s="33" t="str">
        <f t="shared" ca="1" si="1497"/>
        <v/>
      </c>
      <c r="L4565" s="108">
        <f t="shared" ca="1" si="1496"/>
        <v>0</v>
      </c>
      <c r="M4565" s="44" t="str">
        <f t="shared" si="1494"/>
        <v/>
      </c>
      <c r="N4565" s="45" t="str">
        <f t="shared" ca="1" si="1498"/>
        <v/>
      </c>
      <c r="O4565" s="108">
        <f t="shared" si="1511"/>
        <v>0</v>
      </c>
      <c r="P4565" s="21" t="e">
        <f t="shared" si="1500"/>
        <v>#N/A</v>
      </c>
      <c r="Q4565" s="21" t="e">
        <f t="shared" si="1501"/>
        <v>#N/A</v>
      </c>
      <c r="R4565" s="21" t="e">
        <f t="shared" si="1502"/>
        <v>#N/A</v>
      </c>
      <c r="S4565" s="21" t="e">
        <f t="shared" si="1503"/>
        <v>#N/A</v>
      </c>
      <c r="T4565" s="29" t="e">
        <f t="shared" si="1495"/>
        <v>#N/A</v>
      </c>
      <c r="U4565" s="34">
        <f t="shared" si="1504"/>
        <v>0</v>
      </c>
      <c r="V4565" s="16">
        <f t="shared" ca="1" si="1507"/>
        <v>44139</v>
      </c>
      <c r="W4565" s="56">
        <f t="shared" ca="1" si="1508"/>
        <v>10</v>
      </c>
      <c r="X4565" s="56">
        <f t="shared" ca="1" si="1509"/>
        <v>2020</v>
      </c>
      <c r="Y4565" s="55" t="str">
        <f t="shared" ca="1" si="1510"/>
        <v>10-2020</v>
      </c>
      <c r="Z4565" s="51">
        <f ca="1">IFERROR(VLOOKUP(Y4565,IPC!$E$2:$F$1745,2,0),IPC!$H$1)</f>
        <v>138.32155800000001</v>
      </c>
      <c r="AA4565" s="48">
        <f t="shared" si="1505"/>
        <v>1</v>
      </c>
      <c r="AB4565" s="48">
        <f t="shared" si="1506"/>
        <v>1900</v>
      </c>
      <c r="AC4565" s="32" t="str">
        <f t="shared" si="1499"/>
        <v>1-1900</v>
      </c>
      <c r="AD4565" s="50">
        <f>IFERROR(VLOOKUP(AC4565,IPC!$E$2:$F$1745,2,0),IPC!$H$1)</f>
        <v>138.32155800000001</v>
      </c>
    </row>
    <row r="4566" spans="10:30" x14ac:dyDescent="0.25">
      <c r="J4566" s="44" t="str">
        <f t="shared" si="1493"/>
        <v/>
      </c>
      <c r="K4566" s="33" t="str">
        <f t="shared" ca="1" si="1497"/>
        <v/>
      </c>
      <c r="L4566" s="108">
        <f t="shared" ca="1" si="1496"/>
        <v>0</v>
      </c>
      <c r="M4566" s="44" t="str">
        <f t="shared" si="1494"/>
        <v/>
      </c>
      <c r="N4566" s="45" t="str">
        <f t="shared" ca="1" si="1498"/>
        <v/>
      </c>
      <c r="O4566" s="108">
        <f t="shared" si="1511"/>
        <v>0</v>
      </c>
      <c r="P4566" s="21" t="e">
        <f t="shared" si="1500"/>
        <v>#N/A</v>
      </c>
      <c r="Q4566" s="21" t="e">
        <f t="shared" si="1501"/>
        <v>#N/A</v>
      </c>
      <c r="R4566" s="21" t="e">
        <f t="shared" si="1502"/>
        <v>#N/A</v>
      </c>
      <c r="S4566" s="21" t="e">
        <f t="shared" si="1503"/>
        <v>#N/A</v>
      </c>
      <c r="T4566" s="29" t="e">
        <f t="shared" si="1495"/>
        <v>#N/A</v>
      </c>
      <c r="U4566" s="34">
        <f t="shared" si="1504"/>
        <v>0</v>
      </c>
      <c r="V4566" s="16">
        <f t="shared" ca="1" si="1507"/>
        <v>44139</v>
      </c>
      <c r="W4566" s="56">
        <f t="shared" ca="1" si="1508"/>
        <v>10</v>
      </c>
      <c r="X4566" s="56">
        <f t="shared" ca="1" si="1509"/>
        <v>2020</v>
      </c>
      <c r="Y4566" s="55" t="str">
        <f t="shared" ca="1" si="1510"/>
        <v>10-2020</v>
      </c>
      <c r="Z4566" s="51">
        <f ca="1">IFERROR(VLOOKUP(Y4566,IPC!$E$2:$F$1745,2,0),IPC!$H$1)</f>
        <v>138.32155800000001</v>
      </c>
      <c r="AA4566" s="48">
        <f t="shared" si="1505"/>
        <v>1</v>
      </c>
      <c r="AB4566" s="48">
        <f t="shared" si="1506"/>
        <v>1900</v>
      </c>
      <c r="AC4566" s="32" t="str">
        <f t="shared" si="1499"/>
        <v>1-1900</v>
      </c>
      <c r="AD4566" s="50">
        <f>IFERROR(VLOOKUP(AC4566,IPC!$E$2:$F$1745,2,0),IPC!$H$1)</f>
        <v>138.32155800000001</v>
      </c>
    </row>
    <row r="4567" spans="10:30" x14ac:dyDescent="0.25">
      <c r="J4567" s="44" t="str">
        <f t="shared" si="1493"/>
        <v/>
      </c>
      <c r="K4567" s="33" t="str">
        <f t="shared" ca="1" si="1497"/>
        <v/>
      </c>
      <c r="L4567" s="108">
        <f t="shared" ca="1" si="1496"/>
        <v>0</v>
      </c>
      <c r="M4567" s="44" t="str">
        <f t="shared" si="1494"/>
        <v/>
      </c>
      <c r="N4567" s="45" t="str">
        <f t="shared" ca="1" si="1498"/>
        <v/>
      </c>
      <c r="O4567" s="108">
        <f t="shared" si="1511"/>
        <v>0</v>
      </c>
      <c r="P4567" s="21" t="e">
        <f t="shared" si="1500"/>
        <v>#N/A</v>
      </c>
      <c r="Q4567" s="21" t="e">
        <f t="shared" si="1501"/>
        <v>#N/A</v>
      </c>
      <c r="R4567" s="21" t="e">
        <f t="shared" si="1502"/>
        <v>#N/A</v>
      </c>
      <c r="S4567" s="21" t="e">
        <f t="shared" si="1503"/>
        <v>#N/A</v>
      </c>
      <c r="T4567" s="29" t="e">
        <f t="shared" si="1495"/>
        <v>#N/A</v>
      </c>
      <c r="U4567" s="34">
        <f t="shared" si="1504"/>
        <v>0</v>
      </c>
      <c r="V4567" s="16">
        <f t="shared" ca="1" si="1507"/>
        <v>44139</v>
      </c>
      <c r="W4567" s="56">
        <f t="shared" ca="1" si="1508"/>
        <v>10</v>
      </c>
      <c r="X4567" s="56">
        <f t="shared" ca="1" si="1509"/>
        <v>2020</v>
      </c>
      <c r="Y4567" s="55" t="str">
        <f t="shared" ca="1" si="1510"/>
        <v>10-2020</v>
      </c>
      <c r="Z4567" s="51">
        <f ca="1">IFERROR(VLOOKUP(Y4567,IPC!$E$2:$F$1745,2,0),IPC!$H$1)</f>
        <v>138.32155800000001</v>
      </c>
      <c r="AA4567" s="48">
        <f t="shared" si="1505"/>
        <v>1</v>
      </c>
      <c r="AB4567" s="48">
        <f t="shared" si="1506"/>
        <v>1900</v>
      </c>
      <c r="AC4567" s="32" t="str">
        <f t="shared" si="1499"/>
        <v>1-1900</v>
      </c>
      <c r="AD4567" s="50">
        <f>IFERROR(VLOOKUP(AC4567,IPC!$E$2:$F$1745,2,0),IPC!$H$1)</f>
        <v>138.32155800000001</v>
      </c>
    </row>
    <row r="4568" spans="10:30" x14ac:dyDescent="0.25">
      <c r="J4568" s="44" t="str">
        <f t="shared" ref="J4568:J4631" si="1512">IFERROR(IF(T4580&gt;0.5,"ALTA",IF(AND(T4580&gt;0.25,T4580&lt;=0.5),"MEDIA",IF(AND(T4580&gt;=0.1,T4580&lt;=0.25),"BAJA",IF(AND(T4580&lt;0.1),"REMOTA")))),"")</f>
        <v/>
      </c>
      <c r="K4568" s="33" t="str">
        <f t="shared" ca="1" si="1497"/>
        <v/>
      </c>
      <c r="L4568" s="108">
        <f t="shared" ca="1" si="1496"/>
        <v>0</v>
      </c>
      <c r="M4568" s="44" t="str">
        <f t="shared" ref="M4568:M4631" si="1513">IFERROR(IF(T4580&gt;50%,"Provisión contable",IF(T4580&lt;=10%,"No se registra","Cuentas de orden")),"")</f>
        <v/>
      </c>
      <c r="N4568" s="45" t="str">
        <f t="shared" ca="1" si="1498"/>
        <v/>
      </c>
      <c r="O4568" s="108">
        <f t="shared" si="1511"/>
        <v>0</v>
      </c>
      <c r="P4568" s="21" t="e">
        <f t="shared" si="1500"/>
        <v>#N/A</v>
      </c>
      <c r="Q4568" s="21" t="e">
        <f t="shared" si="1501"/>
        <v>#N/A</v>
      </c>
      <c r="R4568" s="21" t="e">
        <f t="shared" si="1502"/>
        <v>#N/A</v>
      </c>
      <c r="S4568" s="21" t="e">
        <f t="shared" si="1503"/>
        <v>#N/A</v>
      </c>
      <c r="T4568" s="29" t="e">
        <f t="shared" si="1495"/>
        <v>#N/A</v>
      </c>
      <c r="U4568" s="34">
        <f t="shared" si="1504"/>
        <v>0</v>
      </c>
      <c r="V4568" s="16">
        <f t="shared" ca="1" si="1507"/>
        <v>44139</v>
      </c>
      <c r="W4568" s="56">
        <f t="shared" ca="1" si="1508"/>
        <v>10</v>
      </c>
      <c r="X4568" s="56">
        <f t="shared" ca="1" si="1509"/>
        <v>2020</v>
      </c>
      <c r="Y4568" s="55" t="str">
        <f t="shared" ca="1" si="1510"/>
        <v>10-2020</v>
      </c>
      <c r="Z4568" s="51">
        <f ca="1">IFERROR(VLOOKUP(Y4568,IPC!$E$2:$F$1745,2,0),IPC!$H$1)</f>
        <v>138.32155800000001</v>
      </c>
      <c r="AA4568" s="48">
        <f t="shared" si="1505"/>
        <v>1</v>
      </c>
      <c r="AB4568" s="48">
        <f t="shared" si="1506"/>
        <v>1900</v>
      </c>
      <c r="AC4568" s="32" t="str">
        <f t="shared" si="1499"/>
        <v>1-1900</v>
      </c>
      <c r="AD4568" s="50">
        <f>IFERROR(VLOOKUP(AC4568,IPC!$E$2:$F$1745,2,0),IPC!$H$1)</f>
        <v>138.32155800000001</v>
      </c>
    </row>
    <row r="4569" spans="10:30" x14ac:dyDescent="0.25">
      <c r="J4569" s="44" t="str">
        <f t="shared" si="1512"/>
        <v/>
      </c>
      <c r="K4569" s="33" t="str">
        <f t="shared" ca="1" si="1497"/>
        <v/>
      </c>
      <c r="L4569" s="108">
        <f t="shared" ca="1" si="1496"/>
        <v>0</v>
      </c>
      <c r="M4569" s="44" t="str">
        <f t="shared" si="1513"/>
        <v/>
      </c>
      <c r="N4569" s="45" t="str">
        <f t="shared" ca="1" si="1498"/>
        <v/>
      </c>
      <c r="O4569" s="108">
        <f t="shared" si="1511"/>
        <v>0</v>
      </c>
      <c r="P4569" s="21" t="e">
        <f t="shared" si="1500"/>
        <v>#N/A</v>
      </c>
      <c r="Q4569" s="21" t="e">
        <f t="shared" si="1501"/>
        <v>#N/A</v>
      </c>
      <c r="R4569" s="21" t="e">
        <f t="shared" si="1502"/>
        <v>#N/A</v>
      </c>
      <c r="S4569" s="21" t="e">
        <f t="shared" si="1503"/>
        <v>#N/A</v>
      </c>
      <c r="T4569" s="29" t="e">
        <f t="shared" si="1495"/>
        <v>#N/A</v>
      </c>
      <c r="U4569" s="34">
        <f t="shared" si="1504"/>
        <v>0</v>
      </c>
      <c r="V4569" s="16">
        <f t="shared" ca="1" si="1507"/>
        <v>44139</v>
      </c>
      <c r="W4569" s="56">
        <f t="shared" ca="1" si="1508"/>
        <v>10</v>
      </c>
      <c r="X4569" s="56">
        <f t="shared" ca="1" si="1509"/>
        <v>2020</v>
      </c>
      <c r="Y4569" s="55" t="str">
        <f t="shared" ca="1" si="1510"/>
        <v>10-2020</v>
      </c>
      <c r="Z4569" s="51">
        <f ca="1">IFERROR(VLOOKUP(Y4569,IPC!$E$2:$F$1745,2,0),IPC!$H$1)</f>
        <v>138.32155800000001</v>
      </c>
      <c r="AA4569" s="48">
        <f t="shared" si="1505"/>
        <v>1</v>
      </c>
      <c r="AB4569" s="48">
        <f t="shared" si="1506"/>
        <v>1900</v>
      </c>
      <c r="AC4569" s="32" t="str">
        <f t="shared" si="1499"/>
        <v>1-1900</v>
      </c>
      <c r="AD4569" s="50">
        <f>IFERROR(VLOOKUP(AC4569,IPC!$E$2:$F$1745,2,0),IPC!$H$1)</f>
        <v>138.32155800000001</v>
      </c>
    </row>
    <row r="4570" spans="10:30" x14ac:dyDescent="0.25">
      <c r="J4570" s="44" t="str">
        <f t="shared" si="1512"/>
        <v/>
      </c>
      <c r="K4570" s="33" t="str">
        <f t="shared" ca="1" si="1497"/>
        <v/>
      </c>
      <c r="L4570" s="108">
        <f t="shared" ca="1" si="1496"/>
        <v>0</v>
      </c>
      <c r="M4570" s="44" t="str">
        <f t="shared" si="1513"/>
        <v/>
      </c>
      <c r="N4570" s="45" t="str">
        <f t="shared" ca="1" si="1498"/>
        <v/>
      </c>
      <c r="O4570" s="108">
        <f t="shared" si="1511"/>
        <v>0</v>
      </c>
      <c r="P4570" s="21" t="e">
        <f t="shared" si="1500"/>
        <v>#N/A</v>
      </c>
      <c r="Q4570" s="21" t="e">
        <f t="shared" si="1501"/>
        <v>#N/A</v>
      </c>
      <c r="R4570" s="21" t="e">
        <f t="shared" si="1502"/>
        <v>#N/A</v>
      </c>
      <c r="S4570" s="21" t="e">
        <f t="shared" si="1503"/>
        <v>#N/A</v>
      </c>
      <c r="T4570" s="29" t="e">
        <f t="shared" si="1495"/>
        <v>#N/A</v>
      </c>
      <c r="U4570" s="34">
        <f t="shared" si="1504"/>
        <v>0</v>
      </c>
      <c r="V4570" s="16">
        <f t="shared" ca="1" si="1507"/>
        <v>44139</v>
      </c>
      <c r="W4570" s="56">
        <f t="shared" ca="1" si="1508"/>
        <v>10</v>
      </c>
      <c r="X4570" s="56">
        <f t="shared" ca="1" si="1509"/>
        <v>2020</v>
      </c>
      <c r="Y4570" s="55" t="str">
        <f t="shared" ca="1" si="1510"/>
        <v>10-2020</v>
      </c>
      <c r="Z4570" s="51">
        <f ca="1">IFERROR(VLOOKUP(Y4570,IPC!$E$2:$F$1745,2,0),IPC!$H$1)</f>
        <v>138.32155800000001</v>
      </c>
      <c r="AA4570" s="48">
        <f t="shared" si="1505"/>
        <v>1</v>
      </c>
      <c r="AB4570" s="48">
        <f t="shared" si="1506"/>
        <v>1900</v>
      </c>
      <c r="AC4570" s="32" t="str">
        <f t="shared" si="1499"/>
        <v>1-1900</v>
      </c>
      <c r="AD4570" s="50">
        <f>IFERROR(VLOOKUP(AC4570,IPC!$E$2:$F$1745,2,0),IPC!$H$1)</f>
        <v>138.32155800000001</v>
      </c>
    </row>
    <row r="4571" spans="10:30" x14ac:dyDescent="0.25">
      <c r="J4571" s="44" t="str">
        <f t="shared" si="1512"/>
        <v/>
      </c>
      <c r="K4571" s="33" t="str">
        <f t="shared" ca="1" si="1497"/>
        <v/>
      </c>
      <c r="L4571" s="108">
        <f t="shared" ca="1" si="1496"/>
        <v>0</v>
      </c>
      <c r="M4571" s="44" t="str">
        <f t="shared" si="1513"/>
        <v/>
      </c>
      <c r="N4571" s="45" t="str">
        <f t="shared" ca="1" si="1498"/>
        <v/>
      </c>
      <c r="O4571" s="108">
        <f t="shared" si="1511"/>
        <v>0</v>
      </c>
      <c r="P4571" s="21" t="e">
        <f t="shared" si="1500"/>
        <v>#N/A</v>
      </c>
      <c r="Q4571" s="21" t="e">
        <f t="shared" si="1501"/>
        <v>#N/A</v>
      </c>
      <c r="R4571" s="21" t="e">
        <f t="shared" si="1502"/>
        <v>#N/A</v>
      </c>
      <c r="S4571" s="21" t="e">
        <f t="shared" si="1503"/>
        <v>#N/A</v>
      </c>
      <c r="T4571" s="29" t="e">
        <f t="shared" si="1495"/>
        <v>#N/A</v>
      </c>
      <c r="U4571" s="34">
        <f t="shared" si="1504"/>
        <v>0</v>
      </c>
      <c r="V4571" s="16">
        <f t="shared" ca="1" si="1507"/>
        <v>44139</v>
      </c>
      <c r="W4571" s="56">
        <f t="shared" ca="1" si="1508"/>
        <v>10</v>
      </c>
      <c r="X4571" s="56">
        <f t="shared" ca="1" si="1509"/>
        <v>2020</v>
      </c>
      <c r="Y4571" s="55" t="str">
        <f t="shared" ca="1" si="1510"/>
        <v>10-2020</v>
      </c>
      <c r="Z4571" s="51">
        <f ca="1">IFERROR(VLOOKUP(Y4571,IPC!$E$2:$F$1745,2,0),IPC!$H$1)</f>
        <v>138.32155800000001</v>
      </c>
      <c r="AA4571" s="48">
        <f t="shared" si="1505"/>
        <v>1</v>
      </c>
      <c r="AB4571" s="48">
        <f t="shared" si="1506"/>
        <v>1900</v>
      </c>
      <c r="AC4571" s="32" t="str">
        <f t="shared" si="1499"/>
        <v>1-1900</v>
      </c>
      <c r="AD4571" s="50">
        <f>IFERROR(VLOOKUP(AC4571,IPC!$E$2:$F$1745,2,0),IPC!$H$1)</f>
        <v>138.32155800000001</v>
      </c>
    </row>
    <row r="4572" spans="10:30" x14ac:dyDescent="0.25">
      <c r="J4572" s="44" t="str">
        <f t="shared" si="1512"/>
        <v/>
      </c>
      <c r="K4572" s="33" t="str">
        <f t="shared" ca="1" si="1497"/>
        <v/>
      </c>
      <c r="L4572" s="108">
        <f t="shared" ca="1" si="1496"/>
        <v>0</v>
      </c>
      <c r="M4572" s="44" t="str">
        <f t="shared" si="1513"/>
        <v/>
      </c>
      <c r="N4572" s="45" t="str">
        <f t="shared" ca="1" si="1498"/>
        <v/>
      </c>
      <c r="O4572" s="108">
        <f t="shared" si="1511"/>
        <v>0</v>
      </c>
      <c r="P4572" s="21" t="e">
        <f t="shared" si="1500"/>
        <v>#N/A</v>
      </c>
      <c r="Q4572" s="21" t="e">
        <f t="shared" si="1501"/>
        <v>#N/A</v>
      </c>
      <c r="R4572" s="21" t="e">
        <f t="shared" si="1502"/>
        <v>#N/A</v>
      </c>
      <c r="S4572" s="21" t="e">
        <f t="shared" si="1503"/>
        <v>#N/A</v>
      </c>
      <c r="T4572" s="29" t="e">
        <f t="shared" si="1495"/>
        <v>#N/A</v>
      </c>
      <c r="U4572" s="34">
        <f t="shared" si="1504"/>
        <v>0</v>
      </c>
      <c r="V4572" s="16">
        <f t="shared" ca="1" si="1507"/>
        <v>44139</v>
      </c>
      <c r="W4572" s="56">
        <f t="shared" ca="1" si="1508"/>
        <v>10</v>
      </c>
      <c r="X4572" s="56">
        <f t="shared" ca="1" si="1509"/>
        <v>2020</v>
      </c>
      <c r="Y4572" s="55" t="str">
        <f t="shared" ca="1" si="1510"/>
        <v>10-2020</v>
      </c>
      <c r="Z4572" s="51">
        <f ca="1">IFERROR(VLOOKUP(Y4572,IPC!$E$2:$F$1745,2,0),IPC!$H$1)</f>
        <v>138.32155800000001</v>
      </c>
      <c r="AA4572" s="48">
        <f t="shared" si="1505"/>
        <v>1</v>
      </c>
      <c r="AB4572" s="48">
        <f t="shared" si="1506"/>
        <v>1900</v>
      </c>
      <c r="AC4572" s="32" t="str">
        <f t="shared" si="1499"/>
        <v>1-1900</v>
      </c>
      <c r="AD4572" s="50">
        <f>IFERROR(VLOOKUP(AC4572,IPC!$E$2:$F$1745,2,0),IPC!$H$1)</f>
        <v>138.32155800000001</v>
      </c>
    </row>
    <row r="4573" spans="10:30" x14ac:dyDescent="0.25">
      <c r="J4573" s="44" t="str">
        <f t="shared" si="1512"/>
        <v/>
      </c>
      <c r="K4573" s="33" t="str">
        <f t="shared" ca="1" si="1497"/>
        <v/>
      </c>
      <c r="L4573" s="108">
        <f t="shared" ca="1" si="1496"/>
        <v>0</v>
      </c>
      <c r="M4573" s="44" t="str">
        <f t="shared" si="1513"/>
        <v/>
      </c>
      <c r="N4573" s="45" t="str">
        <f t="shared" ca="1" si="1498"/>
        <v/>
      </c>
      <c r="O4573" s="108">
        <f t="shared" si="1511"/>
        <v>0</v>
      </c>
      <c r="P4573" s="21" t="e">
        <f t="shared" si="1500"/>
        <v>#N/A</v>
      </c>
      <c r="Q4573" s="21" t="e">
        <f t="shared" si="1501"/>
        <v>#N/A</v>
      </c>
      <c r="R4573" s="21" t="e">
        <f t="shared" si="1502"/>
        <v>#N/A</v>
      </c>
      <c r="S4573" s="21" t="e">
        <f t="shared" si="1503"/>
        <v>#N/A</v>
      </c>
      <c r="T4573" s="29" t="e">
        <f t="shared" si="1495"/>
        <v>#N/A</v>
      </c>
      <c r="U4573" s="34">
        <f t="shared" si="1504"/>
        <v>0</v>
      </c>
      <c r="V4573" s="16">
        <f t="shared" ca="1" si="1507"/>
        <v>44139</v>
      </c>
      <c r="W4573" s="56">
        <f t="shared" ca="1" si="1508"/>
        <v>10</v>
      </c>
      <c r="X4573" s="56">
        <f t="shared" ca="1" si="1509"/>
        <v>2020</v>
      </c>
      <c r="Y4573" s="55" t="str">
        <f t="shared" ca="1" si="1510"/>
        <v>10-2020</v>
      </c>
      <c r="Z4573" s="51">
        <f ca="1">IFERROR(VLOOKUP(Y4573,IPC!$E$2:$F$1745,2,0),IPC!$H$1)</f>
        <v>138.32155800000001</v>
      </c>
      <c r="AA4573" s="48">
        <f t="shared" si="1505"/>
        <v>1</v>
      </c>
      <c r="AB4573" s="48">
        <f t="shared" si="1506"/>
        <v>1900</v>
      </c>
      <c r="AC4573" s="32" t="str">
        <f t="shared" si="1499"/>
        <v>1-1900</v>
      </c>
      <c r="AD4573" s="50">
        <f>IFERROR(VLOOKUP(AC4573,IPC!$E$2:$F$1745,2,0),IPC!$H$1)</f>
        <v>138.32155800000001</v>
      </c>
    </row>
    <row r="4574" spans="10:30" x14ac:dyDescent="0.25">
      <c r="J4574" s="44" t="str">
        <f t="shared" si="1512"/>
        <v/>
      </c>
      <c r="K4574" s="33" t="str">
        <f t="shared" ca="1" si="1497"/>
        <v/>
      </c>
      <c r="L4574" s="108">
        <f t="shared" ca="1" si="1496"/>
        <v>0</v>
      </c>
      <c r="M4574" s="44" t="str">
        <f t="shared" si="1513"/>
        <v/>
      </c>
      <c r="N4574" s="45" t="str">
        <f t="shared" ca="1" si="1498"/>
        <v/>
      </c>
      <c r="O4574" s="108">
        <f t="shared" si="1511"/>
        <v>0</v>
      </c>
      <c r="P4574" s="21" t="e">
        <f t="shared" si="1500"/>
        <v>#N/A</v>
      </c>
      <c r="Q4574" s="21" t="e">
        <f t="shared" si="1501"/>
        <v>#N/A</v>
      </c>
      <c r="R4574" s="21" t="e">
        <f t="shared" si="1502"/>
        <v>#N/A</v>
      </c>
      <c r="S4574" s="21" t="e">
        <f t="shared" si="1503"/>
        <v>#N/A</v>
      </c>
      <c r="T4574" s="29" t="e">
        <f t="shared" si="1495"/>
        <v>#N/A</v>
      </c>
      <c r="U4574" s="34">
        <f t="shared" si="1504"/>
        <v>0</v>
      </c>
      <c r="V4574" s="16">
        <f t="shared" ca="1" si="1507"/>
        <v>44139</v>
      </c>
      <c r="W4574" s="56">
        <f t="shared" ca="1" si="1508"/>
        <v>10</v>
      </c>
      <c r="X4574" s="56">
        <f t="shared" ca="1" si="1509"/>
        <v>2020</v>
      </c>
      <c r="Y4574" s="55" t="str">
        <f t="shared" ca="1" si="1510"/>
        <v>10-2020</v>
      </c>
      <c r="Z4574" s="51">
        <f ca="1">IFERROR(VLOOKUP(Y4574,IPC!$E$2:$F$1745,2,0),IPC!$H$1)</f>
        <v>138.32155800000001</v>
      </c>
      <c r="AA4574" s="48">
        <f t="shared" si="1505"/>
        <v>1</v>
      </c>
      <c r="AB4574" s="48">
        <f t="shared" si="1506"/>
        <v>1900</v>
      </c>
      <c r="AC4574" s="32" t="str">
        <f t="shared" si="1499"/>
        <v>1-1900</v>
      </c>
      <c r="AD4574" s="50">
        <f>IFERROR(VLOOKUP(AC4574,IPC!$E$2:$F$1745,2,0),IPC!$H$1)</f>
        <v>138.32155800000001</v>
      </c>
    </row>
    <row r="4575" spans="10:30" x14ac:dyDescent="0.25">
      <c r="J4575" s="44" t="str">
        <f t="shared" si="1512"/>
        <v/>
      </c>
      <c r="K4575" s="33" t="str">
        <f t="shared" ca="1" si="1497"/>
        <v/>
      </c>
      <c r="L4575" s="108">
        <f t="shared" ca="1" si="1496"/>
        <v>0</v>
      </c>
      <c r="M4575" s="44" t="str">
        <f t="shared" si="1513"/>
        <v/>
      </c>
      <c r="N4575" s="45" t="str">
        <f t="shared" ca="1" si="1498"/>
        <v/>
      </c>
      <c r="O4575" s="108">
        <f t="shared" si="1511"/>
        <v>0</v>
      </c>
      <c r="P4575" s="21" t="e">
        <f t="shared" si="1500"/>
        <v>#N/A</v>
      </c>
      <c r="Q4575" s="21" t="e">
        <f t="shared" si="1501"/>
        <v>#N/A</v>
      </c>
      <c r="R4575" s="21" t="e">
        <f t="shared" si="1502"/>
        <v>#N/A</v>
      </c>
      <c r="S4575" s="21" t="e">
        <f t="shared" si="1503"/>
        <v>#N/A</v>
      </c>
      <c r="T4575" s="29" t="e">
        <f t="shared" si="1495"/>
        <v>#N/A</v>
      </c>
      <c r="U4575" s="34">
        <f t="shared" si="1504"/>
        <v>0</v>
      </c>
      <c r="V4575" s="16">
        <f t="shared" ca="1" si="1507"/>
        <v>44139</v>
      </c>
      <c r="W4575" s="56">
        <f t="shared" ca="1" si="1508"/>
        <v>10</v>
      </c>
      <c r="X4575" s="56">
        <f t="shared" ca="1" si="1509"/>
        <v>2020</v>
      </c>
      <c r="Y4575" s="55" t="str">
        <f t="shared" ca="1" si="1510"/>
        <v>10-2020</v>
      </c>
      <c r="Z4575" s="51">
        <f ca="1">IFERROR(VLOOKUP(Y4575,IPC!$E$2:$F$1745,2,0),IPC!$H$1)</f>
        <v>138.32155800000001</v>
      </c>
      <c r="AA4575" s="48">
        <f t="shared" si="1505"/>
        <v>1</v>
      </c>
      <c r="AB4575" s="48">
        <f t="shared" si="1506"/>
        <v>1900</v>
      </c>
      <c r="AC4575" s="32" t="str">
        <f t="shared" si="1499"/>
        <v>1-1900</v>
      </c>
      <c r="AD4575" s="50">
        <f>IFERROR(VLOOKUP(AC4575,IPC!$E$2:$F$1745,2,0),IPC!$H$1)</f>
        <v>138.32155800000001</v>
      </c>
    </row>
    <row r="4576" spans="10:30" x14ac:dyDescent="0.25">
      <c r="J4576" s="44" t="str">
        <f t="shared" si="1512"/>
        <v/>
      </c>
      <c r="K4576" s="33" t="str">
        <f t="shared" ca="1" si="1497"/>
        <v/>
      </c>
      <c r="L4576" s="108">
        <f t="shared" ca="1" si="1496"/>
        <v>0</v>
      </c>
      <c r="M4576" s="44" t="str">
        <f t="shared" si="1513"/>
        <v/>
      </c>
      <c r="N4576" s="45" t="str">
        <f t="shared" ca="1" si="1498"/>
        <v/>
      </c>
      <c r="O4576" s="108">
        <f t="shared" si="1511"/>
        <v>0</v>
      </c>
      <c r="P4576" s="21" t="e">
        <f t="shared" si="1500"/>
        <v>#N/A</v>
      </c>
      <c r="Q4576" s="21" t="e">
        <f t="shared" si="1501"/>
        <v>#N/A</v>
      </c>
      <c r="R4576" s="21" t="e">
        <f t="shared" si="1502"/>
        <v>#N/A</v>
      </c>
      <c r="S4576" s="21" t="e">
        <f t="shared" si="1503"/>
        <v>#N/A</v>
      </c>
      <c r="T4576" s="29" t="e">
        <f t="shared" ref="T4576:T4639" si="1514">+SUMPRODUCT(P4576:S4576,$P$7:$S$7)/100</f>
        <v>#N/A</v>
      </c>
      <c r="U4576" s="34">
        <f t="shared" si="1504"/>
        <v>0</v>
      </c>
      <c r="V4576" s="16">
        <f t="shared" ca="1" si="1507"/>
        <v>44139</v>
      </c>
      <c r="W4576" s="56">
        <f t="shared" ca="1" si="1508"/>
        <v>10</v>
      </c>
      <c r="X4576" s="56">
        <f t="shared" ca="1" si="1509"/>
        <v>2020</v>
      </c>
      <c r="Y4576" s="55" t="str">
        <f t="shared" ca="1" si="1510"/>
        <v>10-2020</v>
      </c>
      <c r="Z4576" s="51">
        <f ca="1">IFERROR(VLOOKUP(Y4576,IPC!$E$2:$F$1745,2,0),IPC!$H$1)</f>
        <v>138.32155800000001</v>
      </c>
      <c r="AA4576" s="48">
        <f t="shared" si="1505"/>
        <v>1</v>
      </c>
      <c r="AB4576" s="48">
        <f t="shared" si="1506"/>
        <v>1900</v>
      </c>
      <c r="AC4576" s="32" t="str">
        <f t="shared" si="1499"/>
        <v>1-1900</v>
      </c>
      <c r="AD4576" s="50">
        <f>IFERROR(VLOOKUP(AC4576,IPC!$E$2:$F$1745,2,0),IPC!$H$1)</f>
        <v>138.32155800000001</v>
      </c>
    </row>
    <row r="4577" spans="10:30" x14ac:dyDescent="0.25">
      <c r="J4577" s="44" t="str">
        <f t="shared" si="1512"/>
        <v/>
      </c>
      <c r="K4577" s="33" t="str">
        <f t="shared" ca="1" si="1497"/>
        <v/>
      </c>
      <c r="L4577" s="108">
        <f t="shared" ca="1" si="1496"/>
        <v>0</v>
      </c>
      <c r="M4577" s="44" t="str">
        <f t="shared" si="1513"/>
        <v/>
      </c>
      <c r="N4577" s="45" t="str">
        <f t="shared" ca="1" si="1498"/>
        <v/>
      </c>
      <c r="O4577" s="108">
        <f t="shared" si="1511"/>
        <v>0</v>
      </c>
      <c r="P4577" s="21" t="e">
        <f t="shared" si="1500"/>
        <v>#N/A</v>
      </c>
      <c r="Q4577" s="21" t="e">
        <f t="shared" si="1501"/>
        <v>#N/A</v>
      </c>
      <c r="R4577" s="21" t="e">
        <f t="shared" si="1502"/>
        <v>#N/A</v>
      </c>
      <c r="S4577" s="21" t="e">
        <f t="shared" si="1503"/>
        <v>#N/A</v>
      </c>
      <c r="T4577" s="29" t="e">
        <f t="shared" si="1514"/>
        <v>#N/A</v>
      </c>
      <c r="U4577" s="34">
        <f t="shared" si="1504"/>
        <v>0</v>
      </c>
      <c r="V4577" s="16">
        <f t="shared" ca="1" si="1507"/>
        <v>44139</v>
      </c>
      <c r="W4577" s="56">
        <f t="shared" ca="1" si="1508"/>
        <v>10</v>
      </c>
      <c r="X4577" s="56">
        <f t="shared" ca="1" si="1509"/>
        <v>2020</v>
      </c>
      <c r="Y4577" s="55" t="str">
        <f t="shared" ca="1" si="1510"/>
        <v>10-2020</v>
      </c>
      <c r="Z4577" s="51">
        <f ca="1">IFERROR(VLOOKUP(Y4577,IPC!$E$2:$F$1745,2,0),IPC!$H$1)</f>
        <v>138.32155800000001</v>
      </c>
      <c r="AA4577" s="48">
        <f t="shared" si="1505"/>
        <v>1</v>
      </c>
      <c r="AB4577" s="48">
        <f t="shared" si="1506"/>
        <v>1900</v>
      </c>
      <c r="AC4577" s="32" t="str">
        <f t="shared" si="1499"/>
        <v>1-1900</v>
      </c>
      <c r="AD4577" s="50">
        <f>IFERROR(VLOOKUP(AC4577,IPC!$E$2:$F$1745,2,0),IPC!$H$1)</f>
        <v>138.32155800000001</v>
      </c>
    </row>
    <row r="4578" spans="10:30" x14ac:dyDescent="0.25">
      <c r="J4578" s="44" t="str">
        <f t="shared" si="1512"/>
        <v/>
      </c>
      <c r="K4578" s="33" t="str">
        <f t="shared" ca="1" si="1497"/>
        <v/>
      </c>
      <c r="L4578" s="108">
        <f t="shared" ca="1" si="1496"/>
        <v>0</v>
      </c>
      <c r="M4578" s="44" t="str">
        <f t="shared" si="1513"/>
        <v/>
      </c>
      <c r="N4578" s="45" t="str">
        <f t="shared" ca="1" si="1498"/>
        <v/>
      </c>
      <c r="O4578" s="108">
        <f t="shared" si="1511"/>
        <v>0</v>
      </c>
      <c r="P4578" s="21" t="e">
        <f t="shared" si="1500"/>
        <v>#N/A</v>
      </c>
      <c r="Q4578" s="21" t="e">
        <f t="shared" si="1501"/>
        <v>#N/A</v>
      </c>
      <c r="R4578" s="21" t="e">
        <f t="shared" si="1502"/>
        <v>#N/A</v>
      </c>
      <c r="S4578" s="21" t="e">
        <f t="shared" si="1503"/>
        <v>#N/A</v>
      </c>
      <c r="T4578" s="29" t="e">
        <f t="shared" si="1514"/>
        <v>#N/A</v>
      </c>
      <c r="U4578" s="34">
        <f t="shared" si="1504"/>
        <v>0</v>
      </c>
      <c r="V4578" s="16">
        <f t="shared" ca="1" si="1507"/>
        <v>44139</v>
      </c>
      <c r="W4578" s="56">
        <f t="shared" ca="1" si="1508"/>
        <v>10</v>
      </c>
      <c r="X4578" s="56">
        <f t="shared" ca="1" si="1509"/>
        <v>2020</v>
      </c>
      <c r="Y4578" s="55" t="str">
        <f t="shared" ca="1" si="1510"/>
        <v>10-2020</v>
      </c>
      <c r="Z4578" s="51">
        <f ca="1">IFERROR(VLOOKUP(Y4578,IPC!$E$2:$F$1745,2,0),IPC!$H$1)</f>
        <v>138.32155800000001</v>
      </c>
      <c r="AA4578" s="48">
        <f t="shared" si="1505"/>
        <v>1</v>
      </c>
      <c r="AB4578" s="48">
        <f t="shared" si="1506"/>
        <v>1900</v>
      </c>
      <c r="AC4578" s="32" t="str">
        <f t="shared" si="1499"/>
        <v>1-1900</v>
      </c>
      <c r="AD4578" s="50">
        <f>IFERROR(VLOOKUP(AC4578,IPC!$E$2:$F$1745,2,0),IPC!$H$1)</f>
        <v>138.32155800000001</v>
      </c>
    </row>
    <row r="4579" spans="10:30" x14ac:dyDescent="0.25">
      <c r="J4579" s="44" t="str">
        <f t="shared" si="1512"/>
        <v/>
      </c>
      <c r="K4579" s="33" t="str">
        <f t="shared" ca="1" si="1497"/>
        <v/>
      </c>
      <c r="L4579" s="108">
        <f t="shared" ca="1" si="1496"/>
        <v>0</v>
      </c>
      <c r="M4579" s="44" t="str">
        <f t="shared" si="1513"/>
        <v/>
      </c>
      <c r="N4579" s="45" t="str">
        <f t="shared" ca="1" si="1498"/>
        <v/>
      </c>
      <c r="O4579" s="108">
        <f t="shared" si="1511"/>
        <v>0</v>
      </c>
      <c r="P4579" s="21" t="e">
        <f t="shared" si="1500"/>
        <v>#N/A</v>
      </c>
      <c r="Q4579" s="21" t="e">
        <f t="shared" si="1501"/>
        <v>#N/A</v>
      </c>
      <c r="R4579" s="21" t="e">
        <f t="shared" si="1502"/>
        <v>#N/A</v>
      </c>
      <c r="S4579" s="21" t="e">
        <f t="shared" si="1503"/>
        <v>#N/A</v>
      </c>
      <c r="T4579" s="29" t="e">
        <f t="shared" si="1514"/>
        <v>#N/A</v>
      </c>
      <c r="U4579" s="34">
        <f t="shared" si="1504"/>
        <v>0</v>
      </c>
      <c r="V4579" s="16">
        <f t="shared" ca="1" si="1507"/>
        <v>44139</v>
      </c>
      <c r="W4579" s="56">
        <f t="shared" ca="1" si="1508"/>
        <v>10</v>
      </c>
      <c r="X4579" s="56">
        <f t="shared" ca="1" si="1509"/>
        <v>2020</v>
      </c>
      <c r="Y4579" s="55" t="str">
        <f t="shared" ca="1" si="1510"/>
        <v>10-2020</v>
      </c>
      <c r="Z4579" s="51">
        <f ca="1">IFERROR(VLOOKUP(Y4579,IPC!$E$2:$F$1745,2,0),IPC!$H$1)</f>
        <v>138.32155800000001</v>
      </c>
      <c r="AA4579" s="48">
        <f t="shared" si="1505"/>
        <v>1</v>
      </c>
      <c r="AB4579" s="48">
        <f t="shared" si="1506"/>
        <v>1900</v>
      </c>
      <c r="AC4579" s="32" t="str">
        <f t="shared" si="1499"/>
        <v>1-1900</v>
      </c>
      <c r="AD4579" s="50">
        <f>IFERROR(VLOOKUP(AC4579,IPC!$E$2:$F$1745,2,0),IPC!$H$1)</f>
        <v>138.32155800000001</v>
      </c>
    </row>
    <row r="4580" spans="10:30" x14ac:dyDescent="0.25">
      <c r="J4580" s="44" t="str">
        <f t="shared" si="1512"/>
        <v/>
      </c>
      <c r="K4580" s="33" t="str">
        <f t="shared" ca="1" si="1497"/>
        <v/>
      </c>
      <c r="L4580" s="108">
        <f t="shared" ca="1" si="1496"/>
        <v>0</v>
      </c>
      <c r="M4580" s="44" t="str">
        <f t="shared" si="1513"/>
        <v/>
      </c>
      <c r="N4580" s="45" t="str">
        <f t="shared" ca="1" si="1498"/>
        <v/>
      </c>
      <c r="O4580" s="108">
        <f t="shared" si="1511"/>
        <v>0</v>
      </c>
      <c r="P4580" s="21" t="e">
        <f t="shared" si="1500"/>
        <v>#N/A</v>
      </c>
      <c r="Q4580" s="21" t="e">
        <f t="shared" si="1501"/>
        <v>#N/A</v>
      </c>
      <c r="R4580" s="21" t="e">
        <f t="shared" si="1502"/>
        <v>#N/A</v>
      </c>
      <c r="S4580" s="21" t="e">
        <f t="shared" si="1503"/>
        <v>#N/A</v>
      </c>
      <c r="T4580" s="29" t="e">
        <f t="shared" si="1514"/>
        <v>#N/A</v>
      </c>
      <c r="U4580" s="34">
        <f t="shared" si="1504"/>
        <v>0</v>
      </c>
      <c r="V4580" s="16">
        <f t="shared" ca="1" si="1507"/>
        <v>44139</v>
      </c>
      <c r="W4580" s="56">
        <f t="shared" ca="1" si="1508"/>
        <v>10</v>
      </c>
      <c r="X4580" s="56">
        <f t="shared" ca="1" si="1509"/>
        <v>2020</v>
      </c>
      <c r="Y4580" s="55" t="str">
        <f t="shared" ca="1" si="1510"/>
        <v>10-2020</v>
      </c>
      <c r="Z4580" s="51">
        <f ca="1">IFERROR(VLOOKUP(Y4580,IPC!$E$2:$F$1745,2,0),IPC!$H$1)</f>
        <v>138.32155800000001</v>
      </c>
      <c r="AA4580" s="48">
        <f t="shared" si="1505"/>
        <v>1</v>
      </c>
      <c r="AB4580" s="48">
        <f t="shared" si="1506"/>
        <v>1900</v>
      </c>
      <c r="AC4580" s="32" t="str">
        <f t="shared" si="1499"/>
        <v>1-1900</v>
      </c>
      <c r="AD4580" s="50">
        <f>IFERROR(VLOOKUP(AC4580,IPC!$E$2:$F$1745,2,0),IPC!$H$1)</f>
        <v>138.32155800000001</v>
      </c>
    </row>
    <row r="4581" spans="10:30" x14ac:dyDescent="0.25">
      <c r="J4581" s="44" t="str">
        <f t="shared" si="1512"/>
        <v/>
      </c>
      <c r="K4581" s="33" t="str">
        <f t="shared" ca="1" si="1497"/>
        <v/>
      </c>
      <c r="L4581" s="108">
        <f t="shared" ca="1" si="1496"/>
        <v>0</v>
      </c>
      <c r="M4581" s="44" t="str">
        <f t="shared" si="1513"/>
        <v/>
      </c>
      <c r="N4581" s="45" t="str">
        <f t="shared" ca="1" si="1498"/>
        <v/>
      </c>
      <c r="O4581" s="108">
        <f t="shared" si="1511"/>
        <v>0</v>
      </c>
      <c r="P4581" s="21" t="e">
        <f t="shared" si="1500"/>
        <v>#N/A</v>
      </c>
      <c r="Q4581" s="21" t="e">
        <f t="shared" si="1501"/>
        <v>#N/A</v>
      </c>
      <c r="R4581" s="21" t="e">
        <f t="shared" si="1502"/>
        <v>#N/A</v>
      </c>
      <c r="S4581" s="21" t="e">
        <f t="shared" si="1503"/>
        <v>#N/A</v>
      </c>
      <c r="T4581" s="29" t="e">
        <f t="shared" si="1514"/>
        <v>#N/A</v>
      </c>
      <c r="U4581" s="34">
        <f t="shared" si="1504"/>
        <v>0</v>
      </c>
      <c r="V4581" s="16">
        <f t="shared" ca="1" si="1507"/>
        <v>44139</v>
      </c>
      <c r="W4581" s="56">
        <f t="shared" ca="1" si="1508"/>
        <v>10</v>
      </c>
      <c r="X4581" s="56">
        <f t="shared" ca="1" si="1509"/>
        <v>2020</v>
      </c>
      <c r="Y4581" s="55" t="str">
        <f t="shared" ca="1" si="1510"/>
        <v>10-2020</v>
      </c>
      <c r="Z4581" s="51">
        <f ca="1">IFERROR(VLOOKUP(Y4581,IPC!$E$2:$F$1745,2,0),IPC!$H$1)</f>
        <v>138.32155800000001</v>
      </c>
      <c r="AA4581" s="48">
        <f t="shared" si="1505"/>
        <v>1</v>
      </c>
      <c r="AB4581" s="48">
        <f t="shared" si="1506"/>
        <v>1900</v>
      </c>
      <c r="AC4581" s="32" t="str">
        <f t="shared" si="1499"/>
        <v>1-1900</v>
      </c>
      <c r="AD4581" s="50">
        <f>IFERROR(VLOOKUP(AC4581,IPC!$E$2:$F$1745,2,0),IPC!$H$1)</f>
        <v>138.32155800000001</v>
      </c>
    </row>
    <row r="4582" spans="10:30" x14ac:dyDescent="0.25">
      <c r="J4582" s="44" t="str">
        <f t="shared" si="1512"/>
        <v/>
      </c>
      <c r="K4582" s="33" t="str">
        <f t="shared" ca="1" si="1497"/>
        <v/>
      </c>
      <c r="L4582" s="108">
        <f t="shared" ref="L4582:L4645" ca="1" si="1515">IFERROR(B4582*C4582*Z4594/AD4594,"")</f>
        <v>0</v>
      </c>
      <c r="M4582" s="44" t="str">
        <f t="shared" si="1513"/>
        <v/>
      </c>
      <c r="N4582" s="45" t="str">
        <f t="shared" ca="1" si="1498"/>
        <v/>
      </c>
      <c r="O4582" s="108">
        <f t="shared" si="1511"/>
        <v>0</v>
      </c>
      <c r="P4582" s="21" t="e">
        <f t="shared" si="1500"/>
        <v>#N/A</v>
      </c>
      <c r="Q4582" s="21" t="e">
        <f t="shared" si="1501"/>
        <v>#N/A</v>
      </c>
      <c r="R4582" s="21" t="e">
        <f t="shared" si="1502"/>
        <v>#N/A</v>
      </c>
      <c r="S4582" s="21" t="e">
        <f t="shared" si="1503"/>
        <v>#N/A</v>
      </c>
      <c r="T4582" s="29" t="e">
        <f t="shared" si="1514"/>
        <v>#N/A</v>
      </c>
      <c r="U4582" s="34">
        <f t="shared" si="1504"/>
        <v>0</v>
      </c>
      <c r="V4582" s="16">
        <f t="shared" ca="1" si="1507"/>
        <v>44139</v>
      </c>
      <c r="W4582" s="56">
        <f t="shared" ca="1" si="1508"/>
        <v>10</v>
      </c>
      <c r="X4582" s="56">
        <f t="shared" ca="1" si="1509"/>
        <v>2020</v>
      </c>
      <c r="Y4582" s="55" t="str">
        <f t="shared" ca="1" si="1510"/>
        <v>10-2020</v>
      </c>
      <c r="Z4582" s="51">
        <f ca="1">IFERROR(VLOOKUP(Y4582,IPC!$E$2:$F$1745,2,0),IPC!$H$1)</f>
        <v>138.32155800000001</v>
      </c>
      <c r="AA4582" s="48">
        <f t="shared" si="1505"/>
        <v>1</v>
      </c>
      <c r="AB4582" s="48">
        <f t="shared" si="1506"/>
        <v>1900</v>
      </c>
      <c r="AC4582" s="32" t="str">
        <f t="shared" si="1499"/>
        <v>1-1900</v>
      </c>
      <c r="AD4582" s="50">
        <f>IFERROR(VLOOKUP(AC4582,IPC!$E$2:$F$1745,2,0),IPC!$H$1)</f>
        <v>138.32155800000001</v>
      </c>
    </row>
    <row r="4583" spans="10:30" x14ac:dyDescent="0.25">
      <c r="J4583" s="44" t="str">
        <f t="shared" si="1512"/>
        <v/>
      </c>
      <c r="K4583" s="33" t="str">
        <f t="shared" ca="1" si="1497"/>
        <v/>
      </c>
      <c r="L4583" s="108">
        <f t="shared" ca="1" si="1515"/>
        <v>0</v>
      </c>
      <c r="M4583" s="44" t="str">
        <f t="shared" si="1513"/>
        <v/>
      </c>
      <c r="N4583" s="45" t="str">
        <f t="shared" ca="1" si="1498"/>
        <v/>
      </c>
      <c r="O4583" s="108">
        <f t="shared" si="1511"/>
        <v>0</v>
      </c>
      <c r="P4583" s="21" t="e">
        <f t="shared" si="1500"/>
        <v>#N/A</v>
      </c>
      <c r="Q4583" s="21" t="e">
        <f t="shared" si="1501"/>
        <v>#N/A</v>
      </c>
      <c r="R4583" s="21" t="e">
        <f t="shared" si="1502"/>
        <v>#N/A</v>
      </c>
      <c r="S4583" s="21" t="e">
        <f t="shared" si="1503"/>
        <v>#N/A</v>
      </c>
      <c r="T4583" s="29" t="e">
        <f t="shared" si="1514"/>
        <v>#N/A</v>
      </c>
      <c r="U4583" s="34">
        <f t="shared" si="1504"/>
        <v>0</v>
      </c>
      <c r="V4583" s="16">
        <f t="shared" ca="1" si="1507"/>
        <v>44139</v>
      </c>
      <c r="W4583" s="56">
        <f t="shared" ca="1" si="1508"/>
        <v>10</v>
      </c>
      <c r="X4583" s="56">
        <f t="shared" ca="1" si="1509"/>
        <v>2020</v>
      </c>
      <c r="Y4583" s="55" t="str">
        <f t="shared" ca="1" si="1510"/>
        <v>10-2020</v>
      </c>
      <c r="Z4583" s="51">
        <f ca="1">IFERROR(VLOOKUP(Y4583,IPC!$E$2:$F$1745,2,0),IPC!$H$1)</f>
        <v>138.32155800000001</v>
      </c>
      <c r="AA4583" s="48">
        <f t="shared" si="1505"/>
        <v>1</v>
      </c>
      <c r="AB4583" s="48">
        <f t="shared" si="1506"/>
        <v>1900</v>
      </c>
      <c r="AC4583" s="32" t="str">
        <f t="shared" si="1499"/>
        <v>1-1900</v>
      </c>
      <c r="AD4583" s="50">
        <f>IFERROR(VLOOKUP(AC4583,IPC!$E$2:$F$1745,2,0),IPC!$H$1)</f>
        <v>138.32155800000001</v>
      </c>
    </row>
    <row r="4584" spans="10:30" x14ac:dyDescent="0.25">
      <c r="J4584" s="44" t="str">
        <f t="shared" si="1512"/>
        <v/>
      </c>
      <c r="K4584" s="33" t="str">
        <f t="shared" ca="1" si="1497"/>
        <v/>
      </c>
      <c r="L4584" s="108">
        <f t="shared" ca="1" si="1515"/>
        <v>0</v>
      </c>
      <c r="M4584" s="44" t="str">
        <f t="shared" si="1513"/>
        <v/>
      </c>
      <c r="N4584" s="45" t="str">
        <f t="shared" ca="1" si="1498"/>
        <v/>
      </c>
      <c r="O4584" s="108">
        <f t="shared" si="1511"/>
        <v>0</v>
      </c>
      <c r="P4584" s="21" t="e">
        <f t="shared" si="1500"/>
        <v>#N/A</v>
      </c>
      <c r="Q4584" s="21" t="e">
        <f t="shared" si="1501"/>
        <v>#N/A</v>
      </c>
      <c r="R4584" s="21" t="e">
        <f t="shared" si="1502"/>
        <v>#N/A</v>
      </c>
      <c r="S4584" s="21" t="e">
        <f t="shared" si="1503"/>
        <v>#N/A</v>
      </c>
      <c r="T4584" s="29" t="e">
        <f t="shared" si="1514"/>
        <v>#N/A</v>
      </c>
      <c r="U4584" s="34">
        <f t="shared" si="1504"/>
        <v>0</v>
      </c>
      <c r="V4584" s="16">
        <f t="shared" ca="1" si="1507"/>
        <v>44139</v>
      </c>
      <c r="W4584" s="56">
        <f t="shared" ca="1" si="1508"/>
        <v>10</v>
      </c>
      <c r="X4584" s="56">
        <f t="shared" ca="1" si="1509"/>
        <v>2020</v>
      </c>
      <c r="Y4584" s="55" t="str">
        <f t="shared" ca="1" si="1510"/>
        <v>10-2020</v>
      </c>
      <c r="Z4584" s="51">
        <f ca="1">IFERROR(VLOOKUP(Y4584,IPC!$E$2:$F$1745,2,0),IPC!$H$1)</f>
        <v>138.32155800000001</v>
      </c>
      <c r="AA4584" s="48">
        <f t="shared" si="1505"/>
        <v>1</v>
      </c>
      <c r="AB4584" s="48">
        <f t="shared" si="1506"/>
        <v>1900</v>
      </c>
      <c r="AC4584" s="32" t="str">
        <f t="shared" si="1499"/>
        <v>1-1900</v>
      </c>
      <c r="AD4584" s="50">
        <f>IFERROR(VLOOKUP(AC4584,IPC!$E$2:$F$1745,2,0),IPC!$H$1)</f>
        <v>138.32155800000001</v>
      </c>
    </row>
    <row r="4585" spans="10:30" x14ac:dyDescent="0.25">
      <c r="J4585" s="44" t="str">
        <f t="shared" si="1512"/>
        <v/>
      </c>
      <c r="K4585" s="33" t="str">
        <f t="shared" ca="1" si="1497"/>
        <v/>
      </c>
      <c r="L4585" s="108">
        <f t="shared" ca="1" si="1515"/>
        <v>0</v>
      </c>
      <c r="M4585" s="44" t="str">
        <f t="shared" si="1513"/>
        <v/>
      </c>
      <c r="N4585" s="45" t="str">
        <f t="shared" ca="1" si="1498"/>
        <v/>
      </c>
      <c r="O4585" s="108">
        <f t="shared" si="1511"/>
        <v>0</v>
      </c>
      <c r="P4585" s="21" t="e">
        <f t="shared" si="1500"/>
        <v>#N/A</v>
      </c>
      <c r="Q4585" s="21" t="e">
        <f t="shared" si="1501"/>
        <v>#N/A</v>
      </c>
      <c r="R4585" s="21" t="e">
        <f t="shared" si="1502"/>
        <v>#N/A</v>
      </c>
      <c r="S4585" s="21" t="e">
        <f t="shared" si="1503"/>
        <v>#N/A</v>
      </c>
      <c r="T4585" s="29" t="e">
        <f t="shared" si="1514"/>
        <v>#N/A</v>
      </c>
      <c r="U4585" s="34">
        <f t="shared" si="1504"/>
        <v>0</v>
      </c>
      <c r="V4585" s="16">
        <f t="shared" ca="1" si="1507"/>
        <v>44139</v>
      </c>
      <c r="W4585" s="56">
        <f t="shared" ca="1" si="1508"/>
        <v>10</v>
      </c>
      <c r="X4585" s="56">
        <f t="shared" ca="1" si="1509"/>
        <v>2020</v>
      </c>
      <c r="Y4585" s="55" t="str">
        <f t="shared" ca="1" si="1510"/>
        <v>10-2020</v>
      </c>
      <c r="Z4585" s="51">
        <f ca="1">IFERROR(VLOOKUP(Y4585,IPC!$E$2:$F$1745,2,0),IPC!$H$1)</f>
        <v>138.32155800000001</v>
      </c>
      <c r="AA4585" s="48">
        <f t="shared" si="1505"/>
        <v>1</v>
      </c>
      <c r="AB4585" s="48">
        <f t="shared" si="1506"/>
        <v>1900</v>
      </c>
      <c r="AC4585" s="32" t="str">
        <f t="shared" si="1499"/>
        <v>1-1900</v>
      </c>
      <c r="AD4585" s="50">
        <f>IFERROR(VLOOKUP(AC4585,IPC!$E$2:$F$1745,2,0),IPC!$H$1)</f>
        <v>138.32155800000001</v>
      </c>
    </row>
    <row r="4586" spans="10:30" x14ac:dyDescent="0.25">
      <c r="J4586" s="44" t="str">
        <f t="shared" si="1512"/>
        <v/>
      </c>
      <c r="K4586" s="33" t="str">
        <f t="shared" ca="1" si="1497"/>
        <v/>
      </c>
      <c r="L4586" s="108">
        <f t="shared" ca="1" si="1515"/>
        <v>0</v>
      </c>
      <c r="M4586" s="44" t="str">
        <f t="shared" si="1513"/>
        <v/>
      </c>
      <c r="N4586" s="45" t="str">
        <f t="shared" ca="1" si="1498"/>
        <v/>
      </c>
      <c r="O4586" s="108">
        <f t="shared" si="1511"/>
        <v>0</v>
      </c>
      <c r="P4586" s="21" t="e">
        <f t="shared" si="1500"/>
        <v>#N/A</v>
      </c>
      <c r="Q4586" s="21" t="e">
        <f t="shared" si="1501"/>
        <v>#N/A</v>
      </c>
      <c r="R4586" s="21" t="e">
        <f t="shared" si="1502"/>
        <v>#N/A</v>
      </c>
      <c r="S4586" s="21" t="e">
        <f t="shared" si="1503"/>
        <v>#N/A</v>
      </c>
      <c r="T4586" s="29" t="e">
        <f t="shared" si="1514"/>
        <v>#N/A</v>
      </c>
      <c r="U4586" s="34">
        <f t="shared" si="1504"/>
        <v>0</v>
      </c>
      <c r="V4586" s="16">
        <f t="shared" ca="1" si="1507"/>
        <v>44139</v>
      </c>
      <c r="W4586" s="56">
        <f t="shared" ca="1" si="1508"/>
        <v>10</v>
      </c>
      <c r="X4586" s="56">
        <f t="shared" ca="1" si="1509"/>
        <v>2020</v>
      </c>
      <c r="Y4586" s="55" t="str">
        <f t="shared" ca="1" si="1510"/>
        <v>10-2020</v>
      </c>
      <c r="Z4586" s="51">
        <f ca="1">IFERROR(VLOOKUP(Y4586,IPC!$E$2:$F$1745,2,0),IPC!$H$1)</f>
        <v>138.32155800000001</v>
      </c>
      <c r="AA4586" s="48">
        <f t="shared" si="1505"/>
        <v>1</v>
      </c>
      <c r="AB4586" s="48">
        <f t="shared" si="1506"/>
        <v>1900</v>
      </c>
      <c r="AC4586" s="32" t="str">
        <f t="shared" si="1499"/>
        <v>1-1900</v>
      </c>
      <c r="AD4586" s="50">
        <f>IFERROR(VLOOKUP(AC4586,IPC!$E$2:$F$1745,2,0),IPC!$H$1)</f>
        <v>138.32155800000001</v>
      </c>
    </row>
    <row r="4587" spans="10:30" x14ac:dyDescent="0.25">
      <c r="J4587" s="44" t="str">
        <f t="shared" si="1512"/>
        <v/>
      </c>
      <c r="K4587" s="33" t="str">
        <f t="shared" ca="1" si="1497"/>
        <v/>
      </c>
      <c r="L4587" s="108">
        <f t="shared" ca="1" si="1515"/>
        <v>0</v>
      </c>
      <c r="M4587" s="44" t="str">
        <f t="shared" si="1513"/>
        <v/>
      </c>
      <c r="N4587" s="45" t="str">
        <f t="shared" ca="1" si="1498"/>
        <v/>
      </c>
      <c r="O4587" s="108">
        <f t="shared" si="1511"/>
        <v>0</v>
      </c>
      <c r="P4587" s="21" t="e">
        <f t="shared" si="1500"/>
        <v>#N/A</v>
      </c>
      <c r="Q4587" s="21" t="e">
        <f t="shared" si="1501"/>
        <v>#N/A</v>
      </c>
      <c r="R4587" s="21" t="e">
        <f t="shared" si="1502"/>
        <v>#N/A</v>
      </c>
      <c r="S4587" s="21" t="e">
        <f t="shared" si="1503"/>
        <v>#N/A</v>
      </c>
      <c r="T4587" s="29" t="e">
        <f t="shared" si="1514"/>
        <v>#N/A</v>
      </c>
      <c r="U4587" s="34">
        <f t="shared" si="1504"/>
        <v>0</v>
      </c>
      <c r="V4587" s="16">
        <f t="shared" ca="1" si="1507"/>
        <v>44139</v>
      </c>
      <c r="W4587" s="56">
        <f t="shared" ca="1" si="1508"/>
        <v>10</v>
      </c>
      <c r="X4587" s="56">
        <f t="shared" ca="1" si="1509"/>
        <v>2020</v>
      </c>
      <c r="Y4587" s="55" t="str">
        <f t="shared" ca="1" si="1510"/>
        <v>10-2020</v>
      </c>
      <c r="Z4587" s="51">
        <f ca="1">IFERROR(VLOOKUP(Y4587,IPC!$E$2:$F$1745,2,0),IPC!$H$1)</f>
        <v>138.32155800000001</v>
      </c>
      <c r="AA4587" s="48">
        <f t="shared" si="1505"/>
        <v>1</v>
      </c>
      <c r="AB4587" s="48">
        <f t="shared" si="1506"/>
        <v>1900</v>
      </c>
      <c r="AC4587" s="32" t="str">
        <f t="shared" si="1499"/>
        <v>1-1900</v>
      </c>
      <c r="AD4587" s="50">
        <f>IFERROR(VLOOKUP(AC4587,IPC!$E$2:$F$1745,2,0),IPC!$H$1)</f>
        <v>138.32155800000001</v>
      </c>
    </row>
    <row r="4588" spans="10:30" x14ac:dyDescent="0.25">
      <c r="J4588" s="44" t="str">
        <f t="shared" si="1512"/>
        <v/>
      </c>
      <c r="K4588" s="33" t="str">
        <f t="shared" ca="1" si="1497"/>
        <v/>
      </c>
      <c r="L4588" s="108">
        <f t="shared" ca="1" si="1515"/>
        <v>0</v>
      </c>
      <c r="M4588" s="44" t="str">
        <f t="shared" si="1513"/>
        <v/>
      </c>
      <c r="N4588" s="45" t="str">
        <f t="shared" ca="1" si="1498"/>
        <v/>
      </c>
      <c r="O4588" s="108">
        <f t="shared" si="1511"/>
        <v>0</v>
      </c>
      <c r="P4588" s="21" t="e">
        <f t="shared" si="1500"/>
        <v>#N/A</v>
      </c>
      <c r="Q4588" s="21" t="e">
        <f t="shared" si="1501"/>
        <v>#N/A</v>
      </c>
      <c r="R4588" s="21" t="e">
        <f t="shared" si="1502"/>
        <v>#N/A</v>
      </c>
      <c r="S4588" s="21" t="e">
        <f t="shared" si="1503"/>
        <v>#N/A</v>
      </c>
      <c r="T4588" s="29" t="e">
        <f t="shared" si="1514"/>
        <v>#N/A</v>
      </c>
      <c r="U4588" s="34">
        <f t="shared" si="1504"/>
        <v>0</v>
      </c>
      <c r="V4588" s="16">
        <f t="shared" ca="1" si="1507"/>
        <v>44139</v>
      </c>
      <c r="W4588" s="56">
        <f t="shared" ca="1" si="1508"/>
        <v>10</v>
      </c>
      <c r="X4588" s="56">
        <f t="shared" ca="1" si="1509"/>
        <v>2020</v>
      </c>
      <c r="Y4588" s="55" t="str">
        <f t="shared" ca="1" si="1510"/>
        <v>10-2020</v>
      </c>
      <c r="Z4588" s="51">
        <f ca="1">IFERROR(VLOOKUP(Y4588,IPC!$E$2:$F$1745,2,0),IPC!$H$1)</f>
        <v>138.32155800000001</v>
      </c>
      <c r="AA4588" s="48">
        <f t="shared" si="1505"/>
        <v>1</v>
      </c>
      <c r="AB4588" s="48">
        <f t="shared" si="1506"/>
        <v>1900</v>
      </c>
      <c r="AC4588" s="32" t="str">
        <f t="shared" si="1499"/>
        <v>1-1900</v>
      </c>
      <c r="AD4588" s="50">
        <f>IFERROR(VLOOKUP(AC4588,IPC!$E$2:$F$1745,2,0),IPC!$H$1)</f>
        <v>138.32155800000001</v>
      </c>
    </row>
    <row r="4589" spans="10:30" x14ac:dyDescent="0.25">
      <c r="J4589" s="44" t="str">
        <f t="shared" si="1512"/>
        <v/>
      </c>
      <c r="K4589" s="33" t="str">
        <f t="shared" ca="1" si="1497"/>
        <v/>
      </c>
      <c r="L4589" s="108">
        <f t="shared" ca="1" si="1515"/>
        <v>0</v>
      </c>
      <c r="M4589" s="44" t="str">
        <f t="shared" si="1513"/>
        <v/>
      </c>
      <c r="N4589" s="45" t="str">
        <f t="shared" ca="1" si="1498"/>
        <v/>
      </c>
      <c r="O4589" s="108">
        <f t="shared" si="1511"/>
        <v>0</v>
      </c>
      <c r="P4589" s="21" t="e">
        <f t="shared" si="1500"/>
        <v>#N/A</v>
      </c>
      <c r="Q4589" s="21" t="e">
        <f t="shared" si="1501"/>
        <v>#N/A</v>
      </c>
      <c r="R4589" s="21" t="e">
        <f t="shared" si="1502"/>
        <v>#N/A</v>
      </c>
      <c r="S4589" s="21" t="e">
        <f t="shared" si="1503"/>
        <v>#N/A</v>
      </c>
      <c r="T4589" s="29" t="e">
        <f t="shared" si="1514"/>
        <v>#N/A</v>
      </c>
      <c r="U4589" s="34">
        <f t="shared" si="1504"/>
        <v>0</v>
      </c>
      <c r="V4589" s="16">
        <f t="shared" ca="1" si="1507"/>
        <v>44139</v>
      </c>
      <c r="W4589" s="56">
        <f t="shared" ca="1" si="1508"/>
        <v>10</v>
      </c>
      <c r="X4589" s="56">
        <f t="shared" ca="1" si="1509"/>
        <v>2020</v>
      </c>
      <c r="Y4589" s="55" t="str">
        <f t="shared" ca="1" si="1510"/>
        <v>10-2020</v>
      </c>
      <c r="Z4589" s="51">
        <f ca="1">IFERROR(VLOOKUP(Y4589,IPC!$E$2:$F$1745,2,0),IPC!$H$1)</f>
        <v>138.32155800000001</v>
      </c>
      <c r="AA4589" s="48">
        <f t="shared" si="1505"/>
        <v>1</v>
      </c>
      <c r="AB4589" s="48">
        <f t="shared" si="1506"/>
        <v>1900</v>
      </c>
      <c r="AC4589" s="32" t="str">
        <f t="shared" si="1499"/>
        <v>1-1900</v>
      </c>
      <c r="AD4589" s="50">
        <f>IFERROR(VLOOKUP(AC4589,IPC!$E$2:$F$1745,2,0),IPC!$H$1)</f>
        <v>138.32155800000001</v>
      </c>
    </row>
    <row r="4590" spans="10:30" x14ac:dyDescent="0.25">
      <c r="J4590" s="44" t="str">
        <f t="shared" si="1512"/>
        <v/>
      </c>
      <c r="K4590" s="33" t="str">
        <f t="shared" ref="K4590:K4653" ca="1" si="1516">IFERROR(IF((U4602-V4602)/365&lt;0,"",(U4602-V4602)/365),"")</f>
        <v/>
      </c>
      <c r="L4590" s="108">
        <f t="shared" ca="1" si="1515"/>
        <v>0</v>
      </c>
      <c r="M4590" s="44" t="str">
        <f t="shared" si="1513"/>
        <v/>
      </c>
      <c r="N4590" s="45" t="str">
        <f t="shared" ref="N4590:N4653" ca="1" si="1517">IFERROR(L4590*((1+$M$7)^K4590)/((1+$N$7)^K4590),"")</f>
        <v/>
      </c>
      <c r="O4590" s="108">
        <f t="shared" si="1511"/>
        <v>0</v>
      </c>
      <c r="P4590" s="21" t="e">
        <f t="shared" si="1500"/>
        <v>#N/A</v>
      </c>
      <c r="Q4590" s="21" t="e">
        <f t="shared" si="1501"/>
        <v>#N/A</v>
      </c>
      <c r="R4590" s="21" t="e">
        <f t="shared" si="1502"/>
        <v>#N/A</v>
      </c>
      <c r="S4590" s="21" t="e">
        <f t="shared" si="1503"/>
        <v>#N/A</v>
      </c>
      <c r="T4590" s="29" t="e">
        <f t="shared" si="1514"/>
        <v>#N/A</v>
      </c>
      <c r="U4590" s="34">
        <f t="shared" si="1504"/>
        <v>0</v>
      </c>
      <c r="V4590" s="16">
        <f t="shared" ca="1" si="1507"/>
        <v>44139</v>
      </c>
      <c r="W4590" s="56">
        <f t="shared" ca="1" si="1508"/>
        <v>10</v>
      </c>
      <c r="X4590" s="56">
        <f t="shared" ca="1" si="1509"/>
        <v>2020</v>
      </c>
      <c r="Y4590" s="55" t="str">
        <f t="shared" ca="1" si="1510"/>
        <v>10-2020</v>
      </c>
      <c r="Z4590" s="51">
        <f ca="1">IFERROR(VLOOKUP(Y4590,IPC!$E$2:$F$1745,2,0),IPC!$H$1)</f>
        <v>138.32155800000001</v>
      </c>
      <c r="AA4590" s="48">
        <f t="shared" si="1505"/>
        <v>1</v>
      </c>
      <c r="AB4590" s="48">
        <f t="shared" si="1506"/>
        <v>1900</v>
      </c>
      <c r="AC4590" s="32" t="str">
        <f t="shared" si="1499"/>
        <v>1-1900</v>
      </c>
      <c r="AD4590" s="50">
        <f>IFERROR(VLOOKUP(AC4590,IPC!$E$2:$F$1745,2,0),IPC!$H$1)</f>
        <v>138.32155800000001</v>
      </c>
    </row>
    <row r="4591" spans="10:30" x14ac:dyDescent="0.25">
      <c r="J4591" s="44" t="str">
        <f t="shared" si="1512"/>
        <v/>
      </c>
      <c r="K4591" s="33" t="str">
        <f t="shared" ca="1" si="1516"/>
        <v/>
      </c>
      <c r="L4591" s="108">
        <f t="shared" ca="1" si="1515"/>
        <v>0</v>
      </c>
      <c r="M4591" s="44" t="str">
        <f t="shared" si="1513"/>
        <v/>
      </c>
      <c r="N4591" s="45" t="str">
        <f t="shared" ca="1" si="1517"/>
        <v/>
      </c>
      <c r="O4591" s="108">
        <f t="shared" si="1511"/>
        <v>0</v>
      </c>
      <c r="P4591" s="21" t="e">
        <f t="shared" si="1500"/>
        <v>#N/A</v>
      </c>
      <c r="Q4591" s="21" t="e">
        <f t="shared" si="1501"/>
        <v>#N/A</v>
      </c>
      <c r="R4591" s="21" t="e">
        <f t="shared" si="1502"/>
        <v>#N/A</v>
      </c>
      <c r="S4591" s="21" t="e">
        <f t="shared" si="1503"/>
        <v>#N/A</v>
      </c>
      <c r="T4591" s="29" t="e">
        <f t="shared" si="1514"/>
        <v>#N/A</v>
      </c>
      <c r="U4591" s="34">
        <f t="shared" si="1504"/>
        <v>0</v>
      </c>
      <c r="V4591" s="16">
        <f t="shared" ca="1" si="1507"/>
        <v>44139</v>
      </c>
      <c r="W4591" s="56">
        <f t="shared" ca="1" si="1508"/>
        <v>10</v>
      </c>
      <c r="X4591" s="56">
        <f t="shared" ca="1" si="1509"/>
        <v>2020</v>
      </c>
      <c r="Y4591" s="55" t="str">
        <f t="shared" ca="1" si="1510"/>
        <v>10-2020</v>
      </c>
      <c r="Z4591" s="51">
        <f ca="1">IFERROR(VLOOKUP(Y4591,IPC!$E$2:$F$1745,2,0),IPC!$H$1)</f>
        <v>138.32155800000001</v>
      </c>
      <c r="AA4591" s="48">
        <f t="shared" si="1505"/>
        <v>1</v>
      </c>
      <c r="AB4591" s="48">
        <f t="shared" si="1506"/>
        <v>1900</v>
      </c>
      <c r="AC4591" s="32" t="str">
        <f t="shared" ref="AC4591:AC4654" si="1518">+AA4591&amp;"-"&amp;AB4591</f>
        <v>1-1900</v>
      </c>
      <c r="AD4591" s="50">
        <f>IFERROR(VLOOKUP(AC4591,IPC!$E$2:$F$1745,2,0),IPC!$H$1)</f>
        <v>138.32155800000001</v>
      </c>
    </row>
    <row r="4592" spans="10:30" x14ac:dyDescent="0.25">
      <c r="J4592" s="44" t="str">
        <f t="shared" si="1512"/>
        <v/>
      </c>
      <c r="K4592" s="33" t="str">
        <f t="shared" ca="1" si="1516"/>
        <v/>
      </c>
      <c r="L4592" s="108">
        <f t="shared" ca="1" si="1515"/>
        <v>0</v>
      </c>
      <c r="M4592" s="44" t="str">
        <f t="shared" si="1513"/>
        <v/>
      </c>
      <c r="N4592" s="45" t="str">
        <f t="shared" ca="1" si="1517"/>
        <v/>
      </c>
      <c r="O4592" s="108">
        <f t="shared" si="1511"/>
        <v>0</v>
      </c>
      <c r="P4592" s="21" t="e">
        <f t="shared" si="1500"/>
        <v>#N/A</v>
      </c>
      <c r="Q4592" s="21" t="e">
        <f t="shared" si="1501"/>
        <v>#N/A</v>
      </c>
      <c r="R4592" s="21" t="e">
        <f t="shared" si="1502"/>
        <v>#N/A</v>
      </c>
      <c r="S4592" s="21" t="e">
        <f t="shared" si="1503"/>
        <v>#N/A</v>
      </c>
      <c r="T4592" s="29" t="e">
        <f t="shared" si="1514"/>
        <v>#N/A</v>
      </c>
      <c r="U4592" s="34">
        <f t="shared" si="1504"/>
        <v>0</v>
      </c>
      <c r="V4592" s="16">
        <f t="shared" ca="1" si="1507"/>
        <v>44139</v>
      </c>
      <c r="W4592" s="56">
        <f t="shared" ca="1" si="1508"/>
        <v>10</v>
      </c>
      <c r="X4592" s="56">
        <f t="shared" ca="1" si="1509"/>
        <v>2020</v>
      </c>
      <c r="Y4592" s="55" t="str">
        <f t="shared" ca="1" si="1510"/>
        <v>10-2020</v>
      </c>
      <c r="Z4592" s="51">
        <f ca="1">IFERROR(VLOOKUP(Y4592,IPC!$E$2:$F$1745,2,0),IPC!$H$1)</f>
        <v>138.32155800000001</v>
      </c>
      <c r="AA4592" s="48">
        <f t="shared" si="1505"/>
        <v>1</v>
      </c>
      <c r="AB4592" s="48">
        <f t="shared" si="1506"/>
        <v>1900</v>
      </c>
      <c r="AC4592" s="32" t="str">
        <f t="shared" si="1518"/>
        <v>1-1900</v>
      </c>
      <c r="AD4592" s="50">
        <f>IFERROR(VLOOKUP(AC4592,IPC!$E$2:$F$1745,2,0),IPC!$H$1)</f>
        <v>138.32155800000001</v>
      </c>
    </row>
    <row r="4593" spans="10:30" x14ac:dyDescent="0.25">
      <c r="J4593" s="44" t="str">
        <f t="shared" si="1512"/>
        <v/>
      </c>
      <c r="K4593" s="33" t="str">
        <f t="shared" ca="1" si="1516"/>
        <v/>
      </c>
      <c r="L4593" s="108">
        <f t="shared" ca="1" si="1515"/>
        <v>0</v>
      </c>
      <c r="M4593" s="44" t="str">
        <f t="shared" si="1513"/>
        <v/>
      </c>
      <c r="N4593" s="45" t="str">
        <f t="shared" ca="1" si="1517"/>
        <v/>
      </c>
      <c r="O4593" s="108">
        <f t="shared" si="1511"/>
        <v>0</v>
      </c>
      <c r="P4593" s="21" t="e">
        <f t="shared" si="1500"/>
        <v>#N/A</v>
      </c>
      <c r="Q4593" s="21" t="e">
        <f t="shared" si="1501"/>
        <v>#N/A</v>
      </c>
      <c r="R4593" s="21" t="e">
        <f t="shared" si="1502"/>
        <v>#N/A</v>
      </c>
      <c r="S4593" s="21" t="e">
        <f t="shared" si="1503"/>
        <v>#N/A</v>
      </c>
      <c r="T4593" s="29" t="e">
        <f t="shared" si="1514"/>
        <v>#N/A</v>
      </c>
      <c r="U4593" s="34">
        <f t="shared" si="1504"/>
        <v>0</v>
      </c>
      <c r="V4593" s="16">
        <f t="shared" ca="1" si="1507"/>
        <v>44139</v>
      </c>
      <c r="W4593" s="56">
        <f t="shared" ca="1" si="1508"/>
        <v>10</v>
      </c>
      <c r="X4593" s="56">
        <f t="shared" ca="1" si="1509"/>
        <v>2020</v>
      </c>
      <c r="Y4593" s="55" t="str">
        <f t="shared" ca="1" si="1510"/>
        <v>10-2020</v>
      </c>
      <c r="Z4593" s="51">
        <f ca="1">IFERROR(VLOOKUP(Y4593,IPC!$E$2:$F$1745,2,0),IPC!$H$1)</f>
        <v>138.32155800000001</v>
      </c>
      <c r="AA4593" s="48">
        <f t="shared" si="1505"/>
        <v>1</v>
      </c>
      <c r="AB4593" s="48">
        <f t="shared" si="1506"/>
        <v>1900</v>
      </c>
      <c r="AC4593" s="32" t="str">
        <f t="shared" si="1518"/>
        <v>1-1900</v>
      </c>
      <c r="AD4593" s="50">
        <f>IFERROR(VLOOKUP(AC4593,IPC!$E$2:$F$1745,2,0),IPC!$H$1)</f>
        <v>138.32155800000001</v>
      </c>
    </row>
    <row r="4594" spans="10:30" x14ac:dyDescent="0.25">
      <c r="J4594" s="44" t="str">
        <f t="shared" si="1512"/>
        <v/>
      </c>
      <c r="K4594" s="33" t="str">
        <f t="shared" ca="1" si="1516"/>
        <v/>
      </c>
      <c r="L4594" s="108">
        <f t="shared" ca="1" si="1515"/>
        <v>0</v>
      </c>
      <c r="M4594" s="44" t="str">
        <f t="shared" si="1513"/>
        <v/>
      </c>
      <c r="N4594" s="45" t="str">
        <f t="shared" ca="1" si="1517"/>
        <v/>
      </c>
      <c r="O4594" s="108">
        <f t="shared" si="1511"/>
        <v>0</v>
      </c>
      <c r="P4594" s="21" t="e">
        <f t="shared" ref="P4594:P4657" si="1519">+VLOOKUP(D4582,$E$2:$F$5,2,0)</f>
        <v>#N/A</v>
      </c>
      <c r="Q4594" s="21" t="e">
        <f t="shared" ref="Q4594:Q4657" si="1520">+VLOOKUP(E4582,$E$2:$F$5,2,0)</f>
        <v>#N/A</v>
      </c>
      <c r="R4594" s="21" t="e">
        <f t="shared" ref="R4594:R4657" si="1521">+VLOOKUP(F4582,$E$2:$F$5,2,0)</f>
        <v>#N/A</v>
      </c>
      <c r="S4594" s="21" t="e">
        <f t="shared" ref="S4594:S4657" si="1522">+VLOOKUP(G4582,$E$2:$F$5,2,0)</f>
        <v>#N/A</v>
      </c>
      <c r="T4594" s="29" t="e">
        <f t="shared" si="1514"/>
        <v>#N/A</v>
      </c>
      <c r="U4594" s="34">
        <f t="shared" ref="U4594:U4657" si="1523">+H4582+365*I4582</f>
        <v>0</v>
      </c>
      <c r="V4594" s="16">
        <f t="shared" ca="1" si="1507"/>
        <v>44139</v>
      </c>
      <c r="W4594" s="56">
        <f t="shared" ca="1" si="1508"/>
        <v>10</v>
      </c>
      <c r="X4594" s="56">
        <f t="shared" ca="1" si="1509"/>
        <v>2020</v>
      </c>
      <c r="Y4594" s="55" t="str">
        <f t="shared" ca="1" si="1510"/>
        <v>10-2020</v>
      </c>
      <c r="Z4594" s="51">
        <f ca="1">IFERROR(VLOOKUP(Y4594,IPC!$E$2:$F$1745,2,0),IPC!$H$1)</f>
        <v>138.32155800000001</v>
      </c>
      <c r="AA4594" s="48">
        <f t="shared" ref="AA4594:AA4657" si="1524">+MONTH(H4582)</f>
        <v>1</v>
      </c>
      <c r="AB4594" s="48">
        <f t="shared" ref="AB4594:AB4657" si="1525">+YEAR(H4582)</f>
        <v>1900</v>
      </c>
      <c r="AC4594" s="32" t="str">
        <f t="shared" si="1518"/>
        <v>1-1900</v>
      </c>
      <c r="AD4594" s="50">
        <f>IFERROR(VLOOKUP(AC4594,IPC!$E$2:$F$1745,2,0),IPC!$H$1)</f>
        <v>138.32155800000001</v>
      </c>
    </row>
    <row r="4595" spans="10:30" x14ac:dyDescent="0.25">
      <c r="J4595" s="44" t="str">
        <f t="shared" si="1512"/>
        <v/>
      </c>
      <c r="K4595" s="33" t="str">
        <f t="shared" ca="1" si="1516"/>
        <v/>
      </c>
      <c r="L4595" s="108">
        <f t="shared" ca="1" si="1515"/>
        <v>0</v>
      </c>
      <c r="M4595" s="44" t="str">
        <f t="shared" si="1513"/>
        <v/>
      </c>
      <c r="N4595" s="45" t="str">
        <f t="shared" ca="1" si="1517"/>
        <v/>
      </c>
      <c r="O4595" s="108">
        <f t="shared" si="1511"/>
        <v>0</v>
      </c>
      <c r="P4595" s="21" t="e">
        <f t="shared" si="1519"/>
        <v>#N/A</v>
      </c>
      <c r="Q4595" s="21" t="e">
        <f t="shared" si="1520"/>
        <v>#N/A</v>
      </c>
      <c r="R4595" s="21" t="e">
        <f t="shared" si="1521"/>
        <v>#N/A</v>
      </c>
      <c r="S4595" s="21" t="e">
        <f t="shared" si="1522"/>
        <v>#N/A</v>
      </c>
      <c r="T4595" s="29" t="e">
        <f t="shared" si="1514"/>
        <v>#N/A</v>
      </c>
      <c r="U4595" s="34">
        <f t="shared" si="1523"/>
        <v>0</v>
      </c>
      <c r="V4595" s="16">
        <f t="shared" ca="1" si="1507"/>
        <v>44139</v>
      </c>
      <c r="W4595" s="56">
        <f t="shared" ca="1" si="1508"/>
        <v>10</v>
      </c>
      <c r="X4595" s="56">
        <f t="shared" ca="1" si="1509"/>
        <v>2020</v>
      </c>
      <c r="Y4595" s="55" t="str">
        <f t="shared" ca="1" si="1510"/>
        <v>10-2020</v>
      </c>
      <c r="Z4595" s="51">
        <f ca="1">IFERROR(VLOOKUP(Y4595,IPC!$E$2:$F$1745,2,0),IPC!$H$1)</f>
        <v>138.32155800000001</v>
      </c>
      <c r="AA4595" s="48">
        <f t="shared" si="1524"/>
        <v>1</v>
      </c>
      <c r="AB4595" s="48">
        <f t="shared" si="1525"/>
        <v>1900</v>
      </c>
      <c r="AC4595" s="32" t="str">
        <f t="shared" si="1518"/>
        <v>1-1900</v>
      </c>
      <c r="AD4595" s="50">
        <f>IFERROR(VLOOKUP(AC4595,IPC!$E$2:$F$1745,2,0),IPC!$H$1)</f>
        <v>138.32155800000001</v>
      </c>
    </row>
    <row r="4596" spans="10:30" x14ac:dyDescent="0.25">
      <c r="J4596" s="44" t="str">
        <f t="shared" si="1512"/>
        <v/>
      </c>
      <c r="K4596" s="33" t="str">
        <f t="shared" ca="1" si="1516"/>
        <v/>
      </c>
      <c r="L4596" s="108">
        <f t="shared" ca="1" si="1515"/>
        <v>0</v>
      </c>
      <c r="M4596" s="44" t="str">
        <f t="shared" si="1513"/>
        <v/>
      </c>
      <c r="N4596" s="45" t="str">
        <f t="shared" ca="1" si="1517"/>
        <v/>
      </c>
      <c r="O4596" s="108">
        <f t="shared" si="1511"/>
        <v>0</v>
      </c>
      <c r="P4596" s="21" t="e">
        <f t="shared" si="1519"/>
        <v>#N/A</v>
      </c>
      <c r="Q4596" s="21" t="e">
        <f t="shared" si="1520"/>
        <v>#N/A</v>
      </c>
      <c r="R4596" s="21" t="e">
        <f t="shared" si="1521"/>
        <v>#N/A</v>
      </c>
      <c r="S4596" s="21" t="e">
        <f t="shared" si="1522"/>
        <v>#N/A</v>
      </c>
      <c r="T4596" s="29" t="e">
        <f t="shared" si="1514"/>
        <v>#N/A</v>
      </c>
      <c r="U4596" s="34">
        <f t="shared" si="1523"/>
        <v>0</v>
      </c>
      <c r="V4596" s="16">
        <f t="shared" ca="1" si="1507"/>
        <v>44139</v>
      </c>
      <c r="W4596" s="56">
        <f t="shared" ca="1" si="1508"/>
        <v>10</v>
      </c>
      <c r="X4596" s="56">
        <f t="shared" ca="1" si="1509"/>
        <v>2020</v>
      </c>
      <c r="Y4596" s="55" t="str">
        <f t="shared" ca="1" si="1510"/>
        <v>10-2020</v>
      </c>
      <c r="Z4596" s="51">
        <f ca="1">IFERROR(VLOOKUP(Y4596,IPC!$E$2:$F$1745,2,0),IPC!$H$1)</f>
        <v>138.32155800000001</v>
      </c>
      <c r="AA4596" s="48">
        <f t="shared" si="1524"/>
        <v>1</v>
      </c>
      <c r="AB4596" s="48">
        <f t="shared" si="1525"/>
        <v>1900</v>
      </c>
      <c r="AC4596" s="32" t="str">
        <f t="shared" si="1518"/>
        <v>1-1900</v>
      </c>
      <c r="AD4596" s="50">
        <f>IFERROR(VLOOKUP(AC4596,IPC!$E$2:$F$1745,2,0),IPC!$H$1)</f>
        <v>138.32155800000001</v>
      </c>
    </row>
    <row r="4597" spans="10:30" x14ac:dyDescent="0.25">
      <c r="J4597" s="44" t="str">
        <f t="shared" si="1512"/>
        <v/>
      </c>
      <c r="K4597" s="33" t="str">
        <f t="shared" ca="1" si="1516"/>
        <v/>
      </c>
      <c r="L4597" s="108">
        <f t="shared" ca="1" si="1515"/>
        <v>0</v>
      </c>
      <c r="M4597" s="44" t="str">
        <f t="shared" si="1513"/>
        <v/>
      </c>
      <c r="N4597" s="45" t="str">
        <f t="shared" ca="1" si="1517"/>
        <v/>
      </c>
      <c r="O4597" s="108">
        <f t="shared" si="1511"/>
        <v>0</v>
      </c>
      <c r="P4597" s="21" t="e">
        <f t="shared" si="1519"/>
        <v>#N/A</v>
      </c>
      <c r="Q4597" s="21" t="e">
        <f t="shared" si="1520"/>
        <v>#N/A</v>
      </c>
      <c r="R4597" s="21" t="e">
        <f t="shared" si="1521"/>
        <v>#N/A</v>
      </c>
      <c r="S4597" s="21" t="e">
        <f t="shared" si="1522"/>
        <v>#N/A</v>
      </c>
      <c r="T4597" s="29" t="e">
        <f t="shared" si="1514"/>
        <v>#N/A</v>
      </c>
      <c r="U4597" s="34">
        <f t="shared" si="1523"/>
        <v>0</v>
      </c>
      <c r="V4597" s="16">
        <f t="shared" ca="1" si="1507"/>
        <v>44139</v>
      </c>
      <c r="W4597" s="56">
        <f t="shared" ca="1" si="1508"/>
        <v>10</v>
      </c>
      <c r="X4597" s="56">
        <f t="shared" ca="1" si="1509"/>
        <v>2020</v>
      </c>
      <c r="Y4597" s="55" t="str">
        <f t="shared" ca="1" si="1510"/>
        <v>10-2020</v>
      </c>
      <c r="Z4597" s="51">
        <f ca="1">IFERROR(VLOOKUP(Y4597,IPC!$E$2:$F$1745,2,0),IPC!$H$1)</f>
        <v>138.32155800000001</v>
      </c>
      <c r="AA4597" s="48">
        <f t="shared" si="1524"/>
        <v>1</v>
      </c>
      <c r="AB4597" s="48">
        <f t="shared" si="1525"/>
        <v>1900</v>
      </c>
      <c r="AC4597" s="32" t="str">
        <f t="shared" si="1518"/>
        <v>1-1900</v>
      </c>
      <c r="AD4597" s="50">
        <f>IFERROR(VLOOKUP(AC4597,IPC!$E$2:$F$1745,2,0),IPC!$H$1)</f>
        <v>138.32155800000001</v>
      </c>
    </row>
    <row r="4598" spans="10:30" x14ac:dyDescent="0.25">
      <c r="J4598" s="44" t="str">
        <f t="shared" si="1512"/>
        <v/>
      </c>
      <c r="K4598" s="33" t="str">
        <f t="shared" ca="1" si="1516"/>
        <v/>
      </c>
      <c r="L4598" s="108">
        <f t="shared" ca="1" si="1515"/>
        <v>0</v>
      </c>
      <c r="M4598" s="44" t="str">
        <f t="shared" si="1513"/>
        <v/>
      </c>
      <c r="N4598" s="45" t="str">
        <f t="shared" ca="1" si="1517"/>
        <v/>
      </c>
      <c r="O4598" s="108">
        <f t="shared" si="1511"/>
        <v>0</v>
      </c>
      <c r="P4598" s="21" t="e">
        <f t="shared" si="1519"/>
        <v>#N/A</v>
      </c>
      <c r="Q4598" s="21" t="e">
        <f t="shared" si="1520"/>
        <v>#N/A</v>
      </c>
      <c r="R4598" s="21" t="e">
        <f t="shared" si="1521"/>
        <v>#N/A</v>
      </c>
      <c r="S4598" s="21" t="e">
        <f t="shared" si="1522"/>
        <v>#N/A</v>
      </c>
      <c r="T4598" s="29" t="e">
        <f t="shared" si="1514"/>
        <v>#N/A</v>
      </c>
      <c r="U4598" s="34">
        <f t="shared" si="1523"/>
        <v>0</v>
      </c>
      <c r="V4598" s="16">
        <f t="shared" ca="1" si="1507"/>
        <v>44139</v>
      </c>
      <c r="W4598" s="56">
        <f t="shared" ca="1" si="1508"/>
        <v>10</v>
      </c>
      <c r="X4598" s="56">
        <f t="shared" ca="1" si="1509"/>
        <v>2020</v>
      </c>
      <c r="Y4598" s="55" t="str">
        <f t="shared" ca="1" si="1510"/>
        <v>10-2020</v>
      </c>
      <c r="Z4598" s="51">
        <f ca="1">IFERROR(VLOOKUP(Y4598,IPC!$E$2:$F$1745,2,0),IPC!$H$1)</f>
        <v>138.32155800000001</v>
      </c>
      <c r="AA4598" s="48">
        <f t="shared" si="1524"/>
        <v>1</v>
      </c>
      <c r="AB4598" s="48">
        <f t="shared" si="1525"/>
        <v>1900</v>
      </c>
      <c r="AC4598" s="32" t="str">
        <f t="shared" si="1518"/>
        <v>1-1900</v>
      </c>
      <c r="AD4598" s="50">
        <f>IFERROR(VLOOKUP(AC4598,IPC!$E$2:$F$1745,2,0),IPC!$H$1)</f>
        <v>138.32155800000001</v>
      </c>
    </row>
    <row r="4599" spans="10:30" x14ac:dyDescent="0.25">
      <c r="J4599" s="44" t="str">
        <f t="shared" si="1512"/>
        <v/>
      </c>
      <c r="K4599" s="33" t="str">
        <f t="shared" ca="1" si="1516"/>
        <v/>
      </c>
      <c r="L4599" s="108">
        <f t="shared" ca="1" si="1515"/>
        <v>0</v>
      </c>
      <c r="M4599" s="44" t="str">
        <f t="shared" si="1513"/>
        <v/>
      </c>
      <c r="N4599" s="45" t="str">
        <f t="shared" ca="1" si="1517"/>
        <v/>
      </c>
      <c r="O4599" s="108">
        <f t="shared" si="1511"/>
        <v>0</v>
      </c>
      <c r="P4599" s="21" t="e">
        <f t="shared" si="1519"/>
        <v>#N/A</v>
      </c>
      <c r="Q4599" s="21" t="e">
        <f t="shared" si="1520"/>
        <v>#N/A</v>
      </c>
      <c r="R4599" s="21" t="e">
        <f t="shared" si="1521"/>
        <v>#N/A</v>
      </c>
      <c r="S4599" s="21" t="e">
        <f t="shared" si="1522"/>
        <v>#N/A</v>
      </c>
      <c r="T4599" s="29" t="e">
        <f t="shared" si="1514"/>
        <v>#N/A</v>
      </c>
      <c r="U4599" s="34">
        <f t="shared" si="1523"/>
        <v>0</v>
      </c>
      <c r="V4599" s="16">
        <f t="shared" ca="1" si="1507"/>
        <v>44139</v>
      </c>
      <c r="W4599" s="56">
        <f t="shared" ca="1" si="1508"/>
        <v>10</v>
      </c>
      <c r="X4599" s="56">
        <f t="shared" ca="1" si="1509"/>
        <v>2020</v>
      </c>
      <c r="Y4599" s="55" t="str">
        <f t="shared" ca="1" si="1510"/>
        <v>10-2020</v>
      </c>
      <c r="Z4599" s="51">
        <f ca="1">IFERROR(VLOOKUP(Y4599,IPC!$E$2:$F$1745,2,0),IPC!$H$1)</f>
        <v>138.32155800000001</v>
      </c>
      <c r="AA4599" s="48">
        <f t="shared" si="1524"/>
        <v>1</v>
      </c>
      <c r="AB4599" s="48">
        <f t="shared" si="1525"/>
        <v>1900</v>
      </c>
      <c r="AC4599" s="32" t="str">
        <f t="shared" si="1518"/>
        <v>1-1900</v>
      </c>
      <c r="AD4599" s="50">
        <f>IFERROR(VLOOKUP(AC4599,IPC!$E$2:$F$1745,2,0),IPC!$H$1)</f>
        <v>138.32155800000001</v>
      </c>
    </row>
    <row r="4600" spans="10:30" x14ac:dyDescent="0.25">
      <c r="J4600" s="44" t="str">
        <f t="shared" si="1512"/>
        <v/>
      </c>
      <c r="K4600" s="33" t="str">
        <f t="shared" ca="1" si="1516"/>
        <v/>
      </c>
      <c r="L4600" s="108">
        <f t="shared" ca="1" si="1515"/>
        <v>0</v>
      </c>
      <c r="M4600" s="44" t="str">
        <f t="shared" si="1513"/>
        <v/>
      </c>
      <c r="N4600" s="45" t="str">
        <f t="shared" ca="1" si="1517"/>
        <v/>
      </c>
      <c r="O4600" s="108">
        <f t="shared" si="1511"/>
        <v>0</v>
      </c>
      <c r="P4600" s="21" t="e">
        <f t="shared" si="1519"/>
        <v>#N/A</v>
      </c>
      <c r="Q4600" s="21" t="e">
        <f t="shared" si="1520"/>
        <v>#N/A</v>
      </c>
      <c r="R4600" s="21" t="e">
        <f t="shared" si="1521"/>
        <v>#N/A</v>
      </c>
      <c r="S4600" s="21" t="e">
        <f t="shared" si="1522"/>
        <v>#N/A</v>
      </c>
      <c r="T4600" s="29" t="e">
        <f t="shared" si="1514"/>
        <v>#N/A</v>
      </c>
      <c r="U4600" s="34">
        <f t="shared" si="1523"/>
        <v>0</v>
      </c>
      <c r="V4600" s="16">
        <f t="shared" ca="1" si="1507"/>
        <v>44139</v>
      </c>
      <c r="W4600" s="56">
        <f t="shared" ca="1" si="1508"/>
        <v>10</v>
      </c>
      <c r="X4600" s="56">
        <f t="shared" ca="1" si="1509"/>
        <v>2020</v>
      </c>
      <c r="Y4600" s="55" t="str">
        <f t="shared" ca="1" si="1510"/>
        <v>10-2020</v>
      </c>
      <c r="Z4600" s="51">
        <f ca="1">IFERROR(VLOOKUP(Y4600,IPC!$E$2:$F$1745,2,0),IPC!$H$1)</f>
        <v>138.32155800000001</v>
      </c>
      <c r="AA4600" s="48">
        <f t="shared" si="1524"/>
        <v>1</v>
      </c>
      <c r="AB4600" s="48">
        <f t="shared" si="1525"/>
        <v>1900</v>
      </c>
      <c r="AC4600" s="32" t="str">
        <f t="shared" si="1518"/>
        <v>1-1900</v>
      </c>
      <c r="AD4600" s="50">
        <f>IFERROR(VLOOKUP(AC4600,IPC!$E$2:$F$1745,2,0),IPC!$H$1)</f>
        <v>138.32155800000001</v>
      </c>
    </row>
    <row r="4601" spans="10:30" x14ac:dyDescent="0.25">
      <c r="J4601" s="44" t="str">
        <f t="shared" si="1512"/>
        <v/>
      </c>
      <c r="K4601" s="33" t="str">
        <f t="shared" ca="1" si="1516"/>
        <v/>
      </c>
      <c r="L4601" s="108">
        <f t="shared" ca="1" si="1515"/>
        <v>0</v>
      </c>
      <c r="M4601" s="44" t="str">
        <f t="shared" si="1513"/>
        <v/>
      </c>
      <c r="N4601" s="45" t="str">
        <f t="shared" ca="1" si="1517"/>
        <v/>
      </c>
      <c r="O4601" s="108">
        <f t="shared" si="1511"/>
        <v>0</v>
      </c>
      <c r="P4601" s="21" t="e">
        <f t="shared" si="1519"/>
        <v>#N/A</v>
      </c>
      <c r="Q4601" s="21" t="e">
        <f t="shared" si="1520"/>
        <v>#N/A</v>
      </c>
      <c r="R4601" s="21" t="e">
        <f t="shared" si="1521"/>
        <v>#N/A</v>
      </c>
      <c r="S4601" s="21" t="e">
        <f t="shared" si="1522"/>
        <v>#N/A</v>
      </c>
      <c r="T4601" s="29" t="e">
        <f t="shared" si="1514"/>
        <v>#N/A</v>
      </c>
      <c r="U4601" s="34">
        <f t="shared" si="1523"/>
        <v>0</v>
      </c>
      <c r="V4601" s="16">
        <f t="shared" ca="1" si="1507"/>
        <v>44139</v>
      </c>
      <c r="W4601" s="56">
        <f t="shared" ca="1" si="1508"/>
        <v>10</v>
      </c>
      <c r="X4601" s="56">
        <f t="shared" ca="1" si="1509"/>
        <v>2020</v>
      </c>
      <c r="Y4601" s="55" t="str">
        <f t="shared" ca="1" si="1510"/>
        <v>10-2020</v>
      </c>
      <c r="Z4601" s="51">
        <f ca="1">IFERROR(VLOOKUP(Y4601,IPC!$E$2:$F$1745,2,0),IPC!$H$1)</f>
        <v>138.32155800000001</v>
      </c>
      <c r="AA4601" s="48">
        <f t="shared" si="1524"/>
        <v>1</v>
      </c>
      <c r="AB4601" s="48">
        <f t="shared" si="1525"/>
        <v>1900</v>
      </c>
      <c r="AC4601" s="32" t="str">
        <f t="shared" si="1518"/>
        <v>1-1900</v>
      </c>
      <c r="AD4601" s="50">
        <f>IFERROR(VLOOKUP(AC4601,IPC!$E$2:$F$1745,2,0),IPC!$H$1)</f>
        <v>138.32155800000001</v>
      </c>
    </row>
    <row r="4602" spans="10:30" x14ac:dyDescent="0.25">
      <c r="J4602" s="44" t="str">
        <f t="shared" si="1512"/>
        <v/>
      </c>
      <c r="K4602" s="33" t="str">
        <f t="shared" ca="1" si="1516"/>
        <v/>
      </c>
      <c r="L4602" s="108">
        <f t="shared" ca="1" si="1515"/>
        <v>0</v>
      </c>
      <c r="M4602" s="44" t="str">
        <f t="shared" si="1513"/>
        <v/>
      </c>
      <c r="N4602" s="45" t="str">
        <f t="shared" ca="1" si="1517"/>
        <v/>
      </c>
      <c r="O4602" s="108">
        <f t="shared" si="1511"/>
        <v>0</v>
      </c>
      <c r="P4602" s="21" t="e">
        <f t="shared" si="1519"/>
        <v>#N/A</v>
      </c>
      <c r="Q4602" s="21" t="e">
        <f t="shared" si="1520"/>
        <v>#N/A</v>
      </c>
      <c r="R4602" s="21" t="e">
        <f t="shared" si="1521"/>
        <v>#N/A</v>
      </c>
      <c r="S4602" s="21" t="e">
        <f t="shared" si="1522"/>
        <v>#N/A</v>
      </c>
      <c r="T4602" s="29" t="e">
        <f t="shared" si="1514"/>
        <v>#N/A</v>
      </c>
      <c r="U4602" s="34">
        <f t="shared" si="1523"/>
        <v>0</v>
      </c>
      <c r="V4602" s="16">
        <f t="shared" ref="V4602:V4665" ca="1" si="1526">+TODAY()</f>
        <v>44139</v>
      </c>
      <c r="W4602" s="56">
        <f t="shared" ref="W4602:W4665" ca="1" si="1527">+MONTH(V4602)-1</f>
        <v>10</v>
      </c>
      <c r="X4602" s="56">
        <f t="shared" ref="X4602:X4665" ca="1" si="1528">+YEAR(V4602)</f>
        <v>2020</v>
      </c>
      <c r="Y4602" s="55" t="str">
        <f t="shared" ref="Y4602:Y4665" ca="1" si="1529">+W4602&amp;"-"&amp;X4602</f>
        <v>10-2020</v>
      </c>
      <c r="Z4602" s="51">
        <f ca="1">IFERROR(VLOOKUP(Y4602,IPC!$E$2:$F$1745,2,0),IPC!$H$1)</f>
        <v>138.32155800000001</v>
      </c>
      <c r="AA4602" s="48">
        <f t="shared" si="1524"/>
        <v>1</v>
      </c>
      <c r="AB4602" s="48">
        <f t="shared" si="1525"/>
        <v>1900</v>
      </c>
      <c r="AC4602" s="32" t="str">
        <f t="shared" si="1518"/>
        <v>1-1900</v>
      </c>
      <c r="AD4602" s="50">
        <f>IFERROR(VLOOKUP(AC4602,IPC!$E$2:$F$1745,2,0),IPC!$H$1)</f>
        <v>138.32155800000001</v>
      </c>
    </row>
    <row r="4603" spans="10:30" x14ac:dyDescent="0.25">
      <c r="J4603" s="44" t="str">
        <f t="shared" si="1512"/>
        <v/>
      </c>
      <c r="K4603" s="33" t="str">
        <f t="shared" ca="1" si="1516"/>
        <v/>
      </c>
      <c r="L4603" s="108">
        <f t="shared" ca="1" si="1515"/>
        <v>0</v>
      </c>
      <c r="M4603" s="44" t="str">
        <f t="shared" si="1513"/>
        <v/>
      </c>
      <c r="N4603" s="45" t="str">
        <f t="shared" ca="1" si="1517"/>
        <v/>
      </c>
      <c r="O4603" s="108">
        <f t="shared" si="1511"/>
        <v>0</v>
      </c>
      <c r="P4603" s="21" t="e">
        <f t="shared" si="1519"/>
        <v>#N/A</v>
      </c>
      <c r="Q4603" s="21" t="e">
        <f t="shared" si="1520"/>
        <v>#N/A</v>
      </c>
      <c r="R4603" s="21" t="e">
        <f t="shared" si="1521"/>
        <v>#N/A</v>
      </c>
      <c r="S4603" s="21" t="e">
        <f t="shared" si="1522"/>
        <v>#N/A</v>
      </c>
      <c r="T4603" s="29" t="e">
        <f t="shared" si="1514"/>
        <v>#N/A</v>
      </c>
      <c r="U4603" s="34">
        <f t="shared" si="1523"/>
        <v>0</v>
      </c>
      <c r="V4603" s="16">
        <f t="shared" ca="1" si="1526"/>
        <v>44139</v>
      </c>
      <c r="W4603" s="56">
        <f t="shared" ca="1" si="1527"/>
        <v>10</v>
      </c>
      <c r="X4603" s="56">
        <f t="shared" ca="1" si="1528"/>
        <v>2020</v>
      </c>
      <c r="Y4603" s="55" t="str">
        <f t="shared" ca="1" si="1529"/>
        <v>10-2020</v>
      </c>
      <c r="Z4603" s="51">
        <f ca="1">IFERROR(VLOOKUP(Y4603,IPC!$E$2:$F$1745,2,0),IPC!$H$1)</f>
        <v>138.32155800000001</v>
      </c>
      <c r="AA4603" s="48">
        <f t="shared" si="1524"/>
        <v>1</v>
      </c>
      <c r="AB4603" s="48">
        <f t="shared" si="1525"/>
        <v>1900</v>
      </c>
      <c r="AC4603" s="32" t="str">
        <f t="shared" si="1518"/>
        <v>1-1900</v>
      </c>
      <c r="AD4603" s="50">
        <f>IFERROR(VLOOKUP(AC4603,IPC!$E$2:$F$1745,2,0),IPC!$H$1)</f>
        <v>138.32155800000001</v>
      </c>
    </row>
    <row r="4604" spans="10:30" x14ac:dyDescent="0.25">
      <c r="J4604" s="44" t="str">
        <f t="shared" si="1512"/>
        <v/>
      </c>
      <c r="K4604" s="33" t="str">
        <f t="shared" ca="1" si="1516"/>
        <v/>
      </c>
      <c r="L4604" s="108">
        <f t="shared" ca="1" si="1515"/>
        <v>0</v>
      </c>
      <c r="M4604" s="44" t="str">
        <f t="shared" si="1513"/>
        <v/>
      </c>
      <c r="N4604" s="45" t="str">
        <f t="shared" ca="1" si="1517"/>
        <v/>
      </c>
      <c r="O4604" s="108">
        <f t="shared" si="1511"/>
        <v>0</v>
      </c>
      <c r="P4604" s="21" t="e">
        <f t="shared" si="1519"/>
        <v>#N/A</v>
      </c>
      <c r="Q4604" s="21" t="e">
        <f t="shared" si="1520"/>
        <v>#N/A</v>
      </c>
      <c r="R4604" s="21" t="e">
        <f t="shared" si="1521"/>
        <v>#N/A</v>
      </c>
      <c r="S4604" s="21" t="e">
        <f t="shared" si="1522"/>
        <v>#N/A</v>
      </c>
      <c r="T4604" s="29" t="e">
        <f t="shared" si="1514"/>
        <v>#N/A</v>
      </c>
      <c r="U4604" s="34">
        <f t="shared" si="1523"/>
        <v>0</v>
      </c>
      <c r="V4604" s="16">
        <f t="shared" ca="1" si="1526"/>
        <v>44139</v>
      </c>
      <c r="W4604" s="56">
        <f t="shared" ca="1" si="1527"/>
        <v>10</v>
      </c>
      <c r="X4604" s="56">
        <f t="shared" ca="1" si="1528"/>
        <v>2020</v>
      </c>
      <c r="Y4604" s="55" t="str">
        <f t="shared" ca="1" si="1529"/>
        <v>10-2020</v>
      </c>
      <c r="Z4604" s="51">
        <f ca="1">IFERROR(VLOOKUP(Y4604,IPC!$E$2:$F$1745,2,0),IPC!$H$1)</f>
        <v>138.32155800000001</v>
      </c>
      <c r="AA4604" s="48">
        <f t="shared" si="1524"/>
        <v>1</v>
      </c>
      <c r="AB4604" s="48">
        <f t="shared" si="1525"/>
        <v>1900</v>
      </c>
      <c r="AC4604" s="32" t="str">
        <f t="shared" si="1518"/>
        <v>1-1900</v>
      </c>
      <c r="AD4604" s="50">
        <f>IFERROR(VLOOKUP(AC4604,IPC!$E$2:$F$1745,2,0),IPC!$H$1)</f>
        <v>138.32155800000001</v>
      </c>
    </row>
    <row r="4605" spans="10:30" x14ac:dyDescent="0.25">
      <c r="J4605" s="44" t="str">
        <f t="shared" si="1512"/>
        <v/>
      </c>
      <c r="K4605" s="33" t="str">
        <f t="shared" ca="1" si="1516"/>
        <v/>
      </c>
      <c r="L4605" s="108">
        <f t="shared" ca="1" si="1515"/>
        <v>0</v>
      </c>
      <c r="M4605" s="44" t="str">
        <f t="shared" si="1513"/>
        <v/>
      </c>
      <c r="N4605" s="45" t="str">
        <f t="shared" ca="1" si="1517"/>
        <v/>
      </c>
      <c r="O4605" s="108">
        <f t="shared" si="1511"/>
        <v>0</v>
      </c>
      <c r="P4605" s="21" t="e">
        <f t="shared" si="1519"/>
        <v>#N/A</v>
      </c>
      <c r="Q4605" s="21" t="e">
        <f t="shared" si="1520"/>
        <v>#N/A</v>
      </c>
      <c r="R4605" s="21" t="e">
        <f t="shared" si="1521"/>
        <v>#N/A</v>
      </c>
      <c r="S4605" s="21" t="e">
        <f t="shared" si="1522"/>
        <v>#N/A</v>
      </c>
      <c r="T4605" s="29" t="e">
        <f t="shared" si="1514"/>
        <v>#N/A</v>
      </c>
      <c r="U4605" s="34">
        <f t="shared" si="1523"/>
        <v>0</v>
      </c>
      <c r="V4605" s="16">
        <f t="shared" ca="1" si="1526"/>
        <v>44139</v>
      </c>
      <c r="W4605" s="56">
        <f t="shared" ca="1" si="1527"/>
        <v>10</v>
      </c>
      <c r="X4605" s="56">
        <f t="shared" ca="1" si="1528"/>
        <v>2020</v>
      </c>
      <c r="Y4605" s="55" t="str">
        <f t="shared" ca="1" si="1529"/>
        <v>10-2020</v>
      </c>
      <c r="Z4605" s="51">
        <f ca="1">IFERROR(VLOOKUP(Y4605,IPC!$E$2:$F$1745,2,0),IPC!$H$1)</f>
        <v>138.32155800000001</v>
      </c>
      <c r="AA4605" s="48">
        <f t="shared" si="1524"/>
        <v>1</v>
      </c>
      <c r="AB4605" s="48">
        <f t="shared" si="1525"/>
        <v>1900</v>
      </c>
      <c r="AC4605" s="32" t="str">
        <f t="shared" si="1518"/>
        <v>1-1900</v>
      </c>
      <c r="AD4605" s="50">
        <f>IFERROR(VLOOKUP(AC4605,IPC!$E$2:$F$1745,2,0),IPC!$H$1)</f>
        <v>138.32155800000001</v>
      </c>
    </row>
    <row r="4606" spans="10:30" x14ac:dyDescent="0.25">
      <c r="J4606" s="44" t="str">
        <f t="shared" si="1512"/>
        <v/>
      </c>
      <c r="K4606" s="33" t="str">
        <f t="shared" ca="1" si="1516"/>
        <v/>
      </c>
      <c r="L4606" s="108">
        <f t="shared" ca="1" si="1515"/>
        <v>0</v>
      </c>
      <c r="M4606" s="44" t="str">
        <f t="shared" si="1513"/>
        <v/>
      </c>
      <c r="N4606" s="45" t="str">
        <f t="shared" ca="1" si="1517"/>
        <v/>
      </c>
      <c r="O4606" s="108">
        <f t="shared" si="1511"/>
        <v>0</v>
      </c>
      <c r="P4606" s="21" t="e">
        <f t="shared" si="1519"/>
        <v>#N/A</v>
      </c>
      <c r="Q4606" s="21" t="e">
        <f t="shared" si="1520"/>
        <v>#N/A</v>
      </c>
      <c r="R4606" s="21" t="e">
        <f t="shared" si="1521"/>
        <v>#N/A</v>
      </c>
      <c r="S4606" s="21" t="e">
        <f t="shared" si="1522"/>
        <v>#N/A</v>
      </c>
      <c r="T4606" s="29" t="e">
        <f t="shared" si="1514"/>
        <v>#N/A</v>
      </c>
      <c r="U4606" s="34">
        <f t="shared" si="1523"/>
        <v>0</v>
      </c>
      <c r="V4606" s="16">
        <f t="shared" ca="1" si="1526"/>
        <v>44139</v>
      </c>
      <c r="W4606" s="56">
        <f t="shared" ca="1" si="1527"/>
        <v>10</v>
      </c>
      <c r="X4606" s="56">
        <f t="shared" ca="1" si="1528"/>
        <v>2020</v>
      </c>
      <c r="Y4606" s="55" t="str">
        <f t="shared" ca="1" si="1529"/>
        <v>10-2020</v>
      </c>
      <c r="Z4606" s="51">
        <f ca="1">IFERROR(VLOOKUP(Y4606,IPC!$E$2:$F$1745,2,0),IPC!$H$1)</f>
        <v>138.32155800000001</v>
      </c>
      <c r="AA4606" s="48">
        <f t="shared" si="1524"/>
        <v>1</v>
      </c>
      <c r="AB4606" s="48">
        <f t="shared" si="1525"/>
        <v>1900</v>
      </c>
      <c r="AC4606" s="32" t="str">
        <f t="shared" si="1518"/>
        <v>1-1900</v>
      </c>
      <c r="AD4606" s="50">
        <f>IFERROR(VLOOKUP(AC4606,IPC!$E$2:$F$1745,2,0),IPC!$H$1)</f>
        <v>138.32155800000001</v>
      </c>
    </row>
    <row r="4607" spans="10:30" x14ac:dyDescent="0.25">
      <c r="J4607" s="44" t="str">
        <f t="shared" si="1512"/>
        <v/>
      </c>
      <c r="K4607" s="33" t="str">
        <f t="shared" ca="1" si="1516"/>
        <v/>
      </c>
      <c r="L4607" s="108">
        <f t="shared" ca="1" si="1515"/>
        <v>0</v>
      </c>
      <c r="M4607" s="44" t="str">
        <f t="shared" si="1513"/>
        <v/>
      </c>
      <c r="N4607" s="45" t="str">
        <f t="shared" ca="1" si="1517"/>
        <v/>
      </c>
      <c r="O4607" s="108">
        <f t="shared" si="1511"/>
        <v>0</v>
      </c>
      <c r="P4607" s="21" t="e">
        <f t="shared" si="1519"/>
        <v>#N/A</v>
      </c>
      <c r="Q4607" s="21" t="e">
        <f t="shared" si="1520"/>
        <v>#N/A</v>
      </c>
      <c r="R4607" s="21" t="e">
        <f t="shared" si="1521"/>
        <v>#N/A</v>
      </c>
      <c r="S4607" s="21" t="e">
        <f t="shared" si="1522"/>
        <v>#N/A</v>
      </c>
      <c r="T4607" s="29" t="e">
        <f t="shared" si="1514"/>
        <v>#N/A</v>
      </c>
      <c r="U4607" s="34">
        <f t="shared" si="1523"/>
        <v>0</v>
      </c>
      <c r="V4607" s="16">
        <f t="shared" ca="1" si="1526"/>
        <v>44139</v>
      </c>
      <c r="W4607" s="56">
        <f t="shared" ca="1" si="1527"/>
        <v>10</v>
      </c>
      <c r="X4607" s="56">
        <f t="shared" ca="1" si="1528"/>
        <v>2020</v>
      </c>
      <c r="Y4607" s="55" t="str">
        <f t="shared" ca="1" si="1529"/>
        <v>10-2020</v>
      </c>
      <c r="Z4607" s="51">
        <f ca="1">IFERROR(VLOOKUP(Y4607,IPC!$E$2:$F$1745,2,0),IPC!$H$1)</f>
        <v>138.32155800000001</v>
      </c>
      <c r="AA4607" s="48">
        <f t="shared" si="1524"/>
        <v>1</v>
      </c>
      <c r="AB4607" s="48">
        <f t="shared" si="1525"/>
        <v>1900</v>
      </c>
      <c r="AC4607" s="32" t="str">
        <f t="shared" si="1518"/>
        <v>1-1900</v>
      </c>
      <c r="AD4607" s="50">
        <f>IFERROR(VLOOKUP(AC4607,IPC!$E$2:$F$1745,2,0),IPC!$H$1)</f>
        <v>138.32155800000001</v>
      </c>
    </row>
    <row r="4608" spans="10:30" x14ac:dyDescent="0.25">
      <c r="J4608" s="44" t="str">
        <f t="shared" si="1512"/>
        <v/>
      </c>
      <c r="K4608" s="33" t="str">
        <f t="shared" ca="1" si="1516"/>
        <v/>
      </c>
      <c r="L4608" s="108">
        <f t="shared" ca="1" si="1515"/>
        <v>0</v>
      </c>
      <c r="M4608" s="44" t="str">
        <f t="shared" si="1513"/>
        <v/>
      </c>
      <c r="N4608" s="45" t="str">
        <f t="shared" ca="1" si="1517"/>
        <v/>
      </c>
      <c r="O4608" s="108">
        <f t="shared" si="1511"/>
        <v>0</v>
      </c>
      <c r="P4608" s="21" t="e">
        <f t="shared" si="1519"/>
        <v>#N/A</v>
      </c>
      <c r="Q4608" s="21" t="e">
        <f t="shared" si="1520"/>
        <v>#N/A</v>
      </c>
      <c r="R4608" s="21" t="e">
        <f t="shared" si="1521"/>
        <v>#N/A</v>
      </c>
      <c r="S4608" s="21" t="e">
        <f t="shared" si="1522"/>
        <v>#N/A</v>
      </c>
      <c r="T4608" s="29" t="e">
        <f t="shared" si="1514"/>
        <v>#N/A</v>
      </c>
      <c r="U4608" s="34">
        <f t="shared" si="1523"/>
        <v>0</v>
      </c>
      <c r="V4608" s="16">
        <f t="shared" ca="1" si="1526"/>
        <v>44139</v>
      </c>
      <c r="W4608" s="56">
        <f t="shared" ca="1" si="1527"/>
        <v>10</v>
      </c>
      <c r="X4608" s="56">
        <f t="shared" ca="1" si="1528"/>
        <v>2020</v>
      </c>
      <c r="Y4608" s="55" t="str">
        <f t="shared" ca="1" si="1529"/>
        <v>10-2020</v>
      </c>
      <c r="Z4608" s="51">
        <f ca="1">IFERROR(VLOOKUP(Y4608,IPC!$E$2:$F$1745,2,0),IPC!$H$1)</f>
        <v>138.32155800000001</v>
      </c>
      <c r="AA4608" s="48">
        <f t="shared" si="1524"/>
        <v>1</v>
      </c>
      <c r="AB4608" s="48">
        <f t="shared" si="1525"/>
        <v>1900</v>
      </c>
      <c r="AC4608" s="32" t="str">
        <f t="shared" si="1518"/>
        <v>1-1900</v>
      </c>
      <c r="AD4608" s="50">
        <f>IFERROR(VLOOKUP(AC4608,IPC!$E$2:$F$1745,2,0),IPC!$H$1)</f>
        <v>138.32155800000001</v>
      </c>
    </row>
    <row r="4609" spans="10:30" x14ac:dyDescent="0.25">
      <c r="J4609" s="44" t="str">
        <f t="shared" si="1512"/>
        <v/>
      </c>
      <c r="K4609" s="33" t="str">
        <f t="shared" ca="1" si="1516"/>
        <v/>
      </c>
      <c r="L4609" s="108">
        <f t="shared" ca="1" si="1515"/>
        <v>0</v>
      </c>
      <c r="M4609" s="44" t="str">
        <f t="shared" si="1513"/>
        <v/>
      </c>
      <c r="N4609" s="45" t="str">
        <f t="shared" ca="1" si="1517"/>
        <v/>
      </c>
      <c r="O4609" s="108">
        <f t="shared" si="1511"/>
        <v>0</v>
      </c>
      <c r="P4609" s="21" t="e">
        <f t="shared" si="1519"/>
        <v>#N/A</v>
      </c>
      <c r="Q4609" s="21" t="e">
        <f t="shared" si="1520"/>
        <v>#N/A</v>
      </c>
      <c r="R4609" s="21" t="e">
        <f t="shared" si="1521"/>
        <v>#N/A</v>
      </c>
      <c r="S4609" s="21" t="e">
        <f t="shared" si="1522"/>
        <v>#N/A</v>
      </c>
      <c r="T4609" s="29" t="e">
        <f t="shared" si="1514"/>
        <v>#N/A</v>
      </c>
      <c r="U4609" s="34">
        <f t="shared" si="1523"/>
        <v>0</v>
      </c>
      <c r="V4609" s="16">
        <f t="shared" ca="1" si="1526"/>
        <v>44139</v>
      </c>
      <c r="W4609" s="56">
        <f t="shared" ca="1" si="1527"/>
        <v>10</v>
      </c>
      <c r="X4609" s="56">
        <f t="shared" ca="1" si="1528"/>
        <v>2020</v>
      </c>
      <c r="Y4609" s="55" t="str">
        <f t="shared" ca="1" si="1529"/>
        <v>10-2020</v>
      </c>
      <c r="Z4609" s="51">
        <f ca="1">IFERROR(VLOOKUP(Y4609,IPC!$E$2:$F$1745,2,0),IPC!$H$1)</f>
        <v>138.32155800000001</v>
      </c>
      <c r="AA4609" s="48">
        <f t="shared" si="1524"/>
        <v>1</v>
      </c>
      <c r="AB4609" s="48">
        <f t="shared" si="1525"/>
        <v>1900</v>
      </c>
      <c r="AC4609" s="32" t="str">
        <f t="shared" si="1518"/>
        <v>1-1900</v>
      </c>
      <c r="AD4609" s="50">
        <f>IFERROR(VLOOKUP(AC4609,IPC!$E$2:$F$1745,2,0),IPC!$H$1)</f>
        <v>138.32155800000001</v>
      </c>
    </row>
    <row r="4610" spans="10:30" x14ac:dyDescent="0.25">
      <c r="J4610" s="44" t="str">
        <f t="shared" si="1512"/>
        <v/>
      </c>
      <c r="K4610" s="33" t="str">
        <f t="shared" ca="1" si="1516"/>
        <v/>
      </c>
      <c r="L4610" s="108">
        <f t="shared" ca="1" si="1515"/>
        <v>0</v>
      </c>
      <c r="M4610" s="44" t="str">
        <f t="shared" si="1513"/>
        <v/>
      </c>
      <c r="N4610" s="45" t="str">
        <f t="shared" ca="1" si="1517"/>
        <v/>
      </c>
      <c r="O4610" s="108">
        <f t="shared" si="1511"/>
        <v>0</v>
      </c>
      <c r="P4610" s="21" t="e">
        <f t="shared" si="1519"/>
        <v>#N/A</v>
      </c>
      <c r="Q4610" s="21" t="e">
        <f t="shared" si="1520"/>
        <v>#N/A</v>
      </c>
      <c r="R4610" s="21" t="e">
        <f t="shared" si="1521"/>
        <v>#N/A</v>
      </c>
      <c r="S4610" s="21" t="e">
        <f t="shared" si="1522"/>
        <v>#N/A</v>
      </c>
      <c r="T4610" s="29" t="e">
        <f t="shared" si="1514"/>
        <v>#N/A</v>
      </c>
      <c r="U4610" s="34">
        <f t="shared" si="1523"/>
        <v>0</v>
      </c>
      <c r="V4610" s="16">
        <f t="shared" ca="1" si="1526"/>
        <v>44139</v>
      </c>
      <c r="W4610" s="56">
        <f t="shared" ca="1" si="1527"/>
        <v>10</v>
      </c>
      <c r="X4610" s="56">
        <f t="shared" ca="1" si="1528"/>
        <v>2020</v>
      </c>
      <c r="Y4610" s="55" t="str">
        <f t="shared" ca="1" si="1529"/>
        <v>10-2020</v>
      </c>
      <c r="Z4610" s="51">
        <f ca="1">IFERROR(VLOOKUP(Y4610,IPC!$E$2:$F$1745,2,0),IPC!$H$1)</f>
        <v>138.32155800000001</v>
      </c>
      <c r="AA4610" s="48">
        <f t="shared" si="1524"/>
        <v>1</v>
      </c>
      <c r="AB4610" s="48">
        <f t="shared" si="1525"/>
        <v>1900</v>
      </c>
      <c r="AC4610" s="32" t="str">
        <f t="shared" si="1518"/>
        <v>1-1900</v>
      </c>
      <c r="AD4610" s="50">
        <f>IFERROR(VLOOKUP(AC4610,IPC!$E$2:$F$1745,2,0),IPC!$H$1)</f>
        <v>138.32155800000001</v>
      </c>
    </row>
    <row r="4611" spans="10:30" x14ac:dyDescent="0.25">
      <c r="J4611" s="44" t="str">
        <f t="shared" si="1512"/>
        <v/>
      </c>
      <c r="K4611" s="33" t="str">
        <f t="shared" ca="1" si="1516"/>
        <v/>
      </c>
      <c r="L4611" s="108">
        <f t="shared" ca="1" si="1515"/>
        <v>0</v>
      </c>
      <c r="M4611" s="44" t="str">
        <f t="shared" si="1513"/>
        <v/>
      </c>
      <c r="N4611" s="45" t="str">
        <f t="shared" ca="1" si="1517"/>
        <v/>
      </c>
      <c r="O4611" s="108">
        <f t="shared" si="1511"/>
        <v>0</v>
      </c>
      <c r="P4611" s="21" t="e">
        <f t="shared" si="1519"/>
        <v>#N/A</v>
      </c>
      <c r="Q4611" s="21" t="e">
        <f t="shared" si="1520"/>
        <v>#N/A</v>
      </c>
      <c r="R4611" s="21" t="e">
        <f t="shared" si="1521"/>
        <v>#N/A</v>
      </c>
      <c r="S4611" s="21" t="e">
        <f t="shared" si="1522"/>
        <v>#N/A</v>
      </c>
      <c r="T4611" s="29" t="e">
        <f t="shared" si="1514"/>
        <v>#N/A</v>
      </c>
      <c r="U4611" s="34">
        <f t="shared" si="1523"/>
        <v>0</v>
      </c>
      <c r="V4611" s="16">
        <f t="shared" ca="1" si="1526"/>
        <v>44139</v>
      </c>
      <c r="W4611" s="56">
        <f t="shared" ca="1" si="1527"/>
        <v>10</v>
      </c>
      <c r="X4611" s="56">
        <f t="shared" ca="1" si="1528"/>
        <v>2020</v>
      </c>
      <c r="Y4611" s="55" t="str">
        <f t="shared" ca="1" si="1529"/>
        <v>10-2020</v>
      </c>
      <c r="Z4611" s="51">
        <f ca="1">IFERROR(VLOOKUP(Y4611,IPC!$E$2:$F$1745,2,0),IPC!$H$1)</f>
        <v>138.32155800000001</v>
      </c>
      <c r="AA4611" s="48">
        <f t="shared" si="1524"/>
        <v>1</v>
      </c>
      <c r="AB4611" s="48">
        <f t="shared" si="1525"/>
        <v>1900</v>
      </c>
      <c r="AC4611" s="32" t="str">
        <f t="shared" si="1518"/>
        <v>1-1900</v>
      </c>
      <c r="AD4611" s="50">
        <f>IFERROR(VLOOKUP(AC4611,IPC!$E$2:$F$1745,2,0),IPC!$H$1)</f>
        <v>138.32155800000001</v>
      </c>
    </row>
    <row r="4612" spans="10:30" x14ac:dyDescent="0.25">
      <c r="J4612" s="44" t="str">
        <f t="shared" si="1512"/>
        <v/>
      </c>
      <c r="K4612" s="33" t="str">
        <f t="shared" ca="1" si="1516"/>
        <v/>
      </c>
      <c r="L4612" s="108">
        <f t="shared" ca="1" si="1515"/>
        <v>0</v>
      </c>
      <c r="M4612" s="44" t="str">
        <f t="shared" si="1513"/>
        <v/>
      </c>
      <c r="N4612" s="45" t="str">
        <f t="shared" ca="1" si="1517"/>
        <v/>
      </c>
      <c r="O4612" s="108">
        <f t="shared" si="1511"/>
        <v>0</v>
      </c>
      <c r="P4612" s="21" t="e">
        <f t="shared" si="1519"/>
        <v>#N/A</v>
      </c>
      <c r="Q4612" s="21" t="e">
        <f t="shared" si="1520"/>
        <v>#N/A</v>
      </c>
      <c r="R4612" s="21" t="e">
        <f t="shared" si="1521"/>
        <v>#N/A</v>
      </c>
      <c r="S4612" s="21" t="e">
        <f t="shared" si="1522"/>
        <v>#N/A</v>
      </c>
      <c r="T4612" s="29" t="e">
        <f t="shared" si="1514"/>
        <v>#N/A</v>
      </c>
      <c r="U4612" s="34">
        <f t="shared" si="1523"/>
        <v>0</v>
      </c>
      <c r="V4612" s="16">
        <f t="shared" ca="1" si="1526"/>
        <v>44139</v>
      </c>
      <c r="W4612" s="56">
        <f t="shared" ca="1" si="1527"/>
        <v>10</v>
      </c>
      <c r="X4612" s="56">
        <f t="shared" ca="1" si="1528"/>
        <v>2020</v>
      </c>
      <c r="Y4612" s="55" t="str">
        <f t="shared" ca="1" si="1529"/>
        <v>10-2020</v>
      </c>
      <c r="Z4612" s="51">
        <f ca="1">IFERROR(VLOOKUP(Y4612,IPC!$E$2:$F$1745,2,0),IPC!$H$1)</f>
        <v>138.32155800000001</v>
      </c>
      <c r="AA4612" s="48">
        <f t="shared" si="1524"/>
        <v>1</v>
      </c>
      <c r="AB4612" s="48">
        <f t="shared" si="1525"/>
        <v>1900</v>
      </c>
      <c r="AC4612" s="32" t="str">
        <f t="shared" si="1518"/>
        <v>1-1900</v>
      </c>
      <c r="AD4612" s="50">
        <f>IFERROR(VLOOKUP(AC4612,IPC!$E$2:$F$1745,2,0),IPC!$H$1)</f>
        <v>138.32155800000001</v>
      </c>
    </row>
    <row r="4613" spans="10:30" x14ac:dyDescent="0.25">
      <c r="J4613" s="44" t="str">
        <f t="shared" si="1512"/>
        <v/>
      </c>
      <c r="K4613" s="33" t="str">
        <f t="shared" ca="1" si="1516"/>
        <v/>
      </c>
      <c r="L4613" s="108">
        <f t="shared" ca="1" si="1515"/>
        <v>0</v>
      </c>
      <c r="M4613" s="44" t="str">
        <f t="shared" si="1513"/>
        <v/>
      </c>
      <c r="N4613" s="45" t="str">
        <f t="shared" ca="1" si="1517"/>
        <v/>
      </c>
      <c r="O4613" s="108">
        <f t="shared" si="1511"/>
        <v>0</v>
      </c>
      <c r="P4613" s="21" t="e">
        <f t="shared" si="1519"/>
        <v>#N/A</v>
      </c>
      <c r="Q4613" s="21" t="e">
        <f t="shared" si="1520"/>
        <v>#N/A</v>
      </c>
      <c r="R4613" s="21" t="e">
        <f t="shared" si="1521"/>
        <v>#N/A</v>
      </c>
      <c r="S4613" s="21" t="e">
        <f t="shared" si="1522"/>
        <v>#N/A</v>
      </c>
      <c r="T4613" s="29" t="e">
        <f t="shared" si="1514"/>
        <v>#N/A</v>
      </c>
      <c r="U4613" s="34">
        <f t="shared" si="1523"/>
        <v>0</v>
      </c>
      <c r="V4613" s="16">
        <f t="shared" ca="1" si="1526"/>
        <v>44139</v>
      </c>
      <c r="W4613" s="56">
        <f t="shared" ca="1" si="1527"/>
        <v>10</v>
      </c>
      <c r="X4613" s="56">
        <f t="shared" ca="1" si="1528"/>
        <v>2020</v>
      </c>
      <c r="Y4613" s="55" t="str">
        <f t="shared" ca="1" si="1529"/>
        <v>10-2020</v>
      </c>
      <c r="Z4613" s="51">
        <f ca="1">IFERROR(VLOOKUP(Y4613,IPC!$E$2:$F$1745,2,0),IPC!$H$1)</f>
        <v>138.32155800000001</v>
      </c>
      <c r="AA4613" s="48">
        <f t="shared" si="1524"/>
        <v>1</v>
      </c>
      <c r="AB4613" s="48">
        <f t="shared" si="1525"/>
        <v>1900</v>
      </c>
      <c r="AC4613" s="32" t="str">
        <f t="shared" si="1518"/>
        <v>1-1900</v>
      </c>
      <c r="AD4613" s="50">
        <f>IFERROR(VLOOKUP(AC4613,IPC!$E$2:$F$1745,2,0),IPC!$H$1)</f>
        <v>138.32155800000001</v>
      </c>
    </row>
    <row r="4614" spans="10:30" x14ac:dyDescent="0.25">
      <c r="J4614" s="44" t="str">
        <f t="shared" si="1512"/>
        <v/>
      </c>
      <c r="K4614" s="33" t="str">
        <f t="shared" ca="1" si="1516"/>
        <v/>
      </c>
      <c r="L4614" s="108">
        <f t="shared" ca="1" si="1515"/>
        <v>0</v>
      </c>
      <c r="M4614" s="44" t="str">
        <f t="shared" si="1513"/>
        <v/>
      </c>
      <c r="N4614" s="45" t="str">
        <f t="shared" ca="1" si="1517"/>
        <v/>
      </c>
      <c r="O4614" s="108">
        <f t="shared" si="1511"/>
        <v>0</v>
      </c>
      <c r="P4614" s="21" t="e">
        <f t="shared" si="1519"/>
        <v>#N/A</v>
      </c>
      <c r="Q4614" s="21" t="e">
        <f t="shared" si="1520"/>
        <v>#N/A</v>
      </c>
      <c r="R4614" s="21" t="e">
        <f t="shared" si="1521"/>
        <v>#N/A</v>
      </c>
      <c r="S4614" s="21" t="e">
        <f t="shared" si="1522"/>
        <v>#N/A</v>
      </c>
      <c r="T4614" s="29" t="e">
        <f t="shared" si="1514"/>
        <v>#N/A</v>
      </c>
      <c r="U4614" s="34">
        <f t="shared" si="1523"/>
        <v>0</v>
      </c>
      <c r="V4614" s="16">
        <f t="shared" ca="1" si="1526"/>
        <v>44139</v>
      </c>
      <c r="W4614" s="56">
        <f t="shared" ca="1" si="1527"/>
        <v>10</v>
      </c>
      <c r="X4614" s="56">
        <f t="shared" ca="1" si="1528"/>
        <v>2020</v>
      </c>
      <c r="Y4614" s="55" t="str">
        <f t="shared" ca="1" si="1529"/>
        <v>10-2020</v>
      </c>
      <c r="Z4614" s="51">
        <f ca="1">IFERROR(VLOOKUP(Y4614,IPC!$E$2:$F$1745,2,0),IPC!$H$1)</f>
        <v>138.32155800000001</v>
      </c>
      <c r="AA4614" s="48">
        <f t="shared" si="1524"/>
        <v>1</v>
      </c>
      <c r="AB4614" s="48">
        <f t="shared" si="1525"/>
        <v>1900</v>
      </c>
      <c r="AC4614" s="32" t="str">
        <f t="shared" si="1518"/>
        <v>1-1900</v>
      </c>
      <c r="AD4614" s="50">
        <f>IFERROR(VLOOKUP(AC4614,IPC!$E$2:$F$1745,2,0),IPC!$H$1)</f>
        <v>138.32155800000001</v>
      </c>
    </row>
    <row r="4615" spans="10:30" x14ac:dyDescent="0.25">
      <c r="J4615" s="44" t="str">
        <f t="shared" si="1512"/>
        <v/>
      </c>
      <c r="K4615" s="33" t="str">
        <f t="shared" ca="1" si="1516"/>
        <v/>
      </c>
      <c r="L4615" s="108">
        <f t="shared" ca="1" si="1515"/>
        <v>0</v>
      </c>
      <c r="M4615" s="44" t="str">
        <f t="shared" si="1513"/>
        <v/>
      </c>
      <c r="N4615" s="45" t="str">
        <f t="shared" ca="1" si="1517"/>
        <v/>
      </c>
      <c r="O4615" s="108">
        <f t="shared" si="1511"/>
        <v>0</v>
      </c>
      <c r="P4615" s="21" t="e">
        <f t="shared" si="1519"/>
        <v>#N/A</v>
      </c>
      <c r="Q4615" s="21" t="e">
        <f t="shared" si="1520"/>
        <v>#N/A</v>
      </c>
      <c r="R4615" s="21" t="e">
        <f t="shared" si="1521"/>
        <v>#N/A</v>
      </c>
      <c r="S4615" s="21" t="e">
        <f t="shared" si="1522"/>
        <v>#N/A</v>
      </c>
      <c r="T4615" s="29" t="e">
        <f t="shared" si="1514"/>
        <v>#N/A</v>
      </c>
      <c r="U4615" s="34">
        <f t="shared" si="1523"/>
        <v>0</v>
      </c>
      <c r="V4615" s="16">
        <f t="shared" ca="1" si="1526"/>
        <v>44139</v>
      </c>
      <c r="W4615" s="56">
        <f t="shared" ca="1" si="1527"/>
        <v>10</v>
      </c>
      <c r="X4615" s="56">
        <f t="shared" ca="1" si="1528"/>
        <v>2020</v>
      </c>
      <c r="Y4615" s="55" t="str">
        <f t="shared" ca="1" si="1529"/>
        <v>10-2020</v>
      </c>
      <c r="Z4615" s="51">
        <f ca="1">IFERROR(VLOOKUP(Y4615,IPC!$E$2:$F$1745,2,0),IPC!$H$1)</f>
        <v>138.32155800000001</v>
      </c>
      <c r="AA4615" s="48">
        <f t="shared" si="1524"/>
        <v>1</v>
      </c>
      <c r="AB4615" s="48">
        <f t="shared" si="1525"/>
        <v>1900</v>
      </c>
      <c r="AC4615" s="32" t="str">
        <f t="shared" si="1518"/>
        <v>1-1900</v>
      </c>
      <c r="AD4615" s="50">
        <f>IFERROR(VLOOKUP(AC4615,IPC!$E$2:$F$1745,2,0),IPC!$H$1)</f>
        <v>138.32155800000001</v>
      </c>
    </row>
    <row r="4616" spans="10:30" x14ac:dyDescent="0.25">
      <c r="J4616" s="44" t="str">
        <f t="shared" si="1512"/>
        <v/>
      </c>
      <c r="K4616" s="33" t="str">
        <f t="shared" ca="1" si="1516"/>
        <v/>
      </c>
      <c r="L4616" s="108">
        <f t="shared" ca="1" si="1515"/>
        <v>0</v>
      </c>
      <c r="M4616" s="44" t="str">
        <f t="shared" si="1513"/>
        <v/>
      </c>
      <c r="N4616" s="45" t="str">
        <f t="shared" ca="1" si="1517"/>
        <v/>
      </c>
      <c r="O4616" s="108">
        <f t="shared" si="1511"/>
        <v>0</v>
      </c>
      <c r="P4616" s="21" t="e">
        <f t="shared" si="1519"/>
        <v>#N/A</v>
      </c>
      <c r="Q4616" s="21" t="e">
        <f t="shared" si="1520"/>
        <v>#N/A</v>
      </c>
      <c r="R4616" s="21" t="e">
        <f t="shared" si="1521"/>
        <v>#N/A</v>
      </c>
      <c r="S4616" s="21" t="e">
        <f t="shared" si="1522"/>
        <v>#N/A</v>
      </c>
      <c r="T4616" s="29" t="e">
        <f t="shared" si="1514"/>
        <v>#N/A</v>
      </c>
      <c r="U4616" s="34">
        <f t="shared" si="1523"/>
        <v>0</v>
      </c>
      <c r="V4616" s="16">
        <f t="shared" ca="1" si="1526"/>
        <v>44139</v>
      </c>
      <c r="W4616" s="56">
        <f t="shared" ca="1" si="1527"/>
        <v>10</v>
      </c>
      <c r="X4616" s="56">
        <f t="shared" ca="1" si="1528"/>
        <v>2020</v>
      </c>
      <c r="Y4616" s="55" t="str">
        <f t="shared" ca="1" si="1529"/>
        <v>10-2020</v>
      </c>
      <c r="Z4616" s="51">
        <f ca="1">IFERROR(VLOOKUP(Y4616,IPC!$E$2:$F$1745,2,0),IPC!$H$1)</f>
        <v>138.32155800000001</v>
      </c>
      <c r="AA4616" s="48">
        <f t="shared" si="1524"/>
        <v>1</v>
      </c>
      <c r="AB4616" s="48">
        <f t="shared" si="1525"/>
        <v>1900</v>
      </c>
      <c r="AC4616" s="32" t="str">
        <f t="shared" si="1518"/>
        <v>1-1900</v>
      </c>
      <c r="AD4616" s="50">
        <f>IFERROR(VLOOKUP(AC4616,IPC!$E$2:$F$1745,2,0),IPC!$H$1)</f>
        <v>138.32155800000001</v>
      </c>
    </row>
    <row r="4617" spans="10:30" x14ac:dyDescent="0.25">
      <c r="J4617" s="44" t="str">
        <f t="shared" si="1512"/>
        <v/>
      </c>
      <c r="K4617" s="33" t="str">
        <f t="shared" ca="1" si="1516"/>
        <v/>
      </c>
      <c r="L4617" s="108">
        <f t="shared" ca="1" si="1515"/>
        <v>0</v>
      </c>
      <c r="M4617" s="44" t="str">
        <f t="shared" si="1513"/>
        <v/>
      </c>
      <c r="N4617" s="45" t="str">
        <f t="shared" ca="1" si="1517"/>
        <v/>
      </c>
      <c r="O4617" s="108">
        <f t="shared" si="1511"/>
        <v>0</v>
      </c>
      <c r="P4617" s="21" t="e">
        <f t="shared" si="1519"/>
        <v>#N/A</v>
      </c>
      <c r="Q4617" s="21" t="e">
        <f t="shared" si="1520"/>
        <v>#N/A</v>
      </c>
      <c r="R4617" s="21" t="e">
        <f t="shared" si="1521"/>
        <v>#N/A</v>
      </c>
      <c r="S4617" s="21" t="e">
        <f t="shared" si="1522"/>
        <v>#N/A</v>
      </c>
      <c r="T4617" s="29" t="e">
        <f t="shared" si="1514"/>
        <v>#N/A</v>
      </c>
      <c r="U4617" s="34">
        <f t="shared" si="1523"/>
        <v>0</v>
      </c>
      <c r="V4617" s="16">
        <f t="shared" ca="1" si="1526"/>
        <v>44139</v>
      </c>
      <c r="W4617" s="56">
        <f t="shared" ca="1" si="1527"/>
        <v>10</v>
      </c>
      <c r="X4617" s="56">
        <f t="shared" ca="1" si="1528"/>
        <v>2020</v>
      </c>
      <c r="Y4617" s="55" t="str">
        <f t="shared" ca="1" si="1529"/>
        <v>10-2020</v>
      </c>
      <c r="Z4617" s="51">
        <f ca="1">IFERROR(VLOOKUP(Y4617,IPC!$E$2:$F$1745,2,0),IPC!$H$1)</f>
        <v>138.32155800000001</v>
      </c>
      <c r="AA4617" s="48">
        <f t="shared" si="1524"/>
        <v>1</v>
      </c>
      <c r="AB4617" s="48">
        <f t="shared" si="1525"/>
        <v>1900</v>
      </c>
      <c r="AC4617" s="32" t="str">
        <f t="shared" si="1518"/>
        <v>1-1900</v>
      </c>
      <c r="AD4617" s="50">
        <f>IFERROR(VLOOKUP(AC4617,IPC!$E$2:$F$1745,2,0),IPC!$H$1)</f>
        <v>138.32155800000001</v>
      </c>
    </row>
    <row r="4618" spans="10:30" x14ac:dyDescent="0.25">
      <c r="J4618" s="44" t="str">
        <f t="shared" si="1512"/>
        <v/>
      </c>
      <c r="K4618" s="33" t="str">
        <f t="shared" ca="1" si="1516"/>
        <v/>
      </c>
      <c r="L4618" s="108">
        <f t="shared" ca="1" si="1515"/>
        <v>0</v>
      </c>
      <c r="M4618" s="44" t="str">
        <f t="shared" si="1513"/>
        <v/>
      </c>
      <c r="N4618" s="45" t="str">
        <f t="shared" ca="1" si="1517"/>
        <v/>
      </c>
      <c r="O4618" s="108">
        <f t="shared" si="1511"/>
        <v>0</v>
      </c>
      <c r="P4618" s="21" t="e">
        <f t="shared" si="1519"/>
        <v>#N/A</v>
      </c>
      <c r="Q4618" s="21" t="e">
        <f t="shared" si="1520"/>
        <v>#N/A</v>
      </c>
      <c r="R4618" s="21" t="e">
        <f t="shared" si="1521"/>
        <v>#N/A</v>
      </c>
      <c r="S4618" s="21" t="e">
        <f t="shared" si="1522"/>
        <v>#N/A</v>
      </c>
      <c r="T4618" s="29" t="e">
        <f t="shared" si="1514"/>
        <v>#N/A</v>
      </c>
      <c r="U4618" s="34">
        <f t="shared" si="1523"/>
        <v>0</v>
      </c>
      <c r="V4618" s="16">
        <f t="shared" ca="1" si="1526"/>
        <v>44139</v>
      </c>
      <c r="W4618" s="56">
        <f t="shared" ca="1" si="1527"/>
        <v>10</v>
      </c>
      <c r="X4618" s="56">
        <f t="shared" ca="1" si="1528"/>
        <v>2020</v>
      </c>
      <c r="Y4618" s="55" t="str">
        <f t="shared" ca="1" si="1529"/>
        <v>10-2020</v>
      </c>
      <c r="Z4618" s="51">
        <f ca="1">IFERROR(VLOOKUP(Y4618,IPC!$E$2:$F$1745,2,0),IPC!$H$1)</f>
        <v>138.32155800000001</v>
      </c>
      <c r="AA4618" s="48">
        <f t="shared" si="1524"/>
        <v>1</v>
      </c>
      <c r="AB4618" s="48">
        <f t="shared" si="1525"/>
        <v>1900</v>
      </c>
      <c r="AC4618" s="32" t="str">
        <f t="shared" si="1518"/>
        <v>1-1900</v>
      </c>
      <c r="AD4618" s="50">
        <f>IFERROR(VLOOKUP(AC4618,IPC!$E$2:$F$1745,2,0),IPC!$H$1)</f>
        <v>138.32155800000001</v>
      </c>
    </row>
    <row r="4619" spans="10:30" x14ac:dyDescent="0.25">
      <c r="J4619" s="44" t="str">
        <f t="shared" si="1512"/>
        <v/>
      </c>
      <c r="K4619" s="33" t="str">
        <f t="shared" ca="1" si="1516"/>
        <v/>
      </c>
      <c r="L4619" s="108">
        <f t="shared" ca="1" si="1515"/>
        <v>0</v>
      </c>
      <c r="M4619" s="44" t="str">
        <f t="shared" si="1513"/>
        <v/>
      </c>
      <c r="N4619" s="45" t="str">
        <f t="shared" ca="1" si="1517"/>
        <v/>
      </c>
      <c r="O4619" s="108">
        <f t="shared" si="1511"/>
        <v>0</v>
      </c>
      <c r="P4619" s="21" t="e">
        <f t="shared" si="1519"/>
        <v>#N/A</v>
      </c>
      <c r="Q4619" s="21" t="e">
        <f t="shared" si="1520"/>
        <v>#N/A</v>
      </c>
      <c r="R4619" s="21" t="e">
        <f t="shared" si="1521"/>
        <v>#N/A</v>
      </c>
      <c r="S4619" s="21" t="e">
        <f t="shared" si="1522"/>
        <v>#N/A</v>
      </c>
      <c r="T4619" s="29" t="e">
        <f t="shared" si="1514"/>
        <v>#N/A</v>
      </c>
      <c r="U4619" s="34">
        <f t="shared" si="1523"/>
        <v>0</v>
      </c>
      <c r="V4619" s="16">
        <f t="shared" ca="1" si="1526"/>
        <v>44139</v>
      </c>
      <c r="W4619" s="56">
        <f t="shared" ca="1" si="1527"/>
        <v>10</v>
      </c>
      <c r="X4619" s="56">
        <f t="shared" ca="1" si="1528"/>
        <v>2020</v>
      </c>
      <c r="Y4619" s="55" t="str">
        <f t="shared" ca="1" si="1529"/>
        <v>10-2020</v>
      </c>
      <c r="Z4619" s="51">
        <f ca="1">IFERROR(VLOOKUP(Y4619,IPC!$E$2:$F$1745,2,0),IPC!$H$1)</f>
        <v>138.32155800000001</v>
      </c>
      <c r="AA4619" s="48">
        <f t="shared" si="1524"/>
        <v>1</v>
      </c>
      <c r="AB4619" s="48">
        <f t="shared" si="1525"/>
        <v>1900</v>
      </c>
      <c r="AC4619" s="32" t="str">
        <f t="shared" si="1518"/>
        <v>1-1900</v>
      </c>
      <c r="AD4619" s="50">
        <f>IFERROR(VLOOKUP(AC4619,IPC!$E$2:$F$1745,2,0),IPC!$H$1)</f>
        <v>138.32155800000001</v>
      </c>
    </row>
    <row r="4620" spans="10:30" x14ac:dyDescent="0.25">
      <c r="J4620" s="44" t="str">
        <f t="shared" si="1512"/>
        <v/>
      </c>
      <c r="K4620" s="33" t="str">
        <f t="shared" ca="1" si="1516"/>
        <v/>
      </c>
      <c r="L4620" s="108">
        <f t="shared" ca="1" si="1515"/>
        <v>0</v>
      </c>
      <c r="M4620" s="44" t="str">
        <f t="shared" si="1513"/>
        <v/>
      </c>
      <c r="N4620" s="45" t="str">
        <f t="shared" ca="1" si="1517"/>
        <v/>
      </c>
      <c r="O4620" s="108">
        <f t="shared" si="1511"/>
        <v>0</v>
      </c>
      <c r="P4620" s="21" t="e">
        <f t="shared" si="1519"/>
        <v>#N/A</v>
      </c>
      <c r="Q4620" s="21" t="e">
        <f t="shared" si="1520"/>
        <v>#N/A</v>
      </c>
      <c r="R4620" s="21" t="e">
        <f t="shared" si="1521"/>
        <v>#N/A</v>
      </c>
      <c r="S4620" s="21" t="e">
        <f t="shared" si="1522"/>
        <v>#N/A</v>
      </c>
      <c r="T4620" s="29" t="e">
        <f t="shared" si="1514"/>
        <v>#N/A</v>
      </c>
      <c r="U4620" s="34">
        <f t="shared" si="1523"/>
        <v>0</v>
      </c>
      <c r="V4620" s="16">
        <f t="shared" ca="1" si="1526"/>
        <v>44139</v>
      </c>
      <c r="W4620" s="56">
        <f t="shared" ca="1" si="1527"/>
        <v>10</v>
      </c>
      <c r="X4620" s="56">
        <f t="shared" ca="1" si="1528"/>
        <v>2020</v>
      </c>
      <c r="Y4620" s="55" t="str">
        <f t="shared" ca="1" si="1529"/>
        <v>10-2020</v>
      </c>
      <c r="Z4620" s="51">
        <f ca="1">IFERROR(VLOOKUP(Y4620,IPC!$E$2:$F$1745,2,0),IPC!$H$1)</f>
        <v>138.32155800000001</v>
      </c>
      <c r="AA4620" s="48">
        <f t="shared" si="1524"/>
        <v>1</v>
      </c>
      <c r="AB4620" s="48">
        <f t="shared" si="1525"/>
        <v>1900</v>
      </c>
      <c r="AC4620" s="32" t="str">
        <f t="shared" si="1518"/>
        <v>1-1900</v>
      </c>
      <c r="AD4620" s="50">
        <f>IFERROR(VLOOKUP(AC4620,IPC!$E$2:$F$1745,2,0),IPC!$H$1)</f>
        <v>138.32155800000001</v>
      </c>
    </row>
    <row r="4621" spans="10:30" x14ac:dyDescent="0.25">
      <c r="J4621" s="44" t="str">
        <f t="shared" si="1512"/>
        <v/>
      </c>
      <c r="K4621" s="33" t="str">
        <f t="shared" ca="1" si="1516"/>
        <v/>
      </c>
      <c r="L4621" s="108">
        <f t="shared" ca="1" si="1515"/>
        <v>0</v>
      </c>
      <c r="M4621" s="44" t="str">
        <f t="shared" si="1513"/>
        <v/>
      </c>
      <c r="N4621" s="45" t="str">
        <f t="shared" ca="1" si="1517"/>
        <v/>
      </c>
      <c r="O4621" s="108">
        <f t="shared" si="1511"/>
        <v>0</v>
      </c>
      <c r="P4621" s="21" t="e">
        <f t="shared" si="1519"/>
        <v>#N/A</v>
      </c>
      <c r="Q4621" s="21" t="e">
        <f t="shared" si="1520"/>
        <v>#N/A</v>
      </c>
      <c r="R4621" s="21" t="e">
        <f t="shared" si="1521"/>
        <v>#N/A</v>
      </c>
      <c r="S4621" s="21" t="e">
        <f t="shared" si="1522"/>
        <v>#N/A</v>
      </c>
      <c r="T4621" s="29" t="e">
        <f t="shared" si="1514"/>
        <v>#N/A</v>
      </c>
      <c r="U4621" s="34">
        <f t="shared" si="1523"/>
        <v>0</v>
      </c>
      <c r="V4621" s="16">
        <f t="shared" ca="1" si="1526"/>
        <v>44139</v>
      </c>
      <c r="W4621" s="56">
        <f t="shared" ca="1" si="1527"/>
        <v>10</v>
      </c>
      <c r="X4621" s="56">
        <f t="shared" ca="1" si="1528"/>
        <v>2020</v>
      </c>
      <c r="Y4621" s="55" t="str">
        <f t="shared" ca="1" si="1529"/>
        <v>10-2020</v>
      </c>
      <c r="Z4621" s="51">
        <f ca="1">IFERROR(VLOOKUP(Y4621,IPC!$E$2:$F$1745,2,0),IPC!$H$1)</f>
        <v>138.32155800000001</v>
      </c>
      <c r="AA4621" s="48">
        <f t="shared" si="1524"/>
        <v>1</v>
      </c>
      <c r="AB4621" s="48">
        <f t="shared" si="1525"/>
        <v>1900</v>
      </c>
      <c r="AC4621" s="32" t="str">
        <f t="shared" si="1518"/>
        <v>1-1900</v>
      </c>
      <c r="AD4621" s="50">
        <f>IFERROR(VLOOKUP(AC4621,IPC!$E$2:$F$1745,2,0),IPC!$H$1)</f>
        <v>138.32155800000001</v>
      </c>
    </row>
    <row r="4622" spans="10:30" x14ac:dyDescent="0.25">
      <c r="J4622" s="44" t="str">
        <f t="shared" si="1512"/>
        <v/>
      </c>
      <c r="K4622" s="33" t="str">
        <f t="shared" ca="1" si="1516"/>
        <v/>
      </c>
      <c r="L4622" s="108">
        <f t="shared" ca="1" si="1515"/>
        <v>0</v>
      </c>
      <c r="M4622" s="44" t="str">
        <f t="shared" si="1513"/>
        <v/>
      </c>
      <c r="N4622" s="45" t="str">
        <f t="shared" ca="1" si="1517"/>
        <v/>
      </c>
      <c r="O4622" s="108">
        <f t="shared" si="1511"/>
        <v>0</v>
      </c>
      <c r="P4622" s="21" t="e">
        <f t="shared" si="1519"/>
        <v>#N/A</v>
      </c>
      <c r="Q4622" s="21" t="e">
        <f t="shared" si="1520"/>
        <v>#N/A</v>
      </c>
      <c r="R4622" s="21" t="e">
        <f t="shared" si="1521"/>
        <v>#N/A</v>
      </c>
      <c r="S4622" s="21" t="e">
        <f t="shared" si="1522"/>
        <v>#N/A</v>
      </c>
      <c r="T4622" s="29" t="e">
        <f t="shared" si="1514"/>
        <v>#N/A</v>
      </c>
      <c r="U4622" s="34">
        <f t="shared" si="1523"/>
        <v>0</v>
      </c>
      <c r="V4622" s="16">
        <f t="shared" ca="1" si="1526"/>
        <v>44139</v>
      </c>
      <c r="W4622" s="56">
        <f t="shared" ca="1" si="1527"/>
        <v>10</v>
      </c>
      <c r="X4622" s="56">
        <f t="shared" ca="1" si="1528"/>
        <v>2020</v>
      </c>
      <c r="Y4622" s="55" t="str">
        <f t="shared" ca="1" si="1529"/>
        <v>10-2020</v>
      </c>
      <c r="Z4622" s="51">
        <f ca="1">IFERROR(VLOOKUP(Y4622,IPC!$E$2:$F$1745,2,0),IPC!$H$1)</f>
        <v>138.32155800000001</v>
      </c>
      <c r="AA4622" s="48">
        <f t="shared" si="1524"/>
        <v>1</v>
      </c>
      <c r="AB4622" s="48">
        <f t="shared" si="1525"/>
        <v>1900</v>
      </c>
      <c r="AC4622" s="32" t="str">
        <f t="shared" si="1518"/>
        <v>1-1900</v>
      </c>
      <c r="AD4622" s="50">
        <f>IFERROR(VLOOKUP(AC4622,IPC!$E$2:$F$1745,2,0),IPC!$H$1)</f>
        <v>138.32155800000001</v>
      </c>
    </row>
    <row r="4623" spans="10:30" x14ac:dyDescent="0.25">
      <c r="J4623" s="44" t="str">
        <f t="shared" si="1512"/>
        <v/>
      </c>
      <c r="K4623" s="33" t="str">
        <f t="shared" ca="1" si="1516"/>
        <v/>
      </c>
      <c r="L4623" s="108">
        <f t="shared" ca="1" si="1515"/>
        <v>0</v>
      </c>
      <c r="M4623" s="44" t="str">
        <f t="shared" si="1513"/>
        <v/>
      </c>
      <c r="N4623" s="45" t="str">
        <f t="shared" ca="1" si="1517"/>
        <v/>
      </c>
      <c r="O4623" s="108">
        <f t="shared" si="1511"/>
        <v>0</v>
      </c>
      <c r="P4623" s="21" t="e">
        <f t="shared" si="1519"/>
        <v>#N/A</v>
      </c>
      <c r="Q4623" s="21" t="e">
        <f t="shared" si="1520"/>
        <v>#N/A</v>
      </c>
      <c r="R4623" s="21" t="e">
        <f t="shared" si="1521"/>
        <v>#N/A</v>
      </c>
      <c r="S4623" s="21" t="e">
        <f t="shared" si="1522"/>
        <v>#N/A</v>
      </c>
      <c r="T4623" s="29" t="e">
        <f t="shared" si="1514"/>
        <v>#N/A</v>
      </c>
      <c r="U4623" s="34">
        <f t="shared" si="1523"/>
        <v>0</v>
      </c>
      <c r="V4623" s="16">
        <f t="shared" ca="1" si="1526"/>
        <v>44139</v>
      </c>
      <c r="W4623" s="56">
        <f t="shared" ca="1" si="1527"/>
        <v>10</v>
      </c>
      <c r="X4623" s="56">
        <f t="shared" ca="1" si="1528"/>
        <v>2020</v>
      </c>
      <c r="Y4623" s="55" t="str">
        <f t="shared" ca="1" si="1529"/>
        <v>10-2020</v>
      </c>
      <c r="Z4623" s="51">
        <f ca="1">IFERROR(VLOOKUP(Y4623,IPC!$E$2:$F$1745,2,0),IPC!$H$1)</f>
        <v>138.32155800000001</v>
      </c>
      <c r="AA4623" s="48">
        <f t="shared" si="1524"/>
        <v>1</v>
      </c>
      <c r="AB4623" s="48">
        <f t="shared" si="1525"/>
        <v>1900</v>
      </c>
      <c r="AC4623" s="32" t="str">
        <f t="shared" si="1518"/>
        <v>1-1900</v>
      </c>
      <c r="AD4623" s="50">
        <f>IFERROR(VLOOKUP(AC4623,IPC!$E$2:$F$1745,2,0),IPC!$H$1)</f>
        <v>138.32155800000001</v>
      </c>
    </row>
    <row r="4624" spans="10:30" x14ac:dyDescent="0.25">
      <c r="J4624" s="44" t="str">
        <f t="shared" si="1512"/>
        <v/>
      </c>
      <c r="K4624" s="33" t="str">
        <f t="shared" ca="1" si="1516"/>
        <v/>
      </c>
      <c r="L4624" s="108">
        <f t="shared" ca="1" si="1515"/>
        <v>0</v>
      </c>
      <c r="M4624" s="44" t="str">
        <f t="shared" si="1513"/>
        <v/>
      </c>
      <c r="N4624" s="45" t="str">
        <f t="shared" ca="1" si="1517"/>
        <v/>
      </c>
      <c r="O4624" s="108">
        <f t="shared" si="1511"/>
        <v>0</v>
      </c>
      <c r="P4624" s="21" t="e">
        <f t="shared" si="1519"/>
        <v>#N/A</v>
      </c>
      <c r="Q4624" s="21" t="e">
        <f t="shared" si="1520"/>
        <v>#N/A</v>
      </c>
      <c r="R4624" s="21" t="e">
        <f t="shared" si="1521"/>
        <v>#N/A</v>
      </c>
      <c r="S4624" s="21" t="e">
        <f t="shared" si="1522"/>
        <v>#N/A</v>
      </c>
      <c r="T4624" s="29" t="e">
        <f t="shared" si="1514"/>
        <v>#N/A</v>
      </c>
      <c r="U4624" s="34">
        <f t="shared" si="1523"/>
        <v>0</v>
      </c>
      <c r="V4624" s="16">
        <f t="shared" ca="1" si="1526"/>
        <v>44139</v>
      </c>
      <c r="W4624" s="56">
        <f t="shared" ca="1" si="1527"/>
        <v>10</v>
      </c>
      <c r="X4624" s="56">
        <f t="shared" ca="1" si="1528"/>
        <v>2020</v>
      </c>
      <c r="Y4624" s="55" t="str">
        <f t="shared" ca="1" si="1529"/>
        <v>10-2020</v>
      </c>
      <c r="Z4624" s="51">
        <f ca="1">IFERROR(VLOOKUP(Y4624,IPC!$E$2:$F$1745,2,0),IPC!$H$1)</f>
        <v>138.32155800000001</v>
      </c>
      <c r="AA4624" s="48">
        <f t="shared" si="1524"/>
        <v>1</v>
      </c>
      <c r="AB4624" s="48">
        <f t="shared" si="1525"/>
        <v>1900</v>
      </c>
      <c r="AC4624" s="32" t="str">
        <f t="shared" si="1518"/>
        <v>1-1900</v>
      </c>
      <c r="AD4624" s="50">
        <f>IFERROR(VLOOKUP(AC4624,IPC!$E$2:$F$1745,2,0),IPC!$H$1)</f>
        <v>138.32155800000001</v>
      </c>
    </row>
    <row r="4625" spans="10:30" x14ac:dyDescent="0.25">
      <c r="J4625" s="44" t="str">
        <f t="shared" si="1512"/>
        <v/>
      </c>
      <c r="K4625" s="33" t="str">
        <f t="shared" ca="1" si="1516"/>
        <v/>
      </c>
      <c r="L4625" s="108">
        <f t="shared" ca="1" si="1515"/>
        <v>0</v>
      </c>
      <c r="M4625" s="44" t="str">
        <f t="shared" si="1513"/>
        <v/>
      </c>
      <c r="N4625" s="45" t="str">
        <f t="shared" ca="1" si="1517"/>
        <v/>
      </c>
      <c r="O4625" s="108">
        <f t="shared" si="1511"/>
        <v>0</v>
      </c>
      <c r="P4625" s="21" t="e">
        <f t="shared" si="1519"/>
        <v>#N/A</v>
      </c>
      <c r="Q4625" s="21" t="e">
        <f t="shared" si="1520"/>
        <v>#N/A</v>
      </c>
      <c r="R4625" s="21" t="e">
        <f t="shared" si="1521"/>
        <v>#N/A</v>
      </c>
      <c r="S4625" s="21" t="e">
        <f t="shared" si="1522"/>
        <v>#N/A</v>
      </c>
      <c r="T4625" s="29" t="e">
        <f t="shared" si="1514"/>
        <v>#N/A</v>
      </c>
      <c r="U4625" s="34">
        <f t="shared" si="1523"/>
        <v>0</v>
      </c>
      <c r="V4625" s="16">
        <f t="shared" ca="1" si="1526"/>
        <v>44139</v>
      </c>
      <c r="W4625" s="56">
        <f t="shared" ca="1" si="1527"/>
        <v>10</v>
      </c>
      <c r="X4625" s="56">
        <f t="shared" ca="1" si="1528"/>
        <v>2020</v>
      </c>
      <c r="Y4625" s="55" t="str">
        <f t="shared" ca="1" si="1529"/>
        <v>10-2020</v>
      </c>
      <c r="Z4625" s="51">
        <f ca="1">IFERROR(VLOOKUP(Y4625,IPC!$E$2:$F$1745,2,0),IPC!$H$1)</f>
        <v>138.32155800000001</v>
      </c>
      <c r="AA4625" s="48">
        <f t="shared" si="1524"/>
        <v>1</v>
      </c>
      <c r="AB4625" s="48">
        <f t="shared" si="1525"/>
        <v>1900</v>
      </c>
      <c r="AC4625" s="32" t="str">
        <f t="shared" si="1518"/>
        <v>1-1900</v>
      </c>
      <c r="AD4625" s="50">
        <f>IFERROR(VLOOKUP(AC4625,IPC!$E$2:$F$1745,2,0),IPC!$H$1)</f>
        <v>138.32155800000001</v>
      </c>
    </row>
    <row r="4626" spans="10:30" x14ac:dyDescent="0.25">
      <c r="J4626" s="44" t="str">
        <f t="shared" si="1512"/>
        <v/>
      </c>
      <c r="K4626" s="33" t="str">
        <f t="shared" ca="1" si="1516"/>
        <v/>
      </c>
      <c r="L4626" s="108">
        <f t="shared" ca="1" si="1515"/>
        <v>0</v>
      </c>
      <c r="M4626" s="44" t="str">
        <f t="shared" si="1513"/>
        <v/>
      </c>
      <c r="N4626" s="45" t="str">
        <f t="shared" ca="1" si="1517"/>
        <v/>
      </c>
      <c r="O4626" s="108">
        <f t="shared" si="1511"/>
        <v>0</v>
      </c>
      <c r="P4626" s="21" t="e">
        <f t="shared" si="1519"/>
        <v>#N/A</v>
      </c>
      <c r="Q4626" s="21" t="e">
        <f t="shared" si="1520"/>
        <v>#N/A</v>
      </c>
      <c r="R4626" s="21" t="e">
        <f t="shared" si="1521"/>
        <v>#N/A</v>
      </c>
      <c r="S4626" s="21" t="e">
        <f t="shared" si="1522"/>
        <v>#N/A</v>
      </c>
      <c r="T4626" s="29" t="e">
        <f t="shared" si="1514"/>
        <v>#N/A</v>
      </c>
      <c r="U4626" s="34">
        <f t="shared" si="1523"/>
        <v>0</v>
      </c>
      <c r="V4626" s="16">
        <f t="shared" ca="1" si="1526"/>
        <v>44139</v>
      </c>
      <c r="W4626" s="56">
        <f t="shared" ca="1" si="1527"/>
        <v>10</v>
      </c>
      <c r="X4626" s="56">
        <f t="shared" ca="1" si="1528"/>
        <v>2020</v>
      </c>
      <c r="Y4626" s="55" t="str">
        <f t="shared" ca="1" si="1529"/>
        <v>10-2020</v>
      </c>
      <c r="Z4626" s="51">
        <f ca="1">IFERROR(VLOOKUP(Y4626,IPC!$E$2:$F$1745,2,0),IPC!$H$1)</f>
        <v>138.32155800000001</v>
      </c>
      <c r="AA4626" s="48">
        <f t="shared" si="1524"/>
        <v>1</v>
      </c>
      <c r="AB4626" s="48">
        <f t="shared" si="1525"/>
        <v>1900</v>
      </c>
      <c r="AC4626" s="32" t="str">
        <f t="shared" si="1518"/>
        <v>1-1900</v>
      </c>
      <c r="AD4626" s="50">
        <f>IFERROR(VLOOKUP(AC4626,IPC!$E$2:$F$1745,2,0),IPC!$H$1)</f>
        <v>138.32155800000001</v>
      </c>
    </row>
    <row r="4627" spans="10:30" x14ac:dyDescent="0.25">
      <c r="J4627" s="44" t="str">
        <f t="shared" si="1512"/>
        <v/>
      </c>
      <c r="K4627" s="33" t="str">
        <f t="shared" ca="1" si="1516"/>
        <v/>
      </c>
      <c r="L4627" s="108">
        <f t="shared" ca="1" si="1515"/>
        <v>0</v>
      </c>
      <c r="M4627" s="44" t="str">
        <f t="shared" si="1513"/>
        <v/>
      </c>
      <c r="N4627" s="45" t="str">
        <f t="shared" ca="1" si="1517"/>
        <v/>
      </c>
      <c r="O4627" s="108">
        <f t="shared" si="1511"/>
        <v>0</v>
      </c>
      <c r="P4627" s="21" t="e">
        <f t="shared" si="1519"/>
        <v>#N/A</v>
      </c>
      <c r="Q4627" s="21" t="e">
        <f t="shared" si="1520"/>
        <v>#N/A</v>
      </c>
      <c r="R4627" s="21" t="e">
        <f t="shared" si="1521"/>
        <v>#N/A</v>
      </c>
      <c r="S4627" s="21" t="e">
        <f t="shared" si="1522"/>
        <v>#N/A</v>
      </c>
      <c r="T4627" s="29" t="e">
        <f t="shared" si="1514"/>
        <v>#N/A</v>
      </c>
      <c r="U4627" s="34">
        <f t="shared" si="1523"/>
        <v>0</v>
      </c>
      <c r="V4627" s="16">
        <f t="shared" ca="1" si="1526"/>
        <v>44139</v>
      </c>
      <c r="W4627" s="56">
        <f t="shared" ca="1" si="1527"/>
        <v>10</v>
      </c>
      <c r="X4627" s="56">
        <f t="shared" ca="1" si="1528"/>
        <v>2020</v>
      </c>
      <c r="Y4627" s="55" t="str">
        <f t="shared" ca="1" si="1529"/>
        <v>10-2020</v>
      </c>
      <c r="Z4627" s="51">
        <f ca="1">IFERROR(VLOOKUP(Y4627,IPC!$E$2:$F$1745,2,0),IPC!$H$1)</f>
        <v>138.32155800000001</v>
      </c>
      <c r="AA4627" s="48">
        <f t="shared" si="1524"/>
        <v>1</v>
      </c>
      <c r="AB4627" s="48">
        <f t="shared" si="1525"/>
        <v>1900</v>
      </c>
      <c r="AC4627" s="32" t="str">
        <f t="shared" si="1518"/>
        <v>1-1900</v>
      </c>
      <c r="AD4627" s="50">
        <f>IFERROR(VLOOKUP(AC4627,IPC!$E$2:$F$1745,2,0),IPC!$H$1)</f>
        <v>138.32155800000001</v>
      </c>
    </row>
    <row r="4628" spans="10:30" x14ac:dyDescent="0.25">
      <c r="J4628" s="44" t="str">
        <f t="shared" si="1512"/>
        <v/>
      </c>
      <c r="K4628" s="33" t="str">
        <f t="shared" ca="1" si="1516"/>
        <v/>
      </c>
      <c r="L4628" s="108">
        <f t="shared" ca="1" si="1515"/>
        <v>0</v>
      </c>
      <c r="M4628" s="44" t="str">
        <f t="shared" si="1513"/>
        <v/>
      </c>
      <c r="N4628" s="45" t="str">
        <f t="shared" ca="1" si="1517"/>
        <v/>
      </c>
      <c r="O4628" s="108">
        <f t="shared" ref="O4628:O4691" si="1530">+IF(M4628="Provisión contable",N4628,0)</f>
        <v>0</v>
      </c>
      <c r="P4628" s="21" t="e">
        <f t="shared" si="1519"/>
        <v>#N/A</v>
      </c>
      <c r="Q4628" s="21" t="e">
        <f t="shared" si="1520"/>
        <v>#N/A</v>
      </c>
      <c r="R4628" s="21" t="e">
        <f t="shared" si="1521"/>
        <v>#N/A</v>
      </c>
      <c r="S4628" s="21" t="e">
        <f t="shared" si="1522"/>
        <v>#N/A</v>
      </c>
      <c r="T4628" s="29" t="e">
        <f t="shared" si="1514"/>
        <v>#N/A</v>
      </c>
      <c r="U4628" s="34">
        <f t="shared" si="1523"/>
        <v>0</v>
      </c>
      <c r="V4628" s="16">
        <f t="shared" ca="1" si="1526"/>
        <v>44139</v>
      </c>
      <c r="W4628" s="56">
        <f t="shared" ca="1" si="1527"/>
        <v>10</v>
      </c>
      <c r="X4628" s="56">
        <f t="shared" ca="1" si="1528"/>
        <v>2020</v>
      </c>
      <c r="Y4628" s="55" t="str">
        <f t="shared" ca="1" si="1529"/>
        <v>10-2020</v>
      </c>
      <c r="Z4628" s="51">
        <f ca="1">IFERROR(VLOOKUP(Y4628,IPC!$E$2:$F$1745,2,0),IPC!$H$1)</f>
        <v>138.32155800000001</v>
      </c>
      <c r="AA4628" s="48">
        <f t="shared" si="1524"/>
        <v>1</v>
      </c>
      <c r="AB4628" s="48">
        <f t="shared" si="1525"/>
        <v>1900</v>
      </c>
      <c r="AC4628" s="32" t="str">
        <f t="shared" si="1518"/>
        <v>1-1900</v>
      </c>
      <c r="AD4628" s="50">
        <f>IFERROR(VLOOKUP(AC4628,IPC!$E$2:$F$1745,2,0),IPC!$H$1)</f>
        <v>138.32155800000001</v>
      </c>
    </row>
    <row r="4629" spans="10:30" x14ac:dyDescent="0.25">
      <c r="J4629" s="44" t="str">
        <f t="shared" si="1512"/>
        <v/>
      </c>
      <c r="K4629" s="33" t="str">
        <f t="shared" ca="1" si="1516"/>
        <v/>
      </c>
      <c r="L4629" s="108">
        <f t="shared" ca="1" si="1515"/>
        <v>0</v>
      </c>
      <c r="M4629" s="44" t="str">
        <f t="shared" si="1513"/>
        <v/>
      </c>
      <c r="N4629" s="45" t="str">
        <f t="shared" ca="1" si="1517"/>
        <v/>
      </c>
      <c r="O4629" s="108">
        <f t="shared" si="1530"/>
        <v>0</v>
      </c>
      <c r="P4629" s="21" t="e">
        <f t="shared" si="1519"/>
        <v>#N/A</v>
      </c>
      <c r="Q4629" s="21" t="e">
        <f t="shared" si="1520"/>
        <v>#N/A</v>
      </c>
      <c r="R4629" s="21" t="e">
        <f t="shared" si="1521"/>
        <v>#N/A</v>
      </c>
      <c r="S4629" s="21" t="e">
        <f t="shared" si="1522"/>
        <v>#N/A</v>
      </c>
      <c r="T4629" s="29" t="e">
        <f t="shared" si="1514"/>
        <v>#N/A</v>
      </c>
      <c r="U4629" s="34">
        <f t="shared" si="1523"/>
        <v>0</v>
      </c>
      <c r="V4629" s="16">
        <f t="shared" ca="1" si="1526"/>
        <v>44139</v>
      </c>
      <c r="W4629" s="56">
        <f t="shared" ca="1" si="1527"/>
        <v>10</v>
      </c>
      <c r="X4629" s="56">
        <f t="shared" ca="1" si="1528"/>
        <v>2020</v>
      </c>
      <c r="Y4629" s="55" t="str">
        <f t="shared" ca="1" si="1529"/>
        <v>10-2020</v>
      </c>
      <c r="Z4629" s="51">
        <f ca="1">IFERROR(VLOOKUP(Y4629,IPC!$E$2:$F$1745,2,0),IPC!$H$1)</f>
        <v>138.32155800000001</v>
      </c>
      <c r="AA4629" s="48">
        <f t="shared" si="1524"/>
        <v>1</v>
      </c>
      <c r="AB4629" s="48">
        <f t="shared" si="1525"/>
        <v>1900</v>
      </c>
      <c r="AC4629" s="32" t="str">
        <f t="shared" si="1518"/>
        <v>1-1900</v>
      </c>
      <c r="AD4629" s="50">
        <f>IFERROR(VLOOKUP(AC4629,IPC!$E$2:$F$1745,2,0),IPC!$H$1)</f>
        <v>138.32155800000001</v>
      </c>
    </row>
    <row r="4630" spans="10:30" x14ac:dyDescent="0.25">
      <c r="J4630" s="44" t="str">
        <f t="shared" si="1512"/>
        <v/>
      </c>
      <c r="K4630" s="33" t="str">
        <f t="shared" ca="1" si="1516"/>
        <v/>
      </c>
      <c r="L4630" s="108">
        <f t="shared" ca="1" si="1515"/>
        <v>0</v>
      </c>
      <c r="M4630" s="44" t="str">
        <f t="shared" si="1513"/>
        <v/>
      </c>
      <c r="N4630" s="45" t="str">
        <f t="shared" ca="1" si="1517"/>
        <v/>
      </c>
      <c r="O4630" s="108">
        <f t="shared" si="1530"/>
        <v>0</v>
      </c>
      <c r="P4630" s="21" t="e">
        <f t="shared" si="1519"/>
        <v>#N/A</v>
      </c>
      <c r="Q4630" s="21" t="e">
        <f t="shared" si="1520"/>
        <v>#N/A</v>
      </c>
      <c r="R4630" s="21" t="e">
        <f t="shared" si="1521"/>
        <v>#N/A</v>
      </c>
      <c r="S4630" s="21" t="e">
        <f t="shared" si="1522"/>
        <v>#N/A</v>
      </c>
      <c r="T4630" s="29" t="e">
        <f t="shared" si="1514"/>
        <v>#N/A</v>
      </c>
      <c r="U4630" s="34">
        <f t="shared" si="1523"/>
        <v>0</v>
      </c>
      <c r="V4630" s="16">
        <f t="shared" ca="1" si="1526"/>
        <v>44139</v>
      </c>
      <c r="W4630" s="56">
        <f t="shared" ca="1" si="1527"/>
        <v>10</v>
      </c>
      <c r="X4630" s="56">
        <f t="shared" ca="1" si="1528"/>
        <v>2020</v>
      </c>
      <c r="Y4630" s="55" t="str">
        <f t="shared" ca="1" si="1529"/>
        <v>10-2020</v>
      </c>
      <c r="Z4630" s="51">
        <f ca="1">IFERROR(VLOOKUP(Y4630,IPC!$E$2:$F$1745,2,0),IPC!$H$1)</f>
        <v>138.32155800000001</v>
      </c>
      <c r="AA4630" s="48">
        <f t="shared" si="1524"/>
        <v>1</v>
      </c>
      <c r="AB4630" s="48">
        <f t="shared" si="1525"/>
        <v>1900</v>
      </c>
      <c r="AC4630" s="32" t="str">
        <f t="shared" si="1518"/>
        <v>1-1900</v>
      </c>
      <c r="AD4630" s="50">
        <f>IFERROR(VLOOKUP(AC4630,IPC!$E$2:$F$1745,2,0),IPC!$H$1)</f>
        <v>138.32155800000001</v>
      </c>
    </row>
    <row r="4631" spans="10:30" x14ac:dyDescent="0.25">
      <c r="J4631" s="44" t="str">
        <f t="shared" si="1512"/>
        <v/>
      </c>
      <c r="K4631" s="33" t="str">
        <f t="shared" ca="1" si="1516"/>
        <v/>
      </c>
      <c r="L4631" s="108">
        <f t="shared" ca="1" si="1515"/>
        <v>0</v>
      </c>
      <c r="M4631" s="44" t="str">
        <f t="shared" si="1513"/>
        <v/>
      </c>
      <c r="N4631" s="45" t="str">
        <f t="shared" ca="1" si="1517"/>
        <v/>
      </c>
      <c r="O4631" s="108">
        <f t="shared" si="1530"/>
        <v>0</v>
      </c>
      <c r="P4631" s="21" t="e">
        <f t="shared" si="1519"/>
        <v>#N/A</v>
      </c>
      <c r="Q4631" s="21" t="e">
        <f t="shared" si="1520"/>
        <v>#N/A</v>
      </c>
      <c r="R4631" s="21" t="e">
        <f t="shared" si="1521"/>
        <v>#N/A</v>
      </c>
      <c r="S4631" s="21" t="e">
        <f t="shared" si="1522"/>
        <v>#N/A</v>
      </c>
      <c r="T4631" s="29" t="e">
        <f t="shared" si="1514"/>
        <v>#N/A</v>
      </c>
      <c r="U4631" s="34">
        <f t="shared" si="1523"/>
        <v>0</v>
      </c>
      <c r="V4631" s="16">
        <f t="shared" ca="1" si="1526"/>
        <v>44139</v>
      </c>
      <c r="W4631" s="56">
        <f t="shared" ca="1" si="1527"/>
        <v>10</v>
      </c>
      <c r="X4631" s="56">
        <f t="shared" ca="1" si="1528"/>
        <v>2020</v>
      </c>
      <c r="Y4631" s="55" t="str">
        <f t="shared" ca="1" si="1529"/>
        <v>10-2020</v>
      </c>
      <c r="Z4631" s="51">
        <f ca="1">IFERROR(VLOOKUP(Y4631,IPC!$E$2:$F$1745,2,0),IPC!$H$1)</f>
        <v>138.32155800000001</v>
      </c>
      <c r="AA4631" s="48">
        <f t="shared" si="1524"/>
        <v>1</v>
      </c>
      <c r="AB4631" s="48">
        <f t="shared" si="1525"/>
        <v>1900</v>
      </c>
      <c r="AC4631" s="32" t="str">
        <f t="shared" si="1518"/>
        <v>1-1900</v>
      </c>
      <c r="AD4631" s="50">
        <f>IFERROR(VLOOKUP(AC4631,IPC!$E$2:$F$1745,2,0),IPC!$H$1)</f>
        <v>138.32155800000001</v>
      </c>
    </row>
    <row r="4632" spans="10:30" x14ac:dyDescent="0.25">
      <c r="J4632" s="44" t="str">
        <f t="shared" ref="J4632:J4695" si="1531">IFERROR(IF(T4644&gt;0.5,"ALTA",IF(AND(T4644&gt;0.25,T4644&lt;=0.5),"MEDIA",IF(AND(T4644&gt;=0.1,T4644&lt;=0.25),"BAJA",IF(AND(T4644&lt;0.1),"REMOTA")))),"")</f>
        <v/>
      </c>
      <c r="K4632" s="33" t="str">
        <f t="shared" ca="1" si="1516"/>
        <v/>
      </c>
      <c r="L4632" s="108">
        <f t="shared" ca="1" si="1515"/>
        <v>0</v>
      </c>
      <c r="M4632" s="44" t="str">
        <f t="shared" ref="M4632:M4695" si="1532">IFERROR(IF(T4644&gt;50%,"Provisión contable",IF(T4644&lt;=10%,"No se registra","Cuentas de orden")),"")</f>
        <v/>
      </c>
      <c r="N4632" s="45" t="str">
        <f t="shared" ca="1" si="1517"/>
        <v/>
      </c>
      <c r="O4632" s="108">
        <f t="shared" si="1530"/>
        <v>0</v>
      </c>
      <c r="P4632" s="21" t="e">
        <f t="shared" si="1519"/>
        <v>#N/A</v>
      </c>
      <c r="Q4632" s="21" t="e">
        <f t="shared" si="1520"/>
        <v>#N/A</v>
      </c>
      <c r="R4632" s="21" t="e">
        <f t="shared" si="1521"/>
        <v>#N/A</v>
      </c>
      <c r="S4632" s="21" t="e">
        <f t="shared" si="1522"/>
        <v>#N/A</v>
      </c>
      <c r="T4632" s="29" t="e">
        <f t="shared" si="1514"/>
        <v>#N/A</v>
      </c>
      <c r="U4632" s="34">
        <f t="shared" si="1523"/>
        <v>0</v>
      </c>
      <c r="V4632" s="16">
        <f t="shared" ca="1" si="1526"/>
        <v>44139</v>
      </c>
      <c r="W4632" s="56">
        <f t="shared" ca="1" si="1527"/>
        <v>10</v>
      </c>
      <c r="X4632" s="56">
        <f t="shared" ca="1" si="1528"/>
        <v>2020</v>
      </c>
      <c r="Y4632" s="55" t="str">
        <f t="shared" ca="1" si="1529"/>
        <v>10-2020</v>
      </c>
      <c r="Z4632" s="51">
        <f ca="1">IFERROR(VLOOKUP(Y4632,IPC!$E$2:$F$1745,2,0),IPC!$H$1)</f>
        <v>138.32155800000001</v>
      </c>
      <c r="AA4632" s="48">
        <f t="shared" si="1524"/>
        <v>1</v>
      </c>
      <c r="AB4632" s="48">
        <f t="shared" si="1525"/>
        <v>1900</v>
      </c>
      <c r="AC4632" s="32" t="str">
        <f t="shared" si="1518"/>
        <v>1-1900</v>
      </c>
      <c r="AD4632" s="50">
        <f>IFERROR(VLOOKUP(AC4632,IPC!$E$2:$F$1745,2,0),IPC!$H$1)</f>
        <v>138.32155800000001</v>
      </c>
    </row>
    <row r="4633" spans="10:30" x14ac:dyDescent="0.25">
      <c r="J4633" s="44" t="str">
        <f t="shared" si="1531"/>
        <v/>
      </c>
      <c r="K4633" s="33" t="str">
        <f t="shared" ca="1" si="1516"/>
        <v/>
      </c>
      <c r="L4633" s="108">
        <f t="shared" ca="1" si="1515"/>
        <v>0</v>
      </c>
      <c r="M4633" s="44" t="str">
        <f t="shared" si="1532"/>
        <v/>
      </c>
      <c r="N4633" s="45" t="str">
        <f t="shared" ca="1" si="1517"/>
        <v/>
      </c>
      <c r="O4633" s="108">
        <f t="shared" si="1530"/>
        <v>0</v>
      </c>
      <c r="P4633" s="21" t="e">
        <f t="shared" si="1519"/>
        <v>#N/A</v>
      </c>
      <c r="Q4633" s="21" t="e">
        <f t="shared" si="1520"/>
        <v>#N/A</v>
      </c>
      <c r="R4633" s="21" t="e">
        <f t="shared" si="1521"/>
        <v>#N/A</v>
      </c>
      <c r="S4633" s="21" t="e">
        <f t="shared" si="1522"/>
        <v>#N/A</v>
      </c>
      <c r="T4633" s="29" t="e">
        <f t="shared" si="1514"/>
        <v>#N/A</v>
      </c>
      <c r="U4633" s="34">
        <f t="shared" si="1523"/>
        <v>0</v>
      </c>
      <c r="V4633" s="16">
        <f t="shared" ca="1" si="1526"/>
        <v>44139</v>
      </c>
      <c r="W4633" s="56">
        <f t="shared" ca="1" si="1527"/>
        <v>10</v>
      </c>
      <c r="X4633" s="56">
        <f t="shared" ca="1" si="1528"/>
        <v>2020</v>
      </c>
      <c r="Y4633" s="55" t="str">
        <f t="shared" ca="1" si="1529"/>
        <v>10-2020</v>
      </c>
      <c r="Z4633" s="51">
        <f ca="1">IFERROR(VLOOKUP(Y4633,IPC!$E$2:$F$1745,2,0),IPC!$H$1)</f>
        <v>138.32155800000001</v>
      </c>
      <c r="AA4633" s="48">
        <f t="shared" si="1524"/>
        <v>1</v>
      </c>
      <c r="AB4633" s="48">
        <f t="shared" si="1525"/>
        <v>1900</v>
      </c>
      <c r="AC4633" s="32" t="str">
        <f t="shared" si="1518"/>
        <v>1-1900</v>
      </c>
      <c r="AD4633" s="50">
        <f>IFERROR(VLOOKUP(AC4633,IPC!$E$2:$F$1745,2,0),IPC!$H$1)</f>
        <v>138.32155800000001</v>
      </c>
    </row>
    <row r="4634" spans="10:30" x14ac:dyDescent="0.25">
      <c r="J4634" s="44" t="str">
        <f t="shared" si="1531"/>
        <v/>
      </c>
      <c r="K4634" s="33" t="str">
        <f t="shared" ca="1" si="1516"/>
        <v/>
      </c>
      <c r="L4634" s="108">
        <f t="shared" ca="1" si="1515"/>
        <v>0</v>
      </c>
      <c r="M4634" s="44" t="str">
        <f t="shared" si="1532"/>
        <v/>
      </c>
      <c r="N4634" s="45" t="str">
        <f t="shared" ca="1" si="1517"/>
        <v/>
      </c>
      <c r="O4634" s="108">
        <f t="shared" si="1530"/>
        <v>0</v>
      </c>
      <c r="P4634" s="21" t="e">
        <f t="shared" si="1519"/>
        <v>#N/A</v>
      </c>
      <c r="Q4634" s="21" t="e">
        <f t="shared" si="1520"/>
        <v>#N/A</v>
      </c>
      <c r="R4634" s="21" t="e">
        <f t="shared" si="1521"/>
        <v>#N/A</v>
      </c>
      <c r="S4634" s="21" t="e">
        <f t="shared" si="1522"/>
        <v>#N/A</v>
      </c>
      <c r="T4634" s="29" t="e">
        <f t="shared" si="1514"/>
        <v>#N/A</v>
      </c>
      <c r="U4634" s="34">
        <f t="shared" si="1523"/>
        <v>0</v>
      </c>
      <c r="V4634" s="16">
        <f t="shared" ca="1" si="1526"/>
        <v>44139</v>
      </c>
      <c r="W4634" s="56">
        <f t="shared" ca="1" si="1527"/>
        <v>10</v>
      </c>
      <c r="X4634" s="56">
        <f t="shared" ca="1" si="1528"/>
        <v>2020</v>
      </c>
      <c r="Y4634" s="55" t="str">
        <f t="shared" ca="1" si="1529"/>
        <v>10-2020</v>
      </c>
      <c r="Z4634" s="51">
        <f ca="1">IFERROR(VLOOKUP(Y4634,IPC!$E$2:$F$1745,2,0),IPC!$H$1)</f>
        <v>138.32155800000001</v>
      </c>
      <c r="AA4634" s="48">
        <f t="shared" si="1524"/>
        <v>1</v>
      </c>
      <c r="AB4634" s="48">
        <f t="shared" si="1525"/>
        <v>1900</v>
      </c>
      <c r="AC4634" s="32" t="str">
        <f t="shared" si="1518"/>
        <v>1-1900</v>
      </c>
      <c r="AD4634" s="50">
        <f>IFERROR(VLOOKUP(AC4634,IPC!$E$2:$F$1745,2,0),IPC!$H$1)</f>
        <v>138.32155800000001</v>
      </c>
    </row>
    <row r="4635" spans="10:30" x14ac:dyDescent="0.25">
      <c r="J4635" s="44" t="str">
        <f t="shared" si="1531"/>
        <v/>
      </c>
      <c r="K4635" s="33" t="str">
        <f t="shared" ca="1" si="1516"/>
        <v/>
      </c>
      <c r="L4635" s="108">
        <f t="shared" ca="1" si="1515"/>
        <v>0</v>
      </c>
      <c r="M4635" s="44" t="str">
        <f t="shared" si="1532"/>
        <v/>
      </c>
      <c r="N4635" s="45" t="str">
        <f t="shared" ca="1" si="1517"/>
        <v/>
      </c>
      <c r="O4635" s="108">
        <f t="shared" si="1530"/>
        <v>0</v>
      </c>
      <c r="P4635" s="21" t="e">
        <f t="shared" si="1519"/>
        <v>#N/A</v>
      </c>
      <c r="Q4635" s="21" t="e">
        <f t="shared" si="1520"/>
        <v>#N/A</v>
      </c>
      <c r="R4635" s="21" t="e">
        <f t="shared" si="1521"/>
        <v>#N/A</v>
      </c>
      <c r="S4635" s="21" t="e">
        <f t="shared" si="1522"/>
        <v>#N/A</v>
      </c>
      <c r="T4635" s="29" t="e">
        <f t="shared" si="1514"/>
        <v>#N/A</v>
      </c>
      <c r="U4635" s="34">
        <f t="shared" si="1523"/>
        <v>0</v>
      </c>
      <c r="V4635" s="16">
        <f t="shared" ca="1" si="1526"/>
        <v>44139</v>
      </c>
      <c r="W4635" s="56">
        <f t="shared" ca="1" si="1527"/>
        <v>10</v>
      </c>
      <c r="X4635" s="56">
        <f t="shared" ca="1" si="1528"/>
        <v>2020</v>
      </c>
      <c r="Y4635" s="55" t="str">
        <f t="shared" ca="1" si="1529"/>
        <v>10-2020</v>
      </c>
      <c r="Z4635" s="51">
        <f ca="1">IFERROR(VLOOKUP(Y4635,IPC!$E$2:$F$1745,2,0),IPC!$H$1)</f>
        <v>138.32155800000001</v>
      </c>
      <c r="AA4635" s="48">
        <f t="shared" si="1524"/>
        <v>1</v>
      </c>
      <c r="AB4635" s="48">
        <f t="shared" si="1525"/>
        <v>1900</v>
      </c>
      <c r="AC4635" s="32" t="str">
        <f t="shared" si="1518"/>
        <v>1-1900</v>
      </c>
      <c r="AD4635" s="50">
        <f>IFERROR(VLOOKUP(AC4635,IPC!$E$2:$F$1745,2,0),IPC!$H$1)</f>
        <v>138.32155800000001</v>
      </c>
    </row>
    <row r="4636" spans="10:30" x14ac:dyDescent="0.25">
      <c r="J4636" s="44" t="str">
        <f t="shared" si="1531"/>
        <v/>
      </c>
      <c r="K4636" s="33" t="str">
        <f t="shared" ca="1" si="1516"/>
        <v/>
      </c>
      <c r="L4636" s="108">
        <f t="shared" ca="1" si="1515"/>
        <v>0</v>
      </c>
      <c r="M4636" s="44" t="str">
        <f t="shared" si="1532"/>
        <v/>
      </c>
      <c r="N4636" s="45" t="str">
        <f t="shared" ca="1" si="1517"/>
        <v/>
      </c>
      <c r="O4636" s="108">
        <f t="shared" si="1530"/>
        <v>0</v>
      </c>
      <c r="P4636" s="21" t="e">
        <f t="shared" si="1519"/>
        <v>#N/A</v>
      </c>
      <c r="Q4636" s="21" t="e">
        <f t="shared" si="1520"/>
        <v>#N/A</v>
      </c>
      <c r="R4636" s="21" t="e">
        <f t="shared" si="1521"/>
        <v>#N/A</v>
      </c>
      <c r="S4636" s="21" t="e">
        <f t="shared" si="1522"/>
        <v>#N/A</v>
      </c>
      <c r="T4636" s="29" t="e">
        <f t="shared" si="1514"/>
        <v>#N/A</v>
      </c>
      <c r="U4636" s="34">
        <f t="shared" si="1523"/>
        <v>0</v>
      </c>
      <c r="V4636" s="16">
        <f t="shared" ca="1" si="1526"/>
        <v>44139</v>
      </c>
      <c r="W4636" s="56">
        <f t="shared" ca="1" si="1527"/>
        <v>10</v>
      </c>
      <c r="X4636" s="56">
        <f t="shared" ca="1" si="1528"/>
        <v>2020</v>
      </c>
      <c r="Y4636" s="55" t="str">
        <f t="shared" ca="1" si="1529"/>
        <v>10-2020</v>
      </c>
      <c r="Z4636" s="51">
        <f ca="1">IFERROR(VLOOKUP(Y4636,IPC!$E$2:$F$1745,2,0),IPC!$H$1)</f>
        <v>138.32155800000001</v>
      </c>
      <c r="AA4636" s="48">
        <f t="shared" si="1524"/>
        <v>1</v>
      </c>
      <c r="AB4636" s="48">
        <f t="shared" si="1525"/>
        <v>1900</v>
      </c>
      <c r="AC4636" s="32" t="str">
        <f t="shared" si="1518"/>
        <v>1-1900</v>
      </c>
      <c r="AD4636" s="50">
        <f>IFERROR(VLOOKUP(AC4636,IPC!$E$2:$F$1745,2,0),IPC!$H$1)</f>
        <v>138.32155800000001</v>
      </c>
    </row>
    <row r="4637" spans="10:30" x14ac:dyDescent="0.25">
      <c r="J4637" s="44" t="str">
        <f t="shared" si="1531"/>
        <v/>
      </c>
      <c r="K4637" s="33" t="str">
        <f t="shared" ca="1" si="1516"/>
        <v/>
      </c>
      <c r="L4637" s="108">
        <f t="shared" ca="1" si="1515"/>
        <v>0</v>
      </c>
      <c r="M4637" s="44" t="str">
        <f t="shared" si="1532"/>
        <v/>
      </c>
      <c r="N4637" s="45" t="str">
        <f t="shared" ca="1" si="1517"/>
        <v/>
      </c>
      <c r="O4637" s="108">
        <f t="shared" si="1530"/>
        <v>0</v>
      </c>
      <c r="P4637" s="21" t="e">
        <f t="shared" si="1519"/>
        <v>#N/A</v>
      </c>
      <c r="Q4637" s="21" t="e">
        <f t="shared" si="1520"/>
        <v>#N/A</v>
      </c>
      <c r="R4637" s="21" t="e">
        <f t="shared" si="1521"/>
        <v>#N/A</v>
      </c>
      <c r="S4637" s="21" t="e">
        <f t="shared" si="1522"/>
        <v>#N/A</v>
      </c>
      <c r="T4637" s="29" t="e">
        <f t="shared" si="1514"/>
        <v>#N/A</v>
      </c>
      <c r="U4637" s="34">
        <f t="shared" si="1523"/>
        <v>0</v>
      </c>
      <c r="V4637" s="16">
        <f t="shared" ca="1" si="1526"/>
        <v>44139</v>
      </c>
      <c r="W4637" s="56">
        <f t="shared" ca="1" si="1527"/>
        <v>10</v>
      </c>
      <c r="X4637" s="56">
        <f t="shared" ca="1" si="1528"/>
        <v>2020</v>
      </c>
      <c r="Y4637" s="55" t="str">
        <f t="shared" ca="1" si="1529"/>
        <v>10-2020</v>
      </c>
      <c r="Z4637" s="51">
        <f ca="1">IFERROR(VLOOKUP(Y4637,IPC!$E$2:$F$1745,2,0),IPC!$H$1)</f>
        <v>138.32155800000001</v>
      </c>
      <c r="AA4637" s="48">
        <f t="shared" si="1524"/>
        <v>1</v>
      </c>
      <c r="AB4637" s="48">
        <f t="shared" si="1525"/>
        <v>1900</v>
      </c>
      <c r="AC4637" s="32" t="str">
        <f t="shared" si="1518"/>
        <v>1-1900</v>
      </c>
      <c r="AD4637" s="50">
        <f>IFERROR(VLOOKUP(AC4637,IPC!$E$2:$F$1745,2,0),IPC!$H$1)</f>
        <v>138.32155800000001</v>
      </c>
    </row>
    <row r="4638" spans="10:30" x14ac:dyDescent="0.25">
      <c r="J4638" s="44" t="str">
        <f t="shared" si="1531"/>
        <v/>
      </c>
      <c r="K4638" s="33" t="str">
        <f t="shared" ca="1" si="1516"/>
        <v/>
      </c>
      <c r="L4638" s="108">
        <f t="shared" ca="1" si="1515"/>
        <v>0</v>
      </c>
      <c r="M4638" s="44" t="str">
        <f t="shared" si="1532"/>
        <v/>
      </c>
      <c r="N4638" s="45" t="str">
        <f t="shared" ca="1" si="1517"/>
        <v/>
      </c>
      <c r="O4638" s="108">
        <f t="shared" si="1530"/>
        <v>0</v>
      </c>
      <c r="P4638" s="21" t="e">
        <f t="shared" si="1519"/>
        <v>#N/A</v>
      </c>
      <c r="Q4638" s="21" t="e">
        <f t="shared" si="1520"/>
        <v>#N/A</v>
      </c>
      <c r="R4638" s="21" t="e">
        <f t="shared" si="1521"/>
        <v>#N/A</v>
      </c>
      <c r="S4638" s="21" t="e">
        <f t="shared" si="1522"/>
        <v>#N/A</v>
      </c>
      <c r="T4638" s="29" t="e">
        <f t="shared" si="1514"/>
        <v>#N/A</v>
      </c>
      <c r="U4638" s="34">
        <f t="shared" si="1523"/>
        <v>0</v>
      </c>
      <c r="V4638" s="16">
        <f t="shared" ca="1" si="1526"/>
        <v>44139</v>
      </c>
      <c r="W4638" s="56">
        <f t="shared" ca="1" si="1527"/>
        <v>10</v>
      </c>
      <c r="X4638" s="56">
        <f t="shared" ca="1" si="1528"/>
        <v>2020</v>
      </c>
      <c r="Y4638" s="55" t="str">
        <f t="shared" ca="1" si="1529"/>
        <v>10-2020</v>
      </c>
      <c r="Z4638" s="51">
        <f ca="1">IFERROR(VLOOKUP(Y4638,IPC!$E$2:$F$1745,2,0),IPC!$H$1)</f>
        <v>138.32155800000001</v>
      </c>
      <c r="AA4638" s="48">
        <f t="shared" si="1524"/>
        <v>1</v>
      </c>
      <c r="AB4638" s="48">
        <f t="shared" si="1525"/>
        <v>1900</v>
      </c>
      <c r="AC4638" s="32" t="str">
        <f t="shared" si="1518"/>
        <v>1-1900</v>
      </c>
      <c r="AD4638" s="50">
        <f>IFERROR(VLOOKUP(AC4638,IPC!$E$2:$F$1745,2,0),IPC!$H$1)</f>
        <v>138.32155800000001</v>
      </c>
    </row>
    <row r="4639" spans="10:30" x14ac:dyDescent="0.25">
      <c r="J4639" s="44" t="str">
        <f t="shared" si="1531"/>
        <v/>
      </c>
      <c r="K4639" s="33" t="str">
        <f t="shared" ca="1" si="1516"/>
        <v/>
      </c>
      <c r="L4639" s="108">
        <f t="shared" ca="1" si="1515"/>
        <v>0</v>
      </c>
      <c r="M4639" s="44" t="str">
        <f t="shared" si="1532"/>
        <v/>
      </c>
      <c r="N4639" s="45" t="str">
        <f t="shared" ca="1" si="1517"/>
        <v/>
      </c>
      <c r="O4639" s="108">
        <f t="shared" si="1530"/>
        <v>0</v>
      </c>
      <c r="P4639" s="21" t="e">
        <f t="shared" si="1519"/>
        <v>#N/A</v>
      </c>
      <c r="Q4639" s="21" t="e">
        <f t="shared" si="1520"/>
        <v>#N/A</v>
      </c>
      <c r="R4639" s="21" t="e">
        <f t="shared" si="1521"/>
        <v>#N/A</v>
      </c>
      <c r="S4639" s="21" t="e">
        <f t="shared" si="1522"/>
        <v>#N/A</v>
      </c>
      <c r="T4639" s="29" t="e">
        <f t="shared" si="1514"/>
        <v>#N/A</v>
      </c>
      <c r="U4639" s="34">
        <f t="shared" si="1523"/>
        <v>0</v>
      </c>
      <c r="V4639" s="16">
        <f t="shared" ca="1" si="1526"/>
        <v>44139</v>
      </c>
      <c r="W4639" s="56">
        <f t="shared" ca="1" si="1527"/>
        <v>10</v>
      </c>
      <c r="X4639" s="56">
        <f t="shared" ca="1" si="1528"/>
        <v>2020</v>
      </c>
      <c r="Y4639" s="55" t="str">
        <f t="shared" ca="1" si="1529"/>
        <v>10-2020</v>
      </c>
      <c r="Z4639" s="51">
        <f ca="1">IFERROR(VLOOKUP(Y4639,IPC!$E$2:$F$1745,2,0),IPC!$H$1)</f>
        <v>138.32155800000001</v>
      </c>
      <c r="AA4639" s="48">
        <f t="shared" si="1524"/>
        <v>1</v>
      </c>
      <c r="AB4639" s="48">
        <f t="shared" si="1525"/>
        <v>1900</v>
      </c>
      <c r="AC4639" s="32" t="str">
        <f t="shared" si="1518"/>
        <v>1-1900</v>
      </c>
      <c r="AD4639" s="50">
        <f>IFERROR(VLOOKUP(AC4639,IPC!$E$2:$F$1745,2,0),IPC!$H$1)</f>
        <v>138.32155800000001</v>
      </c>
    </row>
    <row r="4640" spans="10:30" x14ac:dyDescent="0.25">
      <c r="J4640" s="44" t="str">
        <f t="shared" si="1531"/>
        <v/>
      </c>
      <c r="K4640" s="33" t="str">
        <f t="shared" ca="1" si="1516"/>
        <v/>
      </c>
      <c r="L4640" s="108">
        <f t="shared" ca="1" si="1515"/>
        <v>0</v>
      </c>
      <c r="M4640" s="44" t="str">
        <f t="shared" si="1532"/>
        <v/>
      </c>
      <c r="N4640" s="45" t="str">
        <f t="shared" ca="1" si="1517"/>
        <v/>
      </c>
      <c r="O4640" s="108">
        <f t="shared" si="1530"/>
        <v>0</v>
      </c>
      <c r="P4640" s="21" t="e">
        <f t="shared" si="1519"/>
        <v>#N/A</v>
      </c>
      <c r="Q4640" s="21" t="e">
        <f t="shared" si="1520"/>
        <v>#N/A</v>
      </c>
      <c r="R4640" s="21" t="e">
        <f t="shared" si="1521"/>
        <v>#N/A</v>
      </c>
      <c r="S4640" s="21" t="e">
        <f t="shared" si="1522"/>
        <v>#N/A</v>
      </c>
      <c r="T4640" s="29" t="e">
        <f t="shared" ref="T4640:T4703" si="1533">+SUMPRODUCT(P4640:S4640,$P$7:$S$7)/100</f>
        <v>#N/A</v>
      </c>
      <c r="U4640" s="34">
        <f t="shared" si="1523"/>
        <v>0</v>
      </c>
      <c r="V4640" s="16">
        <f t="shared" ca="1" si="1526"/>
        <v>44139</v>
      </c>
      <c r="W4640" s="56">
        <f t="shared" ca="1" si="1527"/>
        <v>10</v>
      </c>
      <c r="X4640" s="56">
        <f t="shared" ca="1" si="1528"/>
        <v>2020</v>
      </c>
      <c r="Y4640" s="55" t="str">
        <f t="shared" ca="1" si="1529"/>
        <v>10-2020</v>
      </c>
      <c r="Z4640" s="51">
        <f ca="1">IFERROR(VLOOKUP(Y4640,IPC!$E$2:$F$1745,2,0),IPC!$H$1)</f>
        <v>138.32155800000001</v>
      </c>
      <c r="AA4640" s="48">
        <f t="shared" si="1524"/>
        <v>1</v>
      </c>
      <c r="AB4640" s="48">
        <f t="shared" si="1525"/>
        <v>1900</v>
      </c>
      <c r="AC4640" s="32" t="str">
        <f t="shared" si="1518"/>
        <v>1-1900</v>
      </c>
      <c r="AD4640" s="50">
        <f>IFERROR(VLOOKUP(AC4640,IPC!$E$2:$F$1745,2,0),IPC!$H$1)</f>
        <v>138.32155800000001</v>
      </c>
    </row>
    <row r="4641" spans="10:30" x14ac:dyDescent="0.25">
      <c r="J4641" s="44" t="str">
        <f t="shared" si="1531"/>
        <v/>
      </c>
      <c r="K4641" s="33" t="str">
        <f t="shared" ca="1" si="1516"/>
        <v/>
      </c>
      <c r="L4641" s="108">
        <f t="shared" ca="1" si="1515"/>
        <v>0</v>
      </c>
      <c r="M4641" s="44" t="str">
        <f t="shared" si="1532"/>
        <v/>
      </c>
      <c r="N4641" s="45" t="str">
        <f t="shared" ca="1" si="1517"/>
        <v/>
      </c>
      <c r="O4641" s="108">
        <f t="shared" si="1530"/>
        <v>0</v>
      </c>
      <c r="P4641" s="21" t="e">
        <f t="shared" si="1519"/>
        <v>#N/A</v>
      </c>
      <c r="Q4641" s="21" t="e">
        <f t="shared" si="1520"/>
        <v>#N/A</v>
      </c>
      <c r="R4641" s="21" t="e">
        <f t="shared" si="1521"/>
        <v>#N/A</v>
      </c>
      <c r="S4641" s="21" t="e">
        <f t="shared" si="1522"/>
        <v>#N/A</v>
      </c>
      <c r="T4641" s="29" t="e">
        <f t="shared" si="1533"/>
        <v>#N/A</v>
      </c>
      <c r="U4641" s="34">
        <f t="shared" si="1523"/>
        <v>0</v>
      </c>
      <c r="V4641" s="16">
        <f t="shared" ca="1" si="1526"/>
        <v>44139</v>
      </c>
      <c r="W4641" s="56">
        <f t="shared" ca="1" si="1527"/>
        <v>10</v>
      </c>
      <c r="X4641" s="56">
        <f t="shared" ca="1" si="1528"/>
        <v>2020</v>
      </c>
      <c r="Y4641" s="55" t="str">
        <f t="shared" ca="1" si="1529"/>
        <v>10-2020</v>
      </c>
      <c r="Z4641" s="51">
        <f ca="1">IFERROR(VLOOKUP(Y4641,IPC!$E$2:$F$1745,2,0),IPC!$H$1)</f>
        <v>138.32155800000001</v>
      </c>
      <c r="AA4641" s="48">
        <f t="shared" si="1524"/>
        <v>1</v>
      </c>
      <c r="AB4641" s="48">
        <f t="shared" si="1525"/>
        <v>1900</v>
      </c>
      <c r="AC4641" s="32" t="str">
        <f t="shared" si="1518"/>
        <v>1-1900</v>
      </c>
      <c r="AD4641" s="50">
        <f>IFERROR(VLOOKUP(AC4641,IPC!$E$2:$F$1745,2,0),IPC!$H$1)</f>
        <v>138.32155800000001</v>
      </c>
    </row>
    <row r="4642" spans="10:30" x14ac:dyDescent="0.25">
      <c r="J4642" s="44" t="str">
        <f t="shared" si="1531"/>
        <v/>
      </c>
      <c r="K4642" s="33" t="str">
        <f t="shared" ca="1" si="1516"/>
        <v/>
      </c>
      <c r="L4642" s="108">
        <f t="shared" ca="1" si="1515"/>
        <v>0</v>
      </c>
      <c r="M4642" s="44" t="str">
        <f t="shared" si="1532"/>
        <v/>
      </c>
      <c r="N4642" s="45" t="str">
        <f t="shared" ca="1" si="1517"/>
        <v/>
      </c>
      <c r="O4642" s="108">
        <f t="shared" si="1530"/>
        <v>0</v>
      </c>
      <c r="P4642" s="21" t="e">
        <f t="shared" si="1519"/>
        <v>#N/A</v>
      </c>
      <c r="Q4642" s="21" t="e">
        <f t="shared" si="1520"/>
        <v>#N/A</v>
      </c>
      <c r="R4642" s="21" t="e">
        <f t="shared" si="1521"/>
        <v>#N/A</v>
      </c>
      <c r="S4642" s="21" t="e">
        <f t="shared" si="1522"/>
        <v>#N/A</v>
      </c>
      <c r="T4642" s="29" t="e">
        <f t="shared" si="1533"/>
        <v>#N/A</v>
      </c>
      <c r="U4642" s="34">
        <f t="shared" si="1523"/>
        <v>0</v>
      </c>
      <c r="V4642" s="16">
        <f t="shared" ca="1" si="1526"/>
        <v>44139</v>
      </c>
      <c r="W4642" s="56">
        <f t="shared" ca="1" si="1527"/>
        <v>10</v>
      </c>
      <c r="X4642" s="56">
        <f t="shared" ca="1" si="1528"/>
        <v>2020</v>
      </c>
      <c r="Y4642" s="55" t="str">
        <f t="shared" ca="1" si="1529"/>
        <v>10-2020</v>
      </c>
      <c r="Z4642" s="51">
        <f ca="1">IFERROR(VLOOKUP(Y4642,IPC!$E$2:$F$1745,2,0),IPC!$H$1)</f>
        <v>138.32155800000001</v>
      </c>
      <c r="AA4642" s="48">
        <f t="shared" si="1524"/>
        <v>1</v>
      </c>
      <c r="AB4642" s="48">
        <f t="shared" si="1525"/>
        <v>1900</v>
      </c>
      <c r="AC4642" s="32" t="str">
        <f t="shared" si="1518"/>
        <v>1-1900</v>
      </c>
      <c r="AD4642" s="50">
        <f>IFERROR(VLOOKUP(AC4642,IPC!$E$2:$F$1745,2,0),IPC!$H$1)</f>
        <v>138.32155800000001</v>
      </c>
    </row>
    <row r="4643" spans="10:30" x14ac:dyDescent="0.25">
      <c r="J4643" s="44" t="str">
        <f t="shared" si="1531"/>
        <v/>
      </c>
      <c r="K4643" s="33" t="str">
        <f t="shared" ca="1" si="1516"/>
        <v/>
      </c>
      <c r="L4643" s="108">
        <f t="shared" ca="1" si="1515"/>
        <v>0</v>
      </c>
      <c r="M4643" s="44" t="str">
        <f t="shared" si="1532"/>
        <v/>
      </c>
      <c r="N4643" s="45" t="str">
        <f t="shared" ca="1" si="1517"/>
        <v/>
      </c>
      <c r="O4643" s="108">
        <f t="shared" si="1530"/>
        <v>0</v>
      </c>
      <c r="P4643" s="21" t="e">
        <f t="shared" si="1519"/>
        <v>#N/A</v>
      </c>
      <c r="Q4643" s="21" t="e">
        <f t="shared" si="1520"/>
        <v>#N/A</v>
      </c>
      <c r="R4643" s="21" t="e">
        <f t="shared" si="1521"/>
        <v>#N/A</v>
      </c>
      <c r="S4643" s="21" t="e">
        <f t="shared" si="1522"/>
        <v>#N/A</v>
      </c>
      <c r="T4643" s="29" t="e">
        <f t="shared" si="1533"/>
        <v>#N/A</v>
      </c>
      <c r="U4643" s="34">
        <f t="shared" si="1523"/>
        <v>0</v>
      </c>
      <c r="V4643" s="16">
        <f t="shared" ca="1" si="1526"/>
        <v>44139</v>
      </c>
      <c r="W4643" s="56">
        <f t="shared" ca="1" si="1527"/>
        <v>10</v>
      </c>
      <c r="X4643" s="56">
        <f t="shared" ca="1" si="1528"/>
        <v>2020</v>
      </c>
      <c r="Y4643" s="55" t="str">
        <f t="shared" ca="1" si="1529"/>
        <v>10-2020</v>
      </c>
      <c r="Z4643" s="51">
        <f ca="1">IFERROR(VLOOKUP(Y4643,IPC!$E$2:$F$1745,2,0),IPC!$H$1)</f>
        <v>138.32155800000001</v>
      </c>
      <c r="AA4643" s="48">
        <f t="shared" si="1524"/>
        <v>1</v>
      </c>
      <c r="AB4643" s="48">
        <f t="shared" si="1525"/>
        <v>1900</v>
      </c>
      <c r="AC4643" s="32" t="str">
        <f t="shared" si="1518"/>
        <v>1-1900</v>
      </c>
      <c r="AD4643" s="50">
        <f>IFERROR(VLOOKUP(AC4643,IPC!$E$2:$F$1745,2,0),IPC!$H$1)</f>
        <v>138.32155800000001</v>
      </c>
    </row>
    <row r="4644" spans="10:30" x14ac:dyDescent="0.25">
      <c r="J4644" s="44" t="str">
        <f t="shared" si="1531"/>
        <v/>
      </c>
      <c r="K4644" s="33" t="str">
        <f t="shared" ca="1" si="1516"/>
        <v/>
      </c>
      <c r="L4644" s="108">
        <f t="shared" ca="1" si="1515"/>
        <v>0</v>
      </c>
      <c r="M4644" s="44" t="str">
        <f t="shared" si="1532"/>
        <v/>
      </c>
      <c r="N4644" s="45" t="str">
        <f t="shared" ca="1" si="1517"/>
        <v/>
      </c>
      <c r="O4644" s="108">
        <f t="shared" si="1530"/>
        <v>0</v>
      </c>
      <c r="P4644" s="21" t="e">
        <f t="shared" si="1519"/>
        <v>#N/A</v>
      </c>
      <c r="Q4644" s="21" t="e">
        <f t="shared" si="1520"/>
        <v>#N/A</v>
      </c>
      <c r="R4644" s="21" t="e">
        <f t="shared" si="1521"/>
        <v>#N/A</v>
      </c>
      <c r="S4644" s="21" t="e">
        <f t="shared" si="1522"/>
        <v>#N/A</v>
      </c>
      <c r="T4644" s="29" t="e">
        <f t="shared" si="1533"/>
        <v>#N/A</v>
      </c>
      <c r="U4644" s="34">
        <f t="shared" si="1523"/>
        <v>0</v>
      </c>
      <c r="V4644" s="16">
        <f t="shared" ca="1" si="1526"/>
        <v>44139</v>
      </c>
      <c r="W4644" s="56">
        <f t="shared" ca="1" si="1527"/>
        <v>10</v>
      </c>
      <c r="X4644" s="56">
        <f t="shared" ca="1" si="1528"/>
        <v>2020</v>
      </c>
      <c r="Y4644" s="55" t="str">
        <f t="shared" ca="1" si="1529"/>
        <v>10-2020</v>
      </c>
      <c r="Z4644" s="51">
        <f ca="1">IFERROR(VLOOKUP(Y4644,IPC!$E$2:$F$1745,2,0),IPC!$H$1)</f>
        <v>138.32155800000001</v>
      </c>
      <c r="AA4644" s="48">
        <f t="shared" si="1524"/>
        <v>1</v>
      </c>
      <c r="AB4644" s="48">
        <f t="shared" si="1525"/>
        <v>1900</v>
      </c>
      <c r="AC4644" s="32" t="str">
        <f t="shared" si="1518"/>
        <v>1-1900</v>
      </c>
      <c r="AD4644" s="50">
        <f>IFERROR(VLOOKUP(AC4644,IPC!$E$2:$F$1745,2,0),IPC!$H$1)</f>
        <v>138.32155800000001</v>
      </c>
    </row>
    <row r="4645" spans="10:30" x14ac:dyDescent="0.25">
      <c r="J4645" s="44" t="str">
        <f t="shared" si="1531"/>
        <v/>
      </c>
      <c r="K4645" s="33" t="str">
        <f t="shared" ca="1" si="1516"/>
        <v/>
      </c>
      <c r="L4645" s="108">
        <f t="shared" ca="1" si="1515"/>
        <v>0</v>
      </c>
      <c r="M4645" s="44" t="str">
        <f t="shared" si="1532"/>
        <v/>
      </c>
      <c r="N4645" s="45" t="str">
        <f t="shared" ca="1" si="1517"/>
        <v/>
      </c>
      <c r="O4645" s="108">
        <f t="shared" si="1530"/>
        <v>0</v>
      </c>
      <c r="P4645" s="21" t="e">
        <f t="shared" si="1519"/>
        <v>#N/A</v>
      </c>
      <c r="Q4645" s="21" t="e">
        <f t="shared" si="1520"/>
        <v>#N/A</v>
      </c>
      <c r="R4645" s="21" t="e">
        <f t="shared" si="1521"/>
        <v>#N/A</v>
      </c>
      <c r="S4645" s="21" t="e">
        <f t="shared" si="1522"/>
        <v>#N/A</v>
      </c>
      <c r="T4645" s="29" t="e">
        <f t="shared" si="1533"/>
        <v>#N/A</v>
      </c>
      <c r="U4645" s="34">
        <f t="shared" si="1523"/>
        <v>0</v>
      </c>
      <c r="V4645" s="16">
        <f t="shared" ca="1" si="1526"/>
        <v>44139</v>
      </c>
      <c r="W4645" s="56">
        <f t="shared" ca="1" si="1527"/>
        <v>10</v>
      </c>
      <c r="X4645" s="56">
        <f t="shared" ca="1" si="1528"/>
        <v>2020</v>
      </c>
      <c r="Y4645" s="55" t="str">
        <f t="shared" ca="1" si="1529"/>
        <v>10-2020</v>
      </c>
      <c r="Z4645" s="51">
        <f ca="1">IFERROR(VLOOKUP(Y4645,IPC!$E$2:$F$1745,2,0),IPC!$H$1)</f>
        <v>138.32155800000001</v>
      </c>
      <c r="AA4645" s="48">
        <f t="shared" si="1524"/>
        <v>1</v>
      </c>
      <c r="AB4645" s="48">
        <f t="shared" si="1525"/>
        <v>1900</v>
      </c>
      <c r="AC4645" s="32" t="str">
        <f t="shared" si="1518"/>
        <v>1-1900</v>
      </c>
      <c r="AD4645" s="50">
        <f>IFERROR(VLOOKUP(AC4645,IPC!$E$2:$F$1745,2,0),IPC!$H$1)</f>
        <v>138.32155800000001</v>
      </c>
    </row>
    <row r="4646" spans="10:30" x14ac:dyDescent="0.25">
      <c r="J4646" s="44" t="str">
        <f t="shared" si="1531"/>
        <v/>
      </c>
      <c r="K4646" s="33" t="str">
        <f t="shared" ca="1" si="1516"/>
        <v/>
      </c>
      <c r="L4646" s="108">
        <f t="shared" ref="L4646:L4709" ca="1" si="1534">IFERROR(B4646*C4646*Z4658/AD4658,"")</f>
        <v>0</v>
      </c>
      <c r="M4646" s="44" t="str">
        <f t="shared" si="1532"/>
        <v/>
      </c>
      <c r="N4646" s="45" t="str">
        <f t="shared" ca="1" si="1517"/>
        <v/>
      </c>
      <c r="O4646" s="108">
        <f t="shared" si="1530"/>
        <v>0</v>
      </c>
      <c r="P4646" s="21" t="e">
        <f t="shared" si="1519"/>
        <v>#N/A</v>
      </c>
      <c r="Q4646" s="21" t="e">
        <f t="shared" si="1520"/>
        <v>#N/A</v>
      </c>
      <c r="R4646" s="21" t="e">
        <f t="shared" si="1521"/>
        <v>#N/A</v>
      </c>
      <c r="S4646" s="21" t="e">
        <f t="shared" si="1522"/>
        <v>#N/A</v>
      </c>
      <c r="T4646" s="29" t="e">
        <f t="shared" si="1533"/>
        <v>#N/A</v>
      </c>
      <c r="U4646" s="34">
        <f t="shared" si="1523"/>
        <v>0</v>
      </c>
      <c r="V4646" s="16">
        <f t="shared" ca="1" si="1526"/>
        <v>44139</v>
      </c>
      <c r="W4646" s="56">
        <f t="shared" ca="1" si="1527"/>
        <v>10</v>
      </c>
      <c r="X4646" s="56">
        <f t="shared" ca="1" si="1528"/>
        <v>2020</v>
      </c>
      <c r="Y4646" s="55" t="str">
        <f t="shared" ca="1" si="1529"/>
        <v>10-2020</v>
      </c>
      <c r="Z4646" s="51">
        <f ca="1">IFERROR(VLOOKUP(Y4646,IPC!$E$2:$F$1745,2,0),IPC!$H$1)</f>
        <v>138.32155800000001</v>
      </c>
      <c r="AA4646" s="48">
        <f t="shared" si="1524"/>
        <v>1</v>
      </c>
      <c r="AB4646" s="48">
        <f t="shared" si="1525"/>
        <v>1900</v>
      </c>
      <c r="AC4646" s="32" t="str">
        <f t="shared" si="1518"/>
        <v>1-1900</v>
      </c>
      <c r="AD4646" s="50">
        <f>IFERROR(VLOOKUP(AC4646,IPC!$E$2:$F$1745,2,0),IPC!$H$1)</f>
        <v>138.32155800000001</v>
      </c>
    </row>
    <row r="4647" spans="10:30" x14ac:dyDescent="0.25">
      <c r="J4647" s="44" t="str">
        <f t="shared" si="1531"/>
        <v/>
      </c>
      <c r="K4647" s="33" t="str">
        <f t="shared" ca="1" si="1516"/>
        <v/>
      </c>
      <c r="L4647" s="108">
        <f t="shared" ca="1" si="1534"/>
        <v>0</v>
      </c>
      <c r="M4647" s="44" t="str">
        <f t="shared" si="1532"/>
        <v/>
      </c>
      <c r="N4647" s="45" t="str">
        <f t="shared" ca="1" si="1517"/>
        <v/>
      </c>
      <c r="O4647" s="108">
        <f t="shared" si="1530"/>
        <v>0</v>
      </c>
      <c r="P4647" s="21" t="e">
        <f t="shared" si="1519"/>
        <v>#N/A</v>
      </c>
      <c r="Q4647" s="21" t="e">
        <f t="shared" si="1520"/>
        <v>#N/A</v>
      </c>
      <c r="R4647" s="21" t="e">
        <f t="shared" si="1521"/>
        <v>#N/A</v>
      </c>
      <c r="S4647" s="21" t="e">
        <f t="shared" si="1522"/>
        <v>#N/A</v>
      </c>
      <c r="T4647" s="29" t="e">
        <f t="shared" si="1533"/>
        <v>#N/A</v>
      </c>
      <c r="U4647" s="34">
        <f t="shared" si="1523"/>
        <v>0</v>
      </c>
      <c r="V4647" s="16">
        <f t="shared" ca="1" si="1526"/>
        <v>44139</v>
      </c>
      <c r="W4647" s="56">
        <f t="shared" ca="1" si="1527"/>
        <v>10</v>
      </c>
      <c r="X4647" s="56">
        <f t="shared" ca="1" si="1528"/>
        <v>2020</v>
      </c>
      <c r="Y4647" s="55" t="str">
        <f t="shared" ca="1" si="1529"/>
        <v>10-2020</v>
      </c>
      <c r="Z4647" s="51">
        <f ca="1">IFERROR(VLOOKUP(Y4647,IPC!$E$2:$F$1745,2,0),IPC!$H$1)</f>
        <v>138.32155800000001</v>
      </c>
      <c r="AA4647" s="48">
        <f t="shared" si="1524"/>
        <v>1</v>
      </c>
      <c r="AB4647" s="48">
        <f t="shared" si="1525"/>
        <v>1900</v>
      </c>
      <c r="AC4647" s="32" t="str">
        <f t="shared" si="1518"/>
        <v>1-1900</v>
      </c>
      <c r="AD4647" s="50">
        <f>IFERROR(VLOOKUP(AC4647,IPC!$E$2:$F$1745,2,0),IPC!$H$1)</f>
        <v>138.32155800000001</v>
      </c>
    </row>
    <row r="4648" spans="10:30" x14ac:dyDescent="0.25">
      <c r="J4648" s="44" t="str">
        <f t="shared" si="1531"/>
        <v/>
      </c>
      <c r="K4648" s="33" t="str">
        <f t="shared" ca="1" si="1516"/>
        <v/>
      </c>
      <c r="L4648" s="108">
        <f t="shared" ca="1" si="1534"/>
        <v>0</v>
      </c>
      <c r="M4648" s="44" t="str">
        <f t="shared" si="1532"/>
        <v/>
      </c>
      <c r="N4648" s="45" t="str">
        <f t="shared" ca="1" si="1517"/>
        <v/>
      </c>
      <c r="O4648" s="108">
        <f t="shared" si="1530"/>
        <v>0</v>
      </c>
      <c r="P4648" s="21" t="e">
        <f t="shared" si="1519"/>
        <v>#N/A</v>
      </c>
      <c r="Q4648" s="21" t="e">
        <f t="shared" si="1520"/>
        <v>#N/A</v>
      </c>
      <c r="R4648" s="21" t="e">
        <f t="shared" si="1521"/>
        <v>#N/A</v>
      </c>
      <c r="S4648" s="21" t="e">
        <f t="shared" si="1522"/>
        <v>#N/A</v>
      </c>
      <c r="T4648" s="29" t="e">
        <f t="shared" si="1533"/>
        <v>#N/A</v>
      </c>
      <c r="U4648" s="34">
        <f t="shared" si="1523"/>
        <v>0</v>
      </c>
      <c r="V4648" s="16">
        <f t="shared" ca="1" si="1526"/>
        <v>44139</v>
      </c>
      <c r="W4648" s="56">
        <f t="shared" ca="1" si="1527"/>
        <v>10</v>
      </c>
      <c r="X4648" s="56">
        <f t="shared" ca="1" si="1528"/>
        <v>2020</v>
      </c>
      <c r="Y4648" s="55" t="str">
        <f t="shared" ca="1" si="1529"/>
        <v>10-2020</v>
      </c>
      <c r="Z4648" s="51">
        <f ca="1">IFERROR(VLOOKUP(Y4648,IPC!$E$2:$F$1745,2,0),IPC!$H$1)</f>
        <v>138.32155800000001</v>
      </c>
      <c r="AA4648" s="48">
        <f t="shared" si="1524"/>
        <v>1</v>
      </c>
      <c r="AB4648" s="48">
        <f t="shared" si="1525"/>
        <v>1900</v>
      </c>
      <c r="AC4648" s="32" t="str">
        <f t="shared" si="1518"/>
        <v>1-1900</v>
      </c>
      <c r="AD4648" s="50">
        <f>IFERROR(VLOOKUP(AC4648,IPC!$E$2:$F$1745,2,0),IPC!$H$1)</f>
        <v>138.32155800000001</v>
      </c>
    </row>
    <row r="4649" spans="10:30" x14ac:dyDescent="0.25">
      <c r="J4649" s="44" t="str">
        <f t="shared" si="1531"/>
        <v/>
      </c>
      <c r="K4649" s="33" t="str">
        <f t="shared" ca="1" si="1516"/>
        <v/>
      </c>
      <c r="L4649" s="108">
        <f t="shared" ca="1" si="1534"/>
        <v>0</v>
      </c>
      <c r="M4649" s="44" t="str">
        <f t="shared" si="1532"/>
        <v/>
      </c>
      <c r="N4649" s="45" t="str">
        <f t="shared" ca="1" si="1517"/>
        <v/>
      </c>
      <c r="O4649" s="108">
        <f t="shared" si="1530"/>
        <v>0</v>
      </c>
      <c r="P4649" s="21" t="e">
        <f t="shared" si="1519"/>
        <v>#N/A</v>
      </c>
      <c r="Q4649" s="21" t="e">
        <f t="shared" si="1520"/>
        <v>#N/A</v>
      </c>
      <c r="R4649" s="21" t="e">
        <f t="shared" si="1521"/>
        <v>#N/A</v>
      </c>
      <c r="S4649" s="21" t="e">
        <f t="shared" si="1522"/>
        <v>#N/A</v>
      </c>
      <c r="T4649" s="29" t="e">
        <f t="shared" si="1533"/>
        <v>#N/A</v>
      </c>
      <c r="U4649" s="34">
        <f t="shared" si="1523"/>
        <v>0</v>
      </c>
      <c r="V4649" s="16">
        <f t="shared" ca="1" si="1526"/>
        <v>44139</v>
      </c>
      <c r="W4649" s="56">
        <f t="shared" ca="1" si="1527"/>
        <v>10</v>
      </c>
      <c r="X4649" s="56">
        <f t="shared" ca="1" si="1528"/>
        <v>2020</v>
      </c>
      <c r="Y4649" s="55" t="str">
        <f t="shared" ca="1" si="1529"/>
        <v>10-2020</v>
      </c>
      <c r="Z4649" s="51">
        <f ca="1">IFERROR(VLOOKUP(Y4649,IPC!$E$2:$F$1745,2,0),IPC!$H$1)</f>
        <v>138.32155800000001</v>
      </c>
      <c r="AA4649" s="48">
        <f t="shared" si="1524"/>
        <v>1</v>
      </c>
      <c r="AB4649" s="48">
        <f t="shared" si="1525"/>
        <v>1900</v>
      </c>
      <c r="AC4649" s="32" t="str">
        <f t="shared" si="1518"/>
        <v>1-1900</v>
      </c>
      <c r="AD4649" s="50">
        <f>IFERROR(VLOOKUP(AC4649,IPC!$E$2:$F$1745,2,0),IPC!$H$1)</f>
        <v>138.32155800000001</v>
      </c>
    </row>
    <row r="4650" spans="10:30" x14ac:dyDescent="0.25">
      <c r="J4650" s="44" t="str">
        <f t="shared" si="1531"/>
        <v/>
      </c>
      <c r="K4650" s="33" t="str">
        <f t="shared" ca="1" si="1516"/>
        <v/>
      </c>
      <c r="L4650" s="108">
        <f t="shared" ca="1" si="1534"/>
        <v>0</v>
      </c>
      <c r="M4650" s="44" t="str">
        <f t="shared" si="1532"/>
        <v/>
      </c>
      <c r="N4650" s="45" t="str">
        <f t="shared" ca="1" si="1517"/>
        <v/>
      </c>
      <c r="O4650" s="108">
        <f t="shared" si="1530"/>
        <v>0</v>
      </c>
      <c r="P4650" s="21" t="e">
        <f t="shared" si="1519"/>
        <v>#N/A</v>
      </c>
      <c r="Q4650" s="21" t="e">
        <f t="shared" si="1520"/>
        <v>#N/A</v>
      </c>
      <c r="R4650" s="21" t="e">
        <f t="shared" si="1521"/>
        <v>#N/A</v>
      </c>
      <c r="S4650" s="21" t="e">
        <f t="shared" si="1522"/>
        <v>#N/A</v>
      </c>
      <c r="T4650" s="29" t="e">
        <f t="shared" si="1533"/>
        <v>#N/A</v>
      </c>
      <c r="U4650" s="34">
        <f t="shared" si="1523"/>
        <v>0</v>
      </c>
      <c r="V4650" s="16">
        <f t="shared" ca="1" si="1526"/>
        <v>44139</v>
      </c>
      <c r="W4650" s="56">
        <f t="shared" ca="1" si="1527"/>
        <v>10</v>
      </c>
      <c r="X4650" s="56">
        <f t="shared" ca="1" si="1528"/>
        <v>2020</v>
      </c>
      <c r="Y4650" s="55" t="str">
        <f t="shared" ca="1" si="1529"/>
        <v>10-2020</v>
      </c>
      <c r="Z4650" s="51">
        <f ca="1">IFERROR(VLOOKUP(Y4650,IPC!$E$2:$F$1745,2,0),IPC!$H$1)</f>
        <v>138.32155800000001</v>
      </c>
      <c r="AA4650" s="48">
        <f t="shared" si="1524"/>
        <v>1</v>
      </c>
      <c r="AB4650" s="48">
        <f t="shared" si="1525"/>
        <v>1900</v>
      </c>
      <c r="AC4650" s="32" t="str">
        <f t="shared" si="1518"/>
        <v>1-1900</v>
      </c>
      <c r="AD4650" s="50">
        <f>IFERROR(VLOOKUP(AC4650,IPC!$E$2:$F$1745,2,0),IPC!$H$1)</f>
        <v>138.32155800000001</v>
      </c>
    </row>
    <row r="4651" spans="10:30" x14ac:dyDescent="0.25">
      <c r="J4651" s="44" t="str">
        <f t="shared" si="1531"/>
        <v/>
      </c>
      <c r="K4651" s="33" t="str">
        <f t="shared" ca="1" si="1516"/>
        <v/>
      </c>
      <c r="L4651" s="108">
        <f t="shared" ca="1" si="1534"/>
        <v>0</v>
      </c>
      <c r="M4651" s="44" t="str">
        <f t="shared" si="1532"/>
        <v/>
      </c>
      <c r="N4651" s="45" t="str">
        <f t="shared" ca="1" si="1517"/>
        <v/>
      </c>
      <c r="O4651" s="108">
        <f t="shared" si="1530"/>
        <v>0</v>
      </c>
      <c r="P4651" s="21" t="e">
        <f t="shared" si="1519"/>
        <v>#N/A</v>
      </c>
      <c r="Q4651" s="21" t="e">
        <f t="shared" si="1520"/>
        <v>#N/A</v>
      </c>
      <c r="R4651" s="21" t="e">
        <f t="shared" si="1521"/>
        <v>#N/A</v>
      </c>
      <c r="S4651" s="21" t="e">
        <f t="shared" si="1522"/>
        <v>#N/A</v>
      </c>
      <c r="T4651" s="29" t="e">
        <f t="shared" si="1533"/>
        <v>#N/A</v>
      </c>
      <c r="U4651" s="34">
        <f t="shared" si="1523"/>
        <v>0</v>
      </c>
      <c r="V4651" s="16">
        <f t="shared" ca="1" si="1526"/>
        <v>44139</v>
      </c>
      <c r="W4651" s="56">
        <f t="shared" ca="1" si="1527"/>
        <v>10</v>
      </c>
      <c r="X4651" s="56">
        <f t="shared" ca="1" si="1528"/>
        <v>2020</v>
      </c>
      <c r="Y4651" s="55" t="str">
        <f t="shared" ca="1" si="1529"/>
        <v>10-2020</v>
      </c>
      <c r="Z4651" s="51">
        <f ca="1">IFERROR(VLOOKUP(Y4651,IPC!$E$2:$F$1745,2,0),IPC!$H$1)</f>
        <v>138.32155800000001</v>
      </c>
      <c r="AA4651" s="48">
        <f t="shared" si="1524"/>
        <v>1</v>
      </c>
      <c r="AB4651" s="48">
        <f t="shared" si="1525"/>
        <v>1900</v>
      </c>
      <c r="AC4651" s="32" t="str">
        <f t="shared" si="1518"/>
        <v>1-1900</v>
      </c>
      <c r="AD4651" s="50">
        <f>IFERROR(VLOOKUP(AC4651,IPC!$E$2:$F$1745,2,0),IPC!$H$1)</f>
        <v>138.32155800000001</v>
      </c>
    </row>
    <row r="4652" spans="10:30" x14ac:dyDescent="0.25">
      <c r="J4652" s="44" t="str">
        <f t="shared" si="1531"/>
        <v/>
      </c>
      <c r="K4652" s="33" t="str">
        <f t="shared" ca="1" si="1516"/>
        <v/>
      </c>
      <c r="L4652" s="108">
        <f t="shared" ca="1" si="1534"/>
        <v>0</v>
      </c>
      <c r="M4652" s="44" t="str">
        <f t="shared" si="1532"/>
        <v/>
      </c>
      <c r="N4652" s="45" t="str">
        <f t="shared" ca="1" si="1517"/>
        <v/>
      </c>
      <c r="O4652" s="108">
        <f t="shared" si="1530"/>
        <v>0</v>
      </c>
      <c r="P4652" s="21" t="e">
        <f t="shared" si="1519"/>
        <v>#N/A</v>
      </c>
      <c r="Q4652" s="21" t="e">
        <f t="shared" si="1520"/>
        <v>#N/A</v>
      </c>
      <c r="R4652" s="21" t="e">
        <f t="shared" si="1521"/>
        <v>#N/A</v>
      </c>
      <c r="S4652" s="21" t="e">
        <f t="shared" si="1522"/>
        <v>#N/A</v>
      </c>
      <c r="T4652" s="29" t="e">
        <f t="shared" si="1533"/>
        <v>#N/A</v>
      </c>
      <c r="U4652" s="34">
        <f t="shared" si="1523"/>
        <v>0</v>
      </c>
      <c r="V4652" s="16">
        <f t="shared" ca="1" si="1526"/>
        <v>44139</v>
      </c>
      <c r="W4652" s="56">
        <f t="shared" ca="1" si="1527"/>
        <v>10</v>
      </c>
      <c r="X4652" s="56">
        <f t="shared" ca="1" si="1528"/>
        <v>2020</v>
      </c>
      <c r="Y4652" s="55" t="str">
        <f t="shared" ca="1" si="1529"/>
        <v>10-2020</v>
      </c>
      <c r="Z4652" s="51">
        <f ca="1">IFERROR(VLOOKUP(Y4652,IPC!$E$2:$F$1745,2,0),IPC!$H$1)</f>
        <v>138.32155800000001</v>
      </c>
      <c r="AA4652" s="48">
        <f t="shared" si="1524"/>
        <v>1</v>
      </c>
      <c r="AB4652" s="48">
        <f t="shared" si="1525"/>
        <v>1900</v>
      </c>
      <c r="AC4652" s="32" t="str">
        <f t="shared" si="1518"/>
        <v>1-1900</v>
      </c>
      <c r="AD4652" s="50">
        <f>IFERROR(VLOOKUP(AC4652,IPC!$E$2:$F$1745,2,0),IPC!$H$1)</f>
        <v>138.32155800000001</v>
      </c>
    </row>
    <row r="4653" spans="10:30" x14ac:dyDescent="0.25">
      <c r="J4653" s="44" t="str">
        <f t="shared" si="1531"/>
        <v/>
      </c>
      <c r="K4653" s="33" t="str">
        <f t="shared" ca="1" si="1516"/>
        <v/>
      </c>
      <c r="L4653" s="108">
        <f t="shared" ca="1" si="1534"/>
        <v>0</v>
      </c>
      <c r="M4653" s="44" t="str">
        <f t="shared" si="1532"/>
        <v/>
      </c>
      <c r="N4653" s="45" t="str">
        <f t="shared" ca="1" si="1517"/>
        <v/>
      </c>
      <c r="O4653" s="108">
        <f t="shared" si="1530"/>
        <v>0</v>
      </c>
      <c r="P4653" s="21" t="e">
        <f t="shared" si="1519"/>
        <v>#N/A</v>
      </c>
      <c r="Q4653" s="21" t="e">
        <f t="shared" si="1520"/>
        <v>#N/A</v>
      </c>
      <c r="R4653" s="21" t="e">
        <f t="shared" si="1521"/>
        <v>#N/A</v>
      </c>
      <c r="S4653" s="21" t="e">
        <f t="shared" si="1522"/>
        <v>#N/A</v>
      </c>
      <c r="T4653" s="29" t="e">
        <f t="shared" si="1533"/>
        <v>#N/A</v>
      </c>
      <c r="U4653" s="34">
        <f t="shared" si="1523"/>
        <v>0</v>
      </c>
      <c r="V4653" s="16">
        <f t="shared" ca="1" si="1526"/>
        <v>44139</v>
      </c>
      <c r="W4653" s="56">
        <f t="shared" ca="1" si="1527"/>
        <v>10</v>
      </c>
      <c r="X4653" s="56">
        <f t="shared" ca="1" si="1528"/>
        <v>2020</v>
      </c>
      <c r="Y4653" s="55" t="str">
        <f t="shared" ca="1" si="1529"/>
        <v>10-2020</v>
      </c>
      <c r="Z4653" s="51">
        <f ca="1">IFERROR(VLOOKUP(Y4653,IPC!$E$2:$F$1745,2,0),IPC!$H$1)</f>
        <v>138.32155800000001</v>
      </c>
      <c r="AA4653" s="48">
        <f t="shared" si="1524"/>
        <v>1</v>
      </c>
      <c r="AB4653" s="48">
        <f t="shared" si="1525"/>
        <v>1900</v>
      </c>
      <c r="AC4653" s="32" t="str">
        <f t="shared" si="1518"/>
        <v>1-1900</v>
      </c>
      <c r="AD4653" s="50">
        <f>IFERROR(VLOOKUP(AC4653,IPC!$E$2:$F$1745,2,0),IPC!$H$1)</f>
        <v>138.32155800000001</v>
      </c>
    </row>
    <row r="4654" spans="10:30" x14ac:dyDescent="0.25">
      <c r="J4654" s="44" t="str">
        <f t="shared" si="1531"/>
        <v/>
      </c>
      <c r="K4654" s="33" t="str">
        <f t="shared" ref="K4654:K4717" ca="1" si="1535">IFERROR(IF((U4666-V4666)/365&lt;0,"",(U4666-V4666)/365),"")</f>
        <v/>
      </c>
      <c r="L4654" s="108">
        <f t="shared" ca="1" si="1534"/>
        <v>0</v>
      </c>
      <c r="M4654" s="44" t="str">
        <f t="shared" si="1532"/>
        <v/>
      </c>
      <c r="N4654" s="45" t="str">
        <f t="shared" ref="N4654:N4717" ca="1" si="1536">IFERROR(L4654*((1+$M$7)^K4654)/((1+$N$7)^K4654),"")</f>
        <v/>
      </c>
      <c r="O4654" s="108">
        <f t="shared" si="1530"/>
        <v>0</v>
      </c>
      <c r="P4654" s="21" t="e">
        <f t="shared" si="1519"/>
        <v>#N/A</v>
      </c>
      <c r="Q4654" s="21" t="e">
        <f t="shared" si="1520"/>
        <v>#N/A</v>
      </c>
      <c r="R4654" s="21" t="e">
        <f t="shared" si="1521"/>
        <v>#N/A</v>
      </c>
      <c r="S4654" s="21" t="e">
        <f t="shared" si="1522"/>
        <v>#N/A</v>
      </c>
      <c r="T4654" s="29" t="e">
        <f t="shared" si="1533"/>
        <v>#N/A</v>
      </c>
      <c r="U4654" s="34">
        <f t="shared" si="1523"/>
        <v>0</v>
      </c>
      <c r="V4654" s="16">
        <f t="shared" ca="1" si="1526"/>
        <v>44139</v>
      </c>
      <c r="W4654" s="56">
        <f t="shared" ca="1" si="1527"/>
        <v>10</v>
      </c>
      <c r="X4654" s="56">
        <f t="shared" ca="1" si="1528"/>
        <v>2020</v>
      </c>
      <c r="Y4654" s="55" t="str">
        <f t="shared" ca="1" si="1529"/>
        <v>10-2020</v>
      </c>
      <c r="Z4654" s="51">
        <f ca="1">IFERROR(VLOOKUP(Y4654,IPC!$E$2:$F$1745,2,0),IPC!$H$1)</f>
        <v>138.32155800000001</v>
      </c>
      <c r="AA4654" s="48">
        <f t="shared" si="1524"/>
        <v>1</v>
      </c>
      <c r="AB4654" s="48">
        <f t="shared" si="1525"/>
        <v>1900</v>
      </c>
      <c r="AC4654" s="32" t="str">
        <f t="shared" si="1518"/>
        <v>1-1900</v>
      </c>
      <c r="AD4654" s="50">
        <f>IFERROR(VLOOKUP(AC4654,IPC!$E$2:$F$1745,2,0),IPC!$H$1)</f>
        <v>138.32155800000001</v>
      </c>
    </row>
    <row r="4655" spans="10:30" x14ac:dyDescent="0.25">
      <c r="J4655" s="44" t="str">
        <f t="shared" si="1531"/>
        <v/>
      </c>
      <c r="K4655" s="33" t="str">
        <f t="shared" ca="1" si="1535"/>
        <v/>
      </c>
      <c r="L4655" s="108">
        <f t="shared" ca="1" si="1534"/>
        <v>0</v>
      </c>
      <c r="M4655" s="44" t="str">
        <f t="shared" si="1532"/>
        <v/>
      </c>
      <c r="N4655" s="45" t="str">
        <f t="shared" ca="1" si="1536"/>
        <v/>
      </c>
      <c r="O4655" s="108">
        <f t="shared" si="1530"/>
        <v>0</v>
      </c>
      <c r="P4655" s="21" t="e">
        <f t="shared" si="1519"/>
        <v>#N/A</v>
      </c>
      <c r="Q4655" s="21" t="e">
        <f t="shared" si="1520"/>
        <v>#N/A</v>
      </c>
      <c r="R4655" s="21" t="e">
        <f t="shared" si="1521"/>
        <v>#N/A</v>
      </c>
      <c r="S4655" s="21" t="e">
        <f t="shared" si="1522"/>
        <v>#N/A</v>
      </c>
      <c r="T4655" s="29" t="e">
        <f t="shared" si="1533"/>
        <v>#N/A</v>
      </c>
      <c r="U4655" s="34">
        <f t="shared" si="1523"/>
        <v>0</v>
      </c>
      <c r="V4655" s="16">
        <f t="shared" ca="1" si="1526"/>
        <v>44139</v>
      </c>
      <c r="W4655" s="56">
        <f t="shared" ca="1" si="1527"/>
        <v>10</v>
      </c>
      <c r="X4655" s="56">
        <f t="shared" ca="1" si="1528"/>
        <v>2020</v>
      </c>
      <c r="Y4655" s="55" t="str">
        <f t="shared" ca="1" si="1529"/>
        <v>10-2020</v>
      </c>
      <c r="Z4655" s="51">
        <f ca="1">IFERROR(VLOOKUP(Y4655,IPC!$E$2:$F$1745,2,0),IPC!$H$1)</f>
        <v>138.32155800000001</v>
      </c>
      <c r="AA4655" s="48">
        <f t="shared" si="1524"/>
        <v>1</v>
      </c>
      <c r="AB4655" s="48">
        <f t="shared" si="1525"/>
        <v>1900</v>
      </c>
      <c r="AC4655" s="32" t="str">
        <f t="shared" ref="AC4655:AC4718" si="1537">+AA4655&amp;"-"&amp;AB4655</f>
        <v>1-1900</v>
      </c>
      <c r="AD4655" s="50">
        <f>IFERROR(VLOOKUP(AC4655,IPC!$E$2:$F$1745,2,0),IPC!$H$1)</f>
        <v>138.32155800000001</v>
      </c>
    </row>
    <row r="4656" spans="10:30" x14ac:dyDescent="0.25">
      <c r="J4656" s="44" t="str">
        <f t="shared" si="1531"/>
        <v/>
      </c>
      <c r="K4656" s="33" t="str">
        <f t="shared" ca="1" si="1535"/>
        <v/>
      </c>
      <c r="L4656" s="108">
        <f t="shared" ca="1" si="1534"/>
        <v>0</v>
      </c>
      <c r="M4656" s="44" t="str">
        <f t="shared" si="1532"/>
        <v/>
      </c>
      <c r="N4656" s="45" t="str">
        <f t="shared" ca="1" si="1536"/>
        <v/>
      </c>
      <c r="O4656" s="108">
        <f t="shared" si="1530"/>
        <v>0</v>
      </c>
      <c r="P4656" s="21" t="e">
        <f t="shared" si="1519"/>
        <v>#N/A</v>
      </c>
      <c r="Q4656" s="21" t="e">
        <f t="shared" si="1520"/>
        <v>#N/A</v>
      </c>
      <c r="R4656" s="21" t="e">
        <f t="shared" si="1521"/>
        <v>#N/A</v>
      </c>
      <c r="S4656" s="21" t="e">
        <f t="shared" si="1522"/>
        <v>#N/A</v>
      </c>
      <c r="T4656" s="29" t="e">
        <f t="shared" si="1533"/>
        <v>#N/A</v>
      </c>
      <c r="U4656" s="34">
        <f t="shared" si="1523"/>
        <v>0</v>
      </c>
      <c r="V4656" s="16">
        <f t="shared" ca="1" si="1526"/>
        <v>44139</v>
      </c>
      <c r="W4656" s="56">
        <f t="shared" ca="1" si="1527"/>
        <v>10</v>
      </c>
      <c r="X4656" s="56">
        <f t="shared" ca="1" si="1528"/>
        <v>2020</v>
      </c>
      <c r="Y4656" s="55" t="str">
        <f t="shared" ca="1" si="1529"/>
        <v>10-2020</v>
      </c>
      <c r="Z4656" s="51">
        <f ca="1">IFERROR(VLOOKUP(Y4656,IPC!$E$2:$F$1745,2,0),IPC!$H$1)</f>
        <v>138.32155800000001</v>
      </c>
      <c r="AA4656" s="48">
        <f t="shared" si="1524"/>
        <v>1</v>
      </c>
      <c r="AB4656" s="48">
        <f t="shared" si="1525"/>
        <v>1900</v>
      </c>
      <c r="AC4656" s="32" t="str">
        <f t="shared" si="1537"/>
        <v>1-1900</v>
      </c>
      <c r="AD4656" s="50">
        <f>IFERROR(VLOOKUP(AC4656,IPC!$E$2:$F$1745,2,0),IPC!$H$1)</f>
        <v>138.32155800000001</v>
      </c>
    </row>
    <row r="4657" spans="10:30" x14ac:dyDescent="0.25">
      <c r="J4657" s="44" t="str">
        <f t="shared" si="1531"/>
        <v/>
      </c>
      <c r="K4657" s="33" t="str">
        <f t="shared" ca="1" si="1535"/>
        <v/>
      </c>
      <c r="L4657" s="108">
        <f t="shared" ca="1" si="1534"/>
        <v>0</v>
      </c>
      <c r="M4657" s="44" t="str">
        <f t="shared" si="1532"/>
        <v/>
      </c>
      <c r="N4657" s="45" t="str">
        <f t="shared" ca="1" si="1536"/>
        <v/>
      </c>
      <c r="O4657" s="108">
        <f t="shared" si="1530"/>
        <v>0</v>
      </c>
      <c r="P4657" s="21" t="e">
        <f t="shared" si="1519"/>
        <v>#N/A</v>
      </c>
      <c r="Q4657" s="21" t="e">
        <f t="shared" si="1520"/>
        <v>#N/A</v>
      </c>
      <c r="R4657" s="21" t="e">
        <f t="shared" si="1521"/>
        <v>#N/A</v>
      </c>
      <c r="S4657" s="21" t="e">
        <f t="shared" si="1522"/>
        <v>#N/A</v>
      </c>
      <c r="T4657" s="29" t="e">
        <f t="shared" si="1533"/>
        <v>#N/A</v>
      </c>
      <c r="U4657" s="34">
        <f t="shared" si="1523"/>
        <v>0</v>
      </c>
      <c r="V4657" s="16">
        <f t="shared" ca="1" si="1526"/>
        <v>44139</v>
      </c>
      <c r="W4657" s="56">
        <f t="shared" ca="1" si="1527"/>
        <v>10</v>
      </c>
      <c r="X4657" s="56">
        <f t="shared" ca="1" si="1528"/>
        <v>2020</v>
      </c>
      <c r="Y4657" s="55" t="str">
        <f t="shared" ca="1" si="1529"/>
        <v>10-2020</v>
      </c>
      <c r="Z4657" s="51">
        <f ca="1">IFERROR(VLOOKUP(Y4657,IPC!$E$2:$F$1745,2,0),IPC!$H$1)</f>
        <v>138.32155800000001</v>
      </c>
      <c r="AA4657" s="48">
        <f t="shared" si="1524"/>
        <v>1</v>
      </c>
      <c r="AB4657" s="48">
        <f t="shared" si="1525"/>
        <v>1900</v>
      </c>
      <c r="AC4657" s="32" t="str">
        <f t="shared" si="1537"/>
        <v>1-1900</v>
      </c>
      <c r="AD4657" s="50">
        <f>IFERROR(VLOOKUP(AC4657,IPC!$E$2:$F$1745,2,0),IPC!$H$1)</f>
        <v>138.32155800000001</v>
      </c>
    </row>
    <row r="4658" spans="10:30" x14ac:dyDescent="0.25">
      <c r="J4658" s="44" t="str">
        <f t="shared" si="1531"/>
        <v/>
      </c>
      <c r="K4658" s="33" t="str">
        <f t="shared" ca="1" si="1535"/>
        <v/>
      </c>
      <c r="L4658" s="108">
        <f t="shared" ca="1" si="1534"/>
        <v>0</v>
      </c>
      <c r="M4658" s="44" t="str">
        <f t="shared" si="1532"/>
        <v/>
      </c>
      <c r="N4658" s="45" t="str">
        <f t="shared" ca="1" si="1536"/>
        <v/>
      </c>
      <c r="O4658" s="108">
        <f t="shared" si="1530"/>
        <v>0</v>
      </c>
      <c r="P4658" s="21" t="e">
        <f t="shared" ref="P4658:P4721" si="1538">+VLOOKUP(D4646,$E$2:$F$5,2,0)</f>
        <v>#N/A</v>
      </c>
      <c r="Q4658" s="21" t="e">
        <f t="shared" ref="Q4658:Q4721" si="1539">+VLOOKUP(E4646,$E$2:$F$5,2,0)</f>
        <v>#N/A</v>
      </c>
      <c r="R4658" s="21" t="e">
        <f t="shared" ref="R4658:R4721" si="1540">+VLOOKUP(F4646,$E$2:$F$5,2,0)</f>
        <v>#N/A</v>
      </c>
      <c r="S4658" s="21" t="e">
        <f t="shared" ref="S4658:S4721" si="1541">+VLOOKUP(G4646,$E$2:$F$5,2,0)</f>
        <v>#N/A</v>
      </c>
      <c r="T4658" s="29" t="e">
        <f t="shared" si="1533"/>
        <v>#N/A</v>
      </c>
      <c r="U4658" s="34">
        <f t="shared" ref="U4658:U4721" si="1542">+H4646+365*I4646</f>
        <v>0</v>
      </c>
      <c r="V4658" s="16">
        <f t="shared" ca="1" si="1526"/>
        <v>44139</v>
      </c>
      <c r="W4658" s="56">
        <f t="shared" ca="1" si="1527"/>
        <v>10</v>
      </c>
      <c r="X4658" s="56">
        <f t="shared" ca="1" si="1528"/>
        <v>2020</v>
      </c>
      <c r="Y4658" s="55" t="str">
        <f t="shared" ca="1" si="1529"/>
        <v>10-2020</v>
      </c>
      <c r="Z4658" s="51">
        <f ca="1">IFERROR(VLOOKUP(Y4658,IPC!$E$2:$F$1745,2,0),IPC!$H$1)</f>
        <v>138.32155800000001</v>
      </c>
      <c r="AA4658" s="48">
        <f t="shared" ref="AA4658:AA4721" si="1543">+MONTH(H4646)</f>
        <v>1</v>
      </c>
      <c r="AB4658" s="48">
        <f t="shared" ref="AB4658:AB4721" si="1544">+YEAR(H4646)</f>
        <v>1900</v>
      </c>
      <c r="AC4658" s="32" t="str">
        <f t="shared" si="1537"/>
        <v>1-1900</v>
      </c>
      <c r="AD4658" s="50">
        <f>IFERROR(VLOOKUP(AC4658,IPC!$E$2:$F$1745,2,0),IPC!$H$1)</f>
        <v>138.32155800000001</v>
      </c>
    </row>
    <row r="4659" spans="10:30" x14ac:dyDescent="0.25">
      <c r="J4659" s="44" t="str">
        <f t="shared" si="1531"/>
        <v/>
      </c>
      <c r="K4659" s="33" t="str">
        <f t="shared" ca="1" si="1535"/>
        <v/>
      </c>
      <c r="L4659" s="108">
        <f t="shared" ca="1" si="1534"/>
        <v>0</v>
      </c>
      <c r="M4659" s="44" t="str">
        <f t="shared" si="1532"/>
        <v/>
      </c>
      <c r="N4659" s="45" t="str">
        <f t="shared" ca="1" si="1536"/>
        <v/>
      </c>
      <c r="O4659" s="108">
        <f t="shared" si="1530"/>
        <v>0</v>
      </c>
      <c r="P4659" s="21" t="e">
        <f t="shared" si="1538"/>
        <v>#N/A</v>
      </c>
      <c r="Q4659" s="21" t="e">
        <f t="shared" si="1539"/>
        <v>#N/A</v>
      </c>
      <c r="R4659" s="21" t="e">
        <f t="shared" si="1540"/>
        <v>#N/A</v>
      </c>
      <c r="S4659" s="21" t="e">
        <f t="shared" si="1541"/>
        <v>#N/A</v>
      </c>
      <c r="T4659" s="29" t="e">
        <f t="shared" si="1533"/>
        <v>#N/A</v>
      </c>
      <c r="U4659" s="34">
        <f t="shared" si="1542"/>
        <v>0</v>
      </c>
      <c r="V4659" s="16">
        <f t="shared" ca="1" si="1526"/>
        <v>44139</v>
      </c>
      <c r="W4659" s="56">
        <f t="shared" ca="1" si="1527"/>
        <v>10</v>
      </c>
      <c r="X4659" s="56">
        <f t="shared" ca="1" si="1528"/>
        <v>2020</v>
      </c>
      <c r="Y4659" s="55" t="str">
        <f t="shared" ca="1" si="1529"/>
        <v>10-2020</v>
      </c>
      <c r="Z4659" s="51">
        <f ca="1">IFERROR(VLOOKUP(Y4659,IPC!$E$2:$F$1745,2,0),IPC!$H$1)</f>
        <v>138.32155800000001</v>
      </c>
      <c r="AA4659" s="48">
        <f t="shared" si="1543"/>
        <v>1</v>
      </c>
      <c r="AB4659" s="48">
        <f t="shared" si="1544"/>
        <v>1900</v>
      </c>
      <c r="AC4659" s="32" t="str">
        <f t="shared" si="1537"/>
        <v>1-1900</v>
      </c>
      <c r="AD4659" s="50">
        <f>IFERROR(VLOOKUP(AC4659,IPC!$E$2:$F$1745,2,0),IPC!$H$1)</f>
        <v>138.32155800000001</v>
      </c>
    </row>
    <row r="4660" spans="10:30" x14ac:dyDescent="0.25">
      <c r="J4660" s="44" t="str">
        <f t="shared" si="1531"/>
        <v/>
      </c>
      <c r="K4660" s="33" t="str">
        <f t="shared" ca="1" si="1535"/>
        <v/>
      </c>
      <c r="L4660" s="108">
        <f t="shared" ca="1" si="1534"/>
        <v>0</v>
      </c>
      <c r="M4660" s="44" t="str">
        <f t="shared" si="1532"/>
        <v/>
      </c>
      <c r="N4660" s="45" t="str">
        <f t="shared" ca="1" si="1536"/>
        <v/>
      </c>
      <c r="O4660" s="108">
        <f t="shared" si="1530"/>
        <v>0</v>
      </c>
      <c r="P4660" s="21" t="e">
        <f t="shared" si="1538"/>
        <v>#N/A</v>
      </c>
      <c r="Q4660" s="21" t="e">
        <f t="shared" si="1539"/>
        <v>#N/A</v>
      </c>
      <c r="R4660" s="21" t="e">
        <f t="shared" si="1540"/>
        <v>#N/A</v>
      </c>
      <c r="S4660" s="21" t="e">
        <f t="shared" si="1541"/>
        <v>#N/A</v>
      </c>
      <c r="T4660" s="29" t="e">
        <f t="shared" si="1533"/>
        <v>#N/A</v>
      </c>
      <c r="U4660" s="34">
        <f t="shared" si="1542"/>
        <v>0</v>
      </c>
      <c r="V4660" s="16">
        <f t="shared" ca="1" si="1526"/>
        <v>44139</v>
      </c>
      <c r="W4660" s="56">
        <f t="shared" ca="1" si="1527"/>
        <v>10</v>
      </c>
      <c r="X4660" s="56">
        <f t="shared" ca="1" si="1528"/>
        <v>2020</v>
      </c>
      <c r="Y4660" s="55" t="str">
        <f t="shared" ca="1" si="1529"/>
        <v>10-2020</v>
      </c>
      <c r="Z4660" s="51">
        <f ca="1">IFERROR(VLOOKUP(Y4660,IPC!$E$2:$F$1745,2,0),IPC!$H$1)</f>
        <v>138.32155800000001</v>
      </c>
      <c r="AA4660" s="48">
        <f t="shared" si="1543"/>
        <v>1</v>
      </c>
      <c r="AB4660" s="48">
        <f t="shared" si="1544"/>
        <v>1900</v>
      </c>
      <c r="AC4660" s="32" t="str">
        <f t="shared" si="1537"/>
        <v>1-1900</v>
      </c>
      <c r="AD4660" s="50">
        <f>IFERROR(VLOOKUP(AC4660,IPC!$E$2:$F$1745,2,0),IPC!$H$1)</f>
        <v>138.32155800000001</v>
      </c>
    </row>
    <row r="4661" spans="10:30" x14ac:dyDescent="0.25">
      <c r="J4661" s="44" t="str">
        <f t="shared" si="1531"/>
        <v/>
      </c>
      <c r="K4661" s="33" t="str">
        <f t="shared" ca="1" si="1535"/>
        <v/>
      </c>
      <c r="L4661" s="108">
        <f t="shared" ca="1" si="1534"/>
        <v>0</v>
      </c>
      <c r="M4661" s="44" t="str">
        <f t="shared" si="1532"/>
        <v/>
      </c>
      <c r="N4661" s="45" t="str">
        <f t="shared" ca="1" si="1536"/>
        <v/>
      </c>
      <c r="O4661" s="108">
        <f t="shared" si="1530"/>
        <v>0</v>
      </c>
      <c r="P4661" s="21" t="e">
        <f t="shared" si="1538"/>
        <v>#N/A</v>
      </c>
      <c r="Q4661" s="21" t="e">
        <f t="shared" si="1539"/>
        <v>#N/A</v>
      </c>
      <c r="R4661" s="21" t="e">
        <f t="shared" si="1540"/>
        <v>#N/A</v>
      </c>
      <c r="S4661" s="21" t="e">
        <f t="shared" si="1541"/>
        <v>#N/A</v>
      </c>
      <c r="T4661" s="29" t="e">
        <f t="shared" si="1533"/>
        <v>#N/A</v>
      </c>
      <c r="U4661" s="34">
        <f t="shared" si="1542"/>
        <v>0</v>
      </c>
      <c r="V4661" s="16">
        <f t="shared" ca="1" si="1526"/>
        <v>44139</v>
      </c>
      <c r="W4661" s="56">
        <f t="shared" ca="1" si="1527"/>
        <v>10</v>
      </c>
      <c r="X4661" s="56">
        <f t="shared" ca="1" si="1528"/>
        <v>2020</v>
      </c>
      <c r="Y4661" s="55" t="str">
        <f t="shared" ca="1" si="1529"/>
        <v>10-2020</v>
      </c>
      <c r="Z4661" s="51">
        <f ca="1">IFERROR(VLOOKUP(Y4661,IPC!$E$2:$F$1745,2,0),IPC!$H$1)</f>
        <v>138.32155800000001</v>
      </c>
      <c r="AA4661" s="48">
        <f t="shared" si="1543"/>
        <v>1</v>
      </c>
      <c r="AB4661" s="48">
        <f t="shared" si="1544"/>
        <v>1900</v>
      </c>
      <c r="AC4661" s="32" t="str">
        <f t="shared" si="1537"/>
        <v>1-1900</v>
      </c>
      <c r="AD4661" s="50">
        <f>IFERROR(VLOOKUP(AC4661,IPC!$E$2:$F$1745,2,0),IPC!$H$1)</f>
        <v>138.32155800000001</v>
      </c>
    </row>
    <row r="4662" spans="10:30" x14ac:dyDescent="0.25">
      <c r="J4662" s="44" t="str">
        <f t="shared" si="1531"/>
        <v/>
      </c>
      <c r="K4662" s="33" t="str">
        <f t="shared" ca="1" si="1535"/>
        <v/>
      </c>
      <c r="L4662" s="108">
        <f t="shared" ca="1" si="1534"/>
        <v>0</v>
      </c>
      <c r="M4662" s="44" t="str">
        <f t="shared" si="1532"/>
        <v/>
      </c>
      <c r="N4662" s="45" t="str">
        <f t="shared" ca="1" si="1536"/>
        <v/>
      </c>
      <c r="O4662" s="108">
        <f t="shared" si="1530"/>
        <v>0</v>
      </c>
      <c r="P4662" s="21" t="e">
        <f t="shared" si="1538"/>
        <v>#N/A</v>
      </c>
      <c r="Q4662" s="21" t="e">
        <f t="shared" si="1539"/>
        <v>#N/A</v>
      </c>
      <c r="R4662" s="21" t="e">
        <f t="shared" si="1540"/>
        <v>#N/A</v>
      </c>
      <c r="S4662" s="21" t="e">
        <f t="shared" si="1541"/>
        <v>#N/A</v>
      </c>
      <c r="T4662" s="29" t="e">
        <f t="shared" si="1533"/>
        <v>#N/A</v>
      </c>
      <c r="U4662" s="34">
        <f t="shared" si="1542"/>
        <v>0</v>
      </c>
      <c r="V4662" s="16">
        <f t="shared" ca="1" si="1526"/>
        <v>44139</v>
      </c>
      <c r="W4662" s="56">
        <f t="shared" ca="1" si="1527"/>
        <v>10</v>
      </c>
      <c r="X4662" s="56">
        <f t="shared" ca="1" si="1528"/>
        <v>2020</v>
      </c>
      <c r="Y4662" s="55" t="str">
        <f t="shared" ca="1" si="1529"/>
        <v>10-2020</v>
      </c>
      <c r="Z4662" s="51">
        <f ca="1">IFERROR(VLOOKUP(Y4662,IPC!$E$2:$F$1745,2,0),IPC!$H$1)</f>
        <v>138.32155800000001</v>
      </c>
      <c r="AA4662" s="48">
        <f t="shared" si="1543"/>
        <v>1</v>
      </c>
      <c r="AB4662" s="48">
        <f t="shared" si="1544"/>
        <v>1900</v>
      </c>
      <c r="AC4662" s="32" t="str">
        <f t="shared" si="1537"/>
        <v>1-1900</v>
      </c>
      <c r="AD4662" s="50">
        <f>IFERROR(VLOOKUP(AC4662,IPC!$E$2:$F$1745,2,0),IPC!$H$1)</f>
        <v>138.32155800000001</v>
      </c>
    </row>
    <row r="4663" spans="10:30" x14ac:dyDescent="0.25">
      <c r="J4663" s="44" t="str">
        <f t="shared" si="1531"/>
        <v/>
      </c>
      <c r="K4663" s="33" t="str">
        <f t="shared" ca="1" si="1535"/>
        <v/>
      </c>
      <c r="L4663" s="108">
        <f t="shared" ca="1" si="1534"/>
        <v>0</v>
      </c>
      <c r="M4663" s="44" t="str">
        <f t="shared" si="1532"/>
        <v/>
      </c>
      <c r="N4663" s="45" t="str">
        <f t="shared" ca="1" si="1536"/>
        <v/>
      </c>
      <c r="O4663" s="108">
        <f t="shared" si="1530"/>
        <v>0</v>
      </c>
      <c r="P4663" s="21" t="e">
        <f t="shared" si="1538"/>
        <v>#N/A</v>
      </c>
      <c r="Q4663" s="21" t="e">
        <f t="shared" si="1539"/>
        <v>#N/A</v>
      </c>
      <c r="R4663" s="21" t="e">
        <f t="shared" si="1540"/>
        <v>#N/A</v>
      </c>
      <c r="S4663" s="21" t="e">
        <f t="shared" si="1541"/>
        <v>#N/A</v>
      </c>
      <c r="T4663" s="29" t="e">
        <f t="shared" si="1533"/>
        <v>#N/A</v>
      </c>
      <c r="U4663" s="34">
        <f t="shared" si="1542"/>
        <v>0</v>
      </c>
      <c r="V4663" s="16">
        <f t="shared" ca="1" si="1526"/>
        <v>44139</v>
      </c>
      <c r="W4663" s="56">
        <f t="shared" ca="1" si="1527"/>
        <v>10</v>
      </c>
      <c r="X4663" s="56">
        <f t="shared" ca="1" si="1528"/>
        <v>2020</v>
      </c>
      <c r="Y4663" s="55" t="str">
        <f t="shared" ca="1" si="1529"/>
        <v>10-2020</v>
      </c>
      <c r="Z4663" s="51">
        <f ca="1">IFERROR(VLOOKUP(Y4663,IPC!$E$2:$F$1745,2,0),IPC!$H$1)</f>
        <v>138.32155800000001</v>
      </c>
      <c r="AA4663" s="48">
        <f t="shared" si="1543"/>
        <v>1</v>
      </c>
      <c r="AB4663" s="48">
        <f t="shared" si="1544"/>
        <v>1900</v>
      </c>
      <c r="AC4663" s="32" t="str">
        <f t="shared" si="1537"/>
        <v>1-1900</v>
      </c>
      <c r="AD4663" s="50">
        <f>IFERROR(VLOOKUP(AC4663,IPC!$E$2:$F$1745,2,0),IPC!$H$1)</f>
        <v>138.32155800000001</v>
      </c>
    </row>
    <row r="4664" spans="10:30" x14ac:dyDescent="0.25">
      <c r="J4664" s="44" t="str">
        <f t="shared" si="1531"/>
        <v/>
      </c>
      <c r="K4664" s="33" t="str">
        <f t="shared" ca="1" si="1535"/>
        <v/>
      </c>
      <c r="L4664" s="108">
        <f t="shared" ca="1" si="1534"/>
        <v>0</v>
      </c>
      <c r="M4664" s="44" t="str">
        <f t="shared" si="1532"/>
        <v/>
      </c>
      <c r="N4664" s="45" t="str">
        <f t="shared" ca="1" si="1536"/>
        <v/>
      </c>
      <c r="O4664" s="108">
        <f t="shared" si="1530"/>
        <v>0</v>
      </c>
      <c r="P4664" s="21" t="e">
        <f t="shared" si="1538"/>
        <v>#N/A</v>
      </c>
      <c r="Q4664" s="21" t="e">
        <f t="shared" si="1539"/>
        <v>#N/A</v>
      </c>
      <c r="R4664" s="21" t="e">
        <f t="shared" si="1540"/>
        <v>#N/A</v>
      </c>
      <c r="S4664" s="21" t="e">
        <f t="shared" si="1541"/>
        <v>#N/A</v>
      </c>
      <c r="T4664" s="29" t="e">
        <f t="shared" si="1533"/>
        <v>#N/A</v>
      </c>
      <c r="U4664" s="34">
        <f t="shared" si="1542"/>
        <v>0</v>
      </c>
      <c r="V4664" s="16">
        <f t="shared" ca="1" si="1526"/>
        <v>44139</v>
      </c>
      <c r="W4664" s="56">
        <f t="shared" ca="1" si="1527"/>
        <v>10</v>
      </c>
      <c r="X4664" s="56">
        <f t="shared" ca="1" si="1528"/>
        <v>2020</v>
      </c>
      <c r="Y4664" s="55" t="str">
        <f t="shared" ca="1" si="1529"/>
        <v>10-2020</v>
      </c>
      <c r="Z4664" s="51">
        <f ca="1">IFERROR(VLOOKUP(Y4664,IPC!$E$2:$F$1745,2,0),IPC!$H$1)</f>
        <v>138.32155800000001</v>
      </c>
      <c r="AA4664" s="48">
        <f t="shared" si="1543"/>
        <v>1</v>
      </c>
      <c r="AB4664" s="48">
        <f t="shared" si="1544"/>
        <v>1900</v>
      </c>
      <c r="AC4664" s="32" t="str">
        <f t="shared" si="1537"/>
        <v>1-1900</v>
      </c>
      <c r="AD4664" s="50">
        <f>IFERROR(VLOOKUP(AC4664,IPC!$E$2:$F$1745,2,0),IPC!$H$1)</f>
        <v>138.32155800000001</v>
      </c>
    </row>
    <row r="4665" spans="10:30" x14ac:dyDescent="0.25">
      <c r="J4665" s="44" t="str">
        <f t="shared" si="1531"/>
        <v/>
      </c>
      <c r="K4665" s="33" t="str">
        <f t="shared" ca="1" si="1535"/>
        <v/>
      </c>
      <c r="L4665" s="108">
        <f t="shared" ca="1" si="1534"/>
        <v>0</v>
      </c>
      <c r="M4665" s="44" t="str">
        <f t="shared" si="1532"/>
        <v/>
      </c>
      <c r="N4665" s="45" t="str">
        <f t="shared" ca="1" si="1536"/>
        <v/>
      </c>
      <c r="O4665" s="108">
        <f t="shared" si="1530"/>
        <v>0</v>
      </c>
      <c r="P4665" s="21" t="e">
        <f t="shared" si="1538"/>
        <v>#N/A</v>
      </c>
      <c r="Q4665" s="21" t="e">
        <f t="shared" si="1539"/>
        <v>#N/A</v>
      </c>
      <c r="R4665" s="21" t="e">
        <f t="shared" si="1540"/>
        <v>#N/A</v>
      </c>
      <c r="S4665" s="21" t="e">
        <f t="shared" si="1541"/>
        <v>#N/A</v>
      </c>
      <c r="T4665" s="29" t="e">
        <f t="shared" si="1533"/>
        <v>#N/A</v>
      </c>
      <c r="U4665" s="34">
        <f t="shared" si="1542"/>
        <v>0</v>
      </c>
      <c r="V4665" s="16">
        <f t="shared" ca="1" si="1526"/>
        <v>44139</v>
      </c>
      <c r="W4665" s="56">
        <f t="shared" ca="1" si="1527"/>
        <v>10</v>
      </c>
      <c r="X4665" s="56">
        <f t="shared" ca="1" si="1528"/>
        <v>2020</v>
      </c>
      <c r="Y4665" s="55" t="str">
        <f t="shared" ca="1" si="1529"/>
        <v>10-2020</v>
      </c>
      <c r="Z4665" s="51">
        <f ca="1">IFERROR(VLOOKUP(Y4665,IPC!$E$2:$F$1745,2,0),IPC!$H$1)</f>
        <v>138.32155800000001</v>
      </c>
      <c r="AA4665" s="48">
        <f t="shared" si="1543"/>
        <v>1</v>
      </c>
      <c r="AB4665" s="48">
        <f t="shared" si="1544"/>
        <v>1900</v>
      </c>
      <c r="AC4665" s="32" t="str">
        <f t="shared" si="1537"/>
        <v>1-1900</v>
      </c>
      <c r="AD4665" s="50">
        <f>IFERROR(VLOOKUP(AC4665,IPC!$E$2:$F$1745,2,0),IPC!$H$1)</f>
        <v>138.32155800000001</v>
      </c>
    </row>
    <row r="4666" spans="10:30" x14ac:dyDescent="0.25">
      <c r="J4666" s="44" t="str">
        <f t="shared" si="1531"/>
        <v/>
      </c>
      <c r="K4666" s="33" t="str">
        <f t="shared" ca="1" si="1535"/>
        <v/>
      </c>
      <c r="L4666" s="108">
        <f t="shared" ca="1" si="1534"/>
        <v>0</v>
      </c>
      <c r="M4666" s="44" t="str">
        <f t="shared" si="1532"/>
        <v/>
      </c>
      <c r="N4666" s="45" t="str">
        <f t="shared" ca="1" si="1536"/>
        <v/>
      </c>
      <c r="O4666" s="108">
        <f t="shared" si="1530"/>
        <v>0</v>
      </c>
      <c r="P4666" s="21" t="e">
        <f t="shared" si="1538"/>
        <v>#N/A</v>
      </c>
      <c r="Q4666" s="21" t="e">
        <f t="shared" si="1539"/>
        <v>#N/A</v>
      </c>
      <c r="R4666" s="21" t="e">
        <f t="shared" si="1540"/>
        <v>#N/A</v>
      </c>
      <c r="S4666" s="21" t="e">
        <f t="shared" si="1541"/>
        <v>#N/A</v>
      </c>
      <c r="T4666" s="29" t="e">
        <f t="shared" si="1533"/>
        <v>#N/A</v>
      </c>
      <c r="U4666" s="34">
        <f t="shared" si="1542"/>
        <v>0</v>
      </c>
      <c r="V4666" s="16">
        <f t="shared" ref="V4666:V4729" ca="1" si="1545">+TODAY()</f>
        <v>44139</v>
      </c>
      <c r="W4666" s="56">
        <f t="shared" ref="W4666:W4729" ca="1" si="1546">+MONTH(V4666)-1</f>
        <v>10</v>
      </c>
      <c r="X4666" s="56">
        <f t="shared" ref="X4666:X4729" ca="1" si="1547">+YEAR(V4666)</f>
        <v>2020</v>
      </c>
      <c r="Y4666" s="55" t="str">
        <f t="shared" ref="Y4666:Y4729" ca="1" si="1548">+W4666&amp;"-"&amp;X4666</f>
        <v>10-2020</v>
      </c>
      <c r="Z4666" s="51">
        <f ca="1">IFERROR(VLOOKUP(Y4666,IPC!$E$2:$F$1745,2,0),IPC!$H$1)</f>
        <v>138.32155800000001</v>
      </c>
      <c r="AA4666" s="48">
        <f t="shared" si="1543"/>
        <v>1</v>
      </c>
      <c r="AB4666" s="48">
        <f t="shared" si="1544"/>
        <v>1900</v>
      </c>
      <c r="AC4666" s="32" t="str">
        <f t="shared" si="1537"/>
        <v>1-1900</v>
      </c>
      <c r="AD4666" s="50">
        <f>IFERROR(VLOOKUP(AC4666,IPC!$E$2:$F$1745,2,0),IPC!$H$1)</f>
        <v>138.32155800000001</v>
      </c>
    </row>
    <row r="4667" spans="10:30" x14ac:dyDescent="0.25">
      <c r="J4667" s="44" t="str">
        <f t="shared" si="1531"/>
        <v/>
      </c>
      <c r="K4667" s="33" t="str">
        <f t="shared" ca="1" si="1535"/>
        <v/>
      </c>
      <c r="L4667" s="108">
        <f t="shared" ca="1" si="1534"/>
        <v>0</v>
      </c>
      <c r="M4667" s="44" t="str">
        <f t="shared" si="1532"/>
        <v/>
      </c>
      <c r="N4667" s="45" t="str">
        <f t="shared" ca="1" si="1536"/>
        <v/>
      </c>
      <c r="O4667" s="108">
        <f t="shared" si="1530"/>
        <v>0</v>
      </c>
      <c r="P4667" s="21" t="e">
        <f t="shared" si="1538"/>
        <v>#N/A</v>
      </c>
      <c r="Q4667" s="21" t="e">
        <f t="shared" si="1539"/>
        <v>#N/A</v>
      </c>
      <c r="R4667" s="21" t="e">
        <f t="shared" si="1540"/>
        <v>#N/A</v>
      </c>
      <c r="S4667" s="21" t="e">
        <f t="shared" si="1541"/>
        <v>#N/A</v>
      </c>
      <c r="T4667" s="29" t="e">
        <f t="shared" si="1533"/>
        <v>#N/A</v>
      </c>
      <c r="U4667" s="34">
        <f t="shared" si="1542"/>
        <v>0</v>
      </c>
      <c r="V4667" s="16">
        <f t="shared" ca="1" si="1545"/>
        <v>44139</v>
      </c>
      <c r="W4667" s="56">
        <f t="shared" ca="1" si="1546"/>
        <v>10</v>
      </c>
      <c r="X4667" s="56">
        <f t="shared" ca="1" si="1547"/>
        <v>2020</v>
      </c>
      <c r="Y4667" s="55" t="str">
        <f t="shared" ca="1" si="1548"/>
        <v>10-2020</v>
      </c>
      <c r="Z4667" s="51">
        <f ca="1">IFERROR(VLOOKUP(Y4667,IPC!$E$2:$F$1745,2,0),IPC!$H$1)</f>
        <v>138.32155800000001</v>
      </c>
      <c r="AA4667" s="48">
        <f t="shared" si="1543"/>
        <v>1</v>
      </c>
      <c r="AB4667" s="48">
        <f t="shared" si="1544"/>
        <v>1900</v>
      </c>
      <c r="AC4667" s="32" t="str">
        <f t="shared" si="1537"/>
        <v>1-1900</v>
      </c>
      <c r="AD4667" s="50">
        <f>IFERROR(VLOOKUP(AC4667,IPC!$E$2:$F$1745,2,0),IPC!$H$1)</f>
        <v>138.32155800000001</v>
      </c>
    </row>
    <row r="4668" spans="10:30" x14ac:dyDescent="0.25">
      <c r="J4668" s="44" t="str">
        <f t="shared" si="1531"/>
        <v/>
      </c>
      <c r="K4668" s="33" t="str">
        <f t="shared" ca="1" si="1535"/>
        <v/>
      </c>
      <c r="L4668" s="108">
        <f t="shared" ca="1" si="1534"/>
        <v>0</v>
      </c>
      <c r="M4668" s="44" t="str">
        <f t="shared" si="1532"/>
        <v/>
      </c>
      <c r="N4668" s="45" t="str">
        <f t="shared" ca="1" si="1536"/>
        <v/>
      </c>
      <c r="O4668" s="108">
        <f t="shared" si="1530"/>
        <v>0</v>
      </c>
      <c r="P4668" s="21" t="e">
        <f t="shared" si="1538"/>
        <v>#N/A</v>
      </c>
      <c r="Q4668" s="21" t="e">
        <f t="shared" si="1539"/>
        <v>#N/A</v>
      </c>
      <c r="R4668" s="21" t="e">
        <f t="shared" si="1540"/>
        <v>#N/A</v>
      </c>
      <c r="S4668" s="21" t="e">
        <f t="shared" si="1541"/>
        <v>#N/A</v>
      </c>
      <c r="T4668" s="29" t="e">
        <f t="shared" si="1533"/>
        <v>#N/A</v>
      </c>
      <c r="U4668" s="34">
        <f t="shared" si="1542"/>
        <v>0</v>
      </c>
      <c r="V4668" s="16">
        <f t="shared" ca="1" si="1545"/>
        <v>44139</v>
      </c>
      <c r="W4668" s="56">
        <f t="shared" ca="1" si="1546"/>
        <v>10</v>
      </c>
      <c r="X4668" s="56">
        <f t="shared" ca="1" si="1547"/>
        <v>2020</v>
      </c>
      <c r="Y4668" s="55" t="str">
        <f t="shared" ca="1" si="1548"/>
        <v>10-2020</v>
      </c>
      <c r="Z4668" s="51">
        <f ca="1">IFERROR(VLOOKUP(Y4668,IPC!$E$2:$F$1745,2,0),IPC!$H$1)</f>
        <v>138.32155800000001</v>
      </c>
      <c r="AA4668" s="48">
        <f t="shared" si="1543"/>
        <v>1</v>
      </c>
      <c r="AB4668" s="48">
        <f t="shared" si="1544"/>
        <v>1900</v>
      </c>
      <c r="AC4668" s="32" t="str">
        <f t="shared" si="1537"/>
        <v>1-1900</v>
      </c>
      <c r="AD4668" s="50">
        <f>IFERROR(VLOOKUP(AC4668,IPC!$E$2:$F$1745,2,0),IPC!$H$1)</f>
        <v>138.32155800000001</v>
      </c>
    </row>
    <row r="4669" spans="10:30" x14ac:dyDescent="0.25">
      <c r="J4669" s="44" t="str">
        <f t="shared" si="1531"/>
        <v/>
      </c>
      <c r="K4669" s="33" t="str">
        <f t="shared" ca="1" si="1535"/>
        <v/>
      </c>
      <c r="L4669" s="108">
        <f t="shared" ca="1" si="1534"/>
        <v>0</v>
      </c>
      <c r="M4669" s="44" t="str">
        <f t="shared" si="1532"/>
        <v/>
      </c>
      <c r="N4669" s="45" t="str">
        <f t="shared" ca="1" si="1536"/>
        <v/>
      </c>
      <c r="O4669" s="108">
        <f t="shared" si="1530"/>
        <v>0</v>
      </c>
      <c r="P4669" s="21" t="e">
        <f t="shared" si="1538"/>
        <v>#N/A</v>
      </c>
      <c r="Q4669" s="21" t="e">
        <f t="shared" si="1539"/>
        <v>#N/A</v>
      </c>
      <c r="R4669" s="21" t="e">
        <f t="shared" si="1540"/>
        <v>#N/A</v>
      </c>
      <c r="S4669" s="21" t="e">
        <f t="shared" si="1541"/>
        <v>#N/A</v>
      </c>
      <c r="T4669" s="29" t="e">
        <f t="shared" si="1533"/>
        <v>#N/A</v>
      </c>
      <c r="U4669" s="34">
        <f t="shared" si="1542"/>
        <v>0</v>
      </c>
      <c r="V4669" s="16">
        <f t="shared" ca="1" si="1545"/>
        <v>44139</v>
      </c>
      <c r="W4669" s="56">
        <f t="shared" ca="1" si="1546"/>
        <v>10</v>
      </c>
      <c r="X4669" s="56">
        <f t="shared" ca="1" si="1547"/>
        <v>2020</v>
      </c>
      <c r="Y4669" s="55" t="str">
        <f t="shared" ca="1" si="1548"/>
        <v>10-2020</v>
      </c>
      <c r="Z4669" s="51">
        <f ca="1">IFERROR(VLOOKUP(Y4669,IPC!$E$2:$F$1745,2,0),IPC!$H$1)</f>
        <v>138.32155800000001</v>
      </c>
      <c r="AA4669" s="48">
        <f t="shared" si="1543"/>
        <v>1</v>
      </c>
      <c r="AB4669" s="48">
        <f t="shared" si="1544"/>
        <v>1900</v>
      </c>
      <c r="AC4669" s="32" t="str">
        <f t="shared" si="1537"/>
        <v>1-1900</v>
      </c>
      <c r="AD4669" s="50">
        <f>IFERROR(VLOOKUP(AC4669,IPC!$E$2:$F$1745,2,0),IPC!$H$1)</f>
        <v>138.32155800000001</v>
      </c>
    </row>
    <row r="4670" spans="10:30" x14ac:dyDescent="0.25">
      <c r="J4670" s="44" t="str">
        <f t="shared" si="1531"/>
        <v/>
      </c>
      <c r="K4670" s="33" t="str">
        <f t="shared" ca="1" si="1535"/>
        <v/>
      </c>
      <c r="L4670" s="108">
        <f t="shared" ca="1" si="1534"/>
        <v>0</v>
      </c>
      <c r="M4670" s="44" t="str">
        <f t="shared" si="1532"/>
        <v/>
      </c>
      <c r="N4670" s="45" t="str">
        <f t="shared" ca="1" si="1536"/>
        <v/>
      </c>
      <c r="O4670" s="108">
        <f t="shared" si="1530"/>
        <v>0</v>
      </c>
      <c r="P4670" s="21" t="e">
        <f t="shared" si="1538"/>
        <v>#N/A</v>
      </c>
      <c r="Q4670" s="21" t="e">
        <f t="shared" si="1539"/>
        <v>#N/A</v>
      </c>
      <c r="R4670" s="21" t="e">
        <f t="shared" si="1540"/>
        <v>#N/A</v>
      </c>
      <c r="S4670" s="21" t="e">
        <f t="shared" si="1541"/>
        <v>#N/A</v>
      </c>
      <c r="T4670" s="29" t="e">
        <f t="shared" si="1533"/>
        <v>#N/A</v>
      </c>
      <c r="U4670" s="34">
        <f t="shared" si="1542"/>
        <v>0</v>
      </c>
      <c r="V4670" s="16">
        <f t="shared" ca="1" si="1545"/>
        <v>44139</v>
      </c>
      <c r="W4670" s="56">
        <f t="shared" ca="1" si="1546"/>
        <v>10</v>
      </c>
      <c r="X4670" s="56">
        <f t="shared" ca="1" si="1547"/>
        <v>2020</v>
      </c>
      <c r="Y4670" s="55" t="str">
        <f t="shared" ca="1" si="1548"/>
        <v>10-2020</v>
      </c>
      <c r="Z4670" s="51">
        <f ca="1">IFERROR(VLOOKUP(Y4670,IPC!$E$2:$F$1745,2,0),IPC!$H$1)</f>
        <v>138.32155800000001</v>
      </c>
      <c r="AA4670" s="48">
        <f t="shared" si="1543"/>
        <v>1</v>
      </c>
      <c r="AB4670" s="48">
        <f t="shared" si="1544"/>
        <v>1900</v>
      </c>
      <c r="AC4670" s="32" t="str">
        <f t="shared" si="1537"/>
        <v>1-1900</v>
      </c>
      <c r="AD4670" s="50">
        <f>IFERROR(VLOOKUP(AC4670,IPC!$E$2:$F$1745,2,0),IPC!$H$1)</f>
        <v>138.32155800000001</v>
      </c>
    </row>
    <row r="4671" spans="10:30" x14ac:dyDescent="0.25">
      <c r="J4671" s="44" t="str">
        <f t="shared" si="1531"/>
        <v/>
      </c>
      <c r="K4671" s="33" t="str">
        <f t="shared" ca="1" si="1535"/>
        <v/>
      </c>
      <c r="L4671" s="108">
        <f t="shared" ca="1" si="1534"/>
        <v>0</v>
      </c>
      <c r="M4671" s="44" t="str">
        <f t="shared" si="1532"/>
        <v/>
      </c>
      <c r="N4671" s="45" t="str">
        <f t="shared" ca="1" si="1536"/>
        <v/>
      </c>
      <c r="O4671" s="108">
        <f t="shared" si="1530"/>
        <v>0</v>
      </c>
      <c r="P4671" s="21" t="e">
        <f t="shared" si="1538"/>
        <v>#N/A</v>
      </c>
      <c r="Q4671" s="21" t="e">
        <f t="shared" si="1539"/>
        <v>#N/A</v>
      </c>
      <c r="R4671" s="21" t="e">
        <f t="shared" si="1540"/>
        <v>#N/A</v>
      </c>
      <c r="S4671" s="21" t="e">
        <f t="shared" si="1541"/>
        <v>#N/A</v>
      </c>
      <c r="T4671" s="29" t="e">
        <f t="shared" si="1533"/>
        <v>#N/A</v>
      </c>
      <c r="U4671" s="34">
        <f t="shared" si="1542"/>
        <v>0</v>
      </c>
      <c r="V4671" s="16">
        <f t="shared" ca="1" si="1545"/>
        <v>44139</v>
      </c>
      <c r="W4671" s="56">
        <f t="shared" ca="1" si="1546"/>
        <v>10</v>
      </c>
      <c r="X4671" s="56">
        <f t="shared" ca="1" si="1547"/>
        <v>2020</v>
      </c>
      <c r="Y4671" s="55" t="str">
        <f t="shared" ca="1" si="1548"/>
        <v>10-2020</v>
      </c>
      <c r="Z4671" s="51">
        <f ca="1">IFERROR(VLOOKUP(Y4671,IPC!$E$2:$F$1745,2,0),IPC!$H$1)</f>
        <v>138.32155800000001</v>
      </c>
      <c r="AA4671" s="48">
        <f t="shared" si="1543"/>
        <v>1</v>
      </c>
      <c r="AB4671" s="48">
        <f t="shared" si="1544"/>
        <v>1900</v>
      </c>
      <c r="AC4671" s="32" t="str">
        <f t="shared" si="1537"/>
        <v>1-1900</v>
      </c>
      <c r="AD4671" s="50">
        <f>IFERROR(VLOOKUP(AC4671,IPC!$E$2:$F$1745,2,0),IPC!$H$1)</f>
        <v>138.32155800000001</v>
      </c>
    </row>
    <row r="4672" spans="10:30" x14ac:dyDescent="0.25">
      <c r="J4672" s="44" t="str">
        <f t="shared" si="1531"/>
        <v/>
      </c>
      <c r="K4672" s="33" t="str">
        <f t="shared" ca="1" si="1535"/>
        <v/>
      </c>
      <c r="L4672" s="108">
        <f t="shared" ca="1" si="1534"/>
        <v>0</v>
      </c>
      <c r="M4672" s="44" t="str">
        <f t="shared" si="1532"/>
        <v/>
      </c>
      <c r="N4672" s="45" t="str">
        <f t="shared" ca="1" si="1536"/>
        <v/>
      </c>
      <c r="O4672" s="108">
        <f t="shared" si="1530"/>
        <v>0</v>
      </c>
      <c r="P4672" s="21" t="e">
        <f t="shared" si="1538"/>
        <v>#N/A</v>
      </c>
      <c r="Q4672" s="21" t="e">
        <f t="shared" si="1539"/>
        <v>#N/A</v>
      </c>
      <c r="R4672" s="21" t="e">
        <f t="shared" si="1540"/>
        <v>#N/A</v>
      </c>
      <c r="S4672" s="21" t="e">
        <f t="shared" si="1541"/>
        <v>#N/A</v>
      </c>
      <c r="T4672" s="29" t="e">
        <f t="shared" si="1533"/>
        <v>#N/A</v>
      </c>
      <c r="U4672" s="34">
        <f t="shared" si="1542"/>
        <v>0</v>
      </c>
      <c r="V4672" s="16">
        <f t="shared" ca="1" si="1545"/>
        <v>44139</v>
      </c>
      <c r="W4672" s="56">
        <f t="shared" ca="1" si="1546"/>
        <v>10</v>
      </c>
      <c r="X4672" s="56">
        <f t="shared" ca="1" si="1547"/>
        <v>2020</v>
      </c>
      <c r="Y4672" s="55" t="str">
        <f t="shared" ca="1" si="1548"/>
        <v>10-2020</v>
      </c>
      <c r="Z4672" s="51">
        <f ca="1">IFERROR(VLOOKUP(Y4672,IPC!$E$2:$F$1745,2,0),IPC!$H$1)</f>
        <v>138.32155800000001</v>
      </c>
      <c r="AA4672" s="48">
        <f t="shared" si="1543"/>
        <v>1</v>
      </c>
      <c r="AB4672" s="48">
        <f t="shared" si="1544"/>
        <v>1900</v>
      </c>
      <c r="AC4672" s="32" t="str">
        <f t="shared" si="1537"/>
        <v>1-1900</v>
      </c>
      <c r="AD4672" s="50">
        <f>IFERROR(VLOOKUP(AC4672,IPC!$E$2:$F$1745,2,0),IPC!$H$1)</f>
        <v>138.32155800000001</v>
      </c>
    </row>
    <row r="4673" spans="10:30" x14ac:dyDescent="0.25">
      <c r="J4673" s="44" t="str">
        <f t="shared" si="1531"/>
        <v/>
      </c>
      <c r="K4673" s="33" t="str">
        <f t="shared" ca="1" si="1535"/>
        <v/>
      </c>
      <c r="L4673" s="108">
        <f t="shared" ca="1" si="1534"/>
        <v>0</v>
      </c>
      <c r="M4673" s="44" t="str">
        <f t="shared" si="1532"/>
        <v/>
      </c>
      <c r="N4673" s="45" t="str">
        <f t="shared" ca="1" si="1536"/>
        <v/>
      </c>
      <c r="O4673" s="108">
        <f t="shared" si="1530"/>
        <v>0</v>
      </c>
      <c r="P4673" s="21" t="e">
        <f t="shared" si="1538"/>
        <v>#N/A</v>
      </c>
      <c r="Q4673" s="21" t="e">
        <f t="shared" si="1539"/>
        <v>#N/A</v>
      </c>
      <c r="R4673" s="21" t="e">
        <f t="shared" si="1540"/>
        <v>#N/A</v>
      </c>
      <c r="S4673" s="21" t="e">
        <f t="shared" si="1541"/>
        <v>#N/A</v>
      </c>
      <c r="T4673" s="29" t="e">
        <f t="shared" si="1533"/>
        <v>#N/A</v>
      </c>
      <c r="U4673" s="34">
        <f t="shared" si="1542"/>
        <v>0</v>
      </c>
      <c r="V4673" s="16">
        <f t="shared" ca="1" si="1545"/>
        <v>44139</v>
      </c>
      <c r="W4673" s="56">
        <f t="shared" ca="1" si="1546"/>
        <v>10</v>
      </c>
      <c r="X4673" s="56">
        <f t="shared" ca="1" si="1547"/>
        <v>2020</v>
      </c>
      <c r="Y4673" s="55" t="str">
        <f t="shared" ca="1" si="1548"/>
        <v>10-2020</v>
      </c>
      <c r="Z4673" s="51">
        <f ca="1">IFERROR(VLOOKUP(Y4673,IPC!$E$2:$F$1745,2,0),IPC!$H$1)</f>
        <v>138.32155800000001</v>
      </c>
      <c r="AA4673" s="48">
        <f t="shared" si="1543"/>
        <v>1</v>
      </c>
      <c r="AB4673" s="48">
        <f t="shared" si="1544"/>
        <v>1900</v>
      </c>
      <c r="AC4673" s="32" t="str">
        <f t="shared" si="1537"/>
        <v>1-1900</v>
      </c>
      <c r="AD4673" s="50">
        <f>IFERROR(VLOOKUP(AC4673,IPC!$E$2:$F$1745,2,0),IPC!$H$1)</f>
        <v>138.32155800000001</v>
      </c>
    </row>
    <row r="4674" spans="10:30" x14ac:dyDescent="0.25">
      <c r="J4674" s="44" t="str">
        <f t="shared" si="1531"/>
        <v/>
      </c>
      <c r="K4674" s="33" t="str">
        <f t="shared" ca="1" si="1535"/>
        <v/>
      </c>
      <c r="L4674" s="108">
        <f t="shared" ca="1" si="1534"/>
        <v>0</v>
      </c>
      <c r="M4674" s="44" t="str">
        <f t="shared" si="1532"/>
        <v/>
      </c>
      <c r="N4674" s="45" t="str">
        <f t="shared" ca="1" si="1536"/>
        <v/>
      </c>
      <c r="O4674" s="108">
        <f t="shared" si="1530"/>
        <v>0</v>
      </c>
      <c r="P4674" s="21" t="e">
        <f t="shared" si="1538"/>
        <v>#N/A</v>
      </c>
      <c r="Q4674" s="21" t="e">
        <f t="shared" si="1539"/>
        <v>#N/A</v>
      </c>
      <c r="R4674" s="21" t="e">
        <f t="shared" si="1540"/>
        <v>#N/A</v>
      </c>
      <c r="S4674" s="21" t="e">
        <f t="shared" si="1541"/>
        <v>#N/A</v>
      </c>
      <c r="T4674" s="29" t="e">
        <f t="shared" si="1533"/>
        <v>#N/A</v>
      </c>
      <c r="U4674" s="34">
        <f t="shared" si="1542"/>
        <v>0</v>
      </c>
      <c r="V4674" s="16">
        <f t="shared" ca="1" si="1545"/>
        <v>44139</v>
      </c>
      <c r="W4674" s="56">
        <f t="shared" ca="1" si="1546"/>
        <v>10</v>
      </c>
      <c r="X4674" s="56">
        <f t="shared" ca="1" si="1547"/>
        <v>2020</v>
      </c>
      <c r="Y4674" s="55" t="str">
        <f t="shared" ca="1" si="1548"/>
        <v>10-2020</v>
      </c>
      <c r="Z4674" s="51">
        <f ca="1">IFERROR(VLOOKUP(Y4674,IPC!$E$2:$F$1745,2,0),IPC!$H$1)</f>
        <v>138.32155800000001</v>
      </c>
      <c r="AA4674" s="48">
        <f t="shared" si="1543"/>
        <v>1</v>
      </c>
      <c r="AB4674" s="48">
        <f t="shared" si="1544"/>
        <v>1900</v>
      </c>
      <c r="AC4674" s="32" t="str">
        <f t="shared" si="1537"/>
        <v>1-1900</v>
      </c>
      <c r="AD4674" s="50">
        <f>IFERROR(VLOOKUP(AC4674,IPC!$E$2:$F$1745,2,0),IPC!$H$1)</f>
        <v>138.32155800000001</v>
      </c>
    </row>
    <row r="4675" spans="10:30" x14ac:dyDescent="0.25">
      <c r="J4675" s="44" t="str">
        <f t="shared" si="1531"/>
        <v/>
      </c>
      <c r="K4675" s="33" t="str">
        <f t="shared" ca="1" si="1535"/>
        <v/>
      </c>
      <c r="L4675" s="108">
        <f t="shared" ca="1" si="1534"/>
        <v>0</v>
      </c>
      <c r="M4675" s="44" t="str">
        <f t="shared" si="1532"/>
        <v/>
      </c>
      <c r="N4675" s="45" t="str">
        <f t="shared" ca="1" si="1536"/>
        <v/>
      </c>
      <c r="O4675" s="108">
        <f t="shared" si="1530"/>
        <v>0</v>
      </c>
      <c r="P4675" s="21" t="e">
        <f t="shared" si="1538"/>
        <v>#N/A</v>
      </c>
      <c r="Q4675" s="21" t="e">
        <f t="shared" si="1539"/>
        <v>#N/A</v>
      </c>
      <c r="R4675" s="21" t="e">
        <f t="shared" si="1540"/>
        <v>#N/A</v>
      </c>
      <c r="S4675" s="21" t="e">
        <f t="shared" si="1541"/>
        <v>#N/A</v>
      </c>
      <c r="T4675" s="29" t="e">
        <f t="shared" si="1533"/>
        <v>#N/A</v>
      </c>
      <c r="U4675" s="34">
        <f t="shared" si="1542"/>
        <v>0</v>
      </c>
      <c r="V4675" s="16">
        <f t="shared" ca="1" si="1545"/>
        <v>44139</v>
      </c>
      <c r="W4675" s="56">
        <f t="shared" ca="1" si="1546"/>
        <v>10</v>
      </c>
      <c r="X4675" s="56">
        <f t="shared" ca="1" si="1547"/>
        <v>2020</v>
      </c>
      <c r="Y4675" s="55" t="str">
        <f t="shared" ca="1" si="1548"/>
        <v>10-2020</v>
      </c>
      <c r="Z4675" s="51">
        <f ca="1">IFERROR(VLOOKUP(Y4675,IPC!$E$2:$F$1745,2,0),IPC!$H$1)</f>
        <v>138.32155800000001</v>
      </c>
      <c r="AA4675" s="48">
        <f t="shared" si="1543"/>
        <v>1</v>
      </c>
      <c r="AB4675" s="48">
        <f t="shared" si="1544"/>
        <v>1900</v>
      </c>
      <c r="AC4675" s="32" t="str">
        <f t="shared" si="1537"/>
        <v>1-1900</v>
      </c>
      <c r="AD4675" s="50">
        <f>IFERROR(VLOOKUP(AC4675,IPC!$E$2:$F$1745,2,0),IPC!$H$1)</f>
        <v>138.32155800000001</v>
      </c>
    </row>
    <row r="4676" spans="10:30" x14ac:dyDescent="0.25">
      <c r="J4676" s="44" t="str">
        <f t="shared" si="1531"/>
        <v/>
      </c>
      <c r="K4676" s="33" t="str">
        <f t="shared" ca="1" si="1535"/>
        <v/>
      </c>
      <c r="L4676" s="108">
        <f t="shared" ca="1" si="1534"/>
        <v>0</v>
      </c>
      <c r="M4676" s="44" t="str">
        <f t="shared" si="1532"/>
        <v/>
      </c>
      <c r="N4676" s="45" t="str">
        <f t="shared" ca="1" si="1536"/>
        <v/>
      </c>
      <c r="O4676" s="108">
        <f t="shared" si="1530"/>
        <v>0</v>
      </c>
      <c r="P4676" s="21" t="e">
        <f t="shared" si="1538"/>
        <v>#N/A</v>
      </c>
      <c r="Q4676" s="21" t="e">
        <f t="shared" si="1539"/>
        <v>#N/A</v>
      </c>
      <c r="R4676" s="21" t="e">
        <f t="shared" si="1540"/>
        <v>#N/A</v>
      </c>
      <c r="S4676" s="21" t="e">
        <f t="shared" si="1541"/>
        <v>#N/A</v>
      </c>
      <c r="T4676" s="29" t="e">
        <f t="shared" si="1533"/>
        <v>#N/A</v>
      </c>
      <c r="U4676" s="34">
        <f t="shared" si="1542"/>
        <v>0</v>
      </c>
      <c r="V4676" s="16">
        <f t="shared" ca="1" si="1545"/>
        <v>44139</v>
      </c>
      <c r="W4676" s="56">
        <f t="shared" ca="1" si="1546"/>
        <v>10</v>
      </c>
      <c r="X4676" s="56">
        <f t="shared" ca="1" si="1547"/>
        <v>2020</v>
      </c>
      <c r="Y4676" s="55" t="str">
        <f t="shared" ca="1" si="1548"/>
        <v>10-2020</v>
      </c>
      <c r="Z4676" s="51">
        <f ca="1">IFERROR(VLOOKUP(Y4676,IPC!$E$2:$F$1745,2,0),IPC!$H$1)</f>
        <v>138.32155800000001</v>
      </c>
      <c r="AA4676" s="48">
        <f t="shared" si="1543"/>
        <v>1</v>
      </c>
      <c r="AB4676" s="48">
        <f t="shared" si="1544"/>
        <v>1900</v>
      </c>
      <c r="AC4676" s="32" t="str">
        <f t="shared" si="1537"/>
        <v>1-1900</v>
      </c>
      <c r="AD4676" s="50">
        <f>IFERROR(VLOOKUP(AC4676,IPC!$E$2:$F$1745,2,0),IPC!$H$1)</f>
        <v>138.32155800000001</v>
      </c>
    </row>
    <row r="4677" spans="10:30" x14ac:dyDescent="0.25">
      <c r="J4677" s="44" t="str">
        <f t="shared" si="1531"/>
        <v/>
      </c>
      <c r="K4677" s="33" t="str">
        <f t="shared" ca="1" si="1535"/>
        <v/>
      </c>
      <c r="L4677" s="108">
        <f t="shared" ca="1" si="1534"/>
        <v>0</v>
      </c>
      <c r="M4677" s="44" t="str">
        <f t="shared" si="1532"/>
        <v/>
      </c>
      <c r="N4677" s="45" t="str">
        <f t="shared" ca="1" si="1536"/>
        <v/>
      </c>
      <c r="O4677" s="108">
        <f t="shared" si="1530"/>
        <v>0</v>
      </c>
      <c r="P4677" s="21" t="e">
        <f t="shared" si="1538"/>
        <v>#N/A</v>
      </c>
      <c r="Q4677" s="21" t="e">
        <f t="shared" si="1539"/>
        <v>#N/A</v>
      </c>
      <c r="R4677" s="21" t="e">
        <f t="shared" si="1540"/>
        <v>#N/A</v>
      </c>
      <c r="S4677" s="21" t="e">
        <f t="shared" si="1541"/>
        <v>#N/A</v>
      </c>
      <c r="T4677" s="29" t="e">
        <f t="shared" si="1533"/>
        <v>#N/A</v>
      </c>
      <c r="U4677" s="34">
        <f t="shared" si="1542"/>
        <v>0</v>
      </c>
      <c r="V4677" s="16">
        <f t="shared" ca="1" si="1545"/>
        <v>44139</v>
      </c>
      <c r="W4677" s="56">
        <f t="shared" ca="1" si="1546"/>
        <v>10</v>
      </c>
      <c r="X4677" s="56">
        <f t="shared" ca="1" si="1547"/>
        <v>2020</v>
      </c>
      <c r="Y4677" s="55" t="str">
        <f t="shared" ca="1" si="1548"/>
        <v>10-2020</v>
      </c>
      <c r="Z4677" s="51">
        <f ca="1">IFERROR(VLOOKUP(Y4677,IPC!$E$2:$F$1745,2,0),IPC!$H$1)</f>
        <v>138.32155800000001</v>
      </c>
      <c r="AA4677" s="48">
        <f t="shared" si="1543"/>
        <v>1</v>
      </c>
      <c r="AB4677" s="48">
        <f t="shared" si="1544"/>
        <v>1900</v>
      </c>
      <c r="AC4677" s="32" t="str">
        <f t="shared" si="1537"/>
        <v>1-1900</v>
      </c>
      <c r="AD4677" s="50">
        <f>IFERROR(VLOOKUP(AC4677,IPC!$E$2:$F$1745,2,0),IPC!$H$1)</f>
        <v>138.32155800000001</v>
      </c>
    </row>
    <row r="4678" spans="10:30" x14ac:dyDescent="0.25">
      <c r="J4678" s="44" t="str">
        <f t="shared" si="1531"/>
        <v/>
      </c>
      <c r="K4678" s="33" t="str">
        <f t="shared" ca="1" si="1535"/>
        <v/>
      </c>
      <c r="L4678" s="108">
        <f t="shared" ca="1" si="1534"/>
        <v>0</v>
      </c>
      <c r="M4678" s="44" t="str">
        <f t="shared" si="1532"/>
        <v/>
      </c>
      <c r="N4678" s="45" t="str">
        <f t="shared" ca="1" si="1536"/>
        <v/>
      </c>
      <c r="O4678" s="108">
        <f t="shared" si="1530"/>
        <v>0</v>
      </c>
      <c r="P4678" s="21" t="e">
        <f t="shared" si="1538"/>
        <v>#N/A</v>
      </c>
      <c r="Q4678" s="21" t="e">
        <f t="shared" si="1539"/>
        <v>#N/A</v>
      </c>
      <c r="R4678" s="21" t="e">
        <f t="shared" si="1540"/>
        <v>#N/A</v>
      </c>
      <c r="S4678" s="21" t="e">
        <f t="shared" si="1541"/>
        <v>#N/A</v>
      </c>
      <c r="T4678" s="29" t="e">
        <f t="shared" si="1533"/>
        <v>#N/A</v>
      </c>
      <c r="U4678" s="34">
        <f t="shared" si="1542"/>
        <v>0</v>
      </c>
      <c r="V4678" s="16">
        <f t="shared" ca="1" si="1545"/>
        <v>44139</v>
      </c>
      <c r="W4678" s="56">
        <f t="shared" ca="1" si="1546"/>
        <v>10</v>
      </c>
      <c r="X4678" s="56">
        <f t="shared" ca="1" si="1547"/>
        <v>2020</v>
      </c>
      <c r="Y4678" s="55" t="str">
        <f t="shared" ca="1" si="1548"/>
        <v>10-2020</v>
      </c>
      <c r="Z4678" s="51">
        <f ca="1">IFERROR(VLOOKUP(Y4678,IPC!$E$2:$F$1745,2,0),IPC!$H$1)</f>
        <v>138.32155800000001</v>
      </c>
      <c r="AA4678" s="48">
        <f t="shared" si="1543"/>
        <v>1</v>
      </c>
      <c r="AB4678" s="48">
        <f t="shared" si="1544"/>
        <v>1900</v>
      </c>
      <c r="AC4678" s="32" t="str">
        <f t="shared" si="1537"/>
        <v>1-1900</v>
      </c>
      <c r="AD4678" s="50">
        <f>IFERROR(VLOOKUP(AC4678,IPC!$E$2:$F$1745,2,0),IPC!$H$1)</f>
        <v>138.32155800000001</v>
      </c>
    </row>
    <row r="4679" spans="10:30" x14ac:dyDescent="0.25">
      <c r="J4679" s="44" t="str">
        <f t="shared" si="1531"/>
        <v/>
      </c>
      <c r="K4679" s="33" t="str">
        <f t="shared" ca="1" si="1535"/>
        <v/>
      </c>
      <c r="L4679" s="108">
        <f t="shared" ca="1" si="1534"/>
        <v>0</v>
      </c>
      <c r="M4679" s="44" t="str">
        <f t="shared" si="1532"/>
        <v/>
      </c>
      <c r="N4679" s="45" t="str">
        <f t="shared" ca="1" si="1536"/>
        <v/>
      </c>
      <c r="O4679" s="108">
        <f t="shared" si="1530"/>
        <v>0</v>
      </c>
      <c r="P4679" s="21" t="e">
        <f t="shared" si="1538"/>
        <v>#N/A</v>
      </c>
      <c r="Q4679" s="21" t="e">
        <f t="shared" si="1539"/>
        <v>#N/A</v>
      </c>
      <c r="R4679" s="21" t="e">
        <f t="shared" si="1540"/>
        <v>#N/A</v>
      </c>
      <c r="S4679" s="21" t="e">
        <f t="shared" si="1541"/>
        <v>#N/A</v>
      </c>
      <c r="T4679" s="29" t="e">
        <f t="shared" si="1533"/>
        <v>#N/A</v>
      </c>
      <c r="U4679" s="34">
        <f t="shared" si="1542"/>
        <v>0</v>
      </c>
      <c r="V4679" s="16">
        <f t="shared" ca="1" si="1545"/>
        <v>44139</v>
      </c>
      <c r="W4679" s="56">
        <f t="shared" ca="1" si="1546"/>
        <v>10</v>
      </c>
      <c r="X4679" s="56">
        <f t="shared" ca="1" si="1547"/>
        <v>2020</v>
      </c>
      <c r="Y4679" s="55" t="str">
        <f t="shared" ca="1" si="1548"/>
        <v>10-2020</v>
      </c>
      <c r="Z4679" s="51">
        <f ca="1">IFERROR(VLOOKUP(Y4679,IPC!$E$2:$F$1745,2,0),IPC!$H$1)</f>
        <v>138.32155800000001</v>
      </c>
      <c r="AA4679" s="48">
        <f t="shared" si="1543"/>
        <v>1</v>
      </c>
      <c r="AB4679" s="48">
        <f t="shared" si="1544"/>
        <v>1900</v>
      </c>
      <c r="AC4679" s="32" t="str">
        <f t="shared" si="1537"/>
        <v>1-1900</v>
      </c>
      <c r="AD4679" s="50">
        <f>IFERROR(VLOOKUP(AC4679,IPC!$E$2:$F$1745,2,0),IPC!$H$1)</f>
        <v>138.32155800000001</v>
      </c>
    </row>
    <row r="4680" spans="10:30" x14ac:dyDescent="0.25">
      <c r="J4680" s="44" t="str">
        <f t="shared" si="1531"/>
        <v/>
      </c>
      <c r="K4680" s="33" t="str">
        <f t="shared" ca="1" si="1535"/>
        <v/>
      </c>
      <c r="L4680" s="108">
        <f t="shared" ca="1" si="1534"/>
        <v>0</v>
      </c>
      <c r="M4680" s="44" t="str">
        <f t="shared" si="1532"/>
        <v/>
      </c>
      <c r="N4680" s="45" t="str">
        <f t="shared" ca="1" si="1536"/>
        <v/>
      </c>
      <c r="O4680" s="108">
        <f t="shared" si="1530"/>
        <v>0</v>
      </c>
      <c r="P4680" s="21" t="e">
        <f t="shared" si="1538"/>
        <v>#N/A</v>
      </c>
      <c r="Q4680" s="21" t="e">
        <f t="shared" si="1539"/>
        <v>#N/A</v>
      </c>
      <c r="R4680" s="21" t="e">
        <f t="shared" si="1540"/>
        <v>#N/A</v>
      </c>
      <c r="S4680" s="21" t="e">
        <f t="shared" si="1541"/>
        <v>#N/A</v>
      </c>
      <c r="T4680" s="29" t="e">
        <f t="shared" si="1533"/>
        <v>#N/A</v>
      </c>
      <c r="U4680" s="34">
        <f t="shared" si="1542"/>
        <v>0</v>
      </c>
      <c r="V4680" s="16">
        <f t="shared" ca="1" si="1545"/>
        <v>44139</v>
      </c>
      <c r="W4680" s="56">
        <f t="shared" ca="1" si="1546"/>
        <v>10</v>
      </c>
      <c r="X4680" s="56">
        <f t="shared" ca="1" si="1547"/>
        <v>2020</v>
      </c>
      <c r="Y4680" s="55" t="str">
        <f t="shared" ca="1" si="1548"/>
        <v>10-2020</v>
      </c>
      <c r="Z4680" s="51">
        <f ca="1">IFERROR(VLOOKUP(Y4680,IPC!$E$2:$F$1745,2,0),IPC!$H$1)</f>
        <v>138.32155800000001</v>
      </c>
      <c r="AA4680" s="48">
        <f t="shared" si="1543"/>
        <v>1</v>
      </c>
      <c r="AB4680" s="48">
        <f t="shared" si="1544"/>
        <v>1900</v>
      </c>
      <c r="AC4680" s="32" t="str">
        <f t="shared" si="1537"/>
        <v>1-1900</v>
      </c>
      <c r="AD4680" s="50">
        <f>IFERROR(VLOOKUP(AC4680,IPC!$E$2:$F$1745,2,0),IPC!$H$1)</f>
        <v>138.32155800000001</v>
      </c>
    </row>
    <row r="4681" spans="10:30" x14ac:dyDescent="0.25">
      <c r="J4681" s="44" t="str">
        <f t="shared" si="1531"/>
        <v/>
      </c>
      <c r="K4681" s="33" t="str">
        <f t="shared" ca="1" si="1535"/>
        <v/>
      </c>
      <c r="L4681" s="108">
        <f t="shared" ca="1" si="1534"/>
        <v>0</v>
      </c>
      <c r="M4681" s="44" t="str">
        <f t="shared" si="1532"/>
        <v/>
      </c>
      <c r="N4681" s="45" t="str">
        <f t="shared" ca="1" si="1536"/>
        <v/>
      </c>
      <c r="O4681" s="108">
        <f t="shared" si="1530"/>
        <v>0</v>
      </c>
      <c r="P4681" s="21" t="e">
        <f t="shared" si="1538"/>
        <v>#N/A</v>
      </c>
      <c r="Q4681" s="21" t="e">
        <f t="shared" si="1539"/>
        <v>#N/A</v>
      </c>
      <c r="R4681" s="21" t="e">
        <f t="shared" si="1540"/>
        <v>#N/A</v>
      </c>
      <c r="S4681" s="21" t="e">
        <f t="shared" si="1541"/>
        <v>#N/A</v>
      </c>
      <c r="T4681" s="29" t="e">
        <f t="shared" si="1533"/>
        <v>#N/A</v>
      </c>
      <c r="U4681" s="34">
        <f t="shared" si="1542"/>
        <v>0</v>
      </c>
      <c r="V4681" s="16">
        <f t="shared" ca="1" si="1545"/>
        <v>44139</v>
      </c>
      <c r="W4681" s="56">
        <f t="shared" ca="1" si="1546"/>
        <v>10</v>
      </c>
      <c r="X4681" s="56">
        <f t="shared" ca="1" si="1547"/>
        <v>2020</v>
      </c>
      <c r="Y4681" s="55" t="str">
        <f t="shared" ca="1" si="1548"/>
        <v>10-2020</v>
      </c>
      <c r="Z4681" s="51">
        <f ca="1">IFERROR(VLOOKUP(Y4681,IPC!$E$2:$F$1745,2,0),IPC!$H$1)</f>
        <v>138.32155800000001</v>
      </c>
      <c r="AA4681" s="48">
        <f t="shared" si="1543"/>
        <v>1</v>
      </c>
      <c r="AB4681" s="48">
        <f t="shared" si="1544"/>
        <v>1900</v>
      </c>
      <c r="AC4681" s="32" t="str">
        <f t="shared" si="1537"/>
        <v>1-1900</v>
      </c>
      <c r="AD4681" s="50">
        <f>IFERROR(VLOOKUP(AC4681,IPC!$E$2:$F$1745,2,0),IPC!$H$1)</f>
        <v>138.32155800000001</v>
      </c>
    </row>
    <row r="4682" spans="10:30" x14ac:dyDescent="0.25">
      <c r="J4682" s="44" t="str">
        <f t="shared" si="1531"/>
        <v/>
      </c>
      <c r="K4682" s="33" t="str">
        <f t="shared" ca="1" si="1535"/>
        <v/>
      </c>
      <c r="L4682" s="108">
        <f t="shared" ca="1" si="1534"/>
        <v>0</v>
      </c>
      <c r="M4682" s="44" t="str">
        <f t="shared" si="1532"/>
        <v/>
      </c>
      <c r="N4682" s="45" t="str">
        <f t="shared" ca="1" si="1536"/>
        <v/>
      </c>
      <c r="O4682" s="108">
        <f t="shared" si="1530"/>
        <v>0</v>
      </c>
      <c r="P4682" s="21" t="e">
        <f t="shared" si="1538"/>
        <v>#N/A</v>
      </c>
      <c r="Q4682" s="21" t="e">
        <f t="shared" si="1539"/>
        <v>#N/A</v>
      </c>
      <c r="R4682" s="21" t="e">
        <f t="shared" si="1540"/>
        <v>#N/A</v>
      </c>
      <c r="S4682" s="21" t="e">
        <f t="shared" si="1541"/>
        <v>#N/A</v>
      </c>
      <c r="T4682" s="29" t="e">
        <f t="shared" si="1533"/>
        <v>#N/A</v>
      </c>
      <c r="U4682" s="34">
        <f t="shared" si="1542"/>
        <v>0</v>
      </c>
      <c r="V4682" s="16">
        <f t="shared" ca="1" si="1545"/>
        <v>44139</v>
      </c>
      <c r="W4682" s="56">
        <f t="shared" ca="1" si="1546"/>
        <v>10</v>
      </c>
      <c r="X4682" s="56">
        <f t="shared" ca="1" si="1547"/>
        <v>2020</v>
      </c>
      <c r="Y4682" s="55" t="str">
        <f t="shared" ca="1" si="1548"/>
        <v>10-2020</v>
      </c>
      <c r="Z4682" s="51">
        <f ca="1">IFERROR(VLOOKUP(Y4682,IPC!$E$2:$F$1745,2,0),IPC!$H$1)</f>
        <v>138.32155800000001</v>
      </c>
      <c r="AA4682" s="48">
        <f t="shared" si="1543"/>
        <v>1</v>
      </c>
      <c r="AB4682" s="48">
        <f t="shared" si="1544"/>
        <v>1900</v>
      </c>
      <c r="AC4682" s="32" t="str">
        <f t="shared" si="1537"/>
        <v>1-1900</v>
      </c>
      <c r="AD4682" s="50">
        <f>IFERROR(VLOOKUP(AC4682,IPC!$E$2:$F$1745,2,0),IPC!$H$1)</f>
        <v>138.32155800000001</v>
      </c>
    </row>
    <row r="4683" spans="10:30" x14ac:dyDescent="0.25">
      <c r="J4683" s="44" t="str">
        <f t="shared" si="1531"/>
        <v/>
      </c>
      <c r="K4683" s="33" t="str">
        <f t="shared" ca="1" si="1535"/>
        <v/>
      </c>
      <c r="L4683" s="108">
        <f t="shared" ca="1" si="1534"/>
        <v>0</v>
      </c>
      <c r="M4683" s="44" t="str">
        <f t="shared" si="1532"/>
        <v/>
      </c>
      <c r="N4683" s="45" t="str">
        <f t="shared" ca="1" si="1536"/>
        <v/>
      </c>
      <c r="O4683" s="108">
        <f t="shared" si="1530"/>
        <v>0</v>
      </c>
      <c r="P4683" s="21" t="e">
        <f t="shared" si="1538"/>
        <v>#N/A</v>
      </c>
      <c r="Q4683" s="21" t="e">
        <f t="shared" si="1539"/>
        <v>#N/A</v>
      </c>
      <c r="R4683" s="21" t="e">
        <f t="shared" si="1540"/>
        <v>#N/A</v>
      </c>
      <c r="S4683" s="21" t="e">
        <f t="shared" si="1541"/>
        <v>#N/A</v>
      </c>
      <c r="T4683" s="29" t="e">
        <f t="shared" si="1533"/>
        <v>#N/A</v>
      </c>
      <c r="U4683" s="34">
        <f t="shared" si="1542"/>
        <v>0</v>
      </c>
      <c r="V4683" s="16">
        <f t="shared" ca="1" si="1545"/>
        <v>44139</v>
      </c>
      <c r="W4683" s="56">
        <f t="shared" ca="1" si="1546"/>
        <v>10</v>
      </c>
      <c r="X4683" s="56">
        <f t="shared" ca="1" si="1547"/>
        <v>2020</v>
      </c>
      <c r="Y4683" s="55" t="str">
        <f t="shared" ca="1" si="1548"/>
        <v>10-2020</v>
      </c>
      <c r="Z4683" s="51">
        <f ca="1">IFERROR(VLOOKUP(Y4683,IPC!$E$2:$F$1745,2,0),IPC!$H$1)</f>
        <v>138.32155800000001</v>
      </c>
      <c r="AA4683" s="48">
        <f t="shared" si="1543"/>
        <v>1</v>
      </c>
      <c r="AB4683" s="48">
        <f t="shared" si="1544"/>
        <v>1900</v>
      </c>
      <c r="AC4683" s="32" t="str">
        <f t="shared" si="1537"/>
        <v>1-1900</v>
      </c>
      <c r="AD4683" s="50">
        <f>IFERROR(VLOOKUP(AC4683,IPC!$E$2:$F$1745,2,0),IPC!$H$1)</f>
        <v>138.32155800000001</v>
      </c>
    </row>
    <row r="4684" spans="10:30" x14ac:dyDescent="0.25">
      <c r="J4684" s="44" t="str">
        <f t="shared" si="1531"/>
        <v/>
      </c>
      <c r="K4684" s="33" t="str">
        <f t="shared" ca="1" si="1535"/>
        <v/>
      </c>
      <c r="L4684" s="108">
        <f t="shared" ca="1" si="1534"/>
        <v>0</v>
      </c>
      <c r="M4684" s="44" t="str">
        <f t="shared" si="1532"/>
        <v/>
      </c>
      <c r="N4684" s="45" t="str">
        <f t="shared" ca="1" si="1536"/>
        <v/>
      </c>
      <c r="O4684" s="108">
        <f t="shared" si="1530"/>
        <v>0</v>
      </c>
      <c r="P4684" s="21" t="e">
        <f t="shared" si="1538"/>
        <v>#N/A</v>
      </c>
      <c r="Q4684" s="21" t="e">
        <f t="shared" si="1539"/>
        <v>#N/A</v>
      </c>
      <c r="R4684" s="21" t="e">
        <f t="shared" si="1540"/>
        <v>#N/A</v>
      </c>
      <c r="S4684" s="21" t="e">
        <f t="shared" si="1541"/>
        <v>#N/A</v>
      </c>
      <c r="T4684" s="29" t="e">
        <f t="shared" si="1533"/>
        <v>#N/A</v>
      </c>
      <c r="U4684" s="34">
        <f t="shared" si="1542"/>
        <v>0</v>
      </c>
      <c r="V4684" s="16">
        <f t="shared" ca="1" si="1545"/>
        <v>44139</v>
      </c>
      <c r="W4684" s="56">
        <f t="shared" ca="1" si="1546"/>
        <v>10</v>
      </c>
      <c r="X4684" s="56">
        <f t="shared" ca="1" si="1547"/>
        <v>2020</v>
      </c>
      <c r="Y4684" s="55" t="str">
        <f t="shared" ca="1" si="1548"/>
        <v>10-2020</v>
      </c>
      <c r="Z4684" s="51">
        <f ca="1">IFERROR(VLOOKUP(Y4684,IPC!$E$2:$F$1745,2,0),IPC!$H$1)</f>
        <v>138.32155800000001</v>
      </c>
      <c r="AA4684" s="48">
        <f t="shared" si="1543"/>
        <v>1</v>
      </c>
      <c r="AB4684" s="48">
        <f t="shared" si="1544"/>
        <v>1900</v>
      </c>
      <c r="AC4684" s="32" t="str">
        <f t="shared" si="1537"/>
        <v>1-1900</v>
      </c>
      <c r="AD4684" s="50">
        <f>IFERROR(VLOOKUP(AC4684,IPC!$E$2:$F$1745,2,0),IPC!$H$1)</f>
        <v>138.32155800000001</v>
      </c>
    </row>
    <row r="4685" spans="10:30" x14ac:dyDescent="0.25">
      <c r="J4685" s="44" t="str">
        <f t="shared" si="1531"/>
        <v/>
      </c>
      <c r="K4685" s="33" t="str">
        <f t="shared" ca="1" si="1535"/>
        <v/>
      </c>
      <c r="L4685" s="108">
        <f t="shared" ca="1" si="1534"/>
        <v>0</v>
      </c>
      <c r="M4685" s="44" t="str">
        <f t="shared" si="1532"/>
        <v/>
      </c>
      <c r="N4685" s="45" t="str">
        <f t="shared" ca="1" si="1536"/>
        <v/>
      </c>
      <c r="O4685" s="108">
        <f t="shared" si="1530"/>
        <v>0</v>
      </c>
      <c r="P4685" s="21" t="e">
        <f t="shared" si="1538"/>
        <v>#N/A</v>
      </c>
      <c r="Q4685" s="21" t="e">
        <f t="shared" si="1539"/>
        <v>#N/A</v>
      </c>
      <c r="R4685" s="21" t="e">
        <f t="shared" si="1540"/>
        <v>#N/A</v>
      </c>
      <c r="S4685" s="21" t="e">
        <f t="shared" si="1541"/>
        <v>#N/A</v>
      </c>
      <c r="T4685" s="29" t="e">
        <f t="shared" si="1533"/>
        <v>#N/A</v>
      </c>
      <c r="U4685" s="34">
        <f t="shared" si="1542"/>
        <v>0</v>
      </c>
      <c r="V4685" s="16">
        <f t="shared" ca="1" si="1545"/>
        <v>44139</v>
      </c>
      <c r="W4685" s="56">
        <f t="shared" ca="1" si="1546"/>
        <v>10</v>
      </c>
      <c r="X4685" s="56">
        <f t="shared" ca="1" si="1547"/>
        <v>2020</v>
      </c>
      <c r="Y4685" s="55" t="str">
        <f t="shared" ca="1" si="1548"/>
        <v>10-2020</v>
      </c>
      <c r="Z4685" s="51">
        <f ca="1">IFERROR(VLOOKUP(Y4685,IPC!$E$2:$F$1745,2,0),IPC!$H$1)</f>
        <v>138.32155800000001</v>
      </c>
      <c r="AA4685" s="48">
        <f t="shared" si="1543"/>
        <v>1</v>
      </c>
      <c r="AB4685" s="48">
        <f t="shared" si="1544"/>
        <v>1900</v>
      </c>
      <c r="AC4685" s="32" t="str">
        <f t="shared" si="1537"/>
        <v>1-1900</v>
      </c>
      <c r="AD4685" s="50">
        <f>IFERROR(VLOOKUP(AC4685,IPC!$E$2:$F$1745,2,0),IPC!$H$1)</f>
        <v>138.32155800000001</v>
      </c>
    </row>
    <row r="4686" spans="10:30" x14ac:dyDescent="0.25">
      <c r="J4686" s="44" t="str">
        <f t="shared" si="1531"/>
        <v/>
      </c>
      <c r="K4686" s="33" t="str">
        <f t="shared" ca="1" si="1535"/>
        <v/>
      </c>
      <c r="L4686" s="108">
        <f t="shared" ca="1" si="1534"/>
        <v>0</v>
      </c>
      <c r="M4686" s="44" t="str">
        <f t="shared" si="1532"/>
        <v/>
      </c>
      <c r="N4686" s="45" t="str">
        <f t="shared" ca="1" si="1536"/>
        <v/>
      </c>
      <c r="O4686" s="108">
        <f t="shared" si="1530"/>
        <v>0</v>
      </c>
      <c r="P4686" s="21" t="e">
        <f t="shared" si="1538"/>
        <v>#N/A</v>
      </c>
      <c r="Q4686" s="21" t="e">
        <f t="shared" si="1539"/>
        <v>#N/A</v>
      </c>
      <c r="R4686" s="21" t="e">
        <f t="shared" si="1540"/>
        <v>#N/A</v>
      </c>
      <c r="S4686" s="21" t="e">
        <f t="shared" si="1541"/>
        <v>#N/A</v>
      </c>
      <c r="T4686" s="29" t="e">
        <f t="shared" si="1533"/>
        <v>#N/A</v>
      </c>
      <c r="U4686" s="34">
        <f t="shared" si="1542"/>
        <v>0</v>
      </c>
      <c r="V4686" s="16">
        <f t="shared" ca="1" si="1545"/>
        <v>44139</v>
      </c>
      <c r="W4686" s="56">
        <f t="shared" ca="1" si="1546"/>
        <v>10</v>
      </c>
      <c r="X4686" s="56">
        <f t="shared" ca="1" si="1547"/>
        <v>2020</v>
      </c>
      <c r="Y4686" s="55" t="str">
        <f t="shared" ca="1" si="1548"/>
        <v>10-2020</v>
      </c>
      <c r="Z4686" s="51">
        <f ca="1">IFERROR(VLOOKUP(Y4686,IPC!$E$2:$F$1745,2,0),IPC!$H$1)</f>
        <v>138.32155800000001</v>
      </c>
      <c r="AA4686" s="48">
        <f t="shared" si="1543"/>
        <v>1</v>
      </c>
      <c r="AB4686" s="48">
        <f t="shared" si="1544"/>
        <v>1900</v>
      </c>
      <c r="AC4686" s="32" t="str">
        <f t="shared" si="1537"/>
        <v>1-1900</v>
      </c>
      <c r="AD4686" s="50">
        <f>IFERROR(VLOOKUP(AC4686,IPC!$E$2:$F$1745,2,0),IPC!$H$1)</f>
        <v>138.32155800000001</v>
      </c>
    </row>
    <row r="4687" spans="10:30" x14ac:dyDescent="0.25">
      <c r="J4687" s="44" t="str">
        <f t="shared" si="1531"/>
        <v/>
      </c>
      <c r="K4687" s="33" t="str">
        <f t="shared" ca="1" si="1535"/>
        <v/>
      </c>
      <c r="L4687" s="108">
        <f t="shared" ca="1" si="1534"/>
        <v>0</v>
      </c>
      <c r="M4687" s="44" t="str">
        <f t="shared" si="1532"/>
        <v/>
      </c>
      <c r="N4687" s="45" t="str">
        <f t="shared" ca="1" si="1536"/>
        <v/>
      </c>
      <c r="O4687" s="108">
        <f t="shared" si="1530"/>
        <v>0</v>
      </c>
      <c r="P4687" s="21" t="e">
        <f t="shared" si="1538"/>
        <v>#N/A</v>
      </c>
      <c r="Q4687" s="21" t="e">
        <f t="shared" si="1539"/>
        <v>#N/A</v>
      </c>
      <c r="R4687" s="21" t="e">
        <f t="shared" si="1540"/>
        <v>#N/A</v>
      </c>
      <c r="S4687" s="21" t="e">
        <f t="shared" si="1541"/>
        <v>#N/A</v>
      </c>
      <c r="T4687" s="29" t="e">
        <f t="shared" si="1533"/>
        <v>#N/A</v>
      </c>
      <c r="U4687" s="34">
        <f t="shared" si="1542"/>
        <v>0</v>
      </c>
      <c r="V4687" s="16">
        <f t="shared" ca="1" si="1545"/>
        <v>44139</v>
      </c>
      <c r="W4687" s="56">
        <f t="shared" ca="1" si="1546"/>
        <v>10</v>
      </c>
      <c r="X4687" s="56">
        <f t="shared" ca="1" si="1547"/>
        <v>2020</v>
      </c>
      <c r="Y4687" s="55" t="str">
        <f t="shared" ca="1" si="1548"/>
        <v>10-2020</v>
      </c>
      <c r="Z4687" s="51">
        <f ca="1">IFERROR(VLOOKUP(Y4687,IPC!$E$2:$F$1745,2,0),IPC!$H$1)</f>
        <v>138.32155800000001</v>
      </c>
      <c r="AA4687" s="48">
        <f t="shared" si="1543"/>
        <v>1</v>
      </c>
      <c r="AB4687" s="48">
        <f t="shared" si="1544"/>
        <v>1900</v>
      </c>
      <c r="AC4687" s="32" t="str">
        <f t="shared" si="1537"/>
        <v>1-1900</v>
      </c>
      <c r="AD4687" s="50">
        <f>IFERROR(VLOOKUP(AC4687,IPC!$E$2:$F$1745,2,0),IPC!$H$1)</f>
        <v>138.32155800000001</v>
      </c>
    </row>
    <row r="4688" spans="10:30" x14ac:dyDescent="0.25">
      <c r="J4688" s="44" t="str">
        <f t="shared" si="1531"/>
        <v/>
      </c>
      <c r="K4688" s="33" t="str">
        <f t="shared" ca="1" si="1535"/>
        <v/>
      </c>
      <c r="L4688" s="108">
        <f t="shared" ca="1" si="1534"/>
        <v>0</v>
      </c>
      <c r="M4688" s="44" t="str">
        <f t="shared" si="1532"/>
        <v/>
      </c>
      <c r="N4688" s="45" t="str">
        <f t="shared" ca="1" si="1536"/>
        <v/>
      </c>
      <c r="O4688" s="108">
        <f t="shared" si="1530"/>
        <v>0</v>
      </c>
      <c r="P4688" s="21" t="e">
        <f t="shared" si="1538"/>
        <v>#N/A</v>
      </c>
      <c r="Q4688" s="21" t="e">
        <f t="shared" si="1539"/>
        <v>#N/A</v>
      </c>
      <c r="R4688" s="21" t="e">
        <f t="shared" si="1540"/>
        <v>#N/A</v>
      </c>
      <c r="S4688" s="21" t="e">
        <f t="shared" si="1541"/>
        <v>#N/A</v>
      </c>
      <c r="T4688" s="29" t="e">
        <f t="shared" si="1533"/>
        <v>#N/A</v>
      </c>
      <c r="U4688" s="34">
        <f t="shared" si="1542"/>
        <v>0</v>
      </c>
      <c r="V4688" s="16">
        <f t="shared" ca="1" si="1545"/>
        <v>44139</v>
      </c>
      <c r="W4688" s="56">
        <f t="shared" ca="1" si="1546"/>
        <v>10</v>
      </c>
      <c r="X4688" s="56">
        <f t="shared" ca="1" si="1547"/>
        <v>2020</v>
      </c>
      <c r="Y4688" s="55" t="str">
        <f t="shared" ca="1" si="1548"/>
        <v>10-2020</v>
      </c>
      <c r="Z4688" s="51">
        <f ca="1">IFERROR(VLOOKUP(Y4688,IPC!$E$2:$F$1745,2,0),IPC!$H$1)</f>
        <v>138.32155800000001</v>
      </c>
      <c r="AA4688" s="48">
        <f t="shared" si="1543"/>
        <v>1</v>
      </c>
      <c r="AB4688" s="48">
        <f t="shared" si="1544"/>
        <v>1900</v>
      </c>
      <c r="AC4688" s="32" t="str">
        <f t="shared" si="1537"/>
        <v>1-1900</v>
      </c>
      <c r="AD4688" s="50">
        <f>IFERROR(VLOOKUP(AC4688,IPC!$E$2:$F$1745,2,0),IPC!$H$1)</f>
        <v>138.32155800000001</v>
      </c>
    </row>
    <row r="4689" spans="10:30" x14ac:dyDescent="0.25">
      <c r="J4689" s="44" t="str">
        <f t="shared" si="1531"/>
        <v/>
      </c>
      <c r="K4689" s="33" t="str">
        <f t="shared" ca="1" si="1535"/>
        <v/>
      </c>
      <c r="L4689" s="108">
        <f t="shared" ca="1" si="1534"/>
        <v>0</v>
      </c>
      <c r="M4689" s="44" t="str">
        <f t="shared" si="1532"/>
        <v/>
      </c>
      <c r="N4689" s="45" t="str">
        <f t="shared" ca="1" si="1536"/>
        <v/>
      </c>
      <c r="O4689" s="108">
        <f t="shared" si="1530"/>
        <v>0</v>
      </c>
      <c r="P4689" s="21" t="e">
        <f t="shared" si="1538"/>
        <v>#N/A</v>
      </c>
      <c r="Q4689" s="21" t="e">
        <f t="shared" si="1539"/>
        <v>#N/A</v>
      </c>
      <c r="R4689" s="21" t="e">
        <f t="shared" si="1540"/>
        <v>#N/A</v>
      </c>
      <c r="S4689" s="21" t="e">
        <f t="shared" si="1541"/>
        <v>#N/A</v>
      </c>
      <c r="T4689" s="29" t="e">
        <f t="shared" si="1533"/>
        <v>#N/A</v>
      </c>
      <c r="U4689" s="34">
        <f t="shared" si="1542"/>
        <v>0</v>
      </c>
      <c r="V4689" s="16">
        <f t="shared" ca="1" si="1545"/>
        <v>44139</v>
      </c>
      <c r="W4689" s="56">
        <f t="shared" ca="1" si="1546"/>
        <v>10</v>
      </c>
      <c r="X4689" s="56">
        <f t="shared" ca="1" si="1547"/>
        <v>2020</v>
      </c>
      <c r="Y4689" s="55" t="str">
        <f t="shared" ca="1" si="1548"/>
        <v>10-2020</v>
      </c>
      <c r="Z4689" s="51">
        <f ca="1">IFERROR(VLOOKUP(Y4689,IPC!$E$2:$F$1745,2,0),IPC!$H$1)</f>
        <v>138.32155800000001</v>
      </c>
      <c r="AA4689" s="48">
        <f t="shared" si="1543"/>
        <v>1</v>
      </c>
      <c r="AB4689" s="48">
        <f t="shared" si="1544"/>
        <v>1900</v>
      </c>
      <c r="AC4689" s="32" t="str">
        <f t="shared" si="1537"/>
        <v>1-1900</v>
      </c>
      <c r="AD4689" s="50">
        <f>IFERROR(VLOOKUP(AC4689,IPC!$E$2:$F$1745,2,0),IPC!$H$1)</f>
        <v>138.32155800000001</v>
      </c>
    </row>
    <row r="4690" spans="10:30" x14ac:dyDescent="0.25">
      <c r="J4690" s="44" t="str">
        <f t="shared" si="1531"/>
        <v/>
      </c>
      <c r="K4690" s="33" t="str">
        <f t="shared" ca="1" si="1535"/>
        <v/>
      </c>
      <c r="L4690" s="108">
        <f t="shared" ca="1" si="1534"/>
        <v>0</v>
      </c>
      <c r="M4690" s="44" t="str">
        <f t="shared" si="1532"/>
        <v/>
      </c>
      <c r="N4690" s="45" t="str">
        <f t="shared" ca="1" si="1536"/>
        <v/>
      </c>
      <c r="O4690" s="108">
        <f t="shared" si="1530"/>
        <v>0</v>
      </c>
      <c r="P4690" s="21" t="e">
        <f t="shared" si="1538"/>
        <v>#N/A</v>
      </c>
      <c r="Q4690" s="21" t="e">
        <f t="shared" si="1539"/>
        <v>#N/A</v>
      </c>
      <c r="R4690" s="21" t="e">
        <f t="shared" si="1540"/>
        <v>#N/A</v>
      </c>
      <c r="S4690" s="21" t="e">
        <f t="shared" si="1541"/>
        <v>#N/A</v>
      </c>
      <c r="T4690" s="29" t="e">
        <f t="shared" si="1533"/>
        <v>#N/A</v>
      </c>
      <c r="U4690" s="34">
        <f t="shared" si="1542"/>
        <v>0</v>
      </c>
      <c r="V4690" s="16">
        <f t="shared" ca="1" si="1545"/>
        <v>44139</v>
      </c>
      <c r="W4690" s="56">
        <f t="shared" ca="1" si="1546"/>
        <v>10</v>
      </c>
      <c r="X4690" s="56">
        <f t="shared" ca="1" si="1547"/>
        <v>2020</v>
      </c>
      <c r="Y4690" s="55" t="str">
        <f t="shared" ca="1" si="1548"/>
        <v>10-2020</v>
      </c>
      <c r="Z4690" s="51">
        <f ca="1">IFERROR(VLOOKUP(Y4690,IPC!$E$2:$F$1745,2,0),IPC!$H$1)</f>
        <v>138.32155800000001</v>
      </c>
      <c r="AA4690" s="48">
        <f t="shared" si="1543"/>
        <v>1</v>
      </c>
      <c r="AB4690" s="48">
        <f t="shared" si="1544"/>
        <v>1900</v>
      </c>
      <c r="AC4690" s="32" t="str">
        <f t="shared" si="1537"/>
        <v>1-1900</v>
      </c>
      <c r="AD4690" s="50">
        <f>IFERROR(VLOOKUP(AC4690,IPC!$E$2:$F$1745,2,0),IPC!$H$1)</f>
        <v>138.32155800000001</v>
      </c>
    </row>
    <row r="4691" spans="10:30" x14ac:dyDescent="0.25">
      <c r="J4691" s="44" t="str">
        <f t="shared" si="1531"/>
        <v/>
      </c>
      <c r="K4691" s="33" t="str">
        <f t="shared" ca="1" si="1535"/>
        <v/>
      </c>
      <c r="L4691" s="108">
        <f t="shared" ca="1" si="1534"/>
        <v>0</v>
      </c>
      <c r="M4691" s="44" t="str">
        <f t="shared" si="1532"/>
        <v/>
      </c>
      <c r="N4691" s="45" t="str">
        <f t="shared" ca="1" si="1536"/>
        <v/>
      </c>
      <c r="O4691" s="108">
        <f t="shared" si="1530"/>
        <v>0</v>
      </c>
      <c r="P4691" s="21" t="e">
        <f t="shared" si="1538"/>
        <v>#N/A</v>
      </c>
      <c r="Q4691" s="21" t="e">
        <f t="shared" si="1539"/>
        <v>#N/A</v>
      </c>
      <c r="R4691" s="21" t="e">
        <f t="shared" si="1540"/>
        <v>#N/A</v>
      </c>
      <c r="S4691" s="21" t="e">
        <f t="shared" si="1541"/>
        <v>#N/A</v>
      </c>
      <c r="T4691" s="29" t="e">
        <f t="shared" si="1533"/>
        <v>#N/A</v>
      </c>
      <c r="U4691" s="34">
        <f t="shared" si="1542"/>
        <v>0</v>
      </c>
      <c r="V4691" s="16">
        <f t="shared" ca="1" si="1545"/>
        <v>44139</v>
      </c>
      <c r="W4691" s="56">
        <f t="shared" ca="1" si="1546"/>
        <v>10</v>
      </c>
      <c r="X4691" s="56">
        <f t="shared" ca="1" si="1547"/>
        <v>2020</v>
      </c>
      <c r="Y4691" s="55" t="str">
        <f t="shared" ca="1" si="1548"/>
        <v>10-2020</v>
      </c>
      <c r="Z4691" s="51">
        <f ca="1">IFERROR(VLOOKUP(Y4691,IPC!$E$2:$F$1745,2,0),IPC!$H$1)</f>
        <v>138.32155800000001</v>
      </c>
      <c r="AA4691" s="48">
        <f t="shared" si="1543"/>
        <v>1</v>
      </c>
      <c r="AB4691" s="48">
        <f t="shared" si="1544"/>
        <v>1900</v>
      </c>
      <c r="AC4691" s="32" t="str">
        <f t="shared" si="1537"/>
        <v>1-1900</v>
      </c>
      <c r="AD4691" s="50">
        <f>IFERROR(VLOOKUP(AC4691,IPC!$E$2:$F$1745,2,0),IPC!$H$1)</f>
        <v>138.32155800000001</v>
      </c>
    </row>
    <row r="4692" spans="10:30" x14ac:dyDescent="0.25">
      <c r="J4692" s="44" t="str">
        <f t="shared" si="1531"/>
        <v/>
      </c>
      <c r="K4692" s="33" t="str">
        <f t="shared" ca="1" si="1535"/>
        <v/>
      </c>
      <c r="L4692" s="108">
        <f t="shared" ca="1" si="1534"/>
        <v>0</v>
      </c>
      <c r="M4692" s="44" t="str">
        <f t="shared" si="1532"/>
        <v/>
      </c>
      <c r="N4692" s="45" t="str">
        <f t="shared" ca="1" si="1536"/>
        <v/>
      </c>
      <c r="O4692" s="108">
        <f t="shared" ref="O4692:O4755" si="1549">+IF(M4692="Provisión contable",N4692,0)</f>
        <v>0</v>
      </c>
      <c r="P4692" s="21" t="e">
        <f t="shared" si="1538"/>
        <v>#N/A</v>
      </c>
      <c r="Q4692" s="21" t="e">
        <f t="shared" si="1539"/>
        <v>#N/A</v>
      </c>
      <c r="R4692" s="21" t="e">
        <f t="shared" si="1540"/>
        <v>#N/A</v>
      </c>
      <c r="S4692" s="21" t="e">
        <f t="shared" si="1541"/>
        <v>#N/A</v>
      </c>
      <c r="T4692" s="29" t="e">
        <f t="shared" si="1533"/>
        <v>#N/A</v>
      </c>
      <c r="U4692" s="34">
        <f t="shared" si="1542"/>
        <v>0</v>
      </c>
      <c r="V4692" s="16">
        <f t="shared" ca="1" si="1545"/>
        <v>44139</v>
      </c>
      <c r="W4692" s="56">
        <f t="shared" ca="1" si="1546"/>
        <v>10</v>
      </c>
      <c r="X4692" s="56">
        <f t="shared" ca="1" si="1547"/>
        <v>2020</v>
      </c>
      <c r="Y4692" s="55" t="str">
        <f t="shared" ca="1" si="1548"/>
        <v>10-2020</v>
      </c>
      <c r="Z4692" s="51">
        <f ca="1">IFERROR(VLOOKUP(Y4692,IPC!$E$2:$F$1745,2,0),IPC!$H$1)</f>
        <v>138.32155800000001</v>
      </c>
      <c r="AA4692" s="48">
        <f t="shared" si="1543"/>
        <v>1</v>
      </c>
      <c r="AB4692" s="48">
        <f t="shared" si="1544"/>
        <v>1900</v>
      </c>
      <c r="AC4692" s="32" t="str">
        <f t="shared" si="1537"/>
        <v>1-1900</v>
      </c>
      <c r="AD4692" s="50">
        <f>IFERROR(VLOOKUP(AC4692,IPC!$E$2:$F$1745,2,0),IPC!$H$1)</f>
        <v>138.32155800000001</v>
      </c>
    </row>
    <row r="4693" spans="10:30" x14ac:dyDescent="0.25">
      <c r="J4693" s="44" t="str">
        <f t="shared" si="1531"/>
        <v/>
      </c>
      <c r="K4693" s="33" t="str">
        <f t="shared" ca="1" si="1535"/>
        <v/>
      </c>
      <c r="L4693" s="108">
        <f t="shared" ca="1" si="1534"/>
        <v>0</v>
      </c>
      <c r="M4693" s="44" t="str">
        <f t="shared" si="1532"/>
        <v/>
      </c>
      <c r="N4693" s="45" t="str">
        <f t="shared" ca="1" si="1536"/>
        <v/>
      </c>
      <c r="O4693" s="108">
        <f t="shared" si="1549"/>
        <v>0</v>
      </c>
      <c r="P4693" s="21" t="e">
        <f t="shared" si="1538"/>
        <v>#N/A</v>
      </c>
      <c r="Q4693" s="21" t="e">
        <f t="shared" si="1539"/>
        <v>#N/A</v>
      </c>
      <c r="R4693" s="21" t="e">
        <f t="shared" si="1540"/>
        <v>#N/A</v>
      </c>
      <c r="S4693" s="21" t="e">
        <f t="shared" si="1541"/>
        <v>#N/A</v>
      </c>
      <c r="T4693" s="29" t="e">
        <f t="shared" si="1533"/>
        <v>#N/A</v>
      </c>
      <c r="U4693" s="34">
        <f t="shared" si="1542"/>
        <v>0</v>
      </c>
      <c r="V4693" s="16">
        <f t="shared" ca="1" si="1545"/>
        <v>44139</v>
      </c>
      <c r="W4693" s="56">
        <f t="shared" ca="1" si="1546"/>
        <v>10</v>
      </c>
      <c r="X4693" s="56">
        <f t="shared" ca="1" si="1547"/>
        <v>2020</v>
      </c>
      <c r="Y4693" s="55" t="str">
        <f t="shared" ca="1" si="1548"/>
        <v>10-2020</v>
      </c>
      <c r="Z4693" s="51">
        <f ca="1">IFERROR(VLOOKUP(Y4693,IPC!$E$2:$F$1745,2,0),IPC!$H$1)</f>
        <v>138.32155800000001</v>
      </c>
      <c r="AA4693" s="48">
        <f t="shared" si="1543"/>
        <v>1</v>
      </c>
      <c r="AB4693" s="48">
        <f t="shared" si="1544"/>
        <v>1900</v>
      </c>
      <c r="AC4693" s="32" t="str">
        <f t="shared" si="1537"/>
        <v>1-1900</v>
      </c>
      <c r="AD4693" s="50">
        <f>IFERROR(VLOOKUP(AC4693,IPC!$E$2:$F$1745,2,0),IPC!$H$1)</f>
        <v>138.32155800000001</v>
      </c>
    </row>
    <row r="4694" spans="10:30" x14ac:dyDescent="0.25">
      <c r="J4694" s="44" t="str">
        <f t="shared" si="1531"/>
        <v/>
      </c>
      <c r="K4694" s="33" t="str">
        <f t="shared" ca="1" si="1535"/>
        <v/>
      </c>
      <c r="L4694" s="108">
        <f t="shared" ca="1" si="1534"/>
        <v>0</v>
      </c>
      <c r="M4694" s="44" t="str">
        <f t="shared" si="1532"/>
        <v/>
      </c>
      <c r="N4694" s="45" t="str">
        <f t="shared" ca="1" si="1536"/>
        <v/>
      </c>
      <c r="O4694" s="108">
        <f t="shared" si="1549"/>
        <v>0</v>
      </c>
      <c r="P4694" s="21" t="e">
        <f t="shared" si="1538"/>
        <v>#N/A</v>
      </c>
      <c r="Q4694" s="21" t="e">
        <f t="shared" si="1539"/>
        <v>#N/A</v>
      </c>
      <c r="R4694" s="21" t="e">
        <f t="shared" si="1540"/>
        <v>#N/A</v>
      </c>
      <c r="S4694" s="21" t="e">
        <f t="shared" si="1541"/>
        <v>#N/A</v>
      </c>
      <c r="T4694" s="29" t="e">
        <f t="shared" si="1533"/>
        <v>#N/A</v>
      </c>
      <c r="U4694" s="34">
        <f t="shared" si="1542"/>
        <v>0</v>
      </c>
      <c r="V4694" s="16">
        <f t="shared" ca="1" si="1545"/>
        <v>44139</v>
      </c>
      <c r="W4694" s="56">
        <f t="shared" ca="1" si="1546"/>
        <v>10</v>
      </c>
      <c r="X4694" s="56">
        <f t="shared" ca="1" si="1547"/>
        <v>2020</v>
      </c>
      <c r="Y4694" s="55" t="str">
        <f t="shared" ca="1" si="1548"/>
        <v>10-2020</v>
      </c>
      <c r="Z4694" s="51">
        <f ca="1">IFERROR(VLOOKUP(Y4694,IPC!$E$2:$F$1745,2,0),IPC!$H$1)</f>
        <v>138.32155800000001</v>
      </c>
      <c r="AA4694" s="48">
        <f t="shared" si="1543"/>
        <v>1</v>
      </c>
      <c r="AB4694" s="48">
        <f t="shared" si="1544"/>
        <v>1900</v>
      </c>
      <c r="AC4694" s="32" t="str">
        <f t="shared" si="1537"/>
        <v>1-1900</v>
      </c>
      <c r="AD4694" s="50">
        <f>IFERROR(VLOOKUP(AC4694,IPC!$E$2:$F$1745,2,0),IPC!$H$1)</f>
        <v>138.32155800000001</v>
      </c>
    </row>
    <row r="4695" spans="10:30" x14ac:dyDescent="0.25">
      <c r="J4695" s="44" t="str">
        <f t="shared" si="1531"/>
        <v/>
      </c>
      <c r="K4695" s="33" t="str">
        <f t="shared" ca="1" si="1535"/>
        <v/>
      </c>
      <c r="L4695" s="108">
        <f t="shared" ca="1" si="1534"/>
        <v>0</v>
      </c>
      <c r="M4695" s="44" t="str">
        <f t="shared" si="1532"/>
        <v/>
      </c>
      <c r="N4695" s="45" t="str">
        <f t="shared" ca="1" si="1536"/>
        <v/>
      </c>
      <c r="O4695" s="108">
        <f t="shared" si="1549"/>
        <v>0</v>
      </c>
      <c r="P4695" s="21" t="e">
        <f t="shared" si="1538"/>
        <v>#N/A</v>
      </c>
      <c r="Q4695" s="21" t="e">
        <f t="shared" si="1539"/>
        <v>#N/A</v>
      </c>
      <c r="R4695" s="21" t="e">
        <f t="shared" si="1540"/>
        <v>#N/A</v>
      </c>
      <c r="S4695" s="21" t="e">
        <f t="shared" si="1541"/>
        <v>#N/A</v>
      </c>
      <c r="T4695" s="29" t="e">
        <f t="shared" si="1533"/>
        <v>#N/A</v>
      </c>
      <c r="U4695" s="34">
        <f t="shared" si="1542"/>
        <v>0</v>
      </c>
      <c r="V4695" s="16">
        <f t="shared" ca="1" si="1545"/>
        <v>44139</v>
      </c>
      <c r="W4695" s="56">
        <f t="shared" ca="1" si="1546"/>
        <v>10</v>
      </c>
      <c r="X4695" s="56">
        <f t="shared" ca="1" si="1547"/>
        <v>2020</v>
      </c>
      <c r="Y4695" s="55" t="str">
        <f t="shared" ca="1" si="1548"/>
        <v>10-2020</v>
      </c>
      <c r="Z4695" s="51">
        <f ca="1">IFERROR(VLOOKUP(Y4695,IPC!$E$2:$F$1745,2,0),IPC!$H$1)</f>
        <v>138.32155800000001</v>
      </c>
      <c r="AA4695" s="48">
        <f t="shared" si="1543"/>
        <v>1</v>
      </c>
      <c r="AB4695" s="48">
        <f t="shared" si="1544"/>
        <v>1900</v>
      </c>
      <c r="AC4695" s="32" t="str">
        <f t="shared" si="1537"/>
        <v>1-1900</v>
      </c>
      <c r="AD4695" s="50">
        <f>IFERROR(VLOOKUP(AC4695,IPC!$E$2:$F$1745,2,0),IPC!$H$1)</f>
        <v>138.32155800000001</v>
      </c>
    </row>
    <row r="4696" spans="10:30" x14ac:dyDescent="0.25">
      <c r="J4696" s="44" t="str">
        <f t="shared" ref="J4696:J4759" si="1550">IFERROR(IF(T4708&gt;0.5,"ALTA",IF(AND(T4708&gt;0.25,T4708&lt;=0.5),"MEDIA",IF(AND(T4708&gt;=0.1,T4708&lt;=0.25),"BAJA",IF(AND(T4708&lt;0.1),"REMOTA")))),"")</f>
        <v/>
      </c>
      <c r="K4696" s="33" t="str">
        <f t="shared" ca="1" si="1535"/>
        <v/>
      </c>
      <c r="L4696" s="108">
        <f t="shared" ca="1" si="1534"/>
        <v>0</v>
      </c>
      <c r="M4696" s="44" t="str">
        <f t="shared" ref="M4696:M4759" si="1551">IFERROR(IF(T4708&gt;50%,"Provisión contable",IF(T4708&lt;=10%,"No se registra","Cuentas de orden")),"")</f>
        <v/>
      </c>
      <c r="N4696" s="45" t="str">
        <f t="shared" ca="1" si="1536"/>
        <v/>
      </c>
      <c r="O4696" s="108">
        <f t="shared" si="1549"/>
        <v>0</v>
      </c>
      <c r="P4696" s="21" t="e">
        <f t="shared" si="1538"/>
        <v>#N/A</v>
      </c>
      <c r="Q4696" s="21" t="e">
        <f t="shared" si="1539"/>
        <v>#N/A</v>
      </c>
      <c r="R4696" s="21" t="e">
        <f t="shared" si="1540"/>
        <v>#N/A</v>
      </c>
      <c r="S4696" s="21" t="e">
        <f t="shared" si="1541"/>
        <v>#N/A</v>
      </c>
      <c r="T4696" s="29" t="e">
        <f t="shared" si="1533"/>
        <v>#N/A</v>
      </c>
      <c r="U4696" s="34">
        <f t="shared" si="1542"/>
        <v>0</v>
      </c>
      <c r="V4696" s="16">
        <f t="shared" ca="1" si="1545"/>
        <v>44139</v>
      </c>
      <c r="W4696" s="56">
        <f t="shared" ca="1" si="1546"/>
        <v>10</v>
      </c>
      <c r="X4696" s="56">
        <f t="shared" ca="1" si="1547"/>
        <v>2020</v>
      </c>
      <c r="Y4696" s="55" t="str">
        <f t="shared" ca="1" si="1548"/>
        <v>10-2020</v>
      </c>
      <c r="Z4696" s="51">
        <f ca="1">IFERROR(VLOOKUP(Y4696,IPC!$E$2:$F$1745,2,0),IPC!$H$1)</f>
        <v>138.32155800000001</v>
      </c>
      <c r="AA4696" s="48">
        <f t="shared" si="1543"/>
        <v>1</v>
      </c>
      <c r="AB4696" s="48">
        <f t="shared" si="1544"/>
        <v>1900</v>
      </c>
      <c r="AC4696" s="32" t="str">
        <f t="shared" si="1537"/>
        <v>1-1900</v>
      </c>
      <c r="AD4696" s="50">
        <f>IFERROR(VLOOKUP(AC4696,IPC!$E$2:$F$1745,2,0),IPC!$H$1)</f>
        <v>138.32155800000001</v>
      </c>
    </row>
    <row r="4697" spans="10:30" x14ac:dyDescent="0.25">
      <c r="J4697" s="44" t="str">
        <f t="shared" si="1550"/>
        <v/>
      </c>
      <c r="K4697" s="33" t="str">
        <f t="shared" ca="1" si="1535"/>
        <v/>
      </c>
      <c r="L4697" s="108">
        <f t="shared" ca="1" si="1534"/>
        <v>0</v>
      </c>
      <c r="M4697" s="44" t="str">
        <f t="shared" si="1551"/>
        <v/>
      </c>
      <c r="N4697" s="45" t="str">
        <f t="shared" ca="1" si="1536"/>
        <v/>
      </c>
      <c r="O4697" s="108">
        <f t="shared" si="1549"/>
        <v>0</v>
      </c>
      <c r="P4697" s="21" t="e">
        <f t="shared" si="1538"/>
        <v>#N/A</v>
      </c>
      <c r="Q4697" s="21" t="e">
        <f t="shared" si="1539"/>
        <v>#N/A</v>
      </c>
      <c r="R4697" s="21" t="e">
        <f t="shared" si="1540"/>
        <v>#N/A</v>
      </c>
      <c r="S4697" s="21" t="e">
        <f t="shared" si="1541"/>
        <v>#N/A</v>
      </c>
      <c r="T4697" s="29" t="e">
        <f t="shared" si="1533"/>
        <v>#N/A</v>
      </c>
      <c r="U4697" s="34">
        <f t="shared" si="1542"/>
        <v>0</v>
      </c>
      <c r="V4697" s="16">
        <f t="shared" ca="1" si="1545"/>
        <v>44139</v>
      </c>
      <c r="W4697" s="56">
        <f t="shared" ca="1" si="1546"/>
        <v>10</v>
      </c>
      <c r="X4697" s="56">
        <f t="shared" ca="1" si="1547"/>
        <v>2020</v>
      </c>
      <c r="Y4697" s="55" t="str">
        <f t="shared" ca="1" si="1548"/>
        <v>10-2020</v>
      </c>
      <c r="Z4697" s="51">
        <f ca="1">IFERROR(VLOOKUP(Y4697,IPC!$E$2:$F$1745,2,0),IPC!$H$1)</f>
        <v>138.32155800000001</v>
      </c>
      <c r="AA4697" s="48">
        <f t="shared" si="1543"/>
        <v>1</v>
      </c>
      <c r="AB4697" s="48">
        <f t="shared" si="1544"/>
        <v>1900</v>
      </c>
      <c r="AC4697" s="32" t="str">
        <f t="shared" si="1537"/>
        <v>1-1900</v>
      </c>
      <c r="AD4697" s="50">
        <f>IFERROR(VLOOKUP(AC4697,IPC!$E$2:$F$1745,2,0),IPC!$H$1)</f>
        <v>138.32155800000001</v>
      </c>
    </row>
    <row r="4698" spans="10:30" x14ac:dyDescent="0.25">
      <c r="J4698" s="44" t="str">
        <f t="shared" si="1550"/>
        <v/>
      </c>
      <c r="K4698" s="33" t="str">
        <f t="shared" ca="1" si="1535"/>
        <v/>
      </c>
      <c r="L4698" s="108">
        <f t="shared" ca="1" si="1534"/>
        <v>0</v>
      </c>
      <c r="M4698" s="44" t="str">
        <f t="shared" si="1551"/>
        <v/>
      </c>
      <c r="N4698" s="45" t="str">
        <f t="shared" ca="1" si="1536"/>
        <v/>
      </c>
      <c r="O4698" s="108">
        <f t="shared" si="1549"/>
        <v>0</v>
      </c>
      <c r="P4698" s="21" t="e">
        <f t="shared" si="1538"/>
        <v>#N/A</v>
      </c>
      <c r="Q4698" s="21" t="e">
        <f t="shared" si="1539"/>
        <v>#N/A</v>
      </c>
      <c r="R4698" s="21" t="e">
        <f t="shared" si="1540"/>
        <v>#N/A</v>
      </c>
      <c r="S4698" s="21" t="e">
        <f t="shared" si="1541"/>
        <v>#N/A</v>
      </c>
      <c r="T4698" s="29" t="e">
        <f t="shared" si="1533"/>
        <v>#N/A</v>
      </c>
      <c r="U4698" s="34">
        <f t="shared" si="1542"/>
        <v>0</v>
      </c>
      <c r="V4698" s="16">
        <f t="shared" ca="1" si="1545"/>
        <v>44139</v>
      </c>
      <c r="W4698" s="56">
        <f t="shared" ca="1" si="1546"/>
        <v>10</v>
      </c>
      <c r="X4698" s="56">
        <f t="shared" ca="1" si="1547"/>
        <v>2020</v>
      </c>
      <c r="Y4698" s="55" t="str">
        <f t="shared" ca="1" si="1548"/>
        <v>10-2020</v>
      </c>
      <c r="Z4698" s="51">
        <f ca="1">IFERROR(VLOOKUP(Y4698,IPC!$E$2:$F$1745,2,0),IPC!$H$1)</f>
        <v>138.32155800000001</v>
      </c>
      <c r="AA4698" s="48">
        <f t="shared" si="1543"/>
        <v>1</v>
      </c>
      <c r="AB4698" s="48">
        <f t="shared" si="1544"/>
        <v>1900</v>
      </c>
      <c r="AC4698" s="32" t="str">
        <f t="shared" si="1537"/>
        <v>1-1900</v>
      </c>
      <c r="AD4698" s="50">
        <f>IFERROR(VLOOKUP(AC4698,IPC!$E$2:$F$1745,2,0),IPC!$H$1)</f>
        <v>138.32155800000001</v>
      </c>
    </row>
    <row r="4699" spans="10:30" x14ac:dyDescent="0.25">
      <c r="J4699" s="44" t="str">
        <f t="shared" si="1550"/>
        <v/>
      </c>
      <c r="K4699" s="33" t="str">
        <f t="shared" ca="1" si="1535"/>
        <v/>
      </c>
      <c r="L4699" s="108">
        <f t="shared" ca="1" si="1534"/>
        <v>0</v>
      </c>
      <c r="M4699" s="44" t="str">
        <f t="shared" si="1551"/>
        <v/>
      </c>
      <c r="N4699" s="45" t="str">
        <f t="shared" ca="1" si="1536"/>
        <v/>
      </c>
      <c r="O4699" s="108">
        <f t="shared" si="1549"/>
        <v>0</v>
      </c>
      <c r="P4699" s="21" t="e">
        <f t="shared" si="1538"/>
        <v>#N/A</v>
      </c>
      <c r="Q4699" s="21" t="e">
        <f t="shared" si="1539"/>
        <v>#N/A</v>
      </c>
      <c r="R4699" s="21" t="e">
        <f t="shared" si="1540"/>
        <v>#N/A</v>
      </c>
      <c r="S4699" s="21" t="e">
        <f t="shared" si="1541"/>
        <v>#N/A</v>
      </c>
      <c r="T4699" s="29" t="e">
        <f t="shared" si="1533"/>
        <v>#N/A</v>
      </c>
      <c r="U4699" s="34">
        <f t="shared" si="1542"/>
        <v>0</v>
      </c>
      <c r="V4699" s="16">
        <f t="shared" ca="1" si="1545"/>
        <v>44139</v>
      </c>
      <c r="W4699" s="56">
        <f t="shared" ca="1" si="1546"/>
        <v>10</v>
      </c>
      <c r="X4699" s="56">
        <f t="shared" ca="1" si="1547"/>
        <v>2020</v>
      </c>
      <c r="Y4699" s="55" t="str">
        <f t="shared" ca="1" si="1548"/>
        <v>10-2020</v>
      </c>
      <c r="Z4699" s="51">
        <f ca="1">IFERROR(VLOOKUP(Y4699,IPC!$E$2:$F$1745,2,0),IPC!$H$1)</f>
        <v>138.32155800000001</v>
      </c>
      <c r="AA4699" s="48">
        <f t="shared" si="1543"/>
        <v>1</v>
      </c>
      <c r="AB4699" s="48">
        <f t="shared" si="1544"/>
        <v>1900</v>
      </c>
      <c r="AC4699" s="32" t="str">
        <f t="shared" si="1537"/>
        <v>1-1900</v>
      </c>
      <c r="AD4699" s="50">
        <f>IFERROR(VLOOKUP(AC4699,IPC!$E$2:$F$1745,2,0),IPC!$H$1)</f>
        <v>138.32155800000001</v>
      </c>
    </row>
    <row r="4700" spans="10:30" x14ac:dyDescent="0.25">
      <c r="J4700" s="44" t="str">
        <f t="shared" si="1550"/>
        <v/>
      </c>
      <c r="K4700" s="33" t="str">
        <f t="shared" ca="1" si="1535"/>
        <v/>
      </c>
      <c r="L4700" s="108">
        <f t="shared" ca="1" si="1534"/>
        <v>0</v>
      </c>
      <c r="M4700" s="44" t="str">
        <f t="shared" si="1551"/>
        <v/>
      </c>
      <c r="N4700" s="45" t="str">
        <f t="shared" ca="1" si="1536"/>
        <v/>
      </c>
      <c r="O4700" s="108">
        <f t="shared" si="1549"/>
        <v>0</v>
      </c>
      <c r="P4700" s="21" t="e">
        <f t="shared" si="1538"/>
        <v>#N/A</v>
      </c>
      <c r="Q4700" s="21" t="e">
        <f t="shared" si="1539"/>
        <v>#N/A</v>
      </c>
      <c r="R4700" s="21" t="e">
        <f t="shared" si="1540"/>
        <v>#N/A</v>
      </c>
      <c r="S4700" s="21" t="e">
        <f t="shared" si="1541"/>
        <v>#N/A</v>
      </c>
      <c r="T4700" s="29" t="e">
        <f t="shared" si="1533"/>
        <v>#N/A</v>
      </c>
      <c r="U4700" s="34">
        <f t="shared" si="1542"/>
        <v>0</v>
      </c>
      <c r="V4700" s="16">
        <f t="shared" ca="1" si="1545"/>
        <v>44139</v>
      </c>
      <c r="W4700" s="56">
        <f t="shared" ca="1" si="1546"/>
        <v>10</v>
      </c>
      <c r="X4700" s="56">
        <f t="shared" ca="1" si="1547"/>
        <v>2020</v>
      </c>
      <c r="Y4700" s="55" t="str">
        <f t="shared" ca="1" si="1548"/>
        <v>10-2020</v>
      </c>
      <c r="Z4700" s="51">
        <f ca="1">IFERROR(VLOOKUP(Y4700,IPC!$E$2:$F$1745,2,0),IPC!$H$1)</f>
        <v>138.32155800000001</v>
      </c>
      <c r="AA4700" s="48">
        <f t="shared" si="1543"/>
        <v>1</v>
      </c>
      <c r="AB4700" s="48">
        <f t="shared" si="1544"/>
        <v>1900</v>
      </c>
      <c r="AC4700" s="32" t="str">
        <f t="shared" si="1537"/>
        <v>1-1900</v>
      </c>
      <c r="AD4700" s="50">
        <f>IFERROR(VLOOKUP(AC4700,IPC!$E$2:$F$1745,2,0),IPC!$H$1)</f>
        <v>138.32155800000001</v>
      </c>
    </row>
    <row r="4701" spans="10:30" x14ac:dyDescent="0.25">
      <c r="J4701" s="44" t="str">
        <f t="shared" si="1550"/>
        <v/>
      </c>
      <c r="K4701" s="33" t="str">
        <f t="shared" ca="1" si="1535"/>
        <v/>
      </c>
      <c r="L4701" s="108">
        <f t="shared" ca="1" si="1534"/>
        <v>0</v>
      </c>
      <c r="M4701" s="44" t="str">
        <f t="shared" si="1551"/>
        <v/>
      </c>
      <c r="N4701" s="45" t="str">
        <f t="shared" ca="1" si="1536"/>
        <v/>
      </c>
      <c r="O4701" s="108">
        <f t="shared" si="1549"/>
        <v>0</v>
      </c>
      <c r="P4701" s="21" t="e">
        <f t="shared" si="1538"/>
        <v>#N/A</v>
      </c>
      <c r="Q4701" s="21" t="e">
        <f t="shared" si="1539"/>
        <v>#N/A</v>
      </c>
      <c r="R4701" s="21" t="e">
        <f t="shared" si="1540"/>
        <v>#N/A</v>
      </c>
      <c r="S4701" s="21" t="e">
        <f t="shared" si="1541"/>
        <v>#N/A</v>
      </c>
      <c r="T4701" s="29" t="e">
        <f t="shared" si="1533"/>
        <v>#N/A</v>
      </c>
      <c r="U4701" s="34">
        <f t="shared" si="1542"/>
        <v>0</v>
      </c>
      <c r="V4701" s="16">
        <f t="shared" ca="1" si="1545"/>
        <v>44139</v>
      </c>
      <c r="W4701" s="56">
        <f t="shared" ca="1" si="1546"/>
        <v>10</v>
      </c>
      <c r="X4701" s="56">
        <f t="shared" ca="1" si="1547"/>
        <v>2020</v>
      </c>
      <c r="Y4701" s="55" t="str">
        <f t="shared" ca="1" si="1548"/>
        <v>10-2020</v>
      </c>
      <c r="Z4701" s="51">
        <f ca="1">IFERROR(VLOOKUP(Y4701,IPC!$E$2:$F$1745,2,0),IPC!$H$1)</f>
        <v>138.32155800000001</v>
      </c>
      <c r="AA4701" s="48">
        <f t="shared" si="1543"/>
        <v>1</v>
      </c>
      <c r="AB4701" s="48">
        <f t="shared" si="1544"/>
        <v>1900</v>
      </c>
      <c r="AC4701" s="32" t="str">
        <f t="shared" si="1537"/>
        <v>1-1900</v>
      </c>
      <c r="AD4701" s="50">
        <f>IFERROR(VLOOKUP(AC4701,IPC!$E$2:$F$1745,2,0),IPC!$H$1)</f>
        <v>138.32155800000001</v>
      </c>
    </row>
    <row r="4702" spans="10:30" x14ac:dyDescent="0.25">
      <c r="J4702" s="44" t="str">
        <f t="shared" si="1550"/>
        <v/>
      </c>
      <c r="K4702" s="33" t="str">
        <f t="shared" ca="1" si="1535"/>
        <v/>
      </c>
      <c r="L4702" s="108">
        <f t="shared" ca="1" si="1534"/>
        <v>0</v>
      </c>
      <c r="M4702" s="44" t="str">
        <f t="shared" si="1551"/>
        <v/>
      </c>
      <c r="N4702" s="45" t="str">
        <f t="shared" ca="1" si="1536"/>
        <v/>
      </c>
      <c r="O4702" s="108">
        <f t="shared" si="1549"/>
        <v>0</v>
      </c>
      <c r="P4702" s="21" t="e">
        <f t="shared" si="1538"/>
        <v>#N/A</v>
      </c>
      <c r="Q4702" s="21" t="e">
        <f t="shared" si="1539"/>
        <v>#N/A</v>
      </c>
      <c r="R4702" s="21" t="e">
        <f t="shared" si="1540"/>
        <v>#N/A</v>
      </c>
      <c r="S4702" s="21" t="e">
        <f t="shared" si="1541"/>
        <v>#N/A</v>
      </c>
      <c r="T4702" s="29" t="e">
        <f t="shared" si="1533"/>
        <v>#N/A</v>
      </c>
      <c r="U4702" s="34">
        <f t="shared" si="1542"/>
        <v>0</v>
      </c>
      <c r="V4702" s="16">
        <f t="shared" ca="1" si="1545"/>
        <v>44139</v>
      </c>
      <c r="W4702" s="56">
        <f t="shared" ca="1" si="1546"/>
        <v>10</v>
      </c>
      <c r="X4702" s="56">
        <f t="shared" ca="1" si="1547"/>
        <v>2020</v>
      </c>
      <c r="Y4702" s="55" t="str">
        <f t="shared" ca="1" si="1548"/>
        <v>10-2020</v>
      </c>
      <c r="Z4702" s="51">
        <f ca="1">IFERROR(VLOOKUP(Y4702,IPC!$E$2:$F$1745,2,0),IPC!$H$1)</f>
        <v>138.32155800000001</v>
      </c>
      <c r="AA4702" s="48">
        <f t="shared" si="1543"/>
        <v>1</v>
      </c>
      <c r="AB4702" s="48">
        <f t="shared" si="1544"/>
        <v>1900</v>
      </c>
      <c r="AC4702" s="32" t="str">
        <f t="shared" si="1537"/>
        <v>1-1900</v>
      </c>
      <c r="AD4702" s="50">
        <f>IFERROR(VLOOKUP(AC4702,IPC!$E$2:$F$1745,2,0),IPC!$H$1)</f>
        <v>138.32155800000001</v>
      </c>
    </row>
    <row r="4703" spans="10:30" x14ac:dyDescent="0.25">
      <c r="J4703" s="44" t="str">
        <f t="shared" si="1550"/>
        <v/>
      </c>
      <c r="K4703" s="33" t="str">
        <f t="shared" ca="1" si="1535"/>
        <v/>
      </c>
      <c r="L4703" s="108">
        <f t="shared" ca="1" si="1534"/>
        <v>0</v>
      </c>
      <c r="M4703" s="44" t="str">
        <f t="shared" si="1551"/>
        <v/>
      </c>
      <c r="N4703" s="45" t="str">
        <f t="shared" ca="1" si="1536"/>
        <v/>
      </c>
      <c r="O4703" s="108">
        <f t="shared" si="1549"/>
        <v>0</v>
      </c>
      <c r="P4703" s="21" t="e">
        <f t="shared" si="1538"/>
        <v>#N/A</v>
      </c>
      <c r="Q4703" s="21" t="e">
        <f t="shared" si="1539"/>
        <v>#N/A</v>
      </c>
      <c r="R4703" s="21" t="e">
        <f t="shared" si="1540"/>
        <v>#N/A</v>
      </c>
      <c r="S4703" s="21" t="e">
        <f t="shared" si="1541"/>
        <v>#N/A</v>
      </c>
      <c r="T4703" s="29" t="e">
        <f t="shared" si="1533"/>
        <v>#N/A</v>
      </c>
      <c r="U4703" s="34">
        <f t="shared" si="1542"/>
        <v>0</v>
      </c>
      <c r="V4703" s="16">
        <f t="shared" ca="1" si="1545"/>
        <v>44139</v>
      </c>
      <c r="W4703" s="56">
        <f t="shared" ca="1" si="1546"/>
        <v>10</v>
      </c>
      <c r="X4703" s="56">
        <f t="shared" ca="1" si="1547"/>
        <v>2020</v>
      </c>
      <c r="Y4703" s="55" t="str">
        <f t="shared" ca="1" si="1548"/>
        <v>10-2020</v>
      </c>
      <c r="Z4703" s="51">
        <f ca="1">IFERROR(VLOOKUP(Y4703,IPC!$E$2:$F$1745,2,0),IPC!$H$1)</f>
        <v>138.32155800000001</v>
      </c>
      <c r="AA4703" s="48">
        <f t="shared" si="1543"/>
        <v>1</v>
      </c>
      <c r="AB4703" s="48">
        <f t="shared" si="1544"/>
        <v>1900</v>
      </c>
      <c r="AC4703" s="32" t="str">
        <f t="shared" si="1537"/>
        <v>1-1900</v>
      </c>
      <c r="AD4703" s="50">
        <f>IFERROR(VLOOKUP(AC4703,IPC!$E$2:$F$1745,2,0),IPC!$H$1)</f>
        <v>138.32155800000001</v>
      </c>
    </row>
    <row r="4704" spans="10:30" x14ac:dyDescent="0.25">
      <c r="J4704" s="44" t="str">
        <f t="shared" si="1550"/>
        <v/>
      </c>
      <c r="K4704" s="33" t="str">
        <f t="shared" ca="1" si="1535"/>
        <v/>
      </c>
      <c r="L4704" s="108">
        <f t="shared" ca="1" si="1534"/>
        <v>0</v>
      </c>
      <c r="M4704" s="44" t="str">
        <f t="shared" si="1551"/>
        <v/>
      </c>
      <c r="N4704" s="45" t="str">
        <f t="shared" ca="1" si="1536"/>
        <v/>
      </c>
      <c r="O4704" s="108">
        <f t="shared" si="1549"/>
        <v>0</v>
      </c>
      <c r="P4704" s="21" t="e">
        <f t="shared" si="1538"/>
        <v>#N/A</v>
      </c>
      <c r="Q4704" s="21" t="e">
        <f t="shared" si="1539"/>
        <v>#N/A</v>
      </c>
      <c r="R4704" s="21" t="e">
        <f t="shared" si="1540"/>
        <v>#N/A</v>
      </c>
      <c r="S4704" s="21" t="e">
        <f t="shared" si="1541"/>
        <v>#N/A</v>
      </c>
      <c r="T4704" s="29" t="e">
        <f t="shared" ref="T4704:T4767" si="1552">+SUMPRODUCT(P4704:S4704,$P$7:$S$7)/100</f>
        <v>#N/A</v>
      </c>
      <c r="U4704" s="34">
        <f t="shared" si="1542"/>
        <v>0</v>
      </c>
      <c r="V4704" s="16">
        <f t="shared" ca="1" si="1545"/>
        <v>44139</v>
      </c>
      <c r="W4704" s="56">
        <f t="shared" ca="1" si="1546"/>
        <v>10</v>
      </c>
      <c r="X4704" s="56">
        <f t="shared" ca="1" si="1547"/>
        <v>2020</v>
      </c>
      <c r="Y4704" s="55" t="str">
        <f t="shared" ca="1" si="1548"/>
        <v>10-2020</v>
      </c>
      <c r="Z4704" s="51">
        <f ca="1">IFERROR(VLOOKUP(Y4704,IPC!$E$2:$F$1745,2,0),IPC!$H$1)</f>
        <v>138.32155800000001</v>
      </c>
      <c r="AA4704" s="48">
        <f t="shared" si="1543"/>
        <v>1</v>
      </c>
      <c r="AB4704" s="48">
        <f t="shared" si="1544"/>
        <v>1900</v>
      </c>
      <c r="AC4704" s="32" t="str">
        <f t="shared" si="1537"/>
        <v>1-1900</v>
      </c>
      <c r="AD4704" s="50">
        <f>IFERROR(VLOOKUP(AC4704,IPC!$E$2:$F$1745,2,0),IPC!$H$1)</f>
        <v>138.32155800000001</v>
      </c>
    </row>
    <row r="4705" spans="10:30" x14ac:dyDescent="0.25">
      <c r="J4705" s="44" t="str">
        <f t="shared" si="1550"/>
        <v/>
      </c>
      <c r="K4705" s="33" t="str">
        <f t="shared" ca="1" si="1535"/>
        <v/>
      </c>
      <c r="L4705" s="108">
        <f t="shared" ca="1" si="1534"/>
        <v>0</v>
      </c>
      <c r="M4705" s="44" t="str">
        <f t="shared" si="1551"/>
        <v/>
      </c>
      <c r="N4705" s="45" t="str">
        <f t="shared" ca="1" si="1536"/>
        <v/>
      </c>
      <c r="O4705" s="108">
        <f t="shared" si="1549"/>
        <v>0</v>
      </c>
      <c r="P4705" s="21" t="e">
        <f t="shared" si="1538"/>
        <v>#N/A</v>
      </c>
      <c r="Q4705" s="21" t="e">
        <f t="shared" si="1539"/>
        <v>#N/A</v>
      </c>
      <c r="R4705" s="21" t="e">
        <f t="shared" si="1540"/>
        <v>#N/A</v>
      </c>
      <c r="S4705" s="21" t="e">
        <f t="shared" si="1541"/>
        <v>#N/A</v>
      </c>
      <c r="T4705" s="29" t="e">
        <f t="shared" si="1552"/>
        <v>#N/A</v>
      </c>
      <c r="U4705" s="34">
        <f t="shared" si="1542"/>
        <v>0</v>
      </c>
      <c r="V4705" s="16">
        <f t="shared" ca="1" si="1545"/>
        <v>44139</v>
      </c>
      <c r="W4705" s="56">
        <f t="shared" ca="1" si="1546"/>
        <v>10</v>
      </c>
      <c r="X4705" s="56">
        <f t="shared" ca="1" si="1547"/>
        <v>2020</v>
      </c>
      <c r="Y4705" s="55" t="str">
        <f t="shared" ca="1" si="1548"/>
        <v>10-2020</v>
      </c>
      <c r="Z4705" s="51">
        <f ca="1">IFERROR(VLOOKUP(Y4705,IPC!$E$2:$F$1745,2,0),IPC!$H$1)</f>
        <v>138.32155800000001</v>
      </c>
      <c r="AA4705" s="48">
        <f t="shared" si="1543"/>
        <v>1</v>
      </c>
      <c r="AB4705" s="48">
        <f t="shared" si="1544"/>
        <v>1900</v>
      </c>
      <c r="AC4705" s="32" t="str">
        <f t="shared" si="1537"/>
        <v>1-1900</v>
      </c>
      <c r="AD4705" s="50">
        <f>IFERROR(VLOOKUP(AC4705,IPC!$E$2:$F$1745,2,0),IPC!$H$1)</f>
        <v>138.32155800000001</v>
      </c>
    </row>
    <row r="4706" spans="10:30" x14ac:dyDescent="0.25">
      <c r="J4706" s="44" t="str">
        <f t="shared" si="1550"/>
        <v/>
      </c>
      <c r="K4706" s="33" t="str">
        <f t="shared" ca="1" si="1535"/>
        <v/>
      </c>
      <c r="L4706" s="108">
        <f t="shared" ca="1" si="1534"/>
        <v>0</v>
      </c>
      <c r="M4706" s="44" t="str">
        <f t="shared" si="1551"/>
        <v/>
      </c>
      <c r="N4706" s="45" t="str">
        <f t="shared" ca="1" si="1536"/>
        <v/>
      </c>
      <c r="O4706" s="108">
        <f t="shared" si="1549"/>
        <v>0</v>
      </c>
      <c r="P4706" s="21" t="e">
        <f t="shared" si="1538"/>
        <v>#N/A</v>
      </c>
      <c r="Q4706" s="21" t="e">
        <f t="shared" si="1539"/>
        <v>#N/A</v>
      </c>
      <c r="R4706" s="21" t="e">
        <f t="shared" si="1540"/>
        <v>#N/A</v>
      </c>
      <c r="S4706" s="21" t="e">
        <f t="shared" si="1541"/>
        <v>#N/A</v>
      </c>
      <c r="T4706" s="29" t="e">
        <f t="shared" si="1552"/>
        <v>#N/A</v>
      </c>
      <c r="U4706" s="34">
        <f t="shared" si="1542"/>
        <v>0</v>
      </c>
      <c r="V4706" s="16">
        <f t="shared" ca="1" si="1545"/>
        <v>44139</v>
      </c>
      <c r="W4706" s="56">
        <f t="shared" ca="1" si="1546"/>
        <v>10</v>
      </c>
      <c r="X4706" s="56">
        <f t="shared" ca="1" si="1547"/>
        <v>2020</v>
      </c>
      <c r="Y4706" s="55" t="str">
        <f t="shared" ca="1" si="1548"/>
        <v>10-2020</v>
      </c>
      <c r="Z4706" s="51">
        <f ca="1">IFERROR(VLOOKUP(Y4706,IPC!$E$2:$F$1745,2,0),IPC!$H$1)</f>
        <v>138.32155800000001</v>
      </c>
      <c r="AA4706" s="48">
        <f t="shared" si="1543"/>
        <v>1</v>
      </c>
      <c r="AB4706" s="48">
        <f t="shared" si="1544"/>
        <v>1900</v>
      </c>
      <c r="AC4706" s="32" t="str">
        <f t="shared" si="1537"/>
        <v>1-1900</v>
      </c>
      <c r="AD4706" s="50">
        <f>IFERROR(VLOOKUP(AC4706,IPC!$E$2:$F$1745,2,0),IPC!$H$1)</f>
        <v>138.32155800000001</v>
      </c>
    </row>
    <row r="4707" spans="10:30" x14ac:dyDescent="0.25">
      <c r="J4707" s="44" t="str">
        <f t="shared" si="1550"/>
        <v/>
      </c>
      <c r="K4707" s="33" t="str">
        <f t="shared" ca="1" si="1535"/>
        <v/>
      </c>
      <c r="L4707" s="108">
        <f t="shared" ca="1" si="1534"/>
        <v>0</v>
      </c>
      <c r="M4707" s="44" t="str">
        <f t="shared" si="1551"/>
        <v/>
      </c>
      <c r="N4707" s="45" t="str">
        <f t="shared" ca="1" si="1536"/>
        <v/>
      </c>
      <c r="O4707" s="108">
        <f t="shared" si="1549"/>
        <v>0</v>
      </c>
      <c r="P4707" s="21" t="e">
        <f t="shared" si="1538"/>
        <v>#N/A</v>
      </c>
      <c r="Q4707" s="21" t="e">
        <f t="shared" si="1539"/>
        <v>#N/A</v>
      </c>
      <c r="R4707" s="21" t="e">
        <f t="shared" si="1540"/>
        <v>#N/A</v>
      </c>
      <c r="S4707" s="21" t="e">
        <f t="shared" si="1541"/>
        <v>#N/A</v>
      </c>
      <c r="T4707" s="29" t="e">
        <f t="shared" si="1552"/>
        <v>#N/A</v>
      </c>
      <c r="U4707" s="34">
        <f t="shared" si="1542"/>
        <v>0</v>
      </c>
      <c r="V4707" s="16">
        <f t="shared" ca="1" si="1545"/>
        <v>44139</v>
      </c>
      <c r="W4707" s="56">
        <f t="shared" ca="1" si="1546"/>
        <v>10</v>
      </c>
      <c r="X4707" s="56">
        <f t="shared" ca="1" si="1547"/>
        <v>2020</v>
      </c>
      <c r="Y4707" s="55" t="str">
        <f t="shared" ca="1" si="1548"/>
        <v>10-2020</v>
      </c>
      <c r="Z4707" s="51">
        <f ca="1">IFERROR(VLOOKUP(Y4707,IPC!$E$2:$F$1745,2,0),IPC!$H$1)</f>
        <v>138.32155800000001</v>
      </c>
      <c r="AA4707" s="48">
        <f t="shared" si="1543"/>
        <v>1</v>
      </c>
      <c r="AB4707" s="48">
        <f t="shared" si="1544"/>
        <v>1900</v>
      </c>
      <c r="AC4707" s="32" t="str">
        <f t="shared" si="1537"/>
        <v>1-1900</v>
      </c>
      <c r="AD4707" s="50">
        <f>IFERROR(VLOOKUP(AC4707,IPC!$E$2:$F$1745,2,0),IPC!$H$1)</f>
        <v>138.32155800000001</v>
      </c>
    </row>
    <row r="4708" spans="10:30" x14ac:dyDescent="0.25">
      <c r="J4708" s="44" t="str">
        <f t="shared" si="1550"/>
        <v/>
      </c>
      <c r="K4708" s="33" t="str">
        <f t="shared" ca="1" si="1535"/>
        <v/>
      </c>
      <c r="L4708" s="108">
        <f t="shared" ca="1" si="1534"/>
        <v>0</v>
      </c>
      <c r="M4708" s="44" t="str">
        <f t="shared" si="1551"/>
        <v/>
      </c>
      <c r="N4708" s="45" t="str">
        <f t="shared" ca="1" si="1536"/>
        <v/>
      </c>
      <c r="O4708" s="108">
        <f t="shared" si="1549"/>
        <v>0</v>
      </c>
      <c r="P4708" s="21" t="e">
        <f t="shared" si="1538"/>
        <v>#N/A</v>
      </c>
      <c r="Q4708" s="21" t="e">
        <f t="shared" si="1539"/>
        <v>#N/A</v>
      </c>
      <c r="R4708" s="21" t="e">
        <f t="shared" si="1540"/>
        <v>#N/A</v>
      </c>
      <c r="S4708" s="21" t="e">
        <f t="shared" si="1541"/>
        <v>#N/A</v>
      </c>
      <c r="T4708" s="29" t="e">
        <f t="shared" si="1552"/>
        <v>#N/A</v>
      </c>
      <c r="U4708" s="34">
        <f t="shared" si="1542"/>
        <v>0</v>
      </c>
      <c r="V4708" s="16">
        <f t="shared" ca="1" si="1545"/>
        <v>44139</v>
      </c>
      <c r="W4708" s="56">
        <f t="shared" ca="1" si="1546"/>
        <v>10</v>
      </c>
      <c r="X4708" s="56">
        <f t="shared" ca="1" si="1547"/>
        <v>2020</v>
      </c>
      <c r="Y4708" s="55" t="str">
        <f t="shared" ca="1" si="1548"/>
        <v>10-2020</v>
      </c>
      <c r="Z4708" s="51">
        <f ca="1">IFERROR(VLOOKUP(Y4708,IPC!$E$2:$F$1745,2,0),IPC!$H$1)</f>
        <v>138.32155800000001</v>
      </c>
      <c r="AA4708" s="48">
        <f t="shared" si="1543"/>
        <v>1</v>
      </c>
      <c r="AB4708" s="48">
        <f t="shared" si="1544"/>
        <v>1900</v>
      </c>
      <c r="AC4708" s="32" t="str">
        <f t="shared" si="1537"/>
        <v>1-1900</v>
      </c>
      <c r="AD4708" s="50">
        <f>IFERROR(VLOOKUP(AC4708,IPC!$E$2:$F$1745,2,0),IPC!$H$1)</f>
        <v>138.32155800000001</v>
      </c>
    </row>
    <row r="4709" spans="10:30" x14ac:dyDescent="0.25">
      <c r="J4709" s="44" t="str">
        <f t="shared" si="1550"/>
        <v/>
      </c>
      <c r="K4709" s="33" t="str">
        <f t="shared" ca="1" si="1535"/>
        <v/>
      </c>
      <c r="L4709" s="108">
        <f t="shared" ca="1" si="1534"/>
        <v>0</v>
      </c>
      <c r="M4709" s="44" t="str">
        <f t="shared" si="1551"/>
        <v/>
      </c>
      <c r="N4709" s="45" t="str">
        <f t="shared" ca="1" si="1536"/>
        <v/>
      </c>
      <c r="O4709" s="108">
        <f t="shared" si="1549"/>
        <v>0</v>
      </c>
      <c r="P4709" s="21" t="e">
        <f t="shared" si="1538"/>
        <v>#N/A</v>
      </c>
      <c r="Q4709" s="21" t="e">
        <f t="shared" si="1539"/>
        <v>#N/A</v>
      </c>
      <c r="R4709" s="21" t="e">
        <f t="shared" si="1540"/>
        <v>#N/A</v>
      </c>
      <c r="S4709" s="21" t="e">
        <f t="shared" si="1541"/>
        <v>#N/A</v>
      </c>
      <c r="T4709" s="29" t="e">
        <f t="shared" si="1552"/>
        <v>#N/A</v>
      </c>
      <c r="U4709" s="34">
        <f t="shared" si="1542"/>
        <v>0</v>
      </c>
      <c r="V4709" s="16">
        <f t="shared" ca="1" si="1545"/>
        <v>44139</v>
      </c>
      <c r="W4709" s="56">
        <f t="shared" ca="1" si="1546"/>
        <v>10</v>
      </c>
      <c r="X4709" s="56">
        <f t="shared" ca="1" si="1547"/>
        <v>2020</v>
      </c>
      <c r="Y4709" s="55" t="str">
        <f t="shared" ca="1" si="1548"/>
        <v>10-2020</v>
      </c>
      <c r="Z4709" s="51">
        <f ca="1">IFERROR(VLOOKUP(Y4709,IPC!$E$2:$F$1745,2,0),IPC!$H$1)</f>
        <v>138.32155800000001</v>
      </c>
      <c r="AA4709" s="48">
        <f t="shared" si="1543"/>
        <v>1</v>
      </c>
      <c r="AB4709" s="48">
        <f t="shared" si="1544"/>
        <v>1900</v>
      </c>
      <c r="AC4709" s="32" t="str">
        <f t="shared" si="1537"/>
        <v>1-1900</v>
      </c>
      <c r="AD4709" s="50">
        <f>IFERROR(VLOOKUP(AC4709,IPC!$E$2:$F$1745,2,0),IPC!$H$1)</f>
        <v>138.32155800000001</v>
      </c>
    </row>
    <row r="4710" spans="10:30" x14ac:dyDescent="0.25">
      <c r="J4710" s="44" t="str">
        <f t="shared" si="1550"/>
        <v/>
      </c>
      <c r="K4710" s="33" t="str">
        <f t="shared" ca="1" si="1535"/>
        <v/>
      </c>
      <c r="L4710" s="108">
        <f t="shared" ref="L4710:L4773" ca="1" si="1553">IFERROR(B4710*C4710*Z4722/AD4722,"")</f>
        <v>0</v>
      </c>
      <c r="M4710" s="44" t="str">
        <f t="shared" si="1551"/>
        <v/>
      </c>
      <c r="N4710" s="45" t="str">
        <f t="shared" ca="1" si="1536"/>
        <v/>
      </c>
      <c r="O4710" s="108">
        <f t="shared" si="1549"/>
        <v>0</v>
      </c>
      <c r="P4710" s="21" t="e">
        <f t="shared" si="1538"/>
        <v>#N/A</v>
      </c>
      <c r="Q4710" s="21" t="e">
        <f t="shared" si="1539"/>
        <v>#N/A</v>
      </c>
      <c r="R4710" s="21" t="e">
        <f t="shared" si="1540"/>
        <v>#N/A</v>
      </c>
      <c r="S4710" s="21" t="e">
        <f t="shared" si="1541"/>
        <v>#N/A</v>
      </c>
      <c r="T4710" s="29" t="e">
        <f t="shared" si="1552"/>
        <v>#N/A</v>
      </c>
      <c r="U4710" s="34">
        <f t="shared" si="1542"/>
        <v>0</v>
      </c>
      <c r="V4710" s="16">
        <f t="shared" ca="1" si="1545"/>
        <v>44139</v>
      </c>
      <c r="W4710" s="56">
        <f t="shared" ca="1" si="1546"/>
        <v>10</v>
      </c>
      <c r="X4710" s="56">
        <f t="shared" ca="1" si="1547"/>
        <v>2020</v>
      </c>
      <c r="Y4710" s="55" t="str">
        <f t="shared" ca="1" si="1548"/>
        <v>10-2020</v>
      </c>
      <c r="Z4710" s="51">
        <f ca="1">IFERROR(VLOOKUP(Y4710,IPC!$E$2:$F$1745,2,0),IPC!$H$1)</f>
        <v>138.32155800000001</v>
      </c>
      <c r="AA4710" s="48">
        <f t="shared" si="1543"/>
        <v>1</v>
      </c>
      <c r="AB4710" s="48">
        <f t="shared" si="1544"/>
        <v>1900</v>
      </c>
      <c r="AC4710" s="32" t="str">
        <f t="shared" si="1537"/>
        <v>1-1900</v>
      </c>
      <c r="AD4710" s="50">
        <f>IFERROR(VLOOKUP(AC4710,IPC!$E$2:$F$1745,2,0),IPC!$H$1)</f>
        <v>138.32155800000001</v>
      </c>
    </row>
    <row r="4711" spans="10:30" x14ac:dyDescent="0.25">
      <c r="J4711" s="44" t="str">
        <f t="shared" si="1550"/>
        <v/>
      </c>
      <c r="K4711" s="33" t="str">
        <f t="shared" ca="1" si="1535"/>
        <v/>
      </c>
      <c r="L4711" s="108">
        <f t="shared" ca="1" si="1553"/>
        <v>0</v>
      </c>
      <c r="M4711" s="44" t="str">
        <f t="shared" si="1551"/>
        <v/>
      </c>
      <c r="N4711" s="45" t="str">
        <f t="shared" ca="1" si="1536"/>
        <v/>
      </c>
      <c r="O4711" s="108">
        <f t="shared" si="1549"/>
        <v>0</v>
      </c>
      <c r="P4711" s="21" t="e">
        <f t="shared" si="1538"/>
        <v>#N/A</v>
      </c>
      <c r="Q4711" s="21" t="e">
        <f t="shared" si="1539"/>
        <v>#N/A</v>
      </c>
      <c r="R4711" s="21" t="e">
        <f t="shared" si="1540"/>
        <v>#N/A</v>
      </c>
      <c r="S4711" s="21" t="e">
        <f t="shared" si="1541"/>
        <v>#N/A</v>
      </c>
      <c r="T4711" s="29" t="e">
        <f t="shared" si="1552"/>
        <v>#N/A</v>
      </c>
      <c r="U4711" s="34">
        <f t="shared" si="1542"/>
        <v>0</v>
      </c>
      <c r="V4711" s="16">
        <f t="shared" ca="1" si="1545"/>
        <v>44139</v>
      </c>
      <c r="W4711" s="56">
        <f t="shared" ca="1" si="1546"/>
        <v>10</v>
      </c>
      <c r="X4711" s="56">
        <f t="shared" ca="1" si="1547"/>
        <v>2020</v>
      </c>
      <c r="Y4711" s="55" t="str">
        <f t="shared" ca="1" si="1548"/>
        <v>10-2020</v>
      </c>
      <c r="Z4711" s="51">
        <f ca="1">IFERROR(VLOOKUP(Y4711,IPC!$E$2:$F$1745,2,0),IPC!$H$1)</f>
        <v>138.32155800000001</v>
      </c>
      <c r="AA4711" s="48">
        <f t="shared" si="1543"/>
        <v>1</v>
      </c>
      <c r="AB4711" s="48">
        <f t="shared" si="1544"/>
        <v>1900</v>
      </c>
      <c r="AC4711" s="32" t="str">
        <f t="shared" si="1537"/>
        <v>1-1900</v>
      </c>
      <c r="AD4711" s="50">
        <f>IFERROR(VLOOKUP(AC4711,IPC!$E$2:$F$1745,2,0),IPC!$H$1)</f>
        <v>138.32155800000001</v>
      </c>
    </row>
    <row r="4712" spans="10:30" x14ac:dyDescent="0.25">
      <c r="J4712" s="44" t="str">
        <f t="shared" si="1550"/>
        <v/>
      </c>
      <c r="K4712" s="33" t="str">
        <f t="shared" ca="1" si="1535"/>
        <v/>
      </c>
      <c r="L4712" s="108">
        <f t="shared" ca="1" si="1553"/>
        <v>0</v>
      </c>
      <c r="M4712" s="44" t="str">
        <f t="shared" si="1551"/>
        <v/>
      </c>
      <c r="N4712" s="45" t="str">
        <f t="shared" ca="1" si="1536"/>
        <v/>
      </c>
      <c r="O4712" s="108">
        <f t="shared" si="1549"/>
        <v>0</v>
      </c>
      <c r="P4712" s="21" t="e">
        <f t="shared" si="1538"/>
        <v>#N/A</v>
      </c>
      <c r="Q4712" s="21" t="e">
        <f t="shared" si="1539"/>
        <v>#N/A</v>
      </c>
      <c r="R4712" s="21" t="e">
        <f t="shared" si="1540"/>
        <v>#N/A</v>
      </c>
      <c r="S4712" s="21" t="e">
        <f t="shared" si="1541"/>
        <v>#N/A</v>
      </c>
      <c r="T4712" s="29" t="e">
        <f t="shared" si="1552"/>
        <v>#N/A</v>
      </c>
      <c r="U4712" s="34">
        <f t="shared" si="1542"/>
        <v>0</v>
      </c>
      <c r="V4712" s="16">
        <f t="shared" ca="1" si="1545"/>
        <v>44139</v>
      </c>
      <c r="W4712" s="56">
        <f t="shared" ca="1" si="1546"/>
        <v>10</v>
      </c>
      <c r="X4712" s="56">
        <f t="shared" ca="1" si="1547"/>
        <v>2020</v>
      </c>
      <c r="Y4712" s="55" t="str">
        <f t="shared" ca="1" si="1548"/>
        <v>10-2020</v>
      </c>
      <c r="Z4712" s="51">
        <f ca="1">IFERROR(VLOOKUP(Y4712,IPC!$E$2:$F$1745,2,0),IPC!$H$1)</f>
        <v>138.32155800000001</v>
      </c>
      <c r="AA4712" s="48">
        <f t="shared" si="1543"/>
        <v>1</v>
      </c>
      <c r="AB4712" s="48">
        <f t="shared" si="1544"/>
        <v>1900</v>
      </c>
      <c r="AC4712" s="32" t="str">
        <f t="shared" si="1537"/>
        <v>1-1900</v>
      </c>
      <c r="AD4712" s="50">
        <f>IFERROR(VLOOKUP(AC4712,IPC!$E$2:$F$1745,2,0),IPC!$H$1)</f>
        <v>138.32155800000001</v>
      </c>
    </row>
    <row r="4713" spans="10:30" x14ac:dyDescent="0.25">
      <c r="J4713" s="44" t="str">
        <f t="shared" si="1550"/>
        <v/>
      </c>
      <c r="K4713" s="33" t="str">
        <f t="shared" ca="1" si="1535"/>
        <v/>
      </c>
      <c r="L4713" s="108">
        <f t="shared" ca="1" si="1553"/>
        <v>0</v>
      </c>
      <c r="M4713" s="44" t="str">
        <f t="shared" si="1551"/>
        <v/>
      </c>
      <c r="N4713" s="45" t="str">
        <f t="shared" ca="1" si="1536"/>
        <v/>
      </c>
      <c r="O4713" s="108">
        <f t="shared" si="1549"/>
        <v>0</v>
      </c>
      <c r="P4713" s="21" t="e">
        <f t="shared" si="1538"/>
        <v>#N/A</v>
      </c>
      <c r="Q4713" s="21" t="e">
        <f t="shared" si="1539"/>
        <v>#N/A</v>
      </c>
      <c r="R4713" s="21" t="e">
        <f t="shared" si="1540"/>
        <v>#N/A</v>
      </c>
      <c r="S4713" s="21" t="e">
        <f t="shared" si="1541"/>
        <v>#N/A</v>
      </c>
      <c r="T4713" s="29" t="e">
        <f t="shared" si="1552"/>
        <v>#N/A</v>
      </c>
      <c r="U4713" s="34">
        <f t="shared" si="1542"/>
        <v>0</v>
      </c>
      <c r="V4713" s="16">
        <f t="shared" ca="1" si="1545"/>
        <v>44139</v>
      </c>
      <c r="W4713" s="56">
        <f t="shared" ca="1" si="1546"/>
        <v>10</v>
      </c>
      <c r="X4713" s="56">
        <f t="shared" ca="1" si="1547"/>
        <v>2020</v>
      </c>
      <c r="Y4713" s="55" t="str">
        <f t="shared" ca="1" si="1548"/>
        <v>10-2020</v>
      </c>
      <c r="Z4713" s="51">
        <f ca="1">IFERROR(VLOOKUP(Y4713,IPC!$E$2:$F$1745,2,0),IPC!$H$1)</f>
        <v>138.32155800000001</v>
      </c>
      <c r="AA4713" s="48">
        <f t="shared" si="1543"/>
        <v>1</v>
      </c>
      <c r="AB4713" s="48">
        <f t="shared" si="1544"/>
        <v>1900</v>
      </c>
      <c r="AC4713" s="32" t="str">
        <f t="shared" si="1537"/>
        <v>1-1900</v>
      </c>
      <c r="AD4713" s="50">
        <f>IFERROR(VLOOKUP(AC4713,IPC!$E$2:$F$1745,2,0),IPC!$H$1)</f>
        <v>138.32155800000001</v>
      </c>
    </row>
    <row r="4714" spans="10:30" x14ac:dyDescent="0.25">
      <c r="J4714" s="44" t="str">
        <f t="shared" si="1550"/>
        <v/>
      </c>
      <c r="K4714" s="33" t="str">
        <f t="shared" ca="1" si="1535"/>
        <v/>
      </c>
      <c r="L4714" s="108">
        <f t="shared" ca="1" si="1553"/>
        <v>0</v>
      </c>
      <c r="M4714" s="44" t="str">
        <f t="shared" si="1551"/>
        <v/>
      </c>
      <c r="N4714" s="45" t="str">
        <f t="shared" ca="1" si="1536"/>
        <v/>
      </c>
      <c r="O4714" s="108">
        <f t="shared" si="1549"/>
        <v>0</v>
      </c>
      <c r="P4714" s="21" t="e">
        <f t="shared" si="1538"/>
        <v>#N/A</v>
      </c>
      <c r="Q4714" s="21" t="e">
        <f t="shared" si="1539"/>
        <v>#N/A</v>
      </c>
      <c r="R4714" s="21" t="e">
        <f t="shared" si="1540"/>
        <v>#N/A</v>
      </c>
      <c r="S4714" s="21" t="e">
        <f t="shared" si="1541"/>
        <v>#N/A</v>
      </c>
      <c r="T4714" s="29" t="e">
        <f t="shared" si="1552"/>
        <v>#N/A</v>
      </c>
      <c r="U4714" s="34">
        <f t="shared" si="1542"/>
        <v>0</v>
      </c>
      <c r="V4714" s="16">
        <f t="shared" ca="1" si="1545"/>
        <v>44139</v>
      </c>
      <c r="W4714" s="56">
        <f t="shared" ca="1" si="1546"/>
        <v>10</v>
      </c>
      <c r="X4714" s="56">
        <f t="shared" ca="1" si="1547"/>
        <v>2020</v>
      </c>
      <c r="Y4714" s="55" t="str">
        <f t="shared" ca="1" si="1548"/>
        <v>10-2020</v>
      </c>
      <c r="Z4714" s="51">
        <f ca="1">IFERROR(VLOOKUP(Y4714,IPC!$E$2:$F$1745,2,0),IPC!$H$1)</f>
        <v>138.32155800000001</v>
      </c>
      <c r="AA4714" s="48">
        <f t="shared" si="1543"/>
        <v>1</v>
      </c>
      <c r="AB4714" s="48">
        <f t="shared" si="1544"/>
        <v>1900</v>
      </c>
      <c r="AC4714" s="32" t="str">
        <f t="shared" si="1537"/>
        <v>1-1900</v>
      </c>
      <c r="AD4714" s="50">
        <f>IFERROR(VLOOKUP(AC4714,IPC!$E$2:$F$1745,2,0),IPC!$H$1)</f>
        <v>138.32155800000001</v>
      </c>
    </row>
    <row r="4715" spans="10:30" x14ac:dyDescent="0.25">
      <c r="J4715" s="44" t="str">
        <f t="shared" si="1550"/>
        <v/>
      </c>
      <c r="K4715" s="33" t="str">
        <f t="shared" ca="1" si="1535"/>
        <v/>
      </c>
      <c r="L4715" s="108">
        <f t="shared" ca="1" si="1553"/>
        <v>0</v>
      </c>
      <c r="M4715" s="44" t="str">
        <f t="shared" si="1551"/>
        <v/>
      </c>
      <c r="N4715" s="45" t="str">
        <f t="shared" ca="1" si="1536"/>
        <v/>
      </c>
      <c r="O4715" s="108">
        <f t="shared" si="1549"/>
        <v>0</v>
      </c>
      <c r="P4715" s="21" t="e">
        <f t="shared" si="1538"/>
        <v>#N/A</v>
      </c>
      <c r="Q4715" s="21" t="e">
        <f t="shared" si="1539"/>
        <v>#N/A</v>
      </c>
      <c r="R4715" s="21" t="e">
        <f t="shared" si="1540"/>
        <v>#N/A</v>
      </c>
      <c r="S4715" s="21" t="e">
        <f t="shared" si="1541"/>
        <v>#N/A</v>
      </c>
      <c r="T4715" s="29" t="e">
        <f t="shared" si="1552"/>
        <v>#N/A</v>
      </c>
      <c r="U4715" s="34">
        <f t="shared" si="1542"/>
        <v>0</v>
      </c>
      <c r="V4715" s="16">
        <f t="shared" ca="1" si="1545"/>
        <v>44139</v>
      </c>
      <c r="W4715" s="56">
        <f t="shared" ca="1" si="1546"/>
        <v>10</v>
      </c>
      <c r="X4715" s="56">
        <f t="shared" ca="1" si="1547"/>
        <v>2020</v>
      </c>
      <c r="Y4715" s="55" t="str">
        <f t="shared" ca="1" si="1548"/>
        <v>10-2020</v>
      </c>
      <c r="Z4715" s="51">
        <f ca="1">IFERROR(VLOOKUP(Y4715,IPC!$E$2:$F$1745,2,0),IPC!$H$1)</f>
        <v>138.32155800000001</v>
      </c>
      <c r="AA4715" s="48">
        <f t="shared" si="1543"/>
        <v>1</v>
      </c>
      <c r="AB4715" s="48">
        <f t="shared" si="1544"/>
        <v>1900</v>
      </c>
      <c r="AC4715" s="32" t="str">
        <f t="shared" si="1537"/>
        <v>1-1900</v>
      </c>
      <c r="AD4715" s="50">
        <f>IFERROR(VLOOKUP(AC4715,IPC!$E$2:$F$1745,2,0),IPC!$H$1)</f>
        <v>138.32155800000001</v>
      </c>
    </row>
    <row r="4716" spans="10:30" x14ac:dyDescent="0.25">
      <c r="J4716" s="44" t="str">
        <f t="shared" si="1550"/>
        <v/>
      </c>
      <c r="K4716" s="33" t="str">
        <f t="shared" ca="1" si="1535"/>
        <v/>
      </c>
      <c r="L4716" s="108">
        <f t="shared" ca="1" si="1553"/>
        <v>0</v>
      </c>
      <c r="M4716" s="44" t="str">
        <f t="shared" si="1551"/>
        <v/>
      </c>
      <c r="N4716" s="45" t="str">
        <f t="shared" ca="1" si="1536"/>
        <v/>
      </c>
      <c r="O4716" s="108">
        <f t="shared" si="1549"/>
        <v>0</v>
      </c>
      <c r="P4716" s="21" t="e">
        <f t="shared" si="1538"/>
        <v>#N/A</v>
      </c>
      <c r="Q4716" s="21" t="e">
        <f t="shared" si="1539"/>
        <v>#N/A</v>
      </c>
      <c r="R4716" s="21" t="e">
        <f t="shared" si="1540"/>
        <v>#N/A</v>
      </c>
      <c r="S4716" s="21" t="e">
        <f t="shared" si="1541"/>
        <v>#N/A</v>
      </c>
      <c r="T4716" s="29" t="e">
        <f t="shared" si="1552"/>
        <v>#N/A</v>
      </c>
      <c r="U4716" s="34">
        <f t="shared" si="1542"/>
        <v>0</v>
      </c>
      <c r="V4716" s="16">
        <f t="shared" ca="1" si="1545"/>
        <v>44139</v>
      </c>
      <c r="W4716" s="56">
        <f t="shared" ca="1" si="1546"/>
        <v>10</v>
      </c>
      <c r="X4716" s="56">
        <f t="shared" ca="1" si="1547"/>
        <v>2020</v>
      </c>
      <c r="Y4716" s="55" t="str">
        <f t="shared" ca="1" si="1548"/>
        <v>10-2020</v>
      </c>
      <c r="Z4716" s="51">
        <f ca="1">IFERROR(VLOOKUP(Y4716,IPC!$E$2:$F$1745,2,0),IPC!$H$1)</f>
        <v>138.32155800000001</v>
      </c>
      <c r="AA4716" s="48">
        <f t="shared" si="1543"/>
        <v>1</v>
      </c>
      <c r="AB4716" s="48">
        <f t="shared" si="1544"/>
        <v>1900</v>
      </c>
      <c r="AC4716" s="32" t="str">
        <f t="shared" si="1537"/>
        <v>1-1900</v>
      </c>
      <c r="AD4716" s="50">
        <f>IFERROR(VLOOKUP(AC4716,IPC!$E$2:$F$1745,2,0),IPC!$H$1)</f>
        <v>138.32155800000001</v>
      </c>
    </row>
    <row r="4717" spans="10:30" x14ac:dyDescent="0.25">
      <c r="J4717" s="44" t="str">
        <f t="shared" si="1550"/>
        <v/>
      </c>
      <c r="K4717" s="33" t="str">
        <f t="shared" ca="1" si="1535"/>
        <v/>
      </c>
      <c r="L4717" s="108">
        <f t="shared" ca="1" si="1553"/>
        <v>0</v>
      </c>
      <c r="M4717" s="44" t="str">
        <f t="shared" si="1551"/>
        <v/>
      </c>
      <c r="N4717" s="45" t="str">
        <f t="shared" ca="1" si="1536"/>
        <v/>
      </c>
      <c r="O4717" s="108">
        <f t="shared" si="1549"/>
        <v>0</v>
      </c>
      <c r="P4717" s="21" t="e">
        <f t="shared" si="1538"/>
        <v>#N/A</v>
      </c>
      <c r="Q4717" s="21" t="e">
        <f t="shared" si="1539"/>
        <v>#N/A</v>
      </c>
      <c r="R4717" s="21" t="e">
        <f t="shared" si="1540"/>
        <v>#N/A</v>
      </c>
      <c r="S4717" s="21" t="e">
        <f t="shared" si="1541"/>
        <v>#N/A</v>
      </c>
      <c r="T4717" s="29" t="e">
        <f t="shared" si="1552"/>
        <v>#N/A</v>
      </c>
      <c r="U4717" s="34">
        <f t="shared" si="1542"/>
        <v>0</v>
      </c>
      <c r="V4717" s="16">
        <f t="shared" ca="1" si="1545"/>
        <v>44139</v>
      </c>
      <c r="W4717" s="56">
        <f t="shared" ca="1" si="1546"/>
        <v>10</v>
      </c>
      <c r="X4717" s="56">
        <f t="shared" ca="1" si="1547"/>
        <v>2020</v>
      </c>
      <c r="Y4717" s="55" t="str">
        <f t="shared" ca="1" si="1548"/>
        <v>10-2020</v>
      </c>
      <c r="Z4717" s="51">
        <f ca="1">IFERROR(VLOOKUP(Y4717,IPC!$E$2:$F$1745,2,0),IPC!$H$1)</f>
        <v>138.32155800000001</v>
      </c>
      <c r="AA4717" s="48">
        <f t="shared" si="1543"/>
        <v>1</v>
      </c>
      <c r="AB4717" s="48">
        <f t="shared" si="1544"/>
        <v>1900</v>
      </c>
      <c r="AC4717" s="32" t="str">
        <f t="shared" si="1537"/>
        <v>1-1900</v>
      </c>
      <c r="AD4717" s="50">
        <f>IFERROR(VLOOKUP(AC4717,IPC!$E$2:$F$1745,2,0),IPC!$H$1)</f>
        <v>138.32155800000001</v>
      </c>
    </row>
    <row r="4718" spans="10:30" x14ac:dyDescent="0.25">
      <c r="J4718" s="44" t="str">
        <f t="shared" si="1550"/>
        <v/>
      </c>
      <c r="K4718" s="33" t="str">
        <f t="shared" ref="K4718:K4781" ca="1" si="1554">IFERROR(IF((U4730-V4730)/365&lt;0,"",(U4730-V4730)/365),"")</f>
        <v/>
      </c>
      <c r="L4718" s="108">
        <f t="shared" ca="1" si="1553"/>
        <v>0</v>
      </c>
      <c r="M4718" s="44" t="str">
        <f t="shared" si="1551"/>
        <v/>
      </c>
      <c r="N4718" s="45" t="str">
        <f t="shared" ref="N4718:N4781" ca="1" si="1555">IFERROR(L4718*((1+$M$7)^K4718)/((1+$N$7)^K4718),"")</f>
        <v/>
      </c>
      <c r="O4718" s="108">
        <f t="shared" si="1549"/>
        <v>0</v>
      </c>
      <c r="P4718" s="21" t="e">
        <f t="shared" si="1538"/>
        <v>#N/A</v>
      </c>
      <c r="Q4718" s="21" t="e">
        <f t="shared" si="1539"/>
        <v>#N/A</v>
      </c>
      <c r="R4718" s="21" t="e">
        <f t="shared" si="1540"/>
        <v>#N/A</v>
      </c>
      <c r="S4718" s="21" t="e">
        <f t="shared" si="1541"/>
        <v>#N/A</v>
      </c>
      <c r="T4718" s="29" t="e">
        <f t="shared" si="1552"/>
        <v>#N/A</v>
      </c>
      <c r="U4718" s="34">
        <f t="shared" si="1542"/>
        <v>0</v>
      </c>
      <c r="V4718" s="16">
        <f t="shared" ca="1" si="1545"/>
        <v>44139</v>
      </c>
      <c r="W4718" s="56">
        <f t="shared" ca="1" si="1546"/>
        <v>10</v>
      </c>
      <c r="X4718" s="56">
        <f t="shared" ca="1" si="1547"/>
        <v>2020</v>
      </c>
      <c r="Y4718" s="55" t="str">
        <f t="shared" ca="1" si="1548"/>
        <v>10-2020</v>
      </c>
      <c r="Z4718" s="51">
        <f ca="1">IFERROR(VLOOKUP(Y4718,IPC!$E$2:$F$1745,2,0),IPC!$H$1)</f>
        <v>138.32155800000001</v>
      </c>
      <c r="AA4718" s="48">
        <f t="shared" si="1543"/>
        <v>1</v>
      </c>
      <c r="AB4718" s="48">
        <f t="shared" si="1544"/>
        <v>1900</v>
      </c>
      <c r="AC4718" s="32" t="str">
        <f t="shared" si="1537"/>
        <v>1-1900</v>
      </c>
      <c r="AD4718" s="50">
        <f>IFERROR(VLOOKUP(AC4718,IPC!$E$2:$F$1745,2,0),IPC!$H$1)</f>
        <v>138.32155800000001</v>
      </c>
    </row>
    <row r="4719" spans="10:30" x14ac:dyDescent="0.25">
      <c r="J4719" s="44" t="str">
        <f t="shared" si="1550"/>
        <v/>
      </c>
      <c r="K4719" s="33" t="str">
        <f t="shared" ca="1" si="1554"/>
        <v/>
      </c>
      <c r="L4719" s="108">
        <f t="shared" ca="1" si="1553"/>
        <v>0</v>
      </c>
      <c r="M4719" s="44" t="str">
        <f t="shared" si="1551"/>
        <v/>
      </c>
      <c r="N4719" s="45" t="str">
        <f t="shared" ca="1" si="1555"/>
        <v/>
      </c>
      <c r="O4719" s="108">
        <f t="shared" si="1549"/>
        <v>0</v>
      </c>
      <c r="P4719" s="21" t="e">
        <f t="shared" si="1538"/>
        <v>#N/A</v>
      </c>
      <c r="Q4719" s="21" t="e">
        <f t="shared" si="1539"/>
        <v>#N/A</v>
      </c>
      <c r="R4719" s="21" t="e">
        <f t="shared" si="1540"/>
        <v>#N/A</v>
      </c>
      <c r="S4719" s="21" t="e">
        <f t="shared" si="1541"/>
        <v>#N/A</v>
      </c>
      <c r="T4719" s="29" t="e">
        <f t="shared" si="1552"/>
        <v>#N/A</v>
      </c>
      <c r="U4719" s="34">
        <f t="shared" si="1542"/>
        <v>0</v>
      </c>
      <c r="V4719" s="16">
        <f t="shared" ca="1" si="1545"/>
        <v>44139</v>
      </c>
      <c r="W4719" s="56">
        <f t="shared" ca="1" si="1546"/>
        <v>10</v>
      </c>
      <c r="X4719" s="56">
        <f t="shared" ca="1" si="1547"/>
        <v>2020</v>
      </c>
      <c r="Y4719" s="55" t="str">
        <f t="shared" ca="1" si="1548"/>
        <v>10-2020</v>
      </c>
      <c r="Z4719" s="51">
        <f ca="1">IFERROR(VLOOKUP(Y4719,IPC!$E$2:$F$1745,2,0),IPC!$H$1)</f>
        <v>138.32155800000001</v>
      </c>
      <c r="AA4719" s="48">
        <f t="shared" si="1543"/>
        <v>1</v>
      </c>
      <c r="AB4719" s="48">
        <f t="shared" si="1544"/>
        <v>1900</v>
      </c>
      <c r="AC4719" s="32" t="str">
        <f t="shared" ref="AC4719:AC4782" si="1556">+AA4719&amp;"-"&amp;AB4719</f>
        <v>1-1900</v>
      </c>
      <c r="AD4719" s="50">
        <f>IFERROR(VLOOKUP(AC4719,IPC!$E$2:$F$1745,2,0),IPC!$H$1)</f>
        <v>138.32155800000001</v>
      </c>
    </row>
    <row r="4720" spans="10:30" x14ac:dyDescent="0.25">
      <c r="J4720" s="44" t="str">
        <f t="shared" si="1550"/>
        <v/>
      </c>
      <c r="K4720" s="33" t="str">
        <f t="shared" ca="1" si="1554"/>
        <v/>
      </c>
      <c r="L4720" s="108">
        <f t="shared" ca="1" si="1553"/>
        <v>0</v>
      </c>
      <c r="M4720" s="44" t="str">
        <f t="shared" si="1551"/>
        <v/>
      </c>
      <c r="N4720" s="45" t="str">
        <f t="shared" ca="1" si="1555"/>
        <v/>
      </c>
      <c r="O4720" s="108">
        <f t="shared" si="1549"/>
        <v>0</v>
      </c>
      <c r="P4720" s="21" t="e">
        <f t="shared" si="1538"/>
        <v>#N/A</v>
      </c>
      <c r="Q4720" s="21" t="e">
        <f t="shared" si="1539"/>
        <v>#N/A</v>
      </c>
      <c r="R4720" s="21" t="e">
        <f t="shared" si="1540"/>
        <v>#N/A</v>
      </c>
      <c r="S4720" s="21" t="e">
        <f t="shared" si="1541"/>
        <v>#N/A</v>
      </c>
      <c r="T4720" s="29" t="e">
        <f t="shared" si="1552"/>
        <v>#N/A</v>
      </c>
      <c r="U4720" s="34">
        <f t="shared" si="1542"/>
        <v>0</v>
      </c>
      <c r="V4720" s="16">
        <f t="shared" ca="1" si="1545"/>
        <v>44139</v>
      </c>
      <c r="W4720" s="56">
        <f t="shared" ca="1" si="1546"/>
        <v>10</v>
      </c>
      <c r="X4720" s="56">
        <f t="shared" ca="1" si="1547"/>
        <v>2020</v>
      </c>
      <c r="Y4720" s="55" t="str">
        <f t="shared" ca="1" si="1548"/>
        <v>10-2020</v>
      </c>
      <c r="Z4720" s="51">
        <f ca="1">IFERROR(VLOOKUP(Y4720,IPC!$E$2:$F$1745,2,0),IPC!$H$1)</f>
        <v>138.32155800000001</v>
      </c>
      <c r="AA4720" s="48">
        <f t="shared" si="1543"/>
        <v>1</v>
      </c>
      <c r="AB4720" s="48">
        <f t="shared" si="1544"/>
        <v>1900</v>
      </c>
      <c r="AC4720" s="32" t="str">
        <f t="shared" si="1556"/>
        <v>1-1900</v>
      </c>
      <c r="AD4720" s="50">
        <f>IFERROR(VLOOKUP(AC4720,IPC!$E$2:$F$1745,2,0),IPC!$H$1)</f>
        <v>138.32155800000001</v>
      </c>
    </row>
    <row r="4721" spans="10:30" x14ac:dyDescent="0.25">
      <c r="J4721" s="44" t="str">
        <f t="shared" si="1550"/>
        <v/>
      </c>
      <c r="K4721" s="33" t="str">
        <f t="shared" ca="1" si="1554"/>
        <v/>
      </c>
      <c r="L4721" s="108">
        <f t="shared" ca="1" si="1553"/>
        <v>0</v>
      </c>
      <c r="M4721" s="44" t="str">
        <f t="shared" si="1551"/>
        <v/>
      </c>
      <c r="N4721" s="45" t="str">
        <f t="shared" ca="1" si="1555"/>
        <v/>
      </c>
      <c r="O4721" s="108">
        <f t="shared" si="1549"/>
        <v>0</v>
      </c>
      <c r="P4721" s="21" t="e">
        <f t="shared" si="1538"/>
        <v>#N/A</v>
      </c>
      <c r="Q4721" s="21" t="e">
        <f t="shared" si="1539"/>
        <v>#N/A</v>
      </c>
      <c r="R4721" s="21" t="e">
        <f t="shared" si="1540"/>
        <v>#N/A</v>
      </c>
      <c r="S4721" s="21" t="e">
        <f t="shared" si="1541"/>
        <v>#N/A</v>
      </c>
      <c r="T4721" s="29" t="e">
        <f t="shared" si="1552"/>
        <v>#N/A</v>
      </c>
      <c r="U4721" s="34">
        <f t="shared" si="1542"/>
        <v>0</v>
      </c>
      <c r="V4721" s="16">
        <f t="shared" ca="1" si="1545"/>
        <v>44139</v>
      </c>
      <c r="W4721" s="56">
        <f t="shared" ca="1" si="1546"/>
        <v>10</v>
      </c>
      <c r="X4721" s="56">
        <f t="shared" ca="1" si="1547"/>
        <v>2020</v>
      </c>
      <c r="Y4721" s="55" t="str">
        <f t="shared" ca="1" si="1548"/>
        <v>10-2020</v>
      </c>
      <c r="Z4721" s="51">
        <f ca="1">IFERROR(VLOOKUP(Y4721,IPC!$E$2:$F$1745,2,0),IPC!$H$1)</f>
        <v>138.32155800000001</v>
      </c>
      <c r="AA4721" s="48">
        <f t="shared" si="1543"/>
        <v>1</v>
      </c>
      <c r="AB4721" s="48">
        <f t="shared" si="1544"/>
        <v>1900</v>
      </c>
      <c r="AC4721" s="32" t="str">
        <f t="shared" si="1556"/>
        <v>1-1900</v>
      </c>
      <c r="AD4721" s="50">
        <f>IFERROR(VLOOKUP(AC4721,IPC!$E$2:$F$1745,2,0),IPC!$H$1)</f>
        <v>138.32155800000001</v>
      </c>
    </row>
    <row r="4722" spans="10:30" x14ac:dyDescent="0.25">
      <c r="J4722" s="44" t="str">
        <f t="shared" si="1550"/>
        <v/>
      </c>
      <c r="K4722" s="33" t="str">
        <f t="shared" ca="1" si="1554"/>
        <v/>
      </c>
      <c r="L4722" s="108">
        <f t="shared" ca="1" si="1553"/>
        <v>0</v>
      </c>
      <c r="M4722" s="44" t="str">
        <f t="shared" si="1551"/>
        <v/>
      </c>
      <c r="N4722" s="45" t="str">
        <f t="shared" ca="1" si="1555"/>
        <v/>
      </c>
      <c r="O4722" s="108">
        <f t="shared" si="1549"/>
        <v>0</v>
      </c>
      <c r="P4722" s="21" t="e">
        <f t="shared" ref="P4722:P4785" si="1557">+VLOOKUP(D4710,$E$2:$F$5,2,0)</f>
        <v>#N/A</v>
      </c>
      <c r="Q4722" s="21" t="e">
        <f t="shared" ref="Q4722:Q4785" si="1558">+VLOOKUP(E4710,$E$2:$F$5,2,0)</f>
        <v>#N/A</v>
      </c>
      <c r="R4722" s="21" t="e">
        <f t="shared" ref="R4722:R4785" si="1559">+VLOOKUP(F4710,$E$2:$F$5,2,0)</f>
        <v>#N/A</v>
      </c>
      <c r="S4722" s="21" t="e">
        <f t="shared" ref="S4722:S4785" si="1560">+VLOOKUP(G4710,$E$2:$F$5,2,0)</f>
        <v>#N/A</v>
      </c>
      <c r="T4722" s="29" t="e">
        <f t="shared" si="1552"/>
        <v>#N/A</v>
      </c>
      <c r="U4722" s="34">
        <f t="shared" ref="U4722:U4785" si="1561">+H4710+365*I4710</f>
        <v>0</v>
      </c>
      <c r="V4722" s="16">
        <f t="shared" ca="1" si="1545"/>
        <v>44139</v>
      </c>
      <c r="W4722" s="56">
        <f t="shared" ca="1" si="1546"/>
        <v>10</v>
      </c>
      <c r="X4722" s="56">
        <f t="shared" ca="1" si="1547"/>
        <v>2020</v>
      </c>
      <c r="Y4722" s="55" t="str">
        <f t="shared" ca="1" si="1548"/>
        <v>10-2020</v>
      </c>
      <c r="Z4722" s="51">
        <f ca="1">IFERROR(VLOOKUP(Y4722,IPC!$E$2:$F$1745,2,0),IPC!$H$1)</f>
        <v>138.32155800000001</v>
      </c>
      <c r="AA4722" s="48">
        <f t="shared" ref="AA4722:AA4785" si="1562">+MONTH(H4710)</f>
        <v>1</v>
      </c>
      <c r="AB4722" s="48">
        <f t="shared" ref="AB4722:AB4785" si="1563">+YEAR(H4710)</f>
        <v>1900</v>
      </c>
      <c r="AC4722" s="32" t="str">
        <f t="shared" si="1556"/>
        <v>1-1900</v>
      </c>
      <c r="AD4722" s="50">
        <f>IFERROR(VLOOKUP(AC4722,IPC!$E$2:$F$1745,2,0),IPC!$H$1)</f>
        <v>138.32155800000001</v>
      </c>
    </row>
    <row r="4723" spans="10:30" x14ac:dyDescent="0.25">
      <c r="J4723" s="44" t="str">
        <f t="shared" si="1550"/>
        <v/>
      </c>
      <c r="K4723" s="33" t="str">
        <f t="shared" ca="1" si="1554"/>
        <v/>
      </c>
      <c r="L4723" s="108">
        <f t="shared" ca="1" si="1553"/>
        <v>0</v>
      </c>
      <c r="M4723" s="44" t="str">
        <f t="shared" si="1551"/>
        <v/>
      </c>
      <c r="N4723" s="45" t="str">
        <f t="shared" ca="1" si="1555"/>
        <v/>
      </c>
      <c r="O4723" s="108">
        <f t="shared" si="1549"/>
        <v>0</v>
      </c>
      <c r="P4723" s="21" t="e">
        <f t="shared" si="1557"/>
        <v>#N/A</v>
      </c>
      <c r="Q4723" s="21" t="e">
        <f t="shared" si="1558"/>
        <v>#N/A</v>
      </c>
      <c r="R4723" s="21" t="e">
        <f t="shared" si="1559"/>
        <v>#N/A</v>
      </c>
      <c r="S4723" s="21" t="e">
        <f t="shared" si="1560"/>
        <v>#N/A</v>
      </c>
      <c r="T4723" s="29" t="e">
        <f t="shared" si="1552"/>
        <v>#N/A</v>
      </c>
      <c r="U4723" s="34">
        <f t="shared" si="1561"/>
        <v>0</v>
      </c>
      <c r="V4723" s="16">
        <f t="shared" ca="1" si="1545"/>
        <v>44139</v>
      </c>
      <c r="W4723" s="56">
        <f t="shared" ca="1" si="1546"/>
        <v>10</v>
      </c>
      <c r="X4723" s="56">
        <f t="shared" ca="1" si="1547"/>
        <v>2020</v>
      </c>
      <c r="Y4723" s="55" t="str">
        <f t="shared" ca="1" si="1548"/>
        <v>10-2020</v>
      </c>
      <c r="Z4723" s="51">
        <f ca="1">IFERROR(VLOOKUP(Y4723,IPC!$E$2:$F$1745,2,0),IPC!$H$1)</f>
        <v>138.32155800000001</v>
      </c>
      <c r="AA4723" s="48">
        <f t="shared" si="1562"/>
        <v>1</v>
      </c>
      <c r="AB4723" s="48">
        <f t="shared" si="1563"/>
        <v>1900</v>
      </c>
      <c r="AC4723" s="32" t="str">
        <f t="shared" si="1556"/>
        <v>1-1900</v>
      </c>
      <c r="AD4723" s="50">
        <f>IFERROR(VLOOKUP(AC4723,IPC!$E$2:$F$1745,2,0),IPC!$H$1)</f>
        <v>138.32155800000001</v>
      </c>
    </row>
    <row r="4724" spans="10:30" x14ac:dyDescent="0.25">
      <c r="J4724" s="44" t="str">
        <f t="shared" si="1550"/>
        <v/>
      </c>
      <c r="K4724" s="33" t="str">
        <f t="shared" ca="1" si="1554"/>
        <v/>
      </c>
      <c r="L4724" s="108">
        <f t="shared" ca="1" si="1553"/>
        <v>0</v>
      </c>
      <c r="M4724" s="44" t="str">
        <f t="shared" si="1551"/>
        <v/>
      </c>
      <c r="N4724" s="45" t="str">
        <f t="shared" ca="1" si="1555"/>
        <v/>
      </c>
      <c r="O4724" s="108">
        <f t="shared" si="1549"/>
        <v>0</v>
      </c>
      <c r="P4724" s="21" t="e">
        <f t="shared" si="1557"/>
        <v>#N/A</v>
      </c>
      <c r="Q4724" s="21" t="e">
        <f t="shared" si="1558"/>
        <v>#N/A</v>
      </c>
      <c r="R4724" s="21" t="e">
        <f t="shared" si="1559"/>
        <v>#N/A</v>
      </c>
      <c r="S4724" s="21" t="e">
        <f t="shared" si="1560"/>
        <v>#N/A</v>
      </c>
      <c r="T4724" s="29" t="e">
        <f t="shared" si="1552"/>
        <v>#N/A</v>
      </c>
      <c r="U4724" s="34">
        <f t="shared" si="1561"/>
        <v>0</v>
      </c>
      <c r="V4724" s="16">
        <f t="shared" ca="1" si="1545"/>
        <v>44139</v>
      </c>
      <c r="W4724" s="56">
        <f t="shared" ca="1" si="1546"/>
        <v>10</v>
      </c>
      <c r="X4724" s="56">
        <f t="shared" ca="1" si="1547"/>
        <v>2020</v>
      </c>
      <c r="Y4724" s="55" t="str">
        <f t="shared" ca="1" si="1548"/>
        <v>10-2020</v>
      </c>
      <c r="Z4724" s="51">
        <f ca="1">IFERROR(VLOOKUP(Y4724,IPC!$E$2:$F$1745,2,0),IPC!$H$1)</f>
        <v>138.32155800000001</v>
      </c>
      <c r="AA4724" s="48">
        <f t="shared" si="1562"/>
        <v>1</v>
      </c>
      <c r="AB4724" s="48">
        <f t="shared" si="1563"/>
        <v>1900</v>
      </c>
      <c r="AC4724" s="32" t="str">
        <f t="shared" si="1556"/>
        <v>1-1900</v>
      </c>
      <c r="AD4724" s="50">
        <f>IFERROR(VLOOKUP(AC4724,IPC!$E$2:$F$1745,2,0),IPC!$H$1)</f>
        <v>138.32155800000001</v>
      </c>
    </row>
    <row r="4725" spans="10:30" x14ac:dyDescent="0.25">
      <c r="J4725" s="44" t="str">
        <f t="shared" si="1550"/>
        <v/>
      </c>
      <c r="K4725" s="33" t="str">
        <f t="shared" ca="1" si="1554"/>
        <v/>
      </c>
      <c r="L4725" s="108">
        <f t="shared" ca="1" si="1553"/>
        <v>0</v>
      </c>
      <c r="M4725" s="44" t="str">
        <f t="shared" si="1551"/>
        <v/>
      </c>
      <c r="N4725" s="45" t="str">
        <f t="shared" ca="1" si="1555"/>
        <v/>
      </c>
      <c r="O4725" s="108">
        <f t="shared" si="1549"/>
        <v>0</v>
      </c>
      <c r="P4725" s="21" t="e">
        <f t="shared" si="1557"/>
        <v>#N/A</v>
      </c>
      <c r="Q4725" s="21" t="e">
        <f t="shared" si="1558"/>
        <v>#N/A</v>
      </c>
      <c r="R4725" s="21" t="e">
        <f t="shared" si="1559"/>
        <v>#N/A</v>
      </c>
      <c r="S4725" s="21" t="e">
        <f t="shared" si="1560"/>
        <v>#N/A</v>
      </c>
      <c r="T4725" s="29" t="e">
        <f t="shared" si="1552"/>
        <v>#N/A</v>
      </c>
      <c r="U4725" s="34">
        <f t="shared" si="1561"/>
        <v>0</v>
      </c>
      <c r="V4725" s="16">
        <f t="shared" ca="1" si="1545"/>
        <v>44139</v>
      </c>
      <c r="W4725" s="56">
        <f t="shared" ca="1" si="1546"/>
        <v>10</v>
      </c>
      <c r="X4725" s="56">
        <f t="shared" ca="1" si="1547"/>
        <v>2020</v>
      </c>
      <c r="Y4725" s="55" t="str">
        <f t="shared" ca="1" si="1548"/>
        <v>10-2020</v>
      </c>
      <c r="Z4725" s="51">
        <f ca="1">IFERROR(VLOOKUP(Y4725,IPC!$E$2:$F$1745,2,0),IPC!$H$1)</f>
        <v>138.32155800000001</v>
      </c>
      <c r="AA4725" s="48">
        <f t="shared" si="1562"/>
        <v>1</v>
      </c>
      <c r="AB4725" s="48">
        <f t="shared" si="1563"/>
        <v>1900</v>
      </c>
      <c r="AC4725" s="32" t="str">
        <f t="shared" si="1556"/>
        <v>1-1900</v>
      </c>
      <c r="AD4725" s="50">
        <f>IFERROR(VLOOKUP(AC4725,IPC!$E$2:$F$1745,2,0),IPC!$H$1)</f>
        <v>138.32155800000001</v>
      </c>
    </row>
    <row r="4726" spans="10:30" x14ac:dyDescent="0.25">
      <c r="J4726" s="44" t="str">
        <f t="shared" si="1550"/>
        <v/>
      </c>
      <c r="K4726" s="33" t="str">
        <f t="shared" ca="1" si="1554"/>
        <v/>
      </c>
      <c r="L4726" s="108">
        <f t="shared" ca="1" si="1553"/>
        <v>0</v>
      </c>
      <c r="M4726" s="44" t="str">
        <f t="shared" si="1551"/>
        <v/>
      </c>
      <c r="N4726" s="45" t="str">
        <f t="shared" ca="1" si="1555"/>
        <v/>
      </c>
      <c r="O4726" s="108">
        <f t="shared" si="1549"/>
        <v>0</v>
      </c>
      <c r="P4726" s="21" t="e">
        <f t="shared" si="1557"/>
        <v>#N/A</v>
      </c>
      <c r="Q4726" s="21" t="e">
        <f t="shared" si="1558"/>
        <v>#N/A</v>
      </c>
      <c r="R4726" s="21" t="e">
        <f t="shared" si="1559"/>
        <v>#N/A</v>
      </c>
      <c r="S4726" s="21" t="e">
        <f t="shared" si="1560"/>
        <v>#N/A</v>
      </c>
      <c r="T4726" s="29" t="e">
        <f t="shared" si="1552"/>
        <v>#N/A</v>
      </c>
      <c r="U4726" s="34">
        <f t="shared" si="1561"/>
        <v>0</v>
      </c>
      <c r="V4726" s="16">
        <f t="shared" ca="1" si="1545"/>
        <v>44139</v>
      </c>
      <c r="W4726" s="56">
        <f t="shared" ca="1" si="1546"/>
        <v>10</v>
      </c>
      <c r="X4726" s="56">
        <f t="shared" ca="1" si="1547"/>
        <v>2020</v>
      </c>
      <c r="Y4726" s="55" t="str">
        <f t="shared" ca="1" si="1548"/>
        <v>10-2020</v>
      </c>
      <c r="Z4726" s="51">
        <f ca="1">IFERROR(VLOOKUP(Y4726,IPC!$E$2:$F$1745,2,0),IPC!$H$1)</f>
        <v>138.32155800000001</v>
      </c>
      <c r="AA4726" s="48">
        <f t="shared" si="1562"/>
        <v>1</v>
      </c>
      <c r="AB4726" s="48">
        <f t="shared" si="1563"/>
        <v>1900</v>
      </c>
      <c r="AC4726" s="32" t="str">
        <f t="shared" si="1556"/>
        <v>1-1900</v>
      </c>
      <c r="AD4726" s="50">
        <f>IFERROR(VLOOKUP(AC4726,IPC!$E$2:$F$1745,2,0),IPC!$H$1)</f>
        <v>138.32155800000001</v>
      </c>
    </row>
    <row r="4727" spans="10:30" x14ac:dyDescent="0.25">
      <c r="J4727" s="44" t="str">
        <f t="shared" si="1550"/>
        <v/>
      </c>
      <c r="K4727" s="33" t="str">
        <f t="shared" ca="1" si="1554"/>
        <v/>
      </c>
      <c r="L4727" s="108">
        <f t="shared" ca="1" si="1553"/>
        <v>0</v>
      </c>
      <c r="M4727" s="44" t="str">
        <f t="shared" si="1551"/>
        <v/>
      </c>
      <c r="N4727" s="45" t="str">
        <f t="shared" ca="1" si="1555"/>
        <v/>
      </c>
      <c r="O4727" s="108">
        <f t="shared" si="1549"/>
        <v>0</v>
      </c>
      <c r="P4727" s="21" t="e">
        <f t="shared" si="1557"/>
        <v>#N/A</v>
      </c>
      <c r="Q4727" s="21" t="e">
        <f t="shared" si="1558"/>
        <v>#N/A</v>
      </c>
      <c r="R4727" s="21" t="e">
        <f t="shared" si="1559"/>
        <v>#N/A</v>
      </c>
      <c r="S4727" s="21" t="e">
        <f t="shared" si="1560"/>
        <v>#N/A</v>
      </c>
      <c r="T4727" s="29" t="e">
        <f t="shared" si="1552"/>
        <v>#N/A</v>
      </c>
      <c r="U4727" s="34">
        <f t="shared" si="1561"/>
        <v>0</v>
      </c>
      <c r="V4727" s="16">
        <f t="shared" ca="1" si="1545"/>
        <v>44139</v>
      </c>
      <c r="W4727" s="56">
        <f t="shared" ca="1" si="1546"/>
        <v>10</v>
      </c>
      <c r="X4727" s="56">
        <f t="shared" ca="1" si="1547"/>
        <v>2020</v>
      </c>
      <c r="Y4727" s="55" t="str">
        <f t="shared" ca="1" si="1548"/>
        <v>10-2020</v>
      </c>
      <c r="Z4727" s="51">
        <f ca="1">IFERROR(VLOOKUP(Y4727,IPC!$E$2:$F$1745,2,0),IPC!$H$1)</f>
        <v>138.32155800000001</v>
      </c>
      <c r="AA4727" s="48">
        <f t="shared" si="1562"/>
        <v>1</v>
      </c>
      <c r="AB4727" s="48">
        <f t="shared" si="1563"/>
        <v>1900</v>
      </c>
      <c r="AC4727" s="32" t="str">
        <f t="shared" si="1556"/>
        <v>1-1900</v>
      </c>
      <c r="AD4727" s="50">
        <f>IFERROR(VLOOKUP(AC4727,IPC!$E$2:$F$1745,2,0),IPC!$H$1)</f>
        <v>138.32155800000001</v>
      </c>
    </row>
    <row r="4728" spans="10:30" x14ac:dyDescent="0.25">
      <c r="J4728" s="44" t="str">
        <f t="shared" si="1550"/>
        <v/>
      </c>
      <c r="K4728" s="33" t="str">
        <f t="shared" ca="1" si="1554"/>
        <v/>
      </c>
      <c r="L4728" s="108">
        <f t="shared" ca="1" si="1553"/>
        <v>0</v>
      </c>
      <c r="M4728" s="44" t="str">
        <f t="shared" si="1551"/>
        <v/>
      </c>
      <c r="N4728" s="45" t="str">
        <f t="shared" ca="1" si="1555"/>
        <v/>
      </c>
      <c r="O4728" s="108">
        <f t="shared" si="1549"/>
        <v>0</v>
      </c>
      <c r="P4728" s="21" t="e">
        <f t="shared" si="1557"/>
        <v>#N/A</v>
      </c>
      <c r="Q4728" s="21" t="e">
        <f t="shared" si="1558"/>
        <v>#N/A</v>
      </c>
      <c r="R4728" s="21" t="e">
        <f t="shared" si="1559"/>
        <v>#N/A</v>
      </c>
      <c r="S4728" s="21" t="e">
        <f t="shared" si="1560"/>
        <v>#N/A</v>
      </c>
      <c r="T4728" s="29" t="e">
        <f t="shared" si="1552"/>
        <v>#N/A</v>
      </c>
      <c r="U4728" s="34">
        <f t="shared" si="1561"/>
        <v>0</v>
      </c>
      <c r="V4728" s="16">
        <f t="shared" ca="1" si="1545"/>
        <v>44139</v>
      </c>
      <c r="W4728" s="56">
        <f t="shared" ca="1" si="1546"/>
        <v>10</v>
      </c>
      <c r="X4728" s="56">
        <f t="shared" ca="1" si="1547"/>
        <v>2020</v>
      </c>
      <c r="Y4728" s="55" t="str">
        <f t="shared" ca="1" si="1548"/>
        <v>10-2020</v>
      </c>
      <c r="Z4728" s="51">
        <f ca="1">IFERROR(VLOOKUP(Y4728,IPC!$E$2:$F$1745,2,0),IPC!$H$1)</f>
        <v>138.32155800000001</v>
      </c>
      <c r="AA4728" s="48">
        <f t="shared" si="1562"/>
        <v>1</v>
      </c>
      <c r="AB4728" s="48">
        <f t="shared" si="1563"/>
        <v>1900</v>
      </c>
      <c r="AC4728" s="32" t="str">
        <f t="shared" si="1556"/>
        <v>1-1900</v>
      </c>
      <c r="AD4728" s="50">
        <f>IFERROR(VLOOKUP(AC4728,IPC!$E$2:$F$1745,2,0),IPC!$H$1)</f>
        <v>138.32155800000001</v>
      </c>
    </row>
    <row r="4729" spans="10:30" x14ac:dyDescent="0.25">
      <c r="J4729" s="44" t="str">
        <f t="shared" si="1550"/>
        <v/>
      </c>
      <c r="K4729" s="33" t="str">
        <f t="shared" ca="1" si="1554"/>
        <v/>
      </c>
      <c r="L4729" s="108">
        <f t="shared" ca="1" si="1553"/>
        <v>0</v>
      </c>
      <c r="M4729" s="44" t="str">
        <f t="shared" si="1551"/>
        <v/>
      </c>
      <c r="N4729" s="45" t="str">
        <f t="shared" ca="1" si="1555"/>
        <v/>
      </c>
      <c r="O4729" s="108">
        <f t="shared" si="1549"/>
        <v>0</v>
      </c>
      <c r="P4729" s="21" t="e">
        <f t="shared" si="1557"/>
        <v>#N/A</v>
      </c>
      <c r="Q4729" s="21" t="e">
        <f t="shared" si="1558"/>
        <v>#N/A</v>
      </c>
      <c r="R4729" s="21" t="e">
        <f t="shared" si="1559"/>
        <v>#N/A</v>
      </c>
      <c r="S4729" s="21" t="e">
        <f t="shared" si="1560"/>
        <v>#N/A</v>
      </c>
      <c r="T4729" s="29" t="e">
        <f t="shared" si="1552"/>
        <v>#N/A</v>
      </c>
      <c r="U4729" s="34">
        <f t="shared" si="1561"/>
        <v>0</v>
      </c>
      <c r="V4729" s="16">
        <f t="shared" ca="1" si="1545"/>
        <v>44139</v>
      </c>
      <c r="W4729" s="56">
        <f t="shared" ca="1" si="1546"/>
        <v>10</v>
      </c>
      <c r="X4729" s="56">
        <f t="shared" ca="1" si="1547"/>
        <v>2020</v>
      </c>
      <c r="Y4729" s="55" t="str">
        <f t="shared" ca="1" si="1548"/>
        <v>10-2020</v>
      </c>
      <c r="Z4729" s="51">
        <f ca="1">IFERROR(VLOOKUP(Y4729,IPC!$E$2:$F$1745,2,0),IPC!$H$1)</f>
        <v>138.32155800000001</v>
      </c>
      <c r="AA4729" s="48">
        <f t="shared" si="1562"/>
        <v>1</v>
      </c>
      <c r="AB4729" s="48">
        <f t="shared" si="1563"/>
        <v>1900</v>
      </c>
      <c r="AC4729" s="32" t="str">
        <f t="shared" si="1556"/>
        <v>1-1900</v>
      </c>
      <c r="AD4729" s="50">
        <f>IFERROR(VLOOKUP(AC4729,IPC!$E$2:$F$1745,2,0),IPC!$H$1)</f>
        <v>138.32155800000001</v>
      </c>
    </row>
    <row r="4730" spans="10:30" x14ac:dyDescent="0.25">
      <c r="J4730" s="44" t="str">
        <f t="shared" si="1550"/>
        <v/>
      </c>
      <c r="K4730" s="33" t="str">
        <f t="shared" ca="1" si="1554"/>
        <v/>
      </c>
      <c r="L4730" s="108">
        <f t="shared" ca="1" si="1553"/>
        <v>0</v>
      </c>
      <c r="M4730" s="44" t="str">
        <f t="shared" si="1551"/>
        <v/>
      </c>
      <c r="N4730" s="45" t="str">
        <f t="shared" ca="1" si="1555"/>
        <v/>
      </c>
      <c r="O4730" s="108">
        <f t="shared" si="1549"/>
        <v>0</v>
      </c>
      <c r="P4730" s="21" t="e">
        <f t="shared" si="1557"/>
        <v>#N/A</v>
      </c>
      <c r="Q4730" s="21" t="e">
        <f t="shared" si="1558"/>
        <v>#N/A</v>
      </c>
      <c r="R4730" s="21" t="e">
        <f t="shared" si="1559"/>
        <v>#N/A</v>
      </c>
      <c r="S4730" s="21" t="e">
        <f t="shared" si="1560"/>
        <v>#N/A</v>
      </c>
      <c r="T4730" s="29" t="e">
        <f t="shared" si="1552"/>
        <v>#N/A</v>
      </c>
      <c r="U4730" s="34">
        <f t="shared" si="1561"/>
        <v>0</v>
      </c>
      <c r="V4730" s="16">
        <f t="shared" ref="V4730:V4793" ca="1" si="1564">+TODAY()</f>
        <v>44139</v>
      </c>
      <c r="W4730" s="56">
        <f t="shared" ref="W4730:W4793" ca="1" si="1565">+MONTH(V4730)-1</f>
        <v>10</v>
      </c>
      <c r="X4730" s="56">
        <f t="shared" ref="X4730:X4793" ca="1" si="1566">+YEAR(V4730)</f>
        <v>2020</v>
      </c>
      <c r="Y4730" s="55" t="str">
        <f t="shared" ref="Y4730:Y4793" ca="1" si="1567">+W4730&amp;"-"&amp;X4730</f>
        <v>10-2020</v>
      </c>
      <c r="Z4730" s="51">
        <f ca="1">IFERROR(VLOOKUP(Y4730,IPC!$E$2:$F$1745,2,0),IPC!$H$1)</f>
        <v>138.32155800000001</v>
      </c>
      <c r="AA4730" s="48">
        <f t="shared" si="1562"/>
        <v>1</v>
      </c>
      <c r="AB4730" s="48">
        <f t="shared" si="1563"/>
        <v>1900</v>
      </c>
      <c r="AC4730" s="32" t="str">
        <f t="shared" si="1556"/>
        <v>1-1900</v>
      </c>
      <c r="AD4730" s="50">
        <f>IFERROR(VLOOKUP(AC4730,IPC!$E$2:$F$1745,2,0),IPC!$H$1)</f>
        <v>138.32155800000001</v>
      </c>
    </row>
    <row r="4731" spans="10:30" x14ac:dyDescent="0.25">
      <c r="J4731" s="44" t="str">
        <f t="shared" si="1550"/>
        <v/>
      </c>
      <c r="K4731" s="33" t="str">
        <f t="shared" ca="1" si="1554"/>
        <v/>
      </c>
      <c r="L4731" s="108">
        <f t="shared" ca="1" si="1553"/>
        <v>0</v>
      </c>
      <c r="M4731" s="44" t="str">
        <f t="shared" si="1551"/>
        <v/>
      </c>
      <c r="N4731" s="45" t="str">
        <f t="shared" ca="1" si="1555"/>
        <v/>
      </c>
      <c r="O4731" s="108">
        <f t="shared" si="1549"/>
        <v>0</v>
      </c>
      <c r="P4731" s="21" t="e">
        <f t="shared" si="1557"/>
        <v>#N/A</v>
      </c>
      <c r="Q4731" s="21" t="e">
        <f t="shared" si="1558"/>
        <v>#N/A</v>
      </c>
      <c r="R4731" s="21" t="e">
        <f t="shared" si="1559"/>
        <v>#N/A</v>
      </c>
      <c r="S4731" s="21" t="e">
        <f t="shared" si="1560"/>
        <v>#N/A</v>
      </c>
      <c r="T4731" s="29" t="e">
        <f t="shared" si="1552"/>
        <v>#N/A</v>
      </c>
      <c r="U4731" s="34">
        <f t="shared" si="1561"/>
        <v>0</v>
      </c>
      <c r="V4731" s="16">
        <f t="shared" ca="1" si="1564"/>
        <v>44139</v>
      </c>
      <c r="W4731" s="56">
        <f t="shared" ca="1" si="1565"/>
        <v>10</v>
      </c>
      <c r="X4731" s="56">
        <f t="shared" ca="1" si="1566"/>
        <v>2020</v>
      </c>
      <c r="Y4731" s="55" t="str">
        <f t="shared" ca="1" si="1567"/>
        <v>10-2020</v>
      </c>
      <c r="Z4731" s="51">
        <f ca="1">IFERROR(VLOOKUP(Y4731,IPC!$E$2:$F$1745,2,0),IPC!$H$1)</f>
        <v>138.32155800000001</v>
      </c>
      <c r="AA4731" s="48">
        <f t="shared" si="1562"/>
        <v>1</v>
      </c>
      <c r="AB4731" s="48">
        <f t="shared" si="1563"/>
        <v>1900</v>
      </c>
      <c r="AC4731" s="32" t="str">
        <f t="shared" si="1556"/>
        <v>1-1900</v>
      </c>
      <c r="AD4731" s="50">
        <f>IFERROR(VLOOKUP(AC4731,IPC!$E$2:$F$1745,2,0),IPC!$H$1)</f>
        <v>138.32155800000001</v>
      </c>
    </row>
    <row r="4732" spans="10:30" x14ac:dyDescent="0.25">
      <c r="J4732" s="44" t="str">
        <f t="shared" si="1550"/>
        <v/>
      </c>
      <c r="K4732" s="33" t="str">
        <f t="shared" ca="1" si="1554"/>
        <v/>
      </c>
      <c r="L4732" s="108">
        <f t="shared" ca="1" si="1553"/>
        <v>0</v>
      </c>
      <c r="M4732" s="44" t="str">
        <f t="shared" si="1551"/>
        <v/>
      </c>
      <c r="N4732" s="45" t="str">
        <f t="shared" ca="1" si="1555"/>
        <v/>
      </c>
      <c r="O4732" s="108">
        <f t="shared" si="1549"/>
        <v>0</v>
      </c>
      <c r="P4732" s="21" t="e">
        <f t="shared" si="1557"/>
        <v>#N/A</v>
      </c>
      <c r="Q4732" s="21" t="e">
        <f t="shared" si="1558"/>
        <v>#N/A</v>
      </c>
      <c r="R4732" s="21" t="e">
        <f t="shared" si="1559"/>
        <v>#N/A</v>
      </c>
      <c r="S4732" s="21" t="e">
        <f t="shared" si="1560"/>
        <v>#N/A</v>
      </c>
      <c r="T4732" s="29" t="e">
        <f t="shared" si="1552"/>
        <v>#N/A</v>
      </c>
      <c r="U4732" s="34">
        <f t="shared" si="1561"/>
        <v>0</v>
      </c>
      <c r="V4732" s="16">
        <f t="shared" ca="1" si="1564"/>
        <v>44139</v>
      </c>
      <c r="W4732" s="56">
        <f t="shared" ca="1" si="1565"/>
        <v>10</v>
      </c>
      <c r="X4732" s="56">
        <f t="shared" ca="1" si="1566"/>
        <v>2020</v>
      </c>
      <c r="Y4732" s="55" t="str">
        <f t="shared" ca="1" si="1567"/>
        <v>10-2020</v>
      </c>
      <c r="Z4732" s="51">
        <f ca="1">IFERROR(VLOOKUP(Y4732,IPC!$E$2:$F$1745,2,0),IPC!$H$1)</f>
        <v>138.32155800000001</v>
      </c>
      <c r="AA4732" s="48">
        <f t="shared" si="1562"/>
        <v>1</v>
      </c>
      <c r="AB4732" s="48">
        <f t="shared" si="1563"/>
        <v>1900</v>
      </c>
      <c r="AC4732" s="32" t="str">
        <f t="shared" si="1556"/>
        <v>1-1900</v>
      </c>
      <c r="AD4732" s="50">
        <f>IFERROR(VLOOKUP(AC4732,IPC!$E$2:$F$1745,2,0),IPC!$H$1)</f>
        <v>138.32155800000001</v>
      </c>
    </row>
    <row r="4733" spans="10:30" x14ac:dyDescent="0.25">
      <c r="J4733" s="44" t="str">
        <f t="shared" si="1550"/>
        <v/>
      </c>
      <c r="K4733" s="33" t="str">
        <f t="shared" ca="1" si="1554"/>
        <v/>
      </c>
      <c r="L4733" s="108">
        <f t="shared" ca="1" si="1553"/>
        <v>0</v>
      </c>
      <c r="M4733" s="44" t="str">
        <f t="shared" si="1551"/>
        <v/>
      </c>
      <c r="N4733" s="45" t="str">
        <f t="shared" ca="1" si="1555"/>
        <v/>
      </c>
      <c r="O4733" s="108">
        <f t="shared" si="1549"/>
        <v>0</v>
      </c>
      <c r="P4733" s="21" t="e">
        <f t="shared" si="1557"/>
        <v>#N/A</v>
      </c>
      <c r="Q4733" s="21" t="e">
        <f t="shared" si="1558"/>
        <v>#N/A</v>
      </c>
      <c r="R4733" s="21" t="e">
        <f t="shared" si="1559"/>
        <v>#N/A</v>
      </c>
      <c r="S4733" s="21" t="e">
        <f t="shared" si="1560"/>
        <v>#N/A</v>
      </c>
      <c r="T4733" s="29" t="e">
        <f t="shared" si="1552"/>
        <v>#N/A</v>
      </c>
      <c r="U4733" s="34">
        <f t="shared" si="1561"/>
        <v>0</v>
      </c>
      <c r="V4733" s="16">
        <f t="shared" ca="1" si="1564"/>
        <v>44139</v>
      </c>
      <c r="W4733" s="56">
        <f t="shared" ca="1" si="1565"/>
        <v>10</v>
      </c>
      <c r="X4733" s="56">
        <f t="shared" ca="1" si="1566"/>
        <v>2020</v>
      </c>
      <c r="Y4733" s="55" t="str">
        <f t="shared" ca="1" si="1567"/>
        <v>10-2020</v>
      </c>
      <c r="Z4733" s="51">
        <f ca="1">IFERROR(VLOOKUP(Y4733,IPC!$E$2:$F$1745,2,0),IPC!$H$1)</f>
        <v>138.32155800000001</v>
      </c>
      <c r="AA4733" s="48">
        <f t="shared" si="1562"/>
        <v>1</v>
      </c>
      <c r="AB4733" s="48">
        <f t="shared" si="1563"/>
        <v>1900</v>
      </c>
      <c r="AC4733" s="32" t="str">
        <f t="shared" si="1556"/>
        <v>1-1900</v>
      </c>
      <c r="AD4733" s="50">
        <f>IFERROR(VLOOKUP(AC4733,IPC!$E$2:$F$1745,2,0),IPC!$H$1)</f>
        <v>138.32155800000001</v>
      </c>
    </row>
    <row r="4734" spans="10:30" x14ac:dyDescent="0.25">
      <c r="J4734" s="44" t="str">
        <f t="shared" si="1550"/>
        <v/>
      </c>
      <c r="K4734" s="33" t="str">
        <f t="shared" ca="1" si="1554"/>
        <v/>
      </c>
      <c r="L4734" s="108">
        <f t="shared" ca="1" si="1553"/>
        <v>0</v>
      </c>
      <c r="M4734" s="44" t="str">
        <f t="shared" si="1551"/>
        <v/>
      </c>
      <c r="N4734" s="45" t="str">
        <f t="shared" ca="1" si="1555"/>
        <v/>
      </c>
      <c r="O4734" s="108">
        <f t="shared" si="1549"/>
        <v>0</v>
      </c>
      <c r="P4734" s="21" t="e">
        <f t="shared" si="1557"/>
        <v>#N/A</v>
      </c>
      <c r="Q4734" s="21" t="e">
        <f t="shared" si="1558"/>
        <v>#N/A</v>
      </c>
      <c r="R4734" s="21" t="e">
        <f t="shared" si="1559"/>
        <v>#N/A</v>
      </c>
      <c r="S4734" s="21" t="e">
        <f t="shared" si="1560"/>
        <v>#N/A</v>
      </c>
      <c r="T4734" s="29" t="e">
        <f t="shared" si="1552"/>
        <v>#N/A</v>
      </c>
      <c r="U4734" s="34">
        <f t="shared" si="1561"/>
        <v>0</v>
      </c>
      <c r="V4734" s="16">
        <f t="shared" ca="1" si="1564"/>
        <v>44139</v>
      </c>
      <c r="W4734" s="56">
        <f t="shared" ca="1" si="1565"/>
        <v>10</v>
      </c>
      <c r="X4734" s="56">
        <f t="shared" ca="1" si="1566"/>
        <v>2020</v>
      </c>
      <c r="Y4734" s="55" t="str">
        <f t="shared" ca="1" si="1567"/>
        <v>10-2020</v>
      </c>
      <c r="Z4734" s="51">
        <f ca="1">IFERROR(VLOOKUP(Y4734,IPC!$E$2:$F$1745,2,0),IPC!$H$1)</f>
        <v>138.32155800000001</v>
      </c>
      <c r="AA4734" s="48">
        <f t="shared" si="1562"/>
        <v>1</v>
      </c>
      <c r="AB4734" s="48">
        <f t="shared" si="1563"/>
        <v>1900</v>
      </c>
      <c r="AC4734" s="32" t="str">
        <f t="shared" si="1556"/>
        <v>1-1900</v>
      </c>
      <c r="AD4734" s="50">
        <f>IFERROR(VLOOKUP(AC4734,IPC!$E$2:$F$1745,2,0),IPC!$H$1)</f>
        <v>138.32155800000001</v>
      </c>
    </row>
    <row r="4735" spans="10:30" x14ac:dyDescent="0.25">
      <c r="J4735" s="44" t="str">
        <f t="shared" si="1550"/>
        <v/>
      </c>
      <c r="K4735" s="33" t="str">
        <f t="shared" ca="1" si="1554"/>
        <v/>
      </c>
      <c r="L4735" s="108">
        <f t="shared" ca="1" si="1553"/>
        <v>0</v>
      </c>
      <c r="M4735" s="44" t="str">
        <f t="shared" si="1551"/>
        <v/>
      </c>
      <c r="N4735" s="45" t="str">
        <f t="shared" ca="1" si="1555"/>
        <v/>
      </c>
      <c r="O4735" s="108">
        <f t="shared" si="1549"/>
        <v>0</v>
      </c>
      <c r="P4735" s="21" t="e">
        <f t="shared" si="1557"/>
        <v>#N/A</v>
      </c>
      <c r="Q4735" s="21" t="e">
        <f t="shared" si="1558"/>
        <v>#N/A</v>
      </c>
      <c r="R4735" s="21" t="e">
        <f t="shared" si="1559"/>
        <v>#N/A</v>
      </c>
      <c r="S4735" s="21" t="e">
        <f t="shared" si="1560"/>
        <v>#N/A</v>
      </c>
      <c r="T4735" s="29" t="e">
        <f t="shared" si="1552"/>
        <v>#N/A</v>
      </c>
      <c r="U4735" s="34">
        <f t="shared" si="1561"/>
        <v>0</v>
      </c>
      <c r="V4735" s="16">
        <f t="shared" ca="1" si="1564"/>
        <v>44139</v>
      </c>
      <c r="W4735" s="56">
        <f t="shared" ca="1" si="1565"/>
        <v>10</v>
      </c>
      <c r="X4735" s="56">
        <f t="shared" ca="1" si="1566"/>
        <v>2020</v>
      </c>
      <c r="Y4735" s="55" t="str">
        <f t="shared" ca="1" si="1567"/>
        <v>10-2020</v>
      </c>
      <c r="Z4735" s="51">
        <f ca="1">IFERROR(VLOOKUP(Y4735,IPC!$E$2:$F$1745,2,0),IPC!$H$1)</f>
        <v>138.32155800000001</v>
      </c>
      <c r="AA4735" s="48">
        <f t="shared" si="1562"/>
        <v>1</v>
      </c>
      <c r="AB4735" s="48">
        <f t="shared" si="1563"/>
        <v>1900</v>
      </c>
      <c r="AC4735" s="32" t="str">
        <f t="shared" si="1556"/>
        <v>1-1900</v>
      </c>
      <c r="AD4735" s="50">
        <f>IFERROR(VLOOKUP(AC4735,IPC!$E$2:$F$1745,2,0),IPC!$H$1)</f>
        <v>138.32155800000001</v>
      </c>
    </row>
    <row r="4736" spans="10:30" x14ac:dyDescent="0.25">
      <c r="J4736" s="44" t="str">
        <f t="shared" si="1550"/>
        <v/>
      </c>
      <c r="K4736" s="33" t="str">
        <f t="shared" ca="1" si="1554"/>
        <v/>
      </c>
      <c r="L4736" s="108">
        <f t="shared" ca="1" si="1553"/>
        <v>0</v>
      </c>
      <c r="M4736" s="44" t="str">
        <f t="shared" si="1551"/>
        <v/>
      </c>
      <c r="N4736" s="45" t="str">
        <f t="shared" ca="1" si="1555"/>
        <v/>
      </c>
      <c r="O4736" s="108">
        <f t="shared" si="1549"/>
        <v>0</v>
      </c>
      <c r="P4736" s="21" t="e">
        <f t="shared" si="1557"/>
        <v>#N/A</v>
      </c>
      <c r="Q4736" s="21" t="e">
        <f t="shared" si="1558"/>
        <v>#N/A</v>
      </c>
      <c r="R4736" s="21" t="e">
        <f t="shared" si="1559"/>
        <v>#N/A</v>
      </c>
      <c r="S4736" s="21" t="e">
        <f t="shared" si="1560"/>
        <v>#N/A</v>
      </c>
      <c r="T4736" s="29" t="e">
        <f t="shared" si="1552"/>
        <v>#N/A</v>
      </c>
      <c r="U4736" s="34">
        <f t="shared" si="1561"/>
        <v>0</v>
      </c>
      <c r="V4736" s="16">
        <f t="shared" ca="1" si="1564"/>
        <v>44139</v>
      </c>
      <c r="W4736" s="56">
        <f t="shared" ca="1" si="1565"/>
        <v>10</v>
      </c>
      <c r="X4736" s="56">
        <f t="shared" ca="1" si="1566"/>
        <v>2020</v>
      </c>
      <c r="Y4736" s="55" t="str">
        <f t="shared" ca="1" si="1567"/>
        <v>10-2020</v>
      </c>
      <c r="Z4736" s="51">
        <f ca="1">IFERROR(VLOOKUP(Y4736,IPC!$E$2:$F$1745,2,0),IPC!$H$1)</f>
        <v>138.32155800000001</v>
      </c>
      <c r="AA4736" s="48">
        <f t="shared" si="1562"/>
        <v>1</v>
      </c>
      <c r="AB4736" s="48">
        <f t="shared" si="1563"/>
        <v>1900</v>
      </c>
      <c r="AC4736" s="32" t="str">
        <f t="shared" si="1556"/>
        <v>1-1900</v>
      </c>
      <c r="AD4736" s="50">
        <f>IFERROR(VLOOKUP(AC4736,IPC!$E$2:$F$1745,2,0),IPC!$H$1)</f>
        <v>138.32155800000001</v>
      </c>
    </row>
    <row r="4737" spans="10:30" x14ac:dyDescent="0.25">
      <c r="J4737" s="44" t="str">
        <f t="shared" si="1550"/>
        <v/>
      </c>
      <c r="K4737" s="33" t="str">
        <f t="shared" ca="1" si="1554"/>
        <v/>
      </c>
      <c r="L4737" s="108">
        <f t="shared" ca="1" si="1553"/>
        <v>0</v>
      </c>
      <c r="M4737" s="44" t="str">
        <f t="shared" si="1551"/>
        <v/>
      </c>
      <c r="N4737" s="45" t="str">
        <f t="shared" ca="1" si="1555"/>
        <v/>
      </c>
      <c r="O4737" s="108">
        <f t="shared" si="1549"/>
        <v>0</v>
      </c>
      <c r="P4737" s="21" t="e">
        <f t="shared" si="1557"/>
        <v>#N/A</v>
      </c>
      <c r="Q4737" s="21" t="e">
        <f t="shared" si="1558"/>
        <v>#N/A</v>
      </c>
      <c r="R4737" s="21" t="e">
        <f t="shared" si="1559"/>
        <v>#N/A</v>
      </c>
      <c r="S4737" s="21" t="e">
        <f t="shared" si="1560"/>
        <v>#N/A</v>
      </c>
      <c r="T4737" s="29" t="e">
        <f t="shared" si="1552"/>
        <v>#N/A</v>
      </c>
      <c r="U4737" s="34">
        <f t="shared" si="1561"/>
        <v>0</v>
      </c>
      <c r="V4737" s="16">
        <f t="shared" ca="1" si="1564"/>
        <v>44139</v>
      </c>
      <c r="W4737" s="56">
        <f t="shared" ca="1" si="1565"/>
        <v>10</v>
      </c>
      <c r="X4737" s="56">
        <f t="shared" ca="1" si="1566"/>
        <v>2020</v>
      </c>
      <c r="Y4737" s="55" t="str">
        <f t="shared" ca="1" si="1567"/>
        <v>10-2020</v>
      </c>
      <c r="Z4737" s="51">
        <f ca="1">IFERROR(VLOOKUP(Y4737,IPC!$E$2:$F$1745,2,0),IPC!$H$1)</f>
        <v>138.32155800000001</v>
      </c>
      <c r="AA4737" s="48">
        <f t="shared" si="1562"/>
        <v>1</v>
      </c>
      <c r="AB4737" s="48">
        <f t="shared" si="1563"/>
        <v>1900</v>
      </c>
      <c r="AC4737" s="32" t="str">
        <f t="shared" si="1556"/>
        <v>1-1900</v>
      </c>
      <c r="AD4737" s="50">
        <f>IFERROR(VLOOKUP(AC4737,IPC!$E$2:$F$1745,2,0),IPC!$H$1)</f>
        <v>138.32155800000001</v>
      </c>
    </row>
    <row r="4738" spans="10:30" x14ac:dyDescent="0.25">
      <c r="J4738" s="44" t="str">
        <f t="shared" si="1550"/>
        <v/>
      </c>
      <c r="K4738" s="33" t="str">
        <f t="shared" ca="1" si="1554"/>
        <v/>
      </c>
      <c r="L4738" s="108">
        <f t="shared" ca="1" si="1553"/>
        <v>0</v>
      </c>
      <c r="M4738" s="44" t="str">
        <f t="shared" si="1551"/>
        <v/>
      </c>
      <c r="N4738" s="45" t="str">
        <f t="shared" ca="1" si="1555"/>
        <v/>
      </c>
      <c r="O4738" s="108">
        <f t="shared" si="1549"/>
        <v>0</v>
      </c>
      <c r="P4738" s="21" t="e">
        <f t="shared" si="1557"/>
        <v>#N/A</v>
      </c>
      <c r="Q4738" s="21" t="e">
        <f t="shared" si="1558"/>
        <v>#N/A</v>
      </c>
      <c r="R4738" s="21" t="e">
        <f t="shared" si="1559"/>
        <v>#N/A</v>
      </c>
      <c r="S4738" s="21" t="e">
        <f t="shared" si="1560"/>
        <v>#N/A</v>
      </c>
      <c r="T4738" s="29" t="e">
        <f t="shared" si="1552"/>
        <v>#N/A</v>
      </c>
      <c r="U4738" s="34">
        <f t="shared" si="1561"/>
        <v>0</v>
      </c>
      <c r="V4738" s="16">
        <f t="shared" ca="1" si="1564"/>
        <v>44139</v>
      </c>
      <c r="W4738" s="56">
        <f t="shared" ca="1" si="1565"/>
        <v>10</v>
      </c>
      <c r="X4738" s="56">
        <f t="shared" ca="1" si="1566"/>
        <v>2020</v>
      </c>
      <c r="Y4738" s="55" t="str">
        <f t="shared" ca="1" si="1567"/>
        <v>10-2020</v>
      </c>
      <c r="Z4738" s="51">
        <f ca="1">IFERROR(VLOOKUP(Y4738,IPC!$E$2:$F$1745,2,0),IPC!$H$1)</f>
        <v>138.32155800000001</v>
      </c>
      <c r="AA4738" s="48">
        <f t="shared" si="1562"/>
        <v>1</v>
      </c>
      <c r="AB4738" s="48">
        <f t="shared" si="1563"/>
        <v>1900</v>
      </c>
      <c r="AC4738" s="32" t="str">
        <f t="shared" si="1556"/>
        <v>1-1900</v>
      </c>
      <c r="AD4738" s="50">
        <f>IFERROR(VLOOKUP(AC4738,IPC!$E$2:$F$1745,2,0),IPC!$H$1)</f>
        <v>138.32155800000001</v>
      </c>
    </row>
    <row r="4739" spans="10:30" x14ac:dyDescent="0.25">
      <c r="J4739" s="44" t="str">
        <f t="shared" si="1550"/>
        <v/>
      </c>
      <c r="K4739" s="33" t="str">
        <f t="shared" ca="1" si="1554"/>
        <v/>
      </c>
      <c r="L4739" s="108">
        <f t="shared" ca="1" si="1553"/>
        <v>0</v>
      </c>
      <c r="M4739" s="44" t="str">
        <f t="shared" si="1551"/>
        <v/>
      </c>
      <c r="N4739" s="45" t="str">
        <f t="shared" ca="1" si="1555"/>
        <v/>
      </c>
      <c r="O4739" s="108">
        <f t="shared" si="1549"/>
        <v>0</v>
      </c>
      <c r="P4739" s="21" t="e">
        <f t="shared" si="1557"/>
        <v>#N/A</v>
      </c>
      <c r="Q4739" s="21" t="e">
        <f t="shared" si="1558"/>
        <v>#N/A</v>
      </c>
      <c r="R4739" s="21" t="e">
        <f t="shared" si="1559"/>
        <v>#N/A</v>
      </c>
      <c r="S4739" s="21" t="e">
        <f t="shared" si="1560"/>
        <v>#N/A</v>
      </c>
      <c r="T4739" s="29" t="e">
        <f t="shared" si="1552"/>
        <v>#N/A</v>
      </c>
      <c r="U4739" s="34">
        <f t="shared" si="1561"/>
        <v>0</v>
      </c>
      <c r="V4739" s="16">
        <f t="shared" ca="1" si="1564"/>
        <v>44139</v>
      </c>
      <c r="W4739" s="56">
        <f t="shared" ca="1" si="1565"/>
        <v>10</v>
      </c>
      <c r="X4739" s="56">
        <f t="shared" ca="1" si="1566"/>
        <v>2020</v>
      </c>
      <c r="Y4739" s="55" t="str">
        <f t="shared" ca="1" si="1567"/>
        <v>10-2020</v>
      </c>
      <c r="Z4739" s="51">
        <f ca="1">IFERROR(VLOOKUP(Y4739,IPC!$E$2:$F$1745,2,0),IPC!$H$1)</f>
        <v>138.32155800000001</v>
      </c>
      <c r="AA4739" s="48">
        <f t="shared" si="1562"/>
        <v>1</v>
      </c>
      <c r="AB4739" s="48">
        <f t="shared" si="1563"/>
        <v>1900</v>
      </c>
      <c r="AC4739" s="32" t="str">
        <f t="shared" si="1556"/>
        <v>1-1900</v>
      </c>
      <c r="AD4739" s="50">
        <f>IFERROR(VLOOKUP(AC4739,IPC!$E$2:$F$1745,2,0),IPC!$H$1)</f>
        <v>138.32155800000001</v>
      </c>
    </row>
    <row r="4740" spans="10:30" x14ac:dyDescent="0.25">
      <c r="J4740" s="44" t="str">
        <f t="shared" si="1550"/>
        <v/>
      </c>
      <c r="K4740" s="33" t="str">
        <f t="shared" ca="1" si="1554"/>
        <v/>
      </c>
      <c r="L4740" s="108">
        <f t="shared" ca="1" si="1553"/>
        <v>0</v>
      </c>
      <c r="M4740" s="44" t="str">
        <f t="shared" si="1551"/>
        <v/>
      </c>
      <c r="N4740" s="45" t="str">
        <f t="shared" ca="1" si="1555"/>
        <v/>
      </c>
      <c r="O4740" s="108">
        <f t="shared" si="1549"/>
        <v>0</v>
      </c>
      <c r="P4740" s="21" t="e">
        <f t="shared" si="1557"/>
        <v>#N/A</v>
      </c>
      <c r="Q4740" s="21" t="e">
        <f t="shared" si="1558"/>
        <v>#N/A</v>
      </c>
      <c r="R4740" s="21" t="e">
        <f t="shared" si="1559"/>
        <v>#N/A</v>
      </c>
      <c r="S4740" s="21" t="e">
        <f t="shared" si="1560"/>
        <v>#N/A</v>
      </c>
      <c r="T4740" s="29" t="e">
        <f t="shared" si="1552"/>
        <v>#N/A</v>
      </c>
      <c r="U4740" s="34">
        <f t="shared" si="1561"/>
        <v>0</v>
      </c>
      <c r="V4740" s="16">
        <f t="shared" ca="1" si="1564"/>
        <v>44139</v>
      </c>
      <c r="W4740" s="56">
        <f t="shared" ca="1" si="1565"/>
        <v>10</v>
      </c>
      <c r="X4740" s="56">
        <f t="shared" ca="1" si="1566"/>
        <v>2020</v>
      </c>
      <c r="Y4740" s="55" t="str">
        <f t="shared" ca="1" si="1567"/>
        <v>10-2020</v>
      </c>
      <c r="Z4740" s="51">
        <f ca="1">IFERROR(VLOOKUP(Y4740,IPC!$E$2:$F$1745,2,0),IPC!$H$1)</f>
        <v>138.32155800000001</v>
      </c>
      <c r="AA4740" s="48">
        <f t="shared" si="1562"/>
        <v>1</v>
      </c>
      <c r="AB4740" s="48">
        <f t="shared" si="1563"/>
        <v>1900</v>
      </c>
      <c r="AC4740" s="32" t="str">
        <f t="shared" si="1556"/>
        <v>1-1900</v>
      </c>
      <c r="AD4740" s="50">
        <f>IFERROR(VLOOKUP(AC4740,IPC!$E$2:$F$1745,2,0),IPC!$H$1)</f>
        <v>138.32155800000001</v>
      </c>
    </row>
    <row r="4741" spans="10:30" x14ac:dyDescent="0.25">
      <c r="J4741" s="44" t="str">
        <f t="shared" si="1550"/>
        <v/>
      </c>
      <c r="K4741" s="33" t="str">
        <f t="shared" ca="1" si="1554"/>
        <v/>
      </c>
      <c r="L4741" s="108">
        <f t="shared" ca="1" si="1553"/>
        <v>0</v>
      </c>
      <c r="M4741" s="44" t="str">
        <f t="shared" si="1551"/>
        <v/>
      </c>
      <c r="N4741" s="45" t="str">
        <f t="shared" ca="1" si="1555"/>
        <v/>
      </c>
      <c r="O4741" s="108">
        <f t="shared" si="1549"/>
        <v>0</v>
      </c>
      <c r="P4741" s="21" t="e">
        <f t="shared" si="1557"/>
        <v>#N/A</v>
      </c>
      <c r="Q4741" s="21" t="e">
        <f t="shared" si="1558"/>
        <v>#N/A</v>
      </c>
      <c r="R4741" s="21" t="e">
        <f t="shared" si="1559"/>
        <v>#N/A</v>
      </c>
      <c r="S4741" s="21" t="e">
        <f t="shared" si="1560"/>
        <v>#N/A</v>
      </c>
      <c r="T4741" s="29" t="e">
        <f t="shared" si="1552"/>
        <v>#N/A</v>
      </c>
      <c r="U4741" s="34">
        <f t="shared" si="1561"/>
        <v>0</v>
      </c>
      <c r="V4741" s="16">
        <f t="shared" ca="1" si="1564"/>
        <v>44139</v>
      </c>
      <c r="W4741" s="56">
        <f t="shared" ca="1" si="1565"/>
        <v>10</v>
      </c>
      <c r="X4741" s="56">
        <f t="shared" ca="1" si="1566"/>
        <v>2020</v>
      </c>
      <c r="Y4741" s="55" t="str">
        <f t="shared" ca="1" si="1567"/>
        <v>10-2020</v>
      </c>
      <c r="Z4741" s="51">
        <f ca="1">IFERROR(VLOOKUP(Y4741,IPC!$E$2:$F$1745,2,0),IPC!$H$1)</f>
        <v>138.32155800000001</v>
      </c>
      <c r="AA4741" s="48">
        <f t="shared" si="1562"/>
        <v>1</v>
      </c>
      <c r="AB4741" s="48">
        <f t="shared" si="1563"/>
        <v>1900</v>
      </c>
      <c r="AC4741" s="32" t="str">
        <f t="shared" si="1556"/>
        <v>1-1900</v>
      </c>
      <c r="AD4741" s="50">
        <f>IFERROR(VLOOKUP(AC4741,IPC!$E$2:$F$1745,2,0),IPC!$H$1)</f>
        <v>138.32155800000001</v>
      </c>
    </row>
    <row r="4742" spans="10:30" x14ac:dyDescent="0.25">
      <c r="J4742" s="44" t="str">
        <f t="shared" si="1550"/>
        <v/>
      </c>
      <c r="K4742" s="33" t="str">
        <f t="shared" ca="1" si="1554"/>
        <v/>
      </c>
      <c r="L4742" s="108">
        <f t="shared" ca="1" si="1553"/>
        <v>0</v>
      </c>
      <c r="M4742" s="44" t="str">
        <f t="shared" si="1551"/>
        <v/>
      </c>
      <c r="N4742" s="45" t="str">
        <f t="shared" ca="1" si="1555"/>
        <v/>
      </c>
      <c r="O4742" s="108">
        <f t="shared" si="1549"/>
        <v>0</v>
      </c>
      <c r="P4742" s="21" t="e">
        <f t="shared" si="1557"/>
        <v>#N/A</v>
      </c>
      <c r="Q4742" s="21" t="e">
        <f t="shared" si="1558"/>
        <v>#N/A</v>
      </c>
      <c r="R4742" s="21" t="e">
        <f t="shared" si="1559"/>
        <v>#N/A</v>
      </c>
      <c r="S4742" s="21" t="e">
        <f t="shared" si="1560"/>
        <v>#N/A</v>
      </c>
      <c r="T4742" s="29" t="e">
        <f t="shared" si="1552"/>
        <v>#N/A</v>
      </c>
      <c r="U4742" s="34">
        <f t="shared" si="1561"/>
        <v>0</v>
      </c>
      <c r="V4742" s="16">
        <f t="shared" ca="1" si="1564"/>
        <v>44139</v>
      </c>
      <c r="W4742" s="56">
        <f t="shared" ca="1" si="1565"/>
        <v>10</v>
      </c>
      <c r="X4742" s="56">
        <f t="shared" ca="1" si="1566"/>
        <v>2020</v>
      </c>
      <c r="Y4742" s="55" t="str">
        <f t="shared" ca="1" si="1567"/>
        <v>10-2020</v>
      </c>
      <c r="Z4742" s="51">
        <f ca="1">IFERROR(VLOOKUP(Y4742,IPC!$E$2:$F$1745,2,0),IPC!$H$1)</f>
        <v>138.32155800000001</v>
      </c>
      <c r="AA4742" s="48">
        <f t="shared" si="1562"/>
        <v>1</v>
      </c>
      <c r="AB4742" s="48">
        <f t="shared" si="1563"/>
        <v>1900</v>
      </c>
      <c r="AC4742" s="32" t="str">
        <f t="shared" si="1556"/>
        <v>1-1900</v>
      </c>
      <c r="AD4742" s="50">
        <f>IFERROR(VLOOKUP(AC4742,IPC!$E$2:$F$1745,2,0),IPC!$H$1)</f>
        <v>138.32155800000001</v>
      </c>
    </row>
    <row r="4743" spans="10:30" x14ac:dyDescent="0.25">
      <c r="J4743" s="44" t="str">
        <f t="shared" si="1550"/>
        <v/>
      </c>
      <c r="K4743" s="33" t="str">
        <f t="shared" ca="1" si="1554"/>
        <v/>
      </c>
      <c r="L4743" s="108">
        <f t="shared" ca="1" si="1553"/>
        <v>0</v>
      </c>
      <c r="M4743" s="44" t="str">
        <f t="shared" si="1551"/>
        <v/>
      </c>
      <c r="N4743" s="45" t="str">
        <f t="shared" ca="1" si="1555"/>
        <v/>
      </c>
      <c r="O4743" s="108">
        <f t="shared" si="1549"/>
        <v>0</v>
      </c>
      <c r="P4743" s="21" t="e">
        <f t="shared" si="1557"/>
        <v>#N/A</v>
      </c>
      <c r="Q4743" s="21" t="e">
        <f t="shared" si="1558"/>
        <v>#N/A</v>
      </c>
      <c r="R4743" s="21" t="e">
        <f t="shared" si="1559"/>
        <v>#N/A</v>
      </c>
      <c r="S4743" s="21" t="e">
        <f t="shared" si="1560"/>
        <v>#N/A</v>
      </c>
      <c r="T4743" s="29" t="e">
        <f t="shared" si="1552"/>
        <v>#N/A</v>
      </c>
      <c r="U4743" s="34">
        <f t="shared" si="1561"/>
        <v>0</v>
      </c>
      <c r="V4743" s="16">
        <f t="shared" ca="1" si="1564"/>
        <v>44139</v>
      </c>
      <c r="W4743" s="56">
        <f t="shared" ca="1" si="1565"/>
        <v>10</v>
      </c>
      <c r="X4743" s="56">
        <f t="shared" ca="1" si="1566"/>
        <v>2020</v>
      </c>
      <c r="Y4743" s="55" t="str">
        <f t="shared" ca="1" si="1567"/>
        <v>10-2020</v>
      </c>
      <c r="Z4743" s="51">
        <f ca="1">IFERROR(VLOOKUP(Y4743,IPC!$E$2:$F$1745,2,0),IPC!$H$1)</f>
        <v>138.32155800000001</v>
      </c>
      <c r="AA4743" s="48">
        <f t="shared" si="1562"/>
        <v>1</v>
      </c>
      <c r="AB4743" s="48">
        <f t="shared" si="1563"/>
        <v>1900</v>
      </c>
      <c r="AC4743" s="32" t="str">
        <f t="shared" si="1556"/>
        <v>1-1900</v>
      </c>
      <c r="AD4743" s="50">
        <f>IFERROR(VLOOKUP(AC4743,IPC!$E$2:$F$1745,2,0),IPC!$H$1)</f>
        <v>138.32155800000001</v>
      </c>
    </row>
    <row r="4744" spans="10:30" x14ac:dyDescent="0.25">
      <c r="J4744" s="44" t="str">
        <f t="shared" si="1550"/>
        <v/>
      </c>
      <c r="K4744" s="33" t="str">
        <f t="shared" ca="1" si="1554"/>
        <v/>
      </c>
      <c r="L4744" s="108">
        <f t="shared" ca="1" si="1553"/>
        <v>0</v>
      </c>
      <c r="M4744" s="44" t="str">
        <f t="shared" si="1551"/>
        <v/>
      </c>
      <c r="N4744" s="45" t="str">
        <f t="shared" ca="1" si="1555"/>
        <v/>
      </c>
      <c r="O4744" s="108">
        <f t="shared" si="1549"/>
        <v>0</v>
      </c>
      <c r="P4744" s="21" t="e">
        <f t="shared" si="1557"/>
        <v>#N/A</v>
      </c>
      <c r="Q4744" s="21" t="e">
        <f t="shared" si="1558"/>
        <v>#N/A</v>
      </c>
      <c r="R4744" s="21" t="e">
        <f t="shared" si="1559"/>
        <v>#N/A</v>
      </c>
      <c r="S4744" s="21" t="e">
        <f t="shared" si="1560"/>
        <v>#N/A</v>
      </c>
      <c r="T4744" s="29" t="e">
        <f t="shared" si="1552"/>
        <v>#N/A</v>
      </c>
      <c r="U4744" s="34">
        <f t="shared" si="1561"/>
        <v>0</v>
      </c>
      <c r="V4744" s="16">
        <f t="shared" ca="1" si="1564"/>
        <v>44139</v>
      </c>
      <c r="W4744" s="56">
        <f t="shared" ca="1" si="1565"/>
        <v>10</v>
      </c>
      <c r="X4744" s="56">
        <f t="shared" ca="1" si="1566"/>
        <v>2020</v>
      </c>
      <c r="Y4744" s="55" t="str">
        <f t="shared" ca="1" si="1567"/>
        <v>10-2020</v>
      </c>
      <c r="Z4744" s="51">
        <f ca="1">IFERROR(VLOOKUP(Y4744,IPC!$E$2:$F$1745,2,0),IPC!$H$1)</f>
        <v>138.32155800000001</v>
      </c>
      <c r="AA4744" s="48">
        <f t="shared" si="1562"/>
        <v>1</v>
      </c>
      <c r="AB4744" s="48">
        <f t="shared" si="1563"/>
        <v>1900</v>
      </c>
      <c r="AC4744" s="32" t="str">
        <f t="shared" si="1556"/>
        <v>1-1900</v>
      </c>
      <c r="AD4744" s="50">
        <f>IFERROR(VLOOKUP(AC4744,IPC!$E$2:$F$1745,2,0),IPC!$H$1)</f>
        <v>138.32155800000001</v>
      </c>
    </row>
    <row r="4745" spans="10:30" x14ac:dyDescent="0.25">
      <c r="J4745" s="44" t="str">
        <f t="shared" si="1550"/>
        <v/>
      </c>
      <c r="K4745" s="33" t="str">
        <f t="shared" ca="1" si="1554"/>
        <v/>
      </c>
      <c r="L4745" s="108">
        <f t="shared" ca="1" si="1553"/>
        <v>0</v>
      </c>
      <c r="M4745" s="44" t="str">
        <f t="shared" si="1551"/>
        <v/>
      </c>
      <c r="N4745" s="45" t="str">
        <f t="shared" ca="1" si="1555"/>
        <v/>
      </c>
      <c r="O4745" s="108">
        <f t="shared" si="1549"/>
        <v>0</v>
      </c>
      <c r="P4745" s="21" t="e">
        <f t="shared" si="1557"/>
        <v>#N/A</v>
      </c>
      <c r="Q4745" s="21" t="e">
        <f t="shared" si="1558"/>
        <v>#N/A</v>
      </c>
      <c r="R4745" s="21" t="e">
        <f t="shared" si="1559"/>
        <v>#N/A</v>
      </c>
      <c r="S4745" s="21" t="e">
        <f t="shared" si="1560"/>
        <v>#N/A</v>
      </c>
      <c r="T4745" s="29" t="e">
        <f t="shared" si="1552"/>
        <v>#N/A</v>
      </c>
      <c r="U4745" s="34">
        <f t="shared" si="1561"/>
        <v>0</v>
      </c>
      <c r="V4745" s="16">
        <f t="shared" ca="1" si="1564"/>
        <v>44139</v>
      </c>
      <c r="W4745" s="56">
        <f t="shared" ca="1" si="1565"/>
        <v>10</v>
      </c>
      <c r="X4745" s="56">
        <f t="shared" ca="1" si="1566"/>
        <v>2020</v>
      </c>
      <c r="Y4745" s="55" t="str">
        <f t="shared" ca="1" si="1567"/>
        <v>10-2020</v>
      </c>
      <c r="Z4745" s="51">
        <f ca="1">IFERROR(VLOOKUP(Y4745,IPC!$E$2:$F$1745,2,0),IPC!$H$1)</f>
        <v>138.32155800000001</v>
      </c>
      <c r="AA4745" s="48">
        <f t="shared" si="1562"/>
        <v>1</v>
      </c>
      <c r="AB4745" s="48">
        <f t="shared" si="1563"/>
        <v>1900</v>
      </c>
      <c r="AC4745" s="32" t="str">
        <f t="shared" si="1556"/>
        <v>1-1900</v>
      </c>
      <c r="AD4745" s="50">
        <f>IFERROR(VLOOKUP(AC4745,IPC!$E$2:$F$1745,2,0),IPC!$H$1)</f>
        <v>138.32155800000001</v>
      </c>
    </row>
    <row r="4746" spans="10:30" x14ac:dyDescent="0.25">
      <c r="J4746" s="44" t="str">
        <f t="shared" si="1550"/>
        <v/>
      </c>
      <c r="K4746" s="33" t="str">
        <f t="shared" ca="1" si="1554"/>
        <v/>
      </c>
      <c r="L4746" s="108">
        <f t="shared" ca="1" si="1553"/>
        <v>0</v>
      </c>
      <c r="M4746" s="44" t="str">
        <f t="shared" si="1551"/>
        <v/>
      </c>
      <c r="N4746" s="45" t="str">
        <f t="shared" ca="1" si="1555"/>
        <v/>
      </c>
      <c r="O4746" s="108">
        <f t="shared" si="1549"/>
        <v>0</v>
      </c>
      <c r="P4746" s="21" t="e">
        <f t="shared" si="1557"/>
        <v>#N/A</v>
      </c>
      <c r="Q4746" s="21" t="e">
        <f t="shared" si="1558"/>
        <v>#N/A</v>
      </c>
      <c r="R4746" s="21" t="e">
        <f t="shared" si="1559"/>
        <v>#N/A</v>
      </c>
      <c r="S4746" s="21" t="e">
        <f t="shared" si="1560"/>
        <v>#N/A</v>
      </c>
      <c r="T4746" s="29" t="e">
        <f t="shared" si="1552"/>
        <v>#N/A</v>
      </c>
      <c r="U4746" s="34">
        <f t="shared" si="1561"/>
        <v>0</v>
      </c>
      <c r="V4746" s="16">
        <f t="shared" ca="1" si="1564"/>
        <v>44139</v>
      </c>
      <c r="W4746" s="56">
        <f t="shared" ca="1" si="1565"/>
        <v>10</v>
      </c>
      <c r="X4746" s="56">
        <f t="shared" ca="1" si="1566"/>
        <v>2020</v>
      </c>
      <c r="Y4746" s="55" t="str">
        <f t="shared" ca="1" si="1567"/>
        <v>10-2020</v>
      </c>
      <c r="Z4746" s="51">
        <f ca="1">IFERROR(VLOOKUP(Y4746,IPC!$E$2:$F$1745,2,0),IPC!$H$1)</f>
        <v>138.32155800000001</v>
      </c>
      <c r="AA4746" s="48">
        <f t="shared" si="1562"/>
        <v>1</v>
      </c>
      <c r="AB4746" s="48">
        <f t="shared" si="1563"/>
        <v>1900</v>
      </c>
      <c r="AC4746" s="32" t="str">
        <f t="shared" si="1556"/>
        <v>1-1900</v>
      </c>
      <c r="AD4746" s="50">
        <f>IFERROR(VLOOKUP(AC4746,IPC!$E$2:$F$1745,2,0),IPC!$H$1)</f>
        <v>138.32155800000001</v>
      </c>
    </row>
    <row r="4747" spans="10:30" x14ac:dyDescent="0.25">
      <c r="J4747" s="44" t="str">
        <f t="shared" si="1550"/>
        <v/>
      </c>
      <c r="K4747" s="33" t="str">
        <f t="shared" ca="1" si="1554"/>
        <v/>
      </c>
      <c r="L4747" s="108">
        <f t="shared" ca="1" si="1553"/>
        <v>0</v>
      </c>
      <c r="M4747" s="44" t="str">
        <f t="shared" si="1551"/>
        <v/>
      </c>
      <c r="N4747" s="45" t="str">
        <f t="shared" ca="1" si="1555"/>
        <v/>
      </c>
      <c r="O4747" s="108">
        <f t="shared" si="1549"/>
        <v>0</v>
      </c>
      <c r="P4747" s="21" t="e">
        <f t="shared" si="1557"/>
        <v>#N/A</v>
      </c>
      <c r="Q4747" s="21" t="e">
        <f t="shared" si="1558"/>
        <v>#N/A</v>
      </c>
      <c r="R4747" s="21" t="e">
        <f t="shared" si="1559"/>
        <v>#N/A</v>
      </c>
      <c r="S4747" s="21" t="e">
        <f t="shared" si="1560"/>
        <v>#N/A</v>
      </c>
      <c r="T4747" s="29" t="e">
        <f t="shared" si="1552"/>
        <v>#N/A</v>
      </c>
      <c r="U4747" s="34">
        <f t="shared" si="1561"/>
        <v>0</v>
      </c>
      <c r="V4747" s="16">
        <f t="shared" ca="1" si="1564"/>
        <v>44139</v>
      </c>
      <c r="W4747" s="56">
        <f t="shared" ca="1" si="1565"/>
        <v>10</v>
      </c>
      <c r="X4747" s="56">
        <f t="shared" ca="1" si="1566"/>
        <v>2020</v>
      </c>
      <c r="Y4747" s="55" t="str">
        <f t="shared" ca="1" si="1567"/>
        <v>10-2020</v>
      </c>
      <c r="Z4747" s="51">
        <f ca="1">IFERROR(VLOOKUP(Y4747,IPC!$E$2:$F$1745,2,0),IPC!$H$1)</f>
        <v>138.32155800000001</v>
      </c>
      <c r="AA4747" s="48">
        <f t="shared" si="1562"/>
        <v>1</v>
      </c>
      <c r="AB4747" s="48">
        <f t="shared" si="1563"/>
        <v>1900</v>
      </c>
      <c r="AC4747" s="32" t="str">
        <f t="shared" si="1556"/>
        <v>1-1900</v>
      </c>
      <c r="AD4747" s="50">
        <f>IFERROR(VLOOKUP(AC4747,IPC!$E$2:$F$1745,2,0),IPC!$H$1)</f>
        <v>138.32155800000001</v>
      </c>
    </row>
    <row r="4748" spans="10:30" x14ac:dyDescent="0.25">
      <c r="J4748" s="44" t="str">
        <f t="shared" si="1550"/>
        <v/>
      </c>
      <c r="K4748" s="33" t="str">
        <f t="shared" ca="1" si="1554"/>
        <v/>
      </c>
      <c r="L4748" s="108">
        <f t="shared" ca="1" si="1553"/>
        <v>0</v>
      </c>
      <c r="M4748" s="44" t="str">
        <f t="shared" si="1551"/>
        <v/>
      </c>
      <c r="N4748" s="45" t="str">
        <f t="shared" ca="1" si="1555"/>
        <v/>
      </c>
      <c r="O4748" s="108">
        <f t="shared" si="1549"/>
        <v>0</v>
      </c>
      <c r="P4748" s="21" t="e">
        <f t="shared" si="1557"/>
        <v>#N/A</v>
      </c>
      <c r="Q4748" s="21" t="e">
        <f t="shared" si="1558"/>
        <v>#N/A</v>
      </c>
      <c r="R4748" s="21" t="e">
        <f t="shared" si="1559"/>
        <v>#N/A</v>
      </c>
      <c r="S4748" s="21" t="e">
        <f t="shared" si="1560"/>
        <v>#N/A</v>
      </c>
      <c r="T4748" s="29" t="e">
        <f t="shared" si="1552"/>
        <v>#N/A</v>
      </c>
      <c r="U4748" s="34">
        <f t="shared" si="1561"/>
        <v>0</v>
      </c>
      <c r="V4748" s="16">
        <f t="shared" ca="1" si="1564"/>
        <v>44139</v>
      </c>
      <c r="W4748" s="56">
        <f t="shared" ca="1" si="1565"/>
        <v>10</v>
      </c>
      <c r="X4748" s="56">
        <f t="shared" ca="1" si="1566"/>
        <v>2020</v>
      </c>
      <c r="Y4748" s="55" t="str">
        <f t="shared" ca="1" si="1567"/>
        <v>10-2020</v>
      </c>
      <c r="Z4748" s="51">
        <f ca="1">IFERROR(VLOOKUP(Y4748,IPC!$E$2:$F$1745,2,0),IPC!$H$1)</f>
        <v>138.32155800000001</v>
      </c>
      <c r="AA4748" s="48">
        <f t="shared" si="1562"/>
        <v>1</v>
      </c>
      <c r="AB4748" s="48">
        <f t="shared" si="1563"/>
        <v>1900</v>
      </c>
      <c r="AC4748" s="32" t="str">
        <f t="shared" si="1556"/>
        <v>1-1900</v>
      </c>
      <c r="AD4748" s="50">
        <f>IFERROR(VLOOKUP(AC4748,IPC!$E$2:$F$1745,2,0),IPC!$H$1)</f>
        <v>138.32155800000001</v>
      </c>
    </row>
    <row r="4749" spans="10:30" x14ac:dyDescent="0.25">
      <c r="J4749" s="44" t="str">
        <f t="shared" si="1550"/>
        <v/>
      </c>
      <c r="K4749" s="33" t="str">
        <f t="shared" ca="1" si="1554"/>
        <v/>
      </c>
      <c r="L4749" s="108">
        <f t="shared" ca="1" si="1553"/>
        <v>0</v>
      </c>
      <c r="M4749" s="44" t="str">
        <f t="shared" si="1551"/>
        <v/>
      </c>
      <c r="N4749" s="45" t="str">
        <f t="shared" ca="1" si="1555"/>
        <v/>
      </c>
      <c r="O4749" s="108">
        <f t="shared" si="1549"/>
        <v>0</v>
      </c>
      <c r="P4749" s="21" t="e">
        <f t="shared" si="1557"/>
        <v>#N/A</v>
      </c>
      <c r="Q4749" s="21" t="e">
        <f t="shared" si="1558"/>
        <v>#N/A</v>
      </c>
      <c r="R4749" s="21" t="e">
        <f t="shared" si="1559"/>
        <v>#N/A</v>
      </c>
      <c r="S4749" s="21" t="e">
        <f t="shared" si="1560"/>
        <v>#N/A</v>
      </c>
      <c r="T4749" s="29" t="e">
        <f t="shared" si="1552"/>
        <v>#N/A</v>
      </c>
      <c r="U4749" s="34">
        <f t="shared" si="1561"/>
        <v>0</v>
      </c>
      <c r="V4749" s="16">
        <f t="shared" ca="1" si="1564"/>
        <v>44139</v>
      </c>
      <c r="W4749" s="56">
        <f t="shared" ca="1" si="1565"/>
        <v>10</v>
      </c>
      <c r="X4749" s="56">
        <f t="shared" ca="1" si="1566"/>
        <v>2020</v>
      </c>
      <c r="Y4749" s="55" t="str">
        <f t="shared" ca="1" si="1567"/>
        <v>10-2020</v>
      </c>
      <c r="Z4749" s="51">
        <f ca="1">IFERROR(VLOOKUP(Y4749,IPC!$E$2:$F$1745,2,0),IPC!$H$1)</f>
        <v>138.32155800000001</v>
      </c>
      <c r="AA4749" s="48">
        <f t="shared" si="1562"/>
        <v>1</v>
      </c>
      <c r="AB4749" s="48">
        <f t="shared" si="1563"/>
        <v>1900</v>
      </c>
      <c r="AC4749" s="32" t="str">
        <f t="shared" si="1556"/>
        <v>1-1900</v>
      </c>
      <c r="AD4749" s="50">
        <f>IFERROR(VLOOKUP(AC4749,IPC!$E$2:$F$1745,2,0),IPC!$H$1)</f>
        <v>138.32155800000001</v>
      </c>
    </row>
    <row r="4750" spans="10:30" x14ac:dyDescent="0.25">
      <c r="J4750" s="44" t="str">
        <f t="shared" si="1550"/>
        <v/>
      </c>
      <c r="K4750" s="33" t="str">
        <f t="shared" ca="1" si="1554"/>
        <v/>
      </c>
      <c r="L4750" s="108">
        <f t="shared" ca="1" si="1553"/>
        <v>0</v>
      </c>
      <c r="M4750" s="44" t="str">
        <f t="shared" si="1551"/>
        <v/>
      </c>
      <c r="N4750" s="45" t="str">
        <f t="shared" ca="1" si="1555"/>
        <v/>
      </c>
      <c r="O4750" s="108">
        <f t="shared" si="1549"/>
        <v>0</v>
      </c>
      <c r="P4750" s="21" t="e">
        <f t="shared" si="1557"/>
        <v>#N/A</v>
      </c>
      <c r="Q4750" s="21" t="e">
        <f t="shared" si="1558"/>
        <v>#N/A</v>
      </c>
      <c r="R4750" s="21" t="e">
        <f t="shared" si="1559"/>
        <v>#N/A</v>
      </c>
      <c r="S4750" s="21" t="e">
        <f t="shared" si="1560"/>
        <v>#N/A</v>
      </c>
      <c r="T4750" s="29" t="e">
        <f t="shared" si="1552"/>
        <v>#N/A</v>
      </c>
      <c r="U4750" s="34">
        <f t="shared" si="1561"/>
        <v>0</v>
      </c>
      <c r="V4750" s="16">
        <f t="shared" ca="1" si="1564"/>
        <v>44139</v>
      </c>
      <c r="W4750" s="56">
        <f t="shared" ca="1" si="1565"/>
        <v>10</v>
      </c>
      <c r="X4750" s="56">
        <f t="shared" ca="1" si="1566"/>
        <v>2020</v>
      </c>
      <c r="Y4750" s="55" t="str">
        <f t="shared" ca="1" si="1567"/>
        <v>10-2020</v>
      </c>
      <c r="Z4750" s="51">
        <f ca="1">IFERROR(VLOOKUP(Y4750,IPC!$E$2:$F$1745,2,0),IPC!$H$1)</f>
        <v>138.32155800000001</v>
      </c>
      <c r="AA4750" s="48">
        <f t="shared" si="1562"/>
        <v>1</v>
      </c>
      <c r="AB4750" s="48">
        <f t="shared" si="1563"/>
        <v>1900</v>
      </c>
      <c r="AC4750" s="32" t="str">
        <f t="shared" si="1556"/>
        <v>1-1900</v>
      </c>
      <c r="AD4750" s="50">
        <f>IFERROR(VLOOKUP(AC4750,IPC!$E$2:$F$1745,2,0),IPC!$H$1)</f>
        <v>138.32155800000001</v>
      </c>
    </row>
    <row r="4751" spans="10:30" x14ac:dyDescent="0.25">
      <c r="J4751" s="44" t="str">
        <f t="shared" si="1550"/>
        <v/>
      </c>
      <c r="K4751" s="33" t="str">
        <f t="shared" ca="1" si="1554"/>
        <v/>
      </c>
      <c r="L4751" s="108">
        <f t="shared" ca="1" si="1553"/>
        <v>0</v>
      </c>
      <c r="M4751" s="44" t="str">
        <f t="shared" si="1551"/>
        <v/>
      </c>
      <c r="N4751" s="45" t="str">
        <f t="shared" ca="1" si="1555"/>
        <v/>
      </c>
      <c r="O4751" s="108">
        <f t="shared" si="1549"/>
        <v>0</v>
      </c>
      <c r="P4751" s="21" t="e">
        <f t="shared" si="1557"/>
        <v>#N/A</v>
      </c>
      <c r="Q4751" s="21" t="e">
        <f t="shared" si="1558"/>
        <v>#N/A</v>
      </c>
      <c r="R4751" s="21" t="e">
        <f t="shared" si="1559"/>
        <v>#N/A</v>
      </c>
      <c r="S4751" s="21" t="e">
        <f t="shared" si="1560"/>
        <v>#N/A</v>
      </c>
      <c r="T4751" s="29" t="e">
        <f t="shared" si="1552"/>
        <v>#N/A</v>
      </c>
      <c r="U4751" s="34">
        <f t="shared" si="1561"/>
        <v>0</v>
      </c>
      <c r="V4751" s="16">
        <f t="shared" ca="1" si="1564"/>
        <v>44139</v>
      </c>
      <c r="W4751" s="56">
        <f t="shared" ca="1" si="1565"/>
        <v>10</v>
      </c>
      <c r="X4751" s="56">
        <f t="shared" ca="1" si="1566"/>
        <v>2020</v>
      </c>
      <c r="Y4751" s="55" t="str">
        <f t="shared" ca="1" si="1567"/>
        <v>10-2020</v>
      </c>
      <c r="Z4751" s="51">
        <f ca="1">IFERROR(VLOOKUP(Y4751,IPC!$E$2:$F$1745,2,0),IPC!$H$1)</f>
        <v>138.32155800000001</v>
      </c>
      <c r="AA4751" s="48">
        <f t="shared" si="1562"/>
        <v>1</v>
      </c>
      <c r="AB4751" s="48">
        <f t="shared" si="1563"/>
        <v>1900</v>
      </c>
      <c r="AC4751" s="32" t="str">
        <f t="shared" si="1556"/>
        <v>1-1900</v>
      </c>
      <c r="AD4751" s="50">
        <f>IFERROR(VLOOKUP(AC4751,IPC!$E$2:$F$1745,2,0),IPC!$H$1)</f>
        <v>138.32155800000001</v>
      </c>
    </row>
    <row r="4752" spans="10:30" x14ac:dyDescent="0.25">
      <c r="J4752" s="44" t="str">
        <f t="shared" si="1550"/>
        <v/>
      </c>
      <c r="K4752" s="33" t="str">
        <f t="shared" ca="1" si="1554"/>
        <v/>
      </c>
      <c r="L4752" s="108">
        <f t="shared" ca="1" si="1553"/>
        <v>0</v>
      </c>
      <c r="M4752" s="44" t="str">
        <f t="shared" si="1551"/>
        <v/>
      </c>
      <c r="N4752" s="45" t="str">
        <f t="shared" ca="1" si="1555"/>
        <v/>
      </c>
      <c r="O4752" s="108">
        <f t="shared" si="1549"/>
        <v>0</v>
      </c>
      <c r="P4752" s="21" t="e">
        <f t="shared" si="1557"/>
        <v>#N/A</v>
      </c>
      <c r="Q4752" s="21" t="e">
        <f t="shared" si="1558"/>
        <v>#N/A</v>
      </c>
      <c r="R4752" s="21" t="e">
        <f t="shared" si="1559"/>
        <v>#N/A</v>
      </c>
      <c r="S4752" s="21" t="e">
        <f t="shared" si="1560"/>
        <v>#N/A</v>
      </c>
      <c r="T4752" s="29" t="e">
        <f t="shared" si="1552"/>
        <v>#N/A</v>
      </c>
      <c r="U4752" s="34">
        <f t="shared" si="1561"/>
        <v>0</v>
      </c>
      <c r="V4752" s="16">
        <f t="shared" ca="1" si="1564"/>
        <v>44139</v>
      </c>
      <c r="W4752" s="56">
        <f t="shared" ca="1" si="1565"/>
        <v>10</v>
      </c>
      <c r="X4752" s="56">
        <f t="shared" ca="1" si="1566"/>
        <v>2020</v>
      </c>
      <c r="Y4752" s="55" t="str">
        <f t="shared" ca="1" si="1567"/>
        <v>10-2020</v>
      </c>
      <c r="Z4752" s="51">
        <f ca="1">IFERROR(VLOOKUP(Y4752,IPC!$E$2:$F$1745,2,0),IPC!$H$1)</f>
        <v>138.32155800000001</v>
      </c>
      <c r="AA4752" s="48">
        <f t="shared" si="1562"/>
        <v>1</v>
      </c>
      <c r="AB4752" s="48">
        <f t="shared" si="1563"/>
        <v>1900</v>
      </c>
      <c r="AC4752" s="32" t="str">
        <f t="shared" si="1556"/>
        <v>1-1900</v>
      </c>
      <c r="AD4752" s="50">
        <f>IFERROR(VLOOKUP(AC4752,IPC!$E$2:$F$1745,2,0),IPC!$H$1)</f>
        <v>138.32155800000001</v>
      </c>
    </row>
    <row r="4753" spans="10:30" x14ac:dyDescent="0.25">
      <c r="J4753" s="44" t="str">
        <f t="shared" si="1550"/>
        <v/>
      </c>
      <c r="K4753" s="33" t="str">
        <f t="shared" ca="1" si="1554"/>
        <v/>
      </c>
      <c r="L4753" s="108">
        <f t="shared" ca="1" si="1553"/>
        <v>0</v>
      </c>
      <c r="M4753" s="44" t="str">
        <f t="shared" si="1551"/>
        <v/>
      </c>
      <c r="N4753" s="45" t="str">
        <f t="shared" ca="1" si="1555"/>
        <v/>
      </c>
      <c r="O4753" s="108">
        <f t="shared" si="1549"/>
        <v>0</v>
      </c>
      <c r="P4753" s="21" t="e">
        <f t="shared" si="1557"/>
        <v>#N/A</v>
      </c>
      <c r="Q4753" s="21" t="e">
        <f t="shared" si="1558"/>
        <v>#N/A</v>
      </c>
      <c r="R4753" s="21" t="e">
        <f t="shared" si="1559"/>
        <v>#N/A</v>
      </c>
      <c r="S4753" s="21" t="e">
        <f t="shared" si="1560"/>
        <v>#N/A</v>
      </c>
      <c r="T4753" s="29" t="e">
        <f t="shared" si="1552"/>
        <v>#N/A</v>
      </c>
      <c r="U4753" s="34">
        <f t="shared" si="1561"/>
        <v>0</v>
      </c>
      <c r="V4753" s="16">
        <f t="shared" ca="1" si="1564"/>
        <v>44139</v>
      </c>
      <c r="W4753" s="56">
        <f t="shared" ca="1" si="1565"/>
        <v>10</v>
      </c>
      <c r="X4753" s="56">
        <f t="shared" ca="1" si="1566"/>
        <v>2020</v>
      </c>
      <c r="Y4753" s="55" t="str">
        <f t="shared" ca="1" si="1567"/>
        <v>10-2020</v>
      </c>
      <c r="Z4753" s="51">
        <f ca="1">IFERROR(VLOOKUP(Y4753,IPC!$E$2:$F$1745,2,0),IPC!$H$1)</f>
        <v>138.32155800000001</v>
      </c>
      <c r="AA4753" s="48">
        <f t="shared" si="1562"/>
        <v>1</v>
      </c>
      <c r="AB4753" s="48">
        <f t="shared" si="1563"/>
        <v>1900</v>
      </c>
      <c r="AC4753" s="32" t="str">
        <f t="shared" si="1556"/>
        <v>1-1900</v>
      </c>
      <c r="AD4753" s="50">
        <f>IFERROR(VLOOKUP(AC4753,IPC!$E$2:$F$1745,2,0),IPC!$H$1)</f>
        <v>138.32155800000001</v>
      </c>
    </row>
    <row r="4754" spans="10:30" x14ac:dyDescent="0.25">
      <c r="J4754" s="44" t="str">
        <f t="shared" si="1550"/>
        <v/>
      </c>
      <c r="K4754" s="33" t="str">
        <f t="shared" ca="1" si="1554"/>
        <v/>
      </c>
      <c r="L4754" s="108">
        <f t="shared" ca="1" si="1553"/>
        <v>0</v>
      </c>
      <c r="M4754" s="44" t="str">
        <f t="shared" si="1551"/>
        <v/>
      </c>
      <c r="N4754" s="45" t="str">
        <f t="shared" ca="1" si="1555"/>
        <v/>
      </c>
      <c r="O4754" s="108">
        <f t="shared" si="1549"/>
        <v>0</v>
      </c>
      <c r="P4754" s="21" t="e">
        <f t="shared" si="1557"/>
        <v>#N/A</v>
      </c>
      <c r="Q4754" s="21" t="e">
        <f t="shared" si="1558"/>
        <v>#N/A</v>
      </c>
      <c r="R4754" s="21" t="e">
        <f t="shared" si="1559"/>
        <v>#N/A</v>
      </c>
      <c r="S4754" s="21" t="e">
        <f t="shared" si="1560"/>
        <v>#N/A</v>
      </c>
      <c r="T4754" s="29" t="e">
        <f t="shared" si="1552"/>
        <v>#N/A</v>
      </c>
      <c r="U4754" s="34">
        <f t="shared" si="1561"/>
        <v>0</v>
      </c>
      <c r="V4754" s="16">
        <f t="shared" ca="1" si="1564"/>
        <v>44139</v>
      </c>
      <c r="W4754" s="56">
        <f t="shared" ca="1" si="1565"/>
        <v>10</v>
      </c>
      <c r="X4754" s="56">
        <f t="shared" ca="1" si="1566"/>
        <v>2020</v>
      </c>
      <c r="Y4754" s="55" t="str">
        <f t="shared" ca="1" si="1567"/>
        <v>10-2020</v>
      </c>
      <c r="Z4754" s="51">
        <f ca="1">IFERROR(VLOOKUP(Y4754,IPC!$E$2:$F$1745,2,0),IPC!$H$1)</f>
        <v>138.32155800000001</v>
      </c>
      <c r="AA4754" s="48">
        <f t="shared" si="1562"/>
        <v>1</v>
      </c>
      <c r="AB4754" s="48">
        <f t="shared" si="1563"/>
        <v>1900</v>
      </c>
      <c r="AC4754" s="32" t="str">
        <f t="shared" si="1556"/>
        <v>1-1900</v>
      </c>
      <c r="AD4754" s="50">
        <f>IFERROR(VLOOKUP(AC4754,IPC!$E$2:$F$1745,2,0),IPC!$H$1)</f>
        <v>138.32155800000001</v>
      </c>
    </row>
    <row r="4755" spans="10:30" x14ac:dyDescent="0.25">
      <c r="J4755" s="44" t="str">
        <f t="shared" si="1550"/>
        <v/>
      </c>
      <c r="K4755" s="33" t="str">
        <f t="shared" ca="1" si="1554"/>
        <v/>
      </c>
      <c r="L4755" s="108">
        <f t="shared" ca="1" si="1553"/>
        <v>0</v>
      </c>
      <c r="M4755" s="44" t="str">
        <f t="shared" si="1551"/>
        <v/>
      </c>
      <c r="N4755" s="45" t="str">
        <f t="shared" ca="1" si="1555"/>
        <v/>
      </c>
      <c r="O4755" s="108">
        <f t="shared" si="1549"/>
        <v>0</v>
      </c>
      <c r="P4755" s="21" t="e">
        <f t="shared" si="1557"/>
        <v>#N/A</v>
      </c>
      <c r="Q4755" s="21" t="e">
        <f t="shared" si="1558"/>
        <v>#N/A</v>
      </c>
      <c r="R4755" s="21" t="e">
        <f t="shared" si="1559"/>
        <v>#N/A</v>
      </c>
      <c r="S4755" s="21" t="e">
        <f t="shared" si="1560"/>
        <v>#N/A</v>
      </c>
      <c r="T4755" s="29" t="e">
        <f t="shared" si="1552"/>
        <v>#N/A</v>
      </c>
      <c r="U4755" s="34">
        <f t="shared" si="1561"/>
        <v>0</v>
      </c>
      <c r="V4755" s="16">
        <f t="shared" ca="1" si="1564"/>
        <v>44139</v>
      </c>
      <c r="W4755" s="56">
        <f t="shared" ca="1" si="1565"/>
        <v>10</v>
      </c>
      <c r="X4755" s="56">
        <f t="shared" ca="1" si="1566"/>
        <v>2020</v>
      </c>
      <c r="Y4755" s="55" t="str">
        <f t="shared" ca="1" si="1567"/>
        <v>10-2020</v>
      </c>
      <c r="Z4755" s="51">
        <f ca="1">IFERROR(VLOOKUP(Y4755,IPC!$E$2:$F$1745,2,0),IPC!$H$1)</f>
        <v>138.32155800000001</v>
      </c>
      <c r="AA4755" s="48">
        <f t="shared" si="1562"/>
        <v>1</v>
      </c>
      <c r="AB4755" s="48">
        <f t="shared" si="1563"/>
        <v>1900</v>
      </c>
      <c r="AC4755" s="32" t="str">
        <f t="shared" si="1556"/>
        <v>1-1900</v>
      </c>
      <c r="AD4755" s="50">
        <f>IFERROR(VLOOKUP(AC4755,IPC!$E$2:$F$1745,2,0),IPC!$H$1)</f>
        <v>138.32155800000001</v>
      </c>
    </row>
    <row r="4756" spans="10:30" x14ac:dyDescent="0.25">
      <c r="J4756" s="44" t="str">
        <f t="shared" si="1550"/>
        <v/>
      </c>
      <c r="K4756" s="33" t="str">
        <f t="shared" ca="1" si="1554"/>
        <v/>
      </c>
      <c r="L4756" s="108">
        <f t="shared" ca="1" si="1553"/>
        <v>0</v>
      </c>
      <c r="M4756" s="44" t="str">
        <f t="shared" si="1551"/>
        <v/>
      </c>
      <c r="N4756" s="45" t="str">
        <f t="shared" ca="1" si="1555"/>
        <v/>
      </c>
      <c r="O4756" s="108">
        <f t="shared" ref="O4756:O4819" si="1568">+IF(M4756="Provisión contable",N4756,0)</f>
        <v>0</v>
      </c>
      <c r="P4756" s="21" t="e">
        <f t="shared" si="1557"/>
        <v>#N/A</v>
      </c>
      <c r="Q4756" s="21" t="e">
        <f t="shared" si="1558"/>
        <v>#N/A</v>
      </c>
      <c r="R4756" s="21" t="e">
        <f t="shared" si="1559"/>
        <v>#N/A</v>
      </c>
      <c r="S4756" s="21" t="e">
        <f t="shared" si="1560"/>
        <v>#N/A</v>
      </c>
      <c r="T4756" s="29" t="e">
        <f t="shared" si="1552"/>
        <v>#N/A</v>
      </c>
      <c r="U4756" s="34">
        <f t="shared" si="1561"/>
        <v>0</v>
      </c>
      <c r="V4756" s="16">
        <f t="shared" ca="1" si="1564"/>
        <v>44139</v>
      </c>
      <c r="W4756" s="56">
        <f t="shared" ca="1" si="1565"/>
        <v>10</v>
      </c>
      <c r="X4756" s="56">
        <f t="shared" ca="1" si="1566"/>
        <v>2020</v>
      </c>
      <c r="Y4756" s="55" t="str">
        <f t="shared" ca="1" si="1567"/>
        <v>10-2020</v>
      </c>
      <c r="Z4756" s="51">
        <f ca="1">IFERROR(VLOOKUP(Y4756,IPC!$E$2:$F$1745,2,0),IPC!$H$1)</f>
        <v>138.32155800000001</v>
      </c>
      <c r="AA4756" s="48">
        <f t="shared" si="1562"/>
        <v>1</v>
      </c>
      <c r="AB4756" s="48">
        <f t="shared" si="1563"/>
        <v>1900</v>
      </c>
      <c r="AC4756" s="32" t="str">
        <f t="shared" si="1556"/>
        <v>1-1900</v>
      </c>
      <c r="AD4756" s="50">
        <f>IFERROR(VLOOKUP(AC4756,IPC!$E$2:$F$1745,2,0),IPC!$H$1)</f>
        <v>138.32155800000001</v>
      </c>
    </row>
    <row r="4757" spans="10:30" x14ac:dyDescent="0.25">
      <c r="J4757" s="44" t="str">
        <f t="shared" si="1550"/>
        <v/>
      </c>
      <c r="K4757" s="33" t="str">
        <f t="shared" ca="1" si="1554"/>
        <v/>
      </c>
      <c r="L4757" s="108">
        <f t="shared" ca="1" si="1553"/>
        <v>0</v>
      </c>
      <c r="M4757" s="44" t="str">
        <f t="shared" si="1551"/>
        <v/>
      </c>
      <c r="N4757" s="45" t="str">
        <f t="shared" ca="1" si="1555"/>
        <v/>
      </c>
      <c r="O4757" s="108">
        <f t="shared" si="1568"/>
        <v>0</v>
      </c>
      <c r="P4757" s="21" t="e">
        <f t="shared" si="1557"/>
        <v>#N/A</v>
      </c>
      <c r="Q4757" s="21" t="e">
        <f t="shared" si="1558"/>
        <v>#N/A</v>
      </c>
      <c r="R4757" s="21" t="e">
        <f t="shared" si="1559"/>
        <v>#N/A</v>
      </c>
      <c r="S4757" s="21" t="e">
        <f t="shared" si="1560"/>
        <v>#N/A</v>
      </c>
      <c r="T4757" s="29" t="e">
        <f t="shared" si="1552"/>
        <v>#N/A</v>
      </c>
      <c r="U4757" s="34">
        <f t="shared" si="1561"/>
        <v>0</v>
      </c>
      <c r="V4757" s="16">
        <f t="shared" ca="1" si="1564"/>
        <v>44139</v>
      </c>
      <c r="W4757" s="56">
        <f t="shared" ca="1" si="1565"/>
        <v>10</v>
      </c>
      <c r="X4757" s="56">
        <f t="shared" ca="1" si="1566"/>
        <v>2020</v>
      </c>
      <c r="Y4757" s="55" t="str">
        <f t="shared" ca="1" si="1567"/>
        <v>10-2020</v>
      </c>
      <c r="Z4757" s="51">
        <f ca="1">IFERROR(VLOOKUP(Y4757,IPC!$E$2:$F$1745,2,0),IPC!$H$1)</f>
        <v>138.32155800000001</v>
      </c>
      <c r="AA4757" s="48">
        <f t="shared" si="1562"/>
        <v>1</v>
      </c>
      <c r="AB4757" s="48">
        <f t="shared" si="1563"/>
        <v>1900</v>
      </c>
      <c r="AC4757" s="32" t="str">
        <f t="shared" si="1556"/>
        <v>1-1900</v>
      </c>
      <c r="AD4757" s="50">
        <f>IFERROR(VLOOKUP(AC4757,IPC!$E$2:$F$1745,2,0),IPC!$H$1)</f>
        <v>138.32155800000001</v>
      </c>
    </row>
    <row r="4758" spans="10:30" x14ac:dyDescent="0.25">
      <c r="J4758" s="44" t="str">
        <f t="shared" si="1550"/>
        <v/>
      </c>
      <c r="K4758" s="33" t="str">
        <f t="shared" ca="1" si="1554"/>
        <v/>
      </c>
      <c r="L4758" s="108">
        <f t="shared" ca="1" si="1553"/>
        <v>0</v>
      </c>
      <c r="M4758" s="44" t="str">
        <f t="shared" si="1551"/>
        <v/>
      </c>
      <c r="N4758" s="45" t="str">
        <f t="shared" ca="1" si="1555"/>
        <v/>
      </c>
      <c r="O4758" s="108">
        <f t="shared" si="1568"/>
        <v>0</v>
      </c>
      <c r="P4758" s="21" t="e">
        <f t="shared" si="1557"/>
        <v>#N/A</v>
      </c>
      <c r="Q4758" s="21" t="e">
        <f t="shared" si="1558"/>
        <v>#N/A</v>
      </c>
      <c r="R4758" s="21" t="e">
        <f t="shared" si="1559"/>
        <v>#N/A</v>
      </c>
      <c r="S4758" s="21" t="e">
        <f t="shared" si="1560"/>
        <v>#N/A</v>
      </c>
      <c r="T4758" s="29" t="e">
        <f t="shared" si="1552"/>
        <v>#N/A</v>
      </c>
      <c r="U4758" s="34">
        <f t="shared" si="1561"/>
        <v>0</v>
      </c>
      <c r="V4758" s="16">
        <f t="shared" ca="1" si="1564"/>
        <v>44139</v>
      </c>
      <c r="W4758" s="56">
        <f t="shared" ca="1" si="1565"/>
        <v>10</v>
      </c>
      <c r="X4758" s="56">
        <f t="shared" ca="1" si="1566"/>
        <v>2020</v>
      </c>
      <c r="Y4758" s="55" t="str">
        <f t="shared" ca="1" si="1567"/>
        <v>10-2020</v>
      </c>
      <c r="Z4758" s="51">
        <f ca="1">IFERROR(VLOOKUP(Y4758,IPC!$E$2:$F$1745,2,0),IPC!$H$1)</f>
        <v>138.32155800000001</v>
      </c>
      <c r="AA4758" s="48">
        <f t="shared" si="1562"/>
        <v>1</v>
      </c>
      <c r="AB4758" s="48">
        <f t="shared" si="1563"/>
        <v>1900</v>
      </c>
      <c r="AC4758" s="32" t="str">
        <f t="shared" si="1556"/>
        <v>1-1900</v>
      </c>
      <c r="AD4758" s="50">
        <f>IFERROR(VLOOKUP(AC4758,IPC!$E$2:$F$1745,2,0),IPC!$H$1)</f>
        <v>138.32155800000001</v>
      </c>
    </row>
    <row r="4759" spans="10:30" x14ac:dyDescent="0.25">
      <c r="J4759" s="44" t="str">
        <f t="shared" si="1550"/>
        <v/>
      </c>
      <c r="K4759" s="33" t="str">
        <f t="shared" ca="1" si="1554"/>
        <v/>
      </c>
      <c r="L4759" s="108">
        <f t="shared" ca="1" si="1553"/>
        <v>0</v>
      </c>
      <c r="M4759" s="44" t="str">
        <f t="shared" si="1551"/>
        <v/>
      </c>
      <c r="N4759" s="45" t="str">
        <f t="shared" ca="1" si="1555"/>
        <v/>
      </c>
      <c r="O4759" s="108">
        <f t="shared" si="1568"/>
        <v>0</v>
      </c>
      <c r="P4759" s="21" t="e">
        <f t="shared" si="1557"/>
        <v>#N/A</v>
      </c>
      <c r="Q4759" s="21" t="e">
        <f t="shared" si="1558"/>
        <v>#N/A</v>
      </c>
      <c r="R4759" s="21" t="e">
        <f t="shared" si="1559"/>
        <v>#N/A</v>
      </c>
      <c r="S4759" s="21" t="e">
        <f t="shared" si="1560"/>
        <v>#N/A</v>
      </c>
      <c r="T4759" s="29" t="e">
        <f t="shared" si="1552"/>
        <v>#N/A</v>
      </c>
      <c r="U4759" s="34">
        <f t="shared" si="1561"/>
        <v>0</v>
      </c>
      <c r="V4759" s="16">
        <f t="shared" ca="1" si="1564"/>
        <v>44139</v>
      </c>
      <c r="W4759" s="56">
        <f t="shared" ca="1" si="1565"/>
        <v>10</v>
      </c>
      <c r="X4759" s="56">
        <f t="shared" ca="1" si="1566"/>
        <v>2020</v>
      </c>
      <c r="Y4759" s="55" t="str">
        <f t="shared" ca="1" si="1567"/>
        <v>10-2020</v>
      </c>
      <c r="Z4759" s="51">
        <f ca="1">IFERROR(VLOOKUP(Y4759,IPC!$E$2:$F$1745,2,0),IPC!$H$1)</f>
        <v>138.32155800000001</v>
      </c>
      <c r="AA4759" s="48">
        <f t="shared" si="1562"/>
        <v>1</v>
      </c>
      <c r="AB4759" s="48">
        <f t="shared" si="1563"/>
        <v>1900</v>
      </c>
      <c r="AC4759" s="32" t="str">
        <f t="shared" si="1556"/>
        <v>1-1900</v>
      </c>
      <c r="AD4759" s="50">
        <f>IFERROR(VLOOKUP(AC4759,IPC!$E$2:$F$1745,2,0),IPC!$H$1)</f>
        <v>138.32155800000001</v>
      </c>
    </row>
    <row r="4760" spans="10:30" x14ac:dyDescent="0.25">
      <c r="J4760" s="44" t="str">
        <f t="shared" ref="J4760:J4823" si="1569">IFERROR(IF(T4772&gt;0.5,"ALTA",IF(AND(T4772&gt;0.25,T4772&lt;=0.5),"MEDIA",IF(AND(T4772&gt;=0.1,T4772&lt;=0.25),"BAJA",IF(AND(T4772&lt;0.1),"REMOTA")))),"")</f>
        <v/>
      </c>
      <c r="K4760" s="33" t="str">
        <f t="shared" ca="1" si="1554"/>
        <v/>
      </c>
      <c r="L4760" s="108">
        <f t="shared" ca="1" si="1553"/>
        <v>0</v>
      </c>
      <c r="M4760" s="44" t="str">
        <f t="shared" ref="M4760:M4823" si="1570">IFERROR(IF(T4772&gt;50%,"Provisión contable",IF(T4772&lt;=10%,"No se registra","Cuentas de orden")),"")</f>
        <v/>
      </c>
      <c r="N4760" s="45" t="str">
        <f t="shared" ca="1" si="1555"/>
        <v/>
      </c>
      <c r="O4760" s="108">
        <f t="shared" si="1568"/>
        <v>0</v>
      </c>
      <c r="P4760" s="21" t="e">
        <f t="shared" si="1557"/>
        <v>#N/A</v>
      </c>
      <c r="Q4760" s="21" t="e">
        <f t="shared" si="1558"/>
        <v>#N/A</v>
      </c>
      <c r="R4760" s="21" t="e">
        <f t="shared" si="1559"/>
        <v>#N/A</v>
      </c>
      <c r="S4760" s="21" t="e">
        <f t="shared" si="1560"/>
        <v>#N/A</v>
      </c>
      <c r="T4760" s="29" t="e">
        <f t="shared" si="1552"/>
        <v>#N/A</v>
      </c>
      <c r="U4760" s="34">
        <f t="shared" si="1561"/>
        <v>0</v>
      </c>
      <c r="V4760" s="16">
        <f t="shared" ca="1" si="1564"/>
        <v>44139</v>
      </c>
      <c r="W4760" s="56">
        <f t="shared" ca="1" si="1565"/>
        <v>10</v>
      </c>
      <c r="X4760" s="56">
        <f t="shared" ca="1" si="1566"/>
        <v>2020</v>
      </c>
      <c r="Y4760" s="55" t="str">
        <f t="shared" ca="1" si="1567"/>
        <v>10-2020</v>
      </c>
      <c r="Z4760" s="51">
        <f ca="1">IFERROR(VLOOKUP(Y4760,IPC!$E$2:$F$1745,2,0),IPC!$H$1)</f>
        <v>138.32155800000001</v>
      </c>
      <c r="AA4760" s="48">
        <f t="shared" si="1562"/>
        <v>1</v>
      </c>
      <c r="AB4760" s="48">
        <f t="shared" si="1563"/>
        <v>1900</v>
      </c>
      <c r="AC4760" s="32" t="str">
        <f t="shared" si="1556"/>
        <v>1-1900</v>
      </c>
      <c r="AD4760" s="50">
        <f>IFERROR(VLOOKUP(AC4760,IPC!$E$2:$F$1745,2,0),IPC!$H$1)</f>
        <v>138.32155800000001</v>
      </c>
    </row>
    <row r="4761" spans="10:30" x14ac:dyDescent="0.25">
      <c r="J4761" s="44" t="str">
        <f t="shared" si="1569"/>
        <v/>
      </c>
      <c r="K4761" s="33" t="str">
        <f t="shared" ca="1" si="1554"/>
        <v/>
      </c>
      <c r="L4761" s="108">
        <f t="shared" ca="1" si="1553"/>
        <v>0</v>
      </c>
      <c r="M4761" s="44" t="str">
        <f t="shared" si="1570"/>
        <v/>
      </c>
      <c r="N4761" s="45" t="str">
        <f t="shared" ca="1" si="1555"/>
        <v/>
      </c>
      <c r="O4761" s="108">
        <f t="shared" si="1568"/>
        <v>0</v>
      </c>
      <c r="P4761" s="21" t="e">
        <f t="shared" si="1557"/>
        <v>#N/A</v>
      </c>
      <c r="Q4761" s="21" t="e">
        <f t="shared" si="1558"/>
        <v>#N/A</v>
      </c>
      <c r="R4761" s="21" t="e">
        <f t="shared" si="1559"/>
        <v>#N/A</v>
      </c>
      <c r="S4761" s="21" t="e">
        <f t="shared" si="1560"/>
        <v>#N/A</v>
      </c>
      <c r="T4761" s="29" t="e">
        <f t="shared" si="1552"/>
        <v>#N/A</v>
      </c>
      <c r="U4761" s="34">
        <f t="shared" si="1561"/>
        <v>0</v>
      </c>
      <c r="V4761" s="16">
        <f t="shared" ca="1" si="1564"/>
        <v>44139</v>
      </c>
      <c r="W4761" s="56">
        <f t="shared" ca="1" si="1565"/>
        <v>10</v>
      </c>
      <c r="X4761" s="56">
        <f t="shared" ca="1" si="1566"/>
        <v>2020</v>
      </c>
      <c r="Y4761" s="55" t="str">
        <f t="shared" ca="1" si="1567"/>
        <v>10-2020</v>
      </c>
      <c r="Z4761" s="51">
        <f ca="1">IFERROR(VLOOKUP(Y4761,IPC!$E$2:$F$1745,2,0),IPC!$H$1)</f>
        <v>138.32155800000001</v>
      </c>
      <c r="AA4761" s="48">
        <f t="shared" si="1562"/>
        <v>1</v>
      </c>
      <c r="AB4761" s="48">
        <f t="shared" si="1563"/>
        <v>1900</v>
      </c>
      <c r="AC4761" s="32" t="str">
        <f t="shared" si="1556"/>
        <v>1-1900</v>
      </c>
      <c r="AD4761" s="50">
        <f>IFERROR(VLOOKUP(AC4761,IPC!$E$2:$F$1745,2,0),IPC!$H$1)</f>
        <v>138.32155800000001</v>
      </c>
    </row>
    <row r="4762" spans="10:30" x14ac:dyDescent="0.25">
      <c r="J4762" s="44" t="str">
        <f t="shared" si="1569"/>
        <v/>
      </c>
      <c r="K4762" s="33" t="str">
        <f t="shared" ca="1" si="1554"/>
        <v/>
      </c>
      <c r="L4762" s="108">
        <f t="shared" ca="1" si="1553"/>
        <v>0</v>
      </c>
      <c r="M4762" s="44" t="str">
        <f t="shared" si="1570"/>
        <v/>
      </c>
      <c r="N4762" s="45" t="str">
        <f t="shared" ca="1" si="1555"/>
        <v/>
      </c>
      <c r="O4762" s="108">
        <f t="shared" si="1568"/>
        <v>0</v>
      </c>
      <c r="P4762" s="21" t="e">
        <f t="shared" si="1557"/>
        <v>#N/A</v>
      </c>
      <c r="Q4762" s="21" t="e">
        <f t="shared" si="1558"/>
        <v>#N/A</v>
      </c>
      <c r="R4762" s="21" t="e">
        <f t="shared" si="1559"/>
        <v>#N/A</v>
      </c>
      <c r="S4762" s="21" t="e">
        <f t="shared" si="1560"/>
        <v>#N/A</v>
      </c>
      <c r="T4762" s="29" t="e">
        <f t="shared" si="1552"/>
        <v>#N/A</v>
      </c>
      <c r="U4762" s="34">
        <f t="shared" si="1561"/>
        <v>0</v>
      </c>
      <c r="V4762" s="16">
        <f t="shared" ca="1" si="1564"/>
        <v>44139</v>
      </c>
      <c r="W4762" s="56">
        <f t="shared" ca="1" si="1565"/>
        <v>10</v>
      </c>
      <c r="X4762" s="56">
        <f t="shared" ca="1" si="1566"/>
        <v>2020</v>
      </c>
      <c r="Y4762" s="55" t="str">
        <f t="shared" ca="1" si="1567"/>
        <v>10-2020</v>
      </c>
      <c r="Z4762" s="51">
        <f ca="1">IFERROR(VLOOKUP(Y4762,IPC!$E$2:$F$1745,2,0),IPC!$H$1)</f>
        <v>138.32155800000001</v>
      </c>
      <c r="AA4762" s="48">
        <f t="shared" si="1562"/>
        <v>1</v>
      </c>
      <c r="AB4762" s="48">
        <f t="shared" si="1563"/>
        <v>1900</v>
      </c>
      <c r="AC4762" s="32" t="str">
        <f t="shared" si="1556"/>
        <v>1-1900</v>
      </c>
      <c r="AD4762" s="50">
        <f>IFERROR(VLOOKUP(AC4762,IPC!$E$2:$F$1745,2,0),IPC!$H$1)</f>
        <v>138.32155800000001</v>
      </c>
    </row>
    <row r="4763" spans="10:30" x14ac:dyDescent="0.25">
      <c r="J4763" s="44" t="str">
        <f t="shared" si="1569"/>
        <v/>
      </c>
      <c r="K4763" s="33" t="str">
        <f t="shared" ca="1" si="1554"/>
        <v/>
      </c>
      <c r="L4763" s="108">
        <f t="shared" ca="1" si="1553"/>
        <v>0</v>
      </c>
      <c r="M4763" s="44" t="str">
        <f t="shared" si="1570"/>
        <v/>
      </c>
      <c r="N4763" s="45" t="str">
        <f t="shared" ca="1" si="1555"/>
        <v/>
      </c>
      <c r="O4763" s="108">
        <f t="shared" si="1568"/>
        <v>0</v>
      </c>
      <c r="P4763" s="21" t="e">
        <f t="shared" si="1557"/>
        <v>#N/A</v>
      </c>
      <c r="Q4763" s="21" t="e">
        <f t="shared" si="1558"/>
        <v>#N/A</v>
      </c>
      <c r="R4763" s="21" t="e">
        <f t="shared" si="1559"/>
        <v>#N/A</v>
      </c>
      <c r="S4763" s="21" t="e">
        <f t="shared" si="1560"/>
        <v>#N/A</v>
      </c>
      <c r="T4763" s="29" t="e">
        <f t="shared" si="1552"/>
        <v>#N/A</v>
      </c>
      <c r="U4763" s="34">
        <f t="shared" si="1561"/>
        <v>0</v>
      </c>
      <c r="V4763" s="16">
        <f t="shared" ca="1" si="1564"/>
        <v>44139</v>
      </c>
      <c r="W4763" s="56">
        <f t="shared" ca="1" si="1565"/>
        <v>10</v>
      </c>
      <c r="X4763" s="56">
        <f t="shared" ca="1" si="1566"/>
        <v>2020</v>
      </c>
      <c r="Y4763" s="55" t="str">
        <f t="shared" ca="1" si="1567"/>
        <v>10-2020</v>
      </c>
      <c r="Z4763" s="51">
        <f ca="1">IFERROR(VLOOKUP(Y4763,IPC!$E$2:$F$1745,2,0),IPC!$H$1)</f>
        <v>138.32155800000001</v>
      </c>
      <c r="AA4763" s="48">
        <f t="shared" si="1562"/>
        <v>1</v>
      </c>
      <c r="AB4763" s="48">
        <f t="shared" si="1563"/>
        <v>1900</v>
      </c>
      <c r="AC4763" s="32" t="str">
        <f t="shared" si="1556"/>
        <v>1-1900</v>
      </c>
      <c r="AD4763" s="50">
        <f>IFERROR(VLOOKUP(AC4763,IPC!$E$2:$F$1745,2,0),IPC!$H$1)</f>
        <v>138.32155800000001</v>
      </c>
    </row>
    <row r="4764" spans="10:30" x14ac:dyDescent="0.25">
      <c r="J4764" s="44" t="str">
        <f t="shared" si="1569"/>
        <v/>
      </c>
      <c r="K4764" s="33" t="str">
        <f t="shared" ca="1" si="1554"/>
        <v/>
      </c>
      <c r="L4764" s="108">
        <f t="shared" ca="1" si="1553"/>
        <v>0</v>
      </c>
      <c r="M4764" s="44" t="str">
        <f t="shared" si="1570"/>
        <v/>
      </c>
      <c r="N4764" s="45" t="str">
        <f t="shared" ca="1" si="1555"/>
        <v/>
      </c>
      <c r="O4764" s="108">
        <f t="shared" si="1568"/>
        <v>0</v>
      </c>
      <c r="P4764" s="21" t="e">
        <f t="shared" si="1557"/>
        <v>#N/A</v>
      </c>
      <c r="Q4764" s="21" t="e">
        <f t="shared" si="1558"/>
        <v>#N/A</v>
      </c>
      <c r="R4764" s="21" t="e">
        <f t="shared" si="1559"/>
        <v>#N/A</v>
      </c>
      <c r="S4764" s="21" t="e">
        <f t="shared" si="1560"/>
        <v>#N/A</v>
      </c>
      <c r="T4764" s="29" t="e">
        <f t="shared" si="1552"/>
        <v>#N/A</v>
      </c>
      <c r="U4764" s="34">
        <f t="shared" si="1561"/>
        <v>0</v>
      </c>
      <c r="V4764" s="16">
        <f t="shared" ca="1" si="1564"/>
        <v>44139</v>
      </c>
      <c r="W4764" s="56">
        <f t="shared" ca="1" si="1565"/>
        <v>10</v>
      </c>
      <c r="X4764" s="56">
        <f t="shared" ca="1" si="1566"/>
        <v>2020</v>
      </c>
      <c r="Y4764" s="55" t="str">
        <f t="shared" ca="1" si="1567"/>
        <v>10-2020</v>
      </c>
      <c r="Z4764" s="51">
        <f ca="1">IFERROR(VLOOKUP(Y4764,IPC!$E$2:$F$1745,2,0),IPC!$H$1)</f>
        <v>138.32155800000001</v>
      </c>
      <c r="AA4764" s="48">
        <f t="shared" si="1562"/>
        <v>1</v>
      </c>
      <c r="AB4764" s="48">
        <f t="shared" si="1563"/>
        <v>1900</v>
      </c>
      <c r="AC4764" s="32" t="str">
        <f t="shared" si="1556"/>
        <v>1-1900</v>
      </c>
      <c r="AD4764" s="50">
        <f>IFERROR(VLOOKUP(AC4764,IPC!$E$2:$F$1745,2,0),IPC!$H$1)</f>
        <v>138.32155800000001</v>
      </c>
    </row>
    <row r="4765" spans="10:30" x14ac:dyDescent="0.25">
      <c r="J4765" s="44" t="str">
        <f t="shared" si="1569"/>
        <v/>
      </c>
      <c r="K4765" s="33" t="str">
        <f t="shared" ca="1" si="1554"/>
        <v/>
      </c>
      <c r="L4765" s="108">
        <f t="shared" ca="1" si="1553"/>
        <v>0</v>
      </c>
      <c r="M4765" s="44" t="str">
        <f t="shared" si="1570"/>
        <v/>
      </c>
      <c r="N4765" s="45" t="str">
        <f t="shared" ca="1" si="1555"/>
        <v/>
      </c>
      <c r="O4765" s="108">
        <f t="shared" si="1568"/>
        <v>0</v>
      </c>
      <c r="P4765" s="21" t="e">
        <f t="shared" si="1557"/>
        <v>#N/A</v>
      </c>
      <c r="Q4765" s="21" t="e">
        <f t="shared" si="1558"/>
        <v>#N/A</v>
      </c>
      <c r="R4765" s="21" t="e">
        <f t="shared" si="1559"/>
        <v>#N/A</v>
      </c>
      <c r="S4765" s="21" t="e">
        <f t="shared" si="1560"/>
        <v>#N/A</v>
      </c>
      <c r="T4765" s="29" t="e">
        <f t="shared" si="1552"/>
        <v>#N/A</v>
      </c>
      <c r="U4765" s="34">
        <f t="shared" si="1561"/>
        <v>0</v>
      </c>
      <c r="V4765" s="16">
        <f t="shared" ca="1" si="1564"/>
        <v>44139</v>
      </c>
      <c r="W4765" s="56">
        <f t="shared" ca="1" si="1565"/>
        <v>10</v>
      </c>
      <c r="X4765" s="56">
        <f t="shared" ca="1" si="1566"/>
        <v>2020</v>
      </c>
      <c r="Y4765" s="55" t="str">
        <f t="shared" ca="1" si="1567"/>
        <v>10-2020</v>
      </c>
      <c r="Z4765" s="51">
        <f ca="1">IFERROR(VLOOKUP(Y4765,IPC!$E$2:$F$1745,2,0),IPC!$H$1)</f>
        <v>138.32155800000001</v>
      </c>
      <c r="AA4765" s="48">
        <f t="shared" si="1562"/>
        <v>1</v>
      </c>
      <c r="AB4765" s="48">
        <f t="shared" si="1563"/>
        <v>1900</v>
      </c>
      <c r="AC4765" s="32" t="str">
        <f t="shared" si="1556"/>
        <v>1-1900</v>
      </c>
      <c r="AD4765" s="50">
        <f>IFERROR(VLOOKUP(AC4765,IPC!$E$2:$F$1745,2,0),IPC!$H$1)</f>
        <v>138.32155800000001</v>
      </c>
    </row>
    <row r="4766" spans="10:30" x14ac:dyDescent="0.25">
      <c r="J4766" s="44" t="str">
        <f t="shared" si="1569"/>
        <v/>
      </c>
      <c r="K4766" s="33" t="str">
        <f t="shared" ca="1" si="1554"/>
        <v/>
      </c>
      <c r="L4766" s="108">
        <f t="shared" ca="1" si="1553"/>
        <v>0</v>
      </c>
      <c r="M4766" s="44" t="str">
        <f t="shared" si="1570"/>
        <v/>
      </c>
      <c r="N4766" s="45" t="str">
        <f t="shared" ca="1" si="1555"/>
        <v/>
      </c>
      <c r="O4766" s="108">
        <f t="shared" si="1568"/>
        <v>0</v>
      </c>
      <c r="P4766" s="21" t="e">
        <f t="shared" si="1557"/>
        <v>#N/A</v>
      </c>
      <c r="Q4766" s="21" t="e">
        <f t="shared" si="1558"/>
        <v>#N/A</v>
      </c>
      <c r="R4766" s="21" t="e">
        <f t="shared" si="1559"/>
        <v>#N/A</v>
      </c>
      <c r="S4766" s="21" t="e">
        <f t="shared" si="1560"/>
        <v>#N/A</v>
      </c>
      <c r="T4766" s="29" t="e">
        <f t="shared" si="1552"/>
        <v>#N/A</v>
      </c>
      <c r="U4766" s="34">
        <f t="shared" si="1561"/>
        <v>0</v>
      </c>
      <c r="V4766" s="16">
        <f t="shared" ca="1" si="1564"/>
        <v>44139</v>
      </c>
      <c r="W4766" s="56">
        <f t="shared" ca="1" si="1565"/>
        <v>10</v>
      </c>
      <c r="X4766" s="56">
        <f t="shared" ca="1" si="1566"/>
        <v>2020</v>
      </c>
      <c r="Y4766" s="55" t="str">
        <f t="shared" ca="1" si="1567"/>
        <v>10-2020</v>
      </c>
      <c r="Z4766" s="51">
        <f ca="1">IFERROR(VLOOKUP(Y4766,IPC!$E$2:$F$1745,2,0),IPC!$H$1)</f>
        <v>138.32155800000001</v>
      </c>
      <c r="AA4766" s="48">
        <f t="shared" si="1562"/>
        <v>1</v>
      </c>
      <c r="AB4766" s="48">
        <f t="shared" si="1563"/>
        <v>1900</v>
      </c>
      <c r="AC4766" s="32" t="str">
        <f t="shared" si="1556"/>
        <v>1-1900</v>
      </c>
      <c r="AD4766" s="50">
        <f>IFERROR(VLOOKUP(AC4766,IPC!$E$2:$F$1745,2,0),IPC!$H$1)</f>
        <v>138.32155800000001</v>
      </c>
    </row>
    <row r="4767" spans="10:30" x14ac:dyDescent="0.25">
      <c r="J4767" s="44" t="str">
        <f t="shared" si="1569"/>
        <v/>
      </c>
      <c r="K4767" s="33" t="str">
        <f t="shared" ca="1" si="1554"/>
        <v/>
      </c>
      <c r="L4767" s="108">
        <f t="shared" ca="1" si="1553"/>
        <v>0</v>
      </c>
      <c r="M4767" s="44" t="str">
        <f t="shared" si="1570"/>
        <v/>
      </c>
      <c r="N4767" s="45" t="str">
        <f t="shared" ca="1" si="1555"/>
        <v/>
      </c>
      <c r="O4767" s="108">
        <f t="shared" si="1568"/>
        <v>0</v>
      </c>
      <c r="P4767" s="21" t="e">
        <f t="shared" si="1557"/>
        <v>#N/A</v>
      </c>
      <c r="Q4767" s="21" t="e">
        <f t="shared" si="1558"/>
        <v>#N/A</v>
      </c>
      <c r="R4767" s="21" t="e">
        <f t="shared" si="1559"/>
        <v>#N/A</v>
      </c>
      <c r="S4767" s="21" t="e">
        <f t="shared" si="1560"/>
        <v>#N/A</v>
      </c>
      <c r="T4767" s="29" t="e">
        <f t="shared" si="1552"/>
        <v>#N/A</v>
      </c>
      <c r="U4767" s="34">
        <f t="shared" si="1561"/>
        <v>0</v>
      </c>
      <c r="V4767" s="16">
        <f t="shared" ca="1" si="1564"/>
        <v>44139</v>
      </c>
      <c r="W4767" s="56">
        <f t="shared" ca="1" si="1565"/>
        <v>10</v>
      </c>
      <c r="X4767" s="56">
        <f t="shared" ca="1" si="1566"/>
        <v>2020</v>
      </c>
      <c r="Y4767" s="55" t="str">
        <f t="shared" ca="1" si="1567"/>
        <v>10-2020</v>
      </c>
      <c r="Z4767" s="51">
        <f ca="1">IFERROR(VLOOKUP(Y4767,IPC!$E$2:$F$1745,2,0),IPC!$H$1)</f>
        <v>138.32155800000001</v>
      </c>
      <c r="AA4767" s="48">
        <f t="shared" si="1562"/>
        <v>1</v>
      </c>
      <c r="AB4767" s="48">
        <f t="shared" si="1563"/>
        <v>1900</v>
      </c>
      <c r="AC4767" s="32" t="str">
        <f t="shared" si="1556"/>
        <v>1-1900</v>
      </c>
      <c r="AD4767" s="50">
        <f>IFERROR(VLOOKUP(AC4767,IPC!$E$2:$F$1745,2,0),IPC!$H$1)</f>
        <v>138.32155800000001</v>
      </c>
    </row>
    <row r="4768" spans="10:30" x14ac:dyDescent="0.25">
      <c r="J4768" s="44" t="str">
        <f t="shared" si="1569"/>
        <v/>
      </c>
      <c r="K4768" s="33" t="str">
        <f t="shared" ca="1" si="1554"/>
        <v/>
      </c>
      <c r="L4768" s="108">
        <f t="shared" ca="1" si="1553"/>
        <v>0</v>
      </c>
      <c r="M4768" s="44" t="str">
        <f t="shared" si="1570"/>
        <v/>
      </c>
      <c r="N4768" s="45" t="str">
        <f t="shared" ca="1" si="1555"/>
        <v/>
      </c>
      <c r="O4768" s="108">
        <f t="shared" si="1568"/>
        <v>0</v>
      </c>
      <c r="P4768" s="21" t="e">
        <f t="shared" si="1557"/>
        <v>#N/A</v>
      </c>
      <c r="Q4768" s="21" t="e">
        <f t="shared" si="1558"/>
        <v>#N/A</v>
      </c>
      <c r="R4768" s="21" t="e">
        <f t="shared" si="1559"/>
        <v>#N/A</v>
      </c>
      <c r="S4768" s="21" t="e">
        <f t="shared" si="1560"/>
        <v>#N/A</v>
      </c>
      <c r="T4768" s="29" t="e">
        <f t="shared" ref="T4768:T4831" si="1571">+SUMPRODUCT(P4768:S4768,$P$7:$S$7)/100</f>
        <v>#N/A</v>
      </c>
      <c r="U4768" s="34">
        <f t="shared" si="1561"/>
        <v>0</v>
      </c>
      <c r="V4768" s="16">
        <f t="shared" ca="1" si="1564"/>
        <v>44139</v>
      </c>
      <c r="W4768" s="56">
        <f t="shared" ca="1" si="1565"/>
        <v>10</v>
      </c>
      <c r="X4768" s="56">
        <f t="shared" ca="1" si="1566"/>
        <v>2020</v>
      </c>
      <c r="Y4768" s="55" t="str">
        <f t="shared" ca="1" si="1567"/>
        <v>10-2020</v>
      </c>
      <c r="Z4768" s="51">
        <f ca="1">IFERROR(VLOOKUP(Y4768,IPC!$E$2:$F$1745,2,0),IPC!$H$1)</f>
        <v>138.32155800000001</v>
      </c>
      <c r="AA4768" s="48">
        <f t="shared" si="1562"/>
        <v>1</v>
      </c>
      <c r="AB4768" s="48">
        <f t="shared" si="1563"/>
        <v>1900</v>
      </c>
      <c r="AC4768" s="32" t="str">
        <f t="shared" si="1556"/>
        <v>1-1900</v>
      </c>
      <c r="AD4768" s="50">
        <f>IFERROR(VLOOKUP(AC4768,IPC!$E$2:$F$1745,2,0),IPC!$H$1)</f>
        <v>138.32155800000001</v>
      </c>
    </row>
    <row r="4769" spans="10:30" x14ac:dyDescent="0.25">
      <c r="J4769" s="44" t="str">
        <f t="shared" si="1569"/>
        <v/>
      </c>
      <c r="K4769" s="33" t="str">
        <f t="shared" ca="1" si="1554"/>
        <v/>
      </c>
      <c r="L4769" s="108">
        <f t="shared" ca="1" si="1553"/>
        <v>0</v>
      </c>
      <c r="M4769" s="44" t="str">
        <f t="shared" si="1570"/>
        <v/>
      </c>
      <c r="N4769" s="45" t="str">
        <f t="shared" ca="1" si="1555"/>
        <v/>
      </c>
      <c r="O4769" s="108">
        <f t="shared" si="1568"/>
        <v>0</v>
      </c>
      <c r="P4769" s="21" t="e">
        <f t="shared" si="1557"/>
        <v>#N/A</v>
      </c>
      <c r="Q4769" s="21" t="e">
        <f t="shared" si="1558"/>
        <v>#N/A</v>
      </c>
      <c r="R4769" s="21" t="e">
        <f t="shared" si="1559"/>
        <v>#N/A</v>
      </c>
      <c r="S4769" s="21" t="e">
        <f t="shared" si="1560"/>
        <v>#N/A</v>
      </c>
      <c r="T4769" s="29" t="e">
        <f t="shared" si="1571"/>
        <v>#N/A</v>
      </c>
      <c r="U4769" s="34">
        <f t="shared" si="1561"/>
        <v>0</v>
      </c>
      <c r="V4769" s="16">
        <f t="shared" ca="1" si="1564"/>
        <v>44139</v>
      </c>
      <c r="W4769" s="56">
        <f t="shared" ca="1" si="1565"/>
        <v>10</v>
      </c>
      <c r="X4769" s="56">
        <f t="shared" ca="1" si="1566"/>
        <v>2020</v>
      </c>
      <c r="Y4769" s="55" t="str">
        <f t="shared" ca="1" si="1567"/>
        <v>10-2020</v>
      </c>
      <c r="Z4769" s="51">
        <f ca="1">IFERROR(VLOOKUP(Y4769,IPC!$E$2:$F$1745,2,0),IPC!$H$1)</f>
        <v>138.32155800000001</v>
      </c>
      <c r="AA4769" s="48">
        <f t="shared" si="1562"/>
        <v>1</v>
      </c>
      <c r="AB4769" s="48">
        <f t="shared" si="1563"/>
        <v>1900</v>
      </c>
      <c r="AC4769" s="32" t="str">
        <f t="shared" si="1556"/>
        <v>1-1900</v>
      </c>
      <c r="AD4769" s="50">
        <f>IFERROR(VLOOKUP(AC4769,IPC!$E$2:$F$1745,2,0),IPC!$H$1)</f>
        <v>138.32155800000001</v>
      </c>
    </row>
    <row r="4770" spans="10:30" x14ac:dyDescent="0.25">
      <c r="J4770" s="44" t="str">
        <f t="shared" si="1569"/>
        <v/>
      </c>
      <c r="K4770" s="33" t="str">
        <f t="shared" ca="1" si="1554"/>
        <v/>
      </c>
      <c r="L4770" s="108">
        <f t="shared" ca="1" si="1553"/>
        <v>0</v>
      </c>
      <c r="M4770" s="44" t="str">
        <f t="shared" si="1570"/>
        <v/>
      </c>
      <c r="N4770" s="45" t="str">
        <f t="shared" ca="1" si="1555"/>
        <v/>
      </c>
      <c r="O4770" s="108">
        <f t="shared" si="1568"/>
        <v>0</v>
      </c>
      <c r="P4770" s="21" t="e">
        <f t="shared" si="1557"/>
        <v>#N/A</v>
      </c>
      <c r="Q4770" s="21" t="e">
        <f t="shared" si="1558"/>
        <v>#N/A</v>
      </c>
      <c r="R4770" s="21" t="e">
        <f t="shared" si="1559"/>
        <v>#N/A</v>
      </c>
      <c r="S4770" s="21" t="e">
        <f t="shared" si="1560"/>
        <v>#N/A</v>
      </c>
      <c r="T4770" s="29" t="e">
        <f t="shared" si="1571"/>
        <v>#N/A</v>
      </c>
      <c r="U4770" s="34">
        <f t="shared" si="1561"/>
        <v>0</v>
      </c>
      <c r="V4770" s="16">
        <f t="shared" ca="1" si="1564"/>
        <v>44139</v>
      </c>
      <c r="W4770" s="56">
        <f t="shared" ca="1" si="1565"/>
        <v>10</v>
      </c>
      <c r="X4770" s="56">
        <f t="shared" ca="1" si="1566"/>
        <v>2020</v>
      </c>
      <c r="Y4770" s="55" t="str">
        <f t="shared" ca="1" si="1567"/>
        <v>10-2020</v>
      </c>
      <c r="Z4770" s="51">
        <f ca="1">IFERROR(VLOOKUP(Y4770,IPC!$E$2:$F$1745,2,0),IPC!$H$1)</f>
        <v>138.32155800000001</v>
      </c>
      <c r="AA4770" s="48">
        <f t="shared" si="1562"/>
        <v>1</v>
      </c>
      <c r="AB4770" s="48">
        <f t="shared" si="1563"/>
        <v>1900</v>
      </c>
      <c r="AC4770" s="32" t="str">
        <f t="shared" si="1556"/>
        <v>1-1900</v>
      </c>
      <c r="AD4770" s="50">
        <f>IFERROR(VLOOKUP(AC4770,IPC!$E$2:$F$1745,2,0),IPC!$H$1)</f>
        <v>138.32155800000001</v>
      </c>
    </row>
    <row r="4771" spans="10:30" x14ac:dyDescent="0.25">
      <c r="J4771" s="44" t="str">
        <f t="shared" si="1569"/>
        <v/>
      </c>
      <c r="K4771" s="33" t="str">
        <f t="shared" ca="1" si="1554"/>
        <v/>
      </c>
      <c r="L4771" s="108">
        <f t="shared" ca="1" si="1553"/>
        <v>0</v>
      </c>
      <c r="M4771" s="44" t="str">
        <f t="shared" si="1570"/>
        <v/>
      </c>
      <c r="N4771" s="45" t="str">
        <f t="shared" ca="1" si="1555"/>
        <v/>
      </c>
      <c r="O4771" s="108">
        <f t="shared" si="1568"/>
        <v>0</v>
      </c>
      <c r="P4771" s="21" t="e">
        <f t="shared" si="1557"/>
        <v>#N/A</v>
      </c>
      <c r="Q4771" s="21" t="e">
        <f t="shared" si="1558"/>
        <v>#N/A</v>
      </c>
      <c r="R4771" s="21" t="e">
        <f t="shared" si="1559"/>
        <v>#N/A</v>
      </c>
      <c r="S4771" s="21" t="e">
        <f t="shared" si="1560"/>
        <v>#N/A</v>
      </c>
      <c r="T4771" s="29" t="e">
        <f t="shared" si="1571"/>
        <v>#N/A</v>
      </c>
      <c r="U4771" s="34">
        <f t="shared" si="1561"/>
        <v>0</v>
      </c>
      <c r="V4771" s="16">
        <f t="shared" ca="1" si="1564"/>
        <v>44139</v>
      </c>
      <c r="W4771" s="56">
        <f t="shared" ca="1" si="1565"/>
        <v>10</v>
      </c>
      <c r="X4771" s="56">
        <f t="shared" ca="1" si="1566"/>
        <v>2020</v>
      </c>
      <c r="Y4771" s="55" t="str">
        <f t="shared" ca="1" si="1567"/>
        <v>10-2020</v>
      </c>
      <c r="Z4771" s="51">
        <f ca="1">IFERROR(VLOOKUP(Y4771,IPC!$E$2:$F$1745,2,0),IPC!$H$1)</f>
        <v>138.32155800000001</v>
      </c>
      <c r="AA4771" s="48">
        <f t="shared" si="1562"/>
        <v>1</v>
      </c>
      <c r="AB4771" s="48">
        <f t="shared" si="1563"/>
        <v>1900</v>
      </c>
      <c r="AC4771" s="32" t="str">
        <f t="shared" si="1556"/>
        <v>1-1900</v>
      </c>
      <c r="AD4771" s="50">
        <f>IFERROR(VLOOKUP(AC4771,IPC!$E$2:$F$1745,2,0),IPC!$H$1)</f>
        <v>138.32155800000001</v>
      </c>
    </row>
    <row r="4772" spans="10:30" x14ac:dyDescent="0.25">
      <c r="J4772" s="44" t="str">
        <f t="shared" si="1569"/>
        <v/>
      </c>
      <c r="K4772" s="33" t="str">
        <f t="shared" ca="1" si="1554"/>
        <v/>
      </c>
      <c r="L4772" s="108">
        <f t="shared" ca="1" si="1553"/>
        <v>0</v>
      </c>
      <c r="M4772" s="44" t="str">
        <f t="shared" si="1570"/>
        <v/>
      </c>
      <c r="N4772" s="45" t="str">
        <f t="shared" ca="1" si="1555"/>
        <v/>
      </c>
      <c r="O4772" s="108">
        <f t="shared" si="1568"/>
        <v>0</v>
      </c>
      <c r="P4772" s="21" t="e">
        <f t="shared" si="1557"/>
        <v>#N/A</v>
      </c>
      <c r="Q4772" s="21" t="e">
        <f t="shared" si="1558"/>
        <v>#N/A</v>
      </c>
      <c r="R4772" s="21" t="e">
        <f t="shared" si="1559"/>
        <v>#N/A</v>
      </c>
      <c r="S4772" s="21" t="e">
        <f t="shared" si="1560"/>
        <v>#N/A</v>
      </c>
      <c r="T4772" s="29" t="e">
        <f t="shared" si="1571"/>
        <v>#N/A</v>
      </c>
      <c r="U4772" s="34">
        <f t="shared" si="1561"/>
        <v>0</v>
      </c>
      <c r="V4772" s="16">
        <f t="shared" ca="1" si="1564"/>
        <v>44139</v>
      </c>
      <c r="W4772" s="56">
        <f t="shared" ca="1" si="1565"/>
        <v>10</v>
      </c>
      <c r="X4772" s="56">
        <f t="shared" ca="1" si="1566"/>
        <v>2020</v>
      </c>
      <c r="Y4772" s="55" t="str">
        <f t="shared" ca="1" si="1567"/>
        <v>10-2020</v>
      </c>
      <c r="Z4772" s="51">
        <f ca="1">IFERROR(VLOOKUP(Y4772,IPC!$E$2:$F$1745,2,0),IPC!$H$1)</f>
        <v>138.32155800000001</v>
      </c>
      <c r="AA4772" s="48">
        <f t="shared" si="1562"/>
        <v>1</v>
      </c>
      <c r="AB4772" s="48">
        <f t="shared" si="1563"/>
        <v>1900</v>
      </c>
      <c r="AC4772" s="32" t="str">
        <f t="shared" si="1556"/>
        <v>1-1900</v>
      </c>
      <c r="AD4772" s="50">
        <f>IFERROR(VLOOKUP(AC4772,IPC!$E$2:$F$1745,2,0),IPC!$H$1)</f>
        <v>138.32155800000001</v>
      </c>
    </row>
    <row r="4773" spans="10:30" x14ac:dyDescent="0.25">
      <c r="J4773" s="44" t="str">
        <f t="shared" si="1569"/>
        <v/>
      </c>
      <c r="K4773" s="33" t="str">
        <f t="shared" ca="1" si="1554"/>
        <v/>
      </c>
      <c r="L4773" s="108">
        <f t="shared" ca="1" si="1553"/>
        <v>0</v>
      </c>
      <c r="M4773" s="44" t="str">
        <f t="shared" si="1570"/>
        <v/>
      </c>
      <c r="N4773" s="45" t="str">
        <f t="shared" ca="1" si="1555"/>
        <v/>
      </c>
      <c r="O4773" s="108">
        <f t="shared" si="1568"/>
        <v>0</v>
      </c>
      <c r="P4773" s="21" t="e">
        <f t="shared" si="1557"/>
        <v>#N/A</v>
      </c>
      <c r="Q4773" s="21" t="e">
        <f t="shared" si="1558"/>
        <v>#N/A</v>
      </c>
      <c r="R4773" s="21" t="e">
        <f t="shared" si="1559"/>
        <v>#N/A</v>
      </c>
      <c r="S4773" s="21" t="e">
        <f t="shared" si="1560"/>
        <v>#N/A</v>
      </c>
      <c r="T4773" s="29" t="e">
        <f t="shared" si="1571"/>
        <v>#N/A</v>
      </c>
      <c r="U4773" s="34">
        <f t="shared" si="1561"/>
        <v>0</v>
      </c>
      <c r="V4773" s="16">
        <f t="shared" ca="1" si="1564"/>
        <v>44139</v>
      </c>
      <c r="W4773" s="56">
        <f t="shared" ca="1" si="1565"/>
        <v>10</v>
      </c>
      <c r="X4773" s="56">
        <f t="shared" ca="1" si="1566"/>
        <v>2020</v>
      </c>
      <c r="Y4773" s="55" t="str">
        <f t="shared" ca="1" si="1567"/>
        <v>10-2020</v>
      </c>
      <c r="Z4773" s="51">
        <f ca="1">IFERROR(VLOOKUP(Y4773,IPC!$E$2:$F$1745,2,0),IPC!$H$1)</f>
        <v>138.32155800000001</v>
      </c>
      <c r="AA4773" s="48">
        <f t="shared" si="1562"/>
        <v>1</v>
      </c>
      <c r="AB4773" s="48">
        <f t="shared" si="1563"/>
        <v>1900</v>
      </c>
      <c r="AC4773" s="32" t="str">
        <f t="shared" si="1556"/>
        <v>1-1900</v>
      </c>
      <c r="AD4773" s="50">
        <f>IFERROR(VLOOKUP(AC4773,IPC!$E$2:$F$1745,2,0),IPC!$H$1)</f>
        <v>138.32155800000001</v>
      </c>
    </row>
    <row r="4774" spans="10:30" x14ac:dyDescent="0.25">
      <c r="J4774" s="44" t="str">
        <f t="shared" si="1569"/>
        <v/>
      </c>
      <c r="K4774" s="33" t="str">
        <f t="shared" ca="1" si="1554"/>
        <v/>
      </c>
      <c r="L4774" s="108">
        <f t="shared" ref="L4774:L4837" ca="1" si="1572">IFERROR(B4774*C4774*Z4786/AD4786,"")</f>
        <v>0</v>
      </c>
      <c r="M4774" s="44" t="str">
        <f t="shared" si="1570"/>
        <v/>
      </c>
      <c r="N4774" s="45" t="str">
        <f t="shared" ca="1" si="1555"/>
        <v/>
      </c>
      <c r="O4774" s="108">
        <f t="shared" si="1568"/>
        <v>0</v>
      </c>
      <c r="P4774" s="21" t="e">
        <f t="shared" si="1557"/>
        <v>#N/A</v>
      </c>
      <c r="Q4774" s="21" t="e">
        <f t="shared" si="1558"/>
        <v>#N/A</v>
      </c>
      <c r="R4774" s="21" t="e">
        <f t="shared" si="1559"/>
        <v>#N/A</v>
      </c>
      <c r="S4774" s="21" t="e">
        <f t="shared" si="1560"/>
        <v>#N/A</v>
      </c>
      <c r="T4774" s="29" t="e">
        <f t="shared" si="1571"/>
        <v>#N/A</v>
      </c>
      <c r="U4774" s="34">
        <f t="shared" si="1561"/>
        <v>0</v>
      </c>
      <c r="V4774" s="16">
        <f t="shared" ca="1" si="1564"/>
        <v>44139</v>
      </c>
      <c r="W4774" s="56">
        <f t="shared" ca="1" si="1565"/>
        <v>10</v>
      </c>
      <c r="X4774" s="56">
        <f t="shared" ca="1" si="1566"/>
        <v>2020</v>
      </c>
      <c r="Y4774" s="55" t="str">
        <f t="shared" ca="1" si="1567"/>
        <v>10-2020</v>
      </c>
      <c r="Z4774" s="51">
        <f ca="1">IFERROR(VLOOKUP(Y4774,IPC!$E$2:$F$1745,2,0),IPC!$H$1)</f>
        <v>138.32155800000001</v>
      </c>
      <c r="AA4774" s="48">
        <f t="shared" si="1562"/>
        <v>1</v>
      </c>
      <c r="AB4774" s="48">
        <f t="shared" si="1563"/>
        <v>1900</v>
      </c>
      <c r="AC4774" s="32" t="str">
        <f t="shared" si="1556"/>
        <v>1-1900</v>
      </c>
      <c r="AD4774" s="50">
        <f>IFERROR(VLOOKUP(AC4774,IPC!$E$2:$F$1745,2,0),IPC!$H$1)</f>
        <v>138.32155800000001</v>
      </c>
    </row>
    <row r="4775" spans="10:30" x14ac:dyDescent="0.25">
      <c r="J4775" s="44" t="str">
        <f t="shared" si="1569"/>
        <v/>
      </c>
      <c r="K4775" s="33" t="str">
        <f t="shared" ca="1" si="1554"/>
        <v/>
      </c>
      <c r="L4775" s="108">
        <f t="shared" ca="1" si="1572"/>
        <v>0</v>
      </c>
      <c r="M4775" s="44" t="str">
        <f t="shared" si="1570"/>
        <v/>
      </c>
      <c r="N4775" s="45" t="str">
        <f t="shared" ca="1" si="1555"/>
        <v/>
      </c>
      <c r="O4775" s="108">
        <f t="shared" si="1568"/>
        <v>0</v>
      </c>
      <c r="P4775" s="21" t="e">
        <f t="shared" si="1557"/>
        <v>#N/A</v>
      </c>
      <c r="Q4775" s="21" t="e">
        <f t="shared" si="1558"/>
        <v>#N/A</v>
      </c>
      <c r="R4775" s="21" t="e">
        <f t="shared" si="1559"/>
        <v>#N/A</v>
      </c>
      <c r="S4775" s="21" t="e">
        <f t="shared" si="1560"/>
        <v>#N/A</v>
      </c>
      <c r="T4775" s="29" t="e">
        <f t="shared" si="1571"/>
        <v>#N/A</v>
      </c>
      <c r="U4775" s="34">
        <f t="shared" si="1561"/>
        <v>0</v>
      </c>
      <c r="V4775" s="16">
        <f t="shared" ca="1" si="1564"/>
        <v>44139</v>
      </c>
      <c r="W4775" s="56">
        <f t="shared" ca="1" si="1565"/>
        <v>10</v>
      </c>
      <c r="X4775" s="56">
        <f t="shared" ca="1" si="1566"/>
        <v>2020</v>
      </c>
      <c r="Y4775" s="55" t="str">
        <f t="shared" ca="1" si="1567"/>
        <v>10-2020</v>
      </c>
      <c r="Z4775" s="51">
        <f ca="1">IFERROR(VLOOKUP(Y4775,IPC!$E$2:$F$1745,2,0),IPC!$H$1)</f>
        <v>138.32155800000001</v>
      </c>
      <c r="AA4775" s="48">
        <f t="shared" si="1562"/>
        <v>1</v>
      </c>
      <c r="AB4775" s="48">
        <f t="shared" si="1563"/>
        <v>1900</v>
      </c>
      <c r="AC4775" s="32" t="str">
        <f t="shared" si="1556"/>
        <v>1-1900</v>
      </c>
      <c r="AD4775" s="50">
        <f>IFERROR(VLOOKUP(AC4775,IPC!$E$2:$F$1745,2,0),IPC!$H$1)</f>
        <v>138.32155800000001</v>
      </c>
    </row>
    <row r="4776" spans="10:30" x14ac:dyDescent="0.25">
      <c r="J4776" s="44" t="str">
        <f t="shared" si="1569"/>
        <v/>
      </c>
      <c r="K4776" s="33" t="str">
        <f t="shared" ca="1" si="1554"/>
        <v/>
      </c>
      <c r="L4776" s="108">
        <f t="shared" ca="1" si="1572"/>
        <v>0</v>
      </c>
      <c r="M4776" s="44" t="str">
        <f t="shared" si="1570"/>
        <v/>
      </c>
      <c r="N4776" s="45" t="str">
        <f t="shared" ca="1" si="1555"/>
        <v/>
      </c>
      <c r="O4776" s="108">
        <f t="shared" si="1568"/>
        <v>0</v>
      </c>
      <c r="P4776" s="21" t="e">
        <f t="shared" si="1557"/>
        <v>#N/A</v>
      </c>
      <c r="Q4776" s="21" t="e">
        <f t="shared" si="1558"/>
        <v>#N/A</v>
      </c>
      <c r="R4776" s="21" t="e">
        <f t="shared" si="1559"/>
        <v>#N/A</v>
      </c>
      <c r="S4776" s="21" t="e">
        <f t="shared" si="1560"/>
        <v>#N/A</v>
      </c>
      <c r="T4776" s="29" t="e">
        <f t="shared" si="1571"/>
        <v>#N/A</v>
      </c>
      <c r="U4776" s="34">
        <f t="shared" si="1561"/>
        <v>0</v>
      </c>
      <c r="V4776" s="16">
        <f t="shared" ca="1" si="1564"/>
        <v>44139</v>
      </c>
      <c r="W4776" s="56">
        <f t="shared" ca="1" si="1565"/>
        <v>10</v>
      </c>
      <c r="X4776" s="56">
        <f t="shared" ca="1" si="1566"/>
        <v>2020</v>
      </c>
      <c r="Y4776" s="55" t="str">
        <f t="shared" ca="1" si="1567"/>
        <v>10-2020</v>
      </c>
      <c r="Z4776" s="51">
        <f ca="1">IFERROR(VLOOKUP(Y4776,IPC!$E$2:$F$1745,2,0),IPC!$H$1)</f>
        <v>138.32155800000001</v>
      </c>
      <c r="AA4776" s="48">
        <f t="shared" si="1562"/>
        <v>1</v>
      </c>
      <c r="AB4776" s="48">
        <f t="shared" si="1563"/>
        <v>1900</v>
      </c>
      <c r="AC4776" s="32" t="str">
        <f t="shared" si="1556"/>
        <v>1-1900</v>
      </c>
      <c r="AD4776" s="50">
        <f>IFERROR(VLOOKUP(AC4776,IPC!$E$2:$F$1745,2,0),IPC!$H$1)</f>
        <v>138.32155800000001</v>
      </c>
    </row>
    <row r="4777" spans="10:30" x14ac:dyDescent="0.25">
      <c r="J4777" s="44" t="str">
        <f t="shared" si="1569"/>
        <v/>
      </c>
      <c r="K4777" s="33" t="str">
        <f t="shared" ca="1" si="1554"/>
        <v/>
      </c>
      <c r="L4777" s="108">
        <f t="shared" ca="1" si="1572"/>
        <v>0</v>
      </c>
      <c r="M4777" s="44" t="str">
        <f t="shared" si="1570"/>
        <v/>
      </c>
      <c r="N4777" s="45" t="str">
        <f t="shared" ca="1" si="1555"/>
        <v/>
      </c>
      <c r="O4777" s="108">
        <f t="shared" si="1568"/>
        <v>0</v>
      </c>
      <c r="P4777" s="21" t="e">
        <f t="shared" si="1557"/>
        <v>#N/A</v>
      </c>
      <c r="Q4777" s="21" t="e">
        <f t="shared" si="1558"/>
        <v>#N/A</v>
      </c>
      <c r="R4777" s="21" t="e">
        <f t="shared" si="1559"/>
        <v>#N/A</v>
      </c>
      <c r="S4777" s="21" t="e">
        <f t="shared" si="1560"/>
        <v>#N/A</v>
      </c>
      <c r="T4777" s="29" t="e">
        <f t="shared" si="1571"/>
        <v>#N/A</v>
      </c>
      <c r="U4777" s="34">
        <f t="shared" si="1561"/>
        <v>0</v>
      </c>
      <c r="V4777" s="16">
        <f t="shared" ca="1" si="1564"/>
        <v>44139</v>
      </c>
      <c r="W4777" s="56">
        <f t="shared" ca="1" si="1565"/>
        <v>10</v>
      </c>
      <c r="X4777" s="56">
        <f t="shared" ca="1" si="1566"/>
        <v>2020</v>
      </c>
      <c r="Y4777" s="55" t="str">
        <f t="shared" ca="1" si="1567"/>
        <v>10-2020</v>
      </c>
      <c r="Z4777" s="51">
        <f ca="1">IFERROR(VLOOKUP(Y4777,IPC!$E$2:$F$1745,2,0),IPC!$H$1)</f>
        <v>138.32155800000001</v>
      </c>
      <c r="AA4777" s="48">
        <f t="shared" si="1562"/>
        <v>1</v>
      </c>
      <c r="AB4777" s="48">
        <f t="shared" si="1563"/>
        <v>1900</v>
      </c>
      <c r="AC4777" s="32" t="str">
        <f t="shared" si="1556"/>
        <v>1-1900</v>
      </c>
      <c r="AD4777" s="50">
        <f>IFERROR(VLOOKUP(AC4777,IPC!$E$2:$F$1745,2,0),IPC!$H$1)</f>
        <v>138.32155800000001</v>
      </c>
    </row>
    <row r="4778" spans="10:30" x14ac:dyDescent="0.25">
      <c r="J4778" s="44" t="str">
        <f t="shared" si="1569"/>
        <v/>
      </c>
      <c r="K4778" s="33" t="str">
        <f t="shared" ca="1" si="1554"/>
        <v/>
      </c>
      <c r="L4778" s="108">
        <f t="shared" ca="1" si="1572"/>
        <v>0</v>
      </c>
      <c r="M4778" s="44" t="str">
        <f t="shared" si="1570"/>
        <v/>
      </c>
      <c r="N4778" s="45" t="str">
        <f t="shared" ca="1" si="1555"/>
        <v/>
      </c>
      <c r="O4778" s="108">
        <f t="shared" si="1568"/>
        <v>0</v>
      </c>
      <c r="P4778" s="21" t="e">
        <f t="shared" si="1557"/>
        <v>#N/A</v>
      </c>
      <c r="Q4778" s="21" t="e">
        <f t="shared" si="1558"/>
        <v>#N/A</v>
      </c>
      <c r="R4778" s="21" t="e">
        <f t="shared" si="1559"/>
        <v>#N/A</v>
      </c>
      <c r="S4778" s="21" t="e">
        <f t="shared" si="1560"/>
        <v>#N/A</v>
      </c>
      <c r="T4778" s="29" t="e">
        <f t="shared" si="1571"/>
        <v>#N/A</v>
      </c>
      <c r="U4778" s="34">
        <f t="shared" si="1561"/>
        <v>0</v>
      </c>
      <c r="V4778" s="16">
        <f t="shared" ca="1" si="1564"/>
        <v>44139</v>
      </c>
      <c r="W4778" s="56">
        <f t="shared" ca="1" si="1565"/>
        <v>10</v>
      </c>
      <c r="X4778" s="56">
        <f t="shared" ca="1" si="1566"/>
        <v>2020</v>
      </c>
      <c r="Y4778" s="55" t="str">
        <f t="shared" ca="1" si="1567"/>
        <v>10-2020</v>
      </c>
      <c r="Z4778" s="51">
        <f ca="1">IFERROR(VLOOKUP(Y4778,IPC!$E$2:$F$1745,2,0),IPC!$H$1)</f>
        <v>138.32155800000001</v>
      </c>
      <c r="AA4778" s="48">
        <f t="shared" si="1562"/>
        <v>1</v>
      </c>
      <c r="AB4778" s="48">
        <f t="shared" si="1563"/>
        <v>1900</v>
      </c>
      <c r="AC4778" s="32" t="str">
        <f t="shared" si="1556"/>
        <v>1-1900</v>
      </c>
      <c r="AD4778" s="50">
        <f>IFERROR(VLOOKUP(AC4778,IPC!$E$2:$F$1745,2,0),IPC!$H$1)</f>
        <v>138.32155800000001</v>
      </c>
    </row>
    <row r="4779" spans="10:30" x14ac:dyDescent="0.25">
      <c r="J4779" s="44" t="str">
        <f t="shared" si="1569"/>
        <v/>
      </c>
      <c r="K4779" s="33" t="str">
        <f t="shared" ca="1" si="1554"/>
        <v/>
      </c>
      <c r="L4779" s="108">
        <f t="shared" ca="1" si="1572"/>
        <v>0</v>
      </c>
      <c r="M4779" s="44" t="str">
        <f t="shared" si="1570"/>
        <v/>
      </c>
      <c r="N4779" s="45" t="str">
        <f t="shared" ca="1" si="1555"/>
        <v/>
      </c>
      <c r="O4779" s="108">
        <f t="shared" si="1568"/>
        <v>0</v>
      </c>
      <c r="P4779" s="21" t="e">
        <f t="shared" si="1557"/>
        <v>#N/A</v>
      </c>
      <c r="Q4779" s="21" t="e">
        <f t="shared" si="1558"/>
        <v>#N/A</v>
      </c>
      <c r="R4779" s="21" t="e">
        <f t="shared" si="1559"/>
        <v>#N/A</v>
      </c>
      <c r="S4779" s="21" t="e">
        <f t="shared" si="1560"/>
        <v>#N/A</v>
      </c>
      <c r="T4779" s="29" t="e">
        <f t="shared" si="1571"/>
        <v>#N/A</v>
      </c>
      <c r="U4779" s="34">
        <f t="shared" si="1561"/>
        <v>0</v>
      </c>
      <c r="V4779" s="16">
        <f t="shared" ca="1" si="1564"/>
        <v>44139</v>
      </c>
      <c r="W4779" s="56">
        <f t="shared" ca="1" si="1565"/>
        <v>10</v>
      </c>
      <c r="X4779" s="56">
        <f t="shared" ca="1" si="1566"/>
        <v>2020</v>
      </c>
      <c r="Y4779" s="55" t="str">
        <f t="shared" ca="1" si="1567"/>
        <v>10-2020</v>
      </c>
      <c r="Z4779" s="51">
        <f ca="1">IFERROR(VLOOKUP(Y4779,IPC!$E$2:$F$1745,2,0),IPC!$H$1)</f>
        <v>138.32155800000001</v>
      </c>
      <c r="AA4779" s="48">
        <f t="shared" si="1562"/>
        <v>1</v>
      </c>
      <c r="AB4779" s="48">
        <f t="shared" si="1563"/>
        <v>1900</v>
      </c>
      <c r="AC4779" s="32" t="str">
        <f t="shared" si="1556"/>
        <v>1-1900</v>
      </c>
      <c r="AD4779" s="50">
        <f>IFERROR(VLOOKUP(AC4779,IPC!$E$2:$F$1745,2,0),IPC!$H$1)</f>
        <v>138.32155800000001</v>
      </c>
    </row>
    <row r="4780" spans="10:30" x14ac:dyDescent="0.25">
      <c r="J4780" s="44" t="str">
        <f t="shared" si="1569"/>
        <v/>
      </c>
      <c r="K4780" s="33" t="str">
        <f t="shared" ca="1" si="1554"/>
        <v/>
      </c>
      <c r="L4780" s="108">
        <f t="shared" ca="1" si="1572"/>
        <v>0</v>
      </c>
      <c r="M4780" s="44" t="str">
        <f t="shared" si="1570"/>
        <v/>
      </c>
      <c r="N4780" s="45" t="str">
        <f t="shared" ca="1" si="1555"/>
        <v/>
      </c>
      <c r="O4780" s="108">
        <f t="shared" si="1568"/>
        <v>0</v>
      </c>
      <c r="P4780" s="21" t="e">
        <f t="shared" si="1557"/>
        <v>#N/A</v>
      </c>
      <c r="Q4780" s="21" t="e">
        <f t="shared" si="1558"/>
        <v>#N/A</v>
      </c>
      <c r="R4780" s="21" t="e">
        <f t="shared" si="1559"/>
        <v>#N/A</v>
      </c>
      <c r="S4780" s="21" t="e">
        <f t="shared" si="1560"/>
        <v>#N/A</v>
      </c>
      <c r="T4780" s="29" t="e">
        <f t="shared" si="1571"/>
        <v>#N/A</v>
      </c>
      <c r="U4780" s="34">
        <f t="shared" si="1561"/>
        <v>0</v>
      </c>
      <c r="V4780" s="16">
        <f t="shared" ca="1" si="1564"/>
        <v>44139</v>
      </c>
      <c r="W4780" s="56">
        <f t="shared" ca="1" si="1565"/>
        <v>10</v>
      </c>
      <c r="X4780" s="56">
        <f t="shared" ca="1" si="1566"/>
        <v>2020</v>
      </c>
      <c r="Y4780" s="55" t="str">
        <f t="shared" ca="1" si="1567"/>
        <v>10-2020</v>
      </c>
      <c r="Z4780" s="51">
        <f ca="1">IFERROR(VLOOKUP(Y4780,IPC!$E$2:$F$1745,2,0),IPC!$H$1)</f>
        <v>138.32155800000001</v>
      </c>
      <c r="AA4780" s="48">
        <f t="shared" si="1562"/>
        <v>1</v>
      </c>
      <c r="AB4780" s="48">
        <f t="shared" si="1563"/>
        <v>1900</v>
      </c>
      <c r="AC4780" s="32" t="str">
        <f t="shared" si="1556"/>
        <v>1-1900</v>
      </c>
      <c r="AD4780" s="50">
        <f>IFERROR(VLOOKUP(AC4780,IPC!$E$2:$F$1745,2,0),IPC!$H$1)</f>
        <v>138.32155800000001</v>
      </c>
    </row>
    <row r="4781" spans="10:30" x14ac:dyDescent="0.25">
      <c r="J4781" s="44" t="str">
        <f t="shared" si="1569"/>
        <v/>
      </c>
      <c r="K4781" s="33" t="str">
        <f t="shared" ca="1" si="1554"/>
        <v/>
      </c>
      <c r="L4781" s="108">
        <f t="shared" ca="1" si="1572"/>
        <v>0</v>
      </c>
      <c r="M4781" s="44" t="str">
        <f t="shared" si="1570"/>
        <v/>
      </c>
      <c r="N4781" s="45" t="str">
        <f t="shared" ca="1" si="1555"/>
        <v/>
      </c>
      <c r="O4781" s="108">
        <f t="shared" si="1568"/>
        <v>0</v>
      </c>
      <c r="P4781" s="21" t="e">
        <f t="shared" si="1557"/>
        <v>#N/A</v>
      </c>
      <c r="Q4781" s="21" t="e">
        <f t="shared" si="1558"/>
        <v>#N/A</v>
      </c>
      <c r="R4781" s="21" t="e">
        <f t="shared" si="1559"/>
        <v>#N/A</v>
      </c>
      <c r="S4781" s="21" t="e">
        <f t="shared" si="1560"/>
        <v>#N/A</v>
      </c>
      <c r="T4781" s="29" t="e">
        <f t="shared" si="1571"/>
        <v>#N/A</v>
      </c>
      <c r="U4781" s="34">
        <f t="shared" si="1561"/>
        <v>0</v>
      </c>
      <c r="V4781" s="16">
        <f t="shared" ca="1" si="1564"/>
        <v>44139</v>
      </c>
      <c r="W4781" s="56">
        <f t="shared" ca="1" si="1565"/>
        <v>10</v>
      </c>
      <c r="X4781" s="56">
        <f t="shared" ca="1" si="1566"/>
        <v>2020</v>
      </c>
      <c r="Y4781" s="55" t="str">
        <f t="shared" ca="1" si="1567"/>
        <v>10-2020</v>
      </c>
      <c r="Z4781" s="51">
        <f ca="1">IFERROR(VLOOKUP(Y4781,IPC!$E$2:$F$1745,2,0),IPC!$H$1)</f>
        <v>138.32155800000001</v>
      </c>
      <c r="AA4781" s="48">
        <f t="shared" si="1562"/>
        <v>1</v>
      </c>
      <c r="AB4781" s="48">
        <f t="shared" si="1563"/>
        <v>1900</v>
      </c>
      <c r="AC4781" s="32" t="str">
        <f t="shared" si="1556"/>
        <v>1-1900</v>
      </c>
      <c r="AD4781" s="50">
        <f>IFERROR(VLOOKUP(AC4781,IPC!$E$2:$F$1745,2,0),IPC!$H$1)</f>
        <v>138.32155800000001</v>
      </c>
    </row>
    <row r="4782" spans="10:30" x14ac:dyDescent="0.25">
      <c r="J4782" s="44" t="str">
        <f t="shared" si="1569"/>
        <v/>
      </c>
      <c r="K4782" s="33" t="str">
        <f t="shared" ref="K4782:K4845" ca="1" si="1573">IFERROR(IF((U4794-V4794)/365&lt;0,"",(U4794-V4794)/365),"")</f>
        <v/>
      </c>
      <c r="L4782" s="108">
        <f t="shared" ca="1" si="1572"/>
        <v>0</v>
      </c>
      <c r="M4782" s="44" t="str">
        <f t="shared" si="1570"/>
        <v/>
      </c>
      <c r="N4782" s="45" t="str">
        <f t="shared" ref="N4782:N4845" ca="1" si="1574">IFERROR(L4782*((1+$M$7)^K4782)/((1+$N$7)^K4782),"")</f>
        <v/>
      </c>
      <c r="O4782" s="108">
        <f t="shared" si="1568"/>
        <v>0</v>
      </c>
      <c r="P4782" s="21" t="e">
        <f t="shared" si="1557"/>
        <v>#N/A</v>
      </c>
      <c r="Q4782" s="21" t="e">
        <f t="shared" si="1558"/>
        <v>#N/A</v>
      </c>
      <c r="R4782" s="21" t="e">
        <f t="shared" si="1559"/>
        <v>#N/A</v>
      </c>
      <c r="S4782" s="21" t="e">
        <f t="shared" si="1560"/>
        <v>#N/A</v>
      </c>
      <c r="T4782" s="29" t="e">
        <f t="shared" si="1571"/>
        <v>#N/A</v>
      </c>
      <c r="U4782" s="34">
        <f t="shared" si="1561"/>
        <v>0</v>
      </c>
      <c r="V4782" s="16">
        <f t="shared" ca="1" si="1564"/>
        <v>44139</v>
      </c>
      <c r="W4782" s="56">
        <f t="shared" ca="1" si="1565"/>
        <v>10</v>
      </c>
      <c r="X4782" s="56">
        <f t="shared" ca="1" si="1566"/>
        <v>2020</v>
      </c>
      <c r="Y4782" s="55" t="str">
        <f t="shared" ca="1" si="1567"/>
        <v>10-2020</v>
      </c>
      <c r="Z4782" s="51">
        <f ca="1">IFERROR(VLOOKUP(Y4782,IPC!$E$2:$F$1745,2,0),IPC!$H$1)</f>
        <v>138.32155800000001</v>
      </c>
      <c r="AA4782" s="48">
        <f t="shared" si="1562"/>
        <v>1</v>
      </c>
      <c r="AB4782" s="48">
        <f t="shared" si="1563"/>
        <v>1900</v>
      </c>
      <c r="AC4782" s="32" t="str">
        <f t="shared" si="1556"/>
        <v>1-1900</v>
      </c>
      <c r="AD4782" s="50">
        <f>IFERROR(VLOOKUP(AC4782,IPC!$E$2:$F$1745,2,0),IPC!$H$1)</f>
        <v>138.32155800000001</v>
      </c>
    </row>
    <row r="4783" spans="10:30" x14ac:dyDescent="0.25">
      <c r="J4783" s="44" t="str">
        <f t="shared" si="1569"/>
        <v/>
      </c>
      <c r="K4783" s="33" t="str">
        <f t="shared" ca="1" si="1573"/>
        <v/>
      </c>
      <c r="L4783" s="108">
        <f t="shared" ca="1" si="1572"/>
        <v>0</v>
      </c>
      <c r="M4783" s="44" t="str">
        <f t="shared" si="1570"/>
        <v/>
      </c>
      <c r="N4783" s="45" t="str">
        <f t="shared" ca="1" si="1574"/>
        <v/>
      </c>
      <c r="O4783" s="108">
        <f t="shared" si="1568"/>
        <v>0</v>
      </c>
      <c r="P4783" s="21" t="e">
        <f t="shared" si="1557"/>
        <v>#N/A</v>
      </c>
      <c r="Q4783" s="21" t="e">
        <f t="shared" si="1558"/>
        <v>#N/A</v>
      </c>
      <c r="R4783" s="21" t="e">
        <f t="shared" si="1559"/>
        <v>#N/A</v>
      </c>
      <c r="S4783" s="21" t="e">
        <f t="shared" si="1560"/>
        <v>#N/A</v>
      </c>
      <c r="T4783" s="29" t="e">
        <f t="shared" si="1571"/>
        <v>#N/A</v>
      </c>
      <c r="U4783" s="34">
        <f t="shared" si="1561"/>
        <v>0</v>
      </c>
      <c r="V4783" s="16">
        <f t="shared" ca="1" si="1564"/>
        <v>44139</v>
      </c>
      <c r="W4783" s="56">
        <f t="shared" ca="1" si="1565"/>
        <v>10</v>
      </c>
      <c r="X4783" s="56">
        <f t="shared" ca="1" si="1566"/>
        <v>2020</v>
      </c>
      <c r="Y4783" s="55" t="str">
        <f t="shared" ca="1" si="1567"/>
        <v>10-2020</v>
      </c>
      <c r="Z4783" s="51">
        <f ca="1">IFERROR(VLOOKUP(Y4783,IPC!$E$2:$F$1745,2,0),IPC!$H$1)</f>
        <v>138.32155800000001</v>
      </c>
      <c r="AA4783" s="48">
        <f t="shared" si="1562"/>
        <v>1</v>
      </c>
      <c r="AB4783" s="48">
        <f t="shared" si="1563"/>
        <v>1900</v>
      </c>
      <c r="AC4783" s="32" t="str">
        <f t="shared" ref="AC4783:AC4846" si="1575">+AA4783&amp;"-"&amp;AB4783</f>
        <v>1-1900</v>
      </c>
      <c r="AD4783" s="50">
        <f>IFERROR(VLOOKUP(AC4783,IPC!$E$2:$F$1745,2,0),IPC!$H$1)</f>
        <v>138.32155800000001</v>
      </c>
    </row>
    <row r="4784" spans="10:30" x14ac:dyDescent="0.25">
      <c r="J4784" s="44" t="str">
        <f t="shared" si="1569"/>
        <v/>
      </c>
      <c r="K4784" s="33" t="str">
        <f t="shared" ca="1" si="1573"/>
        <v/>
      </c>
      <c r="L4784" s="108">
        <f t="shared" ca="1" si="1572"/>
        <v>0</v>
      </c>
      <c r="M4784" s="44" t="str">
        <f t="shared" si="1570"/>
        <v/>
      </c>
      <c r="N4784" s="45" t="str">
        <f t="shared" ca="1" si="1574"/>
        <v/>
      </c>
      <c r="O4784" s="108">
        <f t="shared" si="1568"/>
        <v>0</v>
      </c>
      <c r="P4784" s="21" t="e">
        <f t="shared" si="1557"/>
        <v>#N/A</v>
      </c>
      <c r="Q4784" s="21" t="e">
        <f t="shared" si="1558"/>
        <v>#N/A</v>
      </c>
      <c r="R4784" s="21" t="e">
        <f t="shared" si="1559"/>
        <v>#N/A</v>
      </c>
      <c r="S4784" s="21" t="e">
        <f t="shared" si="1560"/>
        <v>#N/A</v>
      </c>
      <c r="T4784" s="29" t="e">
        <f t="shared" si="1571"/>
        <v>#N/A</v>
      </c>
      <c r="U4784" s="34">
        <f t="shared" si="1561"/>
        <v>0</v>
      </c>
      <c r="V4784" s="16">
        <f t="shared" ca="1" si="1564"/>
        <v>44139</v>
      </c>
      <c r="W4784" s="56">
        <f t="shared" ca="1" si="1565"/>
        <v>10</v>
      </c>
      <c r="X4784" s="56">
        <f t="shared" ca="1" si="1566"/>
        <v>2020</v>
      </c>
      <c r="Y4784" s="55" t="str">
        <f t="shared" ca="1" si="1567"/>
        <v>10-2020</v>
      </c>
      <c r="Z4784" s="51">
        <f ca="1">IFERROR(VLOOKUP(Y4784,IPC!$E$2:$F$1745,2,0),IPC!$H$1)</f>
        <v>138.32155800000001</v>
      </c>
      <c r="AA4784" s="48">
        <f t="shared" si="1562"/>
        <v>1</v>
      </c>
      <c r="AB4784" s="48">
        <f t="shared" si="1563"/>
        <v>1900</v>
      </c>
      <c r="AC4784" s="32" t="str">
        <f t="shared" si="1575"/>
        <v>1-1900</v>
      </c>
      <c r="AD4784" s="50">
        <f>IFERROR(VLOOKUP(AC4784,IPC!$E$2:$F$1745,2,0),IPC!$H$1)</f>
        <v>138.32155800000001</v>
      </c>
    </row>
    <row r="4785" spans="10:30" x14ac:dyDescent="0.25">
      <c r="J4785" s="44" t="str">
        <f t="shared" si="1569"/>
        <v/>
      </c>
      <c r="K4785" s="33" t="str">
        <f t="shared" ca="1" si="1573"/>
        <v/>
      </c>
      <c r="L4785" s="108">
        <f t="shared" ca="1" si="1572"/>
        <v>0</v>
      </c>
      <c r="M4785" s="44" t="str">
        <f t="shared" si="1570"/>
        <v/>
      </c>
      <c r="N4785" s="45" t="str">
        <f t="shared" ca="1" si="1574"/>
        <v/>
      </c>
      <c r="O4785" s="108">
        <f t="shared" si="1568"/>
        <v>0</v>
      </c>
      <c r="P4785" s="21" t="e">
        <f t="shared" si="1557"/>
        <v>#N/A</v>
      </c>
      <c r="Q4785" s="21" t="e">
        <f t="shared" si="1558"/>
        <v>#N/A</v>
      </c>
      <c r="R4785" s="21" t="e">
        <f t="shared" si="1559"/>
        <v>#N/A</v>
      </c>
      <c r="S4785" s="21" t="e">
        <f t="shared" si="1560"/>
        <v>#N/A</v>
      </c>
      <c r="T4785" s="29" t="e">
        <f t="shared" si="1571"/>
        <v>#N/A</v>
      </c>
      <c r="U4785" s="34">
        <f t="shared" si="1561"/>
        <v>0</v>
      </c>
      <c r="V4785" s="16">
        <f t="shared" ca="1" si="1564"/>
        <v>44139</v>
      </c>
      <c r="W4785" s="56">
        <f t="shared" ca="1" si="1565"/>
        <v>10</v>
      </c>
      <c r="X4785" s="56">
        <f t="shared" ca="1" si="1566"/>
        <v>2020</v>
      </c>
      <c r="Y4785" s="55" t="str">
        <f t="shared" ca="1" si="1567"/>
        <v>10-2020</v>
      </c>
      <c r="Z4785" s="51">
        <f ca="1">IFERROR(VLOOKUP(Y4785,IPC!$E$2:$F$1745,2,0),IPC!$H$1)</f>
        <v>138.32155800000001</v>
      </c>
      <c r="AA4785" s="48">
        <f t="shared" si="1562"/>
        <v>1</v>
      </c>
      <c r="AB4785" s="48">
        <f t="shared" si="1563"/>
        <v>1900</v>
      </c>
      <c r="AC4785" s="32" t="str">
        <f t="shared" si="1575"/>
        <v>1-1900</v>
      </c>
      <c r="AD4785" s="50">
        <f>IFERROR(VLOOKUP(AC4785,IPC!$E$2:$F$1745,2,0),IPC!$H$1)</f>
        <v>138.32155800000001</v>
      </c>
    </row>
    <row r="4786" spans="10:30" x14ac:dyDescent="0.25">
      <c r="J4786" s="44" t="str">
        <f t="shared" si="1569"/>
        <v/>
      </c>
      <c r="K4786" s="33" t="str">
        <f t="shared" ca="1" si="1573"/>
        <v/>
      </c>
      <c r="L4786" s="108">
        <f t="shared" ca="1" si="1572"/>
        <v>0</v>
      </c>
      <c r="M4786" s="44" t="str">
        <f t="shared" si="1570"/>
        <v/>
      </c>
      <c r="N4786" s="45" t="str">
        <f t="shared" ca="1" si="1574"/>
        <v/>
      </c>
      <c r="O4786" s="108">
        <f t="shared" si="1568"/>
        <v>0</v>
      </c>
      <c r="P4786" s="21" t="e">
        <f t="shared" ref="P4786:P4849" si="1576">+VLOOKUP(D4774,$E$2:$F$5,2,0)</f>
        <v>#N/A</v>
      </c>
      <c r="Q4786" s="21" t="e">
        <f t="shared" ref="Q4786:Q4849" si="1577">+VLOOKUP(E4774,$E$2:$F$5,2,0)</f>
        <v>#N/A</v>
      </c>
      <c r="R4786" s="21" t="e">
        <f t="shared" ref="R4786:R4849" si="1578">+VLOOKUP(F4774,$E$2:$F$5,2,0)</f>
        <v>#N/A</v>
      </c>
      <c r="S4786" s="21" t="e">
        <f t="shared" ref="S4786:S4849" si="1579">+VLOOKUP(G4774,$E$2:$F$5,2,0)</f>
        <v>#N/A</v>
      </c>
      <c r="T4786" s="29" t="e">
        <f t="shared" si="1571"/>
        <v>#N/A</v>
      </c>
      <c r="U4786" s="34">
        <f t="shared" ref="U4786:U4849" si="1580">+H4774+365*I4774</f>
        <v>0</v>
      </c>
      <c r="V4786" s="16">
        <f t="shared" ca="1" si="1564"/>
        <v>44139</v>
      </c>
      <c r="W4786" s="56">
        <f t="shared" ca="1" si="1565"/>
        <v>10</v>
      </c>
      <c r="X4786" s="56">
        <f t="shared" ca="1" si="1566"/>
        <v>2020</v>
      </c>
      <c r="Y4786" s="55" t="str">
        <f t="shared" ca="1" si="1567"/>
        <v>10-2020</v>
      </c>
      <c r="Z4786" s="51">
        <f ca="1">IFERROR(VLOOKUP(Y4786,IPC!$E$2:$F$1745,2,0),IPC!$H$1)</f>
        <v>138.32155800000001</v>
      </c>
      <c r="AA4786" s="48">
        <f t="shared" ref="AA4786:AA4849" si="1581">+MONTH(H4774)</f>
        <v>1</v>
      </c>
      <c r="AB4786" s="48">
        <f t="shared" ref="AB4786:AB4849" si="1582">+YEAR(H4774)</f>
        <v>1900</v>
      </c>
      <c r="AC4786" s="32" t="str">
        <f t="shared" si="1575"/>
        <v>1-1900</v>
      </c>
      <c r="AD4786" s="50">
        <f>IFERROR(VLOOKUP(AC4786,IPC!$E$2:$F$1745,2,0),IPC!$H$1)</f>
        <v>138.32155800000001</v>
      </c>
    </row>
    <row r="4787" spans="10:30" x14ac:dyDescent="0.25">
      <c r="J4787" s="44" t="str">
        <f t="shared" si="1569"/>
        <v/>
      </c>
      <c r="K4787" s="33" t="str">
        <f t="shared" ca="1" si="1573"/>
        <v/>
      </c>
      <c r="L4787" s="108">
        <f t="shared" ca="1" si="1572"/>
        <v>0</v>
      </c>
      <c r="M4787" s="44" t="str">
        <f t="shared" si="1570"/>
        <v/>
      </c>
      <c r="N4787" s="45" t="str">
        <f t="shared" ca="1" si="1574"/>
        <v/>
      </c>
      <c r="O4787" s="108">
        <f t="shared" si="1568"/>
        <v>0</v>
      </c>
      <c r="P4787" s="21" t="e">
        <f t="shared" si="1576"/>
        <v>#N/A</v>
      </c>
      <c r="Q4787" s="21" t="e">
        <f t="shared" si="1577"/>
        <v>#N/A</v>
      </c>
      <c r="R4787" s="21" t="e">
        <f t="shared" si="1578"/>
        <v>#N/A</v>
      </c>
      <c r="S4787" s="21" t="e">
        <f t="shared" si="1579"/>
        <v>#N/A</v>
      </c>
      <c r="T4787" s="29" t="e">
        <f t="shared" si="1571"/>
        <v>#N/A</v>
      </c>
      <c r="U4787" s="34">
        <f t="shared" si="1580"/>
        <v>0</v>
      </c>
      <c r="V4787" s="16">
        <f t="shared" ca="1" si="1564"/>
        <v>44139</v>
      </c>
      <c r="W4787" s="56">
        <f t="shared" ca="1" si="1565"/>
        <v>10</v>
      </c>
      <c r="X4787" s="56">
        <f t="shared" ca="1" si="1566"/>
        <v>2020</v>
      </c>
      <c r="Y4787" s="55" t="str">
        <f t="shared" ca="1" si="1567"/>
        <v>10-2020</v>
      </c>
      <c r="Z4787" s="51">
        <f ca="1">IFERROR(VLOOKUP(Y4787,IPC!$E$2:$F$1745,2,0),IPC!$H$1)</f>
        <v>138.32155800000001</v>
      </c>
      <c r="AA4787" s="48">
        <f t="shared" si="1581"/>
        <v>1</v>
      </c>
      <c r="AB4787" s="48">
        <f t="shared" si="1582"/>
        <v>1900</v>
      </c>
      <c r="AC4787" s="32" t="str">
        <f t="shared" si="1575"/>
        <v>1-1900</v>
      </c>
      <c r="AD4787" s="50">
        <f>IFERROR(VLOOKUP(AC4787,IPC!$E$2:$F$1745,2,0),IPC!$H$1)</f>
        <v>138.32155800000001</v>
      </c>
    </row>
    <row r="4788" spans="10:30" x14ac:dyDescent="0.25">
      <c r="J4788" s="44" t="str">
        <f t="shared" si="1569"/>
        <v/>
      </c>
      <c r="K4788" s="33" t="str">
        <f t="shared" ca="1" si="1573"/>
        <v/>
      </c>
      <c r="L4788" s="108">
        <f t="shared" ca="1" si="1572"/>
        <v>0</v>
      </c>
      <c r="M4788" s="44" t="str">
        <f t="shared" si="1570"/>
        <v/>
      </c>
      <c r="N4788" s="45" t="str">
        <f t="shared" ca="1" si="1574"/>
        <v/>
      </c>
      <c r="O4788" s="108">
        <f t="shared" si="1568"/>
        <v>0</v>
      </c>
      <c r="P4788" s="21" t="e">
        <f t="shared" si="1576"/>
        <v>#N/A</v>
      </c>
      <c r="Q4788" s="21" t="e">
        <f t="shared" si="1577"/>
        <v>#N/A</v>
      </c>
      <c r="R4788" s="21" t="e">
        <f t="shared" si="1578"/>
        <v>#N/A</v>
      </c>
      <c r="S4788" s="21" t="e">
        <f t="shared" si="1579"/>
        <v>#N/A</v>
      </c>
      <c r="T4788" s="29" t="e">
        <f t="shared" si="1571"/>
        <v>#N/A</v>
      </c>
      <c r="U4788" s="34">
        <f t="shared" si="1580"/>
        <v>0</v>
      </c>
      <c r="V4788" s="16">
        <f t="shared" ca="1" si="1564"/>
        <v>44139</v>
      </c>
      <c r="W4788" s="56">
        <f t="shared" ca="1" si="1565"/>
        <v>10</v>
      </c>
      <c r="X4788" s="56">
        <f t="shared" ca="1" si="1566"/>
        <v>2020</v>
      </c>
      <c r="Y4788" s="55" t="str">
        <f t="shared" ca="1" si="1567"/>
        <v>10-2020</v>
      </c>
      <c r="Z4788" s="51">
        <f ca="1">IFERROR(VLOOKUP(Y4788,IPC!$E$2:$F$1745,2,0),IPC!$H$1)</f>
        <v>138.32155800000001</v>
      </c>
      <c r="AA4788" s="48">
        <f t="shared" si="1581"/>
        <v>1</v>
      </c>
      <c r="AB4788" s="48">
        <f t="shared" si="1582"/>
        <v>1900</v>
      </c>
      <c r="AC4788" s="32" t="str">
        <f t="shared" si="1575"/>
        <v>1-1900</v>
      </c>
      <c r="AD4788" s="50">
        <f>IFERROR(VLOOKUP(AC4788,IPC!$E$2:$F$1745,2,0),IPC!$H$1)</f>
        <v>138.32155800000001</v>
      </c>
    </row>
    <row r="4789" spans="10:30" x14ac:dyDescent="0.25">
      <c r="J4789" s="44" t="str">
        <f t="shared" si="1569"/>
        <v/>
      </c>
      <c r="K4789" s="33" t="str">
        <f t="shared" ca="1" si="1573"/>
        <v/>
      </c>
      <c r="L4789" s="108">
        <f t="shared" ca="1" si="1572"/>
        <v>0</v>
      </c>
      <c r="M4789" s="44" t="str">
        <f t="shared" si="1570"/>
        <v/>
      </c>
      <c r="N4789" s="45" t="str">
        <f t="shared" ca="1" si="1574"/>
        <v/>
      </c>
      <c r="O4789" s="108">
        <f t="shared" si="1568"/>
        <v>0</v>
      </c>
      <c r="P4789" s="21" t="e">
        <f t="shared" si="1576"/>
        <v>#N/A</v>
      </c>
      <c r="Q4789" s="21" t="e">
        <f t="shared" si="1577"/>
        <v>#N/A</v>
      </c>
      <c r="R4789" s="21" t="e">
        <f t="shared" si="1578"/>
        <v>#N/A</v>
      </c>
      <c r="S4789" s="21" t="e">
        <f t="shared" si="1579"/>
        <v>#N/A</v>
      </c>
      <c r="T4789" s="29" t="e">
        <f t="shared" si="1571"/>
        <v>#N/A</v>
      </c>
      <c r="U4789" s="34">
        <f t="shared" si="1580"/>
        <v>0</v>
      </c>
      <c r="V4789" s="16">
        <f t="shared" ca="1" si="1564"/>
        <v>44139</v>
      </c>
      <c r="W4789" s="56">
        <f t="shared" ca="1" si="1565"/>
        <v>10</v>
      </c>
      <c r="X4789" s="56">
        <f t="shared" ca="1" si="1566"/>
        <v>2020</v>
      </c>
      <c r="Y4789" s="55" t="str">
        <f t="shared" ca="1" si="1567"/>
        <v>10-2020</v>
      </c>
      <c r="Z4789" s="51">
        <f ca="1">IFERROR(VLOOKUP(Y4789,IPC!$E$2:$F$1745,2,0),IPC!$H$1)</f>
        <v>138.32155800000001</v>
      </c>
      <c r="AA4789" s="48">
        <f t="shared" si="1581"/>
        <v>1</v>
      </c>
      <c r="AB4789" s="48">
        <f t="shared" si="1582"/>
        <v>1900</v>
      </c>
      <c r="AC4789" s="32" t="str">
        <f t="shared" si="1575"/>
        <v>1-1900</v>
      </c>
      <c r="AD4789" s="50">
        <f>IFERROR(VLOOKUP(AC4789,IPC!$E$2:$F$1745,2,0),IPC!$H$1)</f>
        <v>138.32155800000001</v>
      </c>
    </row>
    <row r="4790" spans="10:30" x14ac:dyDescent="0.25">
      <c r="J4790" s="44" t="str">
        <f t="shared" si="1569"/>
        <v/>
      </c>
      <c r="K4790" s="33" t="str">
        <f t="shared" ca="1" si="1573"/>
        <v/>
      </c>
      <c r="L4790" s="108">
        <f t="shared" ca="1" si="1572"/>
        <v>0</v>
      </c>
      <c r="M4790" s="44" t="str">
        <f t="shared" si="1570"/>
        <v/>
      </c>
      <c r="N4790" s="45" t="str">
        <f t="shared" ca="1" si="1574"/>
        <v/>
      </c>
      <c r="O4790" s="108">
        <f t="shared" si="1568"/>
        <v>0</v>
      </c>
      <c r="P4790" s="21" t="e">
        <f t="shared" si="1576"/>
        <v>#N/A</v>
      </c>
      <c r="Q4790" s="21" t="e">
        <f t="shared" si="1577"/>
        <v>#N/A</v>
      </c>
      <c r="R4790" s="21" t="e">
        <f t="shared" si="1578"/>
        <v>#N/A</v>
      </c>
      <c r="S4790" s="21" t="e">
        <f t="shared" si="1579"/>
        <v>#N/A</v>
      </c>
      <c r="T4790" s="29" t="e">
        <f t="shared" si="1571"/>
        <v>#N/A</v>
      </c>
      <c r="U4790" s="34">
        <f t="shared" si="1580"/>
        <v>0</v>
      </c>
      <c r="V4790" s="16">
        <f t="shared" ca="1" si="1564"/>
        <v>44139</v>
      </c>
      <c r="W4790" s="56">
        <f t="shared" ca="1" si="1565"/>
        <v>10</v>
      </c>
      <c r="X4790" s="56">
        <f t="shared" ca="1" si="1566"/>
        <v>2020</v>
      </c>
      <c r="Y4790" s="55" t="str">
        <f t="shared" ca="1" si="1567"/>
        <v>10-2020</v>
      </c>
      <c r="Z4790" s="51">
        <f ca="1">IFERROR(VLOOKUP(Y4790,IPC!$E$2:$F$1745,2,0),IPC!$H$1)</f>
        <v>138.32155800000001</v>
      </c>
      <c r="AA4790" s="48">
        <f t="shared" si="1581"/>
        <v>1</v>
      </c>
      <c r="AB4790" s="48">
        <f t="shared" si="1582"/>
        <v>1900</v>
      </c>
      <c r="AC4790" s="32" t="str">
        <f t="shared" si="1575"/>
        <v>1-1900</v>
      </c>
      <c r="AD4790" s="50">
        <f>IFERROR(VLOOKUP(AC4790,IPC!$E$2:$F$1745,2,0),IPC!$H$1)</f>
        <v>138.32155800000001</v>
      </c>
    </row>
    <row r="4791" spans="10:30" x14ac:dyDescent="0.25">
      <c r="J4791" s="44" t="str">
        <f t="shared" si="1569"/>
        <v/>
      </c>
      <c r="K4791" s="33" t="str">
        <f t="shared" ca="1" si="1573"/>
        <v/>
      </c>
      <c r="L4791" s="108">
        <f t="shared" ca="1" si="1572"/>
        <v>0</v>
      </c>
      <c r="M4791" s="44" t="str">
        <f t="shared" si="1570"/>
        <v/>
      </c>
      <c r="N4791" s="45" t="str">
        <f t="shared" ca="1" si="1574"/>
        <v/>
      </c>
      <c r="O4791" s="108">
        <f t="shared" si="1568"/>
        <v>0</v>
      </c>
      <c r="P4791" s="21" t="e">
        <f t="shared" si="1576"/>
        <v>#N/A</v>
      </c>
      <c r="Q4791" s="21" t="e">
        <f t="shared" si="1577"/>
        <v>#N/A</v>
      </c>
      <c r="R4791" s="21" t="e">
        <f t="shared" si="1578"/>
        <v>#N/A</v>
      </c>
      <c r="S4791" s="21" t="e">
        <f t="shared" si="1579"/>
        <v>#N/A</v>
      </c>
      <c r="T4791" s="29" t="e">
        <f t="shared" si="1571"/>
        <v>#N/A</v>
      </c>
      <c r="U4791" s="34">
        <f t="shared" si="1580"/>
        <v>0</v>
      </c>
      <c r="V4791" s="16">
        <f t="shared" ca="1" si="1564"/>
        <v>44139</v>
      </c>
      <c r="W4791" s="56">
        <f t="shared" ca="1" si="1565"/>
        <v>10</v>
      </c>
      <c r="X4791" s="56">
        <f t="shared" ca="1" si="1566"/>
        <v>2020</v>
      </c>
      <c r="Y4791" s="55" t="str">
        <f t="shared" ca="1" si="1567"/>
        <v>10-2020</v>
      </c>
      <c r="Z4791" s="51">
        <f ca="1">IFERROR(VLOOKUP(Y4791,IPC!$E$2:$F$1745,2,0),IPC!$H$1)</f>
        <v>138.32155800000001</v>
      </c>
      <c r="AA4791" s="48">
        <f t="shared" si="1581"/>
        <v>1</v>
      </c>
      <c r="AB4791" s="48">
        <f t="shared" si="1582"/>
        <v>1900</v>
      </c>
      <c r="AC4791" s="32" t="str">
        <f t="shared" si="1575"/>
        <v>1-1900</v>
      </c>
      <c r="AD4791" s="50">
        <f>IFERROR(VLOOKUP(AC4791,IPC!$E$2:$F$1745,2,0),IPC!$H$1)</f>
        <v>138.32155800000001</v>
      </c>
    </row>
    <row r="4792" spans="10:30" x14ac:dyDescent="0.25">
      <c r="J4792" s="44" t="str">
        <f t="shared" si="1569"/>
        <v/>
      </c>
      <c r="K4792" s="33" t="str">
        <f t="shared" ca="1" si="1573"/>
        <v/>
      </c>
      <c r="L4792" s="108">
        <f t="shared" ca="1" si="1572"/>
        <v>0</v>
      </c>
      <c r="M4792" s="44" t="str">
        <f t="shared" si="1570"/>
        <v/>
      </c>
      <c r="N4792" s="45" t="str">
        <f t="shared" ca="1" si="1574"/>
        <v/>
      </c>
      <c r="O4792" s="108">
        <f t="shared" si="1568"/>
        <v>0</v>
      </c>
      <c r="P4792" s="21" t="e">
        <f t="shared" si="1576"/>
        <v>#N/A</v>
      </c>
      <c r="Q4792" s="21" t="e">
        <f t="shared" si="1577"/>
        <v>#N/A</v>
      </c>
      <c r="R4792" s="21" t="e">
        <f t="shared" si="1578"/>
        <v>#N/A</v>
      </c>
      <c r="S4792" s="21" t="e">
        <f t="shared" si="1579"/>
        <v>#N/A</v>
      </c>
      <c r="T4792" s="29" t="e">
        <f t="shared" si="1571"/>
        <v>#N/A</v>
      </c>
      <c r="U4792" s="34">
        <f t="shared" si="1580"/>
        <v>0</v>
      </c>
      <c r="V4792" s="16">
        <f t="shared" ca="1" si="1564"/>
        <v>44139</v>
      </c>
      <c r="W4792" s="56">
        <f t="shared" ca="1" si="1565"/>
        <v>10</v>
      </c>
      <c r="X4792" s="56">
        <f t="shared" ca="1" si="1566"/>
        <v>2020</v>
      </c>
      <c r="Y4792" s="55" t="str">
        <f t="shared" ca="1" si="1567"/>
        <v>10-2020</v>
      </c>
      <c r="Z4792" s="51">
        <f ca="1">IFERROR(VLOOKUP(Y4792,IPC!$E$2:$F$1745,2,0),IPC!$H$1)</f>
        <v>138.32155800000001</v>
      </c>
      <c r="AA4792" s="48">
        <f t="shared" si="1581"/>
        <v>1</v>
      </c>
      <c r="AB4792" s="48">
        <f t="shared" si="1582"/>
        <v>1900</v>
      </c>
      <c r="AC4792" s="32" t="str">
        <f t="shared" si="1575"/>
        <v>1-1900</v>
      </c>
      <c r="AD4792" s="50">
        <f>IFERROR(VLOOKUP(AC4792,IPC!$E$2:$F$1745,2,0),IPC!$H$1)</f>
        <v>138.32155800000001</v>
      </c>
    </row>
    <row r="4793" spans="10:30" x14ac:dyDescent="0.25">
      <c r="J4793" s="44" t="str">
        <f t="shared" si="1569"/>
        <v/>
      </c>
      <c r="K4793" s="33" t="str">
        <f t="shared" ca="1" si="1573"/>
        <v/>
      </c>
      <c r="L4793" s="108">
        <f t="shared" ca="1" si="1572"/>
        <v>0</v>
      </c>
      <c r="M4793" s="44" t="str">
        <f t="shared" si="1570"/>
        <v/>
      </c>
      <c r="N4793" s="45" t="str">
        <f t="shared" ca="1" si="1574"/>
        <v/>
      </c>
      <c r="O4793" s="108">
        <f t="shared" si="1568"/>
        <v>0</v>
      </c>
      <c r="P4793" s="21" t="e">
        <f t="shared" si="1576"/>
        <v>#N/A</v>
      </c>
      <c r="Q4793" s="21" t="e">
        <f t="shared" si="1577"/>
        <v>#N/A</v>
      </c>
      <c r="R4793" s="21" t="e">
        <f t="shared" si="1578"/>
        <v>#N/A</v>
      </c>
      <c r="S4793" s="21" t="e">
        <f t="shared" si="1579"/>
        <v>#N/A</v>
      </c>
      <c r="T4793" s="29" t="e">
        <f t="shared" si="1571"/>
        <v>#N/A</v>
      </c>
      <c r="U4793" s="34">
        <f t="shared" si="1580"/>
        <v>0</v>
      </c>
      <c r="V4793" s="16">
        <f t="shared" ca="1" si="1564"/>
        <v>44139</v>
      </c>
      <c r="W4793" s="56">
        <f t="shared" ca="1" si="1565"/>
        <v>10</v>
      </c>
      <c r="X4793" s="56">
        <f t="shared" ca="1" si="1566"/>
        <v>2020</v>
      </c>
      <c r="Y4793" s="55" t="str">
        <f t="shared" ca="1" si="1567"/>
        <v>10-2020</v>
      </c>
      <c r="Z4793" s="51">
        <f ca="1">IFERROR(VLOOKUP(Y4793,IPC!$E$2:$F$1745,2,0),IPC!$H$1)</f>
        <v>138.32155800000001</v>
      </c>
      <c r="AA4793" s="48">
        <f t="shared" si="1581"/>
        <v>1</v>
      </c>
      <c r="AB4793" s="48">
        <f t="shared" si="1582"/>
        <v>1900</v>
      </c>
      <c r="AC4793" s="32" t="str">
        <f t="shared" si="1575"/>
        <v>1-1900</v>
      </c>
      <c r="AD4793" s="50">
        <f>IFERROR(VLOOKUP(AC4793,IPC!$E$2:$F$1745,2,0),IPC!$H$1)</f>
        <v>138.32155800000001</v>
      </c>
    </row>
    <row r="4794" spans="10:30" x14ac:dyDescent="0.25">
      <c r="J4794" s="44" t="str">
        <f t="shared" si="1569"/>
        <v/>
      </c>
      <c r="K4794" s="33" t="str">
        <f t="shared" ca="1" si="1573"/>
        <v/>
      </c>
      <c r="L4794" s="108">
        <f t="shared" ca="1" si="1572"/>
        <v>0</v>
      </c>
      <c r="M4794" s="44" t="str">
        <f t="shared" si="1570"/>
        <v/>
      </c>
      <c r="N4794" s="45" t="str">
        <f t="shared" ca="1" si="1574"/>
        <v/>
      </c>
      <c r="O4794" s="108">
        <f t="shared" si="1568"/>
        <v>0</v>
      </c>
      <c r="P4794" s="21" t="e">
        <f t="shared" si="1576"/>
        <v>#N/A</v>
      </c>
      <c r="Q4794" s="21" t="e">
        <f t="shared" si="1577"/>
        <v>#N/A</v>
      </c>
      <c r="R4794" s="21" t="e">
        <f t="shared" si="1578"/>
        <v>#N/A</v>
      </c>
      <c r="S4794" s="21" t="e">
        <f t="shared" si="1579"/>
        <v>#N/A</v>
      </c>
      <c r="T4794" s="29" t="e">
        <f t="shared" si="1571"/>
        <v>#N/A</v>
      </c>
      <c r="U4794" s="34">
        <f t="shared" si="1580"/>
        <v>0</v>
      </c>
      <c r="V4794" s="16">
        <f t="shared" ref="V4794:V4857" ca="1" si="1583">+TODAY()</f>
        <v>44139</v>
      </c>
      <c r="W4794" s="56">
        <f t="shared" ref="W4794:W4857" ca="1" si="1584">+MONTH(V4794)-1</f>
        <v>10</v>
      </c>
      <c r="X4794" s="56">
        <f t="shared" ref="X4794:X4857" ca="1" si="1585">+YEAR(V4794)</f>
        <v>2020</v>
      </c>
      <c r="Y4794" s="55" t="str">
        <f t="shared" ref="Y4794:Y4857" ca="1" si="1586">+W4794&amp;"-"&amp;X4794</f>
        <v>10-2020</v>
      </c>
      <c r="Z4794" s="51">
        <f ca="1">IFERROR(VLOOKUP(Y4794,IPC!$E$2:$F$1745,2,0),IPC!$H$1)</f>
        <v>138.32155800000001</v>
      </c>
      <c r="AA4794" s="48">
        <f t="shared" si="1581"/>
        <v>1</v>
      </c>
      <c r="AB4794" s="48">
        <f t="shared" si="1582"/>
        <v>1900</v>
      </c>
      <c r="AC4794" s="32" t="str">
        <f t="shared" si="1575"/>
        <v>1-1900</v>
      </c>
      <c r="AD4794" s="50">
        <f>IFERROR(VLOOKUP(AC4794,IPC!$E$2:$F$1745,2,0),IPC!$H$1)</f>
        <v>138.32155800000001</v>
      </c>
    </row>
    <row r="4795" spans="10:30" x14ac:dyDescent="0.25">
      <c r="J4795" s="44" t="str">
        <f t="shared" si="1569"/>
        <v/>
      </c>
      <c r="K4795" s="33" t="str">
        <f t="shared" ca="1" si="1573"/>
        <v/>
      </c>
      <c r="L4795" s="108">
        <f t="shared" ca="1" si="1572"/>
        <v>0</v>
      </c>
      <c r="M4795" s="44" t="str">
        <f t="shared" si="1570"/>
        <v/>
      </c>
      <c r="N4795" s="45" t="str">
        <f t="shared" ca="1" si="1574"/>
        <v/>
      </c>
      <c r="O4795" s="108">
        <f t="shared" si="1568"/>
        <v>0</v>
      </c>
      <c r="P4795" s="21" t="e">
        <f t="shared" si="1576"/>
        <v>#N/A</v>
      </c>
      <c r="Q4795" s="21" t="e">
        <f t="shared" si="1577"/>
        <v>#N/A</v>
      </c>
      <c r="R4795" s="21" t="e">
        <f t="shared" si="1578"/>
        <v>#N/A</v>
      </c>
      <c r="S4795" s="21" t="e">
        <f t="shared" si="1579"/>
        <v>#N/A</v>
      </c>
      <c r="T4795" s="29" t="e">
        <f t="shared" si="1571"/>
        <v>#N/A</v>
      </c>
      <c r="U4795" s="34">
        <f t="shared" si="1580"/>
        <v>0</v>
      </c>
      <c r="V4795" s="16">
        <f t="shared" ca="1" si="1583"/>
        <v>44139</v>
      </c>
      <c r="W4795" s="56">
        <f t="shared" ca="1" si="1584"/>
        <v>10</v>
      </c>
      <c r="X4795" s="56">
        <f t="shared" ca="1" si="1585"/>
        <v>2020</v>
      </c>
      <c r="Y4795" s="55" t="str">
        <f t="shared" ca="1" si="1586"/>
        <v>10-2020</v>
      </c>
      <c r="Z4795" s="51">
        <f ca="1">IFERROR(VLOOKUP(Y4795,IPC!$E$2:$F$1745,2,0),IPC!$H$1)</f>
        <v>138.32155800000001</v>
      </c>
      <c r="AA4795" s="48">
        <f t="shared" si="1581"/>
        <v>1</v>
      </c>
      <c r="AB4795" s="48">
        <f t="shared" si="1582"/>
        <v>1900</v>
      </c>
      <c r="AC4795" s="32" t="str">
        <f t="shared" si="1575"/>
        <v>1-1900</v>
      </c>
      <c r="AD4795" s="50">
        <f>IFERROR(VLOOKUP(AC4795,IPC!$E$2:$F$1745,2,0),IPC!$H$1)</f>
        <v>138.32155800000001</v>
      </c>
    </row>
    <row r="4796" spans="10:30" x14ac:dyDescent="0.25">
      <c r="J4796" s="44" t="str">
        <f t="shared" si="1569"/>
        <v/>
      </c>
      <c r="K4796" s="33" t="str">
        <f t="shared" ca="1" si="1573"/>
        <v/>
      </c>
      <c r="L4796" s="108">
        <f t="shared" ca="1" si="1572"/>
        <v>0</v>
      </c>
      <c r="M4796" s="44" t="str">
        <f t="shared" si="1570"/>
        <v/>
      </c>
      <c r="N4796" s="45" t="str">
        <f t="shared" ca="1" si="1574"/>
        <v/>
      </c>
      <c r="O4796" s="108">
        <f t="shared" si="1568"/>
        <v>0</v>
      </c>
      <c r="P4796" s="21" t="e">
        <f t="shared" si="1576"/>
        <v>#N/A</v>
      </c>
      <c r="Q4796" s="21" t="e">
        <f t="shared" si="1577"/>
        <v>#N/A</v>
      </c>
      <c r="R4796" s="21" t="e">
        <f t="shared" si="1578"/>
        <v>#N/A</v>
      </c>
      <c r="S4796" s="21" t="e">
        <f t="shared" si="1579"/>
        <v>#N/A</v>
      </c>
      <c r="T4796" s="29" t="e">
        <f t="shared" si="1571"/>
        <v>#N/A</v>
      </c>
      <c r="U4796" s="34">
        <f t="shared" si="1580"/>
        <v>0</v>
      </c>
      <c r="V4796" s="16">
        <f t="shared" ca="1" si="1583"/>
        <v>44139</v>
      </c>
      <c r="W4796" s="56">
        <f t="shared" ca="1" si="1584"/>
        <v>10</v>
      </c>
      <c r="X4796" s="56">
        <f t="shared" ca="1" si="1585"/>
        <v>2020</v>
      </c>
      <c r="Y4796" s="55" t="str">
        <f t="shared" ca="1" si="1586"/>
        <v>10-2020</v>
      </c>
      <c r="Z4796" s="51">
        <f ca="1">IFERROR(VLOOKUP(Y4796,IPC!$E$2:$F$1745,2,0),IPC!$H$1)</f>
        <v>138.32155800000001</v>
      </c>
      <c r="AA4796" s="48">
        <f t="shared" si="1581"/>
        <v>1</v>
      </c>
      <c r="AB4796" s="48">
        <f t="shared" si="1582"/>
        <v>1900</v>
      </c>
      <c r="AC4796" s="32" t="str">
        <f t="shared" si="1575"/>
        <v>1-1900</v>
      </c>
      <c r="AD4796" s="50">
        <f>IFERROR(VLOOKUP(AC4796,IPC!$E$2:$F$1745,2,0),IPC!$H$1)</f>
        <v>138.32155800000001</v>
      </c>
    </row>
    <row r="4797" spans="10:30" x14ac:dyDescent="0.25">
      <c r="J4797" s="44" t="str">
        <f t="shared" si="1569"/>
        <v/>
      </c>
      <c r="K4797" s="33" t="str">
        <f t="shared" ca="1" si="1573"/>
        <v/>
      </c>
      <c r="L4797" s="108">
        <f t="shared" ca="1" si="1572"/>
        <v>0</v>
      </c>
      <c r="M4797" s="44" t="str">
        <f t="shared" si="1570"/>
        <v/>
      </c>
      <c r="N4797" s="45" t="str">
        <f t="shared" ca="1" si="1574"/>
        <v/>
      </c>
      <c r="O4797" s="108">
        <f t="shared" si="1568"/>
        <v>0</v>
      </c>
      <c r="P4797" s="21" t="e">
        <f t="shared" si="1576"/>
        <v>#N/A</v>
      </c>
      <c r="Q4797" s="21" t="e">
        <f t="shared" si="1577"/>
        <v>#N/A</v>
      </c>
      <c r="R4797" s="21" t="e">
        <f t="shared" si="1578"/>
        <v>#N/A</v>
      </c>
      <c r="S4797" s="21" t="e">
        <f t="shared" si="1579"/>
        <v>#N/A</v>
      </c>
      <c r="T4797" s="29" t="e">
        <f t="shared" si="1571"/>
        <v>#N/A</v>
      </c>
      <c r="U4797" s="34">
        <f t="shared" si="1580"/>
        <v>0</v>
      </c>
      <c r="V4797" s="16">
        <f t="shared" ca="1" si="1583"/>
        <v>44139</v>
      </c>
      <c r="W4797" s="56">
        <f t="shared" ca="1" si="1584"/>
        <v>10</v>
      </c>
      <c r="X4797" s="56">
        <f t="shared" ca="1" si="1585"/>
        <v>2020</v>
      </c>
      <c r="Y4797" s="55" t="str">
        <f t="shared" ca="1" si="1586"/>
        <v>10-2020</v>
      </c>
      <c r="Z4797" s="51">
        <f ca="1">IFERROR(VLOOKUP(Y4797,IPC!$E$2:$F$1745,2,0),IPC!$H$1)</f>
        <v>138.32155800000001</v>
      </c>
      <c r="AA4797" s="48">
        <f t="shared" si="1581"/>
        <v>1</v>
      </c>
      <c r="AB4797" s="48">
        <f t="shared" si="1582"/>
        <v>1900</v>
      </c>
      <c r="AC4797" s="32" t="str">
        <f t="shared" si="1575"/>
        <v>1-1900</v>
      </c>
      <c r="AD4797" s="50">
        <f>IFERROR(VLOOKUP(AC4797,IPC!$E$2:$F$1745,2,0),IPC!$H$1)</f>
        <v>138.32155800000001</v>
      </c>
    </row>
    <row r="4798" spans="10:30" x14ac:dyDescent="0.25">
      <c r="J4798" s="44" t="str">
        <f t="shared" si="1569"/>
        <v/>
      </c>
      <c r="K4798" s="33" t="str">
        <f t="shared" ca="1" si="1573"/>
        <v/>
      </c>
      <c r="L4798" s="108">
        <f t="shared" ca="1" si="1572"/>
        <v>0</v>
      </c>
      <c r="M4798" s="44" t="str">
        <f t="shared" si="1570"/>
        <v/>
      </c>
      <c r="N4798" s="45" t="str">
        <f t="shared" ca="1" si="1574"/>
        <v/>
      </c>
      <c r="O4798" s="108">
        <f t="shared" si="1568"/>
        <v>0</v>
      </c>
      <c r="P4798" s="21" t="e">
        <f t="shared" si="1576"/>
        <v>#N/A</v>
      </c>
      <c r="Q4798" s="21" t="e">
        <f t="shared" si="1577"/>
        <v>#N/A</v>
      </c>
      <c r="R4798" s="21" t="e">
        <f t="shared" si="1578"/>
        <v>#N/A</v>
      </c>
      <c r="S4798" s="21" t="e">
        <f t="shared" si="1579"/>
        <v>#N/A</v>
      </c>
      <c r="T4798" s="29" t="e">
        <f t="shared" si="1571"/>
        <v>#N/A</v>
      </c>
      <c r="U4798" s="34">
        <f t="shared" si="1580"/>
        <v>0</v>
      </c>
      <c r="V4798" s="16">
        <f t="shared" ca="1" si="1583"/>
        <v>44139</v>
      </c>
      <c r="W4798" s="56">
        <f t="shared" ca="1" si="1584"/>
        <v>10</v>
      </c>
      <c r="X4798" s="56">
        <f t="shared" ca="1" si="1585"/>
        <v>2020</v>
      </c>
      <c r="Y4798" s="55" t="str">
        <f t="shared" ca="1" si="1586"/>
        <v>10-2020</v>
      </c>
      <c r="Z4798" s="51">
        <f ca="1">IFERROR(VLOOKUP(Y4798,IPC!$E$2:$F$1745,2,0),IPC!$H$1)</f>
        <v>138.32155800000001</v>
      </c>
      <c r="AA4798" s="48">
        <f t="shared" si="1581"/>
        <v>1</v>
      </c>
      <c r="AB4798" s="48">
        <f t="shared" si="1582"/>
        <v>1900</v>
      </c>
      <c r="AC4798" s="32" t="str">
        <f t="shared" si="1575"/>
        <v>1-1900</v>
      </c>
      <c r="AD4798" s="50">
        <f>IFERROR(VLOOKUP(AC4798,IPC!$E$2:$F$1745,2,0),IPC!$H$1)</f>
        <v>138.32155800000001</v>
      </c>
    </row>
    <row r="4799" spans="10:30" x14ac:dyDescent="0.25">
      <c r="J4799" s="44" t="str">
        <f t="shared" si="1569"/>
        <v/>
      </c>
      <c r="K4799" s="33" t="str">
        <f t="shared" ca="1" si="1573"/>
        <v/>
      </c>
      <c r="L4799" s="108">
        <f t="shared" ca="1" si="1572"/>
        <v>0</v>
      </c>
      <c r="M4799" s="44" t="str">
        <f t="shared" si="1570"/>
        <v/>
      </c>
      <c r="N4799" s="45" t="str">
        <f t="shared" ca="1" si="1574"/>
        <v/>
      </c>
      <c r="O4799" s="108">
        <f t="shared" si="1568"/>
        <v>0</v>
      </c>
      <c r="P4799" s="21" t="e">
        <f t="shared" si="1576"/>
        <v>#N/A</v>
      </c>
      <c r="Q4799" s="21" t="e">
        <f t="shared" si="1577"/>
        <v>#N/A</v>
      </c>
      <c r="R4799" s="21" t="e">
        <f t="shared" si="1578"/>
        <v>#N/A</v>
      </c>
      <c r="S4799" s="21" t="e">
        <f t="shared" si="1579"/>
        <v>#N/A</v>
      </c>
      <c r="T4799" s="29" t="e">
        <f t="shared" si="1571"/>
        <v>#N/A</v>
      </c>
      <c r="U4799" s="34">
        <f t="shared" si="1580"/>
        <v>0</v>
      </c>
      <c r="V4799" s="16">
        <f t="shared" ca="1" si="1583"/>
        <v>44139</v>
      </c>
      <c r="W4799" s="56">
        <f t="shared" ca="1" si="1584"/>
        <v>10</v>
      </c>
      <c r="X4799" s="56">
        <f t="shared" ca="1" si="1585"/>
        <v>2020</v>
      </c>
      <c r="Y4799" s="55" t="str">
        <f t="shared" ca="1" si="1586"/>
        <v>10-2020</v>
      </c>
      <c r="Z4799" s="51">
        <f ca="1">IFERROR(VLOOKUP(Y4799,IPC!$E$2:$F$1745,2,0),IPC!$H$1)</f>
        <v>138.32155800000001</v>
      </c>
      <c r="AA4799" s="48">
        <f t="shared" si="1581"/>
        <v>1</v>
      </c>
      <c r="AB4799" s="48">
        <f t="shared" si="1582"/>
        <v>1900</v>
      </c>
      <c r="AC4799" s="32" t="str">
        <f t="shared" si="1575"/>
        <v>1-1900</v>
      </c>
      <c r="AD4799" s="50">
        <f>IFERROR(VLOOKUP(AC4799,IPC!$E$2:$F$1745,2,0),IPC!$H$1)</f>
        <v>138.32155800000001</v>
      </c>
    </row>
    <row r="4800" spans="10:30" x14ac:dyDescent="0.25">
      <c r="J4800" s="44" t="str">
        <f t="shared" si="1569"/>
        <v/>
      </c>
      <c r="K4800" s="33" t="str">
        <f t="shared" ca="1" si="1573"/>
        <v/>
      </c>
      <c r="L4800" s="108">
        <f t="shared" ca="1" si="1572"/>
        <v>0</v>
      </c>
      <c r="M4800" s="44" t="str">
        <f t="shared" si="1570"/>
        <v/>
      </c>
      <c r="N4800" s="45" t="str">
        <f t="shared" ca="1" si="1574"/>
        <v/>
      </c>
      <c r="O4800" s="108">
        <f t="shared" si="1568"/>
        <v>0</v>
      </c>
      <c r="P4800" s="21" t="e">
        <f t="shared" si="1576"/>
        <v>#N/A</v>
      </c>
      <c r="Q4800" s="21" t="e">
        <f t="shared" si="1577"/>
        <v>#N/A</v>
      </c>
      <c r="R4800" s="21" t="e">
        <f t="shared" si="1578"/>
        <v>#N/A</v>
      </c>
      <c r="S4800" s="21" t="e">
        <f t="shared" si="1579"/>
        <v>#N/A</v>
      </c>
      <c r="T4800" s="29" t="e">
        <f t="shared" si="1571"/>
        <v>#N/A</v>
      </c>
      <c r="U4800" s="34">
        <f t="shared" si="1580"/>
        <v>0</v>
      </c>
      <c r="V4800" s="16">
        <f t="shared" ca="1" si="1583"/>
        <v>44139</v>
      </c>
      <c r="W4800" s="56">
        <f t="shared" ca="1" si="1584"/>
        <v>10</v>
      </c>
      <c r="X4800" s="56">
        <f t="shared" ca="1" si="1585"/>
        <v>2020</v>
      </c>
      <c r="Y4800" s="55" t="str">
        <f t="shared" ca="1" si="1586"/>
        <v>10-2020</v>
      </c>
      <c r="Z4800" s="51">
        <f ca="1">IFERROR(VLOOKUP(Y4800,IPC!$E$2:$F$1745,2,0),IPC!$H$1)</f>
        <v>138.32155800000001</v>
      </c>
      <c r="AA4800" s="48">
        <f t="shared" si="1581"/>
        <v>1</v>
      </c>
      <c r="AB4800" s="48">
        <f t="shared" si="1582"/>
        <v>1900</v>
      </c>
      <c r="AC4800" s="32" t="str">
        <f t="shared" si="1575"/>
        <v>1-1900</v>
      </c>
      <c r="AD4800" s="50">
        <f>IFERROR(VLOOKUP(AC4800,IPC!$E$2:$F$1745,2,0),IPC!$H$1)</f>
        <v>138.32155800000001</v>
      </c>
    </row>
    <row r="4801" spans="10:30" x14ac:dyDescent="0.25">
      <c r="J4801" s="44" t="str">
        <f t="shared" si="1569"/>
        <v/>
      </c>
      <c r="K4801" s="33" t="str">
        <f t="shared" ca="1" si="1573"/>
        <v/>
      </c>
      <c r="L4801" s="108">
        <f t="shared" ca="1" si="1572"/>
        <v>0</v>
      </c>
      <c r="M4801" s="44" t="str">
        <f t="shared" si="1570"/>
        <v/>
      </c>
      <c r="N4801" s="45" t="str">
        <f t="shared" ca="1" si="1574"/>
        <v/>
      </c>
      <c r="O4801" s="108">
        <f t="shared" si="1568"/>
        <v>0</v>
      </c>
      <c r="P4801" s="21" t="e">
        <f t="shared" si="1576"/>
        <v>#N/A</v>
      </c>
      <c r="Q4801" s="21" t="e">
        <f t="shared" si="1577"/>
        <v>#N/A</v>
      </c>
      <c r="R4801" s="21" t="e">
        <f t="shared" si="1578"/>
        <v>#N/A</v>
      </c>
      <c r="S4801" s="21" t="e">
        <f t="shared" si="1579"/>
        <v>#N/A</v>
      </c>
      <c r="T4801" s="29" t="e">
        <f t="shared" si="1571"/>
        <v>#N/A</v>
      </c>
      <c r="U4801" s="34">
        <f t="shared" si="1580"/>
        <v>0</v>
      </c>
      <c r="V4801" s="16">
        <f t="shared" ca="1" si="1583"/>
        <v>44139</v>
      </c>
      <c r="W4801" s="56">
        <f t="shared" ca="1" si="1584"/>
        <v>10</v>
      </c>
      <c r="X4801" s="56">
        <f t="shared" ca="1" si="1585"/>
        <v>2020</v>
      </c>
      <c r="Y4801" s="55" t="str">
        <f t="shared" ca="1" si="1586"/>
        <v>10-2020</v>
      </c>
      <c r="Z4801" s="51">
        <f ca="1">IFERROR(VLOOKUP(Y4801,IPC!$E$2:$F$1745,2,0),IPC!$H$1)</f>
        <v>138.32155800000001</v>
      </c>
      <c r="AA4801" s="48">
        <f t="shared" si="1581"/>
        <v>1</v>
      </c>
      <c r="AB4801" s="48">
        <f t="shared" si="1582"/>
        <v>1900</v>
      </c>
      <c r="AC4801" s="32" t="str">
        <f t="shared" si="1575"/>
        <v>1-1900</v>
      </c>
      <c r="AD4801" s="50">
        <f>IFERROR(VLOOKUP(AC4801,IPC!$E$2:$F$1745,2,0),IPC!$H$1)</f>
        <v>138.32155800000001</v>
      </c>
    </row>
    <row r="4802" spans="10:30" x14ac:dyDescent="0.25">
      <c r="J4802" s="44" t="str">
        <f t="shared" si="1569"/>
        <v/>
      </c>
      <c r="K4802" s="33" t="str">
        <f t="shared" ca="1" si="1573"/>
        <v/>
      </c>
      <c r="L4802" s="108">
        <f t="shared" ca="1" si="1572"/>
        <v>0</v>
      </c>
      <c r="M4802" s="44" t="str">
        <f t="shared" si="1570"/>
        <v/>
      </c>
      <c r="N4802" s="45" t="str">
        <f t="shared" ca="1" si="1574"/>
        <v/>
      </c>
      <c r="O4802" s="108">
        <f t="shared" si="1568"/>
        <v>0</v>
      </c>
      <c r="P4802" s="21" t="e">
        <f t="shared" si="1576"/>
        <v>#N/A</v>
      </c>
      <c r="Q4802" s="21" t="e">
        <f t="shared" si="1577"/>
        <v>#N/A</v>
      </c>
      <c r="R4802" s="21" t="e">
        <f t="shared" si="1578"/>
        <v>#N/A</v>
      </c>
      <c r="S4802" s="21" t="e">
        <f t="shared" si="1579"/>
        <v>#N/A</v>
      </c>
      <c r="T4802" s="29" t="e">
        <f t="shared" si="1571"/>
        <v>#N/A</v>
      </c>
      <c r="U4802" s="34">
        <f t="shared" si="1580"/>
        <v>0</v>
      </c>
      <c r="V4802" s="16">
        <f t="shared" ca="1" si="1583"/>
        <v>44139</v>
      </c>
      <c r="W4802" s="56">
        <f t="shared" ca="1" si="1584"/>
        <v>10</v>
      </c>
      <c r="X4802" s="56">
        <f t="shared" ca="1" si="1585"/>
        <v>2020</v>
      </c>
      <c r="Y4802" s="55" t="str">
        <f t="shared" ca="1" si="1586"/>
        <v>10-2020</v>
      </c>
      <c r="Z4802" s="51">
        <f ca="1">IFERROR(VLOOKUP(Y4802,IPC!$E$2:$F$1745,2,0),IPC!$H$1)</f>
        <v>138.32155800000001</v>
      </c>
      <c r="AA4802" s="48">
        <f t="shared" si="1581"/>
        <v>1</v>
      </c>
      <c r="AB4802" s="48">
        <f t="shared" si="1582"/>
        <v>1900</v>
      </c>
      <c r="AC4802" s="32" t="str">
        <f t="shared" si="1575"/>
        <v>1-1900</v>
      </c>
      <c r="AD4802" s="50">
        <f>IFERROR(VLOOKUP(AC4802,IPC!$E$2:$F$1745,2,0),IPC!$H$1)</f>
        <v>138.32155800000001</v>
      </c>
    </row>
    <row r="4803" spans="10:30" x14ac:dyDescent="0.25">
      <c r="J4803" s="44" t="str">
        <f t="shared" si="1569"/>
        <v/>
      </c>
      <c r="K4803" s="33" t="str">
        <f t="shared" ca="1" si="1573"/>
        <v/>
      </c>
      <c r="L4803" s="108">
        <f t="shared" ca="1" si="1572"/>
        <v>0</v>
      </c>
      <c r="M4803" s="44" t="str">
        <f t="shared" si="1570"/>
        <v/>
      </c>
      <c r="N4803" s="45" t="str">
        <f t="shared" ca="1" si="1574"/>
        <v/>
      </c>
      <c r="O4803" s="108">
        <f t="shared" si="1568"/>
        <v>0</v>
      </c>
      <c r="P4803" s="21" t="e">
        <f t="shared" si="1576"/>
        <v>#N/A</v>
      </c>
      <c r="Q4803" s="21" t="e">
        <f t="shared" si="1577"/>
        <v>#N/A</v>
      </c>
      <c r="R4803" s="21" t="e">
        <f t="shared" si="1578"/>
        <v>#N/A</v>
      </c>
      <c r="S4803" s="21" t="e">
        <f t="shared" si="1579"/>
        <v>#N/A</v>
      </c>
      <c r="T4803" s="29" t="e">
        <f t="shared" si="1571"/>
        <v>#N/A</v>
      </c>
      <c r="U4803" s="34">
        <f t="shared" si="1580"/>
        <v>0</v>
      </c>
      <c r="V4803" s="16">
        <f t="shared" ca="1" si="1583"/>
        <v>44139</v>
      </c>
      <c r="W4803" s="56">
        <f t="shared" ca="1" si="1584"/>
        <v>10</v>
      </c>
      <c r="X4803" s="56">
        <f t="shared" ca="1" si="1585"/>
        <v>2020</v>
      </c>
      <c r="Y4803" s="55" t="str">
        <f t="shared" ca="1" si="1586"/>
        <v>10-2020</v>
      </c>
      <c r="Z4803" s="51">
        <f ca="1">IFERROR(VLOOKUP(Y4803,IPC!$E$2:$F$1745,2,0),IPC!$H$1)</f>
        <v>138.32155800000001</v>
      </c>
      <c r="AA4803" s="48">
        <f t="shared" si="1581"/>
        <v>1</v>
      </c>
      <c r="AB4803" s="48">
        <f t="shared" si="1582"/>
        <v>1900</v>
      </c>
      <c r="AC4803" s="32" t="str">
        <f t="shared" si="1575"/>
        <v>1-1900</v>
      </c>
      <c r="AD4803" s="50">
        <f>IFERROR(VLOOKUP(AC4803,IPC!$E$2:$F$1745,2,0),IPC!$H$1)</f>
        <v>138.32155800000001</v>
      </c>
    </row>
    <row r="4804" spans="10:30" x14ac:dyDescent="0.25">
      <c r="J4804" s="44" t="str">
        <f t="shared" si="1569"/>
        <v/>
      </c>
      <c r="K4804" s="33" t="str">
        <f t="shared" ca="1" si="1573"/>
        <v/>
      </c>
      <c r="L4804" s="108">
        <f t="shared" ca="1" si="1572"/>
        <v>0</v>
      </c>
      <c r="M4804" s="44" t="str">
        <f t="shared" si="1570"/>
        <v/>
      </c>
      <c r="N4804" s="45" t="str">
        <f t="shared" ca="1" si="1574"/>
        <v/>
      </c>
      <c r="O4804" s="108">
        <f t="shared" si="1568"/>
        <v>0</v>
      </c>
      <c r="P4804" s="21" t="e">
        <f t="shared" si="1576"/>
        <v>#N/A</v>
      </c>
      <c r="Q4804" s="21" t="e">
        <f t="shared" si="1577"/>
        <v>#N/A</v>
      </c>
      <c r="R4804" s="21" t="e">
        <f t="shared" si="1578"/>
        <v>#N/A</v>
      </c>
      <c r="S4804" s="21" t="e">
        <f t="shared" si="1579"/>
        <v>#N/A</v>
      </c>
      <c r="T4804" s="29" t="e">
        <f t="shared" si="1571"/>
        <v>#N/A</v>
      </c>
      <c r="U4804" s="34">
        <f t="shared" si="1580"/>
        <v>0</v>
      </c>
      <c r="V4804" s="16">
        <f t="shared" ca="1" si="1583"/>
        <v>44139</v>
      </c>
      <c r="W4804" s="56">
        <f t="shared" ca="1" si="1584"/>
        <v>10</v>
      </c>
      <c r="X4804" s="56">
        <f t="shared" ca="1" si="1585"/>
        <v>2020</v>
      </c>
      <c r="Y4804" s="55" t="str">
        <f t="shared" ca="1" si="1586"/>
        <v>10-2020</v>
      </c>
      <c r="Z4804" s="51">
        <f ca="1">IFERROR(VLOOKUP(Y4804,IPC!$E$2:$F$1745,2,0),IPC!$H$1)</f>
        <v>138.32155800000001</v>
      </c>
      <c r="AA4804" s="48">
        <f t="shared" si="1581"/>
        <v>1</v>
      </c>
      <c r="AB4804" s="48">
        <f t="shared" si="1582"/>
        <v>1900</v>
      </c>
      <c r="AC4804" s="32" t="str">
        <f t="shared" si="1575"/>
        <v>1-1900</v>
      </c>
      <c r="AD4804" s="50">
        <f>IFERROR(VLOOKUP(AC4804,IPC!$E$2:$F$1745,2,0),IPC!$H$1)</f>
        <v>138.32155800000001</v>
      </c>
    </row>
    <row r="4805" spans="10:30" x14ac:dyDescent="0.25">
      <c r="J4805" s="44" t="str">
        <f t="shared" si="1569"/>
        <v/>
      </c>
      <c r="K4805" s="33" t="str">
        <f t="shared" ca="1" si="1573"/>
        <v/>
      </c>
      <c r="L4805" s="108">
        <f t="shared" ca="1" si="1572"/>
        <v>0</v>
      </c>
      <c r="M4805" s="44" t="str">
        <f t="shared" si="1570"/>
        <v/>
      </c>
      <c r="N4805" s="45" t="str">
        <f t="shared" ca="1" si="1574"/>
        <v/>
      </c>
      <c r="O4805" s="108">
        <f t="shared" si="1568"/>
        <v>0</v>
      </c>
      <c r="P4805" s="21" t="e">
        <f t="shared" si="1576"/>
        <v>#N/A</v>
      </c>
      <c r="Q4805" s="21" t="e">
        <f t="shared" si="1577"/>
        <v>#N/A</v>
      </c>
      <c r="R4805" s="21" t="e">
        <f t="shared" si="1578"/>
        <v>#N/A</v>
      </c>
      <c r="S4805" s="21" t="e">
        <f t="shared" si="1579"/>
        <v>#N/A</v>
      </c>
      <c r="T4805" s="29" t="e">
        <f t="shared" si="1571"/>
        <v>#N/A</v>
      </c>
      <c r="U4805" s="34">
        <f t="shared" si="1580"/>
        <v>0</v>
      </c>
      <c r="V4805" s="16">
        <f t="shared" ca="1" si="1583"/>
        <v>44139</v>
      </c>
      <c r="W4805" s="56">
        <f t="shared" ca="1" si="1584"/>
        <v>10</v>
      </c>
      <c r="X4805" s="56">
        <f t="shared" ca="1" si="1585"/>
        <v>2020</v>
      </c>
      <c r="Y4805" s="55" t="str">
        <f t="shared" ca="1" si="1586"/>
        <v>10-2020</v>
      </c>
      <c r="Z4805" s="51">
        <f ca="1">IFERROR(VLOOKUP(Y4805,IPC!$E$2:$F$1745,2,0),IPC!$H$1)</f>
        <v>138.32155800000001</v>
      </c>
      <c r="AA4805" s="48">
        <f t="shared" si="1581"/>
        <v>1</v>
      </c>
      <c r="AB4805" s="48">
        <f t="shared" si="1582"/>
        <v>1900</v>
      </c>
      <c r="AC4805" s="32" t="str">
        <f t="shared" si="1575"/>
        <v>1-1900</v>
      </c>
      <c r="AD4805" s="50">
        <f>IFERROR(VLOOKUP(AC4805,IPC!$E$2:$F$1745,2,0),IPC!$H$1)</f>
        <v>138.32155800000001</v>
      </c>
    </row>
    <row r="4806" spans="10:30" x14ac:dyDescent="0.25">
      <c r="J4806" s="44" t="str">
        <f t="shared" si="1569"/>
        <v/>
      </c>
      <c r="K4806" s="33" t="str">
        <f t="shared" ca="1" si="1573"/>
        <v/>
      </c>
      <c r="L4806" s="108">
        <f t="shared" ca="1" si="1572"/>
        <v>0</v>
      </c>
      <c r="M4806" s="44" t="str">
        <f t="shared" si="1570"/>
        <v/>
      </c>
      <c r="N4806" s="45" t="str">
        <f t="shared" ca="1" si="1574"/>
        <v/>
      </c>
      <c r="O4806" s="108">
        <f t="shared" si="1568"/>
        <v>0</v>
      </c>
      <c r="P4806" s="21" t="e">
        <f t="shared" si="1576"/>
        <v>#N/A</v>
      </c>
      <c r="Q4806" s="21" t="e">
        <f t="shared" si="1577"/>
        <v>#N/A</v>
      </c>
      <c r="R4806" s="21" t="e">
        <f t="shared" si="1578"/>
        <v>#N/A</v>
      </c>
      <c r="S4806" s="21" t="e">
        <f t="shared" si="1579"/>
        <v>#N/A</v>
      </c>
      <c r="T4806" s="29" t="e">
        <f t="shared" si="1571"/>
        <v>#N/A</v>
      </c>
      <c r="U4806" s="34">
        <f t="shared" si="1580"/>
        <v>0</v>
      </c>
      <c r="V4806" s="16">
        <f t="shared" ca="1" si="1583"/>
        <v>44139</v>
      </c>
      <c r="W4806" s="56">
        <f t="shared" ca="1" si="1584"/>
        <v>10</v>
      </c>
      <c r="X4806" s="56">
        <f t="shared" ca="1" si="1585"/>
        <v>2020</v>
      </c>
      <c r="Y4806" s="55" t="str">
        <f t="shared" ca="1" si="1586"/>
        <v>10-2020</v>
      </c>
      <c r="Z4806" s="51">
        <f ca="1">IFERROR(VLOOKUP(Y4806,IPC!$E$2:$F$1745,2,0),IPC!$H$1)</f>
        <v>138.32155800000001</v>
      </c>
      <c r="AA4806" s="48">
        <f t="shared" si="1581"/>
        <v>1</v>
      </c>
      <c r="AB4806" s="48">
        <f t="shared" si="1582"/>
        <v>1900</v>
      </c>
      <c r="AC4806" s="32" t="str">
        <f t="shared" si="1575"/>
        <v>1-1900</v>
      </c>
      <c r="AD4806" s="50">
        <f>IFERROR(VLOOKUP(AC4806,IPC!$E$2:$F$1745,2,0),IPC!$H$1)</f>
        <v>138.32155800000001</v>
      </c>
    </row>
    <row r="4807" spans="10:30" x14ac:dyDescent="0.25">
      <c r="J4807" s="44" t="str">
        <f t="shared" si="1569"/>
        <v/>
      </c>
      <c r="K4807" s="33" t="str">
        <f t="shared" ca="1" si="1573"/>
        <v/>
      </c>
      <c r="L4807" s="108">
        <f t="shared" ca="1" si="1572"/>
        <v>0</v>
      </c>
      <c r="M4807" s="44" t="str">
        <f t="shared" si="1570"/>
        <v/>
      </c>
      <c r="N4807" s="45" t="str">
        <f t="shared" ca="1" si="1574"/>
        <v/>
      </c>
      <c r="O4807" s="108">
        <f t="shared" si="1568"/>
        <v>0</v>
      </c>
      <c r="P4807" s="21" t="e">
        <f t="shared" si="1576"/>
        <v>#N/A</v>
      </c>
      <c r="Q4807" s="21" t="e">
        <f t="shared" si="1577"/>
        <v>#N/A</v>
      </c>
      <c r="R4807" s="21" t="e">
        <f t="shared" si="1578"/>
        <v>#N/A</v>
      </c>
      <c r="S4807" s="21" t="e">
        <f t="shared" si="1579"/>
        <v>#N/A</v>
      </c>
      <c r="T4807" s="29" t="e">
        <f t="shared" si="1571"/>
        <v>#N/A</v>
      </c>
      <c r="U4807" s="34">
        <f t="shared" si="1580"/>
        <v>0</v>
      </c>
      <c r="V4807" s="16">
        <f t="shared" ca="1" si="1583"/>
        <v>44139</v>
      </c>
      <c r="W4807" s="56">
        <f t="shared" ca="1" si="1584"/>
        <v>10</v>
      </c>
      <c r="X4807" s="56">
        <f t="shared" ca="1" si="1585"/>
        <v>2020</v>
      </c>
      <c r="Y4807" s="55" t="str">
        <f t="shared" ca="1" si="1586"/>
        <v>10-2020</v>
      </c>
      <c r="Z4807" s="51">
        <f ca="1">IFERROR(VLOOKUP(Y4807,IPC!$E$2:$F$1745,2,0),IPC!$H$1)</f>
        <v>138.32155800000001</v>
      </c>
      <c r="AA4807" s="48">
        <f t="shared" si="1581"/>
        <v>1</v>
      </c>
      <c r="AB4807" s="48">
        <f t="shared" si="1582"/>
        <v>1900</v>
      </c>
      <c r="AC4807" s="32" t="str">
        <f t="shared" si="1575"/>
        <v>1-1900</v>
      </c>
      <c r="AD4807" s="50">
        <f>IFERROR(VLOOKUP(AC4807,IPC!$E$2:$F$1745,2,0),IPC!$H$1)</f>
        <v>138.32155800000001</v>
      </c>
    </row>
    <row r="4808" spans="10:30" x14ac:dyDescent="0.25">
      <c r="J4808" s="44" t="str">
        <f t="shared" si="1569"/>
        <v/>
      </c>
      <c r="K4808" s="33" t="str">
        <f t="shared" ca="1" si="1573"/>
        <v/>
      </c>
      <c r="L4808" s="108">
        <f t="shared" ca="1" si="1572"/>
        <v>0</v>
      </c>
      <c r="M4808" s="44" t="str">
        <f t="shared" si="1570"/>
        <v/>
      </c>
      <c r="N4808" s="45" t="str">
        <f t="shared" ca="1" si="1574"/>
        <v/>
      </c>
      <c r="O4808" s="108">
        <f t="shared" si="1568"/>
        <v>0</v>
      </c>
      <c r="P4808" s="21" t="e">
        <f t="shared" si="1576"/>
        <v>#N/A</v>
      </c>
      <c r="Q4808" s="21" t="e">
        <f t="shared" si="1577"/>
        <v>#N/A</v>
      </c>
      <c r="R4808" s="21" t="e">
        <f t="shared" si="1578"/>
        <v>#N/A</v>
      </c>
      <c r="S4808" s="21" t="e">
        <f t="shared" si="1579"/>
        <v>#N/A</v>
      </c>
      <c r="T4808" s="29" t="e">
        <f t="shared" si="1571"/>
        <v>#N/A</v>
      </c>
      <c r="U4808" s="34">
        <f t="shared" si="1580"/>
        <v>0</v>
      </c>
      <c r="V4808" s="16">
        <f t="shared" ca="1" si="1583"/>
        <v>44139</v>
      </c>
      <c r="W4808" s="56">
        <f t="shared" ca="1" si="1584"/>
        <v>10</v>
      </c>
      <c r="X4808" s="56">
        <f t="shared" ca="1" si="1585"/>
        <v>2020</v>
      </c>
      <c r="Y4808" s="55" t="str">
        <f t="shared" ca="1" si="1586"/>
        <v>10-2020</v>
      </c>
      <c r="Z4808" s="51">
        <f ca="1">IFERROR(VLOOKUP(Y4808,IPC!$E$2:$F$1745,2,0),IPC!$H$1)</f>
        <v>138.32155800000001</v>
      </c>
      <c r="AA4808" s="48">
        <f t="shared" si="1581"/>
        <v>1</v>
      </c>
      <c r="AB4808" s="48">
        <f t="shared" si="1582"/>
        <v>1900</v>
      </c>
      <c r="AC4808" s="32" t="str">
        <f t="shared" si="1575"/>
        <v>1-1900</v>
      </c>
      <c r="AD4808" s="50">
        <f>IFERROR(VLOOKUP(AC4808,IPC!$E$2:$F$1745,2,0),IPC!$H$1)</f>
        <v>138.32155800000001</v>
      </c>
    </row>
    <row r="4809" spans="10:30" x14ac:dyDescent="0.25">
      <c r="J4809" s="44" t="str">
        <f t="shared" si="1569"/>
        <v/>
      </c>
      <c r="K4809" s="33" t="str">
        <f t="shared" ca="1" si="1573"/>
        <v/>
      </c>
      <c r="L4809" s="108">
        <f t="shared" ca="1" si="1572"/>
        <v>0</v>
      </c>
      <c r="M4809" s="44" t="str">
        <f t="shared" si="1570"/>
        <v/>
      </c>
      <c r="N4809" s="45" t="str">
        <f t="shared" ca="1" si="1574"/>
        <v/>
      </c>
      <c r="O4809" s="108">
        <f t="shared" si="1568"/>
        <v>0</v>
      </c>
      <c r="P4809" s="21" t="e">
        <f t="shared" si="1576"/>
        <v>#N/A</v>
      </c>
      <c r="Q4809" s="21" t="e">
        <f t="shared" si="1577"/>
        <v>#N/A</v>
      </c>
      <c r="R4809" s="21" t="e">
        <f t="shared" si="1578"/>
        <v>#N/A</v>
      </c>
      <c r="S4809" s="21" t="e">
        <f t="shared" si="1579"/>
        <v>#N/A</v>
      </c>
      <c r="T4809" s="29" t="e">
        <f t="shared" si="1571"/>
        <v>#N/A</v>
      </c>
      <c r="U4809" s="34">
        <f t="shared" si="1580"/>
        <v>0</v>
      </c>
      <c r="V4809" s="16">
        <f t="shared" ca="1" si="1583"/>
        <v>44139</v>
      </c>
      <c r="W4809" s="56">
        <f t="shared" ca="1" si="1584"/>
        <v>10</v>
      </c>
      <c r="X4809" s="56">
        <f t="shared" ca="1" si="1585"/>
        <v>2020</v>
      </c>
      <c r="Y4809" s="55" t="str">
        <f t="shared" ca="1" si="1586"/>
        <v>10-2020</v>
      </c>
      <c r="Z4809" s="51">
        <f ca="1">IFERROR(VLOOKUP(Y4809,IPC!$E$2:$F$1745,2,0),IPC!$H$1)</f>
        <v>138.32155800000001</v>
      </c>
      <c r="AA4809" s="48">
        <f t="shared" si="1581"/>
        <v>1</v>
      </c>
      <c r="AB4809" s="48">
        <f t="shared" si="1582"/>
        <v>1900</v>
      </c>
      <c r="AC4809" s="32" t="str">
        <f t="shared" si="1575"/>
        <v>1-1900</v>
      </c>
      <c r="AD4809" s="50">
        <f>IFERROR(VLOOKUP(AC4809,IPC!$E$2:$F$1745,2,0),IPC!$H$1)</f>
        <v>138.32155800000001</v>
      </c>
    </row>
    <row r="4810" spans="10:30" x14ac:dyDescent="0.25">
      <c r="J4810" s="44" t="str">
        <f t="shared" si="1569"/>
        <v/>
      </c>
      <c r="K4810" s="33" t="str">
        <f t="shared" ca="1" si="1573"/>
        <v/>
      </c>
      <c r="L4810" s="108">
        <f t="shared" ca="1" si="1572"/>
        <v>0</v>
      </c>
      <c r="M4810" s="44" t="str">
        <f t="shared" si="1570"/>
        <v/>
      </c>
      <c r="N4810" s="45" t="str">
        <f t="shared" ca="1" si="1574"/>
        <v/>
      </c>
      <c r="O4810" s="108">
        <f t="shared" si="1568"/>
        <v>0</v>
      </c>
      <c r="P4810" s="21" t="e">
        <f t="shared" si="1576"/>
        <v>#N/A</v>
      </c>
      <c r="Q4810" s="21" t="e">
        <f t="shared" si="1577"/>
        <v>#N/A</v>
      </c>
      <c r="R4810" s="21" t="e">
        <f t="shared" si="1578"/>
        <v>#N/A</v>
      </c>
      <c r="S4810" s="21" t="e">
        <f t="shared" si="1579"/>
        <v>#N/A</v>
      </c>
      <c r="T4810" s="29" t="e">
        <f t="shared" si="1571"/>
        <v>#N/A</v>
      </c>
      <c r="U4810" s="34">
        <f t="shared" si="1580"/>
        <v>0</v>
      </c>
      <c r="V4810" s="16">
        <f t="shared" ca="1" si="1583"/>
        <v>44139</v>
      </c>
      <c r="W4810" s="56">
        <f t="shared" ca="1" si="1584"/>
        <v>10</v>
      </c>
      <c r="X4810" s="56">
        <f t="shared" ca="1" si="1585"/>
        <v>2020</v>
      </c>
      <c r="Y4810" s="55" t="str">
        <f t="shared" ca="1" si="1586"/>
        <v>10-2020</v>
      </c>
      <c r="Z4810" s="51">
        <f ca="1">IFERROR(VLOOKUP(Y4810,IPC!$E$2:$F$1745,2,0),IPC!$H$1)</f>
        <v>138.32155800000001</v>
      </c>
      <c r="AA4810" s="48">
        <f t="shared" si="1581"/>
        <v>1</v>
      </c>
      <c r="AB4810" s="48">
        <f t="shared" si="1582"/>
        <v>1900</v>
      </c>
      <c r="AC4810" s="32" t="str">
        <f t="shared" si="1575"/>
        <v>1-1900</v>
      </c>
      <c r="AD4810" s="50">
        <f>IFERROR(VLOOKUP(AC4810,IPC!$E$2:$F$1745,2,0),IPC!$H$1)</f>
        <v>138.32155800000001</v>
      </c>
    </row>
    <row r="4811" spans="10:30" x14ac:dyDescent="0.25">
      <c r="J4811" s="44" t="str">
        <f t="shared" si="1569"/>
        <v/>
      </c>
      <c r="K4811" s="33" t="str">
        <f t="shared" ca="1" si="1573"/>
        <v/>
      </c>
      <c r="L4811" s="108">
        <f t="shared" ca="1" si="1572"/>
        <v>0</v>
      </c>
      <c r="M4811" s="44" t="str">
        <f t="shared" si="1570"/>
        <v/>
      </c>
      <c r="N4811" s="45" t="str">
        <f t="shared" ca="1" si="1574"/>
        <v/>
      </c>
      <c r="O4811" s="108">
        <f t="shared" si="1568"/>
        <v>0</v>
      </c>
      <c r="P4811" s="21" t="e">
        <f t="shared" si="1576"/>
        <v>#N/A</v>
      </c>
      <c r="Q4811" s="21" t="e">
        <f t="shared" si="1577"/>
        <v>#N/A</v>
      </c>
      <c r="R4811" s="21" t="e">
        <f t="shared" si="1578"/>
        <v>#N/A</v>
      </c>
      <c r="S4811" s="21" t="e">
        <f t="shared" si="1579"/>
        <v>#N/A</v>
      </c>
      <c r="T4811" s="29" t="e">
        <f t="shared" si="1571"/>
        <v>#N/A</v>
      </c>
      <c r="U4811" s="34">
        <f t="shared" si="1580"/>
        <v>0</v>
      </c>
      <c r="V4811" s="16">
        <f t="shared" ca="1" si="1583"/>
        <v>44139</v>
      </c>
      <c r="W4811" s="56">
        <f t="shared" ca="1" si="1584"/>
        <v>10</v>
      </c>
      <c r="X4811" s="56">
        <f t="shared" ca="1" si="1585"/>
        <v>2020</v>
      </c>
      <c r="Y4811" s="55" t="str">
        <f t="shared" ca="1" si="1586"/>
        <v>10-2020</v>
      </c>
      <c r="Z4811" s="51">
        <f ca="1">IFERROR(VLOOKUP(Y4811,IPC!$E$2:$F$1745,2,0),IPC!$H$1)</f>
        <v>138.32155800000001</v>
      </c>
      <c r="AA4811" s="48">
        <f t="shared" si="1581"/>
        <v>1</v>
      </c>
      <c r="AB4811" s="48">
        <f t="shared" si="1582"/>
        <v>1900</v>
      </c>
      <c r="AC4811" s="32" t="str">
        <f t="shared" si="1575"/>
        <v>1-1900</v>
      </c>
      <c r="AD4811" s="50">
        <f>IFERROR(VLOOKUP(AC4811,IPC!$E$2:$F$1745,2,0),IPC!$H$1)</f>
        <v>138.32155800000001</v>
      </c>
    </row>
    <row r="4812" spans="10:30" x14ac:dyDescent="0.25">
      <c r="J4812" s="44" t="str">
        <f t="shared" si="1569"/>
        <v/>
      </c>
      <c r="K4812" s="33" t="str">
        <f t="shared" ca="1" si="1573"/>
        <v/>
      </c>
      <c r="L4812" s="108">
        <f t="shared" ca="1" si="1572"/>
        <v>0</v>
      </c>
      <c r="M4812" s="44" t="str">
        <f t="shared" si="1570"/>
        <v/>
      </c>
      <c r="N4812" s="45" t="str">
        <f t="shared" ca="1" si="1574"/>
        <v/>
      </c>
      <c r="O4812" s="108">
        <f t="shared" si="1568"/>
        <v>0</v>
      </c>
      <c r="P4812" s="21" t="e">
        <f t="shared" si="1576"/>
        <v>#N/A</v>
      </c>
      <c r="Q4812" s="21" t="e">
        <f t="shared" si="1577"/>
        <v>#N/A</v>
      </c>
      <c r="R4812" s="21" t="e">
        <f t="shared" si="1578"/>
        <v>#N/A</v>
      </c>
      <c r="S4812" s="21" t="e">
        <f t="shared" si="1579"/>
        <v>#N/A</v>
      </c>
      <c r="T4812" s="29" t="e">
        <f t="shared" si="1571"/>
        <v>#N/A</v>
      </c>
      <c r="U4812" s="34">
        <f t="shared" si="1580"/>
        <v>0</v>
      </c>
      <c r="V4812" s="16">
        <f t="shared" ca="1" si="1583"/>
        <v>44139</v>
      </c>
      <c r="W4812" s="56">
        <f t="shared" ca="1" si="1584"/>
        <v>10</v>
      </c>
      <c r="X4812" s="56">
        <f t="shared" ca="1" si="1585"/>
        <v>2020</v>
      </c>
      <c r="Y4812" s="55" t="str">
        <f t="shared" ca="1" si="1586"/>
        <v>10-2020</v>
      </c>
      <c r="Z4812" s="51">
        <f ca="1">IFERROR(VLOOKUP(Y4812,IPC!$E$2:$F$1745,2,0),IPC!$H$1)</f>
        <v>138.32155800000001</v>
      </c>
      <c r="AA4812" s="48">
        <f t="shared" si="1581"/>
        <v>1</v>
      </c>
      <c r="AB4812" s="48">
        <f t="shared" si="1582"/>
        <v>1900</v>
      </c>
      <c r="AC4812" s="32" t="str">
        <f t="shared" si="1575"/>
        <v>1-1900</v>
      </c>
      <c r="AD4812" s="50">
        <f>IFERROR(VLOOKUP(AC4812,IPC!$E$2:$F$1745,2,0),IPC!$H$1)</f>
        <v>138.32155800000001</v>
      </c>
    </row>
    <row r="4813" spans="10:30" x14ac:dyDescent="0.25">
      <c r="J4813" s="44" t="str">
        <f t="shared" si="1569"/>
        <v/>
      </c>
      <c r="K4813" s="33" t="str">
        <f t="shared" ca="1" si="1573"/>
        <v/>
      </c>
      <c r="L4813" s="108">
        <f t="shared" ca="1" si="1572"/>
        <v>0</v>
      </c>
      <c r="M4813" s="44" t="str">
        <f t="shared" si="1570"/>
        <v/>
      </c>
      <c r="N4813" s="45" t="str">
        <f t="shared" ca="1" si="1574"/>
        <v/>
      </c>
      <c r="O4813" s="108">
        <f t="shared" si="1568"/>
        <v>0</v>
      </c>
      <c r="P4813" s="21" t="e">
        <f t="shared" si="1576"/>
        <v>#N/A</v>
      </c>
      <c r="Q4813" s="21" t="e">
        <f t="shared" si="1577"/>
        <v>#N/A</v>
      </c>
      <c r="R4813" s="21" t="e">
        <f t="shared" si="1578"/>
        <v>#N/A</v>
      </c>
      <c r="S4813" s="21" t="e">
        <f t="shared" si="1579"/>
        <v>#N/A</v>
      </c>
      <c r="T4813" s="29" t="e">
        <f t="shared" si="1571"/>
        <v>#N/A</v>
      </c>
      <c r="U4813" s="34">
        <f t="shared" si="1580"/>
        <v>0</v>
      </c>
      <c r="V4813" s="16">
        <f t="shared" ca="1" si="1583"/>
        <v>44139</v>
      </c>
      <c r="W4813" s="56">
        <f t="shared" ca="1" si="1584"/>
        <v>10</v>
      </c>
      <c r="X4813" s="56">
        <f t="shared" ca="1" si="1585"/>
        <v>2020</v>
      </c>
      <c r="Y4813" s="55" t="str">
        <f t="shared" ca="1" si="1586"/>
        <v>10-2020</v>
      </c>
      <c r="Z4813" s="51">
        <f ca="1">IFERROR(VLOOKUP(Y4813,IPC!$E$2:$F$1745,2,0),IPC!$H$1)</f>
        <v>138.32155800000001</v>
      </c>
      <c r="AA4813" s="48">
        <f t="shared" si="1581"/>
        <v>1</v>
      </c>
      <c r="AB4813" s="48">
        <f t="shared" si="1582"/>
        <v>1900</v>
      </c>
      <c r="AC4813" s="32" t="str">
        <f t="shared" si="1575"/>
        <v>1-1900</v>
      </c>
      <c r="AD4813" s="50">
        <f>IFERROR(VLOOKUP(AC4813,IPC!$E$2:$F$1745,2,0),IPC!$H$1)</f>
        <v>138.32155800000001</v>
      </c>
    </row>
    <row r="4814" spans="10:30" x14ac:dyDescent="0.25">
      <c r="J4814" s="44" t="str">
        <f t="shared" si="1569"/>
        <v/>
      </c>
      <c r="K4814" s="33" t="str">
        <f t="shared" ca="1" si="1573"/>
        <v/>
      </c>
      <c r="L4814" s="108">
        <f t="shared" ca="1" si="1572"/>
        <v>0</v>
      </c>
      <c r="M4814" s="44" t="str">
        <f t="shared" si="1570"/>
        <v/>
      </c>
      <c r="N4814" s="45" t="str">
        <f t="shared" ca="1" si="1574"/>
        <v/>
      </c>
      <c r="O4814" s="108">
        <f t="shared" si="1568"/>
        <v>0</v>
      </c>
      <c r="P4814" s="21" t="e">
        <f t="shared" si="1576"/>
        <v>#N/A</v>
      </c>
      <c r="Q4814" s="21" t="e">
        <f t="shared" si="1577"/>
        <v>#N/A</v>
      </c>
      <c r="R4814" s="21" t="e">
        <f t="shared" si="1578"/>
        <v>#N/A</v>
      </c>
      <c r="S4814" s="21" t="e">
        <f t="shared" si="1579"/>
        <v>#N/A</v>
      </c>
      <c r="T4814" s="29" t="e">
        <f t="shared" si="1571"/>
        <v>#N/A</v>
      </c>
      <c r="U4814" s="34">
        <f t="shared" si="1580"/>
        <v>0</v>
      </c>
      <c r="V4814" s="16">
        <f t="shared" ca="1" si="1583"/>
        <v>44139</v>
      </c>
      <c r="W4814" s="56">
        <f t="shared" ca="1" si="1584"/>
        <v>10</v>
      </c>
      <c r="X4814" s="56">
        <f t="shared" ca="1" si="1585"/>
        <v>2020</v>
      </c>
      <c r="Y4814" s="55" t="str">
        <f t="shared" ca="1" si="1586"/>
        <v>10-2020</v>
      </c>
      <c r="Z4814" s="51">
        <f ca="1">IFERROR(VLOOKUP(Y4814,IPC!$E$2:$F$1745,2,0),IPC!$H$1)</f>
        <v>138.32155800000001</v>
      </c>
      <c r="AA4814" s="48">
        <f t="shared" si="1581"/>
        <v>1</v>
      </c>
      <c r="AB4814" s="48">
        <f t="shared" si="1582"/>
        <v>1900</v>
      </c>
      <c r="AC4814" s="32" t="str">
        <f t="shared" si="1575"/>
        <v>1-1900</v>
      </c>
      <c r="AD4814" s="50">
        <f>IFERROR(VLOOKUP(AC4814,IPC!$E$2:$F$1745,2,0),IPC!$H$1)</f>
        <v>138.32155800000001</v>
      </c>
    </row>
    <row r="4815" spans="10:30" x14ac:dyDescent="0.25">
      <c r="J4815" s="44" t="str">
        <f t="shared" si="1569"/>
        <v/>
      </c>
      <c r="K4815" s="33" t="str">
        <f t="shared" ca="1" si="1573"/>
        <v/>
      </c>
      <c r="L4815" s="108">
        <f t="shared" ca="1" si="1572"/>
        <v>0</v>
      </c>
      <c r="M4815" s="44" t="str">
        <f t="shared" si="1570"/>
        <v/>
      </c>
      <c r="N4815" s="45" t="str">
        <f t="shared" ca="1" si="1574"/>
        <v/>
      </c>
      <c r="O4815" s="108">
        <f t="shared" si="1568"/>
        <v>0</v>
      </c>
      <c r="P4815" s="21" t="e">
        <f t="shared" si="1576"/>
        <v>#N/A</v>
      </c>
      <c r="Q4815" s="21" t="e">
        <f t="shared" si="1577"/>
        <v>#N/A</v>
      </c>
      <c r="R4815" s="21" t="e">
        <f t="shared" si="1578"/>
        <v>#N/A</v>
      </c>
      <c r="S4815" s="21" t="e">
        <f t="shared" si="1579"/>
        <v>#N/A</v>
      </c>
      <c r="T4815" s="29" t="e">
        <f t="shared" si="1571"/>
        <v>#N/A</v>
      </c>
      <c r="U4815" s="34">
        <f t="shared" si="1580"/>
        <v>0</v>
      </c>
      <c r="V4815" s="16">
        <f t="shared" ca="1" si="1583"/>
        <v>44139</v>
      </c>
      <c r="W4815" s="56">
        <f t="shared" ca="1" si="1584"/>
        <v>10</v>
      </c>
      <c r="X4815" s="56">
        <f t="shared" ca="1" si="1585"/>
        <v>2020</v>
      </c>
      <c r="Y4815" s="55" t="str">
        <f t="shared" ca="1" si="1586"/>
        <v>10-2020</v>
      </c>
      <c r="Z4815" s="51">
        <f ca="1">IFERROR(VLOOKUP(Y4815,IPC!$E$2:$F$1745,2,0),IPC!$H$1)</f>
        <v>138.32155800000001</v>
      </c>
      <c r="AA4815" s="48">
        <f t="shared" si="1581"/>
        <v>1</v>
      </c>
      <c r="AB4815" s="48">
        <f t="shared" si="1582"/>
        <v>1900</v>
      </c>
      <c r="AC4815" s="32" t="str">
        <f t="shared" si="1575"/>
        <v>1-1900</v>
      </c>
      <c r="AD4815" s="50">
        <f>IFERROR(VLOOKUP(AC4815,IPC!$E$2:$F$1745,2,0),IPC!$H$1)</f>
        <v>138.32155800000001</v>
      </c>
    </row>
    <row r="4816" spans="10:30" x14ac:dyDescent="0.25">
      <c r="J4816" s="44" t="str">
        <f t="shared" si="1569"/>
        <v/>
      </c>
      <c r="K4816" s="33" t="str">
        <f t="shared" ca="1" si="1573"/>
        <v/>
      </c>
      <c r="L4816" s="108">
        <f t="shared" ca="1" si="1572"/>
        <v>0</v>
      </c>
      <c r="M4816" s="44" t="str">
        <f t="shared" si="1570"/>
        <v/>
      </c>
      <c r="N4816" s="45" t="str">
        <f t="shared" ca="1" si="1574"/>
        <v/>
      </c>
      <c r="O4816" s="108">
        <f t="shared" si="1568"/>
        <v>0</v>
      </c>
      <c r="P4816" s="21" t="e">
        <f t="shared" si="1576"/>
        <v>#N/A</v>
      </c>
      <c r="Q4816" s="21" t="e">
        <f t="shared" si="1577"/>
        <v>#N/A</v>
      </c>
      <c r="R4816" s="21" t="e">
        <f t="shared" si="1578"/>
        <v>#N/A</v>
      </c>
      <c r="S4816" s="21" t="e">
        <f t="shared" si="1579"/>
        <v>#N/A</v>
      </c>
      <c r="T4816" s="29" t="e">
        <f t="shared" si="1571"/>
        <v>#N/A</v>
      </c>
      <c r="U4816" s="34">
        <f t="shared" si="1580"/>
        <v>0</v>
      </c>
      <c r="V4816" s="16">
        <f t="shared" ca="1" si="1583"/>
        <v>44139</v>
      </c>
      <c r="W4816" s="56">
        <f t="shared" ca="1" si="1584"/>
        <v>10</v>
      </c>
      <c r="X4816" s="56">
        <f t="shared" ca="1" si="1585"/>
        <v>2020</v>
      </c>
      <c r="Y4816" s="55" t="str">
        <f t="shared" ca="1" si="1586"/>
        <v>10-2020</v>
      </c>
      <c r="Z4816" s="51">
        <f ca="1">IFERROR(VLOOKUP(Y4816,IPC!$E$2:$F$1745,2,0),IPC!$H$1)</f>
        <v>138.32155800000001</v>
      </c>
      <c r="AA4816" s="48">
        <f t="shared" si="1581"/>
        <v>1</v>
      </c>
      <c r="AB4816" s="48">
        <f t="shared" si="1582"/>
        <v>1900</v>
      </c>
      <c r="AC4816" s="32" t="str">
        <f t="shared" si="1575"/>
        <v>1-1900</v>
      </c>
      <c r="AD4816" s="50">
        <f>IFERROR(VLOOKUP(AC4816,IPC!$E$2:$F$1745,2,0),IPC!$H$1)</f>
        <v>138.32155800000001</v>
      </c>
    </row>
    <row r="4817" spans="10:30" x14ac:dyDescent="0.25">
      <c r="J4817" s="44" t="str">
        <f t="shared" si="1569"/>
        <v/>
      </c>
      <c r="K4817" s="33" t="str">
        <f t="shared" ca="1" si="1573"/>
        <v/>
      </c>
      <c r="L4817" s="108">
        <f t="shared" ca="1" si="1572"/>
        <v>0</v>
      </c>
      <c r="M4817" s="44" t="str">
        <f t="shared" si="1570"/>
        <v/>
      </c>
      <c r="N4817" s="45" t="str">
        <f t="shared" ca="1" si="1574"/>
        <v/>
      </c>
      <c r="O4817" s="108">
        <f t="shared" si="1568"/>
        <v>0</v>
      </c>
      <c r="P4817" s="21" t="e">
        <f t="shared" si="1576"/>
        <v>#N/A</v>
      </c>
      <c r="Q4817" s="21" t="e">
        <f t="shared" si="1577"/>
        <v>#N/A</v>
      </c>
      <c r="R4817" s="21" t="e">
        <f t="shared" si="1578"/>
        <v>#N/A</v>
      </c>
      <c r="S4817" s="21" t="e">
        <f t="shared" si="1579"/>
        <v>#N/A</v>
      </c>
      <c r="T4817" s="29" t="e">
        <f t="shared" si="1571"/>
        <v>#N/A</v>
      </c>
      <c r="U4817" s="34">
        <f t="shared" si="1580"/>
        <v>0</v>
      </c>
      <c r="V4817" s="16">
        <f t="shared" ca="1" si="1583"/>
        <v>44139</v>
      </c>
      <c r="W4817" s="56">
        <f t="shared" ca="1" si="1584"/>
        <v>10</v>
      </c>
      <c r="X4817" s="56">
        <f t="shared" ca="1" si="1585"/>
        <v>2020</v>
      </c>
      <c r="Y4817" s="55" t="str">
        <f t="shared" ca="1" si="1586"/>
        <v>10-2020</v>
      </c>
      <c r="Z4817" s="51">
        <f ca="1">IFERROR(VLOOKUP(Y4817,IPC!$E$2:$F$1745,2,0),IPC!$H$1)</f>
        <v>138.32155800000001</v>
      </c>
      <c r="AA4817" s="48">
        <f t="shared" si="1581"/>
        <v>1</v>
      </c>
      <c r="AB4817" s="48">
        <f t="shared" si="1582"/>
        <v>1900</v>
      </c>
      <c r="AC4817" s="32" t="str">
        <f t="shared" si="1575"/>
        <v>1-1900</v>
      </c>
      <c r="AD4817" s="50">
        <f>IFERROR(VLOOKUP(AC4817,IPC!$E$2:$F$1745,2,0),IPC!$H$1)</f>
        <v>138.32155800000001</v>
      </c>
    </row>
    <row r="4818" spans="10:30" x14ac:dyDescent="0.25">
      <c r="J4818" s="44" t="str">
        <f t="shared" si="1569"/>
        <v/>
      </c>
      <c r="K4818" s="33" t="str">
        <f t="shared" ca="1" si="1573"/>
        <v/>
      </c>
      <c r="L4818" s="108">
        <f t="shared" ca="1" si="1572"/>
        <v>0</v>
      </c>
      <c r="M4818" s="44" t="str">
        <f t="shared" si="1570"/>
        <v/>
      </c>
      <c r="N4818" s="45" t="str">
        <f t="shared" ca="1" si="1574"/>
        <v/>
      </c>
      <c r="O4818" s="108">
        <f t="shared" si="1568"/>
        <v>0</v>
      </c>
      <c r="P4818" s="21" t="e">
        <f t="shared" si="1576"/>
        <v>#N/A</v>
      </c>
      <c r="Q4818" s="21" t="e">
        <f t="shared" si="1577"/>
        <v>#N/A</v>
      </c>
      <c r="R4818" s="21" t="e">
        <f t="shared" si="1578"/>
        <v>#N/A</v>
      </c>
      <c r="S4818" s="21" t="e">
        <f t="shared" si="1579"/>
        <v>#N/A</v>
      </c>
      <c r="T4818" s="29" t="e">
        <f t="shared" si="1571"/>
        <v>#N/A</v>
      </c>
      <c r="U4818" s="34">
        <f t="shared" si="1580"/>
        <v>0</v>
      </c>
      <c r="V4818" s="16">
        <f t="shared" ca="1" si="1583"/>
        <v>44139</v>
      </c>
      <c r="W4818" s="56">
        <f t="shared" ca="1" si="1584"/>
        <v>10</v>
      </c>
      <c r="X4818" s="56">
        <f t="shared" ca="1" si="1585"/>
        <v>2020</v>
      </c>
      <c r="Y4818" s="55" t="str">
        <f t="shared" ca="1" si="1586"/>
        <v>10-2020</v>
      </c>
      <c r="Z4818" s="51">
        <f ca="1">IFERROR(VLOOKUP(Y4818,IPC!$E$2:$F$1745,2,0),IPC!$H$1)</f>
        <v>138.32155800000001</v>
      </c>
      <c r="AA4818" s="48">
        <f t="shared" si="1581"/>
        <v>1</v>
      </c>
      <c r="AB4818" s="48">
        <f t="shared" si="1582"/>
        <v>1900</v>
      </c>
      <c r="AC4818" s="32" t="str">
        <f t="shared" si="1575"/>
        <v>1-1900</v>
      </c>
      <c r="AD4818" s="50">
        <f>IFERROR(VLOOKUP(AC4818,IPC!$E$2:$F$1745,2,0),IPC!$H$1)</f>
        <v>138.32155800000001</v>
      </c>
    </row>
    <row r="4819" spans="10:30" x14ac:dyDescent="0.25">
      <c r="J4819" s="44" t="str">
        <f t="shared" si="1569"/>
        <v/>
      </c>
      <c r="K4819" s="33" t="str">
        <f t="shared" ca="1" si="1573"/>
        <v/>
      </c>
      <c r="L4819" s="108">
        <f t="shared" ca="1" si="1572"/>
        <v>0</v>
      </c>
      <c r="M4819" s="44" t="str">
        <f t="shared" si="1570"/>
        <v/>
      </c>
      <c r="N4819" s="45" t="str">
        <f t="shared" ca="1" si="1574"/>
        <v/>
      </c>
      <c r="O4819" s="108">
        <f t="shared" si="1568"/>
        <v>0</v>
      </c>
      <c r="P4819" s="21" t="e">
        <f t="shared" si="1576"/>
        <v>#N/A</v>
      </c>
      <c r="Q4819" s="21" t="e">
        <f t="shared" si="1577"/>
        <v>#N/A</v>
      </c>
      <c r="R4819" s="21" t="e">
        <f t="shared" si="1578"/>
        <v>#N/A</v>
      </c>
      <c r="S4819" s="21" t="e">
        <f t="shared" si="1579"/>
        <v>#N/A</v>
      </c>
      <c r="T4819" s="29" t="e">
        <f t="shared" si="1571"/>
        <v>#N/A</v>
      </c>
      <c r="U4819" s="34">
        <f t="shared" si="1580"/>
        <v>0</v>
      </c>
      <c r="V4819" s="16">
        <f t="shared" ca="1" si="1583"/>
        <v>44139</v>
      </c>
      <c r="W4819" s="56">
        <f t="shared" ca="1" si="1584"/>
        <v>10</v>
      </c>
      <c r="X4819" s="56">
        <f t="shared" ca="1" si="1585"/>
        <v>2020</v>
      </c>
      <c r="Y4819" s="55" t="str">
        <f t="shared" ca="1" si="1586"/>
        <v>10-2020</v>
      </c>
      <c r="Z4819" s="51">
        <f ca="1">IFERROR(VLOOKUP(Y4819,IPC!$E$2:$F$1745,2,0),IPC!$H$1)</f>
        <v>138.32155800000001</v>
      </c>
      <c r="AA4819" s="48">
        <f t="shared" si="1581"/>
        <v>1</v>
      </c>
      <c r="AB4819" s="48">
        <f t="shared" si="1582"/>
        <v>1900</v>
      </c>
      <c r="AC4819" s="32" t="str">
        <f t="shared" si="1575"/>
        <v>1-1900</v>
      </c>
      <c r="AD4819" s="50">
        <f>IFERROR(VLOOKUP(AC4819,IPC!$E$2:$F$1745,2,0),IPC!$H$1)</f>
        <v>138.32155800000001</v>
      </c>
    </row>
    <row r="4820" spans="10:30" x14ac:dyDescent="0.25">
      <c r="J4820" s="44" t="str">
        <f t="shared" si="1569"/>
        <v/>
      </c>
      <c r="K4820" s="33" t="str">
        <f t="shared" ca="1" si="1573"/>
        <v/>
      </c>
      <c r="L4820" s="108">
        <f t="shared" ca="1" si="1572"/>
        <v>0</v>
      </c>
      <c r="M4820" s="44" t="str">
        <f t="shared" si="1570"/>
        <v/>
      </c>
      <c r="N4820" s="45" t="str">
        <f t="shared" ca="1" si="1574"/>
        <v/>
      </c>
      <c r="O4820" s="108">
        <f t="shared" ref="O4820:O4883" si="1587">+IF(M4820="Provisión contable",N4820,0)</f>
        <v>0</v>
      </c>
      <c r="P4820" s="21" t="e">
        <f t="shared" si="1576"/>
        <v>#N/A</v>
      </c>
      <c r="Q4820" s="21" t="e">
        <f t="shared" si="1577"/>
        <v>#N/A</v>
      </c>
      <c r="R4820" s="21" t="e">
        <f t="shared" si="1578"/>
        <v>#N/A</v>
      </c>
      <c r="S4820" s="21" t="e">
        <f t="shared" si="1579"/>
        <v>#N/A</v>
      </c>
      <c r="T4820" s="29" t="e">
        <f t="shared" si="1571"/>
        <v>#N/A</v>
      </c>
      <c r="U4820" s="34">
        <f t="shared" si="1580"/>
        <v>0</v>
      </c>
      <c r="V4820" s="16">
        <f t="shared" ca="1" si="1583"/>
        <v>44139</v>
      </c>
      <c r="W4820" s="56">
        <f t="shared" ca="1" si="1584"/>
        <v>10</v>
      </c>
      <c r="X4820" s="56">
        <f t="shared" ca="1" si="1585"/>
        <v>2020</v>
      </c>
      <c r="Y4820" s="55" t="str">
        <f t="shared" ca="1" si="1586"/>
        <v>10-2020</v>
      </c>
      <c r="Z4820" s="51">
        <f ca="1">IFERROR(VLOOKUP(Y4820,IPC!$E$2:$F$1745,2,0),IPC!$H$1)</f>
        <v>138.32155800000001</v>
      </c>
      <c r="AA4820" s="48">
        <f t="shared" si="1581"/>
        <v>1</v>
      </c>
      <c r="AB4820" s="48">
        <f t="shared" si="1582"/>
        <v>1900</v>
      </c>
      <c r="AC4820" s="32" t="str">
        <f t="shared" si="1575"/>
        <v>1-1900</v>
      </c>
      <c r="AD4820" s="50">
        <f>IFERROR(VLOOKUP(AC4820,IPC!$E$2:$F$1745,2,0),IPC!$H$1)</f>
        <v>138.32155800000001</v>
      </c>
    </row>
    <row r="4821" spans="10:30" x14ac:dyDescent="0.25">
      <c r="J4821" s="44" t="str">
        <f t="shared" si="1569"/>
        <v/>
      </c>
      <c r="K4821" s="33" t="str">
        <f t="shared" ca="1" si="1573"/>
        <v/>
      </c>
      <c r="L4821" s="108">
        <f t="shared" ca="1" si="1572"/>
        <v>0</v>
      </c>
      <c r="M4821" s="44" t="str">
        <f t="shared" si="1570"/>
        <v/>
      </c>
      <c r="N4821" s="45" t="str">
        <f t="shared" ca="1" si="1574"/>
        <v/>
      </c>
      <c r="O4821" s="108">
        <f t="shared" si="1587"/>
        <v>0</v>
      </c>
      <c r="P4821" s="21" t="e">
        <f t="shared" si="1576"/>
        <v>#N/A</v>
      </c>
      <c r="Q4821" s="21" t="e">
        <f t="shared" si="1577"/>
        <v>#N/A</v>
      </c>
      <c r="R4821" s="21" t="e">
        <f t="shared" si="1578"/>
        <v>#N/A</v>
      </c>
      <c r="S4821" s="21" t="e">
        <f t="shared" si="1579"/>
        <v>#N/A</v>
      </c>
      <c r="T4821" s="29" t="e">
        <f t="shared" si="1571"/>
        <v>#N/A</v>
      </c>
      <c r="U4821" s="34">
        <f t="shared" si="1580"/>
        <v>0</v>
      </c>
      <c r="V4821" s="16">
        <f t="shared" ca="1" si="1583"/>
        <v>44139</v>
      </c>
      <c r="W4821" s="56">
        <f t="shared" ca="1" si="1584"/>
        <v>10</v>
      </c>
      <c r="X4821" s="56">
        <f t="shared" ca="1" si="1585"/>
        <v>2020</v>
      </c>
      <c r="Y4821" s="55" t="str">
        <f t="shared" ca="1" si="1586"/>
        <v>10-2020</v>
      </c>
      <c r="Z4821" s="51">
        <f ca="1">IFERROR(VLOOKUP(Y4821,IPC!$E$2:$F$1745,2,0),IPC!$H$1)</f>
        <v>138.32155800000001</v>
      </c>
      <c r="AA4821" s="48">
        <f t="shared" si="1581"/>
        <v>1</v>
      </c>
      <c r="AB4821" s="48">
        <f t="shared" si="1582"/>
        <v>1900</v>
      </c>
      <c r="AC4821" s="32" t="str">
        <f t="shared" si="1575"/>
        <v>1-1900</v>
      </c>
      <c r="AD4821" s="50">
        <f>IFERROR(VLOOKUP(AC4821,IPC!$E$2:$F$1745,2,0),IPC!$H$1)</f>
        <v>138.32155800000001</v>
      </c>
    </row>
    <row r="4822" spans="10:30" x14ac:dyDescent="0.25">
      <c r="J4822" s="44" t="str">
        <f t="shared" si="1569"/>
        <v/>
      </c>
      <c r="K4822" s="33" t="str">
        <f t="shared" ca="1" si="1573"/>
        <v/>
      </c>
      <c r="L4822" s="108">
        <f t="shared" ca="1" si="1572"/>
        <v>0</v>
      </c>
      <c r="M4822" s="44" t="str">
        <f t="shared" si="1570"/>
        <v/>
      </c>
      <c r="N4822" s="45" t="str">
        <f t="shared" ca="1" si="1574"/>
        <v/>
      </c>
      <c r="O4822" s="108">
        <f t="shared" si="1587"/>
        <v>0</v>
      </c>
      <c r="P4822" s="21" t="e">
        <f t="shared" si="1576"/>
        <v>#N/A</v>
      </c>
      <c r="Q4822" s="21" t="e">
        <f t="shared" si="1577"/>
        <v>#N/A</v>
      </c>
      <c r="R4822" s="21" t="e">
        <f t="shared" si="1578"/>
        <v>#N/A</v>
      </c>
      <c r="S4822" s="21" t="e">
        <f t="shared" si="1579"/>
        <v>#N/A</v>
      </c>
      <c r="T4822" s="29" t="e">
        <f t="shared" si="1571"/>
        <v>#N/A</v>
      </c>
      <c r="U4822" s="34">
        <f t="shared" si="1580"/>
        <v>0</v>
      </c>
      <c r="V4822" s="16">
        <f t="shared" ca="1" si="1583"/>
        <v>44139</v>
      </c>
      <c r="W4822" s="56">
        <f t="shared" ca="1" si="1584"/>
        <v>10</v>
      </c>
      <c r="X4822" s="56">
        <f t="shared" ca="1" si="1585"/>
        <v>2020</v>
      </c>
      <c r="Y4822" s="55" t="str">
        <f t="shared" ca="1" si="1586"/>
        <v>10-2020</v>
      </c>
      <c r="Z4822" s="51">
        <f ca="1">IFERROR(VLOOKUP(Y4822,IPC!$E$2:$F$1745,2,0),IPC!$H$1)</f>
        <v>138.32155800000001</v>
      </c>
      <c r="AA4822" s="48">
        <f t="shared" si="1581"/>
        <v>1</v>
      </c>
      <c r="AB4822" s="48">
        <f t="shared" si="1582"/>
        <v>1900</v>
      </c>
      <c r="AC4822" s="32" t="str">
        <f t="shared" si="1575"/>
        <v>1-1900</v>
      </c>
      <c r="AD4822" s="50">
        <f>IFERROR(VLOOKUP(AC4822,IPC!$E$2:$F$1745,2,0),IPC!$H$1)</f>
        <v>138.32155800000001</v>
      </c>
    </row>
    <row r="4823" spans="10:30" x14ac:dyDescent="0.25">
      <c r="J4823" s="44" t="str">
        <f t="shared" si="1569"/>
        <v/>
      </c>
      <c r="K4823" s="33" t="str">
        <f t="shared" ca="1" si="1573"/>
        <v/>
      </c>
      <c r="L4823" s="108">
        <f t="shared" ca="1" si="1572"/>
        <v>0</v>
      </c>
      <c r="M4823" s="44" t="str">
        <f t="shared" si="1570"/>
        <v/>
      </c>
      <c r="N4823" s="45" t="str">
        <f t="shared" ca="1" si="1574"/>
        <v/>
      </c>
      <c r="O4823" s="108">
        <f t="shared" si="1587"/>
        <v>0</v>
      </c>
      <c r="P4823" s="21" t="e">
        <f t="shared" si="1576"/>
        <v>#N/A</v>
      </c>
      <c r="Q4823" s="21" t="e">
        <f t="shared" si="1577"/>
        <v>#N/A</v>
      </c>
      <c r="R4823" s="21" t="e">
        <f t="shared" si="1578"/>
        <v>#N/A</v>
      </c>
      <c r="S4823" s="21" t="e">
        <f t="shared" si="1579"/>
        <v>#N/A</v>
      </c>
      <c r="T4823" s="29" t="e">
        <f t="shared" si="1571"/>
        <v>#N/A</v>
      </c>
      <c r="U4823" s="34">
        <f t="shared" si="1580"/>
        <v>0</v>
      </c>
      <c r="V4823" s="16">
        <f t="shared" ca="1" si="1583"/>
        <v>44139</v>
      </c>
      <c r="W4823" s="56">
        <f t="shared" ca="1" si="1584"/>
        <v>10</v>
      </c>
      <c r="X4823" s="56">
        <f t="shared" ca="1" si="1585"/>
        <v>2020</v>
      </c>
      <c r="Y4823" s="55" t="str">
        <f t="shared" ca="1" si="1586"/>
        <v>10-2020</v>
      </c>
      <c r="Z4823" s="51">
        <f ca="1">IFERROR(VLOOKUP(Y4823,IPC!$E$2:$F$1745,2,0),IPC!$H$1)</f>
        <v>138.32155800000001</v>
      </c>
      <c r="AA4823" s="48">
        <f t="shared" si="1581"/>
        <v>1</v>
      </c>
      <c r="AB4823" s="48">
        <f t="shared" si="1582"/>
        <v>1900</v>
      </c>
      <c r="AC4823" s="32" t="str">
        <f t="shared" si="1575"/>
        <v>1-1900</v>
      </c>
      <c r="AD4823" s="50">
        <f>IFERROR(VLOOKUP(AC4823,IPC!$E$2:$F$1745,2,0),IPC!$H$1)</f>
        <v>138.32155800000001</v>
      </c>
    </row>
    <row r="4824" spans="10:30" x14ac:dyDescent="0.25">
      <c r="J4824" s="44" t="str">
        <f t="shared" ref="J4824:J4887" si="1588">IFERROR(IF(T4836&gt;0.5,"ALTA",IF(AND(T4836&gt;0.25,T4836&lt;=0.5),"MEDIA",IF(AND(T4836&gt;=0.1,T4836&lt;=0.25),"BAJA",IF(AND(T4836&lt;0.1),"REMOTA")))),"")</f>
        <v/>
      </c>
      <c r="K4824" s="33" t="str">
        <f t="shared" ca="1" si="1573"/>
        <v/>
      </c>
      <c r="L4824" s="108">
        <f t="shared" ca="1" si="1572"/>
        <v>0</v>
      </c>
      <c r="M4824" s="44" t="str">
        <f t="shared" ref="M4824:M4887" si="1589">IFERROR(IF(T4836&gt;50%,"Provisión contable",IF(T4836&lt;=10%,"No se registra","Cuentas de orden")),"")</f>
        <v/>
      </c>
      <c r="N4824" s="45" t="str">
        <f t="shared" ca="1" si="1574"/>
        <v/>
      </c>
      <c r="O4824" s="108">
        <f t="shared" si="1587"/>
        <v>0</v>
      </c>
      <c r="P4824" s="21" t="e">
        <f t="shared" si="1576"/>
        <v>#N/A</v>
      </c>
      <c r="Q4824" s="21" t="e">
        <f t="shared" si="1577"/>
        <v>#N/A</v>
      </c>
      <c r="R4824" s="21" t="e">
        <f t="shared" si="1578"/>
        <v>#N/A</v>
      </c>
      <c r="S4824" s="21" t="e">
        <f t="shared" si="1579"/>
        <v>#N/A</v>
      </c>
      <c r="T4824" s="29" t="e">
        <f t="shared" si="1571"/>
        <v>#N/A</v>
      </c>
      <c r="U4824" s="34">
        <f t="shared" si="1580"/>
        <v>0</v>
      </c>
      <c r="V4824" s="16">
        <f t="shared" ca="1" si="1583"/>
        <v>44139</v>
      </c>
      <c r="W4824" s="56">
        <f t="shared" ca="1" si="1584"/>
        <v>10</v>
      </c>
      <c r="X4824" s="56">
        <f t="shared" ca="1" si="1585"/>
        <v>2020</v>
      </c>
      <c r="Y4824" s="55" t="str">
        <f t="shared" ca="1" si="1586"/>
        <v>10-2020</v>
      </c>
      <c r="Z4824" s="51">
        <f ca="1">IFERROR(VLOOKUP(Y4824,IPC!$E$2:$F$1745,2,0),IPC!$H$1)</f>
        <v>138.32155800000001</v>
      </c>
      <c r="AA4824" s="48">
        <f t="shared" si="1581"/>
        <v>1</v>
      </c>
      <c r="AB4824" s="48">
        <f t="shared" si="1582"/>
        <v>1900</v>
      </c>
      <c r="AC4824" s="32" t="str">
        <f t="shared" si="1575"/>
        <v>1-1900</v>
      </c>
      <c r="AD4824" s="50">
        <f>IFERROR(VLOOKUP(AC4824,IPC!$E$2:$F$1745,2,0),IPC!$H$1)</f>
        <v>138.32155800000001</v>
      </c>
    </row>
    <row r="4825" spans="10:30" x14ac:dyDescent="0.25">
      <c r="J4825" s="44" t="str">
        <f t="shared" si="1588"/>
        <v/>
      </c>
      <c r="K4825" s="33" t="str">
        <f t="shared" ca="1" si="1573"/>
        <v/>
      </c>
      <c r="L4825" s="108">
        <f t="shared" ca="1" si="1572"/>
        <v>0</v>
      </c>
      <c r="M4825" s="44" t="str">
        <f t="shared" si="1589"/>
        <v/>
      </c>
      <c r="N4825" s="45" t="str">
        <f t="shared" ca="1" si="1574"/>
        <v/>
      </c>
      <c r="O4825" s="108">
        <f t="shared" si="1587"/>
        <v>0</v>
      </c>
      <c r="P4825" s="21" t="e">
        <f t="shared" si="1576"/>
        <v>#N/A</v>
      </c>
      <c r="Q4825" s="21" t="e">
        <f t="shared" si="1577"/>
        <v>#N/A</v>
      </c>
      <c r="R4825" s="21" t="e">
        <f t="shared" si="1578"/>
        <v>#N/A</v>
      </c>
      <c r="S4825" s="21" t="e">
        <f t="shared" si="1579"/>
        <v>#N/A</v>
      </c>
      <c r="T4825" s="29" t="e">
        <f t="shared" si="1571"/>
        <v>#N/A</v>
      </c>
      <c r="U4825" s="34">
        <f t="shared" si="1580"/>
        <v>0</v>
      </c>
      <c r="V4825" s="16">
        <f t="shared" ca="1" si="1583"/>
        <v>44139</v>
      </c>
      <c r="W4825" s="56">
        <f t="shared" ca="1" si="1584"/>
        <v>10</v>
      </c>
      <c r="X4825" s="56">
        <f t="shared" ca="1" si="1585"/>
        <v>2020</v>
      </c>
      <c r="Y4825" s="55" t="str">
        <f t="shared" ca="1" si="1586"/>
        <v>10-2020</v>
      </c>
      <c r="Z4825" s="51">
        <f ca="1">IFERROR(VLOOKUP(Y4825,IPC!$E$2:$F$1745,2,0),IPC!$H$1)</f>
        <v>138.32155800000001</v>
      </c>
      <c r="AA4825" s="48">
        <f t="shared" si="1581"/>
        <v>1</v>
      </c>
      <c r="AB4825" s="48">
        <f t="shared" si="1582"/>
        <v>1900</v>
      </c>
      <c r="AC4825" s="32" t="str">
        <f t="shared" si="1575"/>
        <v>1-1900</v>
      </c>
      <c r="AD4825" s="50">
        <f>IFERROR(VLOOKUP(AC4825,IPC!$E$2:$F$1745,2,0),IPC!$H$1)</f>
        <v>138.32155800000001</v>
      </c>
    </row>
    <row r="4826" spans="10:30" x14ac:dyDescent="0.25">
      <c r="J4826" s="44" t="str">
        <f t="shared" si="1588"/>
        <v/>
      </c>
      <c r="K4826" s="33" t="str">
        <f t="shared" ca="1" si="1573"/>
        <v/>
      </c>
      <c r="L4826" s="108">
        <f t="shared" ca="1" si="1572"/>
        <v>0</v>
      </c>
      <c r="M4826" s="44" t="str">
        <f t="shared" si="1589"/>
        <v/>
      </c>
      <c r="N4826" s="45" t="str">
        <f t="shared" ca="1" si="1574"/>
        <v/>
      </c>
      <c r="O4826" s="108">
        <f t="shared" si="1587"/>
        <v>0</v>
      </c>
      <c r="P4826" s="21" t="e">
        <f t="shared" si="1576"/>
        <v>#N/A</v>
      </c>
      <c r="Q4826" s="21" t="e">
        <f t="shared" si="1577"/>
        <v>#N/A</v>
      </c>
      <c r="R4826" s="21" t="e">
        <f t="shared" si="1578"/>
        <v>#N/A</v>
      </c>
      <c r="S4826" s="21" t="e">
        <f t="shared" si="1579"/>
        <v>#N/A</v>
      </c>
      <c r="T4826" s="29" t="e">
        <f t="shared" si="1571"/>
        <v>#N/A</v>
      </c>
      <c r="U4826" s="34">
        <f t="shared" si="1580"/>
        <v>0</v>
      </c>
      <c r="V4826" s="16">
        <f t="shared" ca="1" si="1583"/>
        <v>44139</v>
      </c>
      <c r="W4826" s="56">
        <f t="shared" ca="1" si="1584"/>
        <v>10</v>
      </c>
      <c r="X4826" s="56">
        <f t="shared" ca="1" si="1585"/>
        <v>2020</v>
      </c>
      <c r="Y4826" s="55" t="str">
        <f t="shared" ca="1" si="1586"/>
        <v>10-2020</v>
      </c>
      <c r="Z4826" s="51">
        <f ca="1">IFERROR(VLOOKUP(Y4826,IPC!$E$2:$F$1745,2,0),IPC!$H$1)</f>
        <v>138.32155800000001</v>
      </c>
      <c r="AA4826" s="48">
        <f t="shared" si="1581"/>
        <v>1</v>
      </c>
      <c r="AB4826" s="48">
        <f t="shared" si="1582"/>
        <v>1900</v>
      </c>
      <c r="AC4826" s="32" t="str">
        <f t="shared" si="1575"/>
        <v>1-1900</v>
      </c>
      <c r="AD4826" s="50">
        <f>IFERROR(VLOOKUP(AC4826,IPC!$E$2:$F$1745,2,0),IPC!$H$1)</f>
        <v>138.32155800000001</v>
      </c>
    </row>
    <row r="4827" spans="10:30" x14ac:dyDescent="0.25">
      <c r="J4827" s="44" t="str">
        <f t="shared" si="1588"/>
        <v/>
      </c>
      <c r="K4827" s="33" t="str">
        <f t="shared" ca="1" si="1573"/>
        <v/>
      </c>
      <c r="L4827" s="108">
        <f t="shared" ca="1" si="1572"/>
        <v>0</v>
      </c>
      <c r="M4827" s="44" t="str">
        <f t="shared" si="1589"/>
        <v/>
      </c>
      <c r="N4827" s="45" t="str">
        <f t="shared" ca="1" si="1574"/>
        <v/>
      </c>
      <c r="O4827" s="108">
        <f t="shared" si="1587"/>
        <v>0</v>
      </c>
      <c r="P4827" s="21" t="e">
        <f t="shared" si="1576"/>
        <v>#N/A</v>
      </c>
      <c r="Q4827" s="21" t="e">
        <f t="shared" si="1577"/>
        <v>#N/A</v>
      </c>
      <c r="R4827" s="21" t="e">
        <f t="shared" si="1578"/>
        <v>#N/A</v>
      </c>
      <c r="S4827" s="21" t="e">
        <f t="shared" si="1579"/>
        <v>#N/A</v>
      </c>
      <c r="T4827" s="29" t="e">
        <f t="shared" si="1571"/>
        <v>#N/A</v>
      </c>
      <c r="U4827" s="34">
        <f t="shared" si="1580"/>
        <v>0</v>
      </c>
      <c r="V4827" s="16">
        <f t="shared" ca="1" si="1583"/>
        <v>44139</v>
      </c>
      <c r="W4827" s="56">
        <f t="shared" ca="1" si="1584"/>
        <v>10</v>
      </c>
      <c r="X4827" s="56">
        <f t="shared" ca="1" si="1585"/>
        <v>2020</v>
      </c>
      <c r="Y4827" s="55" t="str">
        <f t="shared" ca="1" si="1586"/>
        <v>10-2020</v>
      </c>
      <c r="Z4827" s="51">
        <f ca="1">IFERROR(VLOOKUP(Y4827,IPC!$E$2:$F$1745,2,0),IPC!$H$1)</f>
        <v>138.32155800000001</v>
      </c>
      <c r="AA4827" s="48">
        <f t="shared" si="1581"/>
        <v>1</v>
      </c>
      <c r="AB4827" s="48">
        <f t="shared" si="1582"/>
        <v>1900</v>
      </c>
      <c r="AC4827" s="32" t="str">
        <f t="shared" si="1575"/>
        <v>1-1900</v>
      </c>
      <c r="AD4827" s="50">
        <f>IFERROR(VLOOKUP(AC4827,IPC!$E$2:$F$1745,2,0),IPC!$H$1)</f>
        <v>138.32155800000001</v>
      </c>
    </row>
    <row r="4828" spans="10:30" x14ac:dyDescent="0.25">
      <c r="J4828" s="44" t="str">
        <f t="shared" si="1588"/>
        <v/>
      </c>
      <c r="K4828" s="33" t="str">
        <f t="shared" ca="1" si="1573"/>
        <v/>
      </c>
      <c r="L4828" s="108">
        <f t="shared" ca="1" si="1572"/>
        <v>0</v>
      </c>
      <c r="M4828" s="44" t="str">
        <f t="shared" si="1589"/>
        <v/>
      </c>
      <c r="N4828" s="45" t="str">
        <f t="shared" ca="1" si="1574"/>
        <v/>
      </c>
      <c r="O4828" s="108">
        <f t="shared" si="1587"/>
        <v>0</v>
      </c>
      <c r="P4828" s="21" t="e">
        <f t="shared" si="1576"/>
        <v>#N/A</v>
      </c>
      <c r="Q4828" s="21" t="e">
        <f t="shared" si="1577"/>
        <v>#N/A</v>
      </c>
      <c r="R4828" s="21" t="e">
        <f t="shared" si="1578"/>
        <v>#N/A</v>
      </c>
      <c r="S4828" s="21" t="e">
        <f t="shared" si="1579"/>
        <v>#N/A</v>
      </c>
      <c r="T4828" s="29" t="e">
        <f t="shared" si="1571"/>
        <v>#N/A</v>
      </c>
      <c r="U4828" s="34">
        <f t="shared" si="1580"/>
        <v>0</v>
      </c>
      <c r="V4828" s="16">
        <f t="shared" ca="1" si="1583"/>
        <v>44139</v>
      </c>
      <c r="W4828" s="56">
        <f t="shared" ca="1" si="1584"/>
        <v>10</v>
      </c>
      <c r="X4828" s="56">
        <f t="shared" ca="1" si="1585"/>
        <v>2020</v>
      </c>
      <c r="Y4828" s="55" t="str">
        <f t="shared" ca="1" si="1586"/>
        <v>10-2020</v>
      </c>
      <c r="Z4828" s="51">
        <f ca="1">IFERROR(VLOOKUP(Y4828,IPC!$E$2:$F$1745,2,0),IPC!$H$1)</f>
        <v>138.32155800000001</v>
      </c>
      <c r="AA4828" s="48">
        <f t="shared" si="1581"/>
        <v>1</v>
      </c>
      <c r="AB4828" s="48">
        <f t="shared" si="1582"/>
        <v>1900</v>
      </c>
      <c r="AC4828" s="32" t="str">
        <f t="shared" si="1575"/>
        <v>1-1900</v>
      </c>
      <c r="AD4828" s="50">
        <f>IFERROR(VLOOKUP(AC4828,IPC!$E$2:$F$1745,2,0),IPC!$H$1)</f>
        <v>138.32155800000001</v>
      </c>
    </row>
    <row r="4829" spans="10:30" x14ac:dyDescent="0.25">
      <c r="J4829" s="44" t="str">
        <f t="shared" si="1588"/>
        <v/>
      </c>
      <c r="K4829" s="33" t="str">
        <f t="shared" ca="1" si="1573"/>
        <v/>
      </c>
      <c r="L4829" s="108">
        <f t="shared" ca="1" si="1572"/>
        <v>0</v>
      </c>
      <c r="M4829" s="44" t="str">
        <f t="shared" si="1589"/>
        <v/>
      </c>
      <c r="N4829" s="45" t="str">
        <f t="shared" ca="1" si="1574"/>
        <v/>
      </c>
      <c r="O4829" s="108">
        <f t="shared" si="1587"/>
        <v>0</v>
      </c>
      <c r="P4829" s="21" t="e">
        <f t="shared" si="1576"/>
        <v>#N/A</v>
      </c>
      <c r="Q4829" s="21" t="e">
        <f t="shared" si="1577"/>
        <v>#N/A</v>
      </c>
      <c r="R4829" s="21" t="e">
        <f t="shared" si="1578"/>
        <v>#N/A</v>
      </c>
      <c r="S4829" s="21" t="e">
        <f t="shared" si="1579"/>
        <v>#N/A</v>
      </c>
      <c r="T4829" s="29" t="e">
        <f t="shared" si="1571"/>
        <v>#N/A</v>
      </c>
      <c r="U4829" s="34">
        <f t="shared" si="1580"/>
        <v>0</v>
      </c>
      <c r="V4829" s="16">
        <f t="shared" ca="1" si="1583"/>
        <v>44139</v>
      </c>
      <c r="W4829" s="56">
        <f t="shared" ca="1" si="1584"/>
        <v>10</v>
      </c>
      <c r="X4829" s="56">
        <f t="shared" ca="1" si="1585"/>
        <v>2020</v>
      </c>
      <c r="Y4829" s="55" t="str">
        <f t="shared" ca="1" si="1586"/>
        <v>10-2020</v>
      </c>
      <c r="Z4829" s="51">
        <f ca="1">IFERROR(VLOOKUP(Y4829,IPC!$E$2:$F$1745,2,0),IPC!$H$1)</f>
        <v>138.32155800000001</v>
      </c>
      <c r="AA4829" s="48">
        <f t="shared" si="1581"/>
        <v>1</v>
      </c>
      <c r="AB4829" s="48">
        <f t="shared" si="1582"/>
        <v>1900</v>
      </c>
      <c r="AC4829" s="32" t="str">
        <f t="shared" si="1575"/>
        <v>1-1900</v>
      </c>
      <c r="AD4829" s="50">
        <f>IFERROR(VLOOKUP(AC4829,IPC!$E$2:$F$1745,2,0),IPC!$H$1)</f>
        <v>138.32155800000001</v>
      </c>
    </row>
    <row r="4830" spans="10:30" x14ac:dyDescent="0.25">
      <c r="J4830" s="44" t="str">
        <f t="shared" si="1588"/>
        <v/>
      </c>
      <c r="K4830" s="33" t="str">
        <f t="shared" ca="1" si="1573"/>
        <v/>
      </c>
      <c r="L4830" s="108">
        <f t="shared" ca="1" si="1572"/>
        <v>0</v>
      </c>
      <c r="M4830" s="44" t="str">
        <f t="shared" si="1589"/>
        <v/>
      </c>
      <c r="N4830" s="45" t="str">
        <f t="shared" ca="1" si="1574"/>
        <v/>
      </c>
      <c r="O4830" s="108">
        <f t="shared" si="1587"/>
        <v>0</v>
      </c>
      <c r="P4830" s="21" t="e">
        <f t="shared" si="1576"/>
        <v>#N/A</v>
      </c>
      <c r="Q4830" s="21" t="e">
        <f t="shared" si="1577"/>
        <v>#N/A</v>
      </c>
      <c r="R4830" s="21" t="e">
        <f t="shared" si="1578"/>
        <v>#N/A</v>
      </c>
      <c r="S4830" s="21" t="e">
        <f t="shared" si="1579"/>
        <v>#N/A</v>
      </c>
      <c r="T4830" s="29" t="e">
        <f t="shared" si="1571"/>
        <v>#N/A</v>
      </c>
      <c r="U4830" s="34">
        <f t="shared" si="1580"/>
        <v>0</v>
      </c>
      <c r="V4830" s="16">
        <f t="shared" ca="1" si="1583"/>
        <v>44139</v>
      </c>
      <c r="W4830" s="56">
        <f t="shared" ca="1" si="1584"/>
        <v>10</v>
      </c>
      <c r="X4830" s="56">
        <f t="shared" ca="1" si="1585"/>
        <v>2020</v>
      </c>
      <c r="Y4830" s="55" t="str">
        <f t="shared" ca="1" si="1586"/>
        <v>10-2020</v>
      </c>
      <c r="Z4830" s="51">
        <f ca="1">IFERROR(VLOOKUP(Y4830,IPC!$E$2:$F$1745,2,0),IPC!$H$1)</f>
        <v>138.32155800000001</v>
      </c>
      <c r="AA4830" s="48">
        <f t="shared" si="1581"/>
        <v>1</v>
      </c>
      <c r="AB4830" s="48">
        <f t="shared" si="1582"/>
        <v>1900</v>
      </c>
      <c r="AC4830" s="32" t="str">
        <f t="shared" si="1575"/>
        <v>1-1900</v>
      </c>
      <c r="AD4830" s="50">
        <f>IFERROR(VLOOKUP(AC4830,IPC!$E$2:$F$1745,2,0),IPC!$H$1)</f>
        <v>138.32155800000001</v>
      </c>
    </row>
    <row r="4831" spans="10:30" x14ac:dyDescent="0.25">
      <c r="J4831" s="44" t="str">
        <f t="shared" si="1588"/>
        <v/>
      </c>
      <c r="K4831" s="33" t="str">
        <f t="shared" ca="1" si="1573"/>
        <v/>
      </c>
      <c r="L4831" s="108">
        <f t="shared" ca="1" si="1572"/>
        <v>0</v>
      </c>
      <c r="M4831" s="44" t="str">
        <f t="shared" si="1589"/>
        <v/>
      </c>
      <c r="N4831" s="45" t="str">
        <f t="shared" ca="1" si="1574"/>
        <v/>
      </c>
      <c r="O4831" s="108">
        <f t="shared" si="1587"/>
        <v>0</v>
      </c>
      <c r="P4831" s="21" t="e">
        <f t="shared" si="1576"/>
        <v>#N/A</v>
      </c>
      <c r="Q4831" s="21" t="e">
        <f t="shared" si="1577"/>
        <v>#N/A</v>
      </c>
      <c r="R4831" s="21" t="e">
        <f t="shared" si="1578"/>
        <v>#N/A</v>
      </c>
      <c r="S4831" s="21" t="e">
        <f t="shared" si="1579"/>
        <v>#N/A</v>
      </c>
      <c r="T4831" s="29" t="e">
        <f t="shared" si="1571"/>
        <v>#N/A</v>
      </c>
      <c r="U4831" s="34">
        <f t="shared" si="1580"/>
        <v>0</v>
      </c>
      <c r="V4831" s="16">
        <f t="shared" ca="1" si="1583"/>
        <v>44139</v>
      </c>
      <c r="W4831" s="56">
        <f t="shared" ca="1" si="1584"/>
        <v>10</v>
      </c>
      <c r="X4831" s="56">
        <f t="shared" ca="1" si="1585"/>
        <v>2020</v>
      </c>
      <c r="Y4831" s="55" t="str">
        <f t="shared" ca="1" si="1586"/>
        <v>10-2020</v>
      </c>
      <c r="Z4831" s="51">
        <f ca="1">IFERROR(VLOOKUP(Y4831,IPC!$E$2:$F$1745,2,0),IPC!$H$1)</f>
        <v>138.32155800000001</v>
      </c>
      <c r="AA4831" s="48">
        <f t="shared" si="1581"/>
        <v>1</v>
      </c>
      <c r="AB4831" s="48">
        <f t="shared" si="1582"/>
        <v>1900</v>
      </c>
      <c r="AC4831" s="32" t="str">
        <f t="shared" si="1575"/>
        <v>1-1900</v>
      </c>
      <c r="AD4831" s="50">
        <f>IFERROR(VLOOKUP(AC4831,IPC!$E$2:$F$1745,2,0),IPC!$H$1)</f>
        <v>138.32155800000001</v>
      </c>
    </row>
    <row r="4832" spans="10:30" x14ac:dyDescent="0.25">
      <c r="J4832" s="44" t="str">
        <f t="shared" si="1588"/>
        <v/>
      </c>
      <c r="K4832" s="33" t="str">
        <f t="shared" ca="1" si="1573"/>
        <v/>
      </c>
      <c r="L4832" s="108">
        <f t="shared" ca="1" si="1572"/>
        <v>0</v>
      </c>
      <c r="M4832" s="44" t="str">
        <f t="shared" si="1589"/>
        <v/>
      </c>
      <c r="N4832" s="45" t="str">
        <f t="shared" ca="1" si="1574"/>
        <v/>
      </c>
      <c r="O4832" s="108">
        <f t="shared" si="1587"/>
        <v>0</v>
      </c>
      <c r="P4832" s="21" t="e">
        <f t="shared" si="1576"/>
        <v>#N/A</v>
      </c>
      <c r="Q4832" s="21" t="e">
        <f t="shared" si="1577"/>
        <v>#N/A</v>
      </c>
      <c r="R4832" s="21" t="e">
        <f t="shared" si="1578"/>
        <v>#N/A</v>
      </c>
      <c r="S4832" s="21" t="e">
        <f t="shared" si="1579"/>
        <v>#N/A</v>
      </c>
      <c r="T4832" s="29" t="e">
        <f t="shared" ref="T4832:T4895" si="1590">+SUMPRODUCT(P4832:S4832,$P$7:$S$7)/100</f>
        <v>#N/A</v>
      </c>
      <c r="U4832" s="34">
        <f t="shared" si="1580"/>
        <v>0</v>
      </c>
      <c r="V4832" s="16">
        <f t="shared" ca="1" si="1583"/>
        <v>44139</v>
      </c>
      <c r="W4832" s="56">
        <f t="shared" ca="1" si="1584"/>
        <v>10</v>
      </c>
      <c r="X4832" s="56">
        <f t="shared" ca="1" si="1585"/>
        <v>2020</v>
      </c>
      <c r="Y4832" s="55" t="str">
        <f t="shared" ca="1" si="1586"/>
        <v>10-2020</v>
      </c>
      <c r="Z4832" s="51">
        <f ca="1">IFERROR(VLOOKUP(Y4832,IPC!$E$2:$F$1745,2,0),IPC!$H$1)</f>
        <v>138.32155800000001</v>
      </c>
      <c r="AA4832" s="48">
        <f t="shared" si="1581"/>
        <v>1</v>
      </c>
      <c r="AB4832" s="48">
        <f t="shared" si="1582"/>
        <v>1900</v>
      </c>
      <c r="AC4832" s="32" t="str">
        <f t="shared" si="1575"/>
        <v>1-1900</v>
      </c>
      <c r="AD4832" s="50">
        <f>IFERROR(VLOOKUP(AC4832,IPC!$E$2:$F$1745,2,0),IPC!$H$1)</f>
        <v>138.32155800000001</v>
      </c>
    </row>
    <row r="4833" spans="10:30" x14ac:dyDescent="0.25">
      <c r="J4833" s="44" t="str">
        <f t="shared" si="1588"/>
        <v/>
      </c>
      <c r="K4833" s="33" t="str">
        <f t="shared" ca="1" si="1573"/>
        <v/>
      </c>
      <c r="L4833" s="108">
        <f t="shared" ca="1" si="1572"/>
        <v>0</v>
      </c>
      <c r="M4833" s="44" t="str">
        <f t="shared" si="1589"/>
        <v/>
      </c>
      <c r="N4833" s="45" t="str">
        <f t="shared" ca="1" si="1574"/>
        <v/>
      </c>
      <c r="O4833" s="108">
        <f t="shared" si="1587"/>
        <v>0</v>
      </c>
      <c r="P4833" s="21" t="e">
        <f t="shared" si="1576"/>
        <v>#N/A</v>
      </c>
      <c r="Q4833" s="21" t="e">
        <f t="shared" si="1577"/>
        <v>#N/A</v>
      </c>
      <c r="R4833" s="21" t="e">
        <f t="shared" si="1578"/>
        <v>#N/A</v>
      </c>
      <c r="S4833" s="21" t="e">
        <f t="shared" si="1579"/>
        <v>#N/A</v>
      </c>
      <c r="T4833" s="29" t="e">
        <f t="shared" si="1590"/>
        <v>#N/A</v>
      </c>
      <c r="U4833" s="34">
        <f t="shared" si="1580"/>
        <v>0</v>
      </c>
      <c r="V4833" s="16">
        <f t="shared" ca="1" si="1583"/>
        <v>44139</v>
      </c>
      <c r="W4833" s="56">
        <f t="shared" ca="1" si="1584"/>
        <v>10</v>
      </c>
      <c r="X4833" s="56">
        <f t="shared" ca="1" si="1585"/>
        <v>2020</v>
      </c>
      <c r="Y4833" s="55" t="str">
        <f t="shared" ca="1" si="1586"/>
        <v>10-2020</v>
      </c>
      <c r="Z4833" s="51">
        <f ca="1">IFERROR(VLOOKUP(Y4833,IPC!$E$2:$F$1745,2,0),IPC!$H$1)</f>
        <v>138.32155800000001</v>
      </c>
      <c r="AA4833" s="48">
        <f t="shared" si="1581"/>
        <v>1</v>
      </c>
      <c r="AB4833" s="48">
        <f t="shared" si="1582"/>
        <v>1900</v>
      </c>
      <c r="AC4833" s="32" t="str">
        <f t="shared" si="1575"/>
        <v>1-1900</v>
      </c>
      <c r="AD4833" s="50">
        <f>IFERROR(VLOOKUP(AC4833,IPC!$E$2:$F$1745,2,0),IPC!$H$1)</f>
        <v>138.32155800000001</v>
      </c>
    </row>
    <row r="4834" spans="10:30" x14ac:dyDescent="0.25">
      <c r="J4834" s="44" t="str">
        <f t="shared" si="1588"/>
        <v/>
      </c>
      <c r="K4834" s="33" t="str">
        <f t="shared" ca="1" si="1573"/>
        <v/>
      </c>
      <c r="L4834" s="108">
        <f t="shared" ca="1" si="1572"/>
        <v>0</v>
      </c>
      <c r="M4834" s="44" t="str">
        <f t="shared" si="1589"/>
        <v/>
      </c>
      <c r="N4834" s="45" t="str">
        <f t="shared" ca="1" si="1574"/>
        <v/>
      </c>
      <c r="O4834" s="108">
        <f t="shared" si="1587"/>
        <v>0</v>
      </c>
      <c r="P4834" s="21" t="e">
        <f t="shared" si="1576"/>
        <v>#N/A</v>
      </c>
      <c r="Q4834" s="21" t="e">
        <f t="shared" si="1577"/>
        <v>#N/A</v>
      </c>
      <c r="R4834" s="21" t="e">
        <f t="shared" si="1578"/>
        <v>#N/A</v>
      </c>
      <c r="S4834" s="21" t="e">
        <f t="shared" si="1579"/>
        <v>#N/A</v>
      </c>
      <c r="T4834" s="29" t="e">
        <f t="shared" si="1590"/>
        <v>#N/A</v>
      </c>
      <c r="U4834" s="34">
        <f t="shared" si="1580"/>
        <v>0</v>
      </c>
      <c r="V4834" s="16">
        <f t="shared" ca="1" si="1583"/>
        <v>44139</v>
      </c>
      <c r="W4834" s="56">
        <f t="shared" ca="1" si="1584"/>
        <v>10</v>
      </c>
      <c r="X4834" s="56">
        <f t="shared" ca="1" si="1585"/>
        <v>2020</v>
      </c>
      <c r="Y4834" s="55" t="str">
        <f t="shared" ca="1" si="1586"/>
        <v>10-2020</v>
      </c>
      <c r="Z4834" s="51">
        <f ca="1">IFERROR(VLOOKUP(Y4834,IPC!$E$2:$F$1745,2,0),IPC!$H$1)</f>
        <v>138.32155800000001</v>
      </c>
      <c r="AA4834" s="48">
        <f t="shared" si="1581"/>
        <v>1</v>
      </c>
      <c r="AB4834" s="48">
        <f t="shared" si="1582"/>
        <v>1900</v>
      </c>
      <c r="AC4834" s="32" t="str">
        <f t="shared" si="1575"/>
        <v>1-1900</v>
      </c>
      <c r="AD4834" s="50">
        <f>IFERROR(VLOOKUP(AC4834,IPC!$E$2:$F$1745,2,0),IPC!$H$1)</f>
        <v>138.32155800000001</v>
      </c>
    </row>
    <row r="4835" spans="10:30" x14ac:dyDescent="0.25">
      <c r="J4835" s="44" t="str">
        <f t="shared" si="1588"/>
        <v/>
      </c>
      <c r="K4835" s="33" t="str">
        <f t="shared" ca="1" si="1573"/>
        <v/>
      </c>
      <c r="L4835" s="108">
        <f t="shared" ca="1" si="1572"/>
        <v>0</v>
      </c>
      <c r="M4835" s="44" t="str">
        <f t="shared" si="1589"/>
        <v/>
      </c>
      <c r="N4835" s="45" t="str">
        <f t="shared" ca="1" si="1574"/>
        <v/>
      </c>
      <c r="O4835" s="108">
        <f t="shared" si="1587"/>
        <v>0</v>
      </c>
      <c r="P4835" s="21" t="e">
        <f t="shared" si="1576"/>
        <v>#N/A</v>
      </c>
      <c r="Q4835" s="21" t="e">
        <f t="shared" si="1577"/>
        <v>#N/A</v>
      </c>
      <c r="R4835" s="21" t="e">
        <f t="shared" si="1578"/>
        <v>#N/A</v>
      </c>
      <c r="S4835" s="21" t="e">
        <f t="shared" si="1579"/>
        <v>#N/A</v>
      </c>
      <c r="T4835" s="29" t="e">
        <f t="shared" si="1590"/>
        <v>#N/A</v>
      </c>
      <c r="U4835" s="34">
        <f t="shared" si="1580"/>
        <v>0</v>
      </c>
      <c r="V4835" s="16">
        <f t="shared" ca="1" si="1583"/>
        <v>44139</v>
      </c>
      <c r="W4835" s="56">
        <f t="shared" ca="1" si="1584"/>
        <v>10</v>
      </c>
      <c r="X4835" s="56">
        <f t="shared" ca="1" si="1585"/>
        <v>2020</v>
      </c>
      <c r="Y4835" s="55" t="str">
        <f t="shared" ca="1" si="1586"/>
        <v>10-2020</v>
      </c>
      <c r="Z4835" s="51">
        <f ca="1">IFERROR(VLOOKUP(Y4835,IPC!$E$2:$F$1745,2,0),IPC!$H$1)</f>
        <v>138.32155800000001</v>
      </c>
      <c r="AA4835" s="48">
        <f t="shared" si="1581"/>
        <v>1</v>
      </c>
      <c r="AB4835" s="48">
        <f t="shared" si="1582"/>
        <v>1900</v>
      </c>
      <c r="AC4835" s="32" t="str">
        <f t="shared" si="1575"/>
        <v>1-1900</v>
      </c>
      <c r="AD4835" s="50">
        <f>IFERROR(VLOOKUP(AC4835,IPC!$E$2:$F$1745,2,0),IPC!$H$1)</f>
        <v>138.32155800000001</v>
      </c>
    </row>
    <row r="4836" spans="10:30" x14ac:dyDescent="0.25">
      <c r="J4836" s="44" t="str">
        <f t="shared" si="1588"/>
        <v/>
      </c>
      <c r="K4836" s="33" t="str">
        <f t="shared" ca="1" si="1573"/>
        <v/>
      </c>
      <c r="L4836" s="108">
        <f t="shared" ca="1" si="1572"/>
        <v>0</v>
      </c>
      <c r="M4836" s="44" t="str">
        <f t="shared" si="1589"/>
        <v/>
      </c>
      <c r="N4836" s="45" t="str">
        <f t="shared" ca="1" si="1574"/>
        <v/>
      </c>
      <c r="O4836" s="108">
        <f t="shared" si="1587"/>
        <v>0</v>
      </c>
      <c r="P4836" s="21" t="e">
        <f t="shared" si="1576"/>
        <v>#N/A</v>
      </c>
      <c r="Q4836" s="21" t="e">
        <f t="shared" si="1577"/>
        <v>#N/A</v>
      </c>
      <c r="R4836" s="21" t="e">
        <f t="shared" si="1578"/>
        <v>#N/A</v>
      </c>
      <c r="S4836" s="21" t="e">
        <f t="shared" si="1579"/>
        <v>#N/A</v>
      </c>
      <c r="T4836" s="29" t="e">
        <f t="shared" si="1590"/>
        <v>#N/A</v>
      </c>
      <c r="U4836" s="34">
        <f t="shared" si="1580"/>
        <v>0</v>
      </c>
      <c r="V4836" s="16">
        <f t="shared" ca="1" si="1583"/>
        <v>44139</v>
      </c>
      <c r="W4836" s="56">
        <f t="shared" ca="1" si="1584"/>
        <v>10</v>
      </c>
      <c r="X4836" s="56">
        <f t="shared" ca="1" si="1585"/>
        <v>2020</v>
      </c>
      <c r="Y4836" s="55" t="str">
        <f t="shared" ca="1" si="1586"/>
        <v>10-2020</v>
      </c>
      <c r="Z4836" s="51">
        <f ca="1">IFERROR(VLOOKUP(Y4836,IPC!$E$2:$F$1745,2,0),IPC!$H$1)</f>
        <v>138.32155800000001</v>
      </c>
      <c r="AA4836" s="48">
        <f t="shared" si="1581"/>
        <v>1</v>
      </c>
      <c r="AB4836" s="48">
        <f t="shared" si="1582"/>
        <v>1900</v>
      </c>
      <c r="AC4836" s="32" t="str">
        <f t="shared" si="1575"/>
        <v>1-1900</v>
      </c>
      <c r="AD4836" s="50">
        <f>IFERROR(VLOOKUP(AC4836,IPC!$E$2:$F$1745,2,0),IPC!$H$1)</f>
        <v>138.32155800000001</v>
      </c>
    </row>
    <row r="4837" spans="10:30" x14ac:dyDescent="0.25">
      <c r="J4837" s="44" t="str">
        <f t="shared" si="1588"/>
        <v/>
      </c>
      <c r="K4837" s="33" t="str">
        <f t="shared" ca="1" si="1573"/>
        <v/>
      </c>
      <c r="L4837" s="108">
        <f t="shared" ca="1" si="1572"/>
        <v>0</v>
      </c>
      <c r="M4837" s="44" t="str">
        <f t="shared" si="1589"/>
        <v/>
      </c>
      <c r="N4837" s="45" t="str">
        <f t="shared" ca="1" si="1574"/>
        <v/>
      </c>
      <c r="O4837" s="108">
        <f t="shared" si="1587"/>
        <v>0</v>
      </c>
      <c r="P4837" s="21" t="e">
        <f t="shared" si="1576"/>
        <v>#N/A</v>
      </c>
      <c r="Q4837" s="21" t="e">
        <f t="shared" si="1577"/>
        <v>#N/A</v>
      </c>
      <c r="R4837" s="21" t="e">
        <f t="shared" si="1578"/>
        <v>#N/A</v>
      </c>
      <c r="S4837" s="21" t="e">
        <f t="shared" si="1579"/>
        <v>#N/A</v>
      </c>
      <c r="T4837" s="29" t="e">
        <f t="shared" si="1590"/>
        <v>#N/A</v>
      </c>
      <c r="U4837" s="34">
        <f t="shared" si="1580"/>
        <v>0</v>
      </c>
      <c r="V4837" s="16">
        <f t="shared" ca="1" si="1583"/>
        <v>44139</v>
      </c>
      <c r="W4837" s="56">
        <f t="shared" ca="1" si="1584"/>
        <v>10</v>
      </c>
      <c r="X4837" s="56">
        <f t="shared" ca="1" si="1585"/>
        <v>2020</v>
      </c>
      <c r="Y4837" s="55" t="str">
        <f t="shared" ca="1" si="1586"/>
        <v>10-2020</v>
      </c>
      <c r="Z4837" s="51">
        <f ca="1">IFERROR(VLOOKUP(Y4837,IPC!$E$2:$F$1745,2,0),IPC!$H$1)</f>
        <v>138.32155800000001</v>
      </c>
      <c r="AA4837" s="48">
        <f t="shared" si="1581"/>
        <v>1</v>
      </c>
      <c r="AB4837" s="48">
        <f t="shared" si="1582"/>
        <v>1900</v>
      </c>
      <c r="AC4837" s="32" t="str">
        <f t="shared" si="1575"/>
        <v>1-1900</v>
      </c>
      <c r="AD4837" s="50">
        <f>IFERROR(VLOOKUP(AC4837,IPC!$E$2:$F$1745,2,0),IPC!$H$1)</f>
        <v>138.32155800000001</v>
      </c>
    </row>
    <row r="4838" spans="10:30" x14ac:dyDescent="0.25">
      <c r="J4838" s="44" t="str">
        <f t="shared" si="1588"/>
        <v/>
      </c>
      <c r="K4838" s="33" t="str">
        <f t="shared" ca="1" si="1573"/>
        <v/>
      </c>
      <c r="L4838" s="108">
        <f t="shared" ref="L4838:L4901" ca="1" si="1591">IFERROR(B4838*C4838*Z4850/AD4850,"")</f>
        <v>0</v>
      </c>
      <c r="M4838" s="44" t="str">
        <f t="shared" si="1589"/>
        <v/>
      </c>
      <c r="N4838" s="45" t="str">
        <f t="shared" ca="1" si="1574"/>
        <v/>
      </c>
      <c r="O4838" s="108">
        <f t="shared" si="1587"/>
        <v>0</v>
      </c>
      <c r="P4838" s="21" t="e">
        <f t="shared" si="1576"/>
        <v>#N/A</v>
      </c>
      <c r="Q4838" s="21" t="e">
        <f t="shared" si="1577"/>
        <v>#N/A</v>
      </c>
      <c r="R4838" s="21" t="e">
        <f t="shared" si="1578"/>
        <v>#N/A</v>
      </c>
      <c r="S4838" s="21" t="e">
        <f t="shared" si="1579"/>
        <v>#N/A</v>
      </c>
      <c r="T4838" s="29" t="e">
        <f t="shared" si="1590"/>
        <v>#N/A</v>
      </c>
      <c r="U4838" s="34">
        <f t="shared" si="1580"/>
        <v>0</v>
      </c>
      <c r="V4838" s="16">
        <f t="shared" ca="1" si="1583"/>
        <v>44139</v>
      </c>
      <c r="W4838" s="56">
        <f t="shared" ca="1" si="1584"/>
        <v>10</v>
      </c>
      <c r="X4838" s="56">
        <f t="shared" ca="1" si="1585"/>
        <v>2020</v>
      </c>
      <c r="Y4838" s="55" t="str">
        <f t="shared" ca="1" si="1586"/>
        <v>10-2020</v>
      </c>
      <c r="Z4838" s="51">
        <f ca="1">IFERROR(VLOOKUP(Y4838,IPC!$E$2:$F$1745,2,0),IPC!$H$1)</f>
        <v>138.32155800000001</v>
      </c>
      <c r="AA4838" s="48">
        <f t="shared" si="1581"/>
        <v>1</v>
      </c>
      <c r="AB4838" s="48">
        <f t="shared" si="1582"/>
        <v>1900</v>
      </c>
      <c r="AC4838" s="32" t="str">
        <f t="shared" si="1575"/>
        <v>1-1900</v>
      </c>
      <c r="AD4838" s="50">
        <f>IFERROR(VLOOKUP(AC4838,IPC!$E$2:$F$1745,2,0),IPC!$H$1)</f>
        <v>138.32155800000001</v>
      </c>
    </row>
    <row r="4839" spans="10:30" x14ac:dyDescent="0.25">
      <c r="J4839" s="44" t="str">
        <f t="shared" si="1588"/>
        <v/>
      </c>
      <c r="K4839" s="33" t="str">
        <f t="shared" ca="1" si="1573"/>
        <v/>
      </c>
      <c r="L4839" s="108">
        <f t="shared" ca="1" si="1591"/>
        <v>0</v>
      </c>
      <c r="M4839" s="44" t="str">
        <f t="shared" si="1589"/>
        <v/>
      </c>
      <c r="N4839" s="45" t="str">
        <f t="shared" ca="1" si="1574"/>
        <v/>
      </c>
      <c r="O4839" s="108">
        <f t="shared" si="1587"/>
        <v>0</v>
      </c>
      <c r="P4839" s="21" t="e">
        <f t="shared" si="1576"/>
        <v>#N/A</v>
      </c>
      <c r="Q4839" s="21" t="e">
        <f t="shared" si="1577"/>
        <v>#N/A</v>
      </c>
      <c r="R4839" s="21" t="e">
        <f t="shared" si="1578"/>
        <v>#N/A</v>
      </c>
      <c r="S4839" s="21" t="e">
        <f t="shared" si="1579"/>
        <v>#N/A</v>
      </c>
      <c r="T4839" s="29" t="e">
        <f t="shared" si="1590"/>
        <v>#N/A</v>
      </c>
      <c r="U4839" s="34">
        <f t="shared" si="1580"/>
        <v>0</v>
      </c>
      <c r="V4839" s="16">
        <f t="shared" ca="1" si="1583"/>
        <v>44139</v>
      </c>
      <c r="W4839" s="56">
        <f t="shared" ca="1" si="1584"/>
        <v>10</v>
      </c>
      <c r="X4839" s="56">
        <f t="shared" ca="1" si="1585"/>
        <v>2020</v>
      </c>
      <c r="Y4839" s="55" t="str">
        <f t="shared" ca="1" si="1586"/>
        <v>10-2020</v>
      </c>
      <c r="Z4839" s="51">
        <f ca="1">IFERROR(VLOOKUP(Y4839,IPC!$E$2:$F$1745,2,0),IPC!$H$1)</f>
        <v>138.32155800000001</v>
      </c>
      <c r="AA4839" s="48">
        <f t="shared" si="1581"/>
        <v>1</v>
      </c>
      <c r="AB4839" s="48">
        <f t="shared" si="1582"/>
        <v>1900</v>
      </c>
      <c r="AC4839" s="32" t="str">
        <f t="shared" si="1575"/>
        <v>1-1900</v>
      </c>
      <c r="AD4839" s="50">
        <f>IFERROR(VLOOKUP(AC4839,IPC!$E$2:$F$1745,2,0),IPC!$H$1)</f>
        <v>138.32155800000001</v>
      </c>
    </row>
    <row r="4840" spans="10:30" x14ac:dyDescent="0.25">
      <c r="J4840" s="44" t="str">
        <f t="shared" si="1588"/>
        <v/>
      </c>
      <c r="K4840" s="33" t="str">
        <f t="shared" ca="1" si="1573"/>
        <v/>
      </c>
      <c r="L4840" s="108">
        <f t="shared" ca="1" si="1591"/>
        <v>0</v>
      </c>
      <c r="M4840" s="44" t="str">
        <f t="shared" si="1589"/>
        <v/>
      </c>
      <c r="N4840" s="45" t="str">
        <f t="shared" ca="1" si="1574"/>
        <v/>
      </c>
      <c r="O4840" s="108">
        <f t="shared" si="1587"/>
        <v>0</v>
      </c>
      <c r="P4840" s="21" t="e">
        <f t="shared" si="1576"/>
        <v>#N/A</v>
      </c>
      <c r="Q4840" s="21" t="e">
        <f t="shared" si="1577"/>
        <v>#N/A</v>
      </c>
      <c r="R4840" s="21" t="e">
        <f t="shared" si="1578"/>
        <v>#N/A</v>
      </c>
      <c r="S4840" s="21" t="e">
        <f t="shared" si="1579"/>
        <v>#N/A</v>
      </c>
      <c r="T4840" s="29" t="e">
        <f t="shared" si="1590"/>
        <v>#N/A</v>
      </c>
      <c r="U4840" s="34">
        <f t="shared" si="1580"/>
        <v>0</v>
      </c>
      <c r="V4840" s="16">
        <f t="shared" ca="1" si="1583"/>
        <v>44139</v>
      </c>
      <c r="W4840" s="56">
        <f t="shared" ca="1" si="1584"/>
        <v>10</v>
      </c>
      <c r="X4840" s="56">
        <f t="shared" ca="1" si="1585"/>
        <v>2020</v>
      </c>
      <c r="Y4840" s="55" t="str">
        <f t="shared" ca="1" si="1586"/>
        <v>10-2020</v>
      </c>
      <c r="Z4840" s="51">
        <f ca="1">IFERROR(VLOOKUP(Y4840,IPC!$E$2:$F$1745,2,0),IPC!$H$1)</f>
        <v>138.32155800000001</v>
      </c>
      <c r="AA4840" s="48">
        <f t="shared" si="1581"/>
        <v>1</v>
      </c>
      <c r="AB4840" s="48">
        <f t="shared" si="1582"/>
        <v>1900</v>
      </c>
      <c r="AC4840" s="32" t="str">
        <f t="shared" si="1575"/>
        <v>1-1900</v>
      </c>
      <c r="AD4840" s="50">
        <f>IFERROR(VLOOKUP(AC4840,IPC!$E$2:$F$1745,2,0),IPC!$H$1)</f>
        <v>138.32155800000001</v>
      </c>
    </row>
    <row r="4841" spans="10:30" x14ac:dyDescent="0.25">
      <c r="J4841" s="44" t="str">
        <f t="shared" si="1588"/>
        <v/>
      </c>
      <c r="K4841" s="33" t="str">
        <f t="shared" ca="1" si="1573"/>
        <v/>
      </c>
      <c r="L4841" s="108">
        <f t="shared" ca="1" si="1591"/>
        <v>0</v>
      </c>
      <c r="M4841" s="44" t="str">
        <f t="shared" si="1589"/>
        <v/>
      </c>
      <c r="N4841" s="45" t="str">
        <f t="shared" ca="1" si="1574"/>
        <v/>
      </c>
      <c r="O4841" s="108">
        <f t="shared" si="1587"/>
        <v>0</v>
      </c>
      <c r="P4841" s="21" t="e">
        <f t="shared" si="1576"/>
        <v>#N/A</v>
      </c>
      <c r="Q4841" s="21" t="e">
        <f t="shared" si="1577"/>
        <v>#N/A</v>
      </c>
      <c r="R4841" s="21" t="e">
        <f t="shared" si="1578"/>
        <v>#N/A</v>
      </c>
      <c r="S4841" s="21" t="e">
        <f t="shared" si="1579"/>
        <v>#N/A</v>
      </c>
      <c r="T4841" s="29" t="e">
        <f t="shared" si="1590"/>
        <v>#N/A</v>
      </c>
      <c r="U4841" s="34">
        <f t="shared" si="1580"/>
        <v>0</v>
      </c>
      <c r="V4841" s="16">
        <f t="shared" ca="1" si="1583"/>
        <v>44139</v>
      </c>
      <c r="W4841" s="56">
        <f t="shared" ca="1" si="1584"/>
        <v>10</v>
      </c>
      <c r="X4841" s="56">
        <f t="shared" ca="1" si="1585"/>
        <v>2020</v>
      </c>
      <c r="Y4841" s="55" t="str">
        <f t="shared" ca="1" si="1586"/>
        <v>10-2020</v>
      </c>
      <c r="Z4841" s="51">
        <f ca="1">IFERROR(VLOOKUP(Y4841,IPC!$E$2:$F$1745,2,0),IPC!$H$1)</f>
        <v>138.32155800000001</v>
      </c>
      <c r="AA4841" s="48">
        <f t="shared" si="1581"/>
        <v>1</v>
      </c>
      <c r="AB4841" s="48">
        <f t="shared" si="1582"/>
        <v>1900</v>
      </c>
      <c r="AC4841" s="32" t="str">
        <f t="shared" si="1575"/>
        <v>1-1900</v>
      </c>
      <c r="AD4841" s="50">
        <f>IFERROR(VLOOKUP(AC4841,IPC!$E$2:$F$1745,2,0),IPC!$H$1)</f>
        <v>138.32155800000001</v>
      </c>
    </row>
    <row r="4842" spans="10:30" x14ac:dyDescent="0.25">
      <c r="J4842" s="44" t="str">
        <f t="shared" si="1588"/>
        <v/>
      </c>
      <c r="K4842" s="33" t="str">
        <f t="shared" ca="1" si="1573"/>
        <v/>
      </c>
      <c r="L4842" s="108">
        <f t="shared" ca="1" si="1591"/>
        <v>0</v>
      </c>
      <c r="M4842" s="44" t="str">
        <f t="shared" si="1589"/>
        <v/>
      </c>
      <c r="N4842" s="45" t="str">
        <f t="shared" ca="1" si="1574"/>
        <v/>
      </c>
      <c r="O4842" s="108">
        <f t="shared" si="1587"/>
        <v>0</v>
      </c>
      <c r="P4842" s="21" t="e">
        <f t="shared" si="1576"/>
        <v>#N/A</v>
      </c>
      <c r="Q4842" s="21" t="e">
        <f t="shared" si="1577"/>
        <v>#N/A</v>
      </c>
      <c r="R4842" s="21" t="e">
        <f t="shared" si="1578"/>
        <v>#N/A</v>
      </c>
      <c r="S4842" s="21" t="e">
        <f t="shared" si="1579"/>
        <v>#N/A</v>
      </c>
      <c r="T4842" s="29" t="e">
        <f t="shared" si="1590"/>
        <v>#N/A</v>
      </c>
      <c r="U4842" s="34">
        <f t="shared" si="1580"/>
        <v>0</v>
      </c>
      <c r="V4842" s="16">
        <f t="shared" ca="1" si="1583"/>
        <v>44139</v>
      </c>
      <c r="W4842" s="56">
        <f t="shared" ca="1" si="1584"/>
        <v>10</v>
      </c>
      <c r="X4842" s="56">
        <f t="shared" ca="1" si="1585"/>
        <v>2020</v>
      </c>
      <c r="Y4842" s="55" t="str">
        <f t="shared" ca="1" si="1586"/>
        <v>10-2020</v>
      </c>
      <c r="Z4842" s="51">
        <f ca="1">IFERROR(VLOOKUP(Y4842,IPC!$E$2:$F$1745,2,0),IPC!$H$1)</f>
        <v>138.32155800000001</v>
      </c>
      <c r="AA4842" s="48">
        <f t="shared" si="1581"/>
        <v>1</v>
      </c>
      <c r="AB4842" s="48">
        <f t="shared" si="1582"/>
        <v>1900</v>
      </c>
      <c r="AC4842" s="32" t="str">
        <f t="shared" si="1575"/>
        <v>1-1900</v>
      </c>
      <c r="AD4842" s="50">
        <f>IFERROR(VLOOKUP(AC4842,IPC!$E$2:$F$1745,2,0),IPC!$H$1)</f>
        <v>138.32155800000001</v>
      </c>
    </row>
    <row r="4843" spans="10:30" x14ac:dyDescent="0.25">
      <c r="J4843" s="44" t="str">
        <f t="shared" si="1588"/>
        <v/>
      </c>
      <c r="K4843" s="33" t="str">
        <f t="shared" ca="1" si="1573"/>
        <v/>
      </c>
      <c r="L4843" s="108">
        <f t="shared" ca="1" si="1591"/>
        <v>0</v>
      </c>
      <c r="M4843" s="44" t="str">
        <f t="shared" si="1589"/>
        <v/>
      </c>
      <c r="N4843" s="45" t="str">
        <f t="shared" ca="1" si="1574"/>
        <v/>
      </c>
      <c r="O4843" s="108">
        <f t="shared" si="1587"/>
        <v>0</v>
      </c>
      <c r="P4843" s="21" t="e">
        <f t="shared" si="1576"/>
        <v>#N/A</v>
      </c>
      <c r="Q4843" s="21" t="e">
        <f t="shared" si="1577"/>
        <v>#N/A</v>
      </c>
      <c r="R4843" s="21" t="e">
        <f t="shared" si="1578"/>
        <v>#N/A</v>
      </c>
      <c r="S4843" s="21" t="e">
        <f t="shared" si="1579"/>
        <v>#N/A</v>
      </c>
      <c r="T4843" s="29" t="e">
        <f t="shared" si="1590"/>
        <v>#N/A</v>
      </c>
      <c r="U4843" s="34">
        <f t="shared" si="1580"/>
        <v>0</v>
      </c>
      <c r="V4843" s="16">
        <f t="shared" ca="1" si="1583"/>
        <v>44139</v>
      </c>
      <c r="W4843" s="56">
        <f t="shared" ca="1" si="1584"/>
        <v>10</v>
      </c>
      <c r="X4843" s="56">
        <f t="shared" ca="1" si="1585"/>
        <v>2020</v>
      </c>
      <c r="Y4843" s="55" t="str">
        <f t="shared" ca="1" si="1586"/>
        <v>10-2020</v>
      </c>
      <c r="Z4843" s="51">
        <f ca="1">IFERROR(VLOOKUP(Y4843,IPC!$E$2:$F$1745,2,0),IPC!$H$1)</f>
        <v>138.32155800000001</v>
      </c>
      <c r="AA4843" s="48">
        <f t="shared" si="1581"/>
        <v>1</v>
      </c>
      <c r="AB4843" s="48">
        <f t="shared" si="1582"/>
        <v>1900</v>
      </c>
      <c r="AC4843" s="32" t="str">
        <f t="shared" si="1575"/>
        <v>1-1900</v>
      </c>
      <c r="AD4843" s="50">
        <f>IFERROR(VLOOKUP(AC4843,IPC!$E$2:$F$1745,2,0),IPC!$H$1)</f>
        <v>138.32155800000001</v>
      </c>
    </row>
    <row r="4844" spans="10:30" x14ac:dyDescent="0.25">
      <c r="J4844" s="44" t="str">
        <f t="shared" si="1588"/>
        <v/>
      </c>
      <c r="K4844" s="33" t="str">
        <f t="shared" ca="1" si="1573"/>
        <v/>
      </c>
      <c r="L4844" s="108">
        <f t="shared" ca="1" si="1591"/>
        <v>0</v>
      </c>
      <c r="M4844" s="44" t="str">
        <f t="shared" si="1589"/>
        <v/>
      </c>
      <c r="N4844" s="45" t="str">
        <f t="shared" ca="1" si="1574"/>
        <v/>
      </c>
      <c r="O4844" s="108">
        <f t="shared" si="1587"/>
        <v>0</v>
      </c>
      <c r="P4844" s="21" t="e">
        <f t="shared" si="1576"/>
        <v>#N/A</v>
      </c>
      <c r="Q4844" s="21" t="e">
        <f t="shared" si="1577"/>
        <v>#N/A</v>
      </c>
      <c r="R4844" s="21" t="e">
        <f t="shared" si="1578"/>
        <v>#N/A</v>
      </c>
      <c r="S4844" s="21" t="e">
        <f t="shared" si="1579"/>
        <v>#N/A</v>
      </c>
      <c r="T4844" s="29" t="e">
        <f t="shared" si="1590"/>
        <v>#N/A</v>
      </c>
      <c r="U4844" s="34">
        <f t="shared" si="1580"/>
        <v>0</v>
      </c>
      <c r="V4844" s="16">
        <f t="shared" ca="1" si="1583"/>
        <v>44139</v>
      </c>
      <c r="W4844" s="56">
        <f t="shared" ca="1" si="1584"/>
        <v>10</v>
      </c>
      <c r="X4844" s="56">
        <f t="shared" ca="1" si="1585"/>
        <v>2020</v>
      </c>
      <c r="Y4844" s="55" t="str">
        <f t="shared" ca="1" si="1586"/>
        <v>10-2020</v>
      </c>
      <c r="Z4844" s="51">
        <f ca="1">IFERROR(VLOOKUP(Y4844,IPC!$E$2:$F$1745,2,0),IPC!$H$1)</f>
        <v>138.32155800000001</v>
      </c>
      <c r="AA4844" s="48">
        <f t="shared" si="1581"/>
        <v>1</v>
      </c>
      <c r="AB4844" s="48">
        <f t="shared" si="1582"/>
        <v>1900</v>
      </c>
      <c r="AC4844" s="32" t="str">
        <f t="shared" si="1575"/>
        <v>1-1900</v>
      </c>
      <c r="AD4844" s="50">
        <f>IFERROR(VLOOKUP(AC4844,IPC!$E$2:$F$1745,2,0),IPC!$H$1)</f>
        <v>138.32155800000001</v>
      </c>
    </row>
    <row r="4845" spans="10:30" x14ac:dyDescent="0.25">
      <c r="J4845" s="44" t="str">
        <f t="shared" si="1588"/>
        <v/>
      </c>
      <c r="K4845" s="33" t="str">
        <f t="shared" ca="1" si="1573"/>
        <v/>
      </c>
      <c r="L4845" s="108">
        <f t="shared" ca="1" si="1591"/>
        <v>0</v>
      </c>
      <c r="M4845" s="44" t="str">
        <f t="shared" si="1589"/>
        <v/>
      </c>
      <c r="N4845" s="45" t="str">
        <f t="shared" ca="1" si="1574"/>
        <v/>
      </c>
      <c r="O4845" s="108">
        <f t="shared" si="1587"/>
        <v>0</v>
      </c>
      <c r="P4845" s="21" t="e">
        <f t="shared" si="1576"/>
        <v>#N/A</v>
      </c>
      <c r="Q4845" s="21" t="e">
        <f t="shared" si="1577"/>
        <v>#N/A</v>
      </c>
      <c r="R4845" s="21" t="e">
        <f t="shared" si="1578"/>
        <v>#N/A</v>
      </c>
      <c r="S4845" s="21" t="e">
        <f t="shared" si="1579"/>
        <v>#N/A</v>
      </c>
      <c r="T4845" s="29" t="e">
        <f t="shared" si="1590"/>
        <v>#N/A</v>
      </c>
      <c r="U4845" s="34">
        <f t="shared" si="1580"/>
        <v>0</v>
      </c>
      <c r="V4845" s="16">
        <f t="shared" ca="1" si="1583"/>
        <v>44139</v>
      </c>
      <c r="W4845" s="56">
        <f t="shared" ca="1" si="1584"/>
        <v>10</v>
      </c>
      <c r="X4845" s="56">
        <f t="shared" ca="1" si="1585"/>
        <v>2020</v>
      </c>
      <c r="Y4845" s="55" t="str">
        <f t="shared" ca="1" si="1586"/>
        <v>10-2020</v>
      </c>
      <c r="Z4845" s="51">
        <f ca="1">IFERROR(VLOOKUP(Y4845,IPC!$E$2:$F$1745,2,0),IPC!$H$1)</f>
        <v>138.32155800000001</v>
      </c>
      <c r="AA4845" s="48">
        <f t="shared" si="1581"/>
        <v>1</v>
      </c>
      <c r="AB4845" s="48">
        <f t="shared" si="1582"/>
        <v>1900</v>
      </c>
      <c r="AC4845" s="32" t="str">
        <f t="shared" si="1575"/>
        <v>1-1900</v>
      </c>
      <c r="AD4845" s="50">
        <f>IFERROR(VLOOKUP(AC4845,IPC!$E$2:$F$1745,2,0),IPC!$H$1)</f>
        <v>138.32155800000001</v>
      </c>
    </row>
    <row r="4846" spans="10:30" x14ac:dyDescent="0.25">
      <c r="J4846" s="44" t="str">
        <f t="shared" si="1588"/>
        <v/>
      </c>
      <c r="K4846" s="33" t="str">
        <f t="shared" ref="K4846:K4909" ca="1" si="1592">IFERROR(IF((U4858-V4858)/365&lt;0,"",(U4858-V4858)/365),"")</f>
        <v/>
      </c>
      <c r="L4846" s="108">
        <f t="shared" ca="1" si="1591"/>
        <v>0</v>
      </c>
      <c r="M4846" s="44" t="str">
        <f t="shared" si="1589"/>
        <v/>
      </c>
      <c r="N4846" s="45" t="str">
        <f t="shared" ref="N4846:N4909" ca="1" si="1593">IFERROR(L4846*((1+$M$7)^K4846)/((1+$N$7)^K4846),"")</f>
        <v/>
      </c>
      <c r="O4846" s="108">
        <f t="shared" si="1587"/>
        <v>0</v>
      </c>
      <c r="P4846" s="21" t="e">
        <f t="shared" si="1576"/>
        <v>#N/A</v>
      </c>
      <c r="Q4846" s="21" t="e">
        <f t="shared" si="1577"/>
        <v>#N/A</v>
      </c>
      <c r="R4846" s="21" t="e">
        <f t="shared" si="1578"/>
        <v>#N/A</v>
      </c>
      <c r="S4846" s="21" t="e">
        <f t="shared" si="1579"/>
        <v>#N/A</v>
      </c>
      <c r="T4846" s="29" t="e">
        <f t="shared" si="1590"/>
        <v>#N/A</v>
      </c>
      <c r="U4846" s="34">
        <f t="shared" si="1580"/>
        <v>0</v>
      </c>
      <c r="V4846" s="16">
        <f t="shared" ca="1" si="1583"/>
        <v>44139</v>
      </c>
      <c r="W4846" s="56">
        <f t="shared" ca="1" si="1584"/>
        <v>10</v>
      </c>
      <c r="X4846" s="56">
        <f t="shared" ca="1" si="1585"/>
        <v>2020</v>
      </c>
      <c r="Y4846" s="55" t="str">
        <f t="shared" ca="1" si="1586"/>
        <v>10-2020</v>
      </c>
      <c r="Z4846" s="51">
        <f ca="1">IFERROR(VLOOKUP(Y4846,IPC!$E$2:$F$1745,2,0),IPC!$H$1)</f>
        <v>138.32155800000001</v>
      </c>
      <c r="AA4846" s="48">
        <f t="shared" si="1581"/>
        <v>1</v>
      </c>
      <c r="AB4846" s="48">
        <f t="shared" si="1582"/>
        <v>1900</v>
      </c>
      <c r="AC4846" s="32" t="str">
        <f t="shared" si="1575"/>
        <v>1-1900</v>
      </c>
      <c r="AD4846" s="50">
        <f>IFERROR(VLOOKUP(AC4846,IPC!$E$2:$F$1745,2,0),IPC!$H$1)</f>
        <v>138.32155800000001</v>
      </c>
    </row>
    <row r="4847" spans="10:30" x14ac:dyDescent="0.25">
      <c r="J4847" s="44" t="str">
        <f t="shared" si="1588"/>
        <v/>
      </c>
      <c r="K4847" s="33" t="str">
        <f t="shared" ca="1" si="1592"/>
        <v/>
      </c>
      <c r="L4847" s="108">
        <f t="shared" ca="1" si="1591"/>
        <v>0</v>
      </c>
      <c r="M4847" s="44" t="str">
        <f t="shared" si="1589"/>
        <v/>
      </c>
      <c r="N4847" s="45" t="str">
        <f t="shared" ca="1" si="1593"/>
        <v/>
      </c>
      <c r="O4847" s="108">
        <f t="shared" si="1587"/>
        <v>0</v>
      </c>
      <c r="P4847" s="21" t="e">
        <f t="shared" si="1576"/>
        <v>#N/A</v>
      </c>
      <c r="Q4847" s="21" t="e">
        <f t="shared" si="1577"/>
        <v>#N/A</v>
      </c>
      <c r="R4847" s="21" t="e">
        <f t="shared" si="1578"/>
        <v>#N/A</v>
      </c>
      <c r="S4847" s="21" t="e">
        <f t="shared" si="1579"/>
        <v>#N/A</v>
      </c>
      <c r="T4847" s="29" t="e">
        <f t="shared" si="1590"/>
        <v>#N/A</v>
      </c>
      <c r="U4847" s="34">
        <f t="shared" si="1580"/>
        <v>0</v>
      </c>
      <c r="V4847" s="16">
        <f t="shared" ca="1" si="1583"/>
        <v>44139</v>
      </c>
      <c r="W4847" s="56">
        <f t="shared" ca="1" si="1584"/>
        <v>10</v>
      </c>
      <c r="X4847" s="56">
        <f t="shared" ca="1" si="1585"/>
        <v>2020</v>
      </c>
      <c r="Y4847" s="55" t="str">
        <f t="shared" ca="1" si="1586"/>
        <v>10-2020</v>
      </c>
      <c r="Z4847" s="51">
        <f ca="1">IFERROR(VLOOKUP(Y4847,IPC!$E$2:$F$1745,2,0),IPC!$H$1)</f>
        <v>138.32155800000001</v>
      </c>
      <c r="AA4847" s="48">
        <f t="shared" si="1581"/>
        <v>1</v>
      </c>
      <c r="AB4847" s="48">
        <f t="shared" si="1582"/>
        <v>1900</v>
      </c>
      <c r="AC4847" s="32" t="str">
        <f t="shared" ref="AC4847:AC4910" si="1594">+AA4847&amp;"-"&amp;AB4847</f>
        <v>1-1900</v>
      </c>
      <c r="AD4847" s="50">
        <f>IFERROR(VLOOKUP(AC4847,IPC!$E$2:$F$1745,2,0),IPC!$H$1)</f>
        <v>138.32155800000001</v>
      </c>
    </row>
    <row r="4848" spans="10:30" x14ac:dyDescent="0.25">
      <c r="J4848" s="44" t="str">
        <f t="shared" si="1588"/>
        <v/>
      </c>
      <c r="K4848" s="33" t="str">
        <f t="shared" ca="1" si="1592"/>
        <v/>
      </c>
      <c r="L4848" s="108">
        <f t="shared" ca="1" si="1591"/>
        <v>0</v>
      </c>
      <c r="M4848" s="44" t="str">
        <f t="shared" si="1589"/>
        <v/>
      </c>
      <c r="N4848" s="45" t="str">
        <f t="shared" ca="1" si="1593"/>
        <v/>
      </c>
      <c r="O4848" s="108">
        <f t="shared" si="1587"/>
        <v>0</v>
      </c>
      <c r="P4848" s="21" t="e">
        <f t="shared" si="1576"/>
        <v>#N/A</v>
      </c>
      <c r="Q4848" s="21" t="e">
        <f t="shared" si="1577"/>
        <v>#N/A</v>
      </c>
      <c r="R4848" s="21" t="e">
        <f t="shared" si="1578"/>
        <v>#N/A</v>
      </c>
      <c r="S4848" s="21" t="e">
        <f t="shared" si="1579"/>
        <v>#N/A</v>
      </c>
      <c r="T4848" s="29" t="e">
        <f t="shared" si="1590"/>
        <v>#N/A</v>
      </c>
      <c r="U4848" s="34">
        <f t="shared" si="1580"/>
        <v>0</v>
      </c>
      <c r="V4848" s="16">
        <f t="shared" ca="1" si="1583"/>
        <v>44139</v>
      </c>
      <c r="W4848" s="56">
        <f t="shared" ca="1" si="1584"/>
        <v>10</v>
      </c>
      <c r="X4848" s="56">
        <f t="shared" ca="1" si="1585"/>
        <v>2020</v>
      </c>
      <c r="Y4848" s="55" t="str">
        <f t="shared" ca="1" si="1586"/>
        <v>10-2020</v>
      </c>
      <c r="Z4848" s="51">
        <f ca="1">IFERROR(VLOOKUP(Y4848,IPC!$E$2:$F$1745,2,0),IPC!$H$1)</f>
        <v>138.32155800000001</v>
      </c>
      <c r="AA4848" s="48">
        <f t="shared" si="1581"/>
        <v>1</v>
      </c>
      <c r="AB4848" s="48">
        <f t="shared" si="1582"/>
        <v>1900</v>
      </c>
      <c r="AC4848" s="32" t="str">
        <f t="shared" si="1594"/>
        <v>1-1900</v>
      </c>
      <c r="AD4848" s="50">
        <f>IFERROR(VLOOKUP(AC4848,IPC!$E$2:$F$1745,2,0),IPC!$H$1)</f>
        <v>138.32155800000001</v>
      </c>
    </row>
    <row r="4849" spans="10:30" x14ac:dyDescent="0.25">
      <c r="J4849" s="44" t="str">
        <f t="shared" si="1588"/>
        <v/>
      </c>
      <c r="K4849" s="33" t="str">
        <f t="shared" ca="1" si="1592"/>
        <v/>
      </c>
      <c r="L4849" s="108">
        <f t="shared" ca="1" si="1591"/>
        <v>0</v>
      </c>
      <c r="M4849" s="44" t="str">
        <f t="shared" si="1589"/>
        <v/>
      </c>
      <c r="N4849" s="45" t="str">
        <f t="shared" ca="1" si="1593"/>
        <v/>
      </c>
      <c r="O4849" s="108">
        <f t="shared" si="1587"/>
        <v>0</v>
      </c>
      <c r="P4849" s="21" t="e">
        <f t="shared" si="1576"/>
        <v>#N/A</v>
      </c>
      <c r="Q4849" s="21" t="e">
        <f t="shared" si="1577"/>
        <v>#N/A</v>
      </c>
      <c r="R4849" s="21" t="e">
        <f t="shared" si="1578"/>
        <v>#N/A</v>
      </c>
      <c r="S4849" s="21" t="e">
        <f t="shared" si="1579"/>
        <v>#N/A</v>
      </c>
      <c r="T4849" s="29" t="e">
        <f t="shared" si="1590"/>
        <v>#N/A</v>
      </c>
      <c r="U4849" s="34">
        <f t="shared" si="1580"/>
        <v>0</v>
      </c>
      <c r="V4849" s="16">
        <f t="shared" ca="1" si="1583"/>
        <v>44139</v>
      </c>
      <c r="W4849" s="56">
        <f t="shared" ca="1" si="1584"/>
        <v>10</v>
      </c>
      <c r="X4849" s="56">
        <f t="shared" ca="1" si="1585"/>
        <v>2020</v>
      </c>
      <c r="Y4849" s="55" t="str">
        <f t="shared" ca="1" si="1586"/>
        <v>10-2020</v>
      </c>
      <c r="Z4849" s="51">
        <f ca="1">IFERROR(VLOOKUP(Y4849,IPC!$E$2:$F$1745,2,0),IPC!$H$1)</f>
        <v>138.32155800000001</v>
      </c>
      <c r="AA4849" s="48">
        <f t="shared" si="1581"/>
        <v>1</v>
      </c>
      <c r="AB4849" s="48">
        <f t="shared" si="1582"/>
        <v>1900</v>
      </c>
      <c r="AC4849" s="32" t="str">
        <f t="shared" si="1594"/>
        <v>1-1900</v>
      </c>
      <c r="AD4849" s="50">
        <f>IFERROR(VLOOKUP(AC4849,IPC!$E$2:$F$1745,2,0),IPC!$H$1)</f>
        <v>138.32155800000001</v>
      </c>
    </row>
    <row r="4850" spans="10:30" x14ac:dyDescent="0.25">
      <c r="J4850" s="44" t="str">
        <f t="shared" si="1588"/>
        <v/>
      </c>
      <c r="K4850" s="33" t="str">
        <f t="shared" ca="1" si="1592"/>
        <v/>
      </c>
      <c r="L4850" s="108">
        <f t="shared" ca="1" si="1591"/>
        <v>0</v>
      </c>
      <c r="M4850" s="44" t="str">
        <f t="shared" si="1589"/>
        <v/>
      </c>
      <c r="N4850" s="45" t="str">
        <f t="shared" ca="1" si="1593"/>
        <v/>
      </c>
      <c r="O4850" s="108">
        <f t="shared" si="1587"/>
        <v>0</v>
      </c>
      <c r="P4850" s="21" t="e">
        <f t="shared" ref="P4850:P4913" si="1595">+VLOOKUP(D4838,$E$2:$F$5,2,0)</f>
        <v>#N/A</v>
      </c>
      <c r="Q4850" s="21" t="e">
        <f t="shared" ref="Q4850:Q4913" si="1596">+VLOOKUP(E4838,$E$2:$F$5,2,0)</f>
        <v>#N/A</v>
      </c>
      <c r="R4850" s="21" t="e">
        <f t="shared" ref="R4850:R4913" si="1597">+VLOOKUP(F4838,$E$2:$F$5,2,0)</f>
        <v>#N/A</v>
      </c>
      <c r="S4850" s="21" t="e">
        <f t="shared" ref="S4850:S4913" si="1598">+VLOOKUP(G4838,$E$2:$F$5,2,0)</f>
        <v>#N/A</v>
      </c>
      <c r="T4850" s="29" t="e">
        <f t="shared" si="1590"/>
        <v>#N/A</v>
      </c>
      <c r="U4850" s="34">
        <f t="shared" ref="U4850:U4913" si="1599">+H4838+365*I4838</f>
        <v>0</v>
      </c>
      <c r="V4850" s="16">
        <f t="shared" ca="1" si="1583"/>
        <v>44139</v>
      </c>
      <c r="W4850" s="56">
        <f t="shared" ca="1" si="1584"/>
        <v>10</v>
      </c>
      <c r="X4850" s="56">
        <f t="shared" ca="1" si="1585"/>
        <v>2020</v>
      </c>
      <c r="Y4850" s="55" t="str">
        <f t="shared" ca="1" si="1586"/>
        <v>10-2020</v>
      </c>
      <c r="Z4850" s="51">
        <f ca="1">IFERROR(VLOOKUP(Y4850,IPC!$E$2:$F$1745,2,0),IPC!$H$1)</f>
        <v>138.32155800000001</v>
      </c>
      <c r="AA4850" s="48">
        <f t="shared" ref="AA4850:AA4913" si="1600">+MONTH(H4838)</f>
        <v>1</v>
      </c>
      <c r="AB4850" s="48">
        <f t="shared" ref="AB4850:AB4913" si="1601">+YEAR(H4838)</f>
        <v>1900</v>
      </c>
      <c r="AC4850" s="32" t="str">
        <f t="shared" si="1594"/>
        <v>1-1900</v>
      </c>
      <c r="AD4850" s="50">
        <f>IFERROR(VLOOKUP(AC4850,IPC!$E$2:$F$1745,2,0),IPC!$H$1)</f>
        <v>138.32155800000001</v>
      </c>
    </row>
    <row r="4851" spans="10:30" x14ac:dyDescent="0.25">
      <c r="J4851" s="44" t="str">
        <f t="shared" si="1588"/>
        <v/>
      </c>
      <c r="K4851" s="33" t="str">
        <f t="shared" ca="1" si="1592"/>
        <v/>
      </c>
      <c r="L4851" s="108">
        <f t="shared" ca="1" si="1591"/>
        <v>0</v>
      </c>
      <c r="M4851" s="44" t="str">
        <f t="shared" si="1589"/>
        <v/>
      </c>
      <c r="N4851" s="45" t="str">
        <f t="shared" ca="1" si="1593"/>
        <v/>
      </c>
      <c r="O4851" s="108">
        <f t="shared" si="1587"/>
        <v>0</v>
      </c>
      <c r="P4851" s="21" t="e">
        <f t="shared" si="1595"/>
        <v>#N/A</v>
      </c>
      <c r="Q4851" s="21" t="e">
        <f t="shared" si="1596"/>
        <v>#N/A</v>
      </c>
      <c r="R4851" s="21" t="e">
        <f t="shared" si="1597"/>
        <v>#N/A</v>
      </c>
      <c r="S4851" s="21" t="e">
        <f t="shared" si="1598"/>
        <v>#N/A</v>
      </c>
      <c r="T4851" s="29" t="e">
        <f t="shared" si="1590"/>
        <v>#N/A</v>
      </c>
      <c r="U4851" s="34">
        <f t="shared" si="1599"/>
        <v>0</v>
      </c>
      <c r="V4851" s="16">
        <f t="shared" ca="1" si="1583"/>
        <v>44139</v>
      </c>
      <c r="W4851" s="56">
        <f t="shared" ca="1" si="1584"/>
        <v>10</v>
      </c>
      <c r="X4851" s="56">
        <f t="shared" ca="1" si="1585"/>
        <v>2020</v>
      </c>
      <c r="Y4851" s="55" t="str">
        <f t="shared" ca="1" si="1586"/>
        <v>10-2020</v>
      </c>
      <c r="Z4851" s="51">
        <f ca="1">IFERROR(VLOOKUP(Y4851,IPC!$E$2:$F$1745,2,0),IPC!$H$1)</f>
        <v>138.32155800000001</v>
      </c>
      <c r="AA4851" s="48">
        <f t="shared" si="1600"/>
        <v>1</v>
      </c>
      <c r="AB4851" s="48">
        <f t="shared" si="1601"/>
        <v>1900</v>
      </c>
      <c r="AC4851" s="32" t="str">
        <f t="shared" si="1594"/>
        <v>1-1900</v>
      </c>
      <c r="AD4851" s="50">
        <f>IFERROR(VLOOKUP(AC4851,IPC!$E$2:$F$1745,2,0),IPC!$H$1)</f>
        <v>138.32155800000001</v>
      </c>
    </row>
    <row r="4852" spans="10:30" x14ac:dyDescent="0.25">
      <c r="J4852" s="44" t="str">
        <f t="shared" si="1588"/>
        <v/>
      </c>
      <c r="K4852" s="33" t="str">
        <f t="shared" ca="1" si="1592"/>
        <v/>
      </c>
      <c r="L4852" s="108">
        <f t="shared" ca="1" si="1591"/>
        <v>0</v>
      </c>
      <c r="M4852" s="44" t="str">
        <f t="shared" si="1589"/>
        <v/>
      </c>
      <c r="N4852" s="45" t="str">
        <f t="shared" ca="1" si="1593"/>
        <v/>
      </c>
      <c r="O4852" s="108">
        <f t="shared" si="1587"/>
        <v>0</v>
      </c>
      <c r="P4852" s="21" t="e">
        <f t="shared" si="1595"/>
        <v>#N/A</v>
      </c>
      <c r="Q4852" s="21" t="e">
        <f t="shared" si="1596"/>
        <v>#N/A</v>
      </c>
      <c r="R4852" s="21" t="e">
        <f t="shared" si="1597"/>
        <v>#N/A</v>
      </c>
      <c r="S4852" s="21" t="e">
        <f t="shared" si="1598"/>
        <v>#N/A</v>
      </c>
      <c r="T4852" s="29" t="e">
        <f t="shared" si="1590"/>
        <v>#N/A</v>
      </c>
      <c r="U4852" s="34">
        <f t="shared" si="1599"/>
        <v>0</v>
      </c>
      <c r="V4852" s="16">
        <f t="shared" ca="1" si="1583"/>
        <v>44139</v>
      </c>
      <c r="W4852" s="56">
        <f t="shared" ca="1" si="1584"/>
        <v>10</v>
      </c>
      <c r="X4852" s="56">
        <f t="shared" ca="1" si="1585"/>
        <v>2020</v>
      </c>
      <c r="Y4852" s="55" t="str">
        <f t="shared" ca="1" si="1586"/>
        <v>10-2020</v>
      </c>
      <c r="Z4852" s="51">
        <f ca="1">IFERROR(VLOOKUP(Y4852,IPC!$E$2:$F$1745,2,0),IPC!$H$1)</f>
        <v>138.32155800000001</v>
      </c>
      <c r="AA4852" s="48">
        <f t="shared" si="1600"/>
        <v>1</v>
      </c>
      <c r="AB4852" s="48">
        <f t="shared" si="1601"/>
        <v>1900</v>
      </c>
      <c r="AC4852" s="32" t="str">
        <f t="shared" si="1594"/>
        <v>1-1900</v>
      </c>
      <c r="AD4852" s="50">
        <f>IFERROR(VLOOKUP(AC4852,IPC!$E$2:$F$1745,2,0),IPC!$H$1)</f>
        <v>138.32155800000001</v>
      </c>
    </row>
    <row r="4853" spans="10:30" x14ac:dyDescent="0.25">
      <c r="J4853" s="44" t="str">
        <f t="shared" si="1588"/>
        <v/>
      </c>
      <c r="K4853" s="33" t="str">
        <f t="shared" ca="1" si="1592"/>
        <v/>
      </c>
      <c r="L4853" s="108">
        <f t="shared" ca="1" si="1591"/>
        <v>0</v>
      </c>
      <c r="M4853" s="44" t="str">
        <f t="shared" si="1589"/>
        <v/>
      </c>
      <c r="N4853" s="45" t="str">
        <f t="shared" ca="1" si="1593"/>
        <v/>
      </c>
      <c r="O4853" s="108">
        <f t="shared" si="1587"/>
        <v>0</v>
      </c>
      <c r="P4853" s="21" t="e">
        <f t="shared" si="1595"/>
        <v>#N/A</v>
      </c>
      <c r="Q4853" s="21" t="e">
        <f t="shared" si="1596"/>
        <v>#N/A</v>
      </c>
      <c r="R4853" s="21" t="e">
        <f t="shared" si="1597"/>
        <v>#N/A</v>
      </c>
      <c r="S4853" s="21" t="e">
        <f t="shared" si="1598"/>
        <v>#N/A</v>
      </c>
      <c r="T4853" s="29" t="e">
        <f t="shared" si="1590"/>
        <v>#N/A</v>
      </c>
      <c r="U4853" s="34">
        <f t="shared" si="1599"/>
        <v>0</v>
      </c>
      <c r="V4853" s="16">
        <f t="shared" ca="1" si="1583"/>
        <v>44139</v>
      </c>
      <c r="W4853" s="56">
        <f t="shared" ca="1" si="1584"/>
        <v>10</v>
      </c>
      <c r="X4853" s="56">
        <f t="shared" ca="1" si="1585"/>
        <v>2020</v>
      </c>
      <c r="Y4853" s="55" t="str">
        <f t="shared" ca="1" si="1586"/>
        <v>10-2020</v>
      </c>
      <c r="Z4853" s="51">
        <f ca="1">IFERROR(VLOOKUP(Y4853,IPC!$E$2:$F$1745,2,0),IPC!$H$1)</f>
        <v>138.32155800000001</v>
      </c>
      <c r="AA4853" s="48">
        <f t="shared" si="1600"/>
        <v>1</v>
      </c>
      <c r="AB4853" s="48">
        <f t="shared" si="1601"/>
        <v>1900</v>
      </c>
      <c r="AC4853" s="32" t="str">
        <f t="shared" si="1594"/>
        <v>1-1900</v>
      </c>
      <c r="AD4853" s="50">
        <f>IFERROR(VLOOKUP(AC4853,IPC!$E$2:$F$1745,2,0),IPC!$H$1)</f>
        <v>138.32155800000001</v>
      </c>
    </row>
    <row r="4854" spans="10:30" x14ac:dyDescent="0.25">
      <c r="J4854" s="44" t="str">
        <f t="shared" si="1588"/>
        <v/>
      </c>
      <c r="K4854" s="33" t="str">
        <f t="shared" ca="1" si="1592"/>
        <v/>
      </c>
      <c r="L4854" s="108">
        <f t="shared" ca="1" si="1591"/>
        <v>0</v>
      </c>
      <c r="M4854" s="44" t="str">
        <f t="shared" si="1589"/>
        <v/>
      </c>
      <c r="N4854" s="45" t="str">
        <f t="shared" ca="1" si="1593"/>
        <v/>
      </c>
      <c r="O4854" s="108">
        <f t="shared" si="1587"/>
        <v>0</v>
      </c>
      <c r="P4854" s="21" t="e">
        <f t="shared" si="1595"/>
        <v>#N/A</v>
      </c>
      <c r="Q4854" s="21" t="e">
        <f t="shared" si="1596"/>
        <v>#N/A</v>
      </c>
      <c r="R4854" s="21" t="e">
        <f t="shared" si="1597"/>
        <v>#N/A</v>
      </c>
      <c r="S4854" s="21" t="e">
        <f t="shared" si="1598"/>
        <v>#N/A</v>
      </c>
      <c r="T4854" s="29" t="e">
        <f t="shared" si="1590"/>
        <v>#N/A</v>
      </c>
      <c r="U4854" s="34">
        <f t="shared" si="1599"/>
        <v>0</v>
      </c>
      <c r="V4854" s="16">
        <f t="shared" ca="1" si="1583"/>
        <v>44139</v>
      </c>
      <c r="W4854" s="56">
        <f t="shared" ca="1" si="1584"/>
        <v>10</v>
      </c>
      <c r="X4854" s="56">
        <f t="shared" ca="1" si="1585"/>
        <v>2020</v>
      </c>
      <c r="Y4854" s="55" t="str">
        <f t="shared" ca="1" si="1586"/>
        <v>10-2020</v>
      </c>
      <c r="Z4854" s="51">
        <f ca="1">IFERROR(VLOOKUP(Y4854,IPC!$E$2:$F$1745,2,0),IPC!$H$1)</f>
        <v>138.32155800000001</v>
      </c>
      <c r="AA4854" s="48">
        <f t="shared" si="1600"/>
        <v>1</v>
      </c>
      <c r="AB4854" s="48">
        <f t="shared" si="1601"/>
        <v>1900</v>
      </c>
      <c r="AC4854" s="32" t="str">
        <f t="shared" si="1594"/>
        <v>1-1900</v>
      </c>
      <c r="AD4854" s="50">
        <f>IFERROR(VLOOKUP(AC4854,IPC!$E$2:$F$1745,2,0),IPC!$H$1)</f>
        <v>138.32155800000001</v>
      </c>
    </row>
    <row r="4855" spans="10:30" x14ac:dyDescent="0.25">
      <c r="J4855" s="44" t="str">
        <f t="shared" si="1588"/>
        <v/>
      </c>
      <c r="K4855" s="33" t="str">
        <f t="shared" ca="1" si="1592"/>
        <v/>
      </c>
      <c r="L4855" s="108">
        <f t="shared" ca="1" si="1591"/>
        <v>0</v>
      </c>
      <c r="M4855" s="44" t="str">
        <f t="shared" si="1589"/>
        <v/>
      </c>
      <c r="N4855" s="45" t="str">
        <f t="shared" ca="1" si="1593"/>
        <v/>
      </c>
      <c r="O4855" s="108">
        <f t="shared" si="1587"/>
        <v>0</v>
      </c>
      <c r="P4855" s="21" t="e">
        <f t="shared" si="1595"/>
        <v>#N/A</v>
      </c>
      <c r="Q4855" s="21" t="e">
        <f t="shared" si="1596"/>
        <v>#N/A</v>
      </c>
      <c r="R4855" s="21" t="e">
        <f t="shared" si="1597"/>
        <v>#N/A</v>
      </c>
      <c r="S4855" s="21" t="e">
        <f t="shared" si="1598"/>
        <v>#N/A</v>
      </c>
      <c r="T4855" s="29" t="e">
        <f t="shared" si="1590"/>
        <v>#N/A</v>
      </c>
      <c r="U4855" s="34">
        <f t="shared" si="1599"/>
        <v>0</v>
      </c>
      <c r="V4855" s="16">
        <f t="shared" ca="1" si="1583"/>
        <v>44139</v>
      </c>
      <c r="W4855" s="56">
        <f t="shared" ca="1" si="1584"/>
        <v>10</v>
      </c>
      <c r="X4855" s="56">
        <f t="shared" ca="1" si="1585"/>
        <v>2020</v>
      </c>
      <c r="Y4855" s="55" t="str">
        <f t="shared" ca="1" si="1586"/>
        <v>10-2020</v>
      </c>
      <c r="Z4855" s="51">
        <f ca="1">IFERROR(VLOOKUP(Y4855,IPC!$E$2:$F$1745,2,0),IPC!$H$1)</f>
        <v>138.32155800000001</v>
      </c>
      <c r="AA4855" s="48">
        <f t="shared" si="1600"/>
        <v>1</v>
      </c>
      <c r="AB4855" s="48">
        <f t="shared" si="1601"/>
        <v>1900</v>
      </c>
      <c r="AC4855" s="32" t="str">
        <f t="shared" si="1594"/>
        <v>1-1900</v>
      </c>
      <c r="AD4855" s="50">
        <f>IFERROR(VLOOKUP(AC4855,IPC!$E$2:$F$1745,2,0),IPC!$H$1)</f>
        <v>138.32155800000001</v>
      </c>
    </row>
    <row r="4856" spans="10:30" x14ac:dyDescent="0.25">
      <c r="J4856" s="44" t="str">
        <f t="shared" si="1588"/>
        <v/>
      </c>
      <c r="K4856" s="33" t="str">
        <f t="shared" ca="1" si="1592"/>
        <v/>
      </c>
      <c r="L4856" s="108">
        <f t="shared" ca="1" si="1591"/>
        <v>0</v>
      </c>
      <c r="M4856" s="44" t="str">
        <f t="shared" si="1589"/>
        <v/>
      </c>
      <c r="N4856" s="45" t="str">
        <f t="shared" ca="1" si="1593"/>
        <v/>
      </c>
      <c r="O4856" s="108">
        <f t="shared" si="1587"/>
        <v>0</v>
      </c>
      <c r="P4856" s="21" t="e">
        <f t="shared" si="1595"/>
        <v>#N/A</v>
      </c>
      <c r="Q4856" s="21" t="e">
        <f t="shared" si="1596"/>
        <v>#N/A</v>
      </c>
      <c r="R4856" s="21" t="e">
        <f t="shared" si="1597"/>
        <v>#N/A</v>
      </c>
      <c r="S4856" s="21" t="e">
        <f t="shared" si="1598"/>
        <v>#N/A</v>
      </c>
      <c r="T4856" s="29" t="e">
        <f t="shared" si="1590"/>
        <v>#N/A</v>
      </c>
      <c r="U4856" s="34">
        <f t="shared" si="1599"/>
        <v>0</v>
      </c>
      <c r="V4856" s="16">
        <f t="shared" ca="1" si="1583"/>
        <v>44139</v>
      </c>
      <c r="W4856" s="56">
        <f t="shared" ca="1" si="1584"/>
        <v>10</v>
      </c>
      <c r="X4856" s="56">
        <f t="shared" ca="1" si="1585"/>
        <v>2020</v>
      </c>
      <c r="Y4856" s="55" t="str">
        <f t="shared" ca="1" si="1586"/>
        <v>10-2020</v>
      </c>
      <c r="Z4856" s="51">
        <f ca="1">IFERROR(VLOOKUP(Y4856,IPC!$E$2:$F$1745,2,0),IPC!$H$1)</f>
        <v>138.32155800000001</v>
      </c>
      <c r="AA4856" s="48">
        <f t="shared" si="1600"/>
        <v>1</v>
      </c>
      <c r="AB4856" s="48">
        <f t="shared" si="1601"/>
        <v>1900</v>
      </c>
      <c r="AC4856" s="32" t="str">
        <f t="shared" si="1594"/>
        <v>1-1900</v>
      </c>
      <c r="AD4856" s="50">
        <f>IFERROR(VLOOKUP(AC4856,IPC!$E$2:$F$1745,2,0),IPC!$H$1)</f>
        <v>138.32155800000001</v>
      </c>
    </row>
    <row r="4857" spans="10:30" x14ac:dyDescent="0.25">
      <c r="J4857" s="44" t="str">
        <f t="shared" si="1588"/>
        <v/>
      </c>
      <c r="K4857" s="33" t="str">
        <f t="shared" ca="1" si="1592"/>
        <v/>
      </c>
      <c r="L4857" s="108">
        <f t="shared" ca="1" si="1591"/>
        <v>0</v>
      </c>
      <c r="M4857" s="44" t="str">
        <f t="shared" si="1589"/>
        <v/>
      </c>
      <c r="N4857" s="45" t="str">
        <f t="shared" ca="1" si="1593"/>
        <v/>
      </c>
      <c r="O4857" s="108">
        <f t="shared" si="1587"/>
        <v>0</v>
      </c>
      <c r="P4857" s="21" t="e">
        <f t="shared" si="1595"/>
        <v>#N/A</v>
      </c>
      <c r="Q4857" s="21" t="e">
        <f t="shared" si="1596"/>
        <v>#N/A</v>
      </c>
      <c r="R4857" s="21" t="e">
        <f t="shared" si="1597"/>
        <v>#N/A</v>
      </c>
      <c r="S4857" s="21" t="e">
        <f t="shared" si="1598"/>
        <v>#N/A</v>
      </c>
      <c r="T4857" s="29" t="e">
        <f t="shared" si="1590"/>
        <v>#N/A</v>
      </c>
      <c r="U4857" s="34">
        <f t="shared" si="1599"/>
        <v>0</v>
      </c>
      <c r="V4857" s="16">
        <f t="shared" ca="1" si="1583"/>
        <v>44139</v>
      </c>
      <c r="W4857" s="56">
        <f t="shared" ca="1" si="1584"/>
        <v>10</v>
      </c>
      <c r="X4857" s="56">
        <f t="shared" ca="1" si="1585"/>
        <v>2020</v>
      </c>
      <c r="Y4857" s="55" t="str">
        <f t="shared" ca="1" si="1586"/>
        <v>10-2020</v>
      </c>
      <c r="Z4857" s="51">
        <f ca="1">IFERROR(VLOOKUP(Y4857,IPC!$E$2:$F$1745,2,0),IPC!$H$1)</f>
        <v>138.32155800000001</v>
      </c>
      <c r="AA4857" s="48">
        <f t="shared" si="1600"/>
        <v>1</v>
      </c>
      <c r="AB4857" s="48">
        <f t="shared" si="1601"/>
        <v>1900</v>
      </c>
      <c r="AC4857" s="32" t="str">
        <f t="shared" si="1594"/>
        <v>1-1900</v>
      </c>
      <c r="AD4857" s="50">
        <f>IFERROR(VLOOKUP(AC4857,IPC!$E$2:$F$1745,2,0),IPC!$H$1)</f>
        <v>138.32155800000001</v>
      </c>
    </row>
    <row r="4858" spans="10:30" x14ac:dyDescent="0.25">
      <c r="J4858" s="44" t="str">
        <f t="shared" si="1588"/>
        <v/>
      </c>
      <c r="K4858" s="33" t="str">
        <f t="shared" ca="1" si="1592"/>
        <v/>
      </c>
      <c r="L4858" s="108">
        <f t="shared" ca="1" si="1591"/>
        <v>0</v>
      </c>
      <c r="M4858" s="44" t="str">
        <f t="shared" si="1589"/>
        <v/>
      </c>
      <c r="N4858" s="45" t="str">
        <f t="shared" ca="1" si="1593"/>
        <v/>
      </c>
      <c r="O4858" s="108">
        <f t="shared" si="1587"/>
        <v>0</v>
      </c>
      <c r="P4858" s="21" t="e">
        <f t="shared" si="1595"/>
        <v>#N/A</v>
      </c>
      <c r="Q4858" s="21" t="e">
        <f t="shared" si="1596"/>
        <v>#N/A</v>
      </c>
      <c r="R4858" s="21" t="e">
        <f t="shared" si="1597"/>
        <v>#N/A</v>
      </c>
      <c r="S4858" s="21" t="e">
        <f t="shared" si="1598"/>
        <v>#N/A</v>
      </c>
      <c r="T4858" s="29" t="e">
        <f t="shared" si="1590"/>
        <v>#N/A</v>
      </c>
      <c r="U4858" s="34">
        <f t="shared" si="1599"/>
        <v>0</v>
      </c>
      <c r="V4858" s="16">
        <f t="shared" ref="V4858:V4921" ca="1" si="1602">+TODAY()</f>
        <v>44139</v>
      </c>
      <c r="W4858" s="56">
        <f t="shared" ref="W4858:W4921" ca="1" si="1603">+MONTH(V4858)-1</f>
        <v>10</v>
      </c>
      <c r="X4858" s="56">
        <f t="shared" ref="X4858:X4921" ca="1" si="1604">+YEAR(V4858)</f>
        <v>2020</v>
      </c>
      <c r="Y4858" s="55" t="str">
        <f t="shared" ref="Y4858:Y4921" ca="1" si="1605">+W4858&amp;"-"&amp;X4858</f>
        <v>10-2020</v>
      </c>
      <c r="Z4858" s="51">
        <f ca="1">IFERROR(VLOOKUP(Y4858,IPC!$E$2:$F$1745,2,0),IPC!$H$1)</f>
        <v>138.32155800000001</v>
      </c>
      <c r="AA4858" s="48">
        <f t="shared" si="1600"/>
        <v>1</v>
      </c>
      <c r="AB4858" s="48">
        <f t="shared" si="1601"/>
        <v>1900</v>
      </c>
      <c r="AC4858" s="32" t="str">
        <f t="shared" si="1594"/>
        <v>1-1900</v>
      </c>
      <c r="AD4858" s="50">
        <f>IFERROR(VLOOKUP(AC4858,IPC!$E$2:$F$1745,2,0),IPC!$H$1)</f>
        <v>138.32155800000001</v>
      </c>
    </row>
    <row r="4859" spans="10:30" x14ac:dyDescent="0.25">
      <c r="J4859" s="44" t="str">
        <f t="shared" si="1588"/>
        <v/>
      </c>
      <c r="K4859" s="33" t="str">
        <f t="shared" ca="1" si="1592"/>
        <v/>
      </c>
      <c r="L4859" s="108">
        <f t="shared" ca="1" si="1591"/>
        <v>0</v>
      </c>
      <c r="M4859" s="44" t="str">
        <f t="shared" si="1589"/>
        <v/>
      </c>
      <c r="N4859" s="45" t="str">
        <f t="shared" ca="1" si="1593"/>
        <v/>
      </c>
      <c r="O4859" s="108">
        <f t="shared" si="1587"/>
        <v>0</v>
      </c>
      <c r="P4859" s="21" t="e">
        <f t="shared" si="1595"/>
        <v>#N/A</v>
      </c>
      <c r="Q4859" s="21" t="e">
        <f t="shared" si="1596"/>
        <v>#N/A</v>
      </c>
      <c r="R4859" s="21" t="e">
        <f t="shared" si="1597"/>
        <v>#N/A</v>
      </c>
      <c r="S4859" s="21" t="e">
        <f t="shared" si="1598"/>
        <v>#N/A</v>
      </c>
      <c r="T4859" s="29" t="e">
        <f t="shared" si="1590"/>
        <v>#N/A</v>
      </c>
      <c r="U4859" s="34">
        <f t="shared" si="1599"/>
        <v>0</v>
      </c>
      <c r="V4859" s="16">
        <f t="shared" ca="1" si="1602"/>
        <v>44139</v>
      </c>
      <c r="W4859" s="56">
        <f t="shared" ca="1" si="1603"/>
        <v>10</v>
      </c>
      <c r="X4859" s="56">
        <f t="shared" ca="1" si="1604"/>
        <v>2020</v>
      </c>
      <c r="Y4859" s="55" t="str">
        <f t="shared" ca="1" si="1605"/>
        <v>10-2020</v>
      </c>
      <c r="Z4859" s="51">
        <f ca="1">IFERROR(VLOOKUP(Y4859,IPC!$E$2:$F$1745,2,0),IPC!$H$1)</f>
        <v>138.32155800000001</v>
      </c>
      <c r="AA4859" s="48">
        <f t="shared" si="1600"/>
        <v>1</v>
      </c>
      <c r="AB4859" s="48">
        <f t="shared" si="1601"/>
        <v>1900</v>
      </c>
      <c r="AC4859" s="32" t="str">
        <f t="shared" si="1594"/>
        <v>1-1900</v>
      </c>
      <c r="AD4859" s="50">
        <f>IFERROR(VLOOKUP(AC4859,IPC!$E$2:$F$1745,2,0),IPC!$H$1)</f>
        <v>138.32155800000001</v>
      </c>
    </row>
    <row r="4860" spans="10:30" x14ac:dyDescent="0.25">
      <c r="J4860" s="44" t="str">
        <f t="shared" si="1588"/>
        <v/>
      </c>
      <c r="K4860" s="33" t="str">
        <f t="shared" ca="1" si="1592"/>
        <v/>
      </c>
      <c r="L4860" s="108">
        <f t="shared" ca="1" si="1591"/>
        <v>0</v>
      </c>
      <c r="M4860" s="44" t="str">
        <f t="shared" si="1589"/>
        <v/>
      </c>
      <c r="N4860" s="45" t="str">
        <f t="shared" ca="1" si="1593"/>
        <v/>
      </c>
      <c r="O4860" s="108">
        <f t="shared" si="1587"/>
        <v>0</v>
      </c>
      <c r="P4860" s="21" t="e">
        <f t="shared" si="1595"/>
        <v>#N/A</v>
      </c>
      <c r="Q4860" s="21" t="e">
        <f t="shared" si="1596"/>
        <v>#N/A</v>
      </c>
      <c r="R4860" s="21" t="e">
        <f t="shared" si="1597"/>
        <v>#N/A</v>
      </c>
      <c r="S4860" s="21" t="e">
        <f t="shared" si="1598"/>
        <v>#N/A</v>
      </c>
      <c r="T4860" s="29" t="e">
        <f t="shared" si="1590"/>
        <v>#N/A</v>
      </c>
      <c r="U4860" s="34">
        <f t="shared" si="1599"/>
        <v>0</v>
      </c>
      <c r="V4860" s="16">
        <f t="shared" ca="1" si="1602"/>
        <v>44139</v>
      </c>
      <c r="W4860" s="56">
        <f t="shared" ca="1" si="1603"/>
        <v>10</v>
      </c>
      <c r="X4860" s="56">
        <f t="shared" ca="1" si="1604"/>
        <v>2020</v>
      </c>
      <c r="Y4860" s="55" t="str">
        <f t="shared" ca="1" si="1605"/>
        <v>10-2020</v>
      </c>
      <c r="Z4860" s="51">
        <f ca="1">IFERROR(VLOOKUP(Y4860,IPC!$E$2:$F$1745,2,0),IPC!$H$1)</f>
        <v>138.32155800000001</v>
      </c>
      <c r="AA4860" s="48">
        <f t="shared" si="1600"/>
        <v>1</v>
      </c>
      <c r="AB4860" s="48">
        <f t="shared" si="1601"/>
        <v>1900</v>
      </c>
      <c r="AC4860" s="32" t="str">
        <f t="shared" si="1594"/>
        <v>1-1900</v>
      </c>
      <c r="AD4860" s="50">
        <f>IFERROR(VLOOKUP(AC4860,IPC!$E$2:$F$1745,2,0),IPC!$H$1)</f>
        <v>138.32155800000001</v>
      </c>
    </row>
    <row r="4861" spans="10:30" x14ac:dyDescent="0.25">
      <c r="J4861" s="44" t="str">
        <f t="shared" si="1588"/>
        <v/>
      </c>
      <c r="K4861" s="33" t="str">
        <f t="shared" ca="1" si="1592"/>
        <v/>
      </c>
      <c r="L4861" s="108">
        <f t="shared" ca="1" si="1591"/>
        <v>0</v>
      </c>
      <c r="M4861" s="44" t="str">
        <f t="shared" si="1589"/>
        <v/>
      </c>
      <c r="N4861" s="45" t="str">
        <f t="shared" ca="1" si="1593"/>
        <v/>
      </c>
      <c r="O4861" s="108">
        <f t="shared" si="1587"/>
        <v>0</v>
      </c>
      <c r="P4861" s="21" t="e">
        <f t="shared" si="1595"/>
        <v>#N/A</v>
      </c>
      <c r="Q4861" s="21" t="e">
        <f t="shared" si="1596"/>
        <v>#N/A</v>
      </c>
      <c r="R4861" s="21" t="e">
        <f t="shared" si="1597"/>
        <v>#N/A</v>
      </c>
      <c r="S4861" s="21" t="e">
        <f t="shared" si="1598"/>
        <v>#N/A</v>
      </c>
      <c r="T4861" s="29" t="e">
        <f t="shared" si="1590"/>
        <v>#N/A</v>
      </c>
      <c r="U4861" s="34">
        <f t="shared" si="1599"/>
        <v>0</v>
      </c>
      <c r="V4861" s="16">
        <f t="shared" ca="1" si="1602"/>
        <v>44139</v>
      </c>
      <c r="W4861" s="56">
        <f t="shared" ca="1" si="1603"/>
        <v>10</v>
      </c>
      <c r="X4861" s="56">
        <f t="shared" ca="1" si="1604"/>
        <v>2020</v>
      </c>
      <c r="Y4861" s="55" t="str">
        <f t="shared" ca="1" si="1605"/>
        <v>10-2020</v>
      </c>
      <c r="Z4861" s="51">
        <f ca="1">IFERROR(VLOOKUP(Y4861,IPC!$E$2:$F$1745,2,0),IPC!$H$1)</f>
        <v>138.32155800000001</v>
      </c>
      <c r="AA4861" s="48">
        <f t="shared" si="1600"/>
        <v>1</v>
      </c>
      <c r="AB4861" s="48">
        <f t="shared" si="1601"/>
        <v>1900</v>
      </c>
      <c r="AC4861" s="32" t="str">
        <f t="shared" si="1594"/>
        <v>1-1900</v>
      </c>
      <c r="AD4861" s="50">
        <f>IFERROR(VLOOKUP(AC4861,IPC!$E$2:$F$1745,2,0),IPC!$H$1)</f>
        <v>138.32155800000001</v>
      </c>
    </row>
    <row r="4862" spans="10:30" x14ac:dyDescent="0.25">
      <c r="J4862" s="44" t="str">
        <f t="shared" si="1588"/>
        <v/>
      </c>
      <c r="K4862" s="33" t="str">
        <f t="shared" ca="1" si="1592"/>
        <v/>
      </c>
      <c r="L4862" s="108">
        <f t="shared" ca="1" si="1591"/>
        <v>0</v>
      </c>
      <c r="M4862" s="44" t="str">
        <f t="shared" si="1589"/>
        <v/>
      </c>
      <c r="N4862" s="45" t="str">
        <f t="shared" ca="1" si="1593"/>
        <v/>
      </c>
      <c r="O4862" s="108">
        <f t="shared" si="1587"/>
        <v>0</v>
      </c>
      <c r="P4862" s="21" t="e">
        <f t="shared" si="1595"/>
        <v>#N/A</v>
      </c>
      <c r="Q4862" s="21" t="e">
        <f t="shared" si="1596"/>
        <v>#N/A</v>
      </c>
      <c r="R4862" s="21" t="e">
        <f t="shared" si="1597"/>
        <v>#N/A</v>
      </c>
      <c r="S4862" s="21" t="e">
        <f t="shared" si="1598"/>
        <v>#N/A</v>
      </c>
      <c r="T4862" s="29" t="e">
        <f t="shared" si="1590"/>
        <v>#N/A</v>
      </c>
      <c r="U4862" s="34">
        <f t="shared" si="1599"/>
        <v>0</v>
      </c>
      <c r="V4862" s="16">
        <f t="shared" ca="1" si="1602"/>
        <v>44139</v>
      </c>
      <c r="W4862" s="56">
        <f t="shared" ca="1" si="1603"/>
        <v>10</v>
      </c>
      <c r="X4862" s="56">
        <f t="shared" ca="1" si="1604"/>
        <v>2020</v>
      </c>
      <c r="Y4862" s="55" t="str">
        <f t="shared" ca="1" si="1605"/>
        <v>10-2020</v>
      </c>
      <c r="Z4862" s="51">
        <f ca="1">IFERROR(VLOOKUP(Y4862,IPC!$E$2:$F$1745,2,0),IPC!$H$1)</f>
        <v>138.32155800000001</v>
      </c>
      <c r="AA4862" s="48">
        <f t="shared" si="1600"/>
        <v>1</v>
      </c>
      <c r="AB4862" s="48">
        <f t="shared" si="1601"/>
        <v>1900</v>
      </c>
      <c r="AC4862" s="32" t="str">
        <f t="shared" si="1594"/>
        <v>1-1900</v>
      </c>
      <c r="AD4862" s="50">
        <f>IFERROR(VLOOKUP(AC4862,IPC!$E$2:$F$1745,2,0),IPC!$H$1)</f>
        <v>138.32155800000001</v>
      </c>
    </row>
    <row r="4863" spans="10:30" x14ac:dyDescent="0.25">
      <c r="J4863" s="44" t="str">
        <f t="shared" si="1588"/>
        <v/>
      </c>
      <c r="K4863" s="33" t="str">
        <f t="shared" ca="1" si="1592"/>
        <v/>
      </c>
      <c r="L4863" s="108">
        <f t="shared" ca="1" si="1591"/>
        <v>0</v>
      </c>
      <c r="M4863" s="44" t="str">
        <f t="shared" si="1589"/>
        <v/>
      </c>
      <c r="N4863" s="45" t="str">
        <f t="shared" ca="1" si="1593"/>
        <v/>
      </c>
      <c r="O4863" s="108">
        <f t="shared" si="1587"/>
        <v>0</v>
      </c>
      <c r="P4863" s="21" t="e">
        <f t="shared" si="1595"/>
        <v>#N/A</v>
      </c>
      <c r="Q4863" s="21" t="e">
        <f t="shared" si="1596"/>
        <v>#N/A</v>
      </c>
      <c r="R4863" s="21" t="e">
        <f t="shared" si="1597"/>
        <v>#N/A</v>
      </c>
      <c r="S4863" s="21" t="e">
        <f t="shared" si="1598"/>
        <v>#N/A</v>
      </c>
      <c r="T4863" s="29" t="e">
        <f t="shared" si="1590"/>
        <v>#N/A</v>
      </c>
      <c r="U4863" s="34">
        <f t="shared" si="1599"/>
        <v>0</v>
      </c>
      <c r="V4863" s="16">
        <f t="shared" ca="1" si="1602"/>
        <v>44139</v>
      </c>
      <c r="W4863" s="56">
        <f t="shared" ca="1" si="1603"/>
        <v>10</v>
      </c>
      <c r="X4863" s="56">
        <f t="shared" ca="1" si="1604"/>
        <v>2020</v>
      </c>
      <c r="Y4863" s="55" t="str">
        <f t="shared" ca="1" si="1605"/>
        <v>10-2020</v>
      </c>
      <c r="Z4863" s="51">
        <f ca="1">IFERROR(VLOOKUP(Y4863,IPC!$E$2:$F$1745,2,0),IPC!$H$1)</f>
        <v>138.32155800000001</v>
      </c>
      <c r="AA4863" s="48">
        <f t="shared" si="1600"/>
        <v>1</v>
      </c>
      <c r="AB4863" s="48">
        <f t="shared" si="1601"/>
        <v>1900</v>
      </c>
      <c r="AC4863" s="32" t="str">
        <f t="shared" si="1594"/>
        <v>1-1900</v>
      </c>
      <c r="AD4863" s="50">
        <f>IFERROR(VLOOKUP(AC4863,IPC!$E$2:$F$1745,2,0),IPC!$H$1)</f>
        <v>138.32155800000001</v>
      </c>
    </row>
    <row r="4864" spans="10:30" x14ac:dyDescent="0.25">
      <c r="J4864" s="44" t="str">
        <f t="shared" si="1588"/>
        <v/>
      </c>
      <c r="K4864" s="33" t="str">
        <f t="shared" ca="1" si="1592"/>
        <v/>
      </c>
      <c r="L4864" s="108">
        <f t="shared" ca="1" si="1591"/>
        <v>0</v>
      </c>
      <c r="M4864" s="44" t="str">
        <f t="shared" si="1589"/>
        <v/>
      </c>
      <c r="N4864" s="45" t="str">
        <f t="shared" ca="1" si="1593"/>
        <v/>
      </c>
      <c r="O4864" s="108">
        <f t="shared" si="1587"/>
        <v>0</v>
      </c>
      <c r="P4864" s="21" t="e">
        <f t="shared" si="1595"/>
        <v>#N/A</v>
      </c>
      <c r="Q4864" s="21" t="e">
        <f t="shared" si="1596"/>
        <v>#N/A</v>
      </c>
      <c r="R4864" s="21" t="e">
        <f t="shared" si="1597"/>
        <v>#N/A</v>
      </c>
      <c r="S4864" s="21" t="e">
        <f t="shared" si="1598"/>
        <v>#N/A</v>
      </c>
      <c r="T4864" s="29" t="e">
        <f t="shared" si="1590"/>
        <v>#N/A</v>
      </c>
      <c r="U4864" s="34">
        <f t="shared" si="1599"/>
        <v>0</v>
      </c>
      <c r="V4864" s="16">
        <f t="shared" ca="1" si="1602"/>
        <v>44139</v>
      </c>
      <c r="W4864" s="56">
        <f t="shared" ca="1" si="1603"/>
        <v>10</v>
      </c>
      <c r="X4864" s="56">
        <f t="shared" ca="1" si="1604"/>
        <v>2020</v>
      </c>
      <c r="Y4864" s="55" t="str">
        <f t="shared" ca="1" si="1605"/>
        <v>10-2020</v>
      </c>
      <c r="Z4864" s="51">
        <f ca="1">IFERROR(VLOOKUP(Y4864,IPC!$E$2:$F$1745,2,0),IPC!$H$1)</f>
        <v>138.32155800000001</v>
      </c>
      <c r="AA4864" s="48">
        <f t="shared" si="1600"/>
        <v>1</v>
      </c>
      <c r="AB4864" s="48">
        <f t="shared" si="1601"/>
        <v>1900</v>
      </c>
      <c r="AC4864" s="32" t="str">
        <f t="shared" si="1594"/>
        <v>1-1900</v>
      </c>
      <c r="AD4864" s="50">
        <f>IFERROR(VLOOKUP(AC4864,IPC!$E$2:$F$1745,2,0),IPC!$H$1)</f>
        <v>138.32155800000001</v>
      </c>
    </row>
    <row r="4865" spans="10:30" x14ac:dyDescent="0.25">
      <c r="J4865" s="44" t="str">
        <f t="shared" si="1588"/>
        <v/>
      </c>
      <c r="K4865" s="33" t="str">
        <f t="shared" ca="1" si="1592"/>
        <v/>
      </c>
      <c r="L4865" s="108">
        <f t="shared" ca="1" si="1591"/>
        <v>0</v>
      </c>
      <c r="M4865" s="44" t="str">
        <f t="shared" si="1589"/>
        <v/>
      </c>
      <c r="N4865" s="45" t="str">
        <f t="shared" ca="1" si="1593"/>
        <v/>
      </c>
      <c r="O4865" s="108">
        <f t="shared" si="1587"/>
        <v>0</v>
      </c>
      <c r="P4865" s="21" t="e">
        <f t="shared" si="1595"/>
        <v>#N/A</v>
      </c>
      <c r="Q4865" s="21" t="e">
        <f t="shared" si="1596"/>
        <v>#N/A</v>
      </c>
      <c r="R4865" s="21" t="e">
        <f t="shared" si="1597"/>
        <v>#N/A</v>
      </c>
      <c r="S4865" s="21" t="e">
        <f t="shared" si="1598"/>
        <v>#N/A</v>
      </c>
      <c r="T4865" s="29" t="e">
        <f t="shared" si="1590"/>
        <v>#N/A</v>
      </c>
      <c r="U4865" s="34">
        <f t="shared" si="1599"/>
        <v>0</v>
      </c>
      <c r="V4865" s="16">
        <f t="shared" ca="1" si="1602"/>
        <v>44139</v>
      </c>
      <c r="W4865" s="56">
        <f t="shared" ca="1" si="1603"/>
        <v>10</v>
      </c>
      <c r="X4865" s="56">
        <f t="shared" ca="1" si="1604"/>
        <v>2020</v>
      </c>
      <c r="Y4865" s="55" t="str">
        <f t="shared" ca="1" si="1605"/>
        <v>10-2020</v>
      </c>
      <c r="Z4865" s="51">
        <f ca="1">IFERROR(VLOOKUP(Y4865,IPC!$E$2:$F$1745,2,0),IPC!$H$1)</f>
        <v>138.32155800000001</v>
      </c>
      <c r="AA4865" s="48">
        <f t="shared" si="1600"/>
        <v>1</v>
      </c>
      <c r="AB4865" s="48">
        <f t="shared" si="1601"/>
        <v>1900</v>
      </c>
      <c r="AC4865" s="32" t="str">
        <f t="shared" si="1594"/>
        <v>1-1900</v>
      </c>
      <c r="AD4865" s="50">
        <f>IFERROR(VLOOKUP(AC4865,IPC!$E$2:$F$1745,2,0),IPC!$H$1)</f>
        <v>138.32155800000001</v>
      </c>
    </row>
    <row r="4866" spans="10:30" x14ac:dyDescent="0.25">
      <c r="J4866" s="44" t="str">
        <f t="shared" si="1588"/>
        <v/>
      </c>
      <c r="K4866" s="33" t="str">
        <f t="shared" ca="1" si="1592"/>
        <v/>
      </c>
      <c r="L4866" s="108">
        <f t="shared" ca="1" si="1591"/>
        <v>0</v>
      </c>
      <c r="M4866" s="44" t="str">
        <f t="shared" si="1589"/>
        <v/>
      </c>
      <c r="N4866" s="45" t="str">
        <f t="shared" ca="1" si="1593"/>
        <v/>
      </c>
      <c r="O4866" s="108">
        <f t="shared" si="1587"/>
        <v>0</v>
      </c>
      <c r="P4866" s="21" t="e">
        <f t="shared" si="1595"/>
        <v>#N/A</v>
      </c>
      <c r="Q4866" s="21" t="e">
        <f t="shared" si="1596"/>
        <v>#N/A</v>
      </c>
      <c r="R4866" s="21" t="e">
        <f t="shared" si="1597"/>
        <v>#N/A</v>
      </c>
      <c r="S4866" s="21" t="e">
        <f t="shared" si="1598"/>
        <v>#N/A</v>
      </c>
      <c r="T4866" s="29" t="e">
        <f t="shared" si="1590"/>
        <v>#N/A</v>
      </c>
      <c r="U4866" s="34">
        <f t="shared" si="1599"/>
        <v>0</v>
      </c>
      <c r="V4866" s="16">
        <f t="shared" ca="1" si="1602"/>
        <v>44139</v>
      </c>
      <c r="W4866" s="56">
        <f t="shared" ca="1" si="1603"/>
        <v>10</v>
      </c>
      <c r="X4866" s="56">
        <f t="shared" ca="1" si="1604"/>
        <v>2020</v>
      </c>
      <c r="Y4866" s="55" t="str">
        <f t="shared" ca="1" si="1605"/>
        <v>10-2020</v>
      </c>
      <c r="Z4866" s="51">
        <f ca="1">IFERROR(VLOOKUP(Y4866,IPC!$E$2:$F$1745,2,0),IPC!$H$1)</f>
        <v>138.32155800000001</v>
      </c>
      <c r="AA4866" s="48">
        <f t="shared" si="1600"/>
        <v>1</v>
      </c>
      <c r="AB4866" s="48">
        <f t="shared" si="1601"/>
        <v>1900</v>
      </c>
      <c r="AC4866" s="32" t="str">
        <f t="shared" si="1594"/>
        <v>1-1900</v>
      </c>
      <c r="AD4866" s="50">
        <f>IFERROR(VLOOKUP(AC4866,IPC!$E$2:$F$1745,2,0),IPC!$H$1)</f>
        <v>138.32155800000001</v>
      </c>
    </row>
    <row r="4867" spans="10:30" x14ac:dyDescent="0.25">
      <c r="J4867" s="44" t="str">
        <f t="shared" si="1588"/>
        <v/>
      </c>
      <c r="K4867" s="33" t="str">
        <f t="shared" ca="1" si="1592"/>
        <v/>
      </c>
      <c r="L4867" s="108">
        <f t="shared" ca="1" si="1591"/>
        <v>0</v>
      </c>
      <c r="M4867" s="44" t="str">
        <f t="shared" si="1589"/>
        <v/>
      </c>
      <c r="N4867" s="45" t="str">
        <f t="shared" ca="1" si="1593"/>
        <v/>
      </c>
      <c r="O4867" s="108">
        <f t="shared" si="1587"/>
        <v>0</v>
      </c>
      <c r="P4867" s="21" t="e">
        <f t="shared" si="1595"/>
        <v>#N/A</v>
      </c>
      <c r="Q4867" s="21" t="e">
        <f t="shared" si="1596"/>
        <v>#N/A</v>
      </c>
      <c r="R4867" s="21" t="e">
        <f t="shared" si="1597"/>
        <v>#N/A</v>
      </c>
      <c r="S4867" s="21" t="e">
        <f t="shared" si="1598"/>
        <v>#N/A</v>
      </c>
      <c r="T4867" s="29" t="e">
        <f t="shared" si="1590"/>
        <v>#N/A</v>
      </c>
      <c r="U4867" s="34">
        <f t="shared" si="1599"/>
        <v>0</v>
      </c>
      <c r="V4867" s="16">
        <f t="shared" ca="1" si="1602"/>
        <v>44139</v>
      </c>
      <c r="W4867" s="56">
        <f t="shared" ca="1" si="1603"/>
        <v>10</v>
      </c>
      <c r="X4867" s="56">
        <f t="shared" ca="1" si="1604"/>
        <v>2020</v>
      </c>
      <c r="Y4867" s="55" t="str">
        <f t="shared" ca="1" si="1605"/>
        <v>10-2020</v>
      </c>
      <c r="Z4867" s="51">
        <f ca="1">IFERROR(VLOOKUP(Y4867,IPC!$E$2:$F$1745,2,0),IPC!$H$1)</f>
        <v>138.32155800000001</v>
      </c>
      <c r="AA4867" s="48">
        <f t="shared" si="1600"/>
        <v>1</v>
      </c>
      <c r="AB4867" s="48">
        <f t="shared" si="1601"/>
        <v>1900</v>
      </c>
      <c r="AC4867" s="32" t="str">
        <f t="shared" si="1594"/>
        <v>1-1900</v>
      </c>
      <c r="AD4867" s="50">
        <f>IFERROR(VLOOKUP(AC4867,IPC!$E$2:$F$1745,2,0),IPC!$H$1)</f>
        <v>138.32155800000001</v>
      </c>
    </row>
    <row r="4868" spans="10:30" x14ac:dyDescent="0.25">
      <c r="J4868" s="44" t="str">
        <f t="shared" si="1588"/>
        <v/>
      </c>
      <c r="K4868" s="33" t="str">
        <f t="shared" ca="1" si="1592"/>
        <v/>
      </c>
      <c r="L4868" s="108">
        <f t="shared" ca="1" si="1591"/>
        <v>0</v>
      </c>
      <c r="M4868" s="44" t="str">
        <f t="shared" si="1589"/>
        <v/>
      </c>
      <c r="N4868" s="45" t="str">
        <f t="shared" ca="1" si="1593"/>
        <v/>
      </c>
      <c r="O4868" s="108">
        <f t="shared" si="1587"/>
        <v>0</v>
      </c>
      <c r="P4868" s="21" t="e">
        <f t="shared" si="1595"/>
        <v>#N/A</v>
      </c>
      <c r="Q4868" s="21" t="e">
        <f t="shared" si="1596"/>
        <v>#N/A</v>
      </c>
      <c r="R4868" s="21" t="e">
        <f t="shared" si="1597"/>
        <v>#N/A</v>
      </c>
      <c r="S4868" s="21" t="e">
        <f t="shared" si="1598"/>
        <v>#N/A</v>
      </c>
      <c r="T4868" s="29" t="e">
        <f t="shared" si="1590"/>
        <v>#N/A</v>
      </c>
      <c r="U4868" s="34">
        <f t="shared" si="1599"/>
        <v>0</v>
      </c>
      <c r="V4868" s="16">
        <f t="shared" ca="1" si="1602"/>
        <v>44139</v>
      </c>
      <c r="W4868" s="56">
        <f t="shared" ca="1" si="1603"/>
        <v>10</v>
      </c>
      <c r="X4868" s="56">
        <f t="shared" ca="1" si="1604"/>
        <v>2020</v>
      </c>
      <c r="Y4868" s="55" t="str">
        <f t="shared" ca="1" si="1605"/>
        <v>10-2020</v>
      </c>
      <c r="Z4868" s="51">
        <f ca="1">IFERROR(VLOOKUP(Y4868,IPC!$E$2:$F$1745,2,0),IPC!$H$1)</f>
        <v>138.32155800000001</v>
      </c>
      <c r="AA4868" s="48">
        <f t="shared" si="1600"/>
        <v>1</v>
      </c>
      <c r="AB4868" s="48">
        <f t="shared" si="1601"/>
        <v>1900</v>
      </c>
      <c r="AC4868" s="32" t="str">
        <f t="shared" si="1594"/>
        <v>1-1900</v>
      </c>
      <c r="AD4868" s="50">
        <f>IFERROR(VLOOKUP(AC4868,IPC!$E$2:$F$1745,2,0),IPC!$H$1)</f>
        <v>138.32155800000001</v>
      </c>
    </row>
    <row r="4869" spans="10:30" x14ac:dyDescent="0.25">
      <c r="J4869" s="44" t="str">
        <f t="shared" si="1588"/>
        <v/>
      </c>
      <c r="K4869" s="33" t="str">
        <f t="shared" ca="1" si="1592"/>
        <v/>
      </c>
      <c r="L4869" s="108">
        <f t="shared" ca="1" si="1591"/>
        <v>0</v>
      </c>
      <c r="M4869" s="44" t="str">
        <f t="shared" si="1589"/>
        <v/>
      </c>
      <c r="N4869" s="45" t="str">
        <f t="shared" ca="1" si="1593"/>
        <v/>
      </c>
      <c r="O4869" s="108">
        <f t="shared" si="1587"/>
        <v>0</v>
      </c>
      <c r="P4869" s="21" t="e">
        <f t="shared" si="1595"/>
        <v>#N/A</v>
      </c>
      <c r="Q4869" s="21" t="e">
        <f t="shared" si="1596"/>
        <v>#N/A</v>
      </c>
      <c r="R4869" s="21" t="e">
        <f t="shared" si="1597"/>
        <v>#N/A</v>
      </c>
      <c r="S4869" s="21" t="e">
        <f t="shared" si="1598"/>
        <v>#N/A</v>
      </c>
      <c r="T4869" s="29" t="e">
        <f t="shared" si="1590"/>
        <v>#N/A</v>
      </c>
      <c r="U4869" s="34">
        <f t="shared" si="1599"/>
        <v>0</v>
      </c>
      <c r="V4869" s="16">
        <f t="shared" ca="1" si="1602"/>
        <v>44139</v>
      </c>
      <c r="W4869" s="56">
        <f t="shared" ca="1" si="1603"/>
        <v>10</v>
      </c>
      <c r="X4869" s="56">
        <f t="shared" ca="1" si="1604"/>
        <v>2020</v>
      </c>
      <c r="Y4869" s="55" t="str">
        <f t="shared" ca="1" si="1605"/>
        <v>10-2020</v>
      </c>
      <c r="Z4869" s="51">
        <f ca="1">IFERROR(VLOOKUP(Y4869,IPC!$E$2:$F$1745,2,0),IPC!$H$1)</f>
        <v>138.32155800000001</v>
      </c>
      <c r="AA4869" s="48">
        <f t="shared" si="1600"/>
        <v>1</v>
      </c>
      <c r="AB4869" s="48">
        <f t="shared" si="1601"/>
        <v>1900</v>
      </c>
      <c r="AC4869" s="32" t="str">
        <f t="shared" si="1594"/>
        <v>1-1900</v>
      </c>
      <c r="AD4869" s="50">
        <f>IFERROR(VLOOKUP(AC4869,IPC!$E$2:$F$1745,2,0),IPC!$H$1)</f>
        <v>138.32155800000001</v>
      </c>
    </row>
    <row r="4870" spans="10:30" x14ac:dyDescent="0.25">
      <c r="J4870" s="44" t="str">
        <f t="shared" si="1588"/>
        <v/>
      </c>
      <c r="K4870" s="33" t="str">
        <f t="shared" ca="1" si="1592"/>
        <v/>
      </c>
      <c r="L4870" s="108">
        <f t="shared" ca="1" si="1591"/>
        <v>0</v>
      </c>
      <c r="M4870" s="44" t="str">
        <f t="shared" si="1589"/>
        <v/>
      </c>
      <c r="N4870" s="45" t="str">
        <f t="shared" ca="1" si="1593"/>
        <v/>
      </c>
      <c r="O4870" s="108">
        <f t="shared" si="1587"/>
        <v>0</v>
      </c>
      <c r="P4870" s="21" t="e">
        <f t="shared" si="1595"/>
        <v>#N/A</v>
      </c>
      <c r="Q4870" s="21" t="e">
        <f t="shared" si="1596"/>
        <v>#N/A</v>
      </c>
      <c r="R4870" s="21" t="e">
        <f t="shared" si="1597"/>
        <v>#N/A</v>
      </c>
      <c r="S4870" s="21" t="e">
        <f t="shared" si="1598"/>
        <v>#N/A</v>
      </c>
      <c r="T4870" s="29" t="e">
        <f t="shared" si="1590"/>
        <v>#N/A</v>
      </c>
      <c r="U4870" s="34">
        <f t="shared" si="1599"/>
        <v>0</v>
      </c>
      <c r="V4870" s="16">
        <f t="shared" ca="1" si="1602"/>
        <v>44139</v>
      </c>
      <c r="W4870" s="56">
        <f t="shared" ca="1" si="1603"/>
        <v>10</v>
      </c>
      <c r="X4870" s="56">
        <f t="shared" ca="1" si="1604"/>
        <v>2020</v>
      </c>
      <c r="Y4870" s="55" t="str">
        <f t="shared" ca="1" si="1605"/>
        <v>10-2020</v>
      </c>
      <c r="Z4870" s="51">
        <f ca="1">IFERROR(VLOOKUP(Y4870,IPC!$E$2:$F$1745,2,0),IPC!$H$1)</f>
        <v>138.32155800000001</v>
      </c>
      <c r="AA4870" s="48">
        <f t="shared" si="1600"/>
        <v>1</v>
      </c>
      <c r="AB4870" s="48">
        <f t="shared" si="1601"/>
        <v>1900</v>
      </c>
      <c r="AC4870" s="32" t="str">
        <f t="shared" si="1594"/>
        <v>1-1900</v>
      </c>
      <c r="AD4870" s="50">
        <f>IFERROR(VLOOKUP(AC4870,IPC!$E$2:$F$1745,2,0),IPC!$H$1)</f>
        <v>138.32155800000001</v>
      </c>
    </row>
    <row r="4871" spans="10:30" x14ac:dyDescent="0.25">
      <c r="J4871" s="44" t="str">
        <f t="shared" si="1588"/>
        <v/>
      </c>
      <c r="K4871" s="33" t="str">
        <f t="shared" ca="1" si="1592"/>
        <v/>
      </c>
      <c r="L4871" s="108">
        <f t="shared" ca="1" si="1591"/>
        <v>0</v>
      </c>
      <c r="M4871" s="44" t="str">
        <f t="shared" si="1589"/>
        <v/>
      </c>
      <c r="N4871" s="45" t="str">
        <f t="shared" ca="1" si="1593"/>
        <v/>
      </c>
      <c r="O4871" s="108">
        <f t="shared" si="1587"/>
        <v>0</v>
      </c>
      <c r="P4871" s="21" t="e">
        <f t="shared" si="1595"/>
        <v>#N/A</v>
      </c>
      <c r="Q4871" s="21" t="e">
        <f t="shared" si="1596"/>
        <v>#N/A</v>
      </c>
      <c r="R4871" s="21" t="e">
        <f t="shared" si="1597"/>
        <v>#N/A</v>
      </c>
      <c r="S4871" s="21" t="e">
        <f t="shared" si="1598"/>
        <v>#N/A</v>
      </c>
      <c r="T4871" s="29" t="e">
        <f t="shared" si="1590"/>
        <v>#N/A</v>
      </c>
      <c r="U4871" s="34">
        <f t="shared" si="1599"/>
        <v>0</v>
      </c>
      <c r="V4871" s="16">
        <f t="shared" ca="1" si="1602"/>
        <v>44139</v>
      </c>
      <c r="W4871" s="56">
        <f t="shared" ca="1" si="1603"/>
        <v>10</v>
      </c>
      <c r="X4871" s="56">
        <f t="shared" ca="1" si="1604"/>
        <v>2020</v>
      </c>
      <c r="Y4871" s="55" t="str">
        <f t="shared" ca="1" si="1605"/>
        <v>10-2020</v>
      </c>
      <c r="Z4871" s="51">
        <f ca="1">IFERROR(VLOOKUP(Y4871,IPC!$E$2:$F$1745,2,0),IPC!$H$1)</f>
        <v>138.32155800000001</v>
      </c>
      <c r="AA4871" s="48">
        <f t="shared" si="1600"/>
        <v>1</v>
      </c>
      <c r="AB4871" s="48">
        <f t="shared" si="1601"/>
        <v>1900</v>
      </c>
      <c r="AC4871" s="32" t="str">
        <f t="shared" si="1594"/>
        <v>1-1900</v>
      </c>
      <c r="AD4871" s="50">
        <f>IFERROR(VLOOKUP(AC4871,IPC!$E$2:$F$1745,2,0),IPC!$H$1)</f>
        <v>138.32155800000001</v>
      </c>
    </row>
    <row r="4872" spans="10:30" x14ac:dyDescent="0.25">
      <c r="J4872" s="44" t="str">
        <f t="shared" si="1588"/>
        <v/>
      </c>
      <c r="K4872" s="33" t="str">
        <f t="shared" ca="1" si="1592"/>
        <v/>
      </c>
      <c r="L4872" s="108">
        <f t="shared" ca="1" si="1591"/>
        <v>0</v>
      </c>
      <c r="M4872" s="44" t="str">
        <f t="shared" si="1589"/>
        <v/>
      </c>
      <c r="N4872" s="45" t="str">
        <f t="shared" ca="1" si="1593"/>
        <v/>
      </c>
      <c r="O4872" s="108">
        <f t="shared" si="1587"/>
        <v>0</v>
      </c>
      <c r="P4872" s="21" t="e">
        <f t="shared" si="1595"/>
        <v>#N/A</v>
      </c>
      <c r="Q4872" s="21" t="e">
        <f t="shared" si="1596"/>
        <v>#N/A</v>
      </c>
      <c r="R4872" s="21" t="e">
        <f t="shared" si="1597"/>
        <v>#N/A</v>
      </c>
      <c r="S4872" s="21" t="e">
        <f t="shared" si="1598"/>
        <v>#N/A</v>
      </c>
      <c r="T4872" s="29" t="e">
        <f t="shared" si="1590"/>
        <v>#N/A</v>
      </c>
      <c r="U4872" s="34">
        <f t="shared" si="1599"/>
        <v>0</v>
      </c>
      <c r="V4872" s="16">
        <f t="shared" ca="1" si="1602"/>
        <v>44139</v>
      </c>
      <c r="W4872" s="56">
        <f t="shared" ca="1" si="1603"/>
        <v>10</v>
      </c>
      <c r="X4872" s="56">
        <f t="shared" ca="1" si="1604"/>
        <v>2020</v>
      </c>
      <c r="Y4872" s="55" t="str">
        <f t="shared" ca="1" si="1605"/>
        <v>10-2020</v>
      </c>
      <c r="Z4872" s="51">
        <f ca="1">IFERROR(VLOOKUP(Y4872,IPC!$E$2:$F$1745,2,0),IPC!$H$1)</f>
        <v>138.32155800000001</v>
      </c>
      <c r="AA4872" s="48">
        <f t="shared" si="1600"/>
        <v>1</v>
      </c>
      <c r="AB4872" s="48">
        <f t="shared" si="1601"/>
        <v>1900</v>
      </c>
      <c r="AC4872" s="32" t="str">
        <f t="shared" si="1594"/>
        <v>1-1900</v>
      </c>
      <c r="AD4872" s="50">
        <f>IFERROR(VLOOKUP(AC4872,IPC!$E$2:$F$1745,2,0),IPC!$H$1)</f>
        <v>138.32155800000001</v>
      </c>
    </row>
    <row r="4873" spans="10:30" x14ac:dyDescent="0.25">
      <c r="J4873" s="44" t="str">
        <f t="shared" si="1588"/>
        <v/>
      </c>
      <c r="K4873" s="33" t="str">
        <f t="shared" ca="1" si="1592"/>
        <v/>
      </c>
      <c r="L4873" s="108">
        <f t="shared" ca="1" si="1591"/>
        <v>0</v>
      </c>
      <c r="M4873" s="44" t="str">
        <f t="shared" si="1589"/>
        <v/>
      </c>
      <c r="N4873" s="45" t="str">
        <f t="shared" ca="1" si="1593"/>
        <v/>
      </c>
      <c r="O4873" s="108">
        <f t="shared" si="1587"/>
        <v>0</v>
      </c>
      <c r="P4873" s="21" t="e">
        <f t="shared" si="1595"/>
        <v>#N/A</v>
      </c>
      <c r="Q4873" s="21" t="e">
        <f t="shared" si="1596"/>
        <v>#N/A</v>
      </c>
      <c r="R4873" s="21" t="e">
        <f t="shared" si="1597"/>
        <v>#N/A</v>
      </c>
      <c r="S4873" s="21" t="e">
        <f t="shared" si="1598"/>
        <v>#N/A</v>
      </c>
      <c r="T4873" s="29" t="e">
        <f t="shared" si="1590"/>
        <v>#N/A</v>
      </c>
      <c r="U4873" s="34">
        <f t="shared" si="1599"/>
        <v>0</v>
      </c>
      <c r="V4873" s="16">
        <f t="shared" ca="1" si="1602"/>
        <v>44139</v>
      </c>
      <c r="W4873" s="56">
        <f t="shared" ca="1" si="1603"/>
        <v>10</v>
      </c>
      <c r="X4873" s="56">
        <f t="shared" ca="1" si="1604"/>
        <v>2020</v>
      </c>
      <c r="Y4873" s="55" t="str">
        <f t="shared" ca="1" si="1605"/>
        <v>10-2020</v>
      </c>
      <c r="Z4873" s="51">
        <f ca="1">IFERROR(VLOOKUP(Y4873,IPC!$E$2:$F$1745,2,0),IPC!$H$1)</f>
        <v>138.32155800000001</v>
      </c>
      <c r="AA4873" s="48">
        <f t="shared" si="1600"/>
        <v>1</v>
      </c>
      <c r="AB4873" s="48">
        <f t="shared" si="1601"/>
        <v>1900</v>
      </c>
      <c r="AC4873" s="32" t="str">
        <f t="shared" si="1594"/>
        <v>1-1900</v>
      </c>
      <c r="AD4873" s="50">
        <f>IFERROR(VLOOKUP(AC4873,IPC!$E$2:$F$1745,2,0),IPC!$H$1)</f>
        <v>138.32155800000001</v>
      </c>
    </row>
    <row r="4874" spans="10:30" x14ac:dyDescent="0.25">
      <c r="J4874" s="44" t="str">
        <f t="shared" si="1588"/>
        <v/>
      </c>
      <c r="K4874" s="33" t="str">
        <f t="shared" ca="1" si="1592"/>
        <v/>
      </c>
      <c r="L4874" s="108">
        <f t="shared" ca="1" si="1591"/>
        <v>0</v>
      </c>
      <c r="M4874" s="44" t="str">
        <f t="shared" si="1589"/>
        <v/>
      </c>
      <c r="N4874" s="45" t="str">
        <f t="shared" ca="1" si="1593"/>
        <v/>
      </c>
      <c r="O4874" s="108">
        <f t="shared" si="1587"/>
        <v>0</v>
      </c>
      <c r="P4874" s="21" t="e">
        <f t="shared" si="1595"/>
        <v>#N/A</v>
      </c>
      <c r="Q4874" s="21" t="e">
        <f t="shared" si="1596"/>
        <v>#N/A</v>
      </c>
      <c r="R4874" s="21" t="e">
        <f t="shared" si="1597"/>
        <v>#N/A</v>
      </c>
      <c r="S4874" s="21" t="e">
        <f t="shared" si="1598"/>
        <v>#N/A</v>
      </c>
      <c r="T4874" s="29" t="e">
        <f t="shared" si="1590"/>
        <v>#N/A</v>
      </c>
      <c r="U4874" s="34">
        <f t="shared" si="1599"/>
        <v>0</v>
      </c>
      <c r="V4874" s="16">
        <f t="shared" ca="1" si="1602"/>
        <v>44139</v>
      </c>
      <c r="W4874" s="56">
        <f t="shared" ca="1" si="1603"/>
        <v>10</v>
      </c>
      <c r="X4874" s="56">
        <f t="shared" ca="1" si="1604"/>
        <v>2020</v>
      </c>
      <c r="Y4874" s="55" t="str">
        <f t="shared" ca="1" si="1605"/>
        <v>10-2020</v>
      </c>
      <c r="Z4874" s="51">
        <f ca="1">IFERROR(VLOOKUP(Y4874,IPC!$E$2:$F$1745,2,0),IPC!$H$1)</f>
        <v>138.32155800000001</v>
      </c>
      <c r="AA4874" s="48">
        <f t="shared" si="1600"/>
        <v>1</v>
      </c>
      <c r="AB4874" s="48">
        <f t="shared" si="1601"/>
        <v>1900</v>
      </c>
      <c r="AC4874" s="32" t="str">
        <f t="shared" si="1594"/>
        <v>1-1900</v>
      </c>
      <c r="AD4874" s="50">
        <f>IFERROR(VLOOKUP(AC4874,IPC!$E$2:$F$1745,2,0),IPC!$H$1)</f>
        <v>138.32155800000001</v>
      </c>
    </row>
    <row r="4875" spans="10:30" x14ac:dyDescent="0.25">
      <c r="J4875" s="44" t="str">
        <f t="shared" si="1588"/>
        <v/>
      </c>
      <c r="K4875" s="33" t="str">
        <f t="shared" ca="1" si="1592"/>
        <v/>
      </c>
      <c r="L4875" s="108">
        <f t="shared" ca="1" si="1591"/>
        <v>0</v>
      </c>
      <c r="M4875" s="44" t="str">
        <f t="shared" si="1589"/>
        <v/>
      </c>
      <c r="N4875" s="45" t="str">
        <f t="shared" ca="1" si="1593"/>
        <v/>
      </c>
      <c r="O4875" s="108">
        <f t="shared" si="1587"/>
        <v>0</v>
      </c>
      <c r="P4875" s="21" t="e">
        <f t="shared" si="1595"/>
        <v>#N/A</v>
      </c>
      <c r="Q4875" s="21" t="e">
        <f t="shared" si="1596"/>
        <v>#N/A</v>
      </c>
      <c r="R4875" s="21" t="e">
        <f t="shared" si="1597"/>
        <v>#N/A</v>
      </c>
      <c r="S4875" s="21" t="e">
        <f t="shared" si="1598"/>
        <v>#N/A</v>
      </c>
      <c r="T4875" s="29" t="e">
        <f t="shared" si="1590"/>
        <v>#N/A</v>
      </c>
      <c r="U4875" s="34">
        <f t="shared" si="1599"/>
        <v>0</v>
      </c>
      <c r="V4875" s="16">
        <f t="shared" ca="1" si="1602"/>
        <v>44139</v>
      </c>
      <c r="W4875" s="56">
        <f t="shared" ca="1" si="1603"/>
        <v>10</v>
      </c>
      <c r="X4875" s="56">
        <f t="shared" ca="1" si="1604"/>
        <v>2020</v>
      </c>
      <c r="Y4875" s="55" t="str">
        <f t="shared" ca="1" si="1605"/>
        <v>10-2020</v>
      </c>
      <c r="Z4875" s="51">
        <f ca="1">IFERROR(VLOOKUP(Y4875,IPC!$E$2:$F$1745,2,0),IPC!$H$1)</f>
        <v>138.32155800000001</v>
      </c>
      <c r="AA4875" s="48">
        <f t="shared" si="1600"/>
        <v>1</v>
      </c>
      <c r="AB4875" s="48">
        <f t="shared" si="1601"/>
        <v>1900</v>
      </c>
      <c r="AC4875" s="32" t="str">
        <f t="shared" si="1594"/>
        <v>1-1900</v>
      </c>
      <c r="AD4875" s="50">
        <f>IFERROR(VLOOKUP(AC4875,IPC!$E$2:$F$1745,2,0),IPC!$H$1)</f>
        <v>138.32155800000001</v>
      </c>
    </row>
    <row r="4876" spans="10:30" x14ac:dyDescent="0.25">
      <c r="J4876" s="44" t="str">
        <f t="shared" si="1588"/>
        <v/>
      </c>
      <c r="K4876" s="33" t="str">
        <f t="shared" ca="1" si="1592"/>
        <v/>
      </c>
      <c r="L4876" s="108">
        <f t="shared" ca="1" si="1591"/>
        <v>0</v>
      </c>
      <c r="M4876" s="44" t="str">
        <f t="shared" si="1589"/>
        <v/>
      </c>
      <c r="N4876" s="45" t="str">
        <f t="shared" ca="1" si="1593"/>
        <v/>
      </c>
      <c r="O4876" s="108">
        <f t="shared" si="1587"/>
        <v>0</v>
      </c>
      <c r="P4876" s="21" t="e">
        <f t="shared" si="1595"/>
        <v>#N/A</v>
      </c>
      <c r="Q4876" s="21" t="e">
        <f t="shared" si="1596"/>
        <v>#N/A</v>
      </c>
      <c r="R4876" s="21" t="e">
        <f t="shared" si="1597"/>
        <v>#N/A</v>
      </c>
      <c r="S4876" s="21" t="e">
        <f t="shared" si="1598"/>
        <v>#N/A</v>
      </c>
      <c r="T4876" s="29" t="e">
        <f t="shared" si="1590"/>
        <v>#N/A</v>
      </c>
      <c r="U4876" s="34">
        <f t="shared" si="1599"/>
        <v>0</v>
      </c>
      <c r="V4876" s="16">
        <f t="shared" ca="1" si="1602"/>
        <v>44139</v>
      </c>
      <c r="W4876" s="56">
        <f t="shared" ca="1" si="1603"/>
        <v>10</v>
      </c>
      <c r="X4876" s="56">
        <f t="shared" ca="1" si="1604"/>
        <v>2020</v>
      </c>
      <c r="Y4876" s="55" t="str">
        <f t="shared" ca="1" si="1605"/>
        <v>10-2020</v>
      </c>
      <c r="Z4876" s="51">
        <f ca="1">IFERROR(VLOOKUP(Y4876,IPC!$E$2:$F$1745,2,0),IPC!$H$1)</f>
        <v>138.32155800000001</v>
      </c>
      <c r="AA4876" s="48">
        <f t="shared" si="1600"/>
        <v>1</v>
      </c>
      <c r="AB4876" s="48">
        <f t="shared" si="1601"/>
        <v>1900</v>
      </c>
      <c r="AC4876" s="32" t="str">
        <f t="shared" si="1594"/>
        <v>1-1900</v>
      </c>
      <c r="AD4876" s="50">
        <f>IFERROR(VLOOKUP(AC4876,IPC!$E$2:$F$1745,2,0),IPC!$H$1)</f>
        <v>138.32155800000001</v>
      </c>
    </row>
    <row r="4877" spans="10:30" x14ac:dyDescent="0.25">
      <c r="J4877" s="44" t="str">
        <f t="shared" si="1588"/>
        <v/>
      </c>
      <c r="K4877" s="33" t="str">
        <f t="shared" ca="1" si="1592"/>
        <v/>
      </c>
      <c r="L4877" s="108">
        <f t="shared" ca="1" si="1591"/>
        <v>0</v>
      </c>
      <c r="M4877" s="44" t="str">
        <f t="shared" si="1589"/>
        <v/>
      </c>
      <c r="N4877" s="45" t="str">
        <f t="shared" ca="1" si="1593"/>
        <v/>
      </c>
      <c r="O4877" s="108">
        <f t="shared" si="1587"/>
        <v>0</v>
      </c>
      <c r="P4877" s="21" t="e">
        <f t="shared" si="1595"/>
        <v>#N/A</v>
      </c>
      <c r="Q4877" s="21" t="e">
        <f t="shared" si="1596"/>
        <v>#N/A</v>
      </c>
      <c r="R4877" s="21" t="e">
        <f t="shared" si="1597"/>
        <v>#N/A</v>
      </c>
      <c r="S4877" s="21" t="e">
        <f t="shared" si="1598"/>
        <v>#N/A</v>
      </c>
      <c r="T4877" s="29" t="e">
        <f t="shared" si="1590"/>
        <v>#N/A</v>
      </c>
      <c r="U4877" s="34">
        <f t="shared" si="1599"/>
        <v>0</v>
      </c>
      <c r="V4877" s="16">
        <f t="shared" ca="1" si="1602"/>
        <v>44139</v>
      </c>
      <c r="W4877" s="56">
        <f t="shared" ca="1" si="1603"/>
        <v>10</v>
      </c>
      <c r="X4877" s="56">
        <f t="shared" ca="1" si="1604"/>
        <v>2020</v>
      </c>
      <c r="Y4877" s="55" t="str">
        <f t="shared" ca="1" si="1605"/>
        <v>10-2020</v>
      </c>
      <c r="Z4877" s="51">
        <f ca="1">IFERROR(VLOOKUP(Y4877,IPC!$E$2:$F$1745,2,0),IPC!$H$1)</f>
        <v>138.32155800000001</v>
      </c>
      <c r="AA4877" s="48">
        <f t="shared" si="1600"/>
        <v>1</v>
      </c>
      <c r="AB4877" s="48">
        <f t="shared" si="1601"/>
        <v>1900</v>
      </c>
      <c r="AC4877" s="32" t="str">
        <f t="shared" si="1594"/>
        <v>1-1900</v>
      </c>
      <c r="AD4877" s="50">
        <f>IFERROR(VLOOKUP(AC4877,IPC!$E$2:$F$1745,2,0),IPC!$H$1)</f>
        <v>138.32155800000001</v>
      </c>
    </row>
    <row r="4878" spans="10:30" x14ac:dyDescent="0.25">
      <c r="J4878" s="44" t="str">
        <f t="shared" si="1588"/>
        <v/>
      </c>
      <c r="K4878" s="33" t="str">
        <f t="shared" ca="1" si="1592"/>
        <v/>
      </c>
      <c r="L4878" s="108">
        <f t="shared" ca="1" si="1591"/>
        <v>0</v>
      </c>
      <c r="M4878" s="44" t="str">
        <f t="shared" si="1589"/>
        <v/>
      </c>
      <c r="N4878" s="45" t="str">
        <f t="shared" ca="1" si="1593"/>
        <v/>
      </c>
      <c r="O4878" s="108">
        <f t="shared" si="1587"/>
        <v>0</v>
      </c>
      <c r="P4878" s="21" t="e">
        <f t="shared" si="1595"/>
        <v>#N/A</v>
      </c>
      <c r="Q4878" s="21" t="e">
        <f t="shared" si="1596"/>
        <v>#N/A</v>
      </c>
      <c r="R4878" s="21" t="e">
        <f t="shared" si="1597"/>
        <v>#N/A</v>
      </c>
      <c r="S4878" s="21" t="e">
        <f t="shared" si="1598"/>
        <v>#N/A</v>
      </c>
      <c r="T4878" s="29" t="e">
        <f t="shared" si="1590"/>
        <v>#N/A</v>
      </c>
      <c r="U4878" s="34">
        <f t="shared" si="1599"/>
        <v>0</v>
      </c>
      <c r="V4878" s="16">
        <f t="shared" ca="1" si="1602"/>
        <v>44139</v>
      </c>
      <c r="W4878" s="56">
        <f t="shared" ca="1" si="1603"/>
        <v>10</v>
      </c>
      <c r="X4878" s="56">
        <f t="shared" ca="1" si="1604"/>
        <v>2020</v>
      </c>
      <c r="Y4878" s="55" t="str">
        <f t="shared" ca="1" si="1605"/>
        <v>10-2020</v>
      </c>
      <c r="Z4878" s="51">
        <f ca="1">IFERROR(VLOOKUP(Y4878,IPC!$E$2:$F$1745,2,0),IPC!$H$1)</f>
        <v>138.32155800000001</v>
      </c>
      <c r="AA4878" s="48">
        <f t="shared" si="1600"/>
        <v>1</v>
      </c>
      <c r="AB4878" s="48">
        <f t="shared" si="1601"/>
        <v>1900</v>
      </c>
      <c r="AC4878" s="32" t="str">
        <f t="shared" si="1594"/>
        <v>1-1900</v>
      </c>
      <c r="AD4878" s="50">
        <f>IFERROR(VLOOKUP(AC4878,IPC!$E$2:$F$1745,2,0),IPC!$H$1)</f>
        <v>138.32155800000001</v>
      </c>
    </row>
    <row r="4879" spans="10:30" x14ac:dyDescent="0.25">
      <c r="J4879" s="44" t="str">
        <f t="shared" si="1588"/>
        <v/>
      </c>
      <c r="K4879" s="33" t="str">
        <f t="shared" ca="1" si="1592"/>
        <v/>
      </c>
      <c r="L4879" s="108">
        <f t="shared" ca="1" si="1591"/>
        <v>0</v>
      </c>
      <c r="M4879" s="44" t="str">
        <f t="shared" si="1589"/>
        <v/>
      </c>
      <c r="N4879" s="45" t="str">
        <f t="shared" ca="1" si="1593"/>
        <v/>
      </c>
      <c r="O4879" s="108">
        <f t="shared" si="1587"/>
        <v>0</v>
      </c>
      <c r="P4879" s="21" t="e">
        <f t="shared" si="1595"/>
        <v>#N/A</v>
      </c>
      <c r="Q4879" s="21" t="e">
        <f t="shared" si="1596"/>
        <v>#N/A</v>
      </c>
      <c r="R4879" s="21" t="e">
        <f t="shared" si="1597"/>
        <v>#N/A</v>
      </c>
      <c r="S4879" s="21" t="e">
        <f t="shared" si="1598"/>
        <v>#N/A</v>
      </c>
      <c r="T4879" s="29" t="e">
        <f t="shared" si="1590"/>
        <v>#N/A</v>
      </c>
      <c r="U4879" s="34">
        <f t="shared" si="1599"/>
        <v>0</v>
      </c>
      <c r="V4879" s="16">
        <f t="shared" ca="1" si="1602"/>
        <v>44139</v>
      </c>
      <c r="W4879" s="56">
        <f t="shared" ca="1" si="1603"/>
        <v>10</v>
      </c>
      <c r="X4879" s="56">
        <f t="shared" ca="1" si="1604"/>
        <v>2020</v>
      </c>
      <c r="Y4879" s="55" t="str">
        <f t="shared" ca="1" si="1605"/>
        <v>10-2020</v>
      </c>
      <c r="Z4879" s="51">
        <f ca="1">IFERROR(VLOOKUP(Y4879,IPC!$E$2:$F$1745,2,0),IPC!$H$1)</f>
        <v>138.32155800000001</v>
      </c>
      <c r="AA4879" s="48">
        <f t="shared" si="1600"/>
        <v>1</v>
      </c>
      <c r="AB4879" s="48">
        <f t="shared" si="1601"/>
        <v>1900</v>
      </c>
      <c r="AC4879" s="32" t="str">
        <f t="shared" si="1594"/>
        <v>1-1900</v>
      </c>
      <c r="AD4879" s="50">
        <f>IFERROR(VLOOKUP(AC4879,IPC!$E$2:$F$1745,2,0),IPC!$H$1)</f>
        <v>138.32155800000001</v>
      </c>
    </row>
    <row r="4880" spans="10:30" x14ac:dyDescent="0.25">
      <c r="J4880" s="44" t="str">
        <f t="shared" si="1588"/>
        <v/>
      </c>
      <c r="K4880" s="33" t="str">
        <f t="shared" ca="1" si="1592"/>
        <v/>
      </c>
      <c r="L4880" s="108">
        <f t="shared" ca="1" si="1591"/>
        <v>0</v>
      </c>
      <c r="M4880" s="44" t="str">
        <f t="shared" si="1589"/>
        <v/>
      </c>
      <c r="N4880" s="45" t="str">
        <f t="shared" ca="1" si="1593"/>
        <v/>
      </c>
      <c r="O4880" s="108">
        <f t="shared" si="1587"/>
        <v>0</v>
      </c>
      <c r="P4880" s="21" t="e">
        <f t="shared" si="1595"/>
        <v>#N/A</v>
      </c>
      <c r="Q4880" s="21" t="e">
        <f t="shared" si="1596"/>
        <v>#N/A</v>
      </c>
      <c r="R4880" s="21" t="e">
        <f t="shared" si="1597"/>
        <v>#N/A</v>
      </c>
      <c r="S4880" s="21" t="e">
        <f t="shared" si="1598"/>
        <v>#N/A</v>
      </c>
      <c r="T4880" s="29" t="e">
        <f t="shared" si="1590"/>
        <v>#N/A</v>
      </c>
      <c r="U4880" s="34">
        <f t="shared" si="1599"/>
        <v>0</v>
      </c>
      <c r="V4880" s="16">
        <f t="shared" ca="1" si="1602"/>
        <v>44139</v>
      </c>
      <c r="W4880" s="56">
        <f t="shared" ca="1" si="1603"/>
        <v>10</v>
      </c>
      <c r="X4880" s="56">
        <f t="shared" ca="1" si="1604"/>
        <v>2020</v>
      </c>
      <c r="Y4880" s="55" t="str">
        <f t="shared" ca="1" si="1605"/>
        <v>10-2020</v>
      </c>
      <c r="Z4880" s="51">
        <f ca="1">IFERROR(VLOOKUP(Y4880,IPC!$E$2:$F$1745,2,0),IPC!$H$1)</f>
        <v>138.32155800000001</v>
      </c>
      <c r="AA4880" s="48">
        <f t="shared" si="1600"/>
        <v>1</v>
      </c>
      <c r="AB4880" s="48">
        <f t="shared" si="1601"/>
        <v>1900</v>
      </c>
      <c r="AC4880" s="32" t="str">
        <f t="shared" si="1594"/>
        <v>1-1900</v>
      </c>
      <c r="AD4880" s="50">
        <f>IFERROR(VLOOKUP(AC4880,IPC!$E$2:$F$1745,2,0),IPC!$H$1)</f>
        <v>138.32155800000001</v>
      </c>
    </row>
    <row r="4881" spans="10:30" x14ac:dyDescent="0.25">
      <c r="J4881" s="44" t="str">
        <f t="shared" si="1588"/>
        <v/>
      </c>
      <c r="K4881" s="33" t="str">
        <f t="shared" ca="1" si="1592"/>
        <v/>
      </c>
      <c r="L4881" s="108">
        <f t="shared" ca="1" si="1591"/>
        <v>0</v>
      </c>
      <c r="M4881" s="44" t="str">
        <f t="shared" si="1589"/>
        <v/>
      </c>
      <c r="N4881" s="45" t="str">
        <f t="shared" ca="1" si="1593"/>
        <v/>
      </c>
      <c r="O4881" s="108">
        <f t="shared" si="1587"/>
        <v>0</v>
      </c>
      <c r="P4881" s="21" t="e">
        <f t="shared" si="1595"/>
        <v>#N/A</v>
      </c>
      <c r="Q4881" s="21" t="e">
        <f t="shared" si="1596"/>
        <v>#N/A</v>
      </c>
      <c r="R4881" s="21" t="e">
        <f t="shared" si="1597"/>
        <v>#N/A</v>
      </c>
      <c r="S4881" s="21" t="e">
        <f t="shared" si="1598"/>
        <v>#N/A</v>
      </c>
      <c r="T4881" s="29" t="e">
        <f t="shared" si="1590"/>
        <v>#N/A</v>
      </c>
      <c r="U4881" s="34">
        <f t="shared" si="1599"/>
        <v>0</v>
      </c>
      <c r="V4881" s="16">
        <f t="shared" ca="1" si="1602"/>
        <v>44139</v>
      </c>
      <c r="W4881" s="56">
        <f t="shared" ca="1" si="1603"/>
        <v>10</v>
      </c>
      <c r="X4881" s="56">
        <f t="shared" ca="1" si="1604"/>
        <v>2020</v>
      </c>
      <c r="Y4881" s="55" t="str">
        <f t="shared" ca="1" si="1605"/>
        <v>10-2020</v>
      </c>
      <c r="Z4881" s="51">
        <f ca="1">IFERROR(VLOOKUP(Y4881,IPC!$E$2:$F$1745,2,0),IPC!$H$1)</f>
        <v>138.32155800000001</v>
      </c>
      <c r="AA4881" s="48">
        <f t="shared" si="1600"/>
        <v>1</v>
      </c>
      <c r="AB4881" s="48">
        <f t="shared" si="1601"/>
        <v>1900</v>
      </c>
      <c r="AC4881" s="32" t="str">
        <f t="shared" si="1594"/>
        <v>1-1900</v>
      </c>
      <c r="AD4881" s="50">
        <f>IFERROR(VLOOKUP(AC4881,IPC!$E$2:$F$1745,2,0),IPC!$H$1)</f>
        <v>138.32155800000001</v>
      </c>
    </row>
    <row r="4882" spans="10:30" x14ac:dyDescent="0.25">
      <c r="J4882" s="44" t="str">
        <f t="shared" si="1588"/>
        <v/>
      </c>
      <c r="K4882" s="33" t="str">
        <f t="shared" ca="1" si="1592"/>
        <v/>
      </c>
      <c r="L4882" s="108">
        <f t="shared" ca="1" si="1591"/>
        <v>0</v>
      </c>
      <c r="M4882" s="44" t="str">
        <f t="shared" si="1589"/>
        <v/>
      </c>
      <c r="N4882" s="45" t="str">
        <f t="shared" ca="1" si="1593"/>
        <v/>
      </c>
      <c r="O4882" s="108">
        <f t="shared" si="1587"/>
        <v>0</v>
      </c>
      <c r="P4882" s="21" t="e">
        <f t="shared" si="1595"/>
        <v>#N/A</v>
      </c>
      <c r="Q4882" s="21" t="e">
        <f t="shared" si="1596"/>
        <v>#N/A</v>
      </c>
      <c r="R4882" s="21" t="e">
        <f t="shared" si="1597"/>
        <v>#N/A</v>
      </c>
      <c r="S4882" s="21" t="e">
        <f t="shared" si="1598"/>
        <v>#N/A</v>
      </c>
      <c r="T4882" s="29" t="e">
        <f t="shared" si="1590"/>
        <v>#N/A</v>
      </c>
      <c r="U4882" s="34">
        <f t="shared" si="1599"/>
        <v>0</v>
      </c>
      <c r="V4882" s="16">
        <f t="shared" ca="1" si="1602"/>
        <v>44139</v>
      </c>
      <c r="W4882" s="56">
        <f t="shared" ca="1" si="1603"/>
        <v>10</v>
      </c>
      <c r="X4882" s="56">
        <f t="shared" ca="1" si="1604"/>
        <v>2020</v>
      </c>
      <c r="Y4882" s="55" t="str">
        <f t="shared" ca="1" si="1605"/>
        <v>10-2020</v>
      </c>
      <c r="Z4882" s="51">
        <f ca="1">IFERROR(VLOOKUP(Y4882,IPC!$E$2:$F$1745,2,0),IPC!$H$1)</f>
        <v>138.32155800000001</v>
      </c>
      <c r="AA4882" s="48">
        <f t="shared" si="1600"/>
        <v>1</v>
      </c>
      <c r="AB4882" s="48">
        <f t="shared" si="1601"/>
        <v>1900</v>
      </c>
      <c r="AC4882" s="32" t="str">
        <f t="shared" si="1594"/>
        <v>1-1900</v>
      </c>
      <c r="AD4882" s="50">
        <f>IFERROR(VLOOKUP(AC4882,IPC!$E$2:$F$1745,2,0),IPC!$H$1)</f>
        <v>138.32155800000001</v>
      </c>
    </row>
    <row r="4883" spans="10:30" x14ac:dyDescent="0.25">
      <c r="J4883" s="44" t="str">
        <f t="shared" si="1588"/>
        <v/>
      </c>
      <c r="K4883" s="33" t="str">
        <f t="shared" ca="1" si="1592"/>
        <v/>
      </c>
      <c r="L4883" s="108">
        <f t="shared" ca="1" si="1591"/>
        <v>0</v>
      </c>
      <c r="M4883" s="44" t="str">
        <f t="shared" si="1589"/>
        <v/>
      </c>
      <c r="N4883" s="45" t="str">
        <f t="shared" ca="1" si="1593"/>
        <v/>
      </c>
      <c r="O4883" s="108">
        <f t="shared" si="1587"/>
        <v>0</v>
      </c>
      <c r="P4883" s="21" t="e">
        <f t="shared" si="1595"/>
        <v>#N/A</v>
      </c>
      <c r="Q4883" s="21" t="e">
        <f t="shared" si="1596"/>
        <v>#N/A</v>
      </c>
      <c r="R4883" s="21" t="e">
        <f t="shared" si="1597"/>
        <v>#N/A</v>
      </c>
      <c r="S4883" s="21" t="e">
        <f t="shared" si="1598"/>
        <v>#N/A</v>
      </c>
      <c r="T4883" s="29" t="e">
        <f t="shared" si="1590"/>
        <v>#N/A</v>
      </c>
      <c r="U4883" s="34">
        <f t="shared" si="1599"/>
        <v>0</v>
      </c>
      <c r="V4883" s="16">
        <f t="shared" ca="1" si="1602"/>
        <v>44139</v>
      </c>
      <c r="W4883" s="56">
        <f t="shared" ca="1" si="1603"/>
        <v>10</v>
      </c>
      <c r="X4883" s="56">
        <f t="shared" ca="1" si="1604"/>
        <v>2020</v>
      </c>
      <c r="Y4883" s="55" t="str">
        <f t="shared" ca="1" si="1605"/>
        <v>10-2020</v>
      </c>
      <c r="Z4883" s="51">
        <f ca="1">IFERROR(VLOOKUP(Y4883,IPC!$E$2:$F$1745,2,0),IPC!$H$1)</f>
        <v>138.32155800000001</v>
      </c>
      <c r="AA4883" s="48">
        <f t="shared" si="1600"/>
        <v>1</v>
      </c>
      <c r="AB4883" s="48">
        <f t="shared" si="1601"/>
        <v>1900</v>
      </c>
      <c r="AC4883" s="32" t="str">
        <f t="shared" si="1594"/>
        <v>1-1900</v>
      </c>
      <c r="AD4883" s="50">
        <f>IFERROR(VLOOKUP(AC4883,IPC!$E$2:$F$1745,2,0),IPC!$H$1)</f>
        <v>138.32155800000001</v>
      </c>
    </row>
    <row r="4884" spans="10:30" x14ac:dyDescent="0.25">
      <c r="J4884" s="44" t="str">
        <f t="shared" si="1588"/>
        <v/>
      </c>
      <c r="K4884" s="33" t="str">
        <f t="shared" ca="1" si="1592"/>
        <v/>
      </c>
      <c r="L4884" s="108">
        <f t="shared" ca="1" si="1591"/>
        <v>0</v>
      </c>
      <c r="M4884" s="44" t="str">
        <f t="shared" si="1589"/>
        <v/>
      </c>
      <c r="N4884" s="45" t="str">
        <f t="shared" ca="1" si="1593"/>
        <v/>
      </c>
      <c r="O4884" s="108">
        <f t="shared" ref="O4884:O4947" si="1606">+IF(M4884="Provisión contable",N4884,0)</f>
        <v>0</v>
      </c>
      <c r="P4884" s="21" t="e">
        <f t="shared" si="1595"/>
        <v>#N/A</v>
      </c>
      <c r="Q4884" s="21" t="e">
        <f t="shared" si="1596"/>
        <v>#N/A</v>
      </c>
      <c r="R4884" s="21" t="e">
        <f t="shared" si="1597"/>
        <v>#N/A</v>
      </c>
      <c r="S4884" s="21" t="e">
        <f t="shared" si="1598"/>
        <v>#N/A</v>
      </c>
      <c r="T4884" s="29" t="e">
        <f t="shared" si="1590"/>
        <v>#N/A</v>
      </c>
      <c r="U4884" s="34">
        <f t="shared" si="1599"/>
        <v>0</v>
      </c>
      <c r="V4884" s="16">
        <f t="shared" ca="1" si="1602"/>
        <v>44139</v>
      </c>
      <c r="W4884" s="56">
        <f t="shared" ca="1" si="1603"/>
        <v>10</v>
      </c>
      <c r="X4884" s="56">
        <f t="shared" ca="1" si="1604"/>
        <v>2020</v>
      </c>
      <c r="Y4884" s="55" t="str">
        <f t="shared" ca="1" si="1605"/>
        <v>10-2020</v>
      </c>
      <c r="Z4884" s="51">
        <f ca="1">IFERROR(VLOOKUP(Y4884,IPC!$E$2:$F$1745,2,0),IPC!$H$1)</f>
        <v>138.32155800000001</v>
      </c>
      <c r="AA4884" s="48">
        <f t="shared" si="1600"/>
        <v>1</v>
      </c>
      <c r="AB4884" s="48">
        <f t="shared" si="1601"/>
        <v>1900</v>
      </c>
      <c r="AC4884" s="32" t="str">
        <f t="shared" si="1594"/>
        <v>1-1900</v>
      </c>
      <c r="AD4884" s="50">
        <f>IFERROR(VLOOKUP(AC4884,IPC!$E$2:$F$1745,2,0),IPC!$H$1)</f>
        <v>138.32155800000001</v>
      </c>
    </row>
    <row r="4885" spans="10:30" x14ac:dyDescent="0.25">
      <c r="J4885" s="44" t="str">
        <f t="shared" si="1588"/>
        <v/>
      </c>
      <c r="K4885" s="33" t="str">
        <f t="shared" ca="1" si="1592"/>
        <v/>
      </c>
      <c r="L4885" s="108">
        <f t="shared" ca="1" si="1591"/>
        <v>0</v>
      </c>
      <c r="M4885" s="44" t="str">
        <f t="shared" si="1589"/>
        <v/>
      </c>
      <c r="N4885" s="45" t="str">
        <f t="shared" ca="1" si="1593"/>
        <v/>
      </c>
      <c r="O4885" s="108">
        <f t="shared" si="1606"/>
        <v>0</v>
      </c>
      <c r="P4885" s="21" t="e">
        <f t="shared" si="1595"/>
        <v>#N/A</v>
      </c>
      <c r="Q4885" s="21" t="e">
        <f t="shared" si="1596"/>
        <v>#N/A</v>
      </c>
      <c r="R4885" s="21" t="e">
        <f t="shared" si="1597"/>
        <v>#N/A</v>
      </c>
      <c r="S4885" s="21" t="e">
        <f t="shared" si="1598"/>
        <v>#N/A</v>
      </c>
      <c r="T4885" s="29" t="e">
        <f t="shared" si="1590"/>
        <v>#N/A</v>
      </c>
      <c r="U4885" s="34">
        <f t="shared" si="1599"/>
        <v>0</v>
      </c>
      <c r="V4885" s="16">
        <f t="shared" ca="1" si="1602"/>
        <v>44139</v>
      </c>
      <c r="W4885" s="56">
        <f t="shared" ca="1" si="1603"/>
        <v>10</v>
      </c>
      <c r="X4885" s="56">
        <f t="shared" ca="1" si="1604"/>
        <v>2020</v>
      </c>
      <c r="Y4885" s="55" t="str">
        <f t="shared" ca="1" si="1605"/>
        <v>10-2020</v>
      </c>
      <c r="Z4885" s="51">
        <f ca="1">IFERROR(VLOOKUP(Y4885,IPC!$E$2:$F$1745,2,0),IPC!$H$1)</f>
        <v>138.32155800000001</v>
      </c>
      <c r="AA4885" s="48">
        <f t="shared" si="1600"/>
        <v>1</v>
      </c>
      <c r="AB4885" s="48">
        <f t="shared" si="1601"/>
        <v>1900</v>
      </c>
      <c r="AC4885" s="32" t="str">
        <f t="shared" si="1594"/>
        <v>1-1900</v>
      </c>
      <c r="AD4885" s="50">
        <f>IFERROR(VLOOKUP(AC4885,IPC!$E$2:$F$1745,2,0),IPC!$H$1)</f>
        <v>138.32155800000001</v>
      </c>
    </row>
    <row r="4886" spans="10:30" x14ac:dyDescent="0.25">
      <c r="J4886" s="44" t="str">
        <f t="shared" si="1588"/>
        <v/>
      </c>
      <c r="K4886" s="33" t="str">
        <f t="shared" ca="1" si="1592"/>
        <v/>
      </c>
      <c r="L4886" s="108">
        <f t="shared" ca="1" si="1591"/>
        <v>0</v>
      </c>
      <c r="M4886" s="44" t="str">
        <f t="shared" si="1589"/>
        <v/>
      </c>
      <c r="N4886" s="45" t="str">
        <f t="shared" ca="1" si="1593"/>
        <v/>
      </c>
      <c r="O4886" s="108">
        <f t="shared" si="1606"/>
        <v>0</v>
      </c>
      <c r="P4886" s="21" t="e">
        <f t="shared" si="1595"/>
        <v>#N/A</v>
      </c>
      <c r="Q4886" s="21" t="e">
        <f t="shared" si="1596"/>
        <v>#N/A</v>
      </c>
      <c r="R4886" s="21" t="e">
        <f t="shared" si="1597"/>
        <v>#N/A</v>
      </c>
      <c r="S4886" s="21" t="e">
        <f t="shared" si="1598"/>
        <v>#N/A</v>
      </c>
      <c r="T4886" s="29" t="e">
        <f t="shared" si="1590"/>
        <v>#N/A</v>
      </c>
      <c r="U4886" s="34">
        <f t="shared" si="1599"/>
        <v>0</v>
      </c>
      <c r="V4886" s="16">
        <f t="shared" ca="1" si="1602"/>
        <v>44139</v>
      </c>
      <c r="W4886" s="56">
        <f t="shared" ca="1" si="1603"/>
        <v>10</v>
      </c>
      <c r="X4886" s="56">
        <f t="shared" ca="1" si="1604"/>
        <v>2020</v>
      </c>
      <c r="Y4886" s="55" t="str">
        <f t="shared" ca="1" si="1605"/>
        <v>10-2020</v>
      </c>
      <c r="Z4886" s="51">
        <f ca="1">IFERROR(VLOOKUP(Y4886,IPC!$E$2:$F$1745,2,0),IPC!$H$1)</f>
        <v>138.32155800000001</v>
      </c>
      <c r="AA4886" s="48">
        <f t="shared" si="1600"/>
        <v>1</v>
      </c>
      <c r="AB4886" s="48">
        <f t="shared" si="1601"/>
        <v>1900</v>
      </c>
      <c r="AC4886" s="32" t="str">
        <f t="shared" si="1594"/>
        <v>1-1900</v>
      </c>
      <c r="AD4886" s="50">
        <f>IFERROR(VLOOKUP(AC4886,IPC!$E$2:$F$1745,2,0),IPC!$H$1)</f>
        <v>138.32155800000001</v>
      </c>
    </row>
    <row r="4887" spans="10:30" x14ac:dyDescent="0.25">
      <c r="J4887" s="44" t="str">
        <f t="shared" si="1588"/>
        <v/>
      </c>
      <c r="K4887" s="33" t="str">
        <f t="shared" ca="1" si="1592"/>
        <v/>
      </c>
      <c r="L4887" s="108">
        <f t="shared" ca="1" si="1591"/>
        <v>0</v>
      </c>
      <c r="M4887" s="44" t="str">
        <f t="shared" si="1589"/>
        <v/>
      </c>
      <c r="N4887" s="45" t="str">
        <f t="shared" ca="1" si="1593"/>
        <v/>
      </c>
      <c r="O4887" s="108">
        <f t="shared" si="1606"/>
        <v>0</v>
      </c>
      <c r="P4887" s="21" t="e">
        <f t="shared" si="1595"/>
        <v>#N/A</v>
      </c>
      <c r="Q4887" s="21" t="e">
        <f t="shared" si="1596"/>
        <v>#N/A</v>
      </c>
      <c r="R4887" s="21" t="e">
        <f t="shared" si="1597"/>
        <v>#N/A</v>
      </c>
      <c r="S4887" s="21" t="e">
        <f t="shared" si="1598"/>
        <v>#N/A</v>
      </c>
      <c r="T4887" s="29" t="e">
        <f t="shared" si="1590"/>
        <v>#N/A</v>
      </c>
      <c r="U4887" s="34">
        <f t="shared" si="1599"/>
        <v>0</v>
      </c>
      <c r="V4887" s="16">
        <f t="shared" ca="1" si="1602"/>
        <v>44139</v>
      </c>
      <c r="W4887" s="56">
        <f t="shared" ca="1" si="1603"/>
        <v>10</v>
      </c>
      <c r="X4887" s="56">
        <f t="shared" ca="1" si="1604"/>
        <v>2020</v>
      </c>
      <c r="Y4887" s="55" t="str">
        <f t="shared" ca="1" si="1605"/>
        <v>10-2020</v>
      </c>
      <c r="Z4887" s="51">
        <f ca="1">IFERROR(VLOOKUP(Y4887,IPC!$E$2:$F$1745,2,0),IPC!$H$1)</f>
        <v>138.32155800000001</v>
      </c>
      <c r="AA4887" s="48">
        <f t="shared" si="1600"/>
        <v>1</v>
      </c>
      <c r="AB4887" s="48">
        <f t="shared" si="1601"/>
        <v>1900</v>
      </c>
      <c r="AC4887" s="32" t="str">
        <f t="shared" si="1594"/>
        <v>1-1900</v>
      </c>
      <c r="AD4887" s="50">
        <f>IFERROR(VLOOKUP(AC4887,IPC!$E$2:$F$1745,2,0),IPC!$H$1)</f>
        <v>138.32155800000001</v>
      </c>
    </row>
    <row r="4888" spans="10:30" x14ac:dyDescent="0.25">
      <c r="J4888" s="44" t="str">
        <f t="shared" ref="J4888:J4951" si="1607">IFERROR(IF(T4900&gt;0.5,"ALTA",IF(AND(T4900&gt;0.25,T4900&lt;=0.5),"MEDIA",IF(AND(T4900&gt;=0.1,T4900&lt;=0.25),"BAJA",IF(AND(T4900&lt;0.1),"REMOTA")))),"")</f>
        <v/>
      </c>
      <c r="K4888" s="33" t="str">
        <f t="shared" ca="1" si="1592"/>
        <v/>
      </c>
      <c r="L4888" s="108">
        <f t="shared" ca="1" si="1591"/>
        <v>0</v>
      </c>
      <c r="M4888" s="44" t="str">
        <f t="shared" ref="M4888:M4951" si="1608">IFERROR(IF(T4900&gt;50%,"Provisión contable",IF(T4900&lt;=10%,"No se registra","Cuentas de orden")),"")</f>
        <v/>
      </c>
      <c r="N4888" s="45" t="str">
        <f t="shared" ca="1" si="1593"/>
        <v/>
      </c>
      <c r="O4888" s="108">
        <f t="shared" si="1606"/>
        <v>0</v>
      </c>
      <c r="P4888" s="21" t="e">
        <f t="shared" si="1595"/>
        <v>#N/A</v>
      </c>
      <c r="Q4888" s="21" t="e">
        <f t="shared" si="1596"/>
        <v>#N/A</v>
      </c>
      <c r="R4888" s="21" t="e">
        <f t="shared" si="1597"/>
        <v>#N/A</v>
      </c>
      <c r="S4888" s="21" t="e">
        <f t="shared" si="1598"/>
        <v>#N/A</v>
      </c>
      <c r="T4888" s="29" t="e">
        <f t="shared" si="1590"/>
        <v>#N/A</v>
      </c>
      <c r="U4888" s="34">
        <f t="shared" si="1599"/>
        <v>0</v>
      </c>
      <c r="V4888" s="16">
        <f t="shared" ca="1" si="1602"/>
        <v>44139</v>
      </c>
      <c r="W4888" s="56">
        <f t="shared" ca="1" si="1603"/>
        <v>10</v>
      </c>
      <c r="X4888" s="56">
        <f t="shared" ca="1" si="1604"/>
        <v>2020</v>
      </c>
      <c r="Y4888" s="55" t="str">
        <f t="shared" ca="1" si="1605"/>
        <v>10-2020</v>
      </c>
      <c r="Z4888" s="51">
        <f ca="1">IFERROR(VLOOKUP(Y4888,IPC!$E$2:$F$1745,2,0),IPC!$H$1)</f>
        <v>138.32155800000001</v>
      </c>
      <c r="AA4888" s="48">
        <f t="shared" si="1600"/>
        <v>1</v>
      </c>
      <c r="AB4888" s="48">
        <f t="shared" si="1601"/>
        <v>1900</v>
      </c>
      <c r="AC4888" s="32" t="str">
        <f t="shared" si="1594"/>
        <v>1-1900</v>
      </c>
      <c r="AD4888" s="50">
        <f>IFERROR(VLOOKUP(AC4888,IPC!$E$2:$F$1745,2,0),IPC!$H$1)</f>
        <v>138.32155800000001</v>
      </c>
    </row>
    <row r="4889" spans="10:30" x14ac:dyDescent="0.25">
      <c r="J4889" s="44" t="str">
        <f t="shared" si="1607"/>
        <v/>
      </c>
      <c r="K4889" s="33" t="str">
        <f t="shared" ca="1" si="1592"/>
        <v/>
      </c>
      <c r="L4889" s="108">
        <f t="shared" ca="1" si="1591"/>
        <v>0</v>
      </c>
      <c r="M4889" s="44" t="str">
        <f t="shared" si="1608"/>
        <v/>
      </c>
      <c r="N4889" s="45" t="str">
        <f t="shared" ca="1" si="1593"/>
        <v/>
      </c>
      <c r="O4889" s="108">
        <f t="shared" si="1606"/>
        <v>0</v>
      </c>
      <c r="P4889" s="21" t="e">
        <f t="shared" si="1595"/>
        <v>#N/A</v>
      </c>
      <c r="Q4889" s="21" t="e">
        <f t="shared" si="1596"/>
        <v>#N/A</v>
      </c>
      <c r="R4889" s="21" t="e">
        <f t="shared" si="1597"/>
        <v>#N/A</v>
      </c>
      <c r="S4889" s="21" t="e">
        <f t="shared" si="1598"/>
        <v>#N/A</v>
      </c>
      <c r="T4889" s="29" t="e">
        <f t="shared" si="1590"/>
        <v>#N/A</v>
      </c>
      <c r="U4889" s="34">
        <f t="shared" si="1599"/>
        <v>0</v>
      </c>
      <c r="V4889" s="16">
        <f t="shared" ca="1" si="1602"/>
        <v>44139</v>
      </c>
      <c r="W4889" s="56">
        <f t="shared" ca="1" si="1603"/>
        <v>10</v>
      </c>
      <c r="X4889" s="56">
        <f t="shared" ca="1" si="1604"/>
        <v>2020</v>
      </c>
      <c r="Y4889" s="55" t="str">
        <f t="shared" ca="1" si="1605"/>
        <v>10-2020</v>
      </c>
      <c r="Z4889" s="51">
        <f ca="1">IFERROR(VLOOKUP(Y4889,IPC!$E$2:$F$1745,2,0),IPC!$H$1)</f>
        <v>138.32155800000001</v>
      </c>
      <c r="AA4889" s="48">
        <f t="shared" si="1600"/>
        <v>1</v>
      </c>
      <c r="AB4889" s="48">
        <f t="shared" si="1601"/>
        <v>1900</v>
      </c>
      <c r="AC4889" s="32" t="str">
        <f t="shared" si="1594"/>
        <v>1-1900</v>
      </c>
      <c r="AD4889" s="50">
        <f>IFERROR(VLOOKUP(AC4889,IPC!$E$2:$F$1745,2,0),IPC!$H$1)</f>
        <v>138.32155800000001</v>
      </c>
    </row>
    <row r="4890" spans="10:30" x14ac:dyDescent="0.25">
      <c r="J4890" s="44" t="str">
        <f t="shared" si="1607"/>
        <v/>
      </c>
      <c r="K4890" s="33" t="str">
        <f t="shared" ca="1" si="1592"/>
        <v/>
      </c>
      <c r="L4890" s="108">
        <f t="shared" ca="1" si="1591"/>
        <v>0</v>
      </c>
      <c r="M4890" s="44" t="str">
        <f t="shared" si="1608"/>
        <v/>
      </c>
      <c r="N4890" s="45" t="str">
        <f t="shared" ca="1" si="1593"/>
        <v/>
      </c>
      <c r="O4890" s="108">
        <f t="shared" si="1606"/>
        <v>0</v>
      </c>
      <c r="P4890" s="21" t="e">
        <f t="shared" si="1595"/>
        <v>#N/A</v>
      </c>
      <c r="Q4890" s="21" t="e">
        <f t="shared" si="1596"/>
        <v>#N/A</v>
      </c>
      <c r="R4890" s="21" t="e">
        <f t="shared" si="1597"/>
        <v>#N/A</v>
      </c>
      <c r="S4890" s="21" t="e">
        <f t="shared" si="1598"/>
        <v>#N/A</v>
      </c>
      <c r="T4890" s="29" t="e">
        <f t="shared" si="1590"/>
        <v>#N/A</v>
      </c>
      <c r="U4890" s="34">
        <f t="shared" si="1599"/>
        <v>0</v>
      </c>
      <c r="V4890" s="16">
        <f t="shared" ca="1" si="1602"/>
        <v>44139</v>
      </c>
      <c r="W4890" s="56">
        <f t="shared" ca="1" si="1603"/>
        <v>10</v>
      </c>
      <c r="X4890" s="56">
        <f t="shared" ca="1" si="1604"/>
        <v>2020</v>
      </c>
      <c r="Y4890" s="55" t="str">
        <f t="shared" ca="1" si="1605"/>
        <v>10-2020</v>
      </c>
      <c r="Z4890" s="51">
        <f ca="1">IFERROR(VLOOKUP(Y4890,IPC!$E$2:$F$1745,2,0),IPC!$H$1)</f>
        <v>138.32155800000001</v>
      </c>
      <c r="AA4890" s="48">
        <f t="shared" si="1600"/>
        <v>1</v>
      </c>
      <c r="AB4890" s="48">
        <f t="shared" si="1601"/>
        <v>1900</v>
      </c>
      <c r="AC4890" s="32" t="str">
        <f t="shared" si="1594"/>
        <v>1-1900</v>
      </c>
      <c r="AD4890" s="50">
        <f>IFERROR(VLOOKUP(AC4890,IPC!$E$2:$F$1745,2,0),IPC!$H$1)</f>
        <v>138.32155800000001</v>
      </c>
    </row>
    <row r="4891" spans="10:30" x14ac:dyDescent="0.25">
      <c r="J4891" s="44" t="str">
        <f t="shared" si="1607"/>
        <v/>
      </c>
      <c r="K4891" s="33" t="str">
        <f t="shared" ca="1" si="1592"/>
        <v/>
      </c>
      <c r="L4891" s="108">
        <f t="shared" ca="1" si="1591"/>
        <v>0</v>
      </c>
      <c r="M4891" s="44" t="str">
        <f t="shared" si="1608"/>
        <v/>
      </c>
      <c r="N4891" s="45" t="str">
        <f t="shared" ca="1" si="1593"/>
        <v/>
      </c>
      <c r="O4891" s="108">
        <f t="shared" si="1606"/>
        <v>0</v>
      </c>
      <c r="P4891" s="21" t="e">
        <f t="shared" si="1595"/>
        <v>#N/A</v>
      </c>
      <c r="Q4891" s="21" t="e">
        <f t="shared" si="1596"/>
        <v>#N/A</v>
      </c>
      <c r="R4891" s="21" t="e">
        <f t="shared" si="1597"/>
        <v>#N/A</v>
      </c>
      <c r="S4891" s="21" t="e">
        <f t="shared" si="1598"/>
        <v>#N/A</v>
      </c>
      <c r="T4891" s="29" t="e">
        <f t="shared" si="1590"/>
        <v>#N/A</v>
      </c>
      <c r="U4891" s="34">
        <f t="shared" si="1599"/>
        <v>0</v>
      </c>
      <c r="V4891" s="16">
        <f t="shared" ca="1" si="1602"/>
        <v>44139</v>
      </c>
      <c r="W4891" s="56">
        <f t="shared" ca="1" si="1603"/>
        <v>10</v>
      </c>
      <c r="X4891" s="56">
        <f t="shared" ca="1" si="1604"/>
        <v>2020</v>
      </c>
      <c r="Y4891" s="55" t="str">
        <f t="shared" ca="1" si="1605"/>
        <v>10-2020</v>
      </c>
      <c r="Z4891" s="51">
        <f ca="1">IFERROR(VLOOKUP(Y4891,IPC!$E$2:$F$1745,2,0),IPC!$H$1)</f>
        <v>138.32155800000001</v>
      </c>
      <c r="AA4891" s="48">
        <f t="shared" si="1600"/>
        <v>1</v>
      </c>
      <c r="AB4891" s="48">
        <f t="shared" si="1601"/>
        <v>1900</v>
      </c>
      <c r="AC4891" s="32" t="str">
        <f t="shared" si="1594"/>
        <v>1-1900</v>
      </c>
      <c r="AD4891" s="50">
        <f>IFERROR(VLOOKUP(AC4891,IPC!$E$2:$F$1745,2,0),IPC!$H$1)</f>
        <v>138.32155800000001</v>
      </c>
    </row>
    <row r="4892" spans="10:30" x14ac:dyDescent="0.25">
      <c r="J4892" s="44" t="str">
        <f t="shared" si="1607"/>
        <v/>
      </c>
      <c r="K4892" s="33" t="str">
        <f t="shared" ca="1" si="1592"/>
        <v/>
      </c>
      <c r="L4892" s="108">
        <f t="shared" ca="1" si="1591"/>
        <v>0</v>
      </c>
      <c r="M4892" s="44" t="str">
        <f t="shared" si="1608"/>
        <v/>
      </c>
      <c r="N4892" s="45" t="str">
        <f t="shared" ca="1" si="1593"/>
        <v/>
      </c>
      <c r="O4892" s="108">
        <f t="shared" si="1606"/>
        <v>0</v>
      </c>
      <c r="P4892" s="21" t="e">
        <f t="shared" si="1595"/>
        <v>#N/A</v>
      </c>
      <c r="Q4892" s="21" t="e">
        <f t="shared" si="1596"/>
        <v>#N/A</v>
      </c>
      <c r="R4892" s="21" t="e">
        <f t="shared" si="1597"/>
        <v>#N/A</v>
      </c>
      <c r="S4892" s="21" t="e">
        <f t="shared" si="1598"/>
        <v>#N/A</v>
      </c>
      <c r="T4892" s="29" t="e">
        <f t="shared" si="1590"/>
        <v>#N/A</v>
      </c>
      <c r="U4892" s="34">
        <f t="shared" si="1599"/>
        <v>0</v>
      </c>
      <c r="V4892" s="16">
        <f t="shared" ca="1" si="1602"/>
        <v>44139</v>
      </c>
      <c r="W4892" s="56">
        <f t="shared" ca="1" si="1603"/>
        <v>10</v>
      </c>
      <c r="X4892" s="56">
        <f t="shared" ca="1" si="1604"/>
        <v>2020</v>
      </c>
      <c r="Y4892" s="55" t="str">
        <f t="shared" ca="1" si="1605"/>
        <v>10-2020</v>
      </c>
      <c r="Z4892" s="51">
        <f ca="1">IFERROR(VLOOKUP(Y4892,IPC!$E$2:$F$1745,2,0),IPC!$H$1)</f>
        <v>138.32155800000001</v>
      </c>
      <c r="AA4892" s="48">
        <f t="shared" si="1600"/>
        <v>1</v>
      </c>
      <c r="AB4892" s="48">
        <f t="shared" si="1601"/>
        <v>1900</v>
      </c>
      <c r="AC4892" s="32" t="str">
        <f t="shared" si="1594"/>
        <v>1-1900</v>
      </c>
      <c r="AD4892" s="50">
        <f>IFERROR(VLOOKUP(AC4892,IPC!$E$2:$F$1745,2,0),IPC!$H$1)</f>
        <v>138.32155800000001</v>
      </c>
    </row>
    <row r="4893" spans="10:30" x14ac:dyDescent="0.25">
      <c r="J4893" s="44" t="str">
        <f t="shared" si="1607"/>
        <v/>
      </c>
      <c r="K4893" s="33" t="str">
        <f t="shared" ca="1" si="1592"/>
        <v/>
      </c>
      <c r="L4893" s="108">
        <f t="shared" ca="1" si="1591"/>
        <v>0</v>
      </c>
      <c r="M4893" s="44" t="str">
        <f t="shared" si="1608"/>
        <v/>
      </c>
      <c r="N4893" s="45" t="str">
        <f t="shared" ca="1" si="1593"/>
        <v/>
      </c>
      <c r="O4893" s="108">
        <f t="shared" si="1606"/>
        <v>0</v>
      </c>
      <c r="P4893" s="21" t="e">
        <f t="shared" si="1595"/>
        <v>#N/A</v>
      </c>
      <c r="Q4893" s="21" t="e">
        <f t="shared" si="1596"/>
        <v>#N/A</v>
      </c>
      <c r="R4893" s="21" t="e">
        <f t="shared" si="1597"/>
        <v>#N/A</v>
      </c>
      <c r="S4893" s="21" t="e">
        <f t="shared" si="1598"/>
        <v>#N/A</v>
      </c>
      <c r="T4893" s="29" t="e">
        <f t="shared" si="1590"/>
        <v>#N/A</v>
      </c>
      <c r="U4893" s="34">
        <f t="shared" si="1599"/>
        <v>0</v>
      </c>
      <c r="V4893" s="16">
        <f t="shared" ca="1" si="1602"/>
        <v>44139</v>
      </c>
      <c r="W4893" s="56">
        <f t="shared" ca="1" si="1603"/>
        <v>10</v>
      </c>
      <c r="X4893" s="56">
        <f t="shared" ca="1" si="1604"/>
        <v>2020</v>
      </c>
      <c r="Y4893" s="55" t="str">
        <f t="shared" ca="1" si="1605"/>
        <v>10-2020</v>
      </c>
      <c r="Z4893" s="51">
        <f ca="1">IFERROR(VLOOKUP(Y4893,IPC!$E$2:$F$1745,2,0),IPC!$H$1)</f>
        <v>138.32155800000001</v>
      </c>
      <c r="AA4893" s="48">
        <f t="shared" si="1600"/>
        <v>1</v>
      </c>
      <c r="AB4893" s="48">
        <f t="shared" si="1601"/>
        <v>1900</v>
      </c>
      <c r="AC4893" s="32" t="str">
        <f t="shared" si="1594"/>
        <v>1-1900</v>
      </c>
      <c r="AD4893" s="50">
        <f>IFERROR(VLOOKUP(AC4893,IPC!$E$2:$F$1745,2,0),IPC!$H$1)</f>
        <v>138.32155800000001</v>
      </c>
    </row>
    <row r="4894" spans="10:30" x14ac:dyDescent="0.25">
      <c r="J4894" s="44" t="str">
        <f t="shared" si="1607"/>
        <v/>
      </c>
      <c r="K4894" s="33" t="str">
        <f t="shared" ca="1" si="1592"/>
        <v/>
      </c>
      <c r="L4894" s="108">
        <f t="shared" ca="1" si="1591"/>
        <v>0</v>
      </c>
      <c r="M4894" s="44" t="str">
        <f t="shared" si="1608"/>
        <v/>
      </c>
      <c r="N4894" s="45" t="str">
        <f t="shared" ca="1" si="1593"/>
        <v/>
      </c>
      <c r="O4894" s="108">
        <f t="shared" si="1606"/>
        <v>0</v>
      </c>
      <c r="P4894" s="21" t="e">
        <f t="shared" si="1595"/>
        <v>#N/A</v>
      </c>
      <c r="Q4894" s="21" t="e">
        <f t="shared" si="1596"/>
        <v>#N/A</v>
      </c>
      <c r="R4894" s="21" t="e">
        <f t="shared" si="1597"/>
        <v>#N/A</v>
      </c>
      <c r="S4894" s="21" t="e">
        <f t="shared" si="1598"/>
        <v>#N/A</v>
      </c>
      <c r="T4894" s="29" t="e">
        <f t="shared" si="1590"/>
        <v>#N/A</v>
      </c>
      <c r="U4894" s="34">
        <f t="shared" si="1599"/>
        <v>0</v>
      </c>
      <c r="V4894" s="16">
        <f t="shared" ca="1" si="1602"/>
        <v>44139</v>
      </c>
      <c r="W4894" s="56">
        <f t="shared" ca="1" si="1603"/>
        <v>10</v>
      </c>
      <c r="X4894" s="56">
        <f t="shared" ca="1" si="1604"/>
        <v>2020</v>
      </c>
      <c r="Y4894" s="55" t="str">
        <f t="shared" ca="1" si="1605"/>
        <v>10-2020</v>
      </c>
      <c r="Z4894" s="51">
        <f ca="1">IFERROR(VLOOKUP(Y4894,IPC!$E$2:$F$1745,2,0),IPC!$H$1)</f>
        <v>138.32155800000001</v>
      </c>
      <c r="AA4894" s="48">
        <f t="shared" si="1600"/>
        <v>1</v>
      </c>
      <c r="AB4894" s="48">
        <f t="shared" si="1601"/>
        <v>1900</v>
      </c>
      <c r="AC4894" s="32" t="str">
        <f t="shared" si="1594"/>
        <v>1-1900</v>
      </c>
      <c r="AD4894" s="50">
        <f>IFERROR(VLOOKUP(AC4894,IPC!$E$2:$F$1745,2,0),IPC!$H$1)</f>
        <v>138.32155800000001</v>
      </c>
    </row>
    <row r="4895" spans="10:30" x14ac:dyDescent="0.25">
      <c r="J4895" s="44" t="str">
        <f t="shared" si="1607"/>
        <v/>
      </c>
      <c r="K4895" s="33" t="str">
        <f t="shared" ca="1" si="1592"/>
        <v/>
      </c>
      <c r="L4895" s="108">
        <f t="shared" ca="1" si="1591"/>
        <v>0</v>
      </c>
      <c r="M4895" s="44" t="str">
        <f t="shared" si="1608"/>
        <v/>
      </c>
      <c r="N4895" s="45" t="str">
        <f t="shared" ca="1" si="1593"/>
        <v/>
      </c>
      <c r="O4895" s="108">
        <f t="shared" si="1606"/>
        <v>0</v>
      </c>
      <c r="P4895" s="21" t="e">
        <f t="shared" si="1595"/>
        <v>#N/A</v>
      </c>
      <c r="Q4895" s="21" t="e">
        <f t="shared" si="1596"/>
        <v>#N/A</v>
      </c>
      <c r="R4895" s="21" t="e">
        <f t="shared" si="1597"/>
        <v>#N/A</v>
      </c>
      <c r="S4895" s="21" t="e">
        <f t="shared" si="1598"/>
        <v>#N/A</v>
      </c>
      <c r="T4895" s="29" t="e">
        <f t="shared" si="1590"/>
        <v>#N/A</v>
      </c>
      <c r="U4895" s="34">
        <f t="shared" si="1599"/>
        <v>0</v>
      </c>
      <c r="V4895" s="16">
        <f t="shared" ca="1" si="1602"/>
        <v>44139</v>
      </c>
      <c r="W4895" s="56">
        <f t="shared" ca="1" si="1603"/>
        <v>10</v>
      </c>
      <c r="X4895" s="56">
        <f t="shared" ca="1" si="1604"/>
        <v>2020</v>
      </c>
      <c r="Y4895" s="55" t="str">
        <f t="shared" ca="1" si="1605"/>
        <v>10-2020</v>
      </c>
      <c r="Z4895" s="51">
        <f ca="1">IFERROR(VLOOKUP(Y4895,IPC!$E$2:$F$1745,2,0),IPC!$H$1)</f>
        <v>138.32155800000001</v>
      </c>
      <c r="AA4895" s="48">
        <f t="shared" si="1600"/>
        <v>1</v>
      </c>
      <c r="AB4895" s="48">
        <f t="shared" si="1601"/>
        <v>1900</v>
      </c>
      <c r="AC4895" s="32" t="str">
        <f t="shared" si="1594"/>
        <v>1-1900</v>
      </c>
      <c r="AD4895" s="50">
        <f>IFERROR(VLOOKUP(AC4895,IPC!$E$2:$F$1745,2,0),IPC!$H$1)</f>
        <v>138.32155800000001</v>
      </c>
    </row>
    <row r="4896" spans="10:30" x14ac:dyDescent="0.25">
      <c r="J4896" s="44" t="str">
        <f t="shared" si="1607"/>
        <v/>
      </c>
      <c r="K4896" s="33" t="str">
        <f t="shared" ca="1" si="1592"/>
        <v/>
      </c>
      <c r="L4896" s="108">
        <f t="shared" ca="1" si="1591"/>
        <v>0</v>
      </c>
      <c r="M4896" s="44" t="str">
        <f t="shared" si="1608"/>
        <v/>
      </c>
      <c r="N4896" s="45" t="str">
        <f t="shared" ca="1" si="1593"/>
        <v/>
      </c>
      <c r="O4896" s="108">
        <f t="shared" si="1606"/>
        <v>0</v>
      </c>
      <c r="P4896" s="21" t="e">
        <f t="shared" si="1595"/>
        <v>#N/A</v>
      </c>
      <c r="Q4896" s="21" t="e">
        <f t="shared" si="1596"/>
        <v>#N/A</v>
      </c>
      <c r="R4896" s="21" t="e">
        <f t="shared" si="1597"/>
        <v>#N/A</v>
      </c>
      <c r="S4896" s="21" t="e">
        <f t="shared" si="1598"/>
        <v>#N/A</v>
      </c>
      <c r="T4896" s="29" t="e">
        <f t="shared" ref="T4896:T4959" si="1609">+SUMPRODUCT(P4896:S4896,$P$7:$S$7)/100</f>
        <v>#N/A</v>
      </c>
      <c r="U4896" s="34">
        <f t="shared" si="1599"/>
        <v>0</v>
      </c>
      <c r="V4896" s="16">
        <f t="shared" ca="1" si="1602"/>
        <v>44139</v>
      </c>
      <c r="W4896" s="56">
        <f t="shared" ca="1" si="1603"/>
        <v>10</v>
      </c>
      <c r="X4896" s="56">
        <f t="shared" ca="1" si="1604"/>
        <v>2020</v>
      </c>
      <c r="Y4896" s="55" t="str">
        <f t="shared" ca="1" si="1605"/>
        <v>10-2020</v>
      </c>
      <c r="Z4896" s="51">
        <f ca="1">IFERROR(VLOOKUP(Y4896,IPC!$E$2:$F$1745,2,0),IPC!$H$1)</f>
        <v>138.32155800000001</v>
      </c>
      <c r="AA4896" s="48">
        <f t="shared" si="1600"/>
        <v>1</v>
      </c>
      <c r="AB4896" s="48">
        <f t="shared" si="1601"/>
        <v>1900</v>
      </c>
      <c r="AC4896" s="32" t="str">
        <f t="shared" si="1594"/>
        <v>1-1900</v>
      </c>
      <c r="AD4896" s="50">
        <f>IFERROR(VLOOKUP(AC4896,IPC!$E$2:$F$1745,2,0),IPC!$H$1)</f>
        <v>138.32155800000001</v>
      </c>
    </row>
    <row r="4897" spans="10:30" x14ac:dyDescent="0.25">
      <c r="J4897" s="44" t="str">
        <f t="shared" si="1607"/>
        <v/>
      </c>
      <c r="K4897" s="33" t="str">
        <f t="shared" ca="1" si="1592"/>
        <v/>
      </c>
      <c r="L4897" s="108">
        <f t="shared" ca="1" si="1591"/>
        <v>0</v>
      </c>
      <c r="M4897" s="44" t="str">
        <f t="shared" si="1608"/>
        <v/>
      </c>
      <c r="N4897" s="45" t="str">
        <f t="shared" ca="1" si="1593"/>
        <v/>
      </c>
      <c r="O4897" s="108">
        <f t="shared" si="1606"/>
        <v>0</v>
      </c>
      <c r="P4897" s="21" t="e">
        <f t="shared" si="1595"/>
        <v>#N/A</v>
      </c>
      <c r="Q4897" s="21" t="e">
        <f t="shared" si="1596"/>
        <v>#N/A</v>
      </c>
      <c r="R4897" s="21" t="e">
        <f t="shared" si="1597"/>
        <v>#N/A</v>
      </c>
      <c r="S4897" s="21" t="e">
        <f t="shared" si="1598"/>
        <v>#N/A</v>
      </c>
      <c r="T4897" s="29" t="e">
        <f t="shared" si="1609"/>
        <v>#N/A</v>
      </c>
      <c r="U4897" s="34">
        <f t="shared" si="1599"/>
        <v>0</v>
      </c>
      <c r="V4897" s="16">
        <f t="shared" ca="1" si="1602"/>
        <v>44139</v>
      </c>
      <c r="W4897" s="56">
        <f t="shared" ca="1" si="1603"/>
        <v>10</v>
      </c>
      <c r="X4897" s="56">
        <f t="shared" ca="1" si="1604"/>
        <v>2020</v>
      </c>
      <c r="Y4897" s="55" t="str">
        <f t="shared" ca="1" si="1605"/>
        <v>10-2020</v>
      </c>
      <c r="Z4897" s="51">
        <f ca="1">IFERROR(VLOOKUP(Y4897,IPC!$E$2:$F$1745,2,0),IPC!$H$1)</f>
        <v>138.32155800000001</v>
      </c>
      <c r="AA4897" s="48">
        <f t="shared" si="1600"/>
        <v>1</v>
      </c>
      <c r="AB4897" s="48">
        <f t="shared" si="1601"/>
        <v>1900</v>
      </c>
      <c r="AC4897" s="32" t="str">
        <f t="shared" si="1594"/>
        <v>1-1900</v>
      </c>
      <c r="AD4897" s="50">
        <f>IFERROR(VLOOKUP(AC4897,IPC!$E$2:$F$1745,2,0),IPC!$H$1)</f>
        <v>138.32155800000001</v>
      </c>
    </row>
    <row r="4898" spans="10:30" x14ac:dyDescent="0.25">
      <c r="J4898" s="44" t="str">
        <f t="shared" si="1607"/>
        <v/>
      </c>
      <c r="K4898" s="33" t="str">
        <f t="shared" ca="1" si="1592"/>
        <v/>
      </c>
      <c r="L4898" s="108">
        <f t="shared" ca="1" si="1591"/>
        <v>0</v>
      </c>
      <c r="M4898" s="44" t="str">
        <f t="shared" si="1608"/>
        <v/>
      </c>
      <c r="N4898" s="45" t="str">
        <f t="shared" ca="1" si="1593"/>
        <v/>
      </c>
      <c r="O4898" s="108">
        <f t="shared" si="1606"/>
        <v>0</v>
      </c>
      <c r="P4898" s="21" t="e">
        <f t="shared" si="1595"/>
        <v>#N/A</v>
      </c>
      <c r="Q4898" s="21" t="e">
        <f t="shared" si="1596"/>
        <v>#N/A</v>
      </c>
      <c r="R4898" s="21" t="e">
        <f t="shared" si="1597"/>
        <v>#N/A</v>
      </c>
      <c r="S4898" s="21" t="e">
        <f t="shared" si="1598"/>
        <v>#N/A</v>
      </c>
      <c r="T4898" s="29" t="e">
        <f t="shared" si="1609"/>
        <v>#N/A</v>
      </c>
      <c r="U4898" s="34">
        <f t="shared" si="1599"/>
        <v>0</v>
      </c>
      <c r="V4898" s="16">
        <f t="shared" ca="1" si="1602"/>
        <v>44139</v>
      </c>
      <c r="W4898" s="56">
        <f t="shared" ca="1" si="1603"/>
        <v>10</v>
      </c>
      <c r="X4898" s="56">
        <f t="shared" ca="1" si="1604"/>
        <v>2020</v>
      </c>
      <c r="Y4898" s="55" t="str">
        <f t="shared" ca="1" si="1605"/>
        <v>10-2020</v>
      </c>
      <c r="Z4898" s="51">
        <f ca="1">IFERROR(VLOOKUP(Y4898,IPC!$E$2:$F$1745,2,0),IPC!$H$1)</f>
        <v>138.32155800000001</v>
      </c>
      <c r="AA4898" s="48">
        <f t="shared" si="1600"/>
        <v>1</v>
      </c>
      <c r="AB4898" s="48">
        <f t="shared" si="1601"/>
        <v>1900</v>
      </c>
      <c r="AC4898" s="32" t="str">
        <f t="shared" si="1594"/>
        <v>1-1900</v>
      </c>
      <c r="AD4898" s="50">
        <f>IFERROR(VLOOKUP(AC4898,IPC!$E$2:$F$1745,2,0),IPC!$H$1)</f>
        <v>138.32155800000001</v>
      </c>
    </row>
    <row r="4899" spans="10:30" x14ac:dyDescent="0.25">
      <c r="J4899" s="44" t="str">
        <f t="shared" si="1607"/>
        <v/>
      </c>
      <c r="K4899" s="33" t="str">
        <f t="shared" ca="1" si="1592"/>
        <v/>
      </c>
      <c r="L4899" s="108">
        <f t="shared" ca="1" si="1591"/>
        <v>0</v>
      </c>
      <c r="M4899" s="44" t="str">
        <f t="shared" si="1608"/>
        <v/>
      </c>
      <c r="N4899" s="45" t="str">
        <f t="shared" ca="1" si="1593"/>
        <v/>
      </c>
      <c r="O4899" s="108">
        <f t="shared" si="1606"/>
        <v>0</v>
      </c>
      <c r="P4899" s="21" t="e">
        <f t="shared" si="1595"/>
        <v>#N/A</v>
      </c>
      <c r="Q4899" s="21" t="e">
        <f t="shared" si="1596"/>
        <v>#N/A</v>
      </c>
      <c r="R4899" s="21" t="e">
        <f t="shared" si="1597"/>
        <v>#N/A</v>
      </c>
      <c r="S4899" s="21" t="e">
        <f t="shared" si="1598"/>
        <v>#N/A</v>
      </c>
      <c r="T4899" s="29" t="e">
        <f t="shared" si="1609"/>
        <v>#N/A</v>
      </c>
      <c r="U4899" s="34">
        <f t="shared" si="1599"/>
        <v>0</v>
      </c>
      <c r="V4899" s="16">
        <f t="shared" ca="1" si="1602"/>
        <v>44139</v>
      </c>
      <c r="W4899" s="56">
        <f t="shared" ca="1" si="1603"/>
        <v>10</v>
      </c>
      <c r="X4899" s="56">
        <f t="shared" ca="1" si="1604"/>
        <v>2020</v>
      </c>
      <c r="Y4899" s="55" t="str">
        <f t="shared" ca="1" si="1605"/>
        <v>10-2020</v>
      </c>
      <c r="Z4899" s="51">
        <f ca="1">IFERROR(VLOOKUP(Y4899,IPC!$E$2:$F$1745,2,0),IPC!$H$1)</f>
        <v>138.32155800000001</v>
      </c>
      <c r="AA4899" s="48">
        <f t="shared" si="1600"/>
        <v>1</v>
      </c>
      <c r="AB4899" s="48">
        <f t="shared" si="1601"/>
        <v>1900</v>
      </c>
      <c r="AC4899" s="32" t="str">
        <f t="shared" si="1594"/>
        <v>1-1900</v>
      </c>
      <c r="AD4899" s="50">
        <f>IFERROR(VLOOKUP(AC4899,IPC!$E$2:$F$1745,2,0),IPC!$H$1)</f>
        <v>138.32155800000001</v>
      </c>
    </row>
    <row r="4900" spans="10:30" x14ac:dyDescent="0.25">
      <c r="J4900" s="44" t="str">
        <f t="shared" si="1607"/>
        <v/>
      </c>
      <c r="K4900" s="33" t="str">
        <f t="shared" ca="1" si="1592"/>
        <v/>
      </c>
      <c r="L4900" s="108">
        <f t="shared" ca="1" si="1591"/>
        <v>0</v>
      </c>
      <c r="M4900" s="44" t="str">
        <f t="shared" si="1608"/>
        <v/>
      </c>
      <c r="N4900" s="45" t="str">
        <f t="shared" ca="1" si="1593"/>
        <v/>
      </c>
      <c r="O4900" s="108">
        <f t="shared" si="1606"/>
        <v>0</v>
      </c>
      <c r="P4900" s="21" t="e">
        <f t="shared" si="1595"/>
        <v>#N/A</v>
      </c>
      <c r="Q4900" s="21" t="e">
        <f t="shared" si="1596"/>
        <v>#N/A</v>
      </c>
      <c r="R4900" s="21" t="e">
        <f t="shared" si="1597"/>
        <v>#N/A</v>
      </c>
      <c r="S4900" s="21" t="e">
        <f t="shared" si="1598"/>
        <v>#N/A</v>
      </c>
      <c r="T4900" s="29" t="e">
        <f t="shared" si="1609"/>
        <v>#N/A</v>
      </c>
      <c r="U4900" s="34">
        <f t="shared" si="1599"/>
        <v>0</v>
      </c>
      <c r="V4900" s="16">
        <f t="shared" ca="1" si="1602"/>
        <v>44139</v>
      </c>
      <c r="W4900" s="56">
        <f t="shared" ca="1" si="1603"/>
        <v>10</v>
      </c>
      <c r="X4900" s="56">
        <f t="shared" ca="1" si="1604"/>
        <v>2020</v>
      </c>
      <c r="Y4900" s="55" t="str">
        <f t="shared" ca="1" si="1605"/>
        <v>10-2020</v>
      </c>
      <c r="Z4900" s="51">
        <f ca="1">IFERROR(VLOOKUP(Y4900,IPC!$E$2:$F$1745,2,0),IPC!$H$1)</f>
        <v>138.32155800000001</v>
      </c>
      <c r="AA4900" s="48">
        <f t="shared" si="1600"/>
        <v>1</v>
      </c>
      <c r="AB4900" s="48">
        <f t="shared" si="1601"/>
        <v>1900</v>
      </c>
      <c r="AC4900" s="32" t="str">
        <f t="shared" si="1594"/>
        <v>1-1900</v>
      </c>
      <c r="AD4900" s="50">
        <f>IFERROR(VLOOKUP(AC4900,IPC!$E$2:$F$1745,2,0),IPC!$H$1)</f>
        <v>138.32155800000001</v>
      </c>
    </row>
    <row r="4901" spans="10:30" x14ac:dyDescent="0.25">
      <c r="J4901" s="44" t="str">
        <f t="shared" si="1607"/>
        <v/>
      </c>
      <c r="K4901" s="33" t="str">
        <f t="shared" ca="1" si="1592"/>
        <v/>
      </c>
      <c r="L4901" s="108">
        <f t="shared" ca="1" si="1591"/>
        <v>0</v>
      </c>
      <c r="M4901" s="44" t="str">
        <f t="shared" si="1608"/>
        <v/>
      </c>
      <c r="N4901" s="45" t="str">
        <f t="shared" ca="1" si="1593"/>
        <v/>
      </c>
      <c r="O4901" s="108">
        <f t="shared" si="1606"/>
        <v>0</v>
      </c>
      <c r="P4901" s="21" t="e">
        <f t="shared" si="1595"/>
        <v>#N/A</v>
      </c>
      <c r="Q4901" s="21" t="e">
        <f t="shared" si="1596"/>
        <v>#N/A</v>
      </c>
      <c r="R4901" s="21" t="e">
        <f t="shared" si="1597"/>
        <v>#N/A</v>
      </c>
      <c r="S4901" s="21" t="e">
        <f t="shared" si="1598"/>
        <v>#N/A</v>
      </c>
      <c r="T4901" s="29" t="e">
        <f t="shared" si="1609"/>
        <v>#N/A</v>
      </c>
      <c r="U4901" s="34">
        <f t="shared" si="1599"/>
        <v>0</v>
      </c>
      <c r="V4901" s="16">
        <f t="shared" ca="1" si="1602"/>
        <v>44139</v>
      </c>
      <c r="W4901" s="56">
        <f t="shared" ca="1" si="1603"/>
        <v>10</v>
      </c>
      <c r="X4901" s="56">
        <f t="shared" ca="1" si="1604"/>
        <v>2020</v>
      </c>
      <c r="Y4901" s="55" t="str">
        <f t="shared" ca="1" si="1605"/>
        <v>10-2020</v>
      </c>
      <c r="Z4901" s="51">
        <f ca="1">IFERROR(VLOOKUP(Y4901,IPC!$E$2:$F$1745,2,0),IPC!$H$1)</f>
        <v>138.32155800000001</v>
      </c>
      <c r="AA4901" s="48">
        <f t="shared" si="1600"/>
        <v>1</v>
      </c>
      <c r="AB4901" s="48">
        <f t="shared" si="1601"/>
        <v>1900</v>
      </c>
      <c r="AC4901" s="32" t="str">
        <f t="shared" si="1594"/>
        <v>1-1900</v>
      </c>
      <c r="AD4901" s="50">
        <f>IFERROR(VLOOKUP(AC4901,IPC!$E$2:$F$1745,2,0),IPC!$H$1)</f>
        <v>138.32155800000001</v>
      </c>
    </row>
    <row r="4902" spans="10:30" x14ac:dyDescent="0.25">
      <c r="J4902" s="44" t="str">
        <f t="shared" si="1607"/>
        <v/>
      </c>
      <c r="K4902" s="33" t="str">
        <f t="shared" ca="1" si="1592"/>
        <v/>
      </c>
      <c r="L4902" s="108">
        <f t="shared" ref="L4902:L4965" ca="1" si="1610">IFERROR(B4902*C4902*Z4914/AD4914,"")</f>
        <v>0</v>
      </c>
      <c r="M4902" s="44" t="str">
        <f t="shared" si="1608"/>
        <v/>
      </c>
      <c r="N4902" s="45" t="str">
        <f t="shared" ca="1" si="1593"/>
        <v/>
      </c>
      <c r="O4902" s="108">
        <f t="shared" si="1606"/>
        <v>0</v>
      </c>
      <c r="P4902" s="21" t="e">
        <f t="shared" si="1595"/>
        <v>#N/A</v>
      </c>
      <c r="Q4902" s="21" t="e">
        <f t="shared" si="1596"/>
        <v>#N/A</v>
      </c>
      <c r="R4902" s="21" t="e">
        <f t="shared" si="1597"/>
        <v>#N/A</v>
      </c>
      <c r="S4902" s="21" t="e">
        <f t="shared" si="1598"/>
        <v>#N/A</v>
      </c>
      <c r="T4902" s="29" t="e">
        <f t="shared" si="1609"/>
        <v>#N/A</v>
      </c>
      <c r="U4902" s="34">
        <f t="shared" si="1599"/>
        <v>0</v>
      </c>
      <c r="V4902" s="16">
        <f t="shared" ca="1" si="1602"/>
        <v>44139</v>
      </c>
      <c r="W4902" s="56">
        <f t="shared" ca="1" si="1603"/>
        <v>10</v>
      </c>
      <c r="X4902" s="56">
        <f t="shared" ca="1" si="1604"/>
        <v>2020</v>
      </c>
      <c r="Y4902" s="55" t="str">
        <f t="shared" ca="1" si="1605"/>
        <v>10-2020</v>
      </c>
      <c r="Z4902" s="51">
        <f ca="1">IFERROR(VLOOKUP(Y4902,IPC!$E$2:$F$1745,2,0),IPC!$H$1)</f>
        <v>138.32155800000001</v>
      </c>
      <c r="AA4902" s="48">
        <f t="shared" si="1600"/>
        <v>1</v>
      </c>
      <c r="AB4902" s="48">
        <f t="shared" si="1601"/>
        <v>1900</v>
      </c>
      <c r="AC4902" s="32" t="str">
        <f t="shared" si="1594"/>
        <v>1-1900</v>
      </c>
      <c r="AD4902" s="50">
        <f>IFERROR(VLOOKUP(AC4902,IPC!$E$2:$F$1745,2,0),IPC!$H$1)</f>
        <v>138.32155800000001</v>
      </c>
    </row>
    <row r="4903" spans="10:30" x14ac:dyDescent="0.25">
      <c r="J4903" s="44" t="str">
        <f t="shared" si="1607"/>
        <v/>
      </c>
      <c r="K4903" s="33" t="str">
        <f t="shared" ca="1" si="1592"/>
        <v/>
      </c>
      <c r="L4903" s="108">
        <f t="shared" ca="1" si="1610"/>
        <v>0</v>
      </c>
      <c r="M4903" s="44" t="str">
        <f t="shared" si="1608"/>
        <v/>
      </c>
      <c r="N4903" s="45" t="str">
        <f t="shared" ca="1" si="1593"/>
        <v/>
      </c>
      <c r="O4903" s="108">
        <f t="shared" si="1606"/>
        <v>0</v>
      </c>
      <c r="P4903" s="21" t="e">
        <f t="shared" si="1595"/>
        <v>#N/A</v>
      </c>
      <c r="Q4903" s="21" t="e">
        <f t="shared" si="1596"/>
        <v>#N/A</v>
      </c>
      <c r="R4903" s="21" t="e">
        <f t="shared" si="1597"/>
        <v>#N/A</v>
      </c>
      <c r="S4903" s="21" t="e">
        <f t="shared" si="1598"/>
        <v>#N/A</v>
      </c>
      <c r="T4903" s="29" t="e">
        <f t="shared" si="1609"/>
        <v>#N/A</v>
      </c>
      <c r="U4903" s="34">
        <f t="shared" si="1599"/>
        <v>0</v>
      </c>
      <c r="V4903" s="16">
        <f t="shared" ca="1" si="1602"/>
        <v>44139</v>
      </c>
      <c r="W4903" s="56">
        <f t="shared" ca="1" si="1603"/>
        <v>10</v>
      </c>
      <c r="X4903" s="56">
        <f t="shared" ca="1" si="1604"/>
        <v>2020</v>
      </c>
      <c r="Y4903" s="55" t="str">
        <f t="shared" ca="1" si="1605"/>
        <v>10-2020</v>
      </c>
      <c r="Z4903" s="51">
        <f ca="1">IFERROR(VLOOKUP(Y4903,IPC!$E$2:$F$1745,2,0),IPC!$H$1)</f>
        <v>138.32155800000001</v>
      </c>
      <c r="AA4903" s="48">
        <f t="shared" si="1600"/>
        <v>1</v>
      </c>
      <c r="AB4903" s="48">
        <f t="shared" si="1601"/>
        <v>1900</v>
      </c>
      <c r="AC4903" s="32" t="str">
        <f t="shared" si="1594"/>
        <v>1-1900</v>
      </c>
      <c r="AD4903" s="50">
        <f>IFERROR(VLOOKUP(AC4903,IPC!$E$2:$F$1745,2,0),IPC!$H$1)</f>
        <v>138.32155800000001</v>
      </c>
    </row>
    <row r="4904" spans="10:30" x14ac:dyDescent="0.25">
      <c r="J4904" s="44" t="str">
        <f t="shared" si="1607"/>
        <v/>
      </c>
      <c r="K4904" s="33" t="str">
        <f t="shared" ca="1" si="1592"/>
        <v/>
      </c>
      <c r="L4904" s="108">
        <f t="shared" ca="1" si="1610"/>
        <v>0</v>
      </c>
      <c r="M4904" s="44" t="str">
        <f t="shared" si="1608"/>
        <v/>
      </c>
      <c r="N4904" s="45" t="str">
        <f t="shared" ca="1" si="1593"/>
        <v/>
      </c>
      <c r="O4904" s="108">
        <f t="shared" si="1606"/>
        <v>0</v>
      </c>
      <c r="P4904" s="21" t="e">
        <f t="shared" si="1595"/>
        <v>#N/A</v>
      </c>
      <c r="Q4904" s="21" t="e">
        <f t="shared" si="1596"/>
        <v>#N/A</v>
      </c>
      <c r="R4904" s="21" t="e">
        <f t="shared" si="1597"/>
        <v>#N/A</v>
      </c>
      <c r="S4904" s="21" t="e">
        <f t="shared" si="1598"/>
        <v>#N/A</v>
      </c>
      <c r="T4904" s="29" t="e">
        <f t="shared" si="1609"/>
        <v>#N/A</v>
      </c>
      <c r="U4904" s="34">
        <f t="shared" si="1599"/>
        <v>0</v>
      </c>
      <c r="V4904" s="16">
        <f t="shared" ca="1" si="1602"/>
        <v>44139</v>
      </c>
      <c r="W4904" s="56">
        <f t="shared" ca="1" si="1603"/>
        <v>10</v>
      </c>
      <c r="X4904" s="56">
        <f t="shared" ca="1" si="1604"/>
        <v>2020</v>
      </c>
      <c r="Y4904" s="55" t="str">
        <f t="shared" ca="1" si="1605"/>
        <v>10-2020</v>
      </c>
      <c r="Z4904" s="51">
        <f ca="1">IFERROR(VLOOKUP(Y4904,IPC!$E$2:$F$1745,2,0),IPC!$H$1)</f>
        <v>138.32155800000001</v>
      </c>
      <c r="AA4904" s="48">
        <f t="shared" si="1600"/>
        <v>1</v>
      </c>
      <c r="AB4904" s="48">
        <f t="shared" si="1601"/>
        <v>1900</v>
      </c>
      <c r="AC4904" s="32" t="str">
        <f t="shared" si="1594"/>
        <v>1-1900</v>
      </c>
      <c r="AD4904" s="50">
        <f>IFERROR(VLOOKUP(AC4904,IPC!$E$2:$F$1745,2,0),IPC!$H$1)</f>
        <v>138.32155800000001</v>
      </c>
    </row>
    <row r="4905" spans="10:30" x14ac:dyDescent="0.25">
      <c r="J4905" s="44" t="str">
        <f t="shared" si="1607"/>
        <v/>
      </c>
      <c r="K4905" s="33" t="str">
        <f t="shared" ca="1" si="1592"/>
        <v/>
      </c>
      <c r="L4905" s="108">
        <f t="shared" ca="1" si="1610"/>
        <v>0</v>
      </c>
      <c r="M4905" s="44" t="str">
        <f t="shared" si="1608"/>
        <v/>
      </c>
      <c r="N4905" s="45" t="str">
        <f t="shared" ca="1" si="1593"/>
        <v/>
      </c>
      <c r="O4905" s="108">
        <f t="shared" si="1606"/>
        <v>0</v>
      </c>
      <c r="P4905" s="21" t="e">
        <f t="shared" si="1595"/>
        <v>#N/A</v>
      </c>
      <c r="Q4905" s="21" t="e">
        <f t="shared" si="1596"/>
        <v>#N/A</v>
      </c>
      <c r="R4905" s="21" t="e">
        <f t="shared" si="1597"/>
        <v>#N/A</v>
      </c>
      <c r="S4905" s="21" t="e">
        <f t="shared" si="1598"/>
        <v>#N/A</v>
      </c>
      <c r="T4905" s="29" t="e">
        <f t="shared" si="1609"/>
        <v>#N/A</v>
      </c>
      <c r="U4905" s="34">
        <f t="shared" si="1599"/>
        <v>0</v>
      </c>
      <c r="V4905" s="16">
        <f t="shared" ca="1" si="1602"/>
        <v>44139</v>
      </c>
      <c r="W4905" s="56">
        <f t="shared" ca="1" si="1603"/>
        <v>10</v>
      </c>
      <c r="X4905" s="56">
        <f t="shared" ca="1" si="1604"/>
        <v>2020</v>
      </c>
      <c r="Y4905" s="55" t="str">
        <f t="shared" ca="1" si="1605"/>
        <v>10-2020</v>
      </c>
      <c r="Z4905" s="51">
        <f ca="1">IFERROR(VLOOKUP(Y4905,IPC!$E$2:$F$1745,2,0),IPC!$H$1)</f>
        <v>138.32155800000001</v>
      </c>
      <c r="AA4905" s="48">
        <f t="shared" si="1600"/>
        <v>1</v>
      </c>
      <c r="AB4905" s="48">
        <f t="shared" si="1601"/>
        <v>1900</v>
      </c>
      <c r="AC4905" s="32" t="str">
        <f t="shared" si="1594"/>
        <v>1-1900</v>
      </c>
      <c r="AD4905" s="50">
        <f>IFERROR(VLOOKUP(AC4905,IPC!$E$2:$F$1745,2,0),IPC!$H$1)</f>
        <v>138.32155800000001</v>
      </c>
    </row>
    <row r="4906" spans="10:30" x14ac:dyDescent="0.25">
      <c r="J4906" s="44" t="str">
        <f t="shared" si="1607"/>
        <v/>
      </c>
      <c r="K4906" s="33" t="str">
        <f t="shared" ca="1" si="1592"/>
        <v/>
      </c>
      <c r="L4906" s="108">
        <f t="shared" ca="1" si="1610"/>
        <v>0</v>
      </c>
      <c r="M4906" s="44" t="str">
        <f t="shared" si="1608"/>
        <v/>
      </c>
      <c r="N4906" s="45" t="str">
        <f t="shared" ca="1" si="1593"/>
        <v/>
      </c>
      <c r="O4906" s="108">
        <f t="shared" si="1606"/>
        <v>0</v>
      </c>
      <c r="P4906" s="21" t="e">
        <f t="shared" si="1595"/>
        <v>#N/A</v>
      </c>
      <c r="Q4906" s="21" t="e">
        <f t="shared" si="1596"/>
        <v>#N/A</v>
      </c>
      <c r="R4906" s="21" t="e">
        <f t="shared" si="1597"/>
        <v>#N/A</v>
      </c>
      <c r="S4906" s="21" t="e">
        <f t="shared" si="1598"/>
        <v>#N/A</v>
      </c>
      <c r="T4906" s="29" t="e">
        <f t="shared" si="1609"/>
        <v>#N/A</v>
      </c>
      <c r="U4906" s="34">
        <f t="shared" si="1599"/>
        <v>0</v>
      </c>
      <c r="V4906" s="16">
        <f t="shared" ca="1" si="1602"/>
        <v>44139</v>
      </c>
      <c r="W4906" s="56">
        <f t="shared" ca="1" si="1603"/>
        <v>10</v>
      </c>
      <c r="X4906" s="56">
        <f t="shared" ca="1" si="1604"/>
        <v>2020</v>
      </c>
      <c r="Y4906" s="55" t="str">
        <f t="shared" ca="1" si="1605"/>
        <v>10-2020</v>
      </c>
      <c r="Z4906" s="51">
        <f ca="1">IFERROR(VLOOKUP(Y4906,IPC!$E$2:$F$1745,2,0),IPC!$H$1)</f>
        <v>138.32155800000001</v>
      </c>
      <c r="AA4906" s="48">
        <f t="shared" si="1600"/>
        <v>1</v>
      </c>
      <c r="AB4906" s="48">
        <f t="shared" si="1601"/>
        <v>1900</v>
      </c>
      <c r="AC4906" s="32" t="str">
        <f t="shared" si="1594"/>
        <v>1-1900</v>
      </c>
      <c r="AD4906" s="50">
        <f>IFERROR(VLOOKUP(AC4906,IPC!$E$2:$F$1745,2,0),IPC!$H$1)</f>
        <v>138.32155800000001</v>
      </c>
    </row>
    <row r="4907" spans="10:30" x14ac:dyDescent="0.25">
      <c r="J4907" s="44" t="str">
        <f t="shared" si="1607"/>
        <v/>
      </c>
      <c r="K4907" s="33" t="str">
        <f t="shared" ca="1" si="1592"/>
        <v/>
      </c>
      <c r="L4907" s="108">
        <f t="shared" ca="1" si="1610"/>
        <v>0</v>
      </c>
      <c r="M4907" s="44" t="str">
        <f t="shared" si="1608"/>
        <v/>
      </c>
      <c r="N4907" s="45" t="str">
        <f t="shared" ca="1" si="1593"/>
        <v/>
      </c>
      <c r="O4907" s="108">
        <f t="shared" si="1606"/>
        <v>0</v>
      </c>
      <c r="P4907" s="21" t="e">
        <f t="shared" si="1595"/>
        <v>#N/A</v>
      </c>
      <c r="Q4907" s="21" t="e">
        <f t="shared" si="1596"/>
        <v>#N/A</v>
      </c>
      <c r="R4907" s="21" t="e">
        <f t="shared" si="1597"/>
        <v>#N/A</v>
      </c>
      <c r="S4907" s="21" t="e">
        <f t="shared" si="1598"/>
        <v>#N/A</v>
      </c>
      <c r="T4907" s="29" t="e">
        <f t="shared" si="1609"/>
        <v>#N/A</v>
      </c>
      <c r="U4907" s="34">
        <f t="shared" si="1599"/>
        <v>0</v>
      </c>
      <c r="V4907" s="16">
        <f t="shared" ca="1" si="1602"/>
        <v>44139</v>
      </c>
      <c r="W4907" s="56">
        <f t="shared" ca="1" si="1603"/>
        <v>10</v>
      </c>
      <c r="X4907" s="56">
        <f t="shared" ca="1" si="1604"/>
        <v>2020</v>
      </c>
      <c r="Y4907" s="55" t="str">
        <f t="shared" ca="1" si="1605"/>
        <v>10-2020</v>
      </c>
      <c r="Z4907" s="51">
        <f ca="1">IFERROR(VLOOKUP(Y4907,IPC!$E$2:$F$1745,2,0),IPC!$H$1)</f>
        <v>138.32155800000001</v>
      </c>
      <c r="AA4907" s="48">
        <f t="shared" si="1600"/>
        <v>1</v>
      </c>
      <c r="AB4907" s="48">
        <f t="shared" si="1601"/>
        <v>1900</v>
      </c>
      <c r="AC4907" s="32" t="str">
        <f t="shared" si="1594"/>
        <v>1-1900</v>
      </c>
      <c r="AD4907" s="50">
        <f>IFERROR(VLOOKUP(AC4907,IPC!$E$2:$F$1745,2,0),IPC!$H$1)</f>
        <v>138.32155800000001</v>
      </c>
    </row>
    <row r="4908" spans="10:30" x14ac:dyDescent="0.25">
      <c r="J4908" s="44" t="str">
        <f t="shared" si="1607"/>
        <v/>
      </c>
      <c r="K4908" s="33" t="str">
        <f t="shared" ca="1" si="1592"/>
        <v/>
      </c>
      <c r="L4908" s="108">
        <f t="shared" ca="1" si="1610"/>
        <v>0</v>
      </c>
      <c r="M4908" s="44" t="str">
        <f t="shared" si="1608"/>
        <v/>
      </c>
      <c r="N4908" s="45" t="str">
        <f t="shared" ca="1" si="1593"/>
        <v/>
      </c>
      <c r="O4908" s="108">
        <f t="shared" si="1606"/>
        <v>0</v>
      </c>
      <c r="P4908" s="21" t="e">
        <f t="shared" si="1595"/>
        <v>#N/A</v>
      </c>
      <c r="Q4908" s="21" t="e">
        <f t="shared" si="1596"/>
        <v>#N/A</v>
      </c>
      <c r="R4908" s="21" t="e">
        <f t="shared" si="1597"/>
        <v>#N/A</v>
      </c>
      <c r="S4908" s="21" t="e">
        <f t="shared" si="1598"/>
        <v>#N/A</v>
      </c>
      <c r="T4908" s="29" t="e">
        <f t="shared" si="1609"/>
        <v>#N/A</v>
      </c>
      <c r="U4908" s="34">
        <f t="shared" si="1599"/>
        <v>0</v>
      </c>
      <c r="V4908" s="16">
        <f t="shared" ca="1" si="1602"/>
        <v>44139</v>
      </c>
      <c r="W4908" s="56">
        <f t="shared" ca="1" si="1603"/>
        <v>10</v>
      </c>
      <c r="X4908" s="56">
        <f t="shared" ca="1" si="1604"/>
        <v>2020</v>
      </c>
      <c r="Y4908" s="55" t="str">
        <f t="shared" ca="1" si="1605"/>
        <v>10-2020</v>
      </c>
      <c r="Z4908" s="51">
        <f ca="1">IFERROR(VLOOKUP(Y4908,IPC!$E$2:$F$1745,2,0),IPC!$H$1)</f>
        <v>138.32155800000001</v>
      </c>
      <c r="AA4908" s="48">
        <f t="shared" si="1600"/>
        <v>1</v>
      </c>
      <c r="AB4908" s="48">
        <f t="shared" si="1601"/>
        <v>1900</v>
      </c>
      <c r="AC4908" s="32" t="str">
        <f t="shared" si="1594"/>
        <v>1-1900</v>
      </c>
      <c r="AD4908" s="50">
        <f>IFERROR(VLOOKUP(AC4908,IPC!$E$2:$F$1745,2,0),IPC!$H$1)</f>
        <v>138.32155800000001</v>
      </c>
    </row>
    <row r="4909" spans="10:30" x14ac:dyDescent="0.25">
      <c r="J4909" s="44" t="str">
        <f t="shared" si="1607"/>
        <v/>
      </c>
      <c r="K4909" s="33" t="str">
        <f t="shared" ca="1" si="1592"/>
        <v/>
      </c>
      <c r="L4909" s="108">
        <f t="shared" ca="1" si="1610"/>
        <v>0</v>
      </c>
      <c r="M4909" s="44" t="str">
        <f t="shared" si="1608"/>
        <v/>
      </c>
      <c r="N4909" s="45" t="str">
        <f t="shared" ca="1" si="1593"/>
        <v/>
      </c>
      <c r="O4909" s="108">
        <f t="shared" si="1606"/>
        <v>0</v>
      </c>
      <c r="P4909" s="21" t="e">
        <f t="shared" si="1595"/>
        <v>#N/A</v>
      </c>
      <c r="Q4909" s="21" t="e">
        <f t="shared" si="1596"/>
        <v>#N/A</v>
      </c>
      <c r="R4909" s="21" t="e">
        <f t="shared" si="1597"/>
        <v>#N/A</v>
      </c>
      <c r="S4909" s="21" t="e">
        <f t="shared" si="1598"/>
        <v>#N/A</v>
      </c>
      <c r="T4909" s="29" t="e">
        <f t="shared" si="1609"/>
        <v>#N/A</v>
      </c>
      <c r="U4909" s="34">
        <f t="shared" si="1599"/>
        <v>0</v>
      </c>
      <c r="V4909" s="16">
        <f t="shared" ca="1" si="1602"/>
        <v>44139</v>
      </c>
      <c r="W4909" s="56">
        <f t="shared" ca="1" si="1603"/>
        <v>10</v>
      </c>
      <c r="X4909" s="56">
        <f t="shared" ca="1" si="1604"/>
        <v>2020</v>
      </c>
      <c r="Y4909" s="55" t="str">
        <f t="shared" ca="1" si="1605"/>
        <v>10-2020</v>
      </c>
      <c r="Z4909" s="51">
        <f ca="1">IFERROR(VLOOKUP(Y4909,IPC!$E$2:$F$1745,2,0),IPC!$H$1)</f>
        <v>138.32155800000001</v>
      </c>
      <c r="AA4909" s="48">
        <f t="shared" si="1600"/>
        <v>1</v>
      </c>
      <c r="AB4909" s="48">
        <f t="shared" si="1601"/>
        <v>1900</v>
      </c>
      <c r="AC4909" s="32" t="str">
        <f t="shared" si="1594"/>
        <v>1-1900</v>
      </c>
      <c r="AD4909" s="50">
        <f>IFERROR(VLOOKUP(AC4909,IPC!$E$2:$F$1745,2,0),IPC!$H$1)</f>
        <v>138.32155800000001</v>
      </c>
    </row>
    <row r="4910" spans="10:30" x14ac:dyDescent="0.25">
      <c r="J4910" s="44" t="str">
        <f t="shared" si="1607"/>
        <v/>
      </c>
      <c r="K4910" s="33" t="str">
        <f t="shared" ref="K4910:K4973" ca="1" si="1611">IFERROR(IF((U4922-V4922)/365&lt;0,"",(U4922-V4922)/365),"")</f>
        <v/>
      </c>
      <c r="L4910" s="108">
        <f t="shared" ca="1" si="1610"/>
        <v>0</v>
      </c>
      <c r="M4910" s="44" t="str">
        <f t="shared" si="1608"/>
        <v/>
      </c>
      <c r="N4910" s="45" t="str">
        <f t="shared" ref="N4910:N4973" ca="1" si="1612">IFERROR(L4910*((1+$M$7)^K4910)/((1+$N$7)^K4910),"")</f>
        <v/>
      </c>
      <c r="O4910" s="108">
        <f t="shared" si="1606"/>
        <v>0</v>
      </c>
      <c r="P4910" s="21" t="e">
        <f t="shared" si="1595"/>
        <v>#N/A</v>
      </c>
      <c r="Q4910" s="21" t="e">
        <f t="shared" si="1596"/>
        <v>#N/A</v>
      </c>
      <c r="R4910" s="21" t="e">
        <f t="shared" si="1597"/>
        <v>#N/A</v>
      </c>
      <c r="S4910" s="21" t="e">
        <f t="shared" si="1598"/>
        <v>#N/A</v>
      </c>
      <c r="T4910" s="29" t="e">
        <f t="shared" si="1609"/>
        <v>#N/A</v>
      </c>
      <c r="U4910" s="34">
        <f t="shared" si="1599"/>
        <v>0</v>
      </c>
      <c r="V4910" s="16">
        <f t="shared" ca="1" si="1602"/>
        <v>44139</v>
      </c>
      <c r="W4910" s="56">
        <f t="shared" ca="1" si="1603"/>
        <v>10</v>
      </c>
      <c r="X4910" s="56">
        <f t="shared" ca="1" si="1604"/>
        <v>2020</v>
      </c>
      <c r="Y4910" s="55" t="str">
        <f t="shared" ca="1" si="1605"/>
        <v>10-2020</v>
      </c>
      <c r="Z4910" s="51">
        <f ca="1">IFERROR(VLOOKUP(Y4910,IPC!$E$2:$F$1745,2,0),IPC!$H$1)</f>
        <v>138.32155800000001</v>
      </c>
      <c r="AA4910" s="48">
        <f t="shared" si="1600"/>
        <v>1</v>
      </c>
      <c r="AB4910" s="48">
        <f t="shared" si="1601"/>
        <v>1900</v>
      </c>
      <c r="AC4910" s="32" t="str">
        <f t="shared" si="1594"/>
        <v>1-1900</v>
      </c>
      <c r="AD4910" s="50">
        <f>IFERROR(VLOOKUP(AC4910,IPC!$E$2:$F$1745,2,0),IPC!$H$1)</f>
        <v>138.32155800000001</v>
      </c>
    </row>
    <row r="4911" spans="10:30" x14ac:dyDescent="0.25">
      <c r="J4911" s="44" t="str">
        <f t="shared" si="1607"/>
        <v/>
      </c>
      <c r="K4911" s="33" t="str">
        <f t="shared" ca="1" si="1611"/>
        <v/>
      </c>
      <c r="L4911" s="108">
        <f t="shared" ca="1" si="1610"/>
        <v>0</v>
      </c>
      <c r="M4911" s="44" t="str">
        <f t="shared" si="1608"/>
        <v/>
      </c>
      <c r="N4911" s="45" t="str">
        <f t="shared" ca="1" si="1612"/>
        <v/>
      </c>
      <c r="O4911" s="108">
        <f t="shared" si="1606"/>
        <v>0</v>
      </c>
      <c r="P4911" s="21" t="e">
        <f t="shared" si="1595"/>
        <v>#N/A</v>
      </c>
      <c r="Q4911" s="21" t="e">
        <f t="shared" si="1596"/>
        <v>#N/A</v>
      </c>
      <c r="R4911" s="21" t="e">
        <f t="shared" si="1597"/>
        <v>#N/A</v>
      </c>
      <c r="S4911" s="21" t="e">
        <f t="shared" si="1598"/>
        <v>#N/A</v>
      </c>
      <c r="T4911" s="29" t="e">
        <f t="shared" si="1609"/>
        <v>#N/A</v>
      </c>
      <c r="U4911" s="34">
        <f t="shared" si="1599"/>
        <v>0</v>
      </c>
      <c r="V4911" s="16">
        <f t="shared" ca="1" si="1602"/>
        <v>44139</v>
      </c>
      <c r="W4911" s="56">
        <f t="shared" ca="1" si="1603"/>
        <v>10</v>
      </c>
      <c r="X4911" s="56">
        <f t="shared" ca="1" si="1604"/>
        <v>2020</v>
      </c>
      <c r="Y4911" s="55" t="str">
        <f t="shared" ca="1" si="1605"/>
        <v>10-2020</v>
      </c>
      <c r="Z4911" s="51">
        <f ca="1">IFERROR(VLOOKUP(Y4911,IPC!$E$2:$F$1745,2,0),IPC!$H$1)</f>
        <v>138.32155800000001</v>
      </c>
      <c r="AA4911" s="48">
        <f t="shared" si="1600"/>
        <v>1</v>
      </c>
      <c r="AB4911" s="48">
        <f t="shared" si="1601"/>
        <v>1900</v>
      </c>
      <c r="AC4911" s="32" t="str">
        <f t="shared" ref="AC4911:AC4974" si="1613">+AA4911&amp;"-"&amp;AB4911</f>
        <v>1-1900</v>
      </c>
      <c r="AD4911" s="50">
        <f>IFERROR(VLOOKUP(AC4911,IPC!$E$2:$F$1745,2,0),IPC!$H$1)</f>
        <v>138.32155800000001</v>
      </c>
    </row>
    <row r="4912" spans="10:30" x14ac:dyDescent="0.25">
      <c r="J4912" s="44" t="str">
        <f t="shared" si="1607"/>
        <v/>
      </c>
      <c r="K4912" s="33" t="str">
        <f t="shared" ca="1" si="1611"/>
        <v/>
      </c>
      <c r="L4912" s="108">
        <f t="shared" ca="1" si="1610"/>
        <v>0</v>
      </c>
      <c r="M4912" s="44" t="str">
        <f t="shared" si="1608"/>
        <v/>
      </c>
      <c r="N4912" s="45" t="str">
        <f t="shared" ca="1" si="1612"/>
        <v/>
      </c>
      <c r="O4912" s="108">
        <f t="shared" si="1606"/>
        <v>0</v>
      </c>
      <c r="P4912" s="21" t="e">
        <f t="shared" si="1595"/>
        <v>#N/A</v>
      </c>
      <c r="Q4912" s="21" t="e">
        <f t="shared" si="1596"/>
        <v>#N/A</v>
      </c>
      <c r="R4912" s="21" t="e">
        <f t="shared" si="1597"/>
        <v>#N/A</v>
      </c>
      <c r="S4912" s="21" t="e">
        <f t="shared" si="1598"/>
        <v>#N/A</v>
      </c>
      <c r="T4912" s="29" t="e">
        <f t="shared" si="1609"/>
        <v>#N/A</v>
      </c>
      <c r="U4912" s="34">
        <f t="shared" si="1599"/>
        <v>0</v>
      </c>
      <c r="V4912" s="16">
        <f t="shared" ca="1" si="1602"/>
        <v>44139</v>
      </c>
      <c r="W4912" s="56">
        <f t="shared" ca="1" si="1603"/>
        <v>10</v>
      </c>
      <c r="X4912" s="56">
        <f t="shared" ca="1" si="1604"/>
        <v>2020</v>
      </c>
      <c r="Y4912" s="55" t="str">
        <f t="shared" ca="1" si="1605"/>
        <v>10-2020</v>
      </c>
      <c r="Z4912" s="51">
        <f ca="1">IFERROR(VLOOKUP(Y4912,IPC!$E$2:$F$1745,2,0),IPC!$H$1)</f>
        <v>138.32155800000001</v>
      </c>
      <c r="AA4912" s="48">
        <f t="shared" si="1600"/>
        <v>1</v>
      </c>
      <c r="AB4912" s="48">
        <f t="shared" si="1601"/>
        <v>1900</v>
      </c>
      <c r="AC4912" s="32" t="str">
        <f t="shared" si="1613"/>
        <v>1-1900</v>
      </c>
      <c r="AD4912" s="50">
        <f>IFERROR(VLOOKUP(AC4912,IPC!$E$2:$F$1745,2,0),IPC!$H$1)</f>
        <v>138.32155800000001</v>
      </c>
    </row>
    <row r="4913" spans="10:30" x14ac:dyDescent="0.25">
      <c r="J4913" s="44" t="str">
        <f t="shared" si="1607"/>
        <v/>
      </c>
      <c r="K4913" s="33" t="str">
        <f t="shared" ca="1" si="1611"/>
        <v/>
      </c>
      <c r="L4913" s="108">
        <f t="shared" ca="1" si="1610"/>
        <v>0</v>
      </c>
      <c r="M4913" s="44" t="str">
        <f t="shared" si="1608"/>
        <v/>
      </c>
      <c r="N4913" s="45" t="str">
        <f t="shared" ca="1" si="1612"/>
        <v/>
      </c>
      <c r="O4913" s="108">
        <f t="shared" si="1606"/>
        <v>0</v>
      </c>
      <c r="P4913" s="21" t="e">
        <f t="shared" si="1595"/>
        <v>#N/A</v>
      </c>
      <c r="Q4913" s="21" t="e">
        <f t="shared" si="1596"/>
        <v>#N/A</v>
      </c>
      <c r="R4913" s="21" t="e">
        <f t="shared" si="1597"/>
        <v>#N/A</v>
      </c>
      <c r="S4913" s="21" t="e">
        <f t="shared" si="1598"/>
        <v>#N/A</v>
      </c>
      <c r="T4913" s="29" t="e">
        <f t="shared" si="1609"/>
        <v>#N/A</v>
      </c>
      <c r="U4913" s="34">
        <f t="shared" si="1599"/>
        <v>0</v>
      </c>
      <c r="V4913" s="16">
        <f t="shared" ca="1" si="1602"/>
        <v>44139</v>
      </c>
      <c r="W4913" s="56">
        <f t="shared" ca="1" si="1603"/>
        <v>10</v>
      </c>
      <c r="X4913" s="56">
        <f t="shared" ca="1" si="1604"/>
        <v>2020</v>
      </c>
      <c r="Y4913" s="55" t="str">
        <f t="shared" ca="1" si="1605"/>
        <v>10-2020</v>
      </c>
      <c r="Z4913" s="51">
        <f ca="1">IFERROR(VLOOKUP(Y4913,IPC!$E$2:$F$1745,2,0),IPC!$H$1)</f>
        <v>138.32155800000001</v>
      </c>
      <c r="AA4913" s="48">
        <f t="shared" si="1600"/>
        <v>1</v>
      </c>
      <c r="AB4913" s="48">
        <f t="shared" si="1601"/>
        <v>1900</v>
      </c>
      <c r="AC4913" s="32" t="str">
        <f t="shared" si="1613"/>
        <v>1-1900</v>
      </c>
      <c r="AD4913" s="50">
        <f>IFERROR(VLOOKUP(AC4913,IPC!$E$2:$F$1745,2,0),IPC!$H$1)</f>
        <v>138.32155800000001</v>
      </c>
    </row>
    <row r="4914" spans="10:30" x14ac:dyDescent="0.25">
      <c r="J4914" s="44" t="str">
        <f t="shared" si="1607"/>
        <v/>
      </c>
      <c r="K4914" s="33" t="str">
        <f t="shared" ca="1" si="1611"/>
        <v/>
      </c>
      <c r="L4914" s="108">
        <f t="shared" ca="1" si="1610"/>
        <v>0</v>
      </c>
      <c r="M4914" s="44" t="str">
        <f t="shared" si="1608"/>
        <v/>
      </c>
      <c r="N4914" s="45" t="str">
        <f t="shared" ca="1" si="1612"/>
        <v/>
      </c>
      <c r="O4914" s="108">
        <f t="shared" si="1606"/>
        <v>0</v>
      </c>
      <c r="P4914" s="21" t="e">
        <f t="shared" ref="P4914:P4977" si="1614">+VLOOKUP(D4902,$E$2:$F$5,2,0)</f>
        <v>#N/A</v>
      </c>
      <c r="Q4914" s="21" t="e">
        <f t="shared" ref="Q4914:Q4977" si="1615">+VLOOKUP(E4902,$E$2:$F$5,2,0)</f>
        <v>#N/A</v>
      </c>
      <c r="R4914" s="21" t="e">
        <f t="shared" ref="R4914:R4977" si="1616">+VLOOKUP(F4902,$E$2:$F$5,2,0)</f>
        <v>#N/A</v>
      </c>
      <c r="S4914" s="21" t="e">
        <f t="shared" ref="S4914:S4977" si="1617">+VLOOKUP(G4902,$E$2:$F$5,2,0)</f>
        <v>#N/A</v>
      </c>
      <c r="T4914" s="29" t="e">
        <f t="shared" si="1609"/>
        <v>#N/A</v>
      </c>
      <c r="U4914" s="34">
        <f t="shared" ref="U4914:U4977" si="1618">+H4902+365*I4902</f>
        <v>0</v>
      </c>
      <c r="V4914" s="16">
        <f t="shared" ca="1" si="1602"/>
        <v>44139</v>
      </c>
      <c r="W4914" s="56">
        <f t="shared" ca="1" si="1603"/>
        <v>10</v>
      </c>
      <c r="X4914" s="56">
        <f t="shared" ca="1" si="1604"/>
        <v>2020</v>
      </c>
      <c r="Y4914" s="55" t="str">
        <f t="shared" ca="1" si="1605"/>
        <v>10-2020</v>
      </c>
      <c r="Z4914" s="51">
        <f ca="1">IFERROR(VLOOKUP(Y4914,IPC!$E$2:$F$1745,2,0),IPC!$H$1)</f>
        <v>138.32155800000001</v>
      </c>
      <c r="AA4914" s="48">
        <f t="shared" ref="AA4914:AA4977" si="1619">+MONTH(H4902)</f>
        <v>1</v>
      </c>
      <c r="AB4914" s="48">
        <f t="shared" ref="AB4914:AB4977" si="1620">+YEAR(H4902)</f>
        <v>1900</v>
      </c>
      <c r="AC4914" s="32" t="str">
        <f t="shared" si="1613"/>
        <v>1-1900</v>
      </c>
      <c r="AD4914" s="50">
        <f>IFERROR(VLOOKUP(AC4914,IPC!$E$2:$F$1745,2,0),IPC!$H$1)</f>
        <v>138.32155800000001</v>
      </c>
    </row>
    <row r="4915" spans="10:30" x14ac:dyDescent="0.25">
      <c r="J4915" s="44" t="str">
        <f t="shared" si="1607"/>
        <v/>
      </c>
      <c r="K4915" s="33" t="str">
        <f t="shared" ca="1" si="1611"/>
        <v/>
      </c>
      <c r="L4915" s="108">
        <f t="shared" ca="1" si="1610"/>
        <v>0</v>
      </c>
      <c r="M4915" s="44" t="str">
        <f t="shared" si="1608"/>
        <v/>
      </c>
      <c r="N4915" s="45" t="str">
        <f t="shared" ca="1" si="1612"/>
        <v/>
      </c>
      <c r="O4915" s="108">
        <f t="shared" si="1606"/>
        <v>0</v>
      </c>
      <c r="P4915" s="21" t="e">
        <f t="shared" si="1614"/>
        <v>#N/A</v>
      </c>
      <c r="Q4915" s="21" t="e">
        <f t="shared" si="1615"/>
        <v>#N/A</v>
      </c>
      <c r="R4915" s="21" t="e">
        <f t="shared" si="1616"/>
        <v>#N/A</v>
      </c>
      <c r="S4915" s="21" t="e">
        <f t="shared" si="1617"/>
        <v>#N/A</v>
      </c>
      <c r="T4915" s="29" t="e">
        <f t="shared" si="1609"/>
        <v>#N/A</v>
      </c>
      <c r="U4915" s="34">
        <f t="shared" si="1618"/>
        <v>0</v>
      </c>
      <c r="V4915" s="16">
        <f t="shared" ca="1" si="1602"/>
        <v>44139</v>
      </c>
      <c r="W4915" s="56">
        <f t="shared" ca="1" si="1603"/>
        <v>10</v>
      </c>
      <c r="X4915" s="56">
        <f t="shared" ca="1" si="1604"/>
        <v>2020</v>
      </c>
      <c r="Y4915" s="55" t="str">
        <f t="shared" ca="1" si="1605"/>
        <v>10-2020</v>
      </c>
      <c r="Z4915" s="51">
        <f ca="1">IFERROR(VLOOKUP(Y4915,IPC!$E$2:$F$1745,2,0),IPC!$H$1)</f>
        <v>138.32155800000001</v>
      </c>
      <c r="AA4915" s="48">
        <f t="shared" si="1619"/>
        <v>1</v>
      </c>
      <c r="AB4915" s="48">
        <f t="shared" si="1620"/>
        <v>1900</v>
      </c>
      <c r="AC4915" s="32" t="str">
        <f t="shared" si="1613"/>
        <v>1-1900</v>
      </c>
      <c r="AD4915" s="50">
        <f>IFERROR(VLOOKUP(AC4915,IPC!$E$2:$F$1745,2,0),IPC!$H$1)</f>
        <v>138.32155800000001</v>
      </c>
    </row>
    <row r="4916" spans="10:30" x14ac:dyDescent="0.25">
      <c r="J4916" s="44" t="str">
        <f t="shared" si="1607"/>
        <v/>
      </c>
      <c r="K4916" s="33" t="str">
        <f t="shared" ca="1" si="1611"/>
        <v/>
      </c>
      <c r="L4916" s="108">
        <f t="shared" ca="1" si="1610"/>
        <v>0</v>
      </c>
      <c r="M4916" s="44" t="str">
        <f t="shared" si="1608"/>
        <v/>
      </c>
      <c r="N4916" s="45" t="str">
        <f t="shared" ca="1" si="1612"/>
        <v/>
      </c>
      <c r="O4916" s="108">
        <f t="shared" si="1606"/>
        <v>0</v>
      </c>
      <c r="P4916" s="21" t="e">
        <f t="shared" si="1614"/>
        <v>#N/A</v>
      </c>
      <c r="Q4916" s="21" t="e">
        <f t="shared" si="1615"/>
        <v>#N/A</v>
      </c>
      <c r="R4916" s="21" t="e">
        <f t="shared" si="1616"/>
        <v>#N/A</v>
      </c>
      <c r="S4916" s="21" t="e">
        <f t="shared" si="1617"/>
        <v>#N/A</v>
      </c>
      <c r="T4916" s="29" t="e">
        <f t="shared" si="1609"/>
        <v>#N/A</v>
      </c>
      <c r="U4916" s="34">
        <f t="shared" si="1618"/>
        <v>0</v>
      </c>
      <c r="V4916" s="16">
        <f t="shared" ca="1" si="1602"/>
        <v>44139</v>
      </c>
      <c r="W4916" s="56">
        <f t="shared" ca="1" si="1603"/>
        <v>10</v>
      </c>
      <c r="X4916" s="56">
        <f t="shared" ca="1" si="1604"/>
        <v>2020</v>
      </c>
      <c r="Y4916" s="55" t="str">
        <f t="shared" ca="1" si="1605"/>
        <v>10-2020</v>
      </c>
      <c r="Z4916" s="51">
        <f ca="1">IFERROR(VLOOKUP(Y4916,IPC!$E$2:$F$1745,2,0),IPC!$H$1)</f>
        <v>138.32155800000001</v>
      </c>
      <c r="AA4916" s="48">
        <f t="shared" si="1619"/>
        <v>1</v>
      </c>
      <c r="AB4916" s="48">
        <f t="shared" si="1620"/>
        <v>1900</v>
      </c>
      <c r="AC4916" s="32" t="str">
        <f t="shared" si="1613"/>
        <v>1-1900</v>
      </c>
      <c r="AD4916" s="50">
        <f>IFERROR(VLOOKUP(AC4916,IPC!$E$2:$F$1745,2,0),IPC!$H$1)</f>
        <v>138.32155800000001</v>
      </c>
    </row>
    <row r="4917" spans="10:30" x14ac:dyDescent="0.25">
      <c r="J4917" s="44" t="str">
        <f t="shared" si="1607"/>
        <v/>
      </c>
      <c r="K4917" s="33" t="str">
        <f t="shared" ca="1" si="1611"/>
        <v/>
      </c>
      <c r="L4917" s="108">
        <f t="shared" ca="1" si="1610"/>
        <v>0</v>
      </c>
      <c r="M4917" s="44" t="str">
        <f t="shared" si="1608"/>
        <v/>
      </c>
      <c r="N4917" s="45" t="str">
        <f t="shared" ca="1" si="1612"/>
        <v/>
      </c>
      <c r="O4917" s="108">
        <f t="shared" si="1606"/>
        <v>0</v>
      </c>
      <c r="P4917" s="21" t="e">
        <f t="shared" si="1614"/>
        <v>#N/A</v>
      </c>
      <c r="Q4917" s="21" t="e">
        <f t="shared" si="1615"/>
        <v>#N/A</v>
      </c>
      <c r="R4917" s="21" t="e">
        <f t="shared" si="1616"/>
        <v>#N/A</v>
      </c>
      <c r="S4917" s="21" t="e">
        <f t="shared" si="1617"/>
        <v>#N/A</v>
      </c>
      <c r="T4917" s="29" t="e">
        <f t="shared" si="1609"/>
        <v>#N/A</v>
      </c>
      <c r="U4917" s="34">
        <f t="shared" si="1618"/>
        <v>0</v>
      </c>
      <c r="V4917" s="16">
        <f t="shared" ca="1" si="1602"/>
        <v>44139</v>
      </c>
      <c r="W4917" s="56">
        <f t="shared" ca="1" si="1603"/>
        <v>10</v>
      </c>
      <c r="X4917" s="56">
        <f t="shared" ca="1" si="1604"/>
        <v>2020</v>
      </c>
      <c r="Y4917" s="55" t="str">
        <f t="shared" ca="1" si="1605"/>
        <v>10-2020</v>
      </c>
      <c r="Z4917" s="51">
        <f ca="1">IFERROR(VLOOKUP(Y4917,IPC!$E$2:$F$1745,2,0),IPC!$H$1)</f>
        <v>138.32155800000001</v>
      </c>
      <c r="AA4917" s="48">
        <f t="shared" si="1619"/>
        <v>1</v>
      </c>
      <c r="AB4917" s="48">
        <f t="shared" si="1620"/>
        <v>1900</v>
      </c>
      <c r="AC4917" s="32" t="str">
        <f t="shared" si="1613"/>
        <v>1-1900</v>
      </c>
      <c r="AD4917" s="50">
        <f>IFERROR(VLOOKUP(AC4917,IPC!$E$2:$F$1745,2,0),IPC!$H$1)</f>
        <v>138.32155800000001</v>
      </c>
    </row>
    <row r="4918" spans="10:30" x14ac:dyDescent="0.25">
      <c r="J4918" s="44" t="str">
        <f t="shared" si="1607"/>
        <v/>
      </c>
      <c r="K4918" s="33" t="str">
        <f t="shared" ca="1" si="1611"/>
        <v/>
      </c>
      <c r="L4918" s="108">
        <f t="shared" ca="1" si="1610"/>
        <v>0</v>
      </c>
      <c r="M4918" s="44" t="str">
        <f t="shared" si="1608"/>
        <v/>
      </c>
      <c r="N4918" s="45" t="str">
        <f t="shared" ca="1" si="1612"/>
        <v/>
      </c>
      <c r="O4918" s="108">
        <f t="shared" si="1606"/>
        <v>0</v>
      </c>
      <c r="P4918" s="21" t="e">
        <f t="shared" si="1614"/>
        <v>#N/A</v>
      </c>
      <c r="Q4918" s="21" t="e">
        <f t="shared" si="1615"/>
        <v>#N/A</v>
      </c>
      <c r="R4918" s="21" t="e">
        <f t="shared" si="1616"/>
        <v>#N/A</v>
      </c>
      <c r="S4918" s="21" t="e">
        <f t="shared" si="1617"/>
        <v>#N/A</v>
      </c>
      <c r="T4918" s="29" t="e">
        <f t="shared" si="1609"/>
        <v>#N/A</v>
      </c>
      <c r="U4918" s="34">
        <f t="shared" si="1618"/>
        <v>0</v>
      </c>
      <c r="V4918" s="16">
        <f t="shared" ca="1" si="1602"/>
        <v>44139</v>
      </c>
      <c r="W4918" s="56">
        <f t="shared" ca="1" si="1603"/>
        <v>10</v>
      </c>
      <c r="X4918" s="56">
        <f t="shared" ca="1" si="1604"/>
        <v>2020</v>
      </c>
      <c r="Y4918" s="55" t="str">
        <f t="shared" ca="1" si="1605"/>
        <v>10-2020</v>
      </c>
      <c r="Z4918" s="51">
        <f ca="1">IFERROR(VLOOKUP(Y4918,IPC!$E$2:$F$1745,2,0),IPC!$H$1)</f>
        <v>138.32155800000001</v>
      </c>
      <c r="AA4918" s="48">
        <f t="shared" si="1619"/>
        <v>1</v>
      </c>
      <c r="AB4918" s="48">
        <f t="shared" si="1620"/>
        <v>1900</v>
      </c>
      <c r="AC4918" s="32" t="str">
        <f t="shared" si="1613"/>
        <v>1-1900</v>
      </c>
      <c r="AD4918" s="50">
        <f>IFERROR(VLOOKUP(AC4918,IPC!$E$2:$F$1745,2,0),IPC!$H$1)</f>
        <v>138.32155800000001</v>
      </c>
    </row>
    <row r="4919" spans="10:30" x14ac:dyDescent="0.25">
      <c r="J4919" s="44" t="str">
        <f t="shared" si="1607"/>
        <v/>
      </c>
      <c r="K4919" s="33" t="str">
        <f t="shared" ca="1" si="1611"/>
        <v/>
      </c>
      <c r="L4919" s="108">
        <f t="shared" ca="1" si="1610"/>
        <v>0</v>
      </c>
      <c r="M4919" s="44" t="str">
        <f t="shared" si="1608"/>
        <v/>
      </c>
      <c r="N4919" s="45" t="str">
        <f t="shared" ca="1" si="1612"/>
        <v/>
      </c>
      <c r="O4919" s="108">
        <f t="shared" si="1606"/>
        <v>0</v>
      </c>
      <c r="P4919" s="21" t="e">
        <f t="shared" si="1614"/>
        <v>#N/A</v>
      </c>
      <c r="Q4919" s="21" t="e">
        <f t="shared" si="1615"/>
        <v>#N/A</v>
      </c>
      <c r="R4919" s="21" t="e">
        <f t="shared" si="1616"/>
        <v>#N/A</v>
      </c>
      <c r="S4919" s="21" t="e">
        <f t="shared" si="1617"/>
        <v>#N/A</v>
      </c>
      <c r="T4919" s="29" t="e">
        <f t="shared" si="1609"/>
        <v>#N/A</v>
      </c>
      <c r="U4919" s="34">
        <f t="shared" si="1618"/>
        <v>0</v>
      </c>
      <c r="V4919" s="16">
        <f t="shared" ca="1" si="1602"/>
        <v>44139</v>
      </c>
      <c r="W4919" s="56">
        <f t="shared" ca="1" si="1603"/>
        <v>10</v>
      </c>
      <c r="X4919" s="56">
        <f t="shared" ca="1" si="1604"/>
        <v>2020</v>
      </c>
      <c r="Y4919" s="55" t="str">
        <f t="shared" ca="1" si="1605"/>
        <v>10-2020</v>
      </c>
      <c r="Z4919" s="51">
        <f ca="1">IFERROR(VLOOKUP(Y4919,IPC!$E$2:$F$1745,2,0),IPC!$H$1)</f>
        <v>138.32155800000001</v>
      </c>
      <c r="AA4919" s="48">
        <f t="shared" si="1619"/>
        <v>1</v>
      </c>
      <c r="AB4919" s="48">
        <f t="shared" si="1620"/>
        <v>1900</v>
      </c>
      <c r="AC4919" s="32" t="str">
        <f t="shared" si="1613"/>
        <v>1-1900</v>
      </c>
      <c r="AD4919" s="50">
        <f>IFERROR(VLOOKUP(AC4919,IPC!$E$2:$F$1745,2,0),IPC!$H$1)</f>
        <v>138.32155800000001</v>
      </c>
    </row>
    <row r="4920" spans="10:30" x14ac:dyDescent="0.25">
      <c r="J4920" s="44" t="str">
        <f t="shared" si="1607"/>
        <v/>
      </c>
      <c r="K4920" s="33" t="str">
        <f t="shared" ca="1" si="1611"/>
        <v/>
      </c>
      <c r="L4920" s="108">
        <f t="shared" ca="1" si="1610"/>
        <v>0</v>
      </c>
      <c r="M4920" s="44" t="str">
        <f t="shared" si="1608"/>
        <v/>
      </c>
      <c r="N4920" s="45" t="str">
        <f t="shared" ca="1" si="1612"/>
        <v/>
      </c>
      <c r="O4920" s="108">
        <f t="shared" si="1606"/>
        <v>0</v>
      </c>
      <c r="P4920" s="21" t="e">
        <f t="shared" si="1614"/>
        <v>#N/A</v>
      </c>
      <c r="Q4920" s="21" t="e">
        <f t="shared" si="1615"/>
        <v>#N/A</v>
      </c>
      <c r="R4920" s="21" t="e">
        <f t="shared" si="1616"/>
        <v>#N/A</v>
      </c>
      <c r="S4920" s="21" t="e">
        <f t="shared" si="1617"/>
        <v>#N/A</v>
      </c>
      <c r="T4920" s="29" t="e">
        <f t="shared" si="1609"/>
        <v>#N/A</v>
      </c>
      <c r="U4920" s="34">
        <f t="shared" si="1618"/>
        <v>0</v>
      </c>
      <c r="V4920" s="16">
        <f t="shared" ca="1" si="1602"/>
        <v>44139</v>
      </c>
      <c r="W4920" s="56">
        <f t="shared" ca="1" si="1603"/>
        <v>10</v>
      </c>
      <c r="X4920" s="56">
        <f t="shared" ca="1" si="1604"/>
        <v>2020</v>
      </c>
      <c r="Y4920" s="55" t="str">
        <f t="shared" ca="1" si="1605"/>
        <v>10-2020</v>
      </c>
      <c r="Z4920" s="51">
        <f ca="1">IFERROR(VLOOKUP(Y4920,IPC!$E$2:$F$1745,2,0),IPC!$H$1)</f>
        <v>138.32155800000001</v>
      </c>
      <c r="AA4920" s="48">
        <f t="shared" si="1619"/>
        <v>1</v>
      </c>
      <c r="AB4920" s="48">
        <f t="shared" si="1620"/>
        <v>1900</v>
      </c>
      <c r="AC4920" s="32" t="str">
        <f t="shared" si="1613"/>
        <v>1-1900</v>
      </c>
      <c r="AD4920" s="50">
        <f>IFERROR(VLOOKUP(AC4920,IPC!$E$2:$F$1745,2,0),IPC!$H$1)</f>
        <v>138.32155800000001</v>
      </c>
    </row>
    <row r="4921" spans="10:30" x14ac:dyDescent="0.25">
      <c r="J4921" s="44" t="str">
        <f t="shared" si="1607"/>
        <v/>
      </c>
      <c r="K4921" s="33" t="str">
        <f t="shared" ca="1" si="1611"/>
        <v/>
      </c>
      <c r="L4921" s="108">
        <f t="shared" ca="1" si="1610"/>
        <v>0</v>
      </c>
      <c r="M4921" s="44" t="str">
        <f t="shared" si="1608"/>
        <v/>
      </c>
      <c r="N4921" s="45" t="str">
        <f t="shared" ca="1" si="1612"/>
        <v/>
      </c>
      <c r="O4921" s="108">
        <f t="shared" si="1606"/>
        <v>0</v>
      </c>
      <c r="P4921" s="21" t="e">
        <f t="shared" si="1614"/>
        <v>#N/A</v>
      </c>
      <c r="Q4921" s="21" t="e">
        <f t="shared" si="1615"/>
        <v>#N/A</v>
      </c>
      <c r="R4921" s="21" t="e">
        <f t="shared" si="1616"/>
        <v>#N/A</v>
      </c>
      <c r="S4921" s="21" t="e">
        <f t="shared" si="1617"/>
        <v>#N/A</v>
      </c>
      <c r="T4921" s="29" t="e">
        <f t="shared" si="1609"/>
        <v>#N/A</v>
      </c>
      <c r="U4921" s="34">
        <f t="shared" si="1618"/>
        <v>0</v>
      </c>
      <c r="V4921" s="16">
        <f t="shared" ca="1" si="1602"/>
        <v>44139</v>
      </c>
      <c r="W4921" s="56">
        <f t="shared" ca="1" si="1603"/>
        <v>10</v>
      </c>
      <c r="X4921" s="56">
        <f t="shared" ca="1" si="1604"/>
        <v>2020</v>
      </c>
      <c r="Y4921" s="55" t="str">
        <f t="shared" ca="1" si="1605"/>
        <v>10-2020</v>
      </c>
      <c r="Z4921" s="51">
        <f ca="1">IFERROR(VLOOKUP(Y4921,IPC!$E$2:$F$1745,2,0),IPC!$H$1)</f>
        <v>138.32155800000001</v>
      </c>
      <c r="AA4921" s="48">
        <f t="shared" si="1619"/>
        <v>1</v>
      </c>
      <c r="AB4921" s="48">
        <f t="shared" si="1620"/>
        <v>1900</v>
      </c>
      <c r="AC4921" s="32" t="str">
        <f t="shared" si="1613"/>
        <v>1-1900</v>
      </c>
      <c r="AD4921" s="50">
        <f>IFERROR(VLOOKUP(AC4921,IPC!$E$2:$F$1745,2,0),IPC!$H$1)</f>
        <v>138.32155800000001</v>
      </c>
    </row>
    <row r="4922" spans="10:30" x14ac:dyDescent="0.25">
      <c r="J4922" s="44" t="str">
        <f t="shared" si="1607"/>
        <v/>
      </c>
      <c r="K4922" s="33" t="str">
        <f t="shared" ca="1" si="1611"/>
        <v/>
      </c>
      <c r="L4922" s="108">
        <f t="shared" ca="1" si="1610"/>
        <v>0</v>
      </c>
      <c r="M4922" s="44" t="str">
        <f t="shared" si="1608"/>
        <v/>
      </c>
      <c r="N4922" s="45" t="str">
        <f t="shared" ca="1" si="1612"/>
        <v/>
      </c>
      <c r="O4922" s="108">
        <f t="shared" si="1606"/>
        <v>0</v>
      </c>
      <c r="P4922" s="21" t="e">
        <f t="shared" si="1614"/>
        <v>#N/A</v>
      </c>
      <c r="Q4922" s="21" t="e">
        <f t="shared" si="1615"/>
        <v>#N/A</v>
      </c>
      <c r="R4922" s="21" t="e">
        <f t="shared" si="1616"/>
        <v>#N/A</v>
      </c>
      <c r="S4922" s="21" t="e">
        <f t="shared" si="1617"/>
        <v>#N/A</v>
      </c>
      <c r="T4922" s="29" t="e">
        <f t="shared" si="1609"/>
        <v>#N/A</v>
      </c>
      <c r="U4922" s="34">
        <f t="shared" si="1618"/>
        <v>0</v>
      </c>
      <c r="V4922" s="16">
        <f t="shared" ref="V4922:V4985" ca="1" si="1621">+TODAY()</f>
        <v>44139</v>
      </c>
      <c r="W4922" s="56">
        <f t="shared" ref="W4922:W4985" ca="1" si="1622">+MONTH(V4922)-1</f>
        <v>10</v>
      </c>
      <c r="X4922" s="56">
        <f t="shared" ref="X4922:X4985" ca="1" si="1623">+YEAR(V4922)</f>
        <v>2020</v>
      </c>
      <c r="Y4922" s="55" t="str">
        <f t="shared" ref="Y4922:Y4985" ca="1" si="1624">+W4922&amp;"-"&amp;X4922</f>
        <v>10-2020</v>
      </c>
      <c r="Z4922" s="51">
        <f ca="1">IFERROR(VLOOKUP(Y4922,IPC!$E$2:$F$1745,2,0),IPC!$H$1)</f>
        <v>138.32155800000001</v>
      </c>
      <c r="AA4922" s="48">
        <f t="shared" si="1619"/>
        <v>1</v>
      </c>
      <c r="AB4922" s="48">
        <f t="shared" si="1620"/>
        <v>1900</v>
      </c>
      <c r="AC4922" s="32" t="str">
        <f t="shared" si="1613"/>
        <v>1-1900</v>
      </c>
      <c r="AD4922" s="50">
        <f>IFERROR(VLOOKUP(AC4922,IPC!$E$2:$F$1745,2,0),IPC!$H$1)</f>
        <v>138.32155800000001</v>
      </c>
    </row>
    <row r="4923" spans="10:30" x14ac:dyDescent="0.25">
      <c r="J4923" s="44" t="str">
        <f t="shared" si="1607"/>
        <v/>
      </c>
      <c r="K4923" s="33" t="str">
        <f t="shared" ca="1" si="1611"/>
        <v/>
      </c>
      <c r="L4923" s="108">
        <f t="shared" ca="1" si="1610"/>
        <v>0</v>
      </c>
      <c r="M4923" s="44" t="str">
        <f t="shared" si="1608"/>
        <v/>
      </c>
      <c r="N4923" s="45" t="str">
        <f t="shared" ca="1" si="1612"/>
        <v/>
      </c>
      <c r="O4923" s="108">
        <f t="shared" si="1606"/>
        <v>0</v>
      </c>
      <c r="P4923" s="21" t="e">
        <f t="shared" si="1614"/>
        <v>#N/A</v>
      </c>
      <c r="Q4923" s="21" t="e">
        <f t="shared" si="1615"/>
        <v>#N/A</v>
      </c>
      <c r="R4923" s="21" t="e">
        <f t="shared" si="1616"/>
        <v>#N/A</v>
      </c>
      <c r="S4923" s="21" t="e">
        <f t="shared" si="1617"/>
        <v>#N/A</v>
      </c>
      <c r="T4923" s="29" t="e">
        <f t="shared" si="1609"/>
        <v>#N/A</v>
      </c>
      <c r="U4923" s="34">
        <f t="shared" si="1618"/>
        <v>0</v>
      </c>
      <c r="V4923" s="16">
        <f t="shared" ca="1" si="1621"/>
        <v>44139</v>
      </c>
      <c r="W4923" s="56">
        <f t="shared" ca="1" si="1622"/>
        <v>10</v>
      </c>
      <c r="X4923" s="56">
        <f t="shared" ca="1" si="1623"/>
        <v>2020</v>
      </c>
      <c r="Y4923" s="55" t="str">
        <f t="shared" ca="1" si="1624"/>
        <v>10-2020</v>
      </c>
      <c r="Z4923" s="51">
        <f ca="1">IFERROR(VLOOKUP(Y4923,IPC!$E$2:$F$1745,2,0),IPC!$H$1)</f>
        <v>138.32155800000001</v>
      </c>
      <c r="AA4923" s="48">
        <f t="shared" si="1619"/>
        <v>1</v>
      </c>
      <c r="AB4923" s="48">
        <f t="shared" si="1620"/>
        <v>1900</v>
      </c>
      <c r="AC4923" s="32" t="str">
        <f t="shared" si="1613"/>
        <v>1-1900</v>
      </c>
      <c r="AD4923" s="50">
        <f>IFERROR(VLOOKUP(AC4923,IPC!$E$2:$F$1745,2,0),IPC!$H$1)</f>
        <v>138.32155800000001</v>
      </c>
    </row>
    <row r="4924" spans="10:30" x14ac:dyDescent="0.25">
      <c r="J4924" s="44" t="str">
        <f t="shared" si="1607"/>
        <v/>
      </c>
      <c r="K4924" s="33" t="str">
        <f t="shared" ca="1" si="1611"/>
        <v/>
      </c>
      <c r="L4924" s="108">
        <f t="shared" ca="1" si="1610"/>
        <v>0</v>
      </c>
      <c r="M4924" s="44" t="str">
        <f t="shared" si="1608"/>
        <v/>
      </c>
      <c r="N4924" s="45" t="str">
        <f t="shared" ca="1" si="1612"/>
        <v/>
      </c>
      <c r="O4924" s="108">
        <f t="shared" si="1606"/>
        <v>0</v>
      </c>
      <c r="P4924" s="21" t="e">
        <f t="shared" si="1614"/>
        <v>#N/A</v>
      </c>
      <c r="Q4924" s="21" t="e">
        <f t="shared" si="1615"/>
        <v>#N/A</v>
      </c>
      <c r="R4924" s="21" t="e">
        <f t="shared" si="1616"/>
        <v>#N/A</v>
      </c>
      <c r="S4924" s="21" t="e">
        <f t="shared" si="1617"/>
        <v>#N/A</v>
      </c>
      <c r="T4924" s="29" t="e">
        <f t="shared" si="1609"/>
        <v>#N/A</v>
      </c>
      <c r="U4924" s="34">
        <f t="shared" si="1618"/>
        <v>0</v>
      </c>
      <c r="V4924" s="16">
        <f t="shared" ca="1" si="1621"/>
        <v>44139</v>
      </c>
      <c r="W4924" s="56">
        <f t="shared" ca="1" si="1622"/>
        <v>10</v>
      </c>
      <c r="X4924" s="56">
        <f t="shared" ca="1" si="1623"/>
        <v>2020</v>
      </c>
      <c r="Y4924" s="55" t="str">
        <f t="shared" ca="1" si="1624"/>
        <v>10-2020</v>
      </c>
      <c r="Z4924" s="51">
        <f ca="1">IFERROR(VLOOKUP(Y4924,IPC!$E$2:$F$1745,2,0),IPC!$H$1)</f>
        <v>138.32155800000001</v>
      </c>
      <c r="AA4924" s="48">
        <f t="shared" si="1619"/>
        <v>1</v>
      </c>
      <c r="AB4924" s="48">
        <f t="shared" si="1620"/>
        <v>1900</v>
      </c>
      <c r="AC4924" s="32" t="str">
        <f t="shared" si="1613"/>
        <v>1-1900</v>
      </c>
      <c r="AD4924" s="50">
        <f>IFERROR(VLOOKUP(AC4924,IPC!$E$2:$F$1745,2,0),IPC!$H$1)</f>
        <v>138.32155800000001</v>
      </c>
    </row>
    <row r="4925" spans="10:30" x14ac:dyDescent="0.25">
      <c r="J4925" s="44" t="str">
        <f t="shared" si="1607"/>
        <v/>
      </c>
      <c r="K4925" s="33" t="str">
        <f t="shared" ca="1" si="1611"/>
        <v/>
      </c>
      <c r="L4925" s="108">
        <f t="shared" ca="1" si="1610"/>
        <v>0</v>
      </c>
      <c r="M4925" s="44" t="str">
        <f t="shared" si="1608"/>
        <v/>
      </c>
      <c r="N4925" s="45" t="str">
        <f t="shared" ca="1" si="1612"/>
        <v/>
      </c>
      <c r="O4925" s="108">
        <f t="shared" si="1606"/>
        <v>0</v>
      </c>
      <c r="P4925" s="21" t="e">
        <f t="shared" si="1614"/>
        <v>#N/A</v>
      </c>
      <c r="Q4925" s="21" t="e">
        <f t="shared" si="1615"/>
        <v>#N/A</v>
      </c>
      <c r="R4925" s="21" t="e">
        <f t="shared" si="1616"/>
        <v>#N/A</v>
      </c>
      <c r="S4925" s="21" t="e">
        <f t="shared" si="1617"/>
        <v>#N/A</v>
      </c>
      <c r="T4925" s="29" t="e">
        <f t="shared" si="1609"/>
        <v>#N/A</v>
      </c>
      <c r="U4925" s="34">
        <f t="shared" si="1618"/>
        <v>0</v>
      </c>
      <c r="V4925" s="16">
        <f t="shared" ca="1" si="1621"/>
        <v>44139</v>
      </c>
      <c r="W4925" s="56">
        <f t="shared" ca="1" si="1622"/>
        <v>10</v>
      </c>
      <c r="X4925" s="56">
        <f t="shared" ca="1" si="1623"/>
        <v>2020</v>
      </c>
      <c r="Y4925" s="55" t="str">
        <f t="shared" ca="1" si="1624"/>
        <v>10-2020</v>
      </c>
      <c r="Z4925" s="51">
        <f ca="1">IFERROR(VLOOKUP(Y4925,IPC!$E$2:$F$1745,2,0),IPC!$H$1)</f>
        <v>138.32155800000001</v>
      </c>
      <c r="AA4925" s="48">
        <f t="shared" si="1619"/>
        <v>1</v>
      </c>
      <c r="AB4925" s="48">
        <f t="shared" si="1620"/>
        <v>1900</v>
      </c>
      <c r="AC4925" s="32" t="str">
        <f t="shared" si="1613"/>
        <v>1-1900</v>
      </c>
      <c r="AD4925" s="50">
        <f>IFERROR(VLOOKUP(AC4925,IPC!$E$2:$F$1745,2,0),IPC!$H$1)</f>
        <v>138.32155800000001</v>
      </c>
    </row>
    <row r="4926" spans="10:30" x14ac:dyDescent="0.25">
      <c r="J4926" s="44" t="str">
        <f t="shared" si="1607"/>
        <v/>
      </c>
      <c r="K4926" s="33" t="str">
        <f t="shared" ca="1" si="1611"/>
        <v/>
      </c>
      <c r="L4926" s="108">
        <f t="shared" ca="1" si="1610"/>
        <v>0</v>
      </c>
      <c r="M4926" s="44" t="str">
        <f t="shared" si="1608"/>
        <v/>
      </c>
      <c r="N4926" s="45" t="str">
        <f t="shared" ca="1" si="1612"/>
        <v/>
      </c>
      <c r="O4926" s="108">
        <f t="shared" si="1606"/>
        <v>0</v>
      </c>
      <c r="P4926" s="21" t="e">
        <f t="shared" si="1614"/>
        <v>#N/A</v>
      </c>
      <c r="Q4926" s="21" t="e">
        <f t="shared" si="1615"/>
        <v>#N/A</v>
      </c>
      <c r="R4926" s="21" t="e">
        <f t="shared" si="1616"/>
        <v>#N/A</v>
      </c>
      <c r="S4926" s="21" t="e">
        <f t="shared" si="1617"/>
        <v>#N/A</v>
      </c>
      <c r="T4926" s="29" t="e">
        <f t="shared" si="1609"/>
        <v>#N/A</v>
      </c>
      <c r="U4926" s="34">
        <f t="shared" si="1618"/>
        <v>0</v>
      </c>
      <c r="V4926" s="16">
        <f t="shared" ca="1" si="1621"/>
        <v>44139</v>
      </c>
      <c r="W4926" s="56">
        <f t="shared" ca="1" si="1622"/>
        <v>10</v>
      </c>
      <c r="X4926" s="56">
        <f t="shared" ca="1" si="1623"/>
        <v>2020</v>
      </c>
      <c r="Y4926" s="55" t="str">
        <f t="shared" ca="1" si="1624"/>
        <v>10-2020</v>
      </c>
      <c r="Z4926" s="51">
        <f ca="1">IFERROR(VLOOKUP(Y4926,IPC!$E$2:$F$1745,2,0),IPC!$H$1)</f>
        <v>138.32155800000001</v>
      </c>
      <c r="AA4926" s="48">
        <f t="shared" si="1619"/>
        <v>1</v>
      </c>
      <c r="AB4926" s="48">
        <f t="shared" si="1620"/>
        <v>1900</v>
      </c>
      <c r="AC4926" s="32" t="str">
        <f t="shared" si="1613"/>
        <v>1-1900</v>
      </c>
      <c r="AD4926" s="50">
        <f>IFERROR(VLOOKUP(AC4926,IPC!$E$2:$F$1745,2,0),IPC!$H$1)</f>
        <v>138.32155800000001</v>
      </c>
    </row>
    <row r="4927" spans="10:30" x14ac:dyDescent="0.25">
      <c r="J4927" s="44" t="str">
        <f t="shared" si="1607"/>
        <v/>
      </c>
      <c r="K4927" s="33" t="str">
        <f t="shared" ca="1" si="1611"/>
        <v/>
      </c>
      <c r="L4927" s="108">
        <f t="shared" ca="1" si="1610"/>
        <v>0</v>
      </c>
      <c r="M4927" s="44" t="str">
        <f t="shared" si="1608"/>
        <v/>
      </c>
      <c r="N4927" s="45" t="str">
        <f t="shared" ca="1" si="1612"/>
        <v/>
      </c>
      <c r="O4927" s="108">
        <f t="shared" si="1606"/>
        <v>0</v>
      </c>
      <c r="P4927" s="21" t="e">
        <f t="shared" si="1614"/>
        <v>#N/A</v>
      </c>
      <c r="Q4927" s="21" t="e">
        <f t="shared" si="1615"/>
        <v>#N/A</v>
      </c>
      <c r="R4927" s="21" t="e">
        <f t="shared" si="1616"/>
        <v>#N/A</v>
      </c>
      <c r="S4927" s="21" t="e">
        <f t="shared" si="1617"/>
        <v>#N/A</v>
      </c>
      <c r="T4927" s="29" t="e">
        <f t="shared" si="1609"/>
        <v>#N/A</v>
      </c>
      <c r="U4927" s="34">
        <f t="shared" si="1618"/>
        <v>0</v>
      </c>
      <c r="V4927" s="16">
        <f t="shared" ca="1" si="1621"/>
        <v>44139</v>
      </c>
      <c r="W4927" s="56">
        <f t="shared" ca="1" si="1622"/>
        <v>10</v>
      </c>
      <c r="X4927" s="56">
        <f t="shared" ca="1" si="1623"/>
        <v>2020</v>
      </c>
      <c r="Y4927" s="55" t="str">
        <f t="shared" ca="1" si="1624"/>
        <v>10-2020</v>
      </c>
      <c r="Z4927" s="51">
        <f ca="1">IFERROR(VLOOKUP(Y4927,IPC!$E$2:$F$1745,2,0),IPC!$H$1)</f>
        <v>138.32155800000001</v>
      </c>
      <c r="AA4927" s="48">
        <f t="shared" si="1619"/>
        <v>1</v>
      </c>
      <c r="AB4927" s="48">
        <f t="shared" si="1620"/>
        <v>1900</v>
      </c>
      <c r="AC4927" s="32" t="str">
        <f t="shared" si="1613"/>
        <v>1-1900</v>
      </c>
      <c r="AD4927" s="50">
        <f>IFERROR(VLOOKUP(AC4927,IPC!$E$2:$F$1745,2,0),IPC!$H$1)</f>
        <v>138.32155800000001</v>
      </c>
    </row>
    <row r="4928" spans="10:30" x14ac:dyDescent="0.25">
      <c r="J4928" s="44" t="str">
        <f t="shared" si="1607"/>
        <v/>
      </c>
      <c r="K4928" s="33" t="str">
        <f t="shared" ca="1" si="1611"/>
        <v/>
      </c>
      <c r="L4928" s="108">
        <f t="shared" ca="1" si="1610"/>
        <v>0</v>
      </c>
      <c r="M4928" s="44" t="str">
        <f t="shared" si="1608"/>
        <v/>
      </c>
      <c r="N4928" s="45" t="str">
        <f t="shared" ca="1" si="1612"/>
        <v/>
      </c>
      <c r="O4928" s="108">
        <f t="shared" si="1606"/>
        <v>0</v>
      </c>
      <c r="P4928" s="21" t="e">
        <f t="shared" si="1614"/>
        <v>#N/A</v>
      </c>
      <c r="Q4928" s="21" t="e">
        <f t="shared" si="1615"/>
        <v>#N/A</v>
      </c>
      <c r="R4928" s="21" t="e">
        <f t="shared" si="1616"/>
        <v>#N/A</v>
      </c>
      <c r="S4928" s="21" t="e">
        <f t="shared" si="1617"/>
        <v>#N/A</v>
      </c>
      <c r="T4928" s="29" t="e">
        <f t="shared" si="1609"/>
        <v>#N/A</v>
      </c>
      <c r="U4928" s="34">
        <f t="shared" si="1618"/>
        <v>0</v>
      </c>
      <c r="V4928" s="16">
        <f t="shared" ca="1" si="1621"/>
        <v>44139</v>
      </c>
      <c r="W4928" s="56">
        <f t="shared" ca="1" si="1622"/>
        <v>10</v>
      </c>
      <c r="X4928" s="56">
        <f t="shared" ca="1" si="1623"/>
        <v>2020</v>
      </c>
      <c r="Y4928" s="55" t="str">
        <f t="shared" ca="1" si="1624"/>
        <v>10-2020</v>
      </c>
      <c r="Z4928" s="51">
        <f ca="1">IFERROR(VLOOKUP(Y4928,IPC!$E$2:$F$1745,2,0),IPC!$H$1)</f>
        <v>138.32155800000001</v>
      </c>
      <c r="AA4928" s="48">
        <f t="shared" si="1619"/>
        <v>1</v>
      </c>
      <c r="AB4928" s="48">
        <f t="shared" si="1620"/>
        <v>1900</v>
      </c>
      <c r="AC4928" s="32" t="str">
        <f t="shared" si="1613"/>
        <v>1-1900</v>
      </c>
      <c r="AD4928" s="50">
        <f>IFERROR(VLOOKUP(AC4928,IPC!$E$2:$F$1745,2,0),IPC!$H$1)</f>
        <v>138.32155800000001</v>
      </c>
    </row>
    <row r="4929" spans="10:30" x14ac:dyDescent="0.25">
      <c r="J4929" s="44" t="str">
        <f t="shared" si="1607"/>
        <v/>
      </c>
      <c r="K4929" s="33" t="str">
        <f t="shared" ca="1" si="1611"/>
        <v/>
      </c>
      <c r="L4929" s="108">
        <f t="shared" ca="1" si="1610"/>
        <v>0</v>
      </c>
      <c r="M4929" s="44" t="str">
        <f t="shared" si="1608"/>
        <v/>
      </c>
      <c r="N4929" s="45" t="str">
        <f t="shared" ca="1" si="1612"/>
        <v/>
      </c>
      <c r="O4929" s="108">
        <f t="shared" si="1606"/>
        <v>0</v>
      </c>
      <c r="P4929" s="21" t="e">
        <f t="shared" si="1614"/>
        <v>#N/A</v>
      </c>
      <c r="Q4929" s="21" t="e">
        <f t="shared" si="1615"/>
        <v>#N/A</v>
      </c>
      <c r="R4929" s="21" t="e">
        <f t="shared" si="1616"/>
        <v>#N/A</v>
      </c>
      <c r="S4929" s="21" t="e">
        <f t="shared" si="1617"/>
        <v>#N/A</v>
      </c>
      <c r="T4929" s="29" t="e">
        <f t="shared" si="1609"/>
        <v>#N/A</v>
      </c>
      <c r="U4929" s="34">
        <f t="shared" si="1618"/>
        <v>0</v>
      </c>
      <c r="V4929" s="16">
        <f t="shared" ca="1" si="1621"/>
        <v>44139</v>
      </c>
      <c r="W4929" s="56">
        <f t="shared" ca="1" si="1622"/>
        <v>10</v>
      </c>
      <c r="X4929" s="56">
        <f t="shared" ca="1" si="1623"/>
        <v>2020</v>
      </c>
      <c r="Y4929" s="55" t="str">
        <f t="shared" ca="1" si="1624"/>
        <v>10-2020</v>
      </c>
      <c r="Z4929" s="51">
        <f ca="1">IFERROR(VLOOKUP(Y4929,IPC!$E$2:$F$1745,2,0),IPC!$H$1)</f>
        <v>138.32155800000001</v>
      </c>
      <c r="AA4929" s="48">
        <f t="shared" si="1619"/>
        <v>1</v>
      </c>
      <c r="AB4929" s="48">
        <f t="shared" si="1620"/>
        <v>1900</v>
      </c>
      <c r="AC4929" s="32" t="str">
        <f t="shared" si="1613"/>
        <v>1-1900</v>
      </c>
      <c r="AD4929" s="50">
        <f>IFERROR(VLOOKUP(AC4929,IPC!$E$2:$F$1745,2,0),IPC!$H$1)</f>
        <v>138.32155800000001</v>
      </c>
    </row>
    <row r="4930" spans="10:30" x14ac:dyDescent="0.25">
      <c r="J4930" s="44" t="str">
        <f t="shared" si="1607"/>
        <v/>
      </c>
      <c r="K4930" s="33" t="str">
        <f t="shared" ca="1" si="1611"/>
        <v/>
      </c>
      <c r="L4930" s="108">
        <f t="shared" ca="1" si="1610"/>
        <v>0</v>
      </c>
      <c r="M4930" s="44" t="str">
        <f t="shared" si="1608"/>
        <v/>
      </c>
      <c r="N4930" s="45" t="str">
        <f t="shared" ca="1" si="1612"/>
        <v/>
      </c>
      <c r="O4930" s="108">
        <f t="shared" si="1606"/>
        <v>0</v>
      </c>
      <c r="P4930" s="21" t="e">
        <f t="shared" si="1614"/>
        <v>#N/A</v>
      </c>
      <c r="Q4930" s="21" t="e">
        <f t="shared" si="1615"/>
        <v>#N/A</v>
      </c>
      <c r="R4930" s="21" t="e">
        <f t="shared" si="1616"/>
        <v>#N/A</v>
      </c>
      <c r="S4930" s="21" t="e">
        <f t="shared" si="1617"/>
        <v>#N/A</v>
      </c>
      <c r="T4930" s="29" t="e">
        <f t="shared" si="1609"/>
        <v>#N/A</v>
      </c>
      <c r="U4930" s="34">
        <f t="shared" si="1618"/>
        <v>0</v>
      </c>
      <c r="V4930" s="16">
        <f t="shared" ca="1" si="1621"/>
        <v>44139</v>
      </c>
      <c r="W4930" s="56">
        <f t="shared" ca="1" si="1622"/>
        <v>10</v>
      </c>
      <c r="X4930" s="56">
        <f t="shared" ca="1" si="1623"/>
        <v>2020</v>
      </c>
      <c r="Y4930" s="55" t="str">
        <f t="shared" ca="1" si="1624"/>
        <v>10-2020</v>
      </c>
      <c r="Z4930" s="51">
        <f ca="1">IFERROR(VLOOKUP(Y4930,IPC!$E$2:$F$1745,2,0),IPC!$H$1)</f>
        <v>138.32155800000001</v>
      </c>
      <c r="AA4930" s="48">
        <f t="shared" si="1619"/>
        <v>1</v>
      </c>
      <c r="AB4930" s="48">
        <f t="shared" si="1620"/>
        <v>1900</v>
      </c>
      <c r="AC4930" s="32" t="str">
        <f t="shared" si="1613"/>
        <v>1-1900</v>
      </c>
      <c r="AD4930" s="50">
        <f>IFERROR(VLOOKUP(AC4930,IPC!$E$2:$F$1745,2,0),IPC!$H$1)</f>
        <v>138.32155800000001</v>
      </c>
    </row>
    <row r="4931" spans="10:30" x14ac:dyDescent="0.25">
      <c r="J4931" s="44" t="str">
        <f t="shared" si="1607"/>
        <v/>
      </c>
      <c r="K4931" s="33" t="str">
        <f t="shared" ca="1" si="1611"/>
        <v/>
      </c>
      <c r="L4931" s="108">
        <f t="shared" ca="1" si="1610"/>
        <v>0</v>
      </c>
      <c r="M4931" s="44" t="str">
        <f t="shared" si="1608"/>
        <v/>
      </c>
      <c r="N4931" s="45" t="str">
        <f t="shared" ca="1" si="1612"/>
        <v/>
      </c>
      <c r="O4931" s="108">
        <f t="shared" si="1606"/>
        <v>0</v>
      </c>
      <c r="P4931" s="21" t="e">
        <f t="shared" si="1614"/>
        <v>#N/A</v>
      </c>
      <c r="Q4931" s="21" t="e">
        <f t="shared" si="1615"/>
        <v>#N/A</v>
      </c>
      <c r="R4931" s="21" t="e">
        <f t="shared" si="1616"/>
        <v>#N/A</v>
      </c>
      <c r="S4931" s="21" t="e">
        <f t="shared" si="1617"/>
        <v>#N/A</v>
      </c>
      <c r="T4931" s="29" t="e">
        <f t="shared" si="1609"/>
        <v>#N/A</v>
      </c>
      <c r="U4931" s="34">
        <f t="shared" si="1618"/>
        <v>0</v>
      </c>
      <c r="V4931" s="16">
        <f t="shared" ca="1" si="1621"/>
        <v>44139</v>
      </c>
      <c r="W4931" s="56">
        <f t="shared" ca="1" si="1622"/>
        <v>10</v>
      </c>
      <c r="X4931" s="56">
        <f t="shared" ca="1" si="1623"/>
        <v>2020</v>
      </c>
      <c r="Y4931" s="55" t="str">
        <f t="shared" ca="1" si="1624"/>
        <v>10-2020</v>
      </c>
      <c r="Z4931" s="51">
        <f ca="1">IFERROR(VLOOKUP(Y4931,IPC!$E$2:$F$1745,2,0),IPC!$H$1)</f>
        <v>138.32155800000001</v>
      </c>
      <c r="AA4931" s="48">
        <f t="shared" si="1619"/>
        <v>1</v>
      </c>
      <c r="AB4931" s="48">
        <f t="shared" si="1620"/>
        <v>1900</v>
      </c>
      <c r="AC4931" s="32" t="str">
        <f t="shared" si="1613"/>
        <v>1-1900</v>
      </c>
      <c r="AD4931" s="50">
        <f>IFERROR(VLOOKUP(AC4931,IPC!$E$2:$F$1745,2,0),IPC!$H$1)</f>
        <v>138.32155800000001</v>
      </c>
    </row>
    <row r="4932" spans="10:30" x14ac:dyDescent="0.25">
      <c r="J4932" s="44" t="str">
        <f t="shared" si="1607"/>
        <v/>
      </c>
      <c r="K4932" s="33" t="str">
        <f t="shared" ca="1" si="1611"/>
        <v/>
      </c>
      <c r="L4932" s="108">
        <f t="shared" ca="1" si="1610"/>
        <v>0</v>
      </c>
      <c r="M4932" s="44" t="str">
        <f t="shared" si="1608"/>
        <v/>
      </c>
      <c r="N4932" s="45" t="str">
        <f t="shared" ca="1" si="1612"/>
        <v/>
      </c>
      <c r="O4932" s="108">
        <f t="shared" si="1606"/>
        <v>0</v>
      </c>
      <c r="P4932" s="21" t="e">
        <f t="shared" si="1614"/>
        <v>#N/A</v>
      </c>
      <c r="Q4932" s="21" t="e">
        <f t="shared" si="1615"/>
        <v>#N/A</v>
      </c>
      <c r="R4932" s="21" t="e">
        <f t="shared" si="1616"/>
        <v>#N/A</v>
      </c>
      <c r="S4932" s="21" t="e">
        <f t="shared" si="1617"/>
        <v>#N/A</v>
      </c>
      <c r="T4932" s="29" t="e">
        <f t="shared" si="1609"/>
        <v>#N/A</v>
      </c>
      <c r="U4932" s="34">
        <f t="shared" si="1618"/>
        <v>0</v>
      </c>
      <c r="V4932" s="16">
        <f t="shared" ca="1" si="1621"/>
        <v>44139</v>
      </c>
      <c r="W4932" s="56">
        <f t="shared" ca="1" si="1622"/>
        <v>10</v>
      </c>
      <c r="X4932" s="56">
        <f t="shared" ca="1" si="1623"/>
        <v>2020</v>
      </c>
      <c r="Y4932" s="55" t="str">
        <f t="shared" ca="1" si="1624"/>
        <v>10-2020</v>
      </c>
      <c r="Z4932" s="51">
        <f ca="1">IFERROR(VLOOKUP(Y4932,IPC!$E$2:$F$1745,2,0),IPC!$H$1)</f>
        <v>138.32155800000001</v>
      </c>
      <c r="AA4932" s="48">
        <f t="shared" si="1619"/>
        <v>1</v>
      </c>
      <c r="AB4932" s="48">
        <f t="shared" si="1620"/>
        <v>1900</v>
      </c>
      <c r="AC4932" s="32" t="str">
        <f t="shared" si="1613"/>
        <v>1-1900</v>
      </c>
      <c r="AD4932" s="50">
        <f>IFERROR(VLOOKUP(AC4932,IPC!$E$2:$F$1745,2,0),IPC!$H$1)</f>
        <v>138.32155800000001</v>
      </c>
    </row>
    <row r="4933" spans="10:30" x14ac:dyDescent="0.25">
      <c r="J4933" s="44" t="str">
        <f t="shared" si="1607"/>
        <v/>
      </c>
      <c r="K4933" s="33" t="str">
        <f t="shared" ca="1" si="1611"/>
        <v/>
      </c>
      <c r="L4933" s="108">
        <f t="shared" ca="1" si="1610"/>
        <v>0</v>
      </c>
      <c r="M4933" s="44" t="str">
        <f t="shared" si="1608"/>
        <v/>
      </c>
      <c r="N4933" s="45" t="str">
        <f t="shared" ca="1" si="1612"/>
        <v/>
      </c>
      <c r="O4933" s="108">
        <f t="shared" si="1606"/>
        <v>0</v>
      </c>
      <c r="P4933" s="21" t="e">
        <f t="shared" si="1614"/>
        <v>#N/A</v>
      </c>
      <c r="Q4933" s="21" t="e">
        <f t="shared" si="1615"/>
        <v>#N/A</v>
      </c>
      <c r="R4933" s="21" t="e">
        <f t="shared" si="1616"/>
        <v>#N/A</v>
      </c>
      <c r="S4933" s="21" t="e">
        <f t="shared" si="1617"/>
        <v>#N/A</v>
      </c>
      <c r="T4933" s="29" t="e">
        <f t="shared" si="1609"/>
        <v>#N/A</v>
      </c>
      <c r="U4933" s="34">
        <f t="shared" si="1618"/>
        <v>0</v>
      </c>
      <c r="V4933" s="16">
        <f t="shared" ca="1" si="1621"/>
        <v>44139</v>
      </c>
      <c r="W4933" s="56">
        <f t="shared" ca="1" si="1622"/>
        <v>10</v>
      </c>
      <c r="X4933" s="56">
        <f t="shared" ca="1" si="1623"/>
        <v>2020</v>
      </c>
      <c r="Y4933" s="55" t="str">
        <f t="shared" ca="1" si="1624"/>
        <v>10-2020</v>
      </c>
      <c r="Z4933" s="51">
        <f ca="1">IFERROR(VLOOKUP(Y4933,IPC!$E$2:$F$1745,2,0),IPC!$H$1)</f>
        <v>138.32155800000001</v>
      </c>
      <c r="AA4933" s="48">
        <f t="shared" si="1619"/>
        <v>1</v>
      </c>
      <c r="AB4933" s="48">
        <f t="shared" si="1620"/>
        <v>1900</v>
      </c>
      <c r="AC4933" s="32" t="str">
        <f t="shared" si="1613"/>
        <v>1-1900</v>
      </c>
      <c r="AD4933" s="50">
        <f>IFERROR(VLOOKUP(AC4933,IPC!$E$2:$F$1745,2,0),IPC!$H$1)</f>
        <v>138.32155800000001</v>
      </c>
    </row>
    <row r="4934" spans="10:30" x14ac:dyDescent="0.25">
      <c r="J4934" s="44" t="str">
        <f t="shared" si="1607"/>
        <v/>
      </c>
      <c r="K4934" s="33" t="str">
        <f t="shared" ca="1" si="1611"/>
        <v/>
      </c>
      <c r="L4934" s="108">
        <f t="shared" ca="1" si="1610"/>
        <v>0</v>
      </c>
      <c r="M4934" s="44" t="str">
        <f t="shared" si="1608"/>
        <v/>
      </c>
      <c r="N4934" s="45" t="str">
        <f t="shared" ca="1" si="1612"/>
        <v/>
      </c>
      <c r="O4934" s="108">
        <f t="shared" si="1606"/>
        <v>0</v>
      </c>
      <c r="P4934" s="21" t="e">
        <f t="shared" si="1614"/>
        <v>#N/A</v>
      </c>
      <c r="Q4934" s="21" t="e">
        <f t="shared" si="1615"/>
        <v>#N/A</v>
      </c>
      <c r="R4934" s="21" t="e">
        <f t="shared" si="1616"/>
        <v>#N/A</v>
      </c>
      <c r="S4934" s="21" t="e">
        <f t="shared" si="1617"/>
        <v>#N/A</v>
      </c>
      <c r="T4934" s="29" t="e">
        <f t="shared" si="1609"/>
        <v>#N/A</v>
      </c>
      <c r="U4934" s="34">
        <f t="shared" si="1618"/>
        <v>0</v>
      </c>
      <c r="V4934" s="16">
        <f t="shared" ca="1" si="1621"/>
        <v>44139</v>
      </c>
      <c r="W4934" s="56">
        <f t="shared" ca="1" si="1622"/>
        <v>10</v>
      </c>
      <c r="X4934" s="56">
        <f t="shared" ca="1" si="1623"/>
        <v>2020</v>
      </c>
      <c r="Y4934" s="55" t="str">
        <f t="shared" ca="1" si="1624"/>
        <v>10-2020</v>
      </c>
      <c r="Z4934" s="51">
        <f ca="1">IFERROR(VLOOKUP(Y4934,IPC!$E$2:$F$1745,2,0),IPC!$H$1)</f>
        <v>138.32155800000001</v>
      </c>
      <c r="AA4934" s="48">
        <f t="shared" si="1619"/>
        <v>1</v>
      </c>
      <c r="AB4934" s="48">
        <f t="shared" si="1620"/>
        <v>1900</v>
      </c>
      <c r="AC4934" s="32" t="str">
        <f t="shared" si="1613"/>
        <v>1-1900</v>
      </c>
      <c r="AD4934" s="50">
        <f>IFERROR(VLOOKUP(AC4934,IPC!$E$2:$F$1745,2,0),IPC!$H$1)</f>
        <v>138.32155800000001</v>
      </c>
    </row>
    <row r="4935" spans="10:30" x14ac:dyDescent="0.25">
      <c r="J4935" s="44" t="str">
        <f t="shared" si="1607"/>
        <v/>
      </c>
      <c r="K4935" s="33" t="str">
        <f t="shared" ca="1" si="1611"/>
        <v/>
      </c>
      <c r="L4935" s="108">
        <f t="shared" ca="1" si="1610"/>
        <v>0</v>
      </c>
      <c r="M4935" s="44" t="str">
        <f t="shared" si="1608"/>
        <v/>
      </c>
      <c r="N4935" s="45" t="str">
        <f t="shared" ca="1" si="1612"/>
        <v/>
      </c>
      <c r="O4935" s="108">
        <f t="shared" si="1606"/>
        <v>0</v>
      </c>
      <c r="P4935" s="21" t="e">
        <f t="shared" si="1614"/>
        <v>#N/A</v>
      </c>
      <c r="Q4935" s="21" t="e">
        <f t="shared" si="1615"/>
        <v>#N/A</v>
      </c>
      <c r="R4935" s="21" t="e">
        <f t="shared" si="1616"/>
        <v>#N/A</v>
      </c>
      <c r="S4935" s="21" t="e">
        <f t="shared" si="1617"/>
        <v>#N/A</v>
      </c>
      <c r="T4935" s="29" t="e">
        <f t="shared" si="1609"/>
        <v>#N/A</v>
      </c>
      <c r="U4935" s="34">
        <f t="shared" si="1618"/>
        <v>0</v>
      </c>
      <c r="V4935" s="16">
        <f t="shared" ca="1" si="1621"/>
        <v>44139</v>
      </c>
      <c r="W4935" s="56">
        <f t="shared" ca="1" si="1622"/>
        <v>10</v>
      </c>
      <c r="X4935" s="56">
        <f t="shared" ca="1" si="1623"/>
        <v>2020</v>
      </c>
      <c r="Y4935" s="55" t="str">
        <f t="shared" ca="1" si="1624"/>
        <v>10-2020</v>
      </c>
      <c r="Z4935" s="51">
        <f ca="1">IFERROR(VLOOKUP(Y4935,IPC!$E$2:$F$1745,2,0),IPC!$H$1)</f>
        <v>138.32155800000001</v>
      </c>
      <c r="AA4935" s="48">
        <f t="shared" si="1619"/>
        <v>1</v>
      </c>
      <c r="AB4935" s="48">
        <f t="shared" si="1620"/>
        <v>1900</v>
      </c>
      <c r="AC4935" s="32" t="str">
        <f t="shared" si="1613"/>
        <v>1-1900</v>
      </c>
      <c r="AD4935" s="50">
        <f>IFERROR(VLOOKUP(AC4935,IPC!$E$2:$F$1745,2,0),IPC!$H$1)</f>
        <v>138.32155800000001</v>
      </c>
    </row>
    <row r="4936" spans="10:30" x14ac:dyDescent="0.25">
      <c r="J4936" s="44" t="str">
        <f t="shared" si="1607"/>
        <v/>
      </c>
      <c r="K4936" s="33" t="str">
        <f t="shared" ca="1" si="1611"/>
        <v/>
      </c>
      <c r="L4936" s="108">
        <f t="shared" ca="1" si="1610"/>
        <v>0</v>
      </c>
      <c r="M4936" s="44" t="str">
        <f t="shared" si="1608"/>
        <v/>
      </c>
      <c r="N4936" s="45" t="str">
        <f t="shared" ca="1" si="1612"/>
        <v/>
      </c>
      <c r="O4936" s="108">
        <f t="shared" si="1606"/>
        <v>0</v>
      </c>
      <c r="P4936" s="21" t="e">
        <f t="shared" si="1614"/>
        <v>#N/A</v>
      </c>
      <c r="Q4936" s="21" t="e">
        <f t="shared" si="1615"/>
        <v>#N/A</v>
      </c>
      <c r="R4936" s="21" t="e">
        <f t="shared" si="1616"/>
        <v>#N/A</v>
      </c>
      <c r="S4936" s="21" t="e">
        <f t="shared" si="1617"/>
        <v>#N/A</v>
      </c>
      <c r="T4936" s="29" t="e">
        <f t="shared" si="1609"/>
        <v>#N/A</v>
      </c>
      <c r="U4936" s="34">
        <f t="shared" si="1618"/>
        <v>0</v>
      </c>
      <c r="V4936" s="16">
        <f t="shared" ca="1" si="1621"/>
        <v>44139</v>
      </c>
      <c r="W4936" s="56">
        <f t="shared" ca="1" si="1622"/>
        <v>10</v>
      </c>
      <c r="X4936" s="56">
        <f t="shared" ca="1" si="1623"/>
        <v>2020</v>
      </c>
      <c r="Y4936" s="55" t="str">
        <f t="shared" ca="1" si="1624"/>
        <v>10-2020</v>
      </c>
      <c r="Z4936" s="51">
        <f ca="1">IFERROR(VLOOKUP(Y4936,IPC!$E$2:$F$1745,2,0),IPC!$H$1)</f>
        <v>138.32155800000001</v>
      </c>
      <c r="AA4936" s="48">
        <f t="shared" si="1619"/>
        <v>1</v>
      </c>
      <c r="AB4936" s="48">
        <f t="shared" si="1620"/>
        <v>1900</v>
      </c>
      <c r="AC4936" s="32" t="str">
        <f t="shared" si="1613"/>
        <v>1-1900</v>
      </c>
      <c r="AD4936" s="50">
        <f>IFERROR(VLOOKUP(AC4936,IPC!$E$2:$F$1745,2,0),IPC!$H$1)</f>
        <v>138.32155800000001</v>
      </c>
    </row>
    <row r="4937" spans="10:30" x14ac:dyDescent="0.25">
      <c r="J4937" s="44" t="str">
        <f t="shared" si="1607"/>
        <v/>
      </c>
      <c r="K4937" s="33" t="str">
        <f t="shared" ca="1" si="1611"/>
        <v/>
      </c>
      <c r="L4937" s="108">
        <f t="shared" ca="1" si="1610"/>
        <v>0</v>
      </c>
      <c r="M4937" s="44" t="str">
        <f t="shared" si="1608"/>
        <v/>
      </c>
      <c r="N4937" s="45" t="str">
        <f t="shared" ca="1" si="1612"/>
        <v/>
      </c>
      <c r="O4937" s="108">
        <f t="shared" si="1606"/>
        <v>0</v>
      </c>
      <c r="P4937" s="21" t="e">
        <f t="shared" si="1614"/>
        <v>#N/A</v>
      </c>
      <c r="Q4937" s="21" t="e">
        <f t="shared" si="1615"/>
        <v>#N/A</v>
      </c>
      <c r="R4937" s="21" t="e">
        <f t="shared" si="1616"/>
        <v>#N/A</v>
      </c>
      <c r="S4937" s="21" t="e">
        <f t="shared" si="1617"/>
        <v>#N/A</v>
      </c>
      <c r="T4937" s="29" t="e">
        <f t="shared" si="1609"/>
        <v>#N/A</v>
      </c>
      <c r="U4937" s="34">
        <f t="shared" si="1618"/>
        <v>0</v>
      </c>
      <c r="V4937" s="16">
        <f t="shared" ca="1" si="1621"/>
        <v>44139</v>
      </c>
      <c r="W4937" s="56">
        <f t="shared" ca="1" si="1622"/>
        <v>10</v>
      </c>
      <c r="X4937" s="56">
        <f t="shared" ca="1" si="1623"/>
        <v>2020</v>
      </c>
      <c r="Y4937" s="55" t="str">
        <f t="shared" ca="1" si="1624"/>
        <v>10-2020</v>
      </c>
      <c r="Z4937" s="51">
        <f ca="1">IFERROR(VLOOKUP(Y4937,IPC!$E$2:$F$1745,2,0),IPC!$H$1)</f>
        <v>138.32155800000001</v>
      </c>
      <c r="AA4937" s="48">
        <f t="shared" si="1619"/>
        <v>1</v>
      </c>
      <c r="AB4937" s="48">
        <f t="shared" si="1620"/>
        <v>1900</v>
      </c>
      <c r="AC4937" s="32" t="str">
        <f t="shared" si="1613"/>
        <v>1-1900</v>
      </c>
      <c r="AD4937" s="50">
        <f>IFERROR(VLOOKUP(AC4937,IPC!$E$2:$F$1745,2,0),IPC!$H$1)</f>
        <v>138.32155800000001</v>
      </c>
    </row>
    <row r="4938" spans="10:30" x14ac:dyDescent="0.25">
      <c r="J4938" s="44" t="str">
        <f t="shared" si="1607"/>
        <v/>
      </c>
      <c r="K4938" s="33" t="str">
        <f t="shared" ca="1" si="1611"/>
        <v/>
      </c>
      <c r="L4938" s="108">
        <f t="shared" ca="1" si="1610"/>
        <v>0</v>
      </c>
      <c r="M4938" s="44" t="str">
        <f t="shared" si="1608"/>
        <v/>
      </c>
      <c r="N4938" s="45" t="str">
        <f t="shared" ca="1" si="1612"/>
        <v/>
      </c>
      <c r="O4938" s="108">
        <f t="shared" si="1606"/>
        <v>0</v>
      </c>
      <c r="P4938" s="21" t="e">
        <f t="shared" si="1614"/>
        <v>#N/A</v>
      </c>
      <c r="Q4938" s="21" t="e">
        <f t="shared" si="1615"/>
        <v>#N/A</v>
      </c>
      <c r="R4938" s="21" t="e">
        <f t="shared" si="1616"/>
        <v>#N/A</v>
      </c>
      <c r="S4938" s="21" t="e">
        <f t="shared" si="1617"/>
        <v>#N/A</v>
      </c>
      <c r="T4938" s="29" t="e">
        <f t="shared" si="1609"/>
        <v>#N/A</v>
      </c>
      <c r="U4938" s="34">
        <f t="shared" si="1618"/>
        <v>0</v>
      </c>
      <c r="V4938" s="16">
        <f t="shared" ca="1" si="1621"/>
        <v>44139</v>
      </c>
      <c r="W4938" s="56">
        <f t="shared" ca="1" si="1622"/>
        <v>10</v>
      </c>
      <c r="X4938" s="56">
        <f t="shared" ca="1" si="1623"/>
        <v>2020</v>
      </c>
      <c r="Y4938" s="55" t="str">
        <f t="shared" ca="1" si="1624"/>
        <v>10-2020</v>
      </c>
      <c r="Z4938" s="51">
        <f ca="1">IFERROR(VLOOKUP(Y4938,IPC!$E$2:$F$1745,2,0),IPC!$H$1)</f>
        <v>138.32155800000001</v>
      </c>
      <c r="AA4938" s="48">
        <f t="shared" si="1619"/>
        <v>1</v>
      </c>
      <c r="AB4938" s="48">
        <f t="shared" si="1620"/>
        <v>1900</v>
      </c>
      <c r="AC4938" s="32" t="str">
        <f t="shared" si="1613"/>
        <v>1-1900</v>
      </c>
      <c r="AD4938" s="50">
        <f>IFERROR(VLOOKUP(AC4938,IPC!$E$2:$F$1745,2,0),IPC!$H$1)</f>
        <v>138.32155800000001</v>
      </c>
    </row>
    <row r="4939" spans="10:30" x14ac:dyDescent="0.25">
      <c r="J4939" s="44" t="str">
        <f t="shared" si="1607"/>
        <v/>
      </c>
      <c r="K4939" s="33" t="str">
        <f t="shared" ca="1" si="1611"/>
        <v/>
      </c>
      <c r="L4939" s="108">
        <f t="shared" ca="1" si="1610"/>
        <v>0</v>
      </c>
      <c r="M4939" s="44" t="str">
        <f t="shared" si="1608"/>
        <v/>
      </c>
      <c r="N4939" s="45" t="str">
        <f t="shared" ca="1" si="1612"/>
        <v/>
      </c>
      <c r="O4939" s="108">
        <f t="shared" si="1606"/>
        <v>0</v>
      </c>
      <c r="P4939" s="21" t="e">
        <f t="shared" si="1614"/>
        <v>#N/A</v>
      </c>
      <c r="Q4939" s="21" t="e">
        <f t="shared" si="1615"/>
        <v>#N/A</v>
      </c>
      <c r="R4939" s="21" t="e">
        <f t="shared" si="1616"/>
        <v>#N/A</v>
      </c>
      <c r="S4939" s="21" t="e">
        <f t="shared" si="1617"/>
        <v>#N/A</v>
      </c>
      <c r="T4939" s="29" t="e">
        <f t="shared" si="1609"/>
        <v>#N/A</v>
      </c>
      <c r="U4939" s="34">
        <f t="shared" si="1618"/>
        <v>0</v>
      </c>
      <c r="V4939" s="16">
        <f t="shared" ca="1" si="1621"/>
        <v>44139</v>
      </c>
      <c r="W4939" s="56">
        <f t="shared" ca="1" si="1622"/>
        <v>10</v>
      </c>
      <c r="X4939" s="56">
        <f t="shared" ca="1" si="1623"/>
        <v>2020</v>
      </c>
      <c r="Y4939" s="55" t="str">
        <f t="shared" ca="1" si="1624"/>
        <v>10-2020</v>
      </c>
      <c r="Z4939" s="51">
        <f ca="1">IFERROR(VLOOKUP(Y4939,IPC!$E$2:$F$1745,2,0),IPC!$H$1)</f>
        <v>138.32155800000001</v>
      </c>
      <c r="AA4939" s="48">
        <f t="shared" si="1619"/>
        <v>1</v>
      </c>
      <c r="AB4939" s="48">
        <f t="shared" si="1620"/>
        <v>1900</v>
      </c>
      <c r="AC4939" s="32" t="str">
        <f t="shared" si="1613"/>
        <v>1-1900</v>
      </c>
      <c r="AD4939" s="50">
        <f>IFERROR(VLOOKUP(AC4939,IPC!$E$2:$F$1745,2,0),IPC!$H$1)</f>
        <v>138.32155800000001</v>
      </c>
    </row>
    <row r="4940" spans="10:30" x14ac:dyDescent="0.25">
      <c r="J4940" s="44" t="str">
        <f t="shared" si="1607"/>
        <v/>
      </c>
      <c r="K4940" s="33" t="str">
        <f t="shared" ca="1" si="1611"/>
        <v/>
      </c>
      <c r="L4940" s="108">
        <f t="shared" ca="1" si="1610"/>
        <v>0</v>
      </c>
      <c r="M4940" s="44" t="str">
        <f t="shared" si="1608"/>
        <v/>
      </c>
      <c r="N4940" s="45" t="str">
        <f t="shared" ca="1" si="1612"/>
        <v/>
      </c>
      <c r="O4940" s="108">
        <f t="shared" si="1606"/>
        <v>0</v>
      </c>
      <c r="P4940" s="21" t="e">
        <f t="shared" si="1614"/>
        <v>#N/A</v>
      </c>
      <c r="Q4940" s="21" t="e">
        <f t="shared" si="1615"/>
        <v>#N/A</v>
      </c>
      <c r="R4940" s="21" t="e">
        <f t="shared" si="1616"/>
        <v>#N/A</v>
      </c>
      <c r="S4940" s="21" t="e">
        <f t="shared" si="1617"/>
        <v>#N/A</v>
      </c>
      <c r="T4940" s="29" t="e">
        <f t="shared" si="1609"/>
        <v>#N/A</v>
      </c>
      <c r="U4940" s="34">
        <f t="shared" si="1618"/>
        <v>0</v>
      </c>
      <c r="V4940" s="16">
        <f t="shared" ca="1" si="1621"/>
        <v>44139</v>
      </c>
      <c r="W4940" s="56">
        <f t="shared" ca="1" si="1622"/>
        <v>10</v>
      </c>
      <c r="X4940" s="56">
        <f t="shared" ca="1" si="1623"/>
        <v>2020</v>
      </c>
      <c r="Y4940" s="55" t="str">
        <f t="shared" ca="1" si="1624"/>
        <v>10-2020</v>
      </c>
      <c r="Z4940" s="51">
        <f ca="1">IFERROR(VLOOKUP(Y4940,IPC!$E$2:$F$1745,2,0),IPC!$H$1)</f>
        <v>138.32155800000001</v>
      </c>
      <c r="AA4940" s="48">
        <f t="shared" si="1619"/>
        <v>1</v>
      </c>
      <c r="AB4940" s="48">
        <f t="shared" si="1620"/>
        <v>1900</v>
      </c>
      <c r="AC4940" s="32" t="str">
        <f t="shared" si="1613"/>
        <v>1-1900</v>
      </c>
      <c r="AD4940" s="50">
        <f>IFERROR(VLOOKUP(AC4940,IPC!$E$2:$F$1745,2,0),IPC!$H$1)</f>
        <v>138.32155800000001</v>
      </c>
    </row>
    <row r="4941" spans="10:30" x14ac:dyDescent="0.25">
      <c r="J4941" s="44" t="str">
        <f t="shared" si="1607"/>
        <v/>
      </c>
      <c r="K4941" s="33" t="str">
        <f t="shared" ca="1" si="1611"/>
        <v/>
      </c>
      <c r="L4941" s="108">
        <f t="shared" ca="1" si="1610"/>
        <v>0</v>
      </c>
      <c r="M4941" s="44" t="str">
        <f t="shared" si="1608"/>
        <v/>
      </c>
      <c r="N4941" s="45" t="str">
        <f t="shared" ca="1" si="1612"/>
        <v/>
      </c>
      <c r="O4941" s="108">
        <f t="shared" si="1606"/>
        <v>0</v>
      </c>
      <c r="P4941" s="21" t="e">
        <f t="shared" si="1614"/>
        <v>#N/A</v>
      </c>
      <c r="Q4941" s="21" t="e">
        <f t="shared" si="1615"/>
        <v>#N/A</v>
      </c>
      <c r="R4941" s="21" t="e">
        <f t="shared" si="1616"/>
        <v>#N/A</v>
      </c>
      <c r="S4941" s="21" t="e">
        <f t="shared" si="1617"/>
        <v>#N/A</v>
      </c>
      <c r="T4941" s="29" t="e">
        <f t="shared" si="1609"/>
        <v>#N/A</v>
      </c>
      <c r="U4941" s="34">
        <f t="shared" si="1618"/>
        <v>0</v>
      </c>
      <c r="V4941" s="16">
        <f t="shared" ca="1" si="1621"/>
        <v>44139</v>
      </c>
      <c r="W4941" s="56">
        <f t="shared" ca="1" si="1622"/>
        <v>10</v>
      </c>
      <c r="X4941" s="56">
        <f t="shared" ca="1" si="1623"/>
        <v>2020</v>
      </c>
      <c r="Y4941" s="55" t="str">
        <f t="shared" ca="1" si="1624"/>
        <v>10-2020</v>
      </c>
      <c r="Z4941" s="51">
        <f ca="1">IFERROR(VLOOKUP(Y4941,IPC!$E$2:$F$1745,2,0),IPC!$H$1)</f>
        <v>138.32155800000001</v>
      </c>
      <c r="AA4941" s="48">
        <f t="shared" si="1619"/>
        <v>1</v>
      </c>
      <c r="AB4941" s="48">
        <f t="shared" si="1620"/>
        <v>1900</v>
      </c>
      <c r="AC4941" s="32" t="str">
        <f t="shared" si="1613"/>
        <v>1-1900</v>
      </c>
      <c r="AD4941" s="50">
        <f>IFERROR(VLOOKUP(AC4941,IPC!$E$2:$F$1745,2,0),IPC!$H$1)</f>
        <v>138.32155800000001</v>
      </c>
    </row>
    <row r="4942" spans="10:30" x14ac:dyDescent="0.25">
      <c r="J4942" s="44" t="str">
        <f t="shared" si="1607"/>
        <v/>
      </c>
      <c r="K4942" s="33" t="str">
        <f t="shared" ca="1" si="1611"/>
        <v/>
      </c>
      <c r="L4942" s="108">
        <f t="shared" ca="1" si="1610"/>
        <v>0</v>
      </c>
      <c r="M4942" s="44" t="str">
        <f t="shared" si="1608"/>
        <v/>
      </c>
      <c r="N4942" s="45" t="str">
        <f t="shared" ca="1" si="1612"/>
        <v/>
      </c>
      <c r="O4942" s="108">
        <f t="shared" si="1606"/>
        <v>0</v>
      </c>
      <c r="P4942" s="21" t="e">
        <f t="shared" si="1614"/>
        <v>#N/A</v>
      </c>
      <c r="Q4942" s="21" t="e">
        <f t="shared" si="1615"/>
        <v>#N/A</v>
      </c>
      <c r="R4942" s="21" t="e">
        <f t="shared" si="1616"/>
        <v>#N/A</v>
      </c>
      <c r="S4942" s="21" t="e">
        <f t="shared" si="1617"/>
        <v>#N/A</v>
      </c>
      <c r="T4942" s="29" t="e">
        <f t="shared" si="1609"/>
        <v>#N/A</v>
      </c>
      <c r="U4942" s="34">
        <f t="shared" si="1618"/>
        <v>0</v>
      </c>
      <c r="V4942" s="16">
        <f t="shared" ca="1" si="1621"/>
        <v>44139</v>
      </c>
      <c r="W4942" s="56">
        <f t="shared" ca="1" si="1622"/>
        <v>10</v>
      </c>
      <c r="X4942" s="56">
        <f t="shared" ca="1" si="1623"/>
        <v>2020</v>
      </c>
      <c r="Y4942" s="55" t="str">
        <f t="shared" ca="1" si="1624"/>
        <v>10-2020</v>
      </c>
      <c r="Z4942" s="51">
        <f ca="1">IFERROR(VLOOKUP(Y4942,IPC!$E$2:$F$1745,2,0),IPC!$H$1)</f>
        <v>138.32155800000001</v>
      </c>
      <c r="AA4942" s="48">
        <f t="shared" si="1619"/>
        <v>1</v>
      </c>
      <c r="AB4942" s="48">
        <f t="shared" si="1620"/>
        <v>1900</v>
      </c>
      <c r="AC4942" s="32" t="str">
        <f t="shared" si="1613"/>
        <v>1-1900</v>
      </c>
      <c r="AD4942" s="50">
        <f>IFERROR(VLOOKUP(AC4942,IPC!$E$2:$F$1745,2,0),IPC!$H$1)</f>
        <v>138.32155800000001</v>
      </c>
    </row>
    <row r="4943" spans="10:30" x14ac:dyDescent="0.25">
      <c r="J4943" s="44" t="str">
        <f t="shared" si="1607"/>
        <v/>
      </c>
      <c r="K4943" s="33" t="str">
        <f t="shared" ca="1" si="1611"/>
        <v/>
      </c>
      <c r="L4943" s="108">
        <f t="shared" ca="1" si="1610"/>
        <v>0</v>
      </c>
      <c r="M4943" s="44" t="str">
        <f t="shared" si="1608"/>
        <v/>
      </c>
      <c r="N4943" s="45" t="str">
        <f t="shared" ca="1" si="1612"/>
        <v/>
      </c>
      <c r="O4943" s="108">
        <f t="shared" si="1606"/>
        <v>0</v>
      </c>
      <c r="P4943" s="21" t="e">
        <f t="shared" si="1614"/>
        <v>#N/A</v>
      </c>
      <c r="Q4943" s="21" t="e">
        <f t="shared" si="1615"/>
        <v>#N/A</v>
      </c>
      <c r="R4943" s="21" t="e">
        <f t="shared" si="1616"/>
        <v>#N/A</v>
      </c>
      <c r="S4943" s="21" t="e">
        <f t="shared" si="1617"/>
        <v>#N/A</v>
      </c>
      <c r="T4943" s="29" t="e">
        <f t="shared" si="1609"/>
        <v>#N/A</v>
      </c>
      <c r="U4943" s="34">
        <f t="shared" si="1618"/>
        <v>0</v>
      </c>
      <c r="V4943" s="16">
        <f t="shared" ca="1" si="1621"/>
        <v>44139</v>
      </c>
      <c r="W4943" s="56">
        <f t="shared" ca="1" si="1622"/>
        <v>10</v>
      </c>
      <c r="X4943" s="56">
        <f t="shared" ca="1" si="1623"/>
        <v>2020</v>
      </c>
      <c r="Y4943" s="55" t="str">
        <f t="shared" ca="1" si="1624"/>
        <v>10-2020</v>
      </c>
      <c r="Z4943" s="51">
        <f ca="1">IFERROR(VLOOKUP(Y4943,IPC!$E$2:$F$1745,2,0),IPC!$H$1)</f>
        <v>138.32155800000001</v>
      </c>
      <c r="AA4943" s="48">
        <f t="shared" si="1619"/>
        <v>1</v>
      </c>
      <c r="AB4943" s="48">
        <f t="shared" si="1620"/>
        <v>1900</v>
      </c>
      <c r="AC4943" s="32" t="str">
        <f t="shared" si="1613"/>
        <v>1-1900</v>
      </c>
      <c r="AD4943" s="50">
        <f>IFERROR(VLOOKUP(AC4943,IPC!$E$2:$F$1745,2,0),IPC!$H$1)</f>
        <v>138.32155800000001</v>
      </c>
    </row>
    <row r="4944" spans="10:30" x14ac:dyDescent="0.25">
      <c r="J4944" s="44" t="str">
        <f t="shared" si="1607"/>
        <v/>
      </c>
      <c r="K4944" s="33" t="str">
        <f t="shared" ca="1" si="1611"/>
        <v/>
      </c>
      <c r="L4944" s="108">
        <f t="shared" ca="1" si="1610"/>
        <v>0</v>
      </c>
      <c r="M4944" s="44" t="str">
        <f t="shared" si="1608"/>
        <v/>
      </c>
      <c r="N4944" s="45" t="str">
        <f t="shared" ca="1" si="1612"/>
        <v/>
      </c>
      <c r="O4944" s="108">
        <f t="shared" si="1606"/>
        <v>0</v>
      </c>
      <c r="P4944" s="21" t="e">
        <f t="shared" si="1614"/>
        <v>#N/A</v>
      </c>
      <c r="Q4944" s="21" t="e">
        <f t="shared" si="1615"/>
        <v>#N/A</v>
      </c>
      <c r="R4944" s="21" t="e">
        <f t="shared" si="1616"/>
        <v>#N/A</v>
      </c>
      <c r="S4944" s="21" t="e">
        <f t="shared" si="1617"/>
        <v>#N/A</v>
      </c>
      <c r="T4944" s="29" t="e">
        <f t="shared" si="1609"/>
        <v>#N/A</v>
      </c>
      <c r="U4944" s="34">
        <f t="shared" si="1618"/>
        <v>0</v>
      </c>
      <c r="V4944" s="16">
        <f t="shared" ca="1" si="1621"/>
        <v>44139</v>
      </c>
      <c r="W4944" s="56">
        <f t="shared" ca="1" si="1622"/>
        <v>10</v>
      </c>
      <c r="X4944" s="56">
        <f t="shared" ca="1" si="1623"/>
        <v>2020</v>
      </c>
      <c r="Y4944" s="55" t="str">
        <f t="shared" ca="1" si="1624"/>
        <v>10-2020</v>
      </c>
      <c r="Z4944" s="51">
        <f ca="1">IFERROR(VLOOKUP(Y4944,IPC!$E$2:$F$1745,2,0),IPC!$H$1)</f>
        <v>138.32155800000001</v>
      </c>
      <c r="AA4944" s="48">
        <f t="shared" si="1619"/>
        <v>1</v>
      </c>
      <c r="AB4944" s="48">
        <f t="shared" si="1620"/>
        <v>1900</v>
      </c>
      <c r="AC4944" s="32" t="str">
        <f t="shared" si="1613"/>
        <v>1-1900</v>
      </c>
      <c r="AD4944" s="50">
        <f>IFERROR(VLOOKUP(AC4944,IPC!$E$2:$F$1745,2,0),IPC!$H$1)</f>
        <v>138.32155800000001</v>
      </c>
    </row>
    <row r="4945" spans="10:30" x14ac:dyDescent="0.25">
      <c r="J4945" s="44" t="str">
        <f t="shared" si="1607"/>
        <v/>
      </c>
      <c r="K4945" s="33" t="str">
        <f t="shared" ca="1" si="1611"/>
        <v/>
      </c>
      <c r="L4945" s="108">
        <f t="shared" ca="1" si="1610"/>
        <v>0</v>
      </c>
      <c r="M4945" s="44" t="str">
        <f t="shared" si="1608"/>
        <v/>
      </c>
      <c r="N4945" s="45" t="str">
        <f t="shared" ca="1" si="1612"/>
        <v/>
      </c>
      <c r="O4945" s="108">
        <f t="shared" si="1606"/>
        <v>0</v>
      </c>
      <c r="P4945" s="21" t="e">
        <f t="shared" si="1614"/>
        <v>#N/A</v>
      </c>
      <c r="Q4945" s="21" t="e">
        <f t="shared" si="1615"/>
        <v>#N/A</v>
      </c>
      <c r="R4945" s="21" t="e">
        <f t="shared" si="1616"/>
        <v>#N/A</v>
      </c>
      <c r="S4945" s="21" t="e">
        <f t="shared" si="1617"/>
        <v>#N/A</v>
      </c>
      <c r="T4945" s="29" t="e">
        <f t="shared" si="1609"/>
        <v>#N/A</v>
      </c>
      <c r="U4945" s="34">
        <f t="shared" si="1618"/>
        <v>0</v>
      </c>
      <c r="V4945" s="16">
        <f t="shared" ca="1" si="1621"/>
        <v>44139</v>
      </c>
      <c r="W4945" s="56">
        <f t="shared" ca="1" si="1622"/>
        <v>10</v>
      </c>
      <c r="X4945" s="56">
        <f t="shared" ca="1" si="1623"/>
        <v>2020</v>
      </c>
      <c r="Y4945" s="55" t="str">
        <f t="shared" ca="1" si="1624"/>
        <v>10-2020</v>
      </c>
      <c r="Z4945" s="51">
        <f ca="1">IFERROR(VLOOKUP(Y4945,IPC!$E$2:$F$1745,2,0),IPC!$H$1)</f>
        <v>138.32155800000001</v>
      </c>
      <c r="AA4945" s="48">
        <f t="shared" si="1619"/>
        <v>1</v>
      </c>
      <c r="AB4945" s="48">
        <f t="shared" si="1620"/>
        <v>1900</v>
      </c>
      <c r="AC4945" s="32" t="str">
        <f t="shared" si="1613"/>
        <v>1-1900</v>
      </c>
      <c r="AD4945" s="50">
        <f>IFERROR(VLOOKUP(AC4945,IPC!$E$2:$F$1745,2,0),IPC!$H$1)</f>
        <v>138.32155800000001</v>
      </c>
    </row>
    <row r="4946" spans="10:30" x14ac:dyDescent="0.25">
      <c r="J4946" s="44" t="str">
        <f t="shared" si="1607"/>
        <v/>
      </c>
      <c r="K4946" s="33" t="str">
        <f t="shared" ca="1" si="1611"/>
        <v/>
      </c>
      <c r="L4946" s="108">
        <f t="shared" ca="1" si="1610"/>
        <v>0</v>
      </c>
      <c r="M4946" s="44" t="str">
        <f t="shared" si="1608"/>
        <v/>
      </c>
      <c r="N4946" s="45" t="str">
        <f t="shared" ca="1" si="1612"/>
        <v/>
      </c>
      <c r="O4946" s="108">
        <f t="shared" si="1606"/>
        <v>0</v>
      </c>
      <c r="P4946" s="21" t="e">
        <f t="shared" si="1614"/>
        <v>#N/A</v>
      </c>
      <c r="Q4946" s="21" t="e">
        <f t="shared" si="1615"/>
        <v>#N/A</v>
      </c>
      <c r="R4946" s="21" t="e">
        <f t="shared" si="1616"/>
        <v>#N/A</v>
      </c>
      <c r="S4946" s="21" t="e">
        <f t="shared" si="1617"/>
        <v>#N/A</v>
      </c>
      <c r="T4946" s="29" t="e">
        <f t="shared" si="1609"/>
        <v>#N/A</v>
      </c>
      <c r="U4946" s="34">
        <f t="shared" si="1618"/>
        <v>0</v>
      </c>
      <c r="V4946" s="16">
        <f t="shared" ca="1" si="1621"/>
        <v>44139</v>
      </c>
      <c r="W4946" s="56">
        <f t="shared" ca="1" si="1622"/>
        <v>10</v>
      </c>
      <c r="X4946" s="56">
        <f t="shared" ca="1" si="1623"/>
        <v>2020</v>
      </c>
      <c r="Y4946" s="55" t="str">
        <f t="shared" ca="1" si="1624"/>
        <v>10-2020</v>
      </c>
      <c r="Z4946" s="51">
        <f ca="1">IFERROR(VLOOKUP(Y4946,IPC!$E$2:$F$1745,2,0),IPC!$H$1)</f>
        <v>138.32155800000001</v>
      </c>
      <c r="AA4946" s="48">
        <f t="shared" si="1619"/>
        <v>1</v>
      </c>
      <c r="AB4946" s="48">
        <f t="shared" si="1620"/>
        <v>1900</v>
      </c>
      <c r="AC4946" s="32" t="str">
        <f t="shared" si="1613"/>
        <v>1-1900</v>
      </c>
      <c r="AD4946" s="50">
        <f>IFERROR(VLOOKUP(AC4946,IPC!$E$2:$F$1745,2,0),IPC!$H$1)</f>
        <v>138.32155800000001</v>
      </c>
    </row>
    <row r="4947" spans="10:30" x14ac:dyDescent="0.25">
      <c r="J4947" s="44" t="str">
        <f t="shared" si="1607"/>
        <v/>
      </c>
      <c r="K4947" s="33" t="str">
        <f t="shared" ca="1" si="1611"/>
        <v/>
      </c>
      <c r="L4947" s="108">
        <f t="shared" ca="1" si="1610"/>
        <v>0</v>
      </c>
      <c r="M4947" s="44" t="str">
        <f t="shared" si="1608"/>
        <v/>
      </c>
      <c r="N4947" s="45" t="str">
        <f t="shared" ca="1" si="1612"/>
        <v/>
      </c>
      <c r="O4947" s="108">
        <f t="shared" si="1606"/>
        <v>0</v>
      </c>
      <c r="P4947" s="21" t="e">
        <f t="shared" si="1614"/>
        <v>#N/A</v>
      </c>
      <c r="Q4947" s="21" t="e">
        <f t="shared" si="1615"/>
        <v>#N/A</v>
      </c>
      <c r="R4947" s="21" t="e">
        <f t="shared" si="1616"/>
        <v>#N/A</v>
      </c>
      <c r="S4947" s="21" t="e">
        <f t="shared" si="1617"/>
        <v>#N/A</v>
      </c>
      <c r="T4947" s="29" t="e">
        <f t="shared" si="1609"/>
        <v>#N/A</v>
      </c>
      <c r="U4947" s="34">
        <f t="shared" si="1618"/>
        <v>0</v>
      </c>
      <c r="V4947" s="16">
        <f t="shared" ca="1" si="1621"/>
        <v>44139</v>
      </c>
      <c r="W4947" s="56">
        <f t="shared" ca="1" si="1622"/>
        <v>10</v>
      </c>
      <c r="X4947" s="56">
        <f t="shared" ca="1" si="1623"/>
        <v>2020</v>
      </c>
      <c r="Y4947" s="55" t="str">
        <f t="shared" ca="1" si="1624"/>
        <v>10-2020</v>
      </c>
      <c r="Z4947" s="51">
        <f ca="1">IFERROR(VLOOKUP(Y4947,IPC!$E$2:$F$1745,2,0),IPC!$H$1)</f>
        <v>138.32155800000001</v>
      </c>
      <c r="AA4947" s="48">
        <f t="shared" si="1619"/>
        <v>1</v>
      </c>
      <c r="AB4947" s="48">
        <f t="shared" si="1620"/>
        <v>1900</v>
      </c>
      <c r="AC4947" s="32" t="str">
        <f t="shared" si="1613"/>
        <v>1-1900</v>
      </c>
      <c r="AD4947" s="50">
        <f>IFERROR(VLOOKUP(AC4947,IPC!$E$2:$F$1745,2,0),IPC!$H$1)</f>
        <v>138.32155800000001</v>
      </c>
    </row>
    <row r="4948" spans="10:30" x14ac:dyDescent="0.25">
      <c r="J4948" s="44" t="str">
        <f t="shared" si="1607"/>
        <v/>
      </c>
      <c r="K4948" s="33" t="str">
        <f t="shared" ca="1" si="1611"/>
        <v/>
      </c>
      <c r="L4948" s="108">
        <f t="shared" ca="1" si="1610"/>
        <v>0</v>
      </c>
      <c r="M4948" s="44" t="str">
        <f t="shared" si="1608"/>
        <v/>
      </c>
      <c r="N4948" s="45" t="str">
        <f t="shared" ca="1" si="1612"/>
        <v/>
      </c>
      <c r="O4948" s="108">
        <f t="shared" ref="O4948:O5011" si="1625">+IF(M4948="Provisión contable",N4948,0)</f>
        <v>0</v>
      </c>
      <c r="P4948" s="21" t="e">
        <f t="shared" si="1614"/>
        <v>#N/A</v>
      </c>
      <c r="Q4948" s="21" t="e">
        <f t="shared" si="1615"/>
        <v>#N/A</v>
      </c>
      <c r="R4948" s="21" t="e">
        <f t="shared" si="1616"/>
        <v>#N/A</v>
      </c>
      <c r="S4948" s="21" t="e">
        <f t="shared" si="1617"/>
        <v>#N/A</v>
      </c>
      <c r="T4948" s="29" t="e">
        <f t="shared" si="1609"/>
        <v>#N/A</v>
      </c>
      <c r="U4948" s="34">
        <f t="shared" si="1618"/>
        <v>0</v>
      </c>
      <c r="V4948" s="16">
        <f t="shared" ca="1" si="1621"/>
        <v>44139</v>
      </c>
      <c r="W4948" s="56">
        <f t="shared" ca="1" si="1622"/>
        <v>10</v>
      </c>
      <c r="X4948" s="56">
        <f t="shared" ca="1" si="1623"/>
        <v>2020</v>
      </c>
      <c r="Y4948" s="55" t="str">
        <f t="shared" ca="1" si="1624"/>
        <v>10-2020</v>
      </c>
      <c r="Z4948" s="51">
        <f ca="1">IFERROR(VLOOKUP(Y4948,IPC!$E$2:$F$1745,2,0),IPC!$H$1)</f>
        <v>138.32155800000001</v>
      </c>
      <c r="AA4948" s="48">
        <f t="shared" si="1619"/>
        <v>1</v>
      </c>
      <c r="AB4948" s="48">
        <f t="shared" si="1620"/>
        <v>1900</v>
      </c>
      <c r="AC4948" s="32" t="str">
        <f t="shared" si="1613"/>
        <v>1-1900</v>
      </c>
      <c r="AD4948" s="50">
        <f>IFERROR(VLOOKUP(AC4948,IPC!$E$2:$F$1745,2,0),IPC!$H$1)</f>
        <v>138.32155800000001</v>
      </c>
    </row>
    <row r="4949" spans="10:30" x14ac:dyDescent="0.25">
      <c r="J4949" s="44" t="str">
        <f t="shared" si="1607"/>
        <v/>
      </c>
      <c r="K4949" s="33" t="str">
        <f t="shared" ca="1" si="1611"/>
        <v/>
      </c>
      <c r="L4949" s="108">
        <f t="shared" ca="1" si="1610"/>
        <v>0</v>
      </c>
      <c r="M4949" s="44" t="str">
        <f t="shared" si="1608"/>
        <v/>
      </c>
      <c r="N4949" s="45" t="str">
        <f t="shared" ca="1" si="1612"/>
        <v/>
      </c>
      <c r="O4949" s="108">
        <f t="shared" si="1625"/>
        <v>0</v>
      </c>
      <c r="P4949" s="21" t="e">
        <f t="shared" si="1614"/>
        <v>#N/A</v>
      </c>
      <c r="Q4949" s="21" t="e">
        <f t="shared" si="1615"/>
        <v>#N/A</v>
      </c>
      <c r="R4949" s="21" t="e">
        <f t="shared" si="1616"/>
        <v>#N/A</v>
      </c>
      <c r="S4949" s="21" t="e">
        <f t="shared" si="1617"/>
        <v>#N/A</v>
      </c>
      <c r="T4949" s="29" t="e">
        <f t="shared" si="1609"/>
        <v>#N/A</v>
      </c>
      <c r="U4949" s="34">
        <f t="shared" si="1618"/>
        <v>0</v>
      </c>
      <c r="V4949" s="16">
        <f t="shared" ca="1" si="1621"/>
        <v>44139</v>
      </c>
      <c r="W4949" s="56">
        <f t="shared" ca="1" si="1622"/>
        <v>10</v>
      </c>
      <c r="X4949" s="56">
        <f t="shared" ca="1" si="1623"/>
        <v>2020</v>
      </c>
      <c r="Y4949" s="55" t="str">
        <f t="shared" ca="1" si="1624"/>
        <v>10-2020</v>
      </c>
      <c r="Z4949" s="51">
        <f ca="1">IFERROR(VLOOKUP(Y4949,IPC!$E$2:$F$1745,2,0),IPC!$H$1)</f>
        <v>138.32155800000001</v>
      </c>
      <c r="AA4949" s="48">
        <f t="shared" si="1619"/>
        <v>1</v>
      </c>
      <c r="AB4949" s="48">
        <f t="shared" si="1620"/>
        <v>1900</v>
      </c>
      <c r="AC4949" s="32" t="str">
        <f t="shared" si="1613"/>
        <v>1-1900</v>
      </c>
      <c r="AD4949" s="50">
        <f>IFERROR(VLOOKUP(AC4949,IPC!$E$2:$F$1745,2,0),IPC!$H$1)</f>
        <v>138.32155800000001</v>
      </c>
    </row>
    <row r="4950" spans="10:30" x14ac:dyDescent="0.25">
      <c r="J4950" s="44" t="str">
        <f t="shared" si="1607"/>
        <v/>
      </c>
      <c r="K4950" s="33" t="str">
        <f t="shared" ca="1" si="1611"/>
        <v/>
      </c>
      <c r="L4950" s="108">
        <f t="shared" ca="1" si="1610"/>
        <v>0</v>
      </c>
      <c r="M4950" s="44" t="str">
        <f t="shared" si="1608"/>
        <v/>
      </c>
      <c r="N4950" s="45" t="str">
        <f t="shared" ca="1" si="1612"/>
        <v/>
      </c>
      <c r="O4950" s="108">
        <f t="shared" si="1625"/>
        <v>0</v>
      </c>
      <c r="P4950" s="21" t="e">
        <f t="shared" si="1614"/>
        <v>#N/A</v>
      </c>
      <c r="Q4950" s="21" t="e">
        <f t="shared" si="1615"/>
        <v>#N/A</v>
      </c>
      <c r="R4950" s="21" t="e">
        <f t="shared" si="1616"/>
        <v>#N/A</v>
      </c>
      <c r="S4950" s="21" t="e">
        <f t="shared" si="1617"/>
        <v>#N/A</v>
      </c>
      <c r="T4950" s="29" t="e">
        <f t="shared" si="1609"/>
        <v>#N/A</v>
      </c>
      <c r="U4950" s="34">
        <f t="shared" si="1618"/>
        <v>0</v>
      </c>
      <c r="V4950" s="16">
        <f t="shared" ca="1" si="1621"/>
        <v>44139</v>
      </c>
      <c r="W4950" s="56">
        <f t="shared" ca="1" si="1622"/>
        <v>10</v>
      </c>
      <c r="X4950" s="56">
        <f t="shared" ca="1" si="1623"/>
        <v>2020</v>
      </c>
      <c r="Y4950" s="55" t="str">
        <f t="shared" ca="1" si="1624"/>
        <v>10-2020</v>
      </c>
      <c r="Z4950" s="51">
        <f ca="1">IFERROR(VLOOKUP(Y4950,IPC!$E$2:$F$1745,2,0),IPC!$H$1)</f>
        <v>138.32155800000001</v>
      </c>
      <c r="AA4950" s="48">
        <f t="shared" si="1619"/>
        <v>1</v>
      </c>
      <c r="AB4950" s="48">
        <f t="shared" si="1620"/>
        <v>1900</v>
      </c>
      <c r="AC4950" s="32" t="str">
        <f t="shared" si="1613"/>
        <v>1-1900</v>
      </c>
      <c r="AD4950" s="50">
        <f>IFERROR(VLOOKUP(AC4950,IPC!$E$2:$F$1745,2,0),IPC!$H$1)</f>
        <v>138.32155800000001</v>
      </c>
    </row>
    <row r="4951" spans="10:30" x14ac:dyDescent="0.25">
      <c r="J4951" s="44" t="str">
        <f t="shared" si="1607"/>
        <v/>
      </c>
      <c r="K4951" s="33" t="str">
        <f t="shared" ca="1" si="1611"/>
        <v/>
      </c>
      <c r="L4951" s="108">
        <f t="shared" ca="1" si="1610"/>
        <v>0</v>
      </c>
      <c r="M4951" s="44" t="str">
        <f t="shared" si="1608"/>
        <v/>
      </c>
      <c r="N4951" s="45" t="str">
        <f t="shared" ca="1" si="1612"/>
        <v/>
      </c>
      <c r="O4951" s="108">
        <f t="shared" si="1625"/>
        <v>0</v>
      </c>
      <c r="P4951" s="21" t="e">
        <f t="shared" si="1614"/>
        <v>#N/A</v>
      </c>
      <c r="Q4951" s="21" t="e">
        <f t="shared" si="1615"/>
        <v>#N/A</v>
      </c>
      <c r="R4951" s="21" t="e">
        <f t="shared" si="1616"/>
        <v>#N/A</v>
      </c>
      <c r="S4951" s="21" t="e">
        <f t="shared" si="1617"/>
        <v>#N/A</v>
      </c>
      <c r="T4951" s="29" t="e">
        <f t="shared" si="1609"/>
        <v>#N/A</v>
      </c>
      <c r="U4951" s="34">
        <f t="shared" si="1618"/>
        <v>0</v>
      </c>
      <c r="V4951" s="16">
        <f t="shared" ca="1" si="1621"/>
        <v>44139</v>
      </c>
      <c r="W4951" s="56">
        <f t="shared" ca="1" si="1622"/>
        <v>10</v>
      </c>
      <c r="X4951" s="56">
        <f t="shared" ca="1" si="1623"/>
        <v>2020</v>
      </c>
      <c r="Y4951" s="55" t="str">
        <f t="shared" ca="1" si="1624"/>
        <v>10-2020</v>
      </c>
      <c r="Z4951" s="51">
        <f ca="1">IFERROR(VLOOKUP(Y4951,IPC!$E$2:$F$1745,2,0),IPC!$H$1)</f>
        <v>138.32155800000001</v>
      </c>
      <c r="AA4951" s="48">
        <f t="shared" si="1619"/>
        <v>1</v>
      </c>
      <c r="AB4951" s="48">
        <f t="shared" si="1620"/>
        <v>1900</v>
      </c>
      <c r="AC4951" s="32" t="str">
        <f t="shared" si="1613"/>
        <v>1-1900</v>
      </c>
      <c r="AD4951" s="50">
        <f>IFERROR(VLOOKUP(AC4951,IPC!$E$2:$F$1745,2,0),IPC!$H$1)</f>
        <v>138.32155800000001</v>
      </c>
    </row>
    <row r="4952" spans="10:30" x14ac:dyDescent="0.25">
      <c r="J4952" s="44" t="str">
        <f t="shared" ref="J4952:J5015" si="1626">IFERROR(IF(T4964&gt;0.5,"ALTA",IF(AND(T4964&gt;0.25,T4964&lt;=0.5),"MEDIA",IF(AND(T4964&gt;=0.1,T4964&lt;=0.25),"BAJA",IF(AND(T4964&lt;0.1),"REMOTA")))),"")</f>
        <v/>
      </c>
      <c r="K4952" s="33" t="str">
        <f t="shared" ca="1" si="1611"/>
        <v/>
      </c>
      <c r="L4952" s="108">
        <f t="shared" ca="1" si="1610"/>
        <v>0</v>
      </c>
      <c r="M4952" s="44" t="str">
        <f t="shared" ref="M4952:M5015" si="1627">IFERROR(IF(T4964&gt;50%,"Provisión contable",IF(T4964&lt;=10%,"No se registra","Cuentas de orden")),"")</f>
        <v/>
      </c>
      <c r="N4952" s="45" t="str">
        <f t="shared" ca="1" si="1612"/>
        <v/>
      </c>
      <c r="O4952" s="108">
        <f t="shared" si="1625"/>
        <v>0</v>
      </c>
      <c r="P4952" s="21" t="e">
        <f t="shared" si="1614"/>
        <v>#N/A</v>
      </c>
      <c r="Q4952" s="21" t="e">
        <f t="shared" si="1615"/>
        <v>#N/A</v>
      </c>
      <c r="R4952" s="21" t="e">
        <f t="shared" si="1616"/>
        <v>#N/A</v>
      </c>
      <c r="S4952" s="21" t="e">
        <f t="shared" si="1617"/>
        <v>#N/A</v>
      </c>
      <c r="T4952" s="29" t="e">
        <f t="shared" si="1609"/>
        <v>#N/A</v>
      </c>
      <c r="U4952" s="34">
        <f t="shared" si="1618"/>
        <v>0</v>
      </c>
      <c r="V4952" s="16">
        <f t="shared" ca="1" si="1621"/>
        <v>44139</v>
      </c>
      <c r="W4952" s="56">
        <f t="shared" ca="1" si="1622"/>
        <v>10</v>
      </c>
      <c r="X4952" s="56">
        <f t="shared" ca="1" si="1623"/>
        <v>2020</v>
      </c>
      <c r="Y4952" s="55" t="str">
        <f t="shared" ca="1" si="1624"/>
        <v>10-2020</v>
      </c>
      <c r="Z4952" s="51">
        <f ca="1">IFERROR(VLOOKUP(Y4952,IPC!$E$2:$F$1745,2,0),IPC!$H$1)</f>
        <v>138.32155800000001</v>
      </c>
      <c r="AA4952" s="48">
        <f t="shared" si="1619"/>
        <v>1</v>
      </c>
      <c r="AB4952" s="48">
        <f t="shared" si="1620"/>
        <v>1900</v>
      </c>
      <c r="AC4952" s="32" t="str">
        <f t="shared" si="1613"/>
        <v>1-1900</v>
      </c>
      <c r="AD4952" s="50">
        <f>IFERROR(VLOOKUP(AC4952,IPC!$E$2:$F$1745,2,0),IPC!$H$1)</f>
        <v>138.32155800000001</v>
      </c>
    </row>
    <row r="4953" spans="10:30" x14ac:dyDescent="0.25">
      <c r="J4953" s="44" t="str">
        <f t="shared" si="1626"/>
        <v/>
      </c>
      <c r="K4953" s="33" t="str">
        <f t="shared" ca="1" si="1611"/>
        <v/>
      </c>
      <c r="L4953" s="108">
        <f t="shared" ca="1" si="1610"/>
        <v>0</v>
      </c>
      <c r="M4953" s="44" t="str">
        <f t="shared" si="1627"/>
        <v/>
      </c>
      <c r="N4953" s="45" t="str">
        <f t="shared" ca="1" si="1612"/>
        <v/>
      </c>
      <c r="O4953" s="108">
        <f t="shared" si="1625"/>
        <v>0</v>
      </c>
      <c r="P4953" s="21" t="e">
        <f t="shared" si="1614"/>
        <v>#N/A</v>
      </c>
      <c r="Q4953" s="21" t="e">
        <f t="shared" si="1615"/>
        <v>#N/A</v>
      </c>
      <c r="R4953" s="21" t="e">
        <f t="shared" si="1616"/>
        <v>#N/A</v>
      </c>
      <c r="S4953" s="21" t="e">
        <f t="shared" si="1617"/>
        <v>#N/A</v>
      </c>
      <c r="T4953" s="29" t="e">
        <f t="shared" si="1609"/>
        <v>#N/A</v>
      </c>
      <c r="U4953" s="34">
        <f t="shared" si="1618"/>
        <v>0</v>
      </c>
      <c r="V4953" s="16">
        <f t="shared" ca="1" si="1621"/>
        <v>44139</v>
      </c>
      <c r="W4953" s="56">
        <f t="shared" ca="1" si="1622"/>
        <v>10</v>
      </c>
      <c r="X4953" s="56">
        <f t="shared" ca="1" si="1623"/>
        <v>2020</v>
      </c>
      <c r="Y4953" s="55" t="str">
        <f t="shared" ca="1" si="1624"/>
        <v>10-2020</v>
      </c>
      <c r="Z4953" s="51">
        <f ca="1">IFERROR(VLOOKUP(Y4953,IPC!$E$2:$F$1745,2,0),IPC!$H$1)</f>
        <v>138.32155800000001</v>
      </c>
      <c r="AA4953" s="48">
        <f t="shared" si="1619"/>
        <v>1</v>
      </c>
      <c r="AB4953" s="48">
        <f t="shared" si="1620"/>
        <v>1900</v>
      </c>
      <c r="AC4953" s="32" t="str">
        <f t="shared" si="1613"/>
        <v>1-1900</v>
      </c>
      <c r="AD4953" s="50">
        <f>IFERROR(VLOOKUP(AC4953,IPC!$E$2:$F$1745,2,0),IPC!$H$1)</f>
        <v>138.32155800000001</v>
      </c>
    </row>
    <row r="4954" spans="10:30" x14ac:dyDescent="0.25">
      <c r="J4954" s="44" t="str">
        <f t="shared" si="1626"/>
        <v/>
      </c>
      <c r="K4954" s="33" t="str">
        <f t="shared" ca="1" si="1611"/>
        <v/>
      </c>
      <c r="L4954" s="108">
        <f t="shared" ca="1" si="1610"/>
        <v>0</v>
      </c>
      <c r="M4954" s="44" t="str">
        <f t="shared" si="1627"/>
        <v/>
      </c>
      <c r="N4954" s="45" t="str">
        <f t="shared" ca="1" si="1612"/>
        <v/>
      </c>
      <c r="O4954" s="108">
        <f t="shared" si="1625"/>
        <v>0</v>
      </c>
      <c r="P4954" s="21" t="e">
        <f t="shared" si="1614"/>
        <v>#N/A</v>
      </c>
      <c r="Q4954" s="21" t="e">
        <f t="shared" si="1615"/>
        <v>#N/A</v>
      </c>
      <c r="R4954" s="21" t="e">
        <f t="shared" si="1616"/>
        <v>#N/A</v>
      </c>
      <c r="S4954" s="21" t="e">
        <f t="shared" si="1617"/>
        <v>#N/A</v>
      </c>
      <c r="T4954" s="29" t="e">
        <f t="shared" si="1609"/>
        <v>#N/A</v>
      </c>
      <c r="U4954" s="34">
        <f t="shared" si="1618"/>
        <v>0</v>
      </c>
      <c r="V4954" s="16">
        <f t="shared" ca="1" si="1621"/>
        <v>44139</v>
      </c>
      <c r="W4954" s="56">
        <f t="shared" ca="1" si="1622"/>
        <v>10</v>
      </c>
      <c r="X4954" s="56">
        <f t="shared" ca="1" si="1623"/>
        <v>2020</v>
      </c>
      <c r="Y4954" s="55" t="str">
        <f t="shared" ca="1" si="1624"/>
        <v>10-2020</v>
      </c>
      <c r="Z4954" s="51">
        <f ca="1">IFERROR(VLOOKUP(Y4954,IPC!$E$2:$F$1745,2,0),IPC!$H$1)</f>
        <v>138.32155800000001</v>
      </c>
      <c r="AA4954" s="48">
        <f t="shared" si="1619"/>
        <v>1</v>
      </c>
      <c r="AB4954" s="48">
        <f t="shared" si="1620"/>
        <v>1900</v>
      </c>
      <c r="AC4954" s="32" t="str">
        <f t="shared" si="1613"/>
        <v>1-1900</v>
      </c>
      <c r="AD4954" s="50">
        <f>IFERROR(VLOOKUP(AC4954,IPC!$E$2:$F$1745,2,0),IPC!$H$1)</f>
        <v>138.32155800000001</v>
      </c>
    </row>
    <row r="4955" spans="10:30" x14ac:dyDescent="0.25">
      <c r="J4955" s="44" t="str">
        <f t="shared" si="1626"/>
        <v/>
      </c>
      <c r="K4955" s="33" t="str">
        <f t="shared" ca="1" si="1611"/>
        <v/>
      </c>
      <c r="L4955" s="108">
        <f t="shared" ca="1" si="1610"/>
        <v>0</v>
      </c>
      <c r="M4955" s="44" t="str">
        <f t="shared" si="1627"/>
        <v/>
      </c>
      <c r="N4955" s="45" t="str">
        <f t="shared" ca="1" si="1612"/>
        <v/>
      </c>
      <c r="O4955" s="108">
        <f t="shared" si="1625"/>
        <v>0</v>
      </c>
      <c r="P4955" s="21" t="e">
        <f t="shared" si="1614"/>
        <v>#N/A</v>
      </c>
      <c r="Q4955" s="21" t="e">
        <f t="shared" si="1615"/>
        <v>#N/A</v>
      </c>
      <c r="R4955" s="21" t="e">
        <f t="shared" si="1616"/>
        <v>#N/A</v>
      </c>
      <c r="S4955" s="21" t="e">
        <f t="shared" si="1617"/>
        <v>#N/A</v>
      </c>
      <c r="T4955" s="29" t="e">
        <f t="shared" si="1609"/>
        <v>#N/A</v>
      </c>
      <c r="U4955" s="34">
        <f t="shared" si="1618"/>
        <v>0</v>
      </c>
      <c r="V4955" s="16">
        <f t="shared" ca="1" si="1621"/>
        <v>44139</v>
      </c>
      <c r="W4955" s="56">
        <f t="shared" ca="1" si="1622"/>
        <v>10</v>
      </c>
      <c r="X4955" s="56">
        <f t="shared" ca="1" si="1623"/>
        <v>2020</v>
      </c>
      <c r="Y4955" s="55" t="str">
        <f t="shared" ca="1" si="1624"/>
        <v>10-2020</v>
      </c>
      <c r="Z4955" s="51">
        <f ca="1">IFERROR(VLOOKUP(Y4955,IPC!$E$2:$F$1745,2,0),IPC!$H$1)</f>
        <v>138.32155800000001</v>
      </c>
      <c r="AA4955" s="48">
        <f t="shared" si="1619"/>
        <v>1</v>
      </c>
      <c r="AB4955" s="48">
        <f t="shared" si="1620"/>
        <v>1900</v>
      </c>
      <c r="AC4955" s="32" t="str">
        <f t="shared" si="1613"/>
        <v>1-1900</v>
      </c>
      <c r="AD4955" s="50">
        <f>IFERROR(VLOOKUP(AC4955,IPC!$E$2:$F$1745,2,0),IPC!$H$1)</f>
        <v>138.32155800000001</v>
      </c>
    </row>
    <row r="4956" spans="10:30" x14ac:dyDescent="0.25">
      <c r="J4956" s="44" t="str">
        <f t="shared" si="1626"/>
        <v/>
      </c>
      <c r="K4956" s="33" t="str">
        <f t="shared" ca="1" si="1611"/>
        <v/>
      </c>
      <c r="L4956" s="108">
        <f t="shared" ca="1" si="1610"/>
        <v>0</v>
      </c>
      <c r="M4956" s="44" t="str">
        <f t="shared" si="1627"/>
        <v/>
      </c>
      <c r="N4956" s="45" t="str">
        <f t="shared" ca="1" si="1612"/>
        <v/>
      </c>
      <c r="O4956" s="108">
        <f t="shared" si="1625"/>
        <v>0</v>
      </c>
      <c r="P4956" s="21" t="e">
        <f t="shared" si="1614"/>
        <v>#N/A</v>
      </c>
      <c r="Q4956" s="21" t="e">
        <f t="shared" si="1615"/>
        <v>#N/A</v>
      </c>
      <c r="R4956" s="21" t="e">
        <f t="shared" si="1616"/>
        <v>#N/A</v>
      </c>
      <c r="S4956" s="21" t="e">
        <f t="shared" si="1617"/>
        <v>#N/A</v>
      </c>
      <c r="T4956" s="29" t="e">
        <f t="shared" si="1609"/>
        <v>#N/A</v>
      </c>
      <c r="U4956" s="34">
        <f t="shared" si="1618"/>
        <v>0</v>
      </c>
      <c r="V4956" s="16">
        <f t="shared" ca="1" si="1621"/>
        <v>44139</v>
      </c>
      <c r="W4956" s="56">
        <f t="shared" ca="1" si="1622"/>
        <v>10</v>
      </c>
      <c r="X4956" s="56">
        <f t="shared" ca="1" si="1623"/>
        <v>2020</v>
      </c>
      <c r="Y4956" s="55" t="str">
        <f t="shared" ca="1" si="1624"/>
        <v>10-2020</v>
      </c>
      <c r="Z4956" s="51">
        <f ca="1">IFERROR(VLOOKUP(Y4956,IPC!$E$2:$F$1745,2,0),IPC!$H$1)</f>
        <v>138.32155800000001</v>
      </c>
      <c r="AA4956" s="48">
        <f t="shared" si="1619"/>
        <v>1</v>
      </c>
      <c r="AB4956" s="48">
        <f t="shared" si="1620"/>
        <v>1900</v>
      </c>
      <c r="AC4956" s="32" t="str">
        <f t="shared" si="1613"/>
        <v>1-1900</v>
      </c>
      <c r="AD4956" s="50">
        <f>IFERROR(VLOOKUP(AC4956,IPC!$E$2:$F$1745,2,0),IPC!$H$1)</f>
        <v>138.32155800000001</v>
      </c>
    </row>
    <row r="4957" spans="10:30" x14ac:dyDescent="0.25">
      <c r="J4957" s="44" t="str">
        <f t="shared" si="1626"/>
        <v/>
      </c>
      <c r="K4957" s="33" t="str">
        <f t="shared" ca="1" si="1611"/>
        <v/>
      </c>
      <c r="L4957" s="108">
        <f t="shared" ca="1" si="1610"/>
        <v>0</v>
      </c>
      <c r="M4957" s="44" t="str">
        <f t="shared" si="1627"/>
        <v/>
      </c>
      <c r="N4957" s="45" t="str">
        <f t="shared" ca="1" si="1612"/>
        <v/>
      </c>
      <c r="O4957" s="108">
        <f t="shared" si="1625"/>
        <v>0</v>
      </c>
      <c r="P4957" s="21" t="e">
        <f t="shared" si="1614"/>
        <v>#N/A</v>
      </c>
      <c r="Q4957" s="21" t="e">
        <f t="shared" si="1615"/>
        <v>#N/A</v>
      </c>
      <c r="R4957" s="21" t="e">
        <f t="shared" si="1616"/>
        <v>#N/A</v>
      </c>
      <c r="S4957" s="21" t="e">
        <f t="shared" si="1617"/>
        <v>#N/A</v>
      </c>
      <c r="T4957" s="29" t="e">
        <f t="shared" si="1609"/>
        <v>#N/A</v>
      </c>
      <c r="U4957" s="34">
        <f t="shared" si="1618"/>
        <v>0</v>
      </c>
      <c r="V4957" s="16">
        <f t="shared" ca="1" si="1621"/>
        <v>44139</v>
      </c>
      <c r="W4957" s="56">
        <f t="shared" ca="1" si="1622"/>
        <v>10</v>
      </c>
      <c r="X4957" s="56">
        <f t="shared" ca="1" si="1623"/>
        <v>2020</v>
      </c>
      <c r="Y4957" s="55" t="str">
        <f t="shared" ca="1" si="1624"/>
        <v>10-2020</v>
      </c>
      <c r="Z4957" s="51">
        <f ca="1">IFERROR(VLOOKUP(Y4957,IPC!$E$2:$F$1745,2,0),IPC!$H$1)</f>
        <v>138.32155800000001</v>
      </c>
      <c r="AA4957" s="48">
        <f t="shared" si="1619"/>
        <v>1</v>
      </c>
      <c r="AB4957" s="48">
        <f t="shared" si="1620"/>
        <v>1900</v>
      </c>
      <c r="AC4957" s="32" t="str">
        <f t="shared" si="1613"/>
        <v>1-1900</v>
      </c>
      <c r="AD4957" s="50">
        <f>IFERROR(VLOOKUP(AC4957,IPC!$E$2:$F$1745,2,0),IPC!$H$1)</f>
        <v>138.32155800000001</v>
      </c>
    </row>
    <row r="4958" spans="10:30" x14ac:dyDescent="0.25">
      <c r="J4958" s="44" t="str">
        <f t="shared" si="1626"/>
        <v/>
      </c>
      <c r="K4958" s="33" t="str">
        <f t="shared" ca="1" si="1611"/>
        <v/>
      </c>
      <c r="L4958" s="108">
        <f t="shared" ca="1" si="1610"/>
        <v>0</v>
      </c>
      <c r="M4958" s="44" t="str">
        <f t="shared" si="1627"/>
        <v/>
      </c>
      <c r="N4958" s="45" t="str">
        <f t="shared" ca="1" si="1612"/>
        <v/>
      </c>
      <c r="O4958" s="108">
        <f t="shared" si="1625"/>
        <v>0</v>
      </c>
      <c r="P4958" s="21" t="e">
        <f t="shared" si="1614"/>
        <v>#N/A</v>
      </c>
      <c r="Q4958" s="21" t="e">
        <f t="shared" si="1615"/>
        <v>#N/A</v>
      </c>
      <c r="R4958" s="21" t="e">
        <f t="shared" si="1616"/>
        <v>#N/A</v>
      </c>
      <c r="S4958" s="21" t="e">
        <f t="shared" si="1617"/>
        <v>#N/A</v>
      </c>
      <c r="T4958" s="29" t="e">
        <f t="shared" si="1609"/>
        <v>#N/A</v>
      </c>
      <c r="U4958" s="34">
        <f t="shared" si="1618"/>
        <v>0</v>
      </c>
      <c r="V4958" s="16">
        <f t="shared" ca="1" si="1621"/>
        <v>44139</v>
      </c>
      <c r="W4958" s="56">
        <f t="shared" ca="1" si="1622"/>
        <v>10</v>
      </c>
      <c r="X4958" s="56">
        <f t="shared" ca="1" si="1623"/>
        <v>2020</v>
      </c>
      <c r="Y4958" s="55" t="str">
        <f t="shared" ca="1" si="1624"/>
        <v>10-2020</v>
      </c>
      <c r="Z4958" s="51">
        <f ca="1">IFERROR(VLOOKUP(Y4958,IPC!$E$2:$F$1745,2,0),IPC!$H$1)</f>
        <v>138.32155800000001</v>
      </c>
      <c r="AA4958" s="48">
        <f t="shared" si="1619"/>
        <v>1</v>
      </c>
      <c r="AB4958" s="48">
        <f t="shared" si="1620"/>
        <v>1900</v>
      </c>
      <c r="AC4958" s="32" t="str">
        <f t="shared" si="1613"/>
        <v>1-1900</v>
      </c>
      <c r="AD4958" s="50">
        <f>IFERROR(VLOOKUP(AC4958,IPC!$E$2:$F$1745,2,0),IPC!$H$1)</f>
        <v>138.32155800000001</v>
      </c>
    </row>
    <row r="4959" spans="10:30" x14ac:dyDescent="0.25">
      <c r="J4959" s="44" t="str">
        <f t="shared" si="1626"/>
        <v/>
      </c>
      <c r="K4959" s="33" t="str">
        <f t="shared" ca="1" si="1611"/>
        <v/>
      </c>
      <c r="L4959" s="108">
        <f t="shared" ca="1" si="1610"/>
        <v>0</v>
      </c>
      <c r="M4959" s="44" t="str">
        <f t="shared" si="1627"/>
        <v/>
      </c>
      <c r="N4959" s="45" t="str">
        <f t="shared" ca="1" si="1612"/>
        <v/>
      </c>
      <c r="O4959" s="108">
        <f t="shared" si="1625"/>
        <v>0</v>
      </c>
      <c r="P4959" s="21" t="e">
        <f t="shared" si="1614"/>
        <v>#N/A</v>
      </c>
      <c r="Q4959" s="21" t="e">
        <f t="shared" si="1615"/>
        <v>#N/A</v>
      </c>
      <c r="R4959" s="21" t="e">
        <f t="shared" si="1616"/>
        <v>#N/A</v>
      </c>
      <c r="S4959" s="21" t="e">
        <f t="shared" si="1617"/>
        <v>#N/A</v>
      </c>
      <c r="T4959" s="29" t="e">
        <f t="shared" si="1609"/>
        <v>#N/A</v>
      </c>
      <c r="U4959" s="34">
        <f t="shared" si="1618"/>
        <v>0</v>
      </c>
      <c r="V4959" s="16">
        <f t="shared" ca="1" si="1621"/>
        <v>44139</v>
      </c>
      <c r="W4959" s="56">
        <f t="shared" ca="1" si="1622"/>
        <v>10</v>
      </c>
      <c r="X4959" s="56">
        <f t="shared" ca="1" si="1623"/>
        <v>2020</v>
      </c>
      <c r="Y4959" s="55" t="str">
        <f t="shared" ca="1" si="1624"/>
        <v>10-2020</v>
      </c>
      <c r="Z4959" s="51">
        <f ca="1">IFERROR(VLOOKUP(Y4959,IPC!$E$2:$F$1745,2,0),IPC!$H$1)</f>
        <v>138.32155800000001</v>
      </c>
      <c r="AA4959" s="48">
        <f t="shared" si="1619"/>
        <v>1</v>
      </c>
      <c r="AB4959" s="48">
        <f t="shared" si="1620"/>
        <v>1900</v>
      </c>
      <c r="AC4959" s="32" t="str">
        <f t="shared" si="1613"/>
        <v>1-1900</v>
      </c>
      <c r="AD4959" s="50">
        <f>IFERROR(VLOOKUP(AC4959,IPC!$E$2:$F$1745,2,0),IPC!$H$1)</f>
        <v>138.32155800000001</v>
      </c>
    </row>
    <row r="4960" spans="10:30" x14ac:dyDescent="0.25">
      <c r="J4960" s="44" t="str">
        <f t="shared" si="1626"/>
        <v/>
      </c>
      <c r="K4960" s="33" t="str">
        <f t="shared" ca="1" si="1611"/>
        <v/>
      </c>
      <c r="L4960" s="108">
        <f t="shared" ca="1" si="1610"/>
        <v>0</v>
      </c>
      <c r="M4960" s="44" t="str">
        <f t="shared" si="1627"/>
        <v/>
      </c>
      <c r="N4960" s="45" t="str">
        <f t="shared" ca="1" si="1612"/>
        <v/>
      </c>
      <c r="O4960" s="108">
        <f t="shared" si="1625"/>
        <v>0</v>
      </c>
      <c r="P4960" s="21" t="e">
        <f t="shared" si="1614"/>
        <v>#N/A</v>
      </c>
      <c r="Q4960" s="21" t="e">
        <f t="shared" si="1615"/>
        <v>#N/A</v>
      </c>
      <c r="R4960" s="21" t="e">
        <f t="shared" si="1616"/>
        <v>#N/A</v>
      </c>
      <c r="S4960" s="21" t="e">
        <f t="shared" si="1617"/>
        <v>#N/A</v>
      </c>
      <c r="T4960" s="29" t="e">
        <f t="shared" ref="T4960:T5023" si="1628">+SUMPRODUCT(P4960:S4960,$P$7:$S$7)/100</f>
        <v>#N/A</v>
      </c>
      <c r="U4960" s="34">
        <f t="shared" si="1618"/>
        <v>0</v>
      </c>
      <c r="V4960" s="16">
        <f t="shared" ca="1" si="1621"/>
        <v>44139</v>
      </c>
      <c r="W4960" s="56">
        <f t="shared" ca="1" si="1622"/>
        <v>10</v>
      </c>
      <c r="X4960" s="56">
        <f t="shared" ca="1" si="1623"/>
        <v>2020</v>
      </c>
      <c r="Y4960" s="55" t="str">
        <f t="shared" ca="1" si="1624"/>
        <v>10-2020</v>
      </c>
      <c r="Z4960" s="51">
        <f ca="1">IFERROR(VLOOKUP(Y4960,IPC!$E$2:$F$1745,2,0),IPC!$H$1)</f>
        <v>138.32155800000001</v>
      </c>
      <c r="AA4960" s="48">
        <f t="shared" si="1619"/>
        <v>1</v>
      </c>
      <c r="AB4960" s="48">
        <f t="shared" si="1620"/>
        <v>1900</v>
      </c>
      <c r="AC4960" s="32" t="str">
        <f t="shared" si="1613"/>
        <v>1-1900</v>
      </c>
      <c r="AD4960" s="50">
        <f>IFERROR(VLOOKUP(AC4960,IPC!$E$2:$F$1745,2,0),IPC!$H$1)</f>
        <v>138.32155800000001</v>
      </c>
    </row>
    <row r="4961" spans="10:30" x14ac:dyDescent="0.25">
      <c r="J4961" s="44" t="str">
        <f t="shared" si="1626"/>
        <v/>
      </c>
      <c r="K4961" s="33" t="str">
        <f t="shared" ca="1" si="1611"/>
        <v/>
      </c>
      <c r="L4961" s="108">
        <f t="shared" ca="1" si="1610"/>
        <v>0</v>
      </c>
      <c r="M4961" s="44" t="str">
        <f t="shared" si="1627"/>
        <v/>
      </c>
      <c r="N4961" s="45" t="str">
        <f t="shared" ca="1" si="1612"/>
        <v/>
      </c>
      <c r="O4961" s="108">
        <f t="shared" si="1625"/>
        <v>0</v>
      </c>
      <c r="P4961" s="21" t="e">
        <f t="shared" si="1614"/>
        <v>#N/A</v>
      </c>
      <c r="Q4961" s="21" t="e">
        <f t="shared" si="1615"/>
        <v>#N/A</v>
      </c>
      <c r="R4961" s="21" t="e">
        <f t="shared" si="1616"/>
        <v>#N/A</v>
      </c>
      <c r="S4961" s="21" t="e">
        <f t="shared" si="1617"/>
        <v>#N/A</v>
      </c>
      <c r="T4961" s="29" t="e">
        <f t="shared" si="1628"/>
        <v>#N/A</v>
      </c>
      <c r="U4961" s="34">
        <f t="shared" si="1618"/>
        <v>0</v>
      </c>
      <c r="V4961" s="16">
        <f t="shared" ca="1" si="1621"/>
        <v>44139</v>
      </c>
      <c r="W4961" s="56">
        <f t="shared" ca="1" si="1622"/>
        <v>10</v>
      </c>
      <c r="X4961" s="56">
        <f t="shared" ca="1" si="1623"/>
        <v>2020</v>
      </c>
      <c r="Y4961" s="55" t="str">
        <f t="shared" ca="1" si="1624"/>
        <v>10-2020</v>
      </c>
      <c r="Z4961" s="51">
        <f ca="1">IFERROR(VLOOKUP(Y4961,IPC!$E$2:$F$1745,2,0),IPC!$H$1)</f>
        <v>138.32155800000001</v>
      </c>
      <c r="AA4961" s="48">
        <f t="shared" si="1619"/>
        <v>1</v>
      </c>
      <c r="AB4961" s="48">
        <f t="shared" si="1620"/>
        <v>1900</v>
      </c>
      <c r="AC4961" s="32" t="str">
        <f t="shared" si="1613"/>
        <v>1-1900</v>
      </c>
      <c r="AD4961" s="50">
        <f>IFERROR(VLOOKUP(AC4961,IPC!$E$2:$F$1745,2,0),IPC!$H$1)</f>
        <v>138.32155800000001</v>
      </c>
    </row>
    <row r="4962" spans="10:30" x14ac:dyDescent="0.25">
      <c r="J4962" s="44" t="str">
        <f t="shared" si="1626"/>
        <v/>
      </c>
      <c r="K4962" s="33" t="str">
        <f t="shared" ca="1" si="1611"/>
        <v/>
      </c>
      <c r="L4962" s="108">
        <f t="shared" ca="1" si="1610"/>
        <v>0</v>
      </c>
      <c r="M4962" s="44" t="str">
        <f t="shared" si="1627"/>
        <v/>
      </c>
      <c r="N4962" s="45" t="str">
        <f t="shared" ca="1" si="1612"/>
        <v/>
      </c>
      <c r="O4962" s="108">
        <f t="shared" si="1625"/>
        <v>0</v>
      </c>
      <c r="P4962" s="21" t="e">
        <f t="shared" si="1614"/>
        <v>#N/A</v>
      </c>
      <c r="Q4962" s="21" t="e">
        <f t="shared" si="1615"/>
        <v>#N/A</v>
      </c>
      <c r="R4962" s="21" t="e">
        <f t="shared" si="1616"/>
        <v>#N/A</v>
      </c>
      <c r="S4962" s="21" t="e">
        <f t="shared" si="1617"/>
        <v>#N/A</v>
      </c>
      <c r="T4962" s="29" t="e">
        <f t="shared" si="1628"/>
        <v>#N/A</v>
      </c>
      <c r="U4962" s="34">
        <f t="shared" si="1618"/>
        <v>0</v>
      </c>
      <c r="V4962" s="16">
        <f t="shared" ca="1" si="1621"/>
        <v>44139</v>
      </c>
      <c r="W4962" s="56">
        <f t="shared" ca="1" si="1622"/>
        <v>10</v>
      </c>
      <c r="X4962" s="56">
        <f t="shared" ca="1" si="1623"/>
        <v>2020</v>
      </c>
      <c r="Y4962" s="55" t="str">
        <f t="shared" ca="1" si="1624"/>
        <v>10-2020</v>
      </c>
      <c r="Z4962" s="51">
        <f ca="1">IFERROR(VLOOKUP(Y4962,IPC!$E$2:$F$1745,2,0),IPC!$H$1)</f>
        <v>138.32155800000001</v>
      </c>
      <c r="AA4962" s="48">
        <f t="shared" si="1619"/>
        <v>1</v>
      </c>
      <c r="AB4962" s="48">
        <f t="shared" si="1620"/>
        <v>1900</v>
      </c>
      <c r="AC4962" s="32" t="str">
        <f t="shared" si="1613"/>
        <v>1-1900</v>
      </c>
      <c r="AD4962" s="50">
        <f>IFERROR(VLOOKUP(AC4962,IPC!$E$2:$F$1745,2,0),IPC!$H$1)</f>
        <v>138.32155800000001</v>
      </c>
    </row>
    <row r="4963" spans="10:30" x14ac:dyDescent="0.25">
      <c r="J4963" s="44" t="str">
        <f t="shared" si="1626"/>
        <v/>
      </c>
      <c r="K4963" s="33" t="str">
        <f t="shared" ca="1" si="1611"/>
        <v/>
      </c>
      <c r="L4963" s="108">
        <f t="shared" ca="1" si="1610"/>
        <v>0</v>
      </c>
      <c r="M4963" s="44" t="str">
        <f t="shared" si="1627"/>
        <v/>
      </c>
      <c r="N4963" s="45" t="str">
        <f t="shared" ca="1" si="1612"/>
        <v/>
      </c>
      <c r="O4963" s="108">
        <f t="shared" si="1625"/>
        <v>0</v>
      </c>
      <c r="P4963" s="21" t="e">
        <f t="shared" si="1614"/>
        <v>#N/A</v>
      </c>
      <c r="Q4963" s="21" t="e">
        <f t="shared" si="1615"/>
        <v>#N/A</v>
      </c>
      <c r="R4963" s="21" t="e">
        <f t="shared" si="1616"/>
        <v>#N/A</v>
      </c>
      <c r="S4963" s="21" t="e">
        <f t="shared" si="1617"/>
        <v>#N/A</v>
      </c>
      <c r="T4963" s="29" t="e">
        <f t="shared" si="1628"/>
        <v>#N/A</v>
      </c>
      <c r="U4963" s="34">
        <f t="shared" si="1618"/>
        <v>0</v>
      </c>
      <c r="V4963" s="16">
        <f t="shared" ca="1" si="1621"/>
        <v>44139</v>
      </c>
      <c r="W4963" s="56">
        <f t="shared" ca="1" si="1622"/>
        <v>10</v>
      </c>
      <c r="X4963" s="56">
        <f t="shared" ca="1" si="1623"/>
        <v>2020</v>
      </c>
      <c r="Y4963" s="55" t="str">
        <f t="shared" ca="1" si="1624"/>
        <v>10-2020</v>
      </c>
      <c r="Z4963" s="51">
        <f ca="1">IFERROR(VLOOKUP(Y4963,IPC!$E$2:$F$1745,2,0),IPC!$H$1)</f>
        <v>138.32155800000001</v>
      </c>
      <c r="AA4963" s="48">
        <f t="shared" si="1619"/>
        <v>1</v>
      </c>
      <c r="AB4963" s="48">
        <f t="shared" si="1620"/>
        <v>1900</v>
      </c>
      <c r="AC4963" s="32" t="str">
        <f t="shared" si="1613"/>
        <v>1-1900</v>
      </c>
      <c r="AD4963" s="50">
        <f>IFERROR(VLOOKUP(AC4963,IPC!$E$2:$F$1745,2,0),IPC!$H$1)</f>
        <v>138.32155800000001</v>
      </c>
    </row>
    <row r="4964" spans="10:30" x14ac:dyDescent="0.25">
      <c r="J4964" s="44" t="str">
        <f t="shared" si="1626"/>
        <v/>
      </c>
      <c r="K4964" s="33" t="str">
        <f t="shared" ca="1" si="1611"/>
        <v/>
      </c>
      <c r="L4964" s="108">
        <f t="shared" ca="1" si="1610"/>
        <v>0</v>
      </c>
      <c r="M4964" s="44" t="str">
        <f t="shared" si="1627"/>
        <v/>
      </c>
      <c r="N4964" s="45" t="str">
        <f t="shared" ca="1" si="1612"/>
        <v/>
      </c>
      <c r="O4964" s="108">
        <f t="shared" si="1625"/>
        <v>0</v>
      </c>
      <c r="P4964" s="21" t="e">
        <f t="shared" si="1614"/>
        <v>#N/A</v>
      </c>
      <c r="Q4964" s="21" t="e">
        <f t="shared" si="1615"/>
        <v>#N/A</v>
      </c>
      <c r="R4964" s="21" t="e">
        <f t="shared" si="1616"/>
        <v>#N/A</v>
      </c>
      <c r="S4964" s="21" t="e">
        <f t="shared" si="1617"/>
        <v>#N/A</v>
      </c>
      <c r="T4964" s="29" t="e">
        <f t="shared" si="1628"/>
        <v>#N/A</v>
      </c>
      <c r="U4964" s="34">
        <f t="shared" si="1618"/>
        <v>0</v>
      </c>
      <c r="V4964" s="16">
        <f t="shared" ca="1" si="1621"/>
        <v>44139</v>
      </c>
      <c r="W4964" s="56">
        <f t="shared" ca="1" si="1622"/>
        <v>10</v>
      </c>
      <c r="X4964" s="56">
        <f t="shared" ca="1" si="1623"/>
        <v>2020</v>
      </c>
      <c r="Y4964" s="55" t="str">
        <f t="shared" ca="1" si="1624"/>
        <v>10-2020</v>
      </c>
      <c r="Z4964" s="51">
        <f ca="1">IFERROR(VLOOKUP(Y4964,IPC!$E$2:$F$1745,2,0),IPC!$H$1)</f>
        <v>138.32155800000001</v>
      </c>
      <c r="AA4964" s="48">
        <f t="shared" si="1619"/>
        <v>1</v>
      </c>
      <c r="AB4964" s="48">
        <f t="shared" si="1620"/>
        <v>1900</v>
      </c>
      <c r="AC4964" s="32" t="str">
        <f t="shared" si="1613"/>
        <v>1-1900</v>
      </c>
      <c r="AD4964" s="50">
        <f>IFERROR(VLOOKUP(AC4964,IPC!$E$2:$F$1745,2,0),IPC!$H$1)</f>
        <v>138.32155800000001</v>
      </c>
    </row>
    <row r="4965" spans="10:30" x14ac:dyDescent="0.25">
      <c r="J4965" s="44" t="str">
        <f t="shared" si="1626"/>
        <v/>
      </c>
      <c r="K4965" s="33" t="str">
        <f t="shared" ca="1" si="1611"/>
        <v/>
      </c>
      <c r="L4965" s="108">
        <f t="shared" ca="1" si="1610"/>
        <v>0</v>
      </c>
      <c r="M4965" s="44" t="str">
        <f t="shared" si="1627"/>
        <v/>
      </c>
      <c r="N4965" s="45" t="str">
        <f t="shared" ca="1" si="1612"/>
        <v/>
      </c>
      <c r="O4965" s="108">
        <f t="shared" si="1625"/>
        <v>0</v>
      </c>
      <c r="P4965" s="21" t="e">
        <f t="shared" si="1614"/>
        <v>#N/A</v>
      </c>
      <c r="Q4965" s="21" t="e">
        <f t="shared" si="1615"/>
        <v>#N/A</v>
      </c>
      <c r="R4965" s="21" t="e">
        <f t="shared" si="1616"/>
        <v>#N/A</v>
      </c>
      <c r="S4965" s="21" t="e">
        <f t="shared" si="1617"/>
        <v>#N/A</v>
      </c>
      <c r="T4965" s="29" t="e">
        <f t="shared" si="1628"/>
        <v>#N/A</v>
      </c>
      <c r="U4965" s="34">
        <f t="shared" si="1618"/>
        <v>0</v>
      </c>
      <c r="V4965" s="16">
        <f t="shared" ca="1" si="1621"/>
        <v>44139</v>
      </c>
      <c r="W4965" s="56">
        <f t="shared" ca="1" si="1622"/>
        <v>10</v>
      </c>
      <c r="X4965" s="56">
        <f t="shared" ca="1" si="1623"/>
        <v>2020</v>
      </c>
      <c r="Y4965" s="55" t="str">
        <f t="shared" ca="1" si="1624"/>
        <v>10-2020</v>
      </c>
      <c r="Z4965" s="51">
        <f ca="1">IFERROR(VLOOKUP(Y4965,IPC!$E$2:$F$1745,2,0),IPC!$H$1)</f>
        <v>138.32155800000001</v>
      </c>
      <c r="AA4965" s="48">
        <f t="shared" si="1619"/>
        <v>1</v>
      </c>
      <c r="AB4965" s="48">
        <f t="shared" si="1620"/>
        <v>1900</v>
      </c>
      <c r="AC4965" s="32" t="str">
        <f t="shared" si="1613"/>
        <v>1-1900</v>
      </c>
      <c r="AD4965" s="50">
        <f>IFERROR(VLOOKUP(AC4965,IPC!$E$2:$F$1745,2,0),IPC!$H$1)</f>
        <v>138.32155800000001</v>
      </c>
    </row>
    <row r="4966" spans="10:30" x14ac:dyDescent="0.25">
      <c r="J4966" s="44" t="str">
        <f t="shared" si="1626"/>
        <v/>
      </c>
      <c r="K4966" s="33" t="str">
        <f t="shared" ca="1" si="1611"/>
        <v/>
      </c>
      <c r="L4966" s="108">
        <f t="shared" ref="L4966:L5029" ca="1" si="1629">IFERROR(B4966*C4966*Z4978/AD4978,"")</f>
        <v>0</v>
      </c>
      <c r="M4966" s="44" t="str">
        <f t="shared" si="1627"/>
        <v/>
      </c>
      <c r="N4966" s="45" t="str">
        <f t="shared" ca="1" si="1612"/>
        <v/>
      </c>
      <c r="O4966" s="108">
        <f t="shared" si="1625"/>
        <v>0</v>
      </c>
      <c r="P4966" s="21" t="e">
        <f t="shared" si="1614"/>
        <v>#N/A</v>
      </c>
      <c r="Q4966" s="21" t="e">
        <f t="shared" si="1615"/>
        <v>#N/A</v>
      </c>
      <c r="R4966" s="21" t="e">
        <f t="shared" si="1616"/>
        <v>#N/A</v>
      </c>
      <c r="S4966" s="21" t="e">
        <f t="shared" si="1617"/>
        <v>#N/A</v>
      </c>
      <c r="T4966" s="29" t="e">
        <f t="shared" si="1628"/>
        <v>#N/A</v>
      </c>
      <c r="U4966" s="34">
        <f t="shared" si="1618"/>
        <v>0</v>
      </c>
      <c r="V4966" s="16">
        <f t="shared" ca="1" si="1621"/>
        <v>44139</v>
      </c>
      <c r="W4966" s="56">
        <f t="shared" ca="1" si="1622"/>
        <v>10</v>
      </c>
      <c r="X4966" s="56">
        <f t="shared" ca="1" si="1623"/>
        <v>2020</v>
      </c>
      <c r="Y4966" s="55" t="str">
        <f t="shared" ca="1" si="1624"/>
        <v>10-2020</v>
      </c>
      <c r="Z4966" s="51">
        <f ca="1">IFERROR(VLOOKUP(Y4966,IPC!$E$2:$F$1745,2,0),IPC!$H$1)</f>
        <v>138.32155800000001</v>
      </c>
      <c r="AA4966" s="48">
        <f t="shared" si="1619"/>
        <v>1</v>
      </c>
      <c r="AB4966" s="48">
        <f t="shared" si="1620"/>
        <v>1900</v>
      </c>
      <c r="AC4966" s="32" t="str">
        <f t="shared" si="1613"/>
        <v>1-1900</v>
      </c>
      <c r="AD4966" s="50">
        <f>IFERROR(VLOOKUP(AC4966,IPC!$E$2:$F$1745,2,0),IPC!$H$1)</f>
        <v>138.32155800000001</v>
      </c>
    </row>
    <row r="4967" spans="10:30" x14ac:dyDescent="0.25">
      <c r="J4967" s="44" t="str">
        <f t="shared" si="1626"/>
        <v/>
      </c>
      <c r="K4967" s="33" t="str">
        <f t="shared" ca="1" si="1611"/>
        <v/>
      </c>
      <c r="L4967" s="108">
        <f t="shared" ca="1" si="1629"/>
        <v>0</v>
      </c>
      <c r="M4967" s="44" t="str">
        <f t="shared" si="1627"/>
        <v/>
      </c>
      <c r="N4967" s="45" t="str">
        <f t="shared" ca="1" si="1612"/>
        <v/>
      </c>
      <c r="O4967" s="108">
        <f t="shared" si="1625"/>
        <v>0</v>
      </c>
      <c r="P4967" s="21" t="e">
        <f t="shared" si="1614"/>
        <v>#N/A</v>
      </c>
      <c r="Q4967" s="21" t="e">
        <f t="shared" si="1615"/>
        <v>#N/A</v>
      </c>
      <c r="R4967" s="21" t="e">
        <f t="shared" si="1616"/>
        <v>#N/A</v>
      </c>
      <c r="S4967" s="21" t="e">
        <f t="shared" si="1617"/>
        <v>#N/A</v>
      </c>
      <c r="T4967" s="29" t="e">
        <f t="shared" si="1628"/>
        <v>#N/A</v>
      </c>
      <c r="U4967" s="34">
        <f t="shared" si="1618"/>
        <v>0</v>
      </c>
      <c r="V4967" s="16">
        <f t="shared" ca="1" si="1621"/>
        <v>44139</v>
      </c>
      <c r="W4967" s="56">
        <f t="shared" ca="1" si="1622"/>
        <v>10</v>
      </c>
      <c r="X4967" s="56">
        <f t="shared" ca="1" si="1623"/>
        <v>2020</v>
      </c>
      <c r="Y4967" s="55" t="str">
        <f t="shared" ca="1" si="1624"/>
        <v>10-2020</v>
      </c>
      <c r="Z4967" s="51">
        <f ca="1">IFERROR(VLOOKUP(Y4967,IPC!$E$2:$F$1745,2,0),IPC!$H$1)</f>
        <v>138.32155800000001</v>
      </c>
      <c r="AA4967" s="48">
        <f t="shared" si="1619"/>
        <v>1</v>
      </c>
      <c r="AB4967" s="48">
        <f t="shared" si="1620"/>
        <v>1900</v>
      </c>
      <c r="AC4967" s="32" t="str">
        <f t="shared" si="1613"/>
        <v>1-1900</v>
      </c>
      <c r="AD4967" s="50">
        <f>IFERROR(VLOOKUP(AC4967,IPC!$E$2:$F$1745,2,0),IPC!$H$1)</f>
        <v>138.32155800000001</v>
      </c>
    </row>
    <row r="4968" spans="10:30" x14ac:dyDescent="0.25">
      <c r="J4968" s="44" t="str">
        <f t="shared" si="1626"/>
        <v/>
      </c>
      <c r="K4968" s="33" t="str">
        <f t="shared" ca="1" si="1611"/>
        <v/>
      </c>
      <c r="L4968" s="108">
        <f t="shared" ca="1" si="1629"/>
        <v>0</v>
      </c>
      <c r="M4968" s="44" t="str">
        <f t="shared" si="1627"/>
        <v/>
      </c>
      <c r="N4968" s="45" t="str">
        <f t="shared" ca="1" si="1612"/>
        <v/>
      </c>
      <c r="O4968" s="108">
        <f t="shared" si="1625"/>
        <v>0</v>
      </c>
      <c r="P4968" s="21" t="e">
        <f t="shared" si="1614"/>
        <v>#N/A</v>
      </c>
      <c r="Q4968" s="21" t="e">
        <f t="shared" si="1615"/>
        <v>#N/A</v>
      </c>
      <c r="R4968" s="21" t="e">
        <f t="shared" si="1616"/>
        <v>#N/A</v>
      </c>
      <c r="S4968" s="21" t="e">
        <f t="shared" si="1617"/>
        <v>#N/A</v>
      </c>
      <c r="T4968" s="29" t="e">
        <f t="shared" si="1628"/>
        <v>#N/A</v>
      </c>
      <c r="U4968" s="34">
        <f t="shared" si="1618"/>
        <v>0</v>
      </c>
      <c r="V4968" s="16">
        <f t="shared" ca="1" si="1621"/>
        <v>44139</v>
      </c>
      <c r="W4968" s="56">
        <f t="shared" ca="1" si="1622"/>
        <v>10</v>
      </c>
      <c r="X4968" s="56">
        <f t="shared" ca="1" si="1623"/>
        <v>2020</v>
      </c>
      <c r="Y4968" s="55" t="str">
        <f t="shared" ca="1" si="1624"/>
        <v>10-2020</v>
      </c>
      <c r="Z4968" s="51">
        <f ca="1">IFERROR(VLOOKUP(Y4968,IPC!$E$2:$F$1745,2,0),IPC!$H$1)</f>
        <v>138.32155800000001</v>
      </c>
      <c r="AA4968" s="48">
        <f t="shared" si="1619"/>
        <v>1</v>
      </c>
      <c r="AB4968" s="48">
        <f t="shared" si="1620"/>
        <v>1900</v>
      </c>
      <c r="AC4968" s="32" t="str">
        <f t="shared" si="1613"/>
        <v>1-1900</v>
      </c>
      <c r="AD4968" s="50">
        <f>IFERROR(VLOOKUP(AC4968,IPC!$E$2:$F$1745,2,0),IPC!$H$1)</f>
        <v>138.32155800000001</v>
      </c>
    </row>
    <row r="4969" spans="10:30" x14ac:dyDescent="0.25">
      <c r="J4969" s="44" t="str">
        <f t="shared" si="1626"/>
        <v/>
      </c>
      <c r="K4969" s="33" t="str">
        <f t="shared" ca="1" si="1611"/>
        <v/>
      </c>
      <c r="L4969" s="108">
        <f t="shared" ca="1" si="1629"/>
        <v>0</v>
      </c>
      <c r="M4969" s="44" t="str">
        <f t="shared" si="1627"/>
        <v/>
      </c>
      <c r="N4969" s="45" t="str">
        <f t="shared" ca="1" si="1612"/>
        <v/>
      </c>
      <c r="O4969" s="108">
        <f t="shared" si="1625"/>
        <v>0</v>
      </c>
      <c r="P4969" s="21" t="e">
        <f t="shared" si="1614"/>
        <v>#N/A</v>
      </c>
      <c r="Q4969" s="21" t="e">
        <f t="shared" si="1615"/>
        <v>#N/A</v>
      </c>
      <c r="R4969" s="21" t="e">
        <f t="shared" si="1616"/>
        <v>#N/A</v>
      </c>
      <c r="S4969" s="21" t="e">
        <f t="shared" si="1617"/>
        <v>#N/A</v>
      </c>
      <c r="T4969" s="29" t="e">
        <f t="shared" si="1628"/>
        <v>#N/A</v>
      </c>
      <c r="U4969" s="34">
        <f t="shared" si="1618"/>
        <v>0</v>
      </c>
      <c r="V4969" s="16">
        <f t="shared" ca="1" si="1621"/>
        <v>44139</v>
      </c>
      <c r="W4969" s="56">
        <f t="shared" ca="1" si="1622"/>
        <v>10</v>
      </c>
      <c r="X4969" s="56">
        <f t="shared" ca="1" si="1623"/>
        <v>2020</v>
      </c>
      <c r="Y4969" s="55" t="str">
        <f t="shared" ca="1" si="1624"/>
        <v>10-2020</v>
      </c>
      <c r="Z4969" s="51">
        <f ca="1">IFERROR(VLOOKUP(Y4969,IPC!$E$2:$F$1745,2,0),IPC!$H$1)</f>
        <v>138.32155800000001</v>
      </c>
      <c r="AA4969" s="48">
        <f t="shared" si="1619"/>
        <v>1</v>
      </c>
      <c r="AB4969" s="48">
        <f t="shared" si="1620"/>
        <v>1900</v>
      </c>
      <c r="AC4969" s="32" t="str">
        <f t="shared" si="1613"/>
        <v>1-1900</v>
      </c>
      <c r="AD4969" s="50">
        <f>IFERROR(VLOOKUP(AC4969,IPC!$E$2:$F$1745,2,0),IPC!$H$1)</f>
        <v>138.32155800000001</v>
      </c>
    </row>
    <row r="4970" spans="10:30" x14ac:dyDescent="0.25">
      <c r="J4970" s="44" t="str">
        <f t="shared" si="1626"/>
        <v/>
      </c>
      <c r="K4970" s="33" t="str">
        <f t="shared" ca="1" si="1611"/>
        <v/>
      </c>
      <c r="L4970" s="108">
        <f t="shared" ca="1" si="1629"/>
        <v>0</v>
      </c>
      <c r="M4970" s="44" t="str">
        <f t="shared" si="1627"/>
        <v/>
      </c>
      <c r="N4970" s="45" t="str">
        <f t="shared" ca="1" si="1612"/>
        <v/>
      </c>
      <c r="O4970" s="108">
        <f t="shared" si="1625"/>
        <v>0</v>
      </c>
      <c r="P4970" s="21" t="e">
        <f t="shared" si="1614"/>
        <v>#N/A</v>
      </c>
      <c r="Q4970" s="21" t="e">
        <f t="shared" si="1615"/>
        <v>#N/A</v>
      </c>
      <c r="R4970" s="21" t="e">
        <f t="shared" si="1616"/>
        <v>#N/A</v>
      </c>
      <c r="S4970" s="21" t="e">
        <f t="shared" si="1617"/>
        <v>#N/A</v>
      </c>
      <c r="T4970" s="29" t="e">
        <f t="shared" si="1628"/>
        <v>#N/A</v>
      </c>
      <c r="U4970" s="34">
        <f t="shared" si="1618"/>
        <v>0</v>
      </c>
      <c r="V4970" s="16">
        <f t="shared" ca="1" si="1621"/>
        <v>44139</v>
      </c>
      <c r="W4970" s="56">
        <f t="shared" ca="1" si="1622"/>
        <v>10</v>
      </c>
      <c r="X4970" s="56">
        <f t="shared" ca="1" si="1623"/>
        <v>2020</v>
      </c>
      <c r="Y4970" s="55" t="str">
        <f t="shared" ca="1" si="1624"/>
        <v>10-2020</v>
      </c>
      <c r="Z4970" s="51">
        <f ca="1">IFERROR(VLOOKUP(Y4970,IPC!$E$2:$F$1745,2,0),IPC!$H$1)</f>
        <v>138.32155800000001</v>
      </c>
      <c r="AA4970" s="48">
        <f t="shared" si="1619"/>
        <v>1</v>
      </c>
      <c r="AB4970" s="48">
        <f t="shared" si="1620"/>
        <v>1900</v>
      </c>
      <c r="AC4970" s="32" t="str">
        <f t="shared" si="1613"/>
        <v>1-1900</v>
      </c>
      <c r="AD4970" s="50">
        <f>IFERROR(VLOOKUP(AC4970,IPC!$E$2:$F$1745,2,0),IPC!$H$1)</f>
        <v>138.32155800000001</v>
      </c>
    </row>
    <row r="4971" spans="10:30" x14ac:dyDescent="0.25">
      <c r="J4971" s="44" t="str">
        <f t="shared" si="1626"/>
        <v/>
      </c>
      <c r="K4971" s="33" t="str">
        <f t="shared" ca="1" si="1611"/>
        <v/>
      </c>
      <c r="L4971" s="108">
        <f t="shared" ca="1" si="1629"/>
        <v>0</v>
      </c>
      <c r="M4971" s="44" t="str">
        <f t="shared" si="1627"/>
        <v/>
      </c>
      <c r="N4971" s="45" t="str">
        <f t="shared" ca="1" si="1612"/>
        <v/>
      </c>
      <c r="O4971" s="108">
        <f t="shared" si="1625"/>
        <v>0</v>
      </c>
      <c r="P4971" s="21" t="e">
        <f t="shared" si="1614"/>
        <v>#N/A</v>
      </c>
      <c r="Q4971" s="21" t="e">
        <f t="shared" si="1615"/>
        <v>#N/A</v>
      </c>
      <c r="R4971" s="21" t="e">
        <f t="shared" si="1616"/>
        <v>#N/A</v>
      </c>
      <c r="S4971" s="21" t="e">
        <f t="shared" si="1617"/>
        <v>#N/A</v>
      </c>
      <c r="T4971" s="29" t="e">
        <f t="shared" si="1628"/>
        <v>#N/A</v>
      </c>
      <c r="U4971" s="34">
        <f t="shared" si="1618"/>
        <v>0</v>
      </c>
      <c r="V4971" s="16">
        <f t="shared" ca="1" si="1621"/>
        <v>44139</v>
      </c>
      <c r="W4971" s="56">
        <f t="shared" ca="1" si="1622"/>
        <v>10</v>
      </c>
      <c r="X4971" s="56">
        <f t="shared" ca="1" si="1623"/>
        <v>2020</v>
      </c>
      <c r="Y4971" s="55" t="str">
        <f t="shared" ca="1" si="1624"/>
        <v>10-2020</v>
      </c>
      <c r="Z4971" s="51">
        <f ca="1">IFERROR(VLOOKUP(Y4971,IPC!$E$2:$F$1745,2,0),IPC!$H$1)</f>
        <v>138.32155800000001</v>
      </c>
      <c r="AA4971" s="48">
        <f t="shared" si="1619"/>
        <v>1</v>
      </c>
      <c r="AB4971" s="48">
        <f t="shared" si="1620"/>
        <v>1900</v>
      </c>
      <c r="AC4971" s="32" t="str">
        <f t="shared" si="1613"/>
        <v>1-1900</v>
      </c>
      <c r="AD4971" s="50">
        <f>IFERROR(VLOOKUP(AC4971,IPC!$E$2:$F$1745,2,0),IPC!$H$1)</f>
        <v>138.32155800000001</v>
      </c>
    </row>
    <row r="4972" spans="10:30" x14ac:dyDescent="0.25">
      <c r="J4972" s="44" t="str">
        <f t="shared" si="1626"/>
        <v/>
      </c>
      <c r="K4972" s="33" t="str">
        <f t="shared" ca="1" si="1611"/>
        <v/>
      </c>
      <c r="L4972" s="108">
        <f t="shared" ca="1" si="1629"/>
        <v>0</v>
      </c>
      <c r="M4972" s="44" t="str">
        <f t="shared" si="1627"/>
        <v/>
      </c>
      <c r="N4972" s="45" t="str">
        <f t="shared" ca="1" si="1612"/>
        <v/>
      </c>
      <c r="O4972" s="108">
        <f t="shared" si="1625"/>
        <v>0</v>
      </c>
      <c r="P4972" s="21" t="e">
        <f t="shared" si="1614"/>
        <v>#N/A</v>
      </c>
      <c r="Q4972" s="21" t="e">
        <f t="shared" si="1615"/>
        <v>#N/A</v>
      </c>
      <c r="R4972" s="21" t="e">
        <f t="shared" si="1616"/>
        <v>#N/A</v>
      </c>
      <c r="S4972" s="21" t="e">
        <f t="shared" si="1617"/>
        <v>#N/A</v>
      </c>
      <c r="T4972" s="29" t="e">
        <f t="shared" si="1628"/>
        <v>#N/A</v>
      </c>
      <c r="U4972" s="34">
        <f t="shared" si="1618"/>
        <v>0</v>
      </c>
      <c r="V4972" s="16">
        <f t="shared" ca="1" si="1621"/>
        <v>44139</v>
      </c>
      <c r="W4972" s="56">
        <f t="shared" ca="1" si="1622"/>
        <v>10</v>
      </c>
      <c r="X4972" s="56">
        <f t="shared" ca="1" si="1623"/>
        <v>2020</v>
      </c>
      <c r="Y4972" s="55" t="str">
        <f t="shared" ca="1" si="1624"/>
        <v>10-2020</v>
      </c>
      <c r="Z4972" s="51">
        <f ca="1">IFERROR(VLOOKUP(Y4972,IPC!$E$2:$F$1745,2,0),IPC!$H$1)</f>
        <v>138.32155800000001</v>
      </c>
      <c r="AA4972" s="48">
        <f t="shared" si="1619"/>
        <v>1</v>
      </c>
      <c r="AB4972" s="48">
        <f t="shared" si="1620"/>
        <v>1900</v>
      </c>
      <c r="AC4972" s="32" t="str">
        <f t="shared" si="1613"/>
        <v>1-1900</v>
      </c>
      <c r="AD4972" s="50">
        <f>IFERROR(VLOOKUP(AC4972,IPC!$E$2:$F$1745,2,0),IPC!$H$1)</f>
        <v>138.32155800000001</v>
      </c>
    </row>
    <row r="4973" spans="10:30" x14ac:dyDescent="0.25">
      <c r="J4973" s="44" t="str">
        <f t="shared" si="1626"/>
        <v/>
      </c>
      <c r="K4973" s="33" t="str">
        <f t="shared" ca="1" si="1611"/>
        <v/>
      </c>
      <c r="L4973" s="108">
        <f t="shared" ca="1" si="1629"/>
        <v>0</v>
      </c>
      <c r="M4973" s="44" t="str">
        <f t="shared" si="1627"/>
        <v/>
      </c>
      <c r="N4973" s="45" t="str">
        <f t="shared" ca="1" si="1612"/>
        <v/>
      </c>
      <c r="O4973" s="108">
        <f t="shared" si="1625"/>
        <v>0</v>
      </c>
      <c r="P4973" s="21" t="e">
        <f t="shared" si="1614"/>
        <v>#N/A</v>
      </c>
      <c r="Q4973" s="21" t="e">
        <f t="shared" si="1615"/>
        <v>#N/A</v>
      </c>
      <c r="R4973" s="21" t="e">
        <f t="shared" si="1616"/>
        <v>#N/A</v>
      </c>
      <c r="S4973" s="21" t="e">
        <f t="shared" si="1617"/>
        <v>#N/A</v>
      </c>
      <c r="T4973" s="29" t="e">
        <f t="shared" si="1628"/>
        <v>#N/A</v>
      </c>
      <c r="U4973" s="34">
        <f t="shared" si="1618"/>
        <v>0</v>
      </c>
      <c r="V4973" s="16">
        <f t="shared" ca="1" si="1621"/>
        <v>44139</v>
      </c>
      <c r="W4973" s="56">
        <f t="shared" ca="1" si="1622"/>
        <v>10</v>
      </c>
      <c r="X4973" s="56">
        <f t="shared" ca="1" si="1623"/>
        <v>2020</v>
      </c>
      <c r="Y4973" s="55" t="str">
        <f t="shared" ca="1" si="1624"/>
        <v>10-2020</v>
      </c>
      <c r="Z4973" s="51">
        <f ca="1">IFERROR(VLOOKUP(Y4973,IPC!$E$2:$F$1745,2,0),IPC!$H$1)</f>
        <v>138.32155800000001</v>
      </c>
      <c r="AA4973" s="48">
        <f t="shared" si="1619"/>
        <v>1</v>
      </c>
      <c r="AB4973" s="48">
        <f t="shared" si="1620"/>
        <v>1900</v>
      </c>
      <c r="AC4973" s="32" t="str">
        <f t="shared" si="1613"/>
        <v>1-1900</v>
      </c>
      <c r="AD4973" s="50">
        <f>IFERROR(VLOOKUP(AC4973,IPC!$E$2:$F$1745,2,0),IPC!$H$1)</f>
        <v>138.32155800000001</v>
      </c>
    </row>
    <row r="4974" spans="10:30" x14ac:dyDescent="0.25">
      <c r="J4974" s="44" t="str">
        <f t="shared" si="1626"/>
        <v/>
      </c>
      <c r="K4974" s="33" t="str">
        <f t="shared" ref="K4974:K5037" ca="1" si="1630">IFERROR(IF((U4986-V4986)/365&lt;0,"",(U4986-V4986)/365),"")</f>
        <v/>
      </c>
      <c r="L4974" s="108">
        <f t="shared" ca="1" si="1629"/>
        <v>0</v>
      </c>
      <c r="M4974" s="44" t="str">
        <f t="shared" si="1627"/>
        <v/>
      </c>
      <c r="N4974" s="45" t="str">
        <f t="shared" ref="N4974:N5037" ca="1" si="1631">IFERROR(L4974*((1+$M$7)^K4974)/((1+$N$7)^K4974),"")</f>
        <v/>
      </c>
      <c r="O4974" s="108">
        <f t="shared" si="1625"/>
        <v>0</v>
      </c>
      <c r="P4974" s="21" t="e">
        <f t="shared" si="1614"/>
        <v>#N/A</v>
      </c>
      <c r="Q4974" s="21" t="e">
        <f t="shared" si="1615"/>
        <v>#N/A</v>
      </c>
      <c r="R4974" s="21" t="e">
        <f t="shared" si="1616"/>
        <v>#N/A</v>
      </c>
      <c r="S4974" s="21" t="e">
        <f t="shared" si="1617"/>
        <v>#N/A</v>
      </c>
      <c r="T4974" s="29" t="e">
        <f t="shared" si="1628"/>
        <v>#N/A</v>
      </c>
      <c r="U4974" s="34">
        <f t="shared" si="1618"/>
        <v>0</v>
      </c>
      <c r="V4974" s="16">
        <f t="shared" ca="1" si="1621"/>
        <v>44139</v>
      </c>
      <c r="W4974" s="56">
        <f t="shared" ca="1" si="1622"/>
        <v>10</v>
      </c>
      <c r="X4974" s="56">
        <f t="shared" ca="1" si="1623"/>
        <v>2020</v>
      </c>
      <c r="Y4974" s="55" t="str">
        <f t="shared" ca="1" si="1624"/>
        <v>10-2020</v>
      </c>
      <c r="Z4974" s="51">
        <f ca="1">IFERROR(VLOOKUP(Y4974,IPC!$E$2:$F$1745,2,0),IPC!$H$1)</f>
        <v>138.32155800000001</v>
      </c>
      <c r="AA4974" s="48">
        <f t="shared" si="1619"/>
        <v>1</v>
      </c>
      <c r="AB4974" s="48">
        <f t="shared" si="1620"/>
        <v>1900</v>
      </c>
      <c r="AC4974" s="32" t="str">
        <f t="shared" si="1613"/>
        <v>1-1900</v>
      </c>
      <c r="AD4974" s="50">
        <f>IFERROR(VLOOKUP(AC4974,IPC!$E$2:$F$1745,2,0),IPC!$H$1)</f>
        <v>138.32155800000001</v>
      </c>
    </row>
    <row r="4975" spans="10:30" x14ac:dyDescent="0.25">
      <c r="J4975" s="44" t="str">
        <f t="shared" si="1626"/>
        <v/>
      </c>
      <c r="K4975" s="33" t="str">
        <f t="shared" ca="1" si="1630"/>
        <v/>
      </c>
      <c r="L4975" s="108">
        <f t="shared" ca="1" si="1629"/>
        <v>0</v>
      </c>
      <c r="M4975" s="44" t="str">
        <f t="shared" si="1627"/>
        <v/>
      </c>
      <c r="N4975" s="45" t="str">
        <f t="shared" ca="1" si="1631"/>
        <v/>
      </c>
      <c r="O4975" s="108">
        <f t="shared" si="1625"/>
        <v>0</v>
      </c>
      <c r="P4975" s="21" t="e">
        <f t="shared" si="1614"/>
        <v>#N/A</v>
      </c>
      <c r="Q4975" s="21" t="e">
        <f t="shared" si="1615"/>
        <v>#N/A</v>
      </c>
      <c r="R4975" s="21" t="e">
        <f t="shared" si="1616"/>
        <v>#N/A</v>
      </c>
      <c r="S4975" s="21" t="e">
        <f t="shared" si="1617"/>
        <v>#N/A</v>
      </c>
      <c r="T4975" s="29" t="e">
        <f t="shared" si="1628"/>
        <v>#N/A</v>
      </c>
      <c r="U4975" s="34">
        <f t="shared" si="1618"/>
        <v>0</v>
      </c>
      <c r="V4975" s="16">
        <f t="shared" ca="1" si="1621"/>
        <v>44139</v>
      </c>
      <c r="W4975" s="56">
        <f t="shared" ca="1" si="1622"/>
        <v>10</v>
      </c>
      <c r="X4975" s="56">
        <f t="shared" ca="1" si="1623"/>
        <v>2020</v>
      </c>
      <c r="Y4975" s="55" t="str">
        <f t="shared" ca="1" si="1624"/>
        <v>10-2020</v>
      </c>
      <c r="Z4975" s="51">
        <f ca="1">IFERROR(VLOOKUP(Y4975,IPC!$E$2:$F$1745,2,0),IPC!$H$1)</f>
        <v>138.32155800000001</v>
      </c>
      <c r="AA4975" s="48">
        <f t="shared" si="1619"/>
        <v>1</v>
      </c>
      <c r="AB4975" s="48">
        <f t="shared" si="1620"/>
        <v>1900</v>
      </c>
      <c r="AC4975" s="32" t="str">
        <f t="shared" ref="AC4975:AC5038" si="1632">+AA4975&amp;"-"&amp;AB4975</f>
        <v>1-1900</v>
      </c>
      <c r="AD4975" s="50">
        <f>IFERROR(VLOOKUP(AC4975,IPC!$E$2:$F$1745,2,0),IPC!$H$1)</f>
        <v>138.32155800000001</v>
      </c>
    </row>
    <row r="4976" spans="10:30" x14ac:dyDescent="0.25">
      <c r="J4976" s="44" t="str">
        <f t="shared" si="1626"/>
        <v/>
      </c>
      <c r="K4976" s="33" t="str">
        <f t="shared" ca="1" si="1630"/>
        <v/>
      </c>
      <c r="L4976" s="108">
        <f t="shared" ca="1" si="1629"/>
        <v>0</v>
      </c>
      <c r="M4976" s="44" t="str">
        <f t="shared" si="1627"/>
        <v/>
      </c>
      <c r="N4976" s="45" t="str">
        <f t="shared" ca="1" si="1631"/>
        <v/>
      </c>
      <c r="O4976" s="108">
        <f t="shared" si="1625"/>
        <v>0</v>
      </c>
      <c r="P4976" s="21" t="e">
        <f t="shared" si="1614"/>
        <v>#N/A</v>
      </c>
      <c r="Q4976" s="21" t="e">
        <f t="shared" si="1615"/>
        <v>#N/A</v>
      </c>
      <c r="R4976" s="21" t="e">
        <f t="shared" si="1616"/>
        <v>#N/A</v>
      </c>
      <c r="S4976" s="21" t="e">
        <f t="shared" si="1617"/>
        <v>#N/A</v>
      </c>
      <c r="T4976" s="29" t="e">
        <f t="shared" si="1628"/>
        <v>#N/A</v>
      </c>
      <c r="U4976" s="34">
        <f t="shared" si="1618"/>
        <v>0</v>
      </c>
      <c r="V4976" s="16">
        <f t="shared" ca="1" si="1621"/>
        <v>44139</v>
      </c>
      <c r="W4976" s="56">
        <f t="shared" ca="1" si="1622"/>
        <v>10</v>
      </c>
      <c r="X4976" s="56">
        <f t="shared" ca="1" si="1623"/>
        <v>2020</v>
      </c>
      <c r="Y4976" s="55" t="str">
        <f t="shared" ca="1" si="1624"/>
        <v>10-2020</v>
      </c>
      <c r="Z4976" s="51">
        <f ca="1">IFERROR(VLOOKUP(Y4976,IPC!$E$2:$F$1745,2,0),IPC!$H$1)</f>
        <v>138.32155800000001</v>
      </c>
      <c r="AA4976" s="48">
        <f t="shared" si="1619"/>
        <v>1</v>
      </c>
      <c r="AB4976" s="48">
        <f t="shared" si="1620"/>
        <v>1900</v>
      </c>
      <c r="AC4976" s="32" t="str">
        <f t="shared" si="1632"/>
        <v>1-1900</v>
      </c>
      <c r="AD4976" s="50">
        <f>IFERROR(VLOOKUP(AC4976,IPC!$E$2:$F$1745,2,0),IPC!$H$1)</f>
        <v>138.32155800000001</v>
      </c>
    </row>
    <row r="4977" spans="10:30" x14ac:dyDescent="0.25">
      <c r="J4977" s="44" t="str">
        <f t="shared" si="1626"/>
        <v/>
      </c>
      <c r="K4977" s="33" t="str">
        <f t="shared" ca="1" si="1630"/>
        <v/>
      </c>
      <c r="L4977" s="108">
        <f t="shared" ca="1" si="1629"/>
        <v>0</v>
      </c>
      <c r="M4977" s="44" t="str">
        <f t="shared" si="1627"/>
        <v/>
      </c>
      <c r="N4977" s="45" t="str">
        <f t="shared" ca="1" si="1631"/>
        <v/>
      </c>
      <c r="O4977" s="108">
        <f t="shared" si="1625"/>
        <v>0</v>
      </c>
      <c r="P4977" s="21" t="e">
        <f t="shared" si="1614"/>
        <v>#N/A</v>
      </c>
      <c r="Q4977" s="21" t="e">
        <f t="shared" si="1615"/>
        <v>#N/A</v>
      </c>
      <c r="R4977" s="21" t="e">
        <f t="shared" si="1616"/>
        <v>#N/A</v>
      </c>
      <c r="S4977" s="21" t="e">
        <f t="shared" si="1617"/>
        <v>#N/A</v>
      </c>
      <c r="T4977" s="29" t="e">
        <f t="shared" si="1628"/>
        <v>#N/A</v>
      </c>
      <c r="U4977" s="34">
        <f t="shared" si="1618"/>
        <v>0</v>
      </c>
      <c r="V4977" s="16">
        <f t="shared" ca="1" si="1621"/>
        <v>44139</v>
      </c>
      <c r="W4977" s="56">
        <f t="shared" ca="1" si="1622"/>
        <v>10</v>
      </c>
      <c r="X4977" s="56">
        <f t="shared" ca="1" si="1623"/>
        <v>2020</v>
      </c>
      <c r="Y4977" s="55" t="str">
        <f t="shared" ca="1" si="1624"/>
        <v>10-2020</v>
      </c>
      <c r="Z4977" s="51">
        <f ca="1">IFERROR(VLOOKUP(Y4977,IPC!$E$2:$F$1745,2,0),IPC!$H$1)</f>
        <v>138.32155800000001</v>
      </c>
      <c r="AA4977" s="48">
        <f t="shared" si="1619"/>
        <v>1</v>
      </c>
      <c r="AB4977" s="48">
        <f t="shared" si="1620"/>
        <v>1900</v>
      </c>
      <c r="AC4977" s="32" t="str">
        <f t="shared" si="1632"/>
        <v>1-1900</v>
      </c>
      <c r="AD4977" s="50">
        <f>IFERROR(VLOOKUP(AC4977,IPC!$E$2:$F$1745,2,0),IPC!$H$1)</f>
        <v>138.32155800000001</v>
      </c>
    </row>
    <row r="4978" spans="10:30" x14ac:dyDescent="0.25">
      <c r="J4978" s="44" t="str">
        <f t="shared" si="1626"/>
        <v/>
      </c>
      <c r="K4978" s="33" t="str">
        <f t="shared" ca="1" si="1630"/>
        <v/>
      </c>
      <c r="L4978" s="108">
        <f t="shared" ca="1" si="1629"/>
        <v>0</v>
      </c>
      <c r="M4978" s="44" t="str">
        <f t="shared" si="1627"/>
        <v/>
      </c>
      <c r="N4978" s="45" t="str">
        <f t="shared" ca="1" si="1631"/>
        <v/>
      </c>
      <c r="O4978" s="108">
        <f t="shared" si="1625"/>
        <v>0</v>
      </c>
      <c r="P4978" s="21" t="e">
        <f t="shared" ref="P4978:P5041" si="1633">+VLOOKUP(D4966,$E$2:$F$5,2,0)</f>
        <v>#N/A</v>
      </c>
      <c r="Q4978" s="21" t="e">
        <f t="shared" ref="Q4978:Q5041" si="1634">+VLOOKUP(E4966,$E$2:$F$5,2,0)</f>
        <v>#N/A</v>
      </c>
      <c r="R4978" s="21" t="e">
        <f t="shared" ref="R4978:R5041" si="1635">+VLOOKUP(F4966,$E$2:$F$5,2,0)</f>
        <v>#N/A</v>
      </c>
      <c r="S4978" s="21" t="e">
        <f t="shared" ref="S4978:S5041" si="1636">+VLOOKUP(G4966,$E$2:$F$5,2,0)</f>
        <v>#N/A</v>
      </c>
      <c r="T4978" s="29" t="e">
        <f t="shared" si="1628"/>
        <v>#N/A</v>
      </c>
      <c r="U4978" s="34">
        <f t="shared" ref="U4978:U5041" si="1637">+H4966+365*I4966</f>
        <v>0</v>
      </c>
      <c r="V4978" s="16">
        <f t="shared" ca="1" si="1621"/>
        <v>44139</v>
      </c>
      <c r="W4978" s="56">
        <f t="shared" ca="1" si="1622"/>
        <v>10</v>
      </c>
      <c r="X4978" s="56">
        <f t="shared" ca="1" si="1623"/>
        <v>2020</v>
      </c>
      <c r="Y4978" s="55" t="str">
        <f t="shared" ca="1" si="1624"/>
        <v>10-2020</v>
      </c>
      <c r="Z4978" s="51">
        <f ca="1">IFERROR(VLOOKUP(Y4978,IPC!$E$2:$F$1745,2,0),IPC!$H$1)</f>
        <v>138.32155800000001</v>
      </c>
      <c r="AA4978" s="48">
        <f t="shared" ref="AA4978:AA5041" si="1638">+MONTH(H4966)</f>
        <v>1</v>
      </c>
      <c r="AB4978" s="48">
        <f t="shared" ref="AB4978:AB5041" si="1639">+YEAR(H4966)</f>
        <v>1900</v>
      </c>
      <c r="AC4978" s="32" t="str">
        <f t="shared" si="1632"/>
        <v>1-1900</v>
      </c>
      <c r="AD4978" s="50">
        <f>IFERROR(VLOOKUP(AC4978,IPC!$E$2:$F$1745,2,0),IPC!$H$1)</f>
        <v>138.32155800000001</v>
      </c>
    </row>
    <row r="4979" spans="10:30" x14ac:dyDescent="0.25">
      <c r="J4979" s="44" t="str">
        <f t="shared" si="1626"/>
        <v/>
      </c>
      <c r="K4979" s="33" t="str">
        <f t="shared" ca="1" si="1630"/>
        <v/>
      </c>
      <c r="L4979" s="108">
        <f t="shared" ca="1" si="1629"/>
        <v>0</v>
      </c>
      <c r="M4979" s="44" t="str">
        <f t="shared" si="1627"/>
        <v/>
      </c>
      <c r="N4979" s="45" t="str">
        <f t="shared" ca="1" si="1631"/>
        <v/>
      </c>
      <c r="O4979" s="108">
        <f t="shared" si="1625"/>
        <v>0</v>
      </c>
      <c r="P4979" s="21" t="e">
        <f t="shared" si="1633"/>
        <v>#N/A</v>
      </c>
      <c r="Q4979" s="21" t="e">
        <f t="shared" si="1634"/>
        <v>#N/A</v>
      </c>
      <c r="R4979" s="21" t="e">
        <f t="shared" si="1635"/>
        <v>#N/A</v>
      </c>
      <c r="S4979" s="21" t="e">
        <f t="shared" si="1636"/>
        <v>#N/A</v>
      </c>
      <c r="T4979" s="29" t="e">
        <f t="shared" si="1628"/>
        <v>#N/A</v>
      </c>
      <c r="U4979" s="34">
        <f t="shared" si="1637"/>
        <v>0</v>
      </c>
      <c r="V4979" s="16">
        <f t="shared" ca="1" si="1621"/>
        <v>44139</v>
      </c>
      <c r="W4979" s="56">
        <f t="shared" ca="1" si="1622"/>
        <v>10</v>
      </c>
      <c r="X4979" s="56">
        <f t="shared" ca="1" si="1623"/>
        <v>2020</v>
      </c>
      <c r="Y4979" s="55" t="str">
        <f t="shared" ca="1" si="1624"/>
        <v>10-2020</v>
      </c>
      <c r="Z4979" s="51">
        <f ca="1">IFERROR(VLOOKUP(Y4979,IPC!$E$2:$F$1745,2,0),IPC!$H$1)</f>
        <v>138.32155800000001</v>
      </c>
      <c r="AA4979" s="48">
        <f t="shared" si="1638"/>
        <v>1</v>
      </c>
      <c r="AB4979" s="48">
        <f t="shared" si="1639"/>
        <v>1900</v>
      </c>
      <c r="AC4979" s="32" t="str">
        <f t="shared" si="1632"/>
        <v>1-1900</v>
      </c>
      <c r="AD4979" s="50">
        <f>IFERROR(VLOOKUP(AC4979,IPC!$E$2:$F$1745,2,0),IPC!$H$1)</f>
        <v>138.32155800000001</v>
      </c>
    </row>
    <row r="4980" spans="10:30" x14ac:dyDescent="0.25">
      <c r="J4980" s="44" t="str">
        <f t="shared" si="1626"/>
        <v/>
      </c>
      <c r="K4980" s="33" t="str">
        <f t="shared" ca="1" si="1630"/>
        <v/>
      </c>
      <c r="L4980" s="108">
        <f t="shared" ca="1" si="1629"/>
        <v>0</v>
      </c>
      <c r="M4980" s="44" t="str">
        <f t="shared" si="1627"/>
        <v/>
      </c>
      <c r="N4980" s="45" t="str">
        <f t="shared" ca="1" si="1631"/>
        <v/>
      </c>
      <c r="O4980" s="108">
        <f t="shared" si="1625"/>
        <v>0</v>
      </c>
      <c r="P4980" s="21" t="e">
        <f t="shared" si="1633"/>
        <v>#N/A</v>
      </c>
      <c r="Q4980" s="21" t="e">
        <f t="shared" si="1634"/>
        <v>#N/A</v>
      </c>
      <c r="R4980" s="21" t="e">
        <f t="shared" si="1635"/>
        <v>#N/A</v>
      </c>
      <c r="S4980" s="21" t="e">
        <f t="shared" si="1636"/>
        <v>#N/A</v>
      </c>
      <c r="T4980" s="29" t="e">
        <f t="shared" si="1628"/>
        <v>#N/A</v>
      </c>
      <c r="U4980" s="34">
        <f t="shared" si="1637"/>
        <v>0</v>
      </c>
      <c r="V4980" s="16">
        <f t="shared" ca="1" si="1621"/>
        <v>44139</v>
      </c>
      <c r="W4980" s="56">
        <f t="shared" ca="1" si="1622"/>
        <v>10</v>
      </c>
      <c r="X4980" s="56">
        <f t="shared" ca="1" si="1623"/>
        <v>2020</v>
      </c>
      <c r="Y4980" s="55" t="str">
        <f t="shared" ca="1" si="1624"/>
        <v>10-2020</v>
      </c>
      <c r="Z4980" s="51">
        <f ca="1">IFERROR(VLOOKUP(Y4980,IPC!$E$2:$F$1745,2,0),IPC!$H$1)</f>
        <v>138.32155800000001</v>
      </c>
      <c r="AA4980" s="48">
        <f t="shared" si="1638"/>
        <v>1</v>
      </c>
      <c r="AB4980" s="48">
        <f t="shared" si="1639"/>
        <v>1900</v>
      </c>
      <c r="AC4980" s="32" t="str">
        <f t="shared" si="1632"/>
        <v>1-1900</v>
      </c>
      <c r="AD4980" s="50">
        <f>IFERROR(VLOOKUP(AC4980,IPC!$E$2:$F$1745,2,0),IPC!$H$1)</f>
        <v>138.32155800000001</v>
      </c>
    </row>
    <row r="4981" spans="10:30" x14ac:dyDescent="0.25">
      <c r="J4981" s="44" t="str">
        <f t="shared" si="1626"/>
        <v/>
      </c>
      <c r="K4981" s="33" t="str">
        <f t="shared" ca="1" si="1630"/>
        <v/>
      </c>
      <c r="L4981" s="108">
        <f t="shared" ca="1" si="1629"/>
        <v>0</v>
      </c>
      <c r="M4981" s="44" t="str">
        <f t="shared" si="1627"/>
        <v/>
      </c>
      <c r="N4981" s="45" t="str">
        <f t="shared" ca="1" si="1631"/>
        <v/>
      </c>
      <c r="O4981" s="108">
        <f t="shared" si="1625"/>
        <v>0</v>
      </c>
      <c r="P4981" s="21" t="e">
        <f t="shared" si="1633"/>
        <v>#N/A</v>
      </c>
      <c r="Q4981" s="21" t="e">
        <f t="shared" si="1634"/>
        <v>#N/A</v>
      </c>
      <c r="R4981" s="21" t="e">
        <f t="shared" si="1635"/>
        <v>#N/A</v>
      </c>
      <c r="S4981" s="21" t="e">
        <f t="shared" si="1636"/>
        <v>#N/A</v>
      </c>
      <c r="T4981" s="29" t="e">
        <f t="shared" si="1628"/>
        <v>#N/A</v>
      </c>
      <c r="U4981" s="34">
        <f t="shared" si="1637"/>
        <v>0</v>
      </c>
      <c r="V4981" s="16">
        <f t="shared" ca="1" si="1621"/>
        <v>44139</v>
      </c>
      <c r="W4981" s="56">
        <f t="shared" ca="1" si="1622"/>
        <v>10</v>
      </c>
      <c r="X4981" s="56">
        <f t="shared" ca="1" si="1623"/>
        <v>2020</v>
      </c>
      <c r="Y4981" s="55" t="str">
        <f t="shared" ca="1" si="1624"/>
        <v>10-2020</v>
      </c>
      <c r="Z4981" s="51">
        <f ca="1">IFERROR(VLOOKUP(Y4981,IPC!$E$2:$F$1745,2,0),IPC!$H$1)</f>
        <v>138.32155800000001</v>
      </c>
      <c r="AA4981" s="48">
        <f t="shared" si="1638"/>
        <v>1</v>
      </c>
      <c r="AB4981" s="48">
        <f t="shared" si="1639"/>
        <v>1900</v>
      </c>
      <c r="AC4981" s="32" t="str">
        <f t="shared" si="1632"/>
        <v>1-1900</v>
      </c>
      <c r="AD4981" s="50">
        <f>IFERROR(VLOOKUP(AC4981,IPC!$E$2:$F$1745,2,0),IPC!$H$1)</f>
        <v>138.32155800000001</v>
      </c>
    </row>
    <row r="4982" spans="10:30" x14ac:dyDescent="0.25">
      <c r="J4982" s="44" t="str">
        <f t="shared" si="1626"/>
        <v/>
      </c>
      <c r="K4982" s="33" t="str">
        <f t="shared" ca="1" si="1630"/>
        <v/>
      </c>
      <c r="L4982" s="108">
        <f t="shared" ca="1" si="1629"/>
        <v>0</v>
      </c>
      <c r="M4982" s="44" t="str">
        <f t="shared" si="1627"/>
        <v/>
      </c>
      <c r="N4982" s="45" t="str">
        <f t="shared" ca="1" si="1631"/>
        <v/>
      </c>
      <c r="O4982" s="108">
        <f t="shared" si="1625"/>
        <v>0</v>
      </c>
      <c r="P4982" s="21" t="e">
        <f t="shared" si="1633"/>
        <v>#N/A</v>
      </c>
      <c r="Q4982" s="21" t="e">
        <f t="shared" si="1634"/>
        <v>#N/A</v>
      </c>
      <c r="R4982" s="21" t="e">
        <f t="shared" si="1635"/>
        <v>#N/A</v>
      </c>
      <c r="S4982" s="21" t="e">
        <f t="shared" si="1636"/>
        <v>#N/A</v>
      </c>
      <c r="T4982" s="29" t="e">
        <f t="shared" si="1628"/>
        <v>#N/A</v>
      </c>
      <c r="U4982" s="34">
        <f t="shared" si="1637"/>
        <v>0</v>
      </c>
      <c r="V4982" s="16">
        <f t="shared" ca="1" si="1621"/>
        <v>44139</v>
      </c>
      <c r="W4982" s="56">
        <f t="shared" ca="1" si="1622"/>
        <v>10</v>
      </c>
      <c r="X4982" s="56">
        <f t="shared" ca="1" si="1623"/>
        <v>2020</v>
      </c>
      <c r="Y4982" s="55" t="str">
        <f t="shared" ca="1" si="1624"/>
        <v>10-2020</v>
      </c>
      <c r="Z4982" s="51">
        <f ca="1">IFERROR(VLOOKUP(Y4982,IPC!$E$2:$F$1745,2,0),IPC!$H$1)</f>
        <v>138.32155800000001</v>
      </c>
      <c r="AA4982" s="48">
        <f t="shared" si="1638"/>
        <v>1</v>
      </c>
      <c r="AB4982" s="48">
        <f t="shared" si="1639"/>
        <v>1900</v>
      </c>
      <c r="AC4982" s="32" t="str">
        <f t="shared" si="1632"/>
        <v>1-1900</v>
      </c>
      <c r="AD4982" s="50">
        <f>IFERROR(VLOOKUP(AC4982,IPC!$E$2:$F$1745,2,0),IPC!$H$1)</f>
        <v>138.32155800000001</v>
      </c>
    </row>
    <row r="4983" spans="10:30" x14ac:dyDescent="0.25">
      <c r="J4983" s="44" t="str">
        <f t="shared" si="1626"/>
        <v/>
      </c>
      <c r="K4983" s="33" t="str">
        <f t="shared" ca="1" si="1630"/>
        <v/>
      </c>
      <c r="L4983" s="108">
        <f t="shared" ca="1" si="1629"/>
        <v>0</v>
      </c>
      <c r="M4983" s="44" t="str">
        <f t="shared" si="1627"/>
        <v/>
      </c>
      <c r="N4983" s="45" t="str">
        <f t="shared" ca="1" si="1631"/>
        <v/>
      </c>
      <c r="O4983" s="108">
        <f t="shared" si="1625"/>
        <v>0</v>
      </c>
      <c r="P4983" s="21" t="e">
        <f t="shared" si="1633"/>
        <v>#N/A</v>
      </c>
      <c r="Q4983" s="21" t="e">
        <f t="shared" si="1634"/>
        <v>#N/A</v>
      </c>
      <c r="R4983" s="21" t="e">
        <f t="shared" si="1635"/>
        <v>#N/A</v>
      </c>
      <c r="S4983" s="21" t="e">
        <f t="shared" si="1636"/>
        <v>#N/A</v>
      </c>
      <c r="T4983" s="29" t="e">
        <f t="shared" si="1628"/>
        <v>#N/A</v>
      </c>
      <c r="U4983" s="34">
        <f t="shared" si="1637"/>
        <v>0</v>
      </c>
      <c r="V4983" s="16">
        <f t="shared" ca="1" si="1621"/>
        <v>44139</v>
      </c>
      <c r="W4983" s="56">
        <f t="shared" ca="1" si="1622"/>
        <v>10</v>
      </c>
      <c r="X4983" s="56">
        <f t="shared" ca="1" si="1623"/>
        <v>2020</v>
      </c>
      <c r="Y4983" s="55" t="str">
        <f t="shared" ca="1" si="1624"/>
        <v>10-2020</v>
      </c>
      <c r="Z4983" s="51">
        <f ca="1">IFERROR(VLOOKUP(Y4983,IPC!$E$2:$F$1745,2,0),IPC!$H$1)</f>
        <v>138.32155800000001</v>
      </c>
      <c r="AA4983" s="48">
        <f t="shared" si="1638"/>
        <v>1</v>
      </c>
      <c r="AB4983" s="48">
        <f t="shared" si="1639"/>
        <v>1900</v>
      </c>
      <c r="AC4983" s="32" t="str">
        <f t="shared" si="1632"/>
        <v>1-1900</v>
      </c>
      <c r="AD4983" s="50">
        <f>IFERROR(VLOOKUP(AC4983,IPC!$E$2:$F$1745,2,0),IPC!$H$1)</f>
        <v>138.32155800000001</v>
      </c>
    </row>
    <row r="4984" spans="10:30" x14ac:dyDescent="0.25">
      <c r="J4984" s="44" t="str">
        <f t="shared" si="1626"/>
        <v/>
      </c>
      <c r="K4984" s="33" t="str">
        <f t="shared" ca="1" si="1630"/>
        <v/>
      </c>
      <c r="L4984" s="108">
        <f t="shared" ca="1" si="1629"/>
        <v>0</v>
      </c>
      <c r="M4984" s="44" t="str">
        <f t="shared" si="1627"/>
        <v/>
      </c>
      <c r="N4984" s="45" t="str">
        <f t="shared" ca="1" si="1631"/>
        <v/>
      </c>
      <c r="O4984" s="108">
        <f t="shared" si="1625"/>
        <v>0</v>
      </c>
      <c r="P4984" s="21" t="e">
        <f t="shared" si="1633"/>
        <v>#N/A</v>
      </c>
      <c r="Q4984" s="21" t="e">
        <f t="shared" si="1634"/>
        <v>#N/A</v>
      </c>
      <c r="R4984" s="21" t="e">
        <f t="shared" si="1635"/>
        <v>#N/A</v>
      </c>
      <c r="S4984" s="21" t="e">
        <f t="shared" si="1636"/>
        <v>#N/A</v>
      </c>
      <c r="T4984" s="29" t="e">
        <f t="shared" si="1628"/>
        <v>#N/A</v>
      </c>
      <c r="U4984" s="34">
        <f t="shared" si="1637"/>
        <v>0</v>
      </c>
      <c r="V4984" s="16">
        <f t="shared" ca="1" si="1621"/>
        <v>44139</v>
      </c>
      <c r="W4984" s="56">
        <f t="shared" ca="1" si="1622"/>
        <v>10</v>
      </c>
      <c r="X4984" s="56">
        <f t="shared" ca="1" si="1623"/>
        <v>2020</v>
      </c>
      <c r="Y4984" s="55" t="str">
        <f t="shared" ca="1" si="1624"/>
        <v>10-2020</v>
      </c>
      <c r="Z4984" s="51">
        <f ca="1">IFERROR(VLOOKUP(Y4984,IPC!$E$2:$F$1745,2,0),IPC!$H$1)</f>
        <v>138.32155800000001</v>
      </c>
      <c r="AA4984" s="48">
        <f t="shared" si="1638"/>
        <v>1</v>
      </c>
      <c r="AB4984" s="48">
        <f t="shared" si="1639"/>
        <v>1900</v>
      </c>
      <c r="AC4984" s="32" t="str">
        <f t="shared" si="1632"/>
        <v>1-1900</v>
      </c>
      <c r="AD4984" s="50">
        <f>IFERROR(VLOOKUP(AC4984,IPC!$E$2:$F$1745,2,0),IPC!$H$1)</f>
        <v>138.32155800000001</v>
      </c>
    </row>
    <row r="4985" spans="10:30" x14ac:dyDescent="0.25">
      <c r="J4985" s="44" t="str">
        <f t="shared" si="1626"/>
        <v/>
      </c>
      <c r="K4985" s="33" t="str">
        <f t="shared" ca="1" si="1630"/>
        <v/>
      </c>
      <c r="L4985" s="108">
        <f t="shared" ca="1" si="1629"/>
        <v>0</v>
      </c>
      <c r="M4985" s="44" t="str">
        <f t="shared" si="1627"/>
        <v/>
      </c>
      <c r="N4985" s="45" t="str">
        <f t="shared" ca="1" si="1631"/>
        <v/>
      </c>
      <c r="O4985" s="108">
        <f t="shared" si="1625"/>
        <v>0</v>
      </c>
      <c r="P4985" s="21" t="e">
        <f t="shared" si="1633"/>
        <v>#N/A</v>
      </c>
      <c r="Q4985" s="21" t="e">
        <f t="shared" si="1634"/>
        <v>#N/A</v>
      </c>
      <c r="R4985" s="21" t="e">
        <f t="shared" si="1635"/>
        <v>#N/A</v>
      </c>
      <c r="S4985" s="21" t="e">
        <f t="shared" si="1636"/>
        <v>#N/A</v>
      </c>
      <c r="T4985" s="29" t="e">
        <f t="shared" si="1628"/>
        <v>#N/A</v>
      </c>
      <c r="U4985" s="34">
        <f t="shared" si="1637"/>
        <v>0</v>
      </c>
      <c r="V4985" s="16">
        <f t="shared" ca="1" si="1621"/>
        <v>44139</v>
      </c>
      <c r="W4985" s="56">
        <f t="shared" ca="1" si="1622"/>
        <v>10</v>
      </c>
      <c r="X4985" s="56">
        <f t="shared" ca="1" si="1623"/>
        <v>2020</v>
      </c>
      <c r="Y4985" s="55" t="str">
        <f t="shared" ca="1" si="1624"/>
        <v>10-2020</v>
      </c>
      <c r="Z4985" s="51">
        <f ca="1">IFERROR(VLOOKUP(Y4985,IPC!$E$2:$F$1745,2,0),IPC!$H$1)</f>
        <v>138.32155800000001</v>
      </c>
      <c r="AA4985" s="48">
        <f t="shared" si="1638"/>
        <v>1</v>
      </c>
      <c r="AB4985" s="48">
        <f t="shared" si="1639"/>
        <v>1900</v>
      </c>
      <c r="AC4985" s="32" t="str">
        <f t="shared" si="1632"/>
        <v>1-1900</v>
      </c>
      <c r="AD4985" s="50">
        <f>IFERROR(VLOOKUP(AC4985,IPC!$E$2:$F$1745,2,0),IPC!$H$1)</f>
        <v>138.32155800000001</v>
      </c>
    </row>
    <row r="4986" spans="10:30" x14ac:dyDescent="0.25">
      <c r="J4986" s="44" t="str">
        <f t="shared" si="1626"/>
        <v/>
      </c>
      <c r="K4986" s="33" t="str">
        <f t="shared" ca="1" si="1630"/>
        <v/>
      </c>
      <c r="L4986" s="108">
        <f t="shared" ca="1" si="1629"/>
        <v>0</v>
      </c>
      <c r="M4986" s="44" t="str">
        <f t="shared" si="1627"/>
        <v/>
      </c>
      <c r="N4986" s="45" t="str">
        <f t="shared" ca="1" si="1631"/>
        <v/>
      </c>
      <c r="O4986" s="108">
        <f t="shared" si="1625"/>
        <v>0</v>
      </c>
      <c r="P4986" s="21" t="e">
        <f t="shared" si="1633"/>
        <v>#N/A</v>
      </c>
      <c r="Q4986" s="21" t="e">
        <f t="shared" si="1634"/>
        <v>#N/A</v>
      </c>
      <c r="R4986" s="21" t="e">
        <f t="shared" si="1635"/>
        <v>#N/A</v>
      </c>
      <c r="S4986" s="21" t="e">
        <f t="shared" si="1636"/>
        <v>#N/A</v>
      </c>
      <c r="T4986" s="29" t="e">
        <f t="shared" si="1628"/>
        <v>#N/A</v>
      </c>
      <c r="U4986" s="34">
        <f t="shared" si="1637"/>
        <v>0</v>
      </c>
      <c r="V4986" s="16">
        <f t="shared" ref="V4986:V5049" ca="1" si="1640">+TODAY()</f>
        <v>44139</v>
      </c>
      <c r="W4986" s="56">
        <f t="shared" ref="W4986:W5049" ca="1" si="1641">+MONTH(V4986)-1</f>
        <v>10</v>
      </c>
      <c r="X4986" s="56">
        <f t="shared" ref="X4986:X5049" ca="1" si="1642">+YEAR(V4986)</f>
        <v>2020</v>
      </c>
      <c r="Y4986" s="55" t="str">
        <f t="shared" ref="Y4986:Y5049" ca="1" si="1643">+W4986&amp;"-"&amp;X4986</f>
        <v>10-2020</v>
      </c>
      <c r="Z4986" s="51">
        <f ca="1">IFERROR(VLOOKUP(Y4986,IPC!$E$2:$F$1745,2,0),IPC!$H$1)</f>
        <v>138.32155800000001</v>
      </c>
      <c r="AA4986" s="48">
        <f t="shared" si="1638"/>
        <v>1</v>
      </c>
      <c r="AB4986" s="48">
        <f t="shared" si="1639"/>
        <v>1900</v>
      </c>
      <c r="AC4986" s="32" t="str">
        <f t="shared" si="1632"/>
        <v>1-1900</v>
      </c>
      <c r="AD4986" s="50">
        <f>IFERROR(VLOOKUP(AC4986,IPC!$E$2:$F$1745,2,0),IPC!$H$1)</f>
        <v>138.32155800000001</v>
      </c>
    </row>
    <row r="4987" spans="10:30" x14ac:dyDescent="0.25">
      <c r="J4987" s="44" t="str">
        <f t="shared" si="1626"/>
        <v/>
      </c>
      <c r="K4987" s="33" t="str">
        <f t="shared" ca="1" si="1630"/>
        <v/>
      </c>
      <c r="L4987" s="108">
        <f t="shared" ca="1" si="1629"/>
        <v>0</v>
      </c>
      <c r="M4987" s="44" t="str">
        <f t="shared" si="1627"/>
        <v/>
      </c>
      <c r="N4987" s="45" t="str">
        <f t="shared" ca="1" si="1631"/>
        <v/>
      </c>
      <c r="O4987" s="108">
        <f t="shared" si="1625"/>
        <v>0</v>
      </c>
      <c r="P4987" s="21" t="e">
        <f t="shared" si="1633"/>
        <v>#N/A</v>
      </c>
      <c r="Q4987" s="21" t="e">
        <f t="shared" si="1634"/>
        <v>#N/A</v>
      </c>
      <c r="R4987" s="21" t="e">
        <f t="shared" si="1635"/>
        <v>#N/A</v>
      </c>
      <c r="S4987" s="21" t="e">
        <f t="shared" si="1636"/>
        <v>#N/A</v>
      </c>
      <c r="T4987" s="29" t="e">
        <f t="shared" si="1628"/>
        <v>#N/A</v>
      </c>
      <c r="U4987" s="34">
        <f t="shared" si="1637"/>
        <v>0</v>
      </c>
      <c r="V4987" s="16">
        <f t="shared" ca="1" si="1640"/>
        <v>44139</v>
      </c>
      <c r="W4987" s="56">
        <f t="shared" ca="1" si="1641"/>
        <v>10</v>
      </c>
      <c r="X4987" s="56">
        <f t="shared" ca="1" si="1642"/>
        <v>2020</v>
      </c>
      <c r="Y4987" s="55" t="str">
        <f t="shared" ca="1" si="1643"/>
        <v>10-2020</v>
      </c>
      <c r="Z4987" s="51">
        <f ca="1">IFERROR(VLOOKUP(Y4987,IPC!$E$2:$F$1745,2,0),IPC!$H$1)</f>
        <v>138.32155800000001</v>
      </c>
      <c r="AA4987" s="48">
        <f t="shared" si="1638"/>
        <v>1</v>
      </c>
      <c r="AB4987" s="48">
        <f t="shared" si="1639"/>
        <v>1900</v>
      </c>
      <c r="AC4987" s="32" t="str">
        <f t="shared" si="1632"/>
        <v>1-1900</v>
      </c>
      <c r="AD4987" s="50">
        <f>IFERROR(VLOOKUP(AC4987,IPC!$E$2:$F$1745,2,0),IPC!$H$1)</f>
        <v>138.32155800000001</v>
      </c>
    </row>
    <row r="4988" spans="10:30" x14ac:dyDescent="0.25">
      <c r="J4988" s="44" t="str">
        <f t="shared" si="1626"/>
        <v/>
      </c>
      <c r="K4988" s="33" t="str">
        <f t="shared" ca="1" si="1630"/>
        <v/>
      </c>
      <c r="L4988" s="108">
        <f t="shared" ca="1" si="1629"/>
        <v>0</v>
      </c>
      <c r="M4988" s="44" t="str">
        <f t="shared" si="1627"/>
        <v/>
      </c>
      <c r="N4988" s="45" t="str">
        <f t="shared" ca="1" si="1631"/>
        <v/>
      </c>
      <c r="O4988" s="108">
        <f t="shared" si="1625"/>
        <v>0</v>
      </c>
      <c r="P4988" s="21" t="e">
        <f t="shared" si="1633"/>
        <v>#N/A</v>
      </c>
      <c r="Q4988" s="21" t="e">
        <f t="shared" si="1634"/>
        <v>#N/A</v>
      </c>
      <c r="R4988" s="21" t="e">
        <f t="shared" si="1635"/>
        <v>#N/A</v>
      </c>
      <c r="S4988" s="21" t="e">
        <f t="shared" si="1636"/>
        <v>#N/A</v>
      </c>
      <c r="T4988" s="29" t="e">
        <f t="shared" si="1628"/>
        <v>#N/A</v>
      </c>
      <c r="U4988" s="34">
        <f t="shared" si="1637"/>
        <v>0</v>
      </c>
      <c r="V4988" s="16">
        <f t="shared" ca="1" si="1640"/>
        <v>44139</v>
      </c>
      <c r="W4988" s="56">
        <f t="shared" ca="1" si="1641"/>
        <v>10</v>
      </c>
      <c r="X4988" s="56">
        <f t="shared" ca="1" si="1642"/>
        <v>2020</v>
      </c>
      <c r="Y4988" s="55" t="str">
        <f t="shared" ca="1" si="1643"/>
        <v>10-2020</v>
      </c>
      <c r="Z4988" s="51">
        <f ca="1">IFERROR(VLOOKUP(Y4988,IPC!$E$2:$F$1745,2,0),IPC!$H$1)</f>
        <v>138.32155800000001</v>
      </c>
      <c r="AA4988" s="48">
        <f t="shared" si="1638"/>
        <v>1</v>
      </c>
      <c r="AB4988" s="48">
        <f t="shared" si="1639"/>
        <v>1900</v>
      </c>
      <c r="AC4988" s="32" t="str">
        <f t="shared" si="1632"/>
        <v>1-1900</v>
      </c>
      <c r="AD4988" s="50">
        <f>IFERROR(VLOOKUP(AC4988,IPC!$E$2:$F$1745,2,0),IPC!$H$1)</f>
        <v>138.32155800000001</v>
      </c>
    </row>
    <row r="4989" spans="10:30" x14ac:dyDescent="0.25">
      <c r="J4989" s="44" t="str">
        <f t="shared" si="1626"/>
        <v/>
      </c>
      <c r="K4989" s="33" t="str">
        <f t="shared" ca="1" si="1630"/>
        <v/>
      </c>
      <c r="L4989" s="108">
        <f t="shared" ca="1" si="1629"/>
        <v>0</v>
      </c>
      <c r="M4989" s="44" t="str">
        <f t="shared" si="1627"/>
        <v/>
      </c>
      <c r="N4989" s="45" t="str">
        <f t="shared" ca="1" si="1631"/>
        <v/>
      </c>
      <c r="O4989" s="108">
        <f t="shared" si="1625"/>
        <v>0</v>
      </c>
      <c r="P4989" s="21" t="e">
        <f t="shared" si="1633"/>
        <v>#N/A</v>
      </c>
      <c r="Q4989" s="21" t="e">
        <f t="shared" si="1634"/>
        <v>#N/A</v>
      </c>
      <c r="R4989" s="21" t="e">
        <f t="shared" si="1635"/>
        <v>#N/A</v>
      </c>
      <c r="S4989" s="21" t="e">
        <f t="shared" si="1636"/>
        <v>#N/A</v>
      </c>
      <c r="T4989" s="29" t="e">
        <f t="shared" si="1628"/>
        <v>#N/A</v>
      </c>
      <c r="U4989" s="34">
        <f t="shared" si="1637"/>
        <v>0</v>
      </c>
      <c r="V4989" s="16">
        <f t="shared" ca="1" si="1640"/>
        <v>44139</v>
      </c>
      <c r="W4989" s="56">
        <f t="shared" ca="1" si="1641"/>
        <v>10</v>
      </c>
      <c r="X4989" s="56">
        <f t="shared" ca="1" si="1642"/>
        <v>2020</v>
      </c>
      <c r="Y4989" s="55" t="str">
        <f t="shared" ca="1" si="1643"/>
        <v>10-2020</v>
      </c>
      <c r="Z4989" s="51">
        <f ca="1">IFERROR(VLOOKUP(Y4989,IPC!$E$2:$F$1745,2,0),IPC!$H$1)</f>
        <v>138.32155800000001</v>
      </c>
      <c r="AA4989" s="48">
        <f t="shared" si="1638"/>
        <v>1</v>
      </c>
      <c r="AB4989" s="48">
        <f t="shared" si="1639"/>
        <v>1900</v>
      </c>
      <c r="AC4989" s="32" t="str">
        <f t="shared" si="1632"/>
        <v>1-1900</v>
      </c>
      <c r="AD4989" s="50">
        <f>IFERROR(VLOOKUP(AC4989,IPC!$E$2:$F$1745,2,0),IPC!$H$1)</f>
        <v>138.32155800000001</v>
      </c>
    </row>
    <row r="4990" spans="10:30" x14ac:dyDescent="0.25">
      <c r="J4990" s="44" t="str">
        <f t="shared" si="1626"/>
        <v/>
      </c>
      <c r="K4990" s="33" t="str">
        <f t="shared" ca="1" si="1630"/>
        <v/>
      </c>
      <c r="L4990" s="108">
        <f t="shared" ca="1" si="1629"/>
        <v>0</v>
      </c>
      <c r="M4990" s="44" t="str">
        <f t="shared" si="1627"/>
        <v/>
      </c>
      <c r="N4990" s="45" t="str">
        <f t="shared" ca="1" si="1631"/>
        <v/>
      </c>
      <c r="O4990" s="108">
        <f t="shared" si="1625"/>
        <v>0</v>
      </c>
      <c r="P4990" s="21" t="e">
        <f t="shared" si="1633"/>
        <v>#N/A</v>
      </c>
      <c r="Q4990" s="21" t="e">
        <f t="shared" si="1634"/>
        <v>#N/A</v>
      </c>
      <c r="R4990" s="21" t="e">
        <f t="shared" si="1635"/>
        <v>#N/A</v>
      </c>
      <c r="S4990" s="21" t="e">
        <f t="shared" si="1636"/>
        <v>#N/A</v>
      </c>
      <c r="T4990" s="29" t="e">
        <f t="shared" si="1628"/>
        <v>#N/A</v>
      </c>
      <c r="U4990" s="34">
        <f t="shared" si="1637"/>
        <v>0</v>
      </c>
      <c r="V4990" s="16">
        <f t="shared" ca="1" si="1640"/>
        <v>44139</v>
      </c>
      <c r="W4990" s="56">
        <f t="shared" ca="1" si="1641"/>
        <v>10</v>
      </c>
      <c r="X4990" s="56">
        <f t="shared" ca="1" si="1642"/>
        <v>2020</v>
      </c>
      <c r="Y4990" s="55" t="str">
        <f t="shared" ca="1" si="1643"/>
        <v>10-2020</v>
      </c>
      <c r="Z4990" s="51">
        <f ca="1">IFERROR(VLOOKUP(Y4990,IPC!$E$2:$F$1745,2,0),IPC!$H$1)</f>
        <v>138.32155800000001</v>
      </c>
      <c r="AA4990" s="48">
        <f t="shared" si="1638"/>
        <v>1</v>
      </c>
      <c r="AB4990" s="48">
        <f t="shared" si="1639"/>
        <v>1900</v>
      </c>
      <c r="AC4990" s="32" t="str">
        <f t="shared" si="1632"/>
        <v>1-1900</v>
      </c>
      <c r="AD4990" s="50">
        <f>IFERROR(VLOOKUP(AC4990,IPC!$E$2:$F$1745,2,0),IPC!$H$1)</f>
        <v>138.32155800000001</v>
      </c>
    </row>
    <row r="4991" spans="10:30" x14ac:dyDescent="0.25">
      <c r="J4991" s="44" t="str">
        <f t="shared" si="1626"/>
        <v/>
      </c>
      <c r="K4991" s="33" t="str">
        <f t="shared" ca="1" si="1630"/>
        <v/>
      </c>
      <c r="L4991" s="108">
        <f t="shared" ca="1" si="1629"/>
        <v>0</v>
      </c>
      <c r="M4991" s="44" t="str">
        <f t="shared" si="1627"/>
        <v/>
      </c>
      <c r="N4991" s="45" t="str">
        <f t="shared" ca="1" si="1631"/>
        <v/>
      </c>
      <c r="O4991" s="108">
        <f t="shared" si="1625"/>
        <v>0</v>
      </c>
      <c r="P4991" s="21" t="e">
        <f t="shared" si="1633"/>
        <v>#N/A</v>
      </c>
      <c r="Q4991" s="21" t="e">
        <f t="shared" si="1634"/>
        <v>#N/A</v>
      </c>
      <c r="R4991" s="21" t="e">
        <f t="shared" si="1635"/>
        <v>#N/A</v>
      </c>
      <c r="S4991" s="21" t="e">
        <f t="shared" si="1636"/>
        <v>#N/A</v>
      </c>
      <c r="T4991" s="29" t="e">
        <f t="shared" si="1628"/>
        <v>#N/A</v>
      </c>
      <c r="U4991" s="34">
        <f t="shared" si="1637"/>
        <v>0</v>
      </c>
      <c r="V4991" s="16">
        <f t="shared" ca="1" si="1640"/>
        <v>44139</v>
      </c>
      <c r="W4991" s="56">
        <f t="shared" ca="1" si="1641"/>
        <v>10</v>
      </c>
      <c r="X4991" s="56">
        <f t="shared" ca="1" si="1642"/>
        <v>2020</v>
      </c>
      <c r="Y4991" s="55" t="str">
        <f t="shared" ca="1" si="1643"/>
        <v>10-2020</v>
      </c>
      <c r="Z4991" s="51">
        <f ca="1">IFERROR(VLOOKUP(Y4991,IPC!$E$2:$F$1745,2,0),IPC!$H$1)</f>
        <v>138.32155800000001</v>
      </c>
      <c r="AA4991" s="48">
        <f t="shared" si="1638"/>
        <v>1</v>
      </c>
      <c r="AB4991" s="48">
        <f t="shared" si="1639"/>
        <v>1900</v>
      </c>
      <c r="AC4991" s="32" t="str">
        <f t="shared" si="1632"/>
        <v>1-1900</v>
      </c>
      <c r="AD4991" s="50">
        <f>IFERROR(VLOOKUP(AC4991,IPC!$E$2:$F$1745,2,0),IPC!$H$1)</f>
        <v>138.32155800000001</v>
      </c>
    </row>
    <row r="4992" spans="10:30" x14ac:dyDescent="0.25">
      <c r="J4992" s="44" t="str">
        <f t="shared" si="1626"/>
        <v/>
      </c>
      <c r="K4992" s="33" t="str">
        <f t="shared" ca="1" si="1630"/>
        <v/>
      </c>
      <c r="L4992" s="108">
        <f t="shared" ca="1" si="1629"/>
        <v>0</v>
      </c>
      <c r="M4992" s="44" t="str">
        <f t="shared" si="1627"/>
        <v/>
      </c>
      <c r="N4992" s="45" t="str">
        <f t="shared" ca="1" si="1631"/>
        <v/>
      </c>
      <c r="O4992" s="108">
        <f t="shared" si="1625"/>
        <v>0</v>
      </c>
      <c r="P4992" s="21" t="e">
        <f t="shared" si="1633"/>
        <v>#N/A</v>
      </c>
      <c r="Q4992" s="21" t="e">
        <f t="shared" si="1634"/>
        <v>#N/A</v>
      </c>
      <c r="R4992" s="21" t="e">
        <f t="shared" si="1635"/>
        <v>#N/A</v>
      </c>
      <c r="S4992" s="21" t="e">
        <f t="shared" si="1636"/>
        <v>#N/A</v>
      </c>
      <c r="T4992" s="29" t="e">
        <f t="shared" si="1628"/>
        <v>#N/A</v>
      </c>
      <c r="U4992" s="34">
        <f t="shared" si="1637"/>
        <v>0</v>
      </c>
      <c r="V4992" s="16">
        <f t="shared" ca="1" si="1640"/>
        <v>44139</v>
      </c>
      <c r="W4992" s="56">
        <f t="shared" ca="1" si="1641"/>
        <v>10</v>
      </c>
      <c r="X4992" s="56">
        <f t="shared" ca="1" si="1642"/>
        <v>2020</v>
      </c>
      <c r="Y4992" s="55" t="str">
        <f t="shared" ca="1" si="1643"/>
        <v>10-2020</v>
      </c>
      <c r="Z4992" s="51">
        <f ca="1">IFERROR(VLOOKUP(Y4992,IPC!$E$2:$F$1745,2,0),IPC!$H$1)</f>
        <v>138.32155800000001</v>
      </c>
      <c r="AA4992" s="48">
        <f t="shared" si="1638"/>
        <v>1</v>
      </c>
      <c r="AB4992" s="48">
        <f t="shared" si="1639"/>
        <v>1900</v>
      </c>
      <c r="AC4992" s="32" t="str">
        <f t="shared" si="1632"/>
        <v>1-1900</v>
      </c>
      <c r="AD4992" s="50">
        <f>IFERROR(VLOOKUP(AC4992,IPC!$E$2:$F$1745,2,0),IPC!$H$1)</f>
        <v>138.32155800000001</v>
      </c>
    </row>
    <row r="4993" spans="10:30" x14ac:dyDescent="0.25">
      <c r="J4993" s="44" t="str">
        <f t="shared" si="1626"/>
        <v/>
      </c>
      <c r="K4993" s="33" t="str">
        <f t="shared" ca="1" si="1630"/>
        <v/>
      </c>
      <c r="L4993" s="108">
        <f t="shared" ca="1" si="1629"/>
        <v>0</v>
      </c>
      <c r="M4993" s="44" t="str">
        <f t="shared" si="1627"/>
        <v/>
      </c>
      <c r="N4993" s="45" t="str">
        <f t="shared" ca="1" si="1631"/>
        <v/>
      </c>
      <c r="O4993" s="108">
        <f t="shared" si="1625"/>
        <v>0</v>
      </c>
      <c r="P4993" s="21" t="e">
        <f t="shared" si="1633"/>
        <v>#N/A</v>
      </c>
      <c r="Q4993" s="21" t="e">
        <f t="shared" si="1634"/>
        <v>#N/A</v>
      </c>
      <c r="R4993" s="21" t="e">
        <f t="shared" si="1635"/>
        <v>#N/A</v>
      </c>
      <c r="S4993" s="21" t="e">
        <f t="shared" si="1636"/>
        <v>#N/A</v>
      </c>
      <c r="T4993" s="29" t="e">
        <f t="shared" si="1628"/>
        <v>#N/A</v>
      </c>
      <c r="U4993" s="34">
        <f t="shared" si="1637"/>
        <v>0</v>
      </c>
      <c r="V4993" s="16">
        <f t="shared" ca="1" si="1640"/>
        <v>44139</v>
      </c>
      <c r="W4993" s="56">
        <f t="shared" ca="1" si="1641"/>
        <v>10</v>
      </c>
      <c r="X4993" s="56">
        <f t="shared" ca="1" si="1642"/>
        <v>2020</v>
      </c>
      <c r="Y4993" s="55" t="str">
        <f t="shared" ca="1" si="1643"/>
        <v>10-2020</v>
      </c>
      <c r="Z4993" s="51">
        <f ca="1">IFERROR(VLOOKUP(Y4993,IPC!$E$2:$F$1745,2,0),IPC!$H$1)</f>
        <v>138.32155800000001</v>
      </c>
      <c r="AA4993" s="48">
        <f t="shared" si="1638"/>
        <v>1</v>
      </c>
      <c r="AB4993" s="48">
        <f t="shared" si="1639"/>
        <v>1900</v>
      </c>
      <c r="AC4993" s="32" t="str">
        <f t="shared" si="1632"/>
        <v>1-1900</v>
      </c>
      <c r="AD4993" s="50">
        <f>IFERROR(VLOOKUP(AC4993,IPC!$E$2:$F$1745,2,0),IPC!$H$1)</f>
        <v>138.32155800000001</v>
      </c>
    </row>
    <row r="4994" spans="10:30" x14ac:dyDescent="0.25">
      <c r="J4994" s="44" t="str">
        <f t="shared" si="1626"/>
        <v/>
      </c>
      <c r="K4994" s="33" t="str">
        <f t="shared" ca="1" si="1630"/>
        <v/>
      </c>
      <c r="L4994" s="108">
        <f t="shared" ca="1" si="1629"/>
        <v>0</v>
      </c>
      <c r="M4994" s="44" t="str">
        <f t="shared" si="1627"/>
        <v/>
      </c>
      <c r="N4994" s="45" t="str">
        <f t="shared" ca="1" si="1631"/>
        <v/>
      </c>
      <c r="O4994" s="108">
        <f t="shared" si="1625"/>
        <v>0</v>
      </c>
      <c r="P4994" s="21" t="e">
        <f t="shared" si="1633"/>
        <v>#N/A</v>
      </c>
      <c r="Q4994" s="21" t="e">
        <f t="shared" si="1634"/>
        <v>#N/A</v>
      </c>
      <c r="R4994" s="21" t="e">
        <f t="shared" si="1635"/>
        <v>#N/A</v>
      </c>
      <c r="S4994" s="21" t="e">
        <f t="shared" si="1636"/>
        <v>#N/A</v>
      </c>
      <c r="T4994" s="29" t="e">
        <f t="shared" si="1628"/>
        <v>#N/A</v>
      </c>
      <c r="U4994" s="34">
        <f t="shared" si="1637"/>
        <v>0</v>
      </c>
      <c r="V4994" s="16">
        <f t="shared" ca="1" si="1640"/>
        <v>44139</v>
      </c>
      <c r="W4994" s="56">
        <f t="shared" ca="1" si="1641"/>
        <v>10</v>
      </c>
      <c r="X4994" s="56">
        <f t="shared" ca="1" si="1642"/>
        <v>2020</v>
      </c>
      <c r="Y4994" s="55" t="str">
        <f t="shared" ca="1" si="1643"/>
        <v>10-2020</v>
      </c>
      <c r="Z4994" s="51">
        <f ca="1">IFERROR(VLOOKUP(Y4994,IPC!$E$2:$F$1745,2,0),IPC!$H$1)</f>
        <v>138.32155800000001</v>
      </c>
      <c r="AA4994" s="48">
        <f t="shared" si="1638"/>
        <v>1</v>
      </c>
      <c r="AB4994" s="48">
        <f t="shared" si="1639"/>
        <v>1900</v>
      </c>
      <c r="AC4994" s="32" t="str">
        <f t="shared" si="1632"/>
        <v>1-1900</v>
      </c>
      <c r="AD4994" s="50">
        <f>IFERROR(VLOOKUP(AC4994,IPC!$E$2:$F$1745,2,0),IPC!$H$1)</f>
        <v>138.32155800000001</v>
      </c>
    </row>
    <row r="4995" spans="10:30" x14ac:dyDescent="0.25">
      <c r="J4995" s="44" t="str">
        <f t="shared" si="1626"/>
        <v/>
      </c>
      <c r="K4995" s="33" t="str">
        <f t="shared" ca="1" si="1630"/>
        <v/>
      </c>
      <c r="L4995" s="108">
        <f t="shared" ca="1" si="1629"/>
        <v>0</v>
      </c>
      <c r="M4995" s="44" t="str">
        <f t="shared" si="1627"/>
        <v/>
      </c>
      <c r="N4995" s="45" t="str">
        <f t="shared" ca="1" si="1631"/>
        <v/>
      </c>
      <c r="O4995" s="108">
        <f t="shared" si="1625"/>
        <v>0</v>
      </c>
      <c r="P4995" s="21" t="e">
        <f t="shared" si="1633"/>
        <v>#N/A</v>
      </c>
      <c r="Q4995" s="21" t="e">
        <f t="shared" si="1634"/>
        <v>#N/A</v>
      </c>
      <c r="R4995" s="21" t="e">
        <f t="shared" si="1635"/>
        <v>#N/A</v>
      </c>
      <c r="S4995" s="21" t="e">
        <f t="shared" si="1636"/>
        <v>#N/A</v>
      </c>
      <c r="T4995" s="29" t="e">
        <f t="shared" si="1628"/>
        <v>#N/A</v>
      </c>
      <c r="U4995" s="34">
        <f t="shared" si="1637"/>
        <v>0</v>
      </c>
      <c r="V4995" s="16">
        <f t="shared" ca="1" si="1640"/>
        <v>44139</v>
      </c>
      <c r="W4995" s="56">
        <f t="shared" ca="1" si="1641"/>
        <v>10</v>
      </c>
      <c r="X4995" s="56">
        <f t="shared" ca="1" si="1642"/>
        <v>2020</v>
      </c>
      <c r="Y4995" s="55" t="str">
        <f t="shared" ca="1" si="1643"/>
        <v>10-2020</v>
      </c>
      <c r="Z4995" s="51">
        <f ca="1">IFERROR(VLOOKUP(Y4995,IPC!$E$2:$F$1745,2,0),IPC!$H$1)</f>
        <v>138.32155800000001</v>
      </c>
      <c r="AA4995" s="48">
        <f t="shared" si="1638"/>
        <v>1</v>
      </c>
      <c r="AB4995" s="48">
        <f t="shared" si="1639"/>
        <v>1900</v>
      </c>
      <c r="AC4995" s="32" t="str">
        <f t="shared" si="1632"/>
        <v>1-1900</v>
      </c>
      <c r="AD4995" s="50">
        <f>IFERROR(VLOOKUP(AC4995,IPC!$E$2:$F$1745,2,0),IPC!$H$1)</f>
        <v>138.32155800000001</v>
      </c>
    </row>
    <row r="4996" spans="10:30" x14ac:dyDescent="0.25">
      <c r="J4996" s="44" t="str">
        <f t="shared" si="1626"/>
        <v/>
      </c>
      <c r="K4996" s="33" t="str">
        <f t="shared" ca="1" si="1630"/>
        <v/>
      </c>
      <c r="L4996" s="108">
        <f t="shared" ca="1" si="1629"/>
        <v>0</v>
      </c>
      <c r="M4996" s="44" t="str">
        <f t="shared" si="1627"/>
        <v/>
      </c>
      <c r="N4996" s="45" t="str">
        <f t="shared" ca="1" si="1631"/>
        <v/>
      </c>
      <c r="O4996" s="108">
        <f t="shared" si="1625"/>
        <v>0</v>
      </c>
      <c r="P4996" s="21" t="e">
        <f t="shared" si="1633"/>
        <v>#N/A</v>
      </c>
      <c r="Q4996" s="21" t="e">
        <f t="shared" si="1634"/>
        <v>#N/A</v>
      </c>
      <c r="R4996" s="21" t="e">
        <f t="shared" si="1635"/>
        <v>#N/A</v>
      </c>
      <c r="S4996" s="21" t="e">
        <f t="shared" si="1636"/>
        <v>#N/A</v>
      </c>
      <c r="T4996" s="29" t="e">
        <f t="shared" si="1628"/>
        <v>#N/A</v>
      </c>
      <c r="U4996" s="34">
        <f t="shared" si="1637"/>
        <v>0</v>
      </c>
      <c r="V4996" s="16">
        <f t="shared" ca="1" si="1640"/>
        <v>44139</v>
      </c>
      <c r="W4996" s="56">
        <f t="shared" ca="1" si="1641"/>
        <v>10</v>
      </c>
      <c r="X4996" s="56">
        <f t="shared" ca="1" si="1642"/>
        <v>2020</v>
      </c>
      <c r="Y4996" s="55" t="str">
        <f t="shared" ca="1" si="1643"/>
        <v>10-2020</v>
      </c>
      <c r="Z4996" s="51">
        <f ca="1">IFERROR(VLOOKUP(Y4996,IPC!$E$2:$F$1745,2,0),IPC!$H$1)</f>
        <v>138.32155800000001</v>
      </c>
      <c r="AA4996" s="48">
        <f t="shared" si="1638"/>
        <v>1</v>
      </c>
      <c r="AB4996" s="48">
        <f t="shared" si="1639"/>
        <v>1900</v>
      </c>
      <c r="AC4996" s="32" t="str">
        <f t="shared" si="1632"/>
        <v>1-1900</v>
      </c>
      <c r="AD4996" s="50">
        <f>IFERROR(VLOOKUP(AC4996,IPC!$E$2:$F$1745,2,0),IPC!$H$1)</f>
        <v>138.32155800000001</v>
      </c>
    </row>
    <row r="4997" spans="10:30" x14ac:dyDescent="0.25">
      <c r="J4997" s="44" t="str">
        <f t="shared" si="1626"/>
        <v/>
      </c>
      <c r="K4997" s="33" t="str">
        <f t="shared" ca="1" si="1630"/>
        <v/>
      </c>
      <c r="L4997" s="108">
        <f t="shared" ca="1" si="1629"/>
        <v>0</v>
      </c>
      <c r="M4997" s="44" t="str">
        <f t="shared" si="1627"/>
        <v/>
      </c>
      <c r="N4997" s="45" t="str">
        <f t="shared" ca="1" si="1631"/>
        <v/>
      </c>
      <c r="O4997" s="108">
        <f t="shared" si="1625"/>
        <v>0</v>
      </c>
      <c r="P4997" s="21" t="e">
        <f t="shared" si="1633"/>
        <v>#N/A</v>
      </c>
      <c r="Q4997" s="21" t="e">
        <f t="shared" si="1634"/>
        <v>#N/A</v>
      </c>
      <c r="R4997" s="21" t="e">
        <f t="shared" si="1635"/>
        <v>#N/A</v>
      </c>
      <c r="S4997" s="21" t="e">
        <f t="shared" si="1636"/>
        <v>#N/A</v>
      </c>
      <c r="T4997" s="29" t="e">
        <f t="shared" si="1628"/>
        <v>#N/A</v>
      </c>
      <c r="U4997" s="34">
        <f t="shared" si="1637"/>
        <v>0</v>
      </c>
      <c r="V4997" s="16">
        <f t="shared" ca="1" si="1640"/>
        <v>44139</v>
      </c>
      <c r="W4997" s="56">
        <f t="shared" ca="1" si="1641"/>
        <v>10</v>
      </c>
      <c r="X4997" s="56">
        <f t="shared" ca="1" si="1642"/>
        <v>2020</v>
      </c>
      <c r="Y4997" s="55" t="str">
        <f t="shared" ca="1" si="1643"/>
        <v>10-2020</v>
      </c>
      <c r="Z4997" s="51">
        <f ca="1">IFERROR(VLOOKUP(Y4997,IPC!$E$2:$F$1745,2,0),IPC!$H$1)</f>
        <v>138.32155800000001</v>
      </c>
      <c r="AA4997" s="48">
        <f t="shared" si="1638"/>
        <v>1</v>
      </c>
      <c r="AB4997" s="48">
        <f t="shared" si="1639"/>
        <v>1900</v>
      </c>
      <c r="AC4997" s="32" t="str">
        <f t="shared" si="1632"/>
        <v>1-1900</v>
      </c>
      <c r="AD4997" s="50">
        <f>IFERROR(VLOOKUP(AC4997,IPC!$E$2:$F$1745,2,0),IPC!$H$1)</f>
        <v>138.32155800000001</v>
      </c>
    </row>
    <row r="4998" spans="10:30" x14ac:dyDescent="0.25">
      <c r="J4998" s="44" t="str">
        <f t="shared" si="1626"/>
        <v/>
      </c>
      <c r="K4998" s="33" t="str">
        <f t="shared" ca="1" si="1630"/>
        <v/>
      </c>
      <c r="L4998" s="108">
        <f t="shared" ca="1" si="1629"/>
        <v>0</v>
      </c>
      <c r="M4998" s="44" t="str">
        <f t="shared" si="1627"/>
        <v/>
      </c>
      <c r="N4998" s="45" t="str">
        <f t="shared" ca="1" si="1631"/>
        <v/>
      </c>
      <c r="O4998" s="108">
        <f t="shared" si="1625"/>
        <v>0</v>
      </c>
      <c r="P4998" s="21" t="e">
        <f t="shared" si="1633"/>
        <v>#N/A</v>
      </c>
      <c r="Q4998" s="21" t="e">
        <f t="shared" si="1634"/>
        <v>#N/A</v>
      </c>
      <c r="R4998" s="21" t="e">
        <f t="shared" si="1635"/>
        <v>#N/A</v>
      </c>
      <c r="S4998" s="21" t="e">
        <f t="shared" si="1636"/>
        <v>#N/A</v>
      </c>
      <c r="T4998" s="29" t="e">
        <f t="shared" si="1628"/>
        <v>#N/A</v>
      </c>
      <c r="U4998" s="34">
        <f t="shared" si="1637"/>
        <v>0</v>
      </c>
      <c r="V4998" s="16">
        <f t="shared" ca="1" si="1640"/>
        <v>44139</v>
      </c>
      <c r="W4998" s="56">
        <f t="shared" ca="1" si="1641"/>
        <v>10</v>
      </c>
      <c r="X4998" s="56">
        <f t="shared" ca="1" si="1642"/>
        <v>2020</v>
      </c>
      <c r="Y4998" s="55" t="str">
        <f t="shared" ca="1" si="1643"/>
        <v>10-2020</v>
      </c>
      <c r="Z4998" s="51">
        <f ca="1">IFERROR(VLOOKUP(Y4998,IPC!$E$2:$F$1745,2,0),IPC!$H$1)</f>
        <v>138.32155800000001</v>
      </c>
      <c r="AA4998" s="48">
        <f t="shared" si="1638"/>
        <v>1</v>
      </c>
      <c r="AB4998" s="48">
        <f t="shared" si="1639"/>
        <v>1900</v>
      </c>
      <c r="AC4998" s="32" t="str">
        <f t="shared" si="1632"/>
        <v>1-1900</v>
      </c>
      <c r="AD4998" s="50">
        <f>IFERROR(VLOOKUP(AC4998,IPC!$E$2:$F$1745,2,0),IPC!$H$1)</f>
        <v>138.32155800000001</v>
      </c>
    </row>
    <row r="4999" spans="10:30" x14ac:dyDescent="0.25">
      <c r="J4999" s="44" t="str">
        <f t="shared" si="1626"/>
        <v/>
      </c>
      <c r="K4999" s="33" t="str">
        <f t="shared" ca="1" si="1630"/>
        <v/>
      </c>
      <c r="L4999" s="108">
        <f t="shared" ca="1" si="1629"/>
        <v>0</v>
      </c>
      <c r="M4999" s="44" t="str">
        <f t="shared" si="1627"/>
        <v/>
      </c>
      <c r="N4999" s="45" t="str">
        <f t="shared" ca="1" si="1631"/>
        <v/>
      </c>
      <c r="O4999" s="108">
        <f t="shared" si="1625"/>
        <v>0</v>
      </c>
      <c r="P4999" s="21" t="e">
        <f t="shared" si="1633"/>
        <v>#N/A</v>
      </c>
      <c r="Q4999" s="21" t="e">
        <f t="shared" si="1634"/>
        <v>#N/A</v>
      </c>
      <c r="R4999" s="21" t="e">
        <f t="shared" si="1635"/>
        <v>#N/A</v>
      </c>
      <c r="S4999" s="21" t="e">
        <f t="shared" si="1636"/>
        <v>#N/A</v>
      </c>
      <c r="T4999" s="29" t="e">
        <f t="shared" si="1628"/>
        <v>#N/A</v>
      </c>
      <c r="U4999" s="34">
        <f t="shared" si="1637"/>
        <v>0</v>
      </c>
      <c r="V4999" s="16">
        <f t="shared" ca="1" si="1640"/>
        <v>44139</v>
      </c>
      <c r="W4999" s="56">
        <f t="shared" ca="1" si="1641"/>
        <v>10</v>
      </c>
      <c r="X4999" s="56">
        <f t="shared" ca="1" si="1642"/>
        <v>2020</v>
      </c>
      <c r="Y4999" s="55" t="str">
        <f t="shared" ca="1" si="1643"/>
        <v>10-2020</v>
      </c>
      <c r="Z4999" s="51">
        <f ca="1">IFERROR(VLOOKUP(Y4999,IPC!$E$2:$F$1745,2,0),IPC!$H$1)</f>
        <v>138.32155800000001</v>
      </c>
      <c r="AA4999" s="48">
        <f t="shared" si="1638"/>
        <v>1</v>
      </c>
      <c r="AB4999" s="48">
        <f t="shared" si="1639"/>
        <v>1900</v>
      </c>
      <c r="AC4999" s="32" t="str">
        <f t="shared" si="1632"/>
        <v>1-1900</v>
      </c>
      <c r="AD4999" s="50">
        <f>IFERROR(VLOOKUP(AC4999,IPC!$E$2:$F$1745,2,0),IPC!$H$1)</f>
        <v>138.32155800000001</v>
      </c>
    </row>
    <row r="5000" spans="10:30" x14ac:dyDescent="0.25">
      <c r="J5000" s="44" t="str">
        <f t="shared" si="1626"/>
        <v/>
      </c>
      <c r="K5000" s="33" t="str">
        <f t="shared" ca="1" si="1630"/>
        <v/>
      </c>
      <c r="L5000" s="108">
        <f t="shared" ca="1" si="1629"/>
        <v>0</v>
      </c>
      <c r="M5000" s="44" t="str">
        <f t="shared" si="1627"/>
        <v/>
      </c>
      <c r="N5000" s="45" t="str">
        <f t="shared" ca="1" si="1631"/>
        <v/>
      </c>
      <c r="O5000" s="108">
        <f t="shared" si="1625"/>
        <v>0</v>
      </c>
      <c r="P5000" s="21" t="e">
        <f t="shared" si="1633"/>
        <v>#N/A</v>
      </c>
      <c r="Q5000" s="21" t="e">
        <f t="shared" si="1634"/>
        <v>#N/A</v>
      </c>
      <c r="R5000" s="21" t="e">
        <f t="shared" si="1635"/>
        <v>#N/A</v>
      </c>
      <c r="S5000" s="21" t="e">
        <f t="shared" si="1636"/>
        <v>#N/A</v>
      </c>
      <c r="T5000" s="29" t="e">
        <f t="shared" si="1628"/>
        <v>#N/A</v>
      </c>
      <c r="U5000" s="34">
        <f t="shared" si="1637"/>
        <v>0</v>
      </c>
      <c r="V5000" s="16">
        <f t="shared" ca="1" si="1640"/>
        <v>44139</v>
      </c>
      <c r="W5000" s="56">
        <f t="shared" ca="1" si="1641"/>
        <v>10</v>
      </c>
      <c r="X5000" s="56">
        <f t="shared" ca="1" si="1642"/>
        <v>2020</v>
      </c>
      <c r="Y5000" s="55" t="str">
        <f t="shared" ca="1" si="1643"/>
        <v>10-2020</v>
      </c>
      <c r="Z5000" s="51">
        <f ca="1">IFERROR(VLOOKUP(Y5000,IPC!$E$2:$F$1745,2,0),IPC!$H$1)</f>
        <v>138.32155800000001</v>
      </c>
      <c r="AA5000" s="48">
        <f t="shared" si="1638"/>
        <v>1</v>
      </c>
      <c r="AB5000" s="48">
        <f t="shared" si="1639"/>
        <v>1900</v>
      </c>
      <c r="AC5000" s="32" t="str">
        <f t="shared" si="1632"/>
        <v>1-1900</v>
      </c>
      <c r="AD5000" s="50">
        <f>IFERROR(VLOOKUP(AC5000,IPC!$E$2:$F$1745,2,0),IPC!$H$1)</f>
        <v>138.32155800000001</v>
      </c>
    </row>
    <row r="5001" spans="10:30" x14ac:dyDescent="0.25">
      <c r="J5001" s="44" t="str">
        <f t="shared" si="1626"/>
        <v/>
      </c>
      <c r="K5001" s="33" t="str">
        <f t="shared" ca="1" si="1630"/>
        <v/>
      </c>
      <c r="L5001" s="108">
        <f t="shared" ca="1" si="1629"/>
        <v>0</v>
      </c>
      <c r="M5001" s="44" t="str">
        <f t="shared" si="1627"/>
        <v/>
      </c>
      <c r="N5001" s="45" t="str">
        <f t="shared" ca="1" si="1631"/>
        <v/>
      </c>
      <c r="O5001" s="108">
        <f t="shared" si="1625"/>
        <v>0</v>
      </c>
      <c r="P5001" s="21" t="e">
        <f t="shared" si="1633"/>
        <v>#N/A</v>
      </c>
      <c r="Q5001" s="21" t="e">
        <f t="shared" si="1634"/>
        <v>#N/A</v>
      </c>
      <c r="R5001" s="21" t="e">
        <f t="shared" si="1635"/>
        <v>#N/A</v>
      </c>
      <c r="S5001" s="21" t="e">
        <f t="shared" si="1636"/>
        <v>#N/A</v>
      </c>
      <c r="T5001" s="29" t="e">
        <f t="shared" si="1628"/>
        <v>#N/A</v>
      </c>
      <c r="U5001" s="34">
        <f t="shared" si="1637"/>
        <v>0</v>
      </c>
      <c r="V5001" s="16">
        <f t="shared" ca="1" si="1640"/>
        <v>44139</v>
      </c>
      <c r="W5001" s="56">
        <f t="shared" ca="1" si="1641"/>
        <v>10</v>
      </c>
      <c r="X5001" s="56">
        <f t="shared" ca="1" si="1642"/>
        <v>2020</v>
      </c>
      <c r="Y5001" s="55" t="str">
        <f t="shared" ca="1" si="1643"/>
        <v>10-2020</v>
      </c>
      <c r="Z5001" s="51">
        <f ca="1">IFERROR(VLOOKUP(Y5001,IPC!$E$2:$F$1745,2,0),IPC!$H$1)</f>
        <v>138.32155800000001</v>
      </c>
      <c r="AA5001" s="48">
        <f t="shared" si="1638"/>
        <v>1</v>
      </c>
      <c r="AB5001" s="48">
        <f t="shared" si="1639"/>
        <v>1900</v>
      </c>
      <c r="AC5001" s="32" t="str">
        <f t="shared" si="1632"/>
        <v>1-1900</v>
      </c>
      <c r="AD5001" s="50">
        <f>IFERROR(VLOOKUP(AC5001,IPC!$E$2:$F$1745,2,0),IPC!$H$1)</f>
        <v>138.32155800000001</v>
      </c>
    </row>
    <row r="5002" spans="10:30" x14ac:dyDescent="0.25">
      <c r="J5002" s="44" t="str">
        <f t="shared" si="1626"/>
        <v/>
      </c>
      <c r="K5002" s="33" t="str">
        <f t="shared" ca="1" si="1630"/>
        <v/>
      </c>
      <c r="L5002" s="108">
        <f t="shared" ca="1" si="1629"/>
        <v>0</v>
      </c>
      <c r="M5002" s="44" t="str">
        <f t="shared" si="1627"/>
        <v/>
      </c>
      <c r="N5002" s="45" t="str">
        <f t="shared" ca="1" si="1631"/>
        <v/>
      </c>
      <c r="O5002" s="108">
        <f t="shared" si="1625"/>
        <v>0</v>
      </c>
      <c r="P5002" s="21" t="e">
        <f t="shared" si="1633"/>
        <v>#N/A</v>
      </c>
      <c r="Q5002" s="21" t="e">
        <f t="shared" si="1634"/>
        <v>#N/A</v>
      </c>
      <c r="R5002" s="21" t="e">
        <f t="shared" si="1635"/>
        <v>#N/A</v>
      </c>
      <c r="S5002" s="21" t="e">
        <f t="shared" si="1636"/>
        <v>#N/A</v>
      </c>
      <c r="T5002" s="29" t="e">
        <f t="shared" si="1628"/>
        <v>#N/A</v>
      </c>
      <c r="U5002" s="34">
        <f t="shared" si="1637"/>
        <v>0</v>
      </c>
      <c r="V5002" s="16">
        <f t="shared" ca="1" si="1640"/>
        <v>44139</v>
      </c>
      <c r="W5002" s="56">
        <f t="shared" ca="1" si="1641"/>
        <v>10</v>
      </c>
      <c r="X5002" s="56">
        <f t="shared" ca="1" si="1642"/>
        <v>2020</v>
      </c>
      <c r="Y5002" s="55" t="str">
        <f t="shared" ca="1" si="1643"/>
        <v>10-2020</v>
      </c>
      <c r="Z5002" s="51">
        <f ca="1">IFERROR(VLOOKUP(Y5002,IPC!$E$2:$F$1745,2,0),IPC!$H$1)</f>
        <v>138.32155800000001</v>
      </c>
      <c r="AA5002" s="48">
        <f t="shared" si="1638"/>
        <v>1</v>
      </c>
      <c r="AB5002" s="48">
        <f t="shared" si="1639"/>
        <v>1900</v>
      </c>
      <c r="AC5002" s="32" t="str">
        <f t="shared" si="1632"/>
        <v>1-1900</v>
      </c>
      <c r="AD5002" s="50">
        <f>IFERROR(VLOOKUP(AC5002,IPC!$E$2:$F$1745,2,0),IPC!$H$1)</f>
        <v>138.32155800000001</v>
      </c>
    </row>
    <row r="5003" spans="10:30" x14ac:dyDescent="0.25">
      <c r="J5003" s="44" t="str">
        <f t="shared" si="1626"/>
        <v/>
      </c>
      <c r="K5003" s="33" t="str">
        <f t="shared" ca="1" si="1630"/>
        <v/>
      </c>
      <c r="L5003" s="108">
        <f t="shared" ca="1" si="1629"/>
        <v>0</v>
      </c>
      <c r="M5003" s="44" t="str">
        <f t="shared" si="1627"/>
        <v/>
      </c>
      <c r="N5003" s="45" t="str">
        <f t="shared" ca="1" si="1631"/>
        <v/>
      </c>
      <c r="O5003" s="108">
        <f t="shared" si="1625"/>
        <v>0</v>
      </c>
      <c r="P5003" s="21" t="e">
        <f t="shared" si="1633"/>
        <v>#N/A</v>
      </c>
      <c r="Q5003" s="21" t="e">
        <f t="shared" si="1634"/>
        <v>#N/A</v>
      </c>
      <c r="R5003" s="21" t="e">
        <f t="shared" si="1635"/>
        <v>#N/A</v>
      </c>
      <c r="S5003" s="21" t="e">
        <f t="shared" si="1636"/>
        <v>#N/A</v>
      </c>
      <c r="T5003" s="29" t="e">
        <f t="shared" si="1628"/>
        <v>#N/A</v>
      </c>
      <c r="U5003" s="34">
        <f t="shared" si="1637"/>
        <v>0</v>
      </c>
      <c r="V5003" s="16">
        <f t="shared" ca="1" si="1640"/>
        <v>44139</v>
      </c>
      <c r="W5003" s="56">
        <f t="shared" ca="1" si="1641"/>
        <v>10</v>
      </c>
      <c r="X5003" s="56">
        <f t="shared" ca="1" si="1642"/>
        <v>2020</v>
      </c>
      <c r="Y5003" s="55" t="str">
        <f t="shared" ca="1" si="1643"/>
        <v>10-2020</v>
      </c>
      <c r="Z5003" s="51">
        <f ca="1">IFERROR(VLOOKUP(Y5003,IPC!$E$2:$F$1745,2,0),IPC!$H$1)</f>
        <v>138.32155800000001</v>
      </c>
      <c r="AA5003" s="48">
        <f t="shared" si="1638"/>
        <v>1</v>
      </c>
      <c r="AB5003" s="48">
        <f t="shared" si="1639"/>
        <v>1900</v>
      </c>
      <c r="AC5003" s="32" t="str">
        <f t="shared" si="1632"/>
        <v>1-1900</v>
      </c>
      <c r="AD5003" s="50">
        <f>IFERROR(VLOOKUP(AC5003,IPC!$E$2:$F$1745,2,0),IPC!$H$1)</f>
        <v>138.32155800000001</v>
      </c>
    </row>
    <row r="5004" spans="10:30" x14ac:dyDescent="0.25">
      <c r="J5004" s="44" t="str">
        <f t="shared" si="1626"/>
        <v/>
      </c>
      <c r="K5004" s="33" t="str">
        <f t="shared" ca="1" si="1630"/>
        <v/>
      </c>
      <c r="L5004" s="108">
        <f t="shared" ca="1" si="1629"/>
        <v>0</v>
      </c>
      <c r="M5004" s="44" t="str">
        <f t="shared" si="1627"/>
        <v/>
      </c>
      <c r="N5004" s="45" t="str">
        <f t="shared" ca="1" si="1631"/>
        <v/>
      </c>
      <c r="O5004" s="108">
        <f t="shared" si="1625"/>
        <v>0</v>
      </c>
      <c r="P5004" s="21" t="e">
        <f t="shared" si="1633"/>
        <v>#N/A</v>
      </c>
      <c r="Q5004" s="21" t="e">
        <f t="shared" si="1634"/>
        <v>#N/A</v>
      </c>
      <c r="R5004" s="21" t="e">
        <f t="shared" si="1635"/>
        <v>#N/A</v>
      </c>
      <c r="S5004" s="21" t="e">
        <f t="shared" si="1636"/>
        <v>#N/A</v>
      </c>
      <c r="T5004" s="29" t="e">
        <f t="shared" si="1628"/>
        <v>#N/A</v>
      </c>
      <c r="U5004" s="34">
        <f t="shared" si="1637"/>
        <v>0</v>
      </c>
      <c r="V5004" s="16">
        <f t="shared" ca="1" si="1640"/>
        <v>44139</v>
      </c>
      <c r="W5004" s="56">
        <f t="shared" ca="1" si="1641"/>
        <v>10</v>
      </c>
      <c r="X5004" s="56">
        <f t="shared" ca="1" si="1642"/>
        <v>2020</v>
      </c>
      <c r="Y5004" s="55" t="str">
        <f t="shared" ca="1" si="1643"/>
        <v>10-2020</v>
      </c>
      <c r="Z5004" s="51">
        <f ca="1">IFERROR(VLOOKUP(Y5004,IPC!$E$2:$F$1745,2,0),IPC!$H$1)</f>
        <v>138.32155800000001</v>
      </c>
      <c r="AA5004" s="48">
        <f t="shared" si="1638"/>
        <v>1</v>
      </c>
      <c r="AB5004" s="48">
        <f t="shared" si="1639"/>
        <v>1900</v>
      </c>
      <c r="AC5004" s="32" t="str">
        <f t="shared" si="1632"/>
        <v>1-1900</v>
      </c>
      <c r="AD5004" s="50">
        <f>IFERROR(VLOOKUP(AC5004,IPC!$E$2:$F$1745,2,0),IPC!$H$1)</f>
        <v>138.32155800000001</v>
      </c>
    </row>
    <row r="5005" spans="10:30" x14ac:dyDescent="0.25">
      <c r="J5005" s="44" t="str">
        <f t="shared" si="1626"/>
        <v/>
      </c>
      <c r="K5005" s="33" t="str">
        <f t="shared" ca="1" si="1630"/>
        <v/>
      </c>
      <c r="L5005" s="108">
        <f t="shared" ca="1" si="1629"/>
        <v>0</v>
      </c>
      <c r="M5005" s="44" t="str">
        <f t="shared" si="1627"/>
        <v/>
      </c>
      <c r="N5005" s="45" t="str">
        <f t="shared" ca="1" si="1631"/>
        <v/>
      </c>
      <c r="O5005" s="108">
        <f t="shared" si="1625"/>
        <v>0</v>
      </c>
      <c r="P5005" s="21" t="e">
        <f t="shared" si="1633"/>
        <v>#N/A</v>
      </c>
      <c r="Q5005" s="21" t="e">
        <f t="shared" si="1634"/>
        <v>#N/A</v>
      </c>
      <c r="R5005" s="21" t="e">
        <f t="shared" si="1635"/>
        <v>#N/A</v>
      </c>
      <c r="S5005" s="21" t="e">
        <f t="shared" si="1636"/>
        <v>#N/A</v>
      </c>
      <c r="T5005" s="29" t="e">
        <f t="shared" si="1628"/>
        <v>#N/A</v>
      </c>
      <c r="U5005" s="34">
        <f t="shared" si="1637"/>
        <v>0</v>
      </c>
      <c r="V5005" s="16">
        <f t="shared" ca="1" si="1640"/>
        <v>44139</v>
      </c>
      <c r="W5005" s="56">
        <f t="shared" ca="1" si="1641"/>
        <v>10</v>
      </c>
      <c r="X5005" s="56">
        <f t="shared" ca="1" si="1642"/>
        <v>2020</v>
      </c>
      <c r="Y5005" s="55" t="str">
        <f t="shared" ca="1" si="1643"/>
        <v>10-2020</v>
      </c>
      <c r="Z5005" s="51">
        <f ca="1">IFERROR(VLOOKUP(Y5005,IPC!$E$2:$F$1745,2,0),IPC!$H$1)</f>
        <v>138.32155800000001</v>
      </c>
      <c r="AA5005" s="48">
        <f t="shared" si="1638"/>
        <v>1</v>
      </c>
      <c r="AB5005" s="48">
        <f t="shared" si="1639"/>
        <v>1900</v>
      </c>
      <c r="AC5005" s="32" t="str">
        <f t="shared" si="1632"/>
        <v>1-1900</v>
      </c>
      <c r="AD5005" s="50">
        <f>IFERROR(VLOOKUP(AC5005,IPC!$E$2:$F$1745,2,0),IPC!$H$1)</f>
        <v>138.32155800000001</v>
      </c>
    </row>
    <row r="5006" spans="10:30" x14ac:dyDescent="0.25">
      <c r="J5006" s="44" t="str">
        <f t="shared" si="1626"/>
        <v/>
      </c>
      <c r="K5006" s="33" t="str">
        <f t="shared" ca="1" si="1630"/>
        <v/>
      </c>
      <c r="L5006" s="108">
        <f t="shared" ca="1" si="1629"/>
        <v>0</v>
      </c>
      <c r="M5006" s="44" t="str">
        <f t="shared" si="1627"/>
        <v/>
      </c>
      <c r="N5006" s="45" t="str">
        <f t="shared" ca="1" si="1631"/>
        <v/>
      </c>
      <c r="O5006" s="108">
        <f t="shared" si="1625"/>
        <v>0</v>
      </c>
      <c r="P5006" s="21" t="e">
        <f t="shared" si="1633"/>
        <v>#N/A</v>
      </c>
      <c r="Q5006" s="21" t="e">
        <f t="shared" si="1634"/>
        <v>#N/A</v>
      </c>
      <c r="R5006" s="21" t="e">
        <f t="shared" si="1635"/>
        <v>#N/A</v>
      </c>
      <c r="S5006" s="21" t="e">
        <f t="shared" si="1636"/>
        <v>#N/A</v>
      </c>
      <c r="T5006" s="29" t="e">
        <f t="shared" si="1628"/>
        <v>#N/A</v>
      </c>
      <c r="U5006" s="34">
        <f t="shared" si="1637"/>
        <v>0</v>
      </c>
      <c r="V5006" s="16">
        <f t="shared" ca="1" si="1640"/>
        <v>44139</v>
      </c>
      <c r="W5006" s="56">
        <f t="shared" ca="1" si="1641"/>
        <v>10</v>
      </c>
      <c r="X5006" s="56">
        <f t="shared" ca="1" si="1642"/>
        <v>2020</v>
      </c>
      <c r="Y5006" s="55" t="str">
        <f t="shared" ca="1" si="1643"/>
        <v>10-2020</v>
      </c>
      <c r="Z5006" s="51">
        <f ca="1">IFERROR(VLOOKUP(Y5006,IPC!$E$2:$F$1745,2,0),IPC!$H$1)</f>
        <v>138.32155800000001</v>
      </c>
      <c r="AA5006" s="48">
        <f t="shared" si="1638"/>
        <v>1</v>
      </c>
      <c r="AB5006" s="48">
        <f t="shared" si="1639"/>
        <v>1900</v>
      </c>
      <c r="AC5006" s="32" t="str">
        <f t="shared" si="1632"/>
        <v>1-1900</v>
      </c>
      <c r="AD5006" s="50">
        <f>IFERROR(VLOOKUP(AC5006,IPC!$E$2:$F$1745,2,0),IPC!$H$1)</f>
        <v>138.32155800000001</v>
      </c>
    </row>
    <row r="5007" spans="10:30" x14ac:dyDescent="0.25">
      <c r="J5007" s="44" t="str">
        <f t="shared" si="1626"/>
        <v/>
      </c>
      <c r="K5007" s="33" t="str">
        <f t="shared" ca="1" si="1630"/>
        <v/>
      </c>
      <c r="L5007" s="108">
        <f t="shared" ca="1" si="1629"/>
        <v>0</v>
      </c>
      <c r="M5007" s="44" t="str">
        <f t="shared" si="1627"/>
        <v/>
      </c>
      <c r="N5007" s="45" t="str">
        <f t="shared" ca="1" si="1631"/>
        <v/>
      </c>
      <c r="O5007" s="108">
        <f t="shared" si="1625"/>
        <v>0</v>
      </c>
      <c r="P5007" s="21" t="e">
        <f t="shared" si="1633"/>
        <v>#N/A</v>
      </c>
      <c r="Q5007" s="21" t="e">
        <f t="shared" si="1634"/>
        <v>#N/A</v>
      </c>
      <c r="R5007" s="21" t="e">
        <f t="shared" si="1635"/>
        <v>#N/A</v>
      </c>
      <c r="S5007" s="21" t="e">
        <f t="shared" si="1636"/>
        <v>#N/A</v>
      </c>
      <c r="T5007" s="29" t="e">
        <f t="shared" si="1628"/>
        <v>#N/A</v>
      </c>
      <c r="U5007" s="34">
        <f t="shared" si="1637"/>
        <v>0</v>
      </c>
      <c r="V5007" s="16">
        <f t="shared" ca="1" si="1640"/>
        <v>44139</v>
      </c>
      <c r="W5007" s="56">
        <f t="shared" ca="1" si="1641"/>
        <v>10</v>
      </c>
      <c r="X5007" s="56">
        <f t="shared" ca="1" si="1642"/>
        <v>2020</v>
      </c>
      <c r="Y5007" s="55" t="str">
        <f t="shared" ca="1" si="1643"/>
        <v>10-2020</v>
      </c>
      <c r="Z5007" s="51">
        <f ca="1">IFERROR(VLOOKUP(Y5007,IPC!$E$2:$F$1745,2,0),IPC!$H$1)</f>
        <v>138.32155800000001</v>
      </c>
      <c r="AA5007" s="48">
        <f t="shared" si="1638"/>
        <v>1</v>
      </c>
      <c r="AB5007" s="48">
        <f t="shared" si="1639"/>
        <v>1900</v>
      </c>
      <c r="AC5007" s="32" t="str">
        <f t="shared" si="1632"/>
        <v>1-1900</v>
      </c>
      <c r="AD5007" s="50">
        <f>IFERROR(VLOOKUP(AC5007,IPC!$E$2:$F$1745,2,0),IPC!$H$1)</f>
        <v>138.32155800000001</v>
      </c>
    </row>
    <row r="5008" spans="10:30" x14ac:dyDescent="0.25">
      <c r="J5008" s="44" t="str">
        <f t="shared" si="1626"/>
        <v/>
      </c>
      <c r="K5008" s="33" t="str">
        <f t="shared" ca="1" si="1630"/>
        <v/>
      </c>
      <c r="L5008" s="108">
        <f t="shared" ca="1" si="1629"/>
        <v>0</v>
      </c>
      <c r="M5008" s="44" t="str">
        <f t="shared" si="1627"/>
        <v/>
      </c>
      <c r="N5008" s="45" t="str">
        <f t="shared" ca="1" si="1631"/>
        <v/>
      </c>
      <c r="O5008" s="108">
        <f t="shared" si="1625"/>
        <v>0</v>
      </c>
      <c r="P5008" s="21" t="e">
        <f t="shared" si="1633"/>
        <v>#N/A</v>
      </c>
      <c r="Q5008" s="21" t="e">
        <f t="shared" si="1634"/>
        <v>#N/A</v>
      </c>
      <c r="R5008" s="21" t="e">
        <f t="shared" si="1635"/>
        <v>#N/A</v>
      </c>
      <c r="S5008" s="21" t="e">
        <f t="shared" si="1636"/>
        <v>#N/A</v>
      </c>
      <c r="T5008" s="29" t="e">
        <f t="shared" si="1628"/>
        <v>#N/A</v>
      </c>
      <c r="U5008" s="34">
        <f t="shared" si="1637"/>
        <v>0</v>
      </c>
      <c r="V5008" s="16">
        <f t="shared" ca="1" si="1640"/>
        <v>44139</v>
      </c>
      <c r="W5008" s="56">
        <f t="shared" ca="1" si="1641"/>
        <v>10</v>
      </c>
      <c r="X5008" s="56">
        <f t="shared" ca="1" si="1642"/>
        <v>2020</v>
      </c>
      <c r="Y5008" s="55" t="str">
        <f t="shared" ca="1" si="1643"/>
        <v>10-2020</v>
      </c>
      <c r="Z5008" s="51">
        <f ca="1">IFERROR(VLOOKUP(Y5008,IPC!$E$2:$F$1745,2,0),IPC!$H$1)</f>
        <v>138.32155800000001</v>
      </c>
      <c r="AA5008" s="48">
        <f t="shared" si="1638"/>
        <v>1</v>
      </c>
      <c r="AB5008" s="48">
        <f t="shared" si="1639"/>
        <v>1900</v>
      </c>
      <c r="AC5008" s="32" t="str">
        <f t="shared" si="1632"/>
        <v>1-1900</v>
      </c>
      <c r="AD5008" s="50">
        <f>IFERROR(VLOOKUP(AC5008,IPC!$E$2:$F$1745,2,0),IPC!$H$1)</f>
        <v>138.32155800000001</v>
      </c>
    </row>
    <row r="5009" spans="10:30" x14ac:dyDescent="0.25">
      <c r="J5009" s="44" t="str">
        <f t="shared" si="1626"/>
        <v/>
      </c>
      <c r="K5009" s="33" t="str">
        <f t="shared" ca="1" si="1630"/>
        <v/>
      </c>
      <c r="L5009" s="108">
        <f t="shared" ca="1" si="1629"/>
        <v>0</v>
      </c>
      <c r="M5009" s="44" t="str">
        <f t="shared" si="1627"/>
        <v/>
      </c>
      <c r="N5009" s="45" t="str">
        <f t="shared" ca="1" si="1631"/>
        <v/>
      </c>
      <c r="O5009" s="108">
        <f t="shared" si="1625"/>
        <v>0</v>
      </c>
      <c r="P5009" s="21" t="e">
        <f t="shared" si="1633"/>
        <v>#N/A</v>
      </c>
      <c r="Q5009" s="21" t="e">
        <f t="shared" si="1634"/>
        <v>#N/A</v>
      </c>
      <c r="R5009" s="21" t="e">
        <f t="shared" si="1635"/>
        <v>#N/A</v>
      </c>
      <c r="S5009" s="21" t="e">
        <f t="shared" si="1636"/>
        <v>#N/A</v>
      </c>
      <c r="T5009" s="29" t="e">
        <f t="shared" si="1628"/>
        <v>#N/A</v>
      </c>
      <c r="U5009" s="34">
        <f t="shared" si="1637"/>
        <v>0</v>
      </c>
      <c r="V5009" s="16">
        <f t="shared" ca="1" si="1640"/>
        <v>44139</v>
      </c>
      <c r="W5009" s="56">
        <f t="shared" ca="1" si="1641"/>
        <v>10</v>
      </c>
      <c r="X5009" s="56">
        <f t="shared" ca="1" si="1642"/>
        <v>2020</v>
      </c>
      <c r="Y5009" s="55" t="str">
        <f t="shared" ca="1" si="1643"/>
        <v>10-2020</v>
      </c>
      <c r="Z5009" s="51">
        <f ca="1">IFERROR(VLOOKUP(Y5009,IPC!$E$2:$F$1745,2,0),IPC!$H$1)</f>
        <v>138.32155800000001</v>
      </c>
      <c r="AA5009" s="48">
        <f t="shared" si="1638"/>
        <v>1</v>
      </c>
      <c r="AB5009" s="48">
        <f t="shared" si="1639"/>
        <v>1900</v>
      </c>
      <c r="AC5009" s="32" t="str">
        <f t="shared" si="1632"/>
        <v>1-1900</v>
      </c>
      <c r="AD5009" s="50">
        <f>IFERROR(VLOOKUP(AC5009,IPC!$E$2:$F$1745,2,0),IPC!$H$1)</f>
        <v>138.32155800000001</v>
      </c>
    </row>
    <row r="5010" spans="10:30" x14ac:dyDescent="0.25">
      <c r="J5010" s="44" t="str">
        <f t="shared" si="1626"/>
        <v/>
      </c>
      <c r="K5010" s="33" t="str">
        <f t="shared" ca="1" si="1630"/>
        <v/>
      </c>
      <c r="L5010" s="108">
        <f t="shared" ca="1" si="1629"/>
        <v>0</v>
      </c>
      <c r="M5010" s="44" t="str">
        <f t="shared" si="1627"/>
        <v/>
      </c>
      <c r="N5010" s="45" t="str">
        <f t="shared" ca="1" si="1631"/>
        <v/>
      </c>
      <c r="O5010" s="108">
        <f t="shared" si="1625"/>
        <v>0</v>
      </c>
      <c r="P5010" s="21" t="e">
        <f t="shared" si="1633"/>
        <v>#N/A</v>
      </c>
      <c r="Q5010" s="21" t="e">
        <f t="shared" si="1634"/>
        <v>#N/A</v>
      </c>
      <c r="R5010" s="21" t="e">
        <f t="shared" si="1635"/>
        <v>#N/A</v>
      </c>
      <c r="S5010" s="21" t="e">
        <f t="shared" si="1636"/>
        <v>#N/A</v>
      </c>
      <c r="T5010" s="29" t="e">
        <f t="shared" si="1628"/>
        <v>#N/A</v>
      </c>
      <c r="U5010" s="34">
        <f t="shared" si="1637"/>
        <v>0</v>
      </c>
      <c r="V5010" s="16">
        <f t="shared" ca="1" si="1640"/>
        <v>44139</v>
      </c>
      <c r="W5010" s="56">
        <f t="shared" ca="1" si="1641"/>
        <v>10</v>
      </c>
      <c r="X5010" s="56">
        <f t="shared" ca="1" si="1642"/>
        <v>2020</v>
      </c>
      <c r="Y5010" s="55" t="str">
        <f t="shared" ca="1" si="1643"/>
        <v>10-2020</v>
      </c>
      <c r="Z5010" s="51">
        <f ca="1">IFERROR(VLOOKUP(Y5010,IPC!$E$2:$F$1745,2,0),IPC!$H$1)</f>
        <v>138.32155800000001</v>
      </c>
      <c r="AA5010" s="48">
        <f t="shared" si="1638"/>
        <v>1</v>
      </c>
      <c r="AB5010" s="48">
        <f t="shared" si="1639"/>
        <v>1900</v>
      </c>
      <c r="AC5010" s="32" t="str">
        <f t="shared" si="1632"/>
        <v>1-1900</v>
      </c>
      <c r="AD5010" s="50">
        <f>IFERROR(VLOOKUP(AC5010,IPC!$E$2:$F$1745,2,0),IPC!$H$1)</f>
        <v>138.32155800000001</v>
      </c>
    </row>
    <row r="5011" spans="10:30" x14ac:dyDescent="0.25">
      <c r="J5011" s="44" t="str">
        <f t="shared" si="1626"/>
        <v/>
      </c>
      <c r="K5011" s="33" t="str">
        <f t="shared" ca="1" si="1630"/>
        <v/>
      </c>
      <c r="L5011" s="108">
        <f t="shared" ca="1" si="1629"/>
        <v>0</v>
      </c>
      <c r="M5011" s="44" t="str">
        <f t="shared" si="1627"/>
        <v/>
      </c>
      <c r="N5011" s="45" t="str">
        <f t="shared" ca="1" si="1631"/>
        <v/>
      </c>
      <c r="O5011" s="108">
        <f t="shared" si="1625"/>
        <v>0</v>
      </c>
      <c r="P5011" s="21" t="e">
        <f t="shared" si="1633"/>
        <v>#N/A</v>
      </c>
      <c r="Q5011" s="21" t="e">
        <f t="shared" si="1634"/>
        <v>#N/A</v>
      </c>
      <c r="R5011" s="21" t="e">
        <f t="shared" si="1635"/>
        <v>#N/A</v>
      </c>
      <c r="S5011" s="21" t="e">
        <f t="shared" si="1636"/>
        <v>#N/A</v>
      </c>
      <c r="T5011" s="29" t="e">
        <f t="shared" si="1628"/>
        <v>#N/A</v>
      </c>
      <c r="U5011" s="34">
        <f t="shared" si="1637"/>
        <v>0</v>
      </c>
      <c r="V5011" s="16">
        <f t="shared" ca="1" si="1640"/>
        <v>44139</v>
      </c>
      <c r="W5011" s="56">
        <f t="shared" ca="1" si="1641"/>
        <v>10</v>
      </c>
      <c r="X5011" s="56">
        <f t="shared" ca="1" si="1642"/>
        <v>2020</v>
      </c>
      <c r="Y5011" s="55" t="str">
        <f t="shared" ca="1" si="1643"/>
        <v>10-2020</v>
      </c>
      <c r="Z5011" s="51">
        <f ca="1">IFERROR(VLOOKUP(Y5011,IPC!$E$2:$F$1745,2,0),IPC!$H$1)</f>
        <v>138.32155800000001</v>
      </c>
      <c r="AA5011" s="48">
        <f t="shared" si="1638"/>
        <v>1</v>
      </c>
      <c r="AB5011" s="48">
        <f t="shared" si="1639"/>
        <v>1900</v>
      </c>
      <c r="AC5011" s="32" t="str">
        <f t="shared" si="1632"/>
        <v>1-1900</v>
      </c>
      <c r="AD5011" s="50">
        <f>IFERROR(VLOOKUP(AC5011,IPC!$E$2:$F$1745,2,0),IPC!$H$1)</f>
        <v>138.32155800000001</v>
      </c>
    </row>
    <row r="5012" spans="10:30" x14ac:dyDescent="0.25">
      <c r="J5012" s="44" t="str">
        <f t="shared" si="1626"/>
        <v/>
      </c>
      <c r="K5012" s="33" t="str">
        <f t="shared" ca="1" si="1630"/>
        <v/>
      </c>
      <c r="L5012" s="108">
        <f t="shared" ca="1" si="1629"/>
        <v>0</v>
      </c>
      <c r="M5012" s="44" t="str">
        <f t="shared" si="1627"/>
        <v/>
      </c>
      <c r="N5012" s="45" t="str">
        <f t="shared" ca="1" si="1631"/>
        <v/>
      </c>
      <c r="O5012" s="108">
        <f t="shared" ref="O5012:O5075" si="1644">+IF(M5012="Provisión contable",N5012,0)</f>
        <v>0</v>
      </c>
      <c r="P5012" s="21" t="e">
        <f t="shared" si="1633"/>
        <v>#N/A</v>
      </c>
      <c r="Q5012" s="21" t="e">
        <f t="shared" si="1634"/>
        <v>#N/A</v>
      </c>
      <c r="R5012" s="21" t="e">
        <f t="shared" si="1635"/>
        <v>#N/A</v>
      </c>
      <c r="S5012" s="21" t="e">
        <f t="shared" si="1636"/>
        <v>#N/A</v>
      </c>
      <c r="T5012" s="29" t="e">
        <f t="shared" si="1628"/>
        <v>#N/A</v>
      </c>
      <c r="U5012" s="34">
        <f t="shared" si="1637"/>
        <v>0</v>
      </c>
      <c r="V5012" s="16">
        <f t="shared" ca="1" si="1640"/>
        <v>44139</v>
      </c>
      <c r="W5012" s="56">
        <f t="shared" ca="1" si="1641"/>
        <v>10</v>
      </c>
      <c r="X5012" s="56">
        <f t="shared" ca="1" si="1642"/>
        <v>2020</v>
      </c>
      <c r="Y5012" s="55" t="str">
        <f t="shared" ca="1" si="1643"/>
        <v>10-2020</v>
      </c>
      <c r="Z5012" s="51">
        <f ca="1">IFERROR(VLOOKUP(Y5012,IPC!$E$2:$F$1745,2,0),IPC!$H$1)</f>
        <v>138.32155800000001</v>
      </c>
      <c r="AA5012" s="48">
        <f t="shared" si="1638"/>
        <v>1</v>
      </c>
      <c r="AB5012" s="48">
        <f t="shared" si="1639"/>
        <v>1900</v>
      </c>
      <c r="AC5012" s="32" t="str">
        <f t="shared" si="1632"/>
        <v>1-1900</v>
      </c>
      <c r="AD5012" s="50">
        <f>IFERROR(VLOOKUP(AC5012,IPC!$E$2:$F$1745,2,0),IPC!$H$1)</f>
        <v>138.32155800000001</v>
      </c>
    </row>
    <row r="5013" spans="10:30" x14ac:dyDescent="0.25">
      <c r="J5013" s="44" t="str">
        <f t="shared" si="1626"/>
        <v/>
      </c>
      <c r="K5013" s="33" t="str">
        <f t="shared" ca="1" si="1630"/>
        <v/>
      </c>
      <c r="L5013" s="108">
        <f t="shared" ca="1" si="1629"/>
        <v>0</v>
      </c>
      <c r="M5013" s="44" t="str">
        <f t="shared" si="1627"/>
        <v/>
      </c>
      <c r="N5013" s="45" t="str">
        <f t="shared" ca="1" si="1631"/>
        <v/>
      </c>
      <c r="O5013" s="108">
        <f t="shared" si="1644"/>
        <v>0</v>
      </c>
      <c r="P5013" s="21" t="e">
        <f t="shared" si="1633"/>
        <v>#N/A</v>
      </c>
      <c r="Q5013" s="21" t="e">
        <f t="shared" si="1634"/>
        <v>#N/A</v>
      </c>
      <c r="R5013" s="21" t="e">
        <f t="shared" si="1635"/>
        <v>#N/A</v>
      </c>
      <c r="S5013" s="21" t="e">
        <f t="shared" si="1636"/>
        <v>#N/A</v>
      </c>
      <c r="T5013" s="29" t="e">
        <f t="shared" si="1628"/>
        <v>#N/A</v>
      </c>
      <c r="U5013" s="34">
        <f t="shared" si="1637"/>
        <v>0</v>
      </c>
      <c r="V5013" s="16">
        <f t="shared" ca="1" si="1640"/>
        <v>44139</v>
      </c>
      <c r="W5013" s="56">
        <f t="shared" ca="1" si="1641"/>
        <v>10</v>
      </c>
      <c r="X5013" s="56">
        <f t="shared" ca="1" si="1642"/>
        <v>2020</v>
      </c>
      <c r="Y5013" s="55" t="str">
        <f t="shared" ca="1" si="1643"/>
        <v>10-2020</v>
      </c>
      <c r="Z5013" s="51">
        <f ca="1">IFERROR(VLOOKUP(Y5013,IPC!$E$2:$F$1745,2,0),IPC!$H$1)</f>
        <v>138.32155800000001</v>
      </c>
      <c r="AA5013" s="48">
        <f t="shared" si="1638"/>
        <v>1</v>
      </c>
      <c r="AB5013" s="48">
        <f t="shared" si="1639"/>
        <v>1900</v>
      </c>
      <c r="AC5013" s="32" t="str">
        <f t="shared" si="1632"/>
        <v>1-1900</v>
      </c>
      <c r="AD5013" s="50">
        <f>IFERROR(VLOOKUP(AC5013,IPC!$E$2:$F$1745,2,0),IPC!$H$1)</f>
        <v>138.32155800000001</v>
      </c>
    </row>
    <row r="5014" spans="10:30" x14ac:dyDescent="0.25">
      <c r="J5014" s="44" t="str">
        <f t="shared" si="1626"/>
        <v/>
      </c>
      <c r="K5014" s="33" t="str">
        <f t="shared" ca="1" si="1630"/>
        <v/>
      </c>
      <c r="L5014" s="108">
        <f t="shared" ca="1" si="1629"/>
        <v>0</v>
      </c>
      <c r="M5014" s="44" t="str">
        <f t="shared" si="1627"/>
        <v/>
      </c>
      <c r="N5014" s="45" t="str">
        <f t="shared" ca="1" si="1631"/>
        <v/>
      </c>
      <c r="O5014" s="108">
        <f t="shared" si="1644"/>
        <v>0</v>
      </c>
      <c r="P5014" s="21" t="e">
        <f t="shared" si="1633"/>
        <v>#N/A</v>
      </c>
      <c r="Q5014" s="21" t="e">
        <f t="shared" si="1634"/>
        <v>#N/A</v>
      </c>
      <c r="R5014" s="21" t="e">
        <f t="shared" si="1635"/>
        <v>#N/A</v>
      </c>
      <c r="S5014" s="21" t="e">
        <f t="shared" si="1636"/>
        <v>#N/A</v>
      </c>
      <c r="T5014" s="29" t="e">
        <f t="shared" si="1628"/>
        <v>#N/A</v>
      </c>
      <c r="U5014" s="34">
        <f t="shared" si="1637"/>
        <v>0</v>
      </c>
      <c r="V5014" s="16">
        <f t="shared" ca="1" si="1640"/>
        <v>44139</v>
      </c>
      <c r="W5014" s="56">
        <f t="shared" ca="1" si="1641"/>
        <v>10</v>
      </c>
      <c r="X5014" s="56">
        <f t="shared" ca="1" si="1642"/>
        <v>2020</v>
      </c>
      <c r="Y5014" s="55" t="str">
        <f t="shared" ca="1" si="1643"/>
        <v>10-2020</v>
      </c>
      <c r="Z5014" s="51">
        <f ca="1">IFERROR(VLOOKUP(Y5014,IPC!$E$2:$F$1745,2,0),IPC!$H$1)</f>
        <v>138.32155800000001</v>
      </c>
      <c r="AA5014" s="48">
        <f t="shared" si="1638"/>
        <v>1</v>
      </c>
      <c r="AB5014" s="48">
        <f t="shared" si="1639"/>
        <v>1900</v>
      </c>
      <c r="AC5014" s="32" t="str">
        <f t="shared" si="1632"/>
        <v>1-1900</v>
      </c>
      <c r="AD5014" s="50">
        <f>IFERROR(VLOOKUP(AC5014,IPC!$E$2:$F$1745,2,0),IPC!$H$1)</f>
        <v>138.32155800000001</v>
      </c>
    </row>
    <row r="5015" spans="10:30" x14ac:dyDescent="0.25">
      <c r="J5015" s="44" t="str">
        <f t="shared" si="1626"/>
        <v/>
      </c>
      <c r="K5015" s="33" t="str">
        <f t="shared" ca="1" si="1630"/>
        <v/>
      </c>
      <c r="L5015" s="108">
        <f t="shared" ca="1" si="1629"/>
        <v>0</v>
      </c>
      <c r="M5015" s="44" t="str">
        <f t="shared" si="1627"/>
        <v/>
      </c>
      <c r="N5015" s="45" t="str">
        <f t="shared" ca="1" si="1631"/>
        <v/>
      </c>
      <c r="O5015" s="108">
        <f t="shared" si="1644"/>
        <v>0</v>
      </c>
      <c r="P5015" s="21" t="e">
        <f t="shared" si="1633"/>
        <v>#N/A</v>
      </c>
      <c r="Q5015" s="21" t="e">
        <f t="shared" si="1634"/>
        <v>#N/A</v>
      </c>
      <c r="R5015" s="21" t="e">
        <f t="shared" si="1635"/>
        <v>#N/A</v>
      </c>
      <c r="S5015" s="21" t="e">
        <f t="shared" si="1636"/>
        <v>#N/A</v>
      </c>
      <c r="T5015" s="29" t="e">
        <f t="shared" si="1628"/>
        <v>#N/A</v>
      </c>
      <c r="U5015" s="34">
        <f t="shared" si="1637"/>
        <v>0</v>
      </c>
      <c r="V5015" s="16">
        <f t="shared" ca="1" si="1640"/>
        <v>44139</v>
      </c>
      <c r="W5015" s="56">
        <f t="shared" ca="1" si="1641"/>
        <v>10</v>
      </c>
      <c r="X5015" s="56">
        <f t="shared" ca="1" si="1642"/>
        <v>2020</v>
      </c>
      <c r="Y5015" s="55" t="str">
        <f t="shared" ca="1" si="1643"/>
        <v>10-2020</v>
      </c>
      <c r="Z5015" s="51">
        <f ca="1">IFERROR(VLOOKUP(Y5015,IPC!$E$2:$F$1745,2,0),IPC!$H$1)</f>
        <v>138.32155800000001</v>
      </c>
      <c r="AA5015" s="48">
        <f t="shared" si="1638"/>
        <v>1</v>
      </c>
      <c r="AB5015" s="48">
        <f t="shared" si="1639"/>
        <v>1900</v>
      </c>
      <c r="AC5015" s="32" t="str">
        <f t="shared" si="1632"/>
        <v>1-1900</v>
      </c>
      <c r="AD5015" s="50">
        <f>IFERROR(VLOOKUP(AC5015,IPC!$E$2:$F$1745,2,0),IPC!$H$1)</f>
        <v>138.32155800000001</v>
      </c>
    </row>
    <row r="5016" spans="10:30" x14ac:dyDescent="0.25">
      <c r="J5016" s="44" t="str">
        <f t="shared" ref="J5016:J5079" si="1645">IFERROR(IF(T5028&gt;0.5,"ALTA",IF(AND(T5028&gt;0.25,T5028&lt;=0.5),"MEDIA",IF(AND(T5028&gt;=0.1,T5028&lt;=0.25),"BAJA",IF(AND(T5028&lt;0.1),"REMOTA")))),"")</f>
        <v/>
      </c>
      <c r="K5016" s="33" t="str">
        <f t="shared" ca="1" si="1630"/>
        <v/>
      </c>
      <c r="L5016" s="108">
        <f t="shared" ca="1" si="1629"/>
        <v>0</v>
      </c>
      <c r="M5016" s="44" t="str">
        <f t="shared" ref="M5016:M5079" si="1646">IFERROR(IF(T5028&gt;50%,"Provisión contable",IF(T5028&lt;=10%,"No se registra","Cuentas de orden")),"")</f>
        <v/>
      </c>
      <c r="N5016" s="45" t="str">
        <f t="shared" ca="1" si="1631"/>
        <v/>
      </c>
      <c r="O5016" s="108">
        <f t="shared" si="1644"/>
        <v>0</v>
      </c>
      <c r="P5016" s="21" t="e">
        <f t="shared" si="1633"/>
        <v>#N/A</v>
      </c>
      <c r="Q5016" s="21" t="e">
        <f t="shared" si="1634"/>
        <v>#N/A</v>
      </c>
      <c r="R5016" s="21" t="e">
        <f t="shared" si="1635"/>
        <v>#N/A</v>
      </c>
      <c r="S5016" s="21" t="e">
        <f t="shared" si="1636"/>
        <v>#N/A</v>
      </c>
      <c r="T5016" s="29" t="e">
        <f t="shared" si="1628"/>
        <v>#N/A</v>
      </c>
      <c r="U5016" s="34">
        <f t="shared" si="1637"/>
        <v>0</v>
      </c>
      <c r="V5016" s="16">
        <f t="shared" ca="1" si="1640"/>
        <v>44139</v>
      </c>
      <c r="W5016" s="56">
        <f t="shared" ca="1" si="1641"/>
        <v>10</v>
      </c>
      <c r="X5016" s="56">
        <f t="shared" ca="1" si="1642"/>
        <v>2020</v>
      </c>
      <c r="Y5016" s="55" t="str">
        <f t="shared" ca="1" si="1643"/>
        <v>10-2020</v>
      </c>
      <c r="Z5016" s="51">
        <f ca="1">IFERROR(VLOOKUP(Y5016,IPC!$E$2:$F$1745,2,0),IPC!$H$1)</f>
        <v>138.32155800000001</v>
      </c>
      <c r="AA5016" s="48">
        <f t="shared" si="1638"/>
        <v>1</v>
      </c>
      <c r="AB5016" s="48">
        <f t="shared" si="1639"/>
        <v>1900</v>
      </c>
      <c r="AC5016" s="32" t="str">
        <f t="shared" si="1632"/>
        <v>1-1900</v>
      </c>
      <c r="AD5016" s="50">
        <f>IFERROR(VLOOKUP(AC5016,IPC!$E$2:$F$1745,2,0),IPC!$H$1)</f>
        <v>138.32155800000001</v>
      </c>
    </row>
    <row r="5017" spans="10:30" x14ac:dyDescent="0.25">
      <c r="J5017" s="44" t="str">
        <f t="shared" si="1645"/>
        <v/>
      </c>
      <c r="K5017" s="33" t="str">
        <f t="shared" ca="1" si="1630"/>
        <v/>
      </c>
      <c r="L5017" s="108">
        <f t="shared" ca="1" si="1629"/>
        <v>0</v>
      </c>
      <c r="M5017" s="44" t="str">
        <f t="shared" si="1646"/>
        <v/>
      </c>
      <c r="N5017" s="45" t="str">
        <f t="shared" ca="1" si="1631"/>
        <v/>
      </c>
      <c r="O5017" s="108">
        <f t="shared" si="1644"/>
        <v>0</v>
      </c>
      <c r="P5017" s="21" t="e">
        <f t="shared" si="1633"/>
        <v>#N/A</v>
      </c>
      <c r="Q5017" s="21" t="e">
        <f t="shared" si="1634"/>
        <v>#N/A</v>
      </c>
      <c r="R5017" s="21" t="e">
        <f t="shared" si="1635"/>
        <v>#N/A</v>
      </c>
      <c r="S5017" s="21" t="e">
        <f t="shared" si="1636"/>
        <v>#N/A</v>
      </c>
      <c r="T5017" s="29" t="e">
        <f t="shared" si="1628"/>
        <v>#N/A</v>
      </c>
      <c r="U5017" s="34">
        <f t="shared" si="1637"/>
        <v>0</v>
      </c>
      <c r="V5017" s="16">
        <f t="shared" ca="1" si="1640"/>
        <v>44139</v>
      </c>
      <c r="W5017" s="56">
        <f t="shared" ca="1" si="1641"/>
        <v>10</v>
      </c>
      <c r="X5017" s="56">
        <f t="shared" ca="1" si="1642"/>
        <v>2020</v>
      </c>
      <c r="Y5017" s="55" t="str">
        <f t="shared" ca="1" si="1643"/>
        <v>10-2020</v>
      </c>
      <c r="Z5017" s="51">
        <f ca="1">IFERROR(VLOOKUP(Y5017,IPC!$E$2:$F$1745,2,0),IPC!$H$1)</f>
        <v>138.32155800000001</v>
      </c>
      <c r="AA5017" s="48">
        <f t="shared" si="1638"/>
        <v>1</v>
      </c>
      <c r="AB5017" s="48">
        <f t="shared" si="1639"/>
        <v>1900</v>
      </c>
      <c r="AC5017" s="32" t="str">
        <f t="shared" si="1632"/>
        <v>1-1900</v>
      </c>
      <c r="AD5017" s="50">
        <f>IFERROR(VLOOKUP(AC5017,IPC!$E$2:$F$1745,2,0),IPC!$H$1)</f>
        <v>138.32155800000001</v>
      </c>
    </row>
    <row r="5018" spans="10:30" x14ac:dyDescent="0.25">
      <c r="J5018" s="44" t="str">
        <f t="shared" si="1645"/>
        <v/>
      </c>
      <c r="K5018" s="33" t="str">
        <f t="shared" ca="1" si="1630"/>
        <v/>
      </c>
      <c r="L5018" s="108">
        <f t="shared" ca="1" si="1629"/>
        <v>0</v>
      </c>
      <c r="M5018" s="44" t="str">
        <f t="shared" si="1646"/>
        <v/>
      </c>
      <c r="N5018" s="45" t="str">
        <f t="shared" ca="1" si="1631"/>
        <v/>
      </c>
      <c r="O5018" s="108">
        <f t="shared" si="1644"/>
        <v>0</v>
      </c>
      <c r="P5018" s="21" t="e">
        <f t="shared" si="1633"/>
        <v>#N/A</v>
      </c>
      <c r="Q5018" s="21" t="e">
        <f t="shared" si="1634"/>
        <v>#N/A</v>
      </c>
      <c r="R5018" s="21" t="e">
        <f t="shared" si="1635"/>
        <v>#N/A</v>
      </c>
      <c r="S5018" s="21" t="e">
        <f t="shared" si="1636"/>
        <v>#N/A</v>
      </c>
      <c r="T5018" s="29" t="e">
        <f t="shared" si="1628"/>
        <v>#N/A</v>
      </c>
      <c r="U5018" s="34">
        <f t="shared" si="1637"/>
        <v>0</v>
      </c>
      <c r="V5018" s="16">
        <f t="shared" ca="1" si="1640"/>
        <v>44139</v>
      </c>
      <c r="W5018" s="56">
        <f t="shared" ca="1" si="1641"/>
        <v>10</v>
      </c>
      <c r="X5018" s="56">
        <f t="shared" ca="1" si="1642"/>
        <v>2020</v>
      </c>
      <c r="Y5018" s="55" t="str">
        <f t="shared" ca="1" si="1643"/>
        <v>10-2020</v>
      </c>
      <c r="Z5018" s="51">
        <f ca="1">IFERROR(VLOOKUP(Y5018,IPC!$E$2:$F$1745,2,0),IPC!$H$1)</f>
        <v>138.32155800000001</v>
      </c>
      <c r="AA5018" s="48">
        <f t="shared" si="1638"/>
        <v>1</v>
      </c>
      <c r="AB5018" s="48">
        <f t="shared" si="1639"/>
        <v>1900</v>
      </c>
      <c r="AC5018" s="32" t="str">
        <f t="shared" si="1632"/>
        <v>1-1900</v>
      </c>
      <c r="AD5018" s="50">
        <f>IFERROR(VLOOKUP(AC5018,IPC!$E$2:$F$1745,2,0),IPC!$H$1)</f>
        <v>138.32155800000001</v>
      </c>
    </row>
    <row r="5019" spans="10:30" x14ac:dyDescent="0.25">
      <c r="J5019" s="44" t="str">
        <f t="shared" si="1645"/>
        <v/>
      </c>
      <c r="K5019" s="33" t="str">
        <f t="shared" ca="1" si="1630"/>
        <v/>
      </c>
      <c r="L5019" s="108">
        <f t="shared" ca="1" si="1629"/>
        <v>0</v>
      </c>
      <c r="M5019" s="44" t="str">
        <f t="shared" si="1646"/>
        <v/>
      </c>
      <c r="N5019" s="45" t="str">
        <f t="shared" ca="1" si="1631"/>
        <v/>
      </c>
      <c r="O5019" s="108">
        <f t="shared" si="1644"/>
        <v>0</v>
      </c>
      <c r="P5019" s="21" t="e">
        <f t="shared" si="1633"/>
        <v>#N/A</v>
      </c>
      <c r="Q5019" s="21" t="e">
        <f t="shared" si="1634"/>
        <v>#N/A</v>
      </c>
      <c r="R5019" s="21" t="e">
        <f t="shared" si="1635"/>
        <v>#N/A</v>
      </c>
      <c r="S5019" s="21" t="e">
        <f t="shared" si="1636"/>
        <v>#N/A</v>
      </c>
      <c r="T5019" s="29" t="e">
        <f t="shared" si="1628"/>
        <v>#N/A</v>
      </c>
      <c r="U5019" s="34">
        <f t="shared" si="1637"/>
        <v>0</v>
      </c>
      <c r="V5019" s="16">
        <f t="shared" ca="1" si="1640"/>
        <v>44139</v>
      </c>
      <c r="W5019" s="56">
        <f t="shared" ca="1" si="1641"/>
        <v>10</v>
      </c>
      <c r="X5019" s="56">
        <f t="shared" ca="1" si="1642"/>
        <v>2020</v>
      </c>
      <c r="Y5019" s="55" t="str">
        <f t="shared" ca="1" si="1643"/>
        <v>10-2020</v>
      </c>
      <c r="Z5019" s="51">
        <f ca="1">IFERROR(VLOOKUP(Y5019,IPC!$E$2:$F$1745,2,0),IPC!$H$1)</f>
        <v>138.32155800000001</v>
      </c>
      <c r="AA5019" s="48">
        <f t="shared" si="1638"/>
        <v>1</v>
      </c>
      <c r="AB5019" s="48">
        <f t="shared" si="1639"/>
        <v>1900</v>
      </c>
      <c r="AC5019" s="32" t="str">
        <f t="shared" si="1632"/>
        <v>1-1900</v>
      </c>
      <c r="AD5019" s="50">
        <f>IFERROR(VLOOKUP(AC5019,IPC!$E$2:$F$1745,2,0),IPC!$H$1)</f>
        <v>138.32155800000001</v>
      </c>
    </row>
    <row r="5020" spans="10:30" x14ac:dyDescent="0.25">
      <c r="J5020" s="44" t="str">
        <f t="shared" si="1645"/>
        <v/>
      </c>
      <c r="K5020" s="33" t="str">
        <f t="shared" ca="1" si="1630"/>
        <v/>
      </c>
      <c r="L5020" s="108">
        <f t="shared" ca="1" si="1629"/>
        <v>0</v>
      </c>
      <c r="M5020" s="44" t="str">
        <f t="shared" si="1646"/>
        <v/>
      </c>
      <c r="N5020" s="45" t="str">
        <f t="shared" ca="1" si="1631"/>
        <v/>
      </c>
      <c r="O5020" s="108">
        <f t="shared" si="1644"/>
        <v>0</v>
      </c>
      <c r="P5020" s="21" t="e">
        <f t="shared" si="1633"/>
        <v>#N/A</v>
      </c>
      <c r="Q5020" s="21" t="e">
        <f t="shared" si="1634"/>
        <v>#N/A</v>
      </c>
      <c r="R5020" s="21" t="e">
        <f t="shared" si="1635"/>
        <v>#N/A</v>
      </c>
      <c r="S5020" s="21" t="e">
        <f t="shared" si="1636"/>
        <v>#N/A</v>
      </c>
      <c r="T5020" s="29" t="e">
        <f t="shared" si="1628"/>
        <v>#N/A</v>
      </c>
      <c r="U5020" s="34">
        <f t="shared" si="1637"/>
        <v>0</v>
      </c>
      <c r="V5020" s="16">
        <f t="shared" ca="1" si="1640"/>
        <v>44139</v>
      </c>
      <c r="W5020" s="56">
        <f t="shared" ca="1" si="1641"/>
        <v>10</v>
      </c>
      <c r="X5020" s="56">
        <f t="shared" ca="1" si="1642"/>
        <v>2020</v>
      </c>
      <c r="Y5020" s="55" t="str">
        <f t="shared" ca="1" si="1643"/>
        <v>10-2020</v>
      </c>
      <c r="Z5020" s="51">
        <f ca="1">IFERROR(VLOOKUP(Y5020,IPC!$E$2:$F$1745,2,0),IPC!$H$1)</f>
        <v>138.32155800000001</v>
      </c>
      <c r="AA5020" s="48">
        <f t="shared" si="1638"/>
        <v>1</v>
      </c>
      <c r="AB5020" s="48">
        <f t="shared" si="1639"/>
        <v>1900</v>
      </c>
      <c r="AC5020" s="32" t="str">
        <f t="shared" si="1632"/>
        <v>1-1900</v>
      </c>
      <c r="AD5020" s="50">
        <f>IFERROR(VLOOKUP(AC5020,IPC!$E$2:$F$1745,2,0),IPC!$H$1)</f>
        <v>138.32155800000001</v>
      </c>
    </row>
    <row r="5021" spans="10:30" x14ac:dyDescent="0.25">
      <c r="J5021" s="44" t="str">
        <f t="shared" si="1645"/>
        <v/>
      </c>
      <c r="K5021" s="33" t="str">
        <f t="shared" ca="1" si="1630"/>
        <v/>
      </c>
      <c r="L5021" s="108">
        <f t="shared" ca="1" si="1629"/>
        <v>0</v>
      </c>
      <c r="M5021" s="44" t="str">
        <f t="shared" si="1646"/>
        <v/>
      </c>
      <c r="N5021" s="45" t="str">
        <f t="shared" ca="1" si="1631"/>
        <v/>
      </c>
      <c r="O5021" s="108">
        <f t="shared" si="1644"/>
        <v>0</v>
      </c>
      <c r="P5021" s="21" t="e">
        <f t="shared" si="1633"/>
        <v>#N/A</v>
      </c>
      <c r="Q5021" s="21" t="e">
        <f t="shared" si="1634"/>
        <v>#N/A</v>
      </c>
      <c r="R5021" s="21" t="e">
        <f t="shared" si="1635"/>
        <v>#N/A</v>
      </c>
      <c r="S5021" s="21" t="e">
        <f t="shared" si="1636"/>
        <v>#N/A</v>
      </c>
      <c r="T5021" s="29" t="e">
        <f t="shared" si="1628"/>
        <v>#N/A</v>
      </c>
      <c r="U5021" s="34">
        <f t="shared" si="1637"/>
        <v>0</v>
      </c>
      <c r="V5021" s="16">
        <f t="shared" ca="1" si="1640"/>
        <v>44139</v>
      </c>
      <c r="W5021" s="56">
        <f t="shared" ca="1" si="1641"/>
        <v>10</v>
      </c>
      <c r="X5021" s="56">
        <f t="shared" ca="1" si="1642"/>
        <v>2020</v>
      </c>
      <c r="Y5021" s="55" t="str">
        <f t="shared" ca="1" si="1643"/>
        <v>10-2020</v>
      </c>
      <c r="Z5021" s="51">
        <f ca="1">IFERROR(VLOOKUP(Y5021,IPC!$E$2:$F$1745,2,0),IPC!$H$1)</f>
        <v>138.32155800000001</v>
      </c>
      <c r="AA5021" s="48">
        <f t="shared" si="1638"/>
        <v>1</v>
      </c>
      <c r="AB5021" s="48">
        <f t="shared" si="1639"/>
        <v>1900</v>
      </c>
      <c r="AC5021" s="32" t="str">
        <f t="shared" si="1632"/>
        <v>1-1900</v>
      </c>
      <c r="AD5021" s="50">
        <f>IFERROR(VLOOKUP(AC5021,IPC!$E$2:$F$1745,2,0),IPC!$H$1)</f>
        <v>138.32155800000001</v>
      </c>
    </row>
    <row r="5022" spans="10:30" x14ac:dyDescent="0.25">
      <c r="J5022" s="44" t="str">
        <f t="shared" si="1645"/>
        <v/>
      </c>
      <c r="K5022" s="33" t="str">
        <f t="shared" ca="1" si="1630"/>
        <v/>
      </c>
      <c r="L5022" s="108">
        <f t="shared" ca="1" si="1629"/>
        <v>0</v>
      </c>
      <c r="M5022" s="44" t="str">
        <f t="shared" si="1646"/>
        <v/>
      </c>
      <c r="N5022" s="45" t="str">
        <f t="shared" ca="1" si="1631"/>
        <v/>
      </c>
      <c r="O5022" s="108">
        <f t="shared" si="1644"/>
        <v>0</v>
      </c>
      <c r="P5022" s="21" t="e">
        <f t="shared" si="1633"/>
        <v>#N/A</v>
      </c>
      <c r="Q5022" s="21" t="e">
        <f t="shared" si="1634"/>
        <v>#N/A</v>
      </c>
      <c r="R5022" s="21" t="e">
        <f t="shared" si="1635"/>
        <v>#N/A</v>
      </c>
      <c r="S5022" s="21" t="e">
        <f t="shared" si="1636"/>
        <v>#N/A</v>
      </c>
      <c r="T5022" s="29" t="e">
        <f t="shared" si="1628"/>
        <v>#N/A</v>
      </c>
      <c r="U5022" s="34">
        <f t="shared" si="1637"/>
        <v>0</v>
      </c>
      <c r="V5022" s="16">
        <f t="shared" ca="1" si="1640"/>
        <v>44139</v>
      </c>
      <c r="W5022" s="56">
        <f t="shared" ca="1" si="1641"/>
        <v>10</v>
      </c>
      <c r="X5022" s="56">
        <f t="shared" ca="1" si="1642"/>
        <v>2020</v>
      </c>
      <c r="Y5022" s="55" t="str">
        <f t="shared" ca="1" si="1643"/>
        <v>10-2020</v>
      </c>
      <c r="Z5022" s="51">
        <f ca="1">IFERROR(VLOOKUP(Y5022,IPC!$E$2:$F$1745,2,0),IPC!$H$1)</f>
        <v>138.32155800000001</v>
      </c>
      <c r="AA5022" s="48">
        <f t="shared" si="1638"/>
        <v>1</v>
      </c>
      <c r="AB5022" s="48">
        <f t="shared" si="1639"/>
        <v>1900</v>
      </c>
      <c r="AC5022" s="32" t="str">
        <f t="shared" si="1632"/>
        <v>1-1900</v>
      </c>
      <c r="AD5022" s="50">
        <f>IFERROR(VLOOKUP(AC5022,IPC!$E$2:$F$1745,2,0),IPC!$H$1)</f>
        <v>138.32155800000001</v>
      </c>
    </row>
    <row r="5023" spans="10:30" x14ac:dyDescent="0.25">
      <c r="J5023" s="44" t="str">
        <f t="shared" si="1645"/>
        <v/>
      </c>
      <c r="K5023" s="33" t="str">
        <f t="shared" ca="1" si="1630"/>
        <v/>
      </c>
      <c r="L5023" s="108">
        <f t="shared" ca="1" si="1629"/>
        <v>0</v>
      </c>
      <c r="M5023" s="44" t="str">
        <f t="shared" si="1646"/>
        <v/>
      </c>
      <c r="N5023" s="45" t="str">
        <f t="shared" ca="1" si="1631"/>
        <v/>
      </c>
      <c r="O5023" s="108">
        <f t="shared" si="1644"/>
        <v>0</v>
      </c>
      <c r="P5023" s="21" t="e">
        <f t="shared" si="1633"/>
        <v>#N/A</v>
      </c>
      <c r="Q5023" s="21" t="e">
        <f t="shared" si="1634"/>
        <v>#N/A</v>
      </c>
      <c r="R5023" s="21" t="e">
        <f t="shared" si="1635"/>
        <v>#N/A</v>
      </c>
      <c r="S5023" s="21" t="e">
        <f t="shared" si="1636"/>
        <v>#N/A</v>
      </c>
      <c r="T5023" s="29" t="e">
        <f t="shared" si="1628"/>
        <v>#N/A</v>
      </c>
      <c r="U5023" s="34">
        <f t="shared" si="1637"/>
        <v>0</v>
      </c>
      <c r="V5023" s="16">
        <f t="shared" ca="1" si="1640"/>
        <v>44139</v>
      </c>
      <c r="W5023" s="56">
        <f t="shared" ca="1" si="1641"/>
        <v>10</v>
      </c>
      <c r="X5023" s="56">
        <f t="shared" ca="1" si="1642"/>
        <v>2020</v>
      </c>
      <c r="Y5023" s="55" t="str">
        <f t="shared" ca="1" si="1643"/>
        <v>10-2020</v>
      </c>
      <c r="Z5023" s="51">
        <f ca="1">IFERROR(VLOOKUP(Y5023,IPC!$E$2:$F$1745,2,0),IPC!$H$1)</f>
        <v>138.32155800000001</v>
      </c>
      <c r="AA5023" s="48">
        <f t="shared" si="1638"/>
        <v>1</v>
      </c>
      <c r="AB5023" s="48">
        <f t="shared" si="1639"/>
        <v>1900</v>
      </c>
      <c r="AC5023" s="32" t="str">
        <f t="shared" si="1632"/>
        <v>1-1900</v>
      </c>
      <c r="AD5023" s="50">
        <f>IFERROR(VLOOKUP(AC5023,IPC!$E$2:$F$1745,2,0),IPC!$H$1)</f>
        <v>138.32155800000001</v>
      </c>
    </row>
    <row r="5024" spans="10:30" x14ac:dyDescent="0.25">
      <c r="J5024" s="44" t="str">
        <f t="shared" si="1645"/>
        <v/>
      </c>
      <c r="K5024" s="33" t="str">
        <f t="shared" ca="1" si="1630"/>
        <v/>
      </c>
      <c r="L5024" s="108">
        <f t="shared" ca="1" si="1629"/>
        <v>0</v>
      </c>
      <c r="M5024" s="44" t="str">
        <f t="shared" si="1646"/>
        <v/>
      </c>
      <c r="N5024" s="45" t="str">
        <f t="shared" ca="1" si="1631"/>
        <v/>
      </c>
      <c r="O5024" s="108">
        <f t="shared" si="1644"/>
        <v>0</v>
      </c>
      <c r="P5024" s="21" t="e">
        <f t="shared" si="1633"/>
        <v>#N/A</v>
      </c>
      <c r="Q5024" s="21" t="e">
        <f t="shared" si="1634"/>
        <v>#N/A</v>
      </c>
      <c r="R5024" s="21" t="e">
        <f t="shared" si="1635"/>
        <v>#N/A</v>
      </c>
      <c r="S5024" s="21" t="e">
        <f t="shared" si="1636"/>
        <v>#N/A</v>
      </c>
      <c r="T5024" s="29" t="e">
        <f t="shared" ref="T5024:T5087" si="1647">+SUMPRODUCT(P5024:S5024,$P$7:$S$7)/100</f>
        <v>#N/A</v>
      </c>
      <c r="U5024" s="34">
        <f t="shared" si="1637"/>
        <v>0</v>
      </c>
      <c r="V5024" s="16">
        <f t="shared" ca="1" si="1640"/>
        <v>44139</v>
      </c>
      <c r="W5024" s="56">
        <f t="shared" ca="1" si="1641"/>
        <v>10</v>
      </c>
      <c r="X5024" s="56">
        <f t="shared" ca="1" si="1642"/>
        <v>2020</v>
      </c>
      <c r="Y5024" s="55" t="str">
        <f t="shared" ca="1" si="1643"/>
        <v>10-2020</v>
      </c>
      <c r="Z5024" s="51">
        <f ca="1">IFERROR(VLOOKUP(Y5024,IPC!$E$2:$F$1745,2,0),IPC!$H$1)</f>
        <v>138.32155800000001</v>
      </c>
      <c r="AA5024" s="48">
        <f t="shared" si="1638"/>
        <v>1</v>
      </c>
      <c r="AB5024" s="48">
        <f t="shared" si="1639"/>
        <v>1900</v>
      </c>
      <c r="AC5024" s="32" t="str">
        <f t="shared" si="1632"/>
        <v>1-1900</v>
      </c>
      <c r="AD5024" s="50">
        <f>IFERROR(VLOOKUP(AC5024,IPC!$E$2:$F$1745,2,0),IPC!$H$1)</f>
        <v>138.32155800000001</v>
      </c>
    </row>
    <row r="5025" spans="10:30" x14ac:dyDescent="0.25">
      <c r="J5025" s="44" t="str">
        <f t="shared" si="1645"/>
        <v/>
      </c>
      <c r="K5025" s="33" t="str">
        <f t="shared" ca="1" si="1630"/>
        <v/>
      </c>
      <c r="L5025" s="108">
        <f t="shared" ca="1" si="1629"/>
        <v>0</v>
      </c>
      <c r="M5025" s="44" t="str">
        <f t="shared" si="1646"/>
        <v/>
      </c>
      <c r="N5025" s="45" t="str">
        <f t="shared" ca="1" si="1631"/>
        <v/>
      </c>
      <c r="O5025" s="108">
        <f t="shared" si="1644"/>
        <v>0</v>
      </c>
      <c r="P5025" s="21" t="e">
        <f t="shared" si="1633"/>
        <v>#N/A</v>
      </c>
      <c r="Q5025" s="21" t="e">
        <f t="shared" si="1634"/>
        <v>#N/A</v>
      </c>
      <c r="R5025" s="21" t="e">
        <f t="shared" si="1635"/>
        <v>#N/A</v>
      </c>
      <c r="S5025" s="21" t="e">
        <f t="shared" si="1636"/>
        <v>#N/A</v>
      </c>
      <c r="T5025" s="29" t="e">
        <f t="shared" si="1647"/>
        <v>#N/A</v>
      </c>
      <c r="U5025" s="34">
        <f t="shared" si="1637"/>
        <v>0</v>
      </c>
      <c r="V5025" s="16">
        <f t="shared" ca="1" si="1640"/>
        <v>44139</v>
      </c>
      <c r="W5025" s="56">
        <f t="shared" ca="1" si="1641"/>
        <v>10</v>
      </c>
      <c r="X5025" s="56">
        <f t="shared" ca="1" si="1642"/>
        <v>2020</v>
      </c>
      <c r="Y5025" s="55" t="str">
        <f t="shared" ca="1" si="1643"/>
        <v>10-2020</v>
      </c>
      <c r="Z5025" s="51">
        <f ca="1">IFERROR(VLOOKUP(Y5025,IPC!$E$2:$F$1745,2,0),IPC!$H$1)</f>
        <v>138.32155800000001</v>
      </c>
      <c r="AA5025" s="48">
        <f t="shared" si="1638"/>
        <v>1</v>
      </c>
      <c r="AB5025" s="48">
        <f t="shared" si="1639"/>
        <v>1900</v>
      </c>
      <c r="AC5025" s="32" t="str">
        <f t="shared" si="1632"/>
        <v>1-1900</v>
      </c>
      <c r="AD5025" s="50">
        <f>IFERROR(VLOOKUP(AC5025,IPC!$E$2:$F$1745,2,0),IPC!$H$1)</f>
        <v>138.32155800000001</v>
      </c>
    </row>
    <row r="5026" spans="10:30" x14ac:dyDescent="0.25">
      <c r="J5026" s="44" t="str">
        <f t="shared" si="1645"/>
        <v/>
      </c>
      <c r="K5026" s="33" t="str">
        <f t="shared" ca="1" si="1630"/>
        <v/>
      </c>
      <c r="L5026" s="108">
        <f t="shared" ca="1" si="1629"/>
        <v>0</v>
      </c>
      <c r="M5026" s="44" t="str">
        <f t="shared" si="1646"/>
        <v/>
      </c>
      <c r="N5026" s="45" t="str">
        <f t="shared" ca="1" si="1631"/>
        <v/>
      </c>
      <c r="O5026" s="108">
        <f t="shared" si="1644"/>
        <v>0</v>
      </c>
      <c r="P5026" s="21" t="e">
        <f t="shared" si="1633"/>
        <v>#N/A</v>
      </c>
      <c r="Q5026" s="21" t="e">
        <f t="shared" si="1634"/>
        <v>#N/A</v>
      </c>
      <c r="R5026" s="21" t="e">
        <f t="shared" si="1635"/>
        <v>#N/A</v>
      </c>
      <c r="S5026" s="21" t="e">
        <f t="shared" si="1636"/>
        <v>#N/A</v>
      </c>
      <c r="T5026" s="29" t="e">
        <f t="shared" si="1647"/>
        <v>#N/A</v>
      </c>
      <c r="U5026" s="34">
        <f t="shared" si="1637"/>
        <v>0</v>
      </c>
      <c r="V5026" s="16">
        <f t="shared" ca="1" si="1640"/>
        <v>44139</v>
      </c>
      <c r="W5026" s="56">
        <f t="shared" ca="1" si="1641"/>
        <v>10</v>
      </c>
      <c r="X5026" s="56">
        <f t="shared" ca="1" si="1642"/>
        <v>2020</v>
      </c>
      <c r="Y5026" s="55" t="str">
        <f t="shared" ca="1" si="1643"/>
        <v>10-2020</v>
      </c>
      <c r="Z5026" s="51">
        <f ca="1">IFERROR(VLOOKUP(Y5026,IPC!$E$2:$F$1745,2,0),IPC!$H$1)</f>
        <v>138.32155800000001</v>
      </c>
      <c r="AA5026" s="48">
        <f t="shared" si="1638"/>
        <v>1</v>
      </c>
      <c r="AB5026" s="48">
        <f t="shared" si="1639"/>
        <v>1900</v>
      </c>
      <c r="AC5026" s="32" t="str">
        <f t="shared" si="1632"/>
        <v>1-1900</v>
      </c>
      <c r="AD5026" s="50">
        <f>IFERROR(VLOOKUP(AC5026,IPC!$E$2:$F$1745,2,0),IPC!$H$1)</f>
        <v>138.32155800000001</v>
      </c>
    </row>
    <row r="5027" spans="10:30" x14ac:dyDescent="0.25">
      <c r="J5027" s="44" t="str">
        <f t="shared" si="1645"/>
        <v/>
      </c>
      <c r="K5027" s="33" t="str">
        <f t="shared" ca="1" si="1630"/>
        <v/>
      </c>
      <c r="L5027" s="108">
        <f t="shared" ca="1" si="1629"/>
        <v>0</v>
      </c>
      <c r="M5027" s="44" t="str">
        <f t="shared" si="1646"/>
        <v/>
      </c>
      <c r="N5027" s="45" t="str">
        <f t="shared" ca="1" si="1631"/>
        <v/>
      </c>
      <c r="O5027" s="108">
        <f t="shared" si="1644"/>
        <v>0</v>
      </c>
      <c r="P5027" s="21" t="e">
        <f t="shared" si="1633"/>
        <v>#N/A</v>
      </c>
      <c r="Q5027" s="21" t="e">
        <f t="shared" si="1634"/>
        <v>#N/A</v>
      </c>
      <c r="R5027" s="21" t="e">
        <f t="shared" si="1635"/>
        <v>#N/A</v>
      </c>
      <c r="S5027" s="21" t="e">
        <f t="shared" si="1636"/>
        <v>#N/A</v>
      </c>
      <c r="T5027" s="29" t="e">
        <f t="shared" si="1647"/>
        <v>#N/A</v>
      </c>
      <c r="U5027" s="34">
        <f t="shared" si="1637"/>
        <v>0</v>
      </c>
      <c r="V5027" s="16">
        <f t="shared" ca="1" si="1640"/>
        <v>44139</v>
      </c>
      <c r="W5027" s="56">
        <f t="shared" ca="1" si="1641"/>
        <v>10</v>
      </c>
      <c r="X5027" s="56">
        <f t="shared" ca="1" si="1642"/>
        <v>2020</v>
      </c>
      <c r="Y5027" s="55" t="str">
        <f t="shared" ca="1" si="1643"/>
        <v>10-2020</v>
      </c>
      <c r="Z5027" s="51">
        <f ca="1">IFERROR(VLOOKUP(Y5027,IPC!$E$2:$F$1745,2,0),IPC!$H$1)</f>
        <v>138.32155800000001</v>
      </c>
      <c r="AA5027" s="48">
        <f t="shared" si="1638"/>
        <v>1</v>
      </c>
      <c r="AB5027" s="48">
        <f t="shared" si="1639"/>
        <v>1900</v>
      </c>
      <c r="AC5027" s="32" t="str">
        <f t="shared" si="1632"/>
        <v>1-1900</v>
      </c>
      <c r="AD5027" s="50">
        <f>IFERROR(VLOOKUP(AC5027,IPC!$E$2:$F$1745,2,0),IPC!$H$1)</f>
        <v>138.32155800000001</v>
      </c>
    </row>
    <row r="5028" spans="10:30" x14ac:dyDescent="0.25">
      <c r="J5028" s="44" t="str">
        <f t="shared" si="1645"/>
        <v/>
      </c>
      <c r="K5028" s="33" t="str">
        <f t="shared" ca="1" si="1630"/>
        <v/>
      </c>
      <c r="L5028" s="108">
        <f t="shared" ca="1" si="1629"/>
        <v>0</v>
      </c>
      <c r="M5028" s="44" t="str">
        <f t="shared" si="1646"/>
        <v/>
      </c>
      <c r="N5028" s="45" t="str">
        <f t="shared" ca="1" si="1631"/>
        <v/>
      </c>
      <c r="O5028" s="108">
        <f t="shared" si="1644"/>
        <v>0</v>
      </c>
      <c r="P5028" s="21" t="e">
        <f t="shared" si="1633"/>
        <v>#N/A</v>
      </c>
      <c r="Q5028" s="21" t="e">
        <f t="shared" si="1634"/>
        <v>#N/A</v>
      </c>
      <c r="R5028" s="21" t="e">
        <f t="shared" si="1635"/>
        <v>#N/A</v>
      </c>
      <c r="S5028" s="21" t="e">
        <f t="shared" si="1636"/>
        <v>#N/A</v>
      </c>
      <c r="T5028" s="29" t="e">
        <f t="shared" si="1647"/>
        <v>#N/A</v>
      </c>
      <c r="U5028" s="34">
        <f t="shared" si="1637"/>
        <v>0</v>
      </c>
      <c r="V5028" s="16">
        <f t="shared" ca="1" si="1640"/>
        <v>44139</v>
      </c>
      <c r="W5028" s="56">
        <f t="shared" ca="1" si="1641"/>
        <v>10</v>
      </c>
      <c r="X5028" s="56">
        <f t="shared" ca="1" si="1642"/>
        <v>2020</v>
      </c>
      <c r="Y5028" s="55" t="str">
        <f t="shared" ca="1" si="1643"/>
        <v>10-2020</v>
      </c>
      <c r="Z5028" s="51">
        <f ca="1">IFERROR(VLOOKUP(Y5028,IPC!$E$2:$F$1745,2,0),IPC!$H$1)</f>
        <v>138.32155800000001</v>
      </c>
      <c r="AA5028" s="48">
        <f t="shared" si="1638"/>
        <v>1</v>
      </c>
      <c r="AB5028" s="48">
        <f t="shared" si="1639"/>
        <v>1900</v>
      </c>
      <c r="AC5028" s="32" t="str">
        <f t="shared" si="1632"/>
        <v>1-1900</v>
      </c>
      <c r="AD5028" s="50">
        <f>IFERROR(VLOOKUP(AC5028,IPC!$E$2:$F$1745,2,0),IPC!$H$1)</f>
        <v>138.32155800000001</v>
      </c>
    </row>
    <row r="5029" spans="10:30" x14ac:dyDescent="0.25">
      <c r="J5029" s="44" t="str">
        <f t="shared" si="1645"/>
        <v/>
      </c>
      <c r="K5029" s="33" t="str">
        <f t="shared" ca="1" si="1630"/>
        <v/>
      </c>
      <c r="L5029" s="108">
        <f t="shared" ca="1" si="1629"/>
        <v>0</v>
      </c>
      <c r="M5029" s="44" t="str">
        <f t="shared" si="1646"/>
        <v/>
      </c>
      <c r="N5029" s="45" t="str">
        <f t="shared" ca="1" si="1631"/>
        <v/>
      </c>
      <c r="O5029" s="108">
        <f t="shared" si="1644"/>
        <v>0</v>
      </c>
      <c r="P5029" s="21" t="e">
        <f t="shared" si="1633"/>
        <v>#N/A</v>
      </c>
      <c r="Q5029" s="21" t="e">
        <f t="shared" si="1634"/>
        <v>#N/A</v>
      </c>
      <c r="R5029" s="21" t="e">
        <f t="shared" si="1635"/>
        <v>#N/A</v>
      </c>
      <c r="S5029" s="21" t="e">
        <f t="shared" si="1636"/>
        <v>#N/A</v>
      </c>
      <c r="T5029" s="29" t="e">
        <f t="shared" si="1647"/>
        <v>#N/A</v>
      </c>
      <c r="U5029" s="34">
        <f t="shared" si="1637"/>
        <v>0</v>
      </c>
      <c r="V5029" s="16">
        <f t="shared" ca="1" si="1640"/>
        <v>44139</v>
      </c>
      <c r="W5029" s="56">
        <f t="shared" ca="1" si="1641"/>
        <v>10</v>
      </c>
      <c r="X5029" s="56">
        <f t="shared" ca="1" si="1642"/>
        <v>2020</v>
      </c>
      <c r="Y5029" s="55" t="str">
        <f t="shared" ca="1" si="1643"/>
        <v>10-2020</v>
      </c>
      <c r="Z5029" s="51">
        <f ca="1">IFERROR(VLOOKUP(Y5029,IPC!$E$2:$F$1745,2,0),IPC!$H$1)</f>
        <v>138.32155800000001</v>
      </c>
      <c r="AA5029" s="48">
        <f t="shared" si="1638"/>
        <v>1</v>
      </c>
      <c r="AB5029" s="48">
        <f t="shared" si="1639"/>
        <v>1900</v>
      </c>
      <c r="AC5029" s="32" t="str">
        <f t="shared" si="1632"/>
        <v>1-1900</v>
      </c>
      <c r="AD5029" s="50">
        <f>IFERROR(VLOOKUP(AC5029,IPC!$E$2:$F$1745,2,0),IPC!$H$1)</f>
        <v>138.32155800000001</v>
      </c>
    </row>
    <row r="5030" spans="10:30" x14ac:dyDescent="0.25">
      <c r="J5030" s="44" t="str">
        <f t="shared" si="1645"/>
        <v/>
      </c>
      <c r="K5030" s="33" t="str">
        <f t="shared" ca="1" si="1630"/>
        <v/>
      </c>
      <c r="L5030" s="108">
        <f t="shared" ref="L5030:L5093" ca="1" si="1648">IFERROR(B5030*C5030*Z5042/AD5042,"")</f>
        <v>0</v>
      </c>
      <c r="M5030" s="44" t="str">
        <f t="shared" si="1646"/>
        <v/>
      </c>
      <c r="N5030" s="45" t="str">
        <f t="shared" ca="1" si="1631"/>
        <v/>
      </c>
      <c r="O5030" s="108">
        <f t="shared" si="1644"/>
        <v>0</v>
      </c>
      <c r="P5030" s="21" t="e">
        <f t="shared" si="1633"/>
        <v>#N/A</v>
      </c>
      <c r="Q5030" s="21" t="e">
        <f t="shared" si="1634"/>
        <v>#N/A</v>
      </c>
      <c r="R5030" s="21" t="e">
        <f t="shared" si="1635"/>
        <v>#N/A</v>
      </c>
      <c r="S5030" s="21" t="e">
        <f t="shared" si="1636"/>
        <v>#N/A</v>
      </c>
      <c r="T5030" s="29" t="e">
        <f t="shared" si="1647"/>
        <v>#N/A</v>
      </c>
      <c r="U5030" s="34">
        <f t="shared" si="1637"/>
        <v>0</v>
      </c>
      <c r="V5030" s="16">
        <f t="shared" ca="1" si="1640"/>
        <v>44139</v>
      </c>
      <c r="W5030" s="56">
        <f t="shared" ca="1" si="1641"/>
        <v>10</v>
      </c>
      <c r="X5030" s="56">
        <f t="shared" ca="1" si="1642"/>
        <v>2020</v>
      </c>
      <c r="Y5030" s="55" t="str">
        <f t="shared" ca="1" si="1643"/>
        <v>10-2020</v>
      </c>
      <c r="Z5030" s="51">
        <f ca="1">IFERROR(VLOOKUP(Y5030,IPC!$E$2:$F$1745,2,0),IPC!$H$1)</f>
        <v>138.32155800000001</v>
      </c>
      <c r="AA5030" s="48">
        <f t="shared" si="1638"/>
        <v>1</v>
      </c>
      <c r="AB5030" s="48">
        <f t="shared" si="1639"/>
        <v>1900</v>
      </c>
      <c r="AC5030" s="32" t="str">
        <f t="shared" si="1632"/>
        <v>1-1900</v>
      </c>
      <c r="AD5030" s="50">
        <f>IFERROR(VLOOKUP(AC5030,IPC!$E$2:$F$1745,2,0),IPC!$H$1)</f>
        <v>138.32155800000001</v>
      </c>
    </row>
    <row r="5031" spans="10:30" x14ac:dyDescent="0.25">
      <c r="J5031" s="44" t="str">
        <f t="shared" si="1645"/>
        <v/>
      </c>
      <c r="K5031" s="33" t="str">
        <f t="shared" ca="1" si="1630"/>
        <v/>
      </c>
      <c r="L5031" s="108">
        <f t="shared" ca="1" si="1648"/>
        <v>0</v>
      </c>
      <c r="M5031" s="44" t="str">
        <f t="shared" si="1646"/>
        <v/>
      </c>
      <c r="N5031" s="45" t="str">
        <f t="shared" ca="1" si="1631"/>
        <v/>
      </c>
      <c r="O5031" s="108">
        <f t="shared" si="1644"/>
        <v>0</v>
      </c>
      <c r="P5031" s="21" t="e">
        <f t="shared" si="1633"/>
        <v>#N/A</v>
      </c>
      <c r="Q5031" s="21" t="e">
        <f t="shared" si="1634"/>
        <v>#N/A</v>
      </c>
      <c r="R5031" s="21" t="e">
        <f t="shared" si="1635"/>
        <v>#N/A</v>
      </c>
      <c r="S5031" s="21" t="e">
        <f t="shared" si="1636"/>
        <v>#N/A</v>
      </c>
      <c r="T5031" s="29" t="e">
        <f t="shared" si="1647"/>
        <v>#N/A</v>
      </c>
      <c r="U5031" s="34">
        <f t="shared" si="1637"/>
        <v>0</v>
      </c>
      <c r="V5031" s="16">
        <f t="shared" ca="1" si="1640"/>
        <v>44139</v>
      </c>
      <c r="W5031" s="56">
        <f t="shared" ca="1" si="1641"/>
        <v>10</v>
      </c>
      <c r="X5031" s="56">
        <f t="shared" ca="1" si="1642"/>
        <v>2020</v>
      </c>
      <c r="Y5031" s="55" t="str">
        <f t="shared" ca="1" si="1643"/>
        <v>10-2020</v>
      </c>
      <c r="Z5031" s="51">
        <f ca="1">IFERROR(VLOOKUP(Y5031,IPC!$E$2:$F$1745,2,0),IPC!$H$1)</f>
        <v>138.32155800000001</v>
      </c>
      <c r="AA5031" s="48">
        <f t="shared" si="1638"/>
        <v>1</v>
      </c>
      <c r="AB5031" s="48">
        <f t="shared" si="1639"/>
        <v>1900</v>
      </c>
      <c r="AC5031" s="32" t="str">
        <f t="shared" si="1632"/>
        <v>1-1900</v>
      </c>
      <c r="AD5031" s="50">
        <f>IFERROR(VLOOKUP(AC5031,IPC!$E$2:$F$1745,2,0),IPC!$H$1)</f>
        <v>138.32155800000001</v>
      </c>
    </row>
    <row r="5032" spans="10:30" x14ac:dyDescent="0.25">
      <c r="J5032" s="44" t="str">
        <f t="shared" si="1645"/>
        <v/>
      </c>
      <c r="K5032" s="33" t="str">
        <f t="shared" ca="1" si="1630"/>
        <v/>
      </c>
      <c r="L5032" s="108">
        <f t="shared" ca="1" si="1648"/>
        <v>0</v>
      </c>
      <c r="M5032" s="44" t="str">
        <f t="shared" si="1646"/>
        <v/>
      </c>
      <c r="N5032" s="45" t="str">
        <f t="shared" ca="1" si="1631"/>
        <v/>
      </c>
      <c r="O5032" s="108">
        <f t="shared" si="1644"/>
        <v>0</v>
      </c>
      <c r="P5032" s="21" t="e">
        <f t="shared" si="1633"/>
        <v>#N/A</v>
      </c>
      <c r="Q5032" s="21" t="e">
        <f t="shared" si="1634"/>
        <v>#N/A</v>
      </c>
      <c r="R5032" s="21" t="e">
        <f t="shared" si="1635"/>
        <v>#N/A</v>
      </c>
      <c r="S5032" s="21" t="e">
        <f t="shared" si="1636"/>
        <v>#N/A</v>
      </c>
      <c r="T5032" s="29" t="e">
        <f t="shared" si="1647"/>
        <v>#N/A</v>
      </c>
      <c r="U5032" s="34">
        <f t="shared" si="1637"/>
        <v>0</v>
      </c>
      <c r="V5032" s="16">
        <f t="shared" ca="1" si="1640"/>
        <v>44139</v>
      </c>
      <c r="W5032" s="56">
        <f t="shared" ca="1" si="1641"/>
        <v>10</v>
      </c>
      <c r="X5032" s="56">
        <f t="shared" ca="1" si="1642"/>
        <v>2020</v>
      </c>
      <c r="Y5032" s="55" t="str">
        <f t="shared" ca="1" si="1643"/>
        <v>10-2020</v>
      </c>
      <c r="Z5032" s="51">
        <f ca="1">IFERROR(VLOOKUP(Y5032,IPC!$E$2:$F$1745,2,0),IPC!$H$1)</f>
        <v>138.32155800000001</v>
      </c>
      <c r="AA5032" s="48">
        <f t="shared" si="1638"/>
        <v>1</v>
      </c>
      <c r="AB5032" s="48">
        <f t="shared" si="1639"/>
        <v>1900</v>
      </c>
      <c r="AC5032" s="32" t="str">
        <f t="shared" si="1632"/>
        <v>1-1900</v>
      </c>
      <c r="AD5032" s="50">
        <f>IFERROR(VLOOKUP(AC5032,IPC!$E$2:$F$1745,2,0),IPC!$H$1)</f>
        <v>138.32155800000001</v>
      </c>
    </row>
    <row r="5033" spans="10:30" x14ac:dyDescent="0.25">
      <c r="J5033" s="44" t="str">
        <f t="shared" si="1645"/>
        <v/>
      </c>
      <c r="K5033" s="33" t="str">
        <f t="shared" ca="1" si="1630"/>
        <v/>
      </c>
      <c r="L5033" s="108">
        <f t="shared" ca="1" si="1648"/>
        <v>0</v>
      </c>
      <c r="M5033" s="44" t="str">
        <f t="shared" si="1646"/>
        <v/>
      </c>
      <c r="N5033" s="45" t="str">
        <f t="shared" ca="1" si="1631"/>
        <v/>
      </c>
      <c r="O5033" s="108">
        <f t="shared" si="1644"/>
        <v>0</v>
      </c>
      <c r="P5033" s="21" t="e">
        <f t="shared" si="1633"/>
        <v>#N/A</v>
      </c>
      <c r="Q5033" s="21" t="e">
        <f t="shared" si="1634"/>
        <v>#N/A</v>
      </c>
      <c r="R5033" s="21" t="e">
        <f t="shared" si="1635"/>
        <v>#N/A</v>
      </c>
      <c r="S5033" s="21" t="e">
        <f t="shared" si="1636"/>
        <v>#N/A</v>
      </c>
      <c r="T5033" s="29" t="e">
        <f t="shared" si="1647"/>
        <v>#N/A</v>
      </c>
      <c r="U5033" s="34">
        <f t="shared" si="1637"/>
        <v>0</v>
      </c>
      <c r="V5033" s="16">
        <f t="shared" ca="1" si="1640"/>
        <v>44139</v>
      </c>
      <c r="W5033" s="56">
        <f t="shared" ca="1" si="1641"/>
        <v>10</v>
      </c>
      <c r="X5033" s="56">
        <f t="shared" ca="1" si="1642"/>
        <v>2020</v>
      </c>
      <c r="Y5033" s="55" t="str">
        <f t="shared" ca="1" si="1643"/>
        <v>10-2020</v>
      </c>
      <c r="Z5033" s="51">
        <f ca="1">IFERROR(VLOOKUP(Y5033,IPC!$E$2:$F$1745,2,0),IPC!$H$1)</f>
        <v>138.32155800000001</v>
      </c>
      <c r="AA5033" s="48">
        <f t="shared" si="1638"/>
        <v>1</v>
      </c>
      <c r="AB5033" s="48">
        <f t="shared" si="1639"/>
        <v>1900</v>
      </c>
      <c r="AC5033" s="32" t="str">
        <f t="shared" si="1632"/>
        <v>1-1900</v>
      </c>
      <c r="AD5033" s="50">
        <f>IFERROR(VLOOKUP(AC5033,IPC!$E$2:$F$1745,2,0),IPC!$H$1)</f>
        <v>138.32155800000001</v>
      </c>
    </row>
    <row r="5034" spans="10:30" x14ac:dyDescent="0.25">
      <c r="J5034" s="44" t="str">
        <f t="shared" si="1645"/>
        <v/>
      </c>
      <c r="K5034" s="33" t="str">
        <f t="shared" ca="1" si="1630"/>
        <v/>
      </c>
      <c r="L5034" s="108">
        <f t="shared" ca="1" si="1648"/>
        <v>0</v>
      </c>
      <c r="M5034" s="44" t="str">
        <f t="shared" si="1646"/>
        <v/>
      </c>
      <c r="N5034" s="45" t="str">
        <f t="shared" ca="1" si="1631"/>
        <v/>
      </c>
      <c r="O5034" s="108">
        <f t="shared" si="1644"/>
        <v>0</v>
      </c>
      <c r="P5034" s="21" t="e">
        <f t="shared" si="1633"/>
        <v>#N/A</v>
      </c>
      <c r="Q5034" s="21" t="e">
        <f t="shared" si="1634"/>
        <v>#N/A</v>
      </c>
      <c r="R5034" s="21" t="e">
        <f t="shared" si="1635"/>
        <v>#N/A</v>
      </c>
      <c r="S5034" s="21" t="e">
        <f t="shared" si="1636"/>
        <v>#N/A</v>
      </c>
      <c r="T5034" s="29" t="e">
        <f t="shared" si="1647"/>
        <v>#N/A</v>
      </c>
      <c r="U5034" s="34">
        <f t="shared" si="1637"/>
        <v>0</v>
      </c>
      <c r="V5034" s="16">
        <f t="shared" ca="1" si="1640"/>
        <v>44139</v>
      </c>
      <c r="W5034" s="56">
        <f t="shared" ca="1" si="1641"/>
        <v>10</v>
      </c>
      <c r="X5034" s="56">
        <f t="shared" ca="1" si="1642"/>
        <v>2020</v>
      </c>
      <c r="Y5034" s="55" t="str">
        <f t="shared" ca="1" si="1643"/>
        <v>10-2020</v>
      </c>
      <c r="Z5034" s="51">
        <f ca="1">IFERROR(VLOOKUP(Y5034,IPC!$E$2:$F$1745,2,0),IPC!$H$1)</f>
        <v>138.32155800000001</v>
      </c>
      <c r="AA5034" s="48">
        <f t="shared" si="1638"/>
        <v>1</v>
      </c>
      <c r="AB5034" s="48">
        <f t="shared" si="1639"/>
        <v>1900</v>
      </c>
      <c r="AC5034" s="32" t="str">
        <f t="shared" si="1632"/>
        <v>1-1900</v>
      </c>
      <c r="AD5034" s="50">
        <f>IFERROR(VLOOKUP(AC5034,IPC!$E$2:$F$1745,2,0),IPC!$H$1)</f>
        <v>138.32155800000001</v>
      </c>
    </row>
    <row r="5035" spans="10:30" x14ac:dyDescent="0.25">
      <c r="J5035" s="44" t="str">
        <f t="shared" si="1645"/>
        <v/>
      </c>
      <c r="K5035" s="33" t="str">
        <f t="shared" ca="1" si="1630"/>
        <v/>
      </c>
      <c r="L5035" s="108">
        <f t="shared" ca="1" si="1648"/>
        <v>0</v>
      </c>
      <c r="M5035" s="44" t="str">
        <f t="shared" si="1646"/>
        <v/>
      </c>
      <c r="N5035" s="45" t="str">
        <f t="shared" ca="1" si="1631"/>
        <v/>
      </c>
      <c r="O5035" s="108">
        <f t="shared" si="1644"/>
        <v>0</v>
      </c>
      <c r="P5035" s="21" t="e">
        <f t="shared" si="1633"/>
        <v>#N/A</v>
      </c>
      <c r="Q5035" s="21" t="e">
        <f t="shared" si="1634"/>
        <v>#N/A</v>
      </c>
      <c r="R5035" s="21" t="e">
        <f t="shared" si="1635"/>
        <v>#N/A</v>
      </c>
      <c r="S5035" s="21" t="e">
        <f t="shared" si="1636"/>
        <v>#N/A</v>
      </c>
      <c r="T5035" s="29" t="e">
        <f t="shared" si="1647"/>
        <v>#N/A</v>
      </c>
      <c r="U5035" s="34">
        <f t="shared" si="1637"/>
        <v>0</v>
      </c>
      <c r="V5035" s="16">
        <f t="shared" ca="1" si="1640"/>
        <v>44139</v>
      </c>
      <c r="W5035" s="56">
        <f t="shared" ca="1" si="1641"/>
        <v>10</v>
      </c>
      <c r="X5035" s="56">
        <f t="shared" ca="1" si="1642"/>
        <v>2020</v>
      </c>
      <c r="Y5035" s="55" t="str">
        <f t="shared" ca="1" si="1643"/>
        <v>10-2020</v>
      </c>
      <c r="Z5035" s="51">
        <f ca="1">IFERROR(VLOOKUP(Y5035,IPC!$E$2:$F$1745,2,0),IPC!$H$1)</f>
        <v>138.32155800000001</v>
      </c>
      <c r="AA5035" s="48">
        <f t="shared" si="1638"/>
        <v>1</v>
      </c>
      <c r="AB5035" s="48">
        <f t="shared" si="1639"/>
        <v>1900</v>
      </c>
      <c r="AC5035" s="32" t="str">
        <f t="shared" si="1632"/>
        <v>1-1900</v>
      </c>
      <c r="AD5035" s="50">
        <f>IFERROR(VLOOKUP(AC5035,IPC!$E$2:$F$1745,2,0),IPC!$H$1)</f>
        <v>138.32155800000001</v>
      </c>
    </row>
    <row r="5036" spans="10:30" x14ac:dyDescent="0.25">
      <c r="J5036" s="44" t="str">
        <f t="shared" si="1645"/>
        <v/>
      </c>
      <c r="K5036" s="33" t="str">
        <f t="shared" ca="1" si="1630"/>
        <v/>
      </c>
      <c r="L5036" s="108">
        <f t="shared" ca="1" si="1648"/>
        <v>0</v>
      </c>
      <c r="M5036" s="44" t="str">
        <f t="shared" si="1646"/>
        <v/>
      </c>
      <c r="N5036" s="45" t="str">
        <f t="shared" ca="1" si="1631"/>
        <v/>
      </c>
      <c r="O5036" s="108">
        <f t="shared" si="1644"/>
        <v>0</v>
      </c>
      <c r="P5036" s="21" t="e">
        <f t="shared" si="1633"/>
        <v>#N/A</v>
      </c>
      <c r="Q5036" s="21" t="e">
        <f t="shared" si="1634"/>
        <v>#N/A</v>
      </c>
      <c r="R5036" s="21" t="e">
        <f t="shared" si="1635"/>
        <v>#N/A</v>
      </c>
      <c r="S5036" s="21" t="e">
        <f t="shared" si="1636"/>
        <v>#N/A</v>
      </c>
      <c r="T5036" s="29" t="e">
        <f t="shared" si="1647"/>
        <v>#N/A</v>
      </c>
      <c r="U5036" s="34">
        <f t="shared" si="1637"/>
        <v>0</v>
      </c>
      <c r="V5036" s="16">
        <f t="shared" ca="1" si="1640"/>
        <v>44139</v>
      </c>
      <c r="W5036" s="56">
        <f t="shared" ca="1" si="1641"/>
        <v>10</v>
      </c>
      <c r="X5036" s="56">
        <f t="shared" ca="1" si="1642"/>
        <v>2020</v>
      </c>
      <c r="Y5036" s="55" t="str">
        <f t="shared" ca="1" si="1643"/>
        <v>10-2020</v>
      </c>
      <c r="Z5036" s="51">
        <f ca="1">IFERROR(VLOOKUP(Y5036,IPC!$E$2:$F$1745,2,0),IPC!$H$1)</f>
        <v>138.32155800000001</v>
      </c>
      <c r="AA5036" s="48">
        <f t="shared" si="1638"/>
        <v>1</v>
      </c>
      <c r="AB5036" s="48">
        <f t="shared" si="1639"/>
        <v>1900</v>
      </c>
      <c r="AC5036" s="32" t="str">
        <f t="shared" si="1632"/>
        <v>1-1900</v>
      </c>
      <c r="AD5036" s="50">
        <f>IFERROR(VLOOKUP(AC5036,IPC!$E$2:$F$1745,2,0),IPC!$H$1)</f>
        <v>138.32155800000001</v>
      </c>
    </row>
    <row r="5037" spans="10:30" x14ac:dyDescent="0.25">
      <c r="J5037" s="44" t="str">
        <f t="shared" si="1645"/>
        <v/>
      </c>
      <c r="K5037" s="33" t="str">
        <f t="shared" ca="1" si="1630"/>
        <v/>
      </c>
      <c r="L5037" s="108">
        <f t="shared" ca="1" si="1648"/>
        <v>0</v>
      </c>
      <c r="M5037" s="44" t="str">
        <f t="shared" si="1646"/>
        <v/>
      </c>
      <c r="N5037" s="45" t="str">
        <f t="shared" ca="1" si="1631"/>
        <v/>
      </c>
      <c r="O5037" s="108">
        <f t="shared" si="1644"/>
        <v>0</v>
      </c>
      <c r="P5037" s="21" t="e">
        <f t="shared" si="1633"/>
        <v>#N/A</v>
      </c>
      <c r="Q5037" s="21" t="e">
        <f t="shared" si="1634"/>
        <v>#N/A</v>
      </c>
      <c r="R5037" s="21" t="e">
        <f t="shared" si="1635"/>
        <v>#N/A</v>
      </c>
      <c r="S5037" s="21" t="e">
        <f t="shared" si="1636"/>
        <v>#N/A</v>
      </c>
      <c r="T5037" s="29" t="e">
        <f t="shared" si="1647"/>
        <v>#N/A</v>
      </c>
      <c r="U5037" s="34">
        <f t="shared" si="1637"/>
        <v>0</v>
      </c>
      <c r="V5037" s="16">
        <f t="shared" ca="1" si="1640"/>
        <v>44139</v>
      </c>
      <c r="W5037" s="56">
        <f t="shared" ca="1" si="1641"/>
        <v>10</v>
      </c>
      <c r="X5037" s="56">
        <f t="shared" ca="1" si="1642"/>
        <v>2020</v>
      </c>
      <c r="Y5037" s="55" t="str">
        <f t="shared" ca="1" si="1643"/>
        <v>10-2020</v>
      </c>
      <c r="Z5037" s="51">
        <f ca="1">IFERROR(VLOOKUP(Y5037,IPC!$E$2:$F$1745,2,0),IPC!$H$1)</f>
        <v>138.32155800000001</v>
      </c>
      <c r="AA5037" s="48">
        <f t="shared" si="1638"/>
        <v>1</v>
      </c>
      <c r="AB5037" s="48">
        <f t="shared" si="1639"/>
        <v>1900</v>
      </c>
      <c r="AC5037" s="32" t="str">
        <f t="shared" si="1632"/>
        <v>1-1900</v>
      </c>
      <c r="AD5037" s="50">
        <f>IFERROR(VLOOKUP(AC5037,IPC!$E$2:$F$1745,2,0),IPC!$H$1)</f>
        <v>138.32155800000001</v>
      </c>
    </row>
    <row r="5038" spans="10:30" x14ac:dyDescent="0.25">
      <c r="J5038" s="44" t="str">
        <f t="shared" si="1645"/>
        <v/>
      </c>
      <c r="K5038" s="33" t="str">
        <f t="shared" ref="K5038:K5101" ca="1" si="1649">IFERROR(IF((U5050-V5050)/365&lt;0,"",(U5050-V5050)/365),"")</f>
        <v/>
      </c>
      <c r="L5038" s="108">
        <f t="shared" ca="1" si="1648"/>
        <v>0</v>
      </c>
      <c r="M5038" s="44" t="str">
        <f t="shared" si="1646"/>
        <v/>
      </c>
      <c r="N5038" s="45" t="str">
        <f t="shared" ref="N5038:N5101" ca="1" si="1650">IFERROR(L5038*((1+$M$7)^K5038)/((1+$N$7)^K5038),"")</f>
        <v/>
      </c>
      <c r="O5038" s="108">
        <f t="shared" si="1644"/>
        <v>0</v>
      </c>
      <c r="P5038" s="21" t="e">
        <f t="shared" si="1633"/>
        <v>#N/A</v>
      </c>
      <c r="Q5038" s="21" t="e">
        <f t="shared" si="1634"/>
        <v>#N/A</v>
      </c>
      <c r="R5038" s="21" t="e">
        <f t="shared" si="1635"/>
        <v>#N/A</v>
      </c>
      <c r="S5038" s="21" t="e">
        <f t="shared" si="1636"/>
        <v>#N/A</v>
      </c>
      <c r="T5038" s="29" t="e">
        <f t="shared" si="1647"/>
        <v>#N/A</v>
      </c>
      <c r="U5038" s="34">
        <f t="shared" si="1637"/>
        <v>0</v>
      </c>
      <c r="V5038" s="16">
        <f t="shared" ca="1" si="1640"/>
        <v>44139</v>
      </c>
      <c r="W5038" s="56">
        <f t="shared" ca="1" si="1641"/>
        <v>10</v>
      </c>
      <c r="X5038" s="56">
        <f t="shared" ca="1" si="1642"/>
        <v>2020</v>
      </c>
      <c r="Y5038" s="55" t="str">
        <f t="shared" ca="1" si="1643"/>
        <v>10-2020</v>
      </c>
      <c r="Z5038" s="51">
        <f ca="1">IFERROR(VLOOKUP(Y5038,IPC!$E$2:$F$1745,2,0),IPC!$H$1)</f>
        <v>138.32155800000001</v>
      </c>
      <c r="AA5038" s="48">
        <f t="shared" si="1638"/>
        <v>1</v>
      </c>
      <c r="AB5038" s="48">
        <f t="shared" si="1639"/>
        <v>1900</v>
      </c>
      <c r="AC5038" s="32" t="str">
        <f t="shared" si="1632"/>
        <v>1-1900</v>
      </c>
      <c r="AD5038" s="50">
        <f>IFERROR(VLOOKUP(AC5038,IPC!$E$2:$F$1745,2,0),IPC!$H$1)</f>
        <v>138.32155800000001</v>
      </c>
    </row>
    <row r="5039" spans="10:30" x14ac:dyDescent="0.25">
      <c r="J5039" s="44" t="str">
        <f t="shared" si="1645"/>
        <v/>
      </c>
      <c r="K5039" s="33" t="str">
        <f t="shared" ca="1" si="1649"/>
        <v/>
      </c>
      <c r="L5039" s="108">
        <f t="shared" ca="1" si="1648"/>
        <v>0</v>
      </c>
      <c r="M5039" s="44" t="str">
        <f t="shared" si="1646"/>
        <v/>
      </c>
      <c r="N5039" s="45" t="str">
        <f t="shared" ca="1" si="1650"/>
        <v/>
      </c>
      <c r="O5039" s="108">
        <f t="shared" si="1644"/>
        <v>0</v>
      </c>
      <c r="P5039" s="21" t="e">
        <f t="shared" si="1633"/>
        <v>#N/A</v>
      </c>
      <c r="Q5039" s="21" t="e">
        <f t="shared" si="1634"/>
        <v>#N/A</v>
      </c>
      <c r="R5039" s="21" t="e">
        <f t="shared" si="1635"/>
        <v>#N/A</v>
      </c>
      <c r="S5039" s="21" t="e">
        <f t="shared" si="1636"/>
        <v>#N/A</v>
      </c>
      <c r="T5039" s="29" t="e">
        <f t="shared" si="1647"/>
        <v>#N/A</v>
      </c>
      <c r="U5039" s="34">
        <f t="shared" si="1637"/>
        <v>0</v>
      </c>
      <c r="V5039" s="16">
        <f t="shared" ca="1" si="1640"/>
        <v>44139</v>
      </c>
      <c r="W5039" s="56">
        <f t="shared" ca="1" si="1641"/>
        <v>10</v>
      </c>
      <c r="X5039" s="56">
        <f t="shared" ca="1" si="1642"/>
        <v>2020</v>
      </c>
      <c r="Y5039" s="55" t="str">
        <f t="shared" ca="1" si="1643"/>
        <v>10-2020</v>
      </c>
      <c r="Z5039" s="51">
        <f ca="1">IFERROR(VLOOKUP(Y5039,IPC!$E$2:$F$1745,2,0),IPC!$H$1)</f>
        <v>138.32155800000001</v>
      </c>
      <c r="AA5039" s="48">
        <f t="shared" si="1638"/>
        <v>1</v>
      </c>
      <c r="AB5039" s="48">
        <f t="shared" si="1639"/>
        <v>1900</v>
      </c>
      <c r="AC5039" s="32" t="str">
        <f t="shared" ref="AC5039:AC5102" si="1651">+AA5039&amp;"-"&amp;AB5039</f>
        <v>1-1900</v>
      </c>
      <c r="AD5039" s="50">
        <f>IFERROR(VLOOKUP(AC5039,IPC!$E$2:$F$1745,2,0),IPC!$H$1)</f>
        <v>138.32155800000001</v>
      </c>
    </row>
    <row r="5040" spans="10:30" x14ac:dyDescent="0.25">
      <c r="J5040" s="44" t="str">
        <f t="shared" si="1645"/>
        <v/>
      </c>
      <c r="K5040" s="33" t="str">
        <f t="shared" ca="1" si="1649"/>
        <v/>
      </c>
      <c r="L5040" s="108">
        <f t="shared" ca="1" si="1648"/>
        <v>0</v>
      </c>
      <c r="M5040" s="44" t="str">
        <f t="shared" si="1646"/>
        <v/>
      </c>
      <c r="N5040" s="45" t="str">
        <f t="shared" ca="1" si="1650"/>
        <v/>
      </c>
      <c r="O5040" s="108">
        <f t="shared" si="1644"/>
        <v>0</v>
      </c>
      <c r="P5040" s="21" t="e">
        <f t="shared" si="1633"/>
        <v>#N/A</v>
      </c>
      <c r="Q5040" s="21" t="e">
        <f t="shared" si="1634"/>
        <v>#N/A</v>
      </c>
      <c r="R5040" s="21" t="e">
        <f t="shared" si="1635"/>
        <v>#N/A</v>
      </c>
      <c r="S5040" s="21" t="e">
        <f t="shared" si="1636"/>
        <v>#N/A</v>
      </c>
      <c r="T5040" s="29" t="e">
        <f t="shared" si="1647"/>
        <v>#N/A</v>
      </c>
      <c r="U5040" s="34">
        <f t="shared" si="1637"/>
        <v>0</v>
      </c>
      <c r="V5040" s="16">
        <f t="shared" ca="1" si="1640"/>
        <v>44139</v>
      </c>
      <c r="W5040" s="56">
        <f t="shared" ca="1" si="1641"/>
        <v>10</v>
      </c>
      <c r="X5040" s="56">
        <f t="shared" ca="1" si="1642"/>
        <v>2020</v>
      </c>
      <c r="Y5040" s="55" t="str">
        <f t="shared" ca="1" si="1643"/>
        <v>10-2020</v>
      </c>
      <c r="Z5040" s="51">
        <f ca="1">IFERROR(VLOOKUP(Y5040,IPC!$E$2:$F$1745,2,0),IPC!$H$1)</f>
        <v>138.32155800000001</v>
      </c>
      <c r="AA5040" s="48">
        <f t="shared" si="1638"/>
        <v>1</v>
      </c>
      <c r="AB5040" s="48">
        <f t="shared" si="1639"/>
        <v>1900</v>
      </c>
      <c r="AC5040" s="32" t="str">
        <f t="shared" si="1651"/>
        <v>1-1900</v>
      </c>
      <c r="AD5040" s="50">
        <f>IFERROR(VLOOKUP(AC5040,IPC!$E$2:$F$1745,2,0),IPC!$H$1)</f>
        <v>138.32155800000001</v>
      </c>
    </row>
    <row r="5041" spans="10:30" x14ac:dyDescent="0.25">
      <c r="J5041" s="44" t="str">
        <f t="shared" si="1645"/>
        <v/>
      </c>
      <c r="K5041" s="33" t="str">
        <f t="shared" ca="1" si="1649"/>
        <v/>
      </c>
      <c r="L5041" s="108">
        <f t="shared" ca="1" si="1648"/>
        <v>0</v>
      </c>
      <c r="M5041" s="44" t="str">
        <f t="shared" si="1646"/>
        <v/>
      </c>
      <c r="N5041" s="45" t="str">
        <f t="shared" ca="1" si="1650"/>
        <v/>
      </c>
      <c r="O5041" s="108">
        <f t="shared" si="1644"/>
        <v>0</v>
      </c>
      <c r="P5041" s="21" t="e">
        <f t="shared" si="1633"/>
        <v>#N/A</v>
      </c>
      <c r="Q5041" s="21" t="e">
        <f t="shared" si="1634"/>
        <v>#N/A</v>
      </c>
      <c r="R5041" s="21" t="e">
        <f t="shared" si="1635"/>
        <v>#N/A</v>
      </c>
      <c r="S5041" s="21" t="e">
        <f t="shared" si="1636"/>
        <v>#N/A</v>
      </c>
      <c r="T5041" s="29" t="e">
        <f t="shared" si="1647"/>
        <v>#N/A</v>
      </c>
      <c r="U5041" s="34">
        <f t="shared" si="1637"/>
        <v>0</v>
      </c>
      <c r="V5041" s="16">
        <f t="shared" ca="1" si="1640"/>
        <v>44139</v>
      </c>
      <c r="W5041" s="56">
        <f t="shared" ca="1" si="1641"/>
        <v>10</v>
      </c>
      <c r="X5041" s="56">
        <f t="shared" ca="1" si="1642"/>
        <v>2020</v>
      </c>
      <c r="Y5041" s="55" t="str">
        <f t="shared" ca="1" si="1643"/>
        <v>10-2020</v>
      </c>
      <c r="Z5041" s="51">
        <f ca="1">IFERROR(VLOOKUP(Y5041,IPC!$E$2:$F$1745,2,0),IPC!$H$1)</f>
        <v>138.32155800000001</v>
      </c>
      <c r="AA5041" s="48">
        <f t="shared" si="1638"/>
        <v>1</v>
      </c>
      <c r="AB5041" s="48">
        <f t="shared" si="1639"/>
        <v>1900</v>
      </c>
      <c r="AC5041" s="32" t="str">
        <f t="shared" si="1651"/>
        <v>1-1900</v>
      </c>
      <c r="AD5041" s="50">
        <f>IFERROR(VLOOKUP(AC5041,IPC!$E$2:$F$1745,2,0),IPC!$H$1)</f>
        <v>138.32155800000001</v>
      </c>
    </row>
    <row r="5042" spans="10:30" x14ac:dyDescent="0.25">
      <c r="J5042" s="44" t="str">
        <f t="shared" si="1645"/>
        <v/>
      </c>
      <c r="K5042" s="33" t="str">
        <f t="shared" ca="1" si="1649"/>
        <v/>
      </c>
      <c r="L5042" s="108">
        <f t="shared" ca="1" si="1648"/>
        <v>0</v>
      </c>
      <c r="M5042" s="44" t="str">
        <f t="shared" si="1646"/>
        <v/>
      </c>
      <c r="N5042" s="45" t="str">
        <f t="shared" ca="1" si="1650"/>
        <v/>
      </c>
      <c r="O5042" s="108">
        <f t="shared" si="1644"/>
        <v>0</v>
      </c>
      <c r="P5042" s="21" t="e">
        <f t="shared" ref="P5042:P5105" si="1652">+VLOOKUP(D5030,$E$2:$F$5,2,0)</f>
        <v>#N/A</v>
      </c>
      <c r="Q5042" s="21" t="e">
        <f t="shared" ref="Q5042:Q5105" si="1653">+VLOOKUP(E5030,$E$2:$F$5,2,0)</f>
        <v>#N/A</v>
      </c>
      <c r="R5042" s="21" t="e">
        <f t="shared" ref="R5042:R5105" si="1654">+VLOOKUP(F5030,$E$2:$F$5,2,0)</f>
        <v>#N/A</v>
      </c>
      <c r="S5042" s="21" t="e">
        <f t="shared" ref="S5042:S5105" si="1655">+VLOOKUP(G5030,$E$2:$F$5,2,0)</f>
        <v>#N/A</v>
      </c>
      <c r="T5042" s="29" t="e">
        <f t="shared" si="1647"/>
        <v>#N/A</v>
      </c>
      <c r="U5042" s="34">
        <f t="shared" ref="U5042:U5105" si="1656">+H5030+365*I5030</f>
        <v>0</v>
      </c>
      <c r="V5042" s="16">
        <f t="shared" ca="1" si="1640"/>
        <v>44139</v>
      </c>
      <c r="W5042" s="56">
        <f t="shared" ca="1" si="1641"/>
        <v>10</v>
      </c>
      <c r="X5042" s="56">
        <f t="shared" ca="1" si="1642"/>
        <v>2020</v>
      </c>
      <c r="Y5042" s="55" t="str">
        <f t="shared" ca="1" si="1643"/>
        <v>10-2020</v>
      </c>
      <c r="Z5042" s="51">
        <f ca="1">IFERROR(VLOOKUP(Y5042,IPC!$E$2:$F$1745,2,0),IPC!$H$1)</f>
        <v>138.32155800000001</v>
      </c>
      <c r="AA5042" s="48">
        <f t="shared" ref="AA5042:AA5105" si="1657">+MONTH(H5030)</f>
        <v>1</v>
      </c>
      <c r="AB5042" s="48">
        <f t="shared" ref="AB5042:AB5105" si="1658">+YEAR(H5030)</f>
        <v>1900</v>
      </c>
      <c r="AC5042" s="32" t="str">
        <f t="shared" si="1651"/>
        <v>1-1900</v>
      </c>
      <c r="AD5042" s="50">
        <f>IFERROR(VLOOKUP(AC5042,IPC!$E$2:$F$1745,2,0),IPC!$H$1)</f>
        <v>138.32155800000001</v>
      </c>
    </row>
    <row r="5043" spans="10:30" x14ac:dyDescent="0.25">
      <c r="J5043" s="44" t="str">
        <f t="shared" si="1645"/>
        <v/>
      </c>
      <c r="K5043" s="33" t="str">
        <f t="shared" ca="1" si="1649"/>
        <v/>
      </c>
      <c r="L5043" s="108">
        <f t="shared" ca="1" si="1648"/>
        <v>0</v>
      </c>
      <c r="M5043" s="44" t="str">
        <f t="shared" si="1646"/>
        <v/>
      </c>
      <c r="N5043" s="45" t="str">
        <f t="shared" ca="1" si="1650"/>
        <v/>
      </c>
      <c r="O5043" s="108">
        <f t="shared" si="1644"/>
        <v>0</v>
      </c>
      <c r="P5043" s="21" t="e">
        <f t="shared" si="1652"/>
        <v>#N/A</v>
      </c>
      <c r="Q5043" s="21" t="e">
        <f t="shared" si="1653"/>
        <v>#N/A</v>
      </c>
      <c r="R5043" s="21" t="e">
        <f t="shared" si="1654"/>
        <v>#N/A</v>
      </c>
      <c r="S5043" s="21" t="e">
        <f t="shared" si="1655"/>
        <v>#N/A</v>
      </c>
      <c r="T5043" s="29" t="e">
        <f t="shared" si="1647"/>
        <v>#N/A</v>
      </c>
      <c r="U5043" s="34">
        <f t="shared" si="1656"/>
        <v>0</v>
      </c>
      <c r="V5043" s="16">
        <f t="shared" ca="1" si="1640"/>
        <v>44139</v>
      </c>
      <c r="W5043" s="56">
        <f t="shared" ca="1" si="1641"/>
        <v>10</v>
      </c>
      <c r="X5043" s="56">
        <f t="shared" ca="1" si="1642"/>
        <v>2020</v>
      </c>
      <c r="Y5043" s="55" t="str">
        <f t="shared" ca="1" si="1643"/>
        <v>10-2020</v>
      </c>
      <c r="Z5043" s="51">
        <f ca="1">IFERROR(VLOOKUP(Y5043,IPC!$E$2:$F$1745,2,0),IPC!$H$1)</f>
        <v>138.32155800000001</v>
      </c>
      <c r="AA5043" s="48">
        <f t="shared" si="1657"/>
        <v>1</v>
      </c>
      <c r="AB5043" s="48">
        <f t="shared" si="1658"/>
        <v>1900</v>
      </c>
      <c r="AC5043" s="32" t="str">
        <f t="shared" si="1651"/>
        <v>1-1900</v>
      </c>
      <c r="AD5043" s="50">
        <f>IFERROR(VLOOKUP(AC5043,IPC!$E$2:$F$1745,2,0),IPC!$H$1)</f>
        <v>138.32155800000001</v>
      </c>
    </row>
    <row r="5044" spans="10:30" x14ac:dyDescent="0.25">
      <c r="J5044" s="44" t="str">
        <f t="shared" si="1645"/>
        <v/>
      </c>
      <c r="K5044" s="33" t="str">
        <f t="shared" ca="1" si="1649"/>
        <v/>
      </c>
      <c r="L5044" s="108">
        <f t="shared" ca="1" si="1648"/>
        <v>0</v>
      </c>
      <c r="M5044" s="44" t="str">
        <f t="shared" si="1646"/>
        <v/>
      </c>
      <c r="N5044" s="45" t="str">
        <f t="shared" ca="1" si="1650"/>
        <v/>
      </c>
      <c r="O5044" s="108">
        <f t="shared" si="1644"/>
        <v>0</v>
      </c>
      <c r="P5044" s="21" t="e">
        <f t="shared" si="1652"/>
        <v>#N/A</v>
      </c>
      <c r="Q5044" s="21" t="e">
        <f t="shared" si="1653"/>
        <v>#N/A</v>
      </c>
      <c r="R5044" s="21" t="e">
        <f t="shared" si="1654"/>
        <v>#N/A</v>
      </c>
      <c r="S5044" s="21" t="e">
        <f t="shared" si="1655"/>
        <v>#N/A</v>
      </c>
      <c r="T5044" s="29" t="e">
        <f t="shared" si="1647"/>
        <v>#N/A</v>
      </c>
      <c r="U5044" s="34">
        <f t="shared" si="1656"/>
        <v>0</v>
      </c>
      <c r="V5044" s="16">
        <f t="shared" ca="1" si="1640"/>
        <v>44139</v>
      </c>
      <c r="W5044" s="56">
        <f t="shared" ca="1" si="1641"/>
        <v>10</v>
      </c>
      <c r="X5044" s="56">
        <f t="shared" ca="1" si="1642"/>
        <v>2020</v>
      </c>
      <c r="Y5044" s="55" t="str">
        <f t="shared" ca="1" si="1643"/>
        <v>10-2020</v>
      </c>
      <c r="Z5044" s="51">
        <f ca="1">IFERROR(VLOOKUP(Y5044,IPC!$E$2:$F$1745,2,0),IPC!$H$1)</f>
        <v>138.32155800000001</v>
      </c>
      <c r="AA5044" s="48">
        <f t="shared" si="1657"/>
        <v>1</v>
      </c>
      <c r="AB5044" s="48">
        <f t="shared" si="1658"/>
        <v>1900</v>
      </c>
      <c r="AC5044" s="32" t="str">
        <f t="shared" si="1651"/>
        <v>1-1900</v>
      </c>
      <c r="AD5044" s="50">
        <f>IFERROR(VLOOKUP(AC5044,IPC!$E$2:$F$1745,2,0),IPC!$H$1)</f>
        <v>138.32155800000001</v>
      </c>
    </row>
    <row r="5045" spans="10:30" x14ac:dyDescent="0.25">
      <c r="J5045" s="44" t="str">
        <f t="shared" si="1645"/>
        <v/>
      </c>
      <c r="K5045" s="33" t="str">
        <f t="shared" ca="1" si="1649"/>
        <v/>
      </c>
      <c r="L5045" s="108">
        <f t="shared" ca="1" si="1648"/>
        <v>0</v>
      </c>
      <c r="M5045" s="44" t="str">
        <f t="shared" si="1646"/>
        <v/>
      </c>
      <c r="N5045" s="45" t="str">
        <f t="shared" ca="1" si="1650"/>
        <v/>
      </c>
      <c r="O5045" s="108">
        <f t="shared" si="1644"/>
        <v>0</v>
      </c>
      <c r="P5045" s="21" t="e">
        <f t="shared" si="1652"/>
        <v>#N/A</v>
      </c>
      <c r="Q5045" s="21" t="e">
        <f t="shared" si="1653"/>
        <v>#N/A</v>
      </c>
      <c r="R5045" s="21" t="e">
        <f t="shared" si="1654"/>
        <v>#N/A</v>
      </c>
      <c r="S5045" s="21" t="e">
        <f t="shared" si="1655"/>
        <v>#N/A</v>
      </c>
      <c r="T5045" s="29" t="e">
        <f t="shared" si="1647"/>
        <v>#N/A</v>
      </c>
      <c r="U5045" s="34">
        <f t="shared" si="1656"/>
        <v>0</v>
      </c>
      <c r="V5045" s="16">
        <f t="shared" ca="1" si="1640"/>
        <v>44139</v>
      </c>
      <c r="W5045" s="56">
        <f t="shared" ca="1" si="1641"/>
        <v>10</v>
      </c>
      <c r="X5045" s="56">
        <f t="shared" ca="1" si="1642"/>
        <v>2020</v>
      </c>
      <c r="Y5045" s="55" t="str">
        <f t="shared" ca="1" si="1643"/>
        <v>10-2020</v>
      </c>
      <c r="Z5045" s="51">
        <f ca="1">IFERROR(VLOOKUP(Y5045,IPC!$E$2:$F$1745,2,0),IPC!$H$1)</f>
        <v>138.32155800000001</v>
      </c>
      <c r="AA5045" s="48">
        <f t="shared" si="1657"/>
        <v>1</v>
      </c>
      <c r="AB5045" s="48">
        <f t="shared" si="1658"/>
        <v>1900</v>
      </c>
      <c r="AC5045" s="32" t="str">
        <f t="shared" si="1651"/>
        <v>1-1900</v>
      </c>
      <c r="AD5045" s="50">
        <f>IFERROR(VLOOKUP(AC5045,IPC!$E$2:$F$1745,2,0),IPC!$H$1)</f>
        <v>138.32155800000001</v>
      </c>
    </row>
    <row r="5046" spans="10:30" x14ac:dyDescent="0.25">
      <c r="J5046" s="44" t="str">
        <f t="shared" si="1645"/>
        <v/>
      </c>
      <c r="K5046" s="33" t="str">
        <f t="shared" ca="1" si="1649"/>
        <v/>
      </c>
      <c r="L5046" s="108">
        <f t="shared" ca="1" si="1648"/>
        <v>0</v>
      </c>
      <c r="M5046" s="44" t="str">
        <f t="shared" si="1646"/>
        <v/>
      </c>
      <c r="N5046" s="45" t="str">
        <f t="shared" ca="1" si="1650"/>
        <v/>
      </c>
      <c r="O5046" s="108">
        <f t="shared" si="1644"/>
        <v>0</v>
      </c>
      <c r="P5046" s="21" t="e">
        <f t="shared" si="1652"/>
        <v>#N/A</v>
      </c>
      <c r="Q5046" s="21" t="e">
        <f t="shared" si="1653"/>
        <v>#N/A</v>
      </c>
      <c r="R5046" s="21" t="e">
        <f t="shared" si="1654"/>
        <v>#N/A</v>
      </c>
      <c r="S5046" s="21" t="e">
        <f t="shared" si="1655"/>
        <v>#N/A</v>
      </c>
      <c r="T5046" s="29" t="e">
        <f t="shared" si="1647"/>
        <v>#N/A</v>
      </c>
      <c r="U5046" s="34">
        <f t="shared" si="1656"/>
        <v>0</v>
      </c>
      <c r="V5046" s="16">
        <f t="shared" ca="1" si="1640"/>
        <v>44139</v>
      </c>
      <c r="W5046" s="56">
        <f t="shared" ca="1" si="1641"/>
        <v>10</v>
      </c>
      <c r="X5046" s="56">
        <f t="shared" ca="1" si="1642"/>
        <v>2020</v>
      </c>
      <c r="Y5046" s="55" t="str">
        <f t="shared" ca="1" si="1643"/>
        <v>10-2020</v>
      </c>
      <c r="Z5046" s="51">
        <f ca="1">IFERROR(VLOOKUP(Y5046,IPC!$E$2:$F$1745,2,0),IPC!$H$1)</f>
        <v>138.32155800000001</v>
      </c>
      <c r="AA5046" s="48">
        <f t="shared" si="1657"/>
        <v>1</v>
      </c>
      <c r="AB5046" s="48">
        <f t="shared" si="1658"/>
        <v>1900</v>
      </c>
      <c r="AC5046" s="32" t="str">
        <f t="shared" si="1651"/>
        <v>1-1900</v>
      </c>
      <c r="AD5046" s="50">
        <f>IFERROR(VLOOKUP(AC5046,IPC!$E$2:$F$1745,2,0),IPC!$H$1)</f>
        <v>138.32155800000001</v>
      </c>
    </row>
    <row r="5047" spans="10:30" x14ac:dyDescent="0.25">
      <c r="J5047" s="44" t="str">
        <f t="shared" si="1645"/>
        <v/>
      </c>
      <c r="K5047" s="33" t="str">
        <f t="shared" ca="1" si="1649"/>
        <v/>
      </c>
      <c r="L5047" s="108">
        <f t="shared" ca="1" si="1648"/>
        <v>0</v>
      </c>
      <c r="M5047" s="44" t="str">
        <f t="shared" si="1646"/>
        <v/>
      </c>
      <c r="N5047" s="45" t="str">
        <f t="shared" ca="1" si="1650"/>
        <v/>
      </c>
      <c r="O5047" s="108">
        <f t="shared" si="1644"/>
        <v>0</v>
      </c>
      <c r="P5047" s="21" t="e">
        <f t="shared" si="1652"/>
        <v>#N/A</v>
      </c>
      <c r="Q5047" s="21" t="e">
        <f t="shared" si="1653"/>
        <v>#N/A</v>
      </c>
      <c r="R5047" s="21" t="e">
        <f t="shared" si="1654"/>
        <v>#N/A</v>
      </c>
      <c r="S5047" s="21" t="e">
        <f t="shared" si="1655"/>
        <v>#N/A</v>
      </c>
      <c r="T5047" s="29" t="e">
        <f t="shared" si="1647"/>
        <v>#N/A</v>
      </c>
      <c r="U5047" s="34">
        <f t="shared" si="1656"/>
        <v>0</v>
      </c>
      <c r="V5047" s="16">
        <f t="shared" ca="1" si="1640"/>
        <v>44139</v>
      </c>
      <c r="W5047" s="56">
        <f t="shared" ca="1" si="1641"/>
        <v>10</v>
      </c>
      <c r="X5047" s="56">
        <f t="shared" ca="1" si="1642"/>
        <v>2020</v>
      </c>
      <c r="Y5047" s="55" t="str">
        <f t="shared" ca="1" si="1643"/>
        <v>10-2020</v>
      </c>
      <c r="Z5047" s="51">
        <f ca="1">IFERROR(VLOOKUP(Y5047,IPC!$E$2:$F$1745,2,0),IPC!$H$1)</f>
        <v>138.32155800000001</v>
      </c>
      <c r="AA5047" s="48">
        <f t="shared" si="1657"/>
        <v>1</v>
      </c>
      <c r="AB5047" s="48">
        <f t="shared" si="1658"/>
        <v>1900</v>
      </c>
      <c r="AC5047" s="32" t="str">
        <f t="shared" si="1651"/>
        <v>1-1900</v>
      </c>
      <c r="AD5047" s="50">
        <f>IFERROR(VLOOKUP(AC5047,IPC!$E$2:$F$1745,2,0),IPC!$H$1)</f>
        <v>138.32155800000001</v>
      </c>
    </row>
    <row r="5048" spans="10:30" x14ac:dyDescent="0.25">
      <c r="J5048" s="44" t="str">
        <f t="shared" si="1645"/>
        <v/>
      </c>
      <c r="K5048" s="33" t="str">
        <f t="shared" ca="1" si="1649"/>
        <v/>
      </c>
      <c r="L5048" s="108">
        <f t="shared" ca="1" si="1648"/>
        <v>0</v>
      </c>
      <c r="M5048" s="44" t="str">
        <f t="shared" si="1646"/>
        <v/>
      </c>
      <c r="N5048" s="45" t="str">
        <f t="shared" ca="1" si="1650"/>
        <v/>
      </c>
      <c r="O5048" s="108">
        <f t="shared" si="1644"/>
        <v>0</v>
      </c>
      <c r="P5048" s="21" t="e">
        <f t="shared" si="1652"/>
        <v>#N/A</v>
      </c>
      <c r="Q5048" s="21" t="e">
        <f t="shared" si="1653"/>
        <v>#N/A</v>
      </c>
      <c r="R5048" s="21" t="e">
        <f t="shared" si="1654"/>
        <v>#N/A</v>
      </c>
      <c r="S5048" s="21" t="e">
        <f t="shared" si="1655"/>
        <v>#N/A</v>
      </c>
      <c r="T5048" s="29" t="e">
        <f t="shared" si="1647"/>
        <v>#N/A</v>
      </c>
      <c r="U5048" s="34">
        <f t="shared" si="1656"/>
        <v>0</v>
      </c>
      <c r="V5048" s="16">
        <f t="shared" ca="1" si="1640"/>
        <v>44139</v>
      </c>
      <c r="W5048" s="56">
        <f t="shared" ca="1" si="1641"/>
        <v>10</v>
      </c>
      <c r="X5048" s="56">
        <f t="shared" ca="1" si="1642"/>
        <v>2020</v>
      </c>
      <c r="Y5048" s="55" t="str">
        <f t="shared" ca="1" si="1643"/>
        <v>10-2020</v>
      </c>
      <c r="Z5048" s="51">
        <f ca="1">IFERROR(VLOOKUP(Y5048,IPC!$E$2:$F$1745,2,0),IPC!$H$1)</f>
        <v>138.32155800000001</v>
      </c>
      <c r="AA5048" s="48">
        <f t="shared" si="1657"/>
        <v>1</v>
      </c>
      <c r="AB5048" s="48">
        <f t="shared" si="1658"/>
        <v>1900</v>
      </c>
      <c r="AC5048" s="32" t="str">
        <f t="shared" si="1651"/>
        <v>1-1900</v>
      </c>
      <c r="AD5048" s="50">
        <f>IFERROR(VLOOKUP(AC5048,IPC!$E$2:$F$1745,2,0),IPC!$H$1)</f>
        <v>138.32155800000001</v>
      </c>
    </row>
    <row r="5049" spans="10:30" x14ac:dyDescent="0.25">
      <c r="J5049" s="44" t="str">
        <f t="shared" si="1645"/>
        <v/>
      </c>
      <c r="K5049" s="33" t="str">
        <f t="shared" ca="1" si="1649"/>
        <v/>
      </c>
      <c r="L5049" s="108">
        <f t="shared" ca="1" si="1648"/>
        <v>0</v>
      </c>
      <c r="M5049" s="44" t="str">
        <f t="shared" si="1646"/>
        <v/>
      </c>
      <c r="N5049" s="45" t="str">
        <f t="shared" ca="1" si="1650"/>
        <v/>
      </c>
      <c r="O5049" s="108">
        <f t="shared" si="1644"/>
        <v>0</v>
      </c>
      <c r="P5049" s="21" t="e">
        <f t="shared" si="1652"/>
        <v>#N/A</v>
      </c>
      <c r="Q5049" s="21" t="e">
        <f t="shared" si="1653"/>
        <v>#N/A</v>
      </c>
      <c r="R5049" s="21" t="e">
        <f t="shared" si="1654"/>
        <v>#N/A</v>
      </c>
      <c r="S5049" s="21" t="e">
        <f t="shared" si="1655"/>
        <v>#N/A</v>
      </c>
      <c r="T5049" s="29" t="e">
        <f t="shared" si="1647"/>
        <v>#N/A</v>
      </c>
      <c r="U5049" s="34">
        <f t="shared" si="1656"/>
        <v>0</v>
      </c>
      <c r="V5049" s="16">
        <f t="shared" ca="1" si="1640"/>
        <v>44139</v>
      </c>
      <c r="W5049" s="56">
        <f t="shared" ca="1" si="1641"/>
        <v>10</v>
      </c>
      <c r="X5049" s="56">
        <f t="shared" ca="1" si="1642"/>
        <v>2020</v>
      </c>
      <c r="Y5049" s="55" t="str">
        <f t="shared" ca="1" si="1643"/>
        <v>10-2020</v>
      </c>
      <c r="Z5049" s="51">
        <f ca="1">IFERROR(VLOOKUP(Y5049,IPC!$E$2:$F$1745,2,0),IPC!$H$1)</f>
        <v>138.32155800000001</v>
      </c>
      <c r="AA5049" s="48">
        <f t="shared" si="1657"/>
        <v>1</v>
      </c>
      <c r="AB5049" s="48">
        <f t="shared" si="1658"/>
        <v>1900</v>
      </c>
      <c r="AC5049" s="32" t="str">
        <f t="shared" si="1651"/>
        <v>1-1900</v>
      </c>
      <c r="AD5049" s="50">
        <f>IFERROR(VLOOKUP(AC5049,IPC!$E$2:$F$1745,2,0),IPC!$H$1)</f>
        <v>138.32155800000001</v>
      </c>
    </row>
    <row r="5050" spans="10:30" x14ac:dyDescent="0.25">
      <c r="J5050" s="44" t="str">
        <f t="shared" si="1645"/>
        <v/>
      </c>
      <c r="K5050" s="33" t="str">
        <f t="shared" ca="1" si="1649"/>
        <v/>
      </c>
      <c r="L5050" s="108">
        <f t="shared" ca="1" si="1648"/>
        <v>0</v>
      </c>
      <c r="M5050" s="44" t="str">
        <f t="shared" si="1646"/>
        <v/>
      </c>
      <c r="N5050" s="45" t="str">
        <f t="shared" ca="1" si="1650"/>
        <v/>
      </c>
      <c r="O5050" s="108">
        <f t="shared" si="1644"/>
        <v>0</v>
      </c>
      <c r="P5050" s="21" t="e">
        <f t="shared" si="1652"/>
        <v>#N/A</v>
      </c>
      <c r="Q5050" s="21" t="e">
        <f t="shared" si="1653"/>
        <v>#N/A</v>
      </c>
      <c r="R5050" s="21" t="e">
        <f t="shared" si="1654"/>
        <v>#N/A</v>
      </c>
      <c r="S5050" s="21" t="e">
        <f t="shared" si="1655"/>
        <v>#N/A</v>
      </c>
      <c r="T5050" s="29" t="e">
        <f t="shared" si="1647"/>
        <v>#N/A</v>
      </c>
      <c r="U5050" s="34">
        <f t="shared" si="1656"/>
        <v>0</v>
      </c>
      <c r="V5050" s="16">
        <f t="shared" ref="V5050:V5113" ca="1" si="1659">+TODAY()</f>
        <v>44139</v>
      </c>
      <c r="W5050" s="56">
        <f t="shared" ref="W5050:W5113" ca="1" si="1660">+MONTH(V5050)-1</f>
        <v>10</v>
      </c>
      <c r="X5050" s="56">
        <f t="shared" ref="X5050:X5113" ca="1" si="1661">+YEAR(V5050)</f>
        <v>2020</v>
      </c>
      <c r="Y5050" s="55" t="str">
        <f t="shared" ref="Y5050:Y5113" ca="1" si="1662">+W5050&amp;"-"&amp;X5050</f>
        <v>10-2020</v>
      </c>
      <c r="Z5050" s="51">
        <f ca="1">IFERROR(VLOOKUP(Y5050,IPC!$E$2:$F$1745,2,0),IPC!$H$1)</f>
        <v>138.32155800000001</v>
      </c>
      <c r="AA5050" s="48">
        <f t="shared" si="1657"/>
        <v>1</v>
      </c>
      <c r="AB5050" s="48">
        <f t="shared" si="1658"/>
        <v>1900</v>
      </c>
      <c r="AC5050" s="32" t="str">
        <f t="shared" si="1651"/>
        <v>1-1900</v>
      </c>
      <c r="AD5050" s="50">
        <f>IFERROR(VLOOKUP(AC5050,IPC!$E$2:$F$1745,2,0),IPC!$H$1)</f>
        <v>138.32155800000001</v>
      </c>
    </row>
    <row r="5051" spans="10:30" x14ac:dyDescent="0.25">
      <c r="J5051" s="44" t="str">
        <f t="shared" si="1645"/>
        <v/>
      </c>
      <c r="K5051" s="33" t="str">
        <f t="shared" ca="1" si="1649"/>
        <v/>
      </c>
      <c r="L5051" s="108">
        <f t="shared" ca="1" si="1648"/>
        <v>0</v>
      </c>
      <c r="M5051" s="44" t="str">
        <f t="shared" si="1646"/>
        <v/>
      </c>
      <c r="N5051" s="45" t="str">
        <f t="shared" ca="1" si="1650"/>
        <v/>
      </c>
      <c r="O5051" s="108">
        <f t="shared" si="1644"/>
        <v>0</v>
      </c>
      <c r="P5051" s="21" t="e">
        <f t="shared" si="1652"/>
        <v>#N/A</v>
      </c>
      <c r="Q5051" s="21" t="e">
        <f t="shared" si="1653"/>
        <v>#N/A</v>
      </c>
      <c r="R5051" s="21" t="e">
        <f t="shared" si="1654"/>
        <v>#N/A</v>
      </c>
      <c r="S5051" s="21" t="e">
        <f t="shared" si="1655"/>
        <v>#N/A</v>
      </c>
      <c r="T5051" s="29" t="e">
        <f t="shared" si="1647"/>
        <v>#N/A</v>
      </c>
      <c r="U5051" s="34">
        <f t="shared" si="1656"/>
        <v>0</v>
      </c>
      <c r="V5051" s="16">
        <f t="shared" ca="1" si="1659"/>
        <v>44139</v>
      </c>
      <c r="W5051" s="56">
        <f t="shared" ca="1" si="1660"/>
        <v>10</v>
      </c>
      <c r="X5051" s="56">
        <f t="shared" ca="1" si="1661"/>
        <v>2020</v>
      </c>
      <c r="Y5051" s="55" t="str">
        <f t="shared" ca="1" si="1662"/>
        <v>10-2020</v>
      </c>
      <c r="Z5051" s="51">
        <f ca="1">IFERROR(VLOOKUP(Y5051,IPC!$E$2:$F$1745,2,0),IPC!$H$1)</f>
        <v>138.32155800000001</v>
      </c>
      <c r="AA5051" s="48">
        <f t="shared" si="1657"/>
        <v>1</v>
      </c>
      <c r="AB5051" s="48">
        <f t="shared" si="1658"/>
        <v>1900</v>
      </c>
      <c r="AC5051" s="32" t="str">
        <f t="shared" si="1651"/>
        <v>1-1900</v>
      </c>
      <c r="AD5051" s="50">
        <f>IFERROR(VLOOKUP(AC5051,IPC!$E$2:$F$1745,2,0),IPC!$H$1)</f>
        <v>138.32155800000001</v>
      </c>
    </row>
    <row r="5052" spans="10:30" x14ac:dyDescent="0.25">
      <c r="J5052" s="44" t="str">
        <f t="shared" si="1645"/>
        <v/>
      </c>
      <c r="K5052" s="33" t="str">
        <f t="shared" ca="1" si="1649"/>
        <v/>
      </c>
      <c r="L5052" s="108">
        <f t="shared" ca="1" si="1648"/>
        <v>0</v>
      </c>
      <c r="M5052" s="44" t="str">
        <f t="shared" si="1646"/>
        <v/>
      </c>
      <c r="N5052" s="45" t="str">
        <f t="shared" ca="1" si="1650"/>
        <v/>
      </c>
      <c r="O5052" s="108">
        <f t="shared" si="1644"/>
        <v>0</v>
      </c>
      <c r="P5052" s="21" t="e">
        <f t="shared" si="1652"/>
        <v>#N/A</v>
      </c>
      <c r="Q5052" s="21" t="e">
        <f t="shared" si="1653"/>
        <v>#N/A</v>
      </c>
      <c r="R5052" s="21" t="e">
        <f t="shared" si="1654"/>
        <v>#N/A</v>
      </c>
      <c r="S5052" s="21" t="e">
        <f t="shared" si="1655"/>
        <v>#N/A</v>
      </c>
      <c r="T5052" s="29" t="e">
        <f t="shared" si="1647"/>
        <v>#N/A</v>
      </c>
      <c r="U5052" s="34">
        <f t="shared" si="1656"/>
        <v>0</v>
      </c>
      <c r="V5052" s="16">
        <f t="shared" ca="1" si="1659"/>
        <v>44139</v>
      </c>
      <c r="W5052" s="56">
        <f t="shared" ca="1" si="1660"/>
        <v>10</v>
      </c>
      <c r="X5052" s="56">
        <f t="shared" ca="1" si="1661"/>
        <v>2020</v>
      </c>
      <c r="Y5052" s="55" t="str">
        <f t="shared" ca="1" si="1662"/>
        <v>10-2020</v>
      </c>
      <c r="Z5052" s="51">
        <f ca="1">IFERROR(VLOOKUP(Y5052,IPC!$E$2:$F$1745,2,0),IPC!$H$1)</f>
        <v>138.32155800000001</v>
      </c>
      <c r="AA5052" s="48">
        <f t="shared" si="1657"/>
        <v>1</v>
      </c>
      <c r="AB5052" s="48">
        <f t="shared" si="1658"/>
        <v>1900</v>
      </c>
      <c r="AC5052" s="32" t="str">
        <f t="shared" si="1651"/>
        <v>1-1900</v>
      </c>
      <c r="AD5052" s="50">
        <f>IFERROR(VLOOKUP(AC5052,IPC!$E$2:$F$1745,2,0),IPC!$H$1)</f>
        <v>138.32155800000001</v>
      </c>
    </row>
    <row r="5053" spans="10:30" x14ac:dyDescent="0.25">
      <c r="J5053" s="44" t="str">
        <f t="shared" si="1645"/>
        <v/>
      </c>
      <c r="K5053" s="33" t="str">
        <f t="shared" ca="1" si="1649"/>
        <v/>
      </c>
      <c r="L5053" s="108">
        <f t="shared" ca="1" si="1648"/>
        <v>0</v>
      </c>
      <c r="M5053" s="44" t="str">
        <f t="shared" si="1646"/>
        <v/>
      </c>
      <c r="N5053" s="45" t="str">
        <f t="shared" ca="1" si="1650"/>
        <v/>
      </c>
      <c r="O5053" s="108">
        <f t="shared" si="1644"/>
        <v>0</v>
      </c>
      <c r="P5053" s="21" t="e">
        <f t="shared" si="1652"/>
        <v>#N/A</v>
      </c>
      <c r="Q5053" s="21" t="e">
        <f t="shared" si="1653"/>
        <v>#N/A</v>
      </c>
      <c r="R5053" s="21" t="e">
        <f t="shared" si="1654"/>
        <v>#N/A</v>
      </c>
      <c r="S5053" s="21" t="e">
        <f t="shared" si="1655"/>
        <v>#N/A</v>
      </c>
      <c r="T5053" s="29" t="e">
        <f t="shared" si="1647"/>
        <v>#N/A</v>
      </c>
      <c r="U5053" s="34">
        <f t="shared" si="1656"/>
        <v>0</v>
      </c>
      <c r="V5053" s="16">
        <f t="shared" ca="1" si="1659"/>
        <v>44139</v>
      </c>
      <c r="W5053" s="56">
        <f t="shared" ca="1" si="1660"/>
        <v>10</v>
      </c>
      <c r="X5053" s="56">
        <f t="shared" ca="1" si="1661"/>
        <v>2020</v>
      </c>
      <c r="Y5053" s="55" t="str">
        <f t="shared" ca="1" si="1662"/>
        <v>10-2020</v>
      </c>
      <c r="Z5053" s="51">
        <f ca="1">IFERROR(VLOOKUP(Y5053,IPC!$E$2:$F$1745,2,0),IPC!$H$1)</f>
        <v>138.32155800000001</v>
      </c>
      <c r="AA5053" s="48">
        <f t="shared" si="1657"/>
        <v>1</v>
      </c>
      <c r="AB5053" s="48">
        <f t="shared" si="1658"/>
        <v>1900</v>
      </c>
      <c r="AC5053" s="32" t="str">
        <f t="shared" si="1651"/>
        <v>1-1900</v>
      </c>
      <c r="AD5053" s="50">
        <f>IFERROR(VLOOKUP(AC5053,IPC!$E$2:$F$1745,2,0),IPC!$H$1)</f>
        <v>138.32155800000001</v>
      </c>
    </row>
    <row r="5054" spans="10:30" x14ac:dyDescent="0.25">
      <c r="J5054" s="44" t="str">
        <f t="shared" si="1645"/>
        <v/>
      </c>
      <c r="K5054" s="33" t="str">
        <f t="shared" ca="1" si="1649"/>
        <v/>
      </c>
      <c r="L5054" s="108">
        <f t="shared" ca="1" si="1648"/>
        <v>0</v>
      </c>
      <c r="M5054" s="44" t="str">
        <f t="shared" si="1646"/>
        <v/>
      </c>
      <c r="N5054" s="45" t="str">
        <f t="shared" ca="1" si="1650"/>
        <v/>
      </c>
      <c r="O5054" s="108">
        <f t="shared" si="1644"/>
        <v>0</v>
      </c>
      <c r="P5054" s="21" t="e">
        <f t="shared" si="1652"/>
        <v>#N/A</v>
      </c>
      <c r="Q5054" s="21" t="e">
        <f t="shared" si="1653"/>
        <v>#N/A</v>
      </c>
      <c r="R5054" s="21" t="e">
        <f t="shared" si="1654"/>
        <v>#N/A</v>
      </c>
      <c r="S5054" s="21" t="e">
        <f t="shared" si="1655"/>
        <v>#N/A</v>
      </c>
      <c r="T5054" s="29" t="e">
        <f t="shared" si="1647"/>
        <v>#N/A</v>
      </c>
      <c r="U5054" s="34">
        <f t="shared" si="1656"/>
        <v>0</v>
      </c>
      <c r="V5054" s="16">
        <f t="shared" ca="1" si="1659"/>
        <v>44139</v>
      </c>
      <c r="W5054" s="56">
        <f t="shared" ca="1" si="1660"/>
        <v>10</v>
      </c>
      <c r="X5054" s="56">
        <f t="shared" ca="1" si="1661"/>
        <v>2020</v>
      </c>
      <c r="Y5054" s="55" t="str">
        <f t="shared" ca="1" si="1662"/>
        <v>10-2020</v>
      </c>
      <c r="Z5054" s="51">
        <f ca="1">IFERROR(VLOOKUP(Y5054,IPC!$E$2:$F$1745,2,0),IPC!$H$1)</f>
        <v>138.32155800000001</v>
      </c>
      <c r="AA5054" s="48">
        <f t="shared" si="1657"/>
        <v>1</v>
      </c>
      <c r="AB5054" s="48">
        <f t="shared" si="1658"/>
        <v>1900</v>
      </c>
      <c r="AC5054" s="32" t="str">
        <f t="shared" si="1651"/>
        <v>1-1900</v>
      </c>
      <c r="AD5054" s="50">
        <f>IFERROR(VLOOKUP(AC5054,IPC!$E$2:$F$1745,2,0),IPC!$H$1)</f>
        <v>138.32155800000001</v>
      </c>
    </row>
    <row r="5055" spans="10:30" x14ac:dyDescent="0.25">
      <c r="J5055" s="44" t="str">
        <f t="shared" si="1645"/>
        <v/>
      </c>
      <c r="K5055" s="33" t="str">
        <f t="shared" ca="1" si="1649"/>
        <v/>
      </c>
      <c r="L5055" s="108">
        <f t="shared" ca="1" si="1648"/>
        <v>0</v>
      </c>
      <c r="M5055" s="44" t="str">
        <f t="shared" si="1646"/>
        <v/>
      </c>
      <c r="N5055" s="45" t="str">
        <f t="shared" ca="1" si="1650"/>
        <v/>
      </c>
      <c r="O5055" s="108">
        <f t="shared" si="1644"/>
        <v>0</v>
      </c>
      <c r="P5055" s="21" t="e">
        <f t="shared" si="1652"/>
        <v>#N/A</v>
      </c>
      <c r="Q5055" s="21" t="e">
        <f t="shared" si="1653"/>
        <v>#N/A</v>
      </c>
      <c r="R5055" s="21" t="e">
        <f t="shared" si="1654"/>
        <v>#N/A</v>
      </c>
      <c r="S5055" s="21" t="e">
        <f t="shared" si="1655"/>
        <v>#N/A</v>
      </c>
      <c r="T5055" s="29" t="e">
        <f t="shared" si="1647"/>
        <v>#N/A</v>
      </c>
      <c r="U5055" s="34">
        <f t="shared" si="1656"/>
        <v>0</v>
      </c>
      <c r="V5055" s="16">
        <f t="shared" ca="1" si="1659"/>
        <v>44139</v>
      </c>
      <c r="W5055" s="56">
        <f t="shared" ca="1" si="1660"/>
        <v>10</v>
      </c>
      <c r="X5055" s="56">
        <f t="shared" ca="1" si="1661"/>
        <v>2020</v>
      </c>
      <c r="Y5055" s="55" t="str">
        <f t="shared" ca="1" si="1662"/>
        <v>10-2020</v>
      </c>
      <c r="Z5055" s="51">
        <f ca="1">IFERROR(VLOOKUP(Y5055,IPC!$E$2:$F$1745,2,0),IPC!$H$1)</f>
        <v>138.32155800000001</v>
      </c>
      <c r="AA5055" s="48">
        <f t="shared" si="1657"/>
        <v>1</v>
      </c>
      <c r="AB5055" s="48">
        <f t="shared" si="1658"/>
        <v>1900</v>
      </c>
      <c r="AC5055" s="32" t="str">
        <f t="shared" si="1651"/>
        <v>1-1900</v>
      </c>
      <c r="AD5055" s="50">
        <f>IFERROR(VLOOKUP(AC5055,IPC!$E$2:$F$1745,2,0),IPC!$H$1)</f>
        <v>138.32155800000001</v>
      </c>
    </row>
    <row r="5056" spans="10:30" x14ac:dyDescent="0.25">
      <c r="J5056" s="44" t="str">
        <f t="shared" si="1645"/>
        <v/>
      </c>
      <c r="K5056" s="33" t="str">
        <f t="shared" ca="1" si="1649"/>
        <v/>
      </c>
      <c r="L5056" s="108">
        <f t="shared" ca="1" si="1648"/>
        <v>0</v>
      </c>
      <c r="M5056" s="44" t="str">
        <f t="shared" si="1646"/>
        <v/>
      </c>
      <c r="N5056" s="45" t="str">
        <f t="shared" ca="1" si="1650"/>
        <v/>
      </c>
      <c r="O5056" s="108">
        <f t="shared" si="1644"/>
        <v>0</v>
      </c>
      <c r="P5056" s="21" t="e">
        <f t="shared" si="1652"/>
        <v>#N/A</v>
      </c>
      <c r="Q5056" s="21" t="e">
        <f t="shared" si="1653"/>
        <v>#N/A</v>
      </c>
      <c r="R5056" s="21" t="e">
        <f t="shared" si="1654"/>
        <v>#N/A</v>
      </c>
      <c r="S5056" s="21" t="e">
        <f t="shared" si="1655"/>
        <v>#N/A</v>
      </c>
      <c r="T5056" s="29" t="e">
        <f t="shared" si="1647"/>
        <v>#N/A</v>
      </c>
      <c r="U5056" s="34">
        <f t="shared" si="1656"/>
        <v>0</v>
      </c>
      <c r="V5056" s="16">
        <f t="shared" ca="1" si="1659"/>
        <v>44139</v>
      </c>
      <c r="W5056" s="56">
        <f t="shared" ca="1" si="1660"/>
        <v>10</v>
      </c>
      <c r="X5056" s="56">
        <f t="shared" ca="1" si="1661"/>
        <v>2020</v>
      </c>
      <c r="Y5056" s="55" t="str">
        <f t="shared" ca="1" si="1662"/>
        <v>10-2020</v>
      </c>
      <c r="Z5056" s="51">
        <f ca="1">IFERROR(VLOOKUP(Y5056,IPC!$E$2:$F$1745,2,0),IPC!$H$1)</f>
        <v>138.32155800000001</v>
      </c>
      <c r="AA5056" s="48">
        <f t="shared" si="1657"/>
        <v>1</v>
      </c>
      <c r="AB5056" s="48">
        <f t="shared" si="1658"/>
        <v>1900</v>
      </c>
      <c r="AC5056" s="32" t="str">
        <f t="shared" si="1651"/>
        <v>1-1900</v>
      </c>
      <c r="AD5056" s="50">
        <f>IFERROR(VLOOKUP(AC5056,IPC!$E$2:$F$1745,2,0),IPC!$H$1)</f>
        <v>138.32155800000001</v>
      </c>
    </row>
    <row r="5057" spans="10:30" x14ac:dyDescent="0.25">
      <c r="J5057" s="44" t="str">
        <f t="shared" si="1645"/>
        <v/>
      </c>
      <c r="K5057" s="33" t="str">
        <f t="shared" ca="1" si="1649"/>
        <v/>
      </c>
      <c r="L5057" s="108">
        <f t="shared" ca="1" si="1648"/>
        <v>0</v>
      </c>
      <c r="M5057" s="44" t="str">
        <f t="shared" si="1646"/>
        <v/>
      </c>
      <c r="N5057" s="45" t="str">
        <f t="shared" ca="1" si="1650"/>
        <v/>
      </c>
      <c r="O5057" s="108">
        <f t="shared" si="1644"/>
        <v>0</v>
      </c>
      <c r="P5057" s="21" t="e">
        <f t="shared" si="1652"/>
        <v>#N/A</v>
      </c>
      <c r="Q5057" s="21" t="e">
        <f t="shared" si="1653"/>
        <v>#N/A</v>
      </c>
      <c r="R5057" s="21" t="e">
        <f t="shared" si="1654"/>
        <v>#N/A</v>
      </c>
      <c r="S5057" s="21" t="e">
        <f t="shared" si="1655"/>
        <v>#N/A</v>
      </c>
      <c r="T5057" s="29" t="e">
        <f t="shared" si="1647"/>
        <v>#N/A</v>
      </c>
      <c r="U5057" s="34">
        <f t="shared" si="1656"/>
        <v>0</v>
      </c>
      <c r="V5057" s="16">
        <f t="shared" ca="1" si="1659"/>
        <v>44139</v>
      </c>
      <c r="W5057" s="56">
        <f t="shared" ca="1" si="1660"/>
        <v>10</v>
      </c>
      <c r="X5057" s="56">
        <f t="shared" ca="1" si="1661"/>
        <v>2020</v>
      </c>
      <c r="Y5057" s="55" t="str">
        <f t="shared" ca="1" si="1662"/>
        <v>10-2020</v>
      </c>
      <c r="Z5057" s="51">
        <f ca="1">IFERROR(VLOOKUP(Y5057,IPC!$E$2:$F$1745,2,0),IPC!$H$1)</f>
        <v>138.32155800000001</v>
      </c>
      <c r="AA5057" s="48">
        <f t="shared" si="1657"/>
        <v>1</v>
      </c>
      <c r="AB5057" s="48">
        <f t="shared" si="1658"/>
        <v>1900</v>
      </c>
      <c r="AC5057" s="32" t="str">
        <f t="shared" si="1651"/>
        <v>1-1900</v>
      </c>
      <c r="AD5057" s="50">
        <f>IFERROR(VLOOKUP(AC5057,IPC!$E$2:$F$1745,2,0),IPC!$H$1)</f>
        <v>138.32155800000001</v>
      </c>
    </row>
    <row r="5058" spans="10:30" x14ac:dyDescent="0.25">
      <c r="J5058" s="44" t="str">
        <f t="shared" si="1645"/>
        <v/>
      </c>
      <c r="K5058" s="33" t="str">
        <f t="shared" ca="1" si="1649"/>
        <v/>
      </c>
      <c r="L5058" s="108">
        <f t="shared" ca="1" si="1648"/>
        <v>0</v>
      </c>
      <c r="M5058" s="44" t="str">
        <f t="shared" si="1646"/>
        <v/>
      </c>
      <c r="N5058" s="45" t="str">
        <f t="shared" ca="1" si="1650"/>
        <v/>
      </c>
      <c r="O5058" s="108">
        <f t="shared" si="1644"/>
        <v>0</v>
      </c>
      <c r="P5058" s="21" t="e">
        <f t="shared" si="1652"/>
        <v>#N/A</v>
      </c>
      <c r="Q5058" s="21" t="e">
        <f t="shared" si="1653"/>
        <v>#N/A</v>
      </c>
      <c r="R5058" s="21" t="e">
        <f t="shared" si="1654"/>
        <v>#N/A</v>
      </c>
      <c r="S5058" s="21" t="e">
        <f t="shared" si="1655"/>
        <v>#N/A</v>
      </c>
      <c r="T5058" s="29" t="e">
        <f t="shared" si="1647"/>
        <v>#N/A</v>
      </c>
      <c r="U5058" s="34">
        <f t="shared" si="1656"/>
        <v>0</v>
      </c>
      <c r="V5058" s="16">
        <f t="shared" ca="1" si="1659"/>
        <v>44139</v>
      </c>
      <c r="W5058" s="56">
        <f t="shared" ca="1" si="1660"/>
        <v>10</v>
      </c>
      <c r="X5058" s="56">
        <f t="shared" ca="1" si="1661"/>
        <v>2020</v>
      </c>
      <c r="Y5058" s="55" t="str">
        <f t="shared" ca="1" si="1662"/>
        <v>10-2020</v>
      </c>
      <c r="Z5058" s="51">
        <f ca="1">IFERROR(VLOOKUP(Y5058,IPC!$E$2:$F$1745,2,0),IPC!$H$1)</f>
        <v>138.32155800000001</v>
      </c>
      <c r="AA5058" s="48">
        <f t="shared" si="1657"/>
        <v>1</v>
      </c>
      <c r="AB5058" s="48">
        <f t="shared" si="1658"/>
        <v>1900</v>
      </c>
      <c r="AC5058" s="32" t="str">
        <f t="shared" si="1651"/>
        <v>1-1900</v>
      </c>
      <c r="AD5058" s="50">
        <f>IFERROR(VLOOKUP(AC5058,IPC!$E$2:$F$1745,2,0),IPC!$H$1)</f>
        <v>138.32155800000001</v>
      </c>
    </row>
    <row r="5059" spans="10:30" x14ac:dyDescent="0.25">
      <c r="J5059" s="44" t="str">
        <f t="shared" si="1645"/>
        <v/>
      </c>
      <c r="K5059" s="33" t="str">
        <f t="shared" ca="1" si="1649"/>
        <v/>
      </c>
      <c r="L5059" s="108">
        <f t="shared" ca="1" si="1648"/>
        <v>0</v>
      </c>
      <c r="M5059" s="44" t="str">
        <f t="shared" si="1646"/>
        <v/>
      </c>
      <c r="N5059" s="45" t="str">
        <f t="shared" ca="1" si="1650"/>
        <v/>
      </c>
      <c r="O5059" s="108">
        <f t="shared" si="1644"/>
        <v>0</v>
      </c>
      <c r="P5059" s="21" t="e">
        <f t="shared" si="1652"/>
        <v>#N/A</v>
      </c>
      <c r="Q5059" s="21" t="e">
        <f t="shared" si="1653"/>
        <v>#N/A</v>
      </c>
      <c r="R5059" s="21" t="e">
        <f t="shared" si="1654"/>
        <v>#N/A</v>
      </c>
      <c r="S5059" s="21" t="e">
        <f t="shared" si="1655"/>
        <v>#N/A</v>
      </c>
      <c r="T5059" s="29" t="e">
        <f t="shared" si="1647"/>
        <v>#N/A</v>
      </c>
      <c r="U5059" s="34">
        <f t="shared" si="1656"/>
        <v>0</v>
      </c>
      <c r="V5059" s="16">
        <f t="shared" ca="1" si="1659"/>
        <v>44139</v>
      </c>
      <c r="W5059" s="56">
        <f t="shared" ca="1" si="1660"/>
        <v>10</v>
      </c>
      <c r="X5059" s="56">
        <f t="shared" ca="1" si="1661"/>
        <v>2020</v>
      </c>
      <c r="Y5059" s="55" t="str">
        <f t="shared" ca="1" si="1662"/>
        <v>10-2020</v>
      </c>
      <c r="Z5059" s="51">
        <f ca="1">IFERROR(VLOOKUP(Y5059,IPC!$E$2:$F$1745,2,0),IPC!$H$1)</f>
        <v>138.32155800000001</v>
      </c>
      <c r="AA5059" s="48">
        <f t="shared" si="1657"/>
        <v>1</v>
      </c>
      <c r="AB5059" s="48">
        <f t="shared" si="1658"/>
        <v>1900</v>
      </c>
      <c r="AC5059" s="32" t="str">
        <f t="shared" si="1651"/>
        <v>1-1900</v>
      </c>
      <c r="AD5059" s="50">
        <f>IFERROR(VLOOKUP(AC5059,IPC!$E$2:$F$1745,2,0),IPC!$H$1)</f>
        <v>138.32155800000001</v>
      </c>
    </row>
    <row r="5060" spans="10:30" x14ac:dyDescent="0.25">
      <c r="J5060" s="44" t="str">
        <f t="shared" si="1645"/>
        <v/>
      </c>
      <c r="K5060" s="33" t="str">
        <f t="shared" ca="1" si="1649"/>
        <v/>
      </c>
      <c r="L5060" s="108">
        <f t="shared" ca="1" si="1648"/>
        <v>0</v>
      </c>
      <c r="M5060" s="44" t="str">
        <f t="shared" si="1646"/>
        <v/>
      </c>
      <c r="N5060" s="45" t="str">
        <f t="shared" ca="1" si="1650"/>
        <v/>
      </c>
      <c r="O5060" s="108">
        <f t="shared" si="1644"/>
        <v>0</v>
      </c>
      <c r="P5060" s="21" t="e">
        <f t="shared" si="1652"/>
        <v>#N/A</v>
      </c>
      <c r="Q5060" s="21" t="e">
        <f t="shared" si="1653"/>
        <v>#N/A</v>
      </c>
      <c r="R5060" s="21" t="e">
        <f t="shared" si="1654"/>
        <v>#N/A</v>
      </c>
      <c r="S5060" s="21" t="e">
        <f t="shared" si="1655"/>
        <v>#N/A</v>
      </c>
      <c r="T5060" s="29" t="e">
        <f t="shared" si="1647"/>
        <v>#N/A</v>
      </c>
      <c r="U5060" s="34">
        <f t="shared" si="1656"/>
        <v>0</v>
      </c>
      <c r="V5060" s="16">
        <f t="shared" ca="1" si="1659"/>
        <v>44139</v>
      </c>
      <c r="W5060" s="56">
        <f t="shared" ca="1" si="1660"/>
        <v>10</v>
      </c>
      <c r="X5060" s="56">
        <f t="shared" ca="1" si="1661"/>
        <v>2020</v>
      </c>
      <c r="Y5060" s="55" t="str">
        <f t="shared" ca="1" si="1662"/>
        <v>10-2020</v>
      </c>
      <c r="Z5060" s="51">
        <f ca="1">IFERROR(VLOOKUP(Y5060,IPC!$E$2:$F$1745,2,0),IPC!$H$1)</f>
        <v>138.32155800000001</v>
      </c>
      <c r="AA5060" s="48">
        <f t="shared" si="1657"/>
        <v>1</v>
      </c>
      <c r="AB5060" s="48">
        <f t="shared" si="1658"/>
        <v>1900</v>
      </c>
      <c r="AC5060" s="32" t="str">
        <f t="shared" si="1651"/>
        <v>1-1900</v>
      </c>
      <c r="AD5060" s="50">
        <f>IFERROR(VLOOKUP(AC5060,IPC!$E$2:$F$1745,2,0),IPC!$H$1)</f>
        <v>138.32155800000001</v>
      </c>
    </row>
    <row r="5061" spans="10:30" x14ac:dyDescent="0.25">
      <c r="J5061" s="44" t="str">
        <f t="shared" si="1645"/>
        <v/>
      </c>
      <c r="K5061" s="33" t="str">
        <f t="shared" ca="1" si="1649"/>
        <v/>
      </c>
      <c r="L5061" s="108">
        <f t="shared" ca="1" si="1648"/>
        <v>0</v>
      </c>
      <c r="M5061" s="44" t="str">
        <f t="shared" si="1646"/>
        <v/>
      </c>
      <c r="N5061" s="45" t="str">
        <f t="shared" ca="1" si="1650"/>
        <v/>
      </c>
      <c r="O5061" s="108">
        <f t="shared" si="1644"/>
        <v>0</v>
      </c>
      <c r="P5061" s="21" t="e">
        <f t="shared" si="1652"/>
        <v>#N/A</v>
      </c>
      <c r="Q5061" s="21" t="e">
        <f t="shared" si="1653"/>
        <v>#N/A</v>
      </c>
      <c r="R5061" s="21" t="e">
        <f t="shared" si="1654"/>
        <v>#N/A</v>
      </c>
      <c r="S5061" s="21" t="e">
        <f t="shared" si="1655"/>
        <v>#N/A</v>
      </c>
      <c r="T5061" s="29" t="e">
        <f t="shared" si="1647"/>
        <v>#N/A</v>
      </c>
      <c r="U5061" s="34">
        <f t="shared" si="1656"/>
        <v>0</v>
      </c>
      <c r="V5061" s="16">
        <f t="shared" ca="1" si="1659"/>
        <v>44139</v>
      </c>
      <c r="W5061" s="56">
        <f t="shared" ca="1" si="1660"/>
        <v>10</v>
      </c>
      <c r="X5061" s="56">
        <f t="shared" ca="1" si="1661"/>
        <v>2020</v>
      </c>
      <c r="Y5061" s="55" t="str">
        <f t="shared" ca="1" si="1662"/>
        <v>10-2020</v>
      </c>
      <c r="Z5061" s="51">
        <f ca="1">IFERROR(VLOOKUP(Y5061,IPC!$E$2:$F$1745,2,0),IPC!$H$1)</f>
        <v>138.32155800000001</v>
      </c>
      <c r="AA5061" s="48">
        <f t="shared" si="1657"/>
        <v>1</v>
      </c>
      <c r="AB5061" s="48">
        <f t="shared" si="1658"/>
        <v>1900</v>
      </c>
      <c r="AC5061" s="32" t="str">
        <f t="shared" si="1651"/>
        <v>1-1900</v>
      </c>
      <c r="AD5061" s="50">
        <f>IFERROR(VLOOKUP(AC5061,IPC!$E$2:$F$1745,2,0),IPC!$H$1)</f>
        <v>138.32155800000001</v>
      </c>
    </row>
    <row r="5062" spans="10:30" x14ac:dyDescent="0.25">
      <c r="J5062" s="44" t="str">
        <f t="shared" si="1645"/>
        <v/>
      </c>
      <c r="K5062" s="33" t="str">
        <f t="shared" ca="1" si="1649"/>
        <v/>
      </c>
      <c r="L5062" s="108">
        <f t="shared" ca="1" si="1648"/>
        <v>0</v>
      </c>
      <c r="M5062" s="44" t="str">
        <f t="shared" si="1646"/>
        <v/>
      </c>
      <c r="N5062" s="45" t="str">
        <f t="shared" ca="1" si="1650"/>
        <v/>
      </c>
      <c r="O5062" s="108">
        <f t="shared" si="1644"/>
        <v>0</v>
      </c>
      <c r="P5062" s="21" t="e">
        <f t="shared" si="1652"/>
        <v>#N/A</v>
      </c>
      <c r="Q5062" s="21" t="e">
        <f t="shared" si="1653"/>
        <v>#N/A</v>
      </c>
      <c r="R5062" s="21" t="e">
        <f t="shared" si="1654"/>
        <v>#N/A</v>
      </c>
      <c r="S5062" s="21" t="e">
        <f t="shared" si="1655"/>
        <v>#N/A</v>
      </c>
      <c r="T5062" s="29" t="e">
        <f t="shared" si="1647"/>
        <v>#N/A</v>
      </c>
      <c r="U5062" s="34">
        <f t="shared" si="1656"/>
        <v>0</v>
      </c>
      <c r="V5062" s="16">
        <f t="shared" ca="1" si="1659"/>
        <v>44139</v>
      </c>
      <c r="W5062" s="56">
        <f t="shared" ca="1" si="1660"/>
        <v>10</v>
      </c>
      <c r="X5062" s="56">
        <f t="shared" ca="1" si="1661"/>
        <v>2020</v>
      </c>
      <c r="Y5062" s="55" t="str">
        <f t="shared" ca="1" si="1662"/>
        <v>10-2020</v>
      </c>
      <c r="Z5062" s="51">
        <f ca="1">IFERROR(VLOOKUP(Y5062,IPC!$E$2:$F$1745,2,0),IPC!$H$1)</f>
        <v>138.32155800000001</v>
      </c>
      <c r="AA5062" s="48">
        <f t="shared" si="1657"/>
        <v>1</v>
      </c>
      <c r="AB5062" s="48">
        <f t="shared" si="1658"/>
        <v>1900</v>
      </c>
      <c r="AC5062" s="32" t="str">
        <f t="shared" si="1651"/>
        <v>1-1900</v>
      </c>
      <c r="AD5062" s="50">
        <f>IFERROR(VLOOKUP(AC5062,IPC!$E$2:$F$1745,2,0),IPC!$H$1)</f>
        <v>138.32155800000001</v>
      </c>
    </row>
    <row r="5063" spans="10:30" x14ac:dyDescent="0.25">
      <c r="J5063" s="44" t="str">
        <f t="shared" si="1645"/>
        <v/>
      </c>
      <c r="K5063" s="33" t="str">
        <f t="shared" ca="1" si="1649"/>
        <v/>
      </c>
      <c r="L5063" s="108">
        <f t="shared" ca="1" si="1648"/>
        <v>0</v>
      </c>
      <c r="M5063" s="44" t="str">
        <f t="shared" si="1646"/>
        <v/>
      </c>
      <c r="N5063" s="45" t="str">
        <f t="shared" ca="1" si="1650"/>
        <v/>
      </c>
      <c r="O5063" s="108">
        <f t="shared" si="1644"/>
        <v>0</v>
      </c>
      <c r="P5063" s="21" t="e">
        <f t="shared" si="1652"/>
        <v>#N/A</v>
      </c>
      <c r="Q5063" s="21" t="e">
        <f t="shared" si="1653"/>
        <v>#N/A</v>
      </c>
      <c r="R5063" s="21" t="e">
        <f t="shared" si="1654"/>
        <v>#N/A</v>
      </c>
      <c r="S5063" s="21" t="e">
        <f t="shared" si="1655"/>
        <v>#N/A</v>
      </c>
      <c r="T5063" s="29" t="e">
        <f t="shared" si="1647"/>
        <v>#N/A</v>
      </c>
      <c r="U5063" s="34">
        <f t="shared" si="1656"/>
        <v>0</v>
      </c>
      <c r="V5063" s="16">
        <f t="shared" ca="1" si="1659"/>
        <v>44139</v>
      </c>
      <c r="W5063" s="56">
        <f t="shared" ca="1" si="1660"/>
        <v>10</v>
      </c>
      <c r="X5063" s="56">
        <f t="shared" ca="1" si="1661"/>
        <v>2020</v>
      </c>
      <c r="Y5063" s="55" t="str">
        <f t="shared" ca="1" si="1662"/>
        <v>10-2020</v>
      </c>
      <c r="Z5063" s="51">
        <f ca="1">IFERROR(VLOOKUP(Y5063,IPC!$E$2:$F$1745,2,0),IPC!$H$1)</f>
        <v>138.32155800000001</v>
      </c>
      <c r="AA5063" s="48">
        <f t="shared" si="1657"/>
        <v>1</v>
      </c>
      <c r="AB5063" s="48">
        <f t="shared" si="1658"/>
        <v>1900</v>
      </c>
      <c r="AC5063" s="32" t="str">
        <f t="shared" si="1651"/>
        <v>1-1900</v>
      </c>
      <c r="AD5063" s="50">
        <f>IFERROR(VLOOKUP(AC5063,IPC!$E$2:$F$1745,2,0),IPC!$H$1)</f>
        <v>138.32155800000001</v>
      </c>
    </row>
    <row r="5064" spans="10:30" x14ac:dyDescent="0.25">
      <c r="J5064" s="44" t="str">
        <f t="shared" si="1645"/>
        <v/>
      </c>
      <c r="K5064" s="33" t="str">
        <f t="shared" ca="1" si="1649"/>
        <v/>
      </c>
      <c r="L5064" s="108">
        <f t="shared" ca="1" si="1648"/>
        <v>0</v>
      </c>
      <c r="M5064" s="44" t="str">
        <f t="shared" si="1646"/>
        <v/>
      </c>
      <c r="N5064" s="45" t="str">
        <f t="shared" ca="1" si="1650"/>
        <v/>
      </c>
      <c r="O5064" s="108">
        <f t="shared" si="1644"/>
        <v>0</v>
      </c>
      <c r="P5064" s="21" t="e">
        <f t="shared" si="1652"/>
        <v>#N/A</v>
      </c>
      <c r="Q5064" s="21" t="e">
        <f t="shared" si="1653"/>
        <v>#N/A</v>
      </c>
      <c r="R5064" s="21" t="e">
        <f t="shared" si="1654"/>
        <v>#N/A</v>
      </c>
      <c r="S5064" s="21" t="e">
        <f t="shared" si="1655"/>
        <v>#N/A</v>
      </c>
      <c r="T5064" s="29" t="e">
        <f t="shared" si="1647"/>
        <v>#N/A</v>
      </c>
      <c r="U5064" s="34">
        <f t="shared" si="1656"/>
        <v>0</v>
      </c>
      <c r="V5064" s="16">
        <f t="shared" ca="1" si="1659"/>
        <v>44139</v>
      </c>
      <c r="W5064" s="56">
        <f t="shared" ca="1" si="1660"/>
        <v>10</v>
      </c>
      <c r="X5064" s="56">
        <f t="shared" ca="1" si="1661"/>
        <v>2020</v>
      </c>
      <c r="Y5064" s="55" t="str">
        <f t="shared" ca="1" si="1662"/>
        <v>10-2020</v>
      </c>
      <c r="Z5064" s="51">
        <f ca="1">IFERROR(VLOOKUP(Y5064,IPC!$E$2:$F$1745,2,0),IPC!$H$1)</f>
        <v>138.32155800000001</v>
      </c>
      <c r="AA5064" s="48">
        <f t="shared" si="1657"/>
        <v>1</v>
      </c>
      <c r="AB5064" s="48">
        <f t="shared" si="1658"/>
        <v>1900</v>
      </c>
      <c r="AC5064" s="32" t="str">
        <f t="shared" si="1651"/>
        <v>1-1900</v>
      </c>
      <c r="AD5064" s="50">
        <f>IFERROR(VLOOKUP(AC5064,IPC!$E$2:$F$1745,2,0),IPC!$H$1)</f>
        <v>138.32155800000001</v>
      </c>
    </row>
    <row r="5065" spans="10:30" x14ac:dyDescent="0.25">
      <c r="J5065" s="44" t="str">
        <f t="shared" si="1645"/>
        <v/>
      </c>
      <c r="K5065" s="33" t="str">
        <f t="shared" ca="1" si="1649"/>
        <v/>
      </c>
      <c r="L5065" s="108">
        <f t="shared" ca="1" si="1648"/>
        <v>0</v>
      </c>
      <c r="M5065" s="44" t="str">
        <f t="shared" si="1646"/>
        <v/>
      </c>
      <c r="N5065" s="45" t="str">
        <f t="shared" ca="1" si="1650"/>
        <v/>
      </c>
      <c r="O5065" s="108">
        <f t="shared" si="1644"/>
        <v>0</v>
      </c>
      <c r="P5065" s="21" t="e">
        <f t="shared" si="1652"/>
        <v>#N/A</v>
      </c>
      <c r="Q5065" s="21" t="e">
        <f t="shared" si="1653"/>
        <v>#N/A</v>
      </c>
      <c r="R5065" s="21" t="e">
        <f t="shared" si="1654"/>
        <v>#N/A</v>
      </c>
      <c r="S5065" s="21" t="e">
        <f t="shared" si="1655"/>
        <v>#N/A</v>
      </c>
      <c r="T5065" s="29" t="e">
        <f t="shared" si="1647"/>
        <v>#N/A</v>
      </c>
      <c r="U5065" s="34">
        <f t="shared" si="1656"/>
        <v>0</v>
      </c>
      <c r="V5065" s="16">
        <f t="shared" ca="1" si="1659"/>
        <v>44139</v>
      </c>
      <c r="W5065" s="56">
        <f t="shared" ca="1" si="1660"/>
        <v>10</v>
      </c>
      <c r="X5065" s="56">
        <f t="shared" ca="1" si="1661"/>
        <v>2020</v>
      </c>
      <c r="Y5065" s="55" t="str">
        <f t="shared" ca="1" si="1662"/>
        <v>10-2020</v>
      </c>
      <c r="Z5065" s="51">
        <f ca="1">IFERROR(VLOOKUP(Y5065,IPC!$E$2:$F$1745,2,0),IPC!$H$1)</f>
        <v>138.32155800000001</v>
      </c>
      <c r="AA5065" s="48">
        <f t="shared" si="1657"/>
        <v>1</v>
      </c>
      <c r="AB5065" s="48">
        <f t="shared" si="1658"/>
        <v>1900</v>
      </c>
      <c r="AC5065" s="32" t="str">
        <f t="shared" si="1651"/>
        <v>1-1900</v>
      </c>
      <c r="AD5065" s="50">
        <f>IFERROR(VLOOKUP(AC5065,IPC!$E$2:$F$1745,2,0),IPC!$H$1)</f>
        <v>138.32155800000001</v>
      </c>
    </row>
    <row r="5066" spans="10:30" x14ac:dyDescent="0.25">
      <c r="J5066" s="44" t="str">
        <f t="shared" si="1645"/>
        <v/>
      </c>
      <c r="K5066" s="33" t="str">
        <f t="shared" ca="1" si="1649"/>
        <v/>
      </c>
      <c r="L5066" s="108">
        <f t="shared" ca="1" si="1648"/>
        <v>0</v>
      </c>
      <c r="M5066" s="44" t="str">
        <f t="shared" si="1646"/>
        <v/>
      </c>
      <c r="N5066" s="45" t="str">
        <f t="shared" ca="1" si="1650"/>
        <v/>
      </c>
      <c r="O5066" s="108">
        <f t="shared" si="1644"/>
        <v>0</v>
      </c>
      <c r="P5066" s="21" t="e">
        <f t="shared" si="1652"/>
        <v>#N/A</v>
      </c>
      <c r="Q5066" s="21" t="e">
        <f t="shared" si="1653"/>
        <v>#N/A</v>
      </c>
      <c r="R5066" s="21" t="e">
        <f t="shared" si="1654"/>
        <v>#N/A</v>
      </c>
      <c r="S5066" s="21" t="e">
        <f t="shared" si="1655"/>
        <v>#N/A</v>
      </c>
      <c r="T5066" s="29" t="e">
        <f t="shared" si="1647"/>
        <v>#N/A</v>
      </c>
      <c r="U5066" s="34">
        <f t="shared" si="1656"/>
        <v>0</v>
      </c>
      <c r="V5066" s="16">
        <f t="shared" ca="1" si="1659"/>
        <v>44139</v>
      </c>
      <c r="W5066" s="56">
        <f t="shared" ca="1" si="1660"/>
        <v>10</v>
      </c>
      <c r="X5066" s="56">
        <f t="shared" ca="1" si="1661"/>
        <v>2020</v>
      </c>
      <c r="Y5066" s="55" t="str">
        <f t="shared" ca="1" si="1662"/>
        <v>10-2020</v>
      </c>
      <c r="Z5066" s="51">
        <f ca="1">IFERROR(VLOOKUP(Y5066,IPC!$E$2:$F$1745,2,0),IPC!$H$1)</f>
        <v>138.32155800000001</v>
      </c>
      <c r="AA5066" s="48">
        <f t="shared" si="1657"/>
        <v>1</v>
      </c>
      <c r="AB5066" s="48">
        <f t="shared" si="1658"/>
        <v>1900</v>
      </c>
      <c r="AC5066" s="32" t="str">
        <f t="shared" si="1651"/>
        <v>1-1900</v>
      </c>
      <c r="AD5066" s="50">
        <f>IFERROR(VLOOKUP(AC5066,IPC!$E$2:$F$1745,2,0),IPC!$H$1)</f>
        <v>138.32155800000001</v>
      </c>
    </row>
    <row r="5067" spans="10:30" x14ac:dyDescent="0.25">
      <c r="J5067" s="44" t="str">
        <f t="shared" si="1645"/>
        <v/>
      </c>
      <c r="K5067" s="33" t="str">
        <f t="shared" ca="1" si="1649"/>
        <v/>
      </c>
      <c r="L5067" s="108">
        <f t="shared" ca="1" si="1648"/>
        <v>0</v>
      </c>
      <c r="M5067" s="44" t="str">
        <f t="shared" si="1646"/>
        <v/>
      </c>
      <c r="N5067" s="45" t="str">
        <f t="shared" ca="1" si="1650"/>
        <v/>
      </c>
      <c r="O5067" s="108">
        <f t="shared" si="1644"/>
        <v>0</v>
      </c>
      <c r="P5067" s="21" t="e">
        <f t="shared" si="1652"/>
        <v>#N/A</v>
      </c>
      <c r="Q5067" s="21" t="e">
        <f t="shared" si="1653"/>
        <v>#N/A</v>
      </c>
      <c r="R5067" s="21" t="e">
        <f t="shared" si="1654"/>
        <v>#N/A</v>
      </c>
      <c r="S5067" s="21" t="e">
        <f t="shared" si="1655"/>
        <v>#N/A</v>
      </c>
      <c r="T5067" s="29" t="e">
        <f t="shared" si="1647"/>
        <v>#N/A</v>
      </c>
      <c r="U5067" s="34">
        <f t="shared" si="1656"/>
        <v>0</v>
      </c>
      <c r="V5067" s="16">
        <f t="shared" ca="1" si="1659"/>
        <v>44139</v>
      </c>
      <c r="W5067" s="56">
        <f t="shared" ca="1" si="1660"/>
        <v>10</v>
      </c>
      <c r="X5067" s="56">
        <f t="shared" ca="1" si="1661"/>
        <v>2020</v>
      </c>
      <c r="Y5067" s="55" t="str">
        <f t="shared" ca="1" si="1662"/>
        <v>10-2020</v>
      </c>
      <c r="Z5067" s="51">
        <f ca="1">IFERROR(VLOOKUP(Y5067,IPC!$E$2:$F$1745,2,0),IPC!$H$1)</f>
        <v>138.32155800000001</v>
      </c>
      <c r="AA5067" s="48">
        <f t="shared" si="1657"/>
        <v>1</v>
      </c>
      <c r="AB5067" s="48">
        <f t="shared" si="1658"/>
        <v>1900</v>
      </c>
      <c r="AC5067" s="32" t="str">
        <f t="shared" si="1651"/>
        <v>1-1900</v>
      </c>
      <c r="AD5067" s="50">
        <f>IFERROR(VLOOKUP(AC5067,IPC!$E$2:$F$1745,2,0),IPC!$H$1)</f>
        <v>138.32155800000001</v>
      </c>
    </row>
    <row r="5068" spans="10:30" x14ac:dyDescent="0.25">
      <c r="J5068" s="44" t="str">
        <f t="shared" si="1645"/>
        <v/>
      </c>
      <c r="K5068" s="33" t="str">
        <f t="shared" ca="1" si="1649"/>
        <v/>
      </c>
      <c r="L5068" s="108">
        <f t="shared" ca="1" si="1648"/>
        <v>0</v>
      </c>
      <c r="M5068" s="44" t="str">
        <f t="shared" si="1646"/>
        <v/>
      </c>
      <c r="N5068" s="45" t="str">
        <f t="shared" ca="1" si="1650"/>
        <v/>
      </c>
      <c r="O5068" s="108">
        <f t="shared" si="1644"/>
        <v>0</v>
      </c>
      <c r="P5068" s="21" t="e">
        <f t="shared" si="1652"/>
        <v>#N/A</v>
      </c>
      <c r="Q5068" s="21" t="e">
        <f t="shared" si="1653"/>
        <v>#N/A</v>
      </c>
      <c r="R5068" s="21" t="e">
        <f t="shared" si="1654"/>
        <v>#N/A</v>
      </c>
      <c r="S5068" s="21" t="e">
        <f t="shared" si="1655"/>
        <v>#N/A</v>
      </c>
      <c r="T5068" s="29" t="e">
        <f t="shared" si="1647"/>
        <v>#N/A</v>
      </c>
      <c r="U5068" s="34">
        <f t="shared" si="1656"/>
        <v>0</v>
      </c>
      <c r="V5068" s="16">
        <f t="shared" ca="1" si="1659"/>
        <v>44139</v>
      </c>
      <c r="W5068" s="56">
        <f t="shared" ca="1" si="1660"/>
        <v>10</v>
      </c>
      <c r="X5068" s="56">
        <f t="shared" ca="1" si="1661"/>
        <v>2020</v>
      </c>
      <c r="Y5068" s="55" t="str">
        <f t="shared" ca="1" si="1662"/>
        <v>10-2020</v>
      </c>
      <c r="Z5068" s="51">
        <f ca="1">IFERROR(VLOOKUP(Y5068,IPC!$E$2:$F$1745,2,0),IPC!$H$1)</f>
        <v>138.32155800000001</v>
      </c>
      <c r="AA5068" s="48">
        <f t="shared" si="1657"/>
        <v>1</v>
      </c>
      <c r="AB5068" s="48">
        <f t="shared" si="1658"/>
        <v>1900</v>
      </c>
      <c r="AC5068" s="32" t="str">
        <f t="shared" si="1651"/>
        <v>1-1900</v>
      </c>
      <c r="AD5068" s="50">
        <f>IFERROR(VLOOKUP(AC5068,IPC!$E$2:$F$1745,2,0),IPC!$H$1)</f>
        <v>138.32155800000001</v>
      </c>
    </row>
    <row r="5069" spans="10:30" x14ac:dyDescent="0.25">
      <c r="J5069" s="44" t="str">
        <f t="shared" si="1645"/>
        <v/>
      </c>
      <c r="K5069" s="33" t="str">
        <f t="shared" ca="1" si="1649"/>
        <v/>
      </c>
      <c r="L5069" s="108">
        <f t="shared" ca="1" si="1648"/>
        <v>0</v>
      </c>
      <c r="M5069" s="44" t="str">
        <f t="shared" si="1646"/>
        <v/>
      </c>
      <c r="N5069" s="45" t="str">
        <f t="shared" ca="1" si="1650"/>
        <v/>
      </c>
      <c r="O5069" s="108">
        <f t="shared" si="1644"/>
        <v>0</v>
      </c>
      <c r="P5069" s="21" t="e">
        <f t="shared" si="1652"/>
        <v>#N/A</v>
      </c>
      <c r="Q5069" s="21" t="e">
        <f t="shared" si="1653"/>
        <v>#N/A</v>
      </c>
      <c r="R5069" s="21" t="e">
        <f t="shared" si="1654"/>
        <v>#N/A</v>
      </c>
      <c r="S5069" s="21" t="e">
        <f t="shared" si="1655"/>
        <v>#N/A</v>
      </c>
      <c r="T5069" s="29" t="e">
        <f t="shared" si="1647"/>
        <v>#N/A</v>
      </c>
      <c r="U5069" s="34">
        <f t="shared" si="1656"/>
        <v>0</v>
      </c>
      <c r="V5069" s="16">
        <f t="shared" ca="1" si="1659"/>
        <v>44139</v>
      </c>
      <c r="W5069" s="56">
        <f t="shared" ca="1" si="1660"/>
        <v>10</v>
      </c>
      <c r="X5069" s="56">
        <f t="shared" ca="1" si="1661"/>
        <v>2020</v>
      </c>
      <c r="Y5069" s="55" t="str">
        <f t="shared" ca="1" si="1662"/>
        <v>10-2020</v>
      </c>
      <c r="Z5069" s="51">
        <f ca="1">IFERROR(VLOOKUP(Y5069,IPC!$E$2:$F$1745,2,0),IPC!$H$1)</f>
        <v>138.32155800000001</v>
      </c>
      <c r="AA5069" s="48">
        <f t="shared" si="1657"/>
        <v>1</v>
      </c>
      <c r="AB5069" s="48">
        <f t="shared" si="1658"/>
        <v>1900</v>
      </c>
      <c r="AC5069" s="32" t="str">
        <f t="shared" si="1651"/>
        <v>1-1900</v>
      </c>
      <c r="AD5069" s="50">
        <f>IFERROR(VLOOKUP(AC5069,IPC!$E$2:$F$1745,2,0),IPC!$H$1)</f>
        <v>138.32155800000001</v>
      </c>
    </row>
    <row r="5070" spans="10:30" x14ac:dyDescent="0.25">
      <c r="J5070" s="44" t="str">
        <f t="shared" si="1645"/>
        <v/>
      </c>
      <c r="K5070" s="33" t="str">
        <f t="shared" ca="1" si="1649"/>
        <v/>
      </c>
      <c r="L5070" s="108">
        <f t="shared" ca="1" si="1648"/>
        <v>0</v>
      </c>
      <c r="M5070" s="44" t="str">
        <f t="shared" si="1646"/>
        <v/>
      </c>
      <c r="N5070" s="45" t="str">
        <f t="shared" ca="1" si="1650"/>
        <v/>
      </c>
      <c r="O5070" s="108">
        <f t="shared" si="1644"/>
        <v>0</v>
      </c>
      <c r="P5070" s="21" t="e">
        <f t="shared" si="1652"/>
        <v>#N/A</v>
      </c>
      <c r="Q5070" s="21" t="e">
        <f t="shared" si="1653"/>
        <v>#N/A</v>
      </c>
      <c r="R5070" s="21" t="e">
        <f t="shared" si="1654"/>
        <v>#N/A</v>
      </c>
      <c r="S5070" s="21" t="e">
        <f t="shared" si="1655"/>
        <v>#N/A</v>
      </c>
      <c r="T5070" s="29" t="e">
        <f t="shared" si="1647"/>
        <v>#N/A</v>
      </c>
      <c r="U5070" s="34">
        <f t="shared" si="1656"/>
        <v>0</v>
      </c>
      <c r="V5070" s="16">
        <f t="shared" ca="1" si="1659"/>
        <v>44139</v>
      </c>
      <c r="W5070" s="56">
        <f t="shared" ca="1" si="1660"/>
        <v>10</v>
      </c>
      <c r="X5070" s="56">
        <f t="shared" ca="1" si="1661"/>
        <v>2020</v>
      </c>
      <c r="Y5070" s="55" t="str">
        <f t="shared" ca="1" si="1662"/>
        <v>10-2020</v>
      </c>
      <c r="Z5070" s="51">
        <f ca="1">IFERROR(VLOOKUP(Y5070,IPC!$E$2:$F$1745,2,0),IPC!$H$1)</f>
        <v>138.32155800000001</v>
      </c>
      <c r="AA5070" s="48">
        <f t="shared" si="1657"/>
        <v>1</v>
      </c>
      <c r="AB5070" s="48">
        <f t="shared" si="1658"/>
        <v>1900</v>
      </c>
      <c r="AC5070" s="32" t="str">
        <f t="shared" si="1651"/>
        <v>1-1900</v>
      </c>
      <c r="AD5070" s="50">
        <f>IFERROR(VLOOKUP(AC5070,IPC!$E$2:$F$1745,2,0),IPC!$H$1)</f>
        <v>138.32155800000001</v>
      </c>
    </row>
    <row r="5071" spans="10:30" x14ac:dyDescent="0.25">
      <c r="J5071" s="44" t="str">
        <f t="shared" si="1645"/>
        <v/>
      </c>
      <c r="K5071" s="33" t="str">
        <f t="shared" ca="1" si="1649"/>
        <v/>
      </c>
      <c r="L5071" s="108">
        <f t="shared" ca="1" si="1648"/>
        <v>0</v>
      </c>
      <c r="M5071" s="44" t="str">
        <f t="shared" si="1646"/>
        <v/>
      </c>
      <c r="N5071" s="45" t="str">
        <f t="shared" ca="1" si="1650"/>
        <v/>
      </c>
      <c r="O5071" s="108">
        <f t="shared" si="1644"/>
        <v>0</v>
      </c>
      <c r="P5071" s="21" t="e">
        <f t="shared" si="1652"/>
        <v>#N/A</v>
      </c>
      <c r="Q5071" s="21" t="e">
        <f t="shared" si="1653"/>
        <v>#N/A</v>
      </c>
      <c r="R5071" s="21" t="e">
        <f t="shared" si="1654"/>
        <v>#N/A</v>
      </c>
      <c r="S5071" s="21" t="e">
        <f t="shared" si="1655"/>
        <v>#N/A</v>
      </c>
      <c r="T5071" s="29" t="e">
        <f t="shared" si="1647"/>
        <v>#N/A</v>
      </c>
      <c r="U5071" s="34">
        <f t="shared" si="1656"/>
        <v>0</v>
      </c>
      <c r="V5071" s="16">
        <f t="shared" ca="1" si="1659"/>
        <v>44139</v>
      </c>
      <c r="W5071" s="56">
        <f t="shared" ca="1" si="1660"/>
        <v>10</v>
      </c>
      <c r="X5071" s="56">
        <f t="shared" ca="1" si="1661"/>
        <v>2020</v>
      </c>
      <c r="Y5071" s="55" t="str">
        <f t="shared" ca="1" si="1662"/>
        <v>10-2020</v>
      </c>
      <c r="Z5071" s="51">
        <f ca="1">IFERROR(VLOOKUP(Y5071,IPC!$E$2:$F$1745,2,0),IPC!$H$1)</f>
        <v>138.32155800000001</v>
      </c>
      <c r="AA5071" s="48">
        <f t="shared" si="1657"/>
        <v>1</v>
      </c>
      <c r="AB5071" s="48">
        <f t="shared" si="1658"/>
        <v>1900</v>
      </c>
      <c r="AC5071" s="32" t="str">
        <f t="shared" si="1651"/>
        <v>1-1900</v>
      </c>
      <c r="AD5071" s="50">
        <f>IFERROR(VLOOKUP(AC5071,IPC!$E$2:$F$1745,2,0),IPC!$H$1)</f>
        <v>138.32155800000001</v>
      </c>
    </row>
    <row r="5072" spans="10:30" x14ac:dyDescent="0.25">
      <c r="J5072" s="44" t="str">
        <f t="shared" si="1645"/>
        <v/>
      </c>
      <c r="K5072" s="33" t="str">
        <f t="shared" ca="1" si="1649"/>
        <v/>
      </c>
      <c r="L5072" s="108">
        <f t="shared" ca="1" si="1648"/>
        <v>0</v>
      </c>
      <c r="M5072" s="44" t="str">
        <f t="shared" si="1646"/>
        <v/>
      </c>
      <c r="N5072" s="45" t="str">
        <f t="shared" ca="1" si="1650"/>
        <v/>
      </c>
      <c r="O5072" s="108">
        <f t="shared" si="1644"/>
        <v>0</v>
      </c>
      <c r="P5072" s="21" t="e">
        <f t="shared" si="1652"/>
        <v>#N/A</v>
      </c>
      <c r="Q5072" s="21" t="e">
        <f t="shared" si="1653"/>
        <v>#N/A</v>
      </c>
      <c r="R5072" s="21" t="e">
        <f t="shared" si="1654"/>
        <v>#N/A</v>
      </c>
      <c r="S5072" s="21" t="e">
        <f t="shared" si="1655"/>
        <v>#N/A</v>
      </c>
      <c r="T5072" s="29" t="e">
        <f t="shared" si="1647"/>
        <v>#N/A</v>
      </c>
      <c r="U5072" s="34">
        <f t="shared" si="1656"/>
        <v>0</v>
      </c>
      <c r="V5072" s="16">
        <f t="shared" ca="1" si="1659"/>
        <v>44139</v>
      </c>
      <c r="W5072" s="56">
        <f t="shared" ca="1" si="1660"/>
        <v>10</v>
      </c>
      <c r="X5072" s="56">
        <f t="shared" ca="1" si="1661"/>
        <v>2020</v>
      </c>
      <c r="Y5072" s="55" t="str">
        <f t="shared" ca="1" si="1662"/>
        <v>10-2020</v>
      </c>
      <c r="Z5072" s="51">
        <f ca="1">IFERROR(VLOOKUP(Y5072,IPC!$E$2:$F$1745,2,0),IPC!$H$1)</f>
        <v>138.32155800000001</v>
      </c>
      <c r="AA5072" s="48">
        <f t="shared" si="1657"/>
        <v>1</v>
      </c>
      <c r="AB5072" s="48">
        <f t="shared" si="1658"/>
        <v>1900</v>
      </c>
      <c r="AC5072" s="32" t="str">
        <f t="shared" si="1651"/>
        <v>1-1900</v>
      </c>
      <c r="AD5072" s="50">
        <f>IFERROR(VLOOKUP(AC5072,IPC!$E$2:$F$1745,2,0),IPC!$H$1)</f>
        <v>138.32155800000001</v>
      </c>
    </row>
    <row r="5073" spans="10:30" x14ac:dyDescent="0.25">
      <c r="J5073" s="44" t="str">
        <f t="shared" si="1645"/>
        <v/>
      </c>
      <c r="K5073" s="33" t="str">
        <f t="shared" ca="1" si="1649"/>
        <v/>
      </c>
      <c r="L5073" s="108">
        <f t="shared" ca="1" si="1648"/>
        <v>0</v>
      </c>
      <c r="M5073" s="44" t="str">
        <f t="shared" si="1646"/>
        <v/>
      </c>
      <c r="N5073" s="45" t="str">
        <f t="shared" ca="1" si="1650"/>
        <v/>
      </c>
      <c r="O5073" s="108">
        <f t="shared" si="1644"/>
        <v>0</v>
      </c>
      <c r="P5073" s="21" t="e">
        <f t="shared" si="1652"/>
        <v>#N/A</v>
      </c>
      <c r="Q5073" s="21" t="e">
        <f t="shared" si="1653"/>
        <v>#N/A</v>
      </c>
      <c r="R5073" s="21" t="e">
        <f t="shared" si="1654"/>
        <v>#N/A</v>
      </c>
      <c r="S5073" s="21" t="e">
        <f t="shared" si="1655"/>
        <v>#N/A</v>
      </c>
      <c r="T5073" s="29" t="e">
        <f t="shared" si="1647"/>
        <v>#N/A</v>
      </c>
      <c r="U5073" s="34">
        <f t="shared" si="1656"/>
        <v>0</v>
      </c>
      <c r="V5073" s="16">
        <f t="shared" ca="1" si="1659"/>
        <v>44139</v>
      </c>
      <c r="W5073" s="56">
        <f t="shared" ca="1" si="1660"/>
        <v>10</v>
      </c>
      <c r="X5073" s="56">
        <f t="shared" ca="1" si="1661"/>
        <v>2020</v>
      </c>
      <c r="Y5073" s="55" t="str">
        <f t="shared" ca="1" si="1662"/>
        <v>10-2020</v>
      </c>
      <c r="Z5073" s="51">
        <f ca="1">IFERROR(VLOOKUP(Y5073,IPC!$E$2:$F$1745,2,0),IPC!$H$1)</f>
        <v>138.32155800000001</v>
      </c>
      <c r="AA5073" s="48">
        <f t="shared" si="1657"/>
        <v>1</v>
      </c>
      <c r="AB5073" s="48">
        <f t="shared" si="1658"/>
        <v>1900</v>
      </c>
      <c r="AC5073" s="32" t="str">
        <f t="shared" si="1651"/>
        <v>1-1900</v>
      </c>
      <c r="AD5073" s="50">
        <f>IFERROR(VLOOKUP(AC5073,IPC!$E$2:$F$1745,2,0),IPC!$H$1)</f>
        <v>138.32155800000001</v>
      </c>
    </row>
    <row r="5074" spans="10:30" x14ac:dyDescent="0.25">
      <c r="J5074" s="44" t="str">
        <f t="shared" si="1645"/>
        <v/>
      </c>
      <c r="K5074" s="33" t="str">
        <f t="shared" ca="1" si="1649"/>
        <v/>
      </c>
      <c r="L5074" s="108">
        <f t="shared" ca="1" si="1648"/>
        <v>0</v>
      </c>
      <c r="M5074" s="44" t="str">
        <f t="shared" si="1646"/>
        <v/>
      </c>
      <c r="N5074" s="45" t="str">
        <f t="shared" ca="1" si="1650"/>
        <v/>
      </c>
      <c r="O5074" s="108">
        <f t="shared" si="1644"/>
        <v>0</v>
      </c>
      <c r="P5074" s="21" t="e">
        <f t="shared" si="1652"/>
        <v>#N/A</v>
      </c>
      <c r="Q5074" s="21" t="e">
        <f t="shared" si="1653"/>
        <v>#N/A</v>
      </c>
      <c r="R5074" s="21" t="e">
        <f t="shared" si="1654"/>
        <v>#N/A</v>
      </c>
      <c r="S5074" s="21" t="e">
        <f t="shared" si="1655"/>
        <v>#N/A</v>
      </c>
      <c r="T5074" s="29" t="e">
        <f t="shared" si="1647"/>
        <v>#N/A</v>
      </c>
      <c r="U5074" s="34">
        <f t="shared" si="1656"/>
        <v>0</v>
      </c>
      <c r="V5074" s="16">
        <f t="shared" ca="1" si="1659"/>
        <v>44139</v>
      </c>
      <c r="W5074" s="56">
        <f t="shared" ca="1" si="1660"/>
        <v>10</v>
      </c>
      <c r="X5074" s="56">
        <f t="shared" ca="1" si="1661"/>
        <v>2020</v>
      </c>
      <c r="Y5074" s="55" t="str">
        <f t="shared" ca="1" si="1662"/>
        <v>10-2020</v>
      </c>
      <c r="Z5074" s="51">
        <f ca="1">IFERROR(VLOOKUP(Y5074,IPC!$E$2:$F$1745,2,0),IPC!$H$1)</f>
        <v>138.32155800000001</v>
      </c>
      <c r="AA5074" s="48">
        <f t="shared" si="1657"/>
        <v>1</v>
      </c>
      <c r="AB5074" s="48">
        <f t="shared" si="1658"/>
        <v>1900</v>
      </c>
      <c r="AC5074" s="32" t="str">
        <f t="shared" si="1651"/>
        <v>1-1900</v>
      </c>
      <c r="AD5074" s="50">
        <f>IFERROR(VLOOKUP(AC5074,IPC!$E$2:$F$1745,2,0),IPC!$H$1)</f>
        <v>138.32155800000001</v>
      </c>
    </row>
    <row r="5075" spans="10:30" x14ac:dyDescent="0.25">
      <c r="J5075" s="44" t="str">
        <f t="shared" si="1645"/>
        <v/>
      </c>
      <c r="K5075" s="33" t="str">
        <f t="shared" ca="1" si="1649"/>
        <v/>
      </c>
      <c r="L5075" s="108">
        <f t="shared" ca="1" si="1648"/>
        <v>0</v>
      </c>
      <c r="M5075" s="44" t="str">
        <f t="shared" si="1646"/>
        <v/>
      </c>
      <c r="N5075" s="45" t="str">
        <f t="shared" ca="1" si="1650"/>
        <v/>
      </c>
      <c r="O5075" s="108">
        <f t="shared" si="1644"/>
        <v>0</v>
      </c>
      <c r="P5075" s="21" t="e">
        <f t="shared" si="1652"/>
        <v>#N/A</v>
      </c>
      <c r="Q5075" s="21" t="e">
        <f t="shared" si="1653"/>
        <v>#N/A</v>
      </c>
      <c r="R5075" s="21" t="e">
        <f t="shared" si="1654"/>
        <v>#N/A</v>
      </c>
      <c r="S5075" s="21" t="e">
        <f t="shared" si="1655"/>
        <v>#N/A</v>
      </c>
      <c r="T5075" s="29" t="e">
        <f t="shared" si="1647"/>
        <v>#N/A</v>
      </c>
      <c r="U5075" s="34">
        <f t="shared" si="1656"/>
        <v>0</v>
      </c>
      <c r="V5075" s="16">
        <f t="shared" ca="1" si="1659"/>
        <v>44139</v>
      </c>
      <c r="W5075" s="56">
        <f t="shared" ca="1" si="1660"/>
        <v>10</v>
      </c>
      <c r="X5075" s="56">
        <f t="shared" ca="1" si="1661"/>
        <v>2020</v>
      </c>
      <c r="Y5075" s="55" t="str">
        <f t="shared" ca="1" si="1662"/>
        <v>10-2020</v>
      </c>
      <c r="Z5075" s="51">
        <f ca="1">IFERROR(VLOOKUP(Y5075,IPC!$E$2:$F$1745,2,0),IPC!$H$1)</f>
        <v>138.32155800000001</v>
      </c>
      <c r="AA5075" s="48">
        <f t="shared" si="1657"/>
        <v>1</v>
      </c>
      <c r="AB5075" s="48">
        <f t="shared" si="1658"/>
        <v>1900</v>
      </c>
      <c r="AC5075" s="32" t="str">
        <f t="shared" si="1651"/>
        <v>1-1900</v>
      </c>
      <c r="AD5075" s="50">
        <f>IFERROR(VLOOKUP(AC5075,IPC!$E$2:$F$1745,2,0),IPC!$H$1)</f>
        <v>138.32155800000001</v>
      </c>
    </row>
    <row r="5076" spans="10:30" x14ac:dyDescent="0.25">
      <c r="J5076" s="44" t="str">
        <f t="shared" si="1645"/>
        <v/>
      </c>
      <c r="K5076" s="33" t="str">
        <f t="shared" ca="1" si="1649"/>
        <v/>
      </c>
      <c r="L5076" s="108">
        <f t="shared" ca="1" si="1648"/>
        <v>0</v>
      </c>
      <c r="M5076" s="44" t="str">
        <f t="shared" si="1646"/>
        <v/>
      </c>
      <c r="N5076" s="45" t="str">
        <f t="shared" ca="1" si="1650"/>
        <v/>
      </c>
      <c r="O5076" s="108">
        <f t="shared" ref="O5076:O5139" si="1663">+IF(M5076="Provisión contable",N5076,0)</f>
        <v>0</v>
      </c>
      <c r="P5076" s="21" t="e">
        <f t="shared" si="1652"/>
        <v>#N/A</v>
      </c>
      <c r="Q5076" s="21" t="e">
        <f t="shared" si="1653"/>
        <v>#N/A</v>
      </c>
      <c r="R5076" s="21" t="e">
        <f t="shared" si="1654"/>
        <v>#N/A</v>
      </c>
      <c r="S5076" s="21" t="e">
        <f t="shared" si="1655"/>
        <v>#N/A</v>
      </c>
      <c r="T5076" s="29" t="e">
        <f t="shared" si="1647"/>
        <v>#N/A</v>
      </c>
      <c r="U5076" s="34">
        <f t="shared" si="1656"/>
        <v>0</v>
      </c>
      <c r="V5076" s="16">
        <f t="shared" ca="1" si="1659"/>
        <v>44139</v>
      </c>
      <c r="W5076" s="56">
        <f t="shared" ca="1" si="1660"/>
        <v>10</v>
      </c>
      <c r="X5076" s="56">
        <f t="shared" ca="1" si="1661"/>
        <v>2020</v>
      </c>
      <c r="Y5076" s="55" t="str">
        <f t="shared" ca="1" si="1662"/>
        <v>10-2020</v>
      </c>
      <c r="Z5076" s="51">
        <f ca="1">IFERROR(VLOOKUP(Y5076,IPC!$E$2:$F$1745,2,0),IPC!$H$1)</f>
        <v>138.32155800000001</v>
      </c>
      <c r="AA5076" s="48">
        <f t="shared" si="1657"/>
        <v>1</v>
      </c>
      <c r="AB5076" s="48">
        <f t="shared" si="1658"/>
        <v>1900</v>
      </c>
      <c r="AC5076" s="32" t="str">
        <f t="shared" si="1651"/>
        <v>1-1900</v>
      </c>
      <c r="AD5076" s="50">
        <f>IFERROR(VLOOKUP(AC5076,IPC!$E$2:$F$1745,2,0),IPC!$H$1)</f>
        <v>138.32155800000001</v>
      </c>
    </row>
    <row r="5077" spans="10:30" x14ac:dyDescent="0.25">
      <c r="J5077" s="44" t="str">
        <f t="shared" si="1645"/>
        <v/>
      </c>
      <c r="K5077" s="33" t="str">
        <f t="shared" ca="1" si="1649"/>
        <v/>
      </c>
      <c r="L5077" s="108">
        <f t="shared" ca="1" si="1648"/>
        <v>0</v>
      </c>
      <c r="M5077" s="44" t="str">
        <f t="shared" si="1646"/>
        <v/>
      </c>
      <c r="N5077" s="45" t="str">
        <f t="shared" ca="1" si="1650"/>
        <v/>
      </c>
      <c r="O5077" s="108">
        <f t="shared" si="1663"/>
        <v>0</v>
      </c>
      <c r="P5077" s="21" t="e">
        <f t="shared" si="1652"/>
        <v>#N/A</v>
      </c>
      <c r="Q5077" s="21" t="e">
        <f t="shared" si="1653"/>
        <v>#N/A</v>
      </c>
      <c r="R5077" s="21" t="e">
        <f t="shared" si="1654"/>
        <v>#N/A</v>
      </c>
      <c r="S5077" s="21" t="e">
        <f t="shared" si="1655"/>
        <v>#N/A</v>
      </c>
      <c r="T5077" s="29" t="e">
        <f t="shared" si="1647"/>
        <v>#N/A</v>
      </c>
      <c r="U5077" s="34">
        <f t="shared" si="1656"/>
        <v>0</v>
      </c>
      <c r="V5077" s="16">
        <f t="shared" ca="1" si="1659"/>
        <v>44139</v>
      </c>
      <c r="W5077" s="56">
        <f t="shared" ca="1" si="1660"/>
        <v>10</v>
      </c>
      <c r="X5077" s="56">
        <f t="shared" ca="1" si="1661"/>
        <v>2020</v>
      </c>
      <c r="Y5077" s="55" t="str">
        <f t="shared" ca="1" si="1662"/>
        <v>10-2020</v>
      </c>
      <c r="Z5077" s="51">
        <f ca="1">IFERROR(VLOOKUP(Y5077,IPC!$E$2:$F$1745,2,0),IPC!$H$1)</f>
        <v>138.32155800000001</v>
      </c>
      <c r="AA5077" s="48">
        <f t="shared" si="1657"/>
        <v>1</v>
      </c>
      <c r="AB5077" s="48">
        <f t="shared" si="1658"/>
        <v>1900</v>
      </c>
      <c r="AC5077" s="32" t="str">
        <f t="shared" si="1651"/>
        <v>1-1900</v>
      </c>
      <c r="AD5077" s="50">
        <f>IFERROR(VLOOKUP(AC5077,IPC!$E$2:$F$1745,2,0),IPC!$H$1)</f>
        <v>138.32155800000001</v>
      </c>
    </row>
    <row r="5078" spans="10:30" x14ac:dyDescent="0.25">
      <c r="J5078" s="44" t="str">
        <f t="shared" si="1645"/>
        <v/>
      </c>
      <c r="K5078" s="33" t="str">
        <f t="shared" ca="1" si="1649"/>
        <v/>
      </c>
      <c r="L5078" s="108">
        <f t="shared" ca="1" si="1648"/>
        <v>0</v>
      </c>
      <c r="M5078" s="44" t="str">
        <f t="shared" si="1646"/>
        <v/>
      </c>
      <c r="N5078" s="45" t="str">
        <f t="shared" ca="1" si="1650"/>
        <v/>
      </c>
      <c r="O5078" s="108">
        <f t="shared" si="1663"/>
        <v>0</v>
      </c>
      <c r="P5078" s="21" t="e">
        <f t="shared" si="1652"/>
        <v>#N/A</v>
      </c>
      <c r="Q5078" s="21" t="e">
        <f t="shared" si="1653"/>
        <v>#N/A</v>
      </c>
      <c r="R5078" s="21" t="e">
        <f t="shared" si="1654"/>
        <v>#N/A</v>
      </c>
      <c r="S5078" s="21" t="e">
        <f t="shared" si="1655"/>
        <v>#N/A</v>
      </c>
      <c r="T5078" s="29" t="e">
        <f t="shared" si="1647"/>
        <v>#N/A</v>
      </c>
      <c r="U5078" s="34">
        <f t="shared" si="1656"/>
        <v>0</v>
      </c>
      <c r="V5078" s="16">
        <f t="shared" ca="1" si="1659"/>
        <v>44139</v>
      </c>
      <c r="W5078" s="56">
        <f t="shared" ca="1" si="1660"/>
        <v>10</v>
      </c>
      <c r="X5078" s="56">
        <f t="shared" ca="1" si="1661"/>
        <v>2020</v>
      </c>
      <c r="Y5078" s="55" t="str">
        <f t="shared" ca="1" si="1662"/>
        <v>10-2020</v>
      </c>
      <c r="Z5078" s="51">
        <f ca="1">IFERROR(VLOOKUP(Y5078,IPC!$E$2:$F$1745,2,0),IPC!$H$1)</f>
        <v>138.32155800000001</v>
      </c>
      <c r="AA5078" s="48">
        <f t="shared" si="1657"/>
        <v>1</v>
      </c>
      <c r="AB5078" s="48">
        <f t="shared" si="1658"/>
        <v>1900</v>
      </c>
      <c r="AC5078" s="32" t="str">
        <f t="shared" si="1651"/>
        <v>1-1900</v>
      </c>
      <c r="AD5078" s="50">
        <f>IFERROR(VLOOKUP(AC5078,IPC!$E$2:$F$1745,2,0),IPC!$H$1)</f>
        <v>138.32155800000001</v>
      </c>
    </row>
    <row r="5079" spans="10:30" x14ac:dyDescent="0.25">
      <c r="J5079" s="44" t="str">
        <f t="shared" si="1645"/>
        <v/>
      </c>
      <c r="K5079" s="33" t="str">
        <f t="shared" ca="1" si="1649"/>
        <v/>
      </c>
      <c r="L5079" s="108">
        <f t="shared" ca="1" si="1648"/>
        <v>0</v>
      </c>
      <c r="M5079" s="44" t="str">
        <f t="shared" si="1646"/>
        <v/>
      </c>
      <c r="N5079" s="45" t="str">
        <f t="shared" ca="1" si="1650"/>
        <v/>
      </c>
      <c r="O5079" s="108">
        <f t="shared" si="1663"/>
        <v>0</v>
      </c>
      <c r="P5079" s="21" t="e">
        <f t="shared" si="1652"/>
        <v>#N/A</v>
      </c>
      <c r="Q5079" s="21" t="e">
        <f t="shared" si="1653"/>
        <v>#N/A</v>
      </c>
      <c r="R5079" s="21" t="e">
        <f t="shared" si="1654"/>
        <v>#N/A</v>
      </c>
      <c r="S5079" s="21" t="e">
        <f t="shared" si="1655"/>
        <v>#N/A</v>
      </c>
      <c r="T5079" s="29" t="e">
        <f t="shared" si="1647"/>
        <v>#N/A</v>
      </c>
      <c r="U5079" s="34">
        <f t="shared" si="1656"/>
        <v>0</v>
      </c>
      <c r="V5079" s="16">
        <f t="shared" ca="1" si="1659"/>
        <v>44139</v>
      </c>
      <c r="W5079" s="56">
        <f t="shared" ca="1" si="1660"/>
        <v>10</v>
      </c>
      <c r="X5079" s="56">
        <f t="shared" ca="1" si="1661"/>
        <v>2020</v>
      </c>
      <c r="Y5079" s="55" t="str">
        <f t="shared" ca="1" si="1662"/>
        <v>10-2020</v>
      </c>
      <c r="Z5079" s="51">
        <f ca="1">IFERROR(VLOOKUP(Y5079,IPC!$E$2:$F$1745,2,0),IPC!$H$1)</f>
        <v>138.32155800000001</v>
      </c>
      <c r="AA5079" s="48">
        <f t="shared" si="1657"/>
        <v>1</v>
      </c>
      <c r="AB5079" s="48">
        <f t="shared" si="1658"/>
        <v>1900</v>
      </c>
      <c r="AC5079" s="32" t="str">
        <f t="shared" si="1651"/>
        <v>1-1900</v>
      </c>
      <c r="AD5079" s="50">
        <f>IFERROR(VLOOKUP(AC5079,IPC!$E$2:$F$1745,2,0),IPC!$H$1)</f>
        <v>138.32155800000001</v>
      </c>
    </row>
    <row r="5080" spans="10:30" x14ac:dyDescent="0.25">
      <c r="J5080" s="44" t="str">
        <f t="shared" ref="J5080:J5143" si="1664">IFERROR(IF(T5092&gt;0.5,"ALTA",IF(AND(T5092&gt;0.25,T5092&lt;=0.5),"MEDIA",IF(AND(T5092&gt;=0.1,T5092&lt;=0.25),"BAJA",IF(AND(T5092&lt;0.1),"REMOTA")))),"")</f>
        <v/>
      </c>
      <c r="K5080" s="33" t="str">
        <f t="shared" ca="1" si="1649"/>
        <v/>
      </c>
      <c r="L5080" s="108">
        <f t="shared" ca="1" si="1648"/>
        <v>0</v>
      </c>
      <c r="M5080" s="44" t="str">
        <f t="shared" ref="M5080:M5143" si="1665">IFERROR(IF(T5092&gt;50%,"Provisión contable",IF(T5092&lt;=10%,"No se registra","Cuentas de orden")),"")</f>
        <v/>
      </c>
      <c r="N5080" s="45" t="str">
        <f t="shared" ca="1" si="1650"/>
        <v/>
      </c>
      <c r="O5080" s="108">
        <f t="shared" si="1663"/>
        <v>0</v>
      </c>
      <c r="P5080" s="21" t="e">
        <f t="shared" si="1652"/>
        <v>#N/A</v>
      </c>
      <c r="Q5080" s="21" t="e">
        <f t="shared" si="1653"/>
        <v>#N/A</v>
      </c>
      <c r="R5080" s="21" t="e">
        <f t="shared" si="1654"/>
        <v>#N/A</v>
      </c>
      <c r="S5080" s="21" t="e">
        <f t="shared" si="1655"/>
        <v>#N/A</v>
      </c>
      <c r="T5080" s="29" t="e">
        <f t="shared" si="1647"/>
        <v>#N/A</v>
      </c>
      <c r="U5080" s="34">
        <f t="shared" si="1656"/>
        <v>0</v>
      </c>
      <c r="V5080" s="16">
        <f t="shared" ca="1" si="1659"/>
        <v>44139</v>
      </c>
      <c r="W5080" s="56">
        <f t="shared" ca="1" si="1660"/>
        <v>10</v>
      </c>
      <c r="X5080" s="56">
        <f t="shared" ca="1" si="1661"/>
        <v>2020</v>
      </c>
      <c r="Y5080" s="55" t="str">
        <f t="shared" ca="1" si="1662"/>
        <v>10-2020</v>
      </c>
      <c r="Z5080" s="51">
        <f ca="1">IFERROR(VLOOKUP(Y5080,IPC!$E$2:$F$1745,2,0),IPC!$H$1)</f>
        <v>138.32155800000001</v>
      </c>
      <c r="AA5080" s="48">
        <f t="shared" si="1657"/>
        <v>1</v>
      </c>
      <c r="AB5080" s="48">
        <f t="shared" si="1658"/>
        <v>1900</v>
      </c>
      <c r="AC5080" s="32" t="str">
        <f t="shared" si="1651"/>
        <v>1-1900</v>
      </c>
      <c r="AD5080" s="50">
        <f>IFERROR(VLOOKUP(AC5080,IPC!$E$2:$F$1745,2,0),IPC!$H$1)</f>
        <v>138.32155800000001</v>
      </c>
    </row>
    <row r="5081" spans="10:30" x14ac:dyDescent="0.25">
      <c r="J5081" s="44" t="str">
        <f t="shared" si="1664"/>
        <v/>
      </c>
      <c r="K5081" s="33" t="str">
        <f t="shared" ca="1" si="1649"/>
        <v/>
      </c>
      <c r="L5081" s="108">
        <f t="shared" ca="1" si="1648"/>
        <v>0</v>
      </c>
      <c r="M5081" s="44" t="str">
        <f t="shared" si="1665"/>
        <v/>
      </c>
      <c r="N5081" s="45" t="str">
        <f t="shared" ca="1" si="1650"/>
        <v/>
      </c>
      <c r="O5081" s="108">
        <f t="shared" si="1663"/>
        <v>0</v>
      </c>
      <c r="P5081" s="21" t="e">
        <f t="shared" si="1652"/>
        <v>#N/A</v>
      </c>
      <c r="Q5081" s="21" t="e">
        <f t="shared" si="1653"/>
        <v>#N/A</v>
      </c>
      <c r="R5081" s="21" t="e">
        <f t="shared" si="1654"/>
        <v>#N/A</v>
      </c>
      <c r="S5081" s="21" t="e">
        <f t="shared" si="1655"/>
        <v>#N/A</v>
      </c>
      <c r="T5081" s="29" t="e">
        <f t="shared" si="1647"/>
        <v>#N/A</v>
      </c>
      <c r="U5081" s="34">
        <f t="shared" si="1656"/>
        <v>0</v>
      </c>
      <c r="V5081" s="16">
        <f t="shared" ca="1" si="1659"/>
        <v>44139</v>
      </c>
      <c r="W5081" s="56">
        <f t="shared" ca="1" si="1660"/>
        <v>10</v>
      </c>
      <c r="X5081" s="56">
        <f t="shared" ca="1" si="1661"/>
        <v>2020</v>
      </c>
      <c r="Y5081" s="55" t="str">
        <f t="shared" ca="1" si="1662"/>
        <v>10-2020</v>
      </c>
      <c r="Z5081" s="51">
        <f ca="1">IFERROR(VLOOKUP(Y5081,IPC!$E$2:$F$1745,2,0),IPC!$H$1)</f>
        <v>138.32155800000001</v>
      </c>
      <c r="AA5081" s="48">
        <f t="shared" si="1657"/>
        <v>1</v>
      </c>
      <c r="AB5081" s="48">
        <f t="shared" si="1658"/>
        <v>1900</v>
      </c>
      <c r="AC5081" s="32" t="str">
        <f t="shared" si="1651"/>
        <v>1-1900</v>
      </c>
      <c r="AD5081" s="50">
        <f>IFERROR(VLOOKUP(AC5081,IPC!$E$2:$F$1745,2,0),IPC!$H$1)</f>
        <v>138.32155800000001</v>
      </c>
    </row>
    <row r="5082" spans="10:30" x14ac:dyDescent="0.25">
      <c r="J5082" s="44" t="str">
        <f t="shared" si="1664"/>
        <v/>
      </c>
      <c r="K5082" s="33" t="str">
        <f t="shared" ca="1" si="1649"/>
        <v/>
      </c>
      <c r="L5082" s="108">
        <f t="shared" ca="1" si="1648"/>
        <v>0</v>
      </c>
      <c r="M5082" s="44" t="str">
        <f t="shared" si="1665"/>
        <v/>
      </c>
      <c r="N5082" s="45" t="str">
        <f t="shared" ca="1" si="1650"/>
        <v/>
      </c>
      <c r="O5082" s="108">
        <f t="shared" si="1663"/>
        <v>0</v>
      </c>
      <c r="P5082" s="21" t="e">
        <f t="shared" si="1652"/>
        <v>#N/A</v>
      </c>
      <c r="Q5082" s="21" t="e">
        <f t="shared" si="1653"/>
        <v>#N/A</v>
      </c>
      <c r="R5082" s="21" t="e">
        <f t="shared" si="1654"/>
        <v>#N/A</v>
      </c>
      <c r="S5082" s="21" t="e">
        <f t="shared" si="1655"/>
        <v>#N/A</v>
      </c>
      <c r="T5082" s="29" t="e">
        <f t="shared" si="1647"/>
        <v>#N/A</v>
      </c>
      <c r="U5082" s="34">
        <f t="shared" si="1656"/>
        <v>0</v>
      </c>
      <c r="V5082" s="16">
        <f t="shared" ca="1" si="1659"/>
        <v>44139</v>
      </c>
      <c r="W5082" s="56">
        <f t="shared" ca="1" si="1660"/>
        <v>10</v>
      </c>
      <c r="X5082" s="56">
        <f t="shared" ca="1" si="1661"/>
        <v>2020</v>
      </c>
      <c r="Y5082" s="55" t="str">
        <f t="shared" ca="1" si="1662"/>
        <v>10-2020</v>
      </c>
      <c r="Z5082" s="51">
        <f ca="1">IFERROR(VLOOKUP(Y5082,IPC!$E$2:$F$1745,2,0),IPC!$H$1)</f>
        <v>138.32155800000001</v>
      </c>
      <c r="AA5082" s="48">
        <f t="shared" si="1657"/>
        <v>1</v>
      </c>
      <c r="AB5082" s="48">
        <f t="shared" si="1658"/>
        <v>1900</v>
      </c>
      <c r="AC5082" s="32" t="str">
        <f t="shared" si="1651"/>
        <v>1-1900</v>
      </c>
      <c r="AD5082" s="50">
        <f>IFERROR(VLOOKUP(AC5082,IPC!$E$2:$F$1745,2,0),IPC!$H$1)</f>
        <v>138.32155800000001</v>
      </c>
    </row>
    <row r="5083" spans="10:30" x14ac:dyDescent="0.25">
      <c r="J5083" s="44" t="str">
        <f t="shared" si="1664"/>
        <v/>
      </c>
      <c r="K5083" s="33" t="str">
        <f t="shared" ca="1" si="1649"/>
        <v/>
      </c>
      <c r="L5083" s="108">
        <f t="shared" ca="1" si="1648"/>
        <v>0</v>
      </c>
      <c r="M5083" s="44" t="str">
        <f t="shared" si="1665"/>
        <v/>
      </c>
      <c r="N5083" s="45" t="str">
        <f t="shared" ca="1" si="1650"/>
        <v/>
      </c>
      <c r="O5083" s="108">
        <f t="shared" si="1663"/>
        <v>0</v>
      </c>
      <c r="P5083" s="21" t="e">
        <f t="shared" si="1652"/>
        <v>#N/A</v>
      </c>
      <c r="Q5083" s="21" t="e">
        <f t="shared" si="1653"/>
        <v>#N/A</v>
      </c>
      <c r="R5083" s="21" t="e">
        <f t="shared" si="1654"/>
        <v>#N/A</v>
      </c>
      <c r="S5083" s="21" t="e">
        <f t="shared" si="1655"/>
        <v>#N/A</v>
      </c>
      <c r="T5083" s="29" t="e">
        <f t="shared" si="1647"/>
        <v>#N/A</v>
      </c>
      <c r="U5083" s="34">
        <f t="shared" si="1656"/>
        <v>0</v>
      </c>
      <c r="V5083" s="16">
        <f t="shared" ca="1" si="1659"/>
        <v>44139</v>
      </c>
      <c r="W5083" s="56">
        <f t="shared" ca="1" si="1660"/>
        <v>10</v>
      </c>
      <c r="X5083" s="56">
        <f t="shared" ca="1" si="1661"/>
        <v>2020</v>
      </c>
      <c r="Y5083" s="55" t="str">
        <f t="shared" ca="1" si="1662"/>
        <v>10-2020</v>
      </c>
      <c r="Z5083" s="51">
        <f ca="1">IFERROR(VLOOKUP(Y5083,IPC!$E$2:$F$1745,2,0),IPC!$H$1)</f>
        <v>138.32155800000001</v>
      </c>
      <c r="AA5083" s="48">
        <f t="shared" si="1657"/>
        <v>1</v>
      </c>
      <c r="AB5083" s="48">
        <f t="shared" si="1658"/>
        <v>1900</v>
      </c>
      <c r="AC5083" s="32" t="str">
        <f t="shared" si="1651"/>
        <v>1-1900</v>
      </c>
      <c r="AD5083" s="50">
        <f>IFERROR(VLOOKUP(AC5083,IPC!$E$2:$F$1745,2,0),IPC!$H$1)</f>
        <v>138.32155800000001</v>
      </c>
    </row>
    <row r="5084" spans="10:30" x14ac:dyDescent="0.25">
      <c r="J5084" s="44" t="str">
        <f t="shared" si="1664"/>
        <v/>
      </c>
      <c r="K5084" s="33" t="str">
        <f t="shared" ca="1" si="1649"/>
        <v/>
      </c>
      <c r="L5084" s="108">
        <f t="shared" ca="1" si="1648"/>
        <v>0</v>
      </c>
      <c r="M5084" s="44" t="str">
        <f t="shared" si="1665"/>
        <v/>
      </c>
      <c r="N5084" s="45" t="str">
        <f t="shared" ca="1" si="1650"/>
        <v/>
      </c>
      <c r="O5084" s="108">
        <f t="shared" si="1663"/>
        <v>0</v>
      </c>
      <c r="P5084" s="21" t="e">
        <f t="shared" si="1652"/>
        <v>#N/A</v>
      </c>
      <c r="Q5084" s="21" t="e">
        <f t="shared" si="1653"/>
        <v>#N/A</v>
      </c>
      <c r="R5084" s="21" t="e">
        <f t="shared" si="1654"/>
        <v>#N/A</v>
      </c>
      <c r="S5084" s="21" t="e">
        <f t="shared" si="1655"/>
        <v>#N/A</v>
      </c>
      <c r="T5084" s="29" t="e">
        <f t="shared" si="1647"/>
        <v>#N/A</v>
      </c>
      <c r="U5084" s="34">
        <f t="shared" si="1656"/>
        <v>0</v>
      </c>
      <c r="V5084" s="16">
        <f t="shared" ca="1" si="1659"/>
        <v>44139</v>
      </c>
      <c r="W5084" s="56">
        <f t="shared" ca="1" si="1660"/>
        <v>10</v>
      </c>
      <c r="X5084" s="56">
        <f t="shared" ca="1" si="1661"/>
        <v>2020</v>
      </c>
      <c r="Y5084" s="55" t="str">
        <f t="shared" ca="1" si="1662"/>
        <v>10-2020</v>
      </c>
      <c r="Z5084" s="51">
        <f ca="1">IFERROR(VLOOKUP(Y5084,IPC!$E$2:$F$1745,2,0),IPC!$H$1)</f>
        <v>138.32155800000001</v>
      </c>
      <c r="AA5084" s="48">
        <f t="shared" si="1657"/>
        <v>1</v>
      </c>
      <c r="AB5084" s="48">
        <f t="shared" si="1658"/>
        <v>1900</v>
      </c>
      <c r="AC5084" s="32" t="str">
        <f t="shared" si="1651"/>
        <v>1-1900</v>
      </c>
      <c r="AD5084" s="50">
        <f>IFERROR(VLOOKUP(AC5084,IPC!$E$2:$F$1745,2,0),IPC!$H$1)</f>
        <v>138.32155800000001</v>
      </c>
    </row>
    <row r="5085" spans="10:30" x14ac:dyDescent="0.25">
      <c r="J5085" s="44" t="str">
        <f t="shared" si="1664"/>
        <v/>
      </c>
      <c r="K5085" s="33" t="str">
        <f t="shared" ca="1" si="1649"/>
        <v/>
      </c>
      <c r="L5085" s="108">
        <f t="shared" ca="1" si="1648"/>
        <v>0</v>
      </c>
      <c r="M5085" s="44" t="str">
        <f t="shared" si="1665"/>
        <v/>
      </c>
      <c r="N5085" s="45" t="str">
        <f t="shared" ca="1" si="1650"/>
        <v/>
      </c>
      <c r="O5085" s="108">
        <f t="shared" si="1663"/>
        <v>0</v>
      </c>
      <c r="P5085" s="21" t="e">
        <f t="shared" si="1652"/>
        <v>#N/A</v>
      </c>
      <c r="Q5085" s="21" t="e">
        <f t="shared" si="1653"/>
        <v>#N/A</v>
      </c>
      <c r="R5085" s="21" t="e">
        <f t="shared" si="1654"/>
        <v>#N/A</v>
      </c>
      <c r="S5085" s="21" t="e">
        <f t="shared" si="1655"/>
        <v>#N/A</v>
      </c>
      <c r="T5085" s="29" t="e">
        <f t="shared" si="1647"/>
        <v>#N/A</v>
      </c>
      <c r="U5085" s="34">
        <f t="shared" si="1656"/>
        <v>0</v>
      </c>
      <c r="V5085" s="16">
        <f t="shared" ca="1" si="1659"/>
        <v>44139</v>
      </c>
      <c r="W5085" s="56">
        <f t="shared" ca="1" si="1660"/>
        <v>10</v>
      </c>
      <c r="X5085" s="56">
        <f t="shared" ca="1" si="1661"/>
        <v>2020</v>
      </c>
      <c r="Y5085" s="55" t="str">
        <f t="shared" ca="1" si="1662"/>
        <v>10-2020</v>
      </c>
      <c r="Z5085" s="51">
        <f ca="1">IFERROR(VLOOKUP(Y5085,IPC!$E$2:$F$1745,2,0),IPC!$H$1)</f>
        <v>138.32155800000001</v>
      </c>
      <c r="AA5085" s="48">
        <f t="shared" si="1657"/>
        <v>1</v>
      </c>
      <c r="AB5085" s="48">
        <f t="shared" si="1658"/>
        <v>1900</v>
      </c>
      <c r="AC5085" s="32" t="str">
        <f t="shared" si="1651"/>
        <v>1-1900</v>
      </c>
      <c r="AD5085" s="50">
        <f>IFERROR(VLOOKUP(AC5085,IPC!$E$2:$F$1745,2,0),IPC!$H$1)</f>
        <v>138.32155800000001</v>
      </c>
    </row>
    <row r="5086" spans="10:30" x14ac:dyDescent="0.25">
      <c r="J5086" s="44" t="str">
        <f t="shared" si="1664"/>
        <v/>
      </c>
      <c r="K5086" s="33" t="str">
        <f t="shared" ca="1" si="1649"/>
        <v/>
      </c>
      <c r="L5086" s="108">
        <f t="shared" ca="1" si="1648"/>
        <v>0</v>
      </c>
      <c r="M5086" s="44" t="str">
        <f t="shared" si="1665"/>
        <v/>
      </c>
      <c r="N5086" s="45" t="str">
        <f t="shared" ca="1" si="1650"/>
        <v/>
      </c>
      <c r="O5086" s="108">
        <f t="shared" si="1663"/>
        <v>0</v>
      </c>
      <c r="P5086" s="21" t="e">
        <f t="shared" si="1652"/>
        <v>#N/A</v>
      </c>
      <c r="Q5086" s="21" t="e">
        <f t="shared" si="1653"/>
        <v>#N/A</v>
      </c>
      <c r="R5086" s="21" t="e">
        <f t="shared" si="1654"/>
        <v>#N/A</v>
      </c>
      <c r="S5086" s="21" t="e">
        <f t="shared" si="1655"/>
        <v>#N/A</v>
      </c>
      <c r="T5086" s="29" t="e">
        <f t="shared" si="1647"/>
        <v>#N/A</v>
      </c>
      <c r="U5086" s="34">
        <f t="shared" si="1656"/>
        <v>0</v>
      </c>
      <c r="V5086" s="16">
        <f t="shared" ca="1" si="1659"/>
        <v>44139</v>
      </c>
      <c r="W5086" s="56">
        <f t="shared" ca="1" si="1660"/>
        <v>10</v>
      </c>
      <c r="X5086" s="56">
        <f t="shared" ca="1" si="1661"/>
        <v>2020</v>
      </c>
      <c r="Y5086" s="55" t="str">
        <f t="shared" ca="1" si="1662"/>
        <v>10-2020</v>
      </c>
      <c r="Z5086" s="51">
        <f ca="1">IFERROR(VLOOKUP(Y5086,IPC!$E$2:$F$1745,2,0),IPC!$H$1)</f>
        <v>138.32155800000001</v>
      </c>
      <c r="AA5086" s="48">
        <f t="shared" si="1657"/>
        <v>1</v>
      </c>
      <c r="AB5086" s="48">
        <f t="shared" si="1658"/>
        <v>1900</v>
      </c>
      <c r="AC5086" s="32" t="str">
        <f t="shared" si="1651"/>
        <v>1-1900</v>
      </c>
      <c r="AD5086" s="50">
        <f>IFERROR(VLOOKUP(AC5086,IPC!$E$2:$F$1745,2,0),IPC!$H$1)</f>
        <v>138.32155800000001</v>
      </c>
    </row>
    <row r="5087" spans="10:30" x14ac:dyDescent="0.25">
      <c r="J5087" s="44" t="str">
        <f t="shared" si="1664"/>
        <v/>
      </c>
      <c r="K5087" s="33" t="str">
        <f t="shared" ca="1" si="1649"/>
        <v/>
      </c>
      <c r="L5087" s="108">
        <f t="shared" ca="1" si="1648"/>
        <v>0</v>
      </c>
      <c r="M5087" s="44" t="str">
        <f t="shared" si="1665"/>
        <v/>
      </c>
      <c r="N5087" s="45" t="str">
        <f t="shared" ca="1" si="1650"/>
        <v/>
      </c>
      <c r="O5087" s="108">
        <f t="shared" si="1663"/>
        <v>0</v>
      </c>
      <c r="P5087" s="21" t="e">
        <f t="shared" si="1652"/>
        <v>#N/A</v>
      </c>
      <c r="Q5087" s="21" t="e">
        <f t="shared" si="1653"/>
        <v>#N/A</v>
      </c>
      <c r="R5087" s="21" t="e">
        <f t="shared" si="1654"/>
        <v>#N/A</v>
      </c>
      <c r="S5087" s="21" t="e">
        <f t="shared" si="1655"/>
        <v>#N/A</v>
      </c>
      <c r="T5087" s="29" t="e">
        <f t="shared" si="1647"/>
        <v>#N/A</v>
      </c>
      <c r="U5087" s="34">
        <f t="shared" si="1656"/>
        <v>0</v>
      </c>
      <c r="V5087" s="16">
        <f t="shared" ca="1" si="1659"/>
        <v>44139</v>
      </c>
      <c r="W5087" s="56">
        <f t="shared" ca="1" si="1660"/>
        <v>10</v>
      </c>
      <c r="X5087" s="56">
        <f t="shared" ca="1" si="1661"/>
        <v>2020</v>
      </c>
      <c r="Y5087" s="55" t="str">
        <f t="shared" ca="1" si="1662"/>
        <v>10-2020</v>
      </c>
      <c r="Z5087" s="51">
        <f ca="1">IFERROR(VLOOKUP(Y5087,IPC!$E$2:$F$1745,2,0),IPC!$H$1)</f>
        <v>138.32155800000001</v>
      </c>
      <c r="AA5087" s="48">
        <f t="shared" si="1657"/>
        <v>1</v>
      </c>
      <c r="AB5087" s="48">
        <f t="shared" si="1658"/>
        <v>1900</v>
      </c>
      <c r="AC5087" s="32" t="str">
        <f t="shared" si="1651"/>
        <v>1-1900</v>
      </c>
      <c r="AD5087" s="50">
        <f>IFERROR(VLOOKUP(AC5087,IPC!$E$2:$F$1745,2,0),IPC!$H$1)</f>
        <v>138.32155800000001</v>
      </c>
    </row>
    <row r="5088" spans="10:30" x14ac:dyDescent="0.25">
      <c r="J5088" s="44" t="str">
        <f t="shared" si="1664"/>
        <v/>
      </c>
      <c r="K5088" s="33" t="str">
        <f t="shared" ca="1" si="1649"/>
        <v/>
      </c>
      <c r="L5088" s="108">
        <f t="shared" ca="1" si="1648"/>
        <v>0</v>
      </c>
      <c r="M5088" s="44" t="str">
        <f t="shared" si="1665"/>
        <v/>
      </c>
      <c r="N5088" s="45" t="str">
        <f t="shared" ca="1" si="1650"/>
        <v/>
      </c>
      <c r="O5088" s="108">
        <f t="shared" si="1663"/>
        <v>0</v>
      </c>
      <c r="P5088" s="21" t="e">
        <f t="shared" si="1652"/>
        <v>#N/A</v>
      </c>
      <c r="Q5088" s="21" t="e">
        <f t="shared" si="1653"/>
        <v>#N/A</v>
      </c>
      <c r="R5088" s="21" t="e">
        <f t="shared" si="1654"/>
        <v>#N/A</v>
      </c>
      <c r="S5088" s="21" t="e">
        <f t="shared" si="1655"/>
        <v>#N/A</v>
      </c>
      <c r="T5088" s="29" t="e">
        <f t="shared" ref="T5088:T5151" si="1666">+SUMPRODUCT(P5088:S5088,$P$7:$S$7)/100</f>
        <v>#N/A</v>
      </c>
      <c r="U5088" s="34">
        <f t="shared" si="1656"/>
        <v>0</v>
      </c>
      <c r="V5088" s="16">
        <f t="shared" ca="1" si="1659"/>
        <v>44139</v>
      </c>
      <c r="W5088" s="56">
        <f t="shared" ca="1" si="1660"/>
        <v>10</v>
      </c>
      <c r="X5088" s="56">
        <f t="shared" ca="1" si="1661"/>
        <v>2020</v>
      </c>
      <c r="Y5088" s="55" t="str">
        <f t="shared" ca="1" si="1662"/>
        <v>10-2020</v>
      </c>
      <c r="Z5088" s="51">
        <f ca="1">IFERROR(VLOOKUP(Y5088,IPC!$E$2:$F$1745,2,0),IPC!$H$1)</f>
        <v>138.32155800000001</v>
      </c>
      <c r="AA5088" s="48">
        <f t="shared" si="1657"/>
        <v>1</v>
      </c>
      <c r="AB5088" s="48">
        <f t="shared" si="1658"/>
        <v>1900</v>
      </c>
      <c r="AC5088" s="32" t="str">
        <f t="shared" si="1651"/>
        <v>1-1900</v>
      </c>
      <c r="AD5088" s="50">
        <f>IFERROR(VLOOKUP(AC5088,IPC!$E$2:$F$1745,2,0),IPC!$H$1)</f>
        <v>138.32155800000001</v>
      </c>
    </row>
    <row r="5089" spans="10:30" x14ac:dyDescent="0.25">
      <c r="J5089" s="44" t="str">
        <f t="shared" si="1664"/>
        <v/>
      </c>
      <c r="K5089" s="33" t="str">
        <f t="shared" ca="1" si="1649"/>
        <v/>
      </c>
      <c r="L5089" s="108">
        <f t="shared" ca="1" si="1648"/>
        <v>0</v>
      </c>
      <c r="M5089" s="44" t="str">
        <f t="shared" si="1665"/>
        <v/>
      </c>
      <c r="N5089" s="45" t="str">
        <f t="shared" ca="1" si="1650"/>
        <v/>
      </c>
      <c r="O5089" s="108">
        <f t="shared" si="1663"/>
        <v>0</v>
      </c>
      <c r="P5089" s="21" t="e">
        <f t="shared" si="1652"/>
        <v>#N/A</v>
      </c>
      <c r="Q5089" s="21" t="e">
        <f t="shared" si="1653"/>
        <v>#N/A</v>
      </c>
      <c r="R5089" s="21" t="e">
        <f t="shared" si="1654"/>
        <v>#N/A</v>
      </c>
      <c r="S5089" s="21" t="e">
        <f t="shared" si="1655"/>
        <v>#N/A</v>
      </c>
      <c r="T5089" s="29" t="e">
        <f t="shared" si="1666"/>
        <v>#N/A</v>
      </c>
      <c r="U5089" s="34">
        <f t="shared" si="1656"/>
        <v>0</v>
      </c>
      <c r="V5089" s="16">
        <f t="shared" ca="1" si="1659"/>
        <v>44139</v>
      </c>
      <c r="W5089" s="56">
        <f t="shared" ca="1" si="1660"/>
        <v>10</v>
      </c>
      <c r="X5089" s="56">
        <f t="shared" ca="1" si="1661"/>
        <v>2020</v>
      </c>
      <c r="Y5089" s="55" t="str">
        <f t="shared" ca="1" si="1662"/>
        <v>10-2020</v>
      </c>
      <c r="Z5089" s="51">
        <f ca="1">IFERROR(VLOOKUP(Y5089,IPC!$E$2:$F$1745,2,0),IPC!$H$1)</f>
        <v>138.32155800000001</v>
      </c>
      <c r="AA5089" s="48">
        <f t="shared" si="1657"/>
        <v>1</v>
      </c>
      <c r="AB5089" s="48">
        <f t="shared" si="1658"/>
        <v>1900</v>
      </c>
      <c r="AC5089" s="32" t="str">
        <f t="shared" si="1651"/>
        <v>1-1900</v>
      </c>
      <c r="AD5089" s="50">
        <f>IFERROR(VLOOKUP(AC5089,IPC!$E$2:$F$1745,2,0),IPC!$H$1)</f>
        <v>138.32155800000001</v>
      </c>
    </row>
    <row r="5090" spans="10:30" x14ac:dyDescent="0.25">
      <c r="J5090" s="44" t="str">
        <f t="shared" si="1664"/>
        <v/>
      </c>
      <c r="K5090" s="33" t="str">
        <f t="shared" ca="1" si="1649"/>
        <v/>
      </c>
      <c r="L5090" s="108">
        <f t="shared" ca="1" si="1648"/>
        <v>0</v>
      </c>
      <c r="M5090" s="44" t="str">
        <f t="shared" si="1665"/>
        <v/>
      </c>
      <c r="N5090" s="45" t="str">
        <f t="shared" ca="1" si="1650"/>
        <v/>
      </c>
      <c r="O5090" s="108">
        <f t="shared" si="1663"/>
        <v>0</v>
      </c>
      <c r="P5090" s="21" t="e">
        <f t="shared" si="1652"/>
        <v>#N/A</v>
      </c>
      <c r="Q5090" s="21" t="e">
        <f t="shared" si="1653"/>
        <v>#N/A</v>
      </c>
      <c r="R5090" s="21" t="e">
        <f t="shared" si="1654"/>
        <v>#N/A</v>
      </c>
      <c r="S5090" s="21" t="e">
        <f t="shared" si="1655"/>
        <v>#N/A</v>
      </c>
      <c r="T5090" s="29" t="e">
        <f t="shared" si="1666"/>
        <v>#N/A</v>
      </c>
      <c r="U5090" s="34">
        <f t="shared" si="1656"/>
        <v>0</v>
      </c>
      <c r="V5090" s="16">
        <f t="shared" ca="1" si="1659"/>
        <v>44139</v>
      </c>
      <c r="W5090" s="56">
        <f t="shared" ca="1" si="1660"/>
        <v>10</v>
      </c>
      <c r="X5090" s="56">
        <f t="shared" ca="1" si="1661"/>
        <v>2020</v>
      </c>
      <c r="Y5090" s="55" t="str">
        <f t="shared" ca="1" si="1662"/>
        <v>10-2020</v>
      </c>
      <c r="Z5090" s="51">
        <f ca="1">IFERROR(VLOOKUP(Y5090,IPC!$E$2:$F$1745,2,0),IPC!$H$1)</f>
        <v>138.32155800000001</v>
      </c>
      <c r="AA5090" s="48">
        <f t="shared" si="1657"/>
        <v>1</v>
      </c>
      <c r="AB5090" s="48">
        <f t="shared" si="1658"/>
        <v>1900</v>
      </c>
      <c r="AC5090" s="32" t="str">
        <f t="shared" si="1651"/>
        <v>1-1900</v>
      </c>
      <c r="AD5090" s="50">
        <f>IFERROR(VLOOKUP(AC5090,IPC!$E$2:$F$1745,2,0),IPC!$H$1)</f>
        <v>138.32155800000001</v>
      </c>
    </row>
    <row r="5091" spans="10:30" x14ac:dyDescent="0.25">
      <c r="J5091" s="44" t="str">
        <f t="shared" si="1664"/>
        <v/>
      </c>
      <c r="K5091" s="33" t="str">
        <f t="shared" ca="1" si="1649"/>
        <v/>
      </c>
      <c r="L5091" s="108">
        <f t="shared" ca="1" si="1648"/>
        <v>0</v>
      </c>
      <c r="M5091" s="44" t="str">
        <f t="shared" si="1665"/>
        <v/>
      </c>
      <c r="N5091" s="45" t="str">
        <f t="shared" ca="1" si="1650"/>
        <v/>
      </c>
      <c r="O5091" s="108">
        <f t="shared" si="1663"/>
        <v>0</v>
      </c>
      <c r="P5091" s="21" t="e">
        <f t="shared" si="1652"/>
        <v>#N/A</v>
      </c>
      <c r="Q5091" s="21" t="e">
        <f t="shared" si="1653"/>
        <v>#N/A</v>
      </c>
      <c r="R5091" s="21" t="e">
        <f t="shared" si="1654"/>
        <v>#N/A</v>
      </c>
      <c r="S5091" s="21" t="e">
        <f t="shared" si="1655"/>
        <v>#N/A</v>
      </c>
      <c r="T5091" s="29" t="e">
        <f t="shared" si="1666"/>
        <v>#N/A</v>
      </c>
      <c r="U5091" s="34">
        <f t="shared" si="1656"/>
        <v>0</v>
      </c>
      <c r="V5091" s="16">
        <f t="shared" ca="1" si="1659"/>
        <v>44139</v>
      </c>
      <c r="W5091" s="56">
        <f t="shared" ca="1" si="1660"/>
        <v>10</v>
      </c>
      <c r="X5091" s="56">
        <f t="shared" ca="1" si="1661"/>
        <v>2020</v>
      </c>
      <c r="Y5091" s="55" t="str">
        <f t="shared" ca="1" si="1662"/>
        <v>10-2020</v>
      </c>
      <c r="Z5091" s="51">
        <f ca="1">IFERROR(VLOOKUP(Y5091,IPC!$E$2:$F$1745,2,0),IPC!$H$1)</f>
        <v>138.32155800000001</v>
      </c>
      <c r="AA5091" s="48">
        <f t="shared" si="1657"/>
        <v>1</v>
      </c>
      <c r="AB5091" s="48">
        <f t="shared" si="1658"/>
        <v>1900</v>
      </c>
      <c r="AC5091" s="32" t="str">
        <f t="shared" si="1651"/>
        <v>1-1900</v>
      </c>
      <c r="AD5091" s="50">
        <f>IFERROR(VLOOKUP(AC5091,IPC!$E$2:$F$1745,2,0),IPC!$H$1)</f>
        <v>138.32155800000001</v>
      </c>
    </row>
    <row r="5092" spans="10:30" x14ac:dyDescent="0.25">
      <c r="J5092" s="44" t="str">
        <f t="shared" si="1664"/>
        <v/>
      </c>
      <c r="K5092" s="33" t="str">
        <f t="shared" ca="1" si="1649"/>
        <v/>
      </c>
      <c r="L5092" s="108">
        <f t="shared" ca="1" si="1648"/>
        <v>0</v>
      </c>
      <c r="M5092" s="44" t="str">
        <f t="shared" si="1665"/>
        <v/>
      </c>
      <c r="N5092" s="45" t="str">
        <f t="shared" ca="1" si="1650"/>
        <v/>
      </c>
      <c r="O5092" s="108">
        <f t="shared" si="1663"/>
        <v>0</v>
      </c>
      <c r="P5092" s="21" t="e">
        <f t="shared" si="1652"/>
        <v>#N/A</v>
      </c>
      <c r="Q5092" s="21" t="e">
        <f t="shared" si="1653"/>
        <v>#N/A</v>
      </c>
      <c r="R5092" s="21" t="e">
        <f t="shared" si="1654"/>
        <v>#N/A</v>
      </c>
      <c r="S5092" s="21" t="e">
        <f t="shared" si="1655"/>
        <v>#N/A</v>
      </c>
      <c r="T5092" s="29" t="e">
        <f t="shared" si="1666"/>
        <v>#N/A</v>
      </c>
      <c r="U5092" s="34">
        <f t="shared" si="1656"/>
        <v>0</v>
      </c>
      <c r="V5092" s="16">
        <f t="shared" ca="1" si="1659"/>
        <v>44139</v>
      </c>
      <c r="W5092" s="56">
        <f t="shared" ca="1" si="1660"/>
        <v>10</v>
      </c>
      <c r="X5092" s="56">
        <f t="shared" ca="1" si="1661"/>
        <v>2020</v>
      </c>
      <c r="Y5092" s="55" t="str">
        <f t="shared" ca="1" si="1662"/>
        <v>10-2020</v>
      </c>
      <c r="Z5092" s="51">
        <f ca="1">IFERROR(VLOOKUP(Y5092,IPC!$E$2:$F$1745,2,0),IPC!$H$1)</f>
        <v>138.32155800000001</v>
      </c>
      <c r="AA5092" s="48">
        <f t="shared" si="1657"/>
        <v>1</v>
      </c>
      <c r="AB5092" s="48">
        <f t="shared" si="1658"/>
        <v>1900</v>
      </c>
      <c r="AC5092" s="32" t="str">
        <f t="shared" si="1651"/>
        <v>1-1900</v>
      </c>
      <c r="AD5092" s="50">
        <f>IFERROR(VLOOKUP(AC5092,IPC!$E$2:$F$1745,2,0),IPC!$H$1)</f>
        <v>138.32155800000001</v>
      </c>
    </row>
    <row r="5093" spans="10:30" x14ac:dyDescent="0.25">
      <c r="J5093" s="44" t="str">
        <f t="shared" si="1664"/>
        <v/>
      </c>
      <c r="K5093" s="33" t="str">
        <f t="shared" ca="1" si="1649"/>
        <v/>
      </c>
      <c r="L5093" s="108">
        <f t="shared" ca="1" si="1648"/>
        <v>0</v>
      </c>
      <c r="M5093" s="44" t="str">
        <f t="shared" si="1665"/>
        <v/>
      </c>
      <c r="N5093" s="45" t="str">
        <f t="shared" ca="1" si="1650"/>
        <v/>
      </c>
      <c r="O5093" s="108">
        <f t="shared" si="1663"/>
        <v>0</v>
      </c>
      <c r="P5093" s="21" t="e">
        <f t="shared" si="1652"/>
        <v>#N/A</v>
      </c>
      <c r="Q5093" s="21" t="e">
        <f t="shared" si="1653"/>
        <v>#N/A</v>
      </c>
      <c r="R5093" s="21" t="e">
        <f t="shared" si="1654"/>
        <v>#N/A</v>
      </c>
      <c r="S5093" s="21" t="e">
        <f t="shared" si="1655"/>
        <v>#N/A</v>
      </c>
      <c r="T5093" s="29" t="e">
        <f t="shared" si="1666"/>
        <v>#N/A</v>
      </c>
      <c r="U5093" s="34">
        <f t="shared" si="1656"/>
        <v>0</v>
      </c>
      <c r="V5093" s="16">
        <f t="shared" ca="1" si="1659"/>
        <v>44139</v>
      </c>
      <c r="W5093" s="56">
        <f t="shared" ca="1" si="1660"/>
        <v>10</v>
      </c>
      <c r="X5093" s="56">
        <f t="shared" ca="1" si="1661"/>
        <v>2020</v>
      </c>
      <c r="Y5093" s="55" t="str">
        <f t="shared" ca="1" si="1662"/>
        <v>10-2020</v>
      </c>
      <c r="Z5093" s="51">
        <f ca="1">IFERROR(VLOOKUP(Y5093,IPC!$E$2:$F$1745,2,0),IPC!$H$1)</f>
        <v>138.32155800000001</v>
      </c>
      <c r="AA5093" s="48">
        <f t="shared" si="1657"/>
        <v>1</v>
      </c>
      <c r="AB5093" s="48">
        <f t="shared" si="1658"/>
        <v>1900</v>
      </c>
      <c r="AC5093" s="32" t="str">
        <f t="shared" si="1651"/>
        <v>1-1900</v>
      </c>
      <c r="AD5093" s="50">
        <f>IFERROR(VLOOKUP(AC5093,IPC!$E$2:$F$1745,2,0),IPC!$H$1)</f>
        <v>138.32155800000001</v>
      </c>
    </row>
    <row r="5094" spans="10:30" x14ac:dyDescent="0.25">
      <c r="J5094" s="44" t="str">
        <f t="shared" si="1664"/>
        <v/>
      </c>
      <c r="K5094" s="33" t="str">
        <f t="shared" ca="1" si="1649"/>
        <v/>
      </c>
      <c r="L5094" s="108">
        <f t="shared" ref="L5094:L5157" ca="1" si="1667">IFERROR(B5094*C5094*Z5106/AD5106,"")</f>
        <v>0</v>
      </c>
      <c r="M5094" s="44" t="str">
        <f t="shared" si="1665"/>
        <v/>
      </c>
      <c r="N5094" s="45" t="str">
        <f t="shared" ca="1" si="1650"/>
        <v/>
      </c>
      <c r="O5094" s="108">
        <f t="shared" si="1663"/>
        <v>0</v>
      </c>
      <c r="P5094" s="21" t="e">
        <f t="shared" si="1652"/>
        <v>#N/A</v>
      </c>
      <c r="Q5094" s="21" t="e">
        <f t="shared" si="1653"/>
        <v>#N/A</v>
      </c>
      <c r="R5094" s="21" t="e">
        <f t="shared" si="1654"/>
        <v>#N/A</v>
      </c>
      <c r="S5094" s="21" t="e">
        <f t="shared" si="1655"/>
        <v>#N/A</v>
      </c>
      <c r="T5094" s="29" t="e">
        <f t="shared" si="1666"/>
        <v>#N/A</v>
      </c>
      <c r="U5094" s="34">
        <f t="shared" si="1656"/>
        <v>0</v>
      </c>
      <c r="V5094" s="16">
        <f t="shared" ca="1" si="1659"/>
        <v>44139</v>
      </c>
      <c r="W5094" s="56">
        <f t="shared" ca="1" si="1660"/>
        <v>10</v>
      </c>
      <c r="X5094" s="56">
        <f t="shared" ca="1" si="1661"/>
        <v>2020</v>
      </c>
      <c r="Y5094" s="55" t="str">
        <f t="shared" ca="1" si="1662"/>
        <v>10-2020</v>
      </c>
      <c r="Z5094" s="51">
        <f ca="1">IFERROR(VLOOKUP(Y5094,IPC!$E$2:$F$1745,2,0),IPC!$H$1)</f>
        <v>138.32155800000001</v>
      </c>
      <c r="AA5094" s="48">
        <f t="shared" si="1657"/>
        <v>1</v>
      </c>
      <c r="AB5094" s="48">
        <f t="shared" si="1658"/>
        <v>1900</v>
      </c>
      <c r="AC5094" s="32" t="str">
        <f t="shared" si="1651"/>
        <v>1-1900</v>
      </c>
      <c r="AD5094" s="50">
        <f>IFERROR(VLOOKUP(AC5094,IPC!$E$2:$F$1745,2,0),IPC!$H$1)</f>
        <v>138.32155800000001</v>
      </c>
    </row>
    <row r="5095" spans="10:30" x14ac:dyDescent="0.25">
      <c r="J5095" s="44" t="str">
        <f t="shared" si="1664"/>
        <v/>
      </c>
      <c r="K5095" s="33" t="str">
        <f t="shared" ca="1" si="1649"/>
        <v/>
      </c>
      <c r="L5095" s="108">
        <f t="shared" ca="1" si="1667"/>
        <v>0</v>
      </c>
      <c r="M5095" s="44" t="str">
        <f t="shared" si="1665"/>
        <v/>
      </c>
      <c r="N5095" s="45" t="str">
        <f t="shared" ca="1" si="1650"/>
        <v/>
      </c>
      <c r="O5095" s="108">
        <f t="shared" si="1663"/>
        <v>0</v>
      </c>
      <c r="P5095" s="21" t="e">
        <f t="shared" si="1652"/>
        <v>#N/A</v>
      </c>
      <c r="Q5095" s="21" t="e">
        <f t="shared" si="1653"/>
        <v>#N/A</v>
      </c>
      <c r="R5095" s="21" t="e">
        <f t="shared" si="1654"/>
        <v>#N/A</v>
      </c>
      <c r="S5095" s="21" t="e">
        <f t="shared" si="1655"/>
        <v>#N/A</v>
      </c>
      <c r="T5095" s="29" t="e">
        <f t="shared" si="1666"/>
        <v>#N/A</v>
      </c>
      <c r="U5095" s="34">
        <f t="shared" si="1656"/>
        <v>0</v>
      </c>
      <c r="V5095" s="16">
        <f t="shared" ca="1" si="1659"/>
        <v>44139</v>
      </c>
      <c r="W5095" s="56">
        <f t="shared" ca="1" si="1660"/>
        <v>10</v>
      </c>
      <c r="X5095" s="56">
        <f t="shared" ca="1" si="1661"/>
        <v>2020</v>
      </c>
      <c r="Y5095" s="55" t="str">
        <f t="shared" ca="1" si="1662"/>
        <v>10-2020</v>
      </c>
      <c r="Z5095" s="51">
        <f ca="1">IFERROR(VLOOKUP(Y5095,IPC!$E$2:$F$1745,2,0),IPC!$H$1)</f>
        <v>138.32155800000001</v>
      </c>
      <c r="AA5095" s="48">
        <f t="shared" si="1657"/>
        <v>1</v>
      </c>
      <c r="AB5095" s="48">
        <f t="shared" si="1658"/>
        <v>1900</v>
      </c>
      <c r="AC5095" s="32" t="str">
        <f t="shared" si="1651"/>
        <v>1-1900</v>
      </c>
      <c r="AD5095" s="50">
        <f>IFERROR(VLOOKUP(AC5095,IPC!$E$2:$F$1745,2,0),IPC!$H$1)</f>
        <v>138.32155800000001</v>
      </c>
    </row>
    <row r="5096" spans="10:30" x14ac:dyDescent="0.25">
      <c r="J5096" s="44" t="str">
        <f t="shared" si="1664"/>
        <v/>
      </c>
      <c r="K5096" s="33" t="str">
        <f t="shared" ca="1" si="1649"/>
        <v/>
      </c>
      <c r="L5096" s="108">
        <f t="shared" ca="1" si="1667"/>
        <v>0</v>
      </c>
      <c r="M5096" s="44" t="str">
        <f t="shared" si="1665"/>
        <v/>
      </c>
      <c r="N5096" s="45" t="str">
        <f t="shared" ca="1" si="1650"/>
        <v/>
      </c>
      <c r="O5096" s="108">
        <f t="shared" si="1663"/>
        <v>0</v>
      </c>
      <c r="P5096" s="21" t="e">
        <f t="shared" si="1652"/>
        <v>#N/A</v>
      </c>
      <c r="Q5096" s="21" t="e">
        <f t="shared" si="1653"/>
        <v>#N/A</v>
      </c>
      <c r="R5096" s="21" t="e">
        <f t="shared" si="1654"/>
        <v>#N/A</v>
      </c>
      <c r="S5096" s="21" t="e">
        <f t="shared" si="1655"/>
        <v>#N/A</v>
      </c>
      <c r="T5096" s="29" t="e">
        <f t="shared" si="1666"/>
        <v>#N/A</v>
      </c>
      <c r="U5096" s="34">
        <f t="shared" si="1656"/>
        <v>0</v>
      </c>
      <c r="V5096" s="16">
        <f t="shared" ca="1" si="1659"/>
        <v>44139</v>
      </c>
      <c r="W5096" s="56">
        <f t="shared" ca="1" si="1660"/>
        <v>10</v>
      </c>
      <c r="X5096" s="56">
        <f t="shared" ca="1" si="1661"/>
        <v>2020</v>
      </c>
      <c r="Y5096" s="55" t="str">
        <f t="shared" ca="1" si="1662"/>
        <v>10-2020</v>
      </c>
      <c r="Z5096" s="51">
        <f ca="1">IFERROR(VLOOKUP(Y5096,IPC!$E$2:$F$1745,2,0),IPC!$H$1)</f>
        <v>138.32155800000001</v>
      </c>
      <c r="AA5096" s="48">
        <f t="shared" si="1657"/>
        <v>1</v>
      </c>
      <c r="AB5096" s="48">
        <f t="shared" si="1658"/>
        <v>1900</v>
      </c>
      <c r="AC5096" s="32" t="str">
        <f t="shared" si="1651"/>
        <v>1-1900</v>
      </c>
      <c r="AD5096" s="50">
        <f>IFERROR(VLOOKUP(AC5096,IPC!$E$2:$F$1745,2,0),IPC!$H$1)</f>
        <v>138.32155800000001</v>
      </c>
    </row>
    <row r="5097" spans="10:30" x14ac:dyDescent="0.25">
      <c r="J5097" s="44" t="str">
        <f t="shared" si="1664"/>
        <v/>
      </c>
      <c r="K5097" s="33" t="str">
        <f t="shared" ca="1" si="1649"/>
        <v/>
      </c>
      <c r="L5097" s="108">
        <f t="shared" ca="1" si="1667"/>
        <v>0</v>
      </c>
      <c r="M5097" s="44" t="str">
        <f t="shared" si="1665"/>
        <v/>
      </c>
      <c r="N5097" s="45" t="str">
        <f t="shared" ca="1" si="1650"/>
        <v/>
      </c>
      <c r="O5097" s="108">
        <f t="shared" si="1663"/>
        <v>0</v>
      </c>
      <c r="P5097" s="21" t="e">
        <f t="shared" si="1652"/>
        <v>#N/A</v>
      </c>
      <c r="Q5097" s="21" t="e">
        <f t="shared" si="1653"/>
        <v>#N/A</v>
      </c>
      <c r="R5097" s="21" t="e">
        <f t="shared" si="1654"/>
        <v>#N/A</v>
      </c>
      <c r="S5097" s="21" t="e">
        <f t="shared" si="1655"/>
        <v>#N/A</v>
      </c>
      <c r="T5097" s="29" t="e">
        <f t="shared" si="1666"/>
        <v>#N/A</v>
      </c>
      <c r="U5097" s="34">
        <f t="shared" si="1656"/>
        <v>0</v>
      </c>
      <c r="V5097" s="16">
        <f t="shared" ca="1" si="1659"/>
        <v>44139</v>
      </c>
      <c r="W5097" s="56">
        <f t="shared" ca="1" si="1660"/>
        <v>10</v>
      </c>
      <c r="X5097" s="56">
        <f t="shared" ca="1" si="1661"/>
        <v>2020</v>
      </c>
      <c r="Y5097" s="55" t="str">
        <f t="shared" ca="1" si="1662"/>
        <v>10-2020</v>
      </c>
      <c r="Z5097" s="51">
        <f ca="1">IFERROR(VLOOKUP(Y5097,IPC!$E$2:$F$1745,2,0),IPC!$H$1)</f>
        <v>138.32155800000001</v>
      </c>
      <c r="AA5097" s="48">
        <f t="shared" si="1657"/>
        <v>1</v>
      </c>
      <c r="AB5097" s="48">
        <f t="shared" si="1658"/>
        <v>1900</v>
      </c>
      <c r="AC5097" s="32" t="str">
        <f t="shared" si="1651"/>
        <v>1-1900</v>
      </c>
      <c r="AD5097" s="50">
        <f>IFERROR(VLOOKUP(AC5097,IPC!$E$2:$F$1745,2,0),IPC!$H$1)</f>
        <v>138.32155800000001</v>
      </c>
    </row>
    <row r="5098" spans="10:30" x14ac:dyDescent="0.25">
      <c r="J5098" s="44" t="str">
        <f t="shared" si="1664"/>
        <v/>
      </c>
      <c r="K5098" s="33" t="str">
        <f t="shared" ca="1" si="1649"/>
        <v/>
      </c>
      <c r="L5098" s="108">
        <f t="shared" ca="1" si="1667"/>
        <v>0</v>
      </c>
      <c r="M5098" s="44" t="str">
        <f t="shared" si="1665"/>
        <v/>
      </c>
      <c r="N5098" s="45" t="str">
        <f t="shared" ca="1" si="1650"/>
        <v/>
      </c>
      <c r="O5098" s="108">
        <f t="shared" si="1663"/>
        <v>0</v>
      </c>
      <c r="P5098" s="21" t="e">
        <f t="shared" si="1652"/>
        <v>#N/A</v>
      </c>
      <c r="Q5098" s="21" t="e">
        <f t="shared" si="1653"/>
        <v>#N/A</v>
      </c>
      <c r="R5098" s="21" t="e">
        <f t="shared" si="1654"/>
        <v>#N/A</v>
      </c>
      <c r="S5098" s="21" t="e">
        <f t="shared" si="1655"/>
        <v>#N/A</v>
      </c>
      <c r="T5098" s="29" t="e">
        <f t="shared" si="1666"/>
        <v>#N/A</v>
      </c>
      <c r="U5098" s="34">
        <f t="shared" si="1656"/>
        <v>0</v>
      </c>
      <c r="V5098" s="16">
        <f t="shared" ca="1" si="1659"/>
        <v>44139</v>
      </c>
      <c r="W5098" s="56">
        <f t="shared" ca="1" si="1660"/>
        <v>10</v>
      </c>
      <c r="X5098" s="56">
        <f t="shared" ca="1" si="1661"/>
        <v>2020</v>
      </c>
      <c r="Y5098" s="55" t="str">
        <f t="shared" ca="1" si="1662"/>
        <v>10-2020</v>
      </c>
      <c r="Z5098" s="51">
        <f ca="1">IFERROR(VLOOKUP(Y5098,IPC!$E$2:$F$1745,2,0),IPC!$H$1)</f>
        <v>138.32155800000001</v>
      </c>
      <c r="AA5098" s="48">
        <f t="shared" si="1657"/>
        <v>1</v>
      </c>
      <c r="AB5098" s="48">
        <f t="shared" si="1658"/>
        <v>1900</v>
      </c>
      <c r="AC5098" s="32" t="str">
        <f t="shared" si="1651"/>
        <v>1-1900</v>
      </c>
      <c r="AD5098" s="50">
        <f>IFERROR(VLOOKUP(AC5098,IPC!$E$2:$F$1745,2,0),IPC!$H$1)</f>
        <v>138.32155800000001</v>
      </c>
    </row>
    <row r="5099" spans="10:30" x14ac:dyDescent="0.25">
      <c r="J5099" s="44" t="str">
        <f t="shared" si="1664"/>
        <v/>
      </c>
      <c r="K5099" s="33" t="str">
        <f t="shared" ca="1" si="1649"/>
        <v/>
      </c>
      <c r="L5099" s="108">
        <f t="shared" ca="1" si="1667"/>
        <v>0</v>
      </c>
      <c r="M5099" s="44" t="str">
        <f t="shared" si="1665"/>
        <v/>
      </c>
      <c r="N5099" s="45" t="str">
        <f t="shared" ca="1" si="1650"/>
        <v/>
      </c>
      <c r="O5099" s="108">
        <f t="shared" si="1663"/>
        <v>0</v>
      </c>
      <c r="P5099" s="21" t="e">
        <f t="shared" si="1652"/>
        <v>#N/A</v>
      </c>
      <c r="Q5099" s="21" t="e">
        <f t="shared" si="1653"/>
        <v>#N/A</v>
      </c>
      <c r="R5099" s="21" t="e">
        <f t="shared" si="1654"/>
        <v>#N/A</v>
      </c>
      <c r="S5099" s="21" t="e">
        <f t="shared" si="1655"/>
        <v>#N/A</v>
      </c>
      <c r="T5099" s="29" t="e">
        <f t="shared" si="1666"/>
        <v>#N/A</v>
      </c>
      <c r="U5099" s="34">
        <f t="shared" si="1656"/>
        <v>0</v>
      </c>
      <c r="V5099" s="16">
        <f t="shared" ca="1" si="1659"/>
        <v>44139</v>
      </c>
      <c r="W5099" s="56">
        <f t="shared" ca="1" si="1660"/>
        <v>10</v>
      </c>
      <c r="X5099" s="56">
        <f t="shared" ca="1" si="1661"/>
        <v>2020</v>
      </c>
      <c r="Y5099" s="55" t="str">
        <f t="shared" ca="1" si="1662"/>
        <v>10-2020</v>
      </c>
      <c r="Z5099" s="51">
        <f ca="1">IFERROR(VLOOKUP(Y5099,IPC!$E$2:$F$1745,2,0),IPC!$H$1)</f>
        <v>138.32155800000001</v>
      </c>
      <c r="AA5099" s="48">
        <f t="shared" si="1657"/>
        <v>1</v>
      </c>
      <c r="AB5099" s="48">
        <f t="shared" si="1658"/>
        <v>1900</v>
      </c>
      <c r="AC5099" s="32" t="str">
        <f t="shared" si="1651"/>
        <v>1-1900</v>
      </c>
      <c r="AD5099" s="50">
        <f>IFERROR(VLOOKUP(AC5099,IPC!$E$2:$F$1745,2,0),IPC!$H$1)</f>
        <v>138.32155800000001</v>
      </c>
    </row>
    <row r="5100" spans="10:30" x14ac:dyDescent="0.25">
      <c r="J5100" s="44" t="str">
        <f t="shared" si="1664"/>
        <v/>
      </c>
      <c r="K5100" s="33" t="str">
        <f t="shared" ca="1" si="1649"/>
        <v/>
      </c>
      <c r="L5100" s="108">
        <f t="shared" ca="1" si="1667"/>
        <v>0</v>
      </c>
      <c r="M5100" s="44" t="str">
        <f t="shared" si="1665"/>
        <v/>
      </c>
      <c r="N5100" s="45" t="str">
        <f t="shared" ca="1" si="1650"/>
        <v/>
      </c>
      <c r="O5100" s="108">
        <f t="shared" si="1663"/>
        <v>0</v>
      </c>
      <c r="P5100" s="21" t="e">
        <f t="shared" si="1652"/>
        <v>#N/A</v>
      </c>
      <c r="Q5100" s="21" t="e">
        <f t="shared" si="1653"/>
        <v>#N/A</v>
      </c>
      <c r="R5100" s="21" t="e">
        <f t="shared" si="1654"/>
        <v>#N/A</v>
      </c>
      <c r="S5100" s="21" t="e">
        <f t="shared" si="1655"/>
        <v>#N/A</v>
      </c>
      <c r="T5100" s="29" t="e">
        <f t="shared" si="1666"/>
        <v>#N/A</v>
      </c>
      <c r="U5100" s="34">
        <f t="shared" si="1656"/>
        <v>0</v>
      </c>
      <c r="V5100" s="16">
        <f t="shared" ca="1" si="1659"/>
        <v>44139</v>
      </c>
      <c r="W5100" s="56">
        <f t="shared" ca="1" si="1660"/>
        <v>10</v>
      </c>
      <c r="X5100" s="56">
        <f t="shared" ca="1" si="1661"/>
        <v>2020</v>
      </c>
      <c r="Y5100" s="55" t="str">
        <f t="shared" ca="1" si="1662"/>
        <v>10-2020</v>
      </c>
      <c r="Z5100" s="51">
        <f ca="1">IFERROR(VLOOKUP(Y5100,IPC!$E$2:$F$1745,2,0),IPC!$H$1)</f>
        <v>138.32155800000001</v>
      </c>
      <c r="AA5100" s="48">
        <f t="shared" si="1657"/>
        <v>1</v>
      </c>
      <c r="AB5100" s="48">
        <f t="shared" si="1658"/>
        <v>1900</v>
      </c>
      <c r="AC5100" s="32" t="str">
        <f t="shared" si="1651"/>
        <v>1-1900</v>
      </c>
      <c r="AD5100" s="50">
        <f>IFERROR(VLOOKUP(AC5100,IPC!$E$2:$F$1745,2,0),IPC!$H$1)</f>
        <v>138.32155800000001</v>
      </c>
    </row>
    <row r="5101" spans="10:30" x14ac:dyDescent="0.25">
      <c r="J5101" s="44" t="str">
        <f t="shared" si="1664"/>
        <v/>
      </c>
      <c r="K5101" s="33" t="str">
        <f t="shared" ca="1" si="1649"/>
        <v/>
      </c>
      <c r="L5101" s="108">
        <f t="shared" ca="1" si="1667"/>
        <v>0</v>
      </c>
      <c r="M5101" s="44" t="str">
        <f t="shared" si="1665"/>
        <v/>
      </c>
      <c r="N5101" s="45" t="str">
        <f t="shared" ca="1" si="1650"/>
        <v/>
      </c>
      <c r="O5101" s="108">
        <f t="shared" si="1663"/>
        <v>0</v>
      </c>
      <c r="P5101" s="21" t="e">
        <f t="shared" si="1652"/>
        <v>#N/A</v>
      </c>
      <c r="Q5101" s="21" t="e">
        <f t="shared" si="1653"/>
        <v>#N/A</v>
      </c>
      <c r="R5101" s="21" t="e">
        <f t="shared" si="1654"/>
        <v>#N/A</v>
      </c>
      <c r="S5101" s="21" t="e">
        <f t="shared" si="1655"/>
        <v>#N/A</v>
      </c>
      <c r="T5101" s="29" t="e">
        <f t="shared" si="1666"/>
        <v>#N/A</v>
      </c>
      <c r="U5101" s="34">
        <f t="shared" si="1656"/>
        <v>0</v>
      </c>
      <c r="V5101" s="16">
        <f t="shared" ca="1" si="1659"/>
        <v>44139</v>
      </c>
      <c r="W5101" s="56">
        <f t="shared" ca="1" si="1660"/>
        <v>10</v>
      </c>
      <c r="X5101" s="56">
        <f t="shared" ca="1" si="1661"/>
        <v>2020</v>
      </c>
      <c r="Y5101" s="55" t="str">
        <f t="shared" ca="1" si="1662"/>
        <v>10-2020</v>
      </c>
      <c r="Z5101" s="51">
        <f ca="1">IFERROR(VLOOKUP(Y5101,IPC!$E$2:$F$1745,2,0),IPC!$H$1)</f>
        <v>138.32155800000001</v>
      </c>
      <c r="AA5101" s="48">
        <f t="shared" si="1657"/>
        <v>1</v>
      </c>
      <c r="AB5101" s="48">
        <f t="shared" si="1658"/>
        <v>1900</v>
      </c>
      <c r="AC5101" s="32" t="str">
        <f t="shared" si="1651"/>
        <v>1-1900</v>
      </c>
      <c r="AD5101" s="50">
        <f>IFERROR(VLOOKUP(AC5101,IPC!$E$2:$F$1745,2,0),IPC!$H$1)</f>
        <v>138.32155800000001</v>
      </c>
    </row>
    <row r="5102" spans="10:30" x14ac:dyDescent="0.25">
      <c r="J5102" s="44" t="str">
        <f t="shared" si="1664"/>
        <v/>
      </c>
      <c r="K5102" s="33" t="str">
        <f t="shared" ref="K5102:K5165" ca="1" si="1668">IFERROR(IF((U5114-V5114)/365&lt;0,"",(U5114-V5114)/365),"")</f>
        <v/>
      </c>
      <c r="L5102" s="108">
        <f t="shared" ca="1" si="1667"/>
        <v>0</v>
      </c>
      <c r="M5102" s="44" t="str">
        <f t="shared" si="1665"/>
        <v/>
      </c>
      <c r="N5102" s="45" t="str">
        <f t="shared" ref="N5102:N5165" ca="1" si="1669">IFERROR(L5102*((1+$M$7)^K5102)/((1+$N$7)^K5102),"")</f>
        <v/>
      </c>
      <c r="O5102" s="108">
        <f t="shared" si="1663"/>
        <v>0</v>
      </c>
      <c r="P5102" s="21" t="e">
        <f t="shared" si="1652"/>
        <v>#N/A</v>
      </c>
      <c r="Q5102" s="21" t="e">
        <f t="shared" si="1653"/>
        <v>#N/A</v>
      </c>
      <c r="R5102" s="21" t="e">
        <f t="shared" si="1654"/>
        <v>#N/A</v>
      </c>
      <c r="S5102" s="21" t="e">
        <f t="shared" si="1655"/>
        <v>#N/A</v>
      </c>
      <c r="T5102" s="29" t="e">
        <f t="shared" si="1666"/>
        <v>#N/A</v>
      </c>
      <c r="U5102" s="34">
        <f t="shared" si="1656"/>
        <v>0</v>
      </c>
      <c r="V5102" s="16">
        <f t="shared" ca="1" si="1659"/>
        <v>44139</v>
      </c>
      <c r="W5102" s="56">
        <f t="shared" ca="1" si="1660"/>
        <v>10</v>
      </c>
      <c r="X5102" s="56">
        <f t="shared" ca="1" si="1661"/>
        <v>2020</v>
      </c>
      <c r="Y5102" s="55" t="str">
        <f t="shared" ca="1" si="1662"/>
        <v>10-2020</v>
      </c>
      <c r="Z5102" s="51">
        <f ca="1">IFERROR(VLOOKUP(Y5102,IPC!$E$2:$F$1745,2,0),IPC!$H$1)</f>
        <v>138.32155800000001</v>
      </c>
      <c r="AA5102" s="48">
        <f t="shared" si="1657"/>
        <v>1</v>
      </c>
      <c r="AB5102" s="48">
        <f t="shared" si="1658"/>
        <v>1900</v>
      </c>
      <c r="AC5102" s="32" t="str">
        <f t="shared" si="1651"/>
        <v>1-1900</v>
      </c>
      <c r="AD5102" s="50">
        <f>IFERROR(VLOOKUP(AC5102,IPC!$E$2:$F$1745,2,0),IPC!$H$1)</f>
        <v>138.32155800000001</v>
      </c>
    </row>
    <row r="5103" spans="10:30" x14ac:dyDescent="0.25">
      <c r="J5103" s="44" t="str">
        <f t="shared" si="1664"/>
        <v/>
      </c>
      <c r="K5103" s="33" t="str">
        <f t="shared" ca="1" si="1668"/>
        <v/>
      </c>
      <c r="L5103" s="108">
        <f t="shared" ca="1" si="1667"/>
        <v>0</v>
      </c>
      <c r="M5103" s="44" t="str">
        <f t="shared" si="1665"/>
        <v/>
      </c>
      <c r="N5103" s="45" t="str">
        <f t="shared" ca="1" si="1669"/>
        <v/>
      </c>
      <c r="O5103" s="108">
        <f t="shared" si="1663"/>
        <v>0</v>
      </c>
      <c r="P5103" s="21" t="e">
        <f t="shared" si="1652"/>
        <v>#N/A</v>
      </c>
      <c r="Q5103" s="21" t="e">
        <f t="shared" si="1653"/>
        <v>#N/A</v>
      </c>
      <c r="R5103" s="21" t="e">
        <f t="shared" si="1654"/>
        <v>#N/A</v>
      </c>
      <c r="S5103" s="21" t="e">
        <f t="shared" si="1655"/>
        <v>#N/A</v>
      </c>
      <c r="T5103" s="29" t="e">
        <f t="shared" si="1666"/>
        <v>#N/A</v>
      </c>
      <c r="U5103" s="34">
        <f t="shared" si="1656"/>
        <v>0</v>
      </c>
      <c r="V5103" s="16">
        <f t="shared" ca="1" si="1659"/>
        <v>44139</v>
      </c>
      <c r="W5103" s="56">
        <f t="shared" ca="1" si="1660"/>
        <v>10</v>
      </c>
      <c r="X5103" s="56">
        <f t="shared" ca="1" si="1661"/>
        <v>2020</v>
      </c>
      <c r="Y5103" s="55" t="str">
        <f t="shared" ca="1" si="1662"/>
        <v>10-2020</v>
      </c>
      <c r="Z5103" s="51">
        <f ca="1">IFERROR(VLOOKUP(Y5103,IPC!$E$2:$F$1745,2,0),IPC!$H$1)</f>
        <v>138.32155800000001</v>
      </c>
      <c r="AA5103" s="48">
        <f t="shared" si="1657"/>
        <v>1</v>
      </c>
      <c r="AB5103" s="48">
        <f t="shared" si="1658"/>
        <v>1900</v>
      </c>
      <c r="AC5103" s="32" t="str">
        <f t="shared" ref="AC5103:AC5166" si="1670">+AA5103&amp;"-"&amp;AB5103</f>
        <v>1-1900</v>
      </c>
      <c r="AD5103" s="50">
        <f>IFERROR(VLOOKUP(AC5103,IPC!$E$2:$F$1745,2,0),IPC!$H$1)</f>
        <v>138.32155800000001</v>
      </c>
    </row>
    <row r="5104" spans="10:30" x14ac:dyDescent="0.25">
      <c r="J5104" s="44" t="str">
        <f t="shared" si="1664"/>
        <v/>
      </c>
      <c r="K5104" s="33" t="str">
        <f t="shared" ca="1" si="1668"/>
        <v/>
      </c>
      <c r="L5104" s="108">
        <f t="shared" ca="1" si="1667"/>
        <v>0</v>
      </c>
      <c r="M5104" s="44" t="str">
        <f t="shared" si="1665"/>
        <v/>
      </c>
      <c r="N5104" s="45" t="str">
        <f t="shared" ca="1" si="1669"/>
        <v/>
      </c>
      <c r="O5104" s="108">
        <f t="shared" si="1663"/>
        <v>0</v>
      </c>
      <c r="P5104" s="21" t="e">
        <f t="shared" si="1652"/>
        <v>#N/A</v>
      </c>
      <c r="Q5104" s="21" t="e">
        <f t="shared" si="1653"/>
        <v>#N/A</v>
      </c>
      <c r="R5104" s="21" t="e">
        <f t="shared" si="1654"/>
        <v>#N/A</v>
      </c>
      <c r="S5104" s="21" t="e">
        <f t="shared" si="1655"/>
        <v>#N/A</v>
      </c>
      <c r="T5104" s="29" t="e">
        <f t="shared" si="1666"/>
        <v>#N/A</v>
      </c>
      <c r="U5104" s="34">
        <f t="shared" si="1656"/>
        <v>0</v>
      </c>
      <c r="V5104" s="16">
        <f t="shared" ca="1" si="1659"/>
        <v>44139</v>
      </c>
      <c r="W5104" s="56">
        <f t="shared" ca="1" si="1660"/>
        <v>10</v>
      </c>
      <c r="X5104" s="56">
        <f t="shared" ca="1" si="1661"/>
        <v>2020</v>
      </c>
      <c r="Y5104" s="55" t="str">
        <f t="shared" ca="1" si="1662"/>
        <v>10-2020</v>
      </c>
      <c r="Z5104" s="51">
        <f ca="1">IFERROR(VLOOKUP(Y5104,IPC!$E$2:$F$1745,2,0),IPC!$H$1)</f>
        <v>138.32155800000001</v>
      </c>
      <c r="AA5104" s="48">
        <f t="shared" si="1657"/>
        <v>1</v>
      </c>
      <c r="AB5104" s="48">
        <f t="shared" si="1658"/>
        <v>1900</v>
      </c>
      <c r="AC5104" s="32" t="str">
        <f t="shared" si="1670"/>
        <v>1-1900</v>
      </c>
      <c r="AD5104" s="50">
        <f>IFERROR(VLOOKUP(AC5104,IPC!$E$2:$F$1745,2,0),IPC!$H$1)</f>
        <v>138.32155800000001</v>
      </c>
    </row>
    <row r="5105" spans="10:30" x14ac:dyDescent="0.25">
      <c r="J5105" s="44" t="str">
        <f t="shared" si="1664"/>
        <v/>
      </c>
      <c r="K5105" s="33" t="str">
        <f t="shared" ca="1" si="1668"/>
        <v/>
      </c>
      <c r="L5105" s="108">
        <f t="shared" ca="1" si="1667"/>
        <v>0</v>
      </c>
      <c r="M5105" s="44" t="str">
        <f t="shared" si="1665"/>
        <v/>
      </c>
      <c r="N5105" s="45" t="str">
        <f t="shared" ca="1" si="1669"/>
        <v/>
      </c>
      <c r="O5105" s="108">
        <f t="shared" si="1663"/>
        <v>0</v>
      </c>
      <c r="P5105" s="21" t="e">
        <f t="shared" si="1652"/>
        <v>#N/A</v>
      </c>
      <c r="Q5105" s="21" t="e">
        <f t="shared" si="1653"/>
        <v>#N/A</v>
      </c>
      <c r="R5105" s="21" t="e">
        <f t="shared" si="1654"/>
        <v>#N/A</v>
      </c>
      <c r="S5105" s="21" t="e">
        <f t="shared" si="1655"/>
        <v>#N/A</v>
      </c>
      <c r="T5105" s="29" t="e">
        <f t="shared" si="1666"/>
        <v>#N/A</v>
      </c>
      <c r="U5105" s="34">
        <f t="shared" si="1656"/>
        <v>0</v>
      </c>
      <c r="V5105" s="16">
        <f t="shared" ca="1" si="1659"/>
        <v>44139</v>
      </c>
      <c r="W5105" s="56">
        <f t="shared" ca="1" si="1660"/>
        <v>10</v>
      </c>
      <c r="X5105" s="56">
        <f t="shared" ca="1" si="1661"/>
        <v>2020</v>
      </c>
      <c r="Y5105" s="55" t="str">
        <f t="shared" ca="1" si="1662"/>
        <v>10-2020</v>
      </c>
      <c r="Z5105" s="51">
        <f ca="1">IFERROR(VLOOKUP(Y5105,IPC!$E$2:$F$1745,2,0),IPC!$H$1)</f>
        <v>138.32155800000001</v>
      </c>
      <c r="AA5105" s="48">
        <f t="shared" si="1657"/>
        <v>1</v>
      </c>
      <c r="AB5105" s="48">
        <f t="shared" si="1658"/>
        <v>1900</v>
      </c>
      <c r="AC5105" s="32" t="str">
        <f t="shared" si="1670"/>
        <v>1-1900</v>
      </c>
      <c r="AD5105" s="50">
        <f>IFERROR(VLOOKUP(AC5105,IPC!$E$2:$F$1745,2,0),IPC!$H$1)</f>
        <v>138.32155800000001</v>
      </c>
    </row>
    <row r="5106" spans="10:30" x14ac:dyDescent="0.25">
      <c r="J5106" s="44" t="str">
        <f t="shared" si="1664"/>
        <v/>
      </c>
      <c r="K5106" s="33" t="str">
        <f t="shared" ca="1" si="1668"/>
        <v/>
      </c>
      <c r="L5106" s="108">
        <f t="shared" ca="1" si="1667"/>
        <v>0</v>
      </c>
      <c r="M5106" s="44" t="str">
        <f t="shared" si="1665"/>
        <v/>
      </c>
      <c r="N5106" s="45" t="str">
        <f t="shared" ca="1" si="1669"/>
        <v/>
      </c>
      <c r="O5106" s="108">
        <f t="shared" si="1663"/>
        <v>0</v>
      </c>
      <c r="P5106" s="21" t="e">
        <f t="shared" ref="P5106:P5169" si="1671">+VLOOKUP(D5094,$E$2:$F$5,2,0)</f>
        <v>#N/A</v>
      </c>
      <c r="Q5106" s="21" t="e">
        <f t="shared" ref="Q5106:Q5169" si="1672">+VLOOKUP(E5094,$E$2:$F$5,2,0)</f>
        <v>#N/A</v>
      </c>
      <c r="R5106" s="21" t="e">
        <f t="shared" ref="R5106:R5169" si="1673">+VLOOKUP(F5094,$E$2:$F$5,2,0)</f>
        <v>#N/A</v>
      </c>
      <c r="S5106" s="21" t="e">
        <f t="shared" ref="S5106:S5169" si="1674">+VLOOKUP(G5094,$E$2:$F$5,2,0)</f>
        <v>#N/A</v>
      </c>
      <c r="T5106" s="29" t="e">
        <f t="shared" si="1666"/>
        <v>#N/A</v>
      </c>
      <c r="U5106" s="34">
        <f t="shared" ref="U5106:U5169" si="1675">+H5094+365*I5094</f>
        <v>0</v>
      </c>
      <c r="V5106" s="16">
        <f t="shared" ca="1" si="1659"/>
        <v>44139</v>
      </c>
      <c r="W5106" s="56">
        <f t="shared" ca="1" si="1660"/>
        <v>10</v>
      </c>
      <c r="X5106" s="56">
        <f t="shared" ca="1" si="1661"/>
        <v>2020</v>
      </c>
      <c r="Y5106" s="55" t="str">
        <f t="shared" ca="1" si="1662"/>
        <v>10-2020</v>
      </c>
      <c r="Z5106" s="51">
        <f ca="1">IFERROR(VLOOKUP(Y5106,IPC!$E$2:$F$1745,2,0),IPC!$H$1)</f>
        <v>138.32155800000001</v>
      </c>
      <c r="AA5106" s="48">
        <f t="shared" ref="AA5106:AA5169" si="1676">+MONTH(H5094)</f>
        <v>1</v>
      </c>
      <c r="AB5106" s="48">
        <f t="shared" ref="AB5106:AB5169" si="1677">+YEAR(H5094)</f>
        <v>1900</v>
      </c>
      <c r="AC5106" s="32" t="str">
        <f t="shared" si="1670"/>
        <v>1-1900</v>
      </c>
      <c r="AD5106" s="50">
        <f>IFERROR(VLOOKUP(AC5106,IPC!$E$2:$F$1745,2,0),IPC!$H$1)</f>
        <v>138.32155800000001</v>
      </c>
    </row>
    <row r="5107" spans="10:30" x14ac:dyDescent="0.25">
      <c r="J5107" s="44" t="str">
        <f t="shared" si="1664"/>
        <v/>
      </c>
      <c r="K5107" s="33" t="str">
        <f t="shared" ca="1" si="1668"/>
        <v/>
      </c>
      <c r="L5107" s="108">
        <f t="shared" ca="1" si="1667"/>
        <v>0</v>
      </c>
      <c r="M5107" s="44" t="str">
        <f t="shared" si="1665"/>
        <v/>
      </c>
      <c r="N5107" s="45" t="str">
        <f t="shared" ca="1" si="1669"/>
        <v/>
      </c>
      <c r="O5107" s="108">
        <f t="shared" si="1663"/>
        <v>0</v>
      </c>
      <c r="P5107" s="21" t="e">
        <f t="shared" si="1671"/>
        <v>#N/A</v>
      </c>
      <c r="Q5107" s="21" t="e">
        <f t="shared" si="1672"/>
        <v>#N/A</v>
      </c>
      <c r="R5107" s="21" t="e">
        <f t="shared" si="1673"/>
        <v>#N/A</v>
      </c>
      <c r="S5107" s="21" t="e">
        <f t="shared" si="1674"/>
        <v>#N/A</v>
      </c>
      <c r="T5107" s="29" t="e">
        <f t="shared" si="1666"/>
        <v>#N/A</v>
      </c>
      <c r="U5107" s="34">
        <f t="shared" si="1675"/>
        <v>0</v>
      </c>
      <c r="V5107" s="16">
        <f t="shared" ca="1" si="1659"/>
        <v>44139</v>
      </c>
      <c r="W5107" s="56">
        <f t="shared" ca="1" si="1660"/>
        <v>10</v>
      </c>
      <c r="X5107" s="56">
        <f t="shared" ca="1" si="1661"/>
        <v>2020</v>
      </c>
      <c r="Y5107" s="55" t="str">
        <f t="shared" ca="1" si="1662"/>
        <v>10-2020</v>
      </c>
      <c r="Z5107" s="51">
        <f ca="1">IFERROR(VLOOKUP(Y5107,IPC!$E$2:$F$1745,2,0),IPC!$H$1)</f>
        <v>138.32155800000001</v>
      </c>
      <c r="AA5107" s="48">
        <f t="shared" si="1676"/>
        <v>1</v>
      </c>
      <c r="AB5107" s="48">
        <f t="shared" si="1677"/>
        <v>1900</v>
      </c>
      <c r="AC5107" s="32" t="str">
        <f t="shared" si="1670"/>
        <v>1-1900</v>
      </c>
      <c r="AD5107" s="50">
        <f>IFERROR(VLOOKUP(AC5107,IPC!$E$2:$F$1745,2,0),IPC!$H$1)</f>
        <v>138.32155800000001</v>
      </c>
    </row>
    <row r="5108" spans="10:30" x14ac:dyDescent="0.25">
      <c r="J5108" s="44" t="str">
        <f t="shared" si="1664"/>
        <v/>
      </c>
      <c r="K5108" s="33" t="str">
        <f t="shared" ca="1" si="1668"/>
        <v/>
      </c>
      <c r="L5108" s="108">
        <f t="shared" ca="1" si="1667"/>
        <v>0</v>
      </c>
      <c r="M5108" s="44" t="str">
        <f t="shared" si="1665"/>
        <v/>
      </c>
      <c r="N5108" s="45" t="str">
        <f t="shared" ca="1" si="1669"/>
        <v/>
      </c>
      <c r="O5108" s="108">
        <f t="shared" si="1663"/>
        <v>0</v>
      </c>
      <c r="P5108" s="21" t="e">
        <f t="shared" si="1671"/>
        <v>#N/A</v>
      </c>
      <c r="Q5108" s="21" t="e">
        <f t="shared" si="1672"/>
        <v>#N/A</v>
      </c>
      <c r="R5108" s="21" t="e">
        <f t="shared" si="1673"/>
        <v>#N/A</v>
      </c>
      <c r="S5108" s="21" t="e">
        <f t="shared" si="1674"/>
        <v>#N/A</v>
      </c>
      <c r="T5108" s="29" t="e">
        <f t="shared" si="1666"/>
        <v>#N/A</v>
      </c>
      <c r="U5108" s="34">
        <f t="shared" si="1675"/>
        <v>0</v>
      </c>
      <c r="V5108" s="16">
        <f t="shared" ca="1" si="1659"/>
        <v>44139</v>
      </c>
      <c r="W5108" s="56">
        <f t="shared" ca="1" si="1660"/>
        <v>10</v>
      </c>
      <c r="X5108" s="56">
        <f t="shared" ca="1" si="1661"/>
        <v>2020</v>
      </c>
      <c r="Y5108" s="55" t="str">
        <f t="shared" ca="1" si="1662"/>
        <v>10-2020</v>
      </c>
      <c r="Z5108" s="51">
        <f ca="1">IFERROR(VLOOKUP(Y5108,IPC!$E$2:$F$1745,2,0),IPC!$H$1)</f>
        <v>138.32155800000001</v>
      </c>
      <c r="AA5108" s="48">
        <f t="shared" si="1676"/>
        <v>1</v>
      </c>
      <c r="AB5108" s="48">
        <f t="shared" si="1677"/>
        <v>1900</v>
      </c>
      <c r="AC5108" s="32" t="str">
        <f t="shared" si="1670"/>
        <v>1-1900</v>
      </c>
      <c r="AD5108" s="50">
        <f>IFERROR(VLOOKUP(AC5108,IPC!$E$2:$F$1745,2,0),IPC!$H$1)</f>
        <v>138.32155800000001</v>
      </c>
    </row>
    <row r="5109" spans="10:30" x14ac:dyDescent="0.25">
      <c r="J5109" s="44" t="str">
        <f t="shared" si="1664"/>
        <v/>
      </c>
      <c r="K5109" s="33" t="str">
        <f t="shared" ca="1" si="1668"/>
        <v/>
      </c>
      <c r="L5109" s="108">
        <f t="shared" ca="1" si="1667"/>
        <v>0</v>
      </c>
      <c r="M5109" s="44" t="str">
        <f t="shared" si="1665"/>
        <v/>
      </c>
      <c r="N5109" s="45" t="str">
        <f t="shared" ca="1" si="1669"/>
        <v/>
      </c>
      <c r="O5109" s="108">
        <f t="shared" si="1663"/>
        <v>0</v>
      </c>
      <c r="P5109" s="21" t="e">
        <f t="shared" si="1671"/>
        <v>#N/A</v>
      </c>
      <c r="Q5109" s="21" t="e">
        <f t="shared" si="1672"/>
        <v>#N/A</v>
      </c>
      <c r="R5109" s="21" t="e">
        <f t="shared" si="1673"/>
        <v>#N/A</v>
      </c>
      <c r="S5109" s="21" t="e">
        <f t="shared" si="1674"/>
        <v>#N/A</v>
      </c>
      <c r="T5109" s="29" t="e">
        <f t="shared" si="1666"/>
        <v>#N/A</v>
      </c>
      <c r="U5109" s="34">
        <f t="shared" si="1675"/>
        <v>0</v>
      </c>
      <c r="V5109" s="16">
        <f t="shared" ca="1" si="1659"/>
        <v>44139</v>
      </c>
      <c r="W5109" s="56">
        <f t="shared" ca="1" si="1660"/>
        <v>10</v>
      </c>
      <c r="X5109" s="56">
        <f t="shared" ca="1" si="1661"/>
        <v>2020</v>
      </c>
      <c r="Y5109" s="55" t="str">
        <f t="shared" ca="1" si="1662"/>
        <v>10-2020</v>
      </c>
      <c r="Z5109" s="51">
        <f ca="1">IFERROR(VLOOKUP(Y5109,IPC!$E$2:$F$1745,2,0),IPC!$H$1)</f>
        <v>138.32155800000001</v>
      </c>
      <c r="AA5109" s="48">
        <f t="shared" si="1676"/>
        <v>1</v>
      </c>
      <c r="AB5109" s="48">
        <f t="shared" si="1677"/>
        <v>1900</v>
      </c>
      <c r="AC5109" s="32" t="str">
        <f t="shared" si="1670"/>
        <v>1-1900</v>
      </c>
      <c r="AD5109" s="50">
        <f>IFERROR(VLOOKUP(AC5109,IPC!$E$2:$F$1745,2,0),IPC!$H$1)</f>
        <v>138.32155800000001</v>
      </c>
    </row>
    <row r="5110" spans="10:30" x14ac:dyDescent="0.25">
      <c r="J5110" s="44" t="str">
        <f t="shared" si="1664"/>
        <v/>
      </c>
      <c r="K5110" s="33" t="str">
        <f t="shared" ca="1" si="1668"/>
        <v/>
      </c>
      <c r="L5110" s="108">
        <f t="shared" ca="1" si="1667"/>
        <v>0</v>
      </c>
      <c r="M5110" s="44" t="str">
        <f t="shared" si="1665"/>
        <v/>
      </c>
      <c r="N5110" s="45" t="str">
        <f t="shared" ca="1" si="1669"/>
        <v/>
      </c>
      <c r="O5110" s="108">
        <f t="shared" si="1663"/>
        <v>0</v>
      </c>
      <c r="P5110" s="21" t="e">
        <f t="shared" si="1671"/>
        <v>#N/A</v>
      </c>
      <c r="Q5110" s="21" t="e">
        <f t="shared" si="1672"/>
        <v>#N/A</v>
      </c>
      <c r="R5110" s="21" t="e">
        <f t="shared" si="1673"/>
        <v>#N/A</v>
      </c>
      <c r="S5110" s="21" t="e">
        <f t="shared" si="1674"/>
        <v>#N/A</v>
      </c>
      <c r="T5110" s="29" t="e">
        <f t="shared" si="1666"/>
        <v>#N/A</v>
      </c>
      <c r="U5110" s="34">
        <f t="shared" si="1675"/>
        <v>0</v>
      </c>
      <c r="V5110" s="16">
        <f t="shared" ca="1" si="1659"/>
        <v>44139</v>
      </c>
      <c r="W5110" s="56">
        <f t="shared" ca="1" si="1660"/>
        <v>10</v>
      </c>
      <c r="X5110" s="56">
        <f t="shared" ca="1" si="1661"/>
        <v>2020</v>
      </c>
      <c r="Y5110" s="55" t="str">
        <f t="shared" ca="1" si="1662"/>
        <v>10-2020</v>
      </c>
      <c r="Z5110" s="51">
        <f ca="1">IFERROR(VLOOKUP(Y5110,IPC!$E$2:$F$1745,2,0),IPC!$H$1)</f>
        <v>138.32155800000001</v>
      </c>
      <c r="AA5110" s="48">
        <f t="shared" si="1676"/>
        <v>1</v>
      </c>
      <c r="AB5110" s="48">
        <f t="shared" si="1677"/>
        <v>1900</v>
      </c>
      <c r="AC5110" s="32" t="str">
        <f t="shared" si="1670"/>
        <v>1-1900</v>
      </c>
      <c r="AD5110" s="50">
        <f>IFERROR(VLOOKUP(AC5110,IPC!$E$2:$F$1745,2,0),IPC!$H$1)</f>
        <v>138.32155800000001</v>
      </c>
    </row>
    <row r="5111" spans="10:30" x14ac:dyDescent="0.25">
      <c r="J5111" s="44" t="str">
        <f t="shared" si="1664"/>
        <v/>
      </c>
      <c r="K5111" s="33" t="str">
        <f t="shared" ca="1" si="1668"/>
        <v/>
      </c>
      <c r="L5111" s="108">
        <f t="shared" ca="1" si="1667"/>
        <v>0</v>
      </c>
      <c r="M5111" s="44" t="str">
        <f t="shared" si="1665"/>
        <v/>
      </c>
      <c r="N5111" s="45" t="str">
        <f t="shared" ca="1" si="1669"/>
        <v/>
      </c>
      <c r="O5111" s="108">
        <f t="shared" si="1663"/>
        <v>0</v>
      </c>
      <c r="P5111" s="21" t="e">
        <f t="shared" si="1671"/>
        <v>#N/A</v>
      </c>
      <c r="Q5111" s="21" t="e">
        <f t="shared" si="1672"/>
        <v>#N/A</v>
      </c>
      <c r="R5111" s="21" t="e">
        <f t="shared" si="1673"/>
        <v>#N/A</v>
      </c>
      <c r="S5111" s="21" t="e">
        <f t="shared" si="1674"/>
        <v>#N/A</v>
      </c>
      <c r="T5111" s="29" t="e">
        <f t="shared" si="1666"/>
        <v>#N/A</v>
      </c>
      <c r="U5111" s="34">
        <f t="shared" si="1675"/>
        <v>0</v>
      </c>
      <c r="V5111" s="16">
        <f t="shared" ca="1" si="1659"/>
        <v>44139</v>
      </c>
      <c r="W5111" s="56">
        <f t="shared" ca="1" si="1660"/>
        <v>10</v>
      </c>
      <c r="X5111" s="56">
        <f t="shared" ca="1" si="1661"/>
        <v>2020</v>
      </c>
      <c r="Y5111" s="55" t="str">
        <f t="shared" ca="1" si="1662"/>
        <v>10-2020</v>
      </c>
      <c r="Z5111" s="51">
        <f ca="1">IFERROR(VLOOKUP(Y5111,IPC!$E$2:$F$1745,2,0),IPC!$H$1)</f>
        <v>138.32155800000001</v>
      </c>
      <c r="AA5111" s="48">
        <f t="shared" si="1676"/>
        <v>1</v>
      </c>
      <c r="AB5111" s="48">
        <f t="shared" si="1677"/>
        <v>1900</v>
      </c>
      <c r="AC5111" s="32" t="str">
        <f t="shared" si="1670"/>
        <v>1-1900</v>
      </c>
      <c r="AD5111" s="50">
        <f>IFERROR(VLOOKUP(AC5111,IPC!$E$2:$F$1745,2,0),IPC!$H$1)</f>
        <v>138.32155800000001</v>
      </c>
    </row>
    <row r="5112" spans="10:30" x14ac:dyDescent="0.25">
      <c r="J5112" s="44" t="str">
        <f t="shared" si="1664"/>
        <v/>
      </c>
      <c r="K5112" s="33" t="str">
        <f t="shared" ca="1" si="1668"/>
        <v/>
      </c>
      <c r="L5112" s="108">
        <f t="shared" ca="1" si="1667"/>
        <v>0</v>
      </c>
      <c r="M5112" s="44" t="str">
        <f t="shared" si="1665"/>
        <v/>
      </c>
      <c r="N5112" s="45" t="str">
        <f t="shared" ca="1" si="1669"/>
        <v/>
      </c>
      <c r="O5112" s="108">
        <f t="shared" si="1663"/>
        <v>0</v>
      </c>
      <c r="P5112" s="21" t="e">
        <f t="shared" si="1671"/>
        <v>#N/A</v>
      </c>
      <c r="Q5112" s="21" t="e">
        <f t="shared" si="1672"/>
        <v>#N/A</v>
      </c>
      <c r="R5112" s="21" t="e">
        <f t="shared" si="1673"/>
        <v>#N/A</v>
      </c>
      <c r="S5112" s="21" t="e">
        <f t="shared" si="1674"/>
        <v>#N/A</v>
      </c>
      <c r="T5112" s="29" t="e">
        <f t="shared" si="1666"/>
        <v>#N/A</v>
      </c>
      <c r="U5112" s="34">
        <f t="shared" si="1675"/>
        <v>0</v>
      </c>
      <c r="V5112" s="16">
        <f t="shared" ca="1" si="1659"/>
        <v>44139</v>
      </c>
      <c r="W5112" s="56">
        <f t="shared" ca="1" si="1660"/>
        <v>10</v>
      </c>
      <c r="X5112" s="56">
        <f t="shared" ca="1" si="1661"/>
        <v>2020</v>
      </c>
      <c r="Y5112" s="55" t="str">
        <f t="shared" ca="1" si="1662"/>
        <v>10-2020</v>
      </c>
      <c r="Z5112" s="51">
        <f ca="1">IFERROR(VLOOKUP(Y5112,IPC!$E$2:$F$1745,2,0),IPC!$H$1)</f>
        <v>138.32155800000001</v>
      </c>
      <c r="AA5112" s="48">
        <f t="shared" si="1676"/>
        <v>1</v>
      </c>
      <c r="AB5112" s="48">
        <f t="shared" si="1677"/>
        <v>1900</v>
      </c>
      <c r="AC5112" s="32" t="str">
        <f t="shared" si="1670"/>
        <v>1-1900</v>
      </c>
      <c r="AD5112" s="50">
        <f>IFERROR(VLOOKUP(AC5112,IPC!$E$2:$F$1745,2,0),IPC!$H$1)</f>
        <v>138.32155800000001</v>
      </c>
    </row>
    <row r="5113" spans="10:30" x14ac:dyDescent="0.25">
      <c r="J5113" s="44" t="str">
        <f t="shared" si="1664"/>
        <v/>
      </c>
      <c r="K5113" s="33" t="str">
        <f t="shared" ca="1" si="1668"/>
        <v/>
      </c>
      <c r="L5113" s="108">
        <f t="shared" ca="1" si="1667"/>
        <v>0</v>
      </c>
      <c r="M5113" s="44" t="str">
        <f t="shared" si="1665"/>
        <v/>
      </c>
      <c r="N5113" s="45" t="str">
        <f t="shared" ca="1" si="1669"/>
        <v/>
      </c>
      <c r="O5113" s="108">
        <f t="shared" si="1663"/>
        <v>0</v>
      </c>
      <c r="P5113" s="21" t="e">
        <f t="shared" si="1671"/>
        <v>#N/A</v>
      </c>
      <c r="Q5113" s="21" t="e">
        <f t="shared" si="1672"/>
        <v>#N/A</v>
      </c>
      <c r="R5113" s="21" t="e">
        <f t="shared" si="1673"/>
        <v>#N/A</v>
      </c>
      <c r="S5113" s="21" t="e">
        <f t="shared" si="1674"/>
        <v>#N/A</v>
      </c>
      <c r="T5113" s="29" t="e">
        <f t="shared" si="1666"/>
        <v>#N/A</v>
      </c>
      <c r="U5113" s="34">
        <f t="shared" si="1675"/>
        <v>0</v>
      </c>
      <c r="V5113" s="16">
        <f t="shared" ca="1" si="1659"/>
        <v>44139</v>
      </c>
      <c r="W5113" s="56">
        <f t="shared" ca="1" si="1660"/>
        <v>10</v>
      </c>
      <c r="X5113" s="56">
        <f t="shared" ca="1" si="1661"/>
        <v>2020</v>
      </c>
      <c r="Y5113" s="55" t="str">
        <f t="shared" ca="1" si="1662"/>
        <v>10-2020</v>
      </c>
      <c r="Z5113" s="51">
        <f ca="1">IFERROR(VLOOKUP(Y5113,IPC!$E$2:$F$1745,2,0),IPC!$H$1)</f>
        <v>138.32155800000001</v>
      </c>
      <c r="AA5113" s="48">
        <f t="shared" si="1676"/>
        <v>1</v>
      </c>
      <c r="AB5113" s="48">
        <f t="shared" si="1677"/>
        <v>1900</v>
      </c>
      <c r="AC5113" s="32" t="str">
        <f t="shared" si="1670"/>
        <v>1-1900</v>
      </c>
      <c r="AD5113" s="50">
        <f>IFERROR(VLOOKUP(AC5113,IPC!$E$2:$F$1745,2,0),IPC!$H$1)</f>
        <v>138.32155800000001</v>
      </c>
    </row>
    <row r="5114" spans="10:30" x14ac:dyDescent="0.25">
      <c r="J5114" s="44" t="str">
        <f t="shared" si="1664"/>
        <v/>
      </c>
      <c r="K5114" s="33" t="str">
        <f t="shared" ca="1" si="1668"/>
        <v/>
      </c>
      <c r="L5114" s="108">
        <f t="shared" ca="1" si="1667"/>
        <v>0</v>
      </c>
      <c r="M5114" s="44" t="str">
        <f t="shared" si="1665"/>
        <v/>
      </c>
      <c r="N5114" s="45" t="str">
        <f t="shared" ca="1" si="1669"/>
        <v/>
      </c>
      <c r="O5114" s="108">
        <f t="shared" si="1663"/>
        <v>0</v>
      </c>
      <c r="P5114" s="21" t="e">
        <f t="shared" si="1671"/>
        <v>#N/A</v>
      </c>
      <c r="Q5114" s="21" t="e">
        <f t="shared" si="1672"/>
        <v>#N/A</v>
      </c>
      <c r="R5114" s="21" t="e">
        <f t="shared" si="1673"/>
        <v>#N/A</v>
      </c>
      <c r="S5114" s="21" t="e">
        <f t="shared" si="1674"/>
        <v>#N/A</v>
      </c>
      <c r="T5114" s="29" t="e">
        <f t="shared" si="1666"/>
        <v>#N/A</v>
      </c>
      <c r="U5114" s="34">
        <f t="shared" si="1675"/>
        <v>0</v>
      </c>
      <c r="V5114" s="16">
        <f t="shared" ref="V5114:V5177" ca="1" si="1678">+TODAY()</f>
        <v>44139</v>
      </c>
      <c r="W5114" s="56">
        <f t="shared" ref="W5114:W5177" ca="1" si="1679">+MONTH(V5114)-1</f>
        <v>10</v>
      </c>
      <c r="X5114" s="56">
        <f t="shared" ref="X5114:X5177" ca="1" si="1680">+YEAR(V5114)</f>
        <v>2020</v>
      </c>
      <c r="Y5114" s="55" t="str">
        <f t="shared" ref="Y5114:Y5177" ca="1" si="1681">+W5114&amp;"-"&amp;X5114</f>
        <v>10-2020</v>
      </c>
      <c r="Z5114" s="51">
        <f ca="1">IFERROR(VLOOKUP(Y5114,IPC!$E$2:$F$1745,2,0),IPC!$H$1)</f>
        <v>138.32155800000001</v>
      </c>
      <c r="AA5114" s="48">
        <f t="shared" si="1676"/>
        <v>1</v>
      </c>
      <c r="AB5114" s="48">
        <f t="shared" si="1677"/>
        <v>1900</v>
      </c>
      <c r="AC5114" s="32" t="str">
        <f t="shared" si="1670"/>
        <v>1-1900</v>
      </c>
      <c r="AD5114" s="50">
        <f>IFERROR(VLOOKUP(AC5114,IPC!$E$2:$F$1745,2,0),IPC!$H$1)</f>
        <v>138.32155800000001</v>
      </c>
    </row>
    <row r="5115" spans="10:30" x14ac:dyDescent="0.25">
      <c r="J5115" s="44" t="str">
        <f t="shared" si="1664"/>
        <v/>
      </c>
      <c r="K5115" s="33" t="str">
        <f t="shared" ca="1" si="1668"/>
        <v/>
      </c>
      <c r="L5115" s="108">
        <f t="shared" ca="1" si="1667"/>
        <v>0</v>
      </c>
      <c r="M5115" s="44" t="str">
        <f t="shared" si="1665"/>
        <v/>
      </c>
      <c r="N5115" s="45" t="str">
        <f t="shared" ca="1" si="1669"/>
        <v/>
      </c>
      <c r="O5115" s="108">
        <f t="shared" si="1663"/>
        <v>0</v>
      </c>
      <c r="P5115" s="21" t="e">
        <f t="shared" si="1671"/>
        <v>#N/A</v>
      </c>
      <c r="Q5115" s="21" t="e">
        <f t="shared" si="1672"/>
        <v>#N/A</v>
      </c>
      <c r="R5115" s="21" t="e">
        <f t="shared" si="1673"/>
        <v>#N/A</v>
      </c>
      <c r="S5115" s="21" t="e">
        <f t="shared" si="1674"/>
        <v>#N/A</v>
      </c>
      <c r="T5115" s="29" t="e">
        <f t="shared" si="1666"/>
        <v>#N/A</v>
      </c>
      <c r="U5115" s="34">
        <f t="shared" si="1675"/>
        <v>0</v>
      </c>
      <c r="V5115" s="16">
        <f t="shared" ca="1" si="1678"/>
        <v>44139</v>
      </c>
      <c r="W5115" s="56">
        <f t="shared" ca="1" si="1679"/>
        <v>10</v>
      </c>
      <c r="X5115" s="56">
        <f t="shared" ca="1" si="1680"/>
        <v>2020</v>
      </c>
      <c r="Y5115" s="55" t="str">
        <f t="shared" ca="1" si="1681"/>
        <v>10-2020</v>
      </c>
      <c r="Z5115" s="51">
        <f ca="1">IFERROR(VLOOKUP(Y5115,IPC!$E$2:$F$1745,2,0),IPC!$H$1)</f>
        <v>138.32155800000001</v>
      </c>
      <c r="AA5115" s="48">
        <f t="shared" si="1676"/>
        <v>1</v>
      </c>
      <c r="AB5115" s="48">
        <f t="shared" si="1677"/>
        <v>1900</v>
      </c>
      <c r="AC5115" s="32" t="str">
        <f t="shared" si="1670"/>
        <v>1-1900</v>
      </c>
      <c r="AD5115" s="50">
        <f>IFERROR(VLOOKUP(AC5115,IPC!$E$2:$F$1745,2,0),IPC!$H$1)</f>
        <v>138.32155800000001</v>
      </c>
    </row>
    <row r="5116" spans="10:30" x14ac:dyDescent="0.25">
      <c r="J5116" s="44" t="str">
        <f t="shared" si="1664"/>
        <v/>
      </c>
      <c r="K5116" s="33" t="str">
        <f t="shared" ca="1" si="1668"/>
        <v/>
      </c>
      <c r="L5116" s="108">
        <f t="shared" ca="1" si="1667"/>
        <v>0</v>
      </c>
      <c r="M5116" s="44" t="str">
        <f t="shared" si="1665"/>
        <v/>
      </c>
      <c r="N5116" s="45" t="str">
        <f t="shared" ca="1" si="1669"/>
        <v/>
      </c>
      <c r="O5116" s="108">
        <f t="shared" si="1663"/>
        <v>0</v>
      </c>
      <c r="P5116" s="21" t="e">
        <f t="shared" si="1671"/>
        <v>#N/A</v>
      </c>
      <c r="Q5116" s="21" t="e">
        <f t="shared" si="1672"/>
        <v>#N/A</v>
      </c>
      <c r="R5116" s="21" t="e">
        <f t="shared" si="1673"/>
        <v>#N/A</v>
      </c>
      <c r="S5116" s="21" t="e">
        <f t="shared" si="1674"/>
        <v>#N/A</v>
      </c>
      <c r="T5116" s="29" t="e">
        <f t="shared" si="1666"/>
        <v>#N/A</v>
      </c>
      <c r="U5116" s="34">
        <f t="shared" si="1675"/>
        <v>0</v>
      </c>
      <c r="V5116" s="16">
        <f t="shared" ca="1" si="1678"/>
        <v>44139</v>
      </c>
      <c r="W5116" s="56">
        <f t="shared" ca="1" si="1679"/>
        <v>10</v>
      </c>
      <c r="X5116" s="56">
        <f t="shared" ca="1" si="1680"/>
        <v>2020</v>
      </c>
      <c r="Y5116" s="55" t="str">
        <f t="shared" ca="1" si="1681"/>
        <v>10-2020</v>
      </c>
      <c r="Z5116" s="51">
        <f ca="1">IFERROR(VLOOKUP(Y5116,IPC!$E$2:$F$1745,2,0),IPC!$H$1)</f>
        <v>138.32155800000001</v>
      </c>
      <c r="AA5116" s="48">
        <f t="shared" si="1676"/>
        <v>1</v>
      </c>
      <c r="AB5116" s="48">
        <f t="shared" si="1677"/>
        <v>1900</v>
      </c>
      <c r="AC5116" s="32" t="str">
        <f t="shared" si="1670"/>
        <v>1-1900</v>
      </c>
      <c r="AD5116" s="50">
        <f>IFERROR(VLOOKUP(AC5116,IPC!$E$2:$F$1745,2,0),IPC!$H$1)</f>
        <v>138.32155800000001</v>
      </c>
    </row>
    <row r="5117" spans="10:30" x14ac:dyDescent="0.25">
      <c r="J5117" s="44" t="str">
        <f t="shared" si="1664"/>
        <v/>
      </c>
      <c r="K5117" s="33" t="str">
        <f t="shared" ca="1" si="1668"/>
        <v/>
      </c>
      <c r="L5117" s="108">
        <f t="shared" ca="1" si="1667"/>
        <v>0</v>
      </c>
      <c r="M5117" s="44" t="str">
        <f t="shared" si="1665"/>
        <v/>
      </c>
      <c r="N5117" s="45" t="str">
        <f t="shared" ca="1" si="1669"/>
        <v/>
      </c>
      <c r="O5117" s="108">
        <f t="shared" si="1663"/>
        <v>0</v>
      </c>
      <c r="P5117" s="21" t="e">
        <f t="shared" si="1671"/>
        <v>#N/A</v>
      </c>
      <c r="Q5117" s="21" t="e">
        <f t="shared" si="1672"/>
        <v>#N/A</v>
      </c>
      <c r="R5117" s="21" t="e">
        <f t="shared" si="1673"/>
        <v>#N/A</v>
      </c>
      <c r="S5117" s="21" t="e">
        <f t="shared" si="1674"/>
        <v>#N/A</v>
      </c>
      <c r="T5117" s="29" t="e">
        <f t="shared" si="1666"/>
        <v>#N/A</v>
      </c>
      <c r="U5117" s="34">
        <f t="shared" si="1675"/>
        <v>0</v>
      </c>
      <c r="V5117" s="16">
        <f t="shared" ca="1" si="1678"/>
        <v>44139</v>
      </c>
      <c r="W5117" s="56">
        <f t="shared" ca="1" si="1679"/>
        <v>10</v>
      </c>
      <c r="X5117" s="56">
        <f t="shared" ca="1" si="1680"/>
        <v>2020</v>
      </c>
      <c r="Y5117" s="55" t="str">
        <f t="shared" ca="1" si="1681"/>
        <v>10-2020</v>
      </c>
      <c r="Z5117" s="51">
        <f ca="1">IFERROR(VLOOKUP(Y5117,IPC!$E$2:$F$1745,2,0),IPC!$H$1)</f>
        <v>138.32155800000001</v>
      </c>
      <c r="AA5117" s="48">
        <f t="shared" si="1676"/>
        <v>1</v>
      </c>
      <c r="AB5117" s="48">
        <f t="shared" si="1677"/>
        <v>1900</v>
      </c>
      <c r="AC5117" s="32" t="str">
        <f t="shared" si="1670"/>
        <v>1-1900</v>
      </c>
      <c r="AD5117" s="50">
        <f>IFERROR(VLOOKUP(AC5117,IPC!$E$2:$F$1745,2,0),IPC!$H$1)</f>
        <v>138.32155800000001</v>
      </c>
    </row>
    <row r="5118" spans="10:30" x14ac:dyDescent="0.25">
      <c r="J5118" s="44" t="str">
        <f t="shared" si="1664"/>
        <v/>
      </c>
      <c r="K5118" s="33" t="str">
        <f t="shared" ca="1" si="1668"/>
        <v/>
      </c>
      <c r="L5118" s="108">
        <f t="shared" ca="1" si="1667"/>
        <v>0</v>
      </c>
      <c r="M5118" s="44" t="str">
        <f t="shared" si="1665"/>
        <v/>
      </c>
      <c r="N5118" s="45" t="str">
        <f t="shared" ca="1" si="1669"/>
        <v/>
      </c>
      <c r="O5118" s="108">
        <f t="shared" si="1663"/>
        <v>0</v>
      </c>
      <c r="P5118" s="21" t="e">
        <f t="shared" si="1671"/>
        <v>#N/A</v>
      </c>
      <c r="Q5118" s="21" t="e">
        <f t="shared" si="1672"/>
        <v>#N/A</v>
      </c>
      <c r="R5118" s="21" t="e">
        <f t="shared" si="1673"/>
        <v>#N/A</v>
      </c>
      <c r="S5118" s="21" t="e">
        <f t="shared" si="1674"/>
        <v>#N/A</v>
      </c>
      <c r="T5118" s="29" t="e">
        <f t="shared" si="1666"/>
        <v>#N/A</v>
      </c>
      <c r="U5118" s="34">
        <f t="shared" si="1675"/>
        <v>0</v>
      </c>
      <c r="V5118" s="16">
        <f t="shared" ca="1" si="1678"/>
        <v>44139</v>
      </c>
      <c r="W5118" s="56">
        <f t="shared" ca="1" si="1679"/>
        <v>10</v>
      </c>
      <c r="X5118" s="56">
        <f t="shared" ca="1" si="1680"/>
        <v>2020</v>
      </c>
      <c r="Y5118" s="55" t="str">
        <f t="shared" ca="1" si="1681"/>
        <v>10-2020</v>
      </c>
      <c r="Z5118" s="51">
        <f ca="1">IFERROR(VLOOKUP(Y5118,IPC!$E$2:$F$1745,2,0),IPC!$H$1)</f>
        <v>138.32155800000001</v>
      </c>
      <c r="AA5118" s="48">
        <f t="shared" si="1676"/>
        <v>1</v>
      </c>
      <c r="AB5118" s="48">
        <f t="shared" si="1677"/>
        <v>1900</v>
      </c>
      <c r="AC5118" s="32" t="str">
        <f t="shared" si="1670"/>
        <v>1-1900</v>
      </c>
      <c r="AD5118" s="50">
        <f>IFERROR(VLOOKUP(AC5118,IPC!$E$2:$F$1745,2,0),IPC!$H$1)</f>
        <v>138.32155800000001</v>
      </c>
    </row>
    <row r="5119" spans="10:30" x14ac:dyDescent="0.25">
      <c r="J5119" s="44" t="str">
        <f t="shared" si="1664"/>
        <v/>
      </c>
      <c r="K5119" s="33" t="str">
        <f t="shared" ca="1" si="1668"/>
        <v/>
      </c>
      <c r="L5119" s="108">
        <f t="shared" ca="1" si="1667"/>
        <v>0</v>
      </c>
      <c r="M5119" s="44" t="str">
        <f t="shared" si="1665"/>
        <v/>
      </c>
      <c r="N5119" s="45" t="str">
        <f t="shared" ca="1" si="1669"/>
        <v/>
      </c>
      <c r="O5119" s="108">
        <f t="shared" si="1663"/>
        <v>0</v>
      </c>
      <c r="P5119" s="21" t="e">
        <f t="shared" si="1671"/>
        <v>#N/A</v>
      </c>
      <c r="Q5119" s="21" t="e">
        <f t="shared" si="1672"/>
        <v>#N/A</v>
      </c>
      <c r="R5119" s="21" t="e">
        <f t="shared" si="1673"/>
        <v>#N/A</v>
      </c>
      <c r="S5119" s="21" t="e">
        <f t="shared" si="1674"/>
        <v>#N/A</v>
      </c>
      <c r="T5119" s="29" t="e">
        <f t="shared" si="1666"/>
        <v>#N/A</v>
      </c>
      <c r="U5119" s="34">
        <f t="shared" si="1675"/>
        <v>0</v>
      </c>
      <c r="V5119" s="16">
        <f t="shared" ca="1" si="1678"/>
        <v>44139</v>
      </c>
      <c r="W5119" s="56">
        <f t="shared" ca="1" si="1679"/>
        <v>10</v>
      </c>
      <c r="X5119" s="56">
        <f t="shared" ca="1" si="1680"/>
        <v>2020</v>
      </c>
      <c r="Y5119" s="55" t="str">
        <f t="shared" ca="1" si="1681"/>
        <v>10-2020</v>
      </c>
      <c r="Z5119" s="51">
        <f ca="1">IFERROR(VLOOKUP(Y5119,IPC!$E$2:$F$1745,2,0),IPC!$H$1)</f>
        <v>138.32155800000001</v>
      </c>
      <c r="AA5119" s="48">
        <f t="shared" si="1676"/>
        <v>1</v>
      </c>
      <c r="AB5119" s="48">
        <f t="shared" si="1677"/>
        <v>1900</v>
      </c>
      <c r="AC5119" s="32" t="str">
        <f t="shared" si="1670"/>
        <v>1-1900</v>
      </c>
      <c r="AD5119" s="50">
        <f>IFERROR(VLOOKUP(AC5119,IPC!$E$2:$F$1745,2,0),IPC!$H$1)</f>
        <v>138.32155800000001</v>
      </c>
    </row>
    <row r="5120" spans="10:30" x14ac:dyDescent="0.25">
      <c r="J5120" s="44" t="str">
        <f t="shared" si="1664"/>
        <v/>
      </c>
      <c r="K5120" s="33" t="str">
        <f t="shared" ca="1" si="1668"/>
        <v/>
      </c>
      <c r="L5120" s="108">
        <f t="shared" ca="1" si="1667"/>
        <v>0</v>
      </c>
      <c r="M5120" s="44" t="str">
        <f t="shared" si="1665"/>
        <v/>
      </c>
      <c r="N5120" s="45" t="str">
        <f t="shared" ca="1" si="1669"/>
        <v/>
      </c>
      <c r="O5120" s="108">
        <f t="shared" si="1663"/>
        <v>0</v>
      </c>
      <c r="P5120" s="21" t="e">
        <f t="shared" si="1671"/>
        <v>#N/A</v>
      </c>
      <c r="Q5120" s="21" t="e">
        <f t="shared" si="1672"/>
        <v>#N/A</v>
      </c>
      <c r="R5120" s="21" t="e">
        <f t="shared" si="1673"/>
        <v>#N/A</v>
      </c>
      <c r="S5120" s="21" t="e">
        <f t="shared" si="1674"/>
        <v>#N/A</v>
      </c>
      <c r="T5120" s="29" t="e">
        <f t="shared" si="1666"/>
        <v>#N/A</v>
      </c>
      <c r="U5120" s="34">
        <f t="shared" si="1675"/>
        <v>0</v>
      </c>
      <c r="V5120" s="16">
        <f t="shared" ca="1" si="1678"/>
        <v>44139</v>
      </c>
      <c r="W5120" s="56">
        <f t="shared" ca="1" si="1679"/>
        <v>10</v>
      </c>
      <c r="X5120" s="56">
        <f t="shared" ca="1" si="1680"/>
        <v>2020</v>
      </c>
      <c r="Y5120" s="55" t="str">
        <f t="shared" ca="1" si="1681"/>
        <v>10-2020</v>
      </c>
      <c r="Z5120" s="51">
        <f ca="1">IFERROR(VLOOKUP(Y5120,IPC!$E$2:$F$1745,2,0),IPC!$H$1)</f>
        <v>138.32155800000001</v>
      </c>
      <c r="AA5120" s="48">
        <f t="shared" si="1676"/>
        <v>1</v>
      </c>
      <c r="AB5120" s="48">
        <f t="shared" si="1677"/>
        <v>1900</v>
      </c>
      <c r="AC5120" s="32" t="str">
        <f t="shared" si="1670"/>
        <v>1-1900</v>
      </c>
      <c r="AD5120" s="50">
        <f>IFERROR(VLOOKUP(AC5120,IPC!$E$2:$F$1745,2,0),IPC!$H$1)</f>
        <v>138.32155800000001</v>
      </c>
    </row>
    <row r="5121" spans="10:30" x14ac:dyDescent="0.25">
      <c r="J5121" s="44" t="str">
        <f t="shared" si="1664"/>
        <v/>
      </c>
      <c r="K5121" s="33" t="str">
        <f t="shared" ca="1" si="1668"/>
        <v/>
      </c>
      <c r="L5121" s="108">
        <f t="shared" ca="1" si="1667"/>
        <v>0</v>
      </c>
      <c r="M5121" s="44" t="str">
        <f t="shared" si="1665"/>
        <v/>
      </c>
      <c r="N5121" s="45" t="str">
        <f t="shared" ca="1" si="1669"/>
        <v/>
      </c>
      <c r="O5121" s="108">
        <f t="shared" si="1663"/>
        <v>0</v>
      </c>
      <c r="P5121" s="21" t="e">
        <f t="shared" si="1671"/>
        <v>#N/A</v>
      </c>
      <c r="Q5121" s="21" t="e">
        <f t="shared" si="1672"/>
        <v>#N/A</v>
      </c>
      <c r="R5121" s="21" t="e">
        <f t="shared" si="1673"/>
        <v>#N/A</v>
      </c>
      <c r="S5121" s="21" t="e">
        <f t="shared" si="1674"/>
        <v>#N/A</v>
      </c>
      <c r="T5121" s="29" t="e">
        <f t="shared" si="1666"/>
        <v>#N/A</v>
      </c>
      <c r="U5121" s="34">
        <f t="shared" si="1675"/>
        <v>0</v>
      </c>
      <c r="V5121" s="16">
        <f t="shared" ca="1" si="1678"/>
        <v>44139</v>
      </c>
      <c r="W5121" s="56">
        <f t="shared" ca="1" si="1679"/>
        <v>10</v>
      </c>
      <c r="X5121" s="56">
        <f t="shared" ca="1" si="1680"/>
        <v>2020</v>
      </c>
      <c r="Y5121" s="55" t="str">
        <f t="shared" ca="1" si="1681"/>
        <v>10-2020</v>
      </c>
      <c r="Z5121" s="51">
        <f ca="1">IFERROR(VLOOKUP(Y5121,IPC!$E$2:$F$1745,2,0),IPC!$H$1)</f>
        <v>138.32155800000001</v>
      </c>
      <c r="AA5121" s="48">
        <f t="shared" si="1676"/>
        <v>1</v>
      </c>
      <c r="AB5121" s="48">
        <f t="shared" si="1677"/>
        <v>1900</v>
      </c>
      <c r="AC5121" s="32" t="str">
        <f t="shared" si="1670"/>
        <v>1-1900</v>
      </c>
      <c r="AD5121" s="50">
        <f>IFERROR(VLOOKUP(AC5121,IPC!$E$2:$F$1745,2,0),IPC!$H$1)</f>
        <v>138.32155800000001</v>
      </c>
    </row>
    <row r="5122" spans="10:30" x14ac:dyDescent="0.25">
      <c r="J5122" s="44" t="str">
        <f t="shared" si="1664"/>
        <v/>
      </c>
      <c r="K5122" s="33" t="str">
        <f t="shared" ca="1" si="1668"/>
        <v/>
      </c>
      <c r="L5122" s="108">
        <f t="shared" ca="1" si="1667"/>
        <v>0</v>
      </c>
      <c r="M5122" s="44" t="str">
        <f t="shared" si="1665"/>
        <v/>
      </c>
      <c r="N5122" s="45" t="str">
        <f t="shared" ca="1" si="1669"/>
        <v/>
      </c>
      <c r="O5122" s="108">
        <f t="shared" si="1663"/>
        <v>0</v>
      </c>
      <c r="P5122" s="21" t="e">
        <f t="shared" si="1671"/>
        <v>#N/A</v>
      </c>
      <c r="Q5122" s="21" t="e">
        <f t="shared" si="1672"/>
        <v>#N/A</v>
      </c>
      <c r="R5122" s="21" t="e">
        <f t="shared" si="1673"/>
        <v>#N/A</v>
      </c>
      <c r="S5122" s="21" t="e">
        <f t="shared" si="1674"/>
        <v>#N/A</v>
      </c>
      <c r="T5122" s="29" t="e">
        <f t="shared" si="1666"/>
        <v>#N/A</v>
      </c>
      <c r="U5122" s="34">
        <f t="shared" si="1675"/>
        <v>0</v>
      </c>
      <c r="V5122" s="16">
        <f t="shared" ca="1" si="1678"/>
        <v>44139</v>
      </c>
      <c r="W5122" s="56">
        <f t="shared" ca="1" si="1679"/>
        <v>10</v>
      </c>
      <c r="X5122" s="56">
        <f t="shared" ca="1" si="1680"/>
        <v>2020</v>
      </c>
      <c r="Y5122" s="55" t="str">
        <f t="shared" ca="1" si="1681"/>
        <v>10-2020</v>
      </c>
      <c r="Z5122" s="51">
        <f ca="1">IFERROR(VLOOKUP(Y5122,IPC!$E$2:$F$1745,2,0),IPC!$H$1)</f>
        <v>138.32155800000001</v>
      </c>
      <c r="AA5122" s="48">
        <f t="shared" si="1676"/>
        <v>1</v>
      </c>
      <c r="AB5122" s="48">
        <f t="shared" si="1677"/>
        <v>1900</v>
      </c>
      <c r="AC5122" s="32" t="str">
        <f t="shared" si="1670"/>
        <v>1-1900</v>
      </c>
      <c r="AD5122" s="50">
        <f>IFERROR(VLOOKUP(AC5122,IPC!$E$2:$F$1745,2,0),IPC!$H$1)</f>
        <v>138.32155800000001</v>
      </c>
    </row>
    <row r="5123" spans="10:30" x14ac:dyDescent="0.25">
      <c r="J5123" s="44" t="str">
        <f t="shared" si="1664"/>
        <v/>
      </c>
      <c r="K5123" s="33" t="str">
        <f t="shared" ca="1" si="1668"/>
        <v/>
      </c>
      <c r="L5123" s="108">
        <f t="shared" ca="1" si="1667"/>
        <v>0</v>
      </c>
      <c r="M5123" s="44" t="str">
        <f t="shared" si="1665"/>
        <v/>
      </c>
      <c r="N5123" s="45" t="str">
        <f t="shared" ca="1" si="1669"/>
        <v/>
      </c>
      <c r="O5123" s="108">
        <f t="shared" si="1663"/>
        <v>0</v>
      </c>
      <c r="P5123" s="21" t="e">
        <f t="shared" si="1671"/>
        <v>#N/A</v>
      </c>
      <c r="Q5123" s="21" t="e">
        <f t="shared" si="1672"/>
        <v>#N/A</v>
      </c>
      <c r="R5123" s="21" t="e">
        <f t="shared" si="1673"/>
        <v>#N/A</v>
      </c>
      <c r="S5123" s="21" t="e">
        <f t="shared" si="1674"/>
        <v>#N/A</v>
      </c>
      <c r="T5123" s="29" t="e">
        <f t="shared" si="1666"/>
        <v>#N/A</v>
      </c>
      <c r="U5123" s="34">
        <f t="shared" si="1675"/>
        <v>0</v>
      </c>
      <c r="V5123" s="16">
        <f t="shared" ca="1" si="1678"/>
        <v>44139</v>
      </c>
      <c r="W5123" s="56">
        <f t="shared" ca="1" si="1679"/>
        <v>10</v>
      </c>
      <c r="X5123" s="56">
        <f t="shared" ca="1" si="1680"/>
        <v>2020</v>
      </c>
      <c r="Y5123" s="55" t="str">
        <f t="shared" ca="1" si="1681"/>
        <v>10-2020</v>
      </c>
      <c r="Z5123" s="51">
        <f ca="1">IFERROR(VLOOKUP(Y5123,IPC!$E$2:$F$1745,2,0),IPC!$H$1)</f>
        <v>138.32155800000001</v>
      </c>
      <c r="AA5123" s="48">
        <f t="shared" si="1676"/>
        <v>1</v>
      </c>
      <c r="AB5123" s="48">
        <f t="shared" si="1677"/>
        <v>1900</v>
      </c>
      <c r="AC5123" s="32" t="str">
        <f t="shared" si="1670"/>
        <v>1-1900</v>
      </c>
      <c r="AD5123" s="50">
        <f>IFERROR(VLOOKUP(AC5123,IPC!$E$2:$F$1745,2,0),IPC!$H$1)</f>
        <v>138.32155800000001</v>
      </c>
    </row>
    <row r="5124" spans="10:30" x14ac:dyDescent="0.25">
      <c r="J5124" s="44" t="str">
        <f t="shared" si="1664"/>
        <v/>
      </c>
      <c r="K5124" s="33" t="str">
        <f t="shared" ca="1" si="1668"/>
        <v/>
      </c>
      <c r="L5124" s="108">
        <f t="shared" ca="1" si="1667"/>
        <v>0</v>
      </c>
      <c r="M5124" s="44" t="str">
        <f t="shared" si="1665"/>
        <v/>
      </c>
      <c r="N5124" s="45" t="str">
        <f t="shared" ca="1" si="1669"/>
        <v/>
      </c>
      <c r="O5124" s="108">
        <f t="shared" si="1663"/>
        <v>0</v>
      </c>
      <c r="P5124" s="21" t="e">
        <f t="shared" si="1671"/>
        <v>#N/A</v>
      </c>
      <c r="Q5124" s="21" t="e">
        <f t="shared" si="1672"/>
        <v>#N/A</v>
      </c>
      <c r="R5124" s="21" t="e">
        <f t="shared" si="1673"/>
        <v>#N/A</v>
      </c>
      <c r="S5124" s="21" t="e">
        <f t="shared" si="1674"/>
        <v>#N/A</v>
      </c>
      <c r="T5124" s="29" t="e">
        <f t="shared" si="1666"/>
        <v>#N/A</v>
      </c>
      <c r="U5124" s="34">
        <f t="shared" si="1675"/>
        <v>0</v>
      </c>
      <c r="V5124" s="16">
        <f t="shared" ca="1" si="1678"/>
        <v>44139</v>
      </c>
      <c r="W5124" s="56">
        <f t="shared" ca="1" si="1679"/>
        <v>10</v>
      </c>
      <c r="X5124" s="56">
        <f t="shared" ca="1" si="1680"/>
        <v>2020</v>
      </c>
      <c r="Y5124" s="55" t="str">
        <f t="shared" ca="1" si="1681"/>
        <v>10-2020</v>
      </c>
      <c r="Z5124" s="51">
        <f ca="1">IFERROR(VLOOKUP(Y5124,IPC!$E$2:$F$1745,2,0),IPC!$H$1)</f>
        <v>138.32155800000001</v>
      </c>
      <c r="AA5124" s="48">
        <f t="shared" si="1676"/>
        <v>1</v>
      </c>
      <c r="AB5124" s="48">
        <f t="shared" si="1677"/>
        <v>1900</v>
      </c>
      <c r="AC5124" s="32" t="str">
        <f t="shared" si="1670"/>
        <v>1-1900</v>
      </c>
      <c r="AD5124" s="50">
        <f>IFERROR(VLOOKUP(AC5124,IPC!$E$2:$F$1745,2,0),IPC!$H$1)</f>
        <v>138.32155800000001</v>
      </c>
    </row>
    <row r="5125" spans="10:30" x14ac:dyDescent="0.25">
      <c r="J5125" s="44" t="str">
        <f t="shared" si="1664"/>
        <v/>
      </c>
      <c r="K5125" s="33" t="str">
        <f t="shared" ca="1" si="1668"/>
        <v/>
      </c>
      <c r="L5125" s="108">
        <f t="shared" ca="1" si="1667"/>
        <v>0</v>
      </c>
      <c r="M5125" s="44" t="str">
        <f t="shared" si="1665"/>
        <v/>
      </c>
      <c r="N5125" s="45" t="str">
        <f t="shared" ca="1" si="1669"/>
        <v/>
      </c>
      <c r="O5125" s="108">
        <f t="shared" si="1663"/>
        <v>0</v>
      </c>
      <c r="P5125" s="21" t="e">
        <f t="shared" si="1671"/>
        <v>#N/A</v>
      </c>
      <c r="Q5125" s="21" t="e">
        <f t="shared" si="1672"/>
        <v>#N/A</v>
      </c>
      <c r="R5125" s="21" t="e">
        <f t="shared" si="1673"/>
        <v>#N/A</v>
      </c>
      <c r="S5125" s="21" t="e">
        <f t="shared" si="1674"/>
        <v>#N/A</v>
      </c>
      <c r="T5125" s="29" t="e">
        <f t="shared" si="1666"/>
        <v>#N/A</v>
      </c>
      <c r="U5125" s="34">
        <f t="shared" si="1675"/>
        <v>0</v>
      </c>
      <c r="V5125" s="16">
        <f t="shared" ca="1" si="1678"/>
        <v>44139</v>
      </c>
      <c r="W5125" s="56">
        <f t="shared" ca="1" si="1679"/>
        <v>10</v>
      </c>
      <c r="X5125" s="56">
        <f t="shared" ca="1" si="1680"/>
        <v>2020</v>
      </c>
      <c r="Y5125" s="55" t="str">
        <f t="shared" ca="1" si="1681"/>
        <v>10-2020</v>
      </c>
      <c r="Z5125" s="51">
        <f ca="1">IFERROR(VLOOKUP(Y5125,IPC!$E$2:$F$1745,2,0),IPC!$H$1)</f>
        <v>138.32155800000001</v>
      </c>
      <c r="AA5125" s="48">
        <f t="shared" si="1676"/>
        <v>1</v>
      </c>
      <c r="AB5125" s="48">
        <f t="shared" si="1677"/>
        <v>1900</v>
      </c>
      <c r="AC5125" s="32" t="str">
        <f t="shared" si="1670"/>
        <v>1-1900</v>
      </c>
      <c r="AD5125" s="50">
        <f>IFERROR(VLOOKUP(AC5125,IPC!$E$2:$F$1745,2,0),IPC!$H$1)</f>
        <v>138.32155800000001</v>
      </c>
    </row>
    <row r="5126" spans="10:30" x14ac:dyDescent="0.25">
      <c r="J5126" s="44" t="str">
        <f t="shared" si="1664"/>
        <v/>
      </c>
      <c r="K5126" s="33" t="str">
        <f t="shared" ca="1" si="1668"/>
        <v/>
      </c>
      <c r="L5126" s="108">
        <f t="shared" ca="1" si="1667"/>
        <v>0</v>
      </c>
      <c r="M5126" s="44" t="str">
        <f t="shared" si="1665"/>
        <v/>
      </c>
      <c r="N5126" s="45" t="str">
        <f t="shared" ca="1" si="1669"/>
        <v/>
      </c>
      <c r="O5126" s="108">
        <f t="shared" si="1663"/>
        <v>0</v>
      </c>
      <c r="P5126" s="21" t="e">
        <f t="shared" si="1671"/>
        <v>#N/A</v>
      </c>
      <c r="Q5126" s="21" t="e">
        <f t="shared" si="1672"/>
        <v>#N/A</v>
      </c>
      <c r="R5126" s="21" t="e">
        <f t="shared" si="1673"/>
        <v>#N/A</v>
      </c>
      <c r="S5126" s="21" t="e">
        <f t="shared" si="1674"/>
        <v>#N/A</v>
      </c>
      <c r="T5126" s="29" t="e">
        <f t="shared" si="1666"/>
        <v>#N/A</v>
      </c>
      <c r="U5126" s="34">
        <f t="shared" si="1675"/>
        <v>0</v>
      </c>
      <c r="V5126" s="16">
        <f t="shared" ca="1" si="1678"/>
        <v>44139</v>
      </c>
      <c r="W5126" s="56">
        <f t="shared" ca="1" si="1679"/>
        <v>10</v>
      </c>
      <c r="X5126" s="56">
        <f t="shared" ca="1" si="1680"/>
        <v>2020</v>
      </c>
      <c r="Y5126" s="55" t="str">
        <f t="shared" ca="1" si="1681"/>
        <v>10-2020</v>
      </c>
      <c r="Z5126" s="51">
        <f ca="1">IFERROR(VLOOKUP(Y5126,IPC!$E$2:$F$1745,2,0),IPC!$H$1)</f>
        <v>138.32155800000001</v>
      </c>
      <c r="AA5126" s="48">
        <f t="shared" si="1676"/>
        <v>1</v>
      </c>
      <c r="AB5126" s="48">
        <f t="shared" si="1677"/>
        <v>1900</v>
      </c>
      <c r="AC5126" s="32" t="str">
        <f t="shared" si="1670"/>
        <v>1-1900</v>
      </c>
      <c r="AD5126" s="50">
        <f>IFERROR(VLOOKUP(AC5126,IPC!$E$2:$F$1745,2,0),IPC!$H$1)</f>
        <v>138.32155800000001</v>
      </c>
    </row>
    <row r="5127" spans="10:30" x14ac:dyDescent="0.25">
      <c r="J5127" s="44" t="str">
        <f t="shared" si="1664"/>
        <v/>
      </c>
      <c r="K5127" s="33" t="str">
        <f t="shared" ca="1" si="1668"/>
        <v/>
      </c>
      <c r="L5127" s="108">
        <f t="shared" ca="1" si="1667"/>
        <v>0</v>
      </c>
      <c r="M5127" s="44" t="str">
        <f t="shared" si="1665"/>
        <v/>
      </c>
      <c r="N5127" s="45" t="str">
        <f t="shared" ca="1" si="1669"/>
        <v/>
      </c>
      <c r="O5127" s="108">
        <f t="shared" si="1663"/>
        <v>0</v>
      </c>
      <c r="P5127" s="21" t="e">
        <f t="shared" si="1671"/>
        <v>#N/A</v>
      </c>
      <c r="Q5127" s="21" t="e">
        <f t="shared" si="1672"/>
        <v>#N/A</v>
      </c>
      <c r="R5127" s="21" t="e">
        <f t="shared" si="1673"/>
        <v>#N/A</v>
      </c>
      <c r="S5127" s="21" t="e">
        <f t="shared" si="1674"/>
        <v>#N/A</v>
      </c>
      <c r="T5127" s="29" t="e">
        <f t="shared" si="1666"/>
        <v>#N/A</v>
      </c>
      <c r="U5127" s="34">
        <f t="shared" si="1675"/>
        <v>0</v>
      </c>
      <c r="V5127" s="16">
        <f t="shared" ca="1" si="1678"/>
        <v>44139</v>
      </c>
      <c r="W5127" s="56">
        <f t="shared" ca="1" si="1679"/>
        <v>10</v>
      </c>
      <c r="X5127" s="56">
        <f t="shared" ca="1" si="1680"/>
        <v>2020</v>
      </c>
      <c r="Y5127" s="55" t="str">
        <f t="shared" ca="1" si="1681"/>
        <v>10-2020</v>
      </c>
      <c r="Z5127" s="51">
        <f ca="1">IFERROR(VLOOKUP(Y5127,IPC!$E$2:$F$1745,2,0),IPC!$H$1)</f>
        <v>138.32155800000001</v>
      </c>
      <c r="AA5127" s="48">
        <f t="shared" si="1676"/>
        <v>1</v>
      </c>
      <c r="AB5127" s="48">
        <f t="shared" si="1677"/>
        <v>1900</v>
      </c>
      <c r="AC5127" s="32" t="str">
        <f t="shared" si="1670"/>
        <v>1-1900</v>
      </c>
      <c r="AD5127" s="50">
        <f>IFERROR(VLOOKUP(AC5127,IPC!$E$2:$F$1745,2,0),IPC!$H$1)</f>
        <v>138.32155800000001</v>
      </c>
    </row>
    <row r="5128" spans="10:30" x14ac:dyDescent="0.25">
      <c r="J5128" s="44" t="str">
        <f t="shared" si="1664"/>
        <v/>
      </c>
      <c r="K5128" s="33" t="str">
        <f t="shared" ca="1" si="1668"/>
        <v/>
      </c>
      <c r="L5128" s="108">
        <f t="shared" ca="1" si="1667"/>
        <v>0</v>
      </c>
      <c r="M5128" s="44" t="str">
        <f t="shared" si="1665"/>
        <v/>
      </c>
      <c r="N5128" s="45" t="str">
        <f t="shared" ca="1" si="1669"/>
        <v/>
      </c>
      <c r="O5128" s="108">
        <f t="shared" si="1663"/>
        <v>0</v>
      </c>
      <c r="P5128" s="21" t="e">
        <f t="shared" si="1671"/>
        <v>#N/A</v>
      </c>
      <c r="Q5128" s="21" t="e">
        <f t="shared" si="1672"/>
        <v>#N/A</v>
      </c>
      <c r="R5128" s="21" t="e">
        <f t="shared" si="1673"/>
        <v>#N/A</v>
      </c>
      <c r="S5128" s="21" t="e">
        <f t="shared" si="1674"/>
        <v>#N/A</v>
      </c>
      <c r="T5128" s="29" t="e">
        <f t="shared" si="1666"/>
        <v>#N/A</v>
      </c>
      <c r="U5128" s="34">
        <f t="shared" si="1675"/>
        <v>0</v>
      </c>
      <c r="V5128" s="16">
        <f t="shared" ca="1" si="1678"/>
        <v>44139</v>
      </c>
      <c r="W5128" s="56">
        <f t="shared" ca="1" si="1679"/>
        <v>10</v>
      </c>
      <c r="X5128" s="56">
        <f t="shared" ca="1" si="1680"/>
        <v>2020</v>
      </c>
      <c r="Y5128" s="55" t="str">
        <f t="shared" ca="1" si="1681"/>
        <v>10-2020</v>
      </c>
      <c r="Z5128" s="51">
        <f ca="1">IFERROR(VLOOKUP(Y5128,IPC!$E$2:$F$1745,2,0),IPC!$H$1)</f>
        <v>138.32155800000001</v>
      </c>
      <c r="AA5128" s="48">
        <f t="shared" si="1676"/>
        <v>1</v>
      </c>
      <c r="AB5128" s="48">
        <f t="shared" si="1677"/>
        <v>1900</v>
      </c>
      <c r="AC5128" s="32" t="str">
        <f t="shared" si="1670"/>
        <v>1-1900</v>
      </c>
      <c r="AD5128" s="50">
        <f>IFERROR(VLOOKUP(AC5128,IPC!$E$2:$F$1745,2,0),IPC!$H$1)</f>
        <v>138.32155800000001</v>
      </c>
    </row>
    <row r="5129" spans="10:30" x14ac:dyDescent="0.25">
      <c r="J5129" s="44" t="str">
        <f t="shared" si="1664"/>
        <v/>
      </c>
      <c r="K5129" s="33" t="str">
        <f t="shared" ca="1" si="1668"/>
        <v/>
      </c>
      <c r="L5129" s="108">
        <f t="shared" ca="1" si="1667"/>
        <v>0</v>
      </c>
      <c r="M5129" s="44" t="str">
        <f t="shared" si="1665"/>
        <v/>
      </c>
      <c r="N5129" s="45" t="str">
        <f t="shared" ca="1" si="1669"/>
        <v/>
      </c>
      <c r="O5129" s="108">
        <f t="shared" si="1663"/>
        <v>0</v>
      </c>
      <c r="P5129" s="21" t="e">
        <f t="shared" si="1671"/>
        <v>#N/A</v>
      </c>
      <c r="Q5129" s="21" t="e">
        <f t="shared" si="1672"/>
        <v>#N/A</v>
      </c>
      <c r="R5129" s="21" t="e">
        <f t="shared" si="1673"/>
        <v>#N/A</v>
      </c>
      <c r="S5129" s="21" t="e">
        <f t="shared" si="1674"/>
        <v>#N/A</v>
      </c>
      <c r="T5129" s="29" t="e">
        <f t="shared" si="1666"/>
        <v>#N/A</v>
      </c>
      <c r="U5129" s="34">
        <f t="shared" si="1675"/>
        <v>0</v>
      </c>
      <c r="V5129" s="16">
        <f t="shared" ca="1" si="1678"/>
        <v>44139</v>
      </c>
      <c r="W5129" s="56">
        <f t="shared" ca="1" si="1679"/>
        <v>10</v>
      </c>
      <c r="X5129" s="56">
        <f t="shared" ca="1" si="1680"/>
        <v>2020</v>
      </c>
      <c r="Y5129" s="55" t="str">
        <f t="shared" ca="1" si="1681"/>
        <v>10-2020</v>
      </c>
      <c r="Z5129" s="51">
        <f ca="1">IFERROR(VLOOKUP(Y5129,IPC!$E$2:$F$1745,2,0),IPC!$H$1)</f>
        <v>138.32155800000001</v>
      </c>
      <c r="AA5129" s="48">
        <f t="shared" si="1676"/>
        <v>1</v>
      </c>
      <c r="AB5129" s="48">
        <f t="shared" si="1677"/>
        <v>1900</v>
      </c>
      <c r="AC5129" s="32" t="str">
        <f t="shared" si="1670"/>
        <v>1-1900</v>
      </c>
      <c r="AD5129" s="50">
        <f>IFERROR(VLOOKUP(AC5129,IPC!$E$2:$F$1745,2,0),IPC!$H$1)</f>
        <v>138.32155800000001</v>
      </c>
    </row>
    <row r="5130" spans="10:30" x14ac:dyDescent="0.25">
      <c r="J5130" s="44" t="str">
        <f t="shared" si="1664"/>
        <v/>
      </c>
      <c r="K5130" s="33" t="str">
        <f t="shared" ca="1" si="1668"/>
        <v/>
      </c>
      <c r="L5130" s="108">
        <f t="shared" ca="1" si="1667"/>
        <v>0</v>
      </c>
      <c r="M5130" s="44" t="str">
        <f t="shared" si="1665"/>
        <v/>
      </c>
      <c r="N5130" s="45" t="str">
        <f t="shared" ca="1" si="1669"/>
        <v/>
      </c>
      <c r="O5130" s="108">
        <f t="shared" si="1663"/>
        <v>0</v>
      </c>
      <c r="P5130" s="21" t="e">
        <f t="shared" si="1671"/>
        <v>#N/A</v>
      </c>
      <c r="Q5130" s="21" t="e">
        <f t="shared" si="1672"/>
        <v>#N/A</v>
      </c>
      <c r="R5130" s="21" t="e">
        <f t="shared" si="1673"/>
        <v>#N/A</v>
      </c>
      <c r="S5130" s="21" t="e">
        <f t="shared" si="1674"/>
        <v>#N/A</v>
      </c>
      <c r="T5130" s="29" t="e">
        <f t="shared" si="1666"/>
        <v>#N/A</v>
      </c>
      <c r="U5130" s="34">
        <f t="shared" si="1675"/>
        <v>0</v>
      </c>
      <c r="V5130" s="16">
        <f t="shared" ca="1" si="1678"/>
        <v>44139</v>
      </c>
      <c r="W5130" s="56">
        <f t="shared" ca="1" si="1679"/>
        <v>10</v>
      </c>
      <c r="X5130" s="56">
        <f t="shared" ca="1" si="1680"/>
        <v>2020</v>
      </c>
      <c r="Y5130" s="55" t="str">
        <f t="shared" ca="1" si="1681"/>
        <v>10-2020</v>
      </c>
      <c r="Z5130" s="51">
        <f ca="1">IFERROR(VLOOKUP(Y5130,IPC!$E$2:$F$1745,2,0),IPC!$H$1)</f>
        <v>138.32155800000001</v>
      </c>
      <c r="AA5130" s="48">
        <f t="shared" si="1676"/>
        <v>1</v>
      </c>
      <c r="AB5130" s="48">
        <f t="shared" si="1677"/>
        <v>1900</v>
      </c>
      <c r="AC5130" s="32" t="str">
        <f t="shared" si="1670"/>
        <v>1-1900</v>
      </c>
      <c r="AD5130" s="50">
        <f>IFERROR(VLOOKUP(AC5130,IPC!$E$2:$F$1745,2,0),IPC!$H$1)</f>
        <v>138.32155800000001</v>
      </c>
    </row>
    <row r="5131" spans="10:30" x14ac:dyDescent="0.25">
      <c r="J5131" s="44" t="str">
        <f t="shared" si="1664"/>
        <v/>
      </c>
      <c r="K5131" s="33" t="str">
        <f t="shared" ca="1" si="1668"/>
        <v/>
      </c>
      <c r="L5131" s="108">
        <f t="shared" ca="1" si="1667"/>
        <v>0</v>
      </c>
      <c r="M5131" s="44" t="str">
        <f t="shared" si="1665"/>
        <v/>
      </c>
      <c r="N5131" s="45" t="str">
        <f t="shared" ca="1" si="1669"/>
        <v/>
      </c>
      <c r="O5131" s="108">
        <f t="shared" si="1663"/>
        <v>0</v>
      </c>
      <c r="P5131" s="21" t="e">
        <f t="shared" si="1671"/>
        <v>#N/A</v>
      </c>
      <c r="Q5131" s="21" t="e">
        <f t="shared" si="1672"/>
        <v>#N/A</v>
      </c>
      <c r="R5131" s="21" t="e">
        <f t="shared" si="1673"/>
        <v>#N/A</v>
      </c>
      <c r="S5131" s="21" t="e">
        <f t="shared" si="1674"/>
        <v>#N/A</v>
      </c>
      <c r="T5131" s="29" t="e">
        <f t="shared" si="1666"/>
        <v>#N/A</v>
      </c>
      <c r="U5131" s="34">
        <f t="shared" si="1675"/>
        <v>0</v>
      </c>
      <c r="V5131" s="16">
        <f t="shared" ca="1" si="1678"/>
        <v>44139</v>
      </c>
      <c r="W5131" s="56">
        <f t="shared" ca="1" si="1679"/>
        <v>10</v>
      </c>
      <c r="X5131" s="56">
        <f t="shared" ca="1" si="1680"/>
        <v>2020</v>
      </c>
      <c r="Y5131" s="55" t="str">
        <f t="shared" ca="1" si="1681"/>
        <v>10-2020</v>
      </c>
      <c r="Z5131" s="51">
        <f ca="1">IFERROR(VLOOKUP(Y5131,IPC!$E$2:$F$1745,2,0),IPC!$H$1)</f>
        <v>138.32155800000001</v>
      </c>
      <c r="AA5131" s="48">
        <f t="shared" si="1676"/>
        <v>1</v>
      </c>
      <c r="AB5131" s="48">
        <f t="shared" si="1677"/>
        <v>1900</v>
      </c>
      <c r="AC5131" s="32" t="str">
        <f t="shared" si="1670"/>
        <v>1-1900</v>
      </c>
      <c r="AD5131" s="50">
        <f>IFERROR(VLOOKUP(AC5131,IPC!$E$2:$F$1745,2,0),IPC!$H$1)</f>
        <v>138.32155800000001</v>
      </c>
    </row>
    <row r="5132" spans="10:30" x14ac:dyDescent="0.25">
      <c r="J5132" s="44" t="str">
        <f t="shared" si="1664"/>
        <v/>
      </c>
      <c r="K5132" s="33" t="str">
        <f t="shared" ca="1" si="1668"/>
        <v/>
      </c>
      <c r="L5132" s="108">
        <f t="shared" ca="1" si="1667"/>
        <v>0</v>
      </c>
      <c r="M5132" s="44" t="str">
        <f t="shared" si="1665"/>
        <v/>
      </c>
      <c r="N5132" s="45" t="str">
        <f t="shared" ca="1" si="1669"/>
        <v/>
      </c>
      <c r="O5132" s="108">
        <f t="shared" si="1663"/>
        <v>0</v>
      </c>
      <c r="P5132" s="21" t="e">
        <f t="shared" si="1671"/>
        <v>#N/A</v>
      </c>
      <c r="Q5132" s="21" t="e">
        <f t="shared" si="1672"/>
        <v>#N/A</v>
      </c>
      <c r="R5132" s="21" t="e">
        <f t="shared" si="1673"/>
        <v>#N/A</v>
      </c>
      <c r="S5132" s="21" t="e">
        <f t="shared" si="1674"/>
        <v>#N/A</v>
      </c>
      <c r="T5132" s="29" t="e">
        <f t="shared" si="1666"/>
        <v>#N/A</v>
      </c>
      <c r="U5132" s="34">
        <f t="shared" si="1675"/>
        <v>0</v>
      </c>
      <c r="V5132" s="16">
        <f t="shared" ca="1" si="1678"/>
        <v>44139</v>
      </c>
      <c r="W5132" s="56">
        <f t="shared" ca="1" si="1679"/>
        <v>10</v>
      </c>
      <c r="X5132" s="56">
        <f t="shared" ca="1" si="1680"/>
        <v>2020</v>
      </c>
      <c r="Y5132" s="55" t="str">
        <f t="shared" ca="1" si="1681"/>
        <v>10-2020</v>
      </c>
      <c r="Z5132" s="51">
        <f ca="1">IFERROR(VLOOKUP(Y5132,IPC!$E$2:$F$1745,2,0),IPC!$H$1)</f>
        <v>138.32155800000001</v>
      </c>
      <c r="AA5132" s="48">
        <f t="shared" si="1676"/>
        <v>1</v>
      </c>
      <c r="AB5132" s="48">
        <f t="shared" si="1677"/>
        <v>1900</v>
      </c>
      <c r="AC5132" s="32" t="str">
        <f t="shared" si="1670"/>
        <v>1-1900</v>
      </c>
      <c r="AD5132" s="50">
        <f>IFERROR(VLOOKUP(AC5132,IPC!$E$2:$F$1745,2,0),IPC!$H$1)</f>
        <v>138.32155800000001</v>
      </c>
    </row>
    <row r="5133" spans="10:30" x14ac:dyDescent="0.25">
      <c r="J5133" s="44" t="str">
        <f t="shared" si="1664"/>
        <v/>
      </c>
      <c r="K5133" s="33" t="str">
        <f t="shared" ca="1" si="1668"/>
        <v/>
      </c>
      <c r="L5133" s="108">
        <f t="shared" ca="1" si="1667"/>
        <v>0</v>
      </c>
      <c r="M5133" s="44" t="str">
        <f t="shared" si="1665"/>
        <v/>
      </c>
      <c r="N5133" s="45" t="str">
        <f t="shared" ca="1" si="1669"/>
        <v/>
      </c>
      <c r="O5133" s="108">
        <f t="shared" si="1663"/>
        <v>0</v>
      </c>
      <c r="P5133" s="21" t="e">
        <f t="shared" si="1671"/>
        <v>#N/A</v>
      </c>
      <c r="Q5133" s="21" t="e">
        <f t="shared" si="1672"/>
        <v>#N/A</v>
      </c>
      <c r="R5133" s="21" t="e">
        <f t="shared" si="1673"/>
        <v>#N/A</v>
      </c>
      <c r="S5133" s="21" t="e">
        <f t="shared" si="1674"/>
        <v>#N/A</v>
      </c>
      <c r="T5133" s="29" t="e">
        <f t="shared" si="1666"/>
        <v>#N/A</v>
      </c>
      <c r="U5133" s="34">
        <f t="shared" si="1675"/>
        <v>0</v>
      </c>
      <c r="V5133" s="16">
        <f t="shared" ca="1" si="1678"/>
        <v>44139</v>
      </c>
      <c r="W5133" s="56">
        <f t="shared" ca="1" si="1679"/>
        <v>10</v>
      </c>
      <c r="X5133" s="56">
        <f t="shared" ca="1" si="1680"/>
        <v>2020</v>
      </c>
      <c r="Y5133" s="55" t="str">
        <f t="shared" ca="1" si="1681"/>
        <v>10-2020</v>
      </c>
      <c r="Z5133" s="51">
        <f ca="1">IFERROR(VLOOKUP(Y5133,IPC!$E$2:$F$1745,2,0),IPC!$H$1)</f>
        <v>138.32155800000001</v>
      </c>
      <c r="AA5133" s="48">
        <f t="shared" si="1676"/>
        <v>1</v>
      </c>
      <c r="AB5133" s="48">
        <f t="shared" si="1677"/>
        <v>1900</v>
      </c>
      <c r="AC5133" s="32" t="str">
        <f t="shared" si="1670"/>
        <v>1-1900</v>
      </c>
      <c r="AD5133" s="50">
        <f>IFERROR(VLOOKUP(AC5133,IPC!$E$2:$F$1745,2,0),IPC!$H$1)</f>
        <v>138.32155800000001</v>
      </c>
    </row>
    <row r="5134" spans="10:30" x14ac:dyDescent="0.25">
      <c r="J5134" s="44" t="str">
        <f t="shared" si="1664"/>
        <v/>
      </c>
      <c r="K5134" s="33" t="str">
        <f t="shared" ca="1" si="1668"/>
        <v/>
      </c>
      <c r="L5134" s="108">
        <f t="shared" ca="1" si="1667"/>
        <v>0</v>
      </c>
      <c r="M5134" s="44" t="str">
        <f t="shared" si="1665"/>
        <v/>
      </c>
      <c r="N5134" s="45" t="str">
        <f t="shared" ca="1" si="1669"/>
        <v/>
      </c>
      <c r="O5134" s="108">
        <f t="shared" si="1663"/>
        <v>0</v>
      </c>
      <c r="P5134" s="21" t="e">
        <f t="shared" si="1671"/>
        <v>#N/A</v>
      </c>
      <c r="Q5134" s="21" t="e">
        <f t="shared" si="1672"/>
        <v>#N/A</v>
      </c>
      <c r="R5134" s="21" t="e">
        <f t="shared" si="1673"/>
        <v>#N/A</v>
      </c>
      <c r="S5134" s="21" t="e">
        <f t="shared" si="1674"/>
        <v>#N/A</v>
      </c>
      <c r="T5134" s="29" t="e">
        <f t="shared" si="1666"/>
        <v>#N/A</v>
      </c>
      <c r="U5134" s="34">
        <f t="shared" si="1675"/>
        <v>0</v>
      </c>
      <c r="V5134" s="16">
        <f t="shared" ca="1" si="1678"/>
        <v>44139</v>
      </c>
      <c r="W5134" s="56">
        <f t="shared" ca="1" si="1679"/>
        <v>10</v>
      </c>
      <c r="X5134" s="56">
        <f t="shared" ca="1" si="1680"/>
        <v>2020</v>
      </c>
      <c r="Y5134" s="55" t="str">
        <f t="shared" ca="1" si="1681"/>
        <v>10-2020</v>
      </c>
      <c r="Z5134" s="51">
        <f ca="1">IFERROR(VLOOKUP(Y5134,IPC!$E$2:$F$1745,2,0),IPC!$H$1)</f>
        <v>138.32155800000001</v>
      </c>
      <c r="AA5134" s="48">
        <f t="shared" si="1676"/>
        <v>1</v>
      </c>
      <c r="AB5134" s="48">
        <f t="shared" si="1677"/>
        <v>1900</v>
      </c>
      <c r="AC5134" s="32" t="str">
        <f t="shared" si="1670"/>
        <v>1-1900</v>
      </c>
      <c r="AD5134" s="50">
        <f>IFERROR(VLOOKUP(AC5134,IPC!$E$2:$F$1745,2,0),IPC!$H$1)</f>
        <v>138.32155800000001</v>
      </c>
    </row>
    <row r="5135" spans="10:30" x14ac:dyDescent="0.25">
      <c r="J5135" s="44" t="str">
        <f t="shared" si="1664"/>
        <v/>
      </c>
      <c r="K5135" s="33" t="str">
        <f t="shared" ca="1" si="1668"/>
        <v/>
      </c>
      <c r="L5135" s="108">
        <f t="shared" ca="1" si="1667"/>
        <v>0</v>
      </c>
      <c r="M5135" s="44" t="str">
        <f t="shared" si="1665"/>
        <v/>
      </c>
      <c r="N5135" s="45" t="str">
        <f t="shared" ca="1" si="1669"/>
        <v/>
      </c>
      <c r="O5135" s="108">
        <f t="shared" si="1663"/>
        <v>0</v>
      </c>
      <c r="P5135" s="21" t="e">
        <f t="shared" si="1671"/>
        <v>#N/A</v>
      </c>
      <c r="Q5135" s="21" t="e">
        <f t="shared" si="1672"/>
        <v>#N/A</v>
      </c>
      <c r="R5135" s="21" t="e">
        <f t="shared" si="1673"/>
        <v>#N/A</v>
      </c>
      <c r="S5135" s="21" t="e">
        <f t="shared" si="1674"/>
        <v>#N/A</v>
      </c>
      <c r="T5135" s="29" t="e">
        <f t="shared" si="1666"/>
        <v>#N/A</v>
      </c>
      <c r="U5135" s="34">
        <f t="shared" si="1675"/>
        <v>0</v>
      </c>
      <c r="V5135" s="16">
        <f t="shared" ca="1" si="1678"/>
        <v>44139</v>
      </c>
      <c r="W5135" s="56">
        <f t="shared" ca="1" si="1679"/>
        <v>10</v>
      </c>
      <c r="X5135" s="56">
        <f t="shared" ca="1" si="1680"/>
        <v>2020</v>
      </c>
      <c r="Y5135" s="55" t="str">
        <f t="shared" ca="1" si="1681"/>
        <v>10-2020</v>
      </c>
      <c r="Z5135" s="51">
        <f ca="1">IFERROR(VLOOKUP(Y5135,IPC!$E$2:$F$1745,2,0),IPC!$H$1)</f>
        <v>138.32155800000001</v>
      </c>
      <c r="AA5135" s="48">
        <f t="shared" si="1676"/>
        <v>1</v>
      </c>
      <c r="AB5135" s="48">
        <f t="shared" si="1677"/>
        <v>1900</v>
      </c>
      <c r="AC5135" s="32" t="str">
        <f t="shared" si="1670"/>
        <v>1-1900</v>
      </c>
      <c r="AD5135" s="50">
        <f>IFERROR(VLOOKUP(AC5135,IPC!$E$2:$F$1745,2,0),IPC!$H$1)</f>
        <v>138.32155800000001</v>
      </c>
    </row>
    <row r="5136" spans="10:30" x14ac:dyDescent="0.25">
      <c r="J5136" s="44" t="str">
        <f t="shared" si="1664"/>
        <v/>
      </c>
      <c r="K5136" s="33" t="str">
        <f t="shared" ca="1" si="1668"/>
        <v/>
      </c>
      <c r="L5136" s="108">
        <f t="shared" ca="1" si="1667"/>
        <v>0</v>
      </c>
      <c r="M5136" s="44" t="str">
        <f t="shared" si="1665"/>
        <v/>
      </c>
      <c r="N5136" s="45" t="str">
        <f t="shared" ca="1" si="1669"/>
        <v/>
      </c>
      <c r="O5136" s="108">
        <f t="shared" si="1663"/>
        <v>0</v>
      </c>
      <c r="P5136" s="21" t="e">
        <f t="shared" si="1671"/>
        <v>#N/A</v>
      </c>
      <c r="Q5136" s="21" t="e">
        <f t="shared" si="1672"/>
        <v>#N/A</v>
      </c>
      <c r="R5136" s="21" t="e">
        <f t="shared" si="1673"/>
        <v>#N/A</v>
      </c>
      <c r="S5136" s="21" t="e">
        <f t="shared" si="1674"/>
        <v>#N/A</v>
      </c>
      <c r="T5136" s="29" t="e">
        <f t="shared" si="1666"/>
        <v>#N/A</v>
      </c>
      <c r="U5136" s="34">
        <f t="shared" si="1675"/>
        <v>0</v>
      </c>
      <c r="V5136" s="16">
        <f t="shared" ca="1" si="1678"/>
        <v>44139</v>
      </c>
      <c r="W5136" s="56">
        <f t="shared" ca="1" si="1679"/>
        <v>10</v>
      </c>
      <c r="X5136" s="56">
        <f t="shared" ca="1" si="1680"/>
        <v>2020</v>
      </c>
      <c r="Y5136" s="55" t="str">
        <f t="shared" ca="1" si="1681"/>
        <v>10-2020</v>
      </c>
      <c r="Z5136" s="51">
        <f ca="1">IFERROR(VLOOKUP(Y5136,IPC!$E$2:$F$1745,2,0),IPC!$H$1)</f>
        <v>138.32155800000001</v>
      </c>
      <c r="AA5136" s="48">
        <f t="shared" si="1676"/>
        <v>1</v>
      </c>
      <c r="AB5136" s="48">
        <f t="shared" si="1677"/>
        <v>1900</v>
      </c>
      <c r="AC5136" s="32" t="str">
        <f t="shared" si="1670"/>
        <v>1-1900</v>
      </c>
      <c r="AD5136" s="50">
        <f>IFERROR(VLOOKUP(AC5136,IPC!$E$2:$F$1745,2,0),IPC!$H$1)</f>
        <v>138.32155800000001</v>
      </c>
    </row>
    <row r="5137" spans="10:30" x14ac:dyDescent="0.25">
      <c r="J5137" s="44" t="str">
        <f t="shared" si="1664"/>
        <v/>
      </c>
      <c r="K5137" s="33" t="str">
        <f t="shared" ca="1" si="1668"/>
        <v/>
      </c>
      <c r="L5137" s="108">
        <f t="shared" ca="1" si="1667"/>
        <v>0</v>
      </c>
      <c r="M5137" s="44" t="str">
        <f t="shared" si="1665"/>
        <v/>
      </c>
      <c r="N5137" s="45" t="str">
        <f t="shared" ca="1" si="1669"/>
        <v/>
      </c>
      <c r="O5137" s="108">
        <f t="shared" si="1663"/>
        <v>0</v>
      </c>
      <c r="P5137" s="21" t="e">
        <f t="shared" si="1671"/>
        <v>#N/A</v>
      </c>
      <c r="Q5137" s="21" t="e">
        <f t="shared" si="1672"/>
        <v>#N/A</v>
      </c>
      <c r="R5137" s="21" t="e">
        <f t="shared" si="1673"/>
        <v>#N/A</v>
      </c>
      <c r="S5137" s="21" t="e">
        <f t="shared" si="1674"/>
        <v>#N/A</v>
      </c>
      <c r="T5137" s="29" t="e">
        <f t="shared" si="1666"/>
        <v>#N/A</v>
      </c>
      <c r="U5137" s="34">
        <f t="shared" si="1675"/>
        <v>0</v>
      </c>
      <c r="V5137" s="16">
        <f t="shared" ca="1" si="1678"/>
        <v>44139</v>
      </c>
      <c r="W5137" s="56">
        <f t="shared" ca="1" si="1679"/>
        <v>10</v>
      </c>
      <c r="X5137" s="56">
        <f t="shared" ca="1" si="1680"/>
        <v>2020</v>
      </c>
      <c r="Y5137" s="55" t="str">
        <f t="shared" ca="1" si="1681"/>
        <v>10-2020</v>
      </c>
      <c r="Z5137" s="51">
        <f ca="1">IFERROR(VLOOKUP(Y5137,IPC!$E$2:$F$1745,2,0),IPC!$H$1)</f>
        <v>138.32155800000001</v>
      </c>
      <c r="AA5137" s="48">
        <f t="shared" si="1676"/>
        <v>1</v>
      </c>
      <c r="AB5137" s="48">
        <f t="shared" si="1677"/>
        <v>1900</v>
      </c>
      <c r="AC5137" s="32" t="str">
        <f t="shared" si="1670"/>
        <v>1-1900</v>
      </c>
      <c r="AD5137" s="50">
        <f>IFERROR(VLOOKUP(AC5137,IPC!$E$2:$F$1745,2,0),IPC!$H$1)</f>
        <v>138.32155800000001</v>
      </c>
    </row>
    <row r="5138" spans="10:30" x14ac:dyDescent="0.25">
      <c r="J5138" s="44" t="str">
        <f t="shared" si="1664"/>
        <v/>
      </c>
      <c r="K5138" s="33" t="str">
        <f t="shared" ca="1" si="1668"/>
        <v/>
      </c>
      <c r="L5138" s="108">
        <f t="shared" ca="1" si="1667"/>
        <v>0</v>
      </c>
      <c r="M5138" s="44" t="str">
        <f t="shared" si="1665"/>
        <v/>
      </c>
      <c r="N5138" s="45" t="str">
        <f t="shared" ca="1" si="1669"/>
        <v/>
      </c>
      <c r="O5138" s="108">
        <f t="shared" si="1663"/>
        <v>0</v>
      </c>
      <c r="P5138" s="21" t="e">
        <f t="shared" si="1671"/>
        <v>#N/A</v>
      </c>
      <c r="Q5138" s="21" t="e">
        <f t="shared" si="1672"/>
        <v>#N/A</v>
      </c>
      <c r="R5138" s="21" t="e">
        <f t="shared" si="1673"/>
        <v>#N/A</v>
      </c>
      <c r="S5138" s="21" t="e">
        <f t="shared" si="1674"/>
        <v>#N/A</v>
      </c>
      <c r="T5138" s="29" t="e">
        <f t="shared" si="1666"/>
        <v>#N/A</v>
      </c>
      <c r="U5138" s="34">
        <f t="shared" si="1675"/>
        <v>0</v>
      </c>
      <c r="V5138" s="16">
        <f t="shared" ca="1" si="1678"/>
        <v>44139</v>
      </c>
      <c r="W5138" s="56">
        <f t="shared" ca="1" si="1679"/>
        <v>10</v>
      </c>
      <c r="X5138" s="56">
        <f t="shared" ca="1" si="1680"/>
        <v>2020</v>
      </c>
      <c r="Y5138" s="55" t="str">
        <f t="shared" ca="1" si="1681"/>
        <v>10-2020</v>
      </c>
      <c r="Z5138" s="51">
        <f ca="1">IFERROR(VLOOKUP(Y5138,IPC!$E$2:$F$1745,2,0),IPC!$H$1)</f>
        <v>138.32155800000001</v>
      </c>
      <c r="AA5138" s="48">
        <f t="shared" si="1676"/>
        <v>1</v>
      </c>
      <c r="AB5138" s="48">
        <f t="shared" si="1677"/>
        <v>1900</v>
      </c>
      <c r="AC5138" s="32" t="str">
        <f t="shared" si="1670"/>
        <v>1-1900</v>
      </c>
      <c r="AD5138" s="50">
        <f>IFERROR(VLOOKUP(AC5138,IPC!$E$2:$F$1745,2,0),IPC!$H$1)</f>
        <v>138.32155800000001</v>
      </c>
    </row>
    <row r="5139" spans="10:30" x14ac:dyDescent="0.25">
      <c r="J5139" s="44" t="str">
        <f t="shared" si="1664"/>
        <v/>
      </c>
      <c r="K5139" s="33" t="str">
        <f t="shared" ca="1" si="1668"/>
        <v/>
      </c>
      <c r="L5139" s="108">
        <f t="shared" ca="1" si="1667"/>
        <v>0</v>
      </c>
      <c r="M5139" s="44" t="str">
        <f t="shared" si="1665"/>
        <v/>
      </c>
      <c r="N5139" s="45" t="str">
        <f t="shared" ca="1" si="1669"/>
        <v/>
      </c>
      <c r="O5139" s="108">
        <f t="shared" si="1663"/>
        <v>0</v>
      </c>
      <c r="P5139" s="21" t="e">
        <f t="shared" si="1671"/>
        <v>#N/A</v>
      </c>
      <c r="Q5139" s="21" t="e">
        <f t="shared" si="1672"/>
        <v>#N/A</v>
      </c>
      <c r="R5139" s="21" t="e">
        <f t="shared" si="1673"/>
        <v>#N/A</v>
      </c>
      <c r="S5139" s="21" t="e">
        <f t="shared" si="1674"/>
        <v>#N/A</v>
      </c>
      <c r="T5139" s="29" t="e">
        <f t="shared" si="1666"/>
        <v>#N/A</v>
      </c>
      <c r="U5139" s="34">
        <f t="shared" si="1675"/>
        <v>0</v>
      </c>
      <c r="V5139" s="16">
        <f t="shared" ca="1" si="1678"/>
        <v>44139</v>
      </c>
      <c r="W5139" s="56">
        <f t="shared" ca="1" si="1679"/>
        <v>10</v>
      </c>
      <c r="X5139" s="56">
        <f t="shared" ca="1" si="1680"/>
        <v>2020</v>
      </c>
      <c r="Y5139" s="55" t="str">
        <f t="shared" ca="1" si="1681"/>
        <v>10-2020</v>
      </c>
      <c r="Z5139" s="51">
        <f ca="1">IFERROR(VLOOKUP(Y5139,IPC!$E$2:$F$1745,2,0),IPC!$H$1)</f>
        <v>138.32155800000001</v>
      </c>
      <c r="AA5139" s="48">
        <f t="shared" si="1676"/>
        <v>1</v>
      </c>
      <c r="AB5139" s="48">
        <f t="shared" si="1677"/>
        <v>1900</v>
      </c>
      <c r="AC5139" s="32" t="str">
        <f t="shared" si="1670"/>
        <v>1-1900</v>
      </c>
      <c r="AD5139" s="50">
        <f>IFERROR(VLOOKUP(AC5139,IPC!$E$2:$F$1745,2,0),IPC!$H$1)</f>
        <v>138.32155800000001</v>
      </c>
    </row>
    <row r="5140" spans="10:30" x14ac:dyDescent="0.25">
      <c r="J5140" s="44" t="str">
        <f t="shared" si="1664"/>
        <v/>
      </c>
      <c r="K5140" s="33" t="str">
        <f t="shared" ca="1" si="1668"/>
        <v/>
      </c>
      <c r="L5140" s="108">
        <f t="shared" ca="1" si="1667"/>
        <v>0</v>
      </c>
      <c r="M5140" s="44" t="str">
        <f t="shared" si="1665"/>
        <v/>
      </c>
      <c r="N5140" s="45" t="str">
        <f t="shared" ca="1" si="1669"/>
        <v/>
      </c>
      <c r="O5140" s="108">
        <f t="shared" ref="O5140:O5203" si="1682">+IF(M5140="Provisión contable",N5140,0)</f>
        <v>0</v>
      </c>
      <c r="P5140" s="21" t="e">
        <f t="shared" si="1671"/>
        <v>#N/A</v>
      </c>
      <c r="Q5140" s="21" t="e">
        <f t="shared" si="1672"/>
        <v>#N/A</v>
      </c>
      <c r="R5140" s="21" t="e">
        <f t="shared" si="1673"/>
        <v>#N/A</v>
      </c>
      <c r="S5140" s="21" t="e">
        <f t="shared" si="1674"/>
        <v>#N/A</v>
      </c>
      <c r="T5140" s="29" t="e">
        <f t="shared" si="1666"/>
        <v>#N/A</v>
      </c>
      <c r="U5140" s="34">
        <f t="shared" si="1675"/>
        <v>0</v>
      </c>
      <c r="V5140" s="16">
        <f t="shared" ca="1" si="1678"/>
        <v>44139</v>
      </c>
      <c r="W5140" s="56">
        <f t="shared" ca="1" si="1679"/>
        <v>10</v>
      </c>
      <c r="X5140" s="56">
        <f t="shared" ca="1" si="1680"/>
        <v>2020</v>
      </c>
      <c r="Y5140" s="55" t="str">
        <f t="shared" ca="1" si="1681"/>
        <v>10-2020</v>
      </c>
      <c r="Z5140" s="51">
        <f ca="1">IFERROR(VLOOKUP(Y5140,IPC!$E$2:$F$1745,2,0),IPC!$H$1)</f>
        <v>138.32155800000001</v>
      </c>
      <c r="AA5140" s="48">
        <f t="shared" si="1676"/>
        <v>1</v>
      </c>
      <c r="AB5140" s="48">
        <f t="shared" si="1677"/>
        <v>1900</v>
      </c>
      <c r="AC5140" s="32" t="str">
        <f t="shared" si="1670"/>
        <v>1-1900</v>
      </c>
      <c r="AD5140" s="50">
        <f>IFERROR(VLOOKUP(AC5140,IPC!$E$2:$F$1745,2,0),IPC!$H$1)</f>
        <v>138.32155800000001</v>
      </c>
    </row>
    <row r="5141" spans="10:30" x14ac:dyDescent="0.25">
      <c r="J5141" s="44" t="str">
        <f t="shared" si="1664"/>
        <v/>
      </c>
      <c r="K5141" s="33" t="str">
        <f t="shared" ca="1" si="1668"/>
        <v/>
      </c>
      <c r="L5141" s="108">
        <f t="shared" ca="1" si="1667"/>
        <v>0</v>
      </c>
      <c r="M5141" s="44" t="str">
        <f t="shared" si="1665"/>
        <v/>
      </c>
      <c r="N5141" s="45" t="str">
        <f t="shared" ca="1" si="1669"/>
        <v/>
      </c>
      <c r="O5141" s="108">
        <f t="shared" si="1682"/>
        <v>0</v>
      </c>
      <c r="P5141" s="21" t="e">
        <f t="shared" si="1671"/>
        <v>#N/A</v>
      </c>
      <c r="Q5141" s="21" t="e">
        <f t="shared" si="1672"/>
        <v>#N/A</v>
      </c>
      <c r="R5141" s="21" t="e">
        <f t="shared" si="1673"/>
        <v>#N/A</v>
      </c>
      <c r="S5141" s="21" t="e">
        <f t="shared" si="1674"/>
        <v>#N/A</v>
      </c>
      <c r="T5141" s="29" t="e">
        <f t="shared" si="1666"/>
        <v>#N/A</v>
      </c>
      <c r="U5141" s="34">
        <f t="shared" si="1675"/>
        <v>0</v>
      </c>
      <c r="V5141" s="16">
        <f t="shared" ca="1" si="1678"/>
        <v>44139</v>
      </c>
      <c r="W5141" s="56">
        <f t="shared" ca="1" si="1679"/>
        <v>10</v>
      </c>
      <c r="X5141" s="56">
        <f t="shared" ca="1" si="1680"/>
        <v>2020</v>
      </c>
      <c r="Y5141" s="55" t="str">
        <f t="shared" ca="1" si="1681"/>
        <v>10-2020</v>
      </c>
      <c r="Z5141" s="51">
        <f ca="1">IFERROR(VLOOKUP(Y5141,IPC!$E$2:$F$1745,2,0),IPC!$H$1)</f>
        <v>138.32155800000001</v>
      </c>
      <c r="AA5141" s="48">
        <f t="shared" si="1676"/>
        <v>1</v>
      </c>
      <c r="AB5141" s="48">
        <f t="shared" si="1677"/>
        <v>1900</v>
      </c>
      <c r="AC5141" s="32" t="str">
        <f t="shared" si="1670"/>
        <v>1-1900</v>
      </c>
      <c r="AD5141" s="50">
        <f>IFERROR(VLOOKUP(AC5141,IPC!$E$2:$F$1745,2,0),IPC!$H$1)</f>
        <v>138.32155800000001</v>
      </c>
    </row>
    <row r="5142" spans="10:30" x14ac:dyDescent="0.25">
      <c r="J5142" s="44" t="str">
        <f t="shared" si="1664"/>
        <v/>
      </c>
      <c r="K5142" s="33" t="str">
        <f t="shared" ca="1" si="1668"/>
        <v/>
      </c>
      <c r="L5142" s="108">
        <f t="shared" ca="1" si="1667"/>
        <v>0</v>
      </c>
      <c r="M5142" s="44" t="str">
        <f t="shared" si="1665"/>
        <v/>
      </c>
      <c r="N5142" s="45" t="str">
        <f t="shared" ca="1" si="1669"/>
        <v/>
      </c>
      <c r="O5142" s="108">
        <f t="shared" si="1682"/>
        <v>0</v>
      </c>
      <c r="P5142" s="21" t="e">
        <f t="shared" si="1671"/>
        <v>#N/A</v>
      </c>
      <c r="Q5142" s="21" t="e">
        <f t="shared" si="1672"/>
        <v>#N/A</v>
      </c>
      <c r="R5142" s="21" t="e">
        <f t="shared" si="1673"/>
        <v>#N/A</v>
      </c>
      <c r="S5142" s="21" t="e">
        <f t="shared" si="1674"/>
        <v>#N/A</v>
      </c>
      <c r="T5142" s="29" t="e">
        <f t="shared" si="1666"/>
        <v>#N/A</v>
      </c>
      <c r="U5142" s="34">
        <f t="shared" si="1675"/>
        <v>0</v>
      </c>
      <c r="V5142" s="16">
        <f t="shared" ca="1" si="1678"/>
        <v>44139</v>
      </c>
      <c r="W5142" s="56">
        <f t="shared" ca="1" si="1679"/>
        <v>10</v>
      </c>
      <c r="X5142" s="56">
        <f t="shared" ca="1" si="1680"/>
        <v>2020</v>
      </c>
      <c r="Y5142" s="55" t="str">
        <f t="shared" ca="1" si="1681"/>
        <v>10-2020</v>
      </c>
      <c r="Z5142" s="51">
        <f ca="1">IFERROR(VLOOKUP(Y5142,IPC!$E$2:$F$1745,2,0),IPC!$H$1)</f>
        <v>138.32155800000001</v>
      </c>
      <c r="AA5142" s="48">
        <f t="shared" si="1676"/>
        <v>1</v>
      </c>
      <c r="AB5142" s="48">
        <f t="shared" si="1677"/>
        <v>1900</v>
      </c>
      <c r="AC5142" s="32" t="str">
        <f t="shared" si="1670"/>
        <v>1-1900</v>
      </c>
      <c r="AD5142" s="50">
        <f>IFERROR(VLOOKUP(AC5142,IPC!$E$2:$F$1745,2,0),IPC!$H$1)</f>
        <v>138.32155800000001</v>
      </c>
    </row>
    <row r="5143" spans="10:30" x14ac:dyDescent="0.25">
      <c r="J5143" s="44" t="str">
        <f t="shared" si="1664"/>
        <v/>
      </c>
      <c r="K5143" s="33" t="str">
        <f t="shared" ca="1" si="1668"/>
        <v/>
      </c>
      <c r="L5143" s="108">
        <f t="shared" ca="1" si="1667"/>
        <v>0</v>
      </c>
      <c r="M5143" s="44" t="str">
        <f t="shared" si="1665"/>
        <v/>
      </c>
      <c r="N5143" s="45" t="str">
        <f t="shared" ca="1" si="1669"/>
        <v/>
      </c>
      <c r="O5143" s="108">
        <f t="shared" si="1682"/>
        <v>0</v>
      </c>
      <c r="P5143" s="21" t="e">
        <f t="shared" si="1671"/>
        <v>#N/A</v>
      </c>
      <c r="Q5143" s="21" t="e">
        <f t="shared" si="1672"/>
        <v>#N/A</v>
      </c>
      <c r="R5143" s="21" t="e">
        <f t="shared" si="1673"/>
        <v>#N/A</v>
      </c>
      <c r="S5143" s="21" t="e">
        <f t="shared" si="1674"/>
        <v>#N/A</v>
      </c>
      <c r="T5143" s="29" t="e">
        <f t="shared" si="1666"/>
        <v>#N/A</v>
      </c>
      <c r="U5143" s="34">
        <f t="shared" si="1675"/>
        <v>0</v>
      </c>
      <c r="V5143" s="16">
        <f t="shared" ca="1" si="1678"/>
        <v>44139</v>
      </c>
      <c r="W5143" s="56">
        <f t="shared" ca="1" si="1679"/>
        <v>10</v>
      </c>
      <c r="X5143" s="56">
        <f t="shared" ca="1" si="1680"/>
        <v>2020</v>
      </c>
      <c r="Y5143" s="55" t="str">
        <f t="shared" ca="1" si="1681"/>
        <v>10-2020</v>
      </c>
      <c r="Z5143" s="51">
        <f ca="1">IFERROR(VLOOKUP(Y5143,IPC!$E$2:$F$1745,2,0),IPC!$H$1)</f>
        <v>138.32155800000001</v>
      </c>
      <c r="AA5143" s="48">
        <f t="shared" si="1676"/>
        <v>1</v>
      </c>
      <c r="AB5143" s="48">
        <f t="shared" si="1677"/>
        <v>1900</v>
      </c>
      <c r="AC5143" s="32" t="str">
        <f t="shared" si="1670"/>
        <v>1-1900</v>
      </c>
      <c r="AD5143" s="50">
        <f>IFERROR(VLOOKUP(AC5143,IPC!$E$2:$F$1745,2,0),IPC!$H$1)</f>
        <v>138.32155800000001</v>
      </c>
    </row>
    <row r="5144" spans="10:30" x14ac:dyDescent="0.25">
      <c r="J5144" s="44" t="str">
        <f t="shared" ref="J5144:J5207" si="1683">IFERROR(IF(T5156&gt;0.5,"ALTA",IF(AND(T5156&gt;0.25,T5156&lt;=0.5),"MEDIA",IF(AND(T5156&gt;=0.1,T5156&lt;=0.25),"BAJA",IF(AND(T5156&lt;0.1),"REMOTA")))),"")</f>
        <v/>
      </c>
      <c r="K5144" s="33" t="str">
        <f t="shared" ca="1" si="1668"/>
        <v/>
      </c>
      <c r="L5144" s="108">
        <f t="shared" ca="1" si="1667"/>
        <v>0</v>
      </c>
      <c r="M5144" s="44" t="str">
        <f t="shared" ref="M5144:M5207" si="1684">IFERROR(IF(T5156&gt;50%,"Provisión contable",IF(T5156&lt;=10%,"No se registra","Cuentas de orden")),"")</f>
        <v/>
      </c>
      <c r="N5144" s="45" t="str">
        <f t="shared" ca="1" si="1669"/>
        <v/>
      </c>
      <c r="O5144" s="108">
        <f t="shared" si="1682"/>
        <v>0</v>
      </c>
      <c r="P5144" s="21" t="e">
        <f t="shared" si="1671"/>
        <v>#N/A</v>
      </c>
      <c r="Q5144" s="21" t="e">
        <f t="shared" si="1672"/>
        <v>#N/A</v>
      </c>
      <c r="R5144" s="21" t="e">
        <f t="shared" si="1673"/>
        <v>#N/A</v>
      </c>
      <c r="S5144" s="21" t="e">
        <f t="shared" si="1674"/>
        <v>#N/A</v>
      </c>
      <c r="T5144" s="29" t="e">
        <f t="shared" si="1666"/>
        <v>#N/A</v>
      </c>
      <c r="U5144" s="34">
        <f t="shared" si="1675"/>
        <v>0</v>
      </c>
      <c r="V5144" s="16">
        <f t="shared" ca="1" si="1678"/>
        <v>44139</v>
      </c>
      <c r="W5144" s="56">
        <f t="shared" ca="1" si="1679"/>
        <v>10</v>
      </c>
      <c r="X5144" s="56">
        <f t="shared" ca="1" si="1680"/>
        <v>2020</v>
      </c>
      <c r="Y5144" s="55" t="str">
        <f t="shared" ca="1" si="1681"/>
        <v>10-2020</v>
      </c>
      <c r="Z5144" s="51">
        <f ca="1">IFERROR(VLOOKUP(Y5144,IPC!$E$2:$F$1745,2,0),IPC!$H$1)</f>
        <v>138.32155800000001</v>
      </c>
      <c r="AA5144" s="48">
        <f t="shared" si="1676"/>
        <v>1</v>
      </c>
      <c r="AB5144" s="48">
        <f t="shared" si="1677"/>
        <v>1900</v>
      </c>
      <c r="AC5144" s="32" t="str">
        <f t="shared" si="1670"/>
        <v>1-1900</v>
      </c>
      <c r="AD5144" s="50">
        <f>IFERROR(VLOOKUP(AC5144,IPC!$E$2:$F$1745,2,0),IPC!$H$1)</f>
        <v>138.32155800000001</v>
      </c>
    </row>
    <row r="5145" spans="10:30" x14ac:dyDescent="0.25">
      <c r="J5145" s="44" t="str">
        <f t="shared" si="1683"/>
        <v/>
      </c>
      <c r="K5145" s="33" t="str">
        <f t="shared" ca="1" si="1668"/>
        <v/>
      </c>
      <c r="L5145" s="108">
        <f t="shared" ca="1" si="1667"/>
        <v>0</v>
      </c>
      <c r="M5145" s="44" t="str">
        <f t="shared" si="1684"/>
        <v/>
      </c>
      <c r="N5145" s="45" t="str">
        <f t="shared" ca="1" si="1669"/>
        <v/>
      </c>
      <c r="O5145" s="108">
        <f t="shared" si="1682"/>
        <v>0</v>
      </c>
      <c r="P5145" s="21" t="e">
        <f t="shared" si="1671"/>
        <v>#N/A</v>
      </c>
      <c r="Q5145" s="21" t="e">
        <f t="shared" si="1672"/>
        <v>#N/A</v>
      </c>
      <c r="R5145" s="21" t="e">
        <f t="shared" si="1673"/>
        <v>#N/A</v>
      </c>
      <c r="S5145" s="21" t="e">
        <f t="shared" si="1674"/>
        <v>#N/A</v>
      </c>
      <c r="T5145" s="29" t="e">
        <f t="shared" si="1666"/>
        <v>#N/A</v>
      </c>
      <c r="U5145" s="34">
        <f t="shared" si="1675"/>
        <v>0</v>
      </c>
      <c r="V5145" s="16">
        <f t="shared" ca="1" si="1678"/>
        <v>44139</v>
      </c>
      <c r="W5145" s="56">
        <f t="shared" ca="1" si="1679"/>
        <v>10</v>
      </c>
      <c r="X5145" s="56">
        <f t="shared" ca="1" si="1680"/>
        <v>2020</v>
      </c>
      <c r="Y5145" s="55" t="str">
        <f t="shared" ca="1" si="1681"/>
        <v>10-2020</v>
      </c>
      <c r="Z5145" s="51">
        <f ca="1">IFERROR(VLOOKUP(Y5145,IPC!$E$2:$F$1745,2,0),IPC!$H$1)</f>
        <v>138.32155800000001</v>
      </c>
      <c r="AA5145" s="48">
        <f t="shared" si="1676"/>
        <v>1</v>
      </c>
      <c r="AB5145" s="48">
        <f t="shared" si="1677"/>
        <v>1900</v>
      </c>
      <c r="AC5145" s="32" t="str">
        <f t="shared" si="1670"/>
        <v>1-1900</v>
      </c>
      <c r="AD5145" s="50">
        <f>IFERROR(VLOOKUP(AC5145,IPC!$E$2:$F$1745,2,0),IPC!$H$1)</f>
        <v>138.32155800000001</v>
      </c>
    </row>
    <row r="5146" spans="10:30" x14ac:dyDescent="0.25">
      <c r="J5146" s="44" t="str">
        <f t="shared" si="1683"/>
        <v/>
      </c>
      <c r="K5146" s="33" t="str">
        <f t="shared" ca="1" si="1668"/>
        <v/>
      </c>
      <c r="L5146" s="108">
        <f t="shared" ca="1" si="1667"/>
        <v>0</v>
      </c>
      <c r="M5146" s="44" t="str">
        <f t="shared" si="1684"/>
        <v/>
      </c>
      <c r="N5146" s="45" t="str">
        <f t="shared" ca="1" si="1669"/>
        <v/>
      </c>
      <c r="O5146" s="108">
        <f t="shared" si="1682"/>
        <v>0</v>
      </c>
      <c r="P5146" s="21" t="e">
        <f t="shared" si="1671"/>
        <v>#N/A</v>
      </c>
      <c r="Q5146" s="21" t="e">
        <f t="shared" si="1672"/>
        <v>#N/A</v>
      </c>
      <c r="R5146" s="21" t="e">
        <f t="shared" si="1673"/>
        <v>#N/A</v>
      </c>
      <c r="S5146" s="21" t="e">
        <f t="shared" si="1674"/>
        <v>#N/A</v>
      </c>
      <c r="T5146" s="29" t="e">
        <f t="shared" si="1666"/>
        <v>#N/A</v>
      </c>
      <c r="U5146" s="34">
        <f t="shared" si="1675"/>
        <v>0</v>
      </c>
      <c r="V5146" s="16">
        <f t="shared" ca="1" si="1678"/>
        <v>44139</v>
      </c>
      <c r="W5146" s="56">
        <f t="shared" ca="1" si="1679"/>
        <v>10</v>
      </c>
      <c r="X5146" s="56">
        <f t="shared" ca="1" si="1680"/>
        <v>2020</v>
      </c>
      <c r="Y5146" s="55" t="str">
        <f t="shared" ca="1" si="1681"/>
        <v>10-2020</v>
      </c>
      <c r="Z5146" s="51">
        <f ca="1">IFERROR(VLOOKUP(Y5146,IPC!$E$2:$F$1745,2,0),IPC!$H$1)</f>
        <v>138.32155800000001</v>
      </c>
      <c r="AA5146" s="48">
        <f t="shared" si="1676"/>
        <v>1</v>
      </c>
      <c r="AB5146" s="48">
        <f t="shared" si="1677"/>
        <v>1900</v>
      </c>
      <c r="AC5146" s="32" t="str">
        <f t="shared" si="1670"/>
        <v>1-1900</v>
      </c>
      <c r="AD5146" s="50">
        <f>IFERROR(VLOOKUP(AC5146,IPC!$E$2:$F$1745,2,0),IPC!$H$1)</f>
        <v>138.32155800000001</v>
      </c>
    </row>
    <row r="5147" spans="10:30" x14ac:dyDescent="0.25">
      <c r="J5147" s="44" t="str">
        <f t="shared" si="1683"/>
        <v/>
      </c>
      <c r="K5147" s="33" t="str">
        <f t="shared" ca="1" si="1668"/>
        <v/>
      </c>
      <c r="L5147" s="108">
        <f t="shared" ca="1" si="1667"/>
        <v>0</v>
      </c>
      <c r="M5147" s="44" t="str">
        <f t="shared" si="1684"/>
        <v/>
      </c>
      <c r="N5147" s="45" t="str">
        <f t="shared" ca="1" si="1669"/>
        <v/>
      </c>
      <c r="O5147" s="108">
        <f t="shared" si="1682"/>
        <v>0</v>
      </c>
      <c r="P5147" s="21" t="e">
        <f t="shared" si="1671"/>
        <v>#N/A</v>
      </c>
      <c r="Q5147" s="21" t="e">
        <f t="shared" si="1672"/>
        <v>#N/A</v>
      </c>
      <c r="R5147" s="21" t="e">
        <f t="shared" si="1673"/>
        <v>#N/A</v>
      </c>
      <c r="S5147" s="21" t="e">
        <f t="shared" si="1674"/>
        <v>#N/A</v>
      </c>
      <c r="T5147" s="29" t="e">
        <f t="shared" si="1666"/>
        <v>#N/A</v>
      </c>
      <c r="U5147" s="34">
        <f t="shared" si="1675"/>
        <v>0</v>
      </c>
      <c r="V5147" s="16">
        <f t="shared" ca="1" si="1678"/>
        <v>44139</v>
      </c>
      <c r="W5147" s="56">
        <f t="shared" ca="1" si="1679"/>
        <v>10</v>
      </c>
      <c r="X5147" s="56">
        <f t="shared" ca="1" si="1680"/>
        <v>2020</v>
      </c>
      <c r="Y5147" s="55" t="str">
        <f t="shared" ca="1" si="1681"/>
        <v>10-2020</v>
      </c>
      <c r="Z5147" s="51">
        <f ca="1">IFERROR(VLOOKUP(Y5147,IPC!$E$2:$F$1745,2,0),IPC!$H$1)</f>
        <v>138.32155800000001</v>
      </c>
      <c r="AA5147" s="48">
        <f t="shared" si="1676"/>
        <v>1</v>
      </c>
      <c r="AB5147" s="48">
        <f t="shared" si="1677"/>
        <v>1900</v>
      </c>
      <c r="AC5147" s="32" t="str">
        <f t="shared" si="1670"/>
        <v>1-1900</v>
      </c>
      <c r="AD5147" s="50">
        <f>IFERROR(VLOOKUP(AC5147,IPC!$E$2:$F$1745,2,0),IPC!$H$1)</f>
        <v>138.32155800000001</v>
      </c>
    </row>
    <row r="5148" spans="10:30" x14ac:dyDescent="0.25">
      <c r="J5148" s="44" t="str">
        <f t="shared" si="1683"/>
        <v/>
      </c>
      <c r="K5148" s="33" t="str">
        <f t="shared" ca="1" si="1668"/>
        <v/>
      </c>
      <c r="L5148" s="108">
        <f t="shared" ca="1" si="1667"/>
        <v>0</v>
      </c>
      <c r="M5148" s="44" t="str">
        <f t="shared" si="1684"/>
        <v/>
      </c>
      <c r="N5148" s="45" t="str">
        <f t="shared" ca="1" si="1669"/>
        <v/>
      </c>
      <c r="O5148" s="108">
        <f t="shared" si="1682"/>
        <v>0</v>
      </c>
      <c r="P5148" s="21" t="e">
        <f t="shared" si="1671"/>
        <v>#N/A</v>
      </c>
      <c r="Q5148" s="21" t="e">
        <f t="shared" si="1672"/>
        <v>#N/A</v>
      </c>
      <c r="R5148" s="21" t="e">
        <f t="shared" si="1673"/>
        <v>#N/A</v>
      </c>
      <c r="S5148" s="21" t="e">
        <f t="shared" si="1674"/>
        <v>#N/A</v>
      </c>
      <c r="T5148" s="29" t="e">
        <f t="shared" si="1666"/>
        <v>#N/A</v>
      </c>
      <c r="U5148" s="34">
        <f t="shared" si="1675"/>
        <v>0</v>
      </c>
      <c r="V5148" s="16">
        <f t="shared" ca="1" si="1678"/>
        <v>44139</v>
      </c>
      <c r="W5148" s="56">
        <f t="shared" ca="1" si="1679"/>
        <v>10</v>
      </c>
      <c r="X5148" s="56">
        <f t="shared" ca="1" si="1680"/>
        <v>2020</v>
      </c>
      <c r="Y5148" s="55" t="str">
        <f t="shared" ca="1" si="1681"/>
        <v>10-2020</v>
      </c>
      <c r="Z5148" s="51">
        <f ca="1">IFERROR(VLOOKUP(Y5148,IPC!$E$2:$F$1745,2,0),IPC!$H$1)</f>
        <v>138.32155800000001</v>
      </c>
      <c r="AA5148" s="48">
        <f t="shared" si="1676"/>
        <v>1</v>
      </c>
      <c r="AB5148" s="48">
        <f t="shared" si="1677"/>
        <v>1900</v>
      </c>
      <c r="AC5148" s="32" t="str">
        <f t="shared" si="1670"/>
        <v>1-1900</v>
      </c>
      <c r="AD5148" s="50">
        <f>IFERROR(VLOOKUP(AC5148,IPC!$E$2:$F$1745,2,0),IPC!$H$1)</f>
        <v>138.32155800000001</v>
      </c>
    </row>
    <row r="5149" spans="10:30" x14ac:dyDescent="0.25">
      <c r="J5149" s="44" t="str">
        <f t="shared" si="1683"/>
        <v/>
      </c>
      <c r="K5149" s="33" t="str">
        <f t="shared" ca="1" si="1668"/>
        <v/>
      </c>
      <c r="L5149" s="108">
        <f t="shared" ca="1" si="1667"/>
        <v>0</v>
      </c>
      <c r="M5149" s="44" t="str">
        <f t="shared" si="1684"/>
        <v/>
      </c>
      <c r="N5149" s="45" t="str">
        <f t="shared" ca="1" si="1669"/>
        <v/>
      </c>
      <c r="O5149" s="108">
        <f t="shared" si="1682"/>
        <v>0</v>
      </c>
      <c r="P5149" s="21" t="e">
        <f t="shared" si="1671"/>
        <v>#N/A</v>
      </c>
      <c r="Q5149" s="21" t="e">
        <f t="shared" si="1672"/>
        <v>#N/A</v>
      </c>
      <c r="R5149" s="21" t="e">
        <f t="shared" si="1673"/>
        <v>#N/A</v>
      </c>
      <c r="S5149" s="21" t="e">
        <f t="shared" si="1674"/>
        <v>#N/A</v>
      </c>
      <c r="T5149" s="29" t="e">
        <f t="shared" si="1666"/>
        <v>#N/A</v>
      </c>
      <c r="U5149" s="34">
        <f t="shared" si="1675"/>
        <v>0</v>
      </c>
      <c r="V5149" s="16">
        <f t="shared" ca="1" si="1678"/>
        <v>44139</v>
      </c>
      <c r="W5149" s="56">
        <f t="shared" ca="1" si="1679"/>
        <v>10</v>
      </c>
      <c r="X5149" s="56">
        <f t="shared" ca="1" si="1680"/>
        <v>2020</v>
      </c>
      <c r="Y5149" s="55" t="str">
        <f t="shared" ca="1" si="1681"/>
        <v>10-2020</v>
      </c>
      <c r="Z5149" s="51">
        <f ca="1">IFERROR(VLOOKUP(Y5149,IPC!$E$2:$F$1745,2,0),IPC!$H$1)</f>
        <v>138.32155800000001</v>
      </c>
      <c r="AA5149" s="48">
        <f t="shared" si="1676"/>
        <v>1</v>
      </c>
      <c r="AB5149" s="48">
        <f t="shared" si="1677"/>
        <v>1900</v>
      </c>
      <c r="AC5149" s="32" t="str">
        <f t="shared" si="1670"/>
        <v>1-1900</v>
      </c>
      <c r="AD5149" s="50">
        <f>IFERROR(VLOOKUP(AC5149,IPC!$E$2:$F$1745,2,0),IPC!$H$1)</f>
        <v>138.32155800000001</v>
      </c>
    </row>
    <row r="5150" spans="10:30" x14ac:dyDescent="0.25">
      <c r="J5150" s="44" t="str">
        <f t="shared" si="1683"/>
        <v/>
      </c>
      <c r="K5150" s="33" t="str">
        <f t="shared" ca="1" si="1668"/>
        <v/>
      </c>
      <c r="L5150" s="108">
        <f t="shared" ca="1" si="1667"/>
        <v>0</v>
      </c>
      <c r="M5150" s="44" t="str">
        <f t="shared" si="1684"/>
        <v/>
      </c>
      <c r="N5150" s="45" t="str">
        <f t="shared" ca="1" si="1669"/>
        <v/>
      </c>
      <c r="O5150" s="108">
        <f t="shared" si="1682"/>
        <v>0</v>
      </c>
      <c r="P5150" s="21" t="e">
        <f t="shared" si="1671"/>
        <v>#N/A</v>
      </c>
      <c r="Q5150" s="21" t="e">
        <f t="shared" si="1672"/>
        <v>#N/A</v>
      </c>
      <c r="R5150" s="21" t="e">
        <f t="shared" si="1673"/>
        <v>#N/A</v>
      </c>
      <c r="S5150" s="21" t="e">
        <f t="shared" si="1674"/>
        <v>#N/A</v>
      </c>
      <c r="T5150" s="29" t="e">
        <f t="shared" si="1666"/>
        <v>#N/A</v>
      </c>
      <c r="U5150" s="34">
        <f t="shared" si="1675"/>
        <v>0</v>
      </c>
      <c r="V5150" s="16">
        <f t="shared" ca="1" si="1678"/>
        <v>44139</v>
      </c>
      <c r="W5150" s="56">
        <f t="shared" ca="1" si="1679"/>
        <v>10</v>
      </c>
      <c r="X5150" s="56">
        <f t="shared" ca="1" si="1680"/>
        <v>2020</v>
      </c>
      <c r="Y5150" s="55" t="str">
        <f t="shared" ca="1" si="1681"/>
        <v>10-2020</v>
      </c>
      <c r="Z5150" s="51">
        <f ca="1">IFERROR(VLOOKUP(Y5150,IPC!$E$2:$F$1745,2,0),IPC!$H$1)</f>
        <v>138.32155800000001</v>
      </c>
      <c r="AA5150" s="48">
        <f t="shared" si="1676"/>
        <v>1</v>
      </c>
      <c r="AB5150" s="48">
        <f t="shared" si="1677"/>
        <v>1900</v>
      </c>
      <c r="AC5150" s="32" t="str">
        <f t="shared" si="1670"/>
        <v>1-1900</v>
      </c>
      <c r="AD5150" s="50">
        <f>IFERROR(VLOOKUP(AC5150,IPC!$E$2:$F$1745,2,0),IPC!$H$1)</f>
        <v>138.32155800000001</v>
      </c>
    </row>
    <row r="5151" spans="10:30" x14ac:dyDescent="0.25">
      <c r="J5151" s="44" t="str">
        <f t="shared" si="1683"/>
        <v/>
      </c>
      <c r="K5151" s="33" t="str">
        <f t="shared" ca="1" si="1668"/>
        <v/>
      </c>
      <c r="L5151" s="108">
        <f t="shared" ca="1" si="1667"/>
        <v>0</v>
      </c>
      <c r="M5151" s="44" t="str">
        <f t="shared" si="1684"/>
        <v/>
      </c>
      <c r="N5151" s="45" t="str">
        <f t="shared" ca="1" si="1669"/>
        <v/>
      </c>
      <c r="O5151" s="108">
        <f t="shared" si="1682"/>
        <v>0</v>
      </c>
      <c r="P5151" s="21" t="e">
        <f t="shared" si="1671"/>
        <v>#N/A</v>
      </c>
      <c r="Q5151" s="21" t="e">
        <f t="shared" si="1672"/>
        <v>#N/A</v>
      </c>
      <c r="R5151" s="21" t="e">
        <f t="shared" si="1673"/>
        <v>#N/A</v>
      </c>
      <c r="S5151" s="21" t="e">
        <f t="shared" si="1674"/>
        <v>#N/A</v>
      </c>
      <c r="T5151" s="29" t="e">
        <f t="shared" si="1666"/>
        <v>#N/A</v>
      </c>
      <c r="U5151" s="34">
        <f t="shared" si="1675"/>
        <v>0</v>
      </c>
      <c r="V5151" s="16">
        <f t="shared" ca="1" si="1678"/>
        <v>44139</v>
      </c>
      <c r="W5151" s="56">
        <f t="shared" ca="1" si="1679"/>
        <v>10</v>
      </c>
      <c r="X5151" s="56">
        <f t="shared" ca="1" si="1680"/>
        <v>2020</v>
      </c>
      <c r="Y5151" s="55" t="str">
        <f t="shared" ca="1" si="1681"/>
        <v>10-2020</v>
      </c>
      <c r="Z5151" s="51">
        <f ca="1">IFERROR(VLOOKUP(Y5151,IPC!$E$2:$F$1745,2,0),IPC!$H$1)</f>
        <v>138.32155800000001</v>
      </c>
      <c r="AA5151" s="48">
        <f t="shared" si="1676"/>
        <v>1</v>
      </c>
      <c r="AB5151" s="48">
        <f t="shared" si="1677"/>
        <v>1900</v>
      </c>
      <c r="AC5151" s="32" t="str">
        <f t="shared" si="1670"/>
        <v>1-1900</v>
      </c>
      <c r="AD5151" s="50">
        <f>IFERROR(VLOOKUP(AC5151,IPC!$E$2:$F$1745,2,0),IPC!$H$1)</f>
        <v>138.32155800000001</v>
      </c>
    </row>
    <row r="5152" spans="10:30" x14ac:dyDescent="0.25">
      <c r="J5152" s="44" t="str">
        <f t="shared" si="1683"/>
        <v/>
      </c>
      <c r="K5152" s="33" t="str">
        <f t="shared" ca="1" si="1668"/>
        <v/>
      </c>
      <c r="L5152" s="108">
        <f t="shared" ca="1" si="1667"/>
        <v>0</v>
      </c>
      <c r="M5152" s="44" t="str">
        <f t="shared" si="1684"/>
        <v/>
      </c>
      <c r="N5152" s="45" t="str">
        <f t="shared" ca="1" si="1669"/>
        <v/>
      </c>
      <c r="O5152" s="108">
        <f t="shared" si="1682"/>
        <v>0</v>
      </c>
      <c r="P5152" s="21" t="e">
        <f t="shared" si="1671"/>
        <v>#N/A</v>
      </c>
      <c r="Q5152" s="21" t="e">
        <f t="shared" si="1672"/>
        <v>#N/A</v>
      </c>
      <c r="R5152" s="21" t="e">
        <f t="shared" si="1673"/>
        <v>#N/A</v>
      </c>
      <c r="S5152" s="21" t="e">
        <f t="shared" si="1674"/>
        <v>#N/A</v>
      </c>
      <c r="T5152" s="29" t="e">
        <f t="shared" ref="T5152:T5215" si="1685">+SUMPRODUCT(P5152:S5152,$P$7:$S$7)/100</f>
        <v>#N/A</v>
      </c>
      <c r="U5152" s="34">
        <f t="shared" si="1675"/>
        <v>0</v>
      </c>
      <c r="V5152" s="16">
        <f t="shared" ca="1" si="1678"/>
        <v>44139</v>
      </c>
      <c r="W5152" s="56">
        <f t="shared" ca="1" si="1679"/>
        <v>10</v>
      </c>
      <c r="X5152" s="56">
        <f t="shared" ca="1" si="1680"/>
        <v>2020</v>
      </c>
      <c r="Y5152" s="55" t="str">
        <f t="shared" ca="1" si="1681"/>
        <v>10-2020</v>
      </c>
      <c r="Z5152" s="51">
        <f ca="1">IFERROR(VLOOKUP(Y5152,IPC!$E$2:$F$1745,2,0),IPC!$H$1)</f>
        <v>138.32155800000001</v>
      </c>
      <c r="AA5152" s="48">
        <f t="shared" si="1676"/>
        <v>1</v>
      </c>
      <c r="AB5152" s="48">
        <f t="shared" si="1677"/>
        <v>1900</v>
      </c>
      <c r="AC5152" s="32" t="str">
        <f t="shared" si="1670"/>
        <v>1-1900</v>
      </c>
      <c r="AD5152" s="50">
        <f>IFERROR(VLOOKUP(AC5152,IPC!$E$2:$F$1745,2,0),IPC!$H$1)</f>
        <v>138.32155800000001</v>
      </c>
    </row>
    <row r="5153" spans="10:30" x14ac:dyDescent="0.25">
      <c r="J5153" s="44" t="str">
        <f t="shared" si="1683"/>
        <v/>
      </c>
      <c r="K5153" s="33" t="str">
        <f t="shared" ca="1" si="1668"/>
        <v/>
      </c>
      <c r="L5153" s="108">
        <f t="shared" ca="1" si="1667"/>
        <v>0</v>
      </c>
      <c r="M5153" s="44" t="str">
        <f t="shared" si="1684"/>
        <v/>
      </c>
      <c r="N5153" s="45" t="str">
        <f t="shared" ca="1" si="1669"/>
        <v/>
      </c>
      <c r="O5153" s="108">
        <f t="shared" si="1682"/>
        <v>0</v>
      </c>
      <c r="P5153" s="21" t="e">
        <f t="shared" si="1671"/>
        <v>#N/A</v>
      </c>
      <c r="Q5153" s="21" t="e">
        <f t="shared" si="1672"/>
        <v>#N/A</v>
      </c>
      <c r="R5153" s="21" t="e">
        <f t="shared" si="1673"/>
        <v>#N/A</v>
      </c>
      <c r="S5153" s="21" t="e">
        <f t="shared" si="1674"/>
        <v>#N/A</v>
      </c>
      <c r="T5153" s="29" t="e">
        <f t="shared" si="1685"/>
        <v>#N/A</v>
      </c>
      <c r="U5153" s="34">
        <f t="shared" si="1675"/>
        <v>0</v>
      </c>
      <c r="V5153" s="16">
        <f t="shared" ca="1" si="1678"/>
        <v>44139</v>
      </c>
      <c r="W5153" s="56">
        <f t="shared" ca="1" si="1679"/>
        <v>10</v>
      </c>
      <c r="X5153" s="56">
        <f t="shared" ca="1" si="1680"/>
        <v>2020</v>
      </c>
      <c r="Y5153" s="55" t="str">
        <f t="shared" ca="1" si="1681"/>
        <v>10-2020</v>
      </c>
      <c r="Z5153" s="51">
        <f ca="1">IFERROR(VLOOKUP(Y5153,IPC!$E$2:$F$1745,2,0),IPC!$H$1)</f>
        <v>138.32155800000001</v>
      </c>
      <c r="AA5153" s="48">
        <f t="shared" si="1676"/>
        <v>1</v>
      </c>
      <c r="AB5153" s="48">
        <f t="shared" si="1677"/>
        <v>1900</v>
      </c>
      <c r="AC5153" s="32" t="str">
        <f t="shared" si="1670"/>
        <v>1-1900</v>
      </c>
      <c r="AD5153" s="50">
        <f>IFERROR(VLOOKUP(AC5153,IPC!$E$2:$F$1745,2,0),IPC!$H$1)</f>
        <v>138.32155800000001</v>
      </c>
    </row>
    <row r="5154" spans="10:30" x14ac:dyDescent="0.25">
      <c r="J5154" s="44" t="str">
        <f t="shared" si="1683"/>
        <v/>
      </c>
      <c r="K5154" s="33" t="str">
        <f t="shared" ca="1" si="1668"/>
        <v/>
      </c>
      <c r="L5154" s="108">
        <f t="shared" ca="1" si="1667"/>
        <v>0</v>
      </c>
      <c r="M5154" s="44" t="str">
        <f t="shared" si="1684"/>
        <v/>
      </c>
      <c r="N5154" s="45" t="str">
        <f t="shared" ca="1" si="1669"/>
        <v/>
      </c>
      <c r="O5154" s="108">
        <f t="shared" si="1682"/>
        <v>0</v>
      </c>
      <c r="P5154" s="21" t="e">
        <f t="shared" si="1671"/>
        <v>#N/A</v>
      </c>
      <c r="Q5154" s="21" t="e">
        <f t="shared" si="1672"/>
        <v>#N/A</v>
      </c>
      <c r="R5154" s="21" t="e">
        <f t="shared" si="1673"/>
        <v>#N/A</v>
      </c>
      <c r="S5154" s="21" t="e">
        <f t="shared" si="1674"/>
        <v>#N/A</v>
      </c>
      <c r="T5154" s="29" t="e">
        <f t="shared" si="1685"/>
        <v>#N/A</v>
      </c>
      <c r="U5154" s="34">
        <f t="shared" si="1675"/>
        <v>0</v>
      </c>
      <c r="V5154" s="16">
        <f t="shared" ca="1" si="1678"/>
        <v>44139</v>
      </c>
      <c r="W5154" s="56">
        <f t="shared" ca="1" si="1679"/>
        <v>10</v>
      </c>
      <c r="X5154" s="56">
        <f t="shared" ca="1" si="1680"/>
        <v>2020</v>
      </c>
      <c r="Y5154" s="55" t="str">
        <f t="shared" ca="1" si="1681"/>
        <v>10-2020</v>
      </c>
      <c r="Z5154" s="51">
        <f ca="1">IFERROR(VLOOKUP(Y5154,IPC!$E$2:$F$1745,2,0),IPC!$H$1)</f>
        <v>138.32155800000001</v>
      </c>
      <c r="AA5154" s="48">
        <f t="shared" si="1676"/>
        <v>1</v>
      </c>
      <c r="AB5154" s="48">
        <f t="shared" si="1677"/>
        <v>1900</v>
      </c>
      <c r="AC5154" s="32" t="str">
        <f t="shared" si="1670"/>
        <v>1-1900</v>
      </c>
      <c r="AD5154" s="50">
        <f>IFERROR(VLOOKUP(AC5154,IPC!$E$2:$F$1745,2,0),IPC!$H$1)</f>
        <v>138.32155800000001</v>
      </c>
    </row>
    <row r="5155" spans="10:30" x14ac:dyDescent="0.25">
      <c r="J5155" s="44" t="str">
        <f t="shared" si="1683"/>
        <v/>
      </c>
      <c r="K5155" s="33" t="str">
        <f t="shared" ca="1" si="1668"/>
        <v/>
      </c>
      <c r="L5155" s="108">
        <f t="shared" ca="1" si="1667"/>
        <v>0</v>
      </c>
      <c r="M5155" s="44" t="str">
        <f t="shared" si="1684"/>
        <v/>
      </c>
      <c r="N5155" s="45" t="str">
        <f t="shared" ca="1" si="1669"/>
        <v/>
      </c>
      <c r="O5155" s="108">
        <f t="shared" si="1682"/>
        <v>0</v>
      </c>
      <c r="P5155" s="21" t="e">
        <f t="shared" si="1671"/>
        <v>#N/A</v>
      </c>
      <c r="Q5155" s="21" t="e">
        <f t="shared" si="1672"/>
        <v>#N/A</v>
      </c>
      <c r="R5155" s="21" t="e">
        <f t="shared" si="1673"/>
        <v>#N/A</v>
      </c>
      <c r="S5155" s="21" t="e">
        <f t="shared" si="1674"/>
        <v>#N/A</v>
      </c>
      <c r="T5155" s="29" t="e">
        <f t="shared" si="1685"/>
        <v>#N/A</v>
      </c>
      <c r="U5155" s="34">
        <f t="shared" si="1675"/>
        <v>0</v>
      </c>
      <c r="V5155" s="16">
        <f t="shared" ca="1" si="1678"/>
        <v>44139</v>
      </c>
      <c r="W5155" s="56">
        <f t="shared" ca="1" si="1679"/>
        <v>10</v>
      </c>
      <c r="X5155" s="56">
        <f t="shared" ca="1" si="1680"/>
        <v>2020</v>
      </c>
      <c r="Y5155" s="55" t="str">
        <f t="shared" ca="1" si="1681"/>
        <v>10-2020</v>
      </c>
      <c r="Z5155" s="51">
        <f ca="1">IFERROR(VLOOKUP(Y5155,IPC!$E$2:$F$1745,2,0),IPC!$H$1)</f>
        <v>138.32155800000001</v>
      </c>
      <c r="AA5155" s="48">
        <f t="shared" si="1676"/>
        <v>1</v>
      </c>
      <c r="AB5155" s="48">
        <f t="shared" si="1677"/>
        <v>1900</v>
      </c>
      <c r="AC5155" s="32" t="str">
        <f t="shared" si="1670"/>
        <v>1-1900</v>
      </c>
      <c r="AD5155" s="50">
        <f>IFERROR(VLOOKUP(AC5155,IPC!$E$2:$F$1745,2,0),IPC!$H$1)</f>
        <v>138.32155800000001</v>
      </c>
    </row>
    <row r="5156" spans="10:30" x14ac:dyDescent="0.25">
      <c r="J5156" s="44" t="str">
        <f t="shared" si="1683"/>
        <v/>
      </c>
      <c r="K5156" s="33" t="str">
        <f t="shared" ca="1" si="1668"/>
        <v/>
      </c>
      <c r="L5156" s="108">
        <f t="shared" ca="1" si="1667"/>
        <v>0</v>
      </c>
      <c r="M5156" s="44" t="str">
        <f t="shared" si="1684"/>
        <v/>
      </c>
      <c r="N5156" s="45" t="str">
        <f t="shared" ca="1" si="1669"/>
        <v/>
      </c>
      <c r="O5156" s="108">
        <f t="shared" si="1682"/>
        <v>0</v>
      </c>
      <c r="P5156" s="21" t="e">
        <f t="shared" si="1671"/>
        <v>#N/A</v>
      </c>
      <c r="Q5156" s="21" t="e">
        <f t="shared" si="1672"/>
        <v>#N/A</v>
      </c>
      <c r="R5156" s="21" t="e">
        <f t="shared" si="1673"/>
        <v>#N/A</v>
      </c>
      <c r="S5156" s="21" t="e">
        <f t="shared" si="1674"/>
        <v>#N/A</v>
      </c>
      <c r="T5156" s="29" t="e">
        <f t="shared" si="1685"/>
        <v>#N/A</v>
      </c>
      <c r="U5156" s="34">
        <f t="shared" si="1675"/>
        <v>0</v>
      </c>
      <c r="V5156" s="16">
        <f t="shared" ca="1" si="1678"/>
        <v>44139</v>
      </c>
      <c r="W5156" s="56">
        <f t="shared" ca="1" si="1679"/>
        <v>10</v>
      </c>
      <c r="X5156" s="56">
        <f t="shared" ca="1" si="1680"/>
        <v>2020</v>
      </c>
      <c r="Y5156" s="55" t="str">
        <f t="shared" ca="1" si="1681"/>
        <v>10-2020</v>
      </c>
      <c r="Z5156" s="51">
        <f ca="1">IFERROR(VLOOKUP(Y5156,IPC!$E$2:$F$1745,2,0),IPC!$H$1)</f>
        <v>138.32155800000001</v>
      </c>
      <c r="AA5156" s="48">
        <f t="shared" si="1676"/>
        <v>1</v>
      </c>
      <c r="AB5156" s="48">
        <f t="shared" si="1677"/>
        <v>1900</v>
      </c>
      <c r="AC5156" s="32" t="str">
        <f t="shared" si="1670"/>
        <v>1-1900</v>
      </c>
      <c r="AD5156" s="50">
        <f>IFERROR(VLOOKUP(AC5156,IPC!$E$2:$F$1745,2,0),IPC!$H$1)</f>
        <v>138.32155800000001</v>
      </c>
    </row>
    <row r="5157" spans="10:30" x14ac:dyDescent="0.25">
      <c r="J5157" s="44" t="str">
        <f t="shared" si="1683"/>
        <v/>
      </c>
      <c r="K5157" s="33" t="str">
        <f t="shared" ca="1" si="1668"/>
        <v/>
      </c>
      <c r="L5157" s="108">
        <f t="shared" ca="1" si="1667"/>
        <v>0</v>
      </c>
      <c r="M5157" s="44" t="str">
        <f t="shared" si="1684"/>
        <v/>
      </c>
      <c r="N5157" s="45" t="str">
        <f t="shared" ca="1" si="1669"/>
        <v/>
      </c>
      <c r="O5157" s="108">
        <f t="shared" si="1682"/>
        <v>0</v>
      </c>
      <c r="P5157" s="21" t="e">
        <f t="shared" si="1671"/>
        <v>#N/A</v>
      </c>
      <c r="Q5157" s="21" t="e">
        <f t="shared" si="1672"/>
        <v>#N/A</v>
      </c>
      <c r="R5157" s="21" t="e">
        <f t="shared" si="1673"/>
        <v>#N/A</v>
      </c>
      <c r="S5157" s="21" t="e">
        <f t="shared" si="1674"/>
        <v>#N/A</v>
      </c>
      <c r="T5157" s="29" t="e">
        <f t="shared" si="1685"/>
        <v>#N/A</v>
      </c>
      <c r="U5157" s="34">
        <f t="shared" si="1675"/>
        <v>0</v>
      </c>
      <c r="V5157" s="16">
        <f t="shared" ca="1" si="1678"/>
        <v>44139</v>
      </c>
      <c r="W5157" s="56">
        <f t="shared" ca="1" si="1679"/>
        <v>10</v>
      </c>
      <c r="X5157" s="56">
        <f t="shared" ca="1" si="1680"/>
        <v>2020</v>
      </c>
      <c r="Y5157" s="55" t="str">
        <f t="shared" ca="1" si="1681"/>
        <v>10-2020</v>
      </c>
      <c r="Z5157" s="51">
        <f ca="1">IFERROR(VLOOKUP(Y5157,IPC!$E$2:$F$1745,2,0),IPC!$H$1)</f>
        <v>138.32155800000001</v>
      </c>
      <c r="AA5157" s="48">
        <f t="shared" si="1676"/>
        <v>1</v>
      </c>
      <c r="AB5157" s="48">
        <f t="shared" si="1677"/>
        <v>1900</v>
      </c>
      <c r="AC5157" s="32" t="str">
        <f t="shared" si="1670"/>
        <v>1-1900</v>
      </c>
      <c r="AD5157" s="50">
        <f>IFERROR(VLOOKUP(AC5157,IPC!$E$2:$F$1745,2,0),IPC!$H$1)</f>
        <v>138.32155800000001</v>
      </c>
    </row>
    <row r="5158" spans="10:30" x14ac:dyDescent="0.25">
      <c r="J5158" s="44" t="str">
        <f t="shared" si="1683"/>
        <v/>
      </c>
      <c r="K5158" s="33" t="str">
        <f t="shared" ca="1" si="1668"/>
        <v/>
      </c>
      <c r="L5158" s="108">
        <f t="shared" ref="L5158:L5221" ca="1" si="1686">IFERROR(B5158*C5158*Z5170/AD5170,"")</f>
        <v>0</v>
      </c>
      <c r="M5158" s="44" t="str">
        <f t="shared" si="1684"/>
        <v/>
      </c>
      <c r="N5158" s="45" t="str">
        <f t="shared" ca="1" si="1669"/>
        <v/>
      </c>
      <c r="O5158" s="108">
        <f t="shared" si="1682"/>
        <v>0</v>
      </c>
      <c r="P5158" s="21" t="e">
        <f t="shared" si="1671"/>
        <v>#N/A</v>
      </c>
      <c r="Q5158" s="21" t="e">
        <f t="shared" si="1672"/>
        <v>#N/A</v>
      </c>
      <c r="R5158" s="21" t="e">
        <f t="shared" si="1673"/>
        <v>#N/A</v>
      </c>
      <c r="S5158" s="21" t="e">
        <f t="shared" si="1674"/>
        <v>#N/A</v>
      </c>
      <c r="T5158" s="29" t="e">
        <f t="shared" si="1685"/>
        <v>#N/A</v>
      </c>
      <c r="U5158" s="34">
        <f t="shared" si="1675"/>
        <v>0</v>
      </c>
      <c r="V5158" s="16">
        <f t="shared" ca="1" si="1678"/>
        <v>44139</v>
      </c>
      <c r="W5158" s="56">
        <f t="shared" ca="1" si="1679"/>
        <v>10</v>
      </c>
      <c r="X5158" s="56">
        <f t="shared" ca="1" si="1680"/>
        <v>2020</v>
      </c>
      <c r="Y5158" s="55" t="str">
        <f t="shared" ca="1" si="1681"/>
        <v>10-2020</v>
      </c>
      <c r="Z5158" s="51">
        <f ca="1">IFERROR(VLOOKUP(Y5158,IPC!$E$2:$F$1745,2,0),IPC!$H$1)</f>
        <v>138.32155800000001</v>
      </c>
      <c r="AA5158" s="48">
        <f t="shared" si="1676"/>
        <v>1</v>
      </c>
      <c r="AB5158" s="48">
        <f t="shared" si="1677"/>
        <v>1900</v>
      </c>
      <c r="AC5158" s="32" t="str">
        <f t="shared" si="1670"/>
        <v>1-1900</v>
      </c>
      <c r="AD5158" s="50">
        <f>IFERROR(VLOOKUP(AC5158,IPC!$E$2:$F$1745,2,0),IPC!$H$1)</f>
        <v>138.32155800000001</v>
      </c>
    </row>
    <row r="5159" spans="10:30" x14ac:dyDescent="0.25">
      <c r="J5159" s="44" t="str">
        <f t="shared" si="1683"/>
        <v/>
      </c>
      <c r="K5159" s="33" t="str">
        <f t="shared" ca="1" si="1668"/>
        <v/>
      </c>
      <c r="L5159" s="108">
        <f t="shared" ca="1" si="1686"/>
        <v>0</v>
      </c>
      <c r="M5159" s="44" t="str">
        <f t="shared" si="1684"/>
        <v/>
      </c>
      <c r="N5159" s="45" t="str">
        <f t="shared" ca="1" si="1669"/>
        <v/>
      </c>
      <c r="O5159" s="108">
        <f t="shared" si="1682"/>
        <v>0</v>
      </c>
      <c r="P5159" s="21" t="e">
        <f t="shared" si="1671"/>
        <v>#N/A</v>
      </c>
      <c r="Q5159" s="21" t="e">
        <f t="shared" si="1672"/>
        <v>#N/A</v>
      </c>
      <c r="R5159" s="21" t="e">
        <f t="shared" si="1673"/>
        <v>#N/A</v>
      </c>
      <c r="S5159" s="21" t="e">
        <f t="shared" si="1674"/>
        <v>#N/A</v>
      </c>
      <c r="T5159" s="29" t="e">
        <f t="shared" si="1685"/>
        <v>#N/A</v>
      </c>
      <c r="U5159" s="34">
        <f t="shared" si="1675"/>
        <v>0</v>
      </c>
      <c r="V5159" s="16">
        <f t="shared" ca="1" si="1678"/>
        <v>44139</v>
      </c>
      <c r="W5159" s="56">
        <f t="shared" ca="1" si="1679"/>
        <v>10</v>
      </c>
      <c r="X5159" s="56">
        <f t="shared" ca="1" si="1680"/>
        <v>2020</v>
      </c>
      <c r="Y5159" s="55" t="str">
        <f t="shared" ca="1" si="1681"/>
        <v>10-2020</v>
      </c>
      <c r="Z5159" s="51">
        <f ca="1">IFERROR(VLOOKUP(Y5159,IPC!$E$2:$F$1745,2,0),IPC!$H$1)</f>
        <v>138.32155800000001</v>
      </c>
      <c r="AA5159" s="48">
        <f t="shared" si="1676"/>
        <v>1</v>
      </c>
      <c r="AB5159" s="48">
        <f t="shared" si="1677"/>
        <v>1900</v>
      </c>
      <c r="AC5159" s="32" t="str">
        <f t="shared" si="1670"/>
        <v>1-1900</v>
      </c>
      <c r="AD5159" s="50">
        <f>IFERROR(VLOOKUP(AC5159,IPC!$E$2:$F$1745,2,0),IPC!$H$1)</f>
        <v>138.32155800000001</v>
      </c>
    </row>
    <row r="5160" spans="10:30" x14ac:dyDescent="0.25">
      <c r="J5160" s="44" t="str">
        <f t="shared" si="1683"/>
        <v/>
      </c>
      <c r="K5160" s="33" t="str">
        <f t="shared" ca="1" si="1668"/>
        <v/>
      </c>
      <c r="L5160" s="108">
        <f t="shared" ca="1" si="1686"/>
        <v>0</v>
      </c>
      <c r="M5160" s="44" t="str">
        <f t="shared" si="1684"/>
        <v/>
      </c>
      <c r="N5160" s="45" t="str">
        <f t="shared" ca="1" si="1669"/>
        <v/>
      </c>
      <c r="O5160" s="108">
        <f t="shared" si="1682"/>
        <v>0</v>
      </c>
      <c r="P5160" s="21" t="e">
        <f t="shared" si="1671"/>
        <v>#N/A</v>
      </c>
      <c r="Q5160" s="21" t="e">
        <f t="shared" si="1672"/>
        <v>#N/A</v>
      </c>
      <c r="R5160" s="21" t="e">
        <f t="shared" si="1673"/>
        <v>#N/A</v>
      </c>
      <c r="S5160" s="21" t="e">
        <f t="shared" si="1674"/>
        <v>#N/A</v>
      </c>
      <c r="T5160" s="29" t="e">
        <f t="shared" si="1685"/>
        <v>#N/A</v>
      </c>
      <c r="U5160" s="34">
        <f t="shared" si="1675"/>
        <v>0</v>
      </c>
      <c r="V5160" s="16">
        <f t="shared" ca="1" si="1678"/>
        <v>44139</v>
      </c>
      <c r="W5160" s="56">
        <f t="shared" ca="1" si="1679"/>
        <v>10</v>
      </c>
      <c r="X5160" s="56">
        <f t="shared" ca="1" si="1680"/>
        <v>2020</v>
      </c>
      <c r="Y5160" s="55" t="str">
        <f t="shared" ca="1" si="1681"/>
        <v>10-2020</v>
      </c>
      <c r="Z5160" s="51">
        <f ca="1">IFERROR(VLOOKUP(Y5160,IPC!$E$2:$F$1745,2,0),IPC!$H$1)</f>
        <v>138.32155800000001</v>
      </c>
      <c r="AA5160" s="48">
        <f t="shared" si="1676"/>
        <v>1</v>
      </c>
      <c r="AB5160" s="48">
        <f t="shared" si="1677"/>
        <v>1900</v>
      </c>
      <c r="AC5160" s="32" t="str">
        <f t="shared" si="1670"/>
        <v>1-1900</v>
      </c>
      <c r="AD5160" s="50">
        <f>IFERROR(VLOOKUP(AC5160,IPC!$E$2:$F$1745,2,0),IPC!$H$1)</f>
        <v>138.32155800000001</v>
      </c>
    </row>
    <row r="5161" spans="10:30" x14ac:dyDescent="0.25">
      <c r="J5161" s="44" t="str">
        <f t="shared" si="1683"/>
        <v/>
      </c>
      <c r="K5161" s="33" t="str">
        <f t="shared" ca="1" si="1668"/>
        <v/>
      </c>
      <c r="L5161" s="108">
        <f t="shared" ca="1" si="1686"/>
        <v>0</v>
      </c>
      <c r="M5161" s="44" t="str">
        <f t="shared" si="1684"/>
        <v/>
      </c>
      <c r="N5161" s="45" t="str">
        <f t="shared" ca="1" si="1669"/>
        <v/>
      </c>
      <c r="O5161" s="108">
        <f t="shared" si="1682"/>
        <v>0</v>
      </c>
      <c r="P5161" s="21" t="e">
        <f t="shared" si="1671"/>
        <v>#N/A</v>
      </c>
      <c r="Q5161" s="21" t="e">
        <f t="shared" si="1672"/>
        <v>#N/A</v>
      </c>
      <c r="R5161" s="21" t="e">
        <f t="shared" si="1673"/>
        <v>#N/A</v>
      </c>
      <c r="S5161" s="21" t="e">
        <f t="shared" si="1674"/>
        <v>#N/A</v>
      </c>
      <c r="T5161" s="29" t="e">
        <f t="shared" si="1685"/>
        <v>#N/A</v>
      </c>
      <c r="U5161" s="34">
        <f t="shared" si="1675"/>
        <v>0</v>
      </c>
      <c r="V5161" s="16">
        <f t="shared" ca="1" si="1678"/>
        <v>44139</v>
      </c>
      <c r="W5161" s="56">
        <f t="shared" ca="1" si="1679"/>
        <v>10</v>
      </c>
      <c r="X5161" s="56">
        <f t="shared" ca="1" si="1680"/>
        <v>2020</v>
      </c>
      <c r="Y5161" s="55" t="str">
        <f t="shared" ca="1" si="1681"/>
        <v>10-2020</v>
      </c>
      <c r="Z5161" s="51">
        <f ca="1">IFERROR(VLOOKUP(Y5161,IPC!$E$2:$F$1745,2,0),IPC!$H$1)</f>
        <v>138.32155800000001</v>
      </c>
      <c r="AA5161" s="48">
        <f t="shared" si="1676"/>
        <v>1</v>
      </c>
      <c r="AB5161" s="48">
        <f t="shared" si="1677"/>
        <v>1900</v>
      </c>
      <c r="AC5161" s="32" t="str">
        <f t="shared" si="1670"/>
        <v>1-1900</v>
      </c>
      <c r="AD5161" s="50">
        <f>IFERROR(VLOOKUP(AC5161,IPC!$E$2:$F$1745,2,0),IPC!$H$1)</f>
        <v>138.32155800000001</v>
      </c>
    </row>
    <row r="5162" spans="10:30" x14ac:dyDescent="0.25">
      <c r="J5162" s="44" t="str">
        <f t="shared" si="1683"/>
        <v/>
      </c>
      <c r="K5162" s="33" t="str">
        <f t="shared" ca="1" si="1668"/>
        <v/>
      </c>
      <c r="L5162" s="108">
        <f t="shared" ca="1" si="1686"/>
        <v>0</v>
      </c>
      <c r="M5162" s="44" t="str">
        <f t="shared" si="1684"/>
        <v/>
      </c>
      <c r="N5162" s="45" t="str">
        <f t="shared" ca="1" si="1669"/>
        <v/>
      </c>
      <c r="O5162" s="108">
        <f t="shared" si="1682"/>
        <v>0</v>
      </c>
      <c r="P5162" s="21" t="e">
        <f t="shared" si="1671"/>
        <v>#N/A</v>
      </c>
      <c r="Q5162" s="21" t="e">
        <f t="shared" si="1672"/>
        <v>#N/A</v>
      </c>
      <c r="R5162" s="21" t="e">
        <f t="shared" si="1673"/>
        <v>#N/A</v>
      </c>
      <c r="S5162" s="21" t="e">
        <f t="shared" si="1674"/>
        <v>#N/A</v>
      </c>
      <c r="T5162" s="29" t="e">
        <f t="shared" si="1685"/>
        <v>#N/A</v>
      </c>
      <c r="U5162" s="34">
        <f t="shared" si="1675"/>
        <v>0</v>
      </c>
      <c r="V5162" s="16">
        <f t="shared" ca="1" si="1678"/>
        <v>44139</v>
      </c>
      <c r="W5162" s="56">
        <f t="shared" ca="1" si="1679"/>
        <v>10</v>
      </c>
      <c r="X5162" s="56">
        <f t="shared" ca="1" si="1680"/>
        <v>2020</v>
      </c>
      <c r="Y5162" s="55" t="str">
        <f t="shared" ca="1" si="1681"/>
        <v>10-2020</v>
      </c>
      <c r="Z5162" s="51">
        <f ca="1">IFERROR(VLOOKUP(Y5162,IPC!$E$2:$F$1745,2,0),IPC!$H$1)</f>
        <v>138.32155800000001</v>
      </c>
      <c r="AA5162" s="48">
        <f t="shared" si="1676"/>
        <v>1</v>
      </c>
      <c r="AB5162" s="48">
        <f t="shared" si="1677"/>
        <v>1900</v>
      </c>
      <c r="AC5162" s="32" t="str">
        <f t="shared" si="1670"/>
        <v>1-1900</v>
      </c>
      <c r="AD5162" s="50">
        <f>IFERROR(VLOOKUP(AC5162,IPC!$E$2:$F$1745,2,0),IPC!$H$1)</f>
        <v>138.32155800000001</v>
      </c>
    </row>
    <row r="5163" spans="10:30" x14ac:dyDescent="0.25">
      <c r="J5163" s="44" t="str">
        <f t="shared" si="1683"/>
        <v/>
      </c>
      <c r="K5163" s="33" t="str">
        <f t="shared" ca="1" si="1668"/>
        <v/>
      </c>
      <c r="L5163" s="108">
        <f t="shared" ca="1" si="1686"/>
        <v>0</v>
      </c>
      <c r="M5163" s="44" t="str">
        <f t="shared" si="1684"/>
        <v/>
      </c>
      <c r="N5163" s="45" t="str">
        <f t="shared" ca="1" si="1669"/>
        <v/>
      </c>
      <c r="O5163" s="108">
        <f t="shared" si="1682"/>
        <v>0</v>
      </c>
      <c r="P5163" s="21" t="e">
        <f t="shared" si="1671"/>
        <v>#N/A</v>
      </c>
      <c r="Q5163" s="21" t="e">
        <f t="shared" si="1672"/>
        <v>#N/A</v>
      </c>
      <c r="R5163" s="21" t="e">
        <f t="shared" si="1673"/>
        <v>#N/A</v>
      </c>
      <c r="S5163" s="21" t="e">
        <f t="shared" si="1674"/>
        <v>#N/A</v>
      </c>
      <c r="T5163" s="29" t="e">
        <f t="shared" si="1685"/>
        <v>#N/A</v>
      </c>
      <c r="U5163" s="34">
        <f t="shared" si="1675"/>
        <v>0</v>
      </c>
      <c r="V5163" s="16">
        <f t="shared" ca="1" si="1678"/>
        <v>44139</v>
      </c>
      <c r="W5163" s="56">
        <f t="shared" ca="1" si="1679"/>
        <v>10</v>
      </c>
      <c r="X5163" s="56">
        <f t="shared" ca="1" si="1680"/>
        <v>2020</v>
      </c>
      <c r="Y5163" s="55" t="str">
        <f t="shared" ca="1" si="1681"/>
        <v>10-2020</v>
      </c>
      <c r="Z5163" s="51">
        <f ca="1">IFERROR(VLOOKUP(Y5163,IPC!$E$2:$F$1745,2,0),IPC!$H$1)</f>
        <v>138.32155800000001</v>
      </c>
      <c r="AA5163" s="48">
        <f t="shared" si="1676"/>
        <v>1</v>
      </c>
      <c r="AB5163" s="48">
        <f t="shared" si="1677"/>
        <v>1900</v>
      </c>
      <c r="AC5163" s="32" t="str">
        <f t="shared" si="1670"/>
        <v>1-1900</v>
      </c>
      <c r="AD5163" s="50">
        <f>IFERROR(VLOOKUP(AC5163,IPC!$E$2:$F$1745,2,0),IPC!$H$1)</f>
        <v>138.32155800000001</v>
      </c>
    </row>
    <row r="5164" spans="10:30" x14ac:dyDescent="0.25">
      <c r="J5164" s="44" t="str">
        <f t="shared" si="1683"/>
        <v/>
      </c>
      <c r="K5164" s="33" t="str">
        <f t="shared" ca="1" si="1668"/>
        <v/>
      </c>
      <c r="L5164" s="108">
        <f t="shared" ca="1" si="1686"/>
        <v>0</v>
      </c>
      <c r="M5164" s="44" t="str">
        <f t="shared" si="1684"/>
        <v/>
      </c>
      <c r="N5164" s="45" t="str">
        <f t="shared" ca="1" si="1669"/>
        <v/>
      </c>
      <c r="O5164" s="108">
        <f t="shared" si="1682"/>
        <v>0</v>
      </c>
      <c r="P5164" s="21" t="e">
        <f t="shared" si="1671"/>
        <v>#N/A</v>
      </c>
      <c r="Q5164" s="21" t="e">
        <f t="shared" si="1672"/>
        <v>#N/A</v>
      </c>
      <c r="R5164" s="21" t="e">
        <f t="shared" si="1673"/>
        <v>#N/A</v>
      </c>
      <c r="S5164" s="21" t="e">
        <f t="shared" si="1674"/>
        <v>#N/A</v>
      </c>
      <c r="T5164" s="29" t="e">
        <f t="shared" si="1685"/>
        <v>#N/A</v>
      </c>
      <c r="U5164" s="34">
        <f t="shared" si="1675"/>
        <v>0</v>
      </c>
      <c r="V5164" s="16">
        <f t="shared" ca="1" si="1678"/>
        <v>44139</v>
      </c>
      <c r="W5164" s="56">
        <f t="shared" ca="1" si="1679"/>
        <v>10</v>
      </c>
      <c r="X5164" s="56">
        <f t="shared" ca="1" si="1680"/>
        <v>2020</v>
      </c>
      <c r="Y5164" s="55" t="str">
        <f t="shared" ca="1" si="1681"/>
        <v>10-2020</v>
      </c>
      <c r="Z5164" s="51">
        <f ca="1">IFERROR(VLOOKUP(Y5164,IPC!$E$2:$F$1745,2,0),IPC!$H$1)</f>
        <v>138.32155800000001</v>
      </c>
      <c r="AA5164" s="48">
        <f t="shared" si="1676"/>
        <v>1</v>
      </c>
      <c r="AB5164" s="48">
        <f t="shared" si="1677"/>
        <v>1900</v>
      </c>
      <c r="AC5164" s="32" t="str">
        <f t="shared" si="1670"/>
        <v>1-1900</v>
      </c>
      <c r="AD5164" s="50">
        <f>IFERROR(VLOOKUP(AC5164,IPC!$E$2:$F$1745,2,0),IPC!$H$1)</f>
        <v>138.32155800000001</v>
      </c>
    </row>
    <row r="5165" spans="10:30" x14ac:dyDescent="0.25">
      <c r="J5165" s="44" t="str">
        <f t="shared" si="1683"/>
        <v/>
      </c>
      <c r="K5165" s="33" t="str">
        <f t="shared" ca="1" si="1668"/>
        <v/>
      </c>
      <c r="L5165" s="108">
        <f t="shared" ca="1" si="1686"/>
        <v>0</v>
      </c>
      <c r="M5165" s="44" t="str">
        <f t="shared" si="1684"/>
        <v/>
      </c>
      <c r="N5165" s="45" t="str">
        <f t="shared" ca="1" si="1669"/>
        <v/>
      </c>
      <c r="O5165" s="108">
        <f t="shared" si="1682"/>
        <v>0</v>
      </c>
      <c r="P5165" s="21" t="e">
        <f t="shared" si="1671"/>
        <v>#N/A</v>
      </c>
      <c r="Q5165" s="21" t="e">
        <f t="shared" si="1672"/>
        <v>#N/A</v>
      </c>
      <c r="R5165" s="21" t="e">
        <f t="shared" si="1673"/>
        <v>#N/A</v>
      </c>
      <c r="S5165" s="21" t="e">
        <f t="shared" si="1674"/>
        <v>#N/A</v>
      </c>
      <c r="T5165" s="29" t="e">
        <f t="shared" si="1685"/>
        <v>#N/A</v>
      </c>
      <c r="U5165" s="34">
        <f t="shared" si="1675"/>
        <v>0</v>
      </c>
      <c r="V5165" s="16">
        <f t="shared" ca="1" si="1678"/>
        <v>44139</v>
      </c>
      <c r="W5165" s="56">
        <f t="shared" ca="1" si="1679"/>
        <v>10</v>
      </c>
      <c r="X5165" s="56">
        <f t="shared" ca="1" si="1680"/>
        <v>2020</v>
      </c>
      <c r="Y5165" s="55" t="str">
        <f t="shared" ca="1" si="1681"/>
        <v>10-2020</v>
      </c>
      <c r="Z5165" s="51">
        <f ca="1">IFERROR(VLOOKUP(Y5165,IPC!$E$2:$F$1745,2,0),IPC!$H$1)</f>
        <v>138.32155800000001</v>
      </c>
      <c r="AA5165" s="48">
        <f t="shared" si="1676"/>
        <v>1</v>
      </c>
      <c r="AB5165" s="48">
        <f t="shared" si="1677"/>
        <v>1900</v>
      </c>
      <c r="AC5165" s="32" t="str">
        <f t="shared" si="1670"/>
        <v>1-1900</v>
      </c>
      <c r="AD5165" s="50">
        <f>IFERROR(VLOOKUP(AC5165,IPC!$E$2:$F$1745,2,0),IPC!$H$1)</f>
        <v>138.32155800000001</v>
      </c>
    </row>
    <row r="5166" spans="10:30" x14ac:dyDescent="0.25">
      <c r="J5166" s="44" t="str">
        <f t="shared" si="1683"/>
        <v/>
      </c>
      <c r="K5166" s="33" t="str">
        <f t="shared" ref="K5166:K5229" ca="1" si="1687">IFERROR(IF((U5178-V5178)/365&lt;0,"",(U5178-V5178)/365),"")</f>
        <v/>
      </c>
      <c r="L5166" s="108">
        <f t="shared" ca="1" si="1686"/>
        <v>0</v>
      </c>
      <c r="M5166" s="44" t="str">
        <f t="shared" si="1684"/>
        <v/>
      </c>
      <c r="N5166" s="45" t="str">
        <f t="shared" ref="N5166:N5229" ca="1" si="1688">IFERROR(L5166*((1+$M$7)^K5166)/((1+$N$7)^K5166),"")</f>
        <v/>
      </c>
      <c r="O5166" s="108">
        <f t="shared" si="1682"/>
        <v>0</v>
      </c>
      <c r="P5166" s="21" t="e">
        <f t="shared" si="1671"/>
        <v>#N/A</v>
      </c>
      <c r="Q5166" s="21" t="e">
        <f t="shared" si="1672"/>
        <v>#N/A</v>
      </c>
      <c r="R5166" s="21" t="e">
        <f t="shared" si="1673"/>
        <v>#N/A</v>
      </c>
      <c r="S5166" s="21" t="e">
        <f t="shared" si="1674"/>
        <v>#N/A</v>
      </c>
      <c r="T5166" s="29" t="e">
        <f t="shared" si="1685"/>
        <v>#N/A</v>
      </c>
      <c r="U5166" s="34">
        <f t="shared" si="1675"/>
        <v>0</v>
      </c>
      <c r="V5166" s="16">
        <f t="shared" ca="1" si="1678"/>
        <v>44139</v>
      </c>
      <c r="W5166" s="56">
        <f t="shared" ca="1" si="1679"/>
        <v>10</v>
      </c>
      <c r="X5166" s="56">
        <f t="shared" ca="1" si="1680"/>
        <v>2020</v>
      </c>
      <c r="Y5166" s="55" t="str">
        <f t="shared" ca="1" si="1681"/>
        <v>10-2020</v>
      </c>
      <c r="Z5166" s="51">
        <f ca="1">IFERROR(VLOOKUP(Y5166,IPC!$E$2:$F$1745,2,0),IPC!$H$1)</f>
        <v>138.32155800000001</v>
      </c>
      <c r="AA5166" s="48">
        <f t="shared" si="1676"/>
        <v>1</v>
      </c>
      <c r="AB5166" s="48">
        <f t="shared" si="1677"/>
        <v>1900</v>
      </c>
      <c r="AC5166" s="32" t="str">
        <f t="shared" si="1670"/>
        <v>1-1900</v>
      </c>
      <c r="AD5166" s="50">
        <f>IFERROR(VLOOKUP(AC5166,IPC!$E$2:$F$1745,2,0),IPC!$H$1)</f>
        <v>138.32155800000001</v>
      </c>
    </row>
    <row r="5167" spans="10:30" x14ac:dyDescent="0.25">
      <c r="J5167" s="44" t="str">
        <f t="shared" si="1683"/>
        <v/>
      </c>
      <c r="K5167" s="33" t="str">
        <f t="shared" ca="1" si="1687"/>
        <v/>
      </c>
      <c r="L5167" s="108">
        <f t="shared" ca="1" si="1686"/>
        <v>0</v>
      </c>
      <c r="M5167" s="44" t="str">
        <f t="shared" si="1684"/>
        <v/>
      </c>
      <c r="N5167" s="45" t="str">
        <f t="shared" ca="1" si="1688"/>
        <v/>
      </c>
      <c r="O5167" s="108">
        <f t="shared" si="1682"/>
        <v>0</v>
      </c>
      <c r="P5167" s="21" t="e">
        <f t="shared" si="1671"/>
        <v>#N/A</v>
      </c>
      <c r="Q5167" s="21" t="e">
        <f t="shared" si="1672"/>
        <v>#N/A</v>
      </c>
      <c r="R5167" s="21" t="e">
        <f t="shared" si="1673"/>
        <v>#N/A</v>
      </c>
      <c r="S5167" s="21" t="e">
        <f t="shared" si="1674"/>
        <v>#N/A</v>
      </c>
      <c r="T5167" s="29" t="e">
        <f t="shared" si="1685"/>
        <v>#N/A</v>
      </c>
      <c r="U5167" s="34">
        <f t="shared" si="1675"/>
        <v>0</v>
      </c>
      <c r="V5167" s="16">
        <f t="shared" ca="1" si="1678"/>
        <v>44139</v>
      </c>
      <c r="W5167" s="56">
        <f t="shared" ca="1" si="1679"/>
        <v>10</v>
      </c>
      <c r="X5167" s="56">
        <f t="shared" ca="1" si="1680"/>
        <v>2020</v>
      </c>
      <c r="Y5167" s="55" t="str">
        <f t="shared" ca="1" si="1681"/>
        <v>10-2020</v>
      </c>
      <c r="Z5167" s="51">
        <f ca="1">IFERROR(VLOOKUP(Y5167,IPC!$E$2:$F$1745,2,0),IPC!$H$1)</f>
        <v>138.32155800000001</v>
      </c>
      <c r="AA5167" s="48">
        <f t="shared" si="1676"/>
        <v>1</v>
      </c>
      <c r="AB5167" s="48">
        <f t="shared" si="1677"/>
        <v>1900</v>
      </c>
      <c r="AC5167" s="32" t="str">
        <f t="shared" ref="AC5167:AC5230" si="1689">+AA5167&amp;"-"&amp;AB5167</f>
        <v>1-1900</v>
      </c>
      <c r="AD5167" s="50">
        <f>IFERROR(VLOOKUP(AC5167,IPC!$E$2:$F$1745,2,0),IPC!$H$1)</f>
        <v>138.32155800000001</v>
      </c>
    </row>
    <row r="5168" spans="10:30" x14ac:dyDescent="0.25">
      <c r="J5168" s="44" t="str">
        <f t="shared" si="1683"/>
        <v/>
      </c>
      <c r="K5168" s="33" t="str">
        <f t="shared" ca="1" si="1687"/>
        <v/>
      </c>
      <c r="L5168" s="108">
        <f t="shared" ca="1" si="1686"/>
        <v>0</v>
      </c>
      <c r="M5168" s="44" t="str">
        <f t="shared" si="1684"/>
        <v/>
      </c>
      <c r="N5168" s="45" t="str">
        <f t="shared" ca="1" si="1688"/>
        <v/>
      </c>
      <c r="O5168" s="108">
        <f t="shared" si="1682"/>
        <v>0</v>
      </c>
      <c r="P5168" s="21" t="e">
        <f t="shared" si="1671"/>
        <v>#N/A</v>
      </c>
      <c r="Q5168" s="21" t="e">
        <f t="shared" si="1672"/>
        <v>#N/A</v>
      </c>
      <c r="R5168" s="21" t="e">
        <f t="shared" si="1673"/>
        <v>#N/A</v>
      </c>
      <c r="S5168" s="21" t="e">
        <f t="shared" si="1674"/>
        <v>#N/A</v>
      </c>
      <c r="T5168" s="29" t="e">
        <f t="shared" si="1685"/>
        <v>#N/A</v>
      </c>
      <c r="U5168" s="34">
        <f t="shared" si="1675"/>
        <v>0</v>
      </c>
      <c r="V5168" s="16">
        <f t="shared" ca="1" si="1678"/>
        <v>44139</v>
      </c>
      <c r="W5168" s="56">
        <f t="shared" ca="1" si="1679"/>
        <v>10</v>
      </c>
      <c r="X5168" s="56">
        <f t="shared" ca="1" si="1680"/>
        <v>2020</v>
      </c>
      <c r="Y5168" s="55" t="str">
        <f t="shared" ca="1" si="1681"/>
        <v>10-2020</v>
      </c>
      <c r="Z5168" s="51">
        <f ca="1">IFERROR(VLOOKUP(Y5168,IPC!$E$2:$F$1745,2,0),IPC!$H$1)</f>
        <v>138.32155800000001</v>
      </c>
      <c r="AA5168" s="48">
        <f t="shared" si="1676"/>
        <v>1</v>
      </c>
      <c r="AB5168" s="48">
        <f t="shared" si="1677"/>
        <v>1900</v>
      </c>
      <c r="AC5168" s="32" t="str">
        <f t="shared" si="1689"/>
        <v>1-1900</v>
      </c>
      <c r="AD5168" s="50">
        <f>IFERROR(VLOOKUP(AC5168,IPC!$E$2:$F$1745,2,0),IPC!$H$1)</f>
        <v>138.32155800000001</v>
      </c>
    </row>
    <row r="5169" spans="10:30" x14ac:dyDescent="0.25">
      <c r="J5169" s="44" t="str">
        <f t="shared" si="1683"/>
        <v/>
      </c>
      <c r="K5169" s="33" t="str">
        <f t="shared" ca="1" si="1687"/>
        <v/>
      </c>
      <c r="L5169" s="108">
        <f t="shared" ca="1" si="1686"/>
        <v>0</v>
      </c>
      <c r="M5169" s="44" t="str">
        <f t="shared" si="1684"/>
        <v/>
      </c>
      <c r="N5169" s="45" t="str">
        <f t="shared" ca="1" si="1688"/>
        <v/>
      </c>
      <c r="O5169" s="108">
        <f t="shared" si="1682"/>
        <v>0</v>
      </c>
      <c r="P5169" s="21" t="e">
        <f t="shared" si="1671"/>
        <v>#N/A</v>
      </c>
      <c r="Q5169" s="21" t="e">
        <f t="shared" si="1672"/>
        <v>#N/A</v>
      </c>
      <c r="R5169" s="21" t="e">
        <f t="shared" si="1673"/>
        <v>#N/A</v>
      </c>
      <c r="S5169" s="21" t="e">
        <f t="shared" si="1674"/>
        <v>#N/A</v>
      </c>
      <c r="T5169" s="29" t="e">
        <f t="shared" si="1685"/>
        <v>#N/A</v>
      </c>
      <c r="U5169" s="34">
        <f t="shared" si="1675"/>
        <v>0</v>
      </c>
      <c r="V5169" s="16">
        <f t="shared" ca="1" si="1678"/>
        <v>44139</v>
      </c>
      <c r="W5169" s="56">
        <f t="shared" ca="1" si="1679"/>
        <v>10</v>
      </c>
      <c r="X5169" s="56">
        <f t="shared" ca="1" si="1680"/>
        <v>2020</v>
      </c>
      <c r="Y5169" s="55" t="str">
        <f t="shared" ca="1" si="1681"/>
        <v>10-2020</v>
      </c>
      <c r="Z5169" s="51">
        <f ca="1">IFERROR(VLOOKUP(Y5169,IPC!$E$2:$F$1745,2,0),IPC!$H$1)</f>
        <v>138.32155800000001</v>
      </c>
      <c r="AA5169" s="48">
        <f t="shared" si="1676"/>
        <v>1</v>
      </c>
      <c r="AB5169" s="48">
        <f t="shared" si="1677"/>
        <v>1900</v>
      </c>
      <c r="AC5169" s="32" t="str">
        <f t="shared" si="1689"/>
        <v>1-1900</v>
      </c>
      <c r="AD5169" s="50">
        <f>IFERROR(VLOOKUP(AC5169,IPC!$E$2:$F$1745,2,0),IPC!$H$1)</f>
        <v>138.32155800000001</v>
      </c>
    </row>
    <row r="5170" spans="10:30" x14ac:dyDescent="0.25">
      <c r="J5170" s="44" t="str">
        <f t="shared" si="1683"/>
        <v/>
      </c>
      <c r="K5170" s="33" t="str">
        <f t="shared" ca="1" si="1687"/>
        <v/>
      </c>
      <c r="L5170" s="108">
        <f t="shared" ca="1" si="1686"/>
        <v>0</v>
      </c>
      <c r="M5170" s="44" t="str">
        <f t="shared" si="1684"/>
        <v/>
      </c>
      <c r="N5170" s="45" t="str">
        <f t="shared" ca="1" si="1688"/>
        <v/>
      </c>
      <c r="O5170" s="108">
        <f t="shared" si="1682"/>
        <v>0</v>
      </c>
      <c r="P5170" s="21" t="e">
        <f t="shared" ref="P5170:P5233" si="1690">+VLOOKUP(D5158,$E$2:$F$5,2,0)</f>
        <v>#N/A</v>
      </c>
      <c r="Q5170" s="21" t="e">
        <f t="shared" ref="Q5170:Q5233" si="1691">+VLOOKUP(E5158,$E$2:$F$5,2,0)</f>
        <v>#N/A</v>
      </c>
      <c r="R5170" s="21" t="e">
        <f t="shared" ref="R5170:R5233" si="1692">+VLOOKUP(F5158,$E$2:$F$5,2,0)</f>
        <v>#N/A</v>
      </c>
      <c r="S5170" s="21" t="e">
        <f t="shared" ref="S5170:S5233" si="1693">+VLOOKUP(G5158,$E$2:$F$5,2,0)</f>
        <v>#N/A</v>
      </c>
      <c r="T5170" s="29" t="e">
        <f t="shared" si="1685"/>
        <v>#N/A</v>
      </c>
      <c r="U5170" s="34">
        <f t="shared" ref="U5170:U5233" si="1694">+H5158+365*I5158</f>
        <v>0</v>
      </c>
      <c r="V5170" s="16">
        <f t="shared" ca="1" si="1678"/>
        <v>44139</v>
      </c>
      <c r="W5170" s="56">
        <f t="shared" ca="1" si="1679"/>
        <v>10</v>
      </c>
      <c r="X5170" s="56">
        <f t="shared" ca="1" si="1680"/>
        <v>2020</v>
      </c>
      <c r="Y5170" s="55" t="str">
        <f t="shared" ca="1" si="1681"/>
        <v>10-2020</v>
      </c>
      <c r="Z5170" s="51">
        <f ca="1">IFERROR(VLOOKUP(Y5170,IPC!$E$2:$F$1745,2,0),IPC!$H$1)</f>
        <v>138.32155800000001</v>
      </c>
      <c r="AA5170" s="48">
        <f t="shared" ref="AA5170:AA5233" si="1695">+MONTH(H5158)</f>
        <v>1</v>
      </c>
      <c r="AB5170" s="48">
        <f t="shared" ref="AB5170:AB5233" si="1696">+YEAR(H5158)</f>
        <v>1900</v>
      </c>
      <c r="AC5170" s="32" t="str">
        <f t="shared" si="1689"/>
        <v>1-1900</v>
      </c>
      <c r="AD5170" s="50">
        <f>IFERROR(VLOOKUP(AC5170,IPC!$E$2:$F$1745,2,0),IPC!$H$1)</f>
        <v>138.32155800000001</v>
      </c>
    </row>
    <row r="5171" spans="10:30" x14ac:dyDescent="0.25">
      <c r="J5171" s="44" t="str">
        <f t="shared" si="1683"/>
        <v/>
      </c>
      <c r="K5171" s="33" t="str">
        <f t="shared" ca="1" si="1687"/>
        <v/>
      </c>
      <c r="L5171" s="108">
        <f t="shared" ca="1" si="1686"/>
        <v>0</v>
      </c>
      <c r="M5171" s="44" t="str">
        <f t="shared" si="1684"/>
        <v/>
      </c>
      <c r="N5171" s="45" t="str">
        <f t="shared" ca="1" si="1688"/>
        <v/>
      </c>
      <c r="O5171" s="108">
        <f t="shared" si="1682"/>
        <v>0</v>
      </c>
      <c r="P5171" s="21" t="e">
        <f t="shared" si="1690"/>
        <v>#N/A</v>
      </c>
      <c r="Q5171" s="21" t="e">
        <f t="shared" si="1691"/>
        <v>#N/A</v>
      </c>
      <c r="R5171" s="21" t="e">
        <f t="shared" si="1692"/>
        <v>#N/A</v>
      </c>
      <c r="S5171" s="21" t="e">
        <f t="shared" si="1693"/>
        <v>#N/A</v>
      </c>
      <c r="T5171" s="29" t="e">
        <f t="shared" si="1685"/>
        <v>#N/A</v>
      </c>
      <c r="U5171" s="34">
        <f t="shared" si="1694"/>
        <v>0</v>
      </c>
      <c r="V5171" s="16">
        <f t="shared" ca="1" si="1678"/>
        <v>44139</v>
      </c>
      <c r="W5171" s="56">
        <f t="shared" ca="1" si="1679"/>
        <v>10</v>
      </c>
      <c r="X5171" s="56">
        <f t="shared" ca="1" si="1680"/>
        <v>2020</v>
      </c>
      <c r="Y5171" s="55" t="str">
        <f t="shared" ca="1" si="1681"/>
        <v>10-2020</v>
      </c>
      <c r="Z5171" s="51">
        <f ca="1">IFERROR(VLOOKUP(Y5171,IPC!$E$2:$F$1745,2,0),IPC!$H$1)</f>
        <v>138.32155800000001</v>
      </c>
      <c r="AA5171" s="48">
        <f t="shared" si="1695"/>
        <v>1</v>
      </c>
      <c r="AB5171" s="48">
        <f t="shared" si="1696"/>
        <v>1900</v>
      </c>
      <c r="AC5171" s="32" t="str">
        <f t="shared" si="1689"/>
        <v>1-1900</v>
      </c>
      <c r="AD5171" s="50">
        <f>IFERROR(VLOOKUP(AC5171,IPC!$E$2:$F$1745,2,0),IPC!$H$1)</f>
        <v>138.32155800000001</v>
      </c>
    </row>
    <row r="5172" spans="10:30" x14ac:dyDescent="0.25">
      <c r="J5172" s="44" t="str">
        <f t="shared" si="1683"/>
        <v/>
      </c>
      <c r="K5172" s="33" t="str">
        <f t="shared" ca="1" si="1687"/>
        <v/>
      </c>
      <c r="L5172" s="108">
        <f t="shared" ca="1" si="1686"/>
        <v>0</v>
      </c>
      <c r="M5172" s="44" t="str">
        <f t="shared" si="1684"/>
        <v/>
      </c>
      <c r="N5172" s="45" t="str">
        <f t="shared" ca="1" si="1688"/>
        <v/>
      </c>
      <c r="O5172" s="108">
        <f t="shared" si="1682"/>
        <v>0</v>
      </c>
      <c r="P5172" s="21" t="e">
        <f t="shared" si="1690"/>
        <v>#N/A</v>
      </c>
      <c r="Q5172" s="21" t="e">
        <f t="shared" si="1691"/>
        <v>#N/A</v>
      </c>
      <c r="R5172" s="21" t="e">
        <f t="shared" si="1692"/>
        <v>#N/A</v>
      </c>
      <c r="S5172" s="21" t="e">
        <f t="shared" si="1693"/>
        <v>#N/A</v>
      </c>
      <c r="T5172" s="29" t="e">
        <f t="shared" si="1685"/>
        <v>#N/A</v>
      </c>
      <c r="U5172" s="34">
        <f t="shared" si="1694"/>
        <v>0</v>
      </c>
      <c r="V5172" s="16">
        <f t="shared" ca="1" si="1678"/>
        <v>44139</v>
      </c>
      <c r="W5172" s="56">
        <f t="shared" ca="1" si="1679"/>
        <v>10</v>
      </c>
      <c r="X5172" s="56">
        <f t="shared" ca="1" si="1680"/>
        <v>2020</v>
      </c>
      <c r="Y5172" s="55" t="str">
        <f t="shared" ca="1" si="1681"/>
        <v>10-2020</v>
      </c>
      <c r="Z5172" s="51">
        <f ca="1">IFERROR(VLOOKUP(Y5172,IPC!$E$2:$F$1745,2,0),IPC!$H$1)</f>
        <v>138.32155800000001</v>
      </c>
      <c r="AA5172" s="48">
        <f t="shared" si="1695"/>
        <v>1</v>
      </c>
      <c r="AB5172" s="48">
        <f t="shared" si="1696"/>
        <v>1900</v>
      </c>
      <c r="AC5172" s="32" t="str">
        <f t="shared" si="1689"/>
        <v>1-1900</v>
      </c>
      <c r="AD5172" s="50">
        <f>IFERROR(VLOOKUP(AC5172,IPC!$E$2:$F$1745,2,0),IPC!$H$1)</f>
        <v>138.32155800000001</v>
      </c>
    </row>
    <row r="5173" spans="10:30" x14ac:dyDescent="0.25">
      <c r="J5173" s="44" t="str">
        <f t="shared" si="1683"/>
        <v/>
      </c>
      <c r="K5173" s="33" t="str">
        <f t="shared" ca="1" si="1687"/>
        <v/>
      </c>
      <c r="L5173" s="108">
        <f t="shared" ca="1" si="1686"/>
        <v>0</v>
      </c>
      <c r="M5173" s="44" t="str">
        <f t="shared" si="1684"/>
        <v/>
      </c>
      <c r="N5173" s="45" t="str">
        <f t="shared" ca="1" si="1688"/>
        <v/>
      </c>
      <c r="O5173" s="108">
        <f t="shared" si="1682"/>
        <v>0</v>
      </c>
      <c r="P5173" s="21" t="e">
        <f t="shared" si="1690"/>
        <v>#N/A</v>
      </c>
      <c r="Q5173" s="21" t="e">
        <f t="shared" si="1691"/>
        <v>#N/A</v>
      </c>
      <c r="R5173" s="21" t="e">
        <f t="shared" si="1692"/>
        <v>#N/A</v>
      </c>
      <c r="S5173" s="21" t="e">
        <f t="shared" si="1693"/>
        <v>#N/A</v>
      </c>
      <c r="T5173" s="29" t="e">
        <f t="shared" si="1685"/>
        <v>#N/A</v>
      </c>
      <c r="U5173" s="34">
        <f t="shared" si="1694"/>
        <v>0</v>
      </c>
      <c r="V5173" s="16">
        <f t="shared" ca="1" si="1678"/>
        <v>44139</v>
      </c>
      <c r="W5173" s="56">
        <f t="shared" ca="1" si="1679"/>
        <v>10</v>
      </c>
      <c r="X5173" s="56">
        <f t="shared" ca="1" si="1680"/>
        <v>2020</v>
      </c>
      <c r="Y5173" s="55" t="str">
        <f t="shared" ca="1" si="1681"/>
        <v>10-2020</v>
      </c>
      <c r="Z5173" s="51">
        <f ca="1">IFERROR(VLOOKUP(Y5173,IPC!$E$2:$F$1745,2,0),IPC!$H$1)</f>
        <v>138.32155800000001</v>
      </c>
      <c r="AA5173" s="48">
        <f t="shared" si="1695"/>
        <v>1</v>
      </c>
      <c r="AB5173" s="48">
        <f t="shared" si="1696"/>
        <v>1900</v>
      </c>
      <c r="AC5173" s="32" t="str">
        <f t="shared" si="1689"/>
        <v>1-1900</v>
      </c>
      <c r="AD5173" s="50">
        <f>IFERROR(VLOOKUP(AC5173,IPC!$E$2:$F$1745,2,0),IPC!$H$1)</f>
        <v>138.32155800000001</v>
      </c>
    </row>
    <row r="5174" spans="10:30" x14ac:dyDescent="0.25">
      <c r="J5174" s="44" t="str">
        <f t="shared" si="1683"/>
        <v/>
      </c>
      <c r="K5174" s="33" t="str">
        <f t="shared" ca="1" si="1687"/>
        <v/>
      </c>
      <c r="L5174" s="108">
        <f t="shared" ca="1" si="1686"/>
        <v>0</v>
      </c>
      <c r="M5174" s="44" t="str">
        <f t="shared" si="1684"/>
        <v/>
      </c>
      <c r="N5174" s="45" t="str">
        <f t="shared" ca="1" si="1688"/>
        <v/>
      </c>
      <c r="O5174" s="108">
        <f t="shared" si="1682"/>
        <v>0</v>
      </c>
      <c r="P5174" s="21" t="e">
        <f t="shared" si="1690"/>
        <v>#N/A</v>
      </c>
      <c r="Q5174" s="21" t="e">
        <f t="shared" si="1691"/>
        <v>#N/A</v>
      </c>
      <c r="R5174" s="21" t="e">
        <f t="shared" si="1692"/>
        <v>#N/A</v>
      </c>
      <c r="S5174" s="21" t="e">
        <f t="shared" si="1693"/>
        <v>#N/A</v>
      </c>
      <c r="T5174" s="29" t="e">
        <f t="shared" si="1685"/>
        <v>#N/A</v>
      </c>
      <c r="U5174" s="34">
        <f t="shared" si="1694"/>
        <v>0</v>
      </c>
      <c r="V5174" s="16">
        <f t="shared" ca="1" si="1678"/>
        <v>44139</v>
      </c>
      <c r="W5174" s="56">
        <f t="shared" ca="1" si="1679"/>
        <v>10</v>
      </c>
      <c r="X5174" s="56">
        <f t="shared" ca="1" si="1680"/>
        <v>2020</v>
      </c>
      <c r="Y5174" s="55" t="str">
        <f t="shared" ca="1" si="1681"/>
        <v>10-2020</v>
      </c>
      <c r="Z5174" s="51">
        <f ca="1">IFERROR(VLOOKUP(Y5174,IPC!$E$2:$F$1745,2,0),IPC!$H$1)</f>
        <v>138.32155800000001</v>
      </c>
      <c r="AA5174" s="48">
        <f t="shared" si="1695"/>
        <v>1</v>
      </c>
      <c r="AB5174" s="48">
        <f t="shared" si="1696"/>
        <v>1900</v>
      </c>
      <c r="AC5174" s="32" t="str">
        <f t="shared" si="1689"/>
        <v>1-1900</v>
      </c>
      <c r="AD5174" s="50">
        <f>IFERROR(VLOOKUP(AC5174,IPC!$E$2:$F$1745,2,0),IPC!$H$1)</f>
        <v>138.32155800000001</v>
      </c>
    </row>
    <row r="5175" spans="10:30" x14ac:dyDescent="0.25">
      <c r="J5175" s="44" t="str">
        <f t="shared" si="1683"/>
        <v/>
      </c>
      <c r="K5175" s="33" t="str">
        <f t="shared" ca="1" si="1687"/>
        <v/>
      </c>
      <c r="L5175" s="108">
        <f t="shared" ca="1" si="1686"/>
        <v>0</v>
      </c>
      <c r="M5175" s="44" t="str">
        <f t="shared" si="1684"/>
        <v/>
      </c>
      <c r="N5175" s="45" t="str">
        <f t="shared" ca="1" si="1688"/>
        <v/>
      </c>
      <c r="O5175" s="108">
        <f t="shared" si="1682"/>
        <v>0</v>
      </c>
      <c r="P5175" s="21" t="e">
        <f t="shared" si="1690"/>
        <v>#N/A</v>
      </c>
      <c r="Q5175" s="21" t="e">
        <f t="shared" si="1691"/>
        <v>#N/A</v>
      </c>
      <c r="R5175" s="21" t="e">
        <f t="shared" si="1692"/>
        <v>#N/A</v>
      </c>
      <c r="S5175" s="21" t="e">
        <f t="shared" si="1693"/>
        <v>#N/A</v>
      </c>
      <c r="T5175" s="29" t="e">
        <f t="shared" si="1685"/>
        <v>#N/A</v>
      </c>
      <c r="U5175" s="34">
        <f t="shared" si="1694"/>
        <v>0</v>
      </c>
      <c r="V5175" s="16">
        <f t="shared" ca="1" si="1678"/>
        <v>44139</v>
      </c>
      <c r="W5175" s="56">
        <f t="shared" ca="1" si="1679"/>
        <v>10</v>
      </c>
      <c r="X5175" s="56">
        <f t="shared" ca="1" si="1680"/>
        <v>2020</v>
      </c>
      <c r="Y5175" s="55" t="str">
        <f t="shared" ca="1" si="1681"/>
        <v>10-2020</v>
      </c>
      <c r="Z5175" s="51">
        <f ca="1">IFERROR(VLOOKUP(Y5175,IPC!$E$2:$F$1745,2,0),IPC!$H$1)</f>
        <v>138.32155800000001</v>
      </c>
      <c r="AA5175" s="48">
        <f t="shared" si="1695"/>
        <v>1</v>
      </c>
      <c r="AB5175" s="48">
        <f t="shared" si="1696"/>
        <v>1900</v>
      </c>
      <c r="AC5175" s="32" t="str">
        <f t="shared" si="1689"/>
        <v>1-1900</v>
      </c>
      <c r="AD5175" s="50">
        <f>IFERROR(VLOOKUP(AC5175,IPC!$E$2:$F$1745,2,0),IPC!$H$1)</f>
        <v>138.32155800000001</v>
      </c>
    </row>
    <row r="5176" spans="10:30" x14ac:dyDescent="0.25">
      <c r="J5176" s="44" t="str">
        <f t="shared" si="1683"/>
        <v/>
      </c>
      <c r="K5176" s="33" t="str">
        <f t="shared" ca="1" si="1687"/>
        <v/>
      </c>
      <c r="L5176" s="108">
        <f t="shared" ca="1" si="1686"/>
        <v>0</v>
      </c>
      <c r="M5176" s="44" t="str">
        <f t="shared" si="1684"/>
        <v/>
      </c>
      <c r="N5176" s="45" t="str">
        <f t="shared" ca="1" si="1688"/>
        <v/>
      </c>
      <c r="O5176" s="108">
        <f t="shared" si="1682"/>
        <v>0</v>
      </c>
      <c r="P5176" s="21" t="e">
        <f t="shared" si="1690"/>
        <v>#N/A</v>
      </c>
      <c r="Q5176" s="21" t="e">
        <f t="shared" si="1691"/>
        <v>#N/A</v>
      </c>
      <c r="R5176" s="21" t="e">
        <f t="shared" si="1692"/>
        <v>#N/A</v>
      </c>
      <c r="S5176" s="21" t="e">
        <f t="shared" si="1693"/>
        <v>#N/A</v>
      </c>
      <c r="T5176" s="29" t="e">
        <f t="shared" si="1685"/>
        <v>#N/A</v>
      </c>
      <c r="U5176" s="34">
        <f t="shared" si="1694"/>
        <v>0</v>
      </c>
      <c r="V5176" s="16">
        <f t="shared" ca="1" si="1678"/>
        <v>44139</v>
      </c>
      <c r="W5176" s="56">
        <f t="shared" ca="1" si="1679"/>
        <v>10</v>
      </c>
      <c r="X5176" s="56">
        <f t="shared" ca="1" si="1680"/>
        <v>2020</v>
      </c>
      <c r="Y5176" s="55" t="str">
        <f t="shared" ca="1" si="1681"/>
        <v>10-2020</v>
      </c>
      <c r="Z5176" s="51">
        <f ca="1">IFERROR(VLOOKUP(Y5176,IPC!$E$2:$F$1745,2,0),IPC!$H$1)</f>
        <v>138.32155800000001</v>
      </c>
      <c r="AA5176" s="48">
        <f t="shared" si="1695"/>
        <v>1</v>
      </c>
      <c r="AB5176" s="48">
        <f t="shared" si="1696"/>
        <v>1900</v>
      </c>
      <c r="AC5176" s="32" t="str">
        <f t="shared" si="1689"/>
        <v>1-1900</v>
      </c>
      <c r="AD5176" s="50">
        <f>IFERROR(VLOOKUP(AC5176,IPC!$E$2:$F$1745,2,0),IPC!$H$1)</f>
        <v>138.32155800000001</v>
      </c>
    </row>
    <row r="5177" spans="10:30" x14ac:dyDescent="0.25">
      <c r="J5177" s="44" t="str">
        <f t="shared" si="1683"/>
        <v/>
      </c>
      <c r="K5177" s="33" t="str">
        <f t="shared" ca="1" si="1687"/>
        <v/>
      </c>
      <c r="L5177" s="108">
        <f t="shared" ca="1" si="1686"/>
        <v>0</v>
      </c>
      <c r="M5177" s="44" t="str">
        <f t="shared" si="1684"/>
        <v/>
      </c>
      <c r="N5177" s="45" t="str">
        <f t="shared" ca="1" si="1688"/>
        <v/>
      </c>
      <c r="O5177" s="108">
        <f t="shared" si="1682"/>
        <v>0</v>
      </c>
      <c r="P5177" s="21" t="e">
        <f t="shared" si="1690"/>
        <v>#N/A</v>
      </c>
      <c r="Q5177" s="21" t="e">
        <f t="shared" si="1691"/>
        <v>#N/A</v>
      </c>
      <c r="R5177" s="21" t="e">
        <f t="shared" si="1692"/>
        <v>#N/A</v>
      </c>
      <c r="S5177" s="21" t="e">
        <f t="shared" si="1693"/>
        <v>#N/A</v>
      </c>
      <c r="T5177" s="29" t="e">
        <f t="shared" si="1685"/>
        <v>#N/A</v>
      </c>
      <c r="U5177" s="34">
        <f t="shared" si="1694"/>
        <v>0</v>
      </c>
      <c r="V5177" s="16">
        <f t="shared" ca="1" si="1678"/>
        <v>44139</v>
      </c>
      <c r="W5177" s="56">
        <f t="shared" ca="1" si="1679"/>
        <v>10</v>
      </c>
      <c r="X5177" s="56">
        <f t="shared" ca="1" si="1680"/>
        <v>2020</v>
      </c>
      <c r="Y5177" s="55" t="str">
        <f t="shared" ca="1" si="1681"/>
        <v>10-2020</v>
      </c>
      <c r="Z5177" s="51">
        <f ca="1">IFERROR(VLOOKUP(Y5177,IPC!$E$2:$F$1745,2,0),IPC!$H$1)</f>
        <v>138.32155800000001</v>
      </c>
      <c r="AA5177" s="48">
        <f t="shared" si="1695"/>
        <v>1</v>
      </c>
      <c r="AB5177" s="48">
        <f t="shared" si="1696"/>
        <v>1900</v>
      </c>
      <c r="AC5177" s="32" t="str">
        <f t="shared" si="1689"/>
        <v>1-1900</v>
      </c>
      <c r="AD5177" s="50">
        <f>IFERROR(VLOOKUP(AC5177,IPC!$E$2:$F$1745,2,0),IPC!$H$1)</f>
        <v>138.32155800000001</v>
      </c>
    </row>
    <row r="5178" spans="10:30" x14ac:dyDescent="0.25">
      <c r="J5178" s="44" t="str">
        <f t="shared" si="1683"/>
        <v/>
      </c>
      <c r="K5178" s="33" t="str">
        <f t="shared" ca="1" si="1687"/>
        <v/>
      </c>
      <c r="L5178" s="108">
        <f t="shared" ca="1" si="1686"/>
        <v>0</v>
      </c>
      <c r="M5178" s="44" t="str">
        <f t="shared" si="1684"/>
        <v/>
      </c>
      <c r="N5178" s="45" t="str">
        <f t="shared" ca="1" si="1688"/>
        <v/>
      </c>
      <c r="O5178" s="108">
        <f t="shared" si="1682"/>
        <v>0</v>
      </c>
      <c r="P5178" s="21" t="e">
        <f t="shared" si="1690"/>
        <v>#N/A</v>
      </c>
      <c r="Q5178" s="21" t="e">
        <f t="shared" si="1691"/>
        <v>#N/A</v>
      </c>
      <c r="R5178" s="21" t="e">
        <f t="shared" si="1692"/>
        <v>#N/A</v>
      </c>
      <c r="S5178" s="21" t="e">
        <f t="shared" si="1693"/>
        <v>#N/A</v>
      </c>
      <c r="T5178" s="29" t="e">
        <f t="shared" si="1685"/>
        <v>#N/A</v>
      </c>
      <c r="U5178" s="34">
        <f t="shared" si="1694"/>
        <v>0</v>
      </c>
      <c r="V5178" s="16">
        <f t="shared" ref="V5178:V5241" ca="1" si="1697">+TODAY()</f>
        <v>44139</v>
      </c>
      <c r="W5178" s="56">
        <f t="shared" ref="W5178:W5241" ca="1" si="1698">+MONTH(V5178)-1</f>
        <v>10</v>
      </c>
      <c r="X5178" s="56">
        <f t="shared" ref="X5178:X5241" ca="1" si="1699">+YEAR(V5178)</f>
        <v>2020</v>
      </c>
      <c r="Y5178" s="55" t="str">
        <f t="shared" ref="Y5178:Y5241" ca="1" si="1700">+W5178&amp;"-"&amp;X5178</f>
        <v>10-2020</v>
      </c>
      <c r="Z5178" s="51">
        <f ca="1">IFERROR(VLOOKUP(Y5178,IPC!$E$2:$F$1745,2,0),IPC!$H$1)</f>
        <v>138.32155800000001</v>
      </c>
      <c r="AA5178" s="48">
        <f t="shared" si="1695"/>
        <v>1</v>
      </c>
      <c r="AB5178" s="48">
        <f t="shared" si="1696"/>
        <v>1900</v>
      </c>
      <c r="AC5178" s="32" t="str">
        <f t="shared" si="1689"/>
        <v>1-1900</v>
      </c>
      <c r="AD5178" s="50">
        <f>IFERROR(VLOOKUP(AC5178,IPC!$E$2:$F$1745,2,0),IPC!$H$1)</f>
        <v>138.32155800000001</v>
      </c>
    </row>
    <row r="5179" spans="10:30" x14ac:dyDescent="0.25">
      <c r="J5179" s="44" t="str">
        <f t="shared" si="1683"/>
        <v/>
      </c>
      <c r="K5179" s="33" t="str">
        <f t="shared" ca="1" si="1687"/>
        <v/>
      </c>
      <c r="L5179" s="108">
        <f t="shared" ca="1" si="1686"/>
        <v>0</v>
      </c>
      <c r="M5179" s="44" t="str">
        <f t="shared" si="1684"/>
        <v/>
      </c>
      <c r="N5179" s="45" t="str">
        <f t="shared" ca="1" si="1688"/>
        <v/>
      </c>
      <c r="O5179" s="108">
        <f t="shared" si="1682"/>
        <v>0</v>
      </c>
      <c r="P5179" s="21" t="e">
        <f t="shared" si="1690"/>
        <v>#N/A</v>
      </c>
      <c r="Q5179" s="21" t="e">
        <f t="shared" si="1691"/>
        <v>#N/A</v>
      </c>
      <c r="R5179" s="21" t="e">
        <f t="shared" si="1692"/>
        <v>#N/A</v>
      </c>
      <c r="S5179" s="21" t="e">
        <f t="shared" si="1693"/>
        <v>#N/A</v>
      </c>
      <c r="T5179" s="29" t="e">
        <f t="shared" si="1685"/>
        <v>#N/A</v>
      </c>
      <c r="U5179" s="34">
        <f t="shared" si="1694"/>
        <v>0</v>
      </c>
      <c r="V5179" s="16">
        <f t="shared" ca="1" si="1697"/>
        <v>44139</v>
      </c>
      <c r="W5179" s="56">
        <f t="shared" ca="1" si="1698"/>
        <v>10</v>
      </c>
      <c r="X5179" s="56">
        <f t="shared" ca="1" si="1699"/>
        <v>2020</v>
      </c>
      <c r="Y5179" s="55" t="str">
        <f t="shared" ca="1" si="1700"/>
        <v>10-2020</v>
      </c>
      <c r="Z5179" s="51">
        <f ca="1">IFERROR(VLOOKUP(Y5179,IPC!$E$2:$F$1745,2,0),IPC!$H$1)</f>
        <v>138.32155800000001</v>
      </c>
      <c r="AA5179" s="48">
        <f t="shared" si="1695"/>
        <v>1</v>
      </c>
      <c r="AB5179" s="48">
        <f t="shared" si="1696"/>
        <v>1900</v>
      </c>
      <c r="AC5179" s="32" t="str">
        <f t="shared" si="1689"/>
        <v>1-1900</v>
      </c>
      <c r="AD5179" s="50">
        <f>IFERROR(VLOOKUP(AC5179,IPC!$E$2:$F$1745,2,0),IPC!$H$1)</f>
        <v>138.32155800000001</v>
      </c>
    </row>
    <row r="5180" spans="10:30" x14ac:dyDescent="0.25">
      <c r="J5180" s="44" t="str">
        <f t="shared" si="1683"/>
        <v/>
      </c>
      <c r="K5180" s="33" t="str">
        <f t="shared" ca="1" si="1687"/>
        <v/>
      </c>
      <c r="L5180" s="108">
        <f t="shared" ca="1" si="1686"/>
        <v>0</v>
      </c>
      <c r="M5180" s="44" t="str">
        <f t="shared" si="1684"/>
        <v/>
      </c>
      <c r="N5180" s="45" t="str">
        <f t="shared" ca="1" si="1688"/>
        <v/>
      </c>
      <c r="O5180" s="108">
        <f t="shared" si="1682"/>
        <v>0</v>
      </c>
      <c r="P5180" s="21" t="e">
        <f t="shared" si="1690"/>
        <v>#N/A</v>
      </c>
      <c r="Q5180" s="21" t="e">
        <f t="shared" si="1691"/>
        <v>#N/A</v>
      </c>
      <c r="R5180" s="21" t="e">
        <f t="shared" si="1692"/>
        <v>#N/A</v>
      </c>
      <c r="S5180" s="21" t="e">
        <f t="shared" si="1693"/>
        <v>#N/A</v>
      </c>
      <c r="T5180" s="29" t="e">
        <f t="shared" si="1685"/>
        <v>#N/A</v>
      </c>
      <c r="U5180" s="34">
        <f t="shared" si="1694"/>
        <v>0</v>
      </c>
      <c r="V5180" s="16">
        <f t="shared" ca="1" si="1697"/>
        <v>44139</v>
      </c>
      <c r="W5180" s="56">
        <f t="shared" ca="1" si="1698"/>
        <v>10</v>
      </c>
      <c r="X5180" s="56">
        <f t="shared" ca="1" si="1699"/>
        <v>2020</v>
      </c>
      <c r="Y5180" s="55" t="str">
        <f t="shared" ca="1" si="1700"/>
        <v>10-2020</v>
      </c>
      <c r="Z5180" s="51">
        <f ca="1">IFERROR(VLOOKUP(Y5180,IPC!$E$2:$F$1745,2,0),IPC!$H$1)</f>
        <v>138.32155800000001</v>
      </c>
      <c r="AA5180" s="48">
        <f t="shared" si="1695"/>
        <v>1</v>
      </c>
      <c r="AB5180" s="48">
        <f t="shared" si="1696"/>
        <v>1900</v>
      </c>
      <c r="AC5180" s="32" t="str">
        <f t="shared" si="1689"/>
        <v>1-1900</v>
      </c>
      <c r="AD5180" s="50">
        <f>IFERROR(VLOOKUP(AC5180,IPC!$E$2:$F$1745,2,0),IPC!$H$1)</f>
        <v>138.32155800000001</v>
      </c>
    </row>
    <row r="5181" spans="10:30" x14ac:dyDescent="0.25">
      <c r="J5181" s="44" t="str">
        <f t="shared" si="1683"/>
        <v/>
      </c>
      <c r="K5181" s="33" t="str">
        <f t="shared" ca="1" si="1687"/>
        <v/>
      </c>
      <c r="L5181" s="108">
        <f t="shared" ca="1" si="1686"/>
        <v>0</v>
      </c>
      <c r="M5181" s="44" t="str">
        <f t="shared" si="1684"/>
        <v/>
      </c>
      <c r="N5181" s="45" t="str">
        <f t="shared" ca="1" si="1688"/>
        <v/>
      </c>
      <c r="O5181" s="108">
        <f t="shared" si="1682"/>
        <v>0</v>
      </c>
      <c r="P5181" s="21" t="e">
        <f t="shared" si="1690"/>
        <v>#N/A</v>
      </c>
      <c r="Q5181" s="21" t="e">
        <f t="shared" si="1691"/>
        <v>#N/A</v>
      </c>
      <c r="R5181" s="21" t="e">
        <f t="shared" si="1692"/>
        <v>#N/A</v>
      </c>
      <c r="S5181" s="21" t="e">
        <f t="shared" si="1693"/>
        <v>#N/A</v>
      </c>
      <c r="T5181" s="29" t="e">
        <f t="shared" si="1685"/>
        <v>#N/A</v>
      </c>
      <c r="U5181" s="34">
        <f t="shared" si="1694"/>
        <v>0</v>
      </c>
      <c r="V5181" s="16">
        <f t="shared" ca="1" si="1697"/>
        <v>44139</v>
      </c>
      <c r="W5181" s="56">
        <f t="shared" ca="1" si="1698"/>
        <v>10</v>
      </c>
      <c r="X5181" s="56">
        <f t="shared" ca="1" si="1699"/>
        <v>2020</v>
      </c>
      <c r="Y5181" s="55" t="str">
        <f t="shared" ca="1" si="1700"/>
        <v>10-2020</v>
      </c>
      <c r="Z5181" s="51">
        <f ca="1">IFERROR(VLOOKUP(Y5181,IPC!$E$2:$F$1745,2,0),IPC!$H$1)</f>
        <v>138.32155800000001</v>
      </c>
      <c r="AA5181" s="48">
        <f t="shared" si="1695"/>
        <v>1</v>
      </c>
      <c r="AB5181" s="48">
        <f t="shared" si="1696"/>
        <v>1900</v>
      </c>
      <c r="AC5181" s="32" t="str">
        <f t="shared" si="1689"/>
        <v>1-1900</v>
      </c>
      <c r="AD5181" s="50">
        <f>IFERROR(VLOOKUP(AC5181,IPC!$E$2:$F$1745,2,0),IPC!$H$1)</f>
        <v>138.32155800000001</v>
      </c>
    </row>
    <row r="5182" spans="10:30" x14ac:dyDescent="0.25">
      <c r="J5182" s="44" t="str">
        <f t="shared" si="1683"/>
        <v/>
      </c>
      <c r="K5182" s="33" t="str">
        <f t="shared" ca="1" si="1687"/>
        <v/>
      </c>
      <c r="L5182" s="108">
        <f t="shared" ca="1" si="1686"/>
        <v>0</v>
      </c>
      <c r="M5182" s="44" t="str">
        <f t="shared" si="1684"/>
        <v/>
      </c>
      <c r="N5182" s="45" t="str">
        <f t="shared" ca="1" si="1688"/>
        <v/>
      </c>
      <c r="O5182" s="108">
        <f t="shared" si="1682"/>
        <v>0</v>
      </c>
      <c r="P5182" s="21" t="e">
        <f t="shared" si="1690"/>
        <v>#N/A</v>
      </c>
      <c r="Q5182" s="21" t="e">
        <f t="shared" si="1691"/>
        <v>#N/A</v>
      </c>
      <c r="R5182" s="21" t="e">
        <f t="shared" si="1692"/>
        <v>#N/A</v>
      </c>
      <c r="S5182" s="21" t="e">
        <f t="shared" si="1693"/>
        <v>#N/A</v>
      </c>
      <c r="T5182" s="29" t="e">
        <f t="shared" si="1685"/>
        <v>#N/A</v>
      </c>
      <c r="U5182" s="34">
        <f t="shared" si="1694"/>
        <v>0</v>
      </c>
      <c r="V5182" s="16">
        <f t="shared" ca="1" si="1697"/>
        <v>44139</v>
      </c>
      <c r="W5182" s="56">
        <f t="shared" ca="1" si="1698"/>
        <v>10</v>
      </c>
      <c r="X5182" s="56">
        <f t="shared" ca="1" si="1699"/>
        <v>2020</v>
      </c>
      <c r="Y5182" s="55" t="str">
        <f t="shared" ca="1" si="1700"/>
        <v>10-2020</v>
      </c>
      <c r="Z5182" s="51">
        <f ca="1">IFERROR(VLOOKUP(Y5182,IPC!$E$2:$F$1745,2,0),IPC!$H$1)</f>
        <v>138.32155800000001</v>
      </c>
      <c r="AA5182" s="48">
        <f t="shared" si="1695"/>
        <v>1</v>
      </c>
      <c r="AB5182" s="48">
        <f t="shared" si="1696"/>
        <v>1900</v>
      </c>
      <c r="AC5182" s="32" t="str">
        <f t="shared" si="1689"/>
        <v>1-1900</v>
      </c>
      <c r="AD5182" s="50">
        <f>IFERROR(VLOOKUP(AC5182,IPC!$E$2:$F$1745,2,0),IPC!$H$1)</f>
        <v>138.32155800000001</v>
      </c>
    </row>
    <row r="5183" spans="10:30" x14ac:dyDescent="0.25">
      <c r="J5183" s="44" t="str">
        <f t="shared" si="1683"/>
        <v/>
      </c>
      <c r="K5183" s="33" t="str">
        <f t="shared" ca="1" si="1687"/>
        <v/>
      </c>
      <c r="L5183" s="108">
        <f t="shared" ca="1" si="1686"/>
        <v>0</v>
      </c>
      <c r="M5183" s="44" t="str">
        <f t="shared" si="1684"/>
        <v/>
      </c>
      <c r="N5183" s="45" t="str">
        <f t="shared" ca="1" si="1688"/>
        <v/>
      </c>
      <c r="O5183" s="108">
        <f t="shared" si="1682"/>
        <v>0</v>
      </c>
      <c r="P5183" s="21" t="e">
        <f t="shared" si="1690"/>
        <v>#N/A</v>
      </c>
      <c r="Q5183" s="21" t="e">
        <f t="shared" si="1691"/>
        <v>#N/A</v>
      </c>
      <c r="R5183" s="21" t="e">
        <f t="shared" si="1692"/>
        <v>#N/A</v>
      </c>
      <c r="S5183" s="21" t="e">
        <f t="shared" si="1693"/>
        <v>#N/A</v>
      </c>
      <c r="T5183" s="29" t="e">
        <f t="shared" si="1685"/>
        <v>#N/A</v>
      </c>
      <c r="U5183" s="34">
        <f t="shared" si="1694"/>
        <v>0</v>
      </c>
      <c r="V5183" s="16">
        <f t="shared" ca="1" si="1697"/>
        <v>44139</v>
      </c>
      <c r="W5183" s="56">
        <f t="shared" ca="1" si="1698"/>
        <v>10</v>
      </c>
      <c r="X5183" s="56">
        <f t="shared" ca="1" si="1699"/>
        <v>2020</v>
      </c>
      <c r="Y5183" s="55" t="str">
        <f t="shared" ca="1" si="1700"/>
        <v>10-2020</v>
      </c>
      <c r="Z5183" s="51">
        <f ca="1">IFERROR(VLOOKUP(Y5183,IPC!$E$2:$F$1745,2,0),IPC!$H$1)</f>
        <v>138.32155800000001</v>
      </c>
      <c r="AA5183" s="48">
        <f t="shared" si="1695"/>
        <v>1</v>
      </c>
      <c r="AB5183" s="48">
        <f t="shared" si="1696"/>
        <v>1900</v>
      </c>
      <c r="AC5183" s="32" t="str">
        <f t="shared" si="1689"/>
        <v>1-1900</v>
      </c>
      <c r="AD5183" s="50">
        <f>IFERROR(VLOOKUP(AC5183,IPC!$E$2:$F$1745,2,0),IPC!$H$1)</f>
        <v>138.32155800000001</v>
      </c>
    </row>
    <row r="5184" spans="10:30" x14ac:dyDescent="0.25">
      <c r="J5184" s="44" t="str">
        <f t="shared" si="1683"/>
        <v/>
      </c>
      <c r="K5184" s="33" t="str">
        <f t="shared" ca="1" si="1687"/>
        <v/>
      </c>
      <c r="L5184" s="108">
        <f t="shared" ca="1" si="1686"/>
        <v>0</v>
      </c>
      <c r="M5184" s="44" t="str">
        <f t="shared" si="1684"/>
        <v/>
      </c>
      <c r="N5184" s="45" t="str">
        <f t="shared" ca="1" si="1688"/>
        <v/>
      </c>
      <c r="O5184" s="108">
        <f t="shared" si="1682"/>
        <v>0</v>
      </c>
      <c r="P5184" s="21" t="e">
        <f t="shared" si="1690"/>
        <v>#N/A</v>
      </c>
      <c r="Q5184" s="21" t="e">
        <f t="shared" si="1691"/>
        <v>#N/A</v>
      </c>
      <c r="R5184" s="21" t="e">
        <f t="shared" si="1692"/>
        <v>#N/A</v>
      </c>
      <c r="S5184" s="21" t="e">
        <f t="shared" si="1693"/>
        <v>#N/A</v>
      </c>
      <c r="T5184" s="29" t="e">
        <f t="shared" si="1685"/>
        <v>#N/A</v>
      </c>
      <c r="U5184" s="34">
        <f t="shared" si="1694"/>
        <v>0</v>
      </c>
      <c r="V5184" s="16">
        <f t="shared" ca="1" si="1697"/>
        <v>44139</v>
      </c>
      <c r="W5184" s="56">
        <f t="shared" ca="1" si="1698"/>
        <v>10</v>
      </c>
      <c r="X5184" s="56">
        <f t="shared" ca="1" si="1699"/>
        <v>2020</v>
      </c>
      <c r="Y5184" s="55" t="str">
        <f t="shared" ca="1" si="1700"/>
        <v>10-2020</v>
      </c>
      <c r="Z5184" s="51">
        <f ca="1">IFERROR(VLOOKUP(Y5184,IPC!$E$2:$F$1745,2,0),IPC!$H$1)</f>
        <v>138.32155800000001</v>
      </c>
      <c r="AA5184" s="48">
        <f t="shared" si="1695"/>
        <v>1</v>
      </c>
      <c r="AB5184" s="48">
        <f t="shared" si="1696"/>
        <v>1900</v>
      </c>
      <c r="AC5184" s="32" t="str">
        <f t="shared" si="1689"/>
        <v>1-1900</v>
      </c>
      <c r="AD5184" s="50">
        <f>IFERROR(VLOOKUP(AC5184,IPC!$E$2:$F$1745,2,0),IPC!$H$1)</f>
        <v>138.32155800000001</v>
      </c>
    </row>
    <row r="5185" spans="10:30" x14ac:dyDescent="0.25">
      <c r="J5185" s="44" t="str">
        <f t="shared" si="1683"/>
        <v/>
      </c>
      <c r="K5185" s="33" t="str">
        <f t="shared" ca="1" si="1687"/>
        <v/>
      </c>
      <c r="L5185" s="108">
        <f t="shared" ca="1" si="1686"/>
        <v>0</v>
      </c>
      <c r="M5185" s="44" t="str">
        <f t="shared" si="1684"/>
        <v/>
      </c>
      <c r="N5185" s="45" t="str">
        <f t="shared" ca="1" si="1688"/>
        <v/>
      </c>
      <c r="O5185" s="108">
        <f t="shared" si="1682"/>
        <v>0</v>
      </c>
      <c r="P5185" s="21" t="e">
        <f t="shared" si="1690"/>
        <v>#N/A</v>
      </c>
      <c r="Q5185" s="21" t="e">
        <f t="shared" si="1691"/>
        <v>#N/A</v>
      </c>
      <c r="R5185" s="21" t="e">
        <f t="shared" si="1692"/>
        <v>#N/A</v>
      </c>
      <c r="S5185" s="21" t="e">
        <f t="shared" si="1693"/>
        <v>#N/A</v>
      </c>
      <c r="T5185" s="29" t="e">
        <f t="shared" si="1685"/>
        <v>#N/A</v>
      </c>
      <c r="U5185" s="34">
        <f t="shared" si="1694"/>
        <v>0</v>
      </c>
      <c r="V5185" s="16">
        <f t="shared" ca="1" si="1697"/>
        <v>44139</v>
      </c>
      <c r="W5185" s="56">
        <f t="shared" ca="1" si="1698"/>
        <v>10</v>
      </c>
      <c r="X5185" s="56">
        <f t="shared" ca="1" si="1699"/>
        <v>2020</v>
      </c>
      <c r="Y5185" s="55" t="str">
        <f t="shared" ca="1" si="1700"/>
        <v>10-2020</v>
      </c>
      <c r="Z5185" s="51">
        <f ca="1">IFERROR(VLOOKUP(Y5185,IPC!$E$2:$F$1745,2,0),IPC!$H$1)</f>
        <v>138.32155800000001</v>
      </c>
      <c r="AA5185" s="48">
        <f t="shared" si="1695"/>
        <v>1</v>
      </c>
      <c r="AB5185" s="48">
        <f t="shared" si="1696"/>
        <v>1900</v>
      </c>
      <c r="AC5185" s="32" t="str">
        <f t="shared" si="1689"/>
        <v>1-1900</v>
      </c>
      <c r="AD5185" s="50">
        <f>IFERROR(VLOOKUP(AC5185,IPC!$E$2:$F$1745,2,0),IPC!$H$1)</f>
        <v>138.32155800000001</v>
      </c>
    </row>
    <row r="5186" spans="10:30" x14ac:dyDescent="0.25">
      <c r="J5186" s="44" t="str">
        <f t="shared" si="1683"/>
        <v/>
      </c>
      <c r="K5186" s="33" t="str">
        <f t="shared" ca="1" si="1687"/>
        <v/>
      </c>
      <c r="L5186" s="108">
        <f t="shared" ca="1" si="1686"/>
        <v>0</v>
      </c>
      <c r="M5186" s="44" t="str">
        <f t="shared" si="1684"/>
        <v/>
      </c>
      <c r="N5186" s="45" t="str">
        <f t="shared" ca="1" si="1688"/>
        <v/>
      </c>
      <c r="O5186" s="108">
        <f t="shared" si="1682"/>
        <v>0</v>
      </c>
      <c r="P5186" s="21" t="e">
        <f t="shared" si="1690"/>
        <v>#N/A</v>
      </c>
      <c r="Q5186" s="21" t="e">
        <f t="shared" si="1691"/>
        <v>#N/A</v>
      </c>
      <c r="R5186" s="21" t="e">
        <f t="shared" si="1692"/>
        <v>#N/A</v>
      </c>
      <c r="S5186" s="21" t="e">
        <f t="shared" si="1693"/>
        <v>#N/A</v>
      </c>
      <c r="T5186" s="29" t="e">
        <f t="shared" si="1685"/>
        <v>#N/A</v>
      </c>
      <c r="U5186" s="34">
        <f t="shared" si="1694"/>
        <v>0</v>
      </c>
      <c r="V5186" s="16">
        <f t="shared" ca="1" si="1697"/>
        <v>44139</v>
      </c>
      <c r="W5186" s="56">
        <f t="shared" ca="1" si="1698"/>
        <v>10</v>
      </c>
      <c r="X5186" s="56">
        <f t="shared" ca="1" si="1699"/>
        <v>2020</v>
      </c>
      <c r="Y5186" s="55" t="str">
        <f t="shared" ca="1" si="1700"/>
        <v>10-2020</v>
      </c>
      <c r="Z5186" s="51">
        <f ca="1">IFERROR(VLOOKUP(Y5186,IPC!$E$2:$F$1745,2,0),IPC!$H$1)</f>
        <v>138.32155800000001</v>
      </c>
      <c r="AA5186" s="48">
        <f t="shared" si="1695"/>
        <v>1</v>
      </c>
      <c r="AB5186" s="48">
        <f t="shared" si="1696"/>
        <v>1900</v>
      </c>
      <c r="AC5186" s="32" t="str">
        <f t="shared" si="1689"/>
        <v>1-1900</v>
      </c>
      <c r="AD5186" s="50">
        <f>IFERROR(VLOOKUP(AC5186,IPC!$E$2:$F$1745,2,0),IPC!$H$1)</f>
        <v>138.32155800000001</v>
      </c>
    </row>
    <row r="5187" spans="10:30" x14ac:dyDescent="0.25">
      <c r="J5187" s="44" t="str">
        <f t="shared" si="1683"/>
        <v/>
      </c>
      <c r="K5187" s="33" t="str">
        <f t="shared" ca="1" si="1687"/>
        <v/>
      </c>
      <c r="L5187" s="108">
        <f t="shared" ca="1" si="1686"/>
        <v>0</v>
      </c>
      <c r="M5187" s="44" t="str">
        <f t="shared" si="1684"/>
        <v/>
      </c>
      <c r="N5187" s="45" t="str">
        <f t="shared" ca="1" si="1688"/>
        <v/>
      </c>
      <c r="O5187" s="108">
        <f t="shared" si="1682"/>
        <v>0</v>
      </c>
      <c r="P5187" s="21" t="e">
        <f t="shared" si="1690"/>
        <v>#N/A</v>
      </c>
      <c r="Q5187" s="21" t="e">
        <f t="shared" si="1691"/>
        <v>#N/A</v>
      </c>
      <c r="R5187" s="21" t="e">
        <f t="shared" si="1692"/>
        <v>#N/A</v>
      </c>
      <c r="S5187" s="21" t="e">
        <f t="shared" si="1693"/>
        <v>#N/A</v>
      </c>
      <c r="T5187" s="29" t="e">
        <f t="shared" si="1685"/>
        <v>#N/A</v>
      </c>
      <c r="U5187" s="34">
        <f t="shared" si="1694"/>
        <v>0</v>
      </c>
      <c r="V5187" s="16">
        <f t="shared" ca="1" si="1697"/>
        <v>44139</v>
      </c>
      <c r="W5187" s="56">
        <f t="shared" ca="1" si="1698"/>
        <v>10</v>
      </c>
      <c r="X5187" s="56">
        <f t="shared" ca="1" si="1699"/>
        <v>2020</v>
      </c>
      <c r="Y5187" s="55" t="str">
        <f t="shared" ca="1" si="1700"/>
        <v>10-2020</v>
      </c>
      <c r="Z5187" s="51">
        <f ca="1">IFERROR(VLOOKUP(Y5187,IPC!$E$2:$F$1745,2,0),IPC!$H$1)</f>
        <v>138.32155800000001</v>
      </c>
      <c r="AA5187" s="48">
        <f t="shared" si="1695"/>
        <v>1</v>
      </c>
      <c r="AB5187" s="48">
        <f t="shared" si="1696"/>
        <v>1900</v>
      </c>
      <c r="AC5187" s="32" t="str">
        <f t="shared" si="1689"/>
        <v>1-1900</v>
      </c>
      <c r="AD5187" s="50">
        <f>IFERROR(VLOOKUP(AC5187,IPC!$E$2:$F$1745,2,0),IPC!$H$1)</f>
        <v>138.32155800000001</v>
      </c>
    </row>
    <row r="5188" spans="10:30" x14ac:dyDescent="0.25">
      <c r="J5188" s="44" t="str">
        <f t="shared" si="1683"/>
        <v/>
      </c>
      <c r="K5188" s="33" t="str">
        <f t="shared" ca="1" si="1687"/>
        <v/>
      </c>
      <c r="L5188" s="108">
        <f t="shared" ca="1" si="1686"/>
        <v>0</v>
      </c>
      <c r="M5188" s="44" t="str">
        <f t="shared" si="1684"/>
        <v/>
      </c>
      <c r="N5188" s="45" t="str">
        <f t="shared" ca="1" si="1688"/>
        <v/>
      </c>
      <c r="O5188" s="108">
        <f t="shared" si="1682"/>
        <v>0</v>
      </c>
      <c r="P5188" s="21" t="e">
        <f t="shared" si="1690"/>
        <v>#N/A</v>
      </c>
      <c r="Q5188" s="21" t="e">
        <f t="shared" si="1691"/>
        <v>#N/A</v>
      </c>
      <c r="R5188" s="21" t="e">
        <f t="shared" si="1692"/>
        <v>#N/A</v>
      </c>
      <c r="S5188" s="21" t="e">
        <f t="shared" si="1693"/>
        <v>#N/A</v>
      </c>
      <c r="T5188" s="29" t="e">
        <f t="shared" si="1685"/>
        <v>#N/A</v>
      </c>
      <c r="U5188" s="34">
        <f t="shared" si="1694"/>
        <v>0</v>
      </c>
      <c r="V5188" s="16">
        <f t="shared" ca="1" si="1697"/>
        <v>44139</v>
      </c>
      <c r="W5188" s="56">
        <f t="shared" ca="1" si="1698"/>
        <v>10</v>
      </c>
      <c r="X5188" s="56">
        <f t="shared" ca="1" si="1699"/>
        <v>2020</v>
      </c>
      <c r="Y5188" s="55" t="str">
        <f t="shared" ca="1" si="1700"/>
        <v>10-2020</v>
      </c>
      <c r="Z5188" s="51">
        <f ca="1">IFERROR(VLOOKUP(Y5188,IPC!$E$2:$F$1745,2,0),IPC!$H$1)</f>
        <v>138.32155800000001</v>
      </c>
      <c r="AA5188" s="48">
        <f t="shared" si="1695"/>
        <v>1</v>
      </c>
      <c r="AB5188" s="48">
        <f t="shared" si="1696"/>
        <v>1900</v>
      </c>
      <c r="AC5188" s="32" t="str">
        <f t="shared" si="1689"/>
        <v>1-1900</v>
      </c>
      <c r="AD5188" s="50">
        <f>IFERROR(VLOOKUP(AC5188,IPC!$E$2:$F$1745,2,0),IPC!$H$1)</f>
        <v>138.32155800000001</v>
      </c>
    </row>
    <row r="5189" spans="10:30" x14ac:dyDescent="0.25">
      <c r="J5189" s="44" t="str">
        <f t="shared" si="1683"/>
        <v/>
      </c>
      <c r="K5189" s="33" t="str">
        <f t="shared" ca="1" si="1687"/>
        <v/>
      </c>
      <c r="L5189" s="108">
        <f t="shared" ca="1" si="1686"/>
        <v>0</v>
      </c>
      <c r="M5189" s="44" t="str">
        <f t="shared" si="1684"/>
        <v/>
      </c>
      <c r="N5189" s="45" t="str">
        <f t="shared" ca="1" si="1688"/>
        <v/>
      </c>
      <c r="O5189" s="108">
        <f t="shared" si="1682"/>
        <v>0</v>
      </c>
      <c r="P5189" s="21" t="e">
        <f t="shared" si="1690"/>
        <v>#N/A</v>
      </c>
      <c r="Q5189" s="21" t="e">
        <f t="shared" si="1691"/>
        <v>#N/A</v>
      </c>
      <c r="R5189" s="21" t="e">
        <f t="shared" si="1692"/>
        <v>#N/A</v>
      </c>
      <c r="S5189" s="21" t="e">
        <f t="shared" si="1693"/>
        <v>#N/A</v>
      </c>
      <c r="T5189" s="29" t="e">
        <f t="shared" si="1685"/>
        <v>#N/A</v>
      </c>
      <c r="U5189" s="34">
        <f t="shared" si="1694"/>
        <v>0</v>
      </c>
      <c r="V5189" s="16">
        <f t="shared" ca="1" si="1697"/>
        <v>44139</v>
      </c>
      <c r="W5189" s="56">
        <f t="shared" ca="1" si="1698"/>
        <v>10</v>
      </c>
      <c r="X5189" s="56">
        <f t="shared" ca="1" si="1699"/>
        <v>2020</v>
      </c>
      <c r="Y5189" s="55" t="str">
        <f t="shared" ca="1" si="1700"/>
        <v>10-2020</v>
      </c>
      <c r="Z5189" s="51">
        <f ca="1">IFERROR(VLOOKUP(Y5189,IPC!$E$2:$F$1745,2,0),IPC!$H$1)</f>
        <v>138.32155800000001</v>
      </c>
      <c r="AA5189" s="48">
        <f t="shared" si="1695"/>
        <v>1</v>
      </c>
      <c r="AB5189" s="48">
        <f t="shared" si="1696"/>
        <v>1900</v>
      </c>
      <c r="AC5189" s="32" t="str">
        <f t="shared" si="1689"/>
        <v>1-1900</v>
      </c>
      <c r="AD5189" s="50">
        <f>IFERROR(VLOOKUP(AC5189,IPC!$E$2:$F$1745,2,0),IPC!$H$1)</f>
        <v>138.32155800000001</v>
      </c>
    </row>
    <row r="5190" spans="10:30" x14ac:dyDescent="0.25">
      <c r="J5190" s="44" t="str">
        <f t="shared" si="1683"/>
        <v/>
      </c>
      <c r="K5190" s="33" t="str">
        <f t="shared" ca="1" si="1687"/>
        <v/>
      </c>
      <c r="L5190" s="108">
        <f t="shared" ca="1" si="1686"/>
        <v>0</v>
      </c>
      <c r="M5190" s="44" t="str">
        <f t="shared" si="1684"/>
        <v/>
      </c>
      <c r="N5190" s="45" t="str">
        <f t="shared" ca="1" si="1688"/>
        <v/>
      </c>
      <c r="O5190" s="108">
        <f t="shared" si="1682"/>
        <v>0</v>
      </c>
      <c r="P5190" s="21" t="e">
        <f t="shared" si="1690"/>
        <v>#N/A</v>
      </c>
      <c r="Q5190" s="21" t="e">
        <f t="shared" si="1691"/>
        <v>#N/A</v>
      </c>
      <c r="R5190" s="21" t="e">
        <f t="shared" si="1692"/>
        <v>#N/A</v>
      </c>
      <c r="S5190" s="21" t="e">
        <f t="shared" si="1693"/>
        <v>#N/A</v>
      </c>
      <c r="T5190" s="29" t="e">
        <f t="shared" si="1685"/>
        <v>#N/A</v>
      </c>
      <c r="U5190" s="34">
        <f t="shared" si="1694"/>
        <v>0</v>
      </c>
      <c r="V5190" s="16">
        <f t="shared" ca="1" si="1697"/>
        <v>44139</v>
      </c>
      <c r="W5190" s="56">
        <f t="shared" ca="1" si="1698"/>
        <v>10</v>
      </c>
      <c r="X5190" s="56">
        <f t="shared" ca="1" si="1699"/>
        <v>2020</v>
      </c>
      <c r="Y5190" s="55" t="str">
        <f t="shared" ca="1" si="1700"/>
        <v>10-2020</v>
      </c>
      <c r="Z5190" s="51">
        <f ca="1">IFERROR(VLOOKUP(Y5190,IPC!$E$2:$F$1745,2,0),IPC!$H$1)</f>
        <v>138.32155800000001</v>
      </c>
      <c r="AA5190" s="48">
        <f t="shared" si="1695"/>
        <v>1</v>
      </c>
      <c r="AB5190" s="48">
        <f t="shared" si="1696"/>
        <v>1900</v>
      </c>
      <c r="AC5190" s="32" t="str">
        <f t="shared" si="1689"/>
        <v>1-1900</v>
      </c>
      <c r="AD5190" s="50">
        <f>IFERROR(VLOOKUP(AC5190,IPC!$E$2:$F$1745,2,0),IPC!$H$1)</f>
        <v>138.32155800000001</v>
      </c>
    </row>
    <row r="5191" spans="10:30" x14ac:dyDescent="0.25">
      <c r="J5191" s="44" t="str">
        <f t="shared" si="1683"/>
        <v/>
      </c>
      <c r="K5191" s="33" t="str">
        <f t="shared" ca="1" si="1687"/>
        <v/>
      </c>
      <c r="L5191" s="108">
        <f t="shared" ca="1" si="1686"/>
        <v>0</v>
      </c>
      <c r="M5191" s="44" t="str">
        <f t="shared" si="1684"/>
        <v/>
      </c>
      <c r="N5191" s="45" t="str">
        <f t="shared" ca="1" si="1688"/>
        <v/>
      </c>
      <c r="O5191" s="108">
        <f t="shared" si="1682"/>
        <v>0</v>
      </c>
      <c r="P5191" s="21" t="e">
        <f t="shared" si="1690"/>
        <v>#N/A</v>
      </c>
      <c r="Q5191" s="21" t="e">
        <f t="shared" si="1691"/>
        <v>#N/A</v>
      </c>
      <c r="R5191" s="21" t="e">
        <f t="shared" si="1692"/>
        <v>#N/A</v>
      </c>
      <c r="S5191" s="21" t="e">
        <f t="shared" si="1693"/>
        <v>#N/A</v>
      </c>
      <c r="T5191" s="29" t="e">
        <f t="shared" si="1685"/>
        <v>#N/A</v>
      </c>
      <c r="U5191" s="34">
        <f t="shared" si="1694"/>
        <v>0</v>
      </c>
      <c r="V5191" s="16">
        <f t="shared" ca="1" si="1697"/>
        <v>44139</v>
      </c>
      <c r="W5191" s="56">
        <f t="shared" ca="1" si="1698"/>
        <v>10</v>
      </c>
      <c r="X5191" s="56">
        <f t="shared" ca="1" si="1699"/>
        <v>2020</v>
      </c>
      <c r="Y5191" s="55" t="str">
        <f t="shared" ca="1" si="1700"/>
        <v>10-2020</v>
      </c>
      <c r="Z5191" s="51">
        <f ca="1">IFERROR(VLOOKUP(Y5191,IPC!$E$2:$F$1745,2,0),IPC!$H$1)</f>
        <v>138.32155800000001</v>
      </c>
      <c r="AA5191" s="48">
        <f t="shared" si="1695"/>
        <v>1</v>
      </c>
      <c r="AB5191" s="48">
        <f t="shared" si="1696"/>
        <v>1900</v>
      </c>
      <c r="AC5191" s="32" t="str">
        <f t="shared" si="1689"/>
        <v>1-1900</v>
      </c>
      <c r="AD5191" s="50">
        <f>IFERROR(VLOOKUP(AC5191,IPC!$E$2:$F$1745,2,0),IPC!$H$1)</f>
        <v>138.32155800000001</v>
      </c>
    </row>
    <row r="5192" spans="10:30" x14ac:dyDescent="0.25">
      <c r="J5192" s="44" t="str">
        <f t="shared" si="1683"/>
        <v/>
      </c>
      <c r="K5192" s="33" t="str">
        <f t="shared" ca="1" si="1687"/>
        <v/>
      </c>
      <c r="L5192" s="108">
        <f t="shared" ca="1" si="1686"/>
        <v>0</v>
      </c>
      <c r="M5192" s="44" t="str">
        <f t="shared" si="1684"/>
        <v/>
      </c>
      <c r="N5192" s="45" t="str">
        <f t="shared" ca="1" si="1688"/>
        <v/>
      </c>
      <c r="O5192" s="108">
        <f t="shared" si="1682"/>
        <v>0</v>
      </c>
      <c r="P5192" s="21" t="e">
        <f t="shared" si="1690"/>
        <v>#N/A</v>
      </c>
      <c r="Q5192" s="21" t="e">
        <f t="shared" si="1691"/>
        <v>#N/A</v>
      </c>
      <c r="R5192" s="21" t="e">
        <f t="shared" si="1692"/>
        <v>#N/A</v>
      </c>
      <c r="S5192" s="21" t="e">
        <f t="shared" si="1693"/>
        <v>#N/A</v>
      </c>
      <c r="T5192" s="29" t="e">
        <f t="shared" si="1685"/>
        <v>#N/A</v>
      </c>
      <c r="U5192" s="34">
        <f t="shared" si="1694"/>
        <v>0</v>
      </c>
      <c r="V5192" s="16">
        <f t="shared" ca="1" si="1697"/>
        <v>44139</v>
      </c>
      <c r="W5192" s="56">
        <f t="shared" ca="1" si="1698"/>
        <v>10</v>
      </c>
      <c r="X5192" s="56">
        <f t="shared" ca="1" si="1699"/>
        <v>2020</v>
      </c>
      <c r="Y5192" s="55" t="str">
        <f t="shared" ca="1" si="1700"/>
        <v>10-2020</v>
      </c>
      <c r="Z5192" s="51">
        <f ca="1">IFERROR(VLOOKUP(Y5192,IPC!$E$2:$F$1745,2,0),IPC!$H$1)</f>
        <v>138.32155800000001</v>
      </c>
      <c r="AA5192" s="48">
        <f t="shared" si="1695"/>
        <v>1</v>
      </c>
      <c r="AB5192" s="48">
        <f t="shared" si="1696"/>
        <v>1900</v>
      </c>
      <c r="AC5192" s="32" t="str">
        <f t="shared" si="1689"/>
        <v>1-1900</v>
      </c>
      <c r="AD5192" s="50">
        <f>IFERROR(VLOOKUP(AC5192,IPC!$E$2:$F$1745,2,0),IPC!$H$1)</f>
        <v>138.32155800000001</v>
      </c>
    </row>
    <row r="5193" spans="10:30" x14ac:dyDescent="0.25">
      <c r="J5193" s="44" t="str">
        <f t="shared" si="1683"/>
        <v/>
      </c>
      <c r="K5193" s="33" t="str">
        <f t="shared" ca="1" si="1687"/>
        <v/>
      </c>
      <c r="L5193" s="108">
        <f t="shared" ca="1" si="1686"/>
        <v>0</v>
      </c>
      <c r="M5193" s="44" t="str">
        <f t="shared" si="1684"/>
        <v/>
      </c>
      <c r="N5193" s="45" t="str">
        <f t="shared" ca="1" si="1688"/>
        <v/>
      </c>
      <c r="O5193" s="108">
        <f t="shared" si="1682"/>
        <v>0</v>
      </c>
      <c r="P5193" s="21" t="e">
        <f t="shared" si="1690"/>
        <v>#N/A</v>
      </c>
      <c r="Q5193" s="21" t="e">
        <f t="shared" si="1691"/>
        <v>#N/A</v>
      </c>
      <c r="R5193" s="21" t="e">
        <f t="shared" si="1692"/>
        <v>#N/A</v>
      </c>
      <c r="S5193" s="21" t="e">
        <f t="shared" si="1693"/>
        <v>#N/A</v>
      </c>
      <c r="T5193" s="29" t="e">
        <f t="shared" si="1685"/>
        <v>#N/A</v>
      </c>
      <c r="U5193" s="34">
        <f t="shared" si="1694"/>
        <v>0</v>
      </c>
      <c r="V5193" s="16">
        <f t="shared" ca="1" si="1697"/>
        <v>44139</v>
      </c>
      <c r="W5193" s="56">
        <f t="shared" ca="1" si="1698"/>
        <v>10</v>
      </c>
      <c r="X5193" s="56">
        <f t="shared" ca="1" si="1699"/>
        <v>2020</v>
      </c>
      <c r="Y5193" s="55" t="str">
        <f t="shared" ca="1" si="1700"/>
        <v>10-2020</v>
      </c>
      <c r="Z5193" s="51">
        <f ca="1">IFERROR(VLOOKUP(Y5193,IPC!$E$2:$F$1745,2,0),IPC!$H$1)</f>
        <v>138.32155800000001</v>
      </c>
      <c r="AA5193" s="48">
        <f t="shared" si="1695"/>
        <v>1</v>
      </c>
      <c r="AB5193" s="48">
        <f t="shared" si="1696"/>
        <v>1900</v>
      </c>
      <c r="AC5193" s="32" t="str">
        <f t="shared" si="1689"/>
        <v>1-1900</v>
      </c>
      <c r="AD5193" s="50">
        <f>IFERROR(VLOOKUP(AC5193,IPC!$E$2:$F$1745,2,0),IPC!$H$1)</f>
        <v>138.32155800000001</v>
      </c>
    </row>
    <row r="5194" spans="10:30" x14ac:dyDescent="0.25">
      <c r="J5194" s="44" t="str">
        <f t="shared" si="1683"/>
        <v/>
      </c>
      <c r="K5194" s="33" t="str">
        <f t="shared" ca="1" si="1687"/>
        <v/>
      </c>
      <c r="L5194" s="108">
        <f t="shared" ca="1" si="1686"/>
        <v>0</v>
      </c>
      <c r="M5194" s="44" t="str">
        <f t="shared" si="1684"/>
        <v/>
      </c>
      <c r="N5194" s="45" t="str">
        <f t="shared" ca="1" si="1688"/>
        <v/>
      </c>
      <c r="O5194" s="108">
        <f t="shared" si="1682"/>
        <v>0</v>
      </c>
      <c r="P5194" s="21" t="e">
        <f t="shared" si="1690"/>
        <v>#N/A</v>
      </c>
      <c r="Q5194" s="21" t="e">
        <f t="shared" si="1691"/>
        <v>#N/A</v>
      </c>
      <c r="R5194" s="21" t="e">
        <f t="shared" si="1692"/>
        <v>#N/A</v>
      </c>
      <c r="S5194" s="21" t="e">
        <f t="shared" si="1693"/>
        <v>#N/A</v>
      </c>
      <c r="T5194" s="29" t="e">
        <f t="shared" si="1685"/>
        <v>#N/A</v>
      </c>
      <c r="U5194" s="34">
        <f t="shared" si="1694"/>
        <v>0</v>
      </c>
      <c r="V5194" s="16">
        <f t="shared" ca="1" si="1697"/>
        <v>44139</v>
      </c>
      <c r="W5194" s="56">
        <f t="shared" ca="1" si="1698"/>
        <v>10</v>
      </c>
      <c r="X5194" s="56">
        <f t="shared" ca="1" si="1699"/>
        <v>2020</v>
      </c>
      <c r="Y5194" s="55" t="str">
        <f t="shared" ca="1" si="1700"/>
        <v>10-2020</v>
      </c>
      <c r="Z5194" s="51">
        <f ca="1">IFERROR(VLOOKUP(Y5194,IPC!$E$2:$F$1745,2,0),IPC!$H$1)</f>
        <v>138.32155800000001</v>
      </c>
      <c r="AA5194" s="48">
        <f t="shared" si="1695"/>
        <v>1</v>
      </c>
      <c r="AB5194" s="48">
        <f t="shared" si="1696"/>
        <v>1900</v>
      </c>
      <c r="AC5194" s="32" t="str">
        <f t="shared" si="1689"/>
        <v>1-1900</v>
      </c>
      <c r="AD5194" s="50">
        <f>IFERROR(VLOOKUP(AC5194,IPC!$E$2:$F$1745,2,0),IPC!$H$1)</f>
        <v>138.32155800000001</v>
      </c>
    </row>
    <row r="5195" spans="10:30" x14ac:dyDescent="0.25">
      <c r="J5195" s="44" t="str">
        <f t="shared" si="1683"/>
        <v/>
      </c>
      <c r="K5195" s="33" t="str">
        <f t="shared" ca="1" si="1687"/>
        <v/>
      </c>
      <c r="L5195" s="108">
        <f t="shared" ca="1" si="1686"/>
        <v>0</v>
      </c>
      <c r="M5195" s="44" t="str">
        <f t="shared" si="1684"/>
        <v/>
      </c>
      <c r="N5195" s="45" t="str">
        <f t="shared" ca="1" si="1688"/>
        <v/>
      </c>
      <c r="O5195" s="108">
        <f t="shared" si="1682"/>
        <v>0</v>
      </c>
      <c r="P5195" s="21" t="e">
        <f t="shared" si="1690"/>
        <v>#N/A</v>
      </c>
      <c r="Q5195" s="21" t="e">
        <f t="shared" si="1691"/>
        <v>#N/A</v>
      </c>
      <c r="R5195" s="21" t="e">
        <f t="shared" si="1692"/>
        <v>#N/A</v>
      </c>
      <c r="S5195" s="21" t="e">
        <f t="shared" si="1693"/>
        <v>#N/A</v>
      </c>
      <c r="T5195" s="29" t="e">
        <f t="shared" si="1685"/>
        <v>#N/A</v>
      </c>
      <c r="U5195" s="34">
        <f t="shared" si="1694"/>
        <v>0</v>
      </c>
      <c r="V5195" s="16">
        <f t="shared" ca="1" si="1697"/>
        <v>44139</v>
      </c>
      <c r="W5195" s="56">
        <f t="shared" ca="1" si="1698"/>
        <v>10</v>
      </c>
      <c r="X5195" s="56">
        <f t="shared" ca="1" si="1699"/>
        <v>2020</v>
      </c>
      <c r="Y5195" s="55" t="str">
        <f t="shared" ca="1" si="1700"/>
        <v>10-2020</v>
      </c>
      <c r="Z5195" s="51">
        <f ca="1">IFERROR(VLOOKUP(Y5195,IPC!$E$2:$F$1745,2,0),IPC!$H$1)</f>
        <v>138.32155800000001</v>
      </c>
      <c r="AA5195" s="48">
        <f t="shared" si="1695"/>
        <v>1</v>
      </c>
      <c r="AB5195" s="48">
        <f t="shared" si="1696"/>
        <v>1900</v>
      </c>
      <c r="AC5195" s="32" t="str">
        <f t="shared" si="1689"/>
        <v>1-1900</v>
      </c>
      <c r="AD5195" s="50">
        <f>IFERROR(VLOOKUP(AC5195,IPC!$E$2:$F$1745,2,0),IPC!$H$1)</f>
        <v>138.32155800000001</v>
      </c>
    </row>
    <row r="5196" spans="10:30" x14ac:dyDescent="0.25">
      <c r="J5196" s="44" t="str">
        <f t="shared" si="1683"/>
        <v/>
      </c>
      <c r="K5196" s="33" t="str">
        <f t="shared" ca="1" si="1687"/>
        <v/>
      </c>
      <c r="L5196" s="108">
        <f t="shared" ca="1" si="1686"/>
        <v>0</v>
      </c>
      <c r="M5196" s="44" t="str">
        <f t="shared" si="1684"/>
        <v/>
      </c>
      <c r="N5196" s="45" t="str">
        <f t="shared" ca="1" si="1688"/>
        <v/>
      </c>
      <c r="O5196" s="108">
        <f t="shared" si="1682"/>
        <v>0</v>
      </c>
      <c r="P5196" s="21" t="e">
        <f t="shared" si="1690"/>
        <v>#N/A</v>
      </c>
      <c r="Q5196" s="21" t="e">
        <f t="shared" si="1691"/>
        <v>#N/A</v>
      </c>
      <c r="R5196" s="21" t="e">
        <f t="shared" si="1692"/>
        <v>#N/A</v>
      </c>
      <c r="S5196" s="21" t="e">
        <f t="shared" si="1693"/>
        <v>#N/A</v>
      </c>
      <c r="T5196" s="29" t="e">
        <f t="shared" si="1685"/>
        <v>#N/A</v>
      </c>
      <c r="U5196" s="34">
        <f t="shared" si="1694"/>
        <v>0</v>
      </c>
      <c r="V5196" s="16">
        <f t="shared" ca="1" si="1697"/>
        <v>44139</v>
      </c>
      <c r="W5196" s="56">
        <f t="shared" ca="1" si="1698"/>
        <v>10</v>
      </c>
      <c r="X5196" s="56">
        <f t="shared" ca="1" si="1699"/>
        <v>2020</v>
      </c>
      <c r="Y5196" s="55" t="str">
        <f t="shared" ca="1" si="1700"/>
        <v>10-2020</v>
      </c>
      <c r="Z5196" s="51">
        <f ca="1">IFERROR(VLOOKUP(Y5196,IPC!$E$2:$F$1745,2,0),IPC!$H$1)</f>
        <v>138.32155800000001</v>
      </c>
      <c r="AA5196" s="48">
        <f t="shared" si="1695"/>
        <v>1</v>
      </c>
      <c r="AB5196" s="48">
        <f t="shared" si="1696"/>
        <v>1900</v>
      </c>
      <c r="AC5196" s="32" t="str">
        <f t="shared" si="1689"/>
        <v>1-1900</v>
      </c>
      <c r="AD5196" s="50">
        <f>IFERROR(VLOOKUP(AC5196,IPC!$E$2:$F$1745,2,0),IPC!$H$1)</f>
        <v>138.32155800000001</v>
      </c>
    </row>
    <row r="5197" spans="10:30" x14ac:dyDescent="0.25">
      <c r="J5197" s="44" t="str">
        <f t="shared" si="1683"/>
        <v/>
      </c>
      <c r="K5197" s="33" t="str">
        <f t="shared" ca="1" si="1687"/>
        <v/>
      </c>
      <c r="L5197" s="108">
        <f t="shared" ca="1" si="1686"/>
        <v>0</v>
      </c>
      <c r="M5197" s="44" t="str">
        <f t="shared" si="1684"/>
        <v/>
      </c>
      <c r="N5197" s="45" t="str">
        <f t="shared" ca="1" si="1688"/>
        <v/>
      </c>
      <c r="O5197" s="108">
        <f t="shared" si="1682"/>
        <v>0</v>
      </c>
      <c r="P5197" s="21" t="e">
        <f t="shared" si="1690"/>
        <v>#N/A</v>
      </c>
      <c r="Q5197" s="21" t="e">
        <f t="shared" si="1691"/>
        <v>#N/A</v>
      </c>
      <c r="R5197" s="21" t="e">
        <f t="shared" si="1692"/>
        <v>#N/A</v>
      </c>
      <c r="S5197" s="21" t="e">
        <f t="shared" si="1693"/>
        <v>#N/A</v>
      </c>
      <c r="T5197" s="29" t="e">
        <f t="shared" si="1685"/>
        <v>#N/A</v>
      </c>
      <c r="U5197" s="34">
        <f t="shared" si="1694"/>
        <v>0</v>
      </c>
      <c r="V5197" s="16">
        <f t="shared" ca="1" si="1697"/>
        <v>44139</v>
      </c>
      <c r="W5197" s="56">
        <f t="shared" ca="1" si="1698"/>
        <v>10</v>
      </c>
      <c r="X5197" s="56">
        <f t="shared" ca="1" si="1699"/>
        <v>2020</v>
      </c>
      <c r="Y5197" s="55" t="str">
        <f t="shared" ca="1" si="1700"/>
        <v>10-2020</v>
      </c>
      <c r="Z5197" s="51">
        <f ca="1">IFERROR(VLOOKUP(Y5197,IPC!$E$2:$F$1745,2,0),IPC!$H$1)</f>
        <v>138.32155800000001</v>
      </c>
      <c r="AA5197" s="48">
        <f t="shared" si="1695"/>
        <v>1</v>
      </c>
      <c r="AB5197" s="48">
        <f t="shared" si="1696"/>
        <v>1900</v>
      </c>
      <c r="AC5197" s="32" t="str">
        <f t="shared" si="1689"/>
        <v>1-1900</v>
      </c>
      <c r="AD5197" s="50">
        <f>IFERROR(VLOOKUP(AC5197,IPC!$E$2:$F$1745,2,0),IPC!$H$1)</f>
        <v>138.32155800000001</v>
      </c>
    </row>
    <row r="5198" spans="10:30" x14ac:dyDescent="0.25">
      <c r="J5198" s="44" t="str">
        <f t="shared" si="1683"/>
        <v/>
      </c>
      <c r="K5198" s="33" t="str">
        <f t="shared" ca="1" si="1687"/>
        <v/>
      </c>
      <c r="L5198" s="108">
        <f t="shared" ca="1" si="1686"/>
        <v>0</v>
      </c>
      <c r="M5198" s="44" t="str">
        <f t="shared" si="1684"/>
        <v/>
      </c>
      <c r="N5198" s="45" t="str">
        <f t="shared" ca="1" si="1688"/>
        <v/>
      </c>
      <c r="O5198" s="108">
        <f t="shared" si="1682"/>
        <v>0</v>
      </c>
      <c r="P5198" s="21" t="e">
        <f t="shared" si="1690"/>
        <v>#N/A</v>
      </c>
      <c r="Q5198" s="21" t="e">
        <f t="shared" si="1691"/>
        <v>#N/A</v>
      </c>
      <c r="R5198" s="21" t="e">
        <f t="shared" si="1692"/>
        <v>#N/A</v>
      </c>
      <c r="S5198" s="21" t="e">
        <f t="shared" si="1693"/>
        <v>#N/A</v>
      </c>
      <c r="T5198" s="29" t="e">
        <f t="shared" si="1685"/>
        <v>#N/A</v>
      </c>
      <c r="U5198" s="34">
        <f t="shared" si="1694"/>
        <v>0</v>
      </c>
      <c r="V5198" s="16">
        <f t="shared" ca="1" si="1697"/>
        <v>44139</v>
      </c>
      <c r="W5198" s="56">
        <f t="shared" ca="1" si="1698"/>
        <v>10</v>
      </c>
      <c r="X5198" s="56">
        <f t="shared" ca="1" si="1699"/>
        <v>2020</v>
      </c>
      <c r="Y5198" s="55" t="str">
        <f t="shared" ca="1" si="1700"/>
        <v>10-2020</v>
      </c>
      <c r="Z5198" s="51">
        <f ca="1">IFERROR(VLOOKUP(Y5198,IPC!$E$2:$F$1745,2,0),IPC!$H$1)</f>
        <v>138.32155800000001</v>
      </c>
      <c r="AA5198" s="48">
        <f t="shared" si="1695"/>
        <v>1</v>
      </c>
      <c r="AB5198" s="48">
        <f t="shared" si="1696"/>
        <v>1900</v>
      </c>
      <c r="AC5198" s="32" t="str">
        <f t="shared" si="1689"/>
        <v>1-1900</v>
      </c>
      <c r="AD5198" s="50">
        <f>IFERROR(VLOOKUP(AC5198,IPC!$E$2:$F$1745,2,0),IPC!$H$1)</f>
        <v>138.32155800000001</v>
      </c>
    </row>
    <row r="5199" spans="10:30" x14ac:dyDescent="0.25">
      <c r="J5199" s="44" t="str">
        <f t="shared" si="1683"/>
        <v/>
      </c>
      <c r="K5199" s="33" t="str">
        <f t="shared" ca="1" si="1687"/>
        <v/>
      </c>
      <c r="L5199" s="108">
        <f t="shared" ca="1" si="1686"/>
        <v>0</v>
      </c>
      <c r="M5199" s="44" t="str">
        <f t="shared" si="1684"/>
        <v/>
      </c>
      <c r="N5199" s="45" t="str">
        <f t="shared" ca="1" si="1688"/>
        <v/>
      </c>
      <c r="O5199" s="108">
        <f t="shared" si="1682"/>
        <v>0</v>
      </c>
      <c r="P5199" s="21" t="e">
        <f t="shared" si="1690"/>
        <v>#N/A</v>
      </c>
      <c r="Q5199" s="21" t="e">
        <f t="shared" si="1691"/>
        <v>#N/A</v>
      </c>
      <c r="R5199" s="21" t="e">
        <f t="shared" si="1692"/>
        <v>#N/A</v>
      </c>
      <c r="S5199" s="21" t="e">
        <f t="shared" si="1693"/>
        <v>#N/A</v>
      </c>
      <c r="T5199" s="29" t="e">
        <f t="shared" si="1685"/>
        <v>#N/A</v>
      </c>
      <c r="U5199" s="34">
        <f t="shared" si="1694"/>
        <v>0</v>
      </c>
      <c r="V5199" s="16">
        <f t="shared" ca="1" si="1697"/>
        <v>44139</v>
      </c>
      <c r="W5199" s="56">
        <f t="shared" ca="1" si="1698"/>
        <v>10</v>
      </c>
      <c r="X5199" s="56">
        <f t="shared" ca="1" si="1699"/>
        <v>2020</v>
      </c>
      <c r="Y5199" s="55" t="str">
        <f t="shared" ca="1" si="1700"/>
        <v>10-2020</v>
      </c>
      <c r="Z5199" s="51">
        <f ca="1">IFERROR(VLOOKUP(Y5199,IPC!$E$2:$F$1745,2,0),IPC!$H$1)</f>
        <v>138.32155800000001</v>
      </c>
      <c r="AA5199" s="48">
        <f t="shared" si="1695"/>
        <v>1</v>
      </c>
      <c r="AB5199" s="48">
        <f t="shared" si="1696"/>
        <v>1900</v>
      </c>
      <c r="AC5199" s="32" t="str">
        <f t="shared" si="1689"/>
        <v>1-1900</v>
      </c>
      <c r="AD5199" s="50">
        <f>IFERROR(VLOOKUP(AC5199,IPC!$E$2:$F$1745,2,0),IPC!$H$1)</f>
        <v>138.32155800000001</v>
      </c>
    </row>
    <row r="5200" spans="10:30" x14ac:dyDescent="0.25">
      <c r="J5200" s="44" t="str">
        <f t="shared" si="1683"/>
        <v/>
      </c>
      <c r="K5200" s="33" t="str">
        <f t="shared" ca="1" si="1687"/>
        <v/>
      </c>
      <c r="L5200" s="108">
        <f t="shared" ca="1" si="1686"/>
        <v>0</v>
      </c>
      <c r="M5200" s="44" t="str">
        <f t="shared" si="1684"/>
        <v/>
      </c>
      <c r="N5200" s="45" t="str">
        <f t="shared" ca="1" si="1688"/>
        <v/>
      </c>
      <c r="O5200" s="108">
        <f t="shared" si="1682"/>
        <v>0</v>
      </c>
      <c r="P5200" s="21" t="e">
        <f t="shared" si="1690"/>
        <v>#N/A</v>
      </c>
      <c r="Q5200" s="21" t="e">
        <f t="shared" si="1691"/>
        <v>#N/A</v>
      </c>
      <c r="R5200" s="21" t="e">
        <f t="shared" si="1692"/>
        <v>#N/A</v>
      </c>
      <c r="S5200" s="21" t="e">
        <f t="shared" si="1693"/>
        <v>#N/A</v>
      </c>
      <c r="T5200" s="29" t="e">
        <f t="shared" si="1685"/>
        <v>#N/A</v>
      </c>
      <c r="U5200" s="34">
        <f t="shared" si="1694"/>
        <v>0</v>
      </c>
      <c r="V5200" s="16">
        <f t="shared" ca="1" si="1697"/>
        <v>44139</v>
      </c>
      <c r="W5200" s="56">
        <f t="shared" ca="1" si="1698"/>
        <v>10</v>
      </c>
      <c r="X5200" s="56">
        <f t="shared" ca="1" si="1699"/>
        <v>2020</v>
      </c>
      <c r="Y5200" s="55" t="str">
        <f t="shared" ca="1" si="1700"/>
        <v>10-2020</v>
      </c>
      <c r="Z5200" s="51">
        <f ca="1">IFERROR(VLOOKUP(Y5200,IPC!$E$2:$F$1745,2,0),IPC!$H$1)</f>
        <v>138.32155800000001</v>
      </c>
      <c r="AA5200" s="48">
        <f t="shared" si="1695"/>
        <v>1</v>
      </c>
      <c r="AB5200" s="48">
        <f t="shared" si="1696"/>
        <v>1900</v>
      </c>
      <c r="AC5200" s="32" t="str">
        <f t="shared" si="1689"/>
        <v>1-1900</v>
      </c>
      <c r="AD5200" s="50">
        <f>IFERROR(VLOOKUP(AC5200,IPC!$E$2:$F$1745,2,0),IPC!$H$1)</f>
        <v>138.32155800000001</v>
      </c>
    </row>
    <row r="5201" spans="10:30" x14ac:dyDescent="0.25">
      <c r="J5201" s="44" t="str">
        <f t="shared" si="1683"/>
        <v/>
      </c>
      <c r="K5201" s="33" t="str">
        <f t="shared" ca="1" si="1687"/>
        <v/>
      </c>
      <c r="L5201" s="108">
        <f t="shared" ca="1" si="1686"/>
        <v>0</v>
      </c>
      <c r="M5201" s="44" t="str">
        <f t="shared" si="1684"/>
        <v/>
      </c>
      <c r="N5201" s="45" t="str">
        <f t="shared" ca="1" si="1688"/>
        <v/>
      </c>
      <c r="O5201" s="108">
        <f t="shared" si="1682"/>
        <v>0</v>
      </c>
      <c r="P5201" s="21" t="e">
        <f t="shared" si="1690"/>
        <v>#N/A</v>
      </c>
      <c r="Q5201" s="21" t="e">
        <f t="shared" si="1691"/>
        <v>#N/A</v>
      </c>
      <c r="R5201" s="21" t="e">
        <f t="shared" si="1692"/>
        <v>#N/A</v>
      </c>
      <c r="S5201" s="21" t="e">
        <f t="shared" si="1693"/>
        <v>#N/A</v>
      </c>
      <c r="T5201" s="29" t="e">
        <f t="shared" si="1685"/>
        <v>#N/A</v>
      </c>
      <c r="U5201" s="34">
        <f t="shared" si="1694"/>
        <v>0</v>
      </c>
      <c r="V5201" s="16">
        <f t="shared" ca="1" si="1697"/>
        <v>44139</v>
      </c>
      <c r="W5201" s="56">
        <f t="shared" ca="1" si="1698"/>
        <v>10</v>
      </c>
      <c r="X5201" s="56">
        <f t="shared" ca="1" si="1699"/>
        <v>2020</v>
      </c>
      <c r="Y5201" s="55" t="str">
        <f t="shared" ca="1" si="1700"/>
        <v>10-2020</v>
      </c>
      <c r="Z5201" s="51">
        <f ca="1">IFERROR(VLOOKUP(Y5201,IPC!$E$2:$F$1745,2,0),IPC!$H$1)</f>
        <v>138.32155800000001</v>
      </c>
      <c r="AA5201" s="48">
        <f t="shared" si="1695"/>
        <v>1</v>
      </c>
      <c r="AB5201" s="48">
        <f t="shared" si="1696"/>
        <v>1900</v>
      </c>
      <c r="AC5201" s="32" t="str">
        <f t="shared" si="1689"/>
        <v>1-1900</v>
      </c>
      <c r="AD5201" s="50">
        <f>IFERROR(VLOOKUP(AC5201,IPC!$E$2:$F$1745,2,0),IPC!$H$1)</f>
        <v>138.32155800000001</v>
      </c>
    </row>
    <row r="5202" spans="10:30" x14ac:dyDescent="0.25">
      <c r="J5202" s="44" t="str">
        <f t="shared" si="1683"/>
        <v/>
      </c>
      <c r="K5202" s="33" t="str">
        <f t="shared" ca="1" si="1687"/>
        <v/>
      </c>
      <c r="L5202" s="108">
        <f t="shared" ca="1" si="1686"/>
        <v>0</v>
      </c>
      <c r="M5202" s="44" t="str">
        <f t="shared" si="1684"/>
        <v/>
      </c>
      <c r="N5202" s="45" t="str">
        <f t="shared" ca="1" si="1688"/>
        <v/>
      </c>
      <c r="O5202" s="108">
        <f t="shared" si="1682"/>
        <v>0</v>
      </c>
      <c r="P5202" s="21" t="e">
        <f t="shared" si="1690"/>
        <v>#N/A</v>
      </c>
      <c r="Q5202" s="21" t="e">
        <f t="shared" si="1691"/>
        <v>#N/A</v>
      </c>
      <c r="R5202" s="21" t="e">
        <f t="shared" si="1692"/>
        <v>#N/A</v>
      </c>
      <c r="S5202" s="21" t="e">
        <f t="shared" si="1693"/>
        <v>#N/A</v>
      </c>
      <c r="T5202" s="29" t="e">
        <f t="shared" si="1685"/>
        <v>#N/A</v>
      </c>
      <c r="U5202" s="34">
        <f t="shared" si="1694"/>
        <v>0</v>
      </c>
      <c r="V5202" s="16">
        <f t="shared" ca="1" si="1697"/>
        <v>44139</v>
      </c>
      <c r="W5202" s="56">
        <f t="shared" ca="1" si="1698"/>
        <v>10</v>
      </c>
      <c r="X5202" s="56">
        <f t="shared" ca="1" si="1699"/>
        <v>2020</v>
      </c>
      <c r="Y5202" s="55" t="str">
        <f t="shared" ca="1" si="1700"/>
        <v>10-2020</v>
      </c>
      <c r="Z5202" s="51">
        <f ca="1">IFERROR(VLOOKUP(Y5202,IPC!$E$2:$F$1745,2,0),IPC!$H$1)</f>
        <v>138.32155800000001</v>
      </c>
      <c r="AA5202" s="48">
        <f t="shared" si="1695"/>
        <v>1</v>
      </c>
      <c r="AB5202" s="48">
        <f t="shared" si="1696"/>
        <v>1900</v>
      </c>
      <c r="AC5202" s="32" t="str">
        <f t="shared" si="1689"/>
        <v>1-1900</v>
      </c>
      <c r="AD5202" s="50">
        <f>IFERROR(VLOOKUP(AC5202,IPC!$E$2:$F$1745,2,0),IPC!$H$1)</f>
        <v>138.32155800000001</v>
      </c>
    </row>
    <row r="5203" spans="10:30" x14ac:dyDescent="0.25">
      <c r="J5203" s="44" t="str">
        <f t="shared" si="1683"/>
        <v/>
      </c>
      <c r="K5203" s="33" t="str">
        <f t="shared" ca="1" si="1687"/>
        <v/>
      </c>
      <c r="L5203" s="108">
        <f t="shared" ca="1" si="1686"/>
        <v>0</v>
      </c>
      <c r="M5203" s="44" t="str">
        <f t="shared" si="1684"/>
        <v/>
      </c>
      <c r="N5203" s="45" t="str">
        <f t="shared" ca="1" si="1688"/>
        <v/>
      </c>
      <c r="O5203" s="108">
        <f t="shared" si="1682"/>
        <v>0</v>
      </c>
      <c r="P5203" s="21" t="e">
        <f t="shared" si="1690"/>
        <v>#N/A</v>
      </c>
      <c r="Q5203" s="21" t="e">
        <f t="shared" si="1691"/>
        <v>#N/A</v>
      </c>
      <c r="R5203" s="21" t="e">
        <f t="shared" si="1692"/>
        <v>#N/A</v>
      </c>
      <c r="S5203" s="21" t="e">
        <f t="shared" si="1693"/>
        <v>#N/A</v>
      </c>
      <c r="T5203" s="29" t="e">
        <f t="shared" si="1685"/>
        <v>#N/A</v>
      </c>
      <c r="U5203" s="34">
        <f t="shared" si="1694"/>
        <v>0</v>
      </c>
      <c r="V5203" s="16">
        <f t="shared" ca="1" si="1697"/>
        <v>44139</v>
      </c>
      <c r="W5203" s="56">
        <f t="shared" ca="1" si="1698"/>
        <v>10</v>
      </c>
      <c r="X5203" s="56">
        <f t="shared" ca="1" si="1699"/>
        <v>2020</v>
      </c>
      <c r="Y5203" s="55" t="str">
        <f t="shared" ca="1" si="1700"/>
        <v>10-2020</v>
      </c>
      <c r="Z5203" s="51">
        <f ca="1">IFERROR(VLOOKUP(Y5203,IPC!$E$2:$F$1745,2,0),IPC!$H$1)</f>
        <v>138.32155800000001</v>
      </c>
      <c r="AA5203" s="48">
        <f t="shared" si="1695"/>
        <v>1</v>
      </c>
      <c r="AB5203" s="48">
        <f t="shared" si="1696"/>
        <v>1900</v>
      </c>
      <c r="AC5203" s="32" t="str">
        <f t="shared" si="1689"/>
        <v>1-1900</v>
      </c>
      <c r="AD5203" s="50">
        <f>IFERROR(VLOOKUP(AC5203,IPC!$E$2:$F$1745,2,0),IPC!$H$1)</f>
        <v>138.32155800000001</v>
      </c>
    </row>
    <row r="5204" spans="10:30" x14ac:dyDescent="0.25">
      <c r="J5204" s="44" t="str">
        <f t="shared" si="1683"/>
        <v/>
      </c>
      <c r="K5204" s="33" t="str">
        <f t="shared" ca="1" si="1687"/>
        <v/>
      </c>
      <c r="L5204" s="108">
        <f t="shared" ca="1" si="1686"/>
        <v>0</v>
      </c>
      <c r="M5204" s="44" t="str">
        <f t="shared" si="1684"/>
        <v/>
      </c>
      <c r="N5204" s="45" t="str">
        <f t="shared" ca="1" si="1688"/>
        <v/>
      </c>
      <c r="O5204" s="108">
        <f t="shared" ref="O5204:O5267" si="1701">+IF(M5204="Provisión contable",N5204,0)</f>
        <v>0</v>
      </c>
      <c r="P5204" s="21" t="e">
        <f t="shared" si="1690"/>
        <v>#N/A</v>
      </c>
      <c r="Q5204" s="21" t="e">
        <f t="shared" si="1691"/>
        <v>#N/A</v>
      </c>
      <c r="R5204" s="21" t="e">
        <f t="shared" si="1692"/>
        <v>#N/A</v>
      </c>
      <c r="S5204" s="21" t="e">
        <f t="shared" si="1693"/>
        <v>#N/A</v>
      </c>
      <c r="T5204" s="29" t="e">
        <f t="shared" si="1685"/>
        <v>#N/A</v>
      </c>
      <c r="U5204" s="34">
        <f t="shared" si="1694"/>
        <v>0</v>
      </c>
      <c r="V5204" s="16">
        <f t="shared" ca="1" si="1697"/>
        <v>44139</v>
      </c>
      <c r="W5204" s="56">
        <f t="shared" ca="1" si="1698"/>
        <v>10</v>
      </c>
      <c r="X5204" s="56">
        <f t="shared" ca="1" si="1699"/>
        <v>2020</v>
      </c>
      <c r="Y5204" s="55" t="str">
        <f t="shared" ca="1" si="1700"/>
        <v>10-2020</v>
      </c>
      <c r="Z5204" s="51">
        <f ca="1">IFERROR(VLOOKUP(Y5204,IPC!$E$2:$F$1745,2,0),IPC!$H$1)</f>
        <v>138.32155800000001</v>
      </c>
      <c r="AA5204" s="48">
        <f t="shared" si="1695"/>
        <v>1</v>
      </c>
      <c r="AB5204" s="48">
        <f t="shared" si="1696"/>
        <v>1900</v>
      </c>
      <c r="AC5204" s="32" t="str">
        <f t="shared" si="1689"/>
        <v>1-1900</v>
      </c>
      <c r="AD5204" s="50">
        <f>IFERROR(VLOOKUP(AC5204,IPC!$E$2:$F$1745,2,0),IPC!$H$1)</f>
        <v>138.32155800000001</v>
      </c>
    </row>
    <row r="5205" spans="10:30" x14ac:dyDescent="0.25">
      <c r="J5205" s="44" t="str">
        <f t="shared" si="1683"/>
        <v/>
      </c>
      <c r="K5205" s="33" t="str">
        <f t="shared" ca="1" si="1687"/>
        <v/>
      </c>
      <c r="L5205" s="108">
        <f t="shared" ca="1" si="1686"/>
        <v>0</v>
      </c>
      <c r="M5205" s="44" t="str">
        <f t="shared" si="1684"/>
        <v/>
      </c>
      <c r="N5205" s="45" t="str">
        <f t="shared" ca="1" si="1688"/>
        <v/>
      </c>
      <c r="O5205" s="108">
        <f t="shared" si="1701"/>
        <v>0</v>
      </c>
      <c r="P5205" s="21" t="e">
        <f t="shared" si="1690"/>
        <v>#N/A</v>
      </c>
      <c r="Q5205" s="21" t="e">
        <f t="shared" si="1691"/>
        <v>#N/A</v>
      </c>
      <c r="R5205" s="21" t="e">
        <f t="shared" si="1692"/>
        <v>#N/A</v>
      </c>
      <c r="S5205" s="21" t="e">
        <f t="shared" si="1693"/>
        <v>#N/A</v>
      </c>
      <c r="T5205" s="29" t="e">
        <f t="shared" si="1685"/>
        <v>#N/A</v>
      </c>
      <c r="U5205" s="34">
        <f t="shared" si="1694"/>
        <v>0</v>
      </c>
      <c r="V5205" s="16">
        <f t="shared" ca="1" si="1697"/>
        <v>44139</v>
      </c>
      <c r="W5205" s="56">
        <f t="shared" ca="1" si="1698"/>
        <v>10</v>
      </c>
      <c r="X5205" s="56">
        <f t="shared" ca="1" si="1699"/>
        <v>2020</v>
      </c>
      <c r="Y5205" s="55" t="str">
        <f t="shared" ca="1" si="1700"/>
        <v>10-2020</v>
      </c>
      <c r="Z5205" s="51">
        <f ca="1">IFERROR(VLOOKUP(Y5205,IPC!$E$2:$F$1745,2,0),IPC!$H$1)</f>
        <v>138.32155800000001</v>
      </c>
      <c r="AA5205" s="48">
        <f t="shared" si="1695"/>
        <v>1</v>
      </c>
      <c r="AB5205" s="48">
        <f t="shared" si="1696"/>
        <v>1900</v>
      </c>
      <c r="AC5205" s="32" t="str">
        <f t="shared" si="1689"/>
        <v>1-1900</v>
      </c>
      <c r="AD5205" s="50">
        <f>IFERROR(VLOOKUP(AC5205,IPC!$E$2:$F$1745,2,0),IPC!$H$1)</f>
        <v>138.32155800000001</v>
      </c>
    </row>
    <row r="5206" spans="10:30" x14ac:dyDescent="0.25">
      <c r="J5206" s="44" t="str">
        <f t="shared" si="1683"/>
        <v/>
      </c>
      <c r="K5206" s="33" t="str">
        <f t="shared" ca="1" si="1687"/>
        <v/>
      </c>
      <c r="L5206" s="108">
        <f t="shared" ca="1" si="1686"/>
        <v>0</v>
      </c>
      <c r="M5206" s="44" t="str">
        <f t="shared" si="1684"/>
        <v/>
      </c>
      <c r="N5206" s="45" t="str">
        <f t="shared" ca="1" si="1688"/>
        <v/>
      </c>
      <c r="O5206" s="108">
        <f t="shared" si="1701"/>
        <v>0</v>
      </c>
      <c r="P5206" s="21" t="e">
        <f t="shared" si="1690"/>
        <v>#N/A</v>
      </c>
      <c r="Q5206" s="21" t="e">
        <f t="shared" si="1691"/>
        <v>#N/A</v>
      </c>
      <c r="R5206" s="21" t="e">
        <f t="shared" si="1692"/>
        <v>#N/A</v>
      </c>
      <c r="S5206" s="21" t="e">
        <f t="shared" si="1693"/>
        <v>#N/A</v>
      </c>
      <c r="T5206" s="29" t="e">
        <f t="shared" si="1685"/>
        <v>#N/A</v>
      </c>
      <c r="U5206" s="34">
        <f t="shared" si="1694"/>
        <v>0</v>
      </c>
      <c r="V5206" s="16">
        <f t="shared" ca="1" si="1697"/>
        <v>44139</v>
      </c>
      <c r="W5206" s="56">
        <f t="shared" ca="1" si="1698"/>
        <v>10</v>
      </c>
      <c r="X5206" s="56">
        <f t="shared" ca="1" si="1699"/>
        <v>2020</v>
      </c>
      <c r="Y5206" s="55" t="str">
        <f t="shared" ca="1" si="1700"/>
        <v>10-2020</v>
      </c>
      <c r="Z5206" s="51">
        <f ca="1">IFERROR(VLOOKUP(Y5206,IPC!$E$2:$F$1745,2,0),IPC!$H$1)</f>
        <v>138.32155800000001</v>
      </c>
      <c r="AA5206" s="48">
        <f t="shared" si="1695"/>
        <v>1</v>
      </c>
      <c r="AB5206" s="48">
        <f t="shared" si="1696"/>
        <v>1900</v>
      </c>
      <c r="AC5206" s="32" t="str">
        <f t="shared" si="1689"/>
        <v>1-1900</v>
      </c>
      <c r="AD5206" s="50">
        <f>IFERROR(VLOOKUP(AC5206,IPC!$E$2:$F$1745,2,0),IPC!$H$1)</f>
        <v>138.32155800000001</v>
      </c>
    </row>
    <row r="5207" spans="10:30" x14ac:dyDescent="0.25">
      <c r="J5207" s="44" t="str">
        <f t="shared" si="1683"/>
        <v/>
      </c>
      <c r="K5207" s="33" t="str">
        <f t="shared" ca="1" si="1687"/>
        <v/>
      </c>
      <c r="L5207" s="108">
        <f t="shared" ca="1" si="1686"/>
        <v>0</v>
      </c>
      <c r="M5207" s="44" t="str">
        <f t="shared" si="1684"/>
        <v/>
      </c>
      <c r="N5207" s="45" t="str">
        <f t="shared" ca="1" si="1688"/>
        <v/>
      </c>
      <c r="O5207" s="108">
        <f t="shared" si="1701"/>
        <v>0</v>
      </c>
      <c r="P5207" s="21" t="e">
        <f t="shared" si="1690"/>
        <v>#N/A</v>
      </c>
      <c r="Q5207" s="21" t="e">
        <f t="shared" si="1691"/>
        <v>#N/A</v>
      </c>
      <c r="R5207" s="21" t="e">
        <f t="shared" si="1692"/>
        <v>#N/A</v>
      </c>
      <c r="S5207" s="21" t="e">
        <f t="shared" si="1693"/>
        <v>#N/A</v>
      </c>
      <c r="T5207" s="29" t="e">
        <f t="shared" si="1685"/>
        <v>#N/A</v>
      </c>
      <c r="U5207" s="34">
        <f t="shared" si="1694"/>
        <v>0</v>
      </c>
      <c r="V5207" s="16">
        <f t="shared" ca="1" si="1697"/>
        <v>44139</v>
      </c>
      <c r="W5207" s="56">
        <f t="shared" ca="1" si="1698"/>
        <v>10</v>
      </c>
      <c r="X5207" s="56">
        <f t="shared" ca="1" si="1699"/>
        <v>2020</v>
      </c>
      <c r="Y5207" s="55" t="str">
        <f t="shared" ca="1" si="1700"/>
        <v>10-2020</v>
      </c>
      <c r="Z5207" s="51">
        <f ca="1">IFERROR(VLOOKUP(Y5207,IPC!$E$2:$F$1745,2,0),IPC!$H$1)</f>
        <v>138.32155800000001</v>
      </c>
      <c r="AA5207" s="48">
        <f t="shared" si="1695"/>
        <v>1</v>
      </c>
      <c r="AB5207" s="48">
        <f t="shared" si="1696"/>
        <v>1900</v>
      </c>
      <c r="AC5207" s="32" t="str">
        <f t="shared" si="1689"/>
        <v>1-1900</v>
      </c>
      <c r="AD5207" s="50">
        <f>IFERROR(VLOOKUP(AC5207,IPC!$E$2:$F$1745,2,0),IPC!$H$1)</f>
        <v>138.32155800000001</v>
      </c>
    </row>
    <row r="5208" spans="10:30" x14ac:dyDescent="0.25">
      <c r="J5208" s="44" t="str">
        <f t="shared" ref="J5208:J5271" si="1702">IFERROR(IF(T5220&gt;0.5,"ALTA",IF(AND(T5220&gt;0.25,T5220&lt;=0.5),"MEDIA",IF(AND(T5220&gt;=0.1,T5220&lt;=0.25),"BAJA",IF(AND(T5220&lt;0.1),"REMOTA")))),"")</f>
        <v/>
      </c>
      <c r="K5208" s="33" t="str">
        <f t="shared" ca="1" si="1687"/>
        <v/>
      </c>
      <c r="L5208" s="108">
        <f t="shared" ca="1" si="1686"/>
        <v>0</v>
      </c>
      <c r="M5208" s="44" t="str">
        <f t="shared" ref="M5208:M5271" si="1703">IFERROR(IF(T5220&gt;50%,"Provisión contable",IF(T5220&lt;=10%,"No se registra","Cuentas de orden")),"")</f>
        <v/>
      </c>
      <c r="N5208" s="45" t="str">
        <f t="shared" ca="1" si="1688"/>
        <v/>
      </c>
      <c r="O5208" s="108">
        <f t="shared" si="1701"/>
        <v>0</v>
      </c>
      <c r="P5208" s="21" t="e">
        <f t="shared" si="1690"/>
        <v>#N/A</v>
      </c>
      <c r="Q5208" s="21" t="e">
        <f t="shared" si="1691"/>
        <v>#N/A</v>
      </c>
      <c r="R5208" s="21" t="e">
        <f t="shared" si="1692"/>
        <v>#N/A</v>
      </c>
      <c r="S5208" s="21" t="e">
        <f t="shared" si="1693"/>
        <v>#N/A</v>
      </c>
      <c r="T5208" s="29" t="e">
        <f t="shared" si="1685"/>
        <v>#N/A</v>
      </c>
      <c r="U5208" s="34">
        <f t="shared" si="1694"/>
        <v>0</v>
      </c>
      <c r="V5208" s="16">
        <f t="shared" ca="1" si="1697"/>
        <v>44139</v>
      </c>
      <c r="W5208" s="56">
        <f t="shared" ca="1" si="1698"/>
        <v>10</v>
      </c>
      <c r="X5208" s="56">
        <f t="shared" ca="1" si="1699"/>
        <v>2020</v>
      </c>
      <c r="Y5208" s="55" t="str">
        <f t="shared" ca="1" si="1700"/>
        <v>10-2020</v>
      </c>
      <c r="Z5208" s="51">
        <f ca="1">IFERROR(VLOOKUP(Y5208,IPC!$E$2:$F$1745,2,0),IPC!$H$1)</f>
        <v>138.32155800000001</v>
      </c>
      <c r="AA5208" s="48">
        <f t="shared" si="1695"/>
        <v>1</v>
      </c>
      <c r="AB5208" s="48">
        <f t="shared" si="1696"/>
        <v>1900</v>
      </c>
      <c r="AC5208" s="32" t="str">
        <f t="shared" si="1689"/>
        <v>1-1900</v>
      </c>
      <c r="AD5208" s="50">
        <f>IFERROR(VLOOKUP(AC5208,IPC!$E$2:$F$1745,2,0),IPC!$H$1)</f>
        <v>138.32155800000001</v>
      </c>
    </row>
    <row r="5209" spans="10:30" x14ac:dyDescent="0.25">
      <c r="J5209" s="44" t="str">
        <f t="shared" si="1702"/>
        <v/>
      </c>
      <c r="K5209" s="33" t="str">
        <f t="shared" ca="1" si="1687"/>
        <v/>
      </c>
      <c r="L5209" s="108">
        <f t="shared" ca="1" si="1686"/>
        <v>0</v>
      </c>
      <c r="M5209" s="44" t="str">
        <f t="shared" si="1703"/>
        <v/>
      </c>
      <c r="N5209" s="45" t="str">
        <f t="shared" ca="1" si="1688"/>
        <v/>
      </c>
      <c r="O5209" s="108">
        <f t="shared" si="1701"/>
        <v>0</v>
      </c>
      <c r="P5209" s="21" t="e">
        <f t="shared" si="1690"/>
        <v>#N/A</v>
      </c>
      <c r="Q5209" s="21" t="e">
        <f t="shared" si="1691"/>
        <v>#N/A</v>
      </c>
      <c r="R5209" s="21" t="e">
        <f t="shared" si="1692"/>
        <v>#N/A</v>
      </c>
      <c r="S5209" s="21" t="e">
        <f t="shared" si="1693"/>
        <v>#N/A</v>
      </c>
      <c r="T5209" s="29" t="e">
        <f t="shared" si="1685"/>
        <v>#N/A</v>
      </c>
      <c r="U5209" s="34">
        <f t="shared" si="1694"/>
        <v>0</v>
      </c>
      <c r="V5209" s="16">
        <f t="shared" ca="1" si="1697"/>
        <v>44139</v>
      </c>
      <c r="W5209" s="56">
        <f t="shared" ca="1" si="1698"/>
        <v>10</v>
      </c>
      <c r="X5209" s="56">
        <f t="shared" ca="1" si="1699"/>
        <v>2020</v>
      </c>
      <c r="Y5209" s="55" t="str">
        <f t="shared" ca="1" si="1700"/>
        <v>10-2020</v>
      </c>
      <c r="Z5209" s="51">
        <f ca="1">IFERROR(VLOOKUP(Y5209,IPC!$E$2:$F$1745,2,0),IPC!$H$1)</f>
        <v>138.32155800000001</v>
      </c>
      <c r="AA5209" s="48">
        <f t="shared" si="1695"/>
        <v>1</v>
      </c>
      <c r="AB5209" s="48">
        <f t="shared" si="1696"/>
        <v>1900</v>
      </c>
      <c r="AC5209" s="32" t="str">
        <f t="shared" si="1689"/>
        <v>1-1900</v>
      </c>
      <c r="AD5209" s="50">
        <f>IFERROR(VLOOKUP(AC5209,IPC!$E$2:$F$1745,2,0),IPC!$H$1)</f>
        <v>138.32155800000001</v>
      </c>
    </row>
    <row r="5210" spans="10:30" x14ac:dyDescent="0.25">
      <c r="J5210" s="44" t="str">
        <f t="shared" si="1702"/>
        <v/>
      </c>
      <c r="K5210" s="33" t="str">
        <f t="shared" ca="1" si="1687"/>
        <v/>
      </c>
      <c r="L5210" s="108">
        <f t="shared" ca="1" si="1686"/>
        <v>0</v>
      </c>
      <c r="M5210" s="44" t="str">
        <f t="shared" si="1703"/>
        <v/>
      </c>
      <c r="N5210" s="45" t="str">
        <f t="shared" ca="1" si="1688"/>
        <v/>
      </c>
      <c r="O5210" s="108">
        <f t="shared" si="1701"/>
        <v>0</v>
      </c>
      <c r="P5210" s="21" t="e">
        <f t="shared" si="1690"/>
        <v>#N/A</v>
      </c>
      <c r="Q5210" s="21" t="e">
        <f t="shared" si="1691"/>
        <v>#N/A</v>
      </c>
      <c r="R5210" s="21" t="e">
        <f t="shared" si="1692"/>
        <v>#N/A</v>
      </c>
      <c r="S5210" s="21" t="e">
        <f t="shared" si="1693"/>
        <v>#N/A</v>
      </c>
      <c r="T5210" s="29" t="e">
        <f t="shared" si="1685"/>
        <v>#N/A</v>
      </c>
      <c r="U5210" s="34">
        <f t="shared" si="1694"/>
        <v>0</v>
      </c>
      <c r="V5210" s="16">
        <f t="shared" ca="1" si="1697"/>
        <v>44139</v>
      </c>
      <c r="W5210" s="56">
        <f t="shared" ca="1" si="1698"/>
        <v>10</v>
      </c>
      <c r="X5210" s="56">
        <f t="shared" ca="1" si="1699"/>
        <v>2020</v>
      </c>
      <c r="Y5210" s="55" t="str">
        <f t="shared" ca="1" si="1700"/>
        <v>10-2020</v>
      </c>
      <c r="Z5210" s="51">
        <f ca="1">IFERROR(VLOOKUP(Y5210,IPC!$E$2:$F$1745,2,0),IPC!$H$1)</f>
        <v>138.32155800000001</v>
      </c>
      <c r="AA5210" s="48">
        <f t="shared" si="1695"/>
        <v>1</v>
      </c>
      <c r="AB5210" s="48">
        <f t="shared" si="1696"/>
        <v>1900</v>
      </c>
      <c r="AC5210" s="32" t="str">
        <f t="shared" si="1689"/>
        <v>1-1900</v>
      </c>
      <c r="AD5210" s="50">
        <f>IFERROR(VLOOKUP(AC5210,IPC!$E$2:$F$1745,2,0),IPC!$H$1)</f>
        <v>138.32155800000001</v>
      </c>
    </row>
    <row r="5211" spans="10:30" x14ac:dyDescent="0.25">
      <c r="J5211" s="44" t="str">
        <f t="shared" si="1702"/>
        <v/>
      </c>
      <c r="K5211" s="33" t="str">
        <f t="shared" ca="1" si="1687"/>
        <v/>
      </c>
      <c r="L5211" s="108">
        <f t="shared" ca="1" si="1686"/>
        <v>0</v>
      </c>
      <c r="M5211" s="44" t="str">
        <f t="shared" si="1703"/>
        <v/>
      </c>
      <c r="N5211" s="45" t="str">
        <f t="shared" ca="1" si="1688"/>
        <v/>
      </c>
      <c r="O5211" s="108">
        <f t="shared" si="1701"/>
        <v>0</v>
      </c>
      <c r="P5211" s="21" t="e">
        <f t="shared" si="1690"/>
        <v>#N/A</v>
      </c>
      <c r="Q5211" s="21" t="e">
        <f t="shared" si="1691"/>
        <v>#N/A</v>
      </c>
      <c r="R5211" s="21" t="e">
        <f t="shared" si="1692"/>
        <v>#N/A</v>
      </c>
      <c r="S5211" s="21" t="e">
        <f t="shared" si="1693"/>
        <v>#N/A</v>
      </c>
      <c r="T5211" s="29" t="e">
        <f t="shared" si="1685"/>
        <v>#N/A</v>
      </c>
      <c r="U5211" s="34">
        <f t="shared" si="1694"/>
        <v>0</v>
      </c>
      <c r="V5211" s="16">
        <f t="shared" ca="1" si="1697"/>
        <v>44139</v>
      </c>
      <c r="W5211" s="56">
        <f t="shared" ca="1" si="1698"/>
        <v>10</v>
      </c>
      <c r="X5211" s="56">
        <f t="shared" ca="1" si="1699"/>
        <v>2020</v>
      </c>
      <c r="Y5211" s="55" t="str">
        <f t="shared" ca="1" si="1700"/>
        <v>10-2020</v>
      </c>
      <c r="Z5211" s="51">
        <f ca="1">IFERROR(VLOOKUP(Y5211,IPC!$E$2:$F$1745,2,0),IPC!$H$1)</f>
        <v>138.32155800000001</v>
      </c>
      <c r="AA5211" s="48">
        <f t="shared" si="1695"/>
        <v>1</v>
      </c>
      <c r="AB5211" s="48">
        <f t="shared" si="1696"/>
        <v>1900</v>
      </c>
      <c r="AC5211" s="32" t="str">
        <f t="shared" si="1689"/>
        <v>1-1900</v>
      </c>
      <c r="AD5211" s="50">
        <f>IFERROR(VLOOKUP(AC5211,IPC!$E$2:$F$1745,2,0),IPC!$H$1)</f>
        <v>138.32155800000001</v>
      </c>
    </row>
    <row r="5212" spans="10:30" x14ac:dyDescent="0.25">
      <c r="J5212" s="44" t="str">
        <f t="shared" si="1702"/>
        <v/>
      </c>
      <c r="K5212" s="33" t="str">
        <f t="shared" ca="1" si="1687"/>
        <v/>
      </c>
      <c r="L5212" s="108">
        <f t="shared" ca="1" si="1686"/>
        <v>0</v>
      </c>
      <c r="M5212" s="44" t="str">
        <f t="shared" si="1703"/>
        <v/>
      </c>
      <c r="N5212" s="45" t="str">
        <f t="shared" ca="1" si="1688"/>
        <v/>
      </c>
      <c r="O5212" s="108">
        <f t="shared" si="1701"/>
        <v>0</v>
      </c>
      <c r="P5212" s="21" t="e">
        <f t="shared" si="1690"/>
        <v>#N/A</v>
      </c>
      <c r="Q5212" s="21" t="e">
        <f t="shared" si="1691"/>
        <v>#N/A</v>
      </c>
      <c r="R5212" s="21" t="e">
        <f t="shared" si="1692"/>
        <v>#N/A</v>
      </c>
      <c r="S5212" s="21" t="e">
        <f t="shared" si="1693"/>
        <v>#N/A</v>
      </c>
      <c r="T5212" s="29" t="e">
        <f t="shared" si="1685"/>
        <v>#N/A</v>
      </c>
      <c r="U5212" s="34">
        <f t="shared" si="1694"/>
        <v>0</v>
      </c>
      <c r="V5212" s="16">
        <f t="shared" ca="1" si="1697"/>
        <v>44139</v>
      </c>
      <c r="W5212" s="56">
        <f t="shared" ca="1" si="1698"/>
        <v>10</v>
      </c>
      <c r="X5212" s="56">
        <f t="shared" ca="1" si="1699"/>
        <v>2020</v>
      </c>
      <c r="Y5212" s="55" t="str">
        <f t="shared" ca="1" si="1700"/>
        <v>10-2020</v>
      </c>
      <c r="Z5212" s="51">
        <f ca="1">IFERROR(VLOOKUP(Y5212,IPC!$E$2:$F$1745,2,0),IPC!$H$1)</f>
        <v>138.32155800000001</v>
      </c>
      <c r="AA5212" s="48">
        <f t="shared" si="1695"/>
        <v>1</v>
      </c>
      <c r="AB5212" s="48">
        <f t="shared" si="1696"/>
        <v>1900</v>
      </c>
      <c r="AC5212" s="32" t="str">
        <f t="shared" si="1689"/>
        <v>1-1900</v>
      </c>
      <c r="AD5212" s="50">
        <f>IFERROR(VLOOKUP(AC5212,IPC!$E$2:$F$1745,2,0),IPC!$H$1)</f>
        <v>138.32155800000001</v>
      </c>
    </row>
    <row r="5213" spans="10:30" x14ac:dyDescent="0.25">
      <c r="J5213" s="44" t="str">
        <f t="shared" si="1702"/>
        <v/>
      </c>
      <c r="K5213" s="33" t="str">
        <f t="shared" ca="1" si="1687"/>
        <v/>
      </c>
      <c r="L5213" s="108">
        <f t="shared" ca="1" si="1686"/>
        <v>0</v>
      </c>
      <c r="M5213" s="44" t="str">
        <f t="shared" si="1703"/>
        <v/>
      </c>
      <c r="N5213" s="45" t="str">
        <f t="shared" ca="1" si="1688"/>
        <v/>
      </c>
      <c r="O5213" s="108">
        <f t="shared" si="1701"/>
        <v>0</v>
      </c>
      <c r="P5213" s="21" t="e">
        <f t="shared" si="1690"/>
        <v>#N/A</v>
      </c>
      <c r="Q5213" s="21" t="e">
        <f t="shared" si="1691"/>
        <v>#N/A</v>
      </c>
      <c r="R5213" s="21" t="e">
        <f t="shared" si="1692"/>
        <v>#N/A</v>
      </c>
      <c r="S5213" s="21" t="e">
        <f t="shared" si="1693"/>
        <v>#N/A</v>
      </c>
      <c r="T5213" s="29" t="e">
        <f t="shared" si="1685"/>
        <v>#N/A</v>
      </c>
      <c r="U5213" s="34">
        <f t="shared" si="1694"/>
        <v>0</v>
      </c>
      <c r="V5213" s="16">
        <f t="shared" ca="1" si="1697"/>
        <v>44139</v>
      </c>
      <c r="W5213" s="56">
        <f t="shared" ca="1" si="1698"/>
        <v>10</v>
      </c>
      <c r="X5213" s="56">
        <f t="shared" ca="1" si="1699"/>
        <v>2020</v>
      </c>
      <c r="Y5213" s="55" t="str">
        <f t="shared" ca="1" si="1700"/>
        <v>10-2020</v>
      </c>
      <c r="Z5213" s="51">
        <f ca="1">IFERROR(VLOOKUP(Y5213,IPC!$E$2:$F$1745,2,0),IPC!$H$1)</f>
        <v>138.32155800000001</v>
      </c>
      <c r="AA5213" s="48">
        <f t="shared" si="1695"/>
        <v>1</v>
      </c>
      <c r="AB5213" s="48">
        <f t="shared" si="1696"/>
        <v>1900</v>
      </c>
      <c r="AC5213" s="32" t="str">
        <f t="shared" si="1689"/>
        <v>1-1900</v>
      </c>
      <c r="AD5213" s="50">
        <f>IFERROR(VLOOKUP(AC5213,IPC!$E$2:$F$1745,2,0),IPC!$H$1)</f>
        <v>138.32155800000001</v>
      </c>
    </row>
    <row r="5214" spans="10:30" x14ac:dyDescent="0.25">
      <c r="J5214" s="44" t="str">
        <f t="shared" si="1702"/>
        <v/>
      </c>
      <c r="K5214" s="33" t="str">
        <f t="shared" ca="1" si="1687"/>
        <v/>
      </c>
      <c r="L5214" s="108">
        <f t="shared" ca="1" si="1686"/>
        <v>0</v>
      </c>
      <c r="M5214" s="44" t="str">
        <f t="shared" si="1703"/>
        <v/>
      </c>
      <c r="N5214" s="45" t="str">
        <f t="shared" ca="1" si="1688"/>
        <v/>
      </c>
      <c r="O5214" s="108">
        <f t="shared" si="1701"/>
        <v>0</v>
      </c>
      <c r="P5214" s="21" t="e">
        <f t="shared" si="1690"/>
        <v>#N/A</v>
      </c>
      <c r="Q5214" s="21" t="e">
        <f t="shared" si="1691"/>
        <v>#N/A</v>
      </c>
      <c r="R5214" s="21" t="e">
        <f t="shared" si="1692"/>
        <v>#N/A</v>
      </c>
      <c r="S5214" s="21" t="e">
        <f t="shared" si="1693"/>
        <v>#N/A</v>
      </c>
      <c r="T5214" s="29" t="e">
        <f t="shared" si="1685"/>
        <v>#N/A</v>
      </c>
      <c r="U5214" s="34">
        <f t="shared" si="1694"/>
        <v>0</v>
      </c>
      <c r="V5214" s="16">
        <f t="shared" ca="1" si="1697"/>
        <v>44139</v>
      </c>
      <c r="W5214" s="56">
        <f t="shared" ca="1" si="1698"/>
        <v>10</v>
      </c>
      <c r="X5214" s="56">
        <f t="shared" ca="1" si="1699"/>
        <v>2020</v>
      </c>
      <c r="Y5214" s="55" t="str">
        <f t="shared" ca="1" si="1700"/>
        <v>10-2020</v>
      </c>
      <c r="Z5214" s="51">
        <f ca="1">IFERROR(VLOOKUP(Y5214,IPC!$E$2:$F$1745,2,0),IPC!$H$1)</f>
        <v>138.32155800000001</v>
      </c>
      <c r="AA5214" s="48">
        <f t="shared" si="1695"/>
        <v>1</v>
      </c>
      <c r="AB5214" s="48">
        <f t="shared" si="1696"/>
        <v>1900</v>
      </c>
      <c r="AC5214" s="32" t="str">
        <f t="shared" si="1689"/>
        <v>1-1900</v>
      </c>
      <c r="AD5214" s="50">
        <f>IFERROR(VLOOKUP(AC5214,IPC!$E$2:$F$1745,2,0),IPC!$H$1)</f>
        <v>138.32155800000001</v>
      </c>
    </row>
    <row r="5215" spans="10:30" x14ac:dyDescent="0.25">
      <c r="J5215" s="44" t="str">
        <f t="shared" si="1702"/>
        <v/>
      </c>
      <c r="K5215" s="33" t="str">
        <f t="shared" ca="1" si="1687"/>
        <v/>
      </c>
      <c r="L5215" s="108">
        <f t="shared" ca="1" si="1686"/>
        <v>0</v>
      </c>
      <c r="M5215" s="44" t="str">
        <f t="shared" si="1703"/>
        <v/>
      </c>
      <c r="N5215" s="45" t="str">
        <f t="shared" ca="1" si="1688"/>
        <v/>
      </c>
      <c r="O5215" s="108">
        <f t="shared" si="1701"/>
        <v>0</v>
      </c>
      <c r="P5215" s="21" t="e">
        <f t="shared" si="1690"/>
        <v>#N/A</v>
      </c>
      <c r="Q5215" s="21" t="e">
        <f t="shared" si="1691"/>
        <v>#N/A</v>
      </c>
      <c r="R5215" s="21" t="e">
        <f t="shared" si="1692"/>
        <v>#N/A</v>
      </c>
      <c r="S5215" s="21" t="e">
        <f t="shared" si="1693"/>
        <v>#N/A</v>
      </c>
      <c r="T5215" s="29" t="e">
        <f t="shared" si="1685"/>
        <v>#N/A</v>
      </c>
      <c r="U5215" s="34">
        <f t="shared" si="1694"/>
        <v>0</v>
      </c>
      <c r="V5215" s="16">
        <f t="shared" ca="1" si="1697"/>
        <v>44139</v>
      </c>
      <c r="W5215" s="56">
        <f t="shared" ca="1" si="1698"/>
        <v>10</v>
      </c>
      <c r="X5215" s="56">
        <f t="shared" ca="1" si="1699"/>
        <v>2020</v>
      </c>
      <c r="Y5215" s="55" t="str">
        <f t="shared" ca="1" si="1700"/>
        <v>10-2020</v>
      </c>
      <c r="Z5215" s="51">
        <f ca="1">IFERROR(VLOOKUP(Y5215,IPC!$E$2:$F$1745,2,0),IPC!$H$1)</f>
        <v>138.32155800000001</v>
      </c>
      <c r="AA5215" s="48">
        <f t="shared" si="1695"/>
        <v>1</v>
      </c>
      <c r="AB5215" s="48">
        <f t="shared" si="1696"/>
        <v>1900</v>
      </c>
      <c r="AC5215" s="32" t="str">
        <f t="shared" si="1689"/>
        <v>1-1900</v>
      </c>
      <c r="AD5215" s="50">
        <f>IFERROR(VLOOKUP(AC5215,IPC!$E$2:$F$1745,2,0),IPC!$H$1)</f>
        <v>138.32155800000001</v>
      </c>
    </row>
    <row r="5216" spans="10:30" x14ac:dyDescent="0.25">
      <c r="J5216" s="44" t="str">
        <f t="shared" si="1702"/>
        <v/>
      </c>
      <c r="K5216" s="33" t="str">
        <f t="shared" ca="1" si="1687"/>
        <v/>
      </c>
      <c r="L5216" s="108">
        <f t="shared" ca="1" si="1686"/>
        <v>0</v>
      </c>
      <c r="M5216" s="44" t="str">
        <f t="shared" si="1703"/>
        <v/>
      </c>
      <c r="N5216" s="45" t="str">
        <f t="shared" ca="1" si="1688"/>
        <v/>
      </c>
      <c r="O5216" s="108">
        <f t="shared" si="1701"/>
        <v>0</v>
      </c>
      <c r="P5216" s="21" t="e">
        <f t="shared" si="1690"/>
        <v>#N/A</v>
      </c>
      <c r="Q5216" s="21" t="e">
        <f t="shared" si="1691"/>
        <v>#N/A</v>
      </c>
      <c r="R5216" s="21" t="e">
        <f t="shared" si="1692"/>
        <v>#N/A</v>
      </c>
      <c r="S5216" s="21" t="e">
        <f t="shared" si="1693"/>
        <v>#N/A</v>
      </c>
      <c r="T5216" s="29" t="e">
        <f t="shared" ref="T5216:T5279" si="1704">+SUMPRODUCT(P5216:S5216,$P$7:$S$7)/100</f>
        <v>#N/A</v>
      </c>
      <c r="U5216" s="34">
        <f t="shared" si="1694"/>
        <v>0</v>
      </c>
      <c r="V5216" s="16">
        <f t="shared" ca="1" si="1697"/>
        <v>44139</v>
      </c>
      <c r="W5216" s="56">
        <f t="shared" ca="1" si="1698"/>
        <v>10</v>
      </c>
      <c r="X5216" s="56">
        <f t="shared" ca="1" si="1699"/>
        <v>2020</v>
      </c>
      <c r="Y5216" s="55" t="str">
        <f t="shared" ca="1" si="1700"/>
        <v>10-2020</v>
      </c>
      <c r="Z5216" s="51">
        <f ca="1">IFERROR(VLOOKUP(Y5216,IPC!$E$2:$F$1745,2,0),IPC!$H$1)</f>
        <v>138.32155800000001</v>
      </c>
      <c r="AA5216" s="48">
        <f t="shared" si="1695"/>
        <v>1</v>
      </c>
      <c r="AB5216" s="48">
        <f t="shared" si="1696"/>
        <v>1900</v>
      </c>
      <c r="AC5216" s="32" t="str">
        <f t="shared" si="1689"/>
        <v>1-1900</v>
      </c>
      <c r="AD5216" s="50">
        <f>IFERROR(VLOOKUP(AC5216,IPC!$E$2:$F$1745,2,0),IPC!$H$1)</f>
        <v>138.32155800000001</v>
      </c>
    </row>
    <row r="5217" spans="10:30" x14ac:dyDescent="0.25">
      <c r="J5217" s="44" t="str">
        <f t="shared" si="1702"/>
        <v/>
      </c>
      <c r="K5217" s="33" t="str">
        <f t="shared" ca="1" si="1687"/>
        <v/>
      </c>
      <c r="L5217" s="108">
        <f t="shared" ca="1" si="1686"/>
        <v>0</v>
      </c>
      <c r="M5217" s="44" t="str">
        <f t="shared" si="1703"/>
        <v/>
      </c>
      <c r="N5217" s="45" t="str">
        <f t="shared" ca="1" si="1688"/>
        <v/>
      </c>
      <c r="O5217" s="108">
        <f t="shared" si="1701"/>
        <v>0</v>
      </c>
      <c r="P5217" s="21" t="e">
        <f t="shared" si="1690"/>
        <v>#N/A</v>
      </c>
      <c r="Q5217" s="21" t="e">
        <f t="shared" si="1691"/>
        <v>#N/A</v>
      </c>
      <c r="R5217" s="21" t="e">
        <f t="shared" si="1692"/>
        <v>#N/A</v>
      </c>
      <c r="S5217" s="21" t="e">
        <f t="shared" si="1693"/>
        <v>#N/A</v>
      </c>
      <c r="T5217" s="29" t="e">
        <f t="shared" si="1704"/>
        <v>#N/A</v>
      </c>
      <c r="U5217" s="34">
        <f t="shared" si="1694"/>
        <v>0</v>
      </c>
      <c r="V5217" s="16">
        <f t="shared" ca="1" si="1697"/>
        <v>44139</v>
      </c>
      <c r="W5217" s="56">
        <f t="shared" ca="1" si="1698"/>
        <v>10</v>
      </c>
      <c r="X5217" s="56">
        <f t="shared" ca="1" si="1699"/>
        <v>2020</v>
      </c>
      <c r="Y5217" s="55" t="str">
        <f t="shared" ca="1" si="1700"/>
        <v>10-2020</v>
      </c>
      <c r="Z5217" s="51">
        <f ca="1">IFERROR(VLOOKUP(Y5217,IPC!$E$2:$F$1745,2,0),IPC!$H$1)</f>
        <v>138.32155800000001</v>
      </c>
      <c r="AA5217" s="48">
        <f t="shared" si="1695"/>
        <v>1</v>
      </c>
      <c r="AB5217" s="48">
        <f t="shared" si="1696"/>
        <v>1900</v>
      </c>
      <c r="AC5217" s="32" t="str">
        <f t="shared" si="1689"/>
        <v>1-1900</v>
      </c>
      <c r="AD5217" s="50">
        <f>IFERROR(VLOOKUP(AC5217,IPC!$E$2:$F$1745,2,0),IPC!$H$1)</f>
        <v>138.32155800000001</v>
      </c>
    </row>
    <row r="5218" spans="10:30" x14ac:dyDescent="0.25">
      <c r="J5218" s="44" t="str">
        <f t="shared" si="1702"/>
        <v/>
      </c>
      <c r="K5218" s="33" t="str">
        <f t="shared" ca="1" si="1687"/>
        <v/>
      </c>
      <c r="L5218" s="108">
        <f t="shared" ca="1" si="1686"/>
        <v>0</v>
      </c>
      <c r="M5218" s="44" t="str">
        <f t="shared" si="1703"/>
        <v/>
      </c>
      <c r="N5218" s="45" t="str">
        <f t="shared" ca="1" si="1688"/>
        <v/>
      </c>
      <c r="O5218" s="108">
        <f t="shared" si="1701"/>
        <v>0</v>
      </c>
      <c r="P5218" s="21" t="e">
        <f t="shared" si="1690"/>
        <v>#N/A</v>
      </c>
      <c r="Q5218" s="21" t="e">
        <f t="shared" si="1691"/>
        <v>#N/A</v>
      </c>
      <c r="R5218" s="21" t="e">
        <f t="shared" si="1692"/>
        <v>#N/A</v>
      </c>
      <c r="S5218" s="21" t="e">
        <f t="shared" si="1693"/>
        <v>#N/A</v>
      </c>
      <c r="T5218" s="29" t="e">
        <f t="shared" si="1704"/>
        <v>#N/A</v>
      </c>
      <c r="U5218" s="34">
        <f t="shared" si="1694"/>
        <v>0</v>
      </c>
      <c r="V5218" s="16">
        <f t="shared" ca="1" si="1697"/>
        <v>44139</v>
      </c>
      <c r="W5218" s="56">
        <f t="shared" ca="1" si="1698"/>
        <v>10</v>
      </c>
      <c r="X5218" s="56">
        <f t="shared" ca="1" si="1699"/>
        <v>2020</v>
      </c>
      <c r="Y5218" s="55" t="str">
        <f t="shared" ca="1" si="1700"/>
        <v>10-2020</v>
      </c>
      <c r="Z5218" s="51">
        <f ca="1">IFERROR(VLOOKUP(Y5218,IPC!$E$2:$F$1745,2,0),IPC!$H$1)</f>
        <v>138.32155800000001</v>
      </c>
      <c r="AA5218" s="48">
        <f t="shared" si="1695"/>
        <v>1</v>
      </c>
      <c r="AB5218" s="48">
        <f t="shared" si="1696"/>
        <v>1900</v>
      </c>
      <c r="AC5218" s="32" t="str">
        <f t="shared" si="1689"/>
        <v>1-1900</v>
      </c>
      <c r="AD5218" s="50">
        <f>IFERROR(VLOOKUP(AC5218,IPC!$E$2:$F$1745,2,0),IPC!$H$1)</f>
        <v>138.32155800000001</v>
      </c>
    </row>
    <row r="5219" spans="10:30" x14ac:dyDescent="0.25">
      <c r="J5219" s="44" t="str">
        <f t="shared" si="1702"/>
        <v/>
      </c>
      <c r="K5219" s="33" t="str">
        <f t="shared" ca="1" si="1687"/>
        <v/>
      </c>
      <c r="L5219" s="108">
        <f t="shared" ca="1" si="1686"/>
        <v>0</v>
      </c>
      <c r="M5219" s="44" t="str">
        <f t="shared" si="1703"/>
        <v/>
      </c>
      <c r="N5219" s="45" t="str">
        <f t="shared" ca="1" si="1688"/>
        <v/>
      </c>
      <c r="O5219" s="108">
        <f t="shared" si="1701"/>
        <v>0</v>
      </c>
      <c r="P5219" s="21" t="e">
        <f t="shared" si="1690"/>
        <v>#N/A</v>
      </c>
      <c r="Q5219" s="21" t="e">
        <f t="shared" si="1691"/>
        <v>#N/A</v>
      </c>
      <c r="R5219" s="21" t="e">
        <f t="shared" si="1692"/>
        <v>#N/A</v>
      </c>
      <c r="S5219" s="21" t="e">
        <f t="shared" si="1693"/>
        <v>#N/A</v>
      </c>
      <c r="T5219" s="29" t="e">
        <f t="shared" si="1704"/>
        <v>#N/A</v>
      </c>
      <c r="U5219" s="34">
        <f t="shared" si="1694"/>
        <v>0</v>
      </c>
      <c r="V5219" s="16">
        <f t="shared" ca="1" si="1697"/>
        <v>44139</v>
      </c>
      <c r="W5219" s="56">
        <f t="shared" ca="1" si="1698"/>
        <v>10</v>
      </c>
      <c r="X5219" s="56">
        <f t="shared" ca="1" si="1699"/>
        <v>2020</v>
      </c>
      <c r="Y5219" s="55" t="str">
        <f t="shared" ca="1" si="1700"/>
        <v>10-2020</v>
      </c>
      <c r="Z5219" s="51">
        <f ca="1">IFERROR(VLOOKUP(Y5219,IPC!$E$2:$F$1745,2,0),IPC!$H$1)</f>
        <v>138.32155800000001</v>
      </c>
      <c r="AA5219" s="48">
        <f t="shared" si="1695"/>
        <v>1</v>
      </c>
      <c r="AB5219" s="48">
        <f t="shared" si="1696"/>
        <v>1900</v>
      </c>
      <c r="AC5219" s="32" t="str">
        <f t="shared" si="1689"/>
        <v>1-1900</v>
      </c>
      <c r="AD5219" s="50">
        <f>IFERROR(VLOOKUP(AC5219,IPC!$E$2:$F$1745,2,0),IPC!$H$1)</f>
        <v>138.32155800000001</v>
      </c>
    </row>
    <row r="5220" spans="10:30" x14ac:dyDescent="0.25">
      <c r="J5220" s="44" t="str">
        <f t="shared" si="1702"/>
        <v/>
      </c>
      <c r="K5220" s="33" t="str">
        <f t="shared" ca="1" si="1687"/>
        <v/>
      </c>
      <c r="L5220" s="108">
        <f t="shared" ca="1" si="1686"/>
        <v>0</v>
      </c>
      <c r="M5220" s="44" t="str">
        <f t="shared" si="1703"/>
        <v/>
      </c>
      <c r="N5220" s="45" t="str">
        <f t="shared" ca="1" si="1688"/>
        <v/>
      </c>
      <c r="O5220" s="108">
        <f t="shared" si="1701"/>
        <v>0</v>
      </c>
      <c r="P5220" s="21" t="e">
        <f t="shared" si="1690"/>
        <v>#N/A</v>
      </c>
      <c r="Q5220" s="21" t="e">
        <f t="shared" si="1691"/>
        <v>#N/A</v>
      </c>
      <c r="R5220" s="21" t="e">
        <f t="shared" si="1692"/>
        <v>#N/A</v>
      </c>
      <c r="S5220" s="21" t="e">
        <f t="shared" si="1693"/>
        <v>#N/A</v>
      </c>
      <c r="T5220" s="29" t="e">
        <f t="shared" si="1704"/>
        <v>#N/A</v>
      </c>
      <c r="U5220" s="34">
        <f t="shared" si="1694"/>
        <v>0</v>
      </c>
      <c r="V5220" s="16">
        <f t="shared" ca="1" si="1697"/>
        <v>44139</v>
      </c>
      <c r="W5220" s="56">
        <f t="shared" ca="1" si="1698"/>
        <v>10</v>
      </c>
      <c r="X5220" s="56">
        <f t="shared" ca="1" si="1699"/>
        <v>2020</v>
      </c>
      <c r="Y5220" s="55" t="str">
        <f t="shared" ca="1" si="1700"/>
        <v>10-2020</v>
      </c>
      <c r="Z5220" s="51">
        <f ca="1">IFERROR(VLOOKUP(Y5220,IPC!$E$2:$F$1745,2,0),IPC!$H$1)</f>
        <v>138.32155800000001</v>
      </c>
      <c r="AA5220" s="48">
        <f t="shared" si="1695"/>
        <v>1</v>
      </c>
      <c r="AB5220" s="48">
        <f t="shared" si="1696"/>
        <v>1900</v>
      </c>
      <c r="AC5220" s="32" t="str">
        <f t="shared" si="1689"/>
        <v>1-1900</v>
      </c>
      <c r="AD5220" s="50">
        <f>IFERROR(VLOOKUP(AC5220,IPC!$E$2:$F$1745,2,0),IPC!$H$1)</f>
        <v>138.32155800000001</v>
      </c>
    </row>
    <row r="5221" spans="10:30" x14ac:dyDescent="0.25">
      <c r="J5221" s="44" t="str">
        <f t="shared" si="1702"/>
        <v/>
      </c>
      <c r="K5221" s="33" t="str">
        <f t="shared" ca="1" si="1687"/>
        <v/>
      </c>
      <c r="L5221" s="108">
        <f t="shared" ca="1" si="1686"/>
        <v>0</v>
      </c>
      <c r="M5221" s="44" t="str">
        <f t="shared" si="1703"/>
        <v/>
      </c>
      <c r="N5221" s="45" t="str">
        <f t="shared" ca="1" si="1688"/>
        <v/>
      </c>
      <c r="O5221" s="108">
        <f t="shared" si="1701"/>
        <v>0</v>
      </c>
      <c r="P5221" s="21" t="e">
        <f t="shared" si="1690"/>
        <v>#N/A</v>
      </c>
      <c r="Q5221" s="21" t="e">
        <f t="shared" si="1691"/>
        <v>#N/A</v>
      </c>
      <c r="R5221" s="21" t="e">
        <f t="shared" si="1692"/>
        <v>#N/A</v>
      </c>
      <c r="S5221" s="21" t="e">
        <f t="shared" si="1693"/>
        <v>#N/A</v>
      </c>
      <c r="T5221" s="29" t="e">
        <f t="shared" si="1704"/>
        <v>#N/A</v>
      </c>
      <c r="U5221" s="34">
        <f t="shared" si="1694"/>
        <v>0</v>
      </c>
      <c r="V5221" s="16">
        <f t="shared" ca="1" si="1697"/>
        <v>44139</v>
      </c>
      <c r="W5221" s="56">
        <f t="shared" ca="1" si="1698"/>
        <v>10</v>
      </c>
      <c r="X5221" s="56">
        <f t="shared" ca="1" si="1699"/>
        <v>2020</v>
      </c>
      <c r="Y5221" s="55" t="str">
        <f t="shared" ca="1" si="1700"/>
        <v>10-2020</v>
      </c>
      <c r="Z5221" s="51">
        <f ca="1">IFERROR(VLOOKUP(Y5221,IPC!$E$2:$F$1745,2,0),IPC!$H$1)</f>
        <v>138.32155800000001</v>
      </c>
      <c r="AA5221" s="48">
        <f t="shared" si="1695"/>
        <v>1</v>
      </c>
      <c r="AB5221" s="48">
        <f t="shared" si="1696"/>
        <v>1900</v>
      </c>
      <c r="AC5221" s="32" t="str">
        <f t="shared" si="1689"/>
        <v>1-1900</v>
      </c>
      <c r="AD5221" s="50">
        <f>IFERROR(VLOOKUP(AC5221,IPC!$E$2:$F$1745,2,0),IPC!$H$1)</f>
        <v>138.32155800000001</v>
      </c>
    </row>
    <row r="5222" spans="10:30" x14ac:dyDescent="0.25">
      <c r="J5222" s="44" t="str">
        <f t="shared" si="1702"/>
        <v/>
      </c>
      <c r="K5222" s="33" t="str">
        <f t="shared" ca="1" si="1687"/>
        <v/>
      </c>
      <c r="L5222" s="108">
        <f t="shared" ref="L5222:L5285" ca="1" si="1705">IFERROR(B5222*C5222*Z5234/AD5234,"")</f>
        <v>0</v>
      </c>
      <c r="M5222" s="44" t="str">
        <f t="shared" si="1703"/>
        <v/>
      </c>
      <c r="N5222" s="45" t="str">
        <f t="shared" ca="1" si="1688"/>
        <v/>
      </c>
      <c r="O5222" s="108">
        <f t="shared" si="1701"/>
        <v>0</v>
      </c>
      <c r="P5222" s="21" t="e">
        <f t="shared" si="1690"/>
        <v>#N/A</v>
      </c>
      <c r="Q5222" s="21" t="e">
        <f t="shared" si="1691"/>
        <v>#N/A</v>
      </c>
      <c r="R5222" s="21" t="e">
        <f t="shared" si="1692"/>
        <v>#N/A</v>
      </c>
      <c r="S5222" s="21" t="e">
        <f t="shared" si="1693"/>
        <v>#N/A</v>
      </c>
      <c r="T5222" s="29" t="e">
        <f t="shared" si="1704"/>
        <v>#N/A</v>
      </c>
      <c r="U5222" s="34">
        <f t="shared" si="1694"/>
        <v>0</v>
      </c>
      <c r="V5222" s="16">
        <f t="shared" ca="1" si="1697"/>
        <v>44139</v>
      </c>
      <c r="W5222" s="56">
        <f t="shared" ca="1" si="1698"/>
        <v>10</v>
      </c>
      <c r="X5222" s="56">
        <f t="shared" ca="1" si="1699"/>
        <v>2020</v>
      </c>
      <c r="Y5222" s="55" t="str">
        <f t="shared" ca="1" si="1700"/>
        <v>10-2020</v>
      </c>
      <c r="Z5222" s="51">
        <f ca="1">IFERROR(VLOOKUP(Y5222,IPC!$E$2:$F$1745,2,0),IPC!$H$1)</f>
        <v>138.32155800000001</v>
      </c>
      <c r="AA5222" s="48">
        <f t="shared" si="1695"/>
        <v>1</v>
      </c>
      <c r="AB5222" s="48">
        <f t="shared" si="1696"/>
        <v>1900</v>
      </c>
      <c r="AC5222" s="32" t="str">
        <f t="shared" si="1689"/>
        <v>1-1900</v>
      </c>
      <c r="AD5222" s="50">
        <f>IFERROR(VLOOKUP(AC5222,IPC!$E$2:$F$1745,2,0),IPC!$H$1)</f>
        <v>138.32155800000001</v>
      </c>
    </row>
    <row r="5223" spans="10:30" x14ac:dyDescent="0.25">
      <c r="J5223" s="44" t="str">
        <f t="shared" si="1702"/>
        <v/>
      </c>
      <c r="K5223" s="33" t="str">
        <f t="shared" ca="1" si="1687"/>
        <v/>
      </c>
      <c r="L5223" s="108">
        <f t="shared" ca="1" si="1705"/>
        <v>0</v>
      </c>
      <c r="M5223" s="44" t="str">
        <f t="shared" si="1703"/>
        <v/>
      </c>
      <c r="N5223" s="45" t="str">
        <f t="shared" ca="1" si="1688"/>
        <v/>
      </c>
      <c r="O5223" s="108">
        <f t="shared" si="1701"/>
        <v>0</v>
      </c>
      <c r="P5223" s="21" t="e">
        <f t="shared" si="1690"/>
        <v>#N/A</v>
      </c>
      <c r="Q5223" s="21" t="e">
        <f t="shared" si="1691"/>
        <v>#N/A</v>
      </c>
      <c r="R5223" s="21" t="e">
        <f t="shared" si="1692"/>
        <v>#N/A</v>
      </c>
      <c r="S5223" s="21" t="e">
        <f t="shared" si="1693"/>
        <v>#N/A</v>
      </c>
      <c r="T5223" s="29" t="e">
        <f t="shared" si="1704"/>
        <v>#N/A</v>
      </c>
      <c r="U5223" s="34">
        <f t="shared" si="1694"/>
        <v>0</v>
      </c>
      <c r="V5223" s="16">
        <f t="shared" ca="1" si="1697"/>
        <v>44139</v>
      </c>
      <c r="W5223" s="56">
        <f t="shared" ca="1" si="1698"/>
        <v>10</v>
      </c>
      <c r="X5223" s="56">
        <f t="shared" ca="1" si="1699"/>
        <v>2020</v>
      </c>
      <c r="Y5223" s="55" t="str">
        <f t="shared" ca="1" si="1700"/>
        <v>10-2020</v>
      </c>
      <c r="Z5223" s="51">
        <f ca="1">IFERROR(VLOOKUP(Y5223,IPC!$E$2:$F$1745,2,0),IPC!$H$1)</f>
        <v>138.32155800000001</v>
      </c>
      <c r="AA5223" s="48">
        <f t="shared" si="1695"/>
        <v>1</v>
      </c>
      <c r="AB5223" s="48">
        <f t="shared" si="1696"/>
        <v>1900</v>
      </c>
      <c r="AC5223" s="32" t="str">
        <f t="shared" si="1689"/>
        <v>1-1900</v>
      </c>
      <c r="AD5223" s="50">
        <f>IFERROR(VLOOKUP(AC5223,IPC!$E$2:$F$1745,2,0),IPC!$H$1)</f>
        <v>138.32155800000001</v>
      </c>
    </row>
    <row r="5224" spans="10:30" x14ac:dyDescent="0.25">
      <c r="J5224" s="44" t="str">
        <f t="shared" si="1702"/>
        <v/>
      </c>
      <c r="K5224" s="33" t="str">
        <f t="shared" ca="1" si="1687"/>
        <v/>
      </c>
      <c r="L5224" s="108">
        <f t="shared" ca="1" si="1705"/>
        <v>0</v>
      </c>
      <c r="M5224" s="44" t="str">
        <f t="shared" si="1703"/>
        <v/>
      </c>
      <c r="N5224" s="45" t="str">
        <f t="shared" ca="1" si="1688"/>
        <v/>
      </c>
      <c r="O5224" s="108">
        <f t="shared" si="1701"/>
        <v>0</v>
      </c>
      <c r="P5224" s="21" t="e">
        <f t="shared" si="1690"/>
        <v>#N/A</v>
      </c>
      <c r="Q5224" s="21" t="e">
        <f t="shared" si="1691"/>
        <v>#N/A</v>
      </c>
      <c r="R5224" s="21" t="e">
        <f t="shared" si="1692"/>
        <v>#N/A</v>
      </c>
      <c r="S5224" s="21" t="e">
        <f t="shared" si="1693"/>
        <v>#N/A</v>
      </c>
      <c r="T5224" s="29" t="e">
        <f t="shared" si="1704"/>
        <v>#N/A</v>
      </c>
      <c r="U5224" s="34">
        <f t="shared" si="1694"/>
        <v>0</v>
      </c>
      <c r="V5224" s="16">
        <f t="shared" ca="1" si="1697"/>
        <v>44139</v>
      </c>
      <c r="W5224" s="56">
        <f t="shared" ca="1" si="1698"/>
        <v>10</v>
      </c>
      <c r="X5224" s="56">
        <f t="shared" ca="1" si="1699"/>
        <v>2020</v>
      </c>
      <c r="Y5224" s="55" t="str">
        <f t="shared" ca="1" si="1700"/>
        <v>10-2020</v>
      </c>
      <c r="Z5224" s="51">
        <f ca="1">IFERROR(VLOOKUP(Y5224,IPC!$E$2:$F$1745,2,0),IPC!$H$1)</f>
        <v>138.32155800000001</v>
      </c>
      <c r="AA5224" s="48">
        <f t="shared" si="1695"/>
        <v>1</v>
      </c>
      <c r="AB5224" s="48">
        <f t="shared" si="1696"/>
        <v>1900</v>
      </c>
      <c r="AC5224" s="32" t="str">
        <f t="shared" si="1689"/>
        <v>1-1900</v>
      </c>
      <c r="AD5224" s="50">
        <f>IFERROR(VLOOKUP(AC5224,IPC!$E$2:$F$1745,2,0),IPC!$H$1)</f>
        <v>138.32155800000001</v>
      </c>
    </row>
    <row r="5225" spans="10:30" x14ac:dyDescent="0.25">
      <c r="J5225" s="44" t="str">
        <f t="shared" si="1702"/>
        <v/>
      </c>
      <c r="K5225" s="33" t="str">
        <f t="shared" ca="1" si="1687"/>
        <v/>
      </c>
      <c r="L5225" s="108">
        <f t="shared" ca="1" si="1705"/>
        <v>0</v>
      </c>
      <c r="M5225" s="44" t="str">
        <f t="shared" si="1703"/>
        <v/>
      </c>
      <c r="N5225" s="45" t="str">
        <f t="shared" ca="1" si="1688"/>
        <v/>
      </c>
      <c r="O5225" s="108">
        <f t="shared" si="1701"/>
        <v>0</v>
      </c>
      <c r="P5225" s="21" t="e">
        <f t="shared" si="1690"/>
        <v>#N/A</v>
      </c>
      <c r="Q5225" s="21" t="e">
        <f t="shared" si="1691"/>
        <v>#N/A</v>
      </c>
      <c r="R5225" s="21" t="e">
        <f t="shared" si="1692"/>
        <v>#N/A</v>
      </c>
      <c r="S5225" s="21" t="e">
        <f t="shared" si="1693"/>
        <v>#N/A</v>
      </c>
      <c r="T5225" s="29" t="e">
        <f t="shared" si="1704"/>
        <v>#N/A</v>
      </c>
      <c r="U5225" s="34">
        <f t="shared" si="1694"/>
        <v>0</v>
      </c>
      <c r="V5225" s="16">
        <f t="shared" ca="1" si="1697"/>
        <v>44139</v>
      </c>
      <c r="W5225" s="56">
        <f t="shared" ca="1" si="1698"/>
        <v>10</v>
      </c>
      <c r="X5225" s="56">
        <f t="shared" ca="1" si="1699"/>
        <v>2020</v>
      </c>
      <c r="Y5225" s="55" t="str">
        <f t="shared" ca="1" si="1700"/>
        <v>10-2020</v>
      </c>
      <c r="Z5225" s="51">
        <f ca="1">IFERROR(VLOOKUP(Y5225,IPC!$E$2:$F$1745,2,0),IPC!$H$1)</f>
        <v>138.32155800000001</v>
      </c>
      <c r="AA5225" s="48">
        <f t="shared" si="1695"/>
        <v>1</v>
      </c>
      <c r="AB5225" s="48">
        <f t="shared" si="1696"/>
        <v>1900</v>
      </c>
      <c r="AC5225" s="32" t="str">
        <f t="shared" si="1689"/>
        <v>1-1900</v>
      </c>
      <c r="AD5225" s="50">
        <f>IFERROR(VLOOKUP(AC5225,IPC!$E$2:$F$1745,2,0),IPC!$H$1)</f>
        <v>138.32155800000001</v>
      </c>
    </row>
    <row r="5226" spans="10:30" x14ac:dyDescent="0.25">
      <c r="J5226" s="44" t="str">
        <f t="shared" si="1702"/>
        <v/>
      </c>
      <c r="K5226" s="33" t="str">
        <f t="shared" ca="1" si="1687"/>
        <v/>
      </c>
      <c r="L5226" s="108">
        <f t="shared" ca="1" si="1705"/>
        <v>0</v>
      </c>
      <c r="M5226" s="44" t="str">
        <f t="shared" si="1703"/>
        <v/>
      </c>
      <c r="N5226" s="45" t="str">
        <f t="shared" ca="1" si="1688"/>
        <v/>
      </c>
      <c r="O5226" s="108">
        <f t="shared" si="1701"/>
        <v>0</v>
      </c>
      <c r="P5226" s="21" t="e">
        <f t="shared" si="1690"/>
        <v>#N/A</v>
      </c>
      <c r="Q5226" s="21" t="e">
        <f t="shared" si="1691"/>
        <v>#N/A</v>
      </c>
      <c r="R5226" s="21" t="e">
        <f t="shared" si="1692"/>
        <v>#N/A</v>
      </c>
      <c r="S5226" s="21" t="e">
        <f t="shared" si="1693"/>
        <v>#N/A</v>
      </c>
      <c r="T5226" s="29" t="e">
        <f t="shared" si="1704"/>
        <v>#N/A</v>
      </c>
      <c r="U5226" s="34">
        <f t="shared" si="1694"/>
        <v>0</v>
      </c>
      <c r="V5226" s="16">
        <f t="shared" ca="1" si="1697"/>
        <v>44139</v>
      </c>
      <c r="W5226" s="56">
        <f t="shared" ca="1" si="1698"/>
        <v>10</v>
      </c>
      <c r="X5226" s="56">
        <f t="shared" ca="1" si="1699"/>
        <v>2020</v>
      </c>
      <c r="Y5226" s="55" t="str">
        <f t="shared" ca="1" si="1700"/>
        <v>10-2020</v>
      </c>
      <c r="Z5226" s="51">
        <f ca="1">IFERROR(VLOOKUP(Y5226,IPC!$E$2:$F$1745,2,0),IPC!$H$1)</f>
        <v>138.32155800000001</v>
      </c>
      <c r="AA5226" s="48">
        <f t="shared" si="1695"/>
        <v>1</v>
      </c>
      <c r="AB5226" s="48">
        <f t="shared" si="1696"/>
        <v>1900</v>
      </c>
      <c r="AC5226" s="32" t="str">
        <f t="shared" si="1689"/>
        <v>1-1900</v>
      </c>
      <c r="AD5226" s="50">
        <f>IFERROR(VLOOKUP(AC5226,IPC!$E$2:$F$1745,2,0),IPC!$H$1)</f>
        <v>138.32155800000001</v>
      </c>
    </row>
    <row r="5227" spans="10:30" x14ac:dyDescent="0.25">
      <c r="J5227" s="44" t="str">
        <f t="shared" si="1702"/>
        <v/>
      </c>
      <c r="K5227" s="33" t="str">
        <f t="shared" ca="1" si="1687"/>
        <v/>
      </c>
      <c r="L5227" s="108">
        <f t="shared" ca="1" si="1705"/>
        <v>0</v>
      </c>
      <c r="M5227" s="44" t="str">
        <f t="shared" si="1703"/>
        <v/>
      </c>
      <c r="N5227" s="45" t="str">
        <f t="shared" ca="1" si="1688"/>
        <v/>
      </c>
      <c r="O5227" s="108">
        <f t="shared" si="1701"/>
        <v>0</v>
      </c>
      <c r="P5227" s="21" t="e">
        <f t="shared" si="1690"/>
        <v>#N/A</v>
      </c>
      <c r="Q5227" s="21" t="e">
        <f t="shared" si="1691"/>
        <v>#N/A</v>
      </c>
      <c r="R5227" s="21" t="e">
        <f t="shared" si="1692"/>
        <v>#N/A</v>
      </c>
      <c r="S5227" s="21" t="e">
        <f t="shared" si="1693"/>
        <v>#N/A</v>
      </c>
      <c r="T5227" s="29" t="e">
        <f t="shared" si="1704"/>
        <v>#N/A</v>
      </c>
      <c r="U5227" s="34">
        <f t="shared" si="1694"/>
        <v>0</v>
      </c>
      <c r="V5227" s="16">
        <f t="shared" ca="1" si="1697"/>
        <v>44139</v>
      </c>
      <c r="W5227" s="56">
        <f t="shared" ca="1" si="1698"/>
        <v>10</v>
      </c>
      <c r="X5227" s="56">
        <f t="shared" ca="1" si="1699"/>
        <v>2020</v>
      </c>
      <c r="Y5227" s="55" t="str">
        <f t="shared" ca="1" si="1700"/>
        <v>10-2020</v>
      </c>
      <c r="Z5227" s="51">
        <f ca="1">IFERROR(VLOOKUP(Y5227,IPC!$E$2:$F$1745,2,0),IPC!$H$1)</f>
        <v>138.32155800000001</v>
      </c>
      <c r="AA5227" s="48">
        <f t="shared" si="1695"/>
        <v>1</v>
      </c>
      <c r="AB5227" s="48">
        <f t="shared" si="1696"/>
        <v>1900</v>
      </c>
      <c r="AC5227" s="32" t="str">
        <f t="shared" si="1689"/>
        <v>1-1900</v>
      </c>
      <c r="AD5227" s="50">
        <f>IFERROR(VLOOKUP(AC5227,IPC!$E$2:$F$1745,2,0),IPC!$H$1)</f>
        <v>138.32155800000001</v>
      </c>
    </row>
    <row r="5228" spans="10:30" x14ac:dyDescent="0.25">
      <c r="J5228" s="44" t="str">
        <f t="shared" si="1702"/>
        <v/>
      </c>
      <c r="K5228" s="33" t="str">
        <f t="shared" ca="1" si="1687"/>
        <v/>
      </c>
      <c r="L5228" s="108">
        <f t="shared" ca="1" si="1705"/>
        <v>0</v>
      </c>
      <c r="M5228" s="44" t="str">
        <f t="shared" si="1703"/>
        <v/>
      </c>
      <c r="N5228" s="45" t="str">
        <f t="shared" ca="1" si="1688"/>
        <v/>
      </c>
      <c r="O5228" s="108">
        <f t="shared" si="1701"/>
        <v>0</v>
      </c>
      <c r="P5228" s="21" t="e">
        <f t="shared" si="1690"/>
        <v>#N/A</v>
      </c>
      <c r="Q5228" s="21" t="e">
        <f t="shared" si="1691"/>
        <v>#N/A</v>
      </c>
      <c r="R5228" s="21" t="e">
        <f t="shared" si="1692"/>
        <v>#N/A</v>
      </c>
      <c r="S5228" s="21" t="e">
        <f t="shared" si="1693"/>
        <v>#N/A</v>
      </c>
      <c r="T5228" s="29" t="e">
        <f t="shared" si="1704"/>
        <v>#N/A</v>
      </c>
      <c r="U5228" s="34">
        <f t="shared" si="1694"/>
        <v>0</v>
      </c>
      <c r="V5228" s="16">
        <f t="shared" ca="1" si="1697"/>
        <v>44139</v>
      </c>
      <c r="W5228" s="56">
        <f t="shared" ca="1" si="1698"/>
        <v>10</v>
      </c>
      <c r="X5228" s="56">
        <f t="shared" ca="1" si="1699"/>
        <v>2020</v>
      </c>
      <c r="Y5228" s="55" t="str">
        <f t="shared" ca="1" si="1700"/>
        <v>10-2020</v>
      </c>
      <c r="Z5228" s="51">
        <f ca="1">IFERROR(VLOOKUP(Y5228,IPC!$E$2:$F$1745,2,0),IPC!$H$1)</f>
        <v>138.32155800000001</v>
      </c>
      <c r="AA5228" s="48">
        <f t="shared" si="1695"/>
        <v>1</v>
      </c>
      <c r="AB5228" s="48">
        <f t="shared" si="1696"/>
        <v>1900</v>
      </c>
      <c r="AC5228" s="32" t="str">
        <f t="shared" si="1689"/>
        <v>1-1900</v>
      </c>
      <c r="AD5228" s="50">
        <f>IFERROR(VLOOKUP(AC5228,IPC!$E$2:$F$1745,2,0),IPC!$H$1)</f>
        <v>138.32155800000001</v>
      </c>
    </row>
    <row r="5229" spans="10:30" x14ac:dyDescent="0.25">
      <c r="J5229" s="44" t="str">
        <f t="shared" si="1702"/>
        <v/>
      </c>
      <c r="K5229" s="33" t="str">
        <f t="shared" ca="1" si="1687"/>
        <v/>
      </c>
      <c r="L5229" s="108">
        <f t="shared" ca="1" si="1705"/>
        <v>0</v>
      </c>
      <c r="M5229" s="44" t="str">
        <f t="shared" si="1703"/>
        <v/>
      </c>
      <c r="N5229" s="45" t="str">
        <f t="shared" ca="1" si="1688"/>
        <v/>
      </c>
      <c r="O5229" s="108">
        <f t="shared" si="1701"/>
        <v>0</v>
      </c>
      <c r="P5229" s="21" t="e">
        <f t="shared" si="1690"/>
        <v>#N/A</v>
      </c>
      <c r="Q5229" s="21" t="e">
        <f t="shared" si="1691"/>
        <v>#N/A</v>
      </c>
      <c r="R5229" s="21" t="e">
        <f t="shared" si="1692"/>
        <v>#N/A</v>
      </c>
      <c r="S5229" s="21" t="e">
        <f t="shared" si="1693"/>
        <v>#N/A</v>
      </c>
      <c r="T5229" s="29" t="e">
        <f t="shared" si="1704"/>
        <v>#N/A</v>
      </c>
      <c r="U5229" s="34">
        <f t="shared" si="1694"/>
        <v>0</v>
      </c>
      <c r="V5229" s="16">
        <f t="shared" ca="1" si="1697"/>
        <v>44139</v>
      </c>
      <c r="W5229" s="56">
        <f t="shared" ca="1" si="1698"/>
        <v>10</v>
      </c>
      <c r="X5229" s="56">
        <f t="shared" ca="1" si="1699"/>
        <v>2020</v>
      </c>
      <c r="Y5229" s="55" t="str">
        <f t="shared" ca="1" si="1700"/>
        <v>10-2020</v>
      </c>
      <c r="Z5229" s="51">
        <f ca="1">IFERROR(VLOOKUP(Y5229,IPC!$E$2:$F$1745,2,0),IPC!$H$1)</f>
        <v>138.32155800000001</v>
      </c>
      <c r="AA5229" s="48">
        <f t="shared" si="1695"/>
        <v>1</v>
      </c>
      <c r="AB5229" s="48">
        <f t="shared" si="1696"/>
        <v>1900</v>
      </c>
      <c r="AC5229" s="32" t="str">
        <f t="shared" si="1689"/>
        <v>1-1900</v>
      </c>
      <c r="AD5229" s="50">
        <f>IFERROR(VLOOKUP(AC5229,IPC!$E$2:$F$1745,2,0),IPC!$H$1)</f>
        <v>138.32155800000001</v>
      </c>
    </row>
    <row r="5230" spans="10:30" x14ac:dyDescent="0.25">
      <c r="J5230" s="44" t="str">
        <f t="shared" si="1702"/>
        <v/>
      </c>
      <c r="K5230" s="33" t="str">
        <f t="shared" ref="K5230:K5293" ca="1" si="1706">IFERROR(IF((U5242-V5242)/365&lt;0,"",(U5242-V5242)/365),"")</f>
        <v/>
      </c>
      <c r="L5230" s="108">
        <f t="shared" ca="1" si="1705"/>
        <v>0</v>
      </c>
      <c r="M5230" s="44" t="str">
        <f t="shared" si="1703"/>
        <v/>
      </c>
      <c r="N5230" s="45" t="str">
        <f t="shared" ref="N5230:N5293" ca="1" si="1707">IFERROR(L5230*((1+$M$7)^K5230)/((1+$N$7)^K5230),"")</f>
        <v/>
      </c>
      <c r="O5230" s="108">
        <f t="shared" si="1701"/>
        <v>0</v>
      </c>
      <c r="P5230" s="21" t="e">
        <f t="shared" si="1690"/>
        <v>#N/A</v>
      </c>
      <c r="Q5230" s="21" t="e">
        <f t="shared" si="1691"/>
        <v>#N/A</v>
      </c>
      <c r="R5230" s="21" t="e">
        <f t="shared" si="1692"/>
        <v>#N/A</v>
      </c>
      <c r="S5230" s="21" t="e">
        <f t="shared" si="1693"/>
        <v>#N/A</v>
      </c>
      <c r="T5230" s="29" t="e">
        <f t="shared" si="1704"/>
        <v>#N/A</v>
      </c>
      <c r="U5230" s="34">
        <f t="shared" si="1694"/>
        <v>0</v>
      </c>
      <c r="V5230" s="16">
        <f t="shared" ca="1" si="1697"/>
        <v>44139</v>
      </c>
      <c r="W5230" s="56">
        <f t="shared" ca="1" si="1698"/>
        <v>10</v>
      </c>
      <c r="X5230" s="56">
        <f t="shared" ca="1" si="1699"/>
        <v>2020</v>
      </c>
      <c r="Y5230" s="55" t="str">
        <f t="shared" ca="1" si="1700"/>
        <v>10-2020</v>
      </c>
      <c r="Z5230" s="51">
        <f ca="1">IFERROR(VLOOKUP(Y5230,IPC!$E$2:$F$1745,2,0),IPC!$H$1)</f>
        <v>138.32155800000001</v>
      </c>
      <c r="AA5230" s="48">
        <f t="shared" si="1695"/>
        <v>1</v>
      </c>
      <c r="AB5230" s="48">
        <f t="shared" si="1696"/>
        <v>1900</v>
      </c>
      <c r="AC5230" s="32" t="str">
        <f t="shared" si="1689"/>
        <v>1-1900</v>
      </c>
      <c r="AD5230" s="50">
        <f>IFERROR(VLOOKUP(AC5230,IPC!$E$2:$F$1745,2,0),IPC!$H$1)</f>
        <v>138.32155800000001</v>
      </c>
    </row>
    <row r="5231" spans="10:30" x14ac:dyDescent="0.25">
      <c r="J5231" s="44" t="str">
        <f t="shared" si="1702"/>
        <v/>
      </c>
      <c r="K5231" s="33" t="str">
        <f t="shared" ca="1" si="1706"/>
        <v/>
      </c>
      <c r="L5231" s="108">
        <f t="shared" ca="1" si="1705"/>
        <v>0</v>
      </c>
      <c r="M5231" s="44" t="str">
        <f t="shared" si="1703"/>
        <v/>
      </c>
      <c r="N5231" s="45" t="str">
        <f t="shared" ca="1" si="1707"/>
        <v/>
      </c>
      <c r="O5231" s="108">
        <f t="shared" si="1701"/>
        <v>0</v>
      </c>
      <c r="P5231" s="21" t="e">
        <f t="shared" si="1690"/>
        <v>#N/A</v>
      </c>
      <c r="Q5231" s="21" t="e">
        <f t="shared" si="1691"/>
        <v>#N/A</v>
      </c>
      <c r="R5231" s="21" t="e">
        <f t="shared" si="1692"/>
        <v>#N/A</v>
      </c>
      <c r="S5231" s="21" t="e">
        <f t="shared" si="1693"/>
        <v>#N/A</v>
      </c>
      <c r="T5231" s="29" t="e">
        <f t="shared" si="1704"/>
        <v>#N/A</v>
      </c>
      <c r="U5231" s="34">
        <f t="shared" si="1694"/>
        <v>0</v>
      </c>
      <c r="V5231" s="16">
        <f t="shared" ca="1" si="1697"/>
        <v>44139</v>
      </c>
      <c r="W5231" s="56">
        <f t="shared" ca="1" si="1698"/>
        <v>10</v>
      </c>
      <c r="X5231" s="56">
        <f t="shared" ca="1" si="1699"/>
        <v>2020</v>
      </c>
      <c r="Y5231" s="55" t="str">
        <f t="shared" ca="1" si="1700"/>
        <v>10-2020</v>
      </c>
      <c r="Z5231" s="51">
        <f ca="1">IFERROR(VLOOKUP(Y5231,IPC!$E$2:$F$1745,2,0),IPC!$H$1)</f>
        <v>138.32155800000001</v>
      </c>
      <c r="AA5231" s="48">
        <f t="shared" si="1695"/>
        <v>1</v>
      </c>
      <c r="AB5231" s="48">
        <f t="shared" si="1696"/>
        <v>1900</v>
      </c>
      <c r="AC5231" s="32" t="str">
        <f t="shared" ref="AC5231:AC5294" si="1708">+AA5231&amp;"-"&amp;AB5231</f>
        <v>1-1900</v>
      </c>
      <c r="AD5231" s="50">
        <f>IFERROR(VLOOKUP(AC5231,IPC!$E$2:$F$1745,2,0),IPC!$H$1)</f>
        <v>138.32155800000001</v>
      </c>
    </row>
    <row r="5232" spans="10:30" x14ac:dyDescent="0.25">
      <c r="J5232" s="44" t="str">
        <f t="shared" si="1702"/>
        <v/>
      </c>
      <c r="K5232" s="33" t="str">
        <f t="shared" ca="1" si="1706"/>
        <v/>
      </c>
      <c r="L5232" s="108">
        <f t="shared" ca="1" si="1705"/>
        <v>0</v>
      </c>
      <c r="M5232" s="44" t="str">
        <f t="shared" si="1703"/>
        <v/>
      </c>
      <c r="N5232" s="45" t="str">
        <f t="shared" ca="1" si="1707"/>
        <v/>
      </c>
      <c r="O5232" s="108">
        <f t="shared" si="1701"/>
        <v>0</v>
      </c>
      <c r="P5232" s="21" t="e">
        <f t="shared" si="1690"/>
        <v>#N/A</v>
      </c>
      <c r="Q5232" s="21" t="e">
        <f t="shared" si="1691"/>
        <v>#N/A</v>
      </c>
      <c r="R5232" s="21" t="e">
        <f t="shared" si="1692"/>
        <v>#N/A</v>
      </c>
      <c r="S5232" s="21" t="e">
        <f t="shared" si="1693"/>
        <v>#N/A</v>
      </c>
      <c r="T5232" s="29" t="e">
        <f t="shared" si="1704"/>
        <v>#N/A</v>
      </c>
      <c r="U5232" s="34">
        <f t="shared" si="1694"/>
        <v>0</v>
      </c>
      <c r="V5232" s="16">
        <f t="shared" ca="1" si="1697"/>
        <v>44139</v>
      </c>
      <c r="W5232" s="56">
        <f t="shared" ca="1" si="1698"/>
        <v>10</v>
      </c>
      <c r="X5232" s="56">
        <f t="shared" ca="1" si="1699"/>
        <v>2020</v>
      </c>
      <c r="Y5232" s="55" t="str">
        <f t="shared" ca="1" si="1700"/>
        <v>10-2020</v>
      </c>
      <c r="Z5232" s="51">
        <f ca="1">IFERROR(VLOOKUP(Y5232,IPC!$E$2:$F$1745,2,0),IPC!$H$1)</f>
        <v>138.32155800000001</v>
      </c>
      <c r="AA5232" s="48">
        <f t="shared" si="1695"/>
        <v>1</v>
      </c>
      <c r="AB5232" s="48">
        <f t="shared" si="1696"/>
        <v>1900</v>
      </c>
      <c r="AC5232" s="32" t="str">
        <f t="shared" si="1708"/>
        <v>1-1900</v>
      </c>
      <c r="AD5232" s="50">
        <f>IFERROR(VLOOKUP(AC5232,IPC!$E$2:$F$1745,2,0),IPC!$H$1)</f>
        <v>138.32155800000001</v>
      </c>
    </row>
    <row r="5233" spans="10:30" x14ac:dyDescent="0.25">
      <c r="J5233" s="44" t="str">
        <f t="shared" si="1702"/>
        <v/>
      </c>
      <c r="K5233" s="33" t="str">
        <f t="shared" ca="1" si="1706"/>
        <v/>
      </c>
      <c r="L5233" s="108">
        <f t="shared" ca="1" si="1705"/>
        <v>0</v>
      </c>
      <c r="M5233" s="44" t="str">
        <f t="shared" si="1703"/>
        <v/>
      </c>
      <c r="N5233" s="45" t="str">
        <f t="shared" ca="1" si="1707"/>
        <v/>
      </c>
      <c r="O5233" s="108">
        <f t="shared" si="1701"/>
        <v>0</v>
      </c>
      <c r="P5233" s="21" t="e">
        <f t="shared" si="1690"/>
        <v>#N/A</v>
      </c>
      <c r="Q5233" s="21" t="e">
        <f t="shared" si="1691"/>
        <v>#N/A</v>
      </c>
      <c r="R5233" s="21" t="e">
        <f t="shared" si="1692"/>
        <v>#N/A</v>
      </c>
      <c r="S5233" s="21" t="e">
        <f t="shared" si="1693"/>
        <v>#N/A</v>
      </c>
      <c r="T5233" s="29" t="e">
        <f t="shared" si="1704"/>
        <v>#N/A</v>
      </c>
      <c r="U5233" s="34">
        <f t="shared" si="1694"/>
        <v>0</v>
      </c>
      <c r="V5233" s="16">
        <f t="shared" ca="1" si="1697"/>
        <v>44139</v>
      </c>
      <c r="W5233" s="56">
        <f t="shared" ca="1" si="1698"/>
        <v>10</v>
      </c>
      <c r="X5233" s="56">
        <f t="shared" ca="1" si="1699"/>
        <v>2020</v>
      </c>
      <c r="Y5233" s="55" t="str">
        <f t="shared" ca="1" si="1700"/>
        <v>10-2020</v>
      </c>
      <c r="Z5233" s="51">
        <f ca="1">IFERROR(VLOOKUP(Y5233,IPC!$E$2:$F$1745,2,0),IPC!$H$1)</f>
        <v>138.32155800000001</v>
      </c>
      <c r="AA5233" s="48">
        <f t="shared" si="1695"/>
        <v>1</v>
      </c>
      <c r="AB5233" s="48">
        <f t="shared" si="1696"/>
        <v>1900</v>
      </c>
      <c r="AC5233" s="32" t="str">
        <f t="shared" si="1708"/>
        <v>1-1900</v>
      </c>
      <c r="AD5233" s="50">
        <f>IFERROR(VLOOKUP(AC5233,IPC!$E$2:$F$1745,2,0),IPC!$H$1)</f>
        <v>138.32155800000001</v>
      </c>
    </row>
    <row r="5234" spans="10:30" x14ac:dyDescent="0.25">
      <c r="J5234" s="44" t="str">
        <f t="shared" si="1702"/>
        <v/>
      </c>
      <c r="K5234" s="33" t="str">
        <f t="shared" ca="1" si="1706"/>
        <v/>
      </c>
      <c r="L5234" s="108">
        <f t="shared" ca="1" si="1705"/>
        <v>0</v>
      </c>
      <c r="M5234" s="44" t="str">
        <f t="shared" si="1703"/>
        <v/>
      </c>
      <c r="N5234" s="45" t="str">
        <f t="shared" ca="1" si="1707"/>
        <v/>
      </c>
      <c r="O5234" s="108">
        <f t="shared" si="1701"/>
        <v>0</v>
      </c>
      <c r="P5234" s="21" t="e">
        <f t="shared" ref="P5234:P5297" si="1709">+VLOOKUP(D5222,$E$2:$F$5,2,0)</f>
        <v>#N/A</v>
      </c>
      <c r="Q5234" s="21" t="e">
        <f t="shared" ref="Q5234:Q5297" si="1710">+VLOOKUP(E5222,$E$2:$F$5,2,0)</f>
        <v>#N/A</v>
      </c>
      <c r="R5234" s="21" t="e">
        <f t="shared" ref="R5234:R5297" si="1711">+VLOOKUP(F5222,$E$2:$F$5,2,0)</f>
        <v>#N/A</v>
      </c>
      <c r="S5234" s="21" t="e">
        <f t="shared" ref="S5234:S5297" si="1712">+VLOOKUP(G5222,$E$2:$F$5,2,0)</f>
        <v>#N/A</v>
      </c>
      <c r="T5234" s="29" t="e">
        <f t="shared" si="1704"/>
        <v>#N/A</v>
      </c>
      <c r="U5234" s="34">
        <f t="shared" ref="U5234:U5297" si="1713">+H5222+365*I5222</f>
        <v>0</v>
      </c>
      <c r="V5234" s="16">
        <f t="shared" ca="1" si="1697"/>
        <v>44139</v>
      </c>
      <c r="W5234" s="56">
        <f t="shared" ca="1" si="1698"/>
        <v>10</v>
      </c>
      <c r="X5234" s="56">
        <f t="shared" ca="1" si="1699"/>
        <v>2020</v>
      </c>
      <c r="Y5234" s="55" t="str">
        <f t="shared" ca="1" si="1700"/>
        <v>10-2020</v>
      </c>
      <c r="Z5234" s="51">
        <f ca="1">IFERROR(VLOOKUP(Y5234,IPC!$E$2:$F$1745,2,0),IPC!$H$1)</f>
        <v>138.32155800000001</v>
      </c>
      <c r="AA5234" s="48">
        <f t="shared" ref="AA5234:AA5297" si="1714">+MONTH(H5222)</f>
        <v>1</v>
      </c>
      <c r="AB5234" s="48">
        <f t="shared" ref="AB5234:AB5297" si="1715">+YEAR(H5222)</f>
        <v>1900</v>
      </c>
      <c r="AC5234" s="32" t="str">
        <f t="shared" si="1708"/>
        <v>1-1900</v>
      </c>
      <c r="AD5234" s="50">
        <f>IFERROR(VLOOKUP(AC5234,IPC!$E$2:$F$1745,2,0),IPC!$H$1)</f>
        <v>138.32155800000001</v>
      </c>
    </row>
    <row r="5235" spans="10:30" x14ac:dyDescent="0.25">
      <c r="J5235" s="44" t="str">
        <f t="shared" si="1702"/>
        <v/>
      </c>
      <c r="K5235" s="33" t="str">
        <f t="shared" ca="1" si="1706"/>
        <v/>
      </c>
      <c r="L5235" s="108">
        <f t="shared" ca="1" si="1705"/>
        <v>0</v>
      </c>
      <c r="M5235" s="44" t="str">
        <f t="shared" si="1703"/>
        <v/>
      </c>
      <c r="N5235" s="45" t="str">
        <f t="shared" ca="1" si="1707"/>
        <v/>
      </c>
      <c r="O5235" s="108">
        <f t="shared" si="1701"/>
        <v>0</v>
      </c>
      <c r="P5235" s="21" t="e">
        <f t="shared" si="1709"/>
        <v>#N/A</v>
      </c>
      <c r="Q5235" s="21" t="e">
        <f t="shared" si="1710"/>
        <v>#N/A</v>
      </c>
      <c r="R5235" s="21" t="e">
        <f t="shared" si="1711"/>
        <v>#N/A</v>
      </c>
      <c r="S5235" s="21" t="e">
        <f t="shared" si="1712"/>
        <v>#N/A</v>
      </c>
      <c r="T5235" s="29" t="e">
        <f t="shared" si="1704"/>
        <v>#N/A</v>
      </c>
      <c r="U5235" s="34">
        <f t="shared" si="1713"/>
        <v>0</v>
      </c>
      <c r="V5235" s="16">
        <f t="shared" ca="1" si="1697"/>
        <v>44139</v>
      </c>
      <c r="W5235" s="56">
        <f t="shared" ca="1" si="1698"/>
        <v>10</v>
      </c>
      <c r="X5235" s="56">
        <f t="shared" ca="1" si="1699"/>
        <v>2020</v>
      </c>
      <c r="Y5235" s="55" t="str">
        <f t="shared" ca="1" si="1700"/>
        <v>10-2020</v>
      </c>
      <c r="Z5235" s="51">
        <f ca="1">IFERROR(VLOOKUP(Y5235,IPC!$E$2:$F$1745,2,0),IPC!$H$1)</f>
        <v>138.32155800000001</v>
      </c>
      <c r="AA5235" s="48">
        <f t="shared" si="1714"/>
        <v>1</v>
      </c>
      <c r="AB5235" s="48">
        <f t="shared" si="1715"/>
        <v>1900</v>
      </c>
      <c r="AC5235" s="32" t="str">
        <f t="shared" si="1708"/>
        <v>1-1900</v>
      </c>
      <c r="AD5235" s="50">
        <f>IFERROR(VLOOKUP(AC5235,IPC!$E$2:$F$1745,2,0),IPC!$H$1)</f>
        <v>138.32155800000001</v>
      </c>
    </row>
    <row r="5236" spans="10:30" x14ac:dyDescent="0.25">
      <c r="J5236" s="44" t="str">
        <f t="shared" si="1702"/>
        <v/>
      </c>
      <c r="K5236" s="33" t="str">
        <f t="shared" ca="1" si="1706"/>
        <v/>
      </c>
      <c r="L5236" s="108">
        <f t="shared" ca="1" si="1705"/>
        <v>0</v>
      </c>
      <c r="M5236" s="44" t="str">
        <f t="shared" si="1703"/>
        <v/>
      </c>
      <c r="N5236" s="45" t="str">
        <f t="shared" ca="1" si="1707"/>
        <v/>
      </c>
      <c r="O5236" s="108">
        <f t="shared" si="1701"/>
        <v>0</v>
      </c>
      <c r="P5236" s="21" t="e">
        <f t="shared" si="1709"/>
        <v>#N/A</v>
      </c>
      <c r="Q5236" s="21" t="e">
        <f t="shared" si="1710"/>
        <v>#N/A</v>
      </c>
      <c r="R5236" s="21" t="e">
        <f t="shared" si="1711"/>
        <v>#N/A</v>
      </c>
      <c r="S5236" s="21" t="e">
        <f t="shared" si="1712"/>
        <v>#N/A</v>
      </c>
      <c r="T5236" s="29" t="e">
        <f t="shared" si="1704"/>
        <v>#N/A</v>
      </c>
      <c r="U5236" s="34">
        <f t="shared" si="1713"/>
        <v>0</v>
      </c>
      <c r="V5236" s="16">
        <f t="shared" ca="1" si="1697"/>
        <v>44139</v>
      </c>
      <c r="W5236" s="56">
        <f t="shared" ca="1" si="1698"/>
        <v>10</v>
      </c>
      <c r="X5236" s="56">
        <f t="shared" ca="1" si="1699"/>
        <v>2020</v>
      </c>
      <c r="Y5236" s="55" t="str">
        <f t="shared" ca="1" si="1700"/>
        <v>10-2020</v>
      </c>
      <c r="Z5236" s="51">
        <f ca="1">IFERROR(VLOOKUP(Y5236,IPC!$E$2:$F$1745,2,0),IPC!$H$1)</f>
        <v>138.32155800000001</v>
      </c>
      <c r="AA5236" s="48">
        <f t="shared" si="1714"/>
        <v>1</v>
      </c>
      <c r="AB5236" s="48">
        <f t="shared" si="1715"/>
        <v>1900</v>
      </c>
      <c r="AC5236" s="32" t="str">
        <f t="shared" si="1708"/>
        <v>1-1900</v>
      </c>
      <c r="AD5236" s="50">
        <f>IFERROR(VLOOKUP(AC5236,IPC!$E$2:$F$1745,2,0),IPC!$H$1)</f>
        <v>138.32155800000001</v>
      </c>
    </row>
    <row r="5237" spans="10:30" x14ac:dyDescent="0.25">
      <c r="J5237" s="44" t="str">
        <f t="shared" si="1702"/>
        <v/>
      </c>
      <c r="K5237" s="33" t="str">
        <f t="shared" ca="1" si="1706"/>
        <v/>
      </c>
      <c r="L5237" s="108">
        <f t="shared" ca="1" si="1705"/>
        <v>0</v>
      </c>
      <c r="M5237" s="44" t="str">
        <f t="shared" si="1703"/>
        <v/>
      </c>
      <c r="N5237" s="45" t="str">
        <f t="shared" ca="1" si="1707"/>
        <v/>
      </c>
      <c r="O5237" s="108">
        <f t="shared" si="1701"/>
        <v>0</v>
      </c>
      <c r="P5237" s="21" t="e">
        <f t="shared" si="1709"/>
        <v>#N/A</v>
      </c>
      <c r="Q5237" s="21" t="e">
        <f t="shared" si="1710"/>
        <v>#N/A</v>
      </c>
      <c r="R5237" s="21" t="e">
        <f t="shared" si="1711"/>
        <v>#N/A</v>
      </c>
      <c r="S5237" s="21" t="e">
        <f t="shared" si="1712"/>
        <v>#N/A</v>
      </c>
      <c r="T5237" s="29" t="e">
        <f t="shared" si="1704"/>
        <v>#N/A</v>
      </c>
      <c r="U5237" s="34">
        <f t="shared" si="1713"/>
        <v>0</v>
      </c>
      <c r="V5237" s="16">
        <f t="shared" ca="1" si="1697"/>
        <v>44139</v>
      </c>
      <c r="W5237" s="56">
        <f t="shared" ca="1" si="1698"/>
        <v>10</v>
      </c>
      <c r="X5237" s="56">
        <f t="shared" ca="1" si="1699"/>
        <v>2020</v>
      </c>
      <c r="Y5237" s="55" t="str">
        <f t="shared" ca="1" si="1700"/>
        <v>10-2020</v>
      </c>
      <c r="Z5237" s="51">
        <f ca="1">IFERROR(VLOOKUP(Y5237,IPC!$E$2:$F$1745,2,0),IPC!$H$1)</f>
        <v>138.32155800000001</v>
      </c>
      <c r="AA5237" s="48">
        <f t="shared" si="1714"/>
        <v>1</v>
      </c>
      <c r="AB5237" s="48">
        <f t="shared" si="1715"/>
        <v>1900</v>
      </c>
      <c r="AC5237" s="32" t="str">
        <f t="shared" si="1708"/>
        <v>1-1900</v>
      </c>
      <c r="AD5237" s="50">
        <f>IFERROR(VLOOKUP(AC5237,IPC!$E$2:$F$1745,2,0),IPC!$H$1)</f>
        <v>138.32155800000001</v>
      </c>
    </row>
    <row r="5238" spans="10:30" x14ac:dyDescent="0.25">
      <c r="J5238" s="44" t="str">
        <f t="shared" si="1702"/>
        <v/>
      </c>
      <c r="K5238" s="33" t="str">
        <f t="shared" ca="1" si="1706"/>
        <v/>
      </c>
      <c r="L5238" s="108">
        <f t="shared" ca="1" si="1705"/>
        <v>0</v>
      </c>
      <c r="M5238" s="44" t="str">
        <f t="shared" si="1703"/>
        <v/>
      </c>
      <c r="N5238" s="45" t="str">
        <f t="shared" ca="1" si="1707"/>
        <v/>
      </c>
      <c r="O5238" s="108">
        <f t="shared" si="1701"/>
        <v>0</v>
      </c>
      <c r="P5238" s="21" t="e">
        <f t="shared" si="1709"/>
        <v>#N/A</v>
      </c>
      <c r="Q5238" s="21" t="e">
        <f t="shared" si="1710"/>
        <v>#N/A</v>
      </c>
      <c r="R5238" s="21" t="e">
        <f t="shared" si="1711"/>
        <v>#N/A</v>
      </c>
      <c r="S5238" s="21" t="e">
        <f t="shared" si="1712"/>
        <v>#N/A</v>
      </c>
      <c r="T5238" s="29" t="e">
        <f t="shared" si="1704"/>
        <v>#N/A</v>
      </c>
      <c r="U5238" s="34">
        <f t="shared" si="1713"/>
        <v>0</v>
      </c>
      <c r="V5238" s="16">
        <f t="shared" ca="1" si="1697"/>
        <v>44139</v>
      </c>
      <c r="W5238" s="56">
        <f t="shared" ca="1" si="1698"/>
        <v>10</v>
      </c>
      <c r="X5238" s="56">
        <f t="shared" ca="1" si="1699"/>
        <v>2020</v>
      </c>
      <c r="Y5238" s="55" t="str">
        <f t="shared" ca="1" si="1700"/>
        <v>10-2020</v>
      </c>
      <c r="Z5238" s="51">
        <f ca="1">IFERROR(VLOOKUP(Y5238,IPC!$E$2:$F$1745,2,0),IPC!$H$1)</f>
        <v>138.32155800000001</v>
      </c>
      <c r="AA5238" s="48">
        <f t="shared" si="1714"/>
        <v>1</v>
      </c>
      <c r="AB5238" s="48">
        <f t="shared" si="1715"/>
        <v>1900</v>
      </c>
      <c r="AC5238" s="32" t="str">
        <f t="shared" si="1708"/>
        <v>1-1900</v>
      </c>
      <c r="AD5238" s="50">
        <f>IFERROR(VLOOKUP(AC5238,IPC!$E$2:$F$1745,2,0),IPC!$H$1)</f>
        <v>138.32155800000001</v>
      </c>
    </row>
    <row r="5239" spans="10:30" x14ac:dyDescent="0.25">
      <c r="J5239" s="44" t="str">
        <f t="shared" si="1702"/>
        <v/>
      </c>
      <c r="K5239" s="33" t="str">
        <f t="shared" ca="1" si="1706"/>
        <v/>
      </c>
      <c r="L5239" s="108">
        <f t="shared" ca="1" si="1705"/>
        <v>0</v>
      </c>
      <c r="M5239" s="44" t="str">
        <f t="shared" si="1703"/>
        <v/>
      </c>
      <c r="N5239" s="45" t="str">
        <f t="shared" ca="1" si="1707"/>
        <v/>
      </c>
      <c r="O5239" s="108">
        <f t="shared" si="1701"/>
        <v>0</v>
      </c>
      <c r="P5239" s="21" t="e">
        <f t="shared" si="1709"/>
        <v>#N/A</v>
      </c>
      <c r="Q5239" s="21" t="e">
        <f t="shared" si="1710"/>
        <v>#N/A</v>
      </c>
      <c r="R5239" s="21" t="e">
        <f t="shared" si="1711"/>
        <v>#N/A</v>
      </c>
      <c r="S5239" s="21" t="e">
        <f t="shared" si="1712"/>
        <v>#N/A</v>
      </c>
      <c r="T5239" s="29" t="e">
        <f t="shared" si="1704"/>
        <v>#N/A</v>
      </c>
      <c r="U5239" s="34">
        <f t="shared" si="1713"/>
        <v>0</v>
      </c>
      <c r="V5239" s="16">
        <f t="shared" ca="1" si="1697"/>
        <v>44139</v>
      </c>
      <c r="W5239" s="56">
        <f t="shared" ca="1" si="1698"/>
        <v>10</v>
      </c>
      <c r="X5239" s="56">
        <f t="shared" ca="1" si="1699"/>
        <v>2020</v>
      </c>
      <c r="Y5239" s="55" t="str">
        <f t="shared" ca="1" si="1700"/>
        <v>10-2020</v>
      </c>
      <c r="Z5239" s="51">
        <f ca="1">IFERROR(VLOOKUP(Y5239,IPC!$E$2:$F$1745,2,0),IPC!$H$1)</f>
        <v>138.32155800000001</v>
      </c>
      <c r="AA5239" s="48">
        <f t="shared" si="1714"/>
        <v>1</v>
      </c>
      <c r="AB5239" s="48">
        <f t="shared" si="1715"/>
        <v>1900</v>
      </c>
      <c r="AC5239" s="32" t="str">
        <f t="shared" si="1708"/>
        <v>1-1900</v>
      </c>
      <c r="AD5239" s="50">
        <f>IFERROR(VLOOKUP(AC5239,IPC!$E$2:$F$1745,2,0),IPC!$H$1)</f>
        <v>138.32155800000001</v>
      </c>
    </row>
    <row r="5240" spans="10:30" x14ac:dyDescent="0.25">
      <c r="J5240" s="44" t="str">
        <f t="shared" si="1702"/>
        <v/>
      </c>
      <c r="K5240" s="33" t="str">
        <f t="shared" ca="1" si="1706"/>
        <v/>
      </c>
      <c r="L5240" s="108">
        <f t="shared" ca="1" si="1705"/>
        <v>0</v>
      </c>
      <c r="M5240" s="44" t="str">
        <f t="shared" si="1703"/>
        <v/>
      </c>
      <c r="N5240" s="45" t="str">
        <f t="shared" ca="1" si="1707"/>
        <v/>
      </c>
      <c r="O5240" s="108">
        <f t="shared" si="1701"/>
        <v>0</v>
      </c>
      <c r="P5240" s="21" t="e">
        <f t="shared" si="1709"/>
        <v>#N/A</v>
      </c>
      <c r="Q5240" s="21" t="e">
        <f t="shared" si="1710"/>
        <v>#N/A</v>
      </c>
      <c r="R5240" s="21" t="e">
        <f t="shared" si="1711"/>
        <v>#N/A</v>
      </c>
      <c r="S5240" s="21" t="e">
        <f t="shared" si="1712"/>
        <v>#N/A</v>
      </c>
      <c r="T5240" s="29" t="e">
        <f t="shared" si="1704"/>
        <v>#N/A</v>
      </c>
      <c r="U5240" s="34">
        <f t="shared" si="1713"/>
        <v>0</v>
      </c>
      <c r="V5240" s="16">
        <f t="shared" ca="1" si="1697"/>
        <v>44139</v>
      </c>
      <c r="W5240" s="56">
        <f t="shared" ca="1" si="1698"/>
        <v>10</v>
      </c>
      <c r="X5240" s="56">
        <f t="shared" ca="1" si="1699"/>
        <v>2020</v>
      </c>
      <c r="Y5240" s="55" t="str">
        <f t="shared" ca="1" si="1700"/>
        <v>10-2020</v>
      </c>
      <c r="Z5240" s="51">
        <f ca="1">IFERROR(VLOOKUP(Y5240,IPC!$E$2:$F$1745,2,0),IPC!$H$1)</f>
        <v>138.32155800000001</v>
      </c>
      <c r="AA5240" s="48">
        <f t="shared" si="1714"/>
        <v>1</v>
      </c>
      <c r="AB5240" s="48">
        <f t="shared" si="1715"/>
        <v>1900</v>
      </c>
      <c r="AC5240" s="32" t="str">
        <f t="shared" si="1708"/>
        <v>1-1900</v>
      </c>
      <c r="AD5240" s="50">
        <f>IFERROR(VLOOKUP(AC5240,IPC!$E$2:$F$1745,2,0),IPC!$H$1)</f>
        <v>138.32155800000001</v>
      </c>
    </row>
    <row r="5241" spans="10:30" x14ac:dyDescent="0.25">
      <c r="J5241" s="44" t="str">
        <f t="shared" si="1702"/>
        <v/>
      </c>
      <c r="K5241" s="33" t="str">
        <f t="shared" ca="1" si="1706"/>
        <v/>
      </c>
      <c r="L5241" s="108">
        <f t="shared" ca="1" si="1705"/>
        <v>0</v>
      </c>
      <c r="M5241" s="44" t="str">
        <f t="shared" si="1703"/>
        <v/>
      </c>
      <c r="N5241" s="45" t="str">
        <f t="shared" ca="1" si="1707"/>
        <v/>
      </c>
      <c r="O5241" s="108">
        <f t="shared" si="1701"/>
        <v>0</v>
      </c>
      <c r="P5241" s="21" t="e">
        <f t="shared" si="1709"/>
        <v>#N/A</v>
      </c>
      <c r="Q5241" s="21" t="e">
        <f t="shared" si="1710"/>
        <v>#N/A</v>
      </c>
      <c r="R5241" s="21" t="e">
        <f t="shared" si="1711"/>
        <v>#N/A</v>
      </c>
      <c r="S5241" s="21" t="e">
        <f t="shared" si="1712"/>
        <v>#N/A</v>
      </c>
      <c r="T5241" s="29" t="e">
        <f t="shared" si="1704"/>
        <v>#N/A</v>
      </c>
      <c r="U5241" s="34">
        <f t="shared" si="1713"/>
        <v>0</v>
      </c>
      <c r="V5241" s="16">
        <f t="shared" ca="1" si="1697"/>
        <v>44139</v>
      </c>
      <c r="W5241" s="56">
        <f t="shared" ca="1" si="1698"/>
        <v>10</v>
      </c>
      <c r="X5241" s="56">
        <f t="shared" ca="1" si="1699"/>
        <v>2020</v>
      </c>
      <c r="Y5241" s="55" t="str">
        <f t="shared" ca="1" si="1700"/>
        <v>10-2020</v>
      </c>
      <c r="Z5241" s="51">
        <f ca="1">IFERROR(VLOOKUP(Y5241,IPC!$E$2:$F$1745,2,0),IPC!$H$1)</f>
        <v>138.32155800000001</v>
      </c>
      <c r="AA5241" s="48">
        <f t="shared" si="1714"/>
        <v>1</v>
      </c>
      <c r="AB5241" s="48">
        <f t="shared" si="1715"/>
        <v>1900</v>
      </c>
      <c r="AC5241" s="32" t="str">
        <f t="shared" si="1708"/>
        <v>1-1900</v>
      </c>
      <c r="AD5241" s="50">
        <f>IFERROR(VLOOKUP(AC5241,IPC!$E$2:$F$1745,2,0),IPC!$H$1)</f>
        <v>138.32155800000001</v>
      </c>
    </row>
    <row r="5242" spans="10:30" x14ac:dyDescent="0.25">
      <c r="J5242" s="44" t="str">
        <f t="shared" si="1702"/>
        <v/>
      </c>
      <c r="K5242" s="33" t="str">
        <f t="shared" ca="1" si="1706"/>
        <v/>
      </c>
      <c r="L5242" s="108">
        <f t="shared" ca="1" si="1705"/>
        <v>0</v>
      </c>
      <c r="M5242" s="44" t="str">
        <f t="shared" si="1703"/>
        <v/>
      </c>
      <c r="N5242" s="45" t="str">
        <f t="shared" ca="1" si="1707"/>
        <v/>
      </c>
      <c r="O5242" s="108">
        <f t="shared" si="1701"/>
        <v>0</v>
      </c>
      <c r="P5242" s="21" t="e">
        <f t="shared" si="1709"/>
        <v>#N/A</v>
      </c>
      <c r="Q5242" s="21" t="e">
        <f t="shared" si="1710"/>
        <v>#N/A</v>
      </c>
      <c r="R5242" s="21" t="e">
        <f t="shared" si="1711"/>
        <v>#N/A</v>
      </c>
      <c r="S5242" s="21" t="e">
        <f t="shared" si="1712"/>
        <v>#N/A</v>
      </c>
      <c r="T5242" s="29" t="e">
        <f t="shared" si="1704"/>
        <v>#N/A</v>
      </c>
      <c r="U5242" s="34">
        <f t="shared" si="1713"/>
        <v>0</v>
      </c>
      <c r="V5242" s="16">
        <f t="shared" ref="V5242:V5305" ca="1" si="1716">+TODAY()</f>
        <v>44139</v>
      </c>
      <c r="W5242" s="56">
        <f t="shared" ref="W5242:W5305" ca="1" si="1717">+MONTH(V5242)-1</f>
        <v>10</v>
      </c>
      <c r="X5242" s="56">
        <f t="shared" ref="X5242:X5305" ca="1" si="1718">+YEAR(V5242)</f>
        <v>2020</v>
      </c>
      <c r="Y5242" s="55" t="str">
        <f t="shared" ref="Y5242:Y5305" ca="1" si="1719">+W5242&amp;"-"&amp;X5242</f>
        <v>10-2020</v>
      </c>
      <c r="Z5242" s="51">
        <f ca="1">IFERROR(VLOOKUP(Y5242,IPC!$E$2:$F$1745,2,0),IPC!$H$1)</f>
        <v>138.32155800000001</v>
      </c>
      <c r="AA5242" s="48">
        <f t="shared" si="1714"/>
        <v>1</v>
      </c>
      <c r="AB5242" s="48">
        <f t="shared" si="1715"/>
        <v>1900</v>
      </c>
      <c r="AC5242" s="32" t="str">
        <f t="shared" si="1708"/>
        <v>1-1900</v>
      </c>
      <c r="AD5242" s="50">
        <f>IFERROR(VLOOKUP(AC5242,IPC!$E$2:$F$1745,2,0),IPC!$H$1)</f>
        <v>138.32155800000001</v>
      </c>
    </row>
    <row r="5243" spans="10:30" x14ac:dyDescent="0.25">
      <c r="J5243" s="44" t="str">
        <f t="shared" si="1702"/>
        <v/>
      </c>
      <c r="K5243" s="33" t="str">
        <f t="shared" ca="1" si="1706"/>
        <v/>
      </c>
      <c r="L5243" s="108">
        <f t="shared" ca="1" si="1705"/>
        <v>0</v>
      </c>
      <c r="M5243" s="44" t="str">
        <f t="shared" si="1703"/>
        <v/>
      </c>
      <c r="N5243" s="45" t="str">
        <f t="shared" ca="1" si="1707"/>
        <v/>
      </c>
      <c r="O5243" s="108">
        <f t="shared" si="1701"/>
        <v>0</v>
      </c>
      <c r="P5243" s="21" t="e">
        <f t="shared" si="1709"/>
        <v>#N/A</v>
      </c>
      <c r="Q5243" s="21" t="e">
        <f t="shared" si="1710"/>
        <v>#N/A</v>
      </c>
      <c r="R5243" s="21" t="e">
        <f t="shared" si="1711"/>
        <v>#N/A</v>
      </c>
      <c r="S5243" s="21" t="e">
        <f t="shared" si="1712"/>
        <v>#N/A</v>
      </c>
      <c r="T5243" s="29" t="e">
        <f t="shared" si="1704"/>
        <v>#N/A</v>
      </c>
      <c r="U5243" s="34">
        <f t="shared" si="1713"/>
        <v>0</v>
      </c>
      <c r="V5243" s="16">
        <f t="shared" ca="1" si="1716"/>
        <v>44139</v>
      </c>
      <c r="W5243" s="56">
        <f t="shared" ca="1" si="1717"/>
        <v>10</v>
      </c>
      <c r="X5243" s="56">
        <f t="shared" ca="1" si="1718"/>
        <v>2020</v>
      </c>
      <c r="Y5243" s="55" t="str">
        <f t="shared" ca="1" si="1719"/>
        <v>10-2020</v>
      </c>
      <c r="Z5243" s="51">
        <f ca="1">IFERROR(VLOOKUP(Y5243,IPC!$E$2:$F$1745,2,0),IPC!$H$1)</f>
        <v>138.32155800000001</v>
      </c>
      <c r="AA5243" s="48">
        <f t="shared" si="1714"/>
        <v>1</v>
      </c>
      <c r="AB5243" s="48">
        <f t="shared" si="1715"/>
        <v>1900</v>
      </c>
      <c r="AC5243" s="32" t="str">
        <f t="shared" si="1708"/>
        <v>1-1900</v>
      </c>
      <c r="AD5243" s="50">
        <f>IFERROR(VLOOKUP(AC5243,IPC!$E$2:$F$1745,2,0),IPC!$H$1)</f>
        <v>138.32155800000001</v>
      </c>
    </row>
    <row r="5244" spans="10:30" x14ac:dyDescent="0.25">
      <c r="J5244" s="44" t="str">
        <f t="shared" si="1702"/>
        <v/>
      </c>
      <c r="K5244" s="33" t="str">
        <f t="shared" ca="1" si="1706"/>
        <v/>
      </c>
      <c r="L5244" s="108">
        <f t="shared" ca="1" si="1705"/>
        <v>0</v>
      </c>
      <c r="M5244" s="44" t="str">
        <f t="shared" si="1703"/>
        <v/>
      </c>
      <c r="N5244" s="45" t="str">
        <f t="shared" ca="1" si="1707"/>
        <v/>
      </c>
      <c r="O5244" s="108">
        <f t="shared" si="1701"/>
        <v>0</v>
      </c>
      <c r="P5244" s="21" t="e">
        <f t="shared" si="1709"/>
        <v>#N/A</v>
      </c>
      <c r="Q5244" s="21" t="e">
        <f t="shared" si="1710"/>
        <v>#N/A</v>
      </c>
      <c r="R5244" s="21" t="e">
        <f t="shared" si="1711"/>
        <v>#N/A</v>
      </c>
      <c r="S5244" s="21" t="e">
        <f t="shared" si="1712"/>
        <v>#N/A</v>
      </c>
      <c r="T5244" s="29" t="e">
        <f t="shared" si="1704"/>
        <v>#N/A</v>
      </c>
      <c r="U5244" s="34">
        <f t="shared" si="1713"/>
        <v>0</v>
      </c>
      <c r="V5244" s="16">
        <f t="shared" ca="1" si="1716"/>
        <v>44139</v>
      </c>
      <c r="W5244" s="56">
        <f t="shared" ca="1" si="1717"/>
        <v>10</v>
      </c>
      <c r="X5244" s="56">
        <f t="shared" ca="1" si="1718"/>
        <v>2020</v>
      </c>
      <c r="Y5244" s="55" t="str">
        <f t="shared" ca="1" si="1719"/>
        <v>10-2020</v>
      </c>
      <c r="Z5244" s="51">
        <f ca="1">IFERROR(VLOOKUP(Y5244,IPC!$E$2:$F$1745,2,0),IPC!$H$1)</f>
        <v>138.32155800000001</v>
      </c>
      <c r="AA5244" s="48">
        <f t="shared" si="1714"/>
        <v>1</v>
      </c>
      <c r="AB5244" s="48">
        <f t="shared" si="1715"/>
        <v>1900</v>
      </c>
      <c r="AC5244" s="32" t="str">
        <f t="shared" si="1708"/>
        <v>1-1900</v>
      </c>
      <c r="AD5244" s="50">
        <f>IFERROR(VLOOKUP(AC5244,IPC!$E$2:$F$1745,2,0),IPC!$H$1)</f>
        <v>138.32155800000001</v>
      </c>
    </row>
    <row r="5245" spans="10:30" x14ac:dyDescent="0.25">
      <c r="J5245" s="44" t="str">
        <f t="shared" si="1702"/>
        <v/>
      </c>
      <c r="K5245" s="33" t="str">
        <f t="shared" ca="1" si="1706"/>
        <v/>
      </c>
      <c r="L5245" s="108">
        <f t="shared" ca="1" si="1705"/>
        <v>0</v>
      </c>
      <c r="M5245" s="44" t="str">
        <f t="shared" si="1703"/>
        <v/>
      </c>
      <c r="N5245" s="45" t="str">
        <f t="shared" ca="1" si="1707"/>
        <v/>
      </c>
      <c r="O5245" s="108">
        <f t="shared" si="1701"/>
        <v>0</v>
      </c>
      <c r="P5245" s="21" t="e">
        <f t="shared" si="1709"/>
        <v>#N/A</v>
      </c>
      <c r="Q5245" s="21" t="e">
        <f t="shared" si="1710"/>
        <v>#N/A</v>
      </c>
      <c r="R5245" s="21" t="e">
        <f t="shared" si="1711"/>
        <v>#N/A</v>
      </c>
      <c r="S5245" s="21" t="e">
        <f t="shared" si="1712"/>
        <v>#N/A</v>
      </c>
      <c r="T5245" s="29" t="e">
        <f t="shared" si="1704"/>
        <v>#N/A</v>
      </c>
      <c r="U5245" s="34">
        <f t="shared" si="1713"/>
        <v>0</v>
      </c>
      <c r="V5245" s="16">
        <f t="shared" ca="1" si="1716"/>
        <v>44139</v>
      </c>
      <c r="W5245" s="56">
        <f t="shared" ca="1" si="1717"/>
        <v>10</v>
      </c>
      <c r="X5245" s="56">
        <f t="shared" ca="1" si="1718"/>
        <v>2020</v>
      </c>
      <c r="Y5245" s="55" t="str">
        <f t="shared" ca="1" si="1719"/>
        <v>10-2020</v>
      </c>
      <c r="Z5245" s="51">
        <f ca="1">IFERROR(VLOOKUP(Y5245,IPC!$E$2:$F$1745,2,0),IPC!$H$1)</f>
        <v>138.32155800000001</v>
      </c>
      <c r="AA5245" s="48">
        <f t="shared" si="1714"/>
        <v>1</v>
      </c>
      <c r="AB5245" s="48">
        <f t="shared" si="1715"/>
        <v>1900</v>
      </c>
      <c r="AC5245" s="32" t="str">
        <f t="shared" si="1708"/>
        <v>1-1900</v>
      </c>
      <c r="AD5245" s="50">
        <f>IFERROR(VLOOKUP(AC5245,IPC!$E$2:$F$1745,2,0),IPC!$H$1)</f>
        <v>138.32155800000001</v>
      </c>
    </row>
    <row r="5246" spans="10:30" x14ac:dyDescent="0.25">
      <c r="J5246" s="44" t="str">
        <f t="shared" si="1702"/>
        <v/>
      </c>
      <c r="K5246" s="33" t="str">
        <f t="shared" ca="1" si="1706"/>
        <v/>
      </c>
      <c r="L5246" s="108">
        <f t="shared" ca="1" si="1705"/>
        <v>0</v>
      </c>
      <c r="M5246" s="44" t="str">
        <f t="shared" si="1703"/>
        <v/>
      </c>
      <c r="N5246" s="45" t="str">
        <f t="shared" ca="1" si="1707"/>
        <v/>
      </c>
      <c r="O5246" s="108">
        <f t="shared" si="1701"/>
        <v>0</v>
      </c>
      <c r="P5246" s="21" t="e">
        <f t="shared" si="1709"/>
        <v>#N/A</v>
      </c>
      <c r="Q5246" s="21" t="e">
        <f t="shared" si="1710"/>
        <v>#N/A</v>
      </c>
      <c r="R5246" s="21" t="e">
        <f t="shared" si="1711"/>
        <v>#N/A</v>
      </c>
      <c r="S5246" s="21" t="e">
        <f t="shared" si="1712"/>
        <v>#N/A</v>
      </c>
      <c r="T5246" s="29" t="e">
        <f t="shared" si="1704"/>
        <v>#N/A</v>
      </c>
      <c r="U5246" s="34">
        <f t="shared" si="1713"/>
        <v>0</v>
      </c>
      <c r="V5246" s="16">
        <f t="shared" ca="1" si="1716"/>
        <v>44139</v>
      </c>
      <c r="W5246" s="56">
        <f t="shared" ca="1" si="1717"/>
        <v>10</v>
      </c>
      <c r="X5246" s="56">
        <f t="shared" ca="1" si="1718"/>
        <v>2020</v>
      </c>
      <c r="Y5246" s="55" t="str">
        <f t="shared" ca="1" si="1719"/>
        <v>10-2020</v>
      </c>
      <c r="Z5246" s="51">
        <f ca="1">IFERROR(VLOOKUP(Y5246,IPC!$E$2:$F$1745,2,0),IPC!$H$1)</f>
        <v>138.32155800000001</v>
      </c>
      <c r="AA5246" s="48">
        <f t="shared" si="1714"/>
        <v>1</v>
      </c>
      <c r="AB5246" s="48">
        <f t="shared" si="1715"/>
        <v>1900</v>
      </c>
      <c r="AC5246" s="32" t="str">
        <f t="shared" si="1708"/>
        <v>1-1900</v>
      </c>
      <c r="AD5246" s="50">
        <f>IFERROR(VLOOKUP(AC5246,IPC!$E$2:$F$1745,2,0),IPC!$H$1)</f>
        <v>138.32155800000001</v>
      </c>
    </row>
    <row r="5247" spans="10:30" x14ac:dyDescent="0.25">
      <c r="J5247" s="44" t="str">
        <f t="shared" si="1702"/>
        <v/>
      </c>
      <c r="K5247" s="33" t="str">
        <f t="shared" ca="1" si="1706"/>
        <v/>
      </c>
      <c r="L5247" s="108">
        <f t="shared" ca="1" si="1705"/>
        <v>0</v>
      </c>
      <c r="M5247" s="44" t="str">
        <f t="shared" si="1703"/>
        <v/>
      </c>
      <c r="N5247" s="45" t="str">
        <f t="shared" ca="1" si="1707"/>
        <v/>
      </c>
      <c r="O5247" s="108">
        <f t="shared" si="1701"/>
        <v>0</v>
      </c>
      <c r="P5247" s="21" t="e">
        <f t="shared" si="1709"/>
        <v>#N/A</v>
      </c>
      <c r="Q5247" s="21" t="e">
        <f t="shared" si="1710"/>
        <v>#N/A</v>
      </c>
      <c r="R5247" s="21" t="e">
        <f t="shared" si="1711"/>
        <v>#N/A</v>
      </c>
      <c r="S5247" s="21" t="e">
        <f t="shared" si="1712"/>
        <v>#N/A</v>
      </c>
      <c r="T5247" s="29" t="e">
        <f t="shared" si="1704"/>
        <v>#N/A</v>
      </c>
      <c r="U5247" s="34">
        <f t="shared" si="1713"/>
        <v>0</v>
      </c>
      <c r="V5247" s="16">
        <f t="shared" ca="1" si="1716"/>
        <v>44139</v>
      </c>
      <c r="W5247" s="56">
        <f t="shared" ca="1" si="1717"/>
        <v>10</v>
      </c>
      <c r="X5247" s="56">
        <f t="shared" ca="1" si="1718"/>
        <v>2020</v>
      </c>
      <c r="Y5247" s="55" t="str">
        <f t="shared" ca="1" si="1719"/>
        <v>10-2020</v>
      </c>
      <c r="Z5247" s="51">
        <f ca="1">IFERROR(VLOOKUP(Y5247,IPC!$E$2:$F$1745,2,0),IPC!$H$1)</f>
        <v>138.32155800000001</v>
      </c>
      <c r="AA5247" s="48">
        <f t="shared" si="1714"/>
        <v>1</v>
      </c>
      <c r="AB5247" s="48">
        <f t="shared" si="1715"/>
        <v>1900</v>
      </c>
      <c r="AC5247" s="32" t="str">
        <f t="shared" si="1708"/>
        <v>1-1900</v>
      </c>
      <c r="AD5247" s="50">
        <f>IFERROR(VLOOKUP(AC5247,IPC!$E$2:$F$1745,2,0),IPC!$H$1)</f>
        <v>138.32155800000001</v>
      </c>
    </row>
    <row r="5248" spans="10:30" x14ac:dyDescent="0.25">
      <c r="J5248" s="44" t="str">
        <f t="shared" si="1702"/>
        <v/>
      </c>
      <c r="K5248" s="33" t="str">
        <f t="shared" ca="1" si="1706"/>
        <v/>
      </c>
      <c r="L5248" s="108">
        <f t="shared" ca="1" si="1705"/>
        <v>0</v>
      </c>
      <c r="M5248" s="44" t="str">
        <f t="shared" si="1703"/>
        <v/>
      </c>
      <c r="N5248" s="45" t="str">
        <f t="shared" ca="1" si="1707"/>
        <v/>
      </c>
      <c r="O5248" s="108">
        <f t="shared" si="1701"/>
        <v>0</v>
      </c>
      <c r="P5248" s="21" t="e">
        <f t="shared" si="1709"/>
        <v>#N/A</v>
      </c>
      <c r="Q5248" s="21" t="e">
        <f t="shared" si="1710"/>
        <v>#N/A</v>
      </c>
      <c r="R5248" s="21" t="e">
        <f t="shared" si="1711"/>
        <v>#N/A</v>
      </c>
      <c r="S5248" s="21" t="e">
        <f t="shared" si="1712"/>
        <v>#N/A</v>
      </c>
      <c r="T5248" s="29" t="e">
        <f t="shared" si="1704"/>
        <v>#N/A</v>
      </c>
      <c r="U5248" s="34">
        <f t="shared" si="1713"/>
        <v>0</v>
      </c>
      <c r="V5248" s="16">
        <f t="shared" ca="1" si="1716"/>
        <v>44139</v>
      </c>
      <c r="W5248" s="56">
        <f t="shared" ca="1" si="1717"/>
        <v>10</v>
      </c>
      <c r="X5248" s="56">
        <f t="shared" ca="1" si="1718"/>
        <v>2020</v>
      </c>
      <c r="Y5248" s="55" t="str">
        <f t="shared" ca="1" si="1719"/>
        <v>10-2020</v>
      </c>
      <c r="Z5248" s="51">
        <f ca="1">IFERROR(VLOOKUP(Y5248,IPC!$E$2:$F$1745,2,0),IPC!$H$1)</f>
        <v>138.32155800000001</v>
      </c>
      <c r="AA5248" s="48">
        <f t="shared" si="1714"/>
        <v>1</v>
      </c>
      <c r="AB5248" s="48">
        <f t="shared" si="1715"/>
        <v>1900</v>
      </c>
      <c r="AC5248" s="32" t="str">
        <f t="shared" si="1708"/>
        <v>1-1900</v>
      </c>
      <c r="AD5248" s="50">
        <f>IFERROR(VLOOKUP(AC5248,IPC!$E$2:$F$1745,2,0),IPC!$H$1)</f>
        <v>138.32155800000001</v>
      </c>
    </row>
    <row r="5249" spans="10:30" x14ac:dyDescent="0.25">
      <c r="J5249" s="44" t="str">
        <f t="shared" si="1702"/>
        <v/>
      </c>
      <c r="K5249" s="33" t="str">
        <f t="shared" ca="1" si="1706"/>
        <v/>
      </c>
      <c r="L5249" s="108">
        <f t="shared" ca="1" si="1705"/>
        <v>0</v>
      </c>
      <c r="M5249" s="44" t="str">
        <f t="shared" si="1703"/>
        <v/>
      </c>
      <c r="N5249" s="45" t="str">
        <f t="shared" ca="1" si="1707"/>
        <v/>
      </c>
      <c r="O5249" s="108">
        <f t="shared" si="1701"/>
        <v>0</v>
      </c>
      <c r="P5249" s="21" t="e">
        <f t="shared" si="1709"/>
        <v>#N/A</v>
      </c>
      <c r="Q5249" s="21" t="e">
        <f t="shared" si="1710"/>
        <v>#N/A</v>
      </c>
      <c r="R5249" s="21" t="e">
        <f t="shared" si="1711"/>
        <v>#N/A</v>
      </c>
      <c r="S5249" s="21" t="e">
        <f t="shared" si="1712"/>
        <v>#N/A</v>
      </c>
      <c r="T5249" s="29" t="e">
        <f t="shared" si="1704"/>
        <v>#N/A</v>
      </c>
      <c r="U5249" s="34">
        <f t="shared" si="1713"/>
        <v>0</v>
      </c>
      <c r="V5249" s="16">
        <f t="shared" ca="1" si="1716"/>
        <v>44139</v>
      </c>
      <c r="W5249" s="56">
        <f t="shared" ca="1" si="1717"/>
        <v>10</v>
      </c>
      <c r="X5249" s="56">
        <f t="shared" ca="1" si="1718"/>
        <v>2020</v>
      </c>
      <c r="Y5249" s="55" t="str">
        <f t="shared" ca="1" si="1719"/>
        <v>10-2020</v>
      </c>
      <c r="Z5249" s="51">
        <f ca="1">IFERROR(VLOOKUP(Y5249,IPC!$E$2:$F$1745,2,0),IPC!$H$1)</f>
        <v>138.32155800000001</v>
      </c>
      <c r="AA5249" s="48">
        <f t="shared" si="1714"/>
        <v>1</v>
      </c>
      <c r="AB5249" s="48">
        <f t="shared" si="1715"/>
        <v>1900</v>
      </c>
      <c r="AC5249" s="32" t="str">
        <f t="shared" si="1708"/>
        <v>1-1900</v>
      </c>
      <c r="AD5249" s="50">
        <f>IFERROR(VLOOKUP(AC5249,IPC!$E$2:$F$1745,2,0),IPC!$H$1)</f>
        <v>138.32155800000001</v>
      </c>
    </row>
    <row r="5250" spans="10:30" x14ac:dyDescent="0.25">
      <c r="J5250" s="44" t="str">
        <f t="shared" si="1702"/>
        <v/>
      </c>
      <c r="K5250" s="33" t="str">
        <f t="shared" ca="1" si="1706"/>
        <v/>
      </c>
      <c r="L5250" s="108">
        <f t="shared" ca="1" si="1705"/>
        <v>0</v>
      </c>
      <c r="M5250" s="44" t="str">
        <f t="shared" si="1703"/>
        <v/>
      </c>
      <c r="N5250" s="45" t="str">
        <f t="shared" ca="1" si="1707"/>
        <v/>
      </c>
      <c r="O5250" s="108">
        <f t="shared" si="1701"/>
        <v>0</v>
      </c>
      <c r="P5250" s="21" t="e">
        <f t="shared" si="1709"/>
        <v>#N/A</v>
      </c>
      <c r="Q5250" s="21" t="e">
        <f t="shared" si="1710"/>
        <v>#N/A</v>
      </c>
      <c r="R5250" s="21" t="e">
        <f t="shared" si="1711"/>
        <v>#N/A</v>
      </c>
      <c r="S5250" s="21" t="e">
        <f t="shared" si="1712"/>
        <v>#N/A</v>
      </c>
      <c r="T5250" s="29" t="e">
        <f t="shared" si="1704"/>
        <v>#N/A</v>
      </c>
      <c r="U5250" s="34">
        <f t="shared" si="1713"/>
        <v>0</v>
      </c>
      <c r="V5250" s="16">
        <f t="shared" ca="1" si="1716"/>
        <v>44139</v>
      </c>
      <c r="W5250" s="56">
        <f t="shared" ca="1" si="1717"/>
        <v>10</v>
      </c>
      <c r="X5250" s="56">
        <f t="shared" ca="1" si="1718"/>
        <v>2020</v>
      </c>
      <c r="Y5250" s="55" t="str">
        <f t="shared" ca="1" si="1719"/>
        <v>10-2020</v>
      </c>
      <c r="Z5250" s="51">
        <f ca="1">IFERROR(VLOOKUP(Y5250,IPC!$E$2:$F$1745,2,0),IPC!$H$1)</f>
        <v>138.32155800000001</v>
      </c>
      <c r="AA5250" s="48">
        <f t="shared" si="1714"/>
        <v>1</v>
      </c>
      <c r="AB5250" s="48">
        <f t="shared" si="1715"/>
        <v>1900</v>
      </c>
      <c r="AC5250" s="32" t="str">
        <f t="shared" si="1708"/>
        <v>1-1900</v>
      </c>
      <c r="AD5250" s="50">
        <f>IFERROR(VLOOKUP(AC5250,IPC!$E$2:$F$1745,2,0),IPC!$H$1)</f>
        <v>138.32155800000001</v>
      </c>
    </row>
    <row r="5251" spans="10:30" x14ac:dyDescent="0.25">
      <c r="J5251" s="44" t="str">
        <f t="shared" si="1702"/>
        <v/>
      </c>
      <c r="K5251" s="33" t="str">
        <f t="shared" ca="1" si="1706"/>
        <v/>
      </c>
      <c r="L5251" s="108">
        <f t="shared" ca="1" si="1705"/>
        <v>0</v>
      </c>
      <c r="M5251" s="44" t="str">
        <f t="shared" si="1703"/>
        <v/>
      </c>
      <c r="N5251" s="45" t="str">
        <f t="shared" ca="1" si="1707"/>
        <v/>
      </c>
      <c r="O5251" s="108">
        <f t="shared" si="1701"/>
        <v>0</v>
      </c>
      <c r="P5251" s="21" t="e">
        <f t="shared" si="1709"/>
        <v>#N/A</v>
      </c>
      <c r="Q5251" s="21" t="e">
        <f t="shared" si="1710"/>
        <v>#N/A</v>
      </c>
      <c r="R5251" s="21" t="e">
        <f t="shared" si="1711"/>
        <v>#N/A</v>
      </c>
      <c r="S5251" s="21" t="e">
        <f t="shared" si="1712"/>
        <v>#N/A</v>
      </c>
      <c r="T5251" s="29" t="e">
        <f t="shared" si="1704"/>
        <v>#N/A</v>
      </c>
      <c r="U5251" s="34">
        <f t="shared" si="1713"/>
        <v>0</v>
      </c>
      <c r="V5251" s="16">
        <f t="shared" ca="1" si="1716"/>
        <v>44139</v>
      </c>
      <c r="W5251" s="56">
        <f t="shared" ca="1" si="1717"/>
        <v>10</v>
      </c>
      <c r="X5251" s="56">
        <f t="shared" ca="1" si="1718"/>
        <v>2020</v>
      </c>
      <c r="Y5251" s="55" t="str">
        <f t="shared" ca="1" si="1719"/>
        <v>10-2020</v>
      </c>
      <c r="Z5251" s="51">
        <f ca="1">IFERROR(VLOOKUP(Y5251,IPC!$E$2:$F$1745,2,0),IPC!$H$1)</f>
        <v>138.32155800000001</v>
      </c>
      <c r="AA5251" s="48">
        <f t="shared" si="1714"/>
        <v>1</v>
      </c>
      <c r="AB5251" s="48">
        <f t="shared" si="1715"/>
        <v>1900</v>
      </c>
      <c r="AC5251" s="32" t="str">
        <f t="shared" si="1708"/>
        <v>1-1900</v>
      </c>
      <c r="AD5251" s="50">
        <f>IFERROR(VLOOKUP(AC5251,IPC!$E$2:$F$1745,2,0),IPC!$H$1)</f>
        <v>138.32155800000001</v>
      </c>
    </row>
    <row r="5252" spans="10:30" x14ac:dyDescent="0.25">
      <c r="J5252" s="44" t="str">
        <f t="shared" si="1702"/>
        <v/>
      </c>
      <c r="K5252" s="33" t="str">
        <f t="shared" ca="1" si="1706"/>
        <v/>
      </c>
      <c r="L5252" s="108">
        <f t="shared" ca="1" si="1705"/>
        <v>0</v>
      </c>
      <c r="M5252" s="44" t="str">
        <f t="shared" si="1703"/>
        <v/>
      </c>
      <c r="N5252" s="45" t="str">
        <f t="shared" ca="1" si="1707"/>
        <v/>
      </c>
      <c r="O5252" s="108">
        <f t="shared" si="1701"/>
        <v>0</v>
      </c>
      <c r="P5252" s="21" t="e">
        <f t="shared" si="1709"/>
        <v>#N/A</v>
      </c>
      <c r="Q5252" s="21" t="e">
        <f t="shared" si="1710"/>
        <v>#N/A</v>
      </c>
      <c r="R5252" s="21" t="e">
        <f t="shared" si="1711"/>
        <v>#N/A</v>
      </c>
      <c r="S5252" s="21" t="e">
        <f t="shared" si="1712"/>
        <v>#N/A</v>
      </c>
      <c r="T5252" s="29" t="e">
        <f t="shared" si="1704"/>
        <v>#N/A</v>
      </c>
      <c r="U5252" s="34">
        <f t="shared" si="1713"/>
        <v>0</v>
      </c>
      <c r="V5252" s="16">
        <f t="shared" ca="1" si="1716"/>
        <v>44139</v>
      </c>
      <c r="W5252" s="56">
        <f t="shared" ca="1" si="1717"/>
        <v>10</v>
      </c>
      <c r="X5252" s="56">
        <f t="shared" ca="1" si="1718"/>
        <v>2020</v>
      </c>
      <c r="Y5252" s="55" t="str">
        <f t="shared" ca="1" si="1719"/>
        <v>10-2020</v>
      </c>
      <c r="Z5252" s="51">
        <f ca="1">IFERROR(VLOOKUP(Y5252,IPC!$E$2:$F$1745,2,0),IPC!$H$1)</f>
        <v>138.32155800000001</v>
      </c>
      <c r="AA5252" s="48">
        <f t="shared" si="1714"/>
        <v>1</v>
      </c>
      <c r="AB5252" s="48">
        <f t="shared" si="1715"/>
        <v>1900</v>
      </c>
      <c r="AC5252" s="32" t="str">
        <f t="shared" si="1708"/>
        <v>1-1900</v>
      </c>
      <c r="AD5252" s="50">
        <f>IFERROR(VLOOKUP(AC5252,IPC!$E$2:$F$1745,2,0),IPC!$H$1)</f>
        <v>138.32155800000001</v>
      </c>
    </row>
    <row r="5253" spans="10:30" x14ac:dyDescent="0.25">
      <c r="J5253" s="44" t="str">
        <f t="shared" si="1702"/>
        <v/>
      </c>
      <c r="K5253" s="33" t="str">
        <f t="shared" ca="1" si="1706"/>
        <v/>
      </c>
      <c r="L5253" s="108">
        <f t="shared" ca="1" si="1705"/>
        <v>0</v>
      </c>
      <c r="M5253" s="44" t="str">
        <f t="shared" si="1703"/>
        <v/>
      </c>
      <c r="N5253" s="45" t="str">
        <f t="shared" ca="1" si="1707"/>
        <v/>
      </c>
      <c r="O5253" s="108">
        <f t="shared" si="1701"/>
        <v>0</v>
      </c>
      <c r="P5253" s="21" t="e">
        <f t="shared" si="1709"/>
        <v>#N/A</v>
      </c>
      <c r="Q5253" s="21" t="e">
        <f t="shared" si="1710"/>
        <v>#N/A</v>
      </c>
      <c r="R5253" s="21" t="e">
        <f t="shared" si="1711"/>
        <v>#N/A</v>
      </c>
      <c r="S5253" s="21" t="e">
        <f t="shared" si="1712"/>
        <v>#N/A</v>
      </c>
      <c r="T5253" s="29" t="e">
        <f t="shared" si="1704"/>
        <v>#N/A</v>
      </c>
      <c r="U5253" s="34">
        <f t="shared" si="1713"/>
        <v>0</v>
      </c>
      <c r="V5253" s="16">
        <f t="shared" ca="1" si="1716"/>
        <v>44139</v>
      </c>
      <c r="W5253" s="56">
        <f t="shared" ca="1" si="1717"/>
        <v>10</v>
      </c>
      <c r="X5253" s="56">
        <f t="shared" ca="1" si="1718"/>
        <v>2020</v>
      </c>
      <c r="Y5253" s="55" t="str">
        <f t="shared" ca="1" si="1719"/>
        <v>10-2020</v>
      </c>
      <c r="Z5253" s="51">
        <f ca="1">IFERROR(VLOOKUP(Y5253,IPC!$E$2:$F$1745,2,0),IPC!$H$1)</f>
        <v>138.32155800000001</v>
      </c>
      <c r="AA5253" s="48">
        <f t="shared" si="1714"/>
        <v>1</v>
      </c>
      <c r="AB5253" s="48">
        <f t="shared" si="1715"/>
        <v>1900</v>
      </c>
      <c r="AC5253" s="32" t="str">
        <f t="shared" si="1708"/>
        <v>1-1900</v>
      </c>
      <c r="AD5253" s="50">
        <f>IFERROR(VLOOKUP(AC5253,IPC!$E$2:$F$1745,2,0),IPC!$H$1)</f>
        <v>138.32155800000001</v>
      </c>
    </row>
    <row r="5254" spans="10:30" x14ac:dyDescent="0.25">
      <c r="J5254" s="44" t="str">
        <f t="shared" si="1702"/>
        <v/>
      </c>
      <c r="K5254" s="33" t="str">
        <f t="shared" ca="1" si="1706"/>
        <v/>
      </c>
      <c r="L5254" s="108">
        <f t="shared" ca="1" si="1705"/>
        <v>0</v>
      </c>
      <c r="M5254" s="44" t="str">
        <f t="shared" si="1703"/>
        <v/>
      </c>
      <c r="N5254" s="45" t="str">
        <f t="shared" ca="1" si="1707"/>
        <v/>
      </c>
      <c r="O5254" s="108">
        <f t="shared" si="1701"/>
        <v>0</v>
      </c>
      <c r="P5254" s="21" t="e">
        <f t="shared" si="1709"/>
        <v>#N/A</v>
      </c>
      <c r="Q5254" s="21" t="e">
        <f t="shared" si="1710"/>
        <v>#N/A</v>
      </c>
      <c r="R5254" s="21" t="e">
        <f t="shared" si="1711"/>
        <v>#N/A</v>
      </c>
      <c r="S5254" s="21" t="e">
        <f t="shared" si="1712"/>
        <v>#N/A</v>
      </c>
      <c r="T5254" s="29" t="e">
        <f t="shared" si="1704"/>
        <v>#N/A</v>
      </c>
      <c r="U5254" s="34">
        <f t="shared" si="1713"/>
        <v>0</v>
      </c>
      <c r="V5254" s="16">
        <f t="shared" ca="1" si="1716"/>
        <v>44139</v>
      </c>
      <c r="W5254" s="56">
        <f t="shared" ca="1" si="1717"/>
        <v>10</v>
      </c>
      <c r="X5254" s="56">
        <f t="shared" ca="1" si="1718"/>
        <v>2020</v>
      </c>
      <c r="Y5254" s="55" t="str">
        <f t="shared" ca="1" si="1719"/>
        <v>10-2020</v>
      </c>
      <c r="Z5254" s="51">
        <f ca="1">IFERROR(VLOOKUP(Y5254,IPC!$E$2:$F$1745,2,0),IPC!$H$1)</f>
        <v>138.32155800000001</v>
      </c>
      <c r="AA5254" s="48">
        <f t="shared" si="1714"/>
        <v>1</v>
      </c>
      <c r="AB5254" s="48">
        <f t="shared" si="1715"/>
        <v>1900</v>
      </c>
      <c r="AC5254" s="32" t="str">
        <f t="shared" si="1708"/>
        <v>1-1900</v>
      </c>
      <c r="AD5254" s="50">
        <f>IFERROR(VLOOKUP(AC5254,IPC!$E$2:$F$1745,2,0),IPC!$H$1)</f>
        <v>138.32155800000001</v>
      </c>
    </row>
    <row r="5255" spans="10:30" x14ac:dyDescent="0.25">
      <c r="J5255" s="44" t="str">
        <f t="shared" si="1702"/>
        <v/>
      </c>
      <c r="K5255" s="33" t="str">
        <f t="shared" ca="1" si="1706"/>
        <v/>
      </c>
      <c r="L5255" s="108">
        <f t="shared" ca="1" si="1705"/>
        <v>0</v>
      </c>
      <c r="M5255" s="44" t="str">
        <f t="shared" si="1703"/>
        <v/>
      </c>
      <c r="N5255" s="45" t="str">
        <f t="shared" ca="1" si="1707"/>
        <v/>
      </c>
      <c r="O5255" s="108">
        <f t="shared" si="1701"/>
        <v>0</v>
      </c>
      <c r="P5255" s="21" t="e">
        <f t="shared" si="1709"/>
        <v>#N/A</v>
      </c>
      <c r="Q5255" s="21" t="e">
        <f t="shared" si="1710"/>
        <v>#N/A</v>
      </c>
      <c r="R5255" s="21" t="e">
        <f t="shared" si="1711"/>
        <v>#N/A</v>
      </c>
      <c r="S5255" s="21" t="e">
        <f t="shared" si="1712"/>
        <v>#N/A</v>
      </c>
      <c r="T5255" s="29" t="e">
        <f t="shared" si="1704"/>
        <v>#N/A</v>
      </c>
      <c r="U5255" s="34">
        <f t="shared" si="1713"/>
        <v>0</v>
      </c>
      <c r="V5255" s="16">
        <f t="shared" ca="1" si="1716"/>
        <v>44139</v>
      </c>
      <c r="W5255" s="56">
        <f t="shared" ca="1" si="1717"/>
        <v>10</v>
      </c>
      <c r="X5255" s="56">
        <f t="shared" ca="1" si="1718"/>
        <v>2020</v>
      </c>
      <c r="Y5255" s="55" t="str">
        <f t="shared" ca="1" si="1719"/>
        <v>10-2020</v>
      </c>
      <c r="Z5255" s="51">
        <f ca="1">IFERROR(VLOOKUP(Y5255,IPC!$E$2:$F$1745,2,0),IPC!$H$1)</f>
        <v>138.32155800000001</v>
      </c>
      <c r="AA5255" s="48">
        <f t="shared" si="1714"/>
        <v>1</v>
      </c>
      <c r="AB5255" s="48">
        <f t="shared" si="1715"/>
        <v>1900</v>
      </c>
      <c r="AC5255" s="32" t="str">
        <f t="shared" si="1708"/>
        <v>1-1900</v>
      </c>
      <c r="AD5255" s="50">
        <f>IFERROR(VLOOKUP(AC5255,IPC!$E$2:$F$1745,2,0),IPC!$H$1)</f>
        <v>138.32155800000001</v>
      </c>
    </row>
    <row r="5256" spans="10:30" x14ac:dyDescent="0.25">
      <c r="J5256" s="44" t="str">
        <f t="shared" si="1702"/>
        <v/>
      </c>
      <c r="K5256" s="33" t="str">
        <f t="shared" ca="1" si="1706"/>
        <v/>
      </c>
      <c r="L5256" s="108">
        <f t="shared" ca="1" si="1705"/>
        <v>0</v>
      </c>
      <c r="M5256" s="44" t="str">
        <f t="shared" si="1703"/>
        <v/>
      </c>
      <c r="N5256" s="45" t="str">
        <f t="shared" ca="1" si="1707"/>
        <v/>
      </c>
      <c r="O5256" s="108">
        <f t="shared" si="1701"/>
        <v>0</v>
      </c>
      <c r="P5256" s="21" t="e">
        <f t="shared" si="1709"/>
        <v>#N/A</v>
      </c>
      <c r="Q5256" s="21" t="e">
        <f t="shared" si="1710"/>
        <v>#N/A</v>
      </c>
      <c r="R5256" s="21" t="e">
        <f t="shared" si="1711"/>
        <v>#N/A</v>
      </c>
      <c r="S5256" s="21" t="e">
        <f t="shared" si="1712"/>
        <v>#N/A</v>
      </c>
      <c r="T5256" s="29" t="e">
        <f t="shared" si="1704"/>
        <v>#N/A</v>
      </c>
      <c r="U5256" s="34">
        <f t="shared" si="1713"/>
        <v>0</v>
      </c>
      <c r="V5256" s="16">
        <f t="shared" ca="1" si="1716"/>
        <v>44139</v>
      </c>
      <c r="W5256" s="56">
        <f t="shared" ca="1" si="1717"/>
        <v>10</v>
      </c>
      <c r="X5256" s="56">
        <f t="shared" ca="1" si="1718"/>
        <v>2020</v>
      </c>
      <c r="Y5256" s="55" t="str">
        <f t="shared" ca="1" si="1719"/>
        <v>10-2020</v>
      </c>
      <c r="Z5256" s="51">
        <f ca="1">IFERROR(VLOOKUP(Y5256,IPC!$E$2:$F$1745,2,0),IPC!$H$1)</f>
        <v>138.32155800000001</v>
      </c>
      <c r="AA5256" s="48">
        <f t="shared" si="1714"/>
        <v>1</v>
      </c>
      <c r="AB5256" s="48">
        <f t="shared" si="1715"/>
        <v>1900</v>
      </c>
      <c r="AC5256" s="32" t="str">
        <f t="shared" si="1708"/>
        <v>1-1900</v>
      </c>
      <c r="AD5256" s="50">
        <f>IFERROR(VLOOKUP(AC5256,IPC!$E$2:$F$1745,2,0),IPC!$H$1)</f>
        <v>138.32155800000001</v>
      </c>
    </row>
    <row r="5257" spans="10:30" x14ac:dyDescent="0.25">
      <c r="J5257" s="44" t="str">
        <f t="shared" si="1702"/>
        <v/>
      </c>
      <c r="K5257" s="33" t="str">
        <f t="shared" ca="1" si="1706"/>
        <v/>
      </c>
      <c r="L5257" s="108">
        <f t="shared" ca="1" si="1705"/>
        <v>0</v>
      </c>
      <c r="M5257" s="44" t="str">
        <f t="shared" si="1703"/>
        <v/>
      </c>
      <c r="N5257" s="45" t="str">
        <f t="shared" ca="1" si="1707"/>
        <v/>
      </c>
      <c r="O5257" s="108">
        <f t="shared" si="1701"/>
        <v>0</v>
      </c>
      <c r="P5257" s="21" t="e">
        <f t="shared" si="1709"/>
        <v>#N/A</v>
      </c>
      <c r="Q5257" s="21" t="e">
        <f t="shared" si="1710"/>
        <v>#N/A</v>
      </c>
      <c r="R5257" s="21" t="e">
        <f t="shared" si="1711"/>
        <v>#N/A</v>
      </c>
      <c r="S5257" s="21" t="e">
        <f t="shared" si="1712"/>
        <v>#N/A</v>
      </c>
      <c r="T5257" s="29" t="e">
        <f t="shared" si="1704"/>
        <v>#N/A</v>
      </c>
      <c r="U5257" s="34">
        <f t="shared" si="1713"/>
        <v>0</v>
      </c>
      <c r="V5257" s="16">
        <f t="shared" ca="1" si="1716"/>
        <v>44139</v>
      </c>
      <c r="W5257" s="56">
        <f t="shared" ca="1" si="1717"/>
        <v>10</v>
      </c>
      <c r="X5257" s="56">
        <f t="shared" ca="1" si="1718"/>
        <v>2020</v>
      </c>
      <c r="Y5257" s="55" t="str">
        <f t="shared" ca="1" si="1719"/>
        <v>10-2020</v>
      </c>
      <c r="Z5257" s="51">
        <f ca="1">IFERROR(VLOOKUP(Y5257,IPC!$E$2:$F$1745,2,0),IPC!$H$1)</f>
        <v>138.32155800000001</v>
      </c>
      <c r="AA5257" s="48">
        <f t="shared" si="1714"/>
        <v>1</v>
      </c>
      <c r="AB5257" s="48">
        <f t="shared" si="1715"/>
        <v>1900</v>
      </c>
      <c r="AC5257" s="32" t="str">
        <f t="shared" si="1708"/>
        <v>1-1900</v>
      </c>
      <c r="AD5257" s="50">
        <f>IFERROR(VLOOKUP(AC5257,IPC!$E$2:$F$1745,2,0),IPC!$H$1)</f>
        <v>138.32155800000001</v>
      </c>
    </row>
    <row r="5258" spans="10:30" x14ac:dyDescent="0.25">
      <c r="J5258" s="44" t="str">
        <f t="shared" si="1702"/>
        <v/>
      </c>
      <c r="K5258" s="33" t="str">
        <f t="shared" ca="1" si="1706"/>
        <v/>
      </c>
      <c r="L5258" s="108">
        <f t="shared" ca="1" si="1705"/>
        <v>0</v>
      </c>
      <c r="M5258" s="44" t="str">
        <f t="shared" si="1703"/>
        <v/>
      </c>
      <c r="N5258" s="45" t="str">
        <f t="shared" ca="1" si="1707"/>
        <v/>
      </c>
      <c r="O5258" s="108">
        <f t="shared" si="1701"/>
        <v>0</v>
      </c>
      <c r="P5258" s="21" t="e">
        <f t="shared" si="1709"/>
        <v>#N/A</v>
      </c>
      <c r="Q5258" s="21" t="e">
        <f t="shared" si="1710"/>
        <v>#N/A</v>
      </c>
      <c r="R5258" s="21" t="e">
        <f t="shared" si="1711"/>
        <v>#N/A</v>
      </c>
      <c r="S5258" s="21" t="e">
        <f t="shared" si="1712"/>
        <v>#N/A</v>
      </c>
      <c r="T5258" s="29" t="e">
        <f t="shared" si="1704"/>
        <v>#N/A</v>
      </c>
      <c r="U5258" s="34">
        <f t="shared" si="1713"/>
        <v>0</v>
      </c>
      <c r="V5258" s="16">
        <f t="shared" ca="1" si="1716"/>
        <v>44139</v>
      </c>
      <c r="W5258" s="56">
        <f t="shared" ca="1" si="1717"/>
        <v>10</v>
      </c>
      <c r="X5258" s="56">
        <f t="shared" ca="1" si="1718"/>
        <v>2020</v>
      </c>
      <c r="Y5258" s="55" t="str">
        <f t="shared" ca="1" si="1719"/>
        <v>10-2020</v>
      </c>
      <c r="Z5258" s="51">
        <f ca="1">IFERROR(VLOOKUP(Y5258,IPC!$E$2:$F$1745,2,0),IPC!$H$1)</f>
        <v>138.32155800000001</v>
      </c>
      <c r="AA5258" s="48">
        <f t="shared" si="1714"/>
        <v>1</v>
      </c>
      <c r="AB5258" s="48">
        <f t="shared" si="1715"/>
        <v>1900</v>
      </c>
      <c r="AC5258" s="32" t="str">
        <f t="shared" si="1708"/>
        <v>1-1900</v>
      </c>
      <c r="AD5258" s="50">
        <f>IFERROR(VLOOKUP(AC5258,IPC!$E$2:$F$1745,2,0),IPC!$H$1)</f>
        <v>138.32155800000001</v>
      </c>
    </row>
    <row r="5259" spans="10:30" x14ac:dyDescent="0.25">
      <c r="J5259" s="44" t="str">
        <f t="shared" si="1702"/>
        <v/>
      </c>
      <c r="K5259" s="33" t="str">
        <f t="shared" ca="1" si="1706"/>
        <v/>
      </c>
      <c r="L5259" s="108">
        <f t="shared" ca="1" si="1705"/>
        <v>0</v>
      </c>
      <c r="M5259" s="44" t="str">
        <f t="shared" si="1703"/>
        <v/>
      </c>
      <c r="N5259" s="45" t="str">
        <f t="shared" ca="1" si="1707"/>
        <v/>
      </c>
      <c r="O5259" s="108">
        <f t="shared" si="1701"/>
        <v>0</v>
      </c>
      <c r="P5259" s="21" t="e">
        <f t="shared" si="1709"/>
        <v>#N/A</v>
      </c>
      <c r="Q5259" s="21" t="e">
        <f t="shared" si="1710"/>
        <v>#N/A</v>
      </c>
      <c r="R5259" s="21" t="e">
        <f t="shared" si="1711"/>
        <v>#N/A</v>
      </c>
      <c r="S5259" s="21" t="e">
        <f t="shared" si="1712"/>
        <v>#N/A</v>
      </c>
      <c r="T5259" s="29" t="e">
        <f t="shared" si="1704"/>
        <v>#N/A</v>
      </c>
      <c r="U5259" s="34">
        <f t="shared" si="1713"/>
        <v>0</v>
      </c>
      <c r="V5259" s="16">
        <f t="shared" ca="1" si="1716"/>
        <v>44139</v>
      </c>
      <c r="W5259" s="56">
        <f t="shared" ca="1" si="1717"/>
        <v>10</v>
      </c>
      <c r="X5259" s="56">
        <f t="shared" ca="1" si="1718"/>
        <v>2020</v>
      </c>
      <c r="Y5259" s="55" t="str">
        <f t="shared" ca="1" si="1719"/>
        <v>10-2020</v>
      </c>
      <c r="Z5259" s="51">
        <f ca="1">IFERROR(VLOOKUP(Y5259,IPC!$E$2:$F$1745,2,0),IPC!$H$1)</f>
        <v>138.32155800000001</v>
      </c>
      <c r="AA5259" s="48">
        <f t="shared" si="1714"/>
        <v>1</v>
      </c>
      <c r="AB5259" s="48">
        <f t="shared" si="1715"/>
        <v>1900</v>
      </c>
      <c r="AC5259" s="32" t="str">
        <f t="shared" si="1708"/>
        <v>1-1900</v>
      </c>
      <c r="AD5259" s="50">
        <f>IFERROR(VLOOKUP(AC5259,IPC!$E$2:$F$1745,2,0),IPC!$H$1)</f>
        <v>138.32155800000001</v>
      </c>
    </row>
    <row r="5260" spans="10:30" x14ac:dyDescent="0.25">
      <c r="J5260" s="44" t="str">
        <f t="shared" si="1702"/>
        <v/>
      </c>
      <c r="K5260" s="33" t="str">
        <f t="shared" ca="1" si="1706"/>
        <v/>
      </c>
      <c r="L5260" s="108">
        <f t="shared" ca="1" si="1705"/>
        <v>0</v>
      </c>
      <c r="M5260" s="44" t="str">
        <f t="shared" si="1703"/>
        <v/>
      </c>
      <c r="N5260" s="45" t="str">
        <f t="shared" ca="1" si="1707"/>
        <v/>
      </c>
      <c r="O5260" s="108">
        <f t="shared" si="1701"/>
        <v>0</v>
      </c>
      <c r="P5260" s="21" t="e">
        <f t="shared" si="1709"/>
        <v>#N/A</v>
      </c>
      <c r="Q5260" s="21" t="e">
        <f t="shared" si="1710"/>
        <v>#N/A</v>
      </c>
      <c r="R5260" s="21" t="e">
        <f t="shared" si="1711"/>
        <v>#N/A</v>
      </c>
      <c r="S5260" s="21" t="e">
        <f t="shared" si="1712"/>
        <v>#N/A</v>
      </c>
      <c r="T5260" s="29" t="e">
        <f t="shared" si="1704"/>
        <v>#N/A</v>
      </c>
      <c r="U5260" s="34">
        <f t="shared" si="1713"/>
        <v>0</v>
      </c>
      <c r="V5260" s="16">
        <f t="shared" ca="1" si="1716"/>
        <v>44139</v>
      </c>
      <c r="W5260" s="56">
        <f t="shared" ca="1" si="1717"/>
        <v>10</v>
      </c>
      <c r="X5260" s="56">
        <f t="shared" ca="1" si="1718"/>
        <v>2020</v>
      </c>
      <c r="Y5260" s="55" t="str">
        <f t="shared" ca="1" si="1719"/>
        <v>10-2020</v>
      </c>
      <c r="Z5260" s="51">
        <f ca="1">IFERROR(VLOOKUP(Y5260,IPC!$E$2:$F$1745,2,0),IPC!$H$1)</f>
        <v>138.32155800000001</v>
      </c>
      <c r="AA5260" s="48">
        <f t="shared" si="1714"/>
        <v>1</v>
      </c>
      <c r="AB5260" s="48">
        <f t="shared" si="1715"/>
        <v>1900</v>
      </c>
      <c r="AC5260" s="32" t="str">
        <f t="shared" si="1708"/>
        <v>1-1900</v>
      </c>
      <c r="AD5260" s="50">
        <f>IFERROR(VLOOKUP(AC5260,IPC!$E$2:$F$1745,2,0),IPC!$H$1)</f>
        <v>138.32155800000001</v>
      </c>
    </row>
    <row r="5261" spans="10:30" x14ac:dyDescent="0.25">
      <c r="J5261" s="44" t="str">
        <f t="shared" si="1702"/>
        <v/>
      </c>
      <c r="K5261" s="33" t="str">
        <f t="shared" ca="1" si="1706"/>
        <v/>
      </c>
      <c r="L5261" s="108">
        <f t="shared" ca="1" si="1705"/>
        <v>0</v>
      </c>
      <c r="M5261" s="44" t="str">
        <f t="shared" si="1703"/>
        <v/>
      </c>
      <c r="N5261" s="45" t="str">
        <f t="shared" ca="1" si="1707"/>
        <v/>
      </c>
      <c r="O5261" s="108">
        <f t="shared" si="1701"/>
        <v>0</v>
      </c>
      <c r="P5261" s="21" t="e">
        <f t="shared" si="1709"/>
        <v>#N/A</v>
      </c>
      <c r="Q5261" s="21" t="e">
        <f t="shared" si="1710"/>
        <v>#N/A</v>
      </c>
      <c r="R5261" s="21" t="e">
        <f t="shared" si="1711"/>
        <v>#N/A</v>
      </c>
      <c r="S5261" s="21" t="e">
        <f t="shared" si="1712"/>
        <v>#N/A</v>
      </c>
      <c r="T5261" s="29" t="e">
        <f t="shared" si="1704"/>
        <v>#N/A</v>
      </c>
      <c r="U5261" s="34">
        <f t="shared" si="1713"/>
        <v>0</v>
      </c>
      <c r="V5261" s="16">
        <f t="shared" ca="1" si="1716"/>
        <v>44139</v>
      </c>
      <c r="W5261" s="56">
        <f t="shared" ca="1" si="1717"/>
        <v>10</v>
      </c>
      <c r="X5261" s="56">
        <f t="shared" ca="1" si="1718"/>
        <v>2020</v>
      </c>
      <c r="Y5261" s="55" t="str">
        <f t="shared" ca="1" si="1719"/>
        <v>10-2020</v>
      </c>
      <c r="Z5261" s="51">
        <f ca="1">IFERROR(VLOOKUP(Y5261,IPC!$E$2:$F$1745,2,0),IPC!$H$1)</f>
        <v>138.32155800000001</v>
      </c>
      <c r="AA5261" s="48">
        <f t="shared" si="1714"/>
        <v>1</v>
      </c>
      <c r="AB5261" s="48">
        <f t="shared" si="1715"/>
        <v>1900</v>
      </c>
      <c r="AC5261" s="32" t="str">
        <f t="shared" si="1708"/>
        <v>1-1900</v>
      </c>
      <c r="AD5261" s="50">
        <f>IFERROR(VLOOKUP(AC5261,IPC!$E$2:$F$1745,2,0),IPC!$H$1)</f>
        <v>138.32155800000001</v>
      </c>
    </row>
    <row r="5262" spans="10:30" x14ac:dyDescent="0.25">
      <c r="J5262" s="44" t="str">
        <f t="shared" si="1702"/>
        <v/>
      </c>
      <c r="K5262" s="33" t="str">
        <f t="shared" ca="1" si="1706"/>
        <v/>
      </c>
      <c r="L5262" s="108">
        <f t="shared" ca="1" si="1705"/>
        <v>0</v>
      </c>
      <c r="M5262" s="44" t="str">
        <f t="shared" si="1703"/>
        <v/>
      </c>
      <c r="N5262" s="45" t="str">
        <f t="shared" ca="1" si="1707"/>
        <v/>
      </c>
      <c r="O5262" s="108">
        <f t="shared" si="1701"/>
        <v>0</v>
      </c>
      <c r="P5262" s="21" t="e">
        <f t="shared" si="1709"/>
        <v>#N/A</v>
      </c>
      <c r="Q5262" s="21" t="e">
        <f t="shared" si="1710"/>
        <v>#N/A</v>
      </c>
      <c r="R5262" s="21" t="e">
        <f t="shared" si="1711"/>
        <v>#N/A</v>
      </c>
      <c r="S5262" s="21" t="e">
        <f t="shared" si="1712"/>
        <v>#N/A</v>
      </c>
      <c r="T5262" s="29" t="e">
        <f t="shared" si="1704"/>
        <v>#N/A</v>
      </c>
      <c r="U5262" s="34">
        <f t="shared" si="1713"/>
        <v>0</v>
      </c>
      <c r="V5262" s="16">
        <f t="shared" ca="1" si="1716"/>
        <v>44139</v>
      </c>
      <c r="W5262" s="56">
        <f t="shared" ca="1" si="1717"/>
        <v>10</v>
      </c>
      <c r="X5262" s="56">
        <f t="shared" ca="1" si="1718"/>
        <v>2020</v>
      </c>
      <c r="Y5262" s="55" t="str">
        <f t="shared" ca="1" si="1719"/>
        <v>10-2020</v>
      </c>
      <c r="Z5262" s="51">
        <f ca="1">IFERROR(VLOOKUP(Y5262,IPC!$E$2:$F$1745,2,0),IPC!$H$1)</f>
        <v>138.32155800000001</v>
      </c>
      <c r="AA5262" s="48">
        <f t="shared" si="1714"/>
        <v>1</v>
      </c>
      <c r="AB5262" s="48">
        <f t="shared" si="1715"/>
        <v>1900</v>
      </c>
      <c r="AC5262" s="32" t="str">
        <f t="shared" si="1708"/>
        <v>1-1900</v>
      </c>
      <c r="AD5262" s="50">
        <f>IFERROR(VLOOKUP(AC5262,IPC!$E$2:$F$1745,2,0),IPC!$H$1)</f>
        <v>138.32155800000001</v>
      </c>
    </row>
    <row r="5263" spans="10:30" x14ac:dyDescent="0.25">
      <c r="J5263" s="44" t="str">
        <f t="shared" si="1702"/>
        <v/>
      </c>
      <c r="K5263" s="33" t="str">
        <f t="shared" ca="1" si="1706"/>
        <v/>
      </c>
      <c r="L5263" s="108">
        <f t="shared" ca="1" si="1705"/>
        <v>0</v>
      </c>
      <c r="M5263" s="44" t="str">
        <f t="shared" si="1703"/>
        <v/>
      </c>
      <c r="N5263" s="45" t="str">
        <f t="shared" ca="1" si="1707"/>
        <v/>
      </c>
      <c r="O5263" s="108">
        <f t="shared" si="1701"/>
        <v>0</v>
      </c>
      <c r="P5263" s="21" t="e">
        <f t="shared" si="1709"/>
        <v>#N/A</v>
      </c>
      <c r="Q5263" s="21" t="e">
        <f t="shared" si="1710"/>
        <v>#N/A</v>
      </c>
      <c r="R5263" s="21" t="e">
        <f t="shared" si="1711"/>
        <v>#N/A</v>
      </c>
      <c r="S5263" s="21" t="e">
        <f t="shared" si="1712"/>
        <v>#N/A</v>
      </c>
      <c r="T5263" s="29" t="e">
        <f t="shared" si="1704"/>
        <v>#N/A</v>
      </c>
      <c r="U5263" s="34">
        <f t="shared" si="1713"/>
        <v>0</v>
      </c>
      <c r="V5263" s="16">
        <f t="shared" ca="1" si="1716"/>
        <v>44139</v>
      </c>
      <c r="W5263" s="56">
        <f t="shared" ca="1" si="1717"/>
        <v>10</v>
      </c>
      <c r="X5263" s="56">
        <f t="shared" ca="1" si="1718"/>
        <v>2020</v>
      </c>
      <c r="Y5263" s="55" t="str">
        <f t="shared" ca="1" si="1719"/>
        <v>10-2020</v>
      </c>
      <c r="Z5263" s="51">
        <f ca="1">IFERROR(VLOOKUP(Y5263,IPC!$E$2:$F$1745,2,0),IPC!$H$1)</f>
        <v>138.32155800000001</v>
      </c>
      <c r="AA5263" s="48">
        <f t="shared" si="1714"/>
        <v>1</v>
      </c>
      <c r="AB5263" s="48">
        <f t="shared" si="1715"/>
        <v>1900</v>
      </c>
      <c r="AC5263" s="32" t="str">
        <f t="shared" si="1708"/>
        <v>1-1900</v>
      </c>
      <c r="AD5263" s="50">
        <f>IFERROR(VLOOKUP(AC5263,IPC!$E$2:$F$1745,2,0),IPC!$H$1)</f>
        <v>138.32155800000001</v>
      </c>
    </row>
    <row r="5264" spans="10:30" x14ac:dyDescent="0.25">
      <c r="J5264" s="44" t="str">
        <f t="shared" si="1702"/>
        <v/>
      </c>
      <c r="K5264" s="33" t="str">
        <f t="shared" ca="1" si="1706"/>
        <v/>
      </c>
      <c r="L5264" s="108">
        <f t="shared" ca="1" si="1705"/>
        <v>0</v>
      </c>
      <c r="M5264" s="44" t="str">
        <f t="shared" si="1703"/>
        <v/>
      </c>
      <c r="N5264" s="45" t="str">
        <f t="shared" ca="1" si="1707"/>
        <v/>
      </c>
      <c r="O5264" s="108">
        <f t="shared" si="1701"/>
        <v>0</v>
      </c>
      <c r="P5264" s="21" t="e">
        <f t="shared" si="1709"/>
        <v>#N/A</v>
      </c>
      <c r="Q5264" s="21" t="e">
        <f t="shared" si="1710"/>
        <v>#N/A</v>
      </c>
      <c r="R5264" s="21" t="e">
        <f t="shared" si="1711"/>
        <v>#N/A</v>
      </c>
      <c r="S5264" s="21" t="e">
        <f t="shared" si="1712"/>
        <v>#N/A</v>
      </c>
      <c r="T5264" s="29" t="e">
        <f t="shared" si="1704"/>
        <v>#N/A</v>
      </c>
      <c r="U5264" s="34">
        <f t="shared" si="1713"/>
        <v>0</v>
      </c>
      <c r="V5264" s="16">
        <f t="shared" ca="1" si="1716"/>
        <v>44139</v>
      </c>
      <c r="W5264" s="56">
        <f t="shared" ca="1" si="1717"/>
        <v>10</v>
      </c>
      <c r="X5264" s="56">
        <f t="shared" ca="1" si="1718"/>
        <v>2020</v>
      </c>
      <c r="Y5264" s="55" t="str">
        <f t="shared" ca="1" si="1719"/>
        <v>10-2020</v>
      </c>
      <c r="Z5264" s="51">
        <f ca="1">IFERROR(VLOOKUP(Y5264,IPC!$E$2:$F$1745,2,0),IPC!$H$1)</f>
        <v>138.32155800000001</v>
      </c>
      <c r="AA5264" s="48">
        <f t="shared" si="1714"/>
        <v>1</v>
      </c>
      <c r="AB5264" s="48">
        <f t="shared" si="1715"/>
        <v>1900</v>
      </c>
      <c r="AC5264" s="32" t="str">
        <f t="shared" si="1708"/>
        <v>1-1900</v>
      </c>
      <c r="AD5264" s="50">
        <f>IFERROR(VLOOKUP(AC5264,IPC!$E$2:$F$1745,2,0),IPC!$H$1)</f>
        <v>138.32155800000001</v>
      </c>
    </row>
    <row r="5265" spans="10:30" x14ac:dyDescent="0.25">
      <c r="J5265" s="44" t="str">
        <f t="shared" si="1702"/>
        <v/>
      </c>
      <c r="K5265" s="33" t="str">
        <f t="shared" ca="1" si="1706"/>
        <v/>
      </c>
      <c r="L5265" s="108">
        <f t="shared" ca="1" si="1705"/>
        <v>0</v>
      </c>
      <c r="M5265" s="44" t="str">
        <f t="shared" si="1703"/>
        <v/>
      </c>
      <c r="N5265" s="45" t="str">
        <f t="shared" ca="1" si="1707"/>
        <v/>
      </c>
      <c r="O5265" s="108">
        <f t="shared" si="1701"/>
        <v>0</v>
      </c>
      <c r="P5265" s="21" t="e">
        <f t="shared" si="1709"/>
        <v>#N/A</v>
      </c>
      <c r="Q5265" s="21" t="e">
        <f t="shared" si="1710"/>
        <v>#N/A</v>
      </c>
      <c r="R5265" s="21" t="e">
        <f t="shared" si="1711"/>
        <v>#N/A</v>
      </c>
      <c r="S5265" s="21" t="e">
        <f t="shared" si="1712"/>
        <v>#N/A</v>
      </c>
      <c r="T5265" s="29" t="e">
        <f t="shared" si="1704"/>
        <v>#N/A</v>
      </c>
      <c r="U5265" s="34">
        <f t="shared" si="1713"/>
        <v>0</v>
      </c>
      <c r="V5265" s="16">
        <f t="shared" ca="1" si="1716"/>
        <v>44139</v>
      </c>
      <c r="W5265" s="56">
        <f t="shared" ca="1" si="1717"/>
        <v>10</v>
      </c>
      <c r="X5265" s="56">
        <f t="shared" ca="1" si="1718"/>
        <v>2020</v>
      </c>
      <c r="Y5265" s="55" t="str">
        <f t="shared" ca="1" si="1719"/>
        <v>10-2020</v>
      </c>
      <c r="Z5265" s="51">
        <f ca="1">IFERROR(VLOOKUP(Y5265,IPC!$E$2:$F$1745,2,0),IPC!$H$1)</f>
        <v>138.32155800000001</v>
      </c>
      <c r="AA5265" s="48">
        <f t="shared" si="1714"/>
        <v>1</v>
      </c>
      <c r="AB5265" s="48">
        <f t="shared" si="1715"/>
        <v>1900</v>
      </c>
      <c r="AC5265" s="32" t="str">
        <f t="shared" si="1708"/>
        <v>1-1900</v>
      </c>
      <c r="AD5265" s="50">
        <f>IFERROR(VLOOKUP(AC5265,IPC!$E$2:$F$1745,2,0),IPC!$H$1)</f>
        <v>138.32155800000001</v>
      </c>
    </row>
    <row r="5266" spans="10:30" x14ac:dyDescent="0.25">
      <c r="J5266" s="44" t="str">
        <f t="shared" si="1702"/>
        <v/>
      </c>
      <c r="K5266" s="33" t="str">
        <f t="shared" ca="1" si="1706"/>
        <v/>
      </c>
      <c r="L5266" s="108">
        <f t="shared" ca="1" si="1705"/>
        <v>0</v>
      </c>
      <c r="M5266" s="44" t="str">
        <f t="shared" si="1703"/>
        <v/>
      </c>
      <c r="N5266" s="45" t="str">
        <f t="shared" ca="1" si="1707"/>
        <v/>
      </c>
      <c r="O5266" s="108">
        <f t="shared" si="1701"/>
        <v>0</v>
      </c>
      <c r="P5266" s="21" t="e">
        <f t="shared" si="1709"/>
        <v>#N/A</v>
      </c>
      <c r="Q5266" s="21" t="e">
        <f t="shared" si="1710"/>
        <v>#N/A</v>
      </c>
      <c r="R5266" s="21" t="e">
        <f t="shared" si="1711"/>
        <v>#N/A</v>
      </c>
      <c r="S5266" s="21" t="e">
        <f t="shared" si="1712"/>
        <v>#N/A</v>
      </c>
      <c r="T5266" s="29" t="e">
        <f t="shared" si="1704"/>
        <v>#N/A</v>
      </c>
      <c r="U5266" s="34">
        <f t="shared" si="1713"/>
        <v>0</v>
      </c>
      <c r="V5266" s="16">
        <f t="shared" ca="1" si="1716"/>
        <v>44139</v>
      </c>
      <c r="W5266" s="56">
        <f t="shared" ca="1" si="1717"/>
        <v>10</v>
      </c>
      <c r="X5266" s="56">
        <f t="shared" ca="1" si="1718"/>
        <v>2020</v>
      </c>
      <c r="Y5266" s="55" t="str">
        <f t="shared" ca="1" si="1719"/>
        <v>10-2020</v>
      </c>
      <c r="Z5266" s="51">
        <f ca="1">IFERROR(VLOOKUP(Y5266,IPC!$E$2:$F$1745,2,0),IPC!$H$1)</f>
        <v>138.32155800000001</v>
      </c>
      <c r="AA5266" s="48">
        <f t="shared" si="1714"/>
        <v>1</v>
      </c>
      <c r="AB5266" s="48">
        <f t="shared" si="1715"/>
        <v>1900</v>
      </c>
      <c r="AC5266" s="32" t="str">
        <f t="shared" si="1708"/>
        <v>1-1900</v>
      </c>
      <c r="AD5266" s="50">
        <f>IFERROR(VLOOKUP(AC5266,IPC!$E$2:$F$1745,2,0),IPC!$H$1)</f>
        <v>138.32155800000001</v>
      </c>
    </row>
    <row r="5267" spans="10:30" x14ac:dyDescent="0.25">
      <c r="J5267" s="44" t="str">
        <f t="shared" si="1702"/>
        <v/>
      </c>
      <c r="K5267" s="33" t="str">
        <f t="shared" ca="1" si="1706"/>
        <v/>
      </c>
      <c r="L5267" s="108">
        <f t="shared" ca="1" si="1705"/>
        <v>0</v>
      </c>
      <c r="M5267" s="44" t="str">
        <f t="shared" si="1703"/>
        <v/>
      </c>
      <c r="N5267" s="45" t="str">
        <f t="shared" ca="1" si="1707"/>
        <v/>
      </c>
      <c r="O5267" s="108">
        <f t="shared" si="1701"/>
        <v>0</v>
      </c>
      <c r="P5267" s="21" t="e">
        <f t="shared" si="1709"/>
        <v>#N/A</v>
      </c>
      <c r="Q5267" s="21" t="e">
        <f t="shared" si="1710"/>
        <v>#N/A</v>
      </c>
      <c r="R5267" s="21" t="e">
        <f t="shared" si="1711"/>
        <v>#N/A</v>
      </c>
      <c r="S5267" s="21" t="e">
        <f t="shared" si="1712"/>
        <v>#N/A</v>
      </c>
      <c r="T5267" s="29" t="e">
        <f t="shared" si="1704"/>
        <v>#N/A</v>
      </c>
      <c r="U5267" s="34">
        <f t="shared" si="1713"/>
        <v>0</v>
      </c>
      <c r="V5267" s="16">
        <f t="shared" ca="1" si="1716"/>
        <v>44139</v>
      </c>
      <c r="W5267" s="56">
        <f t="shared" ca="1" si="1717"/>
        <v>10</v>
      </c>
      <c r="X5267" s="56">
        <f t="shared" ca="1" si="1718"/>
        <v>2020</v>
      </c>
      <c r="Y5267" s="55" t="str">
        <f t="shared" ca="1" si="1719"/>
        <v>10-2020</v>
      </c>
      <c r="Z5267" s="51">
        <f ca="1">IFERROR(VLOOKUP(Y5267,IPC!$E$2:$F$1745,2,0),IPC!$H$1)</f>
        <v>138.32155800000001</v>
      </c>
      <c r="AA5267" s="48">
        <f t="shared" si="1714"/>
        <v>1</v>
      </c>
      <c r="AB5267" s="48">
        <f t="shared" si="1715"/>
        <v>1900</v>
      </c>
      <c r="AC5267" s="32" t="str">
        <f t="shared" si="1708"/>
        <v>1-1900</v>
      </c>
      <c r="AD5267" s="50">
        <f>IFERROR(VLOOKUP(AC5267,IPC!$E$2:$F$1745,2,0),IPC!$H$1)</f>
        <v>138.32155800000001</v>
      </c>
    </row>
    <row r="5268" spans="10:30" x14ac:dyDescent="0.25">
      <c r="J5268" s="44" t="str">
        <f t="shared" si="1702"/>
        <v/>
      </c>
      <c r="K5268" s="33" t="str">
        <f t="shared" ca="1" si="1706"/>
        <v/>
      </c>
      <c r="L5268" s="108">
        <f t="shared" ca="1" si="1705"/>
        <v>0</v>
      </c>
      <c r="M5268" s="44" t="str">
        <f t="shared" si="1703"/>
        <v/>
      </c>
      <c r="N5268" s="45" t="str">
        <f t="shared" ca="1" si="1707"/>
        <v/>
      </c>
      <c r="O5268" s="108">
        <f t="shared" ref="O5268:O5331" si="1720">+IF(M5268="Provisión contable",N5268,0)</f>
        <v>0</v>
      </c>
      <c r="P5268" s="21" t="e">
        <f t="shared" si="1709"/>
        <v>#N/A</v>
      </c>
      <c r="Q5268" s="21" t="e">
        <f t="shared" si="1710"/>
        <v>#N/A</v>
      </c>
      <c r="R5268" s="21" t="e">
        <f t="shared" si="1711"/>
        <v>#N/A</v>
      </c>
      <c r="S5268" s="21" t="e">
        <f t="shared" si="1712"/>
        <v>#N/A</v>
      </c>
      <c r="T5268" s="29" t="e">
        <f t="shared" si="1704"/>
        <v>#N/A</v>
      </c>
      <c r="U5268" s="34">
        <f t="shared" si="1713"/>
        <v>0</v>
      </c>
      <c r="V5268" s="16">
        <f t="shared" ca="1" si="1716"/>
        <v>44139</v>
      </c>
      <c r="W5268" s="56">
        <f t="shared" ca="1" si="1717"/>
        <v>10</v>
      </c>
      <c r="X5268" s="56">
        <f t="shared" ca="1" si="1718"/>
        <v>2020</v>
      </c>
      <c r="Y5268" s="55" t="str">
        <f t="shared" ca="1" si="1719"/>
        <v>10-2020</v>
      </c>
      <c r="Z5268" s="51">
        <f ca="1">IFERROR(VLOOKUP(Y5268,IPC!$E$2:$F$1745,2,0),IPC!$H$1)</f>
        <v>138.32155800000001</v>
      </c>
      <c r="AA5268" s="48">
        <f t="shared" si="1714"/>
        <v>1</v>
      </c>
      <c r="AB5268" s="48">
        <f t="shared" si="1715"/>
        <v>1900</v>
      </c>
      <c r="AC5268" s="32" t="str">
        <f t="shared" si="1708"/>
        <v>1-1900</v>
      </c>
      <c r="AD5268" s="50">
        <f>IFERROR(VLOOKUP(AC5268,IPC!$E$2:$F$1745,2,0),IPC!$H$1)</f>
        <v>138.32155800000001</v>
      </c>
    </row>
    <row r="5269" spans="10:30" x14ac:dyDescent="0.25">
      <c r="J5269" s="44" t="str">
        <f t="shared" si="1702"/>
        <v/>
      </c>
      <c r="K5269" s="33" t="str">
        <f t="shared" ca="1" si="1706"/>
        <v/>
      </c>
      <c r="L5269" s="108">
        <f t="shared" ca="1" si="1705"/>
        <v>0</v>
      </c>
      <c r="M5269" s="44" t="str">
        <f t="shared" si="1703"/>
        <v/>
      </c>
      <c r="N5269" s="45" t="str">
        <f t="shared" ca="1" si="1707"/>
        <v/>
      </c>
      <c r="O5269" s="108">
        <f t="shared" si="1720"/>
        <v>0</v>
      </c>
      <c r="P5269" s="21" t="e">
        <f t="shared" si="1709"/>
        <v>#N/A</v>
      </c>
      <c r="Q5269" s="21" t="e">
        <f t="shared" si="1710"/>
        <v>#N/A</v>
      </c>
      <c r="R5269" s="21" t="e">
        <f t="shared" si="1711"/>
        <v>#N/A</v>
      </c>
      <c r="S5269" s="21" t="e">
        <f t="shared" si="1712"/>
        <v>#N/A</v>
      </c>
      <c r="T5269" s="29" t="e">
        <f t="shared" si="1704"/>
        <v>#N/A</v>
      </c>
      <c r="U5269" s="34">
        <f t="shared" si="1713"/>
        <v>0</v>
      </c>
      <c r="V5269" s="16">
        <f t="shared" ca="1" si="1716"/>
        <v>44139</v>
      </c>
      <c r="W5269" s="56">
        <f t="shared" ca="1" si="1717"/>
        <v>10</v>
      </c>
      <c r="X5269" s="56">
        <f t="shared" ca="1" si="1718"/>
        <v>2020</v>
      </c>
      <c r="Y5269" s="55" t="str">
        <f t="shared" ca="1" si="1719"/>
        <v>10-2020</v>
      </c>
      <c r="Z5269" s="51">
        <f ca="1">IFERROR(VLOOKUP(Y5269,IPC!$E$2:$F$1745,2,0),IPC!$H$1)</f>
        <v>138.32155800000001</v>
      </c>
      <c r="AA5269" s="48">
        <f t="shared" si="1714"/>
        <v>1</v>
      </c>
      <c r="AB5269" s="48">
        <f t="shared" si="1715"/>
        <v>1900</v>
      </c>
      <c r="AC5269" s="32" t="str">
        <f t="shared" si="1708"/>
        <v>1-1900</v>
      </c>
      <c r="AD5269" s="50">
        <f>IFERROR(VLOOKUP(AC5269,IPC!$E$2:$F$1745,2,0),IPC!$H$1)</f>
        <v>138.32155800000001</v>
      </c>
    </row>
    <row r="5270" spans="10:30" x14ac:dyDescent="0.25">
      <c r="J5270" s="44" t="str">
        <f t="shared" si="1702"/>
        <v/>
      </c>
      <c r="K5270" s="33" t="str">
        <f t="shared" ca="1" si="1706"/>
        <v/>
      </c>
      <c r="L5270" s="108">
        <f t="shared" ca="1" si="1705"/>
        <v>0</v>
      </c>
      <c r="M5270" s="44" t="str">
        <f t="shared" si="1703"/>
        <v/>
      </c>
      <c r="N5270" s="45" t="str">
        <f t="shared" ca="1" si="1707"/>
        <v/>
      </c>
      <c r="O5270" s="108">
        <f t="shared" si="1720"/>
        <v>0</v>
      </c>
      <c r="P5270" s="21" t="e">
        <f t="shared" si="1709"/>
        <v>#N/A</v>
      </c>
      <c r="Q5270" s="21" t="e">
        <f t="shared" si="1710"/>
        <v>#N/A</v>
      </c>
      <c r="R5270" s="21" t="e">
        <f t="shared" si="1711"/>
        <v>#N/A</v>
      </c>
      <c r="S5270" s="21" t="e">
        <f t="shared" si="1712"/>
        <v>#N/A</v>
      </c>
      <c r="T5270" s="29" t="e">
        <f t="shared" si="1704"/>
        <v>#N/A</v>
      </c>
      <c r="U5270" s="34">
        <f t="shared" si="1713"/>
        <v>0</v>
      </c>
      <c r="V5270" s="16">
        <f t="shared" ca="1" si="1716"/>
        <v>44139</v>
      </c>
      <c r="W5270" s="56">
        <f t="shared" ca="1" si="1717"/>
        <v>10</v>
      </c>
      <c r="X5270" s="56">
        <f t="shared" ca="1" si="1718"/>
        <v>2020</v>
      </c>
      <c r="Y5270" s="55" t="str">
        <f t="shared" ca="1" si="1719"/>
        <v>10-2020</v>
      </c>
      <c r="Z5270" s="51">
        <f ca="1">IFERROR(VLOOKUP(Y5270,IPC!$E$2:$F$1745,2,0),IPC!$H$1)</f>
        <v>138.32155800000001</v>
      </c>
      <c r="AA5270" s="48">
        <f t="shared" si="1714"/>
        <v>1</v>
      </c>
      <c r="AB5270" s="48">
        <f t="shared" si="1715"/>
        <v>1900</v>
      </c>
      <c r="AC5270" s="32" t="str">
        <f t="shared" si="1708"/>
        <v>1-1900</v>
      </c>
      <c r="AD5270" s="50">
        <f>IFERROR(VLOOKUP(AC5270,IPC!$E$2:$F$1745,2,0),IPC!$H$1)</f>
        <v>138.32155800000001</v>
      </c>
    </row>
    <row r="5271" spans="10:30" x14ac:dyDescent="0.25">
      <c r="J5271" s="44" t="str">
        <f t="shared" si="1702"/>
        <v/>
      </c>
      <c r="K5271" s="33" t="str">
        <f t="shared" ca="1" si="1706"/>
        <v/>
      </c>
      <c r="L5271" s="108">
        <f t="shared" ca="1" si="1705"/>
        <v>0</v>
      </c>
      <c r="M5271" s="44" t="str">
        <f t="shared" si="1703"/>
        <v/>
      </c>
      <c r="N5271" s="45" t="str">
        <f t="shared" ca="1" si="1707"/>
        <v/>
      </c>
      <c r="O5271" s="108">
        <f t="shared" si="1720"/>
        <v>0</v>
      </c>
      <c r="P5271" s="21" t="e">
        <f t="shared" si="1709"/>
        <v>#N/A</v>
      </c>
      <c r="Q5271" s="21" t="e">
        <f t="shared" si="1710"/>
        <v>#N/A</v>
      </c>
      <c r="R5271" s="21" t="e">
        <f t="shared" si="1711"/>
        <v>#N/A</v>
      </c>
      <c r="S5271" s="21" t="e">
        <f t="shared" si="1712"/>
        <v>#N/A</v>
      </c>
      <c r="T5271" s="29" t="e">
        <f t="shared" si="1704"/>
        <v>#N/A</v>
      </c>
      <c r="U5271" s="34">
        <f t="shared" si="1713"/>
        <v>0</v>
      </c>
      <c r="V5271" s="16">
        <f t="shared" ca="1" si="1716"/>
        <v>44139</v>
      </c>
      <c r="W5271" s="56">
        <f t="shared" ca="1" si="1717"/>
        <v>10</v>
      </c>
      <c r="X5271" s="56">
        <f t="shared" ca="1" si="1718"/>
        <v>2020</v>
      </c>
      <c r="Y5271" s="55" t="str">
        <f t="shared" ca="1" si="1719"/>
        <v>10-2020</v>
      </c>
      <c r="Z5271" s="51">
        <f ca="1">IFERROR(VLOOKUP(Y5271,IPC!$E$2:$F$1745,2,0),IPC!$H$1)</f>
        <v>138.32155800000001</v>
      </c>
      <c r="AA5271" s="48">
        <f t="shared" si="1714"/>
        <v>1</v>
      </c>
      <c r="AB5271" s="48">
        <f t="shared" si="1715"/>
        <v>1900</v>
      </c>
      <c r="AC5271" s="32" t="str">
        <f t="shared" si="1708"/>
        <v>1-1900</v>
      </c>
      <c r="AD5271" s="50">
        <f>IFERROR(VLOOKUP(AC5271,IPC!$E$2:$F$1745,2,0),IPC!$H$1)</f>
        <v>138.32155800000001</v>
      </c>
    </row>
    <row r="5272" spans="10:30" x14ac:dyDescent="0.25">
      <c r="J5272" s="44" t="str">
        <f t="shared" ref="J5272:J5335" si="1721">IFERROR(IF(T5284&gt;0.5,"ALTA",IF(AND(T5284&gt;0.25,T5284&lt;=0.5),"MEDIA",IF(AND(T5284&gt;=0.1,T5284&lt;=0.25),"BAJA",IF(AND(T5284&lt;0.1),"REMOTA")))),"")</f>
        <v/>
      </c>
      <c r="K5272" s="33" t="str">
        <f t="shared" ca="1" si="1706"/>
        <v/>
      </c>
      <c r="L5272" s="108">
        <f t="shared" ca="1" si="1705"/>
        <v>0</v>
      </c>
      <c r="M5272" s="44" t="str">
        <f t="shared" ref="M5272:M5335" si="1722">IFERROR(IF(T5284&gt;50%,"Provisión contable",IF(T5284&lt;=10%,"No se registra","Cuentas de orden")),"")</f>
        <v/>
      </c>
      <c r="N5272" s="45" t="str">
        <f t="shared" ca="1" si="1707"/>
        <v/>
      </c>
      <c r="O5272" s="108">
        <f t="shared" si="1720"/>
        <v>0</v>
      </c>
      <c r="P5272" s="21" t="e">
        <f t="shared" si="1709"/>
        <v>#N/A</v>
      </c>
      <c r="Q5272" s="21" t="e">
        <f t="shared" si="1710"/>
        <v>#N/A</v>
      </c>
      <c r="R5272" s="21" t="e">
        <f t="shared" si="1711"/>
        <v>#N/A</v>
      </c>
      <c r="S5272" s="21" t="e">
        <f t="shared" si="1712"/>
        <v>#N/A</v>
      </c>
      <c r="T5272" s="29" t="e">
        <f t="shared" si="1704"/>
        <v>#N/A</v>
      </c>
      <c r="U5272" s="34">
        <f t="shared" si="1713"/>
        <v>0</v>
      </c>
      <c r="V5272" s="16">
        <f t="shared" ca="1" si="1716"/>
        <v>44139</v>
      </c>
      <c r="W5272" s="56">
        <f t="shared" ca="1" si="1717"/>
        <v>10</v>
      </c>
      <c r="X5272" s="56">
        <f t="shared" ca="1" si="1718"/>
        <v>2020</v>
      </c>
      <c r="Y5272" s="55" t="str">
        <f t="shared" ca="1" si="1719"/>
        <v>10-2020</v>
      </c>
      <c r="Z5272" s="51">
        <f ca="1">IFERROR(VLOOKUP(Y5272,IPC!$E$2:$F$1745,2,0),IPC!$H$1)</f>
        <v>138.32155800000001</v>
      </c>
      <c r="AA5272" s="48">
        <f t="shared" si="1714"/>
        <v>1</v>
      </c>
      <c r="AB5272" s="48">
        <f t="shared" si="1715"/>
        <v>1900</v>
      </c>
      <c r="AC5272" s="32" t="str">
        <f t="shared" si="1708"/>
        <v>1-1900</v>
      </c>
      <c r="AD5272" s="50">
        <f>IFERROR(VLOOKUP(AC5272,IPC!$E$2:$F$1745,2,0),IPC!$H$1)</f>
        <v>138.32155800000001</v>
      </c>
    </row>
    <row r="5273" spans="10:30" x14ac:dyDescent="0.25">
      <c r="J5273" s="44" t="str">
        <f t="shared" si="1721"/>
        <v/>
      </c>
      <c r="K5273" s="33" t="str">
        <f t="shared" ca="1" si="1706"/>
        <v/>
      </c>
      <c r="L5273" s="108">
        <f t="shared" ca="1" si="1705"/>
        <v>0</v>
      </c>
      <c r="M5273" s="44" t="str">
        <f t="shared" si="1722"/>
        <v/>
      </c>
      <c r="N5273" s="45" t="str">
        <f t="shared" ca="1" si="1707"/>
        <v/>
      </c>
      <c r="O5273" s="108">
        <f t="shared" si="1720"/>
        <v>0</v>
      </c>
      <c r="P5273" s="21" t="e">
        <f t="shared" si="1709"/>
        <v>#N/A</v>
      </c>
      <c r="Q5273" s="21" t="e">
        <f t="shared" si="1710"/>
        <v>#N/A</v>
      </c>
      <c r="R5273" s="21" t="e">
        <f t="shared" si="1711"/>
        <v>#N/A</v>
      </c>
      <c r="S5273" s="21" t="e">
        <f t="shared" si="1712"/>
        <v>#N/A</v>
      </c>
      <c r="T5273" s="29" t="e">
        <f t="shared" si="1704"/>
        <v>#N/A</v>
      </c>
      <c r="U5273" s="34">
        <f t="shared" si="1713"/>
        <v>0</v>
      </c>
      <c r="V5273" s="16">
        <f t="shared" ca="1" si="1716"/>
        <v>44139</v>
      </c>
      <c r="W5273" s="56">
        <f t="shared" ca="1" si="1717"/>
        <v>10</v>
      </c>
      <c r="X5273" s="56">
        <f t="shared" ca="1" si="1718"/>
        <v>2020</v>
      </c>
      <c r="Y5273" s="55" t="str">
        <f t="shared" ca="1" si="1719"/>
        <v>10-2020</v>
      </c>
      <c r="Z5273" s="51">
        <f ca="1">IFERROR(VLOOKUP(Y5273,IPC!$E$2:$F$1745,2,0),IPC!$H$1)</f>
        <v>138.32155800000001</v>
      </c>
      <c r="AA5273" s="48">
        <f t="shared" si="1714"/>
        <v>1</v>
      </c>
      <c r="AB5273" s="48">
        <f t="shared" si="1715"/>
        <v>1900</v>
      </c>
      <c r="AC5273" s="32" t="str">
        <f t="shared" si="1708"/>
        <v>1-1900</v>
      </c>
      <c r="AD5273" s="50">
        <f>IFERROR(VLOOKUP(AC5273,IPC!$E$2:$F$1745,2,0),IPC!$H$1)</f>
        <v>138.32155800000001</v>
      </c>
    </row>
    <row r="5274" spans="10:30" x14ac:dyDescent="0.25">
      <c r="J5274" s="44" t="str">
        <f t="shared" si="1721"/>
        <v/>
      </c>
      <c r="K5274" s="33" t="str">
        <f t="shared" ca="1" si="1706"/>
        <v/>
      </c>
      <c r="L5274" s="108">
        <f t="shared" ca="1" si="1705"/>
        <v>0</v>
      </c>
      <c r="M5274" s="44" t="str">
        <f t="shared" si="1722"/>
        <v/>
      </c>
      <c r="N5274" s="45" t="str">
        <f t="shared" ca="1" si="1707"/>
        <v/>
      </c>
      <c r="O5274" s="108">
        <f t="shared" si="1720"/>
        <v>0</v>
      </c>
      <c r="P5274" s="21" t="e">
        <f t="shared" si="1709"/>
        <v>#N/A</v>
      </c>
      <c r="Q5274" s="21" t="e">
        <f t="shared" si="1710"/>
        <v>#N/A</v>
      </c>
      <c r="R5274" s="21" t="e">
        <f t="shared" si="1711"/>
        <v>#N/A</v>
      </c>
      <c r="S5274" s="21" t="e">
        <f t="shared" si="1712"/>
        <v>#N/A</v>
      </c>
      <c r="T5274" s="29" t="e">
        <f t="shared" si="1704"/>
        <v>#N/A</v>
      </c>
      <c r="U5274" s="34">
        <f t="shared" si="1713"/>
        <v>0</v>
      </c>
      <c r="V5274" s="16">
        <f t="shared" ca="1" si="1716"/>
        <v>44139</v>
      </c>
      <c r="W5274" s="56">
        <f t="shared" ca="1" si="1717"/>
        <v>10</v>
      </c>
      <c r="X5274" s="56">
        <f t="shared" ca="1" si="1718"/>
        <v>2020</v>
      </c>
      <c r="Y5274" s="55" t="str">
        <f t="shared" ca="1" si="1719"/>
        <v>10-2020</v>
      </c>
      <c r="Z5274" s="51">
        <f ca="1">IFERROR(VLOOKUP(Y5274,IPC!$E$2:$F$1745,2,0),IPC!$H$1)</f>
        <v>138.32155800000001</v>
      </c>
      <c r="AA5274" s="48">
        <f t="shared" si="1714"/>
        <v>1</v>
      </c>
      <c r="AB5274" s="48">
        <f t="shared" si="1715"/>
        <v>1900</v>
      </c>
      <c r="AC5274" s="32" t="str">
        <f t="shared" si="1708"/>
        <v>1-1900</v>
      </c>
      <c r="AD5274" s="50">
        <f>IFERROR(VLOOKUP(AC5274,IPC!$E$2:$F$1745,2,0),IPC!$H$1)</f>
        <v>138.32155800000001</v>
      </c>
    </row>
    <row r="5275" spans="10:30" x14ac:dyDescent="0.25">
      <c r="J5275" s="44" t="str">
        <f t="shared" si="1721"/>
        <v/>
      </c>
      <c r="K5275" s="33" t="str">
        <f t="shared" ca="1" si="1706"/>
        <v/>
      </c>
      <c r="L5275" s="108">
        <f t="shared" ca="1" si="1705"/>
        <v>0</v>
      </c>
      <c r="M5275" s="44" t="str">
        <f t="shared" si="1722"/>
        <v/>
      </c>
      <c r="N5275" s="45" t="str">
        <f t="shared" ca="1" si="1707"/>
        <v/>
      </c>
      <c r="O5275" s="108">
        <f t="shared" si="1720"/>
        <v>0</v>
      </c>
      <c r="P5275" s="21" t="e">
        <f t="shared" si="1709"/>
        <v>#N/A</v>
      </c>
      <c r="Q5275" s="21" t="e">
        <f t="shared" si="1710"/>
        <v>#N/A</v>
      </c>
      <c r="R5275" s="21" t="e">
        <f t="shared" si="1711"/>
        <v>#N/A</v>
      </c>
      <c r="S5275" s="21" t="e">
        <f t="shared" si="1712"/>
        <v>#N/A</v>
      </c>
      <c r="T5275" s="29" t="e">
        <f t="shared" si="1704"/>
        <v>#N/A</v>
      </c>
      <c r="U5275" s="34">
        <f t="shared" si="1713"/>
        <v>0</v>
      </c>
      <c r="V5275" s="16">
        <f t="shared" ca="1" si="1716"/>
        <v>44139</v>
      </c>
      <c r="W5275" s="56">
        <f t="shared" ca="1" si="1717"/>
        <v>10</v>
      </c>
      <c r="X5275" s="56">
        <f t="shared" ca="1" si="1718"/>
        <v>2020</v>
      </c>
      <c r="Y5275" s="55" t="str">
        <f t="shared" ca="1" si="1719"/>
        <v>10-2020</v>
      </c>
      <c r="Z5275" s="51">
        <f ca="1">IFERROR(VLOOKUP(Y5275,IPC!$E$2:$F$1745,2,0),IPC!$H$1)</f>
        <v>138.32155800000001</v>
      </c>
      <c r="AA5275" s="48">
        <f t="shared" si="1714"/>
        <v>1</v>
      </c>
      <c r="AB5275" s="48">
        <f t="shared" si="1715"/>
        <v>1900</v>
      </c>
      <c r="AC5275" s="32" t="str">
        <f t="shared" si="1708"/>
        <v>1-1900</v>
      </c>
      <c r="AD5275" s="50">
        <f>IFERROR(VLOOKUP(AC5275,IPC!$E$2:$F$1745,2,0),IPC!$H$1)</f>
        <v>138.32155800000001</v>
      </c>
    </row>
    <row r="5276" spans="10:30" x14ac:dyDescent="0.25">
      <c r="J5276" s="44" t="str">
        <f t="shared" si="1721"/>
        <v/>
      </c>
      <c r="K5276" s="33" t="str">
        <f t="shared" ca="1" si="1706"/>
        <v/>
      </c>
      <c r="L5276" s="108">
        <f t="shared" ca="1" si="1705"/>
        <v>0</v>
      </c>
      <c r="M5276" s="44" t="str">
        <f t="shared" si="1722"/>
        <v/>
      </c>
      <c r="N5276" s="45" t="str">
        <f t="shared" ca="1" si="1707"/>
        <v/>
      </c>
      <c r="O5276" s="108">
        <f t="shared" si="1720"/>
        <v>0</v>
      </c>
      <c r="P5276" s="21" t="e">
        <f t="shared" si="1709"/>
        <v>#N/A</v>
      </c>
      <c r="Q5276" s="21" t="e">
        <f t="shared" si="1710"/>
        <v>#N/A</v>
      </c>
      <c r="R5276" s="21" t="e">
        <f t="shared" si="1711"/>
        <v>#N/A</v>
      </c>
      <c r="S5276" s="21" t="e">
        <f t="shared" si="1712"/>
        <v>#N/A</v>
      </c>
      <c r="T5276" s="29" t="e">
        <f t="shared" si="1704"/>
        <v>#N/A</v>
      </c>
      <c r="U5276" s="34">
        <f t="shared" si="1713"/>
        <v>0</v>
      </c>
      <c r="V5276" s="16">
        <f t="shared" ca="1" si="1716"/>
        <v>44139</v>
      </c>
      <c r="W5276" s="56">
        <f t="shared" ca="1" si="1717"/>
        <v>10</v>
      </c>
      <c r="X5276" s="56">
        <f t="shared" ca="1" si="1718"/>
        <v>2020</v>
      </c>
      <c r="Y5276" s="55" t="str">
        <f t="shared" ca="1" si="1719"/>
        <v>10-2020</v>
      </c>
      <c r="Z5276" s="51">
        <f ca="1">IFERROR(VLOOKUP(Y5276,IPC!$E$2:$F$1745,2,0),IPC!$H$1)</f>
        <v>138.32155800000001</v>
      </c>
      <c r="AA5276" s="48">
        <f t="shared" si="1714"/>
        <v>1</v>
      </c>
      <c r="AB5276" s="48">
        <f t="shared" si="1715"/>
        <v>1900</v>
      </c>
      <c r="AC5276" s="32" t="str">
        <f t="shared" si="1708"/>
        <v>1-1900</v>
      </c>
      <c r="AD5276" s="50">
        <f>IFERROR(VLOOKUP(AC5276,IPC!$E$2:$F$1745,2,0),IPC!$H$1)</f>
        <v>138.32155800000001</v>
      </c>
    </row>
    <row r="5277" spans="10:30" x14ac:dyDescent="0.25">
      <c r="J5277" s="44" t="str">
        <f t="shared" si="1721"/>
        <v/>
      </c>
      <c r="K5277" s="33" t="str">
        <f t="shared" ca="1" si="1706"/>
        <v/>
      </c>
      <c r="L5277" s="108">
        <f t="shared" ca="1" si="1705"/>
        <v>0</v>
      </c>
      <c r="M5277" s="44" t="str">
        <f t="shared" si="1722"/>
        <v/>
      </c>
      <c r="N5277" s="45" t="str">
        <f t="shared" ca="1" si="1707"/>
        <v/>
      </c>
      <c r="O5277" s="108">
        <f t="shared" si="1720"/>
        <v>0</v>
      </c>
      <c r="P5277" s="21" t="e">
        <f t="shared" si="1709"/>
        <v>#N/A</v>
      </c>
      <c r="Q5277" s="21" t="e">
        <f t="shared" si="1710"/>
        <v>#N/A</v>
      </c>
      <c r="R5277" s="21" t="e">
        <f t="shared" si="1711"/>
        <v>#N/A</v>
      </c>
      <c r="S5277" s="21" t="e">
        <f t="shared" si="1712"/>
        <v>#N/A</v>
      </c>
      <c r="T5277" s="29" t="e">
        <f t="shared" si="1704"/>
        <v>#N/A</v>
      </c>
      <c r="U5277" s="34">
        <f t="shared" si="1713"/>
        <v>0</v>
      </c>
      <c r="V5277" s="16">
        <f t="shared" ca="1" si="1716"/>
        <v>44139</v>
      </c>
      <c r="W5277" s="56">
        <f t="shared" ca="1" si="1717"/>
        <v>10</v>
      </c>
      <c r="X5277" s="56">
        <f t="shared" ca="1" si="1718"/>
        <v>2020</v>
      </c>
      <c r="Y5277" s="55" t="str">
        <f t="shared" ca="1" si="1719"/>
        <v>10-2020</v>
      </c>
      <c r="Z5277" s="51">
        <f ca="1">IFERROR(VLOOKUP(Y5277,IPC!$E$2:$F$1745,2,0),IPC!$H$1)</f>
        <v>138.32155800000001</v>
      </c>
      <c r="AA5277" s="48">
        <f t="shared" si="1714"/>
        <v>1</v>
      </c>
      <c r="AB5277" s="48">
        <f t="shared" si="1715"/>
        <v>1900</v>
      </c>
      <c r="AC5277" s="32" t="str">
        <f t="shared" si="1708"/>
        <v>1-1900</v>
      </c>
      <c r="AD5277" s="50">
        <f>IFERROR(VLOOKUP(AC5277,IPC!$E$2:$F$1745,2,0),IPC!$H$1)</f>
        <v>138.32155800000001</v>
      </c>
    </row>
    <row r="5278" spans="10:30" x14ac:dyDescent="0.25">
      <c r="J5278" s="44" t="str">
        <f t="shared" si="1721"/>
        <v/>
      </c>
      <c r="K5278" s="33" t="str">
        <f t="shared" ca="1" si="1706"/>
        <v/>
      </c>
      <c r="L5278" s="108">
        <f t="shared" ca="1" si="1705"/>
        <v>0</v>
      </c>
      <c r="M5278" s="44" t="str">
        <f t="shared" si="1722"/>
        <v/>
      </c>
      <c r="N5278" s="45" t="str">
        <f t="shared" ca="1" si="1707"/>
        <v/>
      </c>
      <c r="O5278" s="108">
        <f t="shared" si="1720"/>
        <v>0</v>
      </c>
      <c r="P5278" s="21" t="e">
        <f t="shared" si="1709"/>
        <v>#N/A</v>
      </c>
      <c r="Q5278" s="21" t="e">
        <f t="shared" si="1710"/>
        <v>#N/A</v>
      </c>
      <c r="R5278" s="21" t="e">
        <f t="shared" si="1711"/>
        <v>#N/A</v>
      </c>
      <c r="S5278" s="21" t="e">
        <f t="shared" si="1712"/>
        <v>#N/A</v>
      </c>
      <c r="T5278" s="29" t="e">
        <f t="shared" si="1704"/>
        <v>#N/A</v>
      </c>
      <c r="U5278" s="34">
        <f t="shared" si="1713"/>
        <v>0</v>
      </c>
      <c r="V5278" s="16">
        <f t="shared" ca="1" si="1716"/>
        <v>44139</v>
      </c>
      <c r="W5278" s="56">
        <f t="shared" ca="1" si="1717"/>
        <v>10</v>
      </c>
      <c r="X5278" s="56">
        <f t="shared" ca="1" si="1718"/>
        <v>2020</v>
      </c>
      <c r="Y5278" s="55" t="str">
        <f t="shared" ca="1" si="1719"/>
        <v>10-2020</v>
      </c>
      <c r="Z5278" s="51">
        <f ca="1">IFERROR(VLOOKUP(Y5278,IPC!$E$2:$F$1745,2,0),IPC!$H$1)</f>
        <v>138.32155800000001</v>
      </c>
      <c r="AA5278" s="48">
        <f t="shared" si="1714"/>
        <v>1</v>
      </c>
      <c r="AB5278" s="48">
        <f t="shared" si="1715"/>
        <v>1900</v>
      </c>
      <c r="AC5278" s="32" t="str">
        <f t="shared" si="1708"/>
        <v>1-1900</v>
      </c>
      <c r="AD5278" s="50">
        <f>IFERROR(VLOOKUP(AC5278,IPC!$E$2:$F$1745,2,0),IPC!$H$1)</f>
        <v>138.32155800000001</v>
      </c>
    </row>
    <row r="5279" spans="10:30" x14ac:dyDescent="0.25">
      <c r="J5279" s="44" t="str">
        <f t="shared" si="1721"/>
        <v/>
      </c>
      <c r="K5279" s="33" t="str">
        <f t="shared" ca="1" si="1706"/>
        <v/>
      </c>
      <c r="L5279" s="108">
        <f t="shared" ca="1" si="1705"/>
        <v>0</v>
      </c>
      <c r="M5279" s="44" t="str">
        <f t="shared" si="1722"/>
        <v/>
      </c>
      <c r="N5279" s="45" t="str">
        <f t="shared" ca="1" si="1707"/>
        <v/>
      </c>
      <c r="O5279" s="108">
        <f t="shared" si="1720"/>
        <v>0</v>
      </c>
      <c r="P5279" s="21" t="e">
        <f t="shared" si="1709"/>
        <v>#N/A</v>
      </c>
      <c r="Q5279" s="21" t="e">
        <f t="shared" si="1710"/>
        <v>#N/A</v>
      </c>
      <c r="R5279" s="21" t="e">
        <f t="shared" si="1711"/>
        <v>#N/A</v>
      </c>
      <c r="S5279" s="21" t="e">
        <f t="shared" si="1712"/>
        <v>#N/A</v>
      </c>
      <c r="T5279" s="29" t="e">
        <f t="shared" si="1704"/>
        <v>#N/A</v>
      </c>
      <c r="U5279" s="34">
        <f t="shared" si="1713"/>
        <v>0</v>
      </c>
      <c r="V5279" s="16">
        <f t="shared" ca="1" si="1716"/>
        <v>44139</v>
      </c>
      <c r="W5279" s="56">
        <f t="shared" ca="1" si="1717"/>
        <v>10</v>
      </c>
      <c r="X5279" s="56">
        <f t="shared" ca="1" si="1718"/>
        <v>2020</v>
      </c>
      <c r="Y5279" s="55" t="str">
        <f t="shared" ca="1" si="1719"/>
        <v>10-2020</v>
      </c>
      <c r="Z5279" s="51">
        <f ca="1">IFERROR(VLOOKUP(Y5279,IPC!$E$2:$F$1745,2,0),IPC!$H$1)</f>
        <v>138.32155800000001</v>
      </c>
      <c r="AA5279" s="48">
        <f t="shared" si="1714"/>
        <v>1</v>
      </c>
      <c r="AB5279" s="48">
        <f t="shared" si="1715"/>
        <v>1900</v>
      </c>
      <c r="AC5279" s="32" t="str">
        <f t="shared" si="1708"/>
        <v>1-1900</v>
      </c>
      <c r="AD5279" s="50">
        <f>IFERROR(VLOOKUP(AC5279,IPC!$E$2:$F$1745,2,0),IPC!$H$1)</f>
        <v>138.32155800000001</v>
      </c>
    </row>
    <row r="5280" spans="10:30" x14ac:dyDescent="0.25">
      <c r="J5280" s="44" t="str">
        <f t="shared" si="1721"/>
        <v/>
      </c>
      <c r="K5280" s="33" t="str">
        <f t="shared" ca="1" si="1706"/>
        <v/>
      </c>
      <c r="L5280" s="108">
        <f t="shared" ca="1" si="1705"/>
        <v>0</v>
      </c>
      <c r="M5280" s="44" t="str">
        <f t="shared" si="1722"/>
        <v/>
      </c>
      <c r="N5280" s="45" t="str">
        <f t="shared" ca="1" si="1707"/>
        <v/>
      </c>
      <c r="O5280" s="108">
        <f t="shared" si="1720"/>
        <v>0</v>
      </c>
      <c r="P5280" s="21" t="e">
        <f t="shared" si="1709"/>
        <v>#N/A</v>
      </c>
      <c r="Q5280" s="21" t="e">
        <f t="shared" si="1710"/>
        <v>#N/A</v>
      </c>
      <c r="R5280" s="21" t="e">
        <f t="shared" si="1711"/>
        <v>#N/A</v>
      </c>
      <c r="S5280" s="21" t="e">
        <f t="shared" si="1712"/>
        <v>#N/A</v>
      </c>
      <c r="T5280" s="29" t="e">
        <f t="shared" ref="T5280:T5343" si="1723">+SUMPRODUCT(P5280:S5280,$P$7:$S$7)/100</f>
        <v>#N/A</v>
      </c>
      <c r="U5280" s="34">
        <f t="shared" si="1713"/>
        <v>0</v>
      </c>
      <c r="V5280" s="16">
        <f t="shared" ca="1" si="1716"/>
        <v>44139</v>
      </c>
      <c r="W5280" s="56">
        <f t="shared" ca="1" si="1717"/>
        <v>10</v>
      </c>
      <c r="X5280" s="56">
        <f t="shared" ca="1" si="1718"/>
        <v>2020</v>
      </c>
      <c r="Y5280" s="55" t="str">
        <f t="shared" ca="1" si="1719"/>
        <v>10-2020</v>
      </c>
      <c r="Z5280" s="51">
        <f ca="1">IFERROR(VLOOKUP(Y5280,IPC!$E$2:$F$1745,2,0),IPC!$H$1)</f>
        <v>138.32155800000001</v>
      </c>
      <c r="AA5280" s="48">
        <f t="shared" si="1714"/>
        <v>1</v>
      </c>
      <c r="AB5280" s="48">
        <f t="shared" si="1715"/>
        <v>1900</v>
      </c>
      <c r="AC5280" s="32" t="str">
        <f t="shared" si="1708"/>
        <v>1-1900</v>
      </c>
      <c r="AD5280" s="50">
        <f>IFERROR(VLOOKUP(AC5280,IPC!$E$2:$F$1745,2,0),IPC!$H$1)</f>
        <v>138.32155800000001</v>
      </c>
    </row>
    <row r="5281" spans="10:30" x14ac:dyDescent="0.25">
      <c r="J5281" s="44" t="str">
        <f t="shared" si="1721"/>
        <v/>
      </c>
      <c r="K5281" s="33" t="str">
        <f t="shared" ca="1" si="1706"/>
        <v/>
      </c>
      <c r="L5281" s="108">
        <f t="shared" ca="1" si="1705"/>
        <v>0</v>
      </c>
      <c r="M5281" s="44" t="str">
        <f t="shared" si="1722"/>
        <v/>
      </c>
      <c r="N5281" s="45" t="str">
        <f t="shared" ca="1" si="1707"/>
        <v/>
      </c>
      <c r="O5281" s="108">
        <f t="shared" si="1720"/>
        <v>0</v>
      </c>
      <c r="P5281" s="21" t="e">
        <f t="shared" si="1709"/>
        <v>#N/A</v>
      </c>
      <c r="Q5281" s="21" t="e">
        <f t="shared" si="1710"/>
        <v>#N/A</v>
      </c>
      <c r="R5281" s="21" t="e">
        <f t="shared" si="1711"/>
        <v>#N/A</v>
      </c>
      <c r="S5281" s="21" t="e">
        <f t="shared" si="1712"/>
        <v>#N/A</v>
      </c>
      <c r="T5281" s="29" t="e">
        <f t="shared" si="1723"/>
        <v>#N/A</v>
      </c>
      <c r="U5281" s="34">
        <f t="shared" si="1713"/>
        <v>0</v>
      </c>
      <c r="V5281" s="16">
        <f t="shared" ca="1" si="1716"/>
        <v>44139</v>
      </c>
      <c r="W5281" s="56">
        <f t="shared" ca="1" si="1717"/>
        <v>10</v>
      </c>
      <c r="X5281" s="56">
        <f t="shared" ca="1" si="1718"/>
        <v>2020</v>
      </c>
      <c r="Y5281" s="55" t="str">
        <f t="shared" ca="1" si="1719"/>
        <v>10-2020</v>
      </c>
      <c r="Z5281" s="51">
        <f ca="1">IFERROR(VLOOKUP(Y5281,IPC!$E$2:$F$1745,2,0),IPC!$H$1)</f>
        <v>138.32155800000001</v>
      </c>
      <c r="AA5281" s="48">
        <f t="shared" si="1714"/>
        <v>1</v>
      </c>
      <c r="AB5281" s="48">
        <f t="shared" si="1715"/>
        <v>1900</v>
      </c>
      <c r="AC5281" s="32" t="str">
        <f t="shared" si="1708"/>
        <v>1-1900</v>
      </c>
      <c r="AD5281" s="50">
        <f>IFERROR(VLOOKUP(AC5281,IPC!$E$2:$F$1745,2,0),IPC!$H$1)</f>
        <v>138.32155800000001</v>
      </c>
    </row>
    <row r="5282" spans="10:30" x14ac:dyDescent="0.25">
      <c r="J5282" s="44" t="str">
        <f t="shared" si="1721"/>
        <v/>
      </c>
      <c r="K5282" s="33" t="str">
        <f t="shared" ca="1" si="1706"/>
        <v/>
      </c>
      <c r="L5282" s="108">
        <f t="shared" ca="1" si="1705"/>
        <v>0</v>
      </c>
      <c r="M5282" s="44" t="str">
        <f t="shared" si="1722"/>
        <v/>
      </c>
      <c r="N5282" s="45" t="str">
        <f t="shared" ca="1" si="1707"/>
        <v/>
      </c>
      <c r="O5282" s="108">
        <f t="shared" si="1720"/>
        <v>0</v>
      </c>
      <c r="P5282" s="21" t="e">
        <f t="shared" si="1709"/>
        <v>#N/A</v>
      </c>
      <c r="Q5282" s="21" t="e">
        <f t="shared" si="1710"/>
        <v>#N/A</v>
      </c>
      <c r="R5282" s="21" t="e">
        <f t="shared" si="1711"/>
        <v>#N/A</v>
      </c>
      <c r="S5282" s="21" t="e">
        <f t="shared" si="1712"/>
        <v>#N/A</v>
      </c>
      <c r="T5282" s="29" t="e">
        <f t="shared" si="1723"/>
        <v>#N/A</v>
      </c>
      <c r="U5282" s="34">
        <f t="shared" si="1713"/>
        <v>0</v>
      </c>
      <c r="V5282" s="16">
        <f t="shared" ca="1" si="1716"/>
        <v>44139</v>
      </c>
      <c r="W5282" s="56">
        <f t="shared" ca="1" si="1717"/>
        <v>10</v>
      </c>
      <c r="X5282" s="56">
        <f t="shared" ca="1" si="1718"/>
        <v>2020</v>
      </c>
      <c r="Y5282" s="55" t="str">
        <f t="shared" ca="1" si="1719"/>
        <v>10-2020</v>
      </c>
      <c r="Z5282" s="51">
        <f ca="1">IFERROR(VLOOKUP(Y5282,IPC!$E$2:$F$1745,2,0),IPC!$H$1)</f>
        <v>138.32155800000001</v>
      </c>
      <c r="AA5282" s="48">
        <f t="shared" si="1714"/>
        <v>1</v>
      </c>
      <c r="AB5282" s="48">
        <f t="shared" si="1715"/>
        <v>1900</v>
      </c>
      <c r="AC5282" s="32" t="str">
        <f t="shared" si="1708"/>
        <v>1-1900</v>
      </c>
      <c r="AD5282" s="50">
        <f>IFERROR(VLOOKUP(AC5282,IPC!$E$2:$F$1745,2,0),IPC!$H$1)</f>
        <v>138.32155800000001</v>
      </c>
    </row>
    <row r="5283" spans="10:30" x14ac:dyDescent="0.25">
      <c r="J5283" s="44" t="str">
        <f t="shared" si="1721"/>
        <v/>
      </c>
      <c r="K5283" s="33" t="str">
        <f t="shared" ca="1" si="1706"/>
        <v/>
      </c>
      <c r="L5283" s="108">
        <f t="shared" ca="1" si="1705"/>
        <v>0</v>
      </c>
      <c r="M5283" s="44" t="str">
        <f t="shared" si="1722"/>
        <v/>
      </c>
      <c r="N5283" s="45" t="str">
        <f t="shared" ca="1" si="1707"/>
        <v/>
      </c>
      <c r="O5283" s="108">
        <f t="shared" si="1720"/>
        <v>0</v>
      </c>
      <c r="P5283" s="21" t="e">
        <f t="shared" si="1709"/>
        <v>#N/A</v>
      </c>
      <c r="Q5283" s="21" t="e">
        <f t="shared" si="1710"/>
        <v>#N/A</v>
      </c>
      <c r="R5283" s="21" t="e">
        <f t="shared" si="1711"/>
        <v>#N/A</v>
      </c>
      <c r="S5283" s="21" t="e">
        <f t="shared" si="1712"/>
        <v>#N/A</v>
      </c>
      <c r="T5283" s="29" t="e">
        <f t="shared" si="1723"/>
        <v>#N/A</v>
      </c>
      <c r="U5283" s="34">
        <f t="shared" si="1713"/>
        <v>0</v>
      </c>
      <c r="V5283" s="16">
        <f t="shared" ca="1" si="1716"/>
        <v>44139</v>
      </c>
      <c r="W5283" s="56">
        <f t="shared" ca="1" si="1717"/>
        <v>10</v>
      </c>
      <c r="X5283" s="56">
        <f t="shared" ca="1" si="1718"/>
        <v>2020</v>
      </c>
      <c r="Y5283" s="55" t="str">
        <f t="shared" ca="1" si="1719"/>
        <v>10-2020</v>
      </c>
      <c r="Z5283" s="51">
        <f ca="1">IFERROR(VLOOKUP(Y5283,IPC!$E$2:$F$1745,2,0),IPC!$H$1)</f>
        <v>138.32155800000001</v>
      </c>
      <c r="AA5283" s="48">
        <f t="shared" si="1714"/>
        <v>1</v>
      </c>
      <c r="AB5283" s="48">
        <f t="shared" si="1715"/>
        <v>1900</v>
      </c>
      <c r="AC5283" s="32" t="str">
        <f t="shared" si="1708"/>
        <v>1-1900</v>
      </c>
      <c r="AD5283" s="50">
        <f>IFERROR(VLOOKUP(AC5283,IPC!$E$2:$F$1745,2,0),IPC!$H$1)</f>
        <v>138.32155800000001</v>
      </c>
    </row>
    <row r="5284" spans="10:30" x14ac:dyDescent="0.25">
      <c r="J5284" s="44" t="str">
        <f t="shared" si="1721"/>
        <v/>
      </c>
      <c r="K5284" s="33" t="str">
        <f t="shared" ca="1" si="1706"/>
        <v/>
      </c>
      <c r="L5284" s="108">
        <f t="shared" ca="1" si="1705"/>
        <v>0</v>
      </c>
      <c r="M5284" s="44" t="str">
        <f t="shared" si="1722"/>
        <v/>
      </c>
      <c r="N5284" s="45" t="str">
        <f t="shared" ca="1" si="1707"/>
        <v/>
      </c>
      <c r="O5284" s="108">
        <f t="shared" si="1720"/>
        <v>0</v>
      </c>
      <c r="P5284" s="21" t="e">
        <f t="shared" si="1709"/>
        <v>#N/A</v>
      </c>
      <c r="Q5284" s="21" t="e">
        <f t="shared" si="1710"/>
        <v>#N/A</v>
      </c>
      <c r="R5284" s="21" t="e">
        <f t="shared" si="1711"/>
        <v>#N/A</v>
      </c>
      <c r="S5284" s="21" t="e">
        <f t="shared" si="1712"/>
        <v>#N/A</v>
      </c>
      <c r="T5284" s="29" t="e">
        <f t="shared" si="1723"/>
        <v>#N/A</v>
      </c>
      <c r="U5284" s="34">
        <f t="shared" si="1713"/>
        <v>0</v>
      </c>
      <c r="V5284" s="16">
        <f t="shared" ca="1" si="1716"/>
        <v>44139</v>
      </c>
      <c r="W5284" s="56">
        <f t="shared" ca="1" si="1717"/>
        <v>10</v>
      </c>
      <c r="X5284" s="56">
        <f t="shared" ca="1" si="1718"/>
        <v>2020</v>
      </c>
      <c r="Y5284" s="55" t="str">
        <f t="shared" ca="1" si="1719"/>
        <v>10-2020</v>
      </c>
      <c r="Z5284" s="51">
        <f ca="1">IFERROR(VLOOKUP(Y5284,IPC!$E$2:$F$1745,2,0),IPC!$H$1)</f>
        <v>138.32155800000001</v>
      </c>
      <c r="AA5284" s="48">
        <f t="shared" si="1714"/>
        <v>1</v>
      </c>
      <c r="AB5284" s="48">
        <f t="shared" si="1715"/>
        <v>1900</v>
      </c>
      <c r="AC5284" s="32" t="str">
        <f t="shared" si="1708"/>
        <v>1-1900</v>
      </c>
      <c r="AD5284" s="50">
        <f>IFERROR(VLOOKUP(AC5284,IPC!$E$2:$F$1745,2,0),IPC!$H$1)</f>
        <v>138.32155800000001</v>
      </c>
    </row>
    <row r="5285" spans="10:30" x14ac:dyDescent="0.25">
      <c r="J5285" s="44" t="str">
        <f t="shared" si="1721"/>
        <v/>
      </c>
      <c r="K5285" s="33" t="str">
        <f t="shared" ca="1" si="1706"/>
        <v/>
      </c>
      <c r="L5285" s="108">
        <f t="shared" ca="1" si="1705"/>
        <v>0</v>
      </c>
      <c r="M5285" s="44" t="str">
        <f t="shared" si="1722"/>
        <v/>
      </c>
      <c r="N5285" s="45" t="str">
        <f t="shared" ca="1" si="1707"/>
        <v/>
      </c>
      <c r="O5285" s="108">
        <f t="shared" si="1720"/>
        <v>0</v>
      </c>
      <c r="P5285" s="21" t="e">
        <f t="shared" si="1709"/>
        <v>#N/A</v>
      </c>
      <c r="Q5285" s="21" t="e">
        <f t="shared" si="1710"/>
        <v>#N/A</v>
      </c>
      <c r="R5285" s="21" t="e">
        <f t="shared" si="1711"/>
        <v>#N/A</v>
      </c>
      <c r="S5285" s="21" t="e">
        <f t="shared" si="1712"/>
        <v>#N/A</v>
      </c>
      <c r="T5285" s="29" t="e">
        <f t="shared" si="1723"/>
        <v>#N/A</v>
      </c>
      <c r="U5285" s="34">
        <f t="shared" si="1713"/>
        <v>0</v>
      </c>
      <c r="V5285" s="16">
        <f t="shared" ca="1" si="1716"/>
        <v>44139</v>
      </c>
      <c r="W5285" s="56">
        <f t="shared" ca="1" si="1717"/>
        <v>10</v>
      </c>
      <c r="X5285" s="56">
        <f t="shared" ca="1" si="1718"/>
        <v>2020</v>
      </c>
      <c r="Y5285" s="55" t="str">
        <f t="shared" ca="1" si="1719"/>
        <v>10-2020</v>
      </c>
      <c r="Z5285" s="51">
        <f ca="1">IFERROR(VLOOKUP(Y5285,IPC!$E$2:$F$1745,2,0),IPC!$H$1)</f>
        <v>138.32155800000001</v>
      </c>
      <c r="AA5285" s="48">
        <f t="shared" si="1714"/>
        <v>1</v>
      </c>
      <c r="AB5285" s="48">
        <f t="shared" si="1715"/>
        <v>1900</v>
      </c>
      <c r="AC5285" s="32" t="str">
        <f t="shared" si="1708"/>
        <v>1-1900</v>
      </c>
      <c r="AD5285" s="50">
        <f>IFERROR(VLOOKUP(AC5285,IPC!$E$2:$F$1745,2,0),IPC!$H$1)</f>
        <v>138.32155800000001</v>
      </c>
    </row>
    <row r="5286" spans="10:30" x14ac:dyDescent="0.25">
      <c r="J5286" s="44" t="str">
        <f t="shared" si="1721"/>
        <v/>
      </c>
      <c r="K5286" s="33" t="str">
        <f t="shared" ca="1" si="1706"/>
        <v/>
      </c>
      <c r="L5286" s="108">
        <f t="shared" ref="L5286:L5349" ca="1" si="1724">IFERROR(B5286*C5286*Z5298/AD5298,"")</f>
        <v>0</v>
      </c>
      <c r="M5286" s="44" t="str">
        <f t="shared" si="1722"/>
        <v/>
      </c>
      <c r="N5286" s="45" t="str">
        <f t="shared" ca="1" si="1707"/>
        <v/>
      </c>
      <c r="O5286" s="108">
        <f t="shared" si="1720"/>
        <v>0</v>
      </c>
      <c r="P5286" s="21" t="e">
        <f t="shared" si="1709"/>
        <v>#N/A</v>
      </c>
      <c r="Q5286" s="21" t="e">
        <f t="shared" si="1710"/>
        <v>#N/A</v>
      </c>
      <c r="R5286" s="21" t="e">
        <f t="shared" si="1711"/>
        <v>#N/A</v>
      </c>
      <c r="S5286" s="21" t="e">
        <f t="shared" si="1712"/>
        <v>#N/A</v>
      </c>
      <c r="T5286" s="29" t="e">
        <f t="shared" si="1723"/>
        <v>#N/A</v>
      </c>
      <c r="U5286" s="34">
        <f t="shared" si="1713"/>
        <v>0</v>
      </c>
      <c r="V5286" s="16">
        <f t="shared" ca="1" si="1716"/>
        <v>44139</v>
      </c>
      <c r="W5286" s="56">
        <f t="shared" ca="1" si="1717"/>
        <v>10</v>
      </c>
      <c r="X5286" s="56">
        <f t="shared" ca="1" si="1718"/>
        <v>2020</v>
      </c>
      <c r="Y5286" s="55" t="str">
        <f t="shared" ca="1" si="1719"/>
        <v>10-2020</v>
      </c>
      <c r="Z5286" s="51">
        <f ca="1">IFERROR(VLOOKUP(Y5286,IPC!$E$2:$F$1745,2,0),IPC!$H$1)</f>
        <v>138.32155800000001</v>
      </c>
      <c r="AA5286" s="48">
        <f t="shared" si="1714"/>
        <v>1</v>
      </c>
      <c r="AB5286" s="48">
        <f t="shared" si="1715"/>
        <v>1900</v>
      </c>
      <c r="AC5286" s="32" t="str">
        <f t="shared" si="1708"/>
        <v>1-1900</v>
      </c>
      <c r="AD5286" s="50">
        <f>IFERROR(VLOOKUP(AC5286,IPC!$E$2:$F$1745,2,0),IPC!$H$1)</f>
        <v>138.32155800000001</v>
      </c>
    </row>
    <row r="5287" spans="10:30" x14ac:dyDescent="0.25">
      <c r="J5287" s="44" t="str">
        <f t="shared" si="1721"/>
        <v/>
      </c>
      <c r="K5287" s="33" t="str">
        <f t="shared" ca="1" si="1706"/>
        <v/>
      </c>
      <c r="L5287" s="108">
        <f t="shared" ca="1" si="1724"/>
        <v>0</v>
      </c>
      <c r="M5287" s="44" t="str">
        <f t="shared" si="1722"/>
        <v/>
      </c>
      <c r="N5287" s="45" t="str">
        <f t="shared" ca="1" si="1707"/>
        <v/>
      </c>
      <c r="O5287" s="108">
        <f t="shared" si="1720"/>
        <v>0</v>
      </c>
      <c r="P5287" s="21" t="e">
        <f t="shared" si="1709"/>
        <v>#N/A</v>
      </c>
      <c r="Q5287" s="21" t="e">
        <f t="shared" si="1710"/>
        <v>#N/A</v>
      </c>
      <c r="R5287" s="21" t="e">
        <f t="shared" si="1711"/>
        <v>#N/A</v>
      </c>
      <c r="S5287" s="21" t="e">
        <f t="shared" si="1712"/>
        <v>#N/A</v>
      </c>
      <c r="T5287" s="29" t="e">
        <f t="shared" si="1723"/>
        <v>#N/A</v>
      </c>
      <c r="U5287" s="34">
        <f t="shared" si="1713"/>
        <v>0</v>
      </c>
      <c r="V5287" s="16">
        <f t="shared" ca="1" si="1716"/>
        <v>44139</v>
      </c>
      <c r="W5287" s="56">
        <f t="shared" ca="1" si="1717"/>
        <v>10</v>
      </c>
      <c r="X5287" s="56">
        <f t="shared" ca="1" si="1718"/>
        <v>2020</v>
      </c>
      <c r="Y5287" s="55" t="str">
        <f t="shared" ca="1" si="1719"/>
        <v>10-2020</v>
      </c>
      <c r="Z5287" s="51">
        <f ca="1">IFERROR(VLOOKUP(Y5287,IPC!$E$2:$F$1745,2,0),IPC!$H$1)</f>
        <v>138.32155800000001</v>
      </c>
      <c r="AA5287" s="48">
        <f t="shared" si="1714"/>
        <v>1</v>
      </c>
      <c r="AB5287" s="48">
        <f t="shared" si="1715"/>
        <v>1900</v>
      </c>
      <c r="AC5287" s="32" t="str">
        <f t="shared" si="1708"/>
        <v>1-1900</v>
      </c>
      <c r="AD5287" s="50">
        <f>IFERROR(VLOOKUP(AC5287,IPC!$E$2:$F$1745,2,0),IPC!$H$1)</f>
        <v>138.32155800000001</v>
      </c>
    </row>
    <row r="5288" spans="10:30" x14ac:dyDescent="0.25">
      <c r="J5288" s="44" t="str">
        <f t="shared" si="1721"/>
        <v/>
      </c>
      <c r="K5288" s="33" t="str">
        <f t="shared" ca="1" si="1706"/>
        <v/>
      </c>
      <c r="L5288" s="108">
        <f t="shared" ca="1" si="1724"/>
        <v>0</v>
      </c>
      <c r="M5288" s="44" t="str">
        <f t="shared" si="1722"/>
        <v/>
      </c>
      <c r="N5288" s="45" t="str">
        <f t="shared" ca="1" si="1707"/>
        <v/>
      </c>
      <c r="O5288" s="108">
        <f t="shared" si="1720"/>
        <v>0</v>
      </c>
      <c r="P5288" s="21" t="e">
        <f t="shared" si="1709"/>
        <v>#N/A</v>
      </c>
      <c r="Q5288" s="21" t="e">
        <f t="shared" si="1710"/>
        <v>#N/A</v>
      </c>
      <c r="R5288" s="21" t="e">
        <f t="shared" si="1711"/>
        <v>#N/A</v>
      </c>
      <c r="S5288" s="21" t="e">
        <f t="shared" si="1712"/>
        <v>#N/A</v>
      </c>
      <c r="T5288" s="29" t="e">
        <f t="shared" si="1723"/>
        <v>#N/A</v>
      </c>
      <c r="U5288" s="34">
        <f t="shared" si="1713"/>
        <v>0</v>
      </c>
      <c r="V5288" s="16">
        <f t="shared" ca="1" si="1716"/>
        <v>44139</v>
      </c>
      <c r="W5288" s="56">
        <f t="shared" ca="1" si="1717"/>
        <v>10</v>
      </c>
      <c r="X5288" s="56">
        <f t="shared" ca="1" si="1718"/>
        <v>2020</v>
      </c>
      <c r="Y5288" s="55" t="str">
        <f t="shared" ca="1" si="1719"/>
        <v>10-2020</v>
      </c>
      <c r="Z5288" s="51">
        <f ca="1">IFERROR(VLOOKUP(Y5288,IPC!$E$2:$F$1745,2,0),IPC!$H$1)</f>
        <v>138.32155800000001</v>
      </c>
      <c r="AA5288" s="48">
        <f t="shared" si="1714"/>
        <v>1</v>
      </c>
      <c r="AB5288" s="48">
        <f t="shared" si="1715"/>
        <v>1900</v>
      </c>
      <c r="AC5288" s="32" t="str">
        <f t="shared" si="1708"/>
        <v>1-1900</v>
      </c>
      <c r="AD5288" s="50">
        <f>IFERROR(VLOOKUP(AC5288,IPC!$E$2:$F$1745,2,0),IPC!$H$1)</f>
        <v>138.32155800000001</v>
      </c>
    </row>
    <row r="5289" spans="10:30" x14ac:dyDescent="0.25">
      <c r="J5289" s="44" t="str">
        <f t="shared" si="1721"/>
        <v/>
      </c>
      <c r="K5289" s="33" t="str">
        <f t="shared" ca="1" si="1706"/>
        <v/>
      </c>
      <c r="L5289" s="108">
        <f t="shared" ca="1" si="1724"/>
        <v>0</v>
      </c>
      <c r="M5289" s="44" t="str">
        <f t="shared" si="1722"/>
        <v/>
      </c>
      <c r="N5289" s="45" t="str">
        <f t="shared" ca="1" si="1707"/>
        <v/>
      </c>
      <c r="O5289" s="108">
        <f t="shared" si="1720"/>
        <v>0</v>
      </c>
      <c r="P5289" s="21" t="e">
        <f t="shared" si="1709"/>
        <v>#N/A</v>
      </c>
      <c r="Q5289" s="21" t="e">
        <f t="shared" si="1710"/>
        <v>#N/A</v>
      </c>
      <c r="R5289" s="21" t="e">
        <f t="shared" si="1711"/>
        <v>#N/A</v>
      </c>
      <c r="S5289" s="21" t="e">
        <f t="shared" si="1712"/>
        <v>#N/A</v>
      </c>
      <c r="T5289" s="29" t="e">
        <f t="shared" si="1723"/>
        <v>#N/A</v>
      </c>
      <c r="U5289" s="34">
        <f t="shared" si="1713"/>
        <v>0</v>
      </c>
      <c r="V5289" s="16">
        <f t="shared" ca="1" si="1716"/>
        <v>44139</v>
      </c>
      <c r="W5289" s="56">
        <f t="shared" ca="1" si="1717"/>
        <v>10</v>
      </c>
      <c r="X5289" s="56">
        <f t="shared" ca="1" si="1718"/>
        <v>2020</v>
      </c>
      <c r="Y5289" s="55" t="str">
        <f t="shared" ca="1" si="1719"/>
        <v>10-2020</v>
      </c>
      <c r="Z5289" s="51">
        <f ca="1">IFERROR(VLOOKUP(Y5289,IPC!$E$2:$F$1745,2,0),IPC!$H$1)</f>
        <v>138.32155800000001</v>
      </c>
      <c r="AA5289" s="48">
        <f t="shared" si="1714"/>
        <v>1</v>
      </c>
      <c r="AB5289" s="48">
        <f t="shared" si="1715"/>
        <v>1900</v>
      </c>
      <c r="AC5289" s="32" t="str">
        <f t="shared" si="1708"/>
        <v>1-1900</v>
      </c>
      <c r="AD5289" s="50">
        <f>IFERROR(VLOOKUP(AC5289,IPC!$E$2:$F$1745,2,0),IPC!$H$1)</f>
        <v>138.32155800000001</v>
      </c>
    </row>
    <row r="5290" spans="10:30" x14ac:dyDescent="0.25">
      <c r="J5290" s="44" t="str">
        <f t="shared" si="1721"/>
        <v/>
      </c>
      <c r="K5290" s="33" t="str">
        <f t="shared" ca="1" si="1706"/>
        <v/>
      </c>
      <c r="L5290" s="108">
        <f t="shared" ca="1" si="1724"/>
        <v>0</v>
      </c>
      <c r="M5290" s="44" t="str">
        <f t="shared" si="1722"/>
        <v/>
      </c>
      <c r="N5290" s="45" t="str">
        <f t="shared" ca="1" si="1707"/>
        <v/>
      </c>
      <c r="O5290" s="108">
        <f t="shared" si="1720"/>
        <v>0</v>
      </c>
      <c r="P5290" s="21" t="e">
        <f t="shared" si="1709"/>
        <v>#N/A</v>
      </c>
      <c r="Q5290" s="21" t="e">
        <f t="shared" si="1710"/>
        <v>#N/A</v>
      </c>
      <c r="R5290" s="21" t="e">
        <f t="shared" si="1711"/>
        <v>#N/A</v>
      </c>
      <c r="S5290" s="21" t="e">
        <f t="shared" si="1712"/>
        <v>#N/A</v>
      </c>
      <c r="T5290" s="29" t="e">
        <f t="shared" si="1723"/>
        <v>#N/A</v>
      </c>
      <c r="U5290" s="34">
        <f t="shared" si="1713"/>
        <v>0</v>
      </c>
      <c r="V5290" s="16">
        <f t="shared" ca="1" si="1716"/>
        <v>44139</v>
      </c>
      <c r="W5290" s="56">
        <f t="shared" ca="1" si="1717"/>
        <v>10</v>
      </c>
      <c r="X5290" s="56">
        <f t="shared" ca="1" si="1718"/>
        <v>2020</v>
      </c>
      <c r="Y5290" s="55" t="str">
        <f t="shared" ca="1" si="1719"/>
        <v>10-2020</v>
      </c>
      <c r="Z5290" s="51">
        <f ca="1">IFERROR(VLOOKUP(Y5290,IPC!$E$2:$F$1745,2,0),IPC!$H$1)</f>
        <v>138.32155800000001</v>
      </c>
      <c r="AA5290" s="48">
        <f t="shared" si="1714"/>
        <v>1</v>
      </c>
      <c r="AB5290" s="48">
        <f t="shared" si="1715"/>
        <v>1900</v>
      </c>
      <c r="AC5290" s="32" t="str">
        <f t="shared" si="1708"/>
        <v>1-1900</v>
      </c>
      <c r="AD5290" s="50">
        <f>IFERROR(VLOOKUP(AC5290,IPC!$E$2:$F$1745,2,0),IPC!$H$1)</f>
        <v>138.32155800000001</v>
      </c>
    </row>
    <row r="5291" spans="10:30" x14ac:dyDescent="0.25">
      <c r="J5291" s="44" t="str">
        <f t="shared" si="1721"/>
        <v/>
      </c>
      <c r="K5291" s="33" t="str">
        <f t="shared" ca="1" si="1706"/>
        <v/>
      </c>
      <c r="L5291" s="108">
        <f t="shared" ca="1" si="1724"/>
        <v>0</v>
      </c>
      <c r="M5291" s="44" t="str">
        <f t="shared" si="1722"/>
        <v/>
      </c>
      <c r="N5291" s="45" t="str">
        <f t="shared" ca="1" si="1707"/>
        <v/>
      </c>
      <c r="O5291" s="108">
        <f t="shared" si="1720"/>
        <v>0</v>
      </c>
      <c r="P5291" s="21" t="e">
        <f t="shared" si="1709"/>
        <v>#N/A</v>
      </c>
      <c r="Q5291" s="21" t="e">
        <f t="shared" si="1710"/>
        <v>#N/A</v>
      </c>
      <c r="R5291" s="21" t="e">
        <f t="shared" si="1711"/>
        <v>#N/A</v>
      </c>
      <c r="S5291" s="21" t="e">
        <f t="shared" si="1712"/>
        <v>#N/A</v>
      </c>
      <c r="T5291" s="29" t="e">
        <f t="shared" si="1723"/>
        <v>#N/A</v>
      </c>
      <c r="U5291" s="34">
        <f t="shared" si="1713"/>
        <v>0</v>
      </c>
      <c r="V5291" s="16">
        <f t="shared" ca="1" si="1716"/>
        <v>44139</v>
      </c>
      <c r="W5291" s="56">
        <f t="shared" ca="1" si="1717"/>
        <v>10</v>
      </c>
      <c r="X5291" s="56">
        <f t="shared" ca="1" si="1718"/>
        <v>2020</v>
      </c>
      <c r="Y5291" s="55" t="str">
        <f t="shared" ca="1" si="1719"/>
        <v>10-2020</v>
      </c>
      <c r="Z5291" s="51">
        <f ca="1">IFERROR(VLOOKUP(Y5291,IPC!$E$2:$F$1745,2,0),IPC!$H$1)</f>
        <v>138.32155800000001</v>
      </c>
      <c r="AA5291" s="48">
        <f t="shared" si="1714"/>
        <v>1</v>
      </c>
      <c r="AB5291" s="48">
        <f t="shared" si="1715"/>
        <v>1900</v>
      </c>
      <c r="AC5291" s="32" t="str">
        <f t="shared" si="1708"/>
        <v>1-1900</v>
      </c>
      <c r="AD5291" s="50">
        <f>IFERROR(VLOOKUP(AC5291,IPC!$E$2:$F$1745,2,0),IPC!$H$1)</f>
        <v>138.32155800000001</v>
      </c>
    </row>
    <row r="5292" spans="10:30" x14ac:dyDescent="0.25">
      <c r="J5292" s="44" t="str">
        <f t="shared" si="1721"/>
        <v/>
      </c>
      <c r="K5292" s="33" t="str">
        <f t="shared" ca="1" si="1706"/>
        <v/>
      </c>
      <c r="L5292" s="108">
        <f t="shared" ca="1" si="1724"/>
        <v>0</v>
      </c>
      <c r="M5292" s="44" t="str">
        <f t="shared" si="1722"/>
        <v/>
      </c>
      <c r="N5292" s="45" t="str">
        <f t="shared" ca="1" si="1707"/>
        <v/>
      </c>
      <c r="O5292" s="108">
        <f t="shared" si="1720"/>
        <v>0</v>
      </c>
      <c r="P5292" s="21" t="e">
        <f t="shared" si="1709"/>
        <v>#N/A</v>
      </c>
      <c r="Q5292" s="21" t="e">
        <f t="shared" si="1710"/>
        <v>#N/A</v>
      </c>
      <c r="R5292" s="21" t="e">
        <f t="shared" si="1711"/>
        <v>#N/A</v>
      </c>
      <c r="S5292" s="21" t="e">
        <f t="shared" si="1712"/>
        <v>#N/A</v>
      </c>
      <c r="T5292" s="29" t="e">
        <f t="shared" si="1723"/>
        <v>#N/A</v>
      </c>
      <c r="U5292" s="34">
        <f t="shared" si="1713"/>
        <v>0</v>
      </c>
      <c r="V5292" s="16">
        <f t="shared" ca="1" si="1716"/>
        <v>44139</v>
      </c>
      <c r="W5292" s="56">
        <f t="shared" ca="1" si="1717"/>
        <v>10</v>
      </c>
      <c r="X5292" s="56">
        <f t="shared" ca="1" si="1718"/>
        <v>2020</v>
      </c>
      <c r="Y5292" s="55" t="str">
        <f t="shared" ca="1" si="1719"/>
        <v>10-2020</v>
      </c>
      <c r="Z5292" s="51">
        <f ca="1">IFERROR(VLOOKUP(Y5292,IPC!$E$2:$F$1745,2,0),IPC!$H$1)</f>
        <v>138.32155800000001</v>
      </c>
      <c r="AA5292" s="48">
        <f t="shared" si="1714"/>
        <v>1</v>
      </c>
      <c r="AB5292" s="48">
        <f t="shared" si="1715"/>
        <v>1900</v>
      </c>
      <c r="AC5292" s="32" t="str">
        <f t="shared" si="1708"/>
        <v>1-1900</v>
      </c>
      <c r="AD5292" s="50">
        <f>IFERROR(VLOOKUP(AC5292,IPC!$E$2:$F$1745,2,0),IPC!$H$1)</f>
        <v>138.32155800000001</v>
      </c>
    </row>
    <row r="5293" spans="10:30" x14ac:dyDescent="0.25">
      <c r="J5293" s="44" t="str">
        <f t="shared" si="1721"/>
        <v/>
      </c>
      <c r="K5293" s="33" t="str">
        <f t="shared" ca="1" si="1706"/>
        <v/>
      </c>
      <c r="L5293" s="108">
        <f t="shared" ca="1" si="1724"/>
        <v>0</v>
      </c>
      <c r="M5293" s="44" t="str">
        <f t="shared" si="1722"/>
        <v/>
      </c>
      <c r="N5293" s="45" t="str">
        <f t="shared" ca="1" si="1707"/>
        <v/>
      </c>
      <c r="O5293" s="108">
        <f t="shared" si="1720"/>
        <v>0</v>
      </c>
      <c r="P5293" s="21" t="e">
        <f t="shared" si="1709"/>
        <v>#N/A</v>
      </c>
      <c r="Q5293" s="21" t="e">
        <f t="shared" si="1710"/>
        <v>#N/A</v>
      </c>
      <c r="R5293" s="21" t="e">
        <f t="shared" si="1711"/>
        <v>#N/A</v>
      </c>
      <c r="S5293" s="21" t="e">
        <f t="shared" si="1712"/>
        <v>#N/A</v>
      </c>
      <c r="T5293" s="29" t="e">
        <f t="shared" si="1723"/>
        <v>#N/A</v>
      </c>
      <c r="U5293" s="34">
        <f t="shared" si="1713"/>
        <v>0</v>
      </c>
      <c r="V5293" s="16">
        <f t="shared" ca="1" si="1716"/>
        <v>44139</v>
      </c>
      <c r="W5293" s="56">
        <f t="shared" ca="1" si="1717"/>
        <v>10</v>
      </c>
      <c r="X5293" s="56">
        <f t="shared" ca="1" si="1718"/>
        <v>2020</v>
      </c>
      <c r="Y5293" s="55" t="str">
        <f t="shared" ca="1" si="1719"/>
        <v>10-2020</v>
      </c>
      <c r="Z5293" s="51">
        <f ca="1">IFERROR(VLOOKUP(Y5293,IPC!$E$2:$F$1745,2,0),IPC!$H$1)</f>
        <v>138.32155800000001</v>
      </c>
      <c r="AA5293" s="48">
        <f t="shared" si="1714"/>
        <v>1</v>
      </c>
      <c r="AB5293" s="48">
        <f t="shared" si="1715"/>
        <v>1900</v>
      </c>
      <c r="AC5293" s="32" t="str">
        <f t="shared" si="1708"/>
        <v>1-1900</v>
      </c>
      <c r="AD5293" s="50">
        <f>IFERROR(VLOOKUP(AC5293,IPC!$E$2:$F$1745,2,0),IPC!$H$1)</f>
        <v>138.32155800000001</v>
      </c>
    </row>
    <row r="5294" spans="10:30" x14ac:dyDescent="0.25">
      <c r="J5294" s="44" t="str">
        <f t="shared" si="1721"/>
        <v/>
      </c>
      <c r="K5294" s="33" t="str">
        <f t="shared" ref="K5294:K5357" ca="1" si="1725">IFERROR(IF((U5306-V5306)/365&lt;0,"",(U5306-V5306)/365),"")</f>
        <v/>
      </c>
      <c r="L5294" s="108">
        <f t="shared" ca="1" si="1724"/>
        <v>0</v>
      </c>
      <c r="M5294" s="44" t="str">
        <f t="shared" si="1722"/>
        <v/>
      </c>
      <c r="N5294" s="45" t="str">
        <f t="shared" ref="N5294:N5357" ca="1" si="1726">IFERROR(L5294*((1+$M$7)^K5294)/((1+$N$7)^K5294),"")</f>
        <v/>
      </c>
      <c r="O5294" s="108">
        <f t="shared" si="1720"/>
        <v>0</v>
      </c>
      <c r="P5294" s="21" t="e">
        <f t="shared" si="1709"/>
        <v>#N/A</v>
      </c>
      <c r="Q5294" s="21" t="e">
        <f t="shared" si="1710"/>
        <v>#N/A</v>
      </c>
      <c r="R5294" s="21" t="e">
        <f t="shared" si="1711"/>
        <v>#N/A</v>
      </c>
      <c r="S5294" s="21" t="e">
        <f t="shared" si="1712"/>
        <v>#N/A</v>
      </c>
      <c r="T5294" s="29" t="e">
        <f t="shared" si="1723"/>
        <v>#N/A</v>
      </c>
      <c r="U5294" s="34">
        <f t="shared" si="1713"/>
        <v>0</v>
      </c>
      <c r="V5294" s="16">
        <f t="shared" ca="1" si="1716"/>
        <v>44139</v>
      </c>
      <c r="W5294" s="56">
        <f t="shared" ca="1" si="1717"/>
        <v>10</v>
      </c>
      <c r="X5294" s="56">
        <f t="shared" ca="1" si="1718"/>
        <v>2020</v>
      </c>
      <c r="Y5294" s="55" t="str">
        <f t="shared" ca="1" si="1719"/>
        <v>10-2020</v>
      </c>
      <c r="Z5294" s="51">
        <f ca="1">IFERROR(VLOOKUP(Y5294,IPC!$E$2:$F$1745,2,0),IPC!$H$1)</f>
        <v>138.32155800000001</v>
      </c>
      <c r="AA5294" s="48">
        <f t="shared" si="1714"/>
        <v>1</v>
      </c>
      <c r="AB5294" s="48">
        <f t="shared" si="1715"/>
        <v>1900</v>
      </c>
      <c r="AC5294" s="32" t="str">
        <f t="shared" si="1708"/>
        <v>1-1900</v>
      </c>
      <c r="AD5294" s="50">
        <f>IFERROR(VLOOKUP(AC5294,IPC!$E$2:$F$1745,2,0),IPC!$H$1)</f>
        <v>138.32155800000001</v>
      </c>
    </row>
    <row r="5295" spans="10:30" x14ac:dyDescent="0.25">
      <c r="J5295" s="44" t="str">
        <f t="shared" si="1721"/>
        <v/>
      </c>
      <c r="K5295" s="33" t="str">
        <f t="shared" ca="1" si="1725"/>
        <v/>
      </c>
      <c r="L5295" s="108">
        <f t="shared" ca="1" si="1724"/>
        <v>0</v>
      </c>
      <c r="M5295" s="44" t="str">
        <f t="shared" si="1722"/>
        <v/>
      </c>
      <c r="N5295" s="45" t="str">
        <f t="shared" ca="1" si="1726"/>
        <v/>
      </c>
      <c r="O5295" s="108">
        <f t="shared" si="1720"/>
        <v>0</v>
      </c>
      <c r="P5295" s="21" t="e">
        <f t="shared" si="1709"/>
        <v>#N/A</v>
      </c>
      <c r="Q5295" s="21" t="e">
        <f t="shared" si="1710"/>
        <v>#N/A</v>
      </c>
      <c r="R5295" s="21" t="e">
        <f t="shared" si="1711"/>
        <v>#N/A</v>
      </c>
      <c r="S5295" s="21" t="e">
        <f t="shared" si="1712"/>
        <v>#N/A</v>
      </c>
      <c r="T5295" s="29" t="e">
        <f t="shared" si="1723"/>
        <v>#N/A</v>
      </c>
      <c r="U5295" s="34">
        <f t="shared" si="1713"/>
        <v>0</v>
      </c>
      <c r="V5295" s="16">
        <f t="shared" ca="1" si="1716"/>
        <v>44139</v>
      </c>
      <c r="W5295" s="56">
        <f t="shared" ca="1" si="1717"/>
        <v>10</v>
      </c>
      <c r="X5295" s="56">
        <f t="shared" ca="1" si="1718"/>
        <v>2020</v>
      </c>
      <c r="Y5295" s="55" t="str">
        <f t="shared" ca="1" si="1719"/>
        <v>10-2020</v>
      </c>
      <c r="Z5295" s="51">
        <f ca="1">IFERROR(VLOOKUP(Y5295,IPC!$E$2:$F$1745,2,0),IPC!$H$1)</f>
        <v>138.32155800000001</v>
      </c>
      <c r="AA5295" s="48">
        <f t="shared" si="1714"/>
        <v>1</v>
      </c>
      <c r="AB5295" s="48">
        <f t="shared" si="1715"/>
        <v>1900</v>
      </c>
      <c r="AC5295" s="32" t="str">
        <f t="shared" ref="AC5295:AC5358" si="1727">+AA5295&amp;"-"&amp;AB5295</f>
        <v>1-1900</v>
      </c>
      <c r="AD5295" s="50">
        <f>IFERROR(VLOOKUP(AC5295,IPC!$E$2:$F$1745,2,0),IPC!$H$1)</f>
        <v>138.32155800000001</v>
      </c>
    </row>
    <row r="5296" spans="10:30" x14ac:dyDescent="0.25">
      <c r="J5296" s="44" t="str">
        <f t="shared" si="1721"/>
        <v/>
      </c>
      <c r="K5296" s="33" t="str">
        <f t="shared" ca="1" si="1725"/>
        <v/>
      </c>
      <c r="L5296" s="108">
        <f t="shared" ca="1" si="1724"/>
        <v>0</v>
      </c>
      <c r="M5296" s="44" t="str">
        <f t="shared" si="1722"/>
        <v/>
      </c>
      <c r="N5296" s="45" t="str">
        <f t="shared" ca="1" si="1726"/>
        <v/>
      </c>
      <c r="O5296" s="108">
        <f t="shared" si="1720"/>
        <v>0</v>
      </c>
      <c r="P5296" s="21" t="e">
        <f t="shared" si="1709"/>
        <v>#N/A</v>
      </c>
      <c r="Q5296" s="21" t="e">
        <f t="shared" si="1710"/>
        <v>#N/A</v>
      </c>
      <c r="R5296" s="21" t="e">
        <f t="shared" si="1711"/>
        <v>#N/A</v>
      </c>
      <c r="S5296" s="21" t="e">
        <f t="shared" si="1712"/>
        <v>#N/A</v>
      </c>
      <c r="T5296" s="29" t="e">
        <f t="shared" si="1723"/>
        <v>#N/A</v>
      </c>
      <c r="U5296" s="34">
        <f t="shared" si="1713"/>
        <v>0</v>
      </c>
      <c r="V5296" s="16">
        <f t="shared" ca="1" si="1716"/>
        <v>44139</v>
      </c>
      <c r="W5296" s="56">
        <f t="shared" ca="1" si="1717"/>
        <v>10</v>
      </c>
      <c r="X5296" s="56">
        <f t="shared" ca="1" si="1718"/>
        <v>2020</v>
      </c>
      <c r="Y5296" s="55" t="str">
        <f t="shared" ca="1" si="1719"/>
        <v>10-2020</v>
      </c>
      <c r="Z5296" s="51">
        <f ca="1">IFERROR(VLOOKUP(Y5296,IPC!$E$2:$F$1745,2,0),IPC!$H$1)</f>
        <v>138.32155800000001</v>
      </c>
      <c r="AA5296" s="48">
        <f t="shared" si="1714"/>
        <v>1</v>
      </c>
      <c r="AB5296" s="48">
        <f t="shared" si="1715"/>
        <v>1900</v>
      </c>
      <c r="AC5296" s="32" t="str">
        <f t="shared" si="1727"/>
        <v>1-1900</v>
      </c>
      <c r="AD5296" s="50">
        <f>IFERROR(VLOOKUP(AC5296,IPC!$E$2:$F$1745,2,0),IPC!$H$1)</f>
        <v>138.32155800000001</v>
      </c>
    </row>
    <row r="5297" spans="10:30" x14ac:dyDescent="0.25">
      <c r="J5297" s="44" t="str">
        <f t="shared" si="1721"/>
        <v/>
      </c>
      <c r="K5297" s="33" t="str">
        <f t="shared" ca="1" si="1725"/>
        <v/>
      </c>
      <c r="L5297" s="108">
        <f t="shared" ca="1" si="1724"/>
        <v>0</v>
      </c>
      <c r="M5297" s="44" t="str">
        <f t="shared" si="1722"/>
        <v/>
      </c>
      <c r="N5297" s="45" t="str">
        <f t="shared" ca="1" si="1726"/>
        <v/>
      </c>
      <c r="O5297" s="108">
        <f t="shared" si="1720"/>
        <v>0</v>
      </c>
      <c r="P5297" s="21" t="e">
        <f t="shared" si="1709"/>
        <v>#N/A</v>
      </c>
      <c r="Q5297" s="21" t="e">
        <f t="shared" si="1710"/>
        <v>#N/A</v>
      </c>
      <c r="R5297" s="21" t="e">
        <f t="shared" si="1711"/>
        <v>#N/A</v>
      </c>
      <c r="S5297" s="21" t="e">
        <f t="shared" si="1712"/>
        <v>#N/A</v>
      </c>
      <c r="T5297" s="29" t="e">
        <f t="shared" si="1723"/>
        <v>#N/A</v>
      </c>
      <c r="U5297" s="34">
        <f t="shared" si="1713"/>
        <v>0</v>
      </c>
      <c r="V5297" s="16">
        <f t="shared" ca="1" si="1716"/>
        <v>44139</v>
      </c>
      <c r="W5297" s="56">
        <f t="shared" ca="1" si="1717"/>
        <v>10</v>
      </c>
      <c r="X5297" s="56">
        <f t="shared" ca="1" si="1718"/>
        <v>2020</v>
      </c>
      <c r="Y5297" s="55" t="str">
        <f t="shared" ca="1" si="1719"/>
        <v>10-2020</v>
      </c>
      <c r="Z5297" s="51">
        <f ca="1">IFERROR(VLOOKUP(Y5297,IPC!$E$2:$F$1745,2,0),IPC!$H$1)</f>
        <v>138.32155800000001</v>
      </c>
      <c r="AA5297" s="48">
        <f t="shared" si="1714"/>
        <v>1</v>
      </c>
      <c r="AB5297" s="48">
        <f t="shared" si="1715"/>
        <v>1900</v>
      </c>
      <c r="AC5297" s="32" t="str">
        <f t="shared" si="1727"/>
        <v>1-1900</v>
      </c>
      <c r="AD5297" s="50">
        <f>IFERROR(VLOOKUP(AC5297,IPC!$E$2:$F$1745,2,0),IPC!$H$1)</f>
        <v>138.32155800000001</v>
      </c>
    </row>
    <row r="5298" spans="10:30" x14ac:dyDescent="0.25">
      <c r="J5298" s="44" t="str">
        <f t="shared" si="1721"/>
        <v/>
      </c>
      <c r="K5298" s="33" t="str">
        <f t="shared" ca="1" si="1725"/>
        <v/>
      </c>
      <c r="L5298" s="108">
        <f t="shared" ca="1" si="1724"/>
        <v>0</v>
      </c>
      <c r="M5298" s="44" t="str">
        <f t="shared" si="1722"/>
        <v/>
      </c>
      <c r="N5298" s="45" t="str">
        <f t="shared" ca="1" si="1726"/>
        <v/>
      </c>
      <c r="O5298" s="108">
        <f t="shared" si="1720"/>
        <v>0</v>
      </c>
      <c r="P5298" s="21" t="e">
        <f t="shared" ref="P5298:P5361" si="1728">+VLOOKUP(D5286,$E$2:$F$5,2,0)</f>
        <v>#N/A</v>
      </c>
      <c r="Q5298" s="21" t="e">
        <f t="shared" ref="Q5298:Q5361" si="1729">+VLOOKUP(E5286,$E$2:$F$5,2,0)</f>
        <v>#N/A</v>
      </c>
      <c r="R5298" s="21" t="e">
        <f t="shared" ref="R5298:R5361" si="1730">+VLOOKUP(F5286,$E$2:$F$5,2,0)</f>
        <v>#N/A</v>
      </c>
      <c r="S5298" s="21" t="e">
        <f t="shared" ref="S5298:S5361" si="1731">+VLOOKUP(G5286,$E$2:$F$5,2,0)</f>
        <v>#N/A</v>
      </c>
      <c r="T5298" s="29" t="e">
        <f t="shared" si="1723"/>
        <v>#N/A</v>
      </c>
      <c r="U5298" s="34">
        <f t="shared" ref="U5298:U5361" si="1732">+H5286+365*I5286</f>
        <v>0</v>
      </c>
      <c r="V5298" s="16">
        <f t="shared" ca="1" si="1716"/>
        <v>44139</v>
      </c>
      <c r="W5298" s="56">
        <f t="shared" ca="1" si="1717"/>
        <v>10</v>
      </c>
      <c r="X5298" s="56">
        <f t="shared" ca="1" si="1718"/>
        <v>2020</v>
      </c>
      <c r="Y5298" s="55" t="str">
        <f t="shared" ca="1" si="1719"/>
        <v>10-2020</v>
      </c>
      <c r="Z5298" s="51">
        <f ca="1">IFERROR(VLOOKUP(Y5298,IPC!$E$2:$F$1745,2,0),IPC!$H$1)</f>
        <v>138.32155800000001</v>
      </c>
      <c r="AA5298" s="48">
        <f t="shared" ref="AA5298:AA5361" si="1733">+MONTH(H5286)</f>
        <v>1</v>
      </c>
      <c r="AB5298" s="48">
        <f t="shared" ref="AB5298:AB5361" si="1734">+YEAR(H5286)</f>
        <v>1900</v>
      </c>
      <c r="AC5298" s="32" t="str">
        <f t="shared" si="1727"/>
        <v>1-1900</v>
      </c>
      <c r="AD5298" s="50">
        <f>IFERROR(VLOOKUP(AC5298,IPC!$E$2:$F$1745,2,0),IPC!$H$1)</f>
        <v>138.32155800000001</v>
      </c>
    </row>
    <row r="5299" spans="10:30" x14ac:dyDescent="0.25">
      <c r="J5299" s="44" t="str">
        <f t="shared" si="1721"/>
        <v/>
      </c>
      <c r="K5299" s="33" t="str">
        <f t="shared" ca="1" si="1725"/>
        <v/>
      </c>
      <c r="L5299" s="108">
        <f t="shared" ca="1" si="1724"/>
        <v>0</v>
      </c>
      <c r="M5299" s="44" t="str">
        <f t="shared" si="1722"/>
        <v/>
      </c>
      <c r="N5299" s="45" t="str">
        <f t="shared" ca="1" si="1726"/>
        <v/>
      </c>
      <c r="O5299" s="108">
        <f t="shared" si="1720"/>
        <v>0</v>
      </c>
      <c r="P5299" s="21" t="e">
        <f t="shared" si="1728"/>
        <v>#N/A</v>
      </c>
      <c r="Q5299" s="21" t="e">
        <f t="shared" si="1729"/>
        <v>#N/A</v>
      </c>
      <c r="R5299" s="21" t="e">
        <f t="shared" si="1730"/>
        <v>#N/A</v>
      </c>
      <c r="S5299" s="21" t="e">
        <f t="shared" si="1731"/>
        <v>#N/A</v>
      </c>
      <c r="T5299" s="29" t="e">
        <f t="shared" si="1723"/>
        <v>#N/A</v>
      </c>
      <c r="U5299" s="34">
        <f t="shared" si="1732"/>
        <v>0</v>
      </c>
      <c r="V5299" s="16">
        <f t="shared" ca="1" si="1716"/>
        <v>44139</v>
      </c>
      <c r="W5299" s="56">
        <f t="shared" ca="1" si="1717"/>
        <v>10</v>
      </c>
      <c r="X5299" s="56">
        <f t="shared" ca="1" si="1718"/>
        <v>2020</v>
      </c>
      <c r="Y5299" s="55" t="str">
        <f t="shared" ca="1" si="1719"/>
        <v>10-2020</v>
      </c>
      <c r="Z5299" s="51">
        <f ca="1">IFERROR(VLOOKUP(Y5299,IPC!$E$2:$F$1745,2,0),IPC!$H$1)</f>
        <v>138.32155800000001</v>
      </c>
      <c r="AA5299" s="48">
        <f t="shared" si="1733"/>
        <v>1</v>
      </c>
      <c r="AB5299" s="48">
        <f t="shared" si="1734"/>
        <v>1900</v>
      </c>
      <c r="AC5299" s="32" t="str">
        <f t="shared" si="1727"/>
        <v>1-1900</v>
      </c>
      <c r="AD5299" s="50">
        <f>IFERROR(VLOOKUP(AC5299,IPC!$E$2:$F$1745,2,0),IPC!$H$1)</f>
        <v>138.32155800000001</v>
      </c>
    </row>
    <row r="5300" spans="10:30" x14ac:dyDescent="0.25">
      <c r="J5300" s="44" t="str">
        <f t="shared" si="1721"/>
        <v/>
      </c>
      <c r="K5300" s="33" t="str">
        <f t="shared" ca="1" si="1725"/>
        <v/>
      </c>
      <c r="L5300" s="108">
        <f t="shared" ca="1" si="1724"/>
        <v>0</v>
      </c>
      <c r="M5300" s="44" t="str">
        <f t="shared" si="1722"/>
        <v/>
      </c>
      <c r="N5300" s="45" t="str">
        <f t="shared" ca="1" si="1726"/>
        <v/>
      </c>
      <c r="O5300" s="108">
        <f t="shared" si="1720"/>
        <v>0</v>
      </c>
      <c r="P5300" s="21" t="e">
        <f t="shared" si="1728"/>
        <v>#N/A</v>
      </c>
      <c r="Q5300" s="21" t="e">
        <f t="shared" si="1729"/>
        <v>#N/A</v>
      </c>
      <c r="R5300" s="21" t="e">
        <f t="shared" si="1730"/>
        <v>#N/A</v>
      </c>
      <c r="S5300" s="21" t="e">
        <f t="shared" si="1731"/>
        <v>#N/A</v>
      </c>
      <c r="T5300" s="29" t="e">
        <f t="shared" si="1723"/>
        <v>#N/A</v>
      </c>
      <c r="U5300" s="34">
        <f t="shared" si="1732"/>
        <v>0</v>
      </c>
      <c r="V5300" s="16">
        <f t="shared" ca="1" si="1716"/>
        <v>44139</v>
      </c>
      <c r="W5300" s="56">
        <f t="shared" ca="1" si="1717"/>
        <v>10</v>
      </c>
      <c r="X5300" s="56">
        <f t="shared" ca="1" si="1718"/>
        <v>2020</v>
      </c>
      <c r="Y5300" s="55" t="str">
        <f t="shared" ca="1" si="1719"/>
        <v>10-2020</v>
      </c>
      <c r="Z5300" s="51">
        <f ca="1">IFERROR(VLOOKUP(Y5300,IPC!$E$2:$F$1745,2,0),IPC!$H$1)</f>
        <v>138.32155800000001</v>
      </c>
      <c r="AA5300" s="48">
        <f t="shared" si="1733"/>
        <v>1</v>
      </c>
      <c r="AB5300" s="48">
        <f t="shared" si="1734"/>
        <v>1900</v>
      </c>
      <c r="AC5300" s="32" t="str">
        <f t="shared" si="1727"/>
        <v>1-1900</v>
      </c>
      <c r="AD5300" s="50">
        <f>IFERROR(VLOOKUP(AC5300,IPC!$E$2:$F$1745,2,0),IPC!$H$1)</f>
        <v>138.32155800000001</v>
      </c>
    </row>
    <row r="5301" spans="10:30" x14ac:dyDescent="0.25">
      <c r="J5301" s="44" t="str">
        <f t="shared" si="1721"/>
        <v/>
      </c>
      <c r="K5301" s="33" t="str">
        <f t="shared" ca="1" si="1725"/>
        <v/>
      </c>
      <c r="L5301" s="108">
        <f t="shared" ca="1" si="1724"/>
        <v>0</v>
      </c>
      <c r="M5301" s="44" t="str">
        <f t="shared" si="1722"/>
        <v/>
      </c>
      <c r="N5301" s="45" t="str">
        <f t="shared" ca="1" si="1726"/>
        <v/>
      </c>
      <c r="O5301" s="108">
        <f t="shared" si="1720"/>
        <v>0</v>
      </c>
      <c r="P5301" s="21" t="e">
        <f t="shared" si="1728"/>
        <v>#N/A</v>
      </c>
      <c r="Q5301" s="21" t="e">
        <f t="shared" si="1729"/>
        <v>#N/A</v>
      </c>
      <c r="R5301" s="21" t="e">
        <f t="shared" si="1730"/>
        <v>#N/A</v>
      </c>
      <c r="S5301" s="21" t="e">
        <f t="shared" si="1731"/>
        <v>#N/A</v>
      </c>
      <c r="T5301" s="29" t="e">
        <f t="shared" si="1723"/>
        <v>#N/A</v>
      </c>
      <c r="U5301" s="34">
        <f t="shared" si="1732"/>
        <v>0</v>
      </c>
      <c r="V5301" s="16">
        <f t="shared" ca="1" si="1716"/>
        <v>44139</v>
      </c>
      <c r="W5301" s="56">
        <f t="shared" ca="1" si="1717"/>
        <v>10</v>
      </c>
      <c r="X5301" s="56">
        <f t="shared" ca="1" si="1718"/>
        <v>2020</v>
      </c>
      <c r="Y5301" s="55" t="str">
        <f t="shared" ca="1" si="1719"/>
        <v>10-2020</v>
      </c>
      <c r="Z5301" s="51">
        <f ca="1">IFERROR(VLOOKUP(Y5301,IPC!$E$2:$F$1745,2,0),IPC!$H$1)</f>
        <v>138.32155800000001</v>
      </c>
      <c r="AA5301" s="48">
        <f t="shared" si="1733"/>
        <v>1</v>
      </c>
      <c r="AB5301" s="48">
        <f t="shared" si="1734"/>
        <v>1900</v>
      </c>
      <c r="AC5301" s="32" t="str">
        <f t="shared" si="1727"/>
        <v>1-1900</v>
      </c>
      <c r="AD5301" s="50">
        <f>IFERROR(VLOOKUP(AC5301,IPC!$E$2:$F$1745,2,0),IPC!$H$1)</f>
        <v>138.32155800000001</v>
      </c>
    </row>
    <row r="5302" spans="10:30" x14ac:dyDescent="0.25">
      <c r="J5302" s="44" t="str">
        <f t="shared" si="1721"/>
        <v/>
      </c>
      <c r="K5302" s="33" t="str">
        <f t="shared" ca="1" si="1725"/>
        <v/>
      </c>
      <c r="L5302" s="108">
        <f t="shared" ca="1" si="1724"/>
        <v>0</v>
      </c>
      <c r="M5302" s="44" t="str">
        <f t="shared" si="1722"/>
        <v/>
      </c>
      <c r="N5302" s="45" t="str">
        <f t="shared" ca="1" si="1726"/>
        <v/>
      </c>
      <c r="O5302" s="108">
        <f t="shared" si="1720"/>
        <v>0</v>
      </c>
      <c r="P5302" s="21" t="e">
        <f t="shared" si="1728"/>
        <v>#N/A</v>
      </c>
      <c r="Q5302" s="21" t="e">
        <f t="shared" si="1729"/>
        <v>#N/A</v>
      </c>
      <c r="R5302" s="21" t="e">
        <f t="shared" si="1730"/>
        <v>#N/A</v>
      </c>
      <c r="S5302" s="21" t="e">
        <f t="shared" si="1731"/>
        <v>#N/A</v>
      </c>
      <c r="T5302" s="29" t="e">
        <f t="shared" si="1723"/>
        <v>#N/A</v>
      </c>
      <c r="U5302" s="34">
        <f t="shared" si="1732"/>
        <v>0</v>
      </c>
      <c r="V5302" s="16">
        <f t="shared" ca="1" si="1716"/>
        <v>44139</v>
      </c>
      <c r="W5302" s="56">
        <f t="shared" ca="1" si="1717"/>
        <v>10</v>
      </c>
      <c r="X5302" s="56">
        <f t="shared" ca="1" si="1718"/>
        <v>2020</v>
      </c>
      <c r="Y5302" s="55" t="str">
        <f t="shared" ca="1" si="1719"/>
        <v>10-2020</v>
      </c>
      <c r="Z5302" s="51">
        <f ca="1">IFERROR(VLOOKUP(Y5302,IPC!$E$2:$F$1745,2,0),IPC!$H$1)</f>
        <v>138.32155800000001</v>
      </c>
      <c r="AA5302" s="48">
        <f t="shared" si="1733"/>
        <v>1</v>
      </c>
      <c r="AB5302" s="48">
        <f t="shared" si="1734"/>
        <v>1900</v>
      </c>
      <c r="AC5302" s="32" t="str">
        <f t="shared" si="1727"/>
        <v>1-1900</v>
      </c>
      <c r="AD5302" s="50">
        <f>IFERROR(VLOOKUP(AC5302,IPC!$E$2:$F$1745,2,0),IPC!$H$1)</f>
        <v>138.32155800000001</v>
      </c>
    </row>
    <row r="5303" spans="10:30" x14ac:dyDescent="0.25">
      <c r="J5303" s="44" t="str">
        <f t="shared" si="1721"/>
        <v/>
      </c>
      <c r="K5303" s="33" t="str">
        <f t="shared" ca="1" si="1725"/>
        <v/>
      </c>
      <c r="L5303" s="108">
        <f t="shared" ca="1" si="1724"/>
        <v>0</v>
      </c>
      <c r="M5303" s="44" t="str">
        <f t="shared" si="1722"/>
        <v/>
      </c>
      <c r="N5303" s="45" t="str">
        <f t="shared" ca="1" si="1726"/>
        <v/>
      </c>
      <c r="O5303" s="108">
        <f t="shared" si="1720"/>
        <v>0</v>
      </c>
      <c r="P5303" s="21" t="e">
        <f t="shared" si="1728"/>
        <v>#N/A</v>
      </c>
      <c r="Q5303" s="21" t="e">
        <f t="shared" si="1729"/>
        <v>#N/A</v>
      </c>
      <c r="R5303" s="21" t="e">
        <f t="shared" si="1730"/>
        <v>#N/A</v>
      </c>
      <c r="S5303" s="21" t="e">
        <f t="shared" si="1731"/>
        <v>#N/A</v>
      </c>
      <c r="T5303" s="29" t="e">
        <f t="shared" si="1723"/>
        <v>#N/A</v>
      </c>
      <c r="U5303" s="34">
        <f t="shared" si="1732"/>
        <v>0</v>
      </c>
      <c r="V5303" s="16">
        <f t="shared" ca="1" si="1716"/>
        <v>44139</v>
      </c>
      <c r="W5303" s="56">
        <f t="shared" ca="1" si="1717"/>
        <v>10</v>
      </c>
      <c r="X5303" s="56">
        <f t="shared" ca="1" si="1718"/>
        <v>2020</v>
      </c>
      <c r="Y5303" s="55" t="str">
        <f t="shared" ca="1" si="1719"/>
        <v>10-2020</v>
      </c>
      <c r="Z5303" s="51">
        <f ca="1">IFERROR(VLOOKUP(Y5303,IPC!$E$2:$F$1745,2,0),IPC!$H$1)</f>
        <v>138.32155800000001</v>
      </c>
      <c r="AA5303" s="48">
        <f t="shared" si="1733"/>
        <v>1</v>
      </c>
      <c r="AB5303" s="48">
        <f t="shared" si="1734"/>
        <v>1900</v>
      </c>
      <c r="AC5303" s="32" t="str">
        <f t="shared" si="1727"/>
        <v>1-1900</v>
      </c>
      <c r="AD5303" s="50">
        <f>IFERROR(VLOOKUP(AC5303,IPC!$E$2:$F$1745,2,0),IPC!$H$1)</f>
        <v>138.32155800000001</v>
      </c>
    </row>
    <row r="5304" spans="10:30" x14ac:dyDescent="0.25">
      <c r="J5304" s="44" t="str">
        <f t="shared" si="1721"/>
        <v/>
      </c>
      <c r="K5304" s="33" t="str">
        <f t="shared" ca="1" si="1725"/>
        <v/>
      </c>
      <c r="L5304" s="108">
        <f t="shared" ca="1" si="1724"/>
        <v>0</v>
      </c>
      <c r="M5304" s="44" t="str">
        <f t="shared" si="1722"/>
        <v/>
      </c>
      <c r="N5304" s="45" t="str">
        <f t="shared" ca="1" si="1726"/>
        <v/>
      </c>
      <c r="O5304" s="108">
        <f t="shared" si="1720"/>
        <v>0</v>
      </c>
      <c r="P5304" s="21" t="e">
        <f t="shared" si="1728"/>
        <v>#N/A</v>
      </c>
      <c r="Q5304" s="21" t="e">
        <f t="shared" si="1729"/>
        <v>#N/A</v>
      </c>
      <c r="R5304" s="21" t="e">
        <f t="shared" si="1730"/>
        <v>#N/A</v>
      </c>
      <c r="S5304" s="21" t="e">
        <f t="shared" si="1731"/>
        <v>#N/A</v>
      </c>
      <c r="T5304" s="29" t="e">
        <f t="shared" si="1723"/>
        <v>#N/A</v>
      </c>
      <c r="U5304" s="34">
        <f t="shared" si="1732"/>
        <v>0</v>
      </c>
      <c r="V5304" s="16">
        <f t="shared" ca="1" si="1716"/>
        <v>44139</v>
      </c>
      <c r="W5304" s="56">
        <f t="shared" ca="1" si="1717"/>
        <v>10</v>
      </c>
      <c r="X5304" s="56">
        <f t="shared" ca="1" si="1718"/>
        <v>2020</v>
      </c>
      <c r="Y5304" s="55" t="str">
        <f t="shared" ca="1" si="1719"/>
        <v>10-2020</v>
      </c>
      <c r="Z5304" s="51">
        <f ca="1">IFERROR(VLOOKUP(Y5304,IPC!$E$2:$F$1745,2,0),IPC!$H$1)</f>
        <v>138.32155800000001</v>
      </c>
      <c r="AA5304" s="48">
        <f t="shared" si="1733"/>
        <v>1</v>
      </c>
      <c r="AB5304" s="48">
        <f t="shared" si="1734"/>
        <v>1900</v>
      </c>
      <c r="AC5304" s="32" t="str">
        <f t="shared" si="1727"/>
        <v>1-1900</v>
      </c>
      <c r="AD5304" s="50">
        <f>IFERROR(VLOOKUP(AC5304,IPC!$E$2:$F$1745,2,0),IPC!$H$1)</f>
        <v>138.32155800000001</v>
      </c>
    </row>
    <row r="5305" spans="10:30" x14ac:dyDescent="0.25">
      <c r="J5305" s="44" t="str">
        <f t="shared" si="1721"/>
        <v/>
      </c>
      <c r="K5305" s="33" t="str">
        <f t="shared" ca="1" si="1725"/>
        <v/>
      </c>
      <c r="L5305" s="108">
        <f t="shared" ca="1" si="1724"/>
        <v>0</v>
      </c>
      <c r="M5305" s="44" t="str">
        <f t="shared" si="1722"/>
        <v/>
      </c>
      <c r="N5305" s="45" t="str">
        <f t="shared" ca="1" si="1726"/>
        <v/>
      </c>
      <c r="O5305" s="108">
        <f t="shared" si="1720"/>
        <v>0</v>
      </c>
      <c r="P5305" s="21" t="e">
        <f t="shared" si="1728"/>
        <v>#N/A</v>
      </c>
      <c r="Q5305" s="21" t="e">
        <f t="shared" si="1729"/>
        <v>#N/A</v>
      </c>
      <c r="R5305" s="21" t="e">
        <f t="shared" si="1730"/>
        <v>#N/A</v>
      </c>
      <c r="S5305" s="21" t="e">
        <f t="shared" si="1731"/>
        <v>#N/A</v>
      </c>
      <c r="T5305" s="29" t="e">
        <f t="shared" si="1723"/>
        <v>#N/A</v>
      </c>
      <c r="U5305" s="34">
        <f t="shared" si="1732"/>
        <v>0</v>
      </c>
      <c r="V5305" s="16">
        <f t="shared" ca="1" si="1716"/>
        <v>44139</v>
      </c>
      <c r="W5305" s="56">
        <f t="shared" ca="1" si="1717"/>
        <v>10</v>
      </c>
      <c r="X5305" s="56">
        <f t="shared" ca="1" si="1718"/>
        <v>2020</v>
      </c>
      <c r="Y5305" s="55" t="str">
        <f t="shared" ca="1" si="1719"/>
        <v>10-2020</v>
      </c>
      <c r="Z5305" s="51">
        <f ca="1">IFERROR(VLOOKUP(Y5305,IPC!$E$2:$F$1745,2,0),IPC!$H$1)</f>
        <v>138.32155800000001</v>
      </c>
      <c r="AA5305" s="48">
        <f t="shared" si="1733"/>
        <v>1</v>
      </c>
      <c r="AB5305" s="48">
        <f t="shared" si="1734"/>
        <v>1900</v>
      </c>
      <c r="AC5305" s="32" t="str">
        <f t="shared" si="1727"/>
        <v>1-1900</v>
      </c>
      <c r="AD5305" s="50">
        <f>IFERROR(VLOOKUP(AC5305,IPC!$E$2:$F$1745,2,0),IPC!$H$1)</f>
        <v>138.32155800000001</v>
      </c>
    </row>
    <row r="5306" spans="10:30" x14ac:dyDescent="0.25">
      <c r="J5306" s="44" t="str">
        <f t="shared" si="1721"/>
        <v/>
      </c>
      <c r="K5306" s="33" t="str">
        <f t="shared" ca="1" si="1725"/>
        <v/>
      </c>
      <c r="L5306" s="108">
        <f t="shared" ca="1" si="1724"/>
        <v>0</v>
      </c>
      <c r="M5306" s="44" t="str">
        <f t="shared" si="1722"/>
        <v/>
      </c>
      <c r="N5306" s="45" t="str">
        <f t="shared" ca="1" si="1726"/>
        <v/>
      </c>
      <c r="O5306" s="108">
        <f t="shared" si="1720"/>
        <v>0</v>
      </c>
      <c r="P5306" s="21" t="e">
        <f t="shared" si="1728"/>
        <v>#N/A</v>
      </c>
      <c r="Q5306" s="21" t="e">
        <f t="shared" si="1729"/>
        <v>#N/A</v>
      </c>
      <c r="R5306" s="21" t="e">
        <f t="shared" si="1730"/>
        <v>#N/A</v>
      </c>
      <c r="S5306" s="21" t="e">
        <f t="shared" si="1731"/>
        <v>#N/A</v>
      </c>
      <c r="T5306" s="29" t="e">
        <f t="shared" si="1723"/>
        <v>#N/A</v>
      </c>
      <c r="U5306" s="34">
        <f t="shared" si="1732"/>
        <v>0</v>
      </c>
      <c r="V5306" s="16">
        <f t="shared" ref="V5306:V5369" ca="1" si="1735">+TODAY()</f>
        <v>44139</v>
      </c>
      <c r="W5306" s="56">
        <f t="shared" ref="W5306:W5369" ca="1" si="1736">+MONTH(V5306)-1</f>
        <v>10</v>
      </c>
      <c r="X5306" s="56">
        <f t="shared" ref="X5306:X5369" ca="1" si="1737">+YEAR(V5306)</f>
        <v>2020</v>
      </c>
      <c r="Y5306" s="55" t="str">
        <f t="shared" ref="Y5306:Y5369" ca="1" si="1738">+W5306&amp;"-"&amp;X5306</f>
        <v>10-2020</v>
      </c>
      <c r="Z5306" s="51">
        <f ca="1">IFERROR(VLOOKUP(Y5306,IPC!$E$2:$F$1745,2,0),IPC!$H$1)</f>
        <v>138.32155800000001</v>
      </c>
      <c r="AA5306" s="48">
        <f t="shared" si="1733"/>
        <v>1</v>
      </c>
      <c r="AB5306" s="48">
        <f t="shared" si="1734"/>
        <v>1900</v>
      </c>
      <c r="AC5306" s="32" t="str">
        <f t="shared" si="1727"/>
        <v>1-1900</v>
      </c>
      <c r="AD5306" s="50">
        <f>IFERROR(VLOOKUP(AC5306,IPC!$E$2:$F$1745,2,0),IPC!$H$1)</f>
        <v>138.32155800000001</v>
      </c>
    </row>
    <row r="5307" spans="10:30" x14ac:dyDescent="0.25">
      <c r="J5307" s="44" t="str">
        <f t="shared" si="1721"/>
        <v/>
      </c>
      <c r="K5307" s="33" t="str">
        <f t="shared" ca="1" si="1725"/>
        <v/>
      </c>
      <c r="L5307" s="108">
        <f t="shared" ca="1" si="1724"/>
        <v>0</v>
      </c>
      <c r="M5307" s="44" t="str">
        <f t="shared" si="1722"/>
        <v/>
      </c>
      <c r="N5307" s="45" t="str">
        <f t="shared" ca="1" si="1726"/>
        <v/>
      </c>
      <c r="O5307" s="108">
        <f t="shared" si="1720"/>
        <v>0</v>
      </c>
      <c r="P5307" s="21" t="e">
        <f t="shared" si="1728"/>
        <v>#N/A</v>
      </c>
      <c r="Q5307" s="21" t="e">
        <f t="shared" si="1729"/>
        <v>#N/A</v>
      </c>
      <c r="R5307" s="21" t="e">
        <f t="shared" si="1730"/>
        <v>#N/A</v>
      </c>
      <c r="S5307" s="21" t="e">
        <f t="shared" si="1731"/>
        <v>#N/A</v>
      </c>
      <c r="T5307" s="29" t="e">
        <f t="shared" si="1723"/>
        <v>#N/A</v>
      </c>
      <c r="U5307" s="34">
        <f t="shared" si="1732"/>
        <v>0</v>
      </c>
      <c r="V5307" s="16">
        <f t="shared" ca="1" si="1735"/>
        <v>44139</v>
      </c>
      <c r="W5307" s="56">
        <f t="shared" ca="1" si="1736"/>
        <v>10</v>
      </c>
      <c r="X5307" s="56">
        <f t="shared" ca="1" si="1737"/>
        <v>2020</v>
      </c>
      <c r="Y5307" s="55" t="str">
        <f t="shared" ca="1" si="1738"/>
        <v>10-2020</v>
      </c>
      <c r="Z5307" s="51">
        <f ca="1">IFERROR(VLOOKUP(Y5307,IPC!$E$2:$F$1745,2,0),IPC!$H$1)</f>
        <v>138.32155800000001</v>
      </c>
      <c r="AA5307" s="48">
        <f t="shared" si="1733"/>
        <v>1</v>
      </c>
      <c r="AB5307" s="48">
        <f t="shared" si="1734"/>
        <v>1900</v>
      </c>
      <c r="AC5307" s="32" t="str">
        <f t="shared" si="1727"/>
        <v>1-1900</v>
      </c>
      <c r="AD5307" s="50">
        <f>IFERROR(VLOOKUP(AC5307,IPC!$E$2:$F$1745,2,0),IPC!$H$1)</f>
        <v>138.32155800000001</v>
      </c>
    </row>
    <row r="5308" spans="10:30" x14ac:dyDescent="0.25">
      <c r="J5308" s="44" t="str">
        <f t="shared" si="1721"/>
        <v/>
      </c>
      <c r="K5308" s="33" t="str">
        <f t="shared" ca="1" si="1725"/>
        <v/>
      </c>
      <c r="L5308" s="108">
        <f t="shared" ca="1" si="1724"/>
        <v>0</v>
      </c>
      <c r="M5308" s="44" t="str">
        <f t="shared" si="1722"/>
        <v/>
      </c>
      <c r="N5308" s="45" t="str">
        <f t="shared" ca="1" si="1726"/>
        <v/>
      </c>
      <c r="O5308" s="108">
        <f t="shared" si="1720"/>
        <v>0</v>
      </c>
      <c r="P5308" s="21" t="e">
        <f t="shared" si="1728"/>
        <v>#N/A</v>
      </c>
      <c r="Q5308" s="21" t="e">
        <f t="shared" si="1729"/>
        <v>#N/A</v>
      </c>
      <c r="R5308" s="21" t="e">
        <f t="shared" si="1730"/>
        <v>#N/A</v>
      </c>
      <c r="S5308" s="21" t="e">
        <f t="shared" si="1731"/>
        <v>#N/A</v>
      </c>
      <c r="T5308" s="29" t="e">
        <f t="shared" si="1723"/>
        <v>#N/A</v>
      </c>
      <c r="U5308" s="34">
        <f t="shared" si="1732"/>
        <v>0</v>
      </c>
      <c r="V5308" s="16">
        <f t="shared" ca="1" si="1735"/>
        <v>44139</v>
      </c>
      <c r="W5308" s="56">
        <f t="shared" ca="1" si="1736"/>
        <v>10</v>
      </c>
      <c r="X5308" s="56">
        <f t="shared" ca="1" si="1737"/>
        <v>2020</v>
      </c>
      <c r="Y5308" s="55" t="str">
        <f t="shared" ca="1" si="1738"/>
        <v>10-2020</v>
      </c>
      <c r="Z5308" s="51">
        <f ca="1">IFERROR(VLOOKUP(Y5308,IPC!$E$2:$F$1745,2,0),IPC!$H$1)</f>
        <v>138.32155800000001</v>
      </c>
      <c r="AA5308" s="48">
        <f t="shared" si="1733"/>
        <v>1</v>
      </c>
      <c r="AB5308" s="48">
        <f t="shared" si="1734"/>
        <v>1900</v>
      </c>
      <c r="AC5308" s="32" t="str">
        <f t="shared" si="1727"/>
        <v>1-1900</v>
      </c>
      <c r="AD5308" s="50">
        <f>IFERROR(VLOOKUP(AC5308,IPC!$E$2:$F$1745,2,0),IPC!$H$1)</f>
        <v>138.32155800000001</v>
      </c>
    </row>
    <row r="5309" spans="10:30" x14ac:dyDescent="0.25">
      <c r="J5309" s="44" t="str">
        <f t="shared" si="1721"/>
        <v/>
      </c>
      <c r="K5309" s="33" t="str">
        <f t="shared" ca="1" si="1725"/>
        <v/>
      </c>
      <c r="L5309" s="108">
        <f t="shared" ca="1" si="1724"/>
        <v>0</v>
      </c>
      <c r="M5309" s="44" t="str">
        <f t="shared" si="1722"/>
        <v/>
      </c>
      <c r="N5309" s="45" t="str">
        <f t="shared" ca="1" si="1726"/>
        <v/>
      </c>
      <c r="O5309" s="108">
        <f t="shared" si="1720"/>
        <v>0</v>
      </c>
      <c r="P5309" s="21" t="e">
        <f t="shared" si="1728"/>
        <v>#N/A</v>
      </c>
      <c r="Q5309" s="21" t="e">
        <f t="shared" si="1729"/>
        <v>#N/A</v>
      </c>
      <c r="R5309" s="21" t="e">
        <f t="shared" si="1730"/>
        <v>#N/A</v>
      </c>
      <c r="S5309" s="21" t="e">
        <f t="shared" si="1731"/>
        <v>#N/A</v>
      </c>
      <c r="T5309" s="29" t="e">
        <f t="shared" si="1723"/>
        <v>#N/A</v>
      </c>
      <c r="U5309" s="34">
        <f t="shared" si="1732"/>
        <v>0</v>
      </c>
      <c r="V5309" s="16">
        <f t="shared" ca="1" si="1735"/>
        <v>44139</v>
      </c>
      <c r="W5309" s="56">
        <f t="shared" ca="1" si="1736"/>
        <v>10</v>
      </c>
      <c r="X5309" s="56">
        <f t="shared" ca="1" si="1737"/>
        <v>2020</v>
      </c>
      <c r="Y5309" s="55" t="str">
        <f t="shared" ca="1" si="1738"/>
        <v>10-2020</v>
      </c>
      <c r="Z5309" s="51">
        <f ca="1">IFERROR(VLOOKUP(Y5309,IPC!$E$2:$F$1745,2,0),IPC!$H$1)</f>
        <v>138.32155800000001</v>
      </c>
      <c r="AA5309" s="48">
        <f t="shared" si="1733"/>
        <v>1</v>
      </c>
      <c r="AB5309" s="48">
        <f t="shared" si="1734"/>
        <v>1900</v>
      </c>
      <c r="AC5309" s="32" t="str">
        <f t="shared" si="1727"/>
        <v>1-1900</v>
      </c>
      <c r="AD5309" s="50">
        <f>IFERROR(VLOOKUP(AC5309,IPC!$E$2:$F$1745,2,0),IPC!$H$1)</f>
        <v>138.32155800000001</v>
      </c>
    </row>
    <row r="5310" spans="10:30" x14ac:dyDescent="0.25">
      <c r="J5310" s="44" t="str">
        <f t="shared" si="1721"/>
        <v/>
      </c>
      <c r="K5310" s="33" t="str">
        <f t="shared" ca="1" si="1725"/>
        <v/>
      </c>
      <c r="L5310" s="108">
        <f t="shared" ca="1" si="1724"/>
        <v>0</v>
      </c>
      <c r="M5310" s="44" t="str">
        <f t="shared" si="1722"/>
        <v/>
      </c>
      <c r="N5310" s="45" t="str">
        <f t="shared" ca="1" si="1726"/>
        <v/>
      </c>
      <c r="O5310" s="108">
        <f t="shared" si="1720"/>
        <v>0</v>
      </c>
      <c r="P5310" s="21" t="e">
        <f t="shared" si="1728"/>
        <v>#N/A</v>
      </c>
      <c r="Q5310" s="21" t="e">
        <f t="shared" si="1729"/>
        <v>#N/A</v>
      </c>
      <c r="R5310" s="21" t="e">
        <f t="shared" si="1730"/>
        <v>#N/A</v>
      </c>
      <c r="S5310" s="21" t="e">
        <f t="shared" si="1731"/>
        <v>#N/A</v>
      </c>
      <c r="T5310" s="29" t="e">
        <f t="shared" si="1723"/>
        <v>#N/A</v>
      </c>
      <c r="U5310" s="34">
        <f t="shared" si="1732"/>
        <v>0</v>
      </c>
      <c r="V5310" s="16">
        <f t="shared" ca="1" si="1735"/>
        <v>44139</v>
      </c>
      <c r="W5310" s="56">
        <f t="shared" ca="1" si="1736"/>
        <v>10</v>
      </c>
      <c r="X5310" s="56">
        <f t="shared" ca="1" si="1737"/>
        <v>2020</v>
      </c>
      <c r="Y5310" s="55" t="str">
        <f t="shared" ca="1" si="1738"/>
        <v>10-2020</v>
      </c>
      <c r="Z5310" s="51">
        <f ca="1">IFERROR(VLOOKUP(Y5310,IPC!$E$2:$F$1745,2,0),IPC!$H$1)</f>
        <v>138.32155800000001</v>
      </c>
      <c r="AA5310" s="48">
        <f t="shared" si="1733"/>
        <v>1</v>
      </c>
      <c r="AB5310" s="48">
        <f t="shared" si="1734"/>
        <v>1900</v>
      </c>
      <c r="AC5310" s="32" t="str">
        <f t="shared" si="1727"/>
        <v>1-1900</v>
      </c>
      <c r="AD5310" s="50">
        <f>IFERROR(VLOOKUP(AC5310,IPC!$E$2:$F$1745,2,0),IPC!$H$1)</f>
        <v>138.32155800000001</v>
      </c>
    </row>
    <row r="5311" spans="10:30" x14ac:dyDescent="0.25">
      <c r="J5311" s="44" t="str">
        <f t="shared" si="1721"/>
        <v/>
      </c>
      <c r="K5311" s="33" t="str">
        <f t="shared" ca="1" si="1725"/>
        <v/>
      </c>
      <c r="L5311" s="108">
        <f t="shared" ca="1" si="1724"/>
        <v>0</v>
      </c>
      <c r="M5311" s="44" t="str">
        <f t="shared" si="1722"/>
        <v/>
      </c>
      <c r="N5311" s="45" t="str">
        <f t="shared" ca="1" si="1726"/>
        <v/>
      </c>
      <c r="O5311" s="108">
        <f t="shared" si="1720"/>
        <v>0</v>
      </c>
      <c r="P5311" s="21" t="e">
        <f t="shared" si="1728"/>
        <v>#N/A</v>
      </c>
      <c r="Q5311" s="21" t="e">
        <f t="shared" si="1729"/>
        <v>#N/A</v>
      </c>
      <c r="R5311" s="21" t="e">
        <f t="shared" si="1730"/>
        <v>#N/A</v>
      </c>
      <c r="S5311" s="21" t="e">
        <f t="shared" si="1731"/>
        <v>#N/A</v>
      </c>
      <c r="T5311" s="29" t="e">
        <f t="shared" si="1723"/>
        <v>#N/A</v>
      </c>
      <c r="U5311" s="34">
        <f t="shared" si="1732"/>
        <v>0</v>
      </c>
      <c r="V5311" s="16">
        <f t="shared" ca="1" si="1735"/>
        <v>44139</v>
      </c>
      <c r="W5311" s="56">
        <f t="shared" ca="1" si="1736"/>
        <v>10</v>
      </c>
      <c r="X5311" s="56">
        <f t="shared" ca="1" si="1737"/>
        <v>2020</v>
      </c>
      <c r="Y5311" s="55" t="str">
        <f t="shared" ca="1" si="1738"/>
        <v>10-2020</v>
      </c>
      <c r="Z5311" s="51">
        <f ca="1">IFERROR(VLOOKUP(Y5311,IPC!$E$2:$F$1745,2,0),IPC!$H$1)</f>
        <v>138.32155800000001</v>
      </c>
      <c r="AA5311" s="48">
        <f t="shared" si="1733"/>
        <v>1</v>
      </c>
      <c r="AB5311" s="48">
        <f t="shared" si="1734"/>
        <v>1900</v>
      </c>
      <c r="AC5311" s="32" t="str">
        <f t="shared" si="1727"/>
        <v>1-1900</v>
      </c>
      <c r="AD5311" s="50">
        <f>IFERROR(VLOOKUP(AC5311,IPC!$E$2:$F$1745,2,0),IPC!$H$1)</f>
        <v>138.32155800000001</v>
      </c>
    </row>
    <row r="5312" spans="10:30" x14ac:dyDescent="0.25">
      <c r="J5312" s="44" t="str">
        <f t="shared" si="1721"/>
        <v/>
      </c>
      <c r="K5312" s="33" t="str">
        <f t="shared" ca="1" si="1725"/>
        <v/>
      </c>
      <c r="L5312" s="108">
        <f t="shared" ca="1" si="1724"/>
        <v>0</v>
      </c>
      <c r="M5312" s="44" t="str">
        <f t="shared" si="1722"/>
        <v/>
      </c>
      <c r="N5312" s="45" t="str">
        <f t="shared" ca="1" si="1726"/>
        <v/>
      </c>
      <c r="O5312" s="108">
        <f t="shared" si="1720"/>
        <v>0</v>
      </c>
      <c r="P5312" s="21" t="e">
        <f t="shared" si="1728"/>
        <v>#N/A</v>
      </c>
      <c r="Q5312" s="21" t="e">
        <f t="shared" si="1729"/>
        <v>#N/A</v>
      </c>
      <c r="R5312" s="21" t="e">
        <f t="shared" si="1730"/>
        <v>#N/A</v>
      </c>
      <c r="S5312" s="21" t="e">
        <f t="shared" si="1731"/>
        <v>#N/A</v>
      </c>
      <c r="T5312" s="29" t="e">
        <f t="shared" si="1723"/>
        <v>#N/A</v>
      </c>
      <c r="U5312" s="34">
        <f t="shared" si="1732"/>
        <v>0</v>
      </c>
      <c r="V5312" s="16">
        <f t="shared" ca="1" si="1735"/>
        <v>44139</v>
      </c>
      <c r="W5312" s="56">
        <f t="shared" ca="1" si="1736"/>
        <v>10</v>
      </c>
      <c r="X5312" s="56">
        <f t="shared" ca="1" si="1737"/>
        <v>2020</v>
      </c>
      <c r="Y5312" s="55" t="str">
        <f t="shared" ca="1" si="1738"/>
        <v>10-2020</v>
      </c>
      <c r="Z5312" s="51">
        <f ca="1">IFERROR(VLOOKUP(Y5312,IPC!$E$2:$F$1745,2,0),IPC!$H$1)</f>
        <v>138.32155800000001</v>
      </c>
      <c r="AA5312" s="48">
        <f t="shared" si="1733"/>
        <v>1</v>
      </c>
      <c r="AB5312" s="48">
        <f t="shared" si="1734"/>
        <v>1900</v>
      </c>
      <c r="AC5312" s="32" t="str">
        <f t="shared" si="1727"/>
        <v>1-1900</v>
      </c>
      <c r="AD5312" s="50">
        <f>IFERROR(VLOOKUP(AC5312,IPC!$E$2:$F$1745,2,0),IPC!$H$1)</f>
        <v>138.32155800000001</v>
      </c>
    </row>
    <row r="5313" spans="10:30" x14ac:dyDescent="0.25">
      <c r="J5313" s="44" t="str">
        <f t="shared" si="1721"/>
        <v/>
      </c>
      <c r="K5313" s="33" t="str">
        <f t="shared" ca="1" si="1725"/>
        <v/>
      </c>
      <c r="L5313" s="108">
        <f t="shared" ca="1" si="1724"/>
        <v>0</v>
      </c>
      <c r="M5313" s="44" t="str">
        <f t="shared" si="1722"/>
        <v/>
      </c>
      <c r="N5313" s="45" t="str">
        <f t="shared" ca="1" si="1726"/>
        <v/>
      </c>
      <c r="O5313" s="108">
        <f t="shared" si="1720"/>
        <v>0</v>
      </c>
      <c r="P5313" s="21" t="e">
        <f t="shared" si="1728"/>
        <v>#N/A</v>
      </c>
      <c r="Q5313" s="21" t="e">
        <f t="shared" si="1729"/>
        <v>#N/A</v>
      </c>
      <c r="R5313" s="21" t="e">
        <f t="shared" si="1730"/>
        <v>#N/A</v>
      </c>
      <c r="S5313" s="21" t="e">
        <f t="shared" si="1731"/>
        <v>#N/A</v>
      </c>
      <c r="T5313" s="29" t="e">
        <f t="shared" si="1723"/>
        <v>#N/A</v>
      </c>
      <c r="U5313" s="34">
        <f t="shared" si="1732"/>
        <v>0</v>
      </c>
      <c r="V5313" s="16">
        <f t="shared" ca="1" si="1735"/>
        <v>44139</v>
      </c>
      <c r="W5313" s="56">
        <f t="shared" ca="1" si="1736"/>
        <v>10</v>
      </c>
      <c r="X5313" s="56">
        <f t="shared" ca="1" si="1737"/>
        <v>2020</v>
      </c>
      <c r="Y5313" s="55" t="str">
        <f t="shared" ca="1" si="1738"/>
        <v>10-2020</v>
      </c>
      <c r="Z5313" s="51">
        <f ca="1">IFERROR(VLOOKUP(Y5313,IPC!$E$2:$F$1745,2,0),IPC!$H$1)</f>
        <v>138.32155800000001</v>
      </c>
      <c r="AA5313" s="48">
        <f t="shared" si="1733"/>
        <v>1</v>
      </c>
      <c r="AB5313" s="48">
        <f t="shared" si="1734"/>
        <v>1900</v>
      </c>
      <c r="AC5313" s="32" t="str">
        <f t="shared" si="1727"/>
        <v>1-1900</v>
      </c>
      <c r="AD5313" s="50">
        <f>IFERROR(VLOOKUP(AC5313,IPC!$E$2:$F$1745,2,0),IPC!$H$1)</f>
        <v>138.32155800000001</v>
      </c>
    </row>
    <row r="5314" spans="10:30" x14ac:dyDescent="0.25">
      <c r="J5314" s="44" t="str">
        <f t="shared" si="1721"/>
        <v/>
      </c>
      <c r="K5314" s="33" t="str">
        <f t="shared" ca="1" si="1725"/>
        <v/>
      </c>
      <c r="L5314" s="108">
        <f t="shared" ca="1" si="1724"/>
        <v>0</v>
      </c>
      <c r="M5314" s="44" t="str">
        <f t="shared" si="1722"/>
        <v/>
      </c>
      <c r="N5314" s="45" t="str">
        <f t="shared" ca="1" si="1726"/>
        <v/>
      </c>
      <c r="O5314" s="108">
        <f t="shared" si="1720"/>
        <v>0</v>
      </c>
      <c r="P5314" s="21" t="e">
        <f t="shared" si="1728"/>
        <v>#N/A</v>
      </c>
      <c r="Q5314" s="21" t="e">
        <f t="shared" si="1729"/>
        <v>#N/A</v>
      </c>
      <c r="R5314" s="21" t="e">
        <f t="shared" si="1730"/>
        <v>#N/A</v>
      </c>
      <c r="S5314" s="21" t="e">
        <f t="shared" si="1731"/>
        <v>#N/A</v>
      </c>
      <c r="T5314" s="29" t="e">
        <f t="shared" si="1723"/>
        <v>#N/A</v>
      </c>
      <c r="U5314" s="34">
        <f t="shared" si="1732"/>
        <v>0</v>
      </c>
      <c r="V5314" s="16">
        <f t="shared" ca="1" si="1735"/>
        <v>44139</v>
      </c>
      <c r="W5314" s="56">
        <f t="shared" ca="1" si="1736"/>
        <v>10</v>
      </c>
      <c r="X5314" s="56">
        <f t="shared" ca="1" si="1737"/>
        <v>2020</v>
      </c>
      <c r="Y5314" s="55" t="str">
        <f t="shared" ca="1" si="1738"/>
        <v>10-2020</v>
      </c>
      <c r="Z5314" s="51">
        <f ca="1">IFERROR(VLOOKUP(Y5314,IPC!$E$2:$F$1745,2,0),IPC!$H$1)</f>
        <v>138.32155800000001</v>
      </c>
      <c r="AA5314" s="48">
        <f t="shared" si="1733"/>
        <v>1</v>
      </c>
      <c r="AB5314" s="48">
        <f t="shared" si="1734"/>
        <v>1900</v>
      </c>
      <c r="AC5314" s="32" t="str">
        <f t="shared" si="1727"/>
        <v>1-1900</v>
      </c>
      <c r="AD5314" s="50">
        <f>IFERROR(VLOOKUP(AC5314,IPC!$E$2:$F$1745,2,0),IPC!$H$1)</f>
        <v>138.32155800000001</v>
      </c>
    </row>
    <row r="5315" spans="10:30" x14ac:dyDescent="0.25">
      <c r="J5315" s="44" t="str">
        <f t="shared" si="1721"/>
        <v/>
      </c>
      <c r="K5315" s="33" t="str">
        <f t="shared" ca="1" si="1725"/>
        <v/>
      </c>
      <c r="L5315" s="108">
        <f t="shared" ca="1" si="1724"/>
        <v>0</v>
      </c>
      <c r="M5315" s="44" t="str">
        <f t="shared" si="1722"/>
        <v/>
      </c>
      <c r="N5315" s="45" t="str">
        <f t="shared" ca="1" si="1726"/>
        <v/>
      </c>
      <c r="O5315" s="108">
        <f t="shared" si="1720"/>
        <v>0</v>
      </c>
      <c r="P5315" s="21" t="e">
        <f t="shared" si="1728"/>
        <v>#N/A</v>
      </c>
      <c r="Q5315" s="21" t="e">
        <f t="shared" si="1729"/>
        <v>#N/A</v>
      </c>
      <c r="R5315" s="21" t="e">
        <f t="shared" si="1730"/>
        <v>#N/A</v>
      </c>
      <c r="S5315" s="21" t="e">
        <f t="shared" si="1731"/>
        <v>#N/A</v>
      </c>
      <c r="T5315" s="29" t="e">
        <f t="shared" si="1723"/>
        <v>#N/A</v>
      </c>
      <c r="U5315" s="34">
        <f t="shared" si="1732"/>
        <v>0</v>
      </c>
      <c r="V5315" s="16">
        <f t="shared" ca="1" si="1735"/>
        <v>44139</v>
      </c>
      <c r="W5315" s="56">
        <f t="shared" ca="1" si="1736"/>
        <v>10</v>
      </c>
      <c r="X5315" s="56">
        <f t="shared" ca="1" si="1737"/>
        <v>2020</v>
      </c>
      <c r="Y5315" s="55" t="str">
        <f t="shared" ca="1" si="1738"/>
        <v>10-2020</v>
      </c>
      <c r="Z5315" s="51">
        <f ca="1">IFERROR(VLOOKUP(Y5315,IPC!$E$2:$F$1745,2,0),IPC!$H$1)</f>
        <v>138.32155800000001</v>
      </c>
      <c r="AA5315" s="48">
        <f t="shared" si="1733"/>
        <v>1</v>
      </c>
      <c r="AB5315" s="48">
        <f t="shared" si="1734"/>
        <v>1900</v>
      </c>
      <c r="AC5315" s="32" t="str">
        <f t="shared" si="1727"/>
        <v>1-1900</v>
      </c>
      <c r="AD5315" s="50">
        <f>IFERROR(VLOOKUP(AC5315,IPC!$E$2:$F$1745,2,0),IPC!$H$1)</f>
        <v>138.32155800000001</v>
      </c>
    </row>
    <row r="5316" spans="10:30" x14ac:dyDescent="0.25">
      <c r="J5316" s="44" t="str">
        <f t="shared" si="1721"/>
        <v/>
      </c>
      <c r="K5316" s="33" t="str">
        <f t="shared" ca="1" si="1725"/>
        <v/>
      </c>
      <c r="L5316" s="108">
        <f t="shared" ca="1" si="1724"/>
        <v>0</v>
      </c>
      <c r="M5316" s="44" t="str">
        <f t="shared" si="1722"/>
        <v/>
      </c>
      <c r="N5316" s="45" t="str">
        <f t="shared" ca="1" si="1726"/>
        <v/>
      </c>
      <c r="O5316" s="108">
        <f t="shared" si="1720"/>
        <v>0</v>
      </c>
      <c r="P5316" s="21" t="e">
        <f t="shared" si="1728"/>
        <v>#N/A</v>
      </c>
      <c r="Q5316" s="21" t="e">
        <f t="shared" si="1729"/>
        <v>#N/A</v>
      </c>
      <c r="R5316" s="21" t="e">
        <f t="shared" si="1730"/>
        <v>#N/A</v>
      </c>
      <c r="S5316" s="21" t="e">
        <f t="shared" si="1731"/>
        <v>#N/A</v>
      </c>
      <c r="T5316" s="29" t="e">
        <f t="shared" si="1723"/>
        <v>#N/A</v>
      </c>
      <c r="U5316" s="34">
        <f t="shared" si="1732"/>
        <v>0</v>
      </c>
      <c r="V5316" s="16">
        <f t="shared" ca="1" si="1735"/>
        <v>44139</v>
      </c>
      <c r="W5316" s="56">
        <f t="shared" ca="1" si="1736"/>
        <v>10</v>
      </c>
      <c r="X5316" s="56">
        <f t="shared" ca="1" si="1737"/>
        <v>2020</v>
      </c>
      <c r="Y5316" s="55" t="str">
        <f t="shared" ca="1" si="1738"/>
        <v>10-2020</v>
      </c>
      <c r="Z5316" s="51">
        <f ca="1">IFERROR(VLOOKUP(Y5316,IPC!$E$2:$F$1745,2,0),IPC!$H$1)</f>
        <v>138.32155800000001</v>
      </c>
      <c r="AA5316" s="48">
        <f t="shared" si="1733"/>
        <v>1</v>
      </c>
      <c r="AB5316" s="48">
        <f t="shared" si="1734"/>
        <v>1900</v>
      </c>
      <c r="AC5316" s="32" t="str">
        <f t="shared" si="1727"/>
        <v>1-1900</v>
      </c>
      <c r="AD5316" s="50">
        <f>IFERROR(VLOOKUP(AC5316,IPC!$E$2:$F$1745,2,0),IPC!$H$1)</f>
        <v>138.32155800000001</v>
      </c>
    </row>
    <row r="5317" spans="10:30" x14ac:dyDescent="0.25">
      <c r="J5317" s="44" t="str">
        <f t="shared" si="1721"/>
        <v/>
      </c>
      <c r="K5317" s="33" t="str">
        <f t="shared" ca="1" si="1725"/>
        <v/>
      </c>
      <c r="L5317" s="108">
        <f t="shared" ca="1" si="1724"/>
        <v>0</v>
      </c>
      <c r="M5317" s="44" t="str">
        <f t="shared" si="1722"/>
        <v/>
      </c>
      <c r="N5317" s="45" t="str">
        <f t="shared" ca="1" si="1726"/>
        <v/>
      </c>
      <c r="O5317" s="108">
        <f t="shared" si="1720"/>
        <v>0</v>
      </c>
      <c r="P5317" s="21" t="e">
        <f t="shared" si="1728"/>
        <v>#N/A</v>
      </c>
      <c r="Q5317" s="21" t="e">
        <f t="shared" si="1729"/>
        <v>#N/A</v>
      </c>
      <c r="R5317" s="21" t="e">
        <f t="shared" si="1730"/>
        <v>#N/A</v>
      </c>
      <c r="S5317" s="21" t="e">
        <f t="shared" si="1731"/>
        <v>#N/A</v>
      </c>
      <c r="T5317" s="29" t="e">
        <f t="shared" si="1723"/>
        <v>#N/A</v>
      </c>
      <c r="U5317" s="34">
        <f t="shared" si="1732"/>
        <v>0</v>
      </c>
      <c r="V5317" s="16">
        <f t="shared" ca="1" si="1735"/>
        <v>44139</v>
      </c>
      <c r="W5317" s="56">
        <f t="shared" ca="1" si="1736"/>
        <v>10</v>
      </c>
      <c r="X5317" s="56">
        <f t="shared" ca="1" si="1737"/>
        <v>2020</v>
      </c>
      <c r="Y5317" s="55" t="str">
        <f t="shared" ca="1" si="1738"/>
        <v>10-2020</v>
      </c>
      <c r="Z5317" s="51">
        <f ca="1">IFERROR(VLOOKUP(Y5317,IPC!$E$2:$F$1745,2,0),IPC!$H$1)</f>
        <v>138.32155800000001</v>
      </c>
      <c r="AA5317" s="48">
        <f t="shared" si="1733"/>
        <v>1</v>
      </c>
      <c r="AB5317" s="48">
        <f t="shared" si="1734"/>
        <v>1900</v>
      </c>
      <c r="AC5317" s="32" t="str">
        <f t="shared" si="1727"/>
        <v>1-1900</v>
      </c>
      <c r="AD5317" s="50">
        <f>IFERROR(VLOOKUP(AC5317,IPC!$E$2:$F$1745,2,0),IPC!$H$1)</f>
        <v>138.32155800000001</v>
      </c>
    </row>
    <row r="5318" spans="10:30" x14ac:dyDescent="0.25">
      <c r="J5318" s="44" t="str">
        <f t="shared" si="1721"/>
        <v/>
      </c>
      <c r="K5318" s="33" t="str">
        <f t="shared" ca="1" si="1725"/>
        <v/>
      </c>
      <c r="L5318" s="108">
        <f t="shared" ca="1" si="1724"/>
        <v>0</v>
      </c>
      <c r="M5318" s="44" t="str">
        <f t="shared" si="1722"/>
        <v/>
      </c>
      <c r="N5318" s="45" t="str">
        <f t="shared" ca="1" si="1726"/>
        <v/>
      </c>
      <c r="O5318" s="108">
        <f t="shared" si="1720"/>
        <v>0</v>
      </c>
      <c r="P5318" s="21" t="e">
        <f t="shared" si="1728"/>
        <v>#N/A</v>
      </c>
      <c r="Q5318" s="21" t="e">
        <f t="shared" si="1729"/>
        <v>#N/A</v>
      </c>
      <c r="R5318" s="21" t="e">
        <f t="shared" si="1730"/>
        <v>#N/A</v>
      </c>
      <c r="S5318" s="21" t="e">
        <f t="shared" si="1731"/>
        <v>#N/A</v>
      </c>
      <c r="T5318" s="29" t="e">
        <f t="shared" si="1723"/>
        <v>#N/A</v>
      </c>
      <c r="U5318" s="34">
        <f t="shared" si="1732"/>
        <v>0</v>
      </c>
      <c r="V5318" s="16">
        <f t="shared" ca="1" si="1735"/>
        <v>44139</v>
      </c>
      <c r="W5318" s="56">
        <f t="shared" ca="1" si="1736"/>
        <v>10</v>
      </c>
      <c r="X5318" s="56">
        <f t="shared" ca="1" si="1737"/>
        <v>2020</v>
      </c>
      <c r="Y5318" s="55" t="str">
        <f t="shared" ca="1" si="1738"/>
        <v>10-2020</v>
      </c>
      <c r="Z5318" s="51">
        <f ca="1">IFERROR(VLOOKUP(Y5318,IPC!$E$2:$F$1745,2,0),IPC!$H$1)</f>
        <v>138.32155800000001</v>
      </c>
      <c r="AA5318" s="48">
        <f t="shared" si="1733"/>
        <v>1</v>
      </c>
      <c r="AB5318" s="48">
        <f t="shared" si="1734"/>
        <v>1900</v>
      </c>
      <c r="AC5318" s="32" t="str">
        <f t="shared" si="1727"/>
        <v>1-1900</v>
      </c>
      <c r="AD5318" s="50">
        <f>IFERROR(VLOOKUP(AC5318,IPC!$E$2:$F$1745,2,0),IPC!$H$1)</f>
        <v>138.32155800000001</v>
      </c>
    </row>
    <row r="5319" spans="10:30" x14ac:dyDescent="0.25">
      <c r="J5319" s="44" t="str">
        <f t="shared" si="1721"/>
        <v/>
      </c>
      <c r="K5319" s="33" t="str">
        <f t="shared" ca="1" si="1725"/>
        <v/>
      </c>
      <c r="L5319" s="108">
        <f t="shared" ca="1" si="1724"/>
        <v>0</v>
      </c>
      <c r="M5319" s="44" t="str">
        <f t="shared" si="1722"/>
        <v/>
      </c>
      <c r="N5319" s="45" t="str">
        <f t="shared" ca="1" si="1726"/>
        <v/>
      </c>
      <c r="O5319" s="108">
        <f t="shared" si="1720"/>
        <v>0</v>
      </c>
      <c r="P5319" s="21" t="e">
        <f t="shared" si="1728"/>
        <v>#N/A</v>
      </c>
      <c r="Q5319" s="21" t="e">
        <f t="shared" si="1729"/>
        <v>#N/A</v>
      </c>
      <c r="R5319" s="21" t="e">
        <f t="shared" si="1730"/>
        <v>#N/A</v>
      </c>
      <c r="S5319" s="21" t="e">
        <f t="shared" si="1731"/>
        <v>#N/A</v>
      </c>
      <c r="T5319" s="29" t="e">
        <f t="shared" si="1723"/>
        <v>#N/A</v>
      </c>
      <c r="U5319" s="34">
        <f t="shared" si="1732"/>
        <v>0</v>
      </c>
      <c r="V5319" s="16">
        <f t="shared" ca="1" si="1735"/>
        <v>44139</v>
      </c>
      <c r="W5319" s="56">
        <f t="shared" ca="1" si="1736"/>
        <v>10</v>
      </c>
      <c r="X5319" s="56">
        <f t="shared" ca="1" si="1737"/>
        <v>2020</v>
      </c>
      <c r="Y5319" s="55" t="str">
        <f t="shared" ca="1" si="1738"/>
        <v>10-2020</v>
      </c>
      <c r="Z5319" s="51">
        <f ca="1">IFERROR(VLOOKUP(Y5319,IPC!$E$2:$F$1745,2,0),IPC!$H$1)</f>
        <v>138.32155800000001</v>
      </c>
      <c r="AA5319" s="48">
        <f t="shared" si="1733"/>
        <v>1</v>
      </c>
      <c r="AB5319" s="48">
        <f t="shared" si="1734"/>
        <v>1900</v>
      </c>
      <c r="AC5319" s="32" t="str">
        <f t="shared" si="1727"/>
        <v>1-1900</v>
      </c>
      <c r="AD5319" s="50">
        <f>IFERROR(VLOOKUP(AC5319,IPC!$E$2:$F$1745,2,0),IPC!$H$1)</f>
        <v>138.32155800000001</v>
      </c>
    </row>
    <row r="5320" spans="10:30" x14ac:dyDescent="0.25">
      <c r="J5320" s="44" t="str">
        <f t="shared" si="1721"/>
        <v/>
      </c>
      <c r="K5320" s="33" t="str">
        <f t="shared" ca="1" si="1725"/>
        <v/>
      </c>
      <c r="L5320" s="108">
        <f t="shared" ca="1" si="1724"/>
        <v>0</v>
      </c>
      <c r="M5320" s="44" t="str">
        <f t="shared" si="1722"/>
        <v/>
      </c>
      <c r="N5320" s="45" t="str">
        <f t="shared" ca="1" si="1726"/>
        <v/>
      </c>
      <c r="O5320" s="108">
        <f t="shared" si="1720"/>
        <v>0</v>
      </c>
      <c r="P5320" s="21" t="e">
        <f t="shared" si="1728"/>
        <v>#N/A</v>
      </c>
      <c r="Q5320" s="21" t="e">
        <f t="shared" si="1729"/>
        <v>#N/A</v>
      </c>
      <c r="R5320" s="21" t="e">
        <f t="shared" si="1730"/>
        <v>#N/A</v>
      </c>
      <c r="S5320" s="21" t="e">
        <f t="shared" si="1731"/>
        <v>#N/A</v>
      </c>
      <c r="T5320" s="29" t="e">
        <f t="shared" si="1723"/>
        <v>#N/A</v>
      </c>
      <c r="U5320" s="34">
        <f t="shared" si="1732"/>
        <v>0</v>
      </c>
      <c r="V5320" s="16">
        <f t="shared" ca="1" si="1735"/>
        <v>44139</v>
      </c>
      <c r="W5320" s="56">
        <f t="shared" ca="1" si="1736"/>
        <v>10</v>
      </c>
      <c r="X5320" s="56">
        <f t="shared" ca="1" si="1737"/>
        <v>2020</v>
      </c>
      <c r="Y5320" s="55" t="str">
        <f t="shared" ca="1" si="1738"/>
        <v>10-2020</v>
      </c>
      <c r="Z5320" s="51">
        <f ca="1">IFERROR(VLOOKUP(Y5320,IPC!$E$2:$F$1745,2,0),IPC!$H$1)</f>
        <v>138.32155800000001</v>
      </c>
      <c r="AA5320" s="48">
        <f t="shared" si="1733"/>
        <v>1</v>
      </c>
      <c r="AB5320" s="48">
        <f t="shared" si="1734"/>
        <v>1900</v>
      </c>
      <c r="AC5320" s="32" t="str">
        <f t="shared" si="1727"/>
        <v>1-1900</v>
      </c>
      <c r="AD5320" s="50">
        <f>IFERROR(VLOOKUP(AC5320,IPC!$E$2:$F$1745,2,0),IPC!$H$1)</f>
        <v>138.32155800000001</v>
      </c>
    </row>
    <row r="5321" spans="10:30" x14ac:dyDescent="0.25">
      <c r="J5321" s="44" t="str">
        <f t="shared" si="1721"/>
        <v/>
      </c>
      <c r="K5321" s="33" t="str">
        <f t="shared" ca="1" si="1725"/>
        <v/>
      </c>
      <c r="L5321" s="108">
        <f t="shared" ca="1" si="1724"/>
        <v>0</v>
      </c>
      <c r="M5321" s="44" t="str">
        <f t="shared" si="1722"/>
        <v/>
      </c>
      <c r="N5321" s="45" t="str">
        <f t="shared" ca="1" si="1726"/>
        <v/>
      </c>
      <c r="O5321" s="108">
        <f t="shared" si="1720"/>
        <v>0</v>
      </c>
      <c r="P5321" s="21" t="e">
        <f t="shared" si="1728"/>
        <v>#N/A</v>
      </c>
      <c r="Q5321" s="21" t="e">
        <f t="shared" si="1729"/>
        <v>#N/A</v>
      </c>
      <c r="R5321" s="21" t="e">
        <f t="shared" si="1730"/>
        <v>#N/A</v>
      </c>
      <c r="S5321" s="21" t="e">
        <f t="shared" si="1731"/>
        <v>#N/A</v>
      </c>
      <c r="T5321" s="29" t="e">
        <f t="shared" si="1723"/>
        <v>#N/A</v>
      </c>
      <c r="U5321" s="34">
        <f t="shared" si="1732"/>
        <v>0</v>
      </c>
      <c r="V5321" s="16">
        <f t="shared" ca="1" si="1735"/>
        <v>44139</v>
      </c>
      <c r="W5321" s="56">
        <f t="shared" ca="1" si="1736"/>
        <v>10</v>
      </c>
      <c r="X5321" s="56">
        <f t="shared" ca="1" si="1737"/>
        <v>2020</v>
      </c>
      <c r="Y5321" s="55" t="str">
        <f t="shared" ca="1" si="1738"/>
        <v>10-2020</v>
      </c>
      <c r="Z5321" s="51">
        <f ca="1">IFERROR(VLOOKUP(Y5321,IPC!$E$2:$F$1745,2,0),IPC!$H$1)</f>
        <v>138.32155800000001</v>
      </c>
      <c r="AA5321" s="48">
        <f t="shared" si="1733"/>
        <v>1</v>
      </c>
      <c r="AB5321" s="48">
        <f t="shared" si="1734"/>
        <v>1900</v>
      </c>
      <c r="AC5321" s="32" t="str">
        <f t="shared" si="1727"/>
        <v>1-1900</v>
      </c>
      <c r="AD5321" s="50">
        <f>IFERROR(VLOOKUP(AC5321,IPC!$E$2:$F$1745,2,0),IPC!$H$1)</f>
        <v>138.32155800000001</v>
      </c>
    </row>
    <row r="5322" spans="10:30" x14ac:dyDescent="0.25">
      <c r="J5322" s="44" t="str">
        <f t="shared" si="1721"/>
        <v/>
      </c>
      <c r="K5322" s="33" t="str">
        <f t="shared" ca="1" si="1725"/>
        <v/>
      </c>
      <c r="L5322" s="108">
        <f t="shared" ca="1" si="1724"/>
        <v>0</v>
      </c>
      <c r="M5322" s="44" t="str">
        <f t="shared" si="1722"/>
        <v/>
      </c>
      <c r="N5322" s="45" t="str">
        <f t="shared" ca="1" si="1726"/>
        <v/>
      </c>
      <c r="O5322" s="108">
        <f t="shared" si="1720"/>
        <v>0</v>
      </c>
      <c r="P5322" s="21" t="e">
        <f t="shared" si="1728"/>
        <v>#N/A</v>
      </c>
      <c r="Q5322" s="21" t="e">
        <f t="shared" si="1729"/>
        <v>#N/A</v>
      </c>
      <c r="R5322" s="21" t="e">
        <f t="shared" si="1730"/>
        <v>#N/A</v>
      </c>
      <c r="S5322" s="21" t="e">
        <f t="shared" si="1731"/>
        <v>#N/A</v>
      </c>
      <c r="T5322" s="29" t="e">
        <f t="shared" si="1723"/>
        <v>#N/A</v>
      </c>
      <c r="U5322" s="34">
        <f t="shared" si="1732"/>
        <v>0</v>
      </c>
      <c r="V5322" s="16">
        <f t="shared" ca="1" si="1735"/>
        <v>44139</v>
      </c>
      <c r="W5322" s="56">
        <f t="shared" ca="1" si="1736"/>
        <v>10</v>
      </c>
      <c r="X5322" s="56">
        <f t="shared" ca="1" si="1737"/>
        <v>2020</v>
      </c>
      <c r="Y5322" s="55" t="str">
        <f t="shared" ca="1" si="1738"/>
        <v>10-2020</v>
      </c>
      <c r="Z5322" s="51">
        <f ca="1">IFERROR(VLOOKUP(Y5322,IPC!$E$2:$F$1745,2,0),IPC!$H$1)</f>
        <v>138.32155800000001</v>
      </c>
      <c r="AA5322" s="48">
        <f t="shared" si="1733"/>
        <v>1</v>
      </c>
      <c r="AB5322" s="48">
        <f t="shared" si="1734"/>
        <v>1900</v>
      </c>
      <c r="AC5322" s="32" t="str">
        <f t="shared" si="1727"/>
        <v>1-1900</v>
      </c>
      <c r="AD5322" s="50">
        <f>IFERROR(VLOOKUP(AC5322,IPC!$E$2:$F$1745,2,0),IPC!$H$1)</f>
        <v>138.32155800000001</v>
      </c>
    </row>
    <row r="5323" spans="10:30" x14ac:dyDescent="0.25">
      <c r="J5323" s="44" t="str">
        <f t="shared" si="1721"/>
        <v/>
      </c>
      <c r="K5323" s="33" t="str">
        <f t="shared" ca="1" si="1725"/>
        <v/>
      </c>
      <c r="L5323" s="108">
        <f t="shared" ca="1" si="1724"/>
        <v>0</v>
      </c>
      <c r="M5323" s="44" t="str">
        <f t="shared" si="1722"/>
        <v/>
      </c>
      <c r="N5323" s="45" t="str">
        <f t="shared" ca="1" si="1726"/>
        <v/>
      </c>
      <c r="O5323" s="108">
        <f t="shared" si="1720"/>
        <v>0</v>
      </c>
      <c r="P5323" s="21" t="e">
        <f t="shared" si="1728"/>
        <v>#N/A</v>
      </c>
      <c r="Q5323" s="21" t="e">
        <f t="shared" si="1729"/>
        <v>#N/A</v>
      </c>
      <c r="R5323" s="21" t="e">
        <f t="shared" si="1730"/>
        <v>#N/A</v>
      </c>
      <c r="S5323" s="21" t="e">
        <f t="shared" si="1731"/>
        <v>#N/A</v>
      </c>
      <c r="T5323" s="29" t="e">
        <f t="shared" si="1723"/>
        <v>#N/A</v>
      </c>
      <c r="U5323" s="34">
        <f t="shared" si="1732"/>
        <v>0</v>
      </c>
      <c r="V5323" s="16">
        <f t="shared" ca="1" si="1735"/>
        <v>44139</v>
      </c>
      <c r="W5323" s="56">
        <f t="shared" ca="1" si="1736"/>
        <v>10</v>
      </c>
      <c r="X5323" s="56">
        <f t="shared" ca="1" si="1737"/>
        <v>2020</v>
      </c>
      <c r="Y5323" s="55" t="str">
        <f t="shared" ca="1" si="1738"/>
        <v>10-2020</v>
      </c>
      <c r="Z5323" s="51">
        <f ca="1">IFERROR(VLOOKUP(Y5323,IPC!$E$2:$F$1745,2,0),IPC!$H$1)</f>
        <v>138.32155800000001</v>
      </c>
      <c r="AA5323" s="48">
        <f t="shared" si="1733"/>
        <v>1</v>
      </c>
      <c r="AB5323" s="48">
        <f t="shared" si="1734"/>
        <v>1900</v>
      </c>
      <c r="AC5323" s="32" t="str">
        <f t="shared" si="1727"/>
        <v>1-1900</v>
      </c>
      <c r="AD5323" s="50">
        <f>IFERROR(VLOOKUP(AC5323,IPC!$E$2:$F$1745,2,0),IPC!$H$1)</f>
        <v>138.32155800000001</v>
      </c>
    </row>
    <row r="5324" spans="10:30" x14ac:dyDescent="0.25">
      <c r="J5324" s="44" t="str">
        <f t="shared" si="1721"/>
        <v/>
      </c>
      <c r="K5324" s="33" t="str">
        <f t="shared" ca="1" si="1725"/>
        <v/>
      </c>
      <c r="L5324" s="108">
        <f t="shared" ca="1" si="1724"/>
        <v>0</v>
      </c>
      <c r="M5324" s="44" t="str">
        <f t="shared" si="1722"/>
        <v/>
      </c>
      <c r="N5324" s="45" t="str">
        <f t="shared" ca="1" si="1726"/>
        <v/>
      </c>
      <c r="O5324" s="108">
        <f t="shared" si="1720"/>
        <v>0</v>
      </c>
      <c r="P5324" s="21" t="e">
        <f t="shared" si="1728"/>
        <v>#N/A</v>
      </c>
      <c r="Q5324" s="21" t="e">
        <f t="shared" si="1729"/>
        <v>#N/A</v>
      </c>
      <c r="R5324" s="21" t="e">
        <f t="shared" si="1730"/>
        <v>#N/A</v>
      </c>
      <c r="S5324" s="21" t="e">
        <f t="shared" si="1731"/>
        <v>#N/A</v>
      </c>
      <c r="T5324" s="29" t="e">
        <f t="shared" si="1723"/>
        <v>#N/A</v>
      </c>
      <c r="U5324" s="34">
        <f t="shared" si="1732"/>
        <v>0</v>
      </c>
      <c r="V5324" s="16">
        <f t="shared" ca="1" si="1735"/>
        <v>44139</v>
      </c>
      <c r="W5324" s="56">
        <f t="shared" ca="1" si="1736"/>
        <v>10</v>
      </c>
      <c r="X5324" s="56">
        <f t="shared" ca="1" si="1737"/>
        <v>2020</v>
      </c>
      <c r="Y5324" s="55" t="str">
        <f t="shared" ca="1" si="1738"/>
        <v>10-2020</v>
      </c>
      <c r="Z5324" s="51">
        <f ca="1">IFERROR(VLOOKUP(Y5324,IPC!$E$2:$F$1745,2,0),IPC!$H$1)</f>
        <v>138.32155800000001</v>
      </c>
      <c r="AA5324" s="48">
        <f t="shared" si="1733"/>
        <v>1</v>
      </c>
      <c r="AB5324" s="48">
        <f t="shared" si="1734"/>
        <v>1900</v>
      </c>
      <c r="AC5324" s="32" t="str">
        <f t="shared" si="1727"/>
        <v>1-1900</v>
      </c>
      <c r="AD5324" s="50">
        <f>IFERROR(VLOOKUP(AC5324,IPC!$E$2:$F$1745,2,0),IPC!$H$1)</f>
        <v>138.32155800000001</v>
      </c>
    </row>
    <row r="5325" spans="10:30" x14ac:dyDescent="0.25">
      <c r="J5325" s="44" t="str">
        <f t="shared" si="1721"/>
        <v/>
      </c>
      <c r="K5325" s="33" t="str">
        <f t="shared" ca="1" si="1725"/>
        <v/>
      </c>
      <c r="L5325" s="108">
        <f t="shared" ca="1" si="1724"/>
        <v>0</v>
      </c>
      <c r="M5325" s="44" t="str">
        <f t="shared" si="1722"/>
        <v/>
      </c>
      <c r="N5325" s="45" t="str">
        <f t="shared" ca="1" si="1726"/>
        <v/>
      </c>
      <c r="O5325" s="108">
        <f t="shared" si="1720"/>
        <v>0</v>
      </c>
      <c r="P5325" s="21" t="e">
        <f t="shared" si="1728"/>
        <v>#N/A</v>
      </c>
      <c r="Q5325" s="21" t="e">
        <f t="shared" si="1729"/>
        <v>#N/A</v>
      </c>
      <c r="R5325" s="21" t="e">
        <f t="shared" si="1730"/>
        <v>#N/A</v>
      </c>
      <c r="S5325" s="21" t="e">
        <f t="shared" si="1731"/>
        <v>#N/A</v>
      </c>
      <c r="T5325" s="29" t="e">
        <f t="shared" si="1723"/>
        <v>#N/A</v>
      </c>
      <c r="U5325" s="34">
        <f t="shared" si="1732"/>
        <v>0</v>
      </c>
      <c r="V5325" s="16">
        <f t="shared" ca="1" si="1735"/>
        <v>44139</v>
      </c>
      <c r="W5325" s="56">
        <f t="shared" ca="1" si="1736"/>
        <v>10</v>
      </c>
      <c r="X5325" s="56">
        <f t="shared" ca="1" si="1737"/>
        <v>2020</v>
      </c>
      <c r="Y5325" s="55" t="str">
        <f t="shared" ca="1" si="1738"/>
        <v>10-2020</v>
      </c>
      <c r="Z5325" s="51">
        <f ca="1">IFERROR(VLOOKUP(Y5325,IPC!$E$2:$F$1745,2,0),IPC!$H$1)</f>
        <v>138.32155800000001</v>
      </c>
      <c r="AA5325" s="48">
        <f t="shared" si="1733"/>
        <v>1</v>
      </c>
      <c r="AB5325" s="48">
        <f t="shared" si="1734"/>
        <v>1900</v>
      </c>
      <c r="AC5325" s="32" t="str">
        <f t="shared" si="1727"/>
        <v>1-1900</v>
      </c>
      <c r="AD5325" s="50">
        <f>IFERROR(VLOOKUP(AC5325,IPC!$E$2:$F$1745,2,0),IPC!$H$1)</f>
        <v>138.32155800000001</v>
      </c>
    </row>
    <row r="5326" spans="10:30" x14ac:dyDescent="0.25">
      <c r="J5326" s="44" t="str">
        <f t="shared" si="1721"/>
        <v/>
      </c>
      <c r="K5326" s="33" t="str">
        <f t="shared" ca="1" si="1725"/>
        <v/>
      </c>
      <c r="L5326" s="108">
        <f t="shared" ca="1" si="1724"/>
        <v>0</v>
      </c>
      <c r="M5326" s="44" t="str">
        <f t="shared" si="1722"/>
        <v/>
      </c>
      <c r="N5326" s="45" t="str">
        <f t="shared" ca="1" si="1726"/>
        <v/>
      </c>
      <c r="O5326" s="108">
        <f t="shared" si="1720"/>
        <v>0</v>
      </c>
      <c r="P5326" s="21" t="e">
        <f t="shared" si="1728"/>
        <v>#N/A</v>
      </c>
      <c r="Q5326" s="21" t="e">
        <f t="shared" si="1729"/>
        <v>#N/A</v>
      </c>
      <c r="R5326" s="21" t="e">
        <f t="shared" si="1730"/>
        <v>#N/A</v>
      </c>
      <c r="S5326" s="21" t="e">
        <f t="shared" si="1731"/>
        <v>#N/A</v>
      </c>
      <c r="T5326" s="29" t="e">
        <f t="shared" si="1723"/>
        <v>#N/A</v>
      </c>
      <c r="U5326" s="34">
        <f t="shared" si="1732"/>
        <v>0</v>
      </c>
      <c r="V5326" s="16">
        <f t="shared" ca="1" si="1735"/>
        <v>44139</v>
      </c>
      <c r="W5326" s="56">
        <f t="shared" ca="1" si="1736"/>
        <v>10</v>
      </c>
      <c r="X5326" s="56">
        <f t="shared" ca="1" si="1737"/>
        <v>2020</v>
      </c>
      <c r="Y5326" s="55" t="str">
        <f t="shared" ca="1" si="1738"/>
        <v>10-2020</v>
      </c>
      <c r="Z5326" s="51">
        <f ca="1">IFERROR(VLOOKUP(Y5326,IPC!$E$2:$F$1745,2,0),IPC!$H$1)</f>
        <v>138.32155800000001</v>
      </c>
      <c r="AA5326" s="48">
        <f t="shared" si="1733"/>
        <v>1</v>
      </c>
      <c r="AB5326" s="48">
        <f t="shared" si="1734"/>
        <v>1900</v>
      </c>
      <c r="AC5326" s="32" t="str">
        <f t="shared" si="1727"/>
        <v>1-1900</v>
      </c>
      <c r="AD5326" s="50">
        <f>IFERROR(VLOOKUP(AC5326,IPC!$E$2:$F$1745,2,0),IPC!$H$1)</f>
        <v>138.32155800000001</v>
      </c>
    </row>
    <row r="5327" spans="10:30" x14ac:dyDescent="0.25">
      <c r="J5327" s="44" t="str">
        <f t="shared" si="1721"/>
        <v/>
      </c>
      <c r="K5327" s="33" t="str">
        <f t="shared" ca="1" si="1725"/>
        <v/>
      </c>
      <c r="L5327" s="108">
        <f t="shared" ca="1" si="1724"/>
        <v>0</v>
      </c>
      <c r="M5327" s="44" t="str">
        <f t="shared" si="1722"/>
        <v/>
      </c>
      <c r="N5327" s="45" t="str">
        <f t="shared" ca="1" si="1726"/>
        <v/>
      </c>
      <c r="O5327" s="108">
        <f t="shared" si="1720"/>
        <v>0</v>
      </c>
      <c r="P5327" s="21" t="e">
        <f t="shared" si="1728"/>
        <v>#N/A</v>
      </c>
      <c r="Q5327" s="21" t="e">
        <f t="shared" si="1729"/>
        <v>#N/A</v>
      </c>
      <c r="R5327" s="21" t="e">
        <f t="shared" si="1730"/>
        <v>#N/A</v>
      </c>
      <c r="S5327" s="21" t="e">
        <f t="shared" si="1731"/>
        <v>#N/A</v>
      </c>
      <c r="T5327" s="29" t="e">
        <f t="shared" si="1723"/>
        <v>#N/A</v>
      </c>
      <c r="U5327" s="34">
        <f t="shared" si="1732"/>
        <v>0</v>
      </c>
      <c r="V5327" s="16">
        <f t="shared" ca="1" si="1735"/>
        <v>44139</v>
      </c>
      <c r="W5327" s="56">
        <f t="shared" ca="1" si="1736"/>
        <v>10</v>
      </c>
      <c r="X5327" s="56">
        <f t="shared" ca="1" si="1737"/>
        <v>2020</v>
      </c>
      <c r="Y5327" s="55" t="str">
        <f t="shared" ca="1" si="1738"/>
        <v>10-2020</v>
      </c>
      <c r="Z5327" s="51">
        <f ca="1">IFERROR(VLOOKUP(Y5327,IPC!$E$2:$F$1745,2,0),IPC!$H$1)</f>
        <v>138.32155800000001</v>
      </c>
      <c r="AA5327" s="48">
        <f t="shared" si="1733"/>
        <v>1</v>
      </c>
      <c r="AB5327" s="48">
        <f t="shared" si="1734"/>
        <v>1900</v>
      </c>
      <c r="AC5327" s="32" t="str">
        <f t="shared" si="1727"/>
        <v>1-1900</v>
      </c>
      <c r="AD5327" s="50">
        <f>IFERROR(VLOOKUP(AC5327,IPC!$E$2:$F$1745,2,0),IPC!$H$1)</f>
        <v>138.32155800000001</v>
      </c>
    </row>
    <row r="5328" spans="10:30" x14ac:dyDescent="0.25">
      <c r="J5328" s="44" t="str">
        <f t="shared" si="1721"/>
        <v/>
      </c>
      <c r="K5328" s="33" t="str">
        <f t="shared" ca="1" si="1725"/>
        <v/>
      </c>
      <c r="L5328" s="108">
        <f t="shared" ca="1" si="1724"/>
        <v>0</v>
      </c>
      <c r="M5328" s="44" t="str">
        <f t="shared" si="1722"/>
        <v/>
      </c>
      <c r="N5328" s="45" t="str">
        <f t="shared" ca="1" si="1726"/>
        <v/>
      </c>
      <c r="O5328" s="108">
        <f t="shared" si="1720"/>
        <v>0</v>
      </c>
      <c r="P5328" s="21" t="e">
        <f t="shared" si="1728"/>
        <v>#N/A</v>
      </c>
      <c r="Q5328" s="21" t="e">
        <f t="shared" si="1729"/>
        <v>#N/A</v>
      </c>
      <c r="R5328" s="21" t="e">
        <f t="shared" si="1730"/>
        <v>#N/A</v>
      </c>
      <c r="S5328" s="21" t="e">
        <f t="shared" si="1731"/>
        <v>#N/A</v>
      </c>
      <c r="T5328" s="29" t="e">
        <f t="shared" si="1723"/>
        <v>#N/A</v>
      </c>
      <c r="U5328" s="34">
        <f t="shared" si="1732"/>
        <v>0</v>
      </c>
      <c r="V5328" s="16">
        <f t="shared" ca="1" si="1735"/>
        <v>44139</v>
      </c>
      <c r="W5328" s="56">
        <f t="shared" ca="1" si="1736"/>
        <v>10</v>
      </c>
      <c r="X5328" s="56">
        <f t="shared" ca="1" si="1737"/>
        <v>2020</v>
      </c>
      <c r="Y5328" s="55" t="str">
        <f t="shared" ca="1" si="1738"/>
        <v>10-2020</v>
      </c>
      <c r="Z5328" s="51">
        <f ca="1">IFERROR(VLOOKUP(Y5328,IPC!$E$2:$F$1745,2,0),IPC!$H$1)</f>
        <v>138.32155800000001</v>
      </c>
      <c r="AA5328" s="48">
        <f t="shared" si="1733"/>
        <v>1</v>
      </c>
      <c r="AB5328" s="48">
        <f t="shared" si="1734"/>
        <v>1900</v>
      </c>
      <c r="AC5328" s="32" t="str">
        <f t="shared" si="1727"/>
        <v>1-1900</v>
      </c>
      <c r="AD5328" s="50">
        <f>IFERROR(VLOOKUP(AC5328,IPC!$E$2:$F$1745,2,0),IPC!$H$1)</f>
        <v>138.32155800000001</v>
      </c>
    </row>
    <row r="5329" spans="10:30" x14ac:dyDescent="0.25">
      <c r="J5329" s="44" t="str">
        <f t="shared" si="1721"/>
        <v/>
      </c>
      <c r="K5329" s="33" t="str">
        <f t="shared" ca="1" si="1725"/>
        <v/>
      </c>
      <c r="L5329" s="108">
        <f t="shared" ca="1" si="1724"/>
        <v>0</v>
      </c>
      <c r="M5329" s="44" t="str">
        <f t="shared" si="1722"/>
        <v/>
      </c>
      <c r="N5329" s="45" t="str">
        <f t="shared" ca="1" si="1726"/>
        <v/>
      </c>
      <c r="O5329" s="108">
        <f t="shared" si="1720"/>
        <v>0</v>
      </c>
      <c r="P5329" s="21" t="e">
        <f t="shared" si="1728"/>
        <v>#N/A</v>
      </c>
      <c r="Q5329" s="21" t="e">
        <f t="shared" si="1729"/>
        <v>#N/A</v>
      </c>
      <c r="R5329" s="21" t="e">
        <f t="shared" si="1730"/>
        <v>#N/A</v>
      </c>
      <c r="S5329" s="21" t="e">
        <f t="shared" si="1731"/>
        <v>#N/A</v>
      </c>
      <c r="T5329" s="29" t="e">
        <f t="shared" si="1723"/>
        <v>#N/A</v>
      </c>
      <c r="U5329" s="34">
        <f t="shared" si="1732"/>
        <v>0</v>
      </c>
      <c r="V5329" s="16">
        <f t="shared" ca="1" si="1735"/>
        <v>44139</v>
      </c>
      <c r="W5329" s="56">
        <f t="shared" ca="1" si="1736"/>
        <v>10</v>
      </c>
      <c r="X5329" s="56">
        <f t="shared" ca="1" si="1737"/>
        <v>2020</v>
      </c>
      <c r="Y5329" s="55" t="str">
        <f t="shared" ca="1" si="1738"/>
        <v>10-2020</v>
      </c>
      <c r="Z5329" s="51">
        <f ca="1">IFERROR(VLOOKUP(Y5329,IPC!$E$2:$F$1745,2,0),IPC!$H$1)</f>
        <v>138.32155800000001</v>
      </c>
      <c r="AA5329" s="48">
        <f t="shared" si="1733"/>
        <v>1</v>
      </c>
      <c r="AB5329" s="48">
        <f t="shared" si="1734"/>
        <v>1900</v>
      </c>
      <c r="AC5329" s="32" t="str">
        <f t="shared" si="1727"/>
        <v>1-1900</v>
      </c>
      <c r="AD5329" s="50">
        <f>IFERROR(VLOOKUP(AC5329,IPC!$E$2:$F$1745,2,0),IPC!$H$1)</f>
        <v>138.32155800000001</v>
      </c>
    </row>
    <row r="5330" spans="10:30" x14ac:dyDescent="0.25">
      <c r="J5330" s="44" t="str">
        <f t="shared" si="1721"/>
        <v/>
      </c>
      <c r="K5330" s="33" t="str">
        <f t="shared" ca="1" si="1725"/>
        <v/>
      </c>
      <c r="L5330" s="108">
        <f t="shared" ca="1" si="1724"/>
        <v>0</v>
      </c>
      <c r="M5330" s="44" t="str">
        <f t="shared" si="1722"/>
        <v/>
      </c>
      <c r="N5330" s="45" t="str">
        <f t="shared" ca="1" si="1726"/>
        <v/>
      </c>
      <c r="O5330" s="108">
        <f t="shared" si="1720"/>
        <v>0</v>
      </c>
      <c r="P5330" s="21" t="e">
        <f t="shared" si="1728"/>
        <v>#N/A</v>
      </c>
      <c r="Q5330" s="21" t="e">
        <f t="shared" si="1729"/>
        <v>#N/A</v>
      </c>
      <c r="R5330" s="21" t="e">
        <f t="shared" si="1730"/>
        <v>#N/A</v>
      </c>
      <c r="S5330" s="21" t="e">
        <f t="shared" si="1731"/>
        <v>#N/A</v>
      </c>
      <c r="T5330" s="29" t="e">
        <f t="shared" si="1723"/>
        <v>#N/A</v>
      </c>
      <c r="U5330" s="34">
        <f t="shared" si="1732"/>
        <v>0</v>
      </c>
      <c r="V5330" s="16">
        <f t="shared" ca="1" si="1735"/>
        <v>44139</v>
      </c>
      <c r="W5330" s="56">
        <f t="shared" ca="1" si="1736"/>
        <v>10</v>
      </c>
      <c r="X5330" s="56">
        <f t="shared" ca="1" si="1737"/>
        <v>2020</v>
      </c>
      <c r="Y5330" s="55" t="str">
        <f t="shared" ca="1" si="1738"/>
        <v>10-2020</v>
      </c>
      <c r="Z5330" s="51">
        <f ca="1">IFERROR(VLOOKUP(Y5330,IPC!$E$2:$F$1745,2,0),IPC!$H$1)</f>
        <v>138.32155800000001</v>
      </c>
      <c r="AA5330" s="48">
        <f t="shared" si="1733"/>
        <v>1</v>
      </c>
      <c r="AB5330" s="48">
        <f t="shared" si="1734"/>
        <v>1900</v>
      </c>
      <c r="AC5330" s="32" t="str">
        <f t="shared" si="1727"/>
        <v>1-1900</v>
      </c>
      <c r="AD5330" s="50">
        <f>IFERROR(VLOOKUP(AC5330,IPC!$E$2:$F$1745,2,0),IPC!$H$1)</f>
        <v>138.32155800000001</v>
      </c>
    </row>
    <row r="5331" spans="10:30" x14ac:dyDescent="0.25">
      <c r="J5331" s="44" t="str">
        <f t="shared" si="1721"/>
        <v/>
      </c>
      <c r="K5331" s="33" t="str">
        <f t="shared" ca="1" si="1725"/>
        <v/>
      </c>
      <c r="L5331" s="108">
        <f t="shared" ca="1" si="1724"/>
        <v>0</v>
      </c>
      <c r="M5331" s="44" t="str">
        <f t="shared" si="1722"/>
        <v/>
      </c>
      <c r="N5331" s="45" t="str">
        <f t="shared" ca="1" si="1726"/>
        <v/>
      </c>
      <c r="O5331" s="108">
        <f t="shared" si="1720"/>
        <v>0</v>
      </c>
      <c r="P5331" s="21" t="e">
        <f t="shared" si="1728"/>
        <v>#N/A</v>
      </c>
      <c r="Q5331" s="21" t="e">
        <f t="shared" si="1729"/>
        <v>#N/A</v>
      </c>
      <c r="R5331" s="21" t="e">
        <f t="shared" si="1730"/>
        <v>#N/A</v>
      </c>
      <c r="S5331" s="21" t="e">
        <f t="shared" si="1731"/>
        <v>#N/A</v>
      </c>
      <c r="T5331" s="29" t="e">
        <f t="shared" si="1723"/>
        <v>#N/A</v>
      </c>
      <c r="U5331" s="34">
        <f t="shared" si="1732"/>
        <v>0</v>
      </c>
      <c r="V5331" s="16">
        <f t="shared" ca="1" si="1735"/>
        <v>44139</v>
      </c>
      <c r="W5331" s="56">
        <f t="shared" ca="1" si="1736"/>
        <v>10</v>
      </c>
      <c r="X5331" s="56">
        <f t="shared" ca="1" si="1737"/>
        <v>2020</v>
      </c>
      <c r="Y5331" s="55" t="str">
        <f t="shared" ca="1" si="1738"/>
        <v>10-2020</v>
      </c>
      <c r="Z5331" s="51">
        <f ca="1">IFERROR(VLOOKUP(Y5331,IPC!$E$2:$F$1745,2,0),IPC!$H$1)</f>
        <v>138.32155800000001</v>
      </c>
      <c r="AA5331" s="48">
        <f t="shared" si="1733"/>
        <v>1</v>
      </c>
      <c r="AB5331" s="48">
        <f t="shared" si="1734"/>
        <v>1900</v>
      </c>
      <c r="AC5331" s="32" t="str">
        <f t="shared" si="1727"/>
        <v>1-1900</v>
      </c>
      <c r="AD5331" s="50">
        <f>IFERROR(VLOOKUP(AC5331,IPC!$E$2:$F$1745,2,0),IPC!$H$1)</f>
        <v>138.32155800000001</v>
      </c>
    </row>
    <row r="5332" spans="10:30" x14ac:dyDescent="0.25">
      <c r="J5332" s="44" t="str">
        <f t="shared" si="1721"/>
        <v/>
      </c>
      <c r="K5332" s="33" t="str">
        <f t="shared" ca="1" si="1725"/>
        <v/>
      </c>
      <c r="L5332" s="108">
        <f t="shared" ca="1" si="1724"/>
        <v>0</v>
      </c>
      <c r="M5332" s="44" t="str">
        <f t="shared" si="1722"/>
        <v/>
      </c>
      <c r="N5332" s="45" t="str">
        <f t="shared" ca="1" si="1726"/>
        <v/>
      </c>
      <c r="O5332" s="108">
        <f t="shared" ref="O5332:O5395" si="1739">+IF(M5332="Provisión contable",N5332,0)</f>
        <v>0</v>
      </c>
      <c r="P5332" s="21" t="e">
        <f t="shared" si="1728"/>
        <v>#N/A</v>
      </c>
      <c r="Q5332" s="21" t="e">
        <f t="shared" si="1729"/>
        <v>#N/A</v>
      </c>
      <c r="R5332" s="21" t="e">
        <f t="shared" si="1730"/>
        <v>#N/A</v>
      </c>
      <c r="S5332" s="21" t="e">
        <f t="shared" si="1731"/>
        <v>#N/A</v>
      </c>
      <c r="T5332" s="29" t="e">
        <f t="shared" si="1723"/>
        <v>#N/A</v>
      </c>
      <c r="U5332" s="34">
        <f t="shared" si="1732"/>
        <v>0</v>
      </c>
      <c r="V5332" s="16">
        <f t="shared" ca="1" si="1735"/>
        <v>44139</v>
      </c>
      <c r="W5332" s="56">
        <f t="shared" ca="1" si="1736"/>
        <v>10</v>
      </c>
      <c r="X5332" s="56">
        <f t="shared" ca="1" si="1737"/>
        <v>2020</v>
      </c>
      <c r="Y5332" s="55" t="str">
        <f t="shared" ca="1" si="1738"/>
        <v>10-2020</v>
      </c>
      <c r="Z5332" s="51">
        <f ca="1">IFERROR(VLOOKUP(Y5332,IPC!$E$2:$F$1745,2,0),IPC!$H$1)</f>
        <v>138.32155800000001</v>
      </c>
      <c r="AA5332" s="48">
        <f t="shared" si="1733"/>
        <v>1</v>
      </c>
      <c r="AB5332" s="48">
        <f t="shared" si="1734"/>
        <v>1900</v>
      </c>
      <c r="AC5332" s="32" t="str">
        <f t="shared" si="1727"/>
        <v>1-1900</v>
      </c>
      <c r="AD5332" s="50">
        <f>IFERROR(VLOOKUP(AC5332,IPC!$E$2:$F$1745,2,0),IPC!$H$1)</f>
        <v>138.32155800000001</v>
      </c>
    </row>
    <row r="5333" spans="10:30" x14ac:dyDescent="0.25">
      <c r="J5333" s="44" t="str">
        <f t="shared" si="1721"/>
        <v/>
      </c>
      <c r="K5333" s="33" t="str">
        <f t="shared" ca="1" si="1725"/>
        <v/>
      </c>
      <c r="L5333" s="108">
        <f t="shared" ca="1" si="1724"/>
        <v>0</v>
      </c>
      <c r="M5333" s="44" t="str">
        <f t="shared" si="1722"/>
        <v/>
      </c>
      <c r="N5333" s="45" t="str">
        <f t="shared" ca="1" si="1726"/>
        <v/>
      </c>
      <c r="O5333" s="108">
        <f t="shared" si="1739"/>
        <v>0</v>
      </c>
      <c r="P5333" s="21" t="e">
        <f t="shared" si="1728"/>
        <v>#N/A</v>
      </c>
      <c r="Q5333" s="21" t="e">
        <f t="shared" si="1729"/>
        <v>#N/A</v>
      </c>
      <c r="R5333" s="21" t="e">
        <f t="shared" si="1730"/>
        <v>#N/A</v>
      </c>
      <c r="S5333" s="21" t="e">
        <f t="shared" si="1731"/>
        <v>#N/A</v>
      </c>
      <c r="T5333" s="29" t="e">
        <f t="shared" si="1723"/>
        <v>#N/A</v>
      </c>
      <c r="U5333" s="34">
        <f t="shared" si="1732"/>
        <v>0</v>
      </c>
      <c r="V5333" s="16">
        <f t="shared" ca="1" si="1735"/>
        <v>44139</v>
      </c>
      <c r="W5333" s="56">
        <f t="shared" ca="1" si="1736"/>
        <v>10</v>
      </c>
      <c r="X5333" s="56">
        <f t="shared" ca="1" si="1737"/>
        <v>2020</v>
      </c>
      <c r="Y5333" s="55" t="str">
        <f t="shared" ca="1" si="1738"/>
        <v>10-2020</v>
      </c>
      <c r="Z5333" s="51">
        <f ca="1">IFERROR(VLOOKUP(Y5333,IPC!$E$2:$F$1745,2,0),IPC!$H$1)</f>
        <v>138.32155800000001</v>
      </c>
      <c r="AA5333" s="48">
        <f t="shared" si="1733"/>
        <v>1</v>
      </c>
      <c r="AB5333" s="48">
        <f t="shared" si="1734"/>
        <v>1900</v>
      </c>
      <c r="AC5333" s="32" t="str">
        <f t="shared" si="1727"/>
        <v>1-1900</v>
      </c>
      <c r="AD5333" s="50">
        <f>IFERROR(VLOOKUP(AC5333,IPC!$E$2:$F$1745,2,0),IPC!$H$1)</f>
        <v>138.32155800000001</v>
      </c>
    </row>
    <row r="5334" spans="10:30" x14ac:dyDescent="0.25">
      <c r="J5334" s="44" t="str">
        <f t="shared" si="1721"/>
        <v/>
      </c>
      <c r="K5334" s="33" t="str">
        <f t="shared" ca="1" si="1725"/>
        <v/>
      </c>
      <c r="L5334" s="108">
        <f t="shared" ca="1" si="1724"/>
        <v>0</v>
      </c>
      <c r="M5334" s="44" t="str">
        <f t="shared" si="1722"/>
        <v/>
      </c>
      <c r="N5334" s="45" t="str">
        <f t="shared" ca="1" si="1726"/>
        <v/>
      </c>
      <c r="O5334" s="108">
        <f t="shared" si="1739"/>
        <v>0</v>
      </c>
      <c r="P5334" s="21" t="e">
        <f t="shared" si="1728"/>
        <v>#N/A</v>
      </c>
      <c r="Q5334" s="21" t="e">
        <f t="shared" si="1729"/>
        <v>#N/A</v>
      </c>
      <c r="R5334" s="21" t="e">
        <f t="shared" si="1730"/>
        <v>#N/A</v>
      </c>
      <c r="S5334" s="21" t="e">
        <f t="shared" si="1731"/>
        <v>#N/A</v>
      </c>
      <c r="T5334" s="29" t="e">
        <f t="shared" si="1723"/>
        <v>#N/A</v>
      </c>
      <c r="U5334" s="34">
        <f t="shared" si="1732"/>
        <v>0</v>
      </c>
      <c r="V5334" s="16">
        <f t="shared" ca="1" si="1735"/>
        <v>44139</v>
      </c>
      <c r="W5334" s="56">
        <f t="shared" ca="1" si="1736"/>
        <v>10</v>
      </c>
      <c r="X5334" s="56">
        <f t="shared" ca="1" si="1737"/>
        <v>2020</v>
      </c>
      <c r="Y5334" s="55" t="str">
        <f t="shared" ca="1" si="1738"/>
        <v>10-2020</v>
      </c>
      <c r="Z5334" s="51">
        <f ca="1">IFERROR(VLOOKUP(Y5334,IPC!$E$2:$F$1745,2,0),IPC!$H$1)</f>
        <v>138.32155800000001</v>
      </c>
      <c r="AA5334" s="48">
        <f t="shared" si="1733"/>
        <v>1</v>
      </c>
      <c r="AB5334" s="48">
        <f t="shared" si="1734"/>
        <v>1900</v>
      </c>
      <c r="AC5334" s="32" t="str">
        <f t="shared" si="1727"/>
        <v>1-1900</v>
      </c>
      <c r="AD5334" s="50">
        <f>IFERROR(VLOOKUP(AC5334,IPC!$E$2:$F$1745,2,0),IPC!$H$1)</f>
        <v>138.32155800000001</v>
      </c>
    </row>
    <row r="5335" spans="10:30" x14ac:dyDescent="0.25">
      <c r="J5335" s="44" t="str">
        <f t="shared" si="1721"/>
        <v/>
      </c>
      <c r="K5335" s="33" t="str">
        <f t="shared" ca="1" si="1725"/>
        <v/>
      </c>
      <c r="L5335" s="108">
        <f t="shared" ca="1" si="1724"/>
        <v>0</v>
      </c>
      <c r="M5335" s="44" t="str">
        <f t="shared" si="1722"/>
        <v/>
      </c>
      <c r="N5335" s="45" t="str">
        <f t="shared" ca="1" si="1726"/>
        <v/>
      </c>
      <c r="O5335" s="108">
        <f t="shared" si="1739"/>
        <v>0</v>
      </c>
      <c r="P5335" s="21" t="e">
        <f t="shared" si="1728"/>
        <v>#N/A</v>
      </c>
      <c r="Q5335" s="21" t="e">
        <f t="shared" si="1729"/>
        <v>#N/A</v>
      </c>
      <c r="R5335" s="21" t="e">
        <f t="shared" si="1730"/>
        <v>#N/A</v>
      </c>
      <c r="S5335" s="21" t="e">
        <f t="shared" si="1731"/>
        <v>#N/A</v>
      </c>
      <c r="T5335" s="29" t="e">
        <f t="shared" si="1723"/>
        <v>#N/A</v>
      </c>
      <c r="U5335" s="34">
        <f t="shared" si="1732"/>
        <v>0</v>
      </c>
      <c r="V5335" s="16">
        <f t="shared" ca="1" si="1735"/>
        <v>44139</v>
      </c>
      <c r="W5335" s="56">
        <f t="shared" ca="1" si="1736"/>
        <v>10</v>
      </c>
      <c r="X5335" s="56">
        <f t="shared" ca="1" si="1737"/>
        <v>2020</v>
      </c>
      <c r="Y5335" s="55" t="str">
        <f t="shared" ca="1" si="1738"/>
        <v>10-2020</v>
      </c>
      <c r="Z5335" s="51">
        <f ca="1">IFERROR(VLOOKUP(Y5335,IPC!$E$2:$F$1745,2,0),IPC!$H$1)</f>
        <v>138.32155800000001</v>
      </c>
      <c r="AA5335" s="48">
        <f t="shared" si="1733"/>
        <v>1</v>
      </c>
      <c r="AB5335" s="48">
        <f t="shared" si="1734"/>
        <v>1900</v>
      </c>
      <c r="AC5335" s="32" t="str">
        <f t="shared" si="1727"/>
        <v>1-1900</v>
      </c>
      <c r="AD5335" s="50">
        <f>IFERROR(VLOOKUP(AC5335,IPC!$E$2:$F$1745,2,0),IPC!$H$1)</f>
        <v>138.32155800000001</v>
      </c>
    </row>
    <row r="5336" spans="10:30" x14ac:dyDescent="0.25">
      <c r="J5336" s="44" t="str">
        <f t="shared" ref="J5336:J5399" si="1740">IFERROR(IF(T5348&gt;0.5,"ALTA",IF(AND(T5348&gt;0.25,T5348&lt;=0.5),"MEDIA",IF(AND(T5348&gt;=0.1,T5348&lt;=0.25),"BAJA",IF(AND(T5348&lt;0.1),"REMOTA")))),"")</f>
        <v/>
      </c>
      <c r="K5336" s="33" t="str">
        <f t="shared" ca="1" si="1725"/>
        <v/>
      </c>
      <c r="L5336" s="108">
        <f t="shared" ca="1" si="1724"/>
        <v>0</v>
      </c>
      <c r="M5336" s="44" t="str">
        <f t="shared" ref="M5336:M5399" si="1741">IFERROR(IF(T5348&gt;50%,"Provisión contable",IF(T5348&lt;=10%,"No se registra","Cuentas de orden")),"")</f>
        <v/>
      </c>
      <c r="N5336" s="45" t="str">
        <f t="shared" ca="1" si="1726"/>
        <v/>
      </c>
      <c r="O5336" s="108">
        <f t="shared" si="1739"/>
        <v>0</v>
      </c>
      <c r="P5336" s="21" t="e">
        <f t="shared" si="1728"/>
        <v>#N/A</v>
      </c>
      <c r="Q5336" s="21" t="e">
        <f t="shared" si="1729"/>
        <v>#N/A</v>
      </c>
      <c r="R5336" s="21" t="e">
        <f t="shared" si="1730"/>
        <v>#N/A</v>
      </c>
      <c r="S5336" s="21" t="e">
        <f t="shared" si="1731"/>
        <v>#N/A</v>
      </c>
      <c r="T5336" s="29" t="e">
        <f t="shared" si="1723"/>
        <v>#N/A</v>
      </c>
      <c r="U5336" s="34">
        <f t="shared" si="1732"/>
        <v>0</v>
      </c>
      <c r="V5336" s="16">
        <f t="shared" ca="1" si="1735"/>
        <v>44139</v>
      </c>
      <c r="W5336" s="56">
        <f t="shared" ca="1" si="1736"/>
        <v>10</v>
      </c>
      <c r="X5336" s="56">
        <f t="shared" ca="1" si="1737"/>
        <v>2020</v>
      </c>
      <c r="Y5336" s="55" t="str">
        <f t="shared" ca="1" si="1738"/>
        <v>10-2020</v>
      </c>
      <c r="Z5336" s="51">
        <f ca="1">IFERROR(VLOOKUP(Y5336,IPC!$E$2:$F$1745,2,0),IPC!$H$1)</f>
        <v>138.32155800000001</v>
      </c>
      <c r="AA5336" s="48">
        <f t="shared" si="1733"/>
        <v>1</v>
      </c>
      <c r="AB5336" s="48">
        <f t="shared" si="1734"/>
        <v>1900</v>
      </c>
      <c r="AC5336" s="32" t="str">
        <f t="shared" si="1727"/>
        <v>1-1900</v>
      </c>
      <c r="AD5336" s="50">
        <f>IFERROR(VLOOKUP(AC5336,IPC!$E$2:$F$1745,2,0),IPC!$H$1)</f>
        <v>138.32155800000001</v>
      </c>
    </row>
    <row r="5337" spans="10:30" x14ac:dyDescent="0.25">
      <c r="J5337" s="44" t="str">
        <f t="shared" si="1740"/>
        <v/>
      </c>
      <c r="K5337" s="33" t="str">
        <f t="shared" ca="1" si="1725"/>
        <v/>
      </c>
      <c r="L5337" s="108">
        <f t="shared" ca="1" si="1724"/>
        <v>0</v>
      </c>
      <c r="M5337" s="44" t="str">
        <f t="shared" si="1741"/>
        <v/>
      </c>
      <c r="N5337" s="45" t="str">
        <f t="shared" ca="1" si="1726"/>
        <v/>
      </c>
      <c r="O5337" s="108">
        <f t="shared" si="1739"/>
        <v>0</v>
      </c>
      <c r="P5337" s="21" t="e">
        <f t="shared" si="1728"/>
        <v>#N/A</v>
      </c>
      <c r="Q5337" s="21" t="e">
        <f t="shared" si="1729"/>
        <v>#N/A</v>
      </c>
      <c r="R5337" s="21" t="e">
        <f t="shared" si="1730"/>
        <v>#N/A</v>
      </c>
      <c r="S5337" s="21" t="e">
        <f t="shared" si="1731"/>
        <v>#N/A</v>
      </c>
      <c r="T5337" s="29" t="e">
        <f t="shared" si="1723"/>
        <v>#N/A</v>
      </c>
      <c r="U5337" s="34">
        <f t="shared" si="1732"/>
        <v>0</v>
      </c>
      <c r="V5337" s="16">
        <f t="shared" ca="1" si="1735"/>
        <v>44139</v>
      </c>
      <c r="W5337" s="56">
        <f t="shared" ca="1" si="1736"/>
        <v>10</v>
      </c>
      <c r="X5337" s="56">
        <f t="shared" ca="1" si="1737"/>
        <v>2020</v>
      </c>
      <c r="Y5337" s="55" t="str">
        <f t="shared" ca="1" si="1738"/>
        <v>10-2020</v>
      </c>
      <c r="Z5337" s="51">
        <f ca="1">IFERROR(VLOOKUP(Y5337,IPC!$E$2:$F$1745,2,0),IPC!$H$1)</f>
        <v>138.32155800000001</v>
      </c>
      <c r="AA5337" s="48">
        <f t="shared" si="1733"/>
        <v>1</v>
      </c>
      <c r="AB5337" s="48">
        <f t="shared" si="1734"/>
        <v>1900</v>
      </c>
      <c r="AC5337" s="32" t="str">
        <f t="shared" si="1727"/>
        <v>1-1900</v>
      </c>
      <c r="AD5337" s="50">
        <f>IFERROR(VLOOKUP(AC5337,IPC!$E$2:$F$1745,2,0),IPC!$H$1)</f>
        <v>138.32155800000001</v>
      </c>
    </row>
    <row r="5338" spans="10:30" x14ac:dyDescent="0.25">
      <c r="J5338" s="44" t="str">
        <f t="shared" si="1740"/>
        <v/>
      </c>
      <c r="K5338" s="33" t="str">
        <f t="shared" ca="1" si="1725"/>
        <v/>
      </c>
      <c r="L5338" s="108">
        <f t="shared" ca="1" si="1724"/>
        <v>0</v>
      </c>
      <c r="M5338" s="44" t="str">
        <f t="shared" si="1741"/>
        <v/>
      </c>
      <c r="N5338" s="45" t="str">
        <f t="shared" ca="1" si="1726"/>
        <v/>
      </c>
      <c r="O5338" s="108">
        <f t="shared" si="1739"/>
        <v>0</v>
      </c>
      <c r="P5338" s="21" t="e">
        <f t="shared" si="1728"/>
        <v>#N/A</v>
      </c>
      <c r="Q5338" s="21" t="e">
        <f t="shared" si="1729"/>
        <v>#N/A</v>
      </c>
      <c r="R5338" s="21" t="e">
        <f t="shared" si="1730"/>
        <v>#N/A</v>
      </c>
      <c r="S5338" s="21" t="e">
        <f t="shared" si="1731"/>
        <v>#N/A</v>
      </c>
      <c r="T5338" s="29" t="e">
        <f t="shared" si="1723"/>
        <v>#N/A</v>
      </c>
      <c r="U5338" s="34">
        <f t="shared" si="1732"/>
        <v>0</v>
      </c>
      <c r="V5338" s="16">
        <f t="shared" ca="1" si="1735"/>
        <v>44139</v>
      </c>
      <c r="W5338" s="56">
        <f t="shared" ca="1" si="1736"/>
        <v>10</v>
      </c>
      <c r="X5338" s="56">
        <f t="shared" ca="1" si="1737"/>
        <v>2020</v>
      </c>
      <c r="Y5338" s="55" t="str">
        <f t="shared" ca="1" si="1738"/>
        <v>10-2020</v>
      </c>
      <c r="Z5338" s="51">
        <f ca="1">IFERROR(VLOOKUP(Y5338,IPC!$E$2:$F$1745,2,0),IPC!$H$1)</f>
        <v>138.32155800000001</v>
      </c>
      <c r="AA5338" s="48">
        <f t="shared" si="1733"/>
        <v>1</v>
      </c>
      <c r="AB5338" s="48">
        <f t="shared" si="1734"/>
        <v>1900</v>
      </c>
      <c r="AC5338" s="32" t="str">
        <f t="shared" si="1727"/>
        <v>1-1900</v>
      </c>
      <c r="AD5338" s="50">
        <f>IFERROR(VLOOKUP(AC5338,IPC!$E$2:$F$1745,2,0),IPC!$H$1)</f>
        <v>138.32155800000001</v>
      </c>
    </row>
    <row r="5339" spans="10:30" x14ac:dyDescent="0.25">
      <c r="J5339" s="44" t="str">
        <f t="shared" si="1740"/>
        <v/>
      </c>
      <c r="K5339" s="33" t="str">
        <f t="shared" ca="1" si="1725"/>
        <v/>
      </c>
      <c r="L5339" s="108">
        <f t="shared" ca="1" si="1724"/>
        <v>0</v>
      </c>
      <c r="M5339" s="44" t="str">
        <f t="shared" si="1741"/>
        <v/>
      </c>
      <c r="N5339" s="45" t="str">
        <f t="shared" ca="1" si="1726"/>
        <v/>
      </c>
      <c r="O5339" s="108">
        <f t="shared" si="1739"/>
        <v>0</v>
      </c>
      <c r="P5339" s="21" t="e">
        <f t="shared" si="1728"/>
        <v>#N/A</v>
      </c>
      <c r="Q5339" s="21" t="e">
        <f t="shared" si="1729"/>
        <v>#N/A</v>
      </c>
      <c r="R5339" s="21" t="e">
        <f t="shared" si="1730"/>
        <v>#N/A</v>
      </c>
      <c r="S5339" s="21" t="e">
        <f t="shared" si="1731"/>
        <v>#N/A</v>
      </c>
      <c r="T5339" s="29" t="e">
        <f t="shared" si="1723"/>
        <v>#N/A</v>
      </c>
      <c r="U5339" s="34">
        <f t="shared" si="1732"/>
        <v>0</v>
      </c>
      <c r="V5339" s="16">
        <f t="shared" ca="1" si="1735"/>
        <v>44139</v>
      </c>
      <c r="W5339" s="56">
        <f t="shared" ca="1" si="1736"/>
        <v>10</v>
      </c>
      <c r="X5339" s="56">
        <f t="shared" ca="1" si="1737"/>
        <v>2020</v>
      </c>
      <c r="Y5339" s="55" t="str">
        <f t="shared" ca="1" si="1738"/>
        <v>10-2020</v>
      </c>
      <c r="Z5339" s="51">
        <f ca="1">IFERROR(VLOOKUP(Y5339,IPC!$E$2:$F$1745,2,0),IPC!$H$1)</f>
        <v>138.32155800000001</v>
      </c>
      <c r="AA5339" s="48">
        <f t="shared" si="1733"/>
        <v>1</v>
      </c>
      <c r="AB5339" s="48">
        <f t="shared" si="1734"/>
        <v>1900</v>
      </c>
      <c r="AC5339" s="32" t="str">
        <f t="shared" si="1727"/>
        <v>1-1900</v>
      </c>
      <c r="AD5339" s="50">
        <f>IFERROR(VLOOKUP(AC5339,IPC!$E$2:$F$1745,2,0),IPC!$H$1)</f>
        <v>138.32155800000001</v>
      </c>
    </row>
    <row r="5340" spans="10:30" x14ac:dyDescent="0.25">
      <c r="J5340" s="44" t="str">
        <f t="shared" si="1740"/>
        <v/>
      </c>
      <c r="K5340" s="33" t="str">
        <f t="shared" ca="1" si="1725"/>
        <v/>
      </c>
      <c r="L5340" s="108">
        <f t="shared" ca="1" si="1724"/>
        <v>0</v>
      </c>
      <c r="M5340" s="44" t="str">
        <f t="shared" si="1741"/>
        <v/>
      </c>
      <c r="N5340" s="45" t="str">
        <f t="shared" ca="1" si="1726"/>
        <v/>
      </c>
      <c r="O5340" s="108">
        <f t="shared" si="1739"/>
        <v>0</v>
      </c>
      <c r="P5340" s="21" t="e">
        <f t="shared" si="1728"/>
        <v>#N/A</v>
      </c>
      <c r="Q5340" s="21" t="e">
        <f t="shared" si="1729"/>
        <v>#N/A</v>
      </c>
      <c r="R5340" s="21" t="e">
        <f t="shared" si="1730"/>
        <v>#N/A</v>
      </c>
      <c r="S5340" s="21" t="e">
        <f t="shared" si="1731"/>
        <v>#N/A</v>
      </c>
      <c r="T5340" s="29" t="e">
        <f t="shared" si="1723"/>
        <v>#N/A</v>
      </c>
      <c r="U5340" s="34">
        <f t="shared" si="1732"/>
        <v>0</v>
      </c>
      <c r="V5340" s="16">
        <f t="shared" ca="1" si="1735"/>
        <v>44139</v>
      </c>
      <c r="W5340" s="56">
        <f t="shared" ca="1" si="1736"/>
        <v>10</v>
      </c>
      <c r="X5340" s="56">
        <f t="shared" ca="1" si="1737"/>
        <v>2020</v>
      </c>
      <c r="Y5340" s="55" t="str">
        <f t="shared" ca="1" si="1738"/>
        <v>10-2020</v>
      </c>
      <c r="Z5340" s="51">
        <f ca="1">IFERROR(VLOOKUP(Y5340,IPC!$E$2:$F$1745,2,0),IPC!$H$1)</f>
        <v>138.32155800000001</v>
      </c>
      <c r="AA5340" s="48">
        <f t="shared" si="1733"/>
        <v>1</v>
      </c>
      <c r="AB5340" s="48">
        <f t="shared" si="1734"/>
        <v>1900</v>
      </c>
      <c r="AC5340" s="32" t="str">
        <f t="shared" si="1727"/>
        <v>1-1900</v>
      </c>
      <c r="AD5340" s="50">
        <f>IFERROR(VLOOKUP(AC5340,IPC!$E$2:$F$1745,2,0),IPC!$H$1)</f>
        <v>138.32155800000001</v>
      </c>
    </row>
    <row r="5341" spans="10:30" x14ac:dyDescent="0.25">
      <c r="J5341" s="44" t="str">
        <f t="shared" si="1740"/>
        <v/>
      </c>
      <c r="K5341" s="33" t="str">
        <f t="shared" ca="1" si="1725"/>
        <v/>
      </c>
      <c r="L5341" s="108">
        <f t="shared" ca="1" si="1724"/>
        <v>0</v>
      </c>
      <c r="M5341" s="44" t="str">
        <f t="shared" si="1741"/>
        <v/>
      </c>
      <c r="N5341" s="45" t="str">
        <f t="shared" ca="1" si="1726"/>
        <v/>
      </c>
      <c r="O5341" s="108">
        <f t="shared" si="1739"/>
        <v>0</v>
      </c>
      <c r="P5341" s="21" t="e">
        <f t="shared" si="1728"/>
        <v>#N/A</v>
      </c>
      <c r="Q5341" s="21" t="e">
        <f t="shared" si="1729"/>
        <v>#N/A</v>
      </c>
      <c r="R5341" s="21" t="e">
        <f t="shared" si="1730"/>
        <v>#N/A</v>
      </c>
      <c r="S5341" s="21" t="e">
        <f t="shared" si="1731"/>
        <v>#N/A</v>
      </c>
      <c r="T5341" s="29" t="e">
        <f t="shared" si="1723"/>
        <v>#N/A</v>
      </c>
      <c r="U5341" s="34">
        <f t="shared" si="1732"/>
        <v>0</v>
      </c>
      <c r="V5341" s="16">
        <f t="shared" ca="1" si="1735"/>
        <v>44139</v>
      </c>
      <c r="W5341" s="56">
        <f t="shared" ca="1" si="1736"/>
        <v>10</v>
      </c>
      <c r="X5341" s="56">
        <f t="shared" ca="1" si="1737"/>
        <v>2020</v>
      </c>
      <c r="Y5341" s="55" t="str">
        <f t="shared" ca="1" si="1738"/>
        <v>10-2020</v>
      </c>
      <c r="Z5341" s="51">
        <f ca="1">IFERROR(VLOOKUP(Y5341,IPC!$E$2:$F$1745,2,0),IPC!$H$1)</f>
        <v>138.32155800000001</v>
      </c>
      <c r="AA5341" s="48">
        <f t="shared" si="1733"/>
        <v>1</v>
      </c>
      <c r="AB5341" s="48">
        <f t="shared" si="1734"/>
        <v>1900</v>
      </c>
      <c r="AC5341" s="32" t="str">
        <f t="shared" si="1727"/>
        <v>1-1900</v>
      </c>
      <c r="AD5341" s="50">
        <f>IFERROR(VLOOKUP(AC5341,IPC!$E$2:$F$1745,2,0),IPC!$H$1)</f>
        <v>138.32155800000001</v>
      </c>
    </row>
    <row r="5342" spans="10:30" x14ac:dyDescent="0.25">
      <c r="J5342" s="44" t="str">
        <f t="shared" si="1740"/>
        <v/>
      </c>
      <c r="K5342" s="33" t="str">
        <f t="shared" ca="1" si="1725"/>
        <v/>
      </c>
      <c r="L5342" s="108">
        <f t="shared" ca="1" si="1724"/>
        <v>0</v>
      </c>
      <c r="M5342" s="44" t="str">
        <f t="shared" si="1741"/>
        <v/>
      </c>
      <c r="N5342" s="45" t="str">
        <f t="shared" ca="1" si="1726"/>
        <v/>
      </c>
      <c r="O5342" s="108">
        <f t="shared" si="1739"/>
        <v>0</v>
      </c>
      <c r="P5342" s="21" t="e">
        <f t="shared" si="1728"/>
        <v>#N/A</v>
      </c>
      <c r="Q5342" s="21" t="e">
        <f t="shared" si="1729"/>
        <v>#N/A</v>
      </c>
      <c r="R5342" s="21" t="e">
        <f t="shared" si="1730"/>
        <v>#N/A</v>
      </c>
      <c r="S5342" s="21" t="e">
        <f t="shared" si="1731"/>
        <v>#N/A</v>
      </c>
      <c r="T5342" s="29" t="e">
        <f t="shared" si="1723"/>
        <v>#N/A</v>
      </c>
      <c r="U5342" s="34">
        <f t="shared" si="1732"/>
        <v>0</v>
      </c>
      <c r="V5342" s="16">
        <f t="shared" ca="1" si="1735"/>
        <v>44139</v>
      </c>
      <c r="W5342" s="56">
        <f t="shared" ca="1" si="1736"/>
        <v>10</v>
      </c>
      <c r="X5342" s="56">
        <f t="shared" ca="1" si="1737"/>
        <v>2020</v>
      </c>
      <c r="Y5342" s="55" t="str">
        <f t="shared" ca="1" si="1738"/>
        <v>10-2020</v>
      </c>
      <c r="Z5342" s="51">
        <f ca="1">IFERROR(VLOOKUP(Y5342,IPC!$E$2:$F$1745,2,0),IPC!$H$1)</f>
        <v>138.32155800000001</v>
      </c>
      <c r="AA5342" s="48">
        <f t="shared" si="1733"/>
        <v>1</v>
      </c>
      <c r="AB5342" s="48">
        <f t="shared" si="1734"/>
        <v>1900</v>
      </c>
      <c r="AC5342" s="32" t="str">
        <f t="shared" si="1727"/>
        <v>1-1900</v>
      </c>
      <c r="AD5342" s="50">
        <f>IFERROR(VLOOKUP(AC5342,IPC!$E$2:$F$1745,2,0),IPC!$H$1)</f>
        <v>138.32155800000001</v>
      </c>
    </row>
    <row r="5343" spans="10:30" x14ac:dyDescent="0.25">
      <c r="J5343" s="44" t="str">
        <f t="shared" si="1740"/>
        <v/>
      </c>
      <c r="K5343" s="33" t="str">
        <f t="shared" ca="1" si="1725"/>
        <v/>
      </c>
      <c r="L5343" s="108">
        <f t="shared" ca="1" si="1724"/>
        <v>0</v>
      </c>
      <c r="M5343" s="44" t="str">
        <f t="shared" si="1741"/>
        <v/>
      </c>
      <c r="N5343" s="45" t="str">
        <f t="shared" ca="1" si="1726"/>
        <v/>
      </c>
      <c r="O5343" s="108">
        <f t="shared" si="1739"/>
        <v>0</v>
      </c>
      <c r="P5343" s="21" t="e">
        <f t="shared" si="1728"/>
        <v>#N/A</v>
      </c>
      <c r="Q5343" s="21" t="e">
        <f t="shared" si="1729"/>
        <v>#N/A</v>
      </c>
      <c r="R5343" s="21" t="e">
        <f t="shared" si="1730"/>
        <v>#N/A</v>
      </c>
      <c r="S5343" s="21" t="e">
        <f t="shared" si="1731"/>
        <v>#N/A</v>
      </c>
      <c r="T5343" s="29" t="e">
        <f t="shared" si="1723"/>
        <v>#N/A</v>
      </c>
      <c r="U5343" s="34">
        <f t="shared" si="1732"/>
        <v>0</v>
      </c>
      <c r="V5343" s="16">
        <f t="shared" ca="1" si="1735"/>
        <v>44139</v>
      </c>
      <c r="W5343" s="56">
        <f t="shared" ca="1" si="1736"/>
        <v>10</v>
      </c>
      <c r="X5343" s="56">
        <f t="shared" ca="1" si="1737"/>
        <v>2020</v>
      </c>
      <c r="Y5343" s="55" t="str">
        <f t="shared" ca="1" si="1738"/>
        <v>10-2020</v>
      </c>
      <c r="Z5343" s="51">
        <f ca="1">IFERROR(VLOOKUP(Y5343,IPC!$E$2:$F$1745,2,0),IPC!$H$1)</f>
        <v>138.32155800000001</v>
      </c>
      <c r="AA5343" s="48">
        <f t="shared" si="1733"/>
        <v>1</v>
      </c>
      <c r="AB5343" s="48">
        <f t="shared" si="1734"/>
        <v>1900</v>
      </c>
      <c r="AC5343" s="32" t="str">
        <f t="shared" si="1727"/>
        <v>1-1900</v>
      </c>
      <c r="AD5343" s="50">
        <f>IFERROR(VLOOKUP(AC5343,IPC!$E$2:$F$1745,2,0),IPC!$H$1)</f>
        <v>138.32155800000001</v>
      </c>
    </row>
    <row r="5344" spans="10:30" x14ac:dyDescent="0.25">
      <c r="J5344" s="44" t="str">
        <f t="shared" si="1740"/>
        <v/>
      </c>
      <c r="K5344" s="33" t="str">
        <f t="shared" ca="1" si="1725"/>
        <v/>
      </c>
      <c r="L5344" s="108">
        <f t="shared" ca="1" si="1724"/>
        <v>0</v>
      </c>
      <c r="M5344" s="44" t="str">
        <f t="shared" si="1741"/>
        <v/>
      </c>
      <c r="N5344" s="45" t="str">
        <f t="shared" ca="1" si="1726"/>
        <v/>
      </c>
      <c r="O5344" s="108">
        <f t="shared" si="1739"/>
        <v>0</v>
      </c>
      <c r="P5344" s="21" t="e">
        <f t="shared" si="1728"/>
        <v>#N/A</v>
      </c>
      <c r="Q5344" s="21" t="e">
        <f t="shared" si="1729"/>
        <v>#N/A</v>
      </c>
      <c r="R5344" s="21" t="e">
        <f t="shared" si="1730"/>
        <v>#N/A</v>
      </c>
      <c r="S5344" s="21" t="e">
        <f t="shared" si="1731"/>
        <v>#N/A</v>
      </c>
      <c r="T5344" s="29" t="e">
        <f t="shared" ref="T5344:T5407" si="1742">+SUMPRODUCT(P5344:S5344,$P$7:$S$7)/100</f>
        <v>#N/A</v>
      </c>
      <c r="U5344" s="34">
        <f t="shared" si="1732"/>
        <v>0</v>
      </c>
      <c r="V5344" s="16">
        <f t="shared" ca="1" si="1735"/>
        <v>44139</v>
      </c>
      <c r="W5344" s="56">
        <f t="shared" ca="1" si="1736"/>
        <v>10</v>
      </c>
      <c r="X5344" s="56">
        <f t="shared" ca="1" si="1737"/>
        <v>2020</v>
      </c>
      <c r="Y5344" s="55" t="str">
        <f t="shared" ca="1" si="1738"/>
        <v>10-2020</v>
      </c>
      <c r="Z5344" s="51">
        <f ca="1">IFERROR(VLOOKUP(Y5344,IPC!$E$2:$F$1745,2,0),IPC!$H$1)</f>
        <v>138.32155800000001</v>
      </c>
      <c r="AA5344" s="48">
        <f t="shared" si="1733"/>
        <v>1</v>
      </c>
      <c r="AB5344" s="48">
        <f t="shared" si="1734"/>
        <v>1900</v>
      </c>
      <c r="AC5344" s="32" t="str">
        <f t="shared" si="1727"/>
        <v>1-1900</v>
      </c>
      <c r="AD5344" s="50">
        <f>IFERROR(VLOOKUP(AC5344,IPC!$E$2:$F$1745,2,0),IPC!$H$1)</f>
        <v>138.32155800000001</v>
      </c>
    </row>
    <row r="5345" spans="10:30" x14ac:dyDescent="0.25">
      <c r="J5345" s="44" t="str">
        <f t="shared" si="1740"/>
        <v/>
      </c>
      <c r="K5345" s="33" t="str">
        <f t="shared" ca="1" si="1725"/>
        <v/>
      </c>
      <c r="L5345" s="108">
        <f t="shared" ca="1" si="1724"/>
        <v>0</v>
      </c>
      <c r="M5345" s="44" t="str">
        <f t="shared" si="1741"/>
        <v/>
      </c>
      <c r="N5345" s="45" t="str">
        <f t="shared" ca="1" si="1726"/>
        <v/>
      </c>
      <c r="O5345" s="108">
        <f t="shared" si="1739"/>
        <v>0</v>
      </c>
      <c r="P5345" s="21" t="e">
        <f t="shared" si="1728"/>
        <v>#N/A</v>
      </c>
      <c r="Q5345" s="21" t="e">
        <f t="shared" si="1729"/>
        <v>#N/A</v>
      </c>
      <c r="R5345" s="21" t="e">
        <f t="shared" si="1730"/>
        <v>#N/A</v>
      </c>
      <c r="S5345" s="21" t="e">
        <f t="shared" si="1731"/>
        <v>#N/A</v>
      </c>
      <c r="T5345" s="29" t="e">
        <f t="shared" si="1742"/>
        <v>#N/A</v>
      </c>
      <c r="U5345" s="34">
        <f t="shared" si="1732"/>
        <v>0</v>
      </c>
      <c r="V5345" s="16">
        <f t="shared" ca="1" si="1735"/>
        <v>44139</v>
      </c>
      <c r="W5345" s="56">
        <f t="shared" ca="1" si="1736"/>
        <v>10</v>
      </c>
      <c r="X5345" s="56">
        <f t="shared" ca="1" si="1737"/>
        <v>2020</v>
      </c>
      <c r="Y5345" s="55" t="str">
        <f t="shared" ca="1" si="1738"/>
        <v>10-2020</v>
      </c>
      <c r="Z5345" s="51">
        <f ca="1">IFERROR(VLOOKUP(Y5345,IPC!$E$2:$F$1745,2,0),IPC!$H$1)</f>
        <v>138.32155800000001</v>
      </c>
      <c r="AA5345" s="48">
        <f t="shared" si="1733"/>
        <v>1</v>
      </c>
      <c r="AB5345" s="48">
        <f t="shared" si="1734"/>
        <v>1900</v>
      </c>
      <c r="AC5345" s="32" t="str">
        <f t="shared" si="1727"/>
        <v>1-1900</v>
      </c>
      <c r="AD5345" s="50">
        <f>IFERROR(VLOOKUP(AC5345,IPC!$E$2:$F$1745,2,0),IPC!$H$1)</f>
        <v>138.32155800000001</v>
      </c>
    </row>
    <row r="5346" spans="10:30" x14ac:dyDescent="0.25">
      <c r="J5346" s="44" t="str">
        <f t="shared" si="1740"/>
        <v/>
      </c>
      <c r="K5346" s="33" t="str">
        <f t="shared" ca="1" si="1725"/>
        <v/>
      </c>
      <c r="L5346" s="108">
        <f t="shared" ca="1" si="1724"/>
        <v>0</v>
      </c>
      <c r="M5346" s="44" t="str">
        <f t="shared" si="1741"/>
        <v/>
      </c>
      <c r="N5346" s="45" t="str">
        <f t="shared" ca="1" si="1726"/>
        <v/>
      </c>
      <c r="O5346" s="108">
        <f t="shared" si="1739"/>
        <v>0</v>
      </c>
      <c r="P5346" s="21" t="e">
        <f t="shared" si="1728"/>
        <v>#N/A</v>
      </c>
      <c r="Q5346" s="21" t="e">
        <f t="shared" si="1729"/>
        <v>#N/A</v>
      </c>
      <c r="R5346" s="21" t="e">
        <f t="shared" si="1730"/>
        <v>#N/A</v>
      </c>
      <c r="S5346" s="21" t="e">
        <f t="shared" si="1731"/>
        <v>#N/A</v>
      </c>
      <c r="T5346" s="29" t="e">
        <f t="shared" si="1742"/>
        <v>#N/A</v>
      </c>
      <c r="U5346" s="34">
        <f t="shared" si="1732"/>
        <v>0</v>
      </c>
      <c r="V5346" s="16">
        <f t="shared" ca="1" si="1735"/>
        <v>44139</v>
      </c>
      <c r="W5346" s="56">
        <f t="shared" ca="1" si="1736"/>
        <v>10</v>
      </c>
      <c r="X5346" s="56">
        <f t="shared" ca="1" si="1737"/>
        <v>2020</v>
      </c>
      <c r="Y5346" s="55" t="str">
        <f t="shared" ca="1" si="1738"/>
        <v>10-2020</v>
      </c>
      <c r="Z5346" s="51">
        <f ca="1">IFERROR(VLOOKUP(Y5346,IPC!$E$2:$F$1745,2,0),IPC!$H$1)</f>
        <v>138.32155800000001</v>
      </c>
      <c r="AA5346" s="48">
        <f t="shared" si="1733"/>
        <v>1</v>
      </c>
      <c r="AB5346" s="48">
        <f t="shared" si="1734"/>
        <v>1900</v>
      </c>
      <c r="AC5346" s="32" t="str">
        <f t="shared" si="1727"/>
        <v>1-1900</v>
      </c>
      <c r="AD5346" s="50">
        <f>IFERROR(VLOOKUP(AC5346,IPC!$E$2:$F$1745,2,0),IPC!$H$1)</f>
        <v>138.32155800000001</v>
      </c>
    </row>
    <row r="5347" spans="10:30" x14ac:dyDescent="0.25">
      <c r="J5347" s="44" t="str">
        <f t="shared" si="1740"/>
        <v/>
      </c>
      <c r="K5347" s="33" t="str">
        <f t="shared" ca="1" si="1725"/>
        <v/>
      </c>
      <c r="L5347" s="108">
        <f t="shared" ca="1" si="1724"/>
        <v>0</v>
      </c>
      <c r="M5347" s="44" t="str">
        <f t="shared" si="1741"/>
        <v/>
      </c>
      <c r="N5347" s="45" t="str">
        <f t="shared" ca="1" si="1726"/>
        <v/>
      </c>
      <c r="O5347" s="108">
        <f t="shared" si="1739"/>
        <v>0</v>
      </c>
      <c r="P5347" s="21" t="e">
        <f t="shared" si="1728"/>
        <v>#N/A</v>
      </c>
      <c r="Q5347" s="21" t="e">
        <f t="shared" si="1729"/>
        <v>#N/A</v>
      </c>
      <c r="R5347" s="21" t="e">
        <f t="shared" si="1730"/>
        <v>#N/A</v>
      </c>
      <c r="S5347" s="21" t="e">
        <f t="shared" si="1731"/>
        <v>#N/A</v>
      </c>
      <c r="T5347" s="29" t="e">
        <f t="shared" si="1742"/>
        <v>#N/A</v>
      </c>
      <c r="U5347" s="34">
        <f t="shared" si="1732"/>
        <v>0</v>
      </c>
      <c r="V5347" s="16">
        <f t="shared" ca="1" si="1735"/>
        <v>44139</v>
      </c>
      <c r="W5347" s="56">
        <f t="shared" ca="1" si="1736"/>
        <v>10</v>
      </c>
      <c r="X5347" s="56">
        <f t="shared" ca="1" si="1737"/>
        <v>2020</v>
      </c>
      <c r="Y5347" s="55" t="str">
        <f t="shared" ca="1" si="1738"/>
        <v>10-2020</v>
      </c>
      <c r="Z5347" s="51">
        <f ca="1">IFERROR(VLOOKUP(Y5347,IPC!$E$2:$F$1745,2,0),IPC!$H$1)</f>
        <v>138.32155800000001</v>
      </c>
      <c r="AA5347" s="48">
        <f t="shared" si="1733"/>
        <v>1</v>
      </c>
      <c r="AB5347" s="48">
        <f t="shared" si="1734"/>
        <v>1900</v>
      </c>
      <c r="AC5347" s="32" t="str">
        <f t="shared" si="1727"/>
        <v>1-1900</v>
      </c>
      <c r="AD5347" s="50">
        <f>IFERROR(VLOOKUP(AC5347,IPC!$E$2:$F$1745,2,0),IPC!$H$1)</f>
        <v>138.32155800000001</v>
      </c>
    </row>
    <row r="5348" spans="10:30" x14ac:dyDescent="0.25">
      <c r="J5348" s="44" t="str">
        <f t="shared" si="1740"/>
        <v/>
      </c>
      <c r="K5348" s="33" t="str">
        <f t="shared" ca="1" si="1725"/>
        <v/>
      </c>
      <c r="L5348" s="108">
        <f t="shared" ca="1" si="1724"/>
        <v>0</v>
      </c>
      <c r="M5348" s="44" t="str">
        <f t="shared" si="1741"/>
        <v/>
      </c>
      <c r="N5348" s="45" t="str">
        <f t="shared" ca="1" si="1726"/>
        <v/>
      </c>
      <c r="O5348" s="108">
        <f t="shared" si="1739"/>
        <v>0</v>
      </c>
      <c r="P5348" s="21" t="e">
        <f t="shared" si="1728"/>
        <v>#N/A</v>
      </c>
      <c r="Q5348" s="21" t="e">
        <f t="shared" si="1729"/>
        <v>#N/A</v>
      </c>
      <c r="R5348" s="21" t="e">
        <f t="shared" si="1730"/>
        <v>#N/A</v>
      </c>
      <c r="S5348" s="21" t="e">
        <f t="shared" si="1731"/>
        <v>#N/A</v>
      </c>
      <c r="T5348" s="29" t="e">
        <f t="shared" si="1742"/>
        <v>#N/A</v>
      </c>
      <c r="U5348" s="34">
        <f t="shared" si="1732"/>
        <v>0</v>
      </c>
      <c r="V5348" s="16">
        <f t="shared" ca="1" si="1735"/>
        <v>44139</v>
      </c>
      <c r="W5348" s="56">
        <f t="shared" ca="1" si="1736"/>
        <v>10</v>
      </c>
      <c r="X5348" s="56">
        <f t="shared" ca="1" si="1737"/>
        <v>2020</v>
      </c>
      <c r="Y5348" s="55" t="str">
        <f t="shared" ca="1" si="1738"/>
        <v>10-2020</v>
      </c>
      <c r="Z5348" s="51">
        <f ca="1">IFERROR(VLOOKUP(Y5348,IPC!$E$2:$F$1745,2,0),IPC!$H$1)</f>
        <v>138.32155800000001</v>
      </c>
      <c r="AA5348" s="48">
        <f t="shared" si="1733"/>
        <v>1</v>
      </c>
      <c r="AB5348" s="48">
        <f t="shared" si="1734"/>
        <v>1900</v>
      </c>
      <c r="AC5348" s="32" t="str">
        <f t="shared" si="1727"/>
        <v>1-1900</v>
      </c>
      <c r="AD5348" s="50">
        <f>IFERROR(VLOOKUP(AC5348,IPC!$E$2:$F$1745,2,0),IPC!$H$1)</f>
        <v>138.32155800000001</v>
      </c>
    </row>
    <row r="5349" spans="10:30" x14ac:dyDescent="0.25">
      <c r="J5349" s="44" t="str">
        <f t="shared" si="1740"/>
        <v/>
      </c>
      <c r="K5349" s="33" t="str">
        <f t="shared" ca="1" si="1725"/>
        <v/>
      </c>
      <c r="L5349" s="108">
        <f t="shared" ca="1" si="1724"/>
        <v>0</v>
      </c>
      <c r="M5349" s="44" t="str">
        <f t="shared" si="1741"/>
        <v/>
      </c>
      <c r="N5349" s="45" t="str">
        <f t="shared" ca="1" si="1726"/>
        <v/>
      </c>
      <c r="O5349" s="108">
        <f t="shared" si="1739"/>
        <v>0</v>
      </c>
      <c r="P5349" s="21" t="e">
        <f t="shared" si="1728"/>
        <v>#N/A</v>
      </c>
      <c r="Q5349" s="21" t="e">
        <f t="shared" si="1729"/>
        <v>#N/A</v>
      </c>
      <c r="R5349" s="21" t="e">
        <f t="shared" si="1730"/>
        <v>#N/A</v>
      </c>
      <c r="S5349" s="21" t="e">
        <f t="shared" si="1731"/>
        <v>#N/A</v>
      </c>
      <c r="T5349" s="29" t="e">
        <f t="shared" si="1742"/>
        <v>#N/A</v>
      </c>
      <c r="U5349" s="34">
        <f t="shared" si="1732"/>
        <v>0</v>
      </c>
      <c r="V5349" s="16">
        <f t="shared" ca="1" si="1735"/>
        <v>44139</v>
      </c>
      <c r="W5349" s="56">
        <f t="shared" ca="1" si="1736"/>
        <v>10</v>
      </c>
      <c r="X5349" s="56">
        <f t="shared" ca="1" si="1737"/>
        <v>2020</v>
      </c>
      <c r="Y5349" s="55" t="str">
        <f t="shared" ca="1" si="1738"/>
        <v>10-2020</v>
      </c>
      <c r="Z5349" s="51">
        <f ca="1">IFERROR(VLOOKUP(Y5349,IPC!$E$2:$F$1745,2,0),IPC!$H$1)</f>
        <v>138.32155800000001</v>
      </c>
      <c r="AA5349" s="48">
        <f t="shared" si="1733"/>
        <v>1</v>
      </c>
      <c r="AB5349" s="48">
        <f t="shared" si="1734"/>
        <v>1900</v>
      </c>
      <c r="AC5349" s="32" t="str">
        <f t="shared" si="1727"/>
        <v>1-1900</v>
      </c>
      <c r="AD5349" s="50">
        <f>IFERROR(VLOOKUP(AC5349,IPC!$E$2:$F$1745,2,0),IPC!$H$1)</f>
        <v>138.32155800000001</v>
      </c>
    </row>
    <row r="5350" spans="10:30" x14ac:dyDescent="0.25">
      <c r="J5350" s="44" t="str">
        <f t="shared" si="1740"/>
        <v/>
      </c>
      <c r="K5350" s="33" t="str">
        <f t="shared" ca="1" si="1725"/>
        <v/>
      </c>
      <c r="L5350" s="108">
        <f t="shared" ref="L5350:L5413" ca="1" si="1743">IFERROR(B5350*C5350*Z5362/AD5362,"")</f>
        <v>0</v>
      </c>
      <c r="M5350" s="44" t="str">
        <f t="shared" si="1741"/>
        <v/>
      </c>
      <c r="N5350" s="45" t="str">
        <f t="shared" ca="1" si="1726"/>
        <v/>
      </c>
      <c r="O5350" s="108">
        <f t="shared" si="1739"/>
        <v>0</v>
      </c>
      <c r="P5350" s="21" t="e">
        <f t="shared" si="1728"/>
        <v>#N/A</v>
      </c>
      <c r="Q5350" s="21" t="e">
        <f t="shared" si="1729"/>
        <v>#N/A</v>
      </c>
      <c r="R5350" s="21" t="e">
        <f t="shared" si="1730"/>
        <v>#N/A</v>
      </c>
      <c r="S5350" s="21" t="e">
        <f t="shared" si="1731"/>
        <v>#N/A</v>
      </c>
      <c r="T5350" s="29" t="e">
        <f t="shared" si="1742"/>
        <v>#N/A</v>
      </c>
      <c r="U5350" s="34">
        <f t="shared" si="1732"/>
        <v>0</v>
      </c>
      <c r="V5350" s="16">
        <f t="shared" ca="1" si="1735"/>
        <v>44139</v>
      </c>
      <c r="W5350" s="56">
        <f t="shared" ca="1" si="1736"/>
        <v>10</v>
      </c>
      <c r="X5350" s="56">
        <f t="shared" ca="1" si="1737"/>
        <v>2020</v>
      </c>
      <c r="Y5350" s="55" t="str">
        <f t="shared" ca="1" si="1738"/>
        <v>10-2020</v>
      </c>
      <c r="Z5350" s="51">
        <f ca="1">IFERROR(VLOOKUP(Y5350,IPC!$E$2:$F$1745,2,0),IPC!$H$1)</f>
        <v>138.32155800000001</v>
      </c>
      <c r="AA5350" s="48">
        <f t="shared" si="1733"/>
        <v>1</v>
      </c>
      <c r="AB5350" s="48">
        <f t="shared" si="1734"/>
        <v>1900</v>
      </c>
      <c r="AC5350" s="32" t="str">
        <f t="shared" si="1727"/>
        <v>1-1900</v>
      </c>
      <c r="AD5350" s="50">
        <f>IFERROR(VLOOKUP(AC5350,IPC!$E$2:$F$1745,2,0),IPC!$H$1)</f>
        <v>138.32155800000001</v>
      </c>
    </row>
    <row r="5351" spans="10:30" x14ac:dyDescent="0.25">
      <c r="J5351" s="44" t="str">
        <f t="shared" si="1740"/>
        <v/>
      </c>
      <c r="K5351" s="33" t="str">
        <f t="shared" ca="1" si="1725"/>
        <v/>
      </c>
      <c r="L5351" s="108">
        <f t="shared" ca="1" si="1743"/>
        <v>0</v>
      </c>
      <c r="M5351" s="44" t="str">
        <f t="shared" si="1741"/>
        <v/>
      </c>
      <c r="N5351" s="45" t="str">
        <f t="shared" ca="1" si="1726"/>
        <v/>
      </c>
      <c r="O5351" s="108">
        <f t="shared" si="1739"/>
        <v>0</v>
      </c>
      <c r="P5351" s="21" t="e">
        <f t="shared" si="1728"/>
        <v>#N/A</v>
      </c>
      <c r="Q5351" s="21" t="e">
        <f t="shared" si="1729"/>
        <v>#N/A</v>
      </c>
      <c r="R5351" s="21" t="e">
        <f t="shared" si="1730"/>
        <v>#N/A</v>
      </c>
      <c r="S5351" s="21" t="e">
        <f t="shared" si="1731"/>
        <v>#N/A</v>
      </c>
      <c r="T5351" s="29" t="e">
        <f t="shared" si="1742"/>
        <v>#N/A</v>
      </c>
      <c r="U5351" s="34">
        <f t="shared" si="1732"/>
        <v>0</v>
      </c>
      <c r="V5351" s="16">
        <f t="shared" ca="1" si="1735"/>
        <v>44139</v>
      </c>
      <c r="W5351" s="56">
        <f t="shared" ca="1" si="1736"/>
        <v>10</v>
      </c>
      <c r="X5351" s="56">
        <f t="shared" ca="1" si="1737"/>
        <v>2020</v>
      </c>
      <c r="Y5351" s="55" t="str">
        <f t="shared" ca="1" si="1738"/>
        <v>10-2020</v>
      </c>
      <c r="Z5351" s="51">
        <f ca="1">IFERROR(VLOOKUP(Y5351,IPC!$E$2:$F$1745,2,0),IPC!$H$1)</f>
        <v>138.32155800000001</v>
      </c>
      <c r="AA5351" s="48">
        <f t="shared" si="1733"/>
        <v>1</v>
      </c>
      <c r="AB5351" s="48">
        <f t="shared" si="1734"/>
        <v>1900</v>
      </c>
      <c r="AC5351" s="32" t="str">
        <f t="shared" si="1727"/>
        <v>1-1900</v>
      </c>
      <c r="AD5351" s="50">
        <f>IFERROR(VLOOKUP(AC5351,IPC!$E$2:$F$1745,2,0),IPC!$H$1)</f>
        <v>138.32155800000001</v>
      </c>
    </row>
    <row r="5352" spans="10:30" x14ac:dyDescent="0.25">
      <c r="J5352" s="44" t="str">
        <f t="shared" si="1740"/>
        <v/>
      </c>
      <c r="K5352" s="33" t="str">
        <f t="shared" ca="1" si="1725"/>
        <v/>
      </c>
      <c r="L5352" s="108">
        <f t="shared" ca="1" si="1743"/>
        <v>0</v>
      </c>
      <c r="M5352" s="44" t="str">
        <f t="shared" si="1741"/>
        <v/>
      </c>
      <c r="N5352" s="45" t="str">
        <f t="shared" ca="1" si="1726"/>
        <v/>
      </c>
      <c r="O5352" s="108">
        <f t="shared" si="1739"/>
        <v>0</v>
      </c>
      <c r="P5352" s="21" t="e">
        <f t="shared" si="1728"/>
        <v>#N/A</v>
      </c>
      <c r="Q5352" s="21" t="e">
        <f t="shared" si="1729"/>
        <v>#N/A</v>
      </c>
      <c r="R5352" s="21" t="e">
        <f t="shared" si="1730"/>
        <v>#N/A</v>
      </c>
      <c r="S5352" s="21" t="e">
        <f t="shared" si="1731"/>
        <v>#N/A</v>
      </c>
      <c r="T5352" s="29" t="e">
        <f t="shared" si="1742"/>
        <v>#N/A</v>
      </c>
      <c r="U5352" s="34">
        <f t="shared" si="1732"/>
        <v>0</v>
      </c>
      <c r="V5352" s="16">
        <f t="shared" ca="1" si="1735"/>
        <v>44139</v>
      </c>
      <c r="W5352" s="56">
        <f t="shared" ca="1" si="1736"/>
        <v>10</v>
      </c>
      <c r="X5352" s="56">
        <f t="shared" ca="1" si="1737"/>
        <v>2020</v>
      </c>
      <c r="Y5352" s="55" t="str">
        <f t="shared" ca="1" si="1738"/>
        <v>10-2020</v>
      </c>
      <c r="Z5352" s="51">
        <f ca="1">IFERROR(VLOOKUP(Y5352,IPC!$E$2:$F$1745,2,0),IPC!$H$1)</f>
        <v>138.32155800000001</v>
      </c>
      <c r="AA5352" s="48">
        <f t="shared" si="1733"/>
        <v>1</v>
      </c>
      <c r="AB5352" s="48">
        <f t="shared" si="1734"/>
        <v>1900</v>
      </c>
      <c r="AC5352" s="32" t="str">
        <f t="shared" si="1727"/>
        <v>1-1900</v>
      </c>
      <c r="AD5352" s="50">
        <f>IFERROR(VLOOKUP(AC5352,IPC!$E$2:$F$1745,2,0),IPC!$H$1)</f>
        <v>138.32155800000001</v>
      </c>
    </row>
    <row r="5353" spans="10:30" x14ac:dyDescent="0.25">
      <c r="J5353" s="44" t="str">
        <f t="shared" si="1740"/>
        <v/>
      </c>
      <c r="K5353" s="33" t="str">
        <f t="shared" ca="1" si="1725"/>
        <v/>
      </c>
      <c r="L5353" s="108">
        <f t="shared" ca="1" si="1743"/>
        <v>0</v>
      </c>
      <c r="M5353" s="44" t="str">
        <f t="shared" si="1741"/>
        <v/>
      </c>
      <c r="N5353" s="45" t="str">
        <f t="shared" ca="1" si="1726"/>
        <v/>
      </c>
      <c r="O5353" s="108">
        <f t="shared" si="1739"/>
        <v>0</v>
      </c>
      <c r="P5353" s="21" t="e">
        <f t="shared" si="1728"/>
        <v>#N/A</v>
      </c>
      <c r="Q5353" s="21" t="e">
        <f t="shared" si="1729"/>
        <v>#N/A</v>
      </c>
      <c r="R5353" s="21" t="e">
        <f t="shared" si="1730"/>
        <v>#N/A</v>
      </c>
      <c r="S5353" s="21" t="e">
        <f t="shared" si="1731"/>
        <v>#N/A</v>
      </c>
      <c r="T5353" s="29" t="e">
        <f t="shared" si="1742"/>
        <v>#N/A</v>
      </c>
      <c r="U5353" s="34">
        <f t="shared" si="1732"/>
        <v>0</v>
      </c>
      <c r="V5353" s="16">
        <f t="shared" ca="1" si="1735"/>
        <v>44139</v>
      </c>
      <c r="W5353" s="56">
        <f t="shared" ca="1" si="1736"/>
        <v>10</v>
      </c>
      <c r="X5353" s="56">
        <f t="shared" ca="1" si="1737"/>
        <v>2020</v>
      </c>
      <c r="Y5353" s="55" t="str">
        <f t="shared" ca="1" si="1738"/>
        <v>10-2020</v>
      </c>
      <c r="Z5353" s="51">
        <f ca="1">IFERROR(VLOOKUP(Y5353,IPC!$E$2:$F$1745,2,0),IPC!$H$1)</f>
        <v>138.32155800000001</v>
      </c>
      <c r="AA5353" s="48">
        <f t="shared" si="1733"/>
        <v>1</v>
      </c>
      <c r="AB5353" s="48">
        <f t="shared" si="1734"/>
        <v>1900</v>
      </c>
      <c r="AC5353" s="32" t="str">
        <f t="shared" si="1727"/>
        <v>1-1900</v>
      </c>
      <c r="AD5353" s="50">
        <f>IFERROR(VLOOKUP(AC5353,IPC!$E$2:$F$1745,2,0),IPC!$H$1)</f>
        <v>138.32155800000001</v>
      </c>
    </row>
    <row r="5354" spans="10:30" x14ac:dyDescent="0.25">
      <c r="J5354" s="44" t="str">
        <f t="shared" si="1740"/>
        <v/>
      </c>
      <c r="K5354" s="33" t="str">
        <f t="shared" ca="1" si="1725"/>
        <v/>
      </c>
      <c r="L5354" s="108">
        <f t="shared" ca="1" si="1743"/>
        <v>0</v>
      </c>
      <c r="M5354" s="44" t="str">
        <f t="shared" si="1741"/>
        <v/>
      </c>
      <c r="N5354" s="45" t="str">
        <f t="shared" ca="1" si="1726"/>
        <v/>
      </c>
      <c r="O5354" s="108">
        <f t="shared" si="1739"/>
        <v>0</v>
      </c>
      <c r="P5354" s="21" t="e">
        <f t="shared" si="1728"/>
        <v>#N/A</v>
      </c>
      <c r="Q5354" s="21" t="e">
        <f t="shared" si="1729"/>
        <v>#N/A</v>
      </c>
      <c r="R5354" s="21" t="e">
        <f t="shared" si="1730"/>
        <v>#N/A</v>
      </c>
      <c r="S5354" s="21" t="e">
        <f t="shared" si="1731"/>
        <v>#N/A</v>
      </c>
      <c r="T5354" s="29" t="e">
        <f t="shared" si="1742"/>
        <v>#N/A</v>
      </c>
      <c r="U5354" s="34">
        <f t="shared" si="1732"/>
        <v>0</v>
      </c>
      <c r="V5354" s="16">
        <f t="shared" ca="1" si="1735"/>
        <v>44139</v>
      </c>
      <c r="W5354" s="56">
        <f t="shared" ca="1" si="1736"/>
        <v>10</v>
      </c>
      <c r="X5354" s="56">
        <f t="shared" ca="1" si="1737"/>
        <v>2020</v>
      </c>
      <c r="Y5354" s="55" t="str">
        <f t="shared" ca="1" si="1738"/>
        <v>10-2020</v>
      </c>
      <c r="Z5354" s="51">
        <f ca="1">IFERROR(VLOOKUP(Y5354,IPC!$E$2:$F$1745,2,0),IPC!$H$1)</f>
        <v>138.32155800000001</v>
      </c>
      <c r="AA5354" s="48">
        <f t="shared" si="1733"/>
        <v>1</v>
      </c>
      <c r="AB5354" s="48">
        <f t="shared" si="1734"/>
        <v>1900</v>
      </c>
      <c r="AC5354" s="32" t="str">
        <f t="shared" si="1727"/>
        <v>1-1900</v>
      </c>
      <c r="AD5354" s="50">
        <f>IFERROR(VLOOKUP(AC5354,IPC!$E$2:$F$1745,2,0),IPC!$H$1)</f>
        <v>138.32155800000001</v>
      </c>
    </row>
    <row r="5355" spans="10:30" x14ac:dyDescent="0.25">
      <c r="J5355" s="44" t="str">
        <f t="shared" si="1740"/>
        <v/>
      </c>
      <c r="K5355" s="33" t="str">
        <f t="shared" ca="1" si="1725"/>
        <v/>
      </c>
      <c r="L5355" s="108">
        <f t="shared" ca="1" si="1743"/>
        <v>0</v>
      </c>
      <c r="M5355" s="44" t="str">
        <f t="shared" si="1741"/>
        <v/>
      </c>
      <c r="N5355" s="45" t="str">
        <f t="shared" ca="1" si="1726"/>
        <v/>
      </c>
      <c r="O5355" s="108">
        <f t="shared" si="1739"/>
        <v>0</v>
      </c>
      <c r="P5355" s="21" t="e">
        <f t="shared" si="1728"/>
        <v>#N/A</v>
      </c>
      <c r="Q5355" s="21" t="e">
        <f t="shared" si="1729"/>
        <v>#N/A</v>
      </c>
      <c r="R5355" s="21" t="e">
        <f t="shared" si="1730"/>
        <v>#N/A</v>
      </c>
      <c r="S5355" s="21" t="e">
        <f t="shared" si="1731"/>
        <v>#N/A</v>
      </c>
      <c r="T5355" s="29" t="e">
        <f t="shared" si="1742"/>
        <v>#N/A</v>
      </c>
      <c r="U5355" s="34">
        <f t="shared" si="1732"/>
        <v>0</v>
      </c>
      <c r="V5355" s="16">
        <f t="shared" ca="1" si="1735"/>
        <v>44139</v>
      </c>
      <c r="W5355" s="56">
        <f t="shared" ca="1" si="1736"/>
        <v>10</v>
      </c>
      <c r="X5355" s="56">
        <f t="shared" ca="1" si="1737"/>
        <v>2020</v>
      </c>
      <c r="Y5355" s="55" t="str">
        <f t="shared" ca="1" si="1738"/>
        <v>10-2020</v>
      </c>
      <c r="Z5355" s="51">
        <f ca="1">IFERROR(VLOOKUP(Y5355,IPC!$E$2:$F$1745,2,0),IPC!$H$1)</f>
        <v>138.32155800000001</v>
      </c>
      <c r="AA5355" s="48">
        <f t="shared" si="1733"/>
        <v>1</v>
      </c>
      <c r="AB5355" s="48">
        <f t="shared" si="1734"/>
        <v>1900</v>
      </c>
      <c r="AC5355" s="32" t="str">
        <f t="shared" si="1727"/>
        <v>1-1900</v>
      </c>
      <c r="AD5355" s="50">
        <f>IFERROR(VLOOKUP(AC5355,IPC!$E$2:$F$1745,2,0),IPC!$H$1)</f>
        <v>138.32155800000001</v>
      </c>
    </row>
    <row r="5356" spans="10:30" x14ac:dyDescent="0.25">
      <c r="J5356" s="44" t="str">
        <f t="shared" si="1740"/>
        <v/>
      </c>
      <c r="K5356" s="33" t="str">
        <f t="shared" ca="1" si="1725"/>
        <v/>
      </c>
      <c r="L5356" s="108">
        <f t="shared" ca="1" si="1743"/>
        <v>0</v>
      </c>
      <c r="M5356" s="44" t="str">
        <f t="shared" si="1741"/>
        <v/>
      </c>
      <c r="N5356" s="45" t="str">
        <f t="shared" ca="1" si="1726"/>
        <v/>
      </c>
      <c r="O5356" s="108">
        <f t="shared" si="1739"/>
        <v>0</v>
      </c>
      <c r="P5356" s="21" t="e">
        <f t="shared" si="1728"/>
        <v>#N/A</v>
      </c>
      <c r="Q5356" s="21" t="e">
        <f t="shared" si="1729"/>
        <v>#N/A</v>
      </c>
      <c r="R5356" s="21" t="e">
        <f t="shared" si="1730"/>
        <v>#N/A</v>
      </c>
      <c r="S5356" s="21" t="e">
        <f t="shared" si="1731"/>
        <v>#N/A</v>
      </c>
      <c r="T5356" s="29" t="e">
        <f t="shared" si="1742"/>
        <v>#N/A</v>
      </c>
      <c r="U5356" s="34">
        <f t="shared" si="1732"/>
        <v>0</v>
      </c>
      <c r="V5356" s="16">
        <f t="shared" ca="1" si="1735"/>
        <v>44139</v>
      </c>
      <c r="W5356" s="56">
        <f t="shared" ca="1" si="1736"/>
        <v>10</v>
      </c>
      <c r="X5356" s="56">
        <f t="shared" ca="1" si="1737"/>
        <v>2020</v>
      </c>
      <c r="Y5356" s="55" t="str">
        <f t="shared" ca="1" si="1738"/>
        <v>10-2020</v>
      </c>
      <c r="Z5356" s="51">
        <f ca="1">IFERROR(VLOOKUP(Y5356,IPC!$E$2:$F$1745,2,0),IPC!$H$1)</f>
        <v>138.32155800000001</v>
      </c>
      <c r="AA5356" s="48">
        <f t="shared" si="1733"/>
        <v>1</v>
      </c>
      <c r="AB5356" s="48">
        <f t="shared" si="1734"/>
        <v>1900</v>
      </c>
      <c r="AC5356" s="32" t="str">
        <f t="shared" si="1727"/>
        <v>1-1900</v>
      </c>
      <c r="AD5356" s="50">
        <f>IFERROR(VLOOKUP(AC5356,IPC!$E$2:$F$1745,2,0),IPC!$H$1)</f>
        <v>138.32155800000001</v>
      </c>
    </row>
    <row r="5357" spans="10:30" x14ac:dyDescent="0.25">
      <c r="J5357" s="44" t="str">
        <f t="shared" si="1740"/>
        <v/>
      </c>
      <c r="K5357" s="33" t="str">
        <f t="shared" ca="1" si="1725"/>
        <v/>
      </c>
      <c r="L5357" s="108">
        <f t="shared" ca="1" si="1743"/>
        <v>0</v>
      </c>
      <c r="M5357" s="44" t="str">
        <f t="shared" si="1741"/>
        <v/>
      </c>
      <c r="N5357" s="45" t="str">
        <f t="shared" ca="1" si="1726"/>
        <v/>
      </c>
      <c r="O5357" s="108">
        <f t="shared" si="1739"/>
        <v>0</v>
      </c>
      <c r="P5357" s="21" t="e">
        <f t="shared" si="1728"/>
        <v>#N/A</v>
      </c>
      <c r="Q5357" s="21" t="e">
        <f t="shared" si="1729"/>
        <v>#N/A</v>
      </c>
      <c r="R5357" s="21" t="e">
        <f t="shared" si="1730"/>
        <v>#N/A</v>
      </c>
      <c r="S5357" s="21" t="e">
        <f t="shared" si="1731"/>
        <v>#N/A</v>
      </c>
      <c r="T5357" s="29" t="e">
        <f t="shared" si="1742"/>
        <v>#N/A</v>
      </c>
      <c r="U5357" s="34">
        <f t="shared" si="1732"/>
        <v>0</v>
      </c>
      <c r="V5357" s="16">
        <f t="shared" ca="1" si="1735"/>
        <v>44139</v>
      </c>
      <c r="W5357" s="56">
        <f t="shared" ca="1" si="1736"/>
        <v>10</v>
      </c>
      <c r="X5357" s="56">
        <f t="shared" ca="1" si="1737"/>
        <v>2020</v>
      </c>
      <c r="Y5357" s="55" t="str">
        <f t="shared" ca="1" si="1738"/>
        <v>10-2020</v>
      </c>
      <c r="Z5357" s="51">
        <f ca="1">IFERROR(VLOOKUP(Y5357,IPC!$E$2:$F$1745,2,0),IPC!$H$1)</f>
        <v>138.32155800000001</v>
      </c>
      <c r="AA5357" s="48">
        <f t="shared" si="1733"/>
        <v>1</v>
      </c>
      <c r="AB5357" s="48">
        <f t="shared" si="1734"/>
        <v>1900</v>
      </c>
      <c r="AC5357" s="32" t="str">
        <f t="shared" si="1727"/>
        <v>1-1900</v>
      </c>
      <c r="AD5357" s="50">
        <f>IFERROR(VLOOKUP(AC5357,IPC!$E$2:$F$1745,2,0),IPC!$H$1)</f>
        <v>138.32155800000001</v>
      </c>
    </row>
    <row r="5358" spans="10:30" x14ac:dyDescent="0.25">
      <c r="J5358" s="44" t="str">
        <f t="shared" si="1740"/>
        <v/>
      </c>
      <c r="K5358" s="33" t="str">
        <f t="shared" ref="K5358:K5421" ca="1" si="1744">IFERROR(IF((U5370-V5370)/365&lt;0,"",(U5370-V5370)/365),"")</f>
        <v/>
      </c>
      <c r="L5358" s="108">
        <f t="shared" ca="1" si="1743"/>
        <v>0</v>
      </c>
      <c r="M5358" s="44" t="str">
        <f t="shared" si="1741"/>
        <v/>
      </c>
      <c r="N5358" s="45" t="str">
        <f t="shared" ref="N5358:N5421" ca="1" si="1745">IFERROR(L5358*((1+$M$7)^K5358)/((1+$N$7)^K5358),"")</f>
        <v/>
      </c>
      <c r="O5358" s="108">
        <f t="shared" si="1739"/>
        <v>0</v>
      </c>
      <c r="P5358" s="21" t="e">
        <f t="shared" si="1728"/>
        <v>#N/A</v>
      </c>
      <c r="Q5358" s="21" t="e">
        <f t="shared" si="1729"/>
        <v>#N/A</v>
      </c>
      <c r="R5358" s="21" t="e">
        <f t="shared" si="1730"/>
        <v>#N/A</v>
      </c>
      <c r="S5358" s="21" t="e">
        <f t="shared" si="1731"/>
        <v>#N/A</v>
      </c>
      <c r="T5358" s="29" t="e">
        <f t="shared" si="1742"/>
        <v>#N/A</v>
      </c>
      <c r="U5358" s="34">
        <f t="shared" si="1732"/>
        <v>0</v>
      </c>
      <c r="V5358" s="16">
        <f t="shared" ca="1" si="1735"/>
        <v>44139</v>
      </c>
      <c r="W5358" s="56">
        <f t="shared" ca="1" si="1736"/>
        <v>10</v>
      </c>
      <c r="X5358" s="56">
        <f t="shared" ca="1" si="1737"/>
        <v>2020</v>
      </c>
      <c r="Y5358" s="55" t="str">
        <f t="shared" ca="1" si="1738"/>
        <v>10-2020</v>
      </c>
      <c r="Z5358" s="51">
        <f ca="1">IFERROR(VLOOKUP(Y5358,IPC!$E$2:$F$1745,2,0),IPC!$H$1)</f>
        <v>138.32155800000001</v>
      </c>
      <c r="AA5358" s="48">
        <f t="shared" si="1733"/>
        <v>1</v>
      </c>
      <c r="AB5358" s="48">
        <f t="shared" si="1734"/>
        <v>1900</v>
      </c>
      <c r="AC5358" s="32" t="str">
        <f t="shared" si="1727"/>
        <v>1-1900</v>
      </c>
      <c r="AD5358" s="50">
        <f>IFERROR(VLOOKUP(AC5358,IPC!$E$2:$F$1745,2,0),IPC!$H$1)</f>
        <v>138.32155800000001</v>
      </c>
    </row>
    <row r="5359" spans="10:30" x14ac:dyDescent="0.25">
      <c r="J5359" s="44" t="str">
        <f t="shared" si="1740"/>
        <v/>
      </c>
      <c r="K5359" s="33" t="str">
        <f t="shared" ca="1" si="1744"/>
        <v/>
      </c>
      <c r="L5359" s="108">
        <f t="shared" ca="1" si="1743"/>
        <v>0</v>
      </c>
      <c r="M5359" s="44" t="str">
        <f t="shared" si="1741"/>
        <v/>
      </c>
      <c r="N5359" s="45" t="str">
        <f t="shared" ca="1" si="1745"/>
        <v/>
      </c>
      <c r="O5359" s="108">
        <f t="shared" si="1739"/>
        <v>0</v>
      </c>
      <c r="P5359" s="21" t="e">
        <f t="shared" si="1728"/>
        <v>#N/A</v>
      </c>
      <c r="Q5359" s="21" t="e">
        <f t="shared" si="1729"/>
        <v>#N/A</v>
      </c>
      <c r="R5359" s="21" t="e">
        <f t="shared" si="1730"/>
        <v>#N/A</v>
      </c>
      <c r="S5359" s="21" t="e">
        <f t="shared" si="1731"/>
        <v>#N/A</v>
      </c>
      <c r="T5359" s="29" t="e">
        <f t="shared" si="1742"/>
        <v>#N/A</v>
      </c>
      <c r="U5359" s="34">
        <f t="shared" si="1732"/>
        <v>0</v>
      </c>
      <c r="V5359" s="16">
        <f t="shared" ca="1" si="1735"/>
        <v>44139</v>
      </c>
      <c r="W5359" s="56">
        <f t="shared" ca="1" si="1736"/>
        <v>10</v>
      </c>
      <c r="X5359" s="56">
        <f t="shared" ca="1" si="1737"/>
        <v>2020</v>
      </c>
      <c r="Y5359" s="55" t="str">
        <f t="shared" ca="1" si="1738"/>
        <v>10-2020</v>
      </c>
      <c r="Z5359" s="51">
        <f ca="1">IFERROR(VLOOKUP(Y5359,IPC!$E$2:$F$1745,2,0),IPC!$H$1)</f>
        <v>138.32155800000001</v>
      </c>
      <c r="AA5359" s="48">
        <f t="shared" si="1733"/>
        <v>1</v>
      </c>
      <c r="AB5359" s="48">
        <f t="shared" si="1734"/>
        <v>1900</v>
      </c>
      <c r="AC5359" s="32" t="str">
        <f t="shared" ref="AC5359:AC5422" si="1746">+AA5359&amp;"-"&amp;AB5359</f>
        <v>1-1900</v>
      </c>
      <c r="AD5359" s="50">
        <f>IFERROR(VLOOKUP(AC5359,IPC!$E$2:$F$1745,2,0),IPC!$H$1)</f>
        <v>138.32155800000001</v>
      </c>
    </row>
    <row r="5360" spans="10:30" x14ac:dyDescent="0.25">
      <c r="J5360" s="44" t="str">
        <f t="shared" si="1740"/>
        <v/>
      </c>
      <c r="K5360" s="33" t="str">
        <f t="shared" ca="1" si="1744"/>
        <v/>
      </c>
      <c r="L5360" s="108">
        <f t="shared" ca="1" si="1743"/>
        <v>0</v>
      </c>
      <c r="M5360" s="44" t="str">
        <f t="shared" si="1741"/>
        <v/>
      </c>
      <c r="N5360" s="45" t="str">
        <f t="shared" ca="1" si="1745"/>
        <v/>
      </c>
      <c r="O5360" s="108">
        <f t="shared" si="1739"/>
        <v>0</v>
      </c>
      <c r="P5360" s="21" t="e">
        <f t="shared" si="1728"/>
        <v>#N/A</v>
      </c>
      <c r="Q5360" s="21" t="e">
        <f t="shared" si="1729"/>
        <v>#N/A</v>
      </c>
      <c r="R5360" s="21" t="e">
        <f t="shared" si="1730"/>
        <v>#N/A</v>
      </c>
      <c r="S5360" s="21" t="e">
        <f t="shared" si="1731"/>
        <v>#N/A</v>
      </c>
      <c r="T5360" s="29" t="e">
        <f t="shared" si="1742"/>
        <v>#N/A</v>
      </c>
      <c r="U5360" s="34">
        <f t="shared" si="1732"/>
        <v>0</v>
      </c>
      <c r="V5360" s="16">
        <f t="shared" ca="1" si="1735"/>
        <v>44139</v>
      </c>
      <c r="W5360" s="56">
        <f t="shared" ca="1" si="1736"/>
        <v>10</v>
      </c>
      <c r="X5360" s="56">
        <f t="shared" ca="1" si="1737"/>
        <v>2020</v>
      </c>
      <c r="Y5360" s="55" t="str">
        <f t="shared" ca="1" si="1738"/>
        <v>10-2020</v>
      </c>
      <c r="Z5360" s="51">
        <f ca="1">IFERROR(VLOOKUP(Y5360,IPC!$E$2:$F$1745,2,0),IPC!$H$1)</f>
        <v>138.32155800000001</v>
      </c>
      <c r="AA5360" s="48">
        <f t="shared" si="1733"/>
        <v>1</v>
      </c>
      <c r="AB5360" s="48">
        <f t="shared" si="1734"/>
        <v>1900</v>
      </c>
      <c r="AC5360" s="32" t="str">
        <f t="shared" si="1746"/>
        <v>1-1900</v>
      </c>
      <c r="AD5360" s="50">
        <f>IFERROR(VLOOKUP(AC5360,IPC!$E$2:$F$1745,2,0),IPC!$H$1)</f>
        <v>138.32155800000001</v>
      </c>
    </row>
    <row r="5361" spans="10:30" x14ac:dyDescent="0.25">
      <c r="J5361" s="44" t="str">
        <f t="shared" si="1740"/>
        <v/>
      </c>
      <c r="K5361" s="33" t="str">
        <f t="shared" ca="1" si="1744"/>
        <v/>
      </c>
      <c r="L5361" s="108">
        <f t="shared" ca="1" si="1743"/>
        <v>0</v>
      </c>
      <c r="M5361" s="44" t="str">
        <f t="shared" si="1741"/>
        <v/>
      </c>
      <c r="N5361" s="45" t="str">
        <f t="shared" ca="1" si="1745"/>
        <v/>
      </c>
      <c r="O5361" s="108">
        <f t="shared" si="1739"/>
        <v>0</v>
      </c>
      <c r="P5361" s="21" t="e">
        <f t="shared" si="1728"/>
        <v>#N/A</v>
      </c>
      <c r="Q5361" s="21" t="e">
        <f t="shared" si="1729"/>
        <v>#N/A</v>
      </c>
      <c r="R5361" s="21" t="e">
        <f t="shared" si="1730"/>
        <v>#N/A</v>
      </c>
      <c r="S5361" s="21" t="e">
        <f t="shared" si="1731"/>
        <v>#N/A</v>
      </c>
      <c r="T5361" s="29" t="e">
        <f t="shared" si="1742"/>
        <v>#N/A</v>
      </c>
      <c r="U5361" s="34">
        <f t="shared" si="1732"/>
        <v>0</v>
      </c>
      <c r="V5361" s="16">
        <f t="shared" ca="1" si="1735"/>
        <v>44139</v>
      </c>
      <c r="W5361" s="56">
        <f t="shared" ca="1" si="1736"/>
        <v>10</v>
      </c>
      <c r="X5361" s="56">
        <f t="shared" ca="1" si="1737"/>
        <v>2020</v>
      </c>
      <c r="Y5361" s="55" t="str">
        <f t="shared" ca="1" si="1738"/>
        <v>10-2020</v>
      </c>
      <c r="Z5361" s="51">
        <f ca="1">IFERROR(VLOOKUP(Y5361,IPC!$E$2:$F$1745,2,0),IPC!$H$1)</f>
        <v>138.32155800000001</v>
      </c>
      <c r="AA5361" s="48">
        <f t="shared" si="1733"/>
        <v>1</v>
      </c>
      <c r="AB5361" s="48">
        <f t="shared" si="1734"/>
        <v>1900</v>
      </c>
      <c r="AC5361" s="32" t="str">
        <f t="shared" si="1746"/>
        <v>1-1900</v>
      </c>
      <c r="AD5361" s="50">
        <f>IFERROR(VLOOKUP(AC5361,IPC!$E$2:$F$1745,2,0),IPC!$H$1)</f>
        <v>138.32155800000001</v>
      </c>
    </row>
    <row r="5362" spans="10:30" x14ac:dyDescent="0.25">
      <c r="J5362" s="44" t="str">
        <f t="shared" si="1740"/>
        <v/>
      </c>
      <c r="K5362" s="33" t="str">
        <f t="shared" ca="1" si="1744"/>
        <v/>
      </c>
      <c r="L5362" s="108">
        <f t="shared" ca="1" si="1743"/>
        <v>0</v>
      </c>
      <c r="M5362" s="44" t="str">
        <f t="shared" si="1741"/>
        <v/>
      </c>
      <c r="N5362" s="45" t="str">
        <f t="shared" ca="1" si="1745"/>
        <v/>
      </c>
      <c r="O5362" s="108">
        <f t="shared" si="1739"/>
        <v>0</v>
      </c>
      <c r="P5362" s="21" t="e">
        <f t="shared" ref="P5362:P5425" si="1747">+VLOOKUP(D5350,$E$2:$F$5,2,0)</f>
        <v>#N/A</v>
      </c>
      <c r="Q5362" s="21" t="e">
        <f t="shared" ref="Q5362:Q5425" si="1748">+VLOOKUP(E5350,$E$2:$F$5,2,0)</f>
        <v>#N/A</v>
      </c>
      <c r="R5362" s="21" t="e">
        <f t="shared" ref="R5362:R5425" si="1749">+VLOOKUP(F5350,$E$2:$F$5,2,0)</f>
        <v>#N/A</v>
      </c>
      <c r="S5362" s="21" t="e">
        <f t="shared" ref="S5362:S5425" si="1750">+VLOOKUP(G5350,$E$2:$F$5,2,0)</f>
        <v>#N/A</v>
      </c>
      <c r="T5362" s="29" t="e">
        <f t="shared" si="1742"/>
        <v>#N/A</v>
      </c>
      <c r="U5362" s="34">
        <f t="shared" ref="U5362:U5425" si="1751">+H5350+365*I5350</f>
        <v>0</v>
      </c>
      <c r="V5362" s="16">
        <f t="shared" ca="1" si="1735"/>
        <v>44139</v>
      </c>
      <c r="W5362" s="56">
        <f t="shared" ca="1" si="1736"/>
        <v>10</v>
      </c>
      <c r="X5362" s="56">
        <f t="shared" ca="1" si="1737"/>
        <v>2020</v>
      </c>
      <c r="Y5362" s="55" t="str">
        <f t="shared" ca="1" si="1738"/>
        <v>10-2020</v>
      </c>
      <c r="Z5362" s="51">
        <f ca="1">IFERROR(VLOOKUP(Y5362,IPC!$E$2:$F$1745,2,0),IPC!$H$1)</f>
        <v>138.32155800000001</v>
      </c>
      <c r="AA5362" s="48">
        <f t="shared" ref="AA5362:AA5425" si="1752">+MONTH(H5350)</f>
        <v>1</v>
      </c>
      <c r="AB5362" s="48">
        <f t="shared" ref="AB5362:AB5425" si="1753">+YEAR(H5350)</f>
        <v>1900</v>
      </c>
      <c r="AC5362" s="32" t="str">
        <f t="shared" si="1746"/>
        <v>1-1900</v>
      </c>
      <c r="AD5362" s="50">
        <f>IFERROR(VLOOKUP(AC5362,IPC!$E$2:$F$1745,2,0),IPC!$H$1)</f>
        <v>138.32155800000001</v>
      </c>
    </row>
    <row r="5363" spans="10:30" x14ac:dyDescent="0.25">
      <c r="J5363" s="44" t="str">
        <f t="shared" si="1740"/>
        <v/>
      </c>
      <c r="K5363" s="33" t="str">
        <f t="shared" ca="1" si="1744"/>
        <v/>
      </c>
      <c r="L5363" s="108">
        <f t="shared" ca="1" si="1743"/>
        <v>0</v>
      </c>
      <c r="M5363" s="44" t="str">
        <f t="shared" si="1741"/>
        <v/>
      </c>
      <c r="N5363" s="45" t="str">
        <f t="shared" ca="1" si="1745"/>
        <v/>
      </c>
      <c r="O5363" s="108">
        <f t="shared" si="1739"/>
        <v>0</v>
      </c>
      <c r="P5363" s="21" t="e">
        <f t="shared" si="1747"/>
        <v>#N/A</v>
      </c>
      <c r="Q5363" s="21" t="e">
        <f t="shared" si="1748"/>
        <v>#N/A</v>
      </c>
      <c r="R5363" s="21" t="e">
        <f t="shared" si="1749"/>
        <v>#N/A</v>
      </c>
      <c r="S5363" s="21" t="e">
        <f t="shared" si="1750"/>
        <v>#N/A</v>
      </c>
      <c r="T5363" s="29" t="e">
        <f t="shared" si="1742"/>
        <v>#N/A</v>
      </c>
      <c r="U5363" s="34">
        <f t="shared" si="1751"/>
        <v>0</v>
      </c>
      <c r="V5363" s="16">
        <f t="shared" ca="1" si="1735"/>
        <v>44139</v>
      </c>
      <c r="W5363" s="56">
        <f t="shared" ca="1" si="1736"/>
        <v>10</v>
      </c>
      <c r="X5363" s="56">
        <f t="shared" ca="1" si="1737"/>
        <v>2020</v>
      </c>
      <c r="Y5363" s="55" t="str">
        <f t="shared" ca="1" si="1738"/>
        <v>10-2020</v>
      </c>
      <c r="Z5363" s="51">
        <f ca="1">IFERROR(VLOOKUP(Y5363,IPC!$E$2:$F$1745,2,0),IPC!$H$1)</f>
        <v>138.32155800000001</v>
      </c>
      <c r="AA5363" s="48">
        <f t="shared" si="1752"/>
        <v>1</v>
      </c>
      <c r="AB5363" s="48">
        <f t="shared" si="1753"/>
        <v>1900</v>
      </c>
      <c r="AC5363" s="32" t="str">
        <f t="shared" si="1746"/>
        <v>1-1900</v>
      </c>
      <c r="AD5363" s="50">
        <f>IFERROR(VLOOKUP(AC5363,IPC!$E$2:$F$1745,2,0),IPC!$H$1)</f>
        <v>138.32155800000001</v>
      </c>
    </row>
    <row r="5364" spans="10:30" x14ac:dyDescent="0.25">
      <c r="J5364" s="44" t="str">
        <f t="shared" si="1740"/>
        <v/>
      </c>
      <c r="K5364" s="33" t="str">
        <f t="shared" ca="1" si="1744"/>
        <v/>
      </c>
      <c r="L5364" s="108">
        <f t="shared" ca="1" si="1743"/>
        <v>0</v>
      </c>
      <c r="M5364" s="44" t="str">
        <f t="shared" si="1741"/>
        <v/>
      </c>
      <c r="N5364" s="45" t="str">
        <f t="shared" ca="1" si="1745"/>
        <v/>
      </c>
      <c r="O5364" s="108">
        <f t="shared" si="1739"/>
        <v>0</v>
      </c>
      <c r="P5364" s="21" t="e">
        <f t="shared" si="1747"/>
        <v>#N/A</v>
      </c>
      <c r="Q5364" s="21" t="e">
        <f t="shared" si="1748"/>
        <v>#N/A</v>
      </c>
      <c r="R5364" s="21" t="e">
        <f t="shared" si="1749"/>
        <v>#N/A</v>
      </c>
      <c r="S5364" s="21" t="e">
        <f t="shared" si="1750"/>
        <v>#N/A</v>
      </c>
      <c r="T5364" s="29" t="e">
        <f t="shared" si="1742"/>
        <v>#N/A</v>
      </c>
      <c r="U5364" s="34">
        <f t="shared" si="1751"/>
        <v>0</v>
      </c>
      <c r="V5364" s="16">
        <f t="shared" ca="1" si="1735"/>
        <v>44139</v>
      </c>
      <c r="W5364" s="56">
        <f t="shared" ca="1" si="1736"/>
        <v>10</v>
      </c>
      <c r="X5364" s="56">
        <f t="shared" ca="1" si="1737"/>
        <v>2020</v>
      </c>
      <c r="Y5364" s="55" t="str">
        <f t="shared" ca="1" si="1738"/>
        <v>10-2020</v>
      </c>
      <c r="Z5364" s="51">
        <f ca="1">IFERROR(VLOOKUP(Y5364,IPC!$E$2:$F$1745,2,0),IPC!$H$1)</f>
        <v>138.32155800000001</v>
      </c>
      <c r="AA5364" s="48">
        <f t="shared" si="1752"/>
        <v>1</v>
      </c>
      <c r="AB5364" s="48">
        <f t="shared" si="1753"/>
        <v>1900</v>
      </c>
      <c r="AC5364" s="32" t="str">
        <f t="shared" si="1746"/>
        <v>1-1900</v>
      </c>
      <c r="AD5364" s="50">
        <f>IFERROR(VLOOKUP(AC5364,IPC!$E$2:$F$1745,2,0),IPC!$H$1)</f>
        <v>138.32155800000001</v>
      </c>
    </row>
    <row r="5365" spans="10:30" x14ac:dyDescent="0.25">
      <c r="J5365" s="44" t="str">
        <f t="shared" si="1740"/>
        <v/>
      </c>
      <c r="K5365" s="33" t="str">
        <f t="shared" ca="1" si="1744"/>
        <v/>
      </c>
      <c r="L5365" s="108">
        <f t="shared" ca="1" si="1743"/>
        <v>0</v>
      </c>
      <c r="M5365" s="44" t="str">
        <f t="shared" si="1741"/>
        <v/>
      </c>
      <c r="N5365" s="45" t="str">
        <f t="shared" ca="1" si="1745"/>
        <v/>
      </c>
      <c r="O5365" s="108">
        <f t="shared" si="1739"/>
        <v>0</v>
      </c>
      <c r="P5365" s="21" t="e">
        <f t="shared" si="1747"/>
        <v>#N/A</v>
      </c>
      <c r="Q5365" s="21" t="e">
        <f t="shared" si="1748"/>
        <v>#N/A</v>
      </c>
      <c r="R5365" s="21" t="e">
        <f t="shared" si="1749"/>
        <v>#N/A</v>
      </c>
      <c r="S5365" s="21" t="e">
        <f t="shared" si="1750"/>
        <v>#N/A</v>
      </c>
      <c r="T5365" s="29" t="e">
        <f t="shared" si="1742"/>
        <v>#N/A</v>
      </c>
      <c r="U5365" s="34">
        <f t="shared" si="1751"/>
        <v>0</v>
      </c>
      <c r="V5365" s="16">
        <f t="shared" ca="1" si="1735"/>
        <v>44139</v>
      </c>
      <c r="W5365" s="56">
        <f t="shared" ca="1" si="1736"/>
        <v>10</v>
      </c>
      <c r="X5365" s="56">
        <f t="shared" ca="1" si="1737"/>
        <v>2020</v>
      </c>
      <c r="Y5365" s="55" t="str">
        <f t="shared" ca="1" si="1738"/>
        <v>10-2020</v>
      </c>
      <c r="Z5365" s="51">
        <f ca="1">IFERROR(VLOOKUP(Y5365,IPC!$E$2:$F$1745,2,0),IPC!$H$1)</f>
        <v>138.32155800000001</v>
      </c>
      <c r="AA5365" s="48">
        <f t="shared" si="1752"/>
        <v>1</v>
      </c>
      <c r="AB5365" s="48">
        <f t="shared" si="1753"/>
        <v>1900</v>
      </c>
      <c r="AC5365" s="32" t="str">
        <f t="shared" si="1746"/>
        <v>1-1900</v>
      </c>
      <c r="AD5365" s="50">
        <f>IFERROR(VLOOKUP(AC5365,IPC!$E$2:$F$1745,2,0),IPC!$H$1)</f>
        <v>138.32155800000001</v>
      </c>
    </row>
    <row r="5366" spans="10:30" x14ac:dyDescent="0.25">
      <c r="J5366" s="44" t="str">
        <f t="shared" si="1740"/>
        <v/>
      </c>
      <c r="K5366" s="33" t="str">
        <f t="shared" ca="1" si="1744"/>
        <v/>
      </c>
      <c r="L5366" s="108">
        <f t="shared" ca="1" si="1743"/>
        <v>0</v>
      </c>
      <c r="M5366" s="44" t="str">
        <f t="shared" si="1741"/>
        <v/>
      </c>
      <c r="N5366" s="45" t="str">
        <f t="shared" ca="1" si="1745"/>
        <v/>
      </c>
      <c r="O5366" s="108">
        <f t="shared" si="1739"/>
        <v>0</v>
      </c>
      <c r="P5366" s="21" t="e">
        <f t="shared" si="1747"/>
        <v>#N/A</v>
      </c>
      <c r="Q5366" s="21" t="e">
        <f t="shared" si="1748"/>
        <v>#N/A</v>
      </c>
      <c r="R5366" s="21" t="e">
        <f t="shared" si="1749"/>
        <v>#N/A</v>
      </c>
      <c r="S5366" s="21" t="e">
        <f t="shared" si="1750"/>
        <v>#N/A</v>
      </c>
      <c r="T5366" s="29" t="e">
        <f t="shared" si="1742"/>
        <v>#N/A</v>
      </c>
      <c r="U5366" s="34">
        <f t="shared" si="1751"/>
        <v>0</v>
      </c>
      <c r="V5366" s="16">
        <f t="shared" ca="1" si="1735"/>
        <v>44139</v>
      </c>
      <c r="W5366" s="56">
        <f t="shared" ca="1" si="1736"/>
        <v>10</v>
      </c>
      <c r="X5366" s="56">
        <f t="shared" ca="1" si="1737"/>
        <v>2020</v>
      </c>
      <c r="Y5366" s="55" t="str">
        <f t="shared" ca="1" si="1738"/>
        <v>10-2020</v>
      </c>
      <c r="Z5366" s="51">
        <f ca="1">IFERROR(VLOOKUP(Y5366,IPC!$E$2:$F$1745,2,0),IPC!$H$1)</f>
        <v>138.32155800000001</v>
      </c>
      <c r="AA5366" s="48">
        <f t="shared" si="1752"/>
        <v>1</v>
      </c>
      <c r="AB5366" s="48">
        <f t="shared" si="1753"/>
        <v>1900</v>
      </c>
      <c r="AC5366" s="32" t="str">
        <f t="shared" si="1746"/>
        <v>1-1900</v>
      </c>
      <c r="AD5366" s="50">
        <f>IFERROR(VLOOKUP(AC5366,IPC!$E$2:$F$1745,2,0),IPC!$H$1)</f>
        <v>138.32155800000001</v>
      </c>
    </row>
    <row r="5367" spans="10:30" x14ac:dyDescent="0.25">
      <c r="J5367" s="44" t="str">
        <f t="shared" si="1740"/>
        <v/>
      </c>
      <c r="K5367" s="33" t="str">
        <f t="shared" ca="1" si="1744"/>
        <v/>
      </c>
      <c r="L5367" s="108">
        <f t="shared" ca="1" si="1743"/>
        <v>0</v>
      </c>
      <c r="M5367" s="44" t="str">
        <f t="shared" si="1741"/>
        <v/>
      </c>
      <c r="N5367" s="45" t="str">
        <f t="shared" ca="1" si="1745"/>
        <v/>
      </c>
      <c r="O5367" s="108">
        <f t="shared" si="1739"/>
        <v>0</v>
      </c>
      <c r="P5367" s="21" t="e">
        <f t="shared" si="1747"/>
        <v>#N/A</v>
      </c>
      <c r="Q5367" s="21" t="e">
        <f t="shared" si="1748"/>
        <v>#N/A</v>
      </c>
      <c r="R5367" s="21" t="e">
        <f t="shared" si="1749"/>
        <v>#N/A</v>
      </c>
      <c r="S5367" s="21" t="e">
        <f t="shared" si="1750"/>
        <v>#N/A</v>
      </c>
      <c r="T5367" s="29" t="e">
        <f t="shared" si="1742"/>
        <v>#N/A</v>
      </c>
      <c r="U5367" s="34">
        <f t="shared" si="1751"/>
        <v>0</v>
      </c>
      <c r="V5367" s="16">
        <f t="shared" ca="1" si="1735"/>
        <v>44139</v>
      </c>
      <c r="W5367" s="56">
        <f t="shared" ca="1" si="1736"/>
        <v>10</v>
      </c>
      <c r="X5367" s="56">
        <f t="shared" ca="1" si="1737"/>
        <v>2020</v>
      </c>
      <c r="Y5367" s="55" t="str">
        <f t="shared" ca="1" si="1738"/>
        <v>10-2020</v>
      </c>
      <c r="Z5367" s="51">
        <f ca="1">IFERROR(VLOOKUP(Y5367,IPC!$E$2:$F$1745,2,0),IPC!$H$1)</f>
        <v>138.32155800000001</v>
      </c>
      <c r="AA5367" s="48">
        <f t="shared" si="1752"/>
        <v>1</v>
      </c>
      <c r="AB5367" s="48">
        <f t="shared" si="1753"/>
        <v>1900</v>
      </c>
      <c r="AC5367" s="32" t="str">
        <f t="shared" si="1746"/>
        <v>1-1900</v>
      </c>
      <c r="AD5367" s="50">
        <f>IFERROR(VLOOKUP(AC5367,IPC!$E$2:$F$1745,2,0),IPC!$H$1)</f>
        <v>138.32155800000001</v>
      </c>
    </row>
    <row r="5368" spans="10:30" x14ac:dyDescent="0.25">
      <c r="J5368" s="44" t="str">
        <f t="shared" si="1740"/>
        <v/>
      </c>
      <c r="K5368" s="33" t="str">
        <f t="shared" ca="1" si="1744"/>
        <v/>
      </c>
      <c r="L5368" s="108">
        <f t="shared" ca="1" si="1743"/>
        <v>0</v>
      </c>
      <c r="M5368" s="44" t="str">
        <f t="shared" si="1741"/>
        <v/>
      </c>
      <c r="N5368" s="45" t="str">
        <f t="shared" ca="1" si="1745"/>
        <v/>
      </c>
      <c r="O5368" s="108">
        <f t="shared" si="1739"/>
        <v>0</v>
      </c>
      <c r="P5368" s="21" t="e">
        <f t="shared" si="1747"/>
        <v>#N/A</v>
      </c>
      <c r="Q5368" s="21" t="e">
        <f t="shared" si="1748"/>
        <v>#N/A</v>
      </c>
      <c r="R5368" s="21" t="e">
        <f t="shared" si="1749"/>
        <v>#N/A</v>
      </c>
      <c r="S5368" s="21" t="e">
        <f t="shared" si="1750"/>
        <v>#N/A</v>
      </c>
      <c r="T5368" s="29" t="e">
        <f t="shared" si="1742"/>
        <v>#N/A</v>
      </c>
      <c r="U5368" s="34">
        <f t="shared" si="1751"/>
        <v>0</v>
      </c>
      <c r="V5368" s="16">
        <f t="shared" ca="1" si="1735"/>
        <v>44139</v>
      </c>
      <c r="W5368" s="56">
        <f t="shared" ca="1" si="1736"/>
        <v>10</v>
      </c>
      <c r="X5368" s="56">
        <f t="shared" ca="1" si="1737"/>
        <v>2020</v>
      </c>
      <c r="Y5368" s="55" t="str">
        <f t="shared" ca="1" si="1738"/>
        <v>10-2020</v>
      </c>
      <c r="Z5368" s="51">
        <f ca="1">IFERROR(VLOOKUP(Y5368,IPC!$E$2:$F$1745,2,0),IPC!$H$1)</f>
        <v>138.32155800000001</v>
      </c>
      <c r="AA5368" s="48">
        <f t="shared" si="1752"/>
        <v>1</v>
      </c>
      <c r="AB5368" s="48">
        <f t="shared" si="1753"/>
        <v>1900</v>
      </c>
      <c r="AC5368" s="32" t="str">
        <f t="shared" si="1746"/>
        <v>1-1900</v>
      </c>
      <c r="AD5368" s="50">
        <f>IFERROR(VLOOKUP(AC5368,IPC!$E$2:$F$1745,2,0),IPC!$H$1)</f>
        <v>138.32155800000001</v>
      </c>
    </row>
    <row r="5369" spans="10:30" x14ac:dyDescent="0.25">
      <c r="J5369" s="44" t="str">
        <f t="shared" si="1740"/>
        <v/>
      </c>
      <c r="K5369" s="33" t="str">
        <f t="shared" ca="1" si="1744"/>
        <v/>
      </c>
      <c r="L5369" s="108">
        <f t="shared" ca="1" si="1743"/>
        <v>0</v>
      </c>
      <c r="M5369" s="44" t="str">
        <f t="shared" si="1741"/>
        <v/>
      </c>
      <c r="N5369" s="45" t="str">
        <f t="shared" ca="1" si="1745"/>
        <v/>
      </c>
      <c r="O5369" s="108">
        <f t="shared" si="1739"/>
        <v>0</v>
      </c>
      <c r="P5369" s="21" t="e">
        <f t="shared" si="1747"/>
        <v>#N/A</v>
      </c>
      <c r="Q5369" s="21" t="e">
        <f t="shared" si="1748"/>
        <v>#N/A</v>
      </c>
      <c r="R5369" s="21" t="e">
        <f t="shared" si="1749"/>
        <v>#N/A</v>
      </c>
      <c r="S5369" s="21" t="e">
        <f t="shared" si="1750"/>
        <v>#N/A</v>
      </c>
      <c r="T5369" s="29" t="e">
        <f t="shared" si="1742"/>
        <v>#N/A</v>
      </c>
      <c r="U5369" s="34">
        <f t="shared" si="1751"/>
        <v>0</v>
      </c>
      <c r="V5369" s="16">
        <f t="shared" ca="1" si="1735"/>
        <v>44139</v>
      </c>
      <c r="W5369" s="56">
        <f t="shared" ca="1" si="1736"/>
        <v>10</v>
      </c>
      <c r="X5369" s="56">
        <f t="shared" ca="1" si="1737"/>
        <v>2020</v>
      </c>
      <c r="Y5369" s="55" t="str">
        <f t="shared" ca="1" si="1738"/>
        <v>10-2020</v>
      </c>
      <c r="Z5369" s="51">
        <f ca="1">IFERROR(VLOOKUP(Y5369,IPC!$E$2:$F$1745,2,0),IPC!$H$1)</f>
        <v>138.32155800000001</v>
      </c>
      <c r="AA5369" s="48">
        <f t="shared" si="1752"/>
        <v>1</v>
      </c>
      <c r="AB5369" s="48">
        <f t="shared" si="1753"/>
        <v>1900</v>
      </c>
      <c r="AC5369" s="32" t="str">
        <f t="shared" si="1746"/>
        <v>1-1900</v>
      </c>
      <c r="AD5369" s="50">
        <f>IFERROR(VLOOKUP(AC5369,IPC!$E$2:$F$1745,2,0),IPC!$H$1)</f>
        <v>138.32155800000001</v>
      </c>
    </row>
    <row r="5370" spans="10:30" x14ac:dyDescent="0.25">
      <c r="J5370" s="44" t="str">
        <f t="shared" si="1740"/>
        <v/>
      </c>
      <c r="K5370" s="33" t="str">
        <f t="shared" ca="1" si="1744"/>
        <v/>
      </c>
      <c r="L5370" s="108">
        <f t="shared" ca="1" si="1743"/>
        <v>0</v>
      </c>
      <c r="M5370" s="44" t="str">
        <f t="shared" si="1741"/>
        <v/>
      </c>
      <c r="N5370" s="45" t="str">
        <f t="shared" ca="1" si="1745"/>
        <v/>
      </c>
      <c r="O5370" s="108">
        <f t="shared" si="1739"/>
        <v>0</v>
      </c>
      <c r="P5370" s="21" t="e">
        <f t="shared" si="1747"/>
        <v>#N/A</v>
      </c>
      <c r="Q5370" s="21" t="e">
        <f t="shared" si="1748"/>
        <v>#N/A</v>
      </c>
      <c r="R5370" s="21" t="e">
        <f t="shared" si="1749"/>
        <v>#N/A</v>
      </c>
      <c r="S5370" s="21" t="e">
        <f t="shared" si="1750"/>
        <v>#N/A</v>
      </c>
      <c r="T5370" s="29" t="e">
        <f t="shared" si="1742"/>
        <v>#N/A</v>
      </c>
      <c r="U5370" s="34">
        <f t="shared" si="1751"/>
        <v>0</v>
      </c>
      <c r="V5370" s="16">
        <f t="shared" ref="V5370:V5433" ca="1" si="1754">+TODAY()</f>
        <v>44139</v>
      </c>
      <c r="W5370" s="56">
        <f t="shared" ref="W5370:W5433" ca="1" si="1755">+MONTH(V5370)-1</f>
        <v>10</v>
      </c>
      <c r="X5370" s="56">
        <f t="shared" ref="X5370:X5433" ca="1" si="1756">+YEAR(V5370)</f>
        <v>2020</v>
      </c>
      <c r="Y5370" s="55" t="str">
        <f t="shared" ref="Y5370:Y5433" ca="1" si="1757">+W5370&amp;"-"&amp;X5370</f>
        <v>10-2020</v>
      </c>
      <c r="Z5370" s="51">
        <f ca="1">IFERROR(VLOOKUP(Y5370,IPC!$E$2:$F$1745,2,0),IPC!$H$1)</f>
        <v>138.32155800000001</v>
      </c>
      <c r="AA5370" s="48">
        <f t="shared" si="1752"/>
        <v>1</v>
      </c>
      <c r="AB5370" s="48">
        <f t="shared" si="1753"/>
        <v>1900</v>
      </c>
      <c r="AC5370" s="32" t="str">
        <f t="shared" si="1746"/>
        <v>1-1900</v>
      </c>
      <c r="AD5370" s="50">
        <f>IFERROR(VLOOKUP(AC5370,IPC!$E$2:$F$1745,2,0),IPC!$H$1)</f>
        <v>138.32155800000001</v>
      </c>
    </row>
    <row r="5371" spans="10:30" x14ac:dyDescent="0.25">
      <c r="J5371" s="44" t="str">
        <f t="shared" si="1740"/>
        <v/>
      </c>
      <c r="K5371" s="33" t="str">
        <f t="shared" ca="1" si="1744"/>
        <v/>
      </c>
      <c r="L5371" s="108">
        <f t="shared" ca="1" si="1743"/>
        <v>0</v>
      </c>
      <c r="M5371" s="44" t="str">
        <f t="shared" si="1741"/>
        <v/>
      </c>
      <c r="N5371" s="45" t="str">
        <f t="shared" ca="1" si="1745"/>
        <v/>
      </c>
      <c r="O5371" s="108">
        <f t="shared" si="1739"/>
        <v>0</v>
      </c>
      <c r="P5371" s="21" t="e">
        <f t="shared" si="1747"/>
        <v>#N/A</v>
      </c>
      <c r="Q5371" s="21" t="e">
        <f t="shared" si="1748"/>
        <v>#N/A</v>
      </c>
      <c r="R5371" s="21" t="e">
        <f t="shared" si="1749"/>
        <v>#N/A</v>
      </c>
      <c r="S5371" s="21" t="e">
        <f t="shared" si="1750"/>
        <v>#N/A</v>
      </c>
      <c r="T5371" s="29" t="e">
        <f t="shared" si="1742"/>
        <v>#N/A</v>
      </c>
      <c r="U5371" s="34">
        <f t="shared" si="1751"/>
        <v>0</v>
      </c>
      <c r="V5371" s="16">
        <f t="shared" ca="1" si="1754"/>
        <v>44139</v>
      </c>
      <c r="W5371" s="56">
        <f t="shared" ca="1" si="1755"/>
        <v>10</v>
      </c>
      <c r="X5371" s="56">
        <f t="shared" ca="1" si="1756"/>
        <v>2020</v>
      </c>
      <c r="Y5371" s="55" t="str">
        <f t="shared" ca="1" si="1757"/>
        <v>10-2020</v>
      </c>
      <c r="Z5371" s="51">
        <f ca="1">IFERROR(VLOOKUP(Y5371,IPC!$E$2:$F$1745,2,0),IPC!$H$1)</f>
        <v>138.32155800000001</v>
      </c>
      <c r="AA5371" s="48">
        <f t="shared" si="1752"/>
        <v>1</v>
      </c>
      <c r="AB5371" s="48">
        <f t="shared" si="1753"/>
        <v>1900</v>
      </c>
      <c r="AC5371" s="32" t="str">
        <f t="shared" si="1746"/>
        <v>1-1900</v>
      </c>
      <c r="AD5371" s="50">
        <f>IFERROR(VLOOKUP(AC5371,IPC!$E$2:$F$1745,2,0),IPC!$H$1)</f>
        <v>138.32155800000001</v>
      </c>
    </row>
    <row r="5372" spans="10:30" x14ac:dyDescent="0.25">
      <c r="J5372" s="44" t="str">
        <f t="shared" si="1740"/>
        <v/>
      </c>
      <c r="K5372" s="33" t="str">
        <f t="shared" ca="1" si="1744"/>
        <v/>
      </c>
      <c r="L5372" s="108">
        <f t="shared" ca="1" si="1743"/>
        <v>0</v>
      </c>
      <c r="M5372" s="44" t="str">
        <f t="shared" si="1741"/>
        <v/>
      </c>
      <c r="N5372" s="45" t="str">
        <f t="shared" ca="1" si="1745"/>
        <v/>
      </c>
      <c r="O5372" s="108">
        <f t="shared" si="1739"/>
        <v>0</v>
      </c>
      <c r="P5372" s="21" t="e">
        <f t="shared" si="1747"/>
        <v>#N/A</v>
      </c>
      <c r="Q5372" s="21" t="e">
        <f t="shared" si="1748"/>
        <v>#N/A</v>
      </c>
      <c r="R5372" s="21" t="e">
        <f t="shared" si="1749"/>
        <v>#N/A</v>
      </c>
      <c r="S5372" s="21" t="e">
        <f t="shared" si="1750"/>
        <v>#N/A</v>
      </c>
      <c r="T5372" s="29" t="e">
        <f t="shared" si="1742"/>
        <v>#N/A</v>
      </c>
      <c r="U5372" s="34">
        <f t="shared" si="1751"/>
        <v>0</v>
      </c>
      <c r="V5372" s="16">
        <f t="shared" ca="1" si="1754"/>
        <v>44139</v>
      </c>
      <c r="W5372" s="56">
        <f t="shared" ca="1" si="1755"/>
        <v>10</v>
      </c>
      <c r="X5372" s="56">
        <f t="shared" ca="1" si="1756"/>
        <v>2020</v>
      </c>
      <c r="Y5372" s="55" t="str">
        <f t="shared" ca="1" si="1757"/>
        <v>10-2020</v>
      </c>
      <c r="Z5372" s="51">
        <f ca="1">IFERROR(VLOOKUP(Y5372,IPC!$E$2:$F$1745,2,0),IPC!$H$1)</f>
        <v>138.32155800000001</v>
      </c>
      <c r="AA5372" s="48">
        <f t="shared" si="1752"/>
        <v>1</v>
      </c>
      <c r="AB5372" s="48">
        <f t="shared" si="1753"/>
        <v>1900</v>
      </c>
      <c r="AC5372" s="32" t="str">
        <f t="shared" si="1746"/>
        <v>1-1900</v>
      </c>
      <c r="AD5372" s="50">
        <f>IFERROR(VLOOKUP(AC5372,IPC!$E$2:$F$1745,2,0),IPC!$H$1)</f>
        <v>138.32155800000001</v>
      </c>
    </row>
    <row r="5373" spans="10:30" x14ac:dyDescent="0.25">
      <c r="J5373" s="44" t="str">
        <f t="shared" si="1740"/>
        <v/>
      </c>
      <c r="K5373" s="33" t="str">
        <f t="shared" ca="1" si="1744"/>
        <v/>
      </c>
      <c r="L5373" s="108">
        <f t="shared" ca="1" si="1743"/>
        <v>0</v>
      </c>
      <c r="M5373" s="44" t="str">
        <f t="shared" si="1741"/>
        <v/>
      </c>
      <c r="N5373" s="45" t="str">
        <f t="shared" ca="1" si="1745"/>
        <v/>
      </c>
      <c r="O5373" s="108">
        <f t="shared" si="1739"/>
        <v>0</v>
      </c>
      <c r="P5373" s="21" t="e">
        <f t="shared" si="1747"/>
        <v>#N/A</v>
      </c>
      <c r="Q5373" s="21" t="e">
        <f t="shared" si="1748"/>
        <v>#N/A</v>
      </c>
      <c r="R5373" s="21" t="e">
        <f t="shared" si="1749"/>
        <v>#N/A</v>
      </c>
      <c r="S5373" s="21" t="e">
        <f t="shared" si="1750"/>
        <v>#N/A</v>
      </c>
      <c r="T5373" s="29" t="e">
        <f t="shared" si="1742"/>
        <v>#N/A</v>
      </c>
      <c r="U5373" s="34">
        <f t="shared" si="1751"/>
        <v>0</v>
      </c>
      <c r="V5373" s="16">
        <f t="shared" ca="1" si="1754"/>
        <v>44139</v>
      </c>
      <c r="W5373" s="56">
        <f t="shared" ca="1" si="1755"/>
        <v>10</v>
      </c>
      <c r="X5373" s="56">
        <f t="shared" ca="1" si="1756"/>
        <v>2020</v>
      </c>
      <c r="Y5373" s="55" t="str">
        <f t="shared" ca="1" si="1757"/>
        <v>10-2020</v>
      </c>
      <c r="Z5373" s="51">
        <f ca="1">IFERROR(VLOOKUP(Y5373,IPC!$E$2:$F$1745,2,0),IPC!$H$1)</f>
        <v>138.32155800000001</v>
      </c>
      <c r="AA5373" s="48">
        <f t="shared" si="1752"/>
        <v>1</v>
      </c>
      <c r="AB5373" s="48">
        <f t="shared" si="1753"/>
        <v>1900</v>
      </c>
      <c r="AC5373" s="32" t="str">
        <f t="shared" si="1746"/>
        <v>1-1900</v>
      </c>
      <c r="AD5373" s="50">
        <f>IFERROR(VLOOKUP(AC5373,IPC!$E$2:$F$1745,2,0),IPC!$H$1)</f>
        <v>138.32155800000001</v>
      </c>
    </row>
    <row r="5374" spans="10:30" x14ac:dyDescent="0.25">
      <c r="J5374" s="44" t="str">
        <f t="shared" si="1740"/>
        <v/>
      </c>
      <c r="K5374" s="33" t="str">
        <f t="shared" ca="1" si="1744"/>
        <v/>
      </c>
      <c r="L5374" s="108">
        <f t="shared" ca="1" si="1743"/>
        <v>0</v>
      </c>
      <c r="M5374" s="44" t="str">
        <f t="shared" si="1741"/>
        <v/>
      </c>
      <c r="N5374" s="45" t="str">
        <f t="shared" ca="1" si="1745"/>
        <v/>
      </c>
      <c r="O5374" s="108">
        <f t="shared" si="1739"/>
        <v>0</v>
      </c>
      <c r="P5374" s="21" t="e">
        <f t="shared" si="1747"/>
        <v>#N/A</v>
      </c>
      <c r="Q5374" s="21" t="e">
        <f t="shared" si="1748"/>
        <v>#N/A</v>
      </c>
      <c r="R5374" s="21" t="e">
        <f t="shared" si="1749"/>
        <v>#N/A</v>
      </c>
      <c r="S5374" s="21" t="e">
        <f t="shared" si="1750"/>
        <v>#N/A</v>
      </c>
      <c r="T5374" s="29" t="e">
        <f t="shared" si="1742"/>
        <v>#N/A</v>
      </c>
      <c r="U5374" s="34">
        <f t="shared" si="1751"/>
        <v>0</v>
      </c>
      <c r="V5374" s="16">
        <f t="shared" ca="1" si="1754"/>
        <v>44139</v>
      </c>
      <c r="W5374" s="56">
        <f t="shared" ca="1" si="1755"/>
        <v>10</v>
      </c>
      <c r="X5374" s="56">
        <f t="shared" ca="1" si="1756"/>
        <v>2020</v>
      </c>
      <c r="Y5374" s="55" t="str">
        <f t="shared" ca="1" si="1757"/>
        <v>10-2020</v>
      </c>
      <c r="Z5374" s="51">
        <f ca="1">IFERROR(VLOOKUP(Y5374,IPC!$E$2:$F$1745,2,0),IPC!$H$1)</f>
        <v>138.32155800000001</v>
      </c>
      <c r="AA5374" s="48">
        <f t="shared" si="1752"/>
        <v>1</v>
      </c>
      <c r="AB5374" s="48">
        <f t="shared" si="1753"/>
        <v>1900</v>
      </c>
      <c r="AC5374" s="32" t="str">
        <f t="shared" si="1746"/>
        <v>1-1900</v>
      </c>
      <c r="AD5374" s="50">
        <f>IFERROR(VLOOKUP(AC5374,IPC!$E$2:$F$1745,2,0),IPC!$H$1)</f>
        <v>138.32155800000001</v>
      </c>
    </row>
    <row r="5375" spans="10:30" x14ac:dyDescent="0.25">
      <c r="J5375" s="44" t="str">
        <f t="shared" si="1740"/>
        <v/>
      </c>
      <c r="K5375" s="33" t="str">
        <f t="shared" ca="1" si="1744"/>
        <v/>
      </c>
      <c r="L5375" s="108">
        <f t="shared" ca="1" si="1743"/>
        <v>0</v>
      </c>
      <c r="M5375" s="44" t="str">
        <f t="shared" si="1741"/>
        <v/>
      </c>
      <c r="N5375" s="45" t="str">
        <f t="shared" ca="1" si="1745"/>
        <v/>
      </c>
      <c r="O5375" s="108">
        <f t="shared" si="1739"/>
        <v>0</v>
      </c>
      <c r="P5375" s="21" t="e">
        <f t="shared" si="1747"/>
        <v>#N/A</v>
      </c>
      <c r="Q5375" s="21" t="e">
        <f t="shared" si="1748"/>
        <v>#N/A</v>
      </c>
      <c r="R5375" s="21" t="e">
        <f t="shared" si="1749"/>
        <v>#N/A</v>
      </c>
      <c r="S5375" s="21" t="e">
        <f t="shared" si="1750"/>
        <v>#N/A</v>
      </c>
      <c r="T5375" s="29" t="e">
        <f t="shared" si="1742"/>
        <v>#N/A</v>
      </c>
      <c r="U5375" s="34">
        <f t="shared" si="1751"/>
        <v>0</v>
      </c>
      <c r="V5375" s="16">
        <f t="shared" ca="1" si="1754"/>
        <v>44139</v>
      </c>
      <c r="W5375" s="56">
        <f t="shared" ca="1" si="1755"/>
        <v>10</v>
      </c>
      <c r="X5375" s="56">
        <f t="shared" ca="1" si="1756"/>
        <v>2020</v>
      </c>
      <c r="Y5375" s="55" t="str">
        <f t="shared" ca="1" si="1757"/>
        <v>10-2020</v>
      </c>
      <c r="Z5375" s="51">
        <f ca="1">IFERROR(VLOOKUP(Y5375,IPC!$E$2:$F$1745,2,0),IPC!$H$1)</f>
        <v>138.32155800000001</v>
      </c>
      <c r="AA5375" s="48">
        <f t="shared" si="1752"/>
        <v>1</v>
      </c>
      <c r="AB5375" s="48">
        <f t="shared" si="1753"/>
        <v>1900</v>
      </c>
      <c r="AC5375" s="32" t="str">
        <f t="shared" si="1746"/>
        <v>1-1900</v>
      </c>
      <c r="AD5375" s="50">
        <f>IFERROR(VLOOKUP(AC5375,IPC!$E$2:$F$1745,2,0),IPC!$H$1)</f>
        <v>138.32155800000001</v>
      </c>
    </row>
    <row r="5376" spans="10:30" x14ac:dyDescent="0.25">
      <c r="J5376" s="44" t="str">
        <f t="shared" si="1740"/>
        <v/>
      </c>
      <c r="K5376" s="33" t="str">
        <f t="shared" ca="1" si="1744"/>
        <v/>
      </c>
      <c r="L5376" s="108">
        <f t="shared" ca="1" si="1743"/>
        <v>0</v>
      </c>
      <c r="M5376" s="44" t="str">
        <f t="shared" si="1741"/>
        <v/>
      </c>
      <c r="N5376" s="45" t="str">
        <f t="shared" ca="1" si="1745"/>
        <v/>
      </c>
      <c r="O5376" s="108">
        <f t="shared" si="1739"/>
        <v>0</v>
      </c>
      <c r="P5376" s="21" t="e">
        <f t="shared" si="1747"/>
        <v>#N/A</v>
      </c>
      <c r="Q5376" s="21" t="e">
        <f t="shared" si="1748"/>
        <v>#N/A</v>
      </c>
      <c r="R5376" s="21" t="e">
        <f t="shared" si="1749"/>
        <v>#N/A</v>
      </c>
      <c r="S5376" s="21" t="e">
        <f t="shared" si="1750"/>
        <v>#N/A</v>
      </c>
      <c r="T5376" s="29" t="e">
        <f t="shared" si="1742"/>
        <v>#N/A</v>
      </c>
      <c r="U5376" s="34">
        <f t="shared" si="1751"/>
        <v>0</v>
      </c>
      <c r="V5376" s="16">
        <f t="shared" ca="1" si="1754"/>
        <v>44139</v>
      </c>
      <c r="W5376" s="56">
        <f t="shared" ca="1" si="1755"/>
        <v>10</v>
      </c>
      <c r="X5376" s="56">
        <f t="shared" ca="1" si="1756"/>
        <v>2020</v>
      </c>
      <c r="Y5376" s="55" t="str">
        <f t="shared" ca="1" si="1757"/>
        <v>10-2020</v>
      </c>
      <c r="Z5376" s="51">
        <f ca="1">IFERROR(VLOOKUP(Y5376,IPC!$E$2:$F$1745,2,0),IPC!$H$1)</f>
        <v>138.32155800000001</v>
      </c>
      <c r="AA5376" s="48">
        <f t="shared" si="1752"/>
        <v>1</v>
      </c>
      <c r="AB5376" s="48">
        <f t="shared" si="1753"/>
        <v>1900</v>
      </c>
      <c r="AC5376" s="32" t="str">
        <f t="shared" si="1746"/>
        <v>1-1900</v>
      </c>
      <c r="AD5376" s="50">
        <f>IFERROR(VLOOKUP(AC5376,IPC!$E$2:$F$1745,2,0),IPC!$H$1)</f>
        <v>138.32155800000001</v>
      </c>
    </row>
    <row r="5377" spans="10:30" x14ac:dyDescent="0.25">
      <c r="J5377" s="44" t="str">
        <f t="shared" si="1740"/>
        <v/>
      </c>
      <c r="K5377" s="33" t="str">
        <f t="shared" ca="1" si="1744"/>
        <v/>
      </c>
      <c r="L5377" s="108">
        <f t="shared" ca="1" si="1743"/>
        <v>0</v>
      </c>
      <c r="M5377" s="44" t="str">
        <f t="shared" si="1741"/>
        <v/>
      </c>
      <c r="N5377" s="45" t="str">
        <f t="shared" ca="1" si="1745"/>
        <v/>
      </c>
      <c r="O5377" s="108">
        <f t="shared" si="1739"/>
        <v>0</v>
      </c>
      <c r="P5377" s="21" t="e">
        <f t="shared" si="1747"/>
        <v>#N/A</v>
      </c>
      <c r="Q5377" s="21" t="e">
        <f t="shared" si="1748"/>
        <v>#N/A</v>
      </c>
      <c r="R5377" s="21" t="e">
        <f t="shared" si="1749"/>
        <v>#N/A</v>
      </c>
      <c r="S5377" s="21" t="e">
        <f t="shared" si="1750"/>
        <v>#N/A</v>
      </c>
      <c r="T5377" s="29" t="e">
        <f t="shared" si="1742"/>
        <v>#N/A</v>
      </c>
      <c r="U5377" s="34">
        <f t="shared" si="1751"/>
        <v>0</v>
      </c>
      <c r="V5377" s="16">
        <f t="shared" ca="1" si="1754"/>
        <v>44139</v>
      </c>
      <c r="W5377" s="56">
        <f t="shared" ca="1" si="1755"/>
        <v>10</v>
      </c>
      <c r="X5377" s="56">
        <f t="shared" ca="1" si="1756"/>
        <v>2020</v>
      </c>
      <c r="Y5377" s="55" t="str">
        <f t="shared" ca="1" si="1757"/>
        <v>10-2020</v>
      </c>
      <c r="Z5377" s="51">
        <f ca="1">IFERROR(VLOOKUP(Y5377,IPC!$E$2:$F$1745,2,0),IPC!$H$1)</f>
        <v>138.32155800000001</v>
      </c>
      <c r="AA5377" s="48">
        <f t="shared" si="1752"/>
        <v>1</v>
      </c>
      <c r="AB5377" s="48">
        <f t="shared" si="1753"/>
        <v>1900</v>
      </c>
      <c r="AC5377" s="32" t="str">
        <f t="shared" si="1746"/>
        <v>1-1900</v>
      </c>
      <c r="AD5377" s="50">
        <f>IFERROR(VLOOKUP(AC5377,IPC!$E$2:$F$1745,2,0),IPC!$H$1)</f>
        <v>138.32155800000001</v>
      </c>
    </row>
    <row r="5378" spans="10:30" x14ac:dyDescent="0.25">
      <c r="J5378" s="44" t="str">
        <f t="shared" si="1740"/>
        <v/>
      </c>
      <c r="K5378" s="33" t="str">
        <f t="shared" ca="1" si="1744"/>
        <v/>
      </c>
      <c r="L5378" s="108">
        <f t="shared" ca="1" si="1743"/>
        <v>0</v>
      </c>
      <c r="M5378" s="44" t="str">
        <f t="shared" si="1741"/>
        <v/>
      </c>
      <c r="N5378" s="45" t="str">
        <f t="shared" ca="1" si="1745"/>
        <v/>
      </c>
      <c r="O5378" s="108">
        <f t="shared" si="1739"/>
        <v>0</v>
      </c>
      <c r="P5378" s="21" t="e">
        <f t="shared" si="1747"/>
        <v>#N/A</v>
      </c>
      <c r="Q5378" s="21" t="e">
        <f t="shared" si="1748"/>
        <v>#N/A</v>
      </c>
      <c r="R5378" s="21" t="e">
        <f t="shared" si="1749"/>
        <v>#N/A</v>
      </c>
      <c r="S5378" s="21" t="e">
        <f t="shared" si="1750"/>
        <v>#N/A</v>
      </c>
      <c r="T5378" s="29" t="e">
        <f t="shared" si="1742"/>
        <v>#N/A</v>
      </c>
      <c r="U5378" s="34">
        <f t="shared" si="1751"/>
        <v>0</v>
      </c>
      <c r="V5378" s="16">
        <f t="shared" ca="1" si="1754"/>
        <v>44139</v>
      </c>
      <c r="W5378" s="56">
        <f t="shared" ca="1" si="1755"/>
        <v>10</v>
      </c>
      <c r="X5378" s="56">
        <f t="shared" ca="1" si="1756"/>
        <v>2020</v>
      </c>
      <c r="Y5378" s="55" t="str">
        <f t="shared" ca="1" si="1757"/>
        <v>10-2020</v>
      </c>
      <c r="Z5378" s="51">
        <f ca="1">IFERROR(VLOOKUP(Y5378,IPC!$E$2:$F$1745,2,0),IPC!$H$1)</f>
        <v>138.32155800000001</v>
      </c>
      <c r="AA5378" s="48">
        <f t="shared" si="1752"/>
        <v>1</v>
      </c>
      <c r="AB5378" s="48">
        <f t="shared" si="1753"/>
        <v>1900</v>
      </c>
      <c r="AC5378" s="32" t="str">
        <f t="shared" si="1746"/>
        <v>1-1900</v>
      </c>
      <c r="AD5378" s="50">
        <f>IFERROR(VLOOKUP(AC5378,IPC!$E$2:$F$1745,2,0),IPC!$H$1)</f>
        <v>138.32155800000001</v>
      </c>
    </row>
    <row r="5379" spans="10:30" x14ac:dyDescent="0.25">
      <c r="J5379" s="44" t="str">
        <f t="shared" si="1740"/>
        <v/>
      </c>
      <c r="K5379" s="33" t="str">
        <f t="shared" ca="1" si="1744"/>
        <v/>
      </c>
      <c r="L5379" s="108">
        <f t="shared" ca="1" si="1743"/>
        <v>0</v>
      </c>
      <c r="M5379" s="44" t="str">
        <f t="shared" si="1741"/>
        <v/>
      </c>
      <c r="N5379" s="45" t="str">
        <f t="shared" ca="1" si="1745"/>
        <v/>
      </c>
      <c r="O5379" s="108">
        <f t="shared" si="1739"/>
        <v>0</v>
      </c>
      <c r="P5379" s="21" t="e">
        <f t="shared" si="1747"/>
        <v>#N/A</v>
      </c>
      <c r="Q5379" s="21" t="e">
        <f t="shared" si="1748"/>
        <v>#N/A</v>
      </c>
      <c r="R5379" s="21" t="e">
        <f t="shared" si="1749"/>
        <v>#N/A</v>
      </c>
      <c r="S5379" s="21" t="e">
        <f t="shared" si="1750"/>
        <v>#N/A</v>
      </c>
      <c r="T5379" s="29" t="e">
        <f t="shared" si="1742"/>
        <v>#N/A</v>
      </c>
      <c r="U5379" s="34">
        <f t="shared" si="1751"/>
        <v>0</v>
      </c>
      <c r="V5379" s="16">
        <f t="shared" ca="1" si="1754"/>
        <v>44139</v>
      </c>
      <c r="W5379" s="56">
        <f t="shared" ca="1" si="1755"/>
        <v>10</v>
      </c>
      <c r="X5379" s="56">
        <f t="shared" ca="1" si="1756"/>
        <v>2020</v>
      </c>
      <c r="Y5379" s="55" t="str">
        <f t="shared" ca="1" si="1757"/>
        <v>10-2020</v>
      </c>
      <c r="Z5379" s="51">
        <f ca="1">IFERROR(VLOOKUP(Y5379,IPC!$E$2:$F$1745,2,0),IPC!$H$1)</f>
        <v>138.32155800000001</v>
      </c>
      <c r="AA5379" s="48">
        <f t="shared" si="1752"/>
        <v>1</v>
      </c>
      <c r="AB5379" s="48">
        <f t="shared" si="1753"/>
        <v>1900</v>
      </c>
      <c r="AC5379" s="32" t="str">
        <f t="shared" si="1746"/>
        <v>1-1900</v>
      </c>
      <c r="AD5379" s="50">
        <f>IFERROR(VLOOKUP(AC5379,IPC!$E$2:$F$1745,2,0),IPC!$H$1)</f>
        <v>138.32155800000001</v>
      </c>
    </row>
    <row r="5380" spans="10:30" x14ac:dyDescent="0.25">
      <c r="J5380" s="44" t="str">
        <f t="shared" si="1740"/>
        <v/>
      </c>
      <c r="K5380" s="33" t="str">
        <f t="shared" ca="1" si="1744"/>
        <v/>
      </c>
      <c r="L5380" s="108">
        <f t="shared" ca="1" si="1743"/>
        <v>0</v>
      </c>
      <c r="M5380" s="44" t="str">
        <f t="shared" si="1741"/>
        <v/>
      </c>
      <c r="N5380" s="45" t="str">
        <f t="shared" ca="1" si="1745"/>
        <v/>
      </c>
      <c r="O5380" s="108">
        <f t="shared" si="1739"/>
        <v>0</v>
      </c>
      <c r="P5380" s="21" t="e">
        <f t="shared" si="1747"/>
        <v>#N/A</v>
      </c>
      <c r="Q5380" s="21" t="e">
        <f t="shared" si="1748"/>
        <v>#N/A</v>
      </c>
      <c r="R5380" s="21" t="e">
        <f t="shared" si="1749"/>
        <v>#N/A</v>
      </c>
      <c r="S5380" s="21" t="e">
        <f t="shared" si="1750"/>
        <v>#N/A</v>
      </c>
      <c r="T5380" s="29" t="e">
        <f t="shared" si="1742"/>
        <v>#N/A</v>
      </c>
      <c r="U5380" s="34">
        <f t="shared" si="1751"/>
        <v>0</v>
      </c>
      <c r="V5380" s="16">
        <f t="shared" ca="1" si="1754"/>
        <v>44139</v>
      </c>
      <c r="W5380" s="56">
        <f t="shared" ca="1" si="1755"/>
        <v>10</v>
      </c>
      <c r="X5380" s="56">
        <f t="shared" ca="1" si="1756"/>
        <v>2020</v>
      </c>
      <c r="Y5380" s="55" t="str">
        <f t="shared" ca="1" si="1757"/>
        <v>10-2020</v>
      </c>
      <c r="Z5380" s="51">
        <f ca="1">IFERROR(VLOOKUP(Y5380,IPC!$E$2:$F$1745,2,0),IPC!$H$1)</f>
        <v>138.32155800000001</v>
      </c>
      <c r="AA5380" s="48">
        <f t="shared" si="1752"/>
        <v>1</v>
      </c>
      <c r="AB5380" s="48">
        <f t="shared" si="1753"/>
        <v>1900</v>
      </c>
      <c r="AC5380" s="32" t="str">
        <f t="shared" si="1746"/>
        <v>1-1900</v>
      </c>
      <c r="AD5380" s="50">
        <f>IFERROR(VLOOKUP(AC5380,IPC!$E$2:$F$1745,2,0),IPC!$H$1)</f>
        <v>138.32155800000001</v>
      </c>
    </row>
    <row r="5381" spans="10:30" x14ac:dyDescent="0.25">
      <c r="J5381" s="44" t="str">
        <f t="shared" si="1740"/>
        <v/>
      </c>
      <c r="K5381" s="33" t="str">
        <f t="shared" ca="1" si="1744"/>
        <v/>
      </c>
      <c r="L5381" s="108">
        <f t="shared" ca="1" si="1743"/>
        <v>0</v>
      </c>
      <c r="M5381" s="44" t="str">
        <f t="shared" si="1741"/>
        <v/>
      </c>
      <c r="N5381" s="45" t="str">
        <f t="shared" ca="1" si="1745"/>
        <v/>
      </c>
      <c r="O5381" s="108">
        <f t="shared" si="1739"/>
        <v>0</v>
      </c>
      <c r="P5381" s="21" t="e">
        <f t="shared" si="1747"/>
        <v>#N/A</v>
      </c>
      <c r="Q5381" s="21" t="e">
        <f t="shared" si="1748"/>
        <v>#N/A</v>
      </c>
      <c r="R5381" s="21" t="e">
        <f t="shared" si="1749"/>
        <v>#N/A</v>
      </c>
      <c r="S5381" s="21" t="e">
        <f t="shared" si="1750"/>
        <v>#N/A</v>
      </c>
      <c r="T5381" s="29" t="e">
        <f t="shared" si="1742"/>
        <v>#N/A</v>
      </c>
      <c r="U5381" s="34">
        <f t="shared" si="1751"/>
        <v>0</v>
      </c>
      <c r="V5381" s="16">
        <f t="shared" ca="1" si="1754"/>
        <v>44139</v>
      </c>
      <c r="W5381" s="56">
        <f t="shared" ca="1" si="1755"/>
        <v>10</v>
      </c>
      <c r="X5381" s="56">
        <f t="shared" ca="1" si="1756"/>
        <v>2020</v>
      </c>
      <c r="Y5381" s="55" t="str">
        <f t="shared" ca="1" si="1757"/>
        <v>10-2020</v>
      </c>
      <c r="Z5381" s="51">
        <f ca="1">IFERROR(VLOOKUP(Y5381,IPC!$E$2:$F$1745,2,0),IPC!$H$1)</f>
        <v>138.32155800000001</v>
      </c>
      <c r="AA5381" s="48">
        <f t="shared" si="1752"/>
        <v>1</v>
      </c>
      <c r="AB5381" s="48">
        <f t="shared" si="1753"/>
        <v>1900</v>
      </c>
      <c r="AC5381" s="32" t="str">
        <f t="shared" si="1746"/>
        <v>1-1900</v>
      </c>
      <c r="AD5381" s="50">
        <f>IFERROR(VLOOKUP(AC5381,IPC!$E$2:$F$1745,2,0),IPC!$H$1)</f>
        <v>138.32155800000001</v>
      </c>
    </row>
    <row r="5382" spans="10:30" x14ac:dyDescent="0.25">
      <c r="J5382" s="44" t="str">
        <f t="shared" si="1740"/>
        <v/>
      </c>
      <c r="K5382" s="33" t="str">
        <f t="shared" ca="1" si="1744"/>
        <v/>
      </c>
      <c r="L5382" s="108">
        <f t="shared" ca="1" si="1743"/>
        <v>0</v>
      </c>
      <c r="M5382" s="44" t="str">
        <f t="shared" si="1741"/>
        <v/>
      </c>
      <c r="N5382" s="45" t="str">
        <f t="shared" ca="1" si="1745"/>
        <v/>
      </c>
      <c r="O5382" s="108">
        <f t="shared" si="1739"/>
        <v>0</v>
      </c>
      <c r="P5382" s="21" t="e">
        <f t="shared" si="1747"/>
        <v>#N/A</v>
      </c>
      <c r="Q5382" s="21" t="e">
        <f t="shared" si="1748"/>
        <v>#N/A</v>
      </c>
      <c r="R5382" s="21" t="e">
        <f t="shared" si="1749"/>
        <v>#N/A</v>
      </c>
      <c r="S5382" s="21" t="e">
        <f t="shared" si="1750"/>
        <v>#N/A</v>
      </c>
      <c r="T5382" s="29" t="e">
        <f t="shared" si="1742"/>
        <v>#N/A</v>
      </c>
      <c r="U5382" s="34">
        <f t="shared" si="1751"/>
        <v>0</v>
      </c>
      <c r="V5382" s="16">
        <f t="shared" ca="1" si="1754"/>
        <v>44139</v>
      </c>
      <c r="W5382" s="56">
        <f t="shared" ca="1" si="1755"/>
        <v>10</v>
      </c>
      <c r="X5382" s="56">
        <f t="shared" ca="1" si="1756"/>
        <v>2020</v>
      </c>
      <c r="Y5382" s="55" t="str">
        <f t="shared" ca="1" si="1757"/>
        <v>10-2020</v>
      </c>
      <c r="Z5382" s="51">
        <f ca="1">IFERROR(VLOOKUP(Y5382,IPC!$E$2:$F$1745,2,0),IPC!$H$1)</f>
        <v>138.32155800000001</v>
      </c>
      <c r="AA5382" s="48">
        <f t="shared" si="1752"/>
        <v>1</v>
      </c>
      <c r="AB5382" s="48">
        <f t="shared" si="1753"/>
        <v>1900</v>
      </c>
      <c r="AC5382" s="32" t="str">
        <f t="shared" si="1746"/>
        <v>1-1900</v>
      </c>
      <c r="AD5382" s="50">
        <f>IFERROR(VLOOKUP(AC5382,IPC!$E$2:$F$1745,2,0),IPC!$H$1)</f>
        <v>138.32155800000001</v>
      </c>
    </row>
    <row r="5383" spans="10:30" x14ac:dyDescent="0.25">
      <c r="J5383" s="44" t="str">
        <f t="shared" si="1740"/>
        <v/>
      </c>
      <c r="K5383" s="33" t="str">
        <f t="shared" ca="1" si="1744"/>
        <v/>
      </c>
      <c r="L5383" s="108">
        <f t="shared" ca="1" si="1743"/>
        <v>0</v>
      </c>
      <c r="M5383" s="44" t="str">
        <f t="shared" si="1741"/>
        <v/>
      </c>
      <c r="N5383" s="45" t="str">
        <f t="shared" ca="1" si="1745"/>
        <v/>
      </c>
      <c r="O5383" s="108">
        <f t="shared" si="1739"/>
        <v>0</v>
      </c>
      <c r="P5383" s="21" t="e">
        <f t="shared" si="1747"/>
        <v>#N/A</v>
      </c>
      <c r="Q5383" s="21" t="e">
        <f t="shared" si="1748"/>
        <v>#N/A</v>
      </c>
      <c r="R5383" s="21" t="e">
        <f t="shared" si="1749"/>
        <v>#N/A</v>
      </c>
      <c r="S5383" s="21" t="e">
        <f t="shared" si="1750"/>
        <v>#N/A</v>
      </c>
      <c r="T5383" s="29" t="e">
        <f t="shared" si="1742"/>
        <v>#N/A</v>
      </c>
      <c r="U5383" s="34">
        <f t="shared" si="1751"/>
        <v>0</v>
      </c>
      <c r="V5383" s="16">
        <f t="shared" ca="1" si="1754"/>
        <v>44139</v>
      </c>
      <c r="W5383" s="56">
        <f t="shared" ca="1" si="1755"/>
        <v>10</v>
      </c>
      <c r="X5383" s="56">
        <f t="shared" ca="1" si="1756"/>
        <v>2020</v>
      </c>
      <c r="Y5383" s="55" t="str">
        <f t="shared" ca="1" si="1757"/>
        <v>10-2020</v>
      </c>
      <c r="Z5383" s="51">
        <f ca="1">IFERROR(VLOOKUP(Y5383,IPC!$E$2:$F$1745,2,0),IPC!$H$1)</f>
        <v>138.32155800000001</v>
      </c>
      <c r="AA5383" s="48">
        <f t="shared" si="1752"/>
        <v>1</v>
      </c>
      <c r="AB5383" s="48">
        <f t="shared" si="1753"/>
        <v>1900</v>
      </c>
      <c r="AC5383" s="32" t="str">
        <f t="shared" si="1746"/>
        <v>1-1900</v>
      </c>
      <c r="AD5383" s="50">
        <f>IFERROR(VLOOKUP(AC5383,IPC!$E$2:$F$1745,2,0),IPC!$H$1)</f>
        <v>138.32155800000001</v>
      </c>
    </row>
    <row r="5384" spans="10:30" x14ac:dyDescent="0.25">
      <c r="J5384" s="44" t="str">
        <f t="shared" si="1740"/>
        <v/>
      </c>
      <c r="K5384" s="33" t="str">
        <f t="shared" ca="1" si="1744"/>
        <v/>
      </c>
      <c r="L5384" s="108">
        <f t="shared" ca="1" si="1743"/>
        <v>0</v>
      </c>
      <c r="M5384" s="44" t="str">
        <f t="shared" si="1741"/>
        <v/>
      </c>
      <c r="N5384" s="45" t="str">
        <f t="shared" ca="1" si="1745"/>
        <v/>
      </c>
      <c r="O5384" s="108">
        <f t="shared" si="1739"/>
        <v>0</v>
      </c>
      <c r="P5384" s="21" t="e">
        <f t="shared" si="1747"/>
        <v>#N/A</v>
      </c>
      <c r="Q5384" s="21" t="e">
        <f t="shared" si="1748"/>
        <v>#N/A</v>
      </c>
      <c r="R5384" s="21" t="e">
        <f t="shared" si="1749"/>
        <v>#N/A</v>
      </c>
      <c r="S5384" s="21" t="e">
        <f t="shared" si="1750"/>
        <v>#N/A</v>
      </c>
      <c r="T5384" s="29" t="e">
        <f t="shared" si="1742"/>
        <v>#N/A</v>
      </c>
      <c r="U5384" s="34">
        <f t="shared" si="1751"/>
        <v>0</v>
      </c>
      <c r="V5384" s="16">
        <f t="shared" ca="1" si="1754"/>
        <v>44139</v>
      </c>
      <c r="W5384" s="56">
        <f t="shared" ca="1" si="1755"/>
        <v>10</v>
      </c>
      <c r="X5384" s="56">
        <f t="shared" ca="1" si="1756"/>
        <v>2020</v>
      </c>
      <c r="Y5384" s="55" t="str">
        <f t="shared" ca="1" si="1757"/>
        <v>10-2020</v>
      </c>
      <c r="Z5384" s="51">
        <f ca="1">IFERROR(VLOOKUP(Y5384,IPC!$E$2:$F$1745,2,0),IPC!$H$1)</f>
        <v>138.32155800000001</v>
      </c>
      <c r="AA5384" s="48">
        <f t="shared" si="1752"/>
        <v>1</v>
      </c>
      <c r="AB5384" s="48">
        <f t="shared" si="1753"/>
        <v>1900</v>
      </c>
      <c r="AC5384" s="32" t="str">
        <f t="shared" si="1746"/>
        <v>1-1900</v>
      </c>
      <c r="AD5384" s="50">
        <f>IFERROR(VLOOKUP(AC5384,IPC!$E$2:$F$1745,2,0),IPC!$H$1)</f>
        <v>138.32155800000001</v>
      </c>
    </row>
    <row r="5385" spans="10:30" x14ac:dyDescent="0.25">
      <c r="J5385" s="44" t="str">
        <f t="shared" si="1740"/>
        <v/>
      </c>
      <c r="K5385" s="33" t="str">
        <f t="shared" ca="1" si="1744"/>
        <v/>
      </c>
      <c r="L5385" s="108">
        <f t="shared" ca="1" si="1743"/>
        <v>0</v>
      </c>
      <c r="M5385" s="44" t="str">
        <f t="shared" si="1741"/>
        <v/>
      </c>
      <c r="N5385" s="45" t="str">
        <f t="shared" ca="1" si="1745"/>
        <v/>
      </c>
      <c r="O5385" s="108">
        <f t="shared" si="1739"/>
        <v>0</v>
      </c>
      <c r="P5385" s="21" t="e">
        <f t="shared" si="1747"/>
        <v>#N/A</v>
      </c>
      <c r="Q5385" s="21" t="e">
        <f t="shared" si="1748"/>
        <v>#N/A</v>
      </c>
      <c r="R5385" s="21" t="e">
        <f t="shared" si="1749"/>
        <v>#N/A</v>
      </c>
      <c r="S5385" s="21" t="e">
        <f t="shared" si="1750"/>
        <v>#N/A</v>
      </c>
      <c r="T5385" s="29" t="e">
        <f t="shared" si="1742"/>
        <v>#N/A</v>
      </c>
      <c r="U5385" s="34">
        <f t="shared" si="1751"/>
        <v>0</v>
      </c>
      <c r="V5385" s="16">
        <f t="shared" ca="1" si="1754"/>
        <v>44139</v>
      </c>
      <c r="W5385" s="56">
        <f t="shared" ca="1" si="1755"/>
        <v>10</v>
      </c>
      <c r="X5385" s="56">
        <f t="shared" ca="1" si="1756"/>
        <v>2020</v>
      </c>
      <c r="Y5385" s="55" t="str">
        <f t="shared" ca="1" si="1757"/>
        <v>10-2020</v>
      </c>
      <c r="Z5385" s="51">
        <f ca="1">IFERROR(VLOOKUP(Y5385,IPC!$E$2:$F$1745,2,0),IPC!$H$1)</f>
        <v>138.32155800000001</v>
      </c>
      <c r="AA5385" s="48">
        <f t="shared" si="1752"/>
        <v>1</v>
      </c>
      <c r="AB5385" s="48">
        <f t="shared" si="1753"/>
        <v>1900</v>
      </c>
      <c r="AC5385" s="32" t="str">
        <f t="shared" si="1746"/>
        <v>1-1900</v>
      </c>
      <c r="AD5385" s="50">
        <f>IFERROR(VLOOKUP(AC5385,IPC!$E$2:$F$1745,2,0),IPC!$H$1)</f>
        <v>138.32155800000001</v>
      </c>
    </row>
    <row r="5386" spans="10:30" x14ac:dyDescent="0.25">
      <c r="J5386" s="44" t="str">
        <f t="shared" si="1740"/>
        <v/>
      </c>
      <c r="K5386" s="33" t="str">
        <f t="shared" ca="1" si="1744"/>
        <v/>
      </c>
      <c r="L5386" s="108">
        <f t="shared" ca="1" si="1743"/>
        <v>0</v>
      </c>
      <c r="M5386" s="44" t="str">
        <f t="shared" si="1741"/>
        <v/>
      </c>
      <c r="N5386" s="45" t="str">
        <f t="shared" ca="1" si="1745"/>
        <v/>
      </c>
      <c r="O5386" s="108">
        <f t="shared" si="1739"/>
        <v>0</v>
      </c>
      <c r="P5386" s="21" t="e">
        <f t="shared" si="1747"/>
        <v>#N/A</v>
      </c>
      <c r="Q5386" s="21" t="e">
        <f t="shared" si="1748"/>
        <v>#N/A</v>
      </c>
      <c r="R5386" s="21" t="e">
        <f t="shared" si="1749"/>
        <v>#N/A</v>
      </c>
      <c r="S5386" s="21" t="e">
        <f t="shared" si="1750"/>
        <v>#N/A</v>
      </c>
      <c r="T5386" s="29" t="e">
        <f t="shared" si="1742"/>
        <v>#N/A</v>
      </c>
      <c r="U5386" s="34">
        <f t="shared" si="1751"/>
        <v>0</v>
      </c>
      <c r="V5386" s="16">
        <f t="shared" ca="1" si="1754"/>
        <v>44139</v>
      </c>
      <c r="W5386" s="56">
        <f t="shared" ca="1" si="1755"/>
        <v>10</v>
      </c>
      <c r="X5386" s="56">
        <f t="shared" ca="1" si="1756"/>
        <v>2020</v>
      </c>
      <c r="Y5386" s="55" t="str">
        <f t="shared" ca="1" si="1757"/>
        <v>10-2020</v>
      </c>
      <c r="Z5386" s="51">
        <f ca="1">IFERROR(VLOOKUP(Y5386,IPC!$E$2:$F$1745,2,0),IPC!$H$1)</f>
        <v>138.32155800000001</v>
      </c>
      <c r="AA5386" s="48">
        <f t="shared" si="1752"/>
        <v>1</v>
      </c>
      <c r="AB5386" s="48">
        <f t="shared" si="1753"/>
        <v>1900</v>
      </c>
      <c r="AC5386" s="32" t="str">
        <f t="shared" si="1746"/>
        <v>1-1900</v>
      </c>
      <c r="AD5386" s="50">
        <f>IFERROR(VLOOKUP(AC5386,IPC!$E$2:$F$1745,2,0),IPC!$H$1)</f>
        <v>138.32155800000001</v>
      </c>
    </row>
    <row r="5387" spans="10:30" x14ac:dyDescent="0.25">
      <c r="J5387" s="44" t="str">
        <f t="shared" si="1740"/>
        <v/>
      </c>
      <c r="K5387" s="33" t="str">
        <f t="shared" ca="1" si="1744"/>
        <v/>
      </c>
      <c r="L5387" s="108">
        <f t="shared" ca="1" si="1743"/>
        <v>0</v>
      </c>
      <c r="M5387" s="44" t="str">
        <f t="shared" si="1741"/>
        <v/>
      </c>
      <c r="N5387" s="45" t="str">
        <f t="shared" ca="1" si="1745"/>
        <v/>
      </c>
      <c r="O5387" s="108">
        <f t="shared" si="1739"/>
        <v>0</v>
      </c>
      <c r="P5387" s="21" t="e">
        <f t="shared" si="1747"/>
        <v>#N/A</v>
      </c>
      <c r="Q5387" s="21" t="e">
        <f t="shared" si="1748"/>
        <v>#N/A</v>
      </c>
      <c r="R5387" s="21" t="e">
        <f t="shared" si="1749"/>
        <v>#N/A</v>
      </c>
      <c r="S5387" s="21" t="e">
        <f t="shared" si="1750"/>
        <v>#N/A</v>
      </c>
      <c r="T5387" s="29" t="e">
        <f t="shared" si="1742"/>
        <v>#N/A</v>
      </c>
      <c r="U5387" s="34">
        <f t="shared" si="1751"/>
        <v>0</v>
      </c>
      <c r="V5387" s="16">
        <f t="shared" ca="1" si="1754"/>
        <v>44139</v>
      </c>
      <c r="W5387" s="56">
        <f t="shared" ca="1" si="1755"/>
        <v>10</v>
      </c>
      <c r="X5387" s="56">
        <f t="shared" ca="1" si="1756"/>
        <v>2020</v>
      </c>
      <c r="Y5387" s="55" t="str">
        <f t="shared" ca="1" si="1757"/>
        <v>10-2020</v>
      </c>
      <c r="Z5387" s="51">
        <f ca="1">IFERROR(VLOOKUP(Y5387,IPC!$E$2:$F$1745,2,0),IPC!$H$1)</f>
        <v>138.32155800000001</v>
      </c>
      <c r="AA5387" s="48">
        <f t="shared" si="1752"/>
        <v>1</v>
      </c>
      <c r="AB5387" s="48">
        <f t="shared" si="1753"/>
        <v>1900</v>
      </c>
      <c r="AC5387" s="32" t="str">
        <f t="shared" si="1746"/>
        <v>1-1900</v>
      </c>
      <c r="AD5387" s="50">
        <f>IFERROR(VLOOKUP(AC5387,IPC!$E$2:$F$1745,2,0),IPC!$H$1)</f>
        <v>138.32155800000001</v>
      </c>
    </row>
    <row r="5388" spans="10:30" x14ac:dyDescent="0.25">
      <c r="J5388" s="44" t="str">
        <f t="shared" si="1740"/>
        <v/>
      </c>
      <c r="K5388" s="33" t="str">
        <f t="shared" ca="1" si="1744"/>
        <v/>
      </c>
      <c r="L5388" s="108">
        <f t="shared" ca="1" si="1743"/>
        <v>0</v>
      </c>
      <c r="M5388" s="44" t="str">
        <f t="shared" si="1741"/>
        <v/>
      </c>
      <c r="N5388" s="45" t="str">
        <f t="shared" ca="1" si="1745"/>
        <v/>
      </c>
      <c r="O5388" s="108">
        <f t="shared" si="1739"/>
        <v>0</v>
      </c>
      <c r="P5388" s="21" t="e">
        <f t="shared" si="1747"/>
        <v>#N/A</v>
      </c>
      <c r="Q5388" s="21" t="e">
        <f t="shared" si="1748"/>
        <v>#N/A</v>
      </c>
      <c r="R5388" s="21" t="e">
        <f t="shared" si="1749"/>
        <v>#N/A</v>
      </c>
      <c r="S5388" s="21" t="e">
        <f t="shared" si="1750"/>
        <v>#N/A</v>
      </c>
      <c r="T5388" s="29" t="e">
        <f t="shared" si="1742"/>
        <v>#N/A</v>
      </c>
      <c r="U5388" s="34">
        <f t="shared" si="1751"/>
        <v>0</v>
      </c>
      <c r="V5388" s="16">
        <f t="shared" ca="1" si="1754"/>
        <v>44139</v>
      </c>
      <c r="W5388" s="56">
        <f t="shared" ca="1" si="1755"/>
        <v>10</v>
      </c>
      <c r="X5388" s="56">
        <f t="shared" ca="1" si="1756"/>
        <v>2020</v>
      </c>
      <c r="Y5388" s="55" t="str">
        <f t="shared" ca="1" si="1757"/>
        <v>10-2020</v>
      </c>
      <c r="Z5388" s="51">
        <f ca="1">IFERROR(VLOOKUP(Y5388,IPC!$E$2:$F$1745,2,0),IPC!$H$1)</f>
        <v>138.32155800000001</v>
      </c>
      <c r="AA5388" s="48">
        <f t="shared" si="1752"/>
        <v>1</v>
      </c>
      <c r="AB5388" s="48">
        <f t="shared" si="1753"/>
        <v>1900</v>
      </c>
      <c r="AC5388" s="32" t="str">
        <f t="shared" si="1746"/>
        <v>1-1900</v>
      </c>
      <c r="AD5388" s="50">
        <f>IFERROR(VLOOKUP(AC5388,IPC!$E$2:$F$1745,2,0),IPC!$H$1)</f>
        <v>138.32155800000001</v>
      </c>
    </row>
    <row r="5389" spans="10:30" x14ac:dyDescent="0.25">
      <c r="J5389" s="44" t="str">
        <f t="shared" si="1740"/>
        <v/>
      </c>
      <c r="K5389" s="33" t="str">
        <f t="shared" ca="1" si="1744"/>
        <v/>
      </c>
      <c r="L5389" s="108">
        <f t="shared" ca="1" si="1743"/>
        <v>0</v>
      </c>
      <c r="M5389" s="44" t="str">
        <f t="shared" si="1741"/>
        <v/>
      </c>
      <c r="N5389" s="45" t="str">
        <f t="shared" ca="1" si="1745"/>
        <v/>
      </c>
      <c r="O5389" s="108">
        <f t="shared" si="1739"/>
        <v>0</v>
      </c>
      <c r="P5389" s="21" t="e">
        <f t="shared" si="1747"/>
        <v>#N/A</v>
      </c>
      <c r="Q5389" s="21" t="e">
        <f t="shared" si="1748"/>
        <v>#N/A</v>
      </c>
      <c r="R5389" s="21" t="e">
        <f t="shared" si="1749"/>
        <v>#N/A</v>
      </c>
      <c r="S5389" s="21" t="e">
        <f t="shared" si="1750"/>
        <v>#N/A</v>
      </c>
      <c r="T5389" s="29" t="e">
        <f t="shared" si="1742"/>
        <v>#N/A</v>
      </c>
      <c r="U5389" s="34">
        <f t="shared" si="1751"/>
        <v>0</v>
      </c>
      <c r="V5389" s="16">
        <f t="shared" ca="1" si="1754"/>
        <v>44139</v>
      </c>
      <c r="W5389" s="56">
        <f t="shared" ca="1" si="1755"/>
        <v>10</v>
      </c>
      <c r="X5389" s="56">
        <f t="shared" ca="1" si="1756"/>
        <v>2020</v>
      </c>
      <c r="Y5389" s="55" t="str">
        <f t="shared" ca="1" si="1757"/>
        <v>10-2020</v>
      </c>
      <c r="Z5389" s="51">
        <f ca="1">IFERROR(VLOOKUP(Y5389,IPC!$E$2:$F$1745,2,0),IPC!$H$1)</f>
        <v>138.32155800000001</v>
      </c>
      <c r="AA5389" s="48">
        <f t="shared" si="1752"/>
        <v>1</v>
      </c>
      <c r="AB5389" s="48">
        <f t="shared" si="1753"/>
        <v>1900</v>
      </c>
      <c r="AC5389" s="32" t="str">
        <f t="shared" si="1746"/>
        <v>1-1900</v>
      </c>
      <c r="AD5389" s="50">
        <f>IFERROR(VLOOKUP(AC5389,IPC!$E$2:$F$1745,2,0),IPC!$H$1)</f>
        <v>138.32155800000001</v>
      </c>
    </row>
    <row r="5390" spans="10:30" x14ac:dyDescent="0.25">
      <c r="J5390" s="44" t="str">
        <f t="shared" si="1740"/>
        <v/>
      </c>
      <c r="K5390" s="33" t="str">
        <f t="shared" ca="1" si="1744"/>
        <v/>
      </c>
      <c r="L5390" s="108">
        <f t="shared" ca="1" si="1743"/>
        <v>0</v>
      </c>
      <c r="M5390" s="44" t="str">
        <f t="shared" si="1741"/>
        <v/>
      </c>
      <c r="N5390" s="45" t="str">
        <f t="shared" ca="1" si="1745"/>
        <v/>
      </c>
      <c r="O5390" s="108">
        <f t="shared" si="1739"/>
        <v>0</v>
      </c>
      <c r="P5390" s="21" t="e">
        <f t="shared" si="1747"/>
        <v>#N/A</v>
      </c>
      <c r="Q5390" s="21" t="e">
        <f t="shared" si="1748"/>
        <v>#N/A</v>
      </c>
      <c r="R5390" s="21" t="e">
        <f t="shared" si="1749"/>
        <v>#N/A</v>
      </c>
      <c r="S5390" s="21" t="e">
        <f t="shared" si="1750"/>
        <v>#N/A</v>
      </c>
      <c r="T5390" s="29" t="e">
        <f t="shared" si="1742"/>
        <v>#N/A</v>
      </c>
      <c r="U5390" s="34">
        <f t="shared" si="1751"/>
        <v>0</v>
      </c>
      <c r="V5390" s="16">
        <f t="shared" ca="1" si="1754"/>
        <v>44139</v>
      </c>
      <c r="W5390" s="56">
        <f t="shared" ca="1" si="1755"/>
        <v>10</v>
      </c>
      <c r="X5390" s="56">
        <f t="shared" ca="1" si="1756"/>
        <v>2020</v>
      </c>
      <c r="Y5390" s="55" t="str">
        <f t="shared" ca="1" si="1757"/>
        <v>10-2020</v>
      </c>
      <c r="Z5390" s="51">
        <f ca="1">IFERROR(VLOOKUP(Y5390,IPC!$E$2:$F$1745,2,0),IPC!$H$1)</f>
        <v>138.32155800000001</v>
      </c>
      <c r="AA5390" s="48">
        <f t="shared" si="1752"/>
        <v>1</v>
      </c>
      <c r="AB5390" s="48">
        <f t="shared" si="1753"/>
        <v>1900</v>
      </c>
      <c r="AC5390" s="32" t="str">
        <f t="shared" si="1746"/>
        <v>1-1900</v>
      </c>
      <c r="AD5390" s="50">
        <f>IFERROR(VLOOKUP(AC5390,IPC!$E$2:$F$1745,2,0),IPC!$H$1)</f>
        <v>138.32155800000001</v>
      </c>
    </row>
    <row r="5391" spans="10:30" x14ac:dyDescent="0.25">
      <c r="J5391" s="44" t="str">
        <f t="shared" si="1740"/>
        <v/>
      </c>
      <c r="K5391" s="33" t="str">
        <f t="shared" ca="1" si="1744"/>
        <v/>
      </c>
      <c r="L5391" s="108">
        <f t="shared" ca="1" si="1743"/>
        <v>0</v>
      </c>
      <c r="M5391" s="44" t="str">
        <f t="shared" si="1741"/>
        <v/>
      </c>
      <c r="N5391" s="45" t="str">
        <f t="shared" ca="1" si="1745"/>
        <v/>
      </c>
      <c r="O5391" s="108">
        <f t="shared" si="1739"/>
        <v>0</v>
      </c>
      <c r="P5391" s="21" t="e">
        <f t="shared" si="1747"/>
        <v>#N/A</v>
      </c>
      <c r="Q5391" s="21" t="e">
        <f t="shared" si="1748"/>
        <v>#N/A</v>
      </c>
      <c r="R5391" s="21" t="e">
        <f t="shared" si="1749"/>
        <v>#N/A</v>
      </c>
      <c r="S5391" s="21" t="e">
        <f t="shared" si="1750"/>
        <v>#N/A</v>
      </c>
      <c r="T5391" s="29" t="e">
        <f t="shared" si="1742"/>
        <v>#N/A</v>
      </c>
      <c r="U5391" s="34">
        <f t="shared" si="1751"/>
        <v>0</v>
      </c>
      <c r="V5391" s="16">
        <f t="shared" ca="1" si="1754"/>
        <v>44139</v>
      </c>
      <c r="W5391" s="56">
        <f t="shared" ca="1" si="1755"/>
        <v>10</v>
      </c>
      <c r="X5391" s="56">
        <f t="shared" ca="1" si="1756"/>
        <v>2020</v>
      </c>
      <c r="Y5391" s="55" t="str">
        <f t="shared" ca="1" si="1757"/>
        <v>10-2020</v>
      </c>
      <c r="Z5391" s="51">
        <f ca="1">IFERROR(VLOOKUP(Y5391,IPC!$E$2:$F$1745,2,0),IPC!$H$1)</f>
        <v>138.32155800000001</v>
      </c>
      <c r="AA5391" s="48">
        <f t="shared" si="1752"/>
        <v>1</v>
      </c>
      <c r="AB5391" s="48">
        <f t="shared" si="1753"/>
        <v>1900</v>
      </c>
      <c r="AC5391" s="32" t="str">
        <f t="shared" si="1746"/>
        <v>1-1900</v>
      </c>
      <c r="AD5391" s="50">
        <f>IFERROR(VLOOKUP(AC5391,IPC!$E$2:$F$1745,2,0),IPC!$H$1)</f>
        <v>138.32155800000001</v>
      </c>
    </row>
    <row r="5392" spans="10:30" x14ac:dyDescent="0.25">
      <c r="J5392" s="44" t="str">
        <f t="shared" si="1740"/>
        <v/>
      </c>
      <c r="K5392" s="33" t="str">
        <f t="shared" ca="1" si="1744"/>
        <v/>
      </c>
      <c r="L5392" s="108">
        <f t="shared" ca="1" si="1743"/>
        <v>0</v>
      </c>
      <c r="M5392" s="44" t="str">
        <f t="shared" si="1741"/>
        <v/>
      </c>
      <c r="N5392" s="45" t="str">
        <f t="shared" ca="1" si="1745"/>
        <v/>
      </c>
      <c r="O5392" s="108">
        <f t="shared" si="1739"/>
        <v>0</v>
      </c>
      <c r="P5392" s="21" t="e">
        <f t="shared" si="1747"/>
        <v>#N/A</v>
      </c>
      <c r="Q5392" s="21" t="e">
        <f t="shared" si="1748"/>
        <v>#N/A</v>
      </c>
      <c r="R5392" s="21" t="e">
        <f t="shared" si="1749"/>
        <v>#N/A</v>
      </c>
      <c r="S5392" s="21" t="e">
        <f t="shared" si="1750"/>
        <v>#N/A</v>
      </c>
      <c r="T5392" s="29" t="e">
        <f t="shared" si="1742"/>
        <v>#N/A</v>
      </c>
      <c r="U5392" s="34">
        <f t="shared" si="1751"/>
        <v>0</v>
      </c>
      <c r="V5392" s="16">
        <f t="shared" ca="1" si="1754"/>
        <v>44139</v>
      </c>
      <c r="W5392" s="56">
        <f t="shared" ca="1" si="1755"/>
        <v>10</v>
      </c>
      <c r="X5392" s="56">
        <f t="shared" ca="1" si="1756"/>
        <v>2020</v>
      </c>
      <c r="Y5392" s="55" t="str">
        <f t="shared" ca="1" si="1757"/>
        <v>10-2020</v>
      </c>
      <c r="Z5392" s="51">
        <f ca="1">IFERROR(VLOOKUP(Y5392,IPC!$E$2:$F$1745,2,0),IPC!$H$1)</f>
        <v>138.32155800000001</v>
      </c>
      <c r="AA5392" s="48">
        <f t="shared" si="1752"/>
        <v>1</v>
      </c>
      <c r="AB5392" s="48">
        <f t="shared" si="1753"/>
        <v>1900</v>
      </c>
      <c r="AC5392" s="32" t="str">
        <f t="shared" si="1746"/>
        <v>1-1900</v>
      </c>
      <c r="AD5392" s="50">
        <f>IFERROR(VLOOKUP(AC5392,IPC!$E$2:$F$1745,2,0),IPC!$H$1)</f>
        <v>138.32155800000001</v>
      </c>
    </row>
    <row r="5393" spans="10:30" x14ac:dyDescent="0.25">
      <c r="J5393" s="44" t="str">
        <f t="shared" si="1740"/>
        <v/>
      </c>
      <c r="K5393" s="33" t="str">
        <f t="shared" ca="1" si="1744"/>
        <v/>
      </c>
      <c r="L5393" s="108">
        <f t="shared" ca="1" si="1743"/>
        <v>0</v>
      </c>
      <c r="M5393" s="44" t="str">
        <f t="shared" si="1741"/>
        <v/>
      </c>
      <c r="N5393" s="45" t="str">
        <f t="shared" ca="1" si="1745"/>
        <v/>
      </c>
      <c r="O5393" s="108">
        <f t="shared" si="1739"/>
        <v>0</v>
      </c>
      <c r="P5393" s="21" t="e">
        <f t="shared" si="1747"/>
        <v>#N/A</v>
      </c>
      <c r="Q5393" s="21" t="e">
        <f t="shared" si="1748"/>
        <v>#N/A</v>
      </c>
      <c r="R5393" s="21" t="e">
        <f t="shared" si="1749"/>
        <v>#N/A</v>
      </c>
      <c r="S5393" s="21" t="e">
        <f t="shared" si="1750"/>
        <v>#N/A</v>
      </c>
      <c r="T5393" s="29" t="e">
        <f t="shared" si="1742"/>
        <v>#N/A</v>
      </c>
      <c r="U5393" s="34">
        <f t="shared" si="1751"/>
        <v>0</v>
      </c>
      <c r="V5393" s="16">
        <f t="shared" ca="1" si="1754"/>
        <v>44139</v>
      </c>
      <c r="W5393" s="56">
        <f t="shared" ca="1" si="1755"/>
        <v>10</v>
      </c>
      <c r="X5393" s="56">
        <f t="shared" ca="1" si="1756"/>
        <v>2020</v>
      </c>
      <c r="Y5393" s="55" t="str">
        <f t="shared" ca="1" si="1757"/>
        <v>10-2020</v>
      </c>
      <c r="Z5393" s="51">
        <f ca="1">IFERROR(VLOOKUP(Y5393,IPC!$E$2:$F$1745,2,0),IPC!$H$1)</f>
        <v>138.32155800000001</v>
      </c>
      <c r="AA5393" s="48">
        <f t="shared" si="1752"/>
        <v>1</v>
      </c>
      <c r="AB5393" s="48">
        <f t="shared" si="1753"/>
        <v>1900</v>
      </c>
      <c r="AC5393" s="32" t="str">
        <f t="shared" si="1746"/>
        <v>1-1900</v>
      </c>
      <c r="AD5393" s="50">
        <f>IFERROR(VLOOKUP(AC5393,IPC!$E$2:$F$1745,2,0),IPC!$H$1)</f>
        <v>138.32155800000001</v>
      </c>
    </row>
    <row r="5394" spans="10:30" x14ac:dyDescent="0.25">
      <c r="J5394" s="44" t="str">
        <f t="shared" si="1740"/>
        <v/>
      </c>
      <c r="K5394" s="33" t="str">
        <f t="shared" ca="1" si="1744"/>
        <v/>
      </c>
      <c r="L5394" s="108">
        <f t="shared" ca="1" si="1743"/>
        <v>0</v>
      </c>
      <c r="M5394" s="44" t="str">
        <f t="shared" si="1741"/>
        <v/>
      </c>
      <c r="N5394" s="45" t="str">
        <f t="shared" ca="1" si="1745"/>
        <v/>
      </c>
      <c r="O5394" s="108">
        <f t="shared" si="1739"/>
        <v>0</v>
      </c>
      <c r="P5394" s="21" t="e">
        <f t="shared" si="1747"/>
        <v>#N/A</v>
      </c>
      <c r="Q5394" s="21" t="e">
        <f t="shared" si="1748"/>
        <v>#N/A</v>
      </c>
      <c r="R5394" s="21" t="e">
        <f t="shared" si="1749"/>
        <v>#N/A</v>
      </c>
      <c r="S5394" s="21" t="e">
        <f t="shared" si="1750"/>
        <v>#N/A</v>
      </c>
      <c r="T5394" s="29" t="e">
        <f t="shared" si="1742"/>
        <v>#N/A</v>
      </c>
      <c r="U5394" s="34">
        <f t="shared" si="1751"/>
        <v>0</v>
      </c>
      <c r="V5394" s="16">
        <f t="shared" ca="1" si="1754"/>
        <v>44139</v>
      </c>
      <c r="W5394" s="56">
        <f t="shared" ca="1" si="1755"/>
        <v>10</v>
      </c>
      <c r="X5394" s="56">
        <f t="shared" ca="1" si="1756"/>
        <v>2020</v>
      </c>
      <c r="Y5394" s="55" t="str">
        <f t="shared" ca="1" si="1757"/>
        <v>10-2020</v>
      </c>
      <c r="Z5394" s="51">
        <f ca="1">IFERROR(VLOOKUP(Y5394,IPC!$E$2:$F$1745,2,0),IPC!$H$1)</f>
        <v>138.32155800000001</v>
      </c>
      <c r="AA5394" s="48">
        <f t="shared" si="1752"/>
        <v>1</v>
      </c>
      <c r="AB5394" s="48">
        <f t="shared" si="1753"/>
        <v>1900</v>
      </c>
      <c r="AC5394" s="32" t="str">
        <f t="shared" si="1746"/>
        <v>1-1900</v>
      </c>
      <c r="AD5394" s="50">
        <f>IFERROR(VLOOKUP(AC5394,IPC!$E$2:$F$1745,2,0),IPC!$H$1)</f>
        <v>138.32155800000001</v>
      </c>
    </row>
    <row r="5395" spans="10:30" x14ac:dyDescent="0.25">
      <c r="J5395" s="44" t="str">
        <f t="shared" si="1740"/>
        <v/>
      </c>
      <c r="K5395" s="33" t="str">
        <f t="shared" ca="1" si="1744"/>
        <v/>
      </c>
      <c r="L5395" s="108">
        <f t="shared" ca="1" si="1743"/>
        <v>0</v>
      </c>
      <c r="M5395" s="44" t="str">
        <f t="shared" si="1741"/>
        <v/>
      </c>
      <c r="N5395" s="45" t="str">
        <f t="shared" ca="1" si="1745"/>
        <v/>
      </c>
      <c r="O5395" s="108">
        <f t="shared" si="1739"/>
        <v>0</v>
      </c>
      <c r="P5395" s="21" t="e">
        <f t="shared" si="1747"/>
        <v>#N/A</v>
      </c>
      <c r="Q5395" s="21" t="e">
        <f t="shared" si="1748"/>
        <v>#N/A</v>
      </c>
      <c r="R5395" s="21" t="e">
        <f t="shared" si="1749"/>
        <v>#N/A</v>
      </c>
      <c r="S5395" s="21" t="e">
        <f t="shared" si="1750"/>
        <v>#N/A</v>
      </c>
      <c r="T5395" s="29" t="e">
        <f t="shared" si="1742"/>
        <v>#N/A</v>
      </c>
      <c r="U5395" s="34">
        <f t="shared" si="1751"/>
        <v>0</v>
      </c>
      <c r="V5395" s="16">
        <f t="shared" ca="1" si="1754"/>
        <v>44139</v>
      </c>
      <c r="W5395" s="56">
        <f t="shared" ca="1" si="1755"/>
        <v>10</v>
      </c>
      <c r="X5395" s="56">
        <f t="shared" ca="1" si="1756"/>
        <v>2020</v>
      </c>
      <c r="Y5395" s="55" t="str">
        <f t="shared" ca="1" si="1757"/>
        <v>10-2020</v>
      </c>
      <c r="Z5395" s="51">
        <f ca="1">IFERROR(VLOOKUP(Y5395,IPC!$E$2:$F$1745,2,0),IPC!$H$1)</f>
        <v>138.32155800000001</v>
      </c>
      <c r="AA5395" s="48">
        <f t="shared" si="1752"/>
        <v>1</v>
      </c>
      <c r="AB5395" s="48">
        <f t="shared" si="1753"/>
        <v>1900</v>
      </c>
      <c r="AC5395" s="32" t="str">
        <f t="shared" si="1746"/>
        <v>1-1900</v>
      </c>
      <c r="AD5395" s="50">
        <f>IFERROR(VLOOKUP(AC5395,IPC!$E$2:$F$1745,2,0),IPC!$H$1)</f>
        <v>138.32155800000001</v>
      </c>
    </row>
    <row r="5396" spans="10:30" x14ac:dyDescent="0.25">
      <c r="J5396" s="44" t="str">
        <f t="shared" si="1740"/>
        <v/>
      </c>
      <c r="K5396" s="33" t="str">
        <f t="shared" ca="1" si="1744"/>
        <v/>
      </c>
      <c r="L5396" s="108">
        <f t="shared" ca="1" si="1743"/>
        <v>0</v>
      </c>
      <c r="M5396" s="44" t="str">
        <f t="shared" si="1741"/>
        <v/>
      </c>
      <c r="N5396" s="45" t="str">
        <f t="shared" ca="1" si="1745"/>
        <v/>
      </c>
      <c r="O5396" s="108">
        <f t="shared" ref="O5396:O5459" si="1758">+IF(M5396="Provisión contable",N5396,0)</f>
        <v>0</v>
      </c>
      <c r="P5396" s="21" t="e">
        <f t="shared" si="1747"/>
        <v>#N/A</v>
      </c>
      <c r="Q5396" s="21" t="e">
        <f t="shared" si="1748"/>
        <v>#N/A</v>
      </c>
      <c r="R5396" s="21" t="e">
        <f t="shared" si="1749"/>
        <v>#N/A</v>
      </c>
      <c r="S5396" s="21" t="e">
        <f t="shared" si="1750"/>
        <v>#N/A</v>
      </c>
      <c r="T5396" s="29" t="e">
        <f t="shared" si="1742"/>
        <v>#N/A</v>
      </c>
      <c r="U5396" s="34">
        <f t="shared" si="1751"/>
        <v>0</v>
      </c>
      <c r="V5396" s="16">
        <f t="shared" ca="1" si="1754"/>
        <v>44139</v>
      </c>
      <c r="W5396" s="56">
        <f t="shared" ca="1" si="1755"/>
        <v>10</v>
      </c>
      <c r="X5396" s="56">
        <f t="shared" ca="1" si="1756"/>
        <v>2020</v>
      </c>
      <c r="Y5396" s="55" t="str">
        <f t="shared" ca="1" si="1757"/>
        <v>10-2020</v>
      </c>
      <c r="Z5396" s="51">
        <f ca="1">IFERROR(VLOOKUP(Y5396,IPC!$E$2:$F$1745,2,0),IPC!$H$1)</f>
        <v>138.32155800000001</v>
      </c>
      <c r="AA5396" s="48">
        <f t="shared" si="1752"/>
        <v>1</v>
      </c>
      <c r="AB5396" s="48">
        <f t="shared" si="1753"/>
        <v>1900</v>
      </c>
      <c r="AC5396" s="32" t="str">
        <f t="shared" si="1746"/>
        <v>1-1900</v>
      </c>
      <c r="AD5396" s="50">
        <f>IFERROR(VLOOKUP(AC5396,IPC!$E$2:$F$1745,2,0),IPC!$H$1)</f>
        <v>138.32155800000001</v>
      </c>
    </row>
    <row r="5397" spans="10:30" x14ac:dyDescent="0.25">
      <c r="J5397" s="44" t="str">
        <f t="shared" si="1740"/>
        <v/>
      </c>
      <c r="K5397" s="33" t="str">
        <f t="shared" ca="1" si="1744"/>
        <v/>
      </c>
      <c r="L5397" s="108">
        <f t="shared" ca="1" si="1743"/>
        <v>0</v>
      </c>
      <c r="M5397" s="44" t="str">
        <f t="shared" si="1741"/>
        <v/>
      </c>
      <c r="N5397" s="45" t="str">
        <f t="shared" ca="1" si="1745"/>
        <v/>
      </c>
      <c r="O5397" s="108">
        <f t="shared" si="1758"/>
        <v>0</v>
      </c>
      <c r="P5397" s="21" t="e">
        <f t="shared" si="1747"/>
        <v>#N/A</v>
      </c>
      <c r="Q5397" s="21" t="e">
        <f t="shared" si="1748"/>
        <v>#N/A</v>
      </c>
      <c r="R5397" s="21" t="e">
        <f t="shared" si="1749"/>
        <v>#N/A</v>
      </c>
      <c r="S5397" s="21" t="e">
        <f t="shared" si="1750"/>
        <v>#N/A</v>
      </c>
      <c r="T5397" s="29" t="e">
        <f t="shared" si="1742"/>
        <v>#N/A</v>
      </c>
      <c r="U5397" s="34">
        <f t="shared" si="1751"/>
        <v>0</v>
      </c>
      <c r="V5397" s="16">
        <f t="shared" ca="1" si="1754"/>
        <v>44139</v>
      </c>
      <c r="W5397" s="56">
        <f t="shared" ca="1" si="1755"/>
        <v>10</v>
      </c>
      <c r="X5397" s="56">
        <f t="shared" ca="1" si="1756"/>
        <v>2020</v>
      </c>
      <c r="Y5397" s="55" t="str">
        <f t="shared" ca="1" si="1757"/>
        <v>10-2020</v>
      </c>
      <c r="Z5397" s="51">
        <f ca="1">IFERROR(VLOOKUP(Y5397,IPC!$E$2:$F$1745,2,0),IPC!$H$1)</f>
        <v>138.32155800000001</v>
      </c>
      <c r="AA5397" s="48">
        <f t="shared" si="1752"/>
        <v>1</v>
      </c>
      <c r="AB5397" s="48">
        <f t="shared" si="1753"/>
        <v>1900</v>
      </c>
      <c r="AC5397" s="32" t="str">
        <f t="shared" si="1746"/>
        <v>1-1900</v>
      </c>
      <c r="AD5397" s="50">
        <f>IFERROR(VLOOKUP(AC5397,IPC!$E$2:$F$1745,2,0),IPC!$H$1)</f>
        <v>138.32155800000001</v>
      </c>
    </row>
    <row r="5398" spans="10:30" x14ac:dyDescent="0.25">
      <c r="J5398" s="44" t="str">
        <f t="shared" si="1740"/>
        <v/>
      </c>
      <c r="K5398" s="33" t="str">
        <f t="shared" ca="1" si="1744"/>
        <v/>
      </c>
      <c r="L5398" s="108">
        <f t="shared" ca="1" si="1743"/>
        <v>0</v>
      </c>
      <c r="M5398" s="44" t="str">
        <f t="shared" si="1741"/>
        <v/>
      </c>
      <c r="N5398" s="45" t="str">
        <f t="shared" ca="1" si="1745"/>
        <v/>
      </c>
      <c r="O5398" s="108">
        <f t="shared" si="1758"/>
        <v>0</v>
      </c>
      <c r="P5398" s="21" t="e">
        <f t="shared" si="1747"/>
        <v>#N/A</v>
      </c>
      <c r="Q5398" s="21" t="e">
        <f t="shared" si="1748"/>
        <v>#N/A</v>
      </c>
      <c r="R5398" s="21" t="e">
        <f t="shared" si="1749"/>
        <v>#N/A</v>
      </c>
      <c r="S5398" s="21" t="e">
        <f t="shared" si="1750"/>
        <v>#N/A</v>
      </c>
      <c r="T5398" s="29" t="e">
        <f t="shared" si="1742"/>
        <v>#N/A</v>
      </c>
      <c r="U5398" s="34">
        <f t="shared" si="1751"/>
        <v>0</v>
      </c>
      <c r="V5398" s="16">
        <f t="shared" ca="1" si="1754"/>
        <v>44139</v>
      </c>
      <c r="W5398" s="56">
        <f t="shared" ca="1" si="1755"/>
        <v>10</v>
      </c>
      <c r="X5398" s="56">
        <f t="shared" ca="1" si="1756"/>
        <v>2020</v>
      </c>
      <c r="Y5398" s="55" t="str">
        <f t="shared" ca="1" si="1757"/>
        <v>10-2020</v>
      </c>
      <c r="Z5398" s="51">
        <f ca="1">IFERROR(VLOOKUP(Y5398,IPC!$E$2:$F$1745,2,0),IPC!$H$1)</f>
        <v>138.32155800000001</v>
      </c>
      <c r="AA5398" s="48">
        <f t="shared" si="1752"/>
        <v>1</v>
      </c>
      <c r="AB5398" s="48">
        <f t="shared" si="1753"/>
        <v>1900</v>
      </c>
      <c r="AC5398" s="32" t="str">
        <f t="shared" si="1746"/>
        <v>1-1900</v>
      </c>
      <c r="AD5398" s="50">
        <f>IFERROR(VLOOKUP(AC5398,IPC!$E$2:$F$1745,2,0),IPC!$H$1)</f>
        <v>138.32155800000001</v>
      </c>
    </row>
    <row r="5399" spans="10:30" x14ac:dyDescent="0.25">
      <c r="J5399" s="44" t="str">
        <f t="shared" si="1740"/>
        <v/>
      </c>
      <c r="K5399" s="33" t="str">
        <f t="shared" ca="1" si="1744"/>
        <v/>
      </c>
      <c r="L5399" s="108">
        <f t="shared" ca="1" si="1743"/>
        <v>0</v>
      </c>
      <c r="M5399" s="44" t="str">
        <f t="shared" si="1741"/>
        <v/>
      </c>
      <c r="N5399" s="45" t="str">
        <f t="shared" ca="1" si="1745"/>
        <v/>
      </c>
      <c r="O5399" s="108">
        <f t="shared" si="1758"/>
        <v>0</v>
      </c>
      <c r="P5399" s="21" t="e">
        <f t="shared" si="1747"/>
        <v>#N/A</v>
      </c>
      <c r="Q5399" s="21" t="e">
        <f t="shared" si="1748"/>
        <v>#N/A</v>
      </c>
      <c r="R5399" s="21" t="e">
        <f t="shared" si="1749"/>
        <v>#N/A</v>
      </c>
      <c r="S5399" s="21" t="e">
        <f t="shared" si="1750"/>
        <v>#N/A</v>
      </c>
      <c r="T5399" s="29" t="e">
        <f t="shared" si="1742"/>
        <v>#N/A</v>
      </c>
      <c r="U5399" s="34">
        <f t="shared" si="1751"/>
        <v>0</v>
      </c>
      <c r="V5399" s="16">
        <f t="shared" ca="1" si="1754"/>
        <v>44139</v>
      </c>
      <c r="W5399" s="56">
        <f t="shared" ca="1" si="1755"/>
        <v>10</v>
      </c>
      <c r="X5399" s="56">
        <f t="shared" ca="1" si="1756"/>
        <v>2020</v>
      </c>
      <c r="Y5399" s="55" t="str">
        <f t="shared" ca="1" si="1757"/>
        <v>10-2020</v>
      </c>
      <c r="Z5399" s="51">
        <f ca="1">IFERROR(VLOOKUP(Y5399,IPC!$E$2:$F$1745,2,0),IPC!$H$1)</f>
        <v>138.32155800000001</v>
      </c>
      <c r="AA5399" s="48">
        <f t="shared" si="1752"/>
        <v>1</v>
      </c>
      <c r="AB5399" s="48">
        <f t="shared" si="1753"/>
        <v>1900</v>
      </c>
      <c r="AC5399" s="32" t="str">
        <f t="shared" si="1746"/>
        <v>1-1900</v>
      </c>
      <c r="AD5399" s="50">
        <f>IFERROR(VLOOKUP(AC5399,IPC!$E$2:$F$1745,2,0),IPC!$H$1)</f>
        <v>138.32155800000001</v>
      </c>
    </row>
    <row r="5400" spans="10:30" x14ac:dyDescent="0.25">
      <c r="J5400" s="44" t="str">
        <f t="shared" ref="J5400:J5463" si="1759">IFERROR(IF(T5412&gt;0.5,"ALTA",IF(AND(T5412&gt;0.25,T5412&lt;=0.5),"MEDIA",IF(AND(T5412&gt;=0.1,T5412&lt;=0.25),"BAJA",IF(AND(T5412&lt;0.1),"REMOTA")))),"")</f>
        <v/>
      </c>
      <c r="K5400" s="33" t="str">
        <f t="shared" ca="1" si="1744"/>
        <v/>
      </c>
      <c r="L5400" s="108">
        <f t="shared" ca="1" si="1743"/>
        <v>0</v>
      </c>
      <c r="M5400" s="44" t="str">
        <f t="shared" ref="M5400:M5463" si="1760">IFERROR(IF(T5412&gt;50%,"Provisión contable",IF(T5412&lt;=10%,"No se registra","Cuentas de orden")),"")</f>
        <v/>
      </c>
      <c r="N5400" s="45" t="str">
        <f t="shared" ca="1" si="1745"/>
        <v/>
      </c>
      <c r="O5400" s="108">
        <f t="shared" si="1758"/>
        <v>0</v>
      </c>
      <c r="P5400" s="21" t="e">
        <f t="shared" si="1747"/>
        <v>#N/A</v>
      </c>
      <c r="Q5400" s="21" t="e">
        <f t="shared" si="1748"/>
        <v>#N/A</v>
      </c>
      <c r="R5400" s="21" t="e">
        <f t="shared" si="1749"/>
        <v>#N/A</v>
      </c>
      <c r="S5400" s="21" t="e">
        <f t="shared" si="1750"/>
        <v>#N/A</v>
      </c>
      <c r="T5400" s="29" t="e">
        <f t="shared" si="1742"/>
        <v>#N/A</v>
      </c>
      <c r="U5400" s="34">
        <f t="shared" si="1751"/>
        <v>0</v>
      </c>
      <c r="V5400" s="16">
        <f t="shared" ca="1" si="1754"/>
        <v>44139</v>
      </c>
      <c r="W5400" s="56">
        <f t="shared" ca="1" si="1755"/>
        <v>10</v>
      </c>
      <c r="X5400" s="56">
        <f t="shared" ca="1" si="1756"/>
        <v>2020</v>
      </c>
      <c r="Y5400" s="55" t="str">
        <f t="shared" ca="1" si="1757"/>
        <v>10-2020</v>
      </c>
      <c r="Z5400" s="51">
        <f ca="1">IFERROR(VLOOKUP(Y5400,IPC!$E$2:$F$1745,2,0),IPC!$H$1)</f>
        <v>138.32155800000001</v>
      </c>
      <c r="AA5400" s="48">
        <f t="shared" si="1752"/>
        <v>1</v>
      </c>
      <c r="AB5400" s="48">
        <f t="shared" si="1753"/>
        <v>1900</v>
      </c>
      <c r="AC5400" s="32" t="str">
        <f t="shared" si="1746"/>
        <v>1-1900</v>
      </c>
      <c r="AD5400" s="50">
        <f>IFERROR(VLOOKUP(AC5400,IPC!$E$2:$F$1745,2,0),IPC!$H$1)</f>
        <v>138.32155800000001</v>
      </c>
    </row>
    <row r="5401" spans="10:30" x14ac:dyDescent="0.25">
      <c r="J5401" s="44" t="str">
        <f t="shared" si="1759"/>
        <v/>
      </c>
      <c r="K5401" s="33" t="str">
        <f t="shared" ca="1" si="1744"/>
        <v/>
      </c>
      <c r="L5401" s="108">
        <f t="shared" ca="1" si="1743"/>
        <v>0</v>
      </c>
      <c r="M5401" s="44" t="str">
        <f t="shared" si="1760"/>
        <v/>
      </c>
      <c r="N5401" s="45" t="str">
        <f t="shared" ca="1" si="1745"/>
        <v/>
      </c>
      <c r="O5401" s="108">
        <f t="shared" si="1758"/>
        <v>0</v>
      </c>
      <c r="P5401" s="21" t="e">
        <f t="shared" si="1747"/>
        <v>#N/A</v>
      </c>
      <c r="Q5401" s="21" t="e">
        <f t="shared" si="1748"/>
        <v>#N/A</v>
      </c>
      <c r="R5401" s="21" t="e">
        <f t="shared" si="1749"/>
        <v>#N/A</v>
      </c>
      <c r="S5401" s="21" t="e">
        <f t="shared" si="1750"/>
        <v>#N/A</v>
      </c>
      <c r="T5401" s="29" t="e">
        <f t="shared" si="1742"/>
        <v>#N/A</v>
      </c>
      <c r="U5401" s="34">
        <f t="shared" si="1751"/>
        <v>0</v>
      </c>
      <c r="V5401" s="16">
        <f t="shared" ca="1" si="1754"/>
        <v>44139</v>
      </c>
      <c r="W5401" s="56">
        <f t="shared" ca="1" si="1755"/>
        <v>10</v>
      </c>
      <c r="X5401" s="56">
        <f t="shared" ca="1" si="1756"/>
        <v>2020</v>
      </c>
      <c r="Y5401" s="55" t="str">
        <f t="shared" ca="1" si="1757"/>
        <v>10-2020</v>
      </c>
      <c r="Z5401" s="51">
        <f ca="1">IFERROR(VLOOKUP(Y5401,IPC!$E$2:$F$1745,2,0),IPC!$H$1)</f>
        <v>138.32155800000001</v>
      </c>
      <c r="AA5401" s="48">
        <f t="shared" si="1752"/>
        <v>1</v>
      </c>
      <c r="AB5401" s="48">
        <f t="shared" si="1753"/>
        <v>1900</v>
      </c>
      <c r="AC5401" s="32" t="str">
        <f t="shared" si="1746"/>
        <v>1-1900</v>
      </c>
      <c r="AD5401" s="50">
        <f>IFERROR(VLOOKUP(AC5401,IPC!$E$2:$F$1745,2,0),IPC!$H$1)</f>
        <v>138.32155800000001</v>
      </c>
    </row>
    <row r="5402" spans="10:30" x14ac:dyDescent="0.25">
      <c r="J5402" s="44" t="str">
        <f t="shared" si="1759"/>
        <v/>
      </c>
      <c r="K5402" s="33" t="str">
        <f t="shared" ca="1" si="1744"/>
        <v/>
      </c>
      <c r="L5402" s="108">
        <f t="shared" ca="1" si="1743"/>
        <v>0</v>
      </c>
      <c r="M5402" s="44" t="str">
        <f t="shared" si="1760"/>
        <v/>
      </c>
      <c r="N5402" s="45" t="str">
        <f t="shared" ca="1" si="1745"/>
        <v/>
      </c>
      <c r="O5402" s="108">
        <f t="shared" si="1758"/>
        <v>0</v>
      </c>
      <c r="P5402" s="21" t="e">
        <f t="shared" si="1747"/>
        <v>#N/A</v>
      </c>
      <c r="Q5402" s="21" t="e">
        <f t="shared" si="1748"/>
        <v>#N/A</v>
      </c>
      <c r="R5402" s="21" t="e">
        <f t="shared" si="1749"/>
        <v>#N/A</v>
      </c>
      <c r="S5402" s="21" t="e">
        <f t="shared" si="1750"/>
        <v>#N/A</v>
      </c>
      <c r="T5402" s="29" t="e">
        <f t="shared" si="1742"/>
        <v>#N/A</v>
      </c>
      <c r="U5402" s="34">
        <f t="shared" si="1751"/>
        <v>0</v>
      </c>
      <c r="V5402" s="16">
        <f t="shared" ca="1" si="1754"/>
        <v>44139</v>
      </c>
      <c r="W5402" s="56">
        <f t="shared" ca="1" si="1755"/>
        <v>10</v>
      </c>
      <c r="X5402" s="56">
        <f t="shared" ca="1" si="1756"/>
        <v>2020</v>
      </c>
      <c r="Y5402" s="55" t="str">
        <f t="shared" ca="1" si="1757"/>
        <v>10-2020</v>
      </c>
      <c r="Z5402" s="51">
        <f ca="1">IFERROR(VLOOKUP(Y5402,IPC!$E$2:$F$1745,2,0),IPC!$H$1)</f>
        <v>138.32155800000001</v>
      </c>
      <c r="AA5402" s="48">
        <f t="shared" si="1752"/>
        <v>1</v>
      </c>
      <c r="AB5402" s="48">
        <f t="shared" si="1753"/>
        <v>1900</v>
      </c>
      <c r="AC5402" s="32" t="str">
        <f t="shared" si="1746"/>
        <v>1-1900</v>
      </c>
      <c r="AD5402" s="50">
        <f>IFERROR(VLOOKUP(AC5402,IPC!$E$2:$F$1745,2,0),IPC!$H$1)</f>
        <v>138.32155800000001</v>
      </c>
    </row>
    <row r="5403" spans="10:30" x14ac:dyDescent="0.25">
      <c r="J5403" s="44" t="str">
        <f t="shared" si="1759"/>
        <v/>
      </c>
      <c r="K5403" s="33" t="str">
        <f t="shared" ca="1" si="1744"/>
        <v/>
      </c>
      <c r="L5403" s="108">
        <f t="shared" ca="1" si="1743"/>
        <v>0</v>
      </c>
      <c r="M5403" s="44" t="str">
        <f t="shared" si="1760"/>
        <v/>
      </c>
      <c r="N5403" s="45" t="str">
        <f t="shared" ca="1" si="1745"/>
        <v/>
      </c>
      <c r="O5403" s="108">
        <f t="shared" si="1758"/>
        <v>0</v>
      </c>
      <c r="P5403" s="21" t="e">
        <f t="shared" si="1747"/>
        <v>#N/A</v>
      </c>
      <c r="Q5403" s="21" t="e">
        <f t="shared" si="1748"/>
        <v>#N/A</v>
      </c>
      <c r="R5403" s="21" t="e">
        <f t="shared" si="1749"/>
        <v>#N/A</v>
      </c>
      <c r="S5403" s="21" t="e">
        <f t="shared" si="1750"/>
        <v>#N/A</v>
      </c>
      <c r="T5403" s="29" t="e">
        <f t="shared" si="1742"/>
        <v>#N/A</v>
      </c>
      <c r="U5403" s="34">
        <f t="shared" si="1751"/>
        <v>0</v>
      </c>
      <c r="V5403" s="16">
        <f t="shared" ca="1" si="1754"/>
        <v>44139</v>
      </c>
      <c r="W5403" s="56">
        <f t="shared" ca="1" si="1755"/>
        <v>10</v>
      </c>
      <c r="X5403" s="56">
        <f t="shared" ca="1" si="1756"/>
        <v>2020</v>
      </c>
      <c r="Y5403" s="55" t="str">
        <f t="shared" ca="1" si="1757"/>
        <v>10-2020</v>
      </c>
      <c r="Z5403" s="51">
        <f ca="1">IFERROR(VLOOKUP(Y5403,IPC!$E$2:$F$1745,2,0),IPC!$H$1)</f>
        <v>138.32155800000001</v>
      </c>
      <c r="AA5403" s="48">
        <f t="shared" si="1752"/>
        <v>1</v>
      </c>
      <c r="AB5403" s="48">
        <f t="shared" si="1753"/>
        <v>1900</v>
      </c>
      <c r="AC5403" s="32" t="str">
        <f t="shared" si="1746"/>
        <v>1-1900</v>
      </c>
      <c r="AD5403" s="50">
        <f>IFERROR(VLOOKUP(AC5403,IPC!$E$2:$F$1745,2,0),IPC!$H$1)</f>
        <v>138.32155800000001</v>
      </c>
    </row>
    <row r="5404" spans="10:30" x14ac:dyDescent="0.25">
      <c r="J5404" s="44" t="str">
        <f t="shared" si="1759"/>
        <v/>
      </c>
      <c r="K5404" s="33" t="str">
        <f t="shared" ca="1" si="1744"/>
        <v/>
      </c>
      <c r="L5404" s="108">
        <f t="shared" ca="1" si="1743"/>
        <v>0</v>
      </c>
      <c r="M5404" s="44" t="str">
        <f t="shared" si="1760"/>
        <v/>
      </c>
      <c r="N5404" s="45" t="str">
        <f t="shared" ca="1" si="1745"/>
        <v/>
      </c>
      <c r="O5404" s="108">
        <f t="shared" si="1758"/>
        <v>0</v>
      </c>
      <c r="P5404" s="21" t="e">
        <f t="shared" si="1747"/>
        <v>#N/A</v>
      </c>
      <c r="Q5404" s="21" t="e">
        <f t="shared" si="1748"/>
        <v>#N/A</v>
      </c>
      <c r="R5404" s="21" t="e">
        <f t="shared" si="1749"/>
        <v>#N/A</v>
      </c>
      <c r="S5404" s="21" t="e">
        <f t="shared" si="1750"/>
        <v>#N/A</v>
      </c>
      <c r="T5404" s="29" t="e">
        <f t="shared" si="1742"/>
        <v>#N/A</v>
      </c>
      <c r="U5404" s="34">
        <f t="shared" si="1751"/>
        <v>0</v>
      </c>
      <c r="V5404" s="16">
        <f t="shared" ca="1" si="1754"/>
        <v>44139</v>
      </c>
      <c r="W5404" s="56">
        <f t="shared" ca="1" si="1755"/>
        <v>10</v>
      </c>
      <c r="X5404" s="56">
        <f t="shared" ca="1" si="1756"/>
        <v>2020</v>
      </c>
      <c r="Y5404" s="55" t="str">
        <f t="shared" ca="1" si="1757"/>
        <v>10-2020</v>
      </c>
      <c r="Z5404" s="51">
        <f ca="1">IFERROR(VLOOKUP(Y5404,IPC!$E$2:$F$1745,2,0),IPC!$H$1)</f>
        <v>138.32155800000001</v>
      </c>
      <c r="AA5404" s="48">
        <f t="shared" si="1752"/>
        <v>1</v>
      </c>
      <c r="AB5404" s="48">
        <f t="shared" si="1753"/>
        <v>1900</v>
      </c>
      <c r="AC5404" s="32" t="str">
        <f t="shared" si="1746"/>
        <v>1-1900</v>
      </c>
      <c r="AD5404" s="50">
        <f>IFERROR(VLOOKUP(AC5404,IPC!$E$2:$F$1745,2,0),IPC!$H$1)</f>
        <v>138.32155800000001</v>
      </c>
    </row>
    <row r="5405" spans="10:30" x14ac:dyDescent="0.25">
      <c r="J5405" s="44" t="str">
        <f t="shared" si="1759"/>
        <v/>
      </c>
      <c r="K5405" s="33" t="str">
        <f t="shared" ca="1" si="1744"/>
        <v/>
      </c>
      <c r="L5405" s="108">
        <f t="shared" ca="1" si="1743"/>
        <v>0</v>
      </c>
      <c r="M5405" s="44" t="str">
        <f t="shared" si="1760"/>
        <v/>
      </c>
      <c r="N5405" s="45" t="str">
        <f t="shared" ca="1" si="1745"/>
        <v/>
      </c>
      <c r="O5405" s="108">
        <f t="shared" si="1758"/>
        <v>0</v>
      </c>
      <c r="P5405" s="21" t="e">
        <f t="shared" si="1747"/>
        <v>#N/A</v>
      </c>
      <c r="Q5405" s="21" t="e">
        <f t="shared" si="1748"/>
        <v>#N/A</v>
      </c>
      <c r="R5405" s="21" t="e">
        <f t="shared" si="1749"/>
        <v>#N/A</v>
      </c>
      <c r="S5405" s="21" t="e">
        <f t="shared" si="1750"/>
        <v>#N/A</v>
      </c>
      <c r="T5405" s="29" t="e">
        <f t="shared" si="1742"/>
        <v>#N/A</v>
      </c>
      <c r="U5405" s="34">
        <f t="shared" si="1751"/>
        <v>0</v>
      </c>
      <c r="V5405" s="16">
        <f t="shared" ca="1" si="1754"/>
        <v>44139</v>
      </c>
      <c r="W5405" s="56">
        <f t="shared" ca="1" si="1755"/>
        <v>10</v>
      </c>
      <c r="X5405" s="56">
        <f t="shared" ca="1" si="1756"/>
        <v>2020</v>
      </c>
      <c r="Y5405" s="55" t="str">
        <f t="shared" ca="1" si="1757"/>
        <v>10-2020</v>
      </c>
      <c r="Z5405" s="51">
        <f ca="1">IFERROR(VLOOKUP(Y5405,IPC!$E$2:$F$1745,2,0),IPC!$H$1)</f>
        <v>138.32155800000001</v>
      </c>
      <c r="AA5405" s="48">
        <f t="shared" si="1752"/>
        <v>1</v>
      </c>
      <c r="AB5405" s="48">
        <f t="shared" si="1753"/>
        <v>1900</v>
      </c>
      <c r="AC5405" s="32" t="str">
        <f t="shared" si="1746"/>
        <v>1-1900</v>
      </c>
      <c r="AD5405" s="50">
        <f>IFERROR(VLOOKUP(AC5405,IPC!$E$2:$F$1745,2,0),IPC!$H$1)</f>
        <v>138.32155800000001</v>
      </c>
    </row>
    <row r="5406" spans="10:30" x14ac:dyDescent="0.25">
      <c r="J5406" s="44" t="str">
        <f t="shared" si="1759"/>
        <v/>
      </c>
      <c r="K5406" s="33" t="str">
        <f t="shared" ca="1" si="1744"/>
        <v/>
      </c>
      <c r="L5406" s="108">
        <f t="shared" ca="1" si="1743"/>
        <v>0</v>
      </c>
      <c r="M5406" s="44" t="str">
        <f t="shared" si="1760"/>
        <v/>
      </c>
      <c r="N5406" s="45" t="str">
        <f t="shared" ca="1" si="1745"/>
        <v/>
      </c>
      <c r="O5406" s="108">
        <f t="shared" si="1758"/>
        <v>0</v>
      </c>
      <c r="P5406" s="21" t="e">
        <f t="shared" si="1747"/>
        <v>#N/A</v>
      </c>
      <c r="Q5406" s="21" t="e">
        <f t="shared" si="1748"/>
        <v>#N/A</v>
      </c>
      <c r="R5406" s="21" t="e">
        <f t="shared" si="1749"/>
        <v>#N/A</v>
      </c>
      <c r="S5406" s="21" t="e">
        <f t="shared" si="1750"/>
        <v>#N/A</v>
      </c>
      <c r="T5406" s="29" t="e">
        <f t="shared" si="1742"/>
        <v>#N/A</v>
      </c>
      <c r="U5406" s="34">
        <f t="shared" si="1751"/>
        <v>0</v>
      </c>
      <c r="V5406" s="16">
        <f t="shared" ca="1" si="1754"/>
        <v>44139</v>
      </c>
      <c r="W5406" s="56">
        <f t="shared" ca="1" si="1755"/>
        <v>10</v>
      </c>
      <c r="X5406" s="56">
        <f t="shared" ca="1" si="1756"/>
        <v>2020</v>
      </c>
      <c r="Y5406" s="55" t="str">
        <f t="shared" ca="1" si="1757"/>
        <v>10-2020</v>
      </c>
      <c r="Z5406" s="51">
        <f ca="1">IFERROR(VLOOKUP(Y5406,IPC!$E$2:$F$1745,2,0),IPC!$H$1)</f>
        <v>138.32155800000001</v>
      </c>
      <c r="AA5406" s="48">
        <f t="shared" si="1752"/>
        <v>1</v>
      </c>
      <c r="AB5406" s="48">
        <f t="shared" si="1753"/>
        <v>1900</v>
      </c>
      <c r="AC5406" s="32" t="str">
        <f t="shared" si="1746"/>
        <v>1-1900</v>
      </c>
      <c r="AD5406" s="50">
        <f>IFERROR(VLOOKUP(AC5406,IPC!$E$2:$F$1745,2,0),IPC!$H$1)</f>
        <v>138.32155800000001</v>
      </c>
    </row>
    <row r="5407" spans="10:30" x14ac:dyDescent="0.25">
      <c r="J5407" s="44" t="str">
        <f t="shared" si="1759"/>
        <v/>
      </c>
      <c r="K5407" s="33" t="str">
        <f t="shared" ca="1" si="1744"/>
        <v/>
      </c>
      <c r="L5407" s="108">
        <f t="shared" ca="1" si="1743"/>
        <v>0</v>
      </c>
      <c r="M5407" s="44" t="str">
        <f t="shared" si="1760"/>
        <v/>
      </c>
      <c r="N5407" s="45" t="str">
        <f t="shared" ca="1" si="1745"/>
        <v/>
      </c>
      <c r="O5407" s="108">
        <f t="shared" si="1758"/>
        <v>0</v>
      </c>
      <c r="P5407" s="21" t="e">
        <f t="shared" si="1747"/>
        <v>#N/A</v>
      </c>
      <c r="Q5407" s="21" t="e">
        <f t="shared" si="1748"/>
        <v>#N/A</v>
      </c>
      <c r="R5407" s="21" t="e">
        <f t="shared" si="1749"/>
        <v>#N/A</v>
      </c>
      <c r="S5407" s="21" t="e">
        <f t="shared" si="1750"/>
        <v>#N/A</v>
      </c>
      <c r="T5407" s="29" t="e">
        <f t="shared" si="1742"/>
        <v>#N/A</v>
      </c>
      <c r="U5407" s="34">
        <f t="shared" si="1751"/>
        <v>0</v>
      </c>
      <c r="V5407" s="16">
        <f t="shared" ca="1" si="1754"/>
        <v>44139</v>
      </c>
      <c r="W5407" s="56">
        <f t="shared" ca="1" si="1755"/>
        <v>10</v>
      </c>
      <c r="X5407" s="56">
        <f t="shared" ca="1" si="1756"/>
        <v>2020</v>
      </c>
      <c r="Y5407" s="55" t="str">
        <f t="shared" ca="1" si="1757"/>
        <v>10-2020</v>
      </c>
      <c r="Z5407" s="51">
        <f ca="1">IFERROR(VLOOKUP(Y5407,IPC!$E$2:$F$1745,2,0),IPC!$H$1)</f>
        <v>138.32155800000001</v>
      </c>
      <c r="AA5407" s="48">
        <f t="shared" si="1752"/>
        <v>1</v>
      </c>
      <c r="AB5407" s="48">
        <f t="shared" si="1753"/>
        <v>1900</v>
      </c>
      <c r="AC5407" s="32" t="str">
        <f t="shared" si="1746"/>
        <v>1-1900</v>
      </c>
      <c r="AD5407" s="50">
        <f>IFERROR(VLOOKUP(AC5407,IPC!$E$2:$F$1745,2,0),IPC!$H$1)</f>
        <v>138.32155800000001</v>
      </c>
    </row>
    <row r="5408" spans="10:30" x14ac:dyDescent="0.25">
      <c r="J5408" s="44" t="str">
        <f t="shared" si="1759"/>
        <v/>
      </c>
      <c r="K5408" s="33" t="str">
        <f t="shared" ca="1" si="1744"/>
        <v/>
      </c>
      <c r="L5408" s="108">
        <f t="shared" ca="1" si="1743"/>
        <v>0</v>
      </c>
      <c r="M5408" s="44" t="str">
        <f t="shared" si="1760"/>
        <v/>
      </c>
      <c r="N5408" s="45" t="str">
        <f t="shared" ca="1" si="1745"/>
        <v/>
      </c>
      <c r="O5408" s="108">
        <f t="shared" si="1758"/>
        <v>0</v>
      </c>
      <c r="P5408" s="21" t="e">
        <f t="shared" si="1747"/>
        <v>#N/A</v>
      </c>
      <c r="Q5408" s="21" t="e">
        <f t="shared" si="1748"/>
        <v>#N/A</v>
      </c>
      <c r="R5408" s="21" t="e">
        <f t="shared" si="1749"/>
        <v>#N/A</v>
      </c>
      <c r="S5408" s="21" t="e">
        <f t="shared" si="1750"/>
        <v>#N/A</v>
      </c>
      <c r="T5408" s="29" t="e">
        <f t="shared" ref="T5408:T5471" si="1761">+SUMPRODUCT(P5408:S5408,$P$7:$S$7)/100</f>
        <v>#N/A</v>
      </c>
      <c r="U5408" s="34">
        <f t="shared" si="1751"/>
        <v>0</v>
      </c>
      <c r="V5408" s="16">
        <f t="shared" ca="1" si="1754"/>
        <v>44139</v>
      </c>
      <c r="W5408" s="56">
        <f t="shared" ca="1" si="1755"/>
        <v>10</v>
      </c>
      <c r="X5408" s="56">
        <f t="shared" ca="1" si="1756"/>
        <v>2020</v>
      </c>
      <c r="Y5408" s="55" t="str">
        <f t="shared" ca="1" si="1757"/>
        <v>10-2020</v>
      </c>
      <c r="Z5408" s="51">
        <f ca="1">IFERROR(VLOOKUP(Y5408,IPC!$E$2:$F$1745,2,0),IPC!$H$1)</f>
        <v>138.32155800000001</v>
      </c>
      <c r="AA5408" s="48">
        <f t="shared" si="1752"/>
        <v>1</v>
      </c>
      <c r="AB5408" s="48">
        <f t="shared" si="1753"/>
        <v>1900</v>
      </c>
      <c r="AC5408" s="32" t="str">
        <f t="shared" si="1746"/>
        <v>1-1900</v>
      </c>
      <c r="AD5408" s="50">
        <f>IFERROR(VLOOKUP(AC5408,IPC!$E$2:$F$1745,2,0),IPC!$H$1)</f>
        <v>138.32155800000001</v>
      </c>
    </row>
    <row r="5409" spans="10:30" x14ac:dyDescent="0.25">
      <c r="J5409" s="44" t="str">
        <f t="shared" si="1759"/>
        <v/>
      </c>
      <c r="K5409" s="33" t="str">
        <f t="shared" ca="1" si="1744"/>
        <v/>
      </c>
      <c r="L5409" s="108">
        <f t="shared" ca="1" si="1743"/>
        <v>0</v>
      </c>
      <c r="M5409" s="44" t="str">
        <f t="shared" si="1760"/>
        <v/>
      </c>
      <c r="N5409" s="45" t="str">
        <f t="shared" ca="1" si="1745"/>
        <v/>
      </c>
      <c r="O5409" s="108">
        <f t="shared" si="1758"/>
        <v>0</v>
      </c>
      <c r="P5409" s="21" t="e">
        <f t="shared" si="1747"/>
        <v>#N/A</v>
      </c>
      <c r="Q5409" s="21" t="e">
        <f t="shared" si="1748"/>
        <v>#N/A</v>
      </c>
      <c r="R5409" s="21" t="e">
        <f t="shared" si="1749"/>
        <v>#N/A</v>
      </c>
      <c r="S5409" s="21" t="e">
        <f t="shared" si="1750"/>
        <v>#N/A</v>
      </c>
      <c r="T5409" s="29" t="e">
        <f t="shared" si="1761"/>
        <v>#N/A</v>
      </c>
      <c r="U5409" s="34">
        <f t="shared" si="1751"/>
        <v>0</v>
      </c>
      <c r="V5409" s="16">
        <f t="shared" ca="1" si="1754"/>
        <v>44139</v>
      </c>
      <c r="W5409" s="56">
        <f t="shared" ca="1" si="1755"/>
        <v>10</v>
      </c>
      <c r="X5409" s="56">
        <f t="shared" ca="1" si="1756"/>
        <v>2020</v>
      </c>
      <c r="Y5409" s="55" t="str">
        <f t="shared" ca="1" si="1757"/>
        <v>10-2020</v>
      </c>
      <c r="Z5409" s="51">
        <f ca="1">IFERROR(VLOOKUP(Y5409,IPC!$E$2:$F$1745,2,0),IPC!$H$1)</f>
        <v>138.32155800000001</v>
      </c>
      <c r="AA5409" s="48">
        <f t="shared" si="1752"/>
        <v>1</v>
      </c>
      <c r="AB5409" s="48">
        <f t="shared" si="1753"/>
        <v>1900</v>
      </c>
      <c r="AC5409" s="32" t="str">
        <f t="shared" si="1746"/>
        <v>1-1900</v>
      </c>
      <c r="AD5409" s="50">
        <f>IFERROR(VLOOKUP(AC5409,IPC!$E$2:$F$1745,2,0),IPC!$H$1)</f>
        <v>138.32155800000001</v>
      </c>
    </row>
    <row r="5410" spans="10:30" x14ac:dyDescent="0.25">
      <c r="J5410" s="44" t="str">
        <f t="shared" si="1759"/>
        <v/>
      </c>
      <c r="K5410" s="33" t="str">
        <f t="shared" ca="1" si="1744"/>
        <v/>
      </c>
      <c r="L5410" s="108">
        <f t="shared" ca="1" si="1743"/>
        <v>0</v>
      </c>
      <c r="M5410" s="44" t="str">
        <f t="shared" si="1760"/>
        <v/>
      </c>
      <c r="N5410" s="45" t="str">
        <f t="shared" ca="1" si="1745"/>
        <v/>
      </c>
      <c r="O5410" s="108">
        <f t="shared" si="1758"/>
        <v>0</v>
      </c>
      <c r="P5410" s="21" t="e">
        <f t="shared" si="1747"/>
        <v>#N/A</v>
      </c>
      <c r="Q5410" s="21" t="e">
        <f t="shared" si="1748"/>
        <v>#N/A</v>
      </c>
      <c r="R5410" s="21" t="e">
        <f t="shared" si="1749"/>
        <v>#N/A</v>
      </c>
      <c r="S5410" s="21" t="e">
        <f t="shared" si="1750"/>
        <v>#N/A</v>
      </c>
      <c r="T5410" s="29" t="e">
        <f t="shared" si="1761"/>
        <v>#N/A</v>
      </c>
      <c r="U5410" s="34">
        <f t="shared" si="1751"/>
        <v>0</v>
      </c>
      <c r="V5410" s="16">
        <f t="shared" ca="1" si="1754"/>
        <v>44139</v>
      </c>
      <c r="W5410" s="56">
        <f t="shared" ca="1" si="1755"/>
        <v>10</v>
      </c>
      <c r="X5410" s="56">
        <f t="shared" ca="1" si="1756"/>
        <v>2020</v>
      </c>
      <c r="Y5410" s="55" t="str">
        <f t="shared" ca="1" si="1757"/>
        <v>10-2020</v>
      </c>
      <c r="Z5410" s="51">
        <f ca="1">IFERROR(VLOOKUP(Y5410,IPC!$E$2:$F$1745,2,0),IPC!$H$1)</f>
        <v>138.32155800000001</v>
      </c>
      <c r="AA5410" s="48">
        <f t="shared" si="1752"/>
        <v>1</v>
      </c>
      <c r="AB5410" s="48">
        <f t="shared" si="1753"/>
        <v>1900</v>
      </c>
      <c r="AC5410" s="32" t="str">
        <f t="shared" si="1746"/>
        <v>1-1900</v>
      </c>
      <c r="AD5410" s="50">
        <f>IFERROR(VLOOKUP(AC5410,IPC!$E$2:$F$1745,2,0),IPC!$H$1)</f>
        <v>138.32155800000001</v>
      </c>
    </row>
    <row r="5411" spans="10:30" x14ac:dyDescent="0.25">
      <c r="J5411" s="44" t="str">
        <f t="shared" si="1759"/>
        <v/>
      </c>
      <c r="K5411" s="33" t="str">
        <f t="shared" ca="1" si="1744"/>
        <v/>
      </c>
      <c r="L5411" s="108">
        <f t="shared" ca="1" si="1743"/>
        <v>0</v>
      </c>
      <c r="M5411" s="44" t="str">
        <f t="shared" si="1760"/>
        <v/>
      </c>
      <c r="N5411" s="45" t="str">
        <f t="shared" ca="1" si="1745"/>
        <v/>
      </c>
      <c r="O5411" s="108">
        <f t="shared" si="1758"/>
        <v>0</v>
      </c>
      <c r="P5411" s="21" t="e">
        <f t="shared" si="1747"/>
        <v>#N/A</v>
      </c>
      <c r="Q5411" s="21" t="e">
        <f t="shared" si="1748"/>
        <v>#N/A</v>
      </c>
      <c r="R5411" s="21" t="e">
        <f t="shared" si="1749"/>
        <v>#N/A</v>
      </c>
      <c r="S5411" s="21" t="e">
        <f t="shared" si="1750"/>
        <v>#N/A</v>
      </c>
      <c r="T5411" s="29" t="e">
        <f t="shared" si="1761"/>
        <v>#N/A</v>
      </c>
      <c r="U5411" s="34">
        <f t="shared" si="1751"/>
        <v>0</v>
      </c>
      <c r="V5411" s="16">
        <f t="shared" ca="1" si="1754"/>
        <v>44139</v>
      </c>
      <c r="W5411" s="56">
        <f t="shared" ca="1" si="1755"/>
        <v>10</v>
      </c>
      <c r="X5411" s="56">
        <f t="shared" ca="1" si="1756"/>
        <v>2020</v>
      </c>
      <c r="Y5411" s="55" t="str">
        <f t="shared" ca="1" si="1757"/>
        <v>10-2020</v>
      </c>
      <c r="Z5411" s="51">
        <f ca="1">IFERROR(VLOOKUP(Y5411,IPC!$E$2:$F$1745,2,0),IPC!$H$1)</f>
        <v>138.32155800000001</v>
      </c>
      <c r="AA5411" s="48">
        <f t="shared" si="1752"/>
        <v>1</v>
      </c>
      <c r="AB5411" s="48">
        <f t="shared" si="1753"/>
        <v>1900</v>
      </c>
      <c r="AC5411" s="32" t="str">
        <f t="shared" si="1746"/>
        <v>1-1900</v>
      </c>
      <c r="AD5411" s="50">
        <f>IFERROR(VLOOKUP(AC5411,IPC!$E$2:$F$1745,2,0),IPC!$H$1)</f>
        <v>138.32155800000001</v>
      </c>
    </row>
    <row r="5412" spans="10:30" x14ac:dyDescent="0.25">
      <c r="J5412" s="44" t="str">
        <f t="shared" si="1759"/>
        <v/>
      </c>
      <c r="K5412" s="33" t="str">
        <f t="shared" ca="1" si="1744"/>
        <v/>
      </c>
      <c r="L5412" s="108">
        <f t="shared" ca="1" si="1743"/>
        <v>0</v>
      </c>
      <c r="M5412" s="44" t="str">
        <f t="shared" si="1760"/>
        <v/>
      </c>
      <c r="N5412" s="45" t="str">
        <f t="shared" ca="1" si="1745"/>
        <v/>
      </c>
      <c r="O5412" s="108">
        <f t="shared" si="1758"/>
        <v>0</v>
      </c>
      <c r="P5412" s="21" t="e">
        <f t="shared" si="1747"/>
        <v>#N/A</v>
      </c>
      <c r="Q5412" s="21" t="e">
        <f t="shared" si="1748"/>
        <v>#N/A</v>
      </c>
      <c r="R5412" s="21" t="e">
        <f t="shared" si="1749"/>
        <v>#N/A</v>
      </c>
      <c r="S5412" s="21" t="e">
        <f t="shared" si="1750"/>
        <v>#N/A</v>
      </c>
      <c r="T5412" s="29" t="e">
        <f t="shared" si="1761"/>
        <v>#N/A</v>
      </c>
      <c r="U5412" s="34">
        <f t="shared" si="1751"/>
        <v>0</v>
      </c>
      <c r="V5412" s="16">
        <f t="shared" ca="1" si="1754"/>
        <v>44139</v>
      </c>
      <c r="W5412" s="56">
        <f t="shared" ca="1" si="1755"/>
        <v>10</v>
      </c>
      <c r="X5412" s="56">
        <f t="shared" ca="1" si="1756"/>
        <v>2020</v>
      </c>
      <c r="Y5412" s="55" t="str">
        <f t="shared" ca="1" si="1757"/>
        <v>10-2020</v>
      </c>
      <c r="Z5412" s="51">
        <f ca="1">IFERROR(VLOOKUP(Y5412,IPC!$E$2:$F$1745,2,0),IPC!$H$1)</f>
        <v>138.32155800000001</v>
      </c>
      <c r="AA5412" s="48">
        <f t="shared" si="1752"/>
        <v>1</v>
      </c>
      <c r="AB5412" s="48">
        <f t="shared" si="1753"/>
        <v>1900</v>
      </c>
      <c r="AC5412" s="32" t="str">
        <f t="shared" si="1746"/>
        <v>1-1900</v>
      </c>
      <c r="AD5412" s="50">
        <f>IFERROR(VLOOKUP(AC5412,IPC!$E$2:$F$1745,2,0),IPC!$H$1)</f>
        <v>138.32155800000001</v>
      </c>
    </row>
    <row r="5413" spans="10:30" x14ac:dyDescent="0.25">
      <c r="J5413" s="44" t="str">
        <f t="shared" si="1759"/>
        <v/>
      </c>
      <c r="K5413" s="33" t="str">
        <f t="shared" ca="1" si="1744"/>
        <v/>
      </c>
      <c r="L5413" s="108">
        <f t="shared" ca="1" si="1743"/>
        <v>0</v>
      </c>
      <c r="M5413" s="44" t="str">
        <f t="shared" si="1760"/>
        <v/>
      </c>
      <c r="N5413" s="45" t="str">
        <f t="shared" ca="1" si="1745"/>
        <v/>
      </c>
      <c r="O5413" s="108">
        <f t="shared" si="1758"/>
        <v>0</v>
      </c>
      <c r="P5413" s="21" t="e">
        <f t="shared" si="1747"/>
        <v>#N/A</v>
      </c>
      <c r="Q5413" s="21" t="e">
        <f t="shared" si="1748"/>
        <v>#N/A</v>
      </c>
      <c r="R5413" s="21" t="e">
        <f t="shared" si="1749"/>
        <v>#N/A</v>
      </c>
      <c r="S5413" s="21" t="e">
        <f t="shared" si="1750"/>
        <v>#N/A</v>
      </c>
      <c r="T5413" s="29" t="e">
        <f t="shared" si="1761"/>
        <v>#N/A</v>
      </c>
      <c r="U5413" s="34">
        <f t="shared" si="1751"/>
        <v>0</v>
      </c>
      <c r="V5413" s="16">
        <f t="shared" ca="1" si="1754"/>
        <v>44139</v>
      </c>
      <c r="W5413" s="56">
        <f t="shared" ca="1" si="1755"/>
        <v>10</v>
      </c>
      <c r="X5413" s="56">
        <f t="shared" ca="1" si="1756"/>
        <v>2020</v>
      </c>
      <c r="Y5413" s="55" t="str">
        <f t="shared" ca="1" si="1757"/>
        <v>10-2020</v>
      </c>
      <c r="Z5413" s="51">
        <f ca="1">IFERROR(VLOOKUP(Y5413,IPC!$E$2:$F$1745,2,0),IPC!$H$1)</f>
        <v>138.32155800000001</v>
      </c>
      <c r="AA5413" s="48">
        <f t="shared" si="1752"/>
        <v>1</v>
      </c>
      <c r="AB5413" s="48">
        <f t="shared" si="1753"/>
        <v>1900</v>
      </c>
      <c r="AC5413" s="32" t="str">
        <f t="shared" si="1746"/>
        <v>1-1900</v>
      </c>
      <c r="AD5413" s="50">
        <f>IFERROR(VLOOKUP(AC5413,IPC!$E$2:$F$1745,2,0),IPC!$H$1)</f>
        <v>138.32155800000001</v>
      </c>
    </row>
    <row r="5414" spans="10:30" x14ac:dyDescent="0.25">
      <c r="J5414" s="44" t="str">
        <f t="shared" si="1759"/>
        <v/>
      </c>
      <c r="K5414" s="33" t="str">
        <f t="shared" ca="1" si="1744"/>
        <v/>
      </c>
      <c r="L5414" s="108">
        <f t="shared" ref="L5414:L5477" ca="1" si="1762">IFERROR(B5414*C5414*Z5426/AD5426,"")</f>
        <v>0</v>
      </c>
      <c r="M5414" s="44" t="str">
        <f t="shared" si="1760"/>
        <v/>
      </c>
      <c r="N5414" s="45" t="str">
        <f t="shared" ca="1" si="1745"/>
        <v/>
      </c>
      <c r="O5414" s="108">
        <f t="shared" si="1758"/>
        <v>0</v>
      </c>
      <c r="P5414" s="21" t="e">
        <f t="shared" si="1747"/>
        <v>#N/A</v>
      </c>
      <c r="Q5414" s="21" t="e">
        <f t="shared" si="1748"/>
        <v>#N/A</v>
      </c>
      <c r="R5414" s="21" t="e">
        <f t="shared" si="1749"/>
        <v>#N/A</v>
      </c>
      <c r="S5414" s="21" t="e">
        <f t="shared" si="1750"/>
        <v>#N/A</v>
      </c>
      <c r="T5414" s="29" t="e">
        <f t="shared" si="1761"/>
        <v>#N/A</v>
      </c>
      <c r="U5414" s="34">
        <f t="shared" si="1751"/>
        <v>0</v>
      </c>
      <c r="V5414" s="16">
        <f t="shared" ca="1" si="1754"/>
        <v>44139</v>
      </c>
      <c r="W5414" s="56">
        <f t="shared" ca="1" si="1755"/>
        <v>10</v>
      </c>
      <c r="X5414" s="56">
        <f t="shared" ca="1" si="1756"/>
        <v>2020</v>
      </c>
      <c r="Y5414" s="55" t="str">
        <f t="shared" ca="1" si="1757"/>
        <v>10-2020</v>
      </c>
      <c r="Z5414" s="51">
        <f ca="1">IFERROR(VLOOKUP(Y5414,IPC!$E$2:$F$1745,2,0),IPC!$H$1)</f>
        <v>138.32155800000001</v>
      </c>
      <c r="AA5414" s="48">
        <f t="shared" si="1752"/>
        <v>1</v>
      </c>
      <c r="AB5414" s="48">
        <f t="shared" si="1753"/>
        <v>1900</v>
      </c>
      <c r="AC5414" s="32" t="str">
        <f t="shared" si="1746"/>
        <v>1-1900</v>
      </c>
      <c r="AD5414" s="50">
        <f>IFERROR(VLOOKUP(AC5414,IPC!$E$2:$F$1745,2,0),IPC!$H$1)</f>
        <v>138.32155800000001</v>
      </c>
    </row>
    <row r="5415" spans="10:30" x14ac:dyDescent="0.25">
      <c r="J5415" s="44" t="str">
        <f t="shared" si="1759"/>
        <v/>
      </c>
      <c r="K5415" s="33" t="str">
        <f t="shared" ca="1" si="1744"/>
        <v/>
      </c>
      <c r="L5415" s="108">
        <f t="shared" ca="1" si="1762"/>
        <v>0</v>
      </c>
      <c r="M5415" s="44" t="str">
        <f t="shared" si="1760"/>
        <v/>
      </c>
      <c r="N5415" s="45" t="str">
        <f t="shared" ca="1" si="1745"/>
        <v/>
      </c>
      <c r="O5415" s="108">
        <f t="shared" si="1758"/>
        <v>0</v>
      </c>
      <c r="P5415" s="21" t="e">
        <f t="shared" si="1747"/>
        <v>#N/A</v>
      </c>
      <c r="Q5415" s="21" t="e">
        <f t="shared" si="1748"/>
        <v>#N/A</v>
      </c>
      <c r="R5415" s="21" t="e">
        <f t="shared" si="1749"/>
        <v>#N/A</v>
      </c>
      <c r="S5415" s="21" t="e">
        <f t="shared" si="1750"/>
        <v>#N/A</v>
      </c>
      <c r="T5415" s="29" t="e">
        <f t="shared" si="1761"/>
        <v>#N/A</v>
      </c>
      <c r="U5415" s="34">
        <f t="shared" si="1751"/>
        <v>0</v>
      </c>
      <c r="V5415" s="16">
        <f t="shared" ca="1" si="1754"/>
        <v>44139</v>
      </c>
      <c r="W5415" s="56">
        <f t="shared" ca="1" si="1755"/>
        <v>10</v>
      </c>
      <c r="X5415" s="56">
        <f t="shared" ca="1" si="1756"/>
        <v>2020</v>
      </c>
      <c r="Y5415" s="55" t="str">
        <f t="shared" ca="1" si="1757"/>
        <v>10-2020</v>
      </c>
      <c r="Z5415" s="51">
        <f ca="1">IFERROR(VLOOKUP(Y5415,IPC!$E$2:$F$1745,2,0),IPC!$H$1)</f>
        <v>138.32155800000001</v>
      </c>
      <c r="AA5415" s="48">
        <f t="shared" si="1752"/>
        <v>1</v>
      </c>
      <c r="AB5415" s="48">
        <f t="shared" si="1753"/>
        <v>1900</v>
      </c>
      <c r="AC5415" s="32" t="str">
        <f t="shared" si="1746"/>
        <v>1-1900</v>
      </c>
      <c r="AD5415" s="50">
        <f>IFERROR(VLOOKUP(AC5415,IPC!$E$2:$F$1745,2,0),IPC!$H$1)</f>
        <v>138.32155800000001</v>
      </c>
    </row>
    <row r="5416" spans="10:30" x14ac:dyDescent="0.25">
      <c r="J5416" s="44" t="str">
        <f t="shared" si="1759"/>
        <v/>
      </c>
      <c r="K5416" s="33" t="str">
        <f t="shared" ca="1" si="1744"/>
        <v/>
      </c>
      <c r="L5416" s="108">
        <f t="shared" ca="1" si="1762"/>
        <v>0</v>
      </c>
      <c r="M5416" s="44" t="str">
        <f t="shared" si="1760"/>
        <v/>
      </c>
      <c r="N5416" s="45" t="str">
        <f t="shared" ca="1" si="1745"/>
        <v/>
      </c>
      <c r="O5416" s="108">
        <f t="shared" si="1758"/>
        <v>0</v>
      </c>
      <c r="P5416" s="21" t="e">
        <f t="shared" si="1747"/>
        <v>#N/A</v>
      </c>
      <c r="Q5416" s="21" t="e">
        <f t="shared" si="1748"/>
        <v>#N/A</v>
      </c>
      <c r="R5416" s="21" t="e">
        <f t="shared" si="1749"/>
        <v>#N/A</v>
      </c>
      <c r="S5416" s="21" t="e">
        <f t="shared" si="1750"/>
        <v>#N/A</v>
      </c>
      <c r="T5416" s="29" t="e">
        <f t="shared" si="1761"/>
        <v>#N/A</v>
      </c>
      <c r="U5416" s="34">
        <f t="shared" si="1751"/>
        <v>0</v>
      </c>
      <c r="V5416" s="16">
        <f t="shared" ca="1" si="1754"/>
        <v>44139</v>
      </c>
      <c r="W5416" s="56">
        <f t="shared" ca="1" si="1755"/>
        <v>10</v>
      </c>
      <c r="X5416" s="56">
        <f t="shared" ca="1" si="1756"/>
        <v>2020</v>
      </c>
      <c r="Y5416" s="55" t="str">
        <f t="shared" ca="1" si="1757"/>
        <v>10-2020</v>
      </c>
      <c r="Z5416" s="51">
        <f ca="1">IFERROR(VLOOKUP(Y5416,IPC!$E$2:$F$1745,2,0),IPC!$H$1)</f>
        <v>138.32155800000001</v>
      </c>
      <c r="AA5416" s="48">
        <f t="shared" si="1752"/>
        <v>1</v>
      </c>
      <c r="AB5416" s="48">
        <f t="shared" si="1753"/>
        <v>1900</v>
      </c>
      <c r="AC5416" s="32" t="str">
        <f t="shared" si="1746"/>
        <v>1-1900</v>
      </c>
      <c r="AD5416" s="50">
        <f>IFERROR(VLOOKUP(AC5416,IPC!$E$2:$F$1745,2,0),IPC!$H$1)</f>
        <v>138.32155800000001</v>
      </c>
    </row>
    <row r="5417" spans="10:30" x14ac:dyDescent="0.25">
      <c r="J5417" s="44" t="str">
        <f t="shared" si="1759"/>
        <v/>
      </c>
      <c r="K5417" s="33" t="str">
        <f t="shared" ca="1" si="1744"/>
        <v/>
      </c>
      <c r="L5417" s="108">
        <f t="shared" ca="1" si="1762"/>
        <v>0</v>
      </c>
      <c r="M5417" s="44" t="str">
        <f t="shared" si="1760"/>
        <v/>
      </c>
      <c r="N5417" s="45" t="str">
        <f t="shared" ca="1" si="1745"/>
        <v/>
      </c>
      <c r="O5417" s="108">
        <f t="shared" si="1758"/>
        <v>0</v>
      </c>
      <c r="P5417" s="21" t="e">
        <f t="shared" si="1747"/>
        <v>#N/A</v>
      </c>
      <c r="Q5417" s="21" t="e">
        <f t="shared" si="1748"/>
        <v>#N/A</v>
      </c>
      <c r="R5417" s="21" t="e">
        <f t="shared" si="1749"/>
        <v>#N/A</v>
      </c>
      <c r="S5417" s="21" t="e">
        <f t="shared" si="1750"/>
        <v>#N/A</v>
      </c>
      <c r="T5417" s="29" t="e">
        <f t="shared" si="1761"/>
        <v>#N/A</v>
      </c>
      <c r="U5417" s="34">
        <f t="shared" si="1751"/>
        <v>0</v>
      </c>
      <c r="V5417" s="16">
        <f t="shared" ca="1" si="1754"/>
        <v>44139</v>
      </c>
      <c r="W5417" s="56">
        <f t="shared" ca="1" si="1755"/>
        <v>10</v>
      </c>
      <c r="X5417" s="56">
        <f t="shared" ca="1" si="1756"/>
        <v>2020</v>
      </c>
      <c r="Y5417" s="55" t="str">
        <f t="shared" ca="1" si="1757"/>
        <v>10-2020</v>
      </c>
      <c r="Z5417" s="51">
        <f ca="1">IFERROR(VLOOKUP(Y5417,IPC!$E$2:$F$1745,2,0),IPC!$H$1)</f>
        <v>138.32155800000001</v>
      </c>
      <c r="AA5417" s="48">
        <f t="shared" si="1752"/>
        <v>1</v>
      </c>
      <c r="AB5417" s="48">
        <f t="shared" si="1753"/>
        <v>1900</v>
      </c>
      <c r="AC5417" s="32" t="str">
        <f t="shared" si="1746"/>
        <v>1-1900</v>
      </c>
      <c r="AD5417" s="50">
        <f>IFERROR(VLOOKUP(AC5417,IPC!$E$2:$F$1745,2,0),IPC!$H$1)</f>
        <v>138.32155800000001</v>
      </c>
    </row>
    <row r="5418" spans="10:30" x14ac:dyDescent="0.25">
      <c r="J5418" s="44" t="str">
        <f t="shared" si="1759"/>
        <v/>
      </c>
      <c r="K5418" s="33" t="str">
        <f t="shared" ca="1" si="1744"/>
        <v/>
      </c>
      <c r="L5418" s="108">
        <f t="shared" ca="1" si="1762"/>
        <v>0</v>
      </c>
      <c r="M5418" s="44" t="str">
        <f t="shared" si="1760"/>
        <v/>
      </c>
      <c r="N5418" s="45" t="str">
        <f t="shared" ca="1" si="1745"/>
        <v/>
      </c>
      <c r="O5418" s="108">
        <f t="shared" si="1758"/>
        <v>0</v>
      </c>
      <c r="P5418" s="21" t="e">
        <f t="shared" si="1747"/>
        <v>#N/A</v>
      </c>
      <c r="Q5418" s="21" t="e">
        <f t="shared" si="1748"/>
        <v>#N/A</v>
      </c>
      <c r="R5418" s="21" t="e">
        <f t="shared" si="1749"/>
        <v>#N/A</v>
      </c>
      <c r="S5418" s="21" t="e">
        <f t="shared" si="1750"/>
        <v>#N/A</v>
      </c>
      <c r="T5418" s="29" t="e">
        <f t="shared" si="1761"/>
        <v>#N/A</v>
      </c>
      <c r="U5418" s="34">
        <f t="shared" si="1751"/>
        <v>0</v>
      </c>
      <c r="V5418" s="16">
        <f t="shared" ca="1" si="1754"/>
        <v>44139</v>
      </c>
      <c r="W5418" s="56">
        <f t="shared" ca="1" si="1755"/>
        <v>10</v>
      </c>
      <c r="X5418" s="56">
        <f t="shared" ca="1" si="1756"/>
        <v>2020</v>
      </c>
      <c r="Y5418" s="55" t="str">
        <f t="shared" ca="1" si="1757"/>
        <v>10-2020</v>
      </c>
      <c r="Z5418" s="51">
        <f ca="1">IFERROR(VLOOKUP(Y5418,IPC!$E$2:$F$1745,2,0),IPC!$H$1)</f>
        <v>138.32155800000001</v>
      </c>
      <c r="AA5418" s="48">
        <f t="shared" si="1752"/>
        <v>1</v>
      </c>
      <c r="AB5418" s="48">
        <f t="shared" si="1753"/>
        <v>1900</v>
      </c>
      <c r="AC5418" s="32" t="str">
        <f t="shared" si="1746"/>
        <v>1-1900</v>
      </c>
      <c r="AD5418" s="50">
        <f>IFERROR(VLOOKUP(AC5418,IPC!$E$2:$F$1745,2,0),IPC!$H$1)</f>
        <v>138.32155800000001</v>
      </c>
    </row>
    <row r="5419" spans="10:30" x14ac:dyDescent="0.25">
      <c r="J5419" s="44" t="str">
        <f t="shared" si="1759"/>
        <v/>
      </c>
      <c r="K5419" s="33" t="str">
        <f t="shared" ca="1" si="1744"/>
        <v/>
      </c>
      <c r="L5419" s="108">
        <f t="shared" ca="1" si="1762"/>
        <v>0</v>
      </c>
      <c r="M5419" s="44" t="str">
        <f t="shared" si="1760"/>
        <v/>
      </c>
      <c r="N5419" s="45" t="str">
        <f t="shared" ca="1" si="1745"/>
        <v/>
      </c>
      <c r="O5419" s="108">
        <f t="shared" si="1758"/>
        <v>0</v>
      </c>
      <c r="P5419" s="21" t="e">
        <f t="shared" si="1747"/>
        <v>#N/A</v>
      </c>
      <c r="Q5419" s="21" t="e">
        <f t="shared" si="1748"/>
        <v>#N/A</v>
      </c>
      <c r="R5419" s="21" t="e">
        <f t="shared" si="1749"/>
        <v>#N/A</v>
      </c>
      <c r="S5419" s="21" t="e">
        <f t="shared" si="1750"/>
        <v>#N/A</v>
      </c>
      <c r="T5419" s="29" t="e">
        <f t="shared" si="1761"/>
        <v>#N/A</v>
      </c>
      <c r="U5419" s="34">
        <f t="shared" si="1751"/>
        <v>0</v>
      </c>
      <c r="V5419" s="16">
        <f t="shared" ca="1" si="1754"/>
        <v>44139</v>
      </c>
      <c r="W5419" s="56">
        <f t="shared" ca="1" si="1755"/>
        <v>10</v>
      </c>
      <c r="X5419" s="56">
        <f t="shared" ca="1" si="1756"/>
        <v>2020</v>
      </c>
      <c r="Y5419" s="55" t="str">
        <f t="shared" ca="1" si="1757"/>
        <v>10-2020</v>
      </c>
      <c r="Z5419" s="51">
        <f ca="1">IFERROR(VLOOKUP(Y5419,IPC!$E$2:$F$1745,2,0),IPC!$H$1)</f>
        <v>138.32155800000001</v>
      </c>
      <c r="AA5419" s="48">
        <f t="shared" si="1752"/>
        <v>1</v>
      </c>
      <c r="AB5419" s="48">
        <f t="shared" si="1753"/>
        <v>1900</v>
      </c>
      <c r="AC5419" s="32" t="str">
        <f t="shared" si="1746"/>
        <v>1-1900</v>
      </c>
      <c r="AD5419" s="50">
        <f>IFERROR(VLOOKUP(AC5419,IPC!$E$2:$F$1745,2,0),IPC!$H$1)</f>
        <v>138.32155800000001</v>
      </c>
    </row>
    <row r="5420" spans="10:30" x14ac:dyDescent="0.25">
      <c r="J5420" s="44" t="str">
        <f t="shared" si="1759"/>
        <v/>
      </c>
      <c r="K5420" s="33" t="str">
        <f t="shared" ca="1" si="1744"/>
        <v/>
      </c>
      <c r="L5420" s="108">
        <f t="shared" ca="1" si="1762"/>
        <v>0</v>
      </c>
      <c r="M5420" s="44" t="str">
        <f t="shared" si="1760"/>
        <v/>
      </c>
      <c r="N5420" s="45" t="str">
        <f t="shared" ca="1" si="1745"/>
        <v/>
      </c>
      <c r="O5420" s="108">
        <f t="shared" si="1758"/>
        <v>0</v>
      </c>
      <c r="P5420" s="21" t="e">
        <f t="shared" si="1747"/>
        <v>#N/A</v>
      </c>
      <c r="Q5420" s="21" t="e">
        <f t="shared" si="1748"/>
        <v>#N/A</v>
      </c>
      <c r="R5420" s="21" t="e">
        <f t="shared" si="1749"/>
        <v>#N/A</v>
      </c>
      <c r="S5420" s="21" t="e">
        <f t="shared" si="1750"/>
        <v>#N/A</v>
      </c>
      <c r="T5420" s="29" t="e">
        <f t="shared" si="1761"/>
        <v>#N/A</v>
      </c>
      <c r="U5420" s="34">
        <f t="shared" si="1751"/>
        <v>0</v>
      </c>
      <c r="V5420" s="16">
        <f t="shared" ca="1" si="1754"/>
        <v>44139</v>
      </c>
      <c r="W5420" s="56">
        <f t="shared" ca="1" si="1755"/>
        <v>10</v>
      </c>
      <c r="X5420" s="56">
        <f t="shared" ca="1" si="1756"/>
        <v>2020</v>
      </c>
      <c r="Y5420" s="55" t="str">
        <f t="shared" ca="1" si="1757"/>
        <v>10-2020</v>
      </c>
      <c r="Z5420" s="51">
        <f ca="1">IFERROR(VLOOKUP(Y5420,IPC!$E$2:$F$1745,2,0),IPC!$H$1)</f>
        <v>138.32155800000001</v>
      </c>
      <c r="AA5420" s="48">
        <f t="shared" si="1752"/>
        <v>1</v>
      </c>
      <c r="AB5420" s="48">
        <f t="shared" si="1753"/>
        <v>1900</v>
      </c>
      <c r="AC5420" s="32" t="str">
        <f t="shared" si="1746"/>
        <v>1-1900</v>
      </c>
      <c r="AD5420" s="50">
        <f>IFERROR(VLOOKUP(AC5420,IPC!$E$2:$F$1745,2,0),IPC!$H$1)</f>
        <v>138.32155800000001</v>
      </c>
    </row>
    <row r="5421" spans="10:30" x14ac:dyDescent="0.25">
      <c r="J5421" s="44" t="str">
        <f t="shared" si="1759"/>
        <v/>
      </c>
      <c r="K5421" s="33" t="str">
        <f t="shared" ca="1" si="1744"/>
        <v/>
      </c>
      <c r="L5421" s="108">
        <f t="shared" ca="1" si="1762"/>
        <v>0</v>
      </c>
      <c r="M5421" s="44" t="str">
        <f t="shared" si="1760"/>
        <v/>
      </c>
      <c r="N5421" s="45" t="str">
        <f t="shared" ca="1" si="1745"/>
        <v/>
      </c>
      <c r="O5421" s="108">
        <f t="shared" si="1758"/>
        <v>0</v>
      </c>
      <c r="P5421" s="21" t="e">
        <f t="shared" si="1747"/>
        <v>#N/A</v>
      </c>
      <c r="Q5421" s="21" t="e">
        <f t="shared" si="1748"/>
        <v>#N/A</v>
      </c>
      <c r="R5421" s="21" t="e">
        <f t="shared" si="1749"/>
        <v>#N/A</v>
      </c>
      <c r="S5421" s="21" t="e">
        <f t="shared" si="1750"/>
        <v>#N/A</v>
      </c>
      <c r="T5421" s="29" t="e">
        <f t="shared" si="1761"/>
        <v>#N/A</v>
      </c>
      <c r="U5421" s="34">
        <f t="shared" si="1751"/>
        <v>0</v>
      </c>
      <c r="V5421" s="16">
        <f t="shared" ca="1" si="1754"/>
        <v>44139</v>
      </c>
      <c r="W5421" s="56">
        <f t="shared" ca="1" si="1755"/>
        <v>10</v>
      </c>
      <c r="X5421" s="56">
        <f t="shared" ca="1" si="1756"/>
        <v>2020</v>
      </c>
      <c r="Y5421" s="55" t="str">
        <f t="shared" ca="1" si="1757"/>
        <v>10-2020</v>
      </c>
      <c r="Z5421" s="51">
        <f ca="1">IFERROR(VLOOKUP(Y5421,IPC!$E$2:$F$1745,2,0),IPC!$H$1)</f>
        <v>138.32155800000001</v>
      </c>
      <c r="AA5421" s="48">
        <f t="shared" si="1752"/>
        <v>1</v>
      </c>
      <c r="AB5421" s="48">
        <f t="shared" si="1753"/>
        <v>1900</v>
      </c>
      <c r="AC5421" s="32" t="str">
        <f t="shared" si="1746"/>
        <v>1-1900</v>
      </c>
      <c r="AD5421" s="50">
        <f>IFERROR(VLOOKUP(AC5421,IPC!$E$2:$F$1745,2,0),IPC!$H$1)</f>
        <v>138.32155800000001</v>
      </c>
    </row>
    <row r="5422" spans="10:30" x14ac:dyDescent="0.25">
      <c r="J5422" s="44" t="str">
        <f t="shared" si="1759"/>
        <v/>
      </c>
      <c r="K5422" s="33" t="str">
        <f t="shared" ref="K5422:K5485" ca="1" si="1763">IFERROR(IF((U5434-V5434)/365&lt;0,"",(U5434-V5434)/365),"")</f>
        <v/>
      </c>
      <c r="L5422" s="108">
        <f t="shared" ca="1" si="1762"/>
        <v>0</v>
      </c>
      <c r="M5422" s="44" t="str">
        <f t="shared" si="1760"/>
        <v/>
      </c>
      <c r="N5422" s="45" t="str">
        <f t="shared" ref="N5422:N5485" ca="1" si="1764">IFERROR(L5422*((1+$M$7)^K5422)/((1+$N$7)^K5422),"")</f>
        <v/>
      </c>
      <c r="O5422" s="108">
        <f t="shared" si="1758"/>
        <v>0</v>
      </c>
      <c r="P5422" s="21" t="e">
        <f t="shared" si="1747"/>
        <v>#N/A</v>
      </c>
      <c r="Q5422" s="21" t="e">
        <f t="shared" si="1748"/>
        <v>#N/A</v>
      </c>
      <c r="R5422" s="21" t="e">
        <f t="shared" si="1749"/>
        <v>#N/A</v>
      </c>
      <c r="S5422" s="21" t="e">
        <f t="shared" si="1750"/>
        <v>#N/A</v>
      </c>
      <c r="T5422" s="29" t="e">
        <f t="shared" si="1761"/>
        <v>#N/A</v>
      </c>
      <c r="U5422" s="34">
        <f t="shared" si="1751"/>
        <v>0</v>
      </c>
      <c r="V5422" s="16">
        <f t="shared" ca="1" si="1754"/>
        <v>44139</v>
      </c>
      <c r="W5422" s="56">
        <f t="shared" ca="1" si="1755"/>
        <v>10</v>
      </c>
      <c r="X5422" s="56">
        <f t="shared" ca="1" si="1756"/>
        <v>2020</v>
      </c>
      <c r="Y5422" s="55" t="str">
        <f t="shared" ca="1" si="1757"/>
        <v>10-2020</v>
      </c>
      <c r="Z5422" s="51">
        <f ca="1">IFERROR(VLOOKUP(Y5422,IPC!$E$2:$F$1745,2,0),IPC!$H$1)</f>
        <v>138.32155800000001</v>
      </c>
      <c r="AA5422" s="48">
        <f t="shared" si="1752"/>
        <v>1</v>
      </c>
      <c r="AB5422" s="48">
        <f t="shared" si="1753"/>
        <v>1900</v>
      </c>
      <c r="AC5422" s="32" t="str">
        <f t="shared" si="1746"/>
        <v>1-1900</v>
      </c>
      <c r="AD5422" s="50">
        <f>IFERROR(VLOOKUP(AC5422,IPC!$E$2:$F$1745,2,0),IPC!$H$1)</f>
        <v>138.32155800000001</v>
      </c>
    </row>
    <row r="5423" spans="10:30" x14ac:dyDescent="0.25">
      <c r="J5423" s="44" t="str">
        <f t="shared" si="1759"/>
        <v/>
      </c>
      <c r="K5423" s="33" t="str">
        <f t="shared" ca="1" si="1763"/>
        <v/>
      </c>
      <c r="L5423" s="108">
        <f t="shared" ca="1" si="1762"/>
        <v>0</v>
      </c>
      <c r="M5423" s="44" t="str">
        <f t="shared" si="1760"/>
        <v/>
      </c>
      <c r="N5423" s="45" t="str">
        <f t="shared" ca="1" si="1764"/>
        <v/>
      </c>
      <c r="O5423" s="108">
        <f t="shared" si="1758"/>
        <v>0</v>
      </c>
      <c r="P5423" s="21" t="e">
        <f t="shared" si="1747"/>
        <v>#N/A</v>
      </c>
      <c r="Q5423" s="21" t="e">
        <f t="shared" si="1748"/>
        <v>#N/A</v>
      </c>
      <c r="R5423" s="21" t="e">
        <f t="shared" si="1749"/>
        <v>#N/A</v>
      </c>
      <c r="S5423" s="21" t="e">
        <f t="shared" si="1750"/>
        <v>#N/A</v>
      </c>
      <c r="T5423" s="29" t="e">
        <f t="shared" si="1761"/>
        <v>#N/A</v>
      </c>
      <c r="U5423" s="34">
        <f t="shared" si="1751"/>
        <v>0</v>
      </c>
      <c r="V5423" s="16">
        <f t="shared" ca="1" si="1754"/>
        <v>44139</v>
      </c>
      <c r="W5423" s="56">
        <f t="shared" ca="1" si="1755"/>
        <v>10</v>
      </c>
      <c r="X5423" s="56">
        <f t="shared" ca="1" si="1756"/>
        <v>2020</v>
      </c>
      <c r="Y5423" s="55" t="str">
        <f t="shared" ca="1" si="1757"/>
        <v>10-2020</v>
      </c>
      <c r="Z5423" s="51">
        <f ca="1">IFERROR(VLOOKUP(Y5423,IPC!$E$2:$F$1745,2,0),IPC!$H$1)</f>
        <v>138.32155800000001</v>
      </c>
      <c r="AA5423" s="48">
        <f t="shared" si="1752"/>
        <v>1</v>
      </c>
      <c r="AB5423" s="48">
        <f t="shared" si="1753"/>
        <v>1900</v>
      </c>
      <c r="AC5423" s="32" t="str">
        <f t="shared" ref="AC5423:AC5486" si="1765">+AA5423&amp;"-"&amp;AB5423</f>
        <v>1-1900</v>
      </c>
      <c r="AD5423" s="50">
        <f>IFERROR(VLOOKUP(AC5423,IPC!$E$2:$F$1745,2,0),IPC!$H$1)</f>
        <v>138.32155800000001</v>
      </c>
    </row>
    <row r="5424" spans="10:30" x14ac:dyDescent="0.25">
      <c r="J5424" s="44" t="str">
        <f t="shared" si="1759"/>
        <v/>
      </c>
      <c r="K5424" s="33" t="str">
        <f t="shared" ca="1" si="1763"/>
        <v/>
      </c>
      <c r="L5424" s="108">
        <f t="shared" ca="1" si="1762"/>
        <v>0</v>
      </c>
      <c r="M5424" s="44" t="str">
        <f t="shared" si="1760"/>
        <v/>
      </c>
      <c r="N5424" s="45" t="str">
        <f t="shared" ca="1" si="1764"/>
        <v/>
      </c>
      <c r="O5424" s="108">
        <f t="shared" si="1758"/>
        <v>0</v>
      </c>
      <c r="P5424" s="21" t="e">
        <f t="shared" si="1747"/>
        <v>#N/A</v>
      </c>
      <c r="Q5424" s="21" t="e">
        <f t="shared" si="1748"/>
        <v>#N/A</v>
      </c>
      <c r="R5424" s="21" t="e">
        <f t="shared" si="1749"/>
        <v>#N/A</v>
      </c>
      <c r="S5424" s="21" t="e">
        <f t="shared" si="1750"/>
        <v>#N/A</v>
      </c>
      <c r="T5424" s="29" t="e">
        <f t="shared" si="1761"/>
        <v>#N/A</v>
      </c>
      <c r="U5424" s="34">
        <f t="shared" si="1751"/>
        <v>0</v>
      </c>
      <c r="V5424" s="16">
        <f t="shared" ca="1" si="1754"/>
        <v>44139</v>
      </c>
      <c r="W5424" s="56">
        <f t="shared" ca="1" si="1755"/>
        <v>10</v>
      </c>
      <c r="X5424" s="56">
        <f t="shared" ca="1" si="1756"/>
        <v>2020</v>
      </c>
      <c r="Y5424" s="55" t="str">
        <f t="shared" ca="1" si="1757"/>
        <v>10-2020</v>
      </c>
      <c r="Z5424" s="51">
        <f ca="1">IFERROR(VLOOKUP(Y5424,IPC!$E$2:$F$1745,2,0),IPC!$H$1)</f>
        <v>138.32155800000001</v>
      </c>
      <c r="AA5424" s="48">
        <f t="shared" si="1752"/>
        <v>1</v>
      </c>
      <c r="AB5424" s="48">
        <f t="shared" si="1753"/>
        <v>1900</v>
      </c>
      <c r="AC5424" s="32" t="str">
        <f t="shared" si="1765"/>
        <v>1-1900</v>
      </c>
      <c r="AD5424" s="50">
        <f>IFERROR(VLOOKUP(AC5424,IPC!$E$2:$F$1745,2,0),IPC!$H$1)</f>
        <v>138.32155800000001</v>
      </c>
    </row>
    <row r="5425" spans="10:30" x14ac:dyDescent="0.25">
      <c r="J5425" s="44" t="str">
        <f t="shared" si="1759"/>
        <v/>
      </c>
      <c r="K5425" s="33" t="str">
        <f t="shared" ca="1" si="1763"/>
        <v/>
      </c>
      <c r="L5425" s="108">
        <f t="shared" ca="1" si="1762"/>
        <v>0</v>
      </c>
      <c r="M5425" s="44" t="str">
        <f t="shared" si="1760"/>
        <v/>
      </c>
      <c r="N5425" s="45" t="str">
        <f t="shared" ca="1" si="1764"/>
        <v/>
      </c>
      <c r="O5425" s="108">
        <f t="shared" si="1758"/>
        <v>0</v>
      </c>
      <c r="P5425" s="21" t="e">
        <f t="shared" si="1747"/>
        <v>#N/A</v>
      </c>
      <c r="Q5425" s="21" t="e">
        <f t="shared" si="1748"/>
        <v>#N/A</v>
      </c>
      <c r="R5425" s="21" t="e">
        <f t="shared" si="1749"/>
        <v>#N/A</v>
      </c>
      <c r="S5425" s="21" t="e">
        <f t="shared" si="1750"/>
        <v>#N/A</v>
      </c>
      <c r="T5425" s="29" t="e">
        <f t="shared" si="1761"/>
        <v>#N/A</v>
      </c>
      <c r="U5425" s="34">
        <f t="shared" si="1751"/>
        <v>0</v>
      </c>
      <c r="V5425" s="16">
        <f t="shared" ca="1" si="1754"/>
        <v>44139</v>
      </c>
      <c r="W5425" s="56">
        <f t="shared" ca="1" si="1755"/>
        <v>10</v>
      </c>
      <c r="X5425" s="56">
        <f t="shared" ca="1" si="1756"/>
        <v>2020</v>
      </c>
      <c r="Y5425" s="55" t="str">
        <f t="shared" ca="1" si="1757"/>
        <v>10-2020</v>
      </c>
      <c r="Z5425" s="51">
        <f ca="1">IFERROR(VLOOKUP(Y5425,IPC!$E$2:$F$1745,2,0),IPC!$H$1)</f>
        <v>138.32155800000001</v>
      </c>
      <c r="AA5425" s="48">
        <f t="shared" si="1752"/>
        <v>1</v>
      </c>
      <c r="AB5425" s="48">
        <f t="shared" si="1753"/>
        <v>1900</v>
      </c>
      <c r="AC5425" s="32" t="str">
        <f t="shared" si="1765"/>
        <v>1-1900</v>
      </c>
      <c r="AD5425" s="50">
        <f>IFERROR(VLOOKUP(AC5425,IPC!$E$2:$F$1745,2,0),IPC!$H$1)</f>
        <v>138.32155800000001</v>
      </c>
    </row>
    <row r="5426" spans="10:30" x14ac:dyDescent="0.25">
      <c r="J5426" s="44" t="str">
        <f t="shared" si="1759"/>
        <v/>
      </c>
      <c r="K5426" s="33" t="str">
        <f t="shared" ca="1" si="1763"/>
        <v/>
      </c>
      <c r="L5426" s="108">
        <f t="shared" ca="1" si="1762"/>
        <v>0</v>
      </c>
      <c r="M5426" s="44" t="str">
        <f t="shared" si="1760"/>
        <v/>
      </c>
      <c r="N5426" s="45" t="str">
        <f t="shared" ca="1" si="1764"/>
        <v/>
      </c>
      <c r="O5426" s="108">
        <f t="shared" si="1758"/>
        <v>0</v>
      </c>
      <c r="P5426" s="21" t="e">
        <f t="shared" ref="P5426:P5489" si="1766">+VLOOKUP(D5414,$E$2:$F$5,2,0)</f>
        <v>#N/A</v>
      </c>
      <c r="Q5426" s="21" t="e">
        <f t="shared" ref="Q5426:Q5489" si="1767">+VLOOKUP(E5414,$E$2:$F$5,2,0)</f>
        <v>#N/A</v>
      </c>
      <c r="R5426" s="21" t="e">
        <f t="shared" ref="R5426:R5489" si="1768">+VLOOKUP(F5414,$E$2:$F$5,2,0)</f>
        <v>#N/A</v>
      </c>
      <c r="S5426" s="21" t="e">
        <f t="shared" ref="S5426:S5489" si="1769">+VLOOKUP(G5414,$E$2:$F$5,2,0)</f>
        <v>#N/A</v>
      </c>
      <c r="T5426" s="29" t="e">
        <f t="shared" si="1761"/>
        <v>#N/A</v>
      </c>
      <c r="U5426" s="34">
        <f t="shared" ref="U5426:U5489" si="1770">+H5414+365*I5414</f>
        <v>0</v>
      </c>
      <c r="V5426" s="16">
        <f t="shared" ca="1" si="1754"/>
        <v>44139</v>
      </c>
      <c r="W5426" s="56">
        <f t="shared" ca="1" si="1755"/>
        <v>10</v>
      </c>
      <c r="X5426" s="56">
        <f t="shared" ca="1" si="1756"/>
        <v>2020</v>
      </c>
      <c r="Y5426" s="55" t="str">
        <f t="shared" ca="1" si="1757"/>
        <v>10-2020</v>
      </c>
      <c r="Z5426" s="51">
        <f ca="1">IFERROR(VLOOKUP(Y5426,IPC!$E$2:$F$1745,2,0),IPC!$H$1)</f>
        <v>138.32155800000001</v>
      </c>
      <c r="AA5426" s="48">
        <f t="shared" ref="AA5426:AA5489" si="1771">+MONTH(H5414)</f>
        <v>1</v>
      </c>
      <c r="AB5426" s="48">
        <f t="shared" ref="AB5426:AB5489" si="1772">+YEAR(H5414)</f>
        <v>1900</v>
      </c>
      <c r="AC5426" s="32" t="str">
        <f t="shared" si="1765"/>
        <v>1-1900</v>
      </c>
      <c r="AD5426" s="50">
        <f>IFERROR(VLOOKUP(AC5426,IPC!$E$2:$F$1745,2,0),IPC!$H$1)</f>
        <v>138.32155800000001</v>
      </c>
    </row>
    <row r="5427" spans="10:30" x14ac:dyDescent="0.25">
      <c r="J5427" s="44" t="str">
        <f t="shared" si="1759"/>
        <v/>
      </c>
      <c r="K5427" s="33" t="str">
        <f t="shared" ca="1" si="1763"/>
        <v/>
      </c>
      <c r="L5427" s="108">
        <f t="shared" ca="1" si="1762"/>
        <v>0</v>
      </c>
      <c r="M5427" s="44" t="str">
        <f t="shared" si="1760"/>
        <v/>
      </c>
      <c r="N5427" s="45" t="str">
        <f t="shared" ca="1" si="1764"/>
        <v/>
      </c>
      <c r="O5427" s="108">
        <f t="shared" si="1758"/>
        <v>0</v>
      </c>
      <c r="P5427" s="21" t="e">
        <f t="shared" si="1766"/>
        <v>#N/A</v>
      </c>
      <c r="Q5427" s="21" t="e">
        <f t="shared" si="1767"/>
        <v>#N/A</v>
      </c>
      <c r="R5427" s="21" t="e">
        <f t="shared" si="1768"/>
        <v>#N/A</v>
      </c>
      <c r="S5427" s="21" t="e">
        <f t="shared" si="1769"/>
        <v>#N/A</v>
      </c>
      <c r="T5427" s="29" t="e">
        <f t="shared" si="1761"/>
        <v>#N/A</v>
      </c>
      <c r="U5427" s="34">
        <f t="shared" si="1770"/>
        <v>0</v>
      </c>
      <c r="V5427" s="16">
        <f t="shared" ca="1" si="1754"/>
        <v>44139</v>
      </c>
      <c r="W5427" s="56">
        <f t="shared" ca="1" si="1755"/>
        <v>10</v>
      </c>
      <c r="X5427" s="56">
        <f t="shared" ca="1" si="1756"/>
        <v>2020</v>
      </c>
      <c r="Y5427" s="55" t="str">
        <f t="shared" ca="1" si="1757"/>
        <v>10-2020</v>
      </c>
      <c r="Z5427" s="51">
        <f ca="1">IFERROR(VLOOKUP(Y5427,IPC!$E$2:$F$1745,2,0),IPC!$H$1)</f>
        <v>138.32155800000001</v>
      </c>
      <c r="AA5427" s="48">
        <f t="shared" si="1771"/>
        <v>1</v>
      </c>
      <c r="AB5427" s="48">
        <f t="shared" si="1772"/>
        <v>1900</v>
      </c>
      <c r="AC5427" s="32" t="str">
        <f t="shared" si="1765"/>
        <v>1-1900</v>
      </c>
      <c r="AD5427" s="50">
        <f>IFERROR(VLOOKUP(AC5427,IPC!$E$2:$F$1745,2,0),IPC!$H$1)</f>
        <v>138.32155800000001</v>
      </c>
    </row>
    <row r="5428" spans="10:30" x14ac:dyDescent="0.25">
      <c r="J5428" s="44" t="str">
        <f t="shared" si="1759"/>
        <v/>
      </c>
      <c r="K5428" s="33" t="str">
        <f t="shared" ca="1" si="1763"/>
        <v/>
      </c>
      <c r="L5428" s="108">
        <f t="shared" ca="1" si="1762"/>
        <v>0</v>
      </c>
      <c r="M5428" s="44" t="str">
        <f t="shared" si="1760"/>
        <v/>
      </c>
      <c r="N5428" s="45" t="str">
        <f t="shared" ca="1" si="1764"/>
        <v/>
      </c>
      <c r="O5428" s="108">
        <f t="shared" si="1758"/>
        <v>0</v>
      </c>
      <c r="P5428" s="21" t="e">
        <f t="shared" si="1766"/>
        <v>#N/A</v>
      </c>
      <c r="Q5428" s="21" t="e">
        <f t="shared" si="1767"/>
        <v>#N/A</v>
      </c>
      <c r="R5428" s="21" t="e">
        <f t="shared" si="1768"/>
        <v>#N/A</v>
      </c>
      <c r="S5428" s="21" t="e">
        <f t="shared" si="1769"/>
        <v>#N/A</v>
      </c>
      <c r="T5428" s="29" t="e">
        <f t="shared" si="1761"/>
        <v>#N/A</v>
      </c>
      <c r="U5428" s="34">
        <f t="shared" si="1770"/>
        <v>0</v>
      </c>
      <c r="V5428" s="16">
        <f t="shared" ca="1" si="1754"/>
        <v>44139</v>
      </c>
      <c r="W5428" s="56">
        <f t="shared" ca="1" si="1755"/>
        <v>10</v>
      </c>
      <c r="X5428" s="56">
        <f t="shared" ca="1" si="1756"/>
        <v>2020</v>
      </c>
      <c r="Y5428" s="55" t="str">
        <f t="shared" ca="1" si="1757"/>
        <v>10-2020</v>
      </c>
      <c r="Z5428" s="51">
        <f ca="1">IFERROR(VLOOKUP(Y5428,IPC!$E$2:$F$1745,2,0),IPC!$H$1)</f>
        <v>138.32155800000001</v>
      </c>
      <c r="AA5428" s="48">
        <f t="shared" si="1771"/>
        <v>1</v>
      </c>
      <c r="AB5428" s="48">
        <f t="shared" si="1772"/>
        <v>1900</v>
      </c>
      <c r="AC5428" s="32" t="str">
        <f t="shared" si="1765"/>
        <v>1-1900</v>
      </c>
      <c r="AD5428" s="50">
        <f>IFERROR(VLOOKUP(AC5428,IPC!$E$2:$F$1745,2,0),IPC!$H$1)</f>
        <v>138.32155800000001</v>
      </c>
    </row>
    <row r="5429" spans="10:30" x14ac:dyDescent="0.25">
      <c r="J5429" s="44" t="str">
        <f t="shared" si="1759"/>
        <v/>
      </c>
      <c r="K5429" s="33" t="str">
        <f t="shared" ca="1" si="1763"/>
        <v/>
      </c>
      <c r="L5429" s="108">
        <f t="shared" ca="1" si="1762"/>
        <v>0</v>
      </c>
      <c r="M5429" s="44" t="str">
        <f t="shared" si="1760"/>
        <v/>
      </c>
      <c r="N5429" s="45" t="str">
        <f t="shared" ca="1" si="1764"/>
        <v/>
      </c>
      <c r="O5429" s="108">
        <f t="shared" si="1758"/>
        <v>0</v>
      </c>
      <c r="P5429" s="21" t="e">
        <f t="shared" si="1766"/>
        <v>#N/A</v>
      </c>
      <c r="Q5429" s="21" t="e">
        <f t="shared" si="1767"/>
        <v>#N/A</v>
      </c>
      <c r="R5429" s="21" t="e">
        <f t="shared" si="1768"/>
        <v>#N/A</v>
      </c>
      <c r="S5429" s="21" t="e">
        <f t="shared" si="1769"/>
        <v>#N/A</v>
      </c>
      <c r="T5429" s="29" t="e">
        <f t="shared" si="1761"/>
        <v>#N/A</v>
      </c>
      <c r="U5429" s="34">
        <f t="shared" si="1770"/>
        <v>0</v>
      </c>
      <c r="V5429" s="16">
        <f t="shared" ca="1" si="1754"/>
        <v>44139</v>
      </c>
      <c r="W5429" s="56">
        <f t="shared" ca="1" si="1755"/>
        <v>10</v>
      </c>
      <c r="X5429" s="56">
        <f t="shared" ca="1" si="1756"/>
        <v>2020</v>
      </c>
      <c r="Y5429" s="55" t="str">
        <f t="shared" ca="1" si="1757"/>
        <v>10-2020</v>
      </c>
      <c r="Z5429" s="51">
        <f ca="1">IFERROR(VLOOKUP(Y5429,IPC!$E$2:$F$1745,2,0),IPC!$H$1)</f>
        <v>138.32155800000001</v>
      </c>
      <c r="AA5429" s="48">
        <f t="shared" si="1771"/>
        <v>1</v>
      </c>
      <c r="AB5429" s="48">
        <f t="shared" si="1772"/>
        <v>1900</v>
      </c>
      <c r="AC5429" s="32" t="str">
        <f t="shared" si="1765"/>
        <v>1-1900</v>
      </c>
      <c r="AD5429" s="50">
        <f>IFERROR(VLOOKUP(AC5429,IPC!$E$2:$F$1745,2,0),IPC!$H$1)</f>
        <v>138.32155800000001</v>
      </c>
    </row>
    <row r="5430" spans="10:30" x14ac:dyDescent="0.25">
      <c r="J5430" s="44" t="str">
        <f t="shared" si="1759"/>
        <v/>
      </c>
      <c r="K5430" s="33" t="str">
        <f t="shared" ca="1" si="1763"/>
        <v/>
      </c>
      <c r="L5430" s="108">
        <f t="shared" ca="1" si="1762"/>
        <v>0</v>
      </c>
      <c r="M5430" s="44" t="str">
        <f t="shared" si="1760"/>
        <v/>
      </c>
      <c r="N5430" s="45" t="str">
        <f t="shared" ca="1" si="1764"/>
        <v/>
      </c>
      <c r="O5430" s="108">
        <f t="shared" si="1758"/>
        <v>0</v>
      </c>
      <c r="P5430" s="21" t="e">
        <f t="shared" si="1766"/>
        <v>#N/A</v>
      </c>
      <c r="Q5430" s="21" t="e">
        <f t="shared" si="1767"/>
        <v>#N/A</v>
      </c>
      <c r="R5430" s="21" t="e">
        <f t="shared" si="1768"/>
        <v>#N/A</v>
      </c>
      <c r="S5430" s="21" t="e">
        <f t="shared" si="1769"/>
        <v>#N/A</v>
      </c>
      <c r="T5430" s="29" t="e">
        <f t="shared" si="1761"/>
        <v>#N/A</v>
      </c>
      <c r="U5430" s="34">
        <f t="shared" si="1770"/>
        <v>0</v>
      </c>
      <c r="V5430" s="16">
        <f t="shared" ca="1" si="1754"/>
        <v>44139</v>
      </c>
      <c r="W5430" s="56">
        <f t="shared" ca="1" si="1755"/>
        <v>10</v>
      </c>
      <c r="X5430" s="56">
        <f t="shared" ca="1" si="1756"/>
        <v>2020</v>
      </c>
      <c r="Y5430" s="55" t="str">
        <f t="shared" ca="1" si="1757"/>
        <v>10-2020</v>
      </c>
      <c r="Z5430" s="51">
        <f ca="1">IFERROR(VLOOKUP(Y5430,IPC!$E$2:$F$1745,2,0),IPC!$H$1)</f>
        <v>138.32155800000001</v>
      </c>
      <c r="AA5430" s="48">
        <f t="shared" si="1771"/>
        <v>1</v>
      </c>
      <c r="AB5430" s="48">
        <f t="shared" si="1772"/>
        <v>1900</v>
      </c>
      <c r="AC5430" s="32" t="str">
        <f t="shared" si="1765"/>
        <v>1-1900</v>
      </c>
      <c r="AD5430" s="50">
        <f>IFERROR(VLOOKUP(AC5430,IPC!$E$2:$F$1745,2,0),IPC!$H$1)</f>
        <v>138.32155800000001</v>
      </c>
    </row>
    <row r="5431" spans="10:30" x14ac:dyDescent="0.25">
      <c r="J5431" s="44" t="str">
        <f t="shared" si="1759"/>
        <v/>
      </c>
      <c r="K5431" s="33" t="str">
        <f t="shared" ca="1" si="1763"/>
        <v/>
      </c>
      <c r="L5431" s="108">
        <f t="shared" ca="1" si="1762"/>
        <v>0</v>
      </c>
      <c r="M5431" s="44" t="str">
        <f t="shared" si="1760"/>
        <v/>
      </c>
      <c r="N5431" s="45" t="str">
        <f t="shared" ca="1" si="1764"/>
        <v/>
      </c>
      <c r="O5431" s="108">
        <f t="shared" si="1758"/>
        <v>0</v>
      </c>
      <c r="P5431" s="21" t="e">
        <f t="shared" si="1766"/>
        <v>#N/A</v>
      </c>
      <c r="Q5431" s="21" t="e">
        <f t="shared" si="1767"/>
        <v>#N/A</v>
      </c>
      <c r="R5431" s="21" t="e">
        <f t="shared" si="1768"/>
        <v>#N/A</v>
      </c>
      <c r="S5431" s="21" t="e">
        <f t="shared" si="1769"/>
        <v>#N/A</v>
      </c>
      <c r="T5431" s="29" t="e">
        <f t="shared" si="1761"/>
        <v>#N/A</v>
      </c>
      <c r="U5431" s="34">
        <f t="shared" si="1770"/>
        <v>0</v>
      </c>
      <c r="V5431" s="16">
        <f t="shared" ca="1" si="1754"/>
        <v>44139</v>
      </c>
      <c r="W5431" s="56">
        <f t="shared" ca="1" si="1755"/>
        <v>10</v>
      </c>
      <c r="X5431" s="56">
        <f t="shared" ca="1" si="1756"/>
        <v>2020</v>
      </c>
      <c r="Y5431" s="55" t="str">
        <f t="shared" ca="1" si="1757"/>
        <v>10-2020</v>
      </c>
      <c r="Z5431" s="51">
        <f ca="1">IFERROR(VLOOKUP(Y5431,IPC!$E$2:$F$1745,2,0),IPC!$H$1)</f>
        <v>138.32155800000001</v>
      </c>
      <c r="AA5431" s="48">
        <f t="shared" si="1771"/>
        <v>1</v>
      </c>
      <c r="AB5431" s="48">
        <f t="shared" si="1772"/>
        <v>1900</v>
      </c>
      <c r="AC5431" s="32" t="str">
        <f t="shared" si="1765"/>
        <v>1-1900</v>
      </c>
      <c r="AD5431" s="50">
        <f>IFERROR(VLOOKUP(AC5431,IPC!$E$2:$F$1745,2,0),IPC!$H$1)</f>
        <v>138.32155800000001</v>
      </c>
    </row>
    <row r="5432" spans="10:30" x14ac:dyDescent="0.25">
      <c r="J5432" s="44" t="str">
        <f t="shared" si="1759"/>
        <v/>
      </c>
      <c r="K5432" s="33" t="str">
        <f t="shared" ca="1" si="1763"/>
        <v/>
      </c>
      <c r="L5432" s="108">
        <f t="shared" ca="1" si="1762"/>
        <v>0</v>
      </c>
      <c r="M5432" s="44" t="str">
        <f t="shared" si="1760"/>
        <v/>
      </c>
      <c r="N5432" s="45" t="str">
        <f t="shared" ca="1" si="1764"/>
        <v/>
      </c>
      <c r="O5432" s="108">
        <f t="shared" si="1758"/>
        <v>0</v>
      </c>
      <c r="P5432" s="21" t="e">
        <f t="shared" si="1766"/>
        <v>#N/A</v>
      </c>
      <c r="Q5432" s="21" t="e">
        <f t="shared" si="1767"/>
        <v>#N/A</v>
      </c>
      <c r="R5432" s="21" t="e">
        <f t="shared" si="1768"/>
        <v>#N/A</v>
      </c>
      <c r="S5432" s="21" t="e">
        <f t="shared" si="1769"/>
        <v>#N/A</v>
      </c>
      <c r="T5432" s="29" t="e">
        <f t="shared" si="1761"/>
        <v>#N/A</v>
      </c>
      <c r="U5432" s="34">
        <f t="shared" si="1770"/>
        <v>0</v>
      </c>
      <c r="V5432" s="16">
        <f t="shared" ca="1" si="1754"/>
        <v>44139</v>
      </c>
      <c r="W5432" s="56">
        <f t="shared" ca="1" si="1755"/>
        <v>10</v>
      </c>
      <c r="X5432" s="56">
        <f t="shared" ca="1" si="1756"/>
        <v>2020</v>
      </c>
      <c r="Y5432" s="55" t="str">
        <f t="shared" ca="1" si="1757"/>
        <v>10-2020</v>
      </c>
      <c r="Z5432" s="51">
        <f ca="1">IFERROR(VLOOKUP(Y5432,IPC!$E$2:$F$1745,2,0),IPC!$H$1)</f>
        <v>138.32155800000001</v>
      </c>
      <c r="AA5432" s="48">
        <f t="shared" si="1771"/>
        <v>1</v>
      </c>
      <c r="AB5432" s="48">
        <f t="shared" si="1772"/>
        <v>1900</v>
      </c>
      <c r="AC5432" s="32" t="str">
        <f t="shared" si="1765"/>
        <v>1-1900</v>
      </c>
      <c r="AD5432" s="50">
        <f>IFERROR(VLOOKUP(AC5432,IPC!$E$2:$F$1745,2,0),IPC!$H$1)</f>
        <v>138.32155800000001</v>
      </c>
    </row>
    <row r="5433" spans="10:30" x14ac:dyDescent="0.25">
      <c r="J5433" s="44" t="str">
        <f t="shared" si="1759"/>
        <v/>
      </c>
      <c r="K5433" s="33" t="str">
        <f t="shared" ca="1" si="1763"/>
        <v/>
      </c>
      <c r="L5433" s="108">
        <f t="shared" ca="1" si="1762"/>
        <v>0</v>
      </c>
      <c r="M5433" s="44" t="str">
        <f t="shared" si="1760"/>
        <v/>
      </c>
      <c r="N5433" s="45" t="str">
        <f t="shared" ca="1" si="1764"/>
        <v/>
      </c>
      <c r="O5433" s="108">
        <f t="shared" si="1758"/>
        <v>0</v>
      </c>
      <c r="P5433" s="21" t="e">
        <f t="shared" si="1766"/>
        <v>#N/A</v>
      </c>
      <c r="Q5433" s="21" t="e">
        <f t="shared" si="1767"/>
        <v>#N/A</v>
      </c>
      <c r="R5433" s="21" t="e">
        <f t="shared" si="1768"/>
        <v>#N/A</v>
      </c>
      <c r="S5433" s="21" t="e">
        <f t="shared" si="1769"/>
        <v>#N/A</v>
      </c>
      <c r="T5433" s="29" t="e">
        <f t="shared" si="1761"/>
        <v>#N/A</v>
      </c>
      <c r="U5433" s="34">
        <f t="shared" si="1770"/>
        <v>0</v>
      </c>
      <c r="V5433" s="16">
        <f t="shared" ca="1" si="1754"/>
        <v>44139</v>
      </c>
      <c r="W5433" s="56">
        <f t="shared" ca="1" si="1755"/>
        <v>10</v>
      </c>
      <c r="X5433" s="56">
        <f t="shared" ca="1" si="1756"/>
        <v>2020</v>
      </c>
      <c r="Y5433" s="55" t="str">
        <f t="shared" ca="1" si="1757"/>
        <v>10-2020</v>
      </c>
      <c r="Z5433" s="51">
        <f ca="1">IFERROR(VLOOKUP(Y5433,IPC!$E$2:$F$1745,2,0),IPC!$H$1)</f>
        <v>138.32155800000001</v>
      </c>
      <c r="AA5433" s="48">
        <f t="shared" si="1771"/>
        <v>1</v>
      </c>
      <c r="AB5433" s="48">
        <f t="shared" si="1772"/>
        <v>1900</v>
      </c>
      <c r="AC5433" s="32" t="str">
        <f t="shared" si="1765"/>
        <v>1-1900</v>
      </c>
      <c r="AD5433" s="50">
        <f>IFERROR(VLOOKUP(AC5433,IPC!$E$2:$F$1745,2,0),IPC!$H$1)</f>
        <v>138.32155800000001</v>
      </c>
    </row>
    <row r="5434" spans="10:30" x14ac:dyDescent="0.25">
      <c r="J5434" s="44" t="str">
        <f t="shared" si="1759"/>
        <v/>
      </c>
      <c r="K5434" s="33" t="str">
        <f t="shared" ca="1" si="1763"/>
        <v/>
      </c>
      <c r="L5434" s="108">
        <f t="shared" ca="1" si="1762"/>
        <v>0</v>
      </c>
      <c r="M5434" s="44" t="str">
        <f t="shared" si="1760"/>
        <v/>
      </c>
      <c r="N5434" s="45" t="str">
        <f t="shared" ca="1" si="1764"/>
        <v/>
      </c>
      <c r="O5434" s="108">
        <f t="shared" si="1758"/>
        <v>0</v>
      </c>
      <c r="P5434" s="21" t="e">
        <f t="shared" si="1766"/>
        <v>#N/A</v>
      </c>
      <c r="Q5434" s="21" t="e">
        <f t="shared" si="1767"/>
        <v>#N/A</v>
      </c>
      <c r="R5434" s="21" t="e">
        <f t="shared" si="1768"/>
        <v>#N/A</v>
      </c>
      <c r="S5434" s="21" t="e">
        <f t="shared" si="1769"/>
        <v>#N/A</v>
      </c>
      <c r="T5434" s="29" t="e">
        <f t="shared" si="1761"/>
        <v>#N/A</v>
      </c>
      <c r="U5434" s="34">
        <f t="shared" si="1770"/>
        <v>0</v>
      </c>
      <c r="V5434" s="16">
        <f t="shared" ref="V5434:V5497" ca="1" si="1773">+TODAY()</f>
        <v>44139</v>
      </c>
      <c r="W5434" s="56">
        <f t="shared" ref="W5434:W5497" ca="1" si="1774">+MONTH(V5434)-1</f>
        <v>10</v>
      </c>
      <c r="X5434" s="56">
        <f t="shared" ref="X5434:X5497" ca="1" si="1775">+YEAR(V5434)</f>
        <v>2020</v>
      </c>
      <c r="Y5434" s="55" t="str">
        <f t="shared" ref="Y5434:Y5497" ca="1" si="1776">+W5434&amp;"-"&amp;X5434</f>
        <v>10-2020</v>
      </c>
      <c r="Z5434" s="51">
        <f ca="1">IFERROR(VLOOKUP(Y5434,IPC!$E$2:$F$1745,2,0),IPC!$H$1)</f>
        <v>138.32155800000001</v>
      </c>
      <c r="AA5434" s="48">
        <f t="shared" si="1771"/>
        <v>1</v>
      </c>
      <c r="AB5434" s="48">
        <f t="shared" si="1772"/>
        <v>1900</v>
      </c>
      <c r="AC5434" s="32" t="str">
        <f t="shared" si="1765"/>
        <v>1-1900</v>
      </c>
      <c r="AD5434" s="50">
        <f>IFERROR(VLOOKUP(AC5434,IPC!$E$2:$F$1745,2,0),IPC!$H$1)</f>
        <v>138.32155800000001</v>
      </c>
    </row>
    <row r="5435" spans="10:30" x14ac:dyDescent="0.25">
      <c r="J5435" s="44" t="str">
        <f t="shared" si="1759"/>
        <v/>
      </c>
      <c r="K5435" s="33" t="str">
        <f t="shared" ca="1" si="1763"/>
        <v/>
      </c>
      <c r="L5435" s="108">
        <f t="shared" ca="1" si="1762"/>
        <v>0</v>
      </c>
      <c r="M5435" s="44" t="str">
        <f t="shared" si="1760"/>
        <v/>
      </c>
      <c r="N5435" s="45" t="str">
        <f t="shared" ca="1" si="1764"/>
        <v/>
      </c>
      <c r="O5435" s="108">
        <f t="shared" si="1758"/>
        <v>0</v>
      </c>
      <c r="P5435" s="21" t="e">
        <f t="shared" si="1766"/>
        <v>#N/A</v>
      </c>
      <c r="Q5435" s="21" t="e">
        <f t="shared" si="1767"/>
        <v>#N/A</v>
      </c>
      <c r="R5435" s="21" t="e">
        <f t="shared" si="1768"/>
        <v>#N/A</v>
      </c>
      <c r="S5435" s="21" t="e">
        <f t="shared" si="1769"/>
        <v>#N/A</v>
      </c>
      <c r="T5435" s="29" t="e">
        <f t="shared" si="1761"/>
        <v>#N/A</v>
      </c>
      <c r="U5435" s="34">
        <f t="shared" si="1770"/>
        <v>0</v>
      </c>
      <c r="V5435" s="16">
        <f t="shared" ca="1" si="1773"/>
        <v>44139</v>
      </c>
      <c r="W5435" s="56">
        <f t="shared" ca="1" si="1774"/>
        <v>10</v>
      </c>
      <c r="X5435" s="56">
        <f t="shared" ca="1" si="1775"/>
        <v>2020</v>
      </c>
      <c r="Y5435" s="55" t="str">
        <f t="shared" ca="1" si="1776"/>
        <v>10-2020</v>
      </c>
      <c r="Z5435" s="51">
        <f ca="1">IFERROR(VLOOKUP(Y5435,IPC!$E$2:$F$1745,2,0),IPC!$H$1)</f>
        <v>138.32155800000001</v>
      </c>
      <c r="AA5435" s="48">
        <f t="shared" si="1771"/>
        <v>1</v>
      </c>
      <c r="AB5435" s="48">
        <f t="shared" si="1772"/>
        <v>1900</v>
      </c>
      <c r="AC5435" s="32" t="str">
        <f t="shared" si="1765"/>
        <v>1-1900</v>
      </c>
      <c r="AD5435" s="50">
        <f>IFERROR(VLOOKUP(AC5435,IPC!$E$2:$F$1745,2,0),IPC!$H$1)</f>
        <v>138.32155800000001</v>
      </c>
    </row>
    <row r="5436" spans="10:30" x14ac:dyDescent="0.25">
      <c r="J5436" s="44" t="str">
        <f t="shared" si="1759"/>
        <v/>
      </c>
      <c r="K5436" s="33" t="str">
        <f t="shared" ca="1" si="1763"/>
        <v/>
      </c>
      <c r="L5436" s="108">
        <f t="shared" ca="1" si="1762"/>
        <v>0</v>
      </c>
      <c r="M5436" s="44" t="str">
        <f t="shared" si="1760"/>
        <v/>
      </c>
      <c r="N5436" s="45" t="str">
        <f t="shared" ca="1" si="1764"/>
        <v/>
      </c>
      <c r="O5436" s="108">
        <f t="shared" si="1758"/>
        <v>0</v>
      </c>
      <c r="P5436" s="21" t="e">
        <f t="shared" si="1766"/>
        <v>#N/A</v>
      </c>
      <c r="Q5436" s="21" t="e">
        <f t="shared" si="1767"/>
        <v>#N/A</v>
      </c>
      <c r="R5436" s="21" t="e">
        <f t="shared" si="1768"/>
        <v>#N/A</v>
      </c>
      <c r="S5436" s="21" t="e">
        <f t="shared" si="1769"/>
        <v>#N/A</v>
      </c>
      <c r="T5436" s="29" t="e">
        <f t="shared" si="1761"/>
        <v>#N/A</v>
      </c>
      <c r="U5436" s="34">
        <f t="shared" si="1770"/>
        <v>0</v>
      </c>
      <c r="V5436" s="16">
        <f t="shared" ca="1" si="1773"/>
        <v>44139</v>
      </c>
      <c r="W5436" s="56">
        <f t="shared" ca="1" si="1774"/>
        <v>10</v>
      </c>
      <c r="X5436" s="56">
        <f t="shared" ca="1" si="1775"/>
        <v>2020</v>
      </c>
      <c r="Y5436" s="55" t="str">
        <f t="shared" ca="1" si="1776"/>
        <v>10-2020</v>
      </c>
      <c r="Z5436" s="51">
        <f ca="1">IFERROR(VLOOKUP(Y5436,IPC!$E$2:$F$1745,2,0),IPC!$H$1)</f>
        <v>138.32155800000001</v>
      </c>
      <c r="AA5436" s="48">
        <f t="shared" si="1771"/>
        <v>1</v>
      </c>
      <c r="AB5436" s="48">
        <f t="shared" si="1772"/>
        <v>1900</v>
      </c>
      <c r="AC5436" s="32" t="str">
        <f t="shared" si="1765"/>
        <v>1-1900</v>
      </c>
      <c r="AD5436" s="50">
        <f>IFERROR(VLOOKUP(AC5436,IPC!$E$2:$F$1745,2,0),IPC!$H$1)</f>
        <v>138.32155800000001</v>
      </c>
    </row>
    <row r="5437" spans="10:30" x14ac:dyDescent="0.25">
      <c r="J5437" s="44" t="str">
        <f t="shared" si="1759"/>
        <v/>
      </c>
      <c r="K5437" s="33" t="str">
        <f t="shared" ca="1" si="1763"/>
        <v/>
      </c>
      <c r="L5437" s="108">
        <f t="shared" ca="1" si="1762"/>
        <v>0</v>
      </c>
      <c r="M5437" s="44" t="str">
        <f t="shared" si="1760"/>
        <v/>
      </c>
      <c r="N5437" s="45" t="str">
        <f t="shared" ca="1" si="1764"/>
        <v/>
      </c>
      <c r="O5437" s="108">
        <f t="shared" si="1758"/>
        <v>0</v>
      </c>
      <c r="P5437" s="21" t="e">
        <f t="shared" si="1766"/>
        <v>#N/A</v>
      </c>
      <c r="Q5437" s="21" t="e">
        <f t="shared" si="1767"/>
        <v>#N/A</v>
      </c>
      <c r="R5437" s="21" t="e">
        <f t="shared" si="1768"/>
        <v>#N/A</v>
      </c>
      <c r="S5437" s="21" t="e">
        <f t="shared" si="1769"/>
        <v>#N/A</v>
      </c>
      <c r="T5437" s="29" t="e">
        <f t="shared" si="1761"/>
        <v>#N/A</v>
      </c>
      <c r="U5437" s="34">
        <f t="shared" si="1770"/>
        <v>0</v>
      </c>
      <c r="V5437" s="16">
        <f t="shared" ca="1" si="1773"/>
        <v>44139</v>
      </c>
      <c r="W5437" s="56">
        <f t="shared" ca="1" si="1774"/>
        <v>10</v>
      </c>
      <c r="X5437" s="56">
        <f t="shared" ca="1" si="1775"/>
        <v>2020</v>
      </c>
      <c r="Y5437" s="55" t="str">
        <f t="shared" ca="1" si="1776"/>
        <v>10-2020</v>
      </c>
      <c r="Z5437" s="51">
        <f ca="1">IFERROR(VLOOKUP(Y5437,IPC!$E$2:$F$1745,2,0),IPC!$H$1)</f>
        <v>138.32155800000001</v>
      </c>
      <c r="AA5437" s="48">
        <f t="shared" si="1771"/>
        <v>1</v>
      </c>
      <c r="AB5437" s="48">
        <f t="shared" si="1772"/>
        <v>1900</v>
      </c>
      <c r="AC5437" s="32" t="str">
        <f t="shared" si="1765"/>
        <v>1-1900</v>
      </c>
      <c r="AD5437" s="50">
        <f>IFERROR(VLOOKUP(AC5437,IPC!$E$2:$F$1745,2,0),IPC!$H$1)</f>
        <v>138.32155800000001</v>
      </c>
    </row>
    <row r="5438" spans="10:30" x14ac:dyDescent="0.25">
      <c r="J5438" s="44" t="str">
        <f t="shared" si="1759"/>
        <v/>
      </c>
      <c r="K5438" s="33" t="str">
        <f t="shared" ca="1" si="1763"/>
        <v/>
      </c>
      <c r="L5438" s="108">
        <f t="shared" ca="1" si="1762"/>
        <v>0</v>
      </c>
      <c r="M5438" s="44" t="str">
        <f t="shared" si="1760"/>
        <v/>
      </c>
      <c r="N5438" s="45" t="str">
        <f t="shared" ca="1" si="1764"/>
        <v/>
      </c>
      <c r="O5438" s="108">
        <f t="shared" si="1758"/>
        <v>0</v>
      </c>
      <c r="P5438" s="21" t="e">
        <f t="shared" si="1766"/>
        <v>#N/A</v>
      </c>
      <c r="Q5438" s="21" t="e">
        <f t="shared" si="1767"/>
        <v>#N/A</v>
      </c>
      <c r="R5438" s="21" t="e">
        <f t="shared" si="1768"/>
        <v>#N/A</v>
      </c>
      <c r="S5438" s="21" t="e">
        <f t="shared" si="1769"/>
        <v>#N/A</v>
      </c>
      <c r="T5438" s="29" t="e">
        <f t="shared" si="1761"/>
        <v>#N/A</v>
      </c>
      <c r="U5438" s="34">
        <f t="shared" si="1770"/>
        <v>0</v>
      </c>
      <c r="V5438" s="16">
        <f t="shared" ca="1" si="1773"/>
        <v>44139</v>
      </c>
      <c r="W5438" s="56">
        <f t="shared" ca="1" si="1774"/>
        <v>10</v>
      </c>
      <c r="X5438" s="56">
        <f t="shared" ca="1" si="1775"/>
        <v>2020</v>
      </c>
      <c r="Y5438" s="55" t="str">
        <f t="shared" ca="1" si="1776"/>
        <v>10-2020</v>
      </c>
      <c r="Z5438" s="51">
        <f ca="1">IFERROR(VLOOKUP(Y5438,IPC!$E$2:$F$1745,2,0),IPC!$H$1)</f>
        <v>138.32155800000001</v>
      </c>
      <c r="AA5438" s="48">
        <f t="shared" si="1771"/>
        <v>1</v>
      </c>
      <c r="AB5438" s="48">
        <f t="shared" si="1772"/>
        <v>1900</v>
      </c>
      <c r="AC5438" s="32" t="str">
        <f t="shared" si="1765"/>
        <v>1-1900</v>
      </c>
      <c r="AD5438" s="50">
        <f>IFERROR(VLOOKUP(AC5438,IPC!$E$2:$F$1745,2,0),IPC!$H$1)</f>
        <v>138.32155800000001</v>
      </c>
    </row>
    <row r="5439" spans="10:30" x14ac:dyDescent="0.25">
      <c r="J5439" s="44" t="str">
        <f t="shared" si="1759"/>
        <v/>
      </c>
      <c r="K5439" s="33" t="str">
        <f t="shared" ca="1" si="1763"/>
        <v/>
      </c>
      <c r="L5439" s="108">
        <f t="shared" ca="1" si="1762"/>
        <v>0</v>
      </c>
      <c r="M5439" s="44" t="str">
        <f t="shared" si="1760"/>
        <v/>
      </c>
      <c r="N5439" s="45" t="str">
        <f t="shared" ca="1" si="1764"/>
        <v/>
      </c>
      <c r="O5439" s="108">
        <f t="shared" si="1758"/>
        <v>0</v>
      </c>
      <c r="P5439" s="21" t="e">
        <f t="shared" si="1766"/>
        <v>#N/A</v>
      </c>
      <c r="Q5439" s="21" t="e">
        <f t="shared" si="1767"/>
        <v>#N/A</v>
      </c>
      <c r="R5439" s="21" t="e">
        <f t="shared" si="1768"/>
        <v>#N/A</v>
      </c>
      <c r="S5439" s="21" t="e">
        <f t="shared" si="1769"/>
        <v>#N/A</v>
      </c>
      <c r="T5439" s="29" t="e">
        <f t="shared" si="1761"/>
        <v>#N/A</v>
      </c>
      <c r="U5439" s="34">
        <f t="shared" si="1770"/>
        <v>0</v>
      </c>
      <c r="V5439" s="16">
        <f t="shared" ca="1" si="1773"/>
        <v>44139</v>
      </c>
      <c r="W5439" s="56">
        <f t="shared" ca="1" si="1774"/>
        <v>10</v>
      </c>
      <c r="X5439" s="56">
        <f t="shared" ca="1" si="1775"/>
        <v>2020</v>
      </c>
      <c r="Y5439" s="55" t="str">
        <f t="shared" ca="1" si="1776"/>
        <v>10-2020</v>
      </c>
      <c r="Z5439" s="51">
        <f ca="1">IFERROR(VLOOKUP(Y5439,IPC!$E$2:$F$1745,2,0),IPC!$H$1)</f>
        <v>138.32155800000001</v>
      </c>
      <c r="AA5439" s="48">
        <f t="shared" si="1771"/>
        <v>1</v>
      </c>
      <c r="AB5439" s="48">
        <f t="shared" si="1772"/>
        <v>1900</v>
      </c>
      <c r="AC5439" s="32" t="str">
        <f t="shared" si="1765"/>
        <v>1-1900</v>
      </c>
      <c r="AD5439" s="50">
        <f>IFERROR(VLOOKUP(AC5439,IPC!$E$2:$F$1745,2,0),IPC!$H$1)</f>
        <v>138.32155800000001</v>
      </c>
    </row>
    <row r="5440" spans="10:30" x14ac:dyDescent="0.25">
      <c r="J5440" s="44" t="str">
        <f t="shared" si="1759"/>
        <v/>
      </c>
      <c r="K5440" s="33" t="str">
        <f t="shared" ca="1" si="1763"/>
        <v/>
      </c>
      <c r="L5440" s="108">
        <f t="shared" ca="1" si="1762"/>
        <v>0</v>
      </c>
      <c r="M5440" s="44" t="str">
        <f t="shared" si="1760"/>
        <v/>
      </c>
      <c r="N5440" s="45" t="str">
        <f t="shared" ca="1" si="1764"/>
        <v/>
      </c>
      <c r="O5440" s="108">
        <f t="shared" si="1758"/>
        <v>0</v>
      </c>
      <c r="P5440" s="21" t="e">
        <f t="shared" si="1766"/>
        <v>#N/A</v>
      </c>
      <c r="Q5440" s="21" t="e">
        <f t="shared" si="1767"/>
        <v>#N/A</v>
      </c>
      <c r="R5440" s="21" t="e">
        <f t="shared" si="1768"/>
        <v>#N/A</v>
      </c>
      <c r="S5440" s="21" t="e">
        <f t="shared" si="1769"/>
        <v>#N/A</v>
      </c>
      <c r="T5440" s="29" t="e">
        <f t="shared" si="1761"/>
        <v>#N/A</v>
      </c>
      <c r="U5440" s="34">
        <f t="shared" si="1770"/>
        <v>0</v>
      </c>
      <c r="V5440" s="16">
        <f t="shared" ca="1" si="1773"/>
        <v>44139</v>
      </c>
      <c r="W5440" s="56">
        <f t="shared" ca="1" si="1774"/>
        <v>10</v>
      </c>
      <c r="X5440" s="56">
        <f t="shared" ca="1" si="1775"/>
        <v>2020</v>
      </c>
      <c r="Y5440" s="55" t="str">
        <f t="shared" ca="1" si="1776"/>
        <v>10-2020</v>
      </c>
      <c r="Z5440" s="51">
        <f ca="1">IFERROR(VLOOKUP(Y5440,IPC!$E$2:$F$1745,2,0),IPC!$H$1)</f>
        <v>138.32155800000001</v>
      </c>
      <c r="AA5440" s="48">
        <f t="shared" si="1771"/>
        <v>1</v>
      </c>
      <c r="AB5440" s="48">
        <f t="shared" si="1772"/>
        <v>1900</v>
      </c>
      <c r="AC5440" s="32" t="str">
        <f t="shared" si="1765"/>
        <v>1-1900</v>
      </c>
      <c r="AD5440" s="50">
        <f>IFERROR(VLOOKUP(AC5440,IPC!$E$2:$F$1745,2,0),IPC!$H$1)</f>
        <v>138.32155800000001</v>
      </c>
    </row>
    <row r="5441" spans="10:30" x14ac:dyDescent="0.25">
      <c r="J5441" s="44" t="str">
        <f t="shared" si="1759"/>
        <v/>
      </c>
      <c r="K5441" s="33" t="str">
        <f t="shared" ca="1" si="1763"/>
        <v/>
      </c>
      <c r="L5441" s="108">
        <f t="shared" ca="1" si="1762"/>
        <v>0</v>
      </c>
      <c r="M5441" s="44" t="str">
        <f t="shared" si="1760"/>
        <v/>
      </c>
      <c r="N5441" s="45" t="str">
        <f t="shared" ca="1" si="1764"/>
        <v/>
      </c>
      <c r="O5441" s="108">
        <f t="shared" si="1758"/>
        <v>0</v>
      </c>
      <c r="P5441" s="21" t="e">
        <f t="shared" si="1766"/>
        <v>#N/A</v>
      </c>
      <c r="Q5441" s="21" t="e">
        <f t="shared" si="1767"/>
        <v>#N/A</v>
      </c>
      <c r="R5441" s="21" t="e">
        <f t="shared" si="1768"/>
        <v>#N/A</v>
      </c>
      <c r="S5441" s="21" t="e">
        <f t="shared" si="1769"/>
        <v>#N/A</v>
      </c>
      <c r="T5441" s="29" t="e">
        <f t="shared" si="1761"/>
        <v>#N/A</v>
      </c>
      <c r="U5441" s="34">
        <f t="shared" si="1770"/>
        <v>0</v>
      </c>
      <c r="V5441" s="16">
        <f t="shared" ca="1" si="1773"/>
        <v>44139</v>
      </c>
      <c r="W5441" s="56">
        <f t="shared" ca="1" si="1774"/>
        <v>10</v>
      </c>
      <c r="X5441" s="56">
        <f t="shared" ca="1" si="1775"/>
        <v>2020</v>
      </c>
      <c r="Y5441" s="55" t="str">
        <f t="shared" ca="1" si="1776"/>
        <v>10-2020</v>
      </c>
      <c r="Z5441" s="51">
        <f ca="1">IFERROR(VLOOKUP(Y5441,IPC!$E$2:$F$1745,2,0),IPC!$H$1)</f>
        <v>138.32155800000001</v>
      </c>
      <c r="AA5441" s="48">
        <f t="shared" si="1771"/>
        <v>1</v>
      </c>
      <c r="AB5441" s="48">
        <f t="shared" si="1772"/>
        <v>1900</v>
      </c>
      <c r="AC5441" s="32" t="str">
        <f t="shared" si="1765"/>
        <v>1-1900</v>
      </c>
      <c r="AD5441" s="50">
        <f>IFERROR(VLOOKUP(AC5441,IPC!$E$2:$F$1745,2,0),IPC!$H$1)</f>
        <v>138.32155800000001</v>
      </c>
    </row>
    <row r="5442" spans="10:30" x14ac:dyDescent="0.25">
      <c r="J5442" s="44" t="str">
        <f t="shared" si="1759"/>
        <v/>
      </c>
      <c r="K5442" s="33" t="str">
        <f t="shared" ca="1" si="1763"/>
        <v/>
      </c>
      <c r="L5442" s="108">
        <f t="shared" ca="1" si="1762"/>
        <v>0</v>
      </c>
      <c r="M5442" s="44" t="str">
        <f t="shared" si="1760"/>
        <v/>
      </c>
      <c r="N5442" s="45" t="str">
        <f t="shared" ca="1" si="1764"/>
        <v/>
      </c>
      <c r="O5442" s="108">
        <f t="shared" si="1758"/>
        <v>0</v>
      </c>
      <c r="P5442" s="21" t="e">
        <f t="shared" si="1766"/>
        <v>#N/A</v>
      </c>
      <c r="Q5442" s="21" t="e">
        <f t="shared" si="1767"/>
        <v>#N/A</v>
      </c>
      <c r="R5442" s="21" t="e">
        <f t="shared" si="1768"/>
        <v>#N/A</v>
      </c>
      <c r="S5442" s="21" t="e">
        <f t="shared" si="1769"/>
        <v>#N/A</v>
      </c>
      <c r="T5442" s="29" t="e">
        <f t="shared" si="1761"/>
        <v>#N/A</v>
      </c>
      <c r="U5442" s="34">
        <f t="shared" si="1770"/>
        <v>0</v>
      </c>
      <c r="V5442" s="16">
        <f t="shared" ca="1" si="1773"/>
        <v>44139</v>
      </c>
      <c r="W5442" s="56">
        <f t="shared" ca="1" si="1774"/>
        <v>10</v>
      </c>
      <c r="X5442" s="56">
        <f t="shared" ca="1" si="1775"/>
        <v>2020</v>
      </c>
      <c r="Y5442" s="55" t="str">
        <f t="shared" ca="1" si="1776"/>
        <v>10-2020</v>
      </c>
      <c r="Z5442" s="51">
        <f ca="1">IFERROR(VLOOKUP(Y5442,IPC!$E$2:$F$1745,2,0),IPC!$H$1)</f>
        <v>138.32155800000001</v>
      </c>
      <c r="AA5442" s="48">
        <f t="shared" si="1771"/>
        <v>1</v>
      </c>
      <c r="AB5442" s="48">
        <f t="shared" si="1772"/>
        <v>1900</v>
      </c>
      <c r="AC5442" s="32" t="str">
        <f t="shared" si="1765"/>
        <v>1-1900</v>
      </c>
      <c r="AD5442" s="50">
        <f>IFERROR(VLOOKUP(AC5442,IPC!$E$2:$F$1745,2,0),IPC!$H$1)</f>
        <v>138.32155800000001</v>
      </c>
    </row>
    <row r="5443" spans="10:30" x14ac:dyDescent="0.25">
      <c r="J5443" s="44" t="str">
        <f t="shared" si="1759"/>
        <v/>
      </c>
      <c r="K5443" s="33" t="str">
        <f t="shared" ca="1" si="1763"/>
        <v/>
      </c>
      <c r="L5443" s="108">
        <f t="shared" ca="1" si="1762"/>
        <v>0</v>
      </c>
      <c r="M5443" s="44" t="str">
        <f t="shared" si="1760"/>
        <v/>
      </c>
      <c r="N5443" s="45" t="str">
        <f t="shared" ca="1" si="1764"/>
        <v/>
      </c>
      <c r="O5443" s="108">
        <f t="shared" si="1758"/>
        <v>0</v>
      </c>
      <c r="P5443" s="21" t="e">
        <f t="shared" si="1766"/>
        <v>#N/A</v>
      </c>
      <c r="Q5443" s="21" t="e">
        <f t="shared" si="1767"/>
        <v>#N/A</v>
      </c>
      <c r="R5443" s="21" t="e">
        <f t="shared" si="1768"/>
        <v>#N/A</v>
      </c>
      <c r="S5443" s="21" t="e">
        <f t="shared" si="1769"/>
        <v>#N/A</v>
      </c>
      <c r="T5443" s="29" t="e">
        <f t="shared" si="1761"/>
        <v>#N/A</v>
      </c>
      <c r="U5443" s="34">
        <f t="shared" si="1770"/>
        <v>0</v>
      </c>
      <c r="V5443" s="16">
        <f t="shared" ca="1" si="1773"/>
        <v>44139</v>
      </c>
      <c r="W5443" s="56">
        <f t="shared" ca="1" si="1774"/>
        <v>10</v>
      </c>
      <c r="X5443" s="56">
        <f t="shared" ca="1" si="1775"/>
        <v>2020</v>
      </c>
      <c r="Y5443" s="55" t="str">
        <f t="shared" ca="1" si="1776"/>
        <v>10-2020</v>
      </c>
      <c r="Z5443" s="51">
        <f ca="1">IFERROR(VLOOKUP(Y5443,IPC!$E$2:$F$1745,2,0),IPC!$H$1)</f>
        <v>138.32155800000001</v>
      </c>
      <c r="AA5443" s="48">
        <f t="shared" si="1771"/>
        <v>1</v>
      </c>
      <c r="AB5443" s="48">
        <f t="shared" si="1772"/>
        <v>1900</v>
      </c>
      <c r="AC5443" s="32" t="str">
        <f t="shared" si="1765"/>
        <v>1-1900</v>
      </c>
      <c r="AD5443" s="50">
        <f>IFERROR(VLOOKUP(AC5443,IPC!$E$2:$F$1745,2,0),IPC!$H$1)</f>
        <v>138.32155800000001</v>
      </c>
    </row>
    <row r="5444" spans="10:30" x14ac:dyDescent="0.25">
      <c r="J5444" s="44" t="str">
        <f t="shared" si="1759"/>
        <v/>
      </c>
      <c r="K5444" s="33" t="str">
        <f t="shared" ca="1" si="1763"/>
        <v/>
      </c>
      <c r="L5444" s="108">
        <f t="shared" ca="1" si="1762"/>
        <v>0</v>
      </c>
      <c r="M5444" s="44" t="str">
        <f t="shared" si="1760"/>
        <v/>
      </c>
      <c r="N5444" s="45" t="str">
        <f t="shared" ca="1" si="1764"/>
        <v/>
      </c>
      <c r="O5444" s="108">
        <f t="shared" si="1758"/>
        <v>0</v>
      </c>
      <c r="P5444" s="21" t="e">
        <f t="shared" si="1766"/>
        <v>#N/A</v>
      </c>
      <c r="Q5444" s="21" t="e">
        <f t="shared" si="1767"/>
        <v>#N/A</v>
      </c>
      <c r="R5444" s="21" t="e">
        <f t="shared" si="1768"/>
        <v>#N/A</v>
      </c>
      <c r="S5444" s="21" t="e">
        <f t="shared" si="1769"/>
        <v>#N/A</v>
      </c>
      <c r="T5444" s="29" t="e">
        <f t="shared" si="1761"/>
        <v>#N/A</v>
      </c>
      <c r="U5444" s="34">
        <f t="shared" si="1770"/>
        <v>0</v>
      </c>
      <c r="V5444" s="16">
        <f t="shared" ca="1" si="1773"/>
        <v>44139</v>
      </c>
      <c r="W5444" s="56">
        <f t="shared" ca="1" si="1774"/>
        <v>10</v>
      </c>
      <c r="X5444" s="56">
        <f t="shared" ca="1" si="1775"/>
        <v>2020</v>
      </c>
      <c r="Y5444" s="55" t="str">
        <f t="shared" ca="1" si="1776"/>
        <v>10-2020</v>
      </c>
      <c r="Z5444" s="51">
        <f ca="1">IFERROR(VLOOKUP(Y5444,IPC!$E$2:$F$1745,2,0),IPC!$H$1)</f>
        <v>138.32155800000001</v>
      </c>
      <c r="AA5444" s="48">
        <f t="shared" si="1771"/>
        <v>1</v>
      </c>
      <c r="AB5444" s="48">
        <f t="shared" si="1772"/>
        <v>1900</v>
      </c>
      <c r="AC5444" s="32" t="str">
        <f t="shared" si="1765"/>
        <v>1-1900</v>
      </c>
      <c r="AD5444" s="50">
        <f>IFERROR(VLOOKUP(AC5444,IPC!$E$2:$F$1745,2,0),IPC!$H$1)</f>
        <v>138.32155800000001</v>
      </c>
    </row>
    <row r="5445" spans="10:30" x14ac:dyDescent="0.25">
      <c r="J5445" s="44" t="str">
        <f t="shared" si="1759"/>
        <v/>
      </c>
      <c r="K5445" s="33" t="str">
        <f t="shared" ca="1" si="1763"/>
        <v/>
      </c>
      <c r="L5445" s="108">
        <f t="shared" ca="1" si="1762"/>
        <v>0</v>
      </c>
      <c r="M5445" s="44" t="str">
        <f t="shared" si="1760"/>
        <v/>
      </c>
      <c r="N5445" s="45" t="str">
        <f t="shared" ca="1" si="1764"/>
        <v/>
      </c>
      <c r="O5445" s="108">
        <f t="shared" si="1758"/>
        <v>0</v>
      </c>
      <c r="P5445" s="21" t="e">
        <f t="shared" si="1766"/>
        <v>#N/A</v>
      </c>
      <c r="Q5445" s="21" t="e">
        <f t="shared" si="1767"/>
        <v>#N/A</v>
      </c>
      <c r="R5445" s="21" t="e">
        <f t="shared" si="1768"/>
        <v>#N/A</v>
      </c>
      <c r="S5445" s="21" t="e">
        <f t="shared" si="1769"/>
        <v>#N/A</v>
      </c>
      <c r="T5445" s="29" t="e">
        <f t="shared" si="1761"/>
        <v>#N/A</v>
      </c>
      <c r="U5445" s="34">
        <f t="shared" si="1770"/>
        <v>0</v>
      </c>
      <c r="V5445" s="16">
        <f t="shared" ca="1" si="1773"/>
        <v>44139</v>
      </c>
      <c r="W5445" s="56">
        <f t="shared" ca="1" si="1774"/>
        <v>10</v>
      </c>
      <c r="X5445" s="56">
        <f t="shared" ca="1" si="1775"/>
        <v>2020</v>
      </c>
      <c r="Y5445" s="55" t="str">
        <f t="shared" ca="1" si="1776"/>
        <v>10-2020</v>
      </c>
      <c r="Z5445" s="51">
        <f ca="1">IFERROR(VLOOKUP(Y5445,IPC!$E$2:$F$1745,2,0),IPC!$H$1)</f>
        <v>138.32155800000001</v>
      </c>
      <c r="AA5445" s="48">
        <f t="shared" si="1771"/>
        <v>1</v>
      </c>
      <c r="AB5445" s="48">
        <f t="shared" si="1772"/>
        <v>1900</v>
      </c>
      <c r="AC5445" s="32" t="str">
        <f t="shared" si="1765"/>
        <v>1-1900</v>
      </c>
      <c r="AD5445" s="50">
        <f>IFERROR(VLOOKUP(AC5445,IPC!$E$2:$F$1745,2,0),IPC!$H$1)</f>
        <v>138.32155800000001</v>
      </c>
    </row>
    <row r="5446" spans="10:30" x14ac:dyDescent="0.25">
      <c r="J5446" s="44" t="str">
        <f t="shared" si="1759"/>
        <v/>
      </c>
      <c r="K5446" s="33" t="str">
        <f t="shared" ca="1" si="1763"/>
        <v/>
      </c>
      <c r="L5446" s="108">
        <f t="shared" ca="1" si="1762"/>
        <v>0</v>
      </c>
      <c r="M5446" s="44" t="str">
        <f t="shared" si="1760"/>
        <v/>
      </c>
      <c r="N5446" s="45" t="str">
        <f t="shared" ca="1" si="1764"/>
        <v/>
      </c>
      <c r="O5446" s="108">
        <f t="shared" si="1758"/>
        <v>0</v>
      </c>
      <c r="P5446" s="21" t="e">
        <f t="shared" si="1766"/>
        <v>#N/A</v>
      </c>
      <c r="Q5446" s="21" t="e">
        <f t="shared" si="1767"/>
        <v>#N/A</v>
      </c>
      <c r="R5446" s="21" t="e">
        <f t="shared" si="1768"/>
        <v>#N/A</v>
      </c>
      <c r="S5446" s="21" t="e">
        <f t="shared" si="1769"/>
        <v>#N/A</v>
      </c>
      <c r="T5446" s="29" t="e">
        <f t="shared" si="1761"/>
        <v>#N/A</v>
      </c>
      <c r="U5446" s="34">
        <f t="shared" si="1770"/>
        <v>0</v>
      </c>
      <c r="V5446" s="16">
        <f t="shared" ca="1" si="1773"/>
        <v>44139</v>
      </c>
      <c r="W5446" s="56">
        <f t="shared" ca="1" si="1774"/>
        <v>10</v>
      </c>
      <c r="X5446" s="56">
        <f t="shared" ca="1" si="1775"/>
        <v>2020</v>
      </c>
      <c r="Y5446" s="55" t="str">
        <f t="shared" ca="1" si="1776"/>
        <v>10-2020</v>
      </c>
      <c r="Z5446" s="51">
        <f ca="1">IFERROR(VLOOKUP(Y5446,IPC!$E$2:$F$1745,2,0),IPC!$H$1)</f>
        <v>138.32155800000001</v>
      </c>
      <c r="AA5446" s="48">
        <f t="shared" si="1771"/>
        <v>1</v>
      </c>
      <c r="AB5446" s="48">
        <f t="shared" si="1772"/>
        <v>1900</v>
      </c>
      <c r="AC5446" s="32" t="str">
        <f t="shared" si="1765"/>
        <v>1-1900</v>
      </c>
      <c r="AD5446" s="50">
        <f>IFERROR(VLOOKUP(AC5446,IPC!$E$2:$F$1745,2,0),IPC!$H$1)</f>
        <v>138.32155800000001</v>
      </c>
    </row>
    <row r="5447" spans="10:30" x14ac:dyDescent="0.25">
      <c r="J5447" s="44" t="str">
        <f t="shared" si="1759"/>
        <v/>
      </c>
      <c r="K5447" s="33" t="str">
        <f t="shared" ca="1" si="1763"/>
        <v/>
      </c>
      <c r="L5447" s="108">
        <f t="shared" ca="1" si="1762"/>
        <v>0</v>
      </c>
      <c r="M5447" s="44" t="str">
        <f t="shared" si="1760"/>
        <v/>
      </c>
      <c r="N5447" s="45" t="str">
        <f t="shared" ca="1" si="1764"/>
        <v/>
      </c>
      <c r="O5447" s="108">
        <f t="shared" si="1758"/>
        <v>0</v>
      </c>
      <c r="P5447" s="21" t="e">
        <f t="shared" si="1766"/>
        <v>#N/A</v>
      </c>
      <c r="Q5447" s="21" t="e">
        <f t="shared" si="1767"/>
        <v>#N/A</v>
      </c>
      <c r="R5447" s="21" t="e">
        <f t="shared" si="1768"/>
        <v>#N/A</v>
      </c>
      <c r="S5447" s="21" t="e">
        <f t="shared" si="1769"/>
        <v>#N/A</v>
      </c>
      <c r="T5447" s="29" t="e">
        <f t="shared" si="1761"/>
        <v>#N/A</v>
      </c>
      <c r="U5447" s="34">
        <f t="shared" si="1770"/>
        <v>0</v>
      </c>
      <c r="V5447" s="16">
        <f t="shared" ca="1" si="1773"/>
        <v>44139</v>
      </c>
      <c r="W5447" s="56">
        <f t="shared" ca="1" si="1774"/>
        <v>10</v>
      </c>
      <c r="X5447" s="56">
        <f t="shared" ca="1" si="1775"/>
        <v>2020</v>
      </c>
      <c r="Y5447" s="55" t="str">
        <f t="shared" ca="1" si="1776"/>
        <v>10-2020</v>
      </c>
      <c r="Z5447" s="51">
        <f ca="1">IFERROR(VLOOKUP(Y5447,IPC!$E$2:$F$1745,2,0),IPC!$H$1)</f>
        <v>138.32155800000001</v>
      </c>
      <c r="AA5447" s="48">
        <f t="shared" si="1771"/>
        <v>1</v>
      </c>
      <c r="AB5447" s="48">
        <f t="shared" si="1772"/>
        <v>1900</v>
      </c>
      <c r="AC5447" s="32" t="str">
        <f t="shared" si="1765"/>
        <v>1-1900</v>
      </c>
      <c r="AD5447" s="50">
        <f>IFERROR(VLOOKUP(AC5447,IPC!$E$2:$F$1745,2,0),IPC!$H$1)</f>
        <v>138.32155800000001</v>
      </c>
    </row>
    <row r="5448" spans="10:30" x14ac:dyDescent="0.25">
      <c r="J5448" s="44" t="str">
        <f t="shared" si="1759"/>
        <v/>
      </c>
      <c r="K5448" s="33" t="str">
        <f t="shared" ca="1" si="1763"/>
        <v/>
      </c>
      <c r="L5448" s="108">
        <f t="shared" ca="1" si="1762"/>
        <v>0</v>
      </c>
      <c r="M5448" s="44" t="str">
        <f t="shared" si="1760"/>
        <v/>
      </c>
      <c r="N5448" s="45" t="str">
        <f t="shared" ca="1" si="1764"/>
        <v/>
      </c>
      <c r="O5448" s="108">
        <f t="shared" si="1758"/>
        <v>0</v>
      </c>
      <c r="P5448" s="21" t="e">
        <f t="shared" si="1766"/>
        <v>#N/A</v>
      </c>
      <c r="Q5448" s="21" t="e">
        <f t="shared" si="1767"/>
        <v>#N/A</v>
      </c>
      <c r="R5448" s="21" t="e">
        <f t="shared" si="1768"/>
        <v>#N/A</v>
      </c>
      <c r="S5448" s="21" t="e">
        <f t="shared" si="1769"/>
        <v>#N/A</v>
      </c>
      <c r="T5448" s="29" t="e">
        <f t="shared" si="1761"/>
        <v>#N/A</v>
      </c>
      <c r="U5448" s="34">
        <f t="shared" si="1770"/>
        <v>0</v>
      </c>
      <c r="V5448" s="16">
        <f t="shared" ca="1" si="1773"/>
        <v>44139</v>
      </c>
      <c r="W5448" s="56">
        <f t="shared" ca="1" si="1774"/>
        <v>10</v>
      </c>
      <c r="X5448" s="56">
        <f t="shared" ca="1" si="1775"/>
        <v>2020</v>
      </c>
      <c r="Y5448" s="55" t="str">
        <f t="shared" ca="1" si="1776"/>
        <v>10-2020</v>
      </c>
      <c r="Z5448" s="51">
        <f ca="1">IFERROR(VLOOKUP(Y5448,IPC!$E$2:$F$1745,2,0),IPC!$H$1)</f>
        <v>138.32155800000001</v>
      </c>
      <c r="AA5448" s="48">
        <f t="shared" si="1771"/>
        <v>1</v>
      </c>
      <c r="AB5448" s="48">
        <f t="shared" si="1772"/>
        <v>1900</v>
      </c>
      <c r="AC5448" s="32" t="str">
        <f t="shared" si="1765"/>
        <v>1-1900</v>
      </c>
      <c r="AD5448" s="50">
        <f>IFERROR(VLOOKUP(AC5448,IPC!$E$2:$F$1745,2,0),IPC!$H$1)</f>
        <v>138.32155800000001</v>
      </c>
    </row>
    <row r="5449" spans="10:30" x14ac:dyDescent="0.25">
      <c r="J5449" s="44" t="str">
        <f t="shared" si="1759"/>
        <v/>
      </c>
      <c r="K5449" s="33" t="str">
        <f t="shared" ca="1" si="1763"/>
        <v/>
      </c>
      <c r="L5449" s="108">
        <f t="shared" ca="1" si="1762"/>
        <v>0</v>
      </c>
      <c r="M5449" s="44" t="str">
        <f t="shared" si="1760"/>
        <v/>
      </c>
      <c r="N5449" s="45" t="str">
        <f t="shared" ca="1" si="1764"/>
        <v/>
      </c>
      <c r="O5449" s="108">
        <f t="shared" si="1758"/>
        <v>0</v>
      </c>
      <c r="P5449" s="21" t="e">
        <f t="shared" si="1766"/>
        <v>#N/A</v>
      </c>
      <c r="Q5449" s="21" t="e">
        <f t="shared" si="1767"/>
        <v>#N/A</v>
      </c>
      <c r="R5449" s="21" t="e">
        <f t="shared" si="1768"/>
        <v>#N/A</v>
      </c>
      <c r="S5449" s="21" t="e">
        <f t="shared" si="1769"/>
        <v>#N/A</v>
      </c>
      <c r="T5449" s="29" t="e">
        <f t="shared" si="1761"/>
        <v>#N/A</v>
      </c>
      <c r="U5449" s="34">
        <f t="shared" si="1770"/>
        <v>0</v>
      </c>
      <c r="V5449" s="16">
        <f t="shared" ca="1" si="1773"/>
        <v>44139</v>
      </c>
      <c r="W5449" s="56">
        <f t="shared" ca="1" si="1774"/>
        <v>10</v>
      </c>
      <c r="X5449" s="56">
        <f t="shared" ca="1" si="1775"/>
        <v>2020</v>
      </c>
      <c r="Y5449" s="55" t="str">
        <f t="shared" ca="1" si="1776"/>
        <v>10-2020</v>
      </c>
      <c r="Z5449" s="51">
        <f ca="1">IFERROR(VLOOKUP(Y5449,IPC!$E$2:$F$1745,2,0),IPC!$H$1)</f>
        <v>138.32155800000001</v>
      </c>
      <c r="AA5449" s="48">
        <f t="shared" si="1771"/>
        <v>1</v>
      </c>
      <c r="AB5449" s="48">
        <f t="shared" si="1772"/>
        <v>1900</v>
      </c>
      <c r="AC5449" s="32" t="str">
        <f t="shared" si="1765"/>
        <v>1-1900</v>
      </c>
      <c r="AD5449" s="50">
        <f>IFERROR(VLOOKUP(AC5449,IPC!$E$2:$F$1745,2,0),IPC!$H$1)</f>
        <v>138.32155800000001</v>
      </c>
    </row>
    <row r="5450" spans="10:30" x14ac:dyDescent="0.25">
      <c r="J5450" s="44" t="str">
        <f t="shared" si="1759"/>
        <v/>
      </c>
      <c r="K5450" s="33" t="str">
        <f t="shared" ca="1" si="1763"/>
        <v/>
      </c>
      <c r="L5450" s="108">
        <f t="shared" ca="1" si="1762"/>
        <v>0</v>
      </c>
      <c r="M5450" s="44" t="str">
        <f t="shared" si="1760"/>
        <v/>
      </c>
      <c r="N5450" s="45" t="str">
        <f t="shared" ca="1" si="1764"/>
        <v/>
      </c>
      <c r="O5450" s="108">
        <f t="shared" si="1758"/>
        <v>0</v>
      </c>
      <c r="P5450" s="21" t="e">
        <f t="shared" si="1766"/>
        <v>#N/A</v>
      </c>
      <c r="Q5450" s="21" t="e">
        <f t="shared" si="1767"/>
        <v>#N/A</v>
      </c>
      <c r="R5450" s="21" t="e">
        <f t="shared" si="1768"/>
        <v>#N/A</v>
      </c>
      <c r="S5450" s="21" t="e">
        <f t="shared" si="1769"/>
        <v>#N/A</v>
      </c>
      <c r="T5450" s="29" t="e">
        <f t="shared" si="1761"/>
        <v>#N/A</v>
      </c>
      <c r="U5450" s="34">
        <f t="shared" si="1770"/>
        <v>0</v>
      </c>
      <c r="V5450" s="16">
        <f t="shared" ca="1" si="1773"/>
        <v>44139</v>
      </c>
      <c r="W5450" s="56">
        <f t="shared" ca="1" si="1774"/>
        <v>10</v>
      </c>
      <c r="X5450" s="56">
        <f t="shared" ca="1" si="1775"/>
        <v>2020</v>
      </c>
      <c r="Y5450" s="55" t="str">
        <f t="shared" ca="1" si="1776"/>
        <v>10-2020</v>
      </c>
      <c r="Z5450" s="51">
        <f ca="1">IFERROR(VLOOKUP(Y5450,IPC!$E$2:$F$1745,2,0),IPC!$H$1)</f>
        <v>138.32155800000001</v>
      </c>
      <c r="AA5450" s="48">
        <f t="shared" si="1771"/>
        <v>1</v>
      </c>
      <c r="AB5450" s="48">
        <f t="shared" si="1772"/>
        <v>1900</v>
      </c>
      <c r="AC5450" s="32" t="str">
        <f t="shared" si="1765"/>
        <v>1-1900</v>
      </c>
      <c r="AD5450" s="50">
        <f>IFERROR(VLOOKUP(AC5450,IPC!$E$2:$F$1745,2,0),IPC!$H$1)</f>
        <v>138.32155800000001</v>
      </c>
    </row>
    <row r="5451" spans="10:30" x14ac:dyDescent="0.25">
      <c r="J5451" s="44" t="str">
        <f t="shared" si="1759"/>
        <v/>
      </c>
      <c r="K5451" s="33" t="str">
        <f t="shared" ca="1" si="1763"/>
        <v/>
      </c>
      <c r="L5451" s="108">
        <f t="shared" ca="1" si="1762"/>
        <v>0</v>
      </c>
      <c r="M5451" s="44" t="str">
        <f t="shared" si="1760"/>
        <v/>
      </c>
      <c r="N5451" s="45" t="str">
        <f t="shared" ca="1" si="1764"/>
        <v/>
      </c>
      <c r="O5451" s="108">
        <f t="shared" si="1758"/>
        <v>0</v>
      </c>
      <c r="P5451" s="21" t="e">
        <f t="shared" si="1766"/>
        <v>#N/A</v>
      </c>
      <c r="Q5451" s="21" t="e">
        <f t="shared" si="1767"/>
        <v>#N/A</v>
      </c>
      <c r="R5451" s="21" t="e">
        <f t="shared" si="1768"/>
        <v>#N/A</v>
      </c>
      <c r="S5451" s="21" t="e">
        <f t="shared" si="1769"/>
        <v>#N/A</v>
      </c>
      <c r="T5451" s="29" t="e">
        <f t="shared" si="1761"/>
        <v>#N/A</v>
      </c>
      <c r="U5451" s="34">
        <f t="shared" si="1770"/>
        <v>0</v>
      </c>
      <c r="V5451" s="16">
        <f t="shared" ca="1" si="1773"/>
        <v>44139</v>
      </c>
      <c r="W5451" s="56">
        <f t="shared" ca="1" si="1774"/>
        <v>10</v>
      </c>
      <c r="X5451" s="56">
        <f t="shared" ca="1" si="1775"/>
        <v>2020</v>
      </c>
      <c r="Y5451" s="55" t="str">
        <f t="shared" ca="1" si="1776"/>
        <v>10-2020</v>
      </c>
      <c r="Z5451" s="51">
        <f ca="1">IFERROR(VLOOKUP(Y5451,IPC!$E$2:$F$1745,2,0),IPC!$H$1)</f>
        <v>138.32155800000001</v>
      </c>
      <c r="AA5451" s="48">
        <f t="shared" si="1771"/>
        <v>1</v>
      </c>
      <c r="AB5451" s="48">
        <f t="shared" si="1772"/>
        <v>1900</v>
      </c>
      <c r="AC5451" s="32" t="str">
        <f t="shared" si="1765"/>
        <v>1-1900</v>
      </c>
      <c r="AD5451" s="50">
        <f>IFERROR(VLOOKUP(AC5451,IPC!$E$2:$F$1745,2,0),IPC!$H$1)</f>
        <v>138.32155800000001</v>
      </c>
    </row>
    <row r="5452" spans="10:30" x14ac:dyDescent="0.25">
      <c r="J5452" s="44" t="str">
        <f t="shared" si="1759"/>
        <v/>
      </c>
      <c r="K5452" s="33" t="str">
        <f t="shared" ca="1" si="1763"/>
        <v/>
      </c>
      <c r="L5452" s="108">
        <f t="shared" ca="1" si="1762"/>
        <v>0</v>
      </c>
      <c r="M5452" s="44" t="str">
        <f t="shared" si="1760"/>
        <v/>
      </c>
      <c r="N5452" s="45" t="str">
        <f t="shared" ca="1" si="1764"/>
        <v/>
      </c>
      <c r="O5452" s="108">
        <f t="shared" si="1758"/>
        <v>0</v>
      </c>
      <c r="P5452" s="21" t="e">
        <f t="shared" si="1766"/>
        <v>#N/A</v>
      </c>
      <c r="Q5452" s="21" t="e">
        <f t="shared" si="1767"/>
        <v>#N/A</v>
      </c>
      <c r="R5452" s="21" t="e">
        <f t="shared" si="1768"/>
        <v>#N/A</v>
      </c>
      <c r="S5452" s="21" t="e">
        <f t="shared" si="1769"/>
        <v>#N/A</v>
      </c>
      <c r="T5452" s="29" t="e">
        <f t="shared" si="1761"/>
        <v>#N/A</v>
      </c>
      <c r="U5452" s="34">
        <f t="shared" si="1770"/>
        <v>0</v>
      </c>
      <c r="V5452" s="16">
        <f t="shared" ca="1" si="1773"/>
        <v>44139</v>
      </c>
      <c r="W5452" s="56">
        <f t="shared" ca="1" si="1774"/>
        <v>10</v>
      </c>
      <c r="X5452" s="56">
        <f t="shared" ca="1" si="1775"/>
        <v>2020</v>
      </c>
      <c r="Y5452" s="55" t="str">
        <f t="shared" ca="1" si="1776"/>
        <v>10-2020</v>
      </c>
      <c r="Z5452" s="51">
        <f ca="1">IFERROR(VLOOKUP(Y5452,IPC!$E$2:$F$1745,2,0),IPC!$H$1)</f>
        <v>138.32155800000001</v>
      </c>
      <c r="AA5452" s="48">
        <f t="shared" si="1771"/>
        <v>1</v>
      </c>
      <c r="AB5452" s="48">
        <f t="shared" si="1772"/>
        <v>1900</v>
      </c>
      <c r="AC5452" s="32" t="str">
        <f t="shared" si="1765"/>
        <v>1-1900</v>
      </c>
      <c r="AD5452" s="50">
        <f>IFERROR(VLOOKUP(AC5452,IPC!$E$2:$F$1745,2,0),IPC!$H$1)</f>
        <v>138.32155800000001</v>
      </c>
    </row>
    <row r="5453" spans="10:30" x14ac:dyDescent="0.25">
      <c r="J5453" s="44" t="str">
        <f t="shared" si="1759"/>
        <v/>
      </c>
      <c r="K5453" s="33" t="str">
        <f t="shared" ca="1" si="1763"/>
        <v/>
      </c>
      <c r="L5453" s="108">
        <f t="shared" ca="1" si="1762"/>
        <v>0</v>
      </c>
      <c r="M5453" s="44" t="str">
        <f t="shared" si="1760"/>
        <v/>
      </c>
      <c r="N5453" s="45" t="str">
        <f t="shared" ca="1" si="1764"/>
        <v/>
      </c>
      <c r="O5453" s="108">
        <f t="shared" si="1758"/>
        <v>0</v>
      </c>
      <c r="P5453" s="21" t="e">
        <f t="shared" si="1766"/>
        <v>#N/A</v>
      </c>
      <c r="Q5453" s="21" t="e">
        <f t="shared" si="1767"/>
        <v>#N/A</v>
      </c>
      <c r="R5453" s="21" t="e">
        <f t="shared" si="1768"/>
        <v>#N/A</v>
      </c>
      <c r="S5453" s="21" t="e">
        <f t="shared" si="1769"/>
        <v>#N/A</v>
      </c>
      <c r="T5453" s="29" t="e">
        <f t="shared" si="1761"/>
        <v>#N/A</v>
      </c>
      <c r="U5453" s="34">
        <f t="shared" si="1770"/>
        <v>0</v>
      </c>
      <c r="V5453" s="16">
        <f t="shared" ca="1" si="1773"/>
        <v>44139</v>
      </c>
      <c r="W5453" s="56">
        <f t="shared" ca="1" si="1774"/>
        <v>10</v>
      </c>
      <c r="X5453" s="56">
        <f t="shared" ca="1" si="1775"/>
        <v>2020</v>
      </c>
      <c r="Y5453" s="55" t="str">
        <f t="shared" ca="1" si="1776"/>
        <v>10-2020</v>
      </c>
      <c r="Z5453" s="51">
        <f ca="1">IFERROR(VLOOKUP(Y5453,IPC!$E$2:$F$1745,2,0),IPC!$H$1)</f>
        <v>138.32155800000001</v>
      </c>
      <c r="AA5453" s="48">
        <f t="shared" si="1771"/>
        <v>1</v>
      </c>
      <c r="AB5453" s="48">
        <f t="shared" si="1772"/>
        <v>1900</v>
      </c>
      <c r="AC5453" s="32" t="str">
        <f t="shared" si="1765"/>
        <v>1-1900</v>
      </c>
      <c r="AD5453" s="50">
        <f>IFERROR(VLOOKUP(AC5453,IPC!$E$2:$F$1745,2,0),IPC!$H$1)</f>
        <v>138.32155800000001</v>
      </c>
    </row>
    <row r="5454" spans="10:30" x14ac:dyDescent="0.25">
      <c r="J5454" s="44" t="str">
        <f t="shared" si="1759"/>
        <v/>
      </c>
      <c r="K5454" s="33" t="str">
        <f t="shared" ca="1" si="1763"/>
        <v/>
      </c>
      <c r="L5454" s="108">
        <f t="shared" ca="1" si="1762"/>
        <v>0</v>
      </c>
      <c r="M5454" s="44" t="str">
        <f t="shared" si="1760"/>
        <v/>
      </c>
      <c r="N5454" s="45" t="str">
        <f t="shared" ca="1" si="1764"/>
        <v/>
      </c>
      <c r="O5454" s="108">
        <f t="shared" si="1758"/>
        <v>0</v>
      </c>
      <c r="P5454" s="21" t="e">
        <f t="shared" si="1766"/>
        <v>#N/A</v>
      </c>
      <c r="Q5454" s="21" t="e">
        <f t="shared" si="1767"/>
        <v>#N/A</v>
      </c>
      <c r="R5454" s="21" t="e">
        <f t="shared" si="1768"/>
        <v>#N/A</v>
      </c>
      <c r="S5454" s="21" t="e">
        <f t="shared" si="1769"/>
        <v>#N/A</v>
      </c>
      <c r="T5454" s="29" t="e">
        <f t="shared" si="1761"/>
        <v>#N/A</v>
      </c>
      <c r="U5454" s="34">
        <f t="shared" si="1770"/>
        <v>0</v>
      </c>
      <c r="V5454" s="16">
        <f t="shared" ca="1" si="1773"/>
        <v>44139</v>
      </c>
      <c r="W5454" s="56">
        <f t="shared" ca="1" si="1774"/>
        <v>10</v>
      </c>
      <c r="X5454" s="56">
        <f t="shared" ca="1" si="1775"/>
        <v>2020</v>
      </c>
      <c r="Y5454" s="55" t="str">
        <f t="shared" ca="1" si="1776"/>
        <v>10-2020</v>
      </c>
      <c r="Z5454" s="51">
        <f ca="1">IFERROR(VLOOKUP(Y5454,IPC!$E$2:$F$1745,2,0),IPC!$H$1)</f>
        <v>138.32155800000001</v>
      </c>
      <c r="AA5454" s="48">
        <f t="shared" si="1771"/>
        <v>1</v>
      </c>
      <c r="AB5454" s="48">
        <f t="shared" si="1772"/>
        <v>1900</v>
      </c>
      <c r="AC5454" s="32" t="str">
        <f t="shared" si="1765"/>
        <v>1-1900</v>
      </c>
      <c r="AD5454" s="50">
        <f>IFERROR(VLOOKUP(AC5454,IPC!$E$2:$F$1745,2,0),IPC!$H$1)</f>
        <v>138.32155800000001</v>
      </c>
    </row>
    <row r="5455" spans="10:30" x14ac:dyDescent="0.25">
      <c r="J5455" s="44" t="str">
        <f t="shared" si="1759"/>
        <v/>
      </c>
      <c r="K5455" s="33" t="str">
        <f t="shared" ca="1" si="1763"/>
        <v/>
      </c>
      <c r="L5455" s="108">
        <f t="shared" ca="1" si="1762"/>
        <v>0</v>
      </c>
      <c r="M5455" s="44" t="str">
        <f t="shared" si="1760"/>
        <v/>
      </c>
      <c r="N5455" s="45" t="str">
        <f t="shared" ca="1" si="1764"/>
        <v/>
      </c>
      <c r="O5455" s="108">
        <f t="shared" si="1758"/>
        <v>0</v>
      </c>
      <c r="P5455" s="21" t="e">
        <f t="shared" si="1766"/>
        <v>#N/A</v>
      </c>
      <c r="Q5455" s="21" t="e">
        <f t="shared" si="1767"/>
        <v>#N/A</v>
      </c>
      <c r="R5455" s="21" t="e">
        <f t="shared" si="1768"/>
        <v>#N/A</v>
      </c>
      <c r="S5455" s="21" t="e">
        <f t="shared" si="1769"/>
        <v>#N/A</v>
      </c>
      <c r="T5455" s="29" t="e">
        <f t="shared" si="1761"/>
        <v>#N/A</v>
      </c>
      <c r="U5455" s="34">
        <f t="shared" si="1770"/>
        <v>0</v>
      </c>
      <c r="V5455" s="16">
        <f t="shared" ca="1" si="1773"/>
        <v>44139</v>
      </c>
      <c r="W5455" s="56">
        <f t="shared" ca="1" si="1774"/>
        <v>10</v>
      </c>
      <c r="X5455" s="56">
        <f t="shared" ca="1" si="1775"/>
        <v>2020</v>
      </c>
      <c r="Y5455" s="55" t="str">
        <f t="shared" ca="1" si="1776"/>
        <v>10-2020</v>
      </c>
      <c r="Z5455" s="51">
        <f ca="1">IFERROR(VLOOKUP(Y5455,IPC!$E$2:$F$1745,2,0),IPC!$H$1)</f>
        <v>138.32155800000001</v>
      </c>
      <c r="AA5455" s="48">
        <f t="shared" si="1771"/>
        <v>1</v>
      </c>
      <c r="AB5455" s="48">
        <f t="shared" si="1772"/>
        <v>1900</v>
      </c>
      <c r="AC5455" s="32" t="str">
        <f t="shared" si="1765"/>
        <v>1-1900</v>
      </c>
      <c r="AD5455" s="50">
        <f>IFERROR(VLOOKUP(AC5455,IPC!$E$2:$F$1745,2,0),IPC!$H$1)</f>
        <v>138.32155800000001</v>
      </c>
    </row>
    <row r="5456" spans="10:30" x14ac:dyDescent="0.25">
      <c r="J5456" s="44" t="str">
        <f t="shared" si="1759"/>
        <v/>
      </c>
      <c r="K5456" s="33" t="str">
        <f t="shared" ca="1" si="1763"/>
        <v/>
      </c>
      <c r="L5456" s="108">
        <f t="shared" ca="1" si="1762"/>
        <v>0</v>
      </c>
      <c r="M5456" s="44" t="str">
        <f t="shared" si="1760"/>
        <v/>
      </c>
      <c r="N5456" s="45" t="str">
        <f t="shared" ca="1" si="1764"/>
        <v/>
      </c>
      <c r="O5456" s="108">
        <f t="shared" si="1758"/>
        <v>0</v>
      </c>
      <c r="P5456" s="21" t="e">
        <f t="shared" si="1766"/>
        <v>#N/A</v>
      </c>
      <c r="Q5456" s="21" t="e">
        <f t="shared" si="1767"/>
        <v>#N/A</v>
      </c>
      <c r="R5456" s="21" t="e">
        <f t="shared" si="1768"/>
        <v>#N/A</v>
      </c>
      <c r="S5456" s="21" t="e">
        <f t="shared" si="1769"/>
        <v>#N/A</v>
      </c>
      <c r="T5456" s="29" t="e">
        <f t="shared" si="1761"/>
        <v>#N/A</v>
      </c>
      <c r="U5456" s="34">
        <f t="shared" si="1770"/>
        <v>0</v>
      </c>
      <c r="V5456" s="16">
        <f t="shared" ca="1" si="1773"/>
        <v>44139</v>
      </c>
      <c r="W5456" s="56">
        <f t="shared" ca="1" si="1774"/>
        <v>10</v>
      </c>
      <c r="X5456" s="56">
        <f t="shared" ca="1" si="1775"/>
        <v>2020</v>
      </c>
      <c r="Y5456" s="55" t="str">
        <f t="shared" ca="1" si="1776"/>
        <v>10-2020</v>
      </c>
      <c r="Z5456" s="51">
        <f ca="1">IFERROR(VLOOKUP(Y5456,IPC!$E$2:$F$1745,2,0),IPC!$H$1)</f>
        <v>138.32155800000001</v>
      </c>
      <c r="AA5456" s="48">
        <f t="shared" si="1771"/>
        <v>1</v>
      </c>
      <c r="AB5456" s="48">
        <f t="shared" si="1772"/>
        <v>1900</v>
      </c>
      <c r="AC5456" s="32" t="str">
        <f t="shared" si="1765"/>
        <v>1-1900</v>
      </c>
      <c r="AD5456" s="50">
        <f>IFERROR(VLOOKUP(AC5456,IPC!$E$2:$F$1745,2,0),IPC!$H$1)</f>
        <v>138.32155800000001</v>
      </c>
    </row>
    <row r="5457" spans="10:30" x14ac:dyDescent="0.25">
      <c r="J5457" s="44" t="str">
        <f t="shared" si="1759"/>
        <v/>
      </c>
      <c r="K5457" s="33" t="str">
        <f t="shared" ca="1" si="1763"/>
        <v/>
      </c>
      <c r="L5457" s="108">
        <f t="shared" ca="1" si="1762"/>
        <v>0</v>
      </c>
      <c r="M5457" s="44" t="str">
        <f t="shared" si="1760"/>
        <v/>
      </c>
      <c r="N5457" s="45" t="str">
        <f t="shared" ca="1" si="1764"/>
        <v/>
      </c>
      <c r="O5457" s="108">
        <f t="shared" si="1758"/>
        <v>0</v>
      </c>
      <c r="P5457" s="21" t="e">
        <f t="shared" si="1766"/>
        <v>#N/A</v>
      </c>
      <c r="Q5457" s="21" t="e">
        <f t="shared" si="1767"/>
        <v>#N/A</v>
      </c>
      <c r="R5457" s="21" t="e">
        <f t="shared" si="1768"/>
        <v>#N/A</v>
      </c>
      <c r="S5457" s="21" t="e">
        <f t="shared" si="1769"/>
        <v>#N/A</v>
      </c>
      <c r="T5457" s="29" t="e">
        <f t="shared" si="1761"/>
        <v>#N/A</v>
      </c>
      <c r="U5457" s="34">
        <f t="shared" si="1770"/>
        <v>0</v>
      </c>
      <c r="V5457" s="16">
        <f t="shared" ca="1" si="1773"/>
        <v>44139</v>
      </c>
      <c r="W5457" s="56">
        <f t="shared" ca="1" si="1774"/>
        <v>10</v>
      </c>
      <c r="X5457" s="56">
        <f t="shared" ca="1" si="1775"/>
        <v>2020</v>
      </c>
      <c r="Y5457" s="55" t="str">
        <f t="shared" ca="1" si="1776"/>
        <v>10-2020</v>
      </c>
      <c r="Z5457" s="51">
        <f ca="1">IFERROR(VLOOKUP(Y5457,IPC!$E$2:$F$1745,2,0),IPC!$H$1)</f>
        <v>138.32155800000001</v>
      </c>
      <c r="AA5457" s="48">
        <f t="shared" si="1771"/>
        <v>1</v>
      </c>
      <c r="AB5457" s="48">
        <f t="shared" si="1772"/>
        <v>1900</v>
      </c>
      <c r="AC5457" s="32" t="str">
        <f t="shared" si="1765"/>
        <v>1-1900</v>
      </c>
      <c r="AD5457" s="50">
        <f>IFERROR(VLOOKUP(AC5457,IPC!$E$2:$F$1745,2,0),IPC!$H$1)</f>
        <v>138.32155800000001</v>
      </c>
    </row>
    <row r="5458" spans="10:30" x14ac:dyDescent="0.25">
      <c r="J5458" s="44" t="str">
        <f t="shared" si="1759"/>
        <v/>
      </c>
      <c r="K5458" s="33" t="str">
        <f t="shared" ca="1" si="1763"/>
        <v/>
      </c>
      <c r="L5458" s="108">
        <f t="shared" ca="1" si="1762"/>
        <v>0</v>
      </c>
      <c r="M5458" s="44" t="str">
        <f t="shared" si="1760"/>
        <v/>
      </c>
      <c r="N5458" s="45" t="str">
        <f t="shared" ca="1" si="1764"/>
        <v/>
      </c>
      <c r="O5458" s="108">
        <f t="shared" si="1758"/>
        <v>0</v>
      </c>
      <c r="P5458" s="21" t="e">
        <f t="shared" si="1766"/>
        <v>#N/A</v>
      </c>
      <c r="Q5458" s="21" t="e">
        <f t="shared" si="1767"/>
        <v>#N/A</v>
      </c>
      <c r="R5458" s="21" t="e">
        <f t="shared" si="1768"/>
        <v>#N/A</v>
      </c>
      <c r="S5458" s="21" t="e">
        <f t="shared" si="1769"/>
        <v>#N/A</v>
      </c>
      <c r="T5458" s="29" t="e">
        <f t="shared" si="1761"/>
        <v>#N/A</v>
      </c>
      <c r="U5458" s="34">
        <f t="shared" si="1770"/>
        <v>0</v>
      </c>
      <c r="V5458" s="16">
        <f t="shared" ca="1" si="1773"/>
        <v>44139</v>
      </c>
      <c r="W5458" s="56">
        <f t="shared" ca="1" si="1774"/>
        <v>10</v>
      </c>
      <c r="X5458" s="56">
        <f t="shared" ca="1" si="1775"/>
        <v>2020</v>
      </c>
      <c r="Y5458" s="55" t="str">
        <f t="shared" ca="1" si="1776"/>
        <v>10-2020</v>
      </c>
      <c r="Z5458" s="51">
        <f ca="1">IFERROR(VLOOKUP(Y5458,IPC!$E$2:$F$1745,2,0),IPC!$H$1)</f>
        <v>138.32155800000001</v>
      </c>
      <c r="AA5458" s="48">
        <f t="shared" si="1771"/>
        <v>1</v>
      </c>
      <c r="AB5458" s="48">
        <f t="shared" si="1772"/>
        <v>1900</v>
      </c>
      <c r="AC5458" s="32" t="str">
        <f t="shared" si="1765"/>
        <v>1-1900</v>
      </c>
      <c r="AD5458" s="50">
        <f>IFERROR(VLOOKUP(AC5458,IPC!$E$2:$F$1745,2,0),IPC!$H$1)</f>
        <v>138.32155800000001</v>
      </c>
    </row>
    <row r="5459" spans="10:30" x14ac:dyDescent="0.25">
      <c r="J5459" s="44" t="str">
        <f t="shared" si="1759"/>
        <v/>
      </c>
      <c r="K5459" s="33" t="str">
        <f t="shared" ca="1" si="1763"/>
        <v/>
      </c>
      <c r="L5459" s="108">
        <f t="shared" ca="1" si="1762"/>
        <v>0</v>
      </c>
      <c r="M5459" s="44" t="str">
        <f t="shared" si="1760"/>
        <v/>
      </c>
      <c r="N5459" s="45" t="str">
        <f t="shared" ca="1" si="1764"/>
        <v/>
      </c>
      <c r="O5459" s="108">
        <f t="shared" si="1758"/>
        <v>0</v>
      </c>
      <c r="P5459" s="21" t="e">
        <f t="shared" si="1766"/>
        <v>#N/A</v>
      </c>
      <c r="Q5459" s="21" t="e">
        <f t="shared" si="1767"/>
        <v>#N/A</v>
      </c>
      <c r="R5459" s="21" t="e">
        <f t="shared" si="1768"/>
        <v>#N/A</v>
      </c>
      <c r="S5459" s="21" t="e">
        <f t="shared" si="1769"/>
        <v>#N/A</v>
      </c>
      <c r="T5459" s="29" t="e">
        <f t="shared" si="1761"/>
        <v>#N/A</v>
      </c>
      <c r="U5459" s="34">
        <f t="shared" si="1770"/>
        <v>0</v>
      </c>
      <c r="V5459" s="16">
        <f t="shared" ca="1" si="1773"/>
        <v>44139</v>
      </c>
      <c r="W5459" s="56">
        <f t="shared" ca="1" si="1774"/>
        <v>10</v>
      </c>
      <c r="X5459" s="56">
        <f t="shared" ca="1" si="1775"/>
        <v>2020</v>
      </c>
      <c r="Y5459" s="55" t="str">
        <f t="shared" ca="1" si="1776"/>
        <v>10-2020</v>
      </c>
      <c r="Z5459" s="51">
        <f ca="1">IFERROR(VLOOKUP(Y5459,IPC!$E$2:$F$1745,2,0),IPC!$H$1)</f>
        <v>138.32155800000001</v>
      </c>
      <c r="AA5459" s="48">
        <f t="shared" si="1771"/>
        <v>1</v>
      </c>
      <c r="AB5459" s="48">
        <f t="shared" si="1772"/>
        <v>1900</v>
      </c>
      <c r="AC5459" s="32" t="str">
        <f t="shared" si="1765"/>
        <v>1-1900</v>
      </c>
      <c r="AD5459" s="50">
        <f>IFERROR(VLOOKUP(AC5459,IPC!$E$2:$F$1745,2,0),IPC!$H$1)</f>
        <v>138.32155800000001</v>
      </c>
    </row>
    <row r="5460" spans="10:30" x14ac:dyDescent="0.25">
      <c r="J5460" s="44" t="str">
        <f t="shared" si="1759"/>
        <v/>
      </c>
      <c r="K5460" s="33" t="str">
        <f t="shared" ca="1" si="1763"/>
        <v/>
      </c>
      <c r="L5460" s="108">
        <f t="shared" ca="1" si="1762"/>
        <v>0</v>
      </c>
      <c r="M5460" s="44" t="str">
        <f t="shared" si="1760"/>
        <v/>
      </c>
      <c r="N5460" s="45" t="str">
        <f t="shared" ca="1" si="1764"/>
        <v/>
      </c>
      <c r="O5460" s="108">
        <f t="shared" ref="O5460:O5523" si="1777">+IF(M5460="Provisión contable",N5460,0)</f>
        <v>0</v>
      </c>
      <c r="P5460" s="21" t="e">
        <f t="shared" si="1766"/>
        <v>#N/A</v>
      </c>
      <c r="Q5460" s="21" t="e">
        <f t="shared" si="1767"/>
        <v>#N/A</v>
      </c>
      <c r="R5460" s="21" t="e">
        <f t="shared" si="1768"/>
        <v>#N/A</v>
      </c>
      <c r="S5460" s="21" t="e">
        <f t="shared" si="1769"/>
        <v>#N/A</v>
      </c>
      <c r="T5460" s="29" t="e">
        <f t="shared" si="1761"/>
        <v>#N/A</v>
      </c>
      <c r="U5460" s="34">
        <f t="shared" si="1770"/>
        <v>0</v>
      </c>
      <c r="V5460" s="16">
        <f t="shared" ca="1" si="1773"/>
        <v>44139</v>
      </c>
      <c r="W5460" s="56">
        <f t="shared" ca="1" si="1774"/>
        <v>10</v>
      </c>
      <c r="X5460" s="56">
        <f t="shared" ca="1" si="1775"/>
        <v>2020</v>
      </c>
      <c r="Y5460" s="55" t="str">
        <f t="shared" ca="1" si="1776"/>
        <v>10-2020</v>
      </c>
      <c r="Z5460" s="51">
        <f ca="1">IFERROR(VLOOKUP(Y5460,IPC!$E$2:$F$1745,2,0),IPC!$H$1)</f>
        <v>138.32155800000001</v>
      </c>
      <c r="AA5460" s="48">
        <f t="shared" si="1771"/>
        <v>1</v>
      </c>
      <c r="AB5460" s="48">
        <f t="shared" si="1772"/>
        <v>1900</v>
      </c>
      <c r="AC5460" s="32" t="str">
        <f t="shared" si="1765"/>
        <v>1-1900</v>
      </c>
      <c r="AD5460" s="50">
        <f>IFERROR(VLOOKUP(AC5460,IPC!$E$2:$F$1745,2,0),IPC!$H$1)</f>
        <v>138.32155800000001</v>
      </c>
    </row>
    <row r="5461" spans="10:30" x14ac:dyDescent="0.25">
      <c r="J5461" s="44" t="str">
        <f t="shared" si="1759"/>
        <v/>
      </c>
      <c r="K5461" s="33" t="str">
        <f t="shared" ca="1" si="1763"/>
        <v/>
      </c>
      <c r="L5461" s="108">
        <f t="shared" ca="1" si="1762"/>
        <v>0</v>
      </c>
      <c r="M5461" s="44" t="str">
        <f t="shared" si="1760"/>
        <v/>
      </c>
      <c r="N5461" s="45" t="str">
        <f t="shared" ca="1" si="1764"/>
        <v/>
      </c>
      <c r="O5461" s="108">
        <f t="shared" si="1777"/>
        <v>0</v>
      </c>
      <c r="P5461" s="21" t="e">
        <f t="shared" si="1766"/>
        <v>#N/A</v>
      </c>
      <c r="Q5461" s="21" t="e">
        <f t="shared" si="1767"/>
        <v>#N/A</v>
      </c>
      <c r="R5461" s="21" t="e">
        <f t="shared" si="1768"/>
        <v>#N/A</v>
      </c>
      <c r="S5461" s="21" t="e">
        <f t="shared" si="1769"/>
        <v>#N/A</v>
      </c>
      <c r="T5461" s="29" t="e">
        <f t="shared" si="1761"/>
        <v>#N/A</v>
      </c>
      <c r="U5461" s="34">
        <f t="shared" si="1770"/>
        <v>0</v>
      </c>
      <c r="V5461" s="16">
        <f t="shared" ca="1" si="1773"/>
        <v>44139</v>
      </c>
      <c r="W5461" s="56">
        <f t="shared" ca="1" si="1774"/>
        <v>10</v>
      </c>
      <c r="X5461" s="56">
        <f t="shared" ca="1" si="1775"/>
        <v>2020</v>
      </c>
      <c r="Y5461" s="55" t="str">
        <f t="shared" ca="1" si="1776"/>
        <v>10-2020</v>
      </c>
      <c r="Z5461" s="51">
        <f ca="1">IFERROR(VLOOKUP(Y5461,IPC!$E$2:$F$1745,2,0),IPC!$H$1)</f>
        <v>138.32155800000001</v>
      </c>
      <c r="AA5461" s="48">
        <f t="shared" si="1771"/>
        <v>1</v>
      </c>
      <c r="AB5461" s="48">
        <f t="shared" si="1772"/>
        <v>1900</v>
      </c>
      <c r="AC5461" s="32" t="str">
        <f t="shared" si="1765"/>
        <v>1-1900</v>
      </c>
      <c r="AD5461" s="50">
        <f>IFERROR(VLOOKUP(AC5461,IPC!$E$2:$F$1745,2,0),IPC!$H$1)</f>
        <v>138.32155800000001</v>
      </c>
    </row>
    <row r="5462" spans="10:30" x14ac:dyDescent="0.25">
      <c r="J5462" s="44" t="str">
        <f t="shared" si="1759"/>
        <v/>
      </c>
      <c r="K5462" s="33" t="str">
        <f t="shared" ca="1" si="1763"/>
        <v/>
      </c>
      <c r="L5462" s="108">
        <f t="shared" ca="1" si="1762"/>
        <v>0</v>
      </c>
      <c r="M5462" s="44" t="str">
        <f t="shared" si="1760"/>
        <v/>
      </c>
      <c r="N5462" s="45" t="str">
        <f t="shared" ca="1" si="1764"/>
        <v/>
      </c>
      <c r="O5462" s="108">
        <f t="shared" si="1777"/>
        <v>0</v>
      </c>
      <c r="P5462" s="21" t="e">
        <f t="shared" si="1766"/>
        <v>#N/A</v>
      </c>
      <c r="Q5462" s="21" t="e">
        <f t="shared" si="1767"/>
        <v>#N/A</v>
      </c>
      <c r="R5462" s="21" t="e">
        <f t="shared" si="1768"/>
        <v>#N/A</v>
      </c>
      <c r="S5462" s="21" t="e">
        <f t="shared" si="1769"/>
        <v>#N/A</v>
      </c>
      <c r="T5462" s="29" t="e">
        <f t="shared" si="1761"/>
        <v>#N/A</v>
      </c>
      <c r="U5462" s="34">
        <f t="shared" si="1770"/>
        <v>0</v>
      </c>
      <c r="V5462" s="16">
        <f t="shared" ca="1" si="1773"/>
        <v>44139</v>
      </c>
      <c r="W5462" s="56">
        <f t="shared" ca="1" si="1774"/>
        <v>10</v>
      </c>
      <c r="X5462" s="56">
        <f t="shared" ca="1" si="1775"/>
        <v>2020</v>
      </c>
      <c r="Y5462" s="55" t="str">
        <f t="shared" ca="1" si="1776"/>
        <v>10-2020</v>
      </c>
      <c r="Z5462" s="51">
        <f ca="1">IFERROR(VLOOKUP(Y5462,IPC!$E$2:$F$1745,2,0),IPC!$H$1)</f>
        <v>138.32155800000001</v>
      </c>
      <c r="AA5462" s="48">
        <f t="shared" si="1771"/>
        <v>1</v>
      </c>
      <c r="AB5462" s="48">
        <f t="shared" si="1772"/>
        <v>1900</v>
      </c>
      <c r="AC5462" s="32" t="str">
        <f t="shared" si="1765"/>
        <v>1-1900</v>
      </c>
      <c r="AD5462" s="50">
        <f>IFERROR(VLOOKUP(AC5462,IPC!$E$2:$F$1745,2,0),IPC!$H$1)</f>
        <v>138.32155800000001</v>
      </c>
    </row>
    <row r="5463" spans="10:30" x14ac:dyDescent="0.25">
      <c r="J5463" s="44" t="str">
        <f t="shared" si="1759"/>
        <v/>
      </c>
      <c r="K5463" s="33" t="str">
        <f t="shared" ca="1" si="1763"/>
        <v/>
      </c>
      <c r="L5463" s="108">
        <f t="shared" ca="1" si="1762"/>
        <v>0</v>
      </c>
      <c r="M5463" s="44" t="str">
        <f t="shared" si="1760"/>
        <v/>
      </c>
      <c r="N5463" s="45" t="str">
        <f t="shared" ca="1" si="1764"/>
        <v/>
      </c>
      <c r="O5463" s="108">
        <f t="shared" si="1777"/>
        <v>0</v>
      </c>
      <c r="P5463" s="21" t="e">
        <f t="shared" si="1766"/>
        <v>#N/A</v>
      </c>
      <c r="Q5463" s="21" t="e">
        <f t="shared" si="1767"/>
        <v>#N/A</v>
      </c>
      <c r="R5463" s="21" t="e">
        <f t="shared" si="1768"/>
        <v>#N/A</v>
      </c>
      <c r="S5463" s="21" t="e">
        <f t="shared" si="1769"/>
        <v>#N/A</v>
      </c>
      <c r="T5463" s="29" t="e">
        <f t="shared" si="1761"/>
        <v>#N/A</v>
      </c>
      <c r="U5463" s="34">
        <f t="shared" si="1770"/>
        <v>0</v>
      </c>
      <c r="V5463" s="16">
        <f t="shared" ca="1" si="1773"/>
        <v>44139</v>
      </c>
      <c r="W5463" s="56">
        <f t="shared" ca="1" si="1774"/>
        <v>10</v>
      </c>
      <c r="X5463" s="56">
        <f t="shared" ca="1" si="1775"/>
        <v>2020</v>
      </c>
      <c r="Y5463" s="55" t="str">
        <f t="shared" ca="1" si="1776"/>
        <v>10-2020</v>
      </c>
      <c r="Z5463" s="51">
        <f ca="1">IFERROR(VLOOKUP(Y5463,IPC!$E$2:$F$1745,2,0),IPC!$H$1)</f>
        <v>138.32155800000001</v>
      </c>
      <c r="AA5463" s="48">
        <f t="shared" si="1771"/>
        <v>1</v>
      </c>
      <c r="AB5463" s="48">
        <f t="shared" si="1772"/>
        <v>1900</v>
      </c>
      <c r="AC5463" s="32" t="str">
        <f t="shared" si="1765"/>
        <v>1-1900</v>
      </c>
      <c r="AD5463" s="50">
        <f>IFERROR(VLOOKUP(AC5463,IPC!$E$2:$F$1745,2,0),IPC!$H$1)</f>
        <v>138.32155800000001</v>
      </c>
    </row>
    <row r="5464" spans="10:30" x14ac:dyDescent="0.25">
      <c r="J5464" s="44" t="str">
        <f t="shared" ref="J5464:J5527" si="1778">IFERROR(IF(T5476&gt;0.5,"ALTA",IF(AND(T5476&gt;0.25,T5476&lt;=0.5),"MEDIA",IF(AND(T5476&gt;=0.1,T5476&lt;=0.25),"BAJA",IF(AND(T5476&lt;0.1),"REMOTA")))),"")</f>
        <v/>
      </c>
      <c r="K5464" s="33" t="str">
        <f t="shared" ca="1" si="1763"/>
        <v/>
      </c>
      <c r="L5464" s="108">
        <f t="shared" ca="1" si="1762"/>
        <v>0</v>
      </c>
      <c r="M5464" s="44" t="str">
        <f t="shared" ref="M5464:M5527" si="1779">IFERROR(IF(T5476&gt;50%,"Provisión contable",IF(T5476&lt;=10%,"No se registra","Cuentas de orden")),"")</f>
        <v/>
      </c>
      <c r="N5464" s="45" t="str">
        <f t="shared" ca="1" si="1764"/>
        <v/>
      </c>
      <c r="O5464" s="108">
        <f t="shared" si="1777"/>
        <v>0</v>
      </c>
      <c r="P5464" s="21" t="e">
        <f t="shared" si="1766"/>
        <v>#N/A</v>
      </c>
      <c r="Q5464" s="21" t="e">
        <f t="shared" si="1767"/>
        <v>#N/A</v>
      </c>
      <c r="R5464" s="21" t="e">
        <f t="shared" si="1768"/>
        <v>#N/A</v>
      </c>
      <c r="S5464" s="21" t="e">
        <f t="shared" si="1769"/>
        <v>#N/A</v>
      </c>
      <c r="T5464" s="29" t="e">
        <f t="shared" si="1761"/>
        <v>#N/A</v>
      </c>
      <c r="U5464" s="34">
        <f t="shared" si="1770"/>
        <v>0</v>
      </c>
      <c r="V5464" s="16">
        <f t="shared" ca="1" si="1773"/>
        <v>44139</v>
      </c>
      <c r="W5464" s="56">
        <f t="shared" ca="1" si="1774"/>
        <v>10</v>
      </c>
      <c r="X5464" s="56">
        <f t="shared" ca="1" si="1775"/>
        <v>2020</v>
      </c>
      <c r="Y5464" s="55" t="str">
        <f t="shared" ca="1" si="1776"/>
        <v>10-2020</v>
      </c>
      <c r="Z5464" s="51">
        <f ca="1">IFERROR(VLOOKUP(Y5464,IPC!$E$2:$F$1745,2,0),IPC!$H$1)</f>
        <v>138.32155800000001</v>
      </c>
      <c r="AA5464" s="48">
        <f t="shared" si="1771"/>
        <v>1</v>
      </c>
      <c r="AB5464" s="48">
        <f t="shared" si="1772"/>
        <v>1900</v>
      </c>
      <c r="AC5464" s="32" t="str">
        <f t="shared" si="1765"/>
        <v>1-1900</v>
      </c>
      <c r="AD5464" s="50">
        <f>IFERROR(VLOOKUP(AC5464,IPC!$E$2:$F$1745,2,0),IPC!$H$1)</f>
        <v>138.32155800000001</v>
      </c>
    </row>
    <row r="5465" spans="10:30" x14ac:dyDescent="0.25">
      <c r="J5465" s="44" t="str">
        <f t="shared" si="1778"/>
        <v/>
      </c>
      <c r="K5465" s="33" t="str">
        <f t="shared" ca="1" si="1763"/>
        <v/>
      </c>
      <c r="L5465" s="108">
        <f t="shared" ca="1" si="1762"/>
        <v>0</v>
      </c>
      <c r="M5465" s="44" t="str">
        <f t="shared" si="1779"/>
        <v/>
      </c>
      <c r="N5465" s="45" t="str">
        <f t="shared" ca="1" si="1764"/>
        <v/>
      </c>
      <c r="O5465" s="108">
        <f t="shared" si="1777"/>
        <v>0</v>
      </c>
      <c r="P5465" s="21" t="e">
        <f t="shared" si="1766"/>
        <v>#N/A</v>
      </c>
      <c r="Q5465" s="21" t="e">
        <f t="shared" si="1767"/>
        <v>#N/A</v>
      </c>
      <c r="R5465" s="21" t="e">
        <f t="shared" si="1768"/>
        <v>#N/A</v>
      </c>
      <c r="S5465" s="21" t="e">
        <f t="shared" si="1769"/>
        <v>#N/A</v>
      </c>
      <c r="T5465" s="29" t="e">
        <f t="shared" si="1761"/>
        <v>#N/A</v>
      </c>
      <c r="U5465" s="34">
        <f t="shared" si="1770"/>
        <v>0</v>
      </c>
      <c r="V5465" s="16">
        <f t="shared" ca="1" si="1773"/>
        <v>44139</v>
      </c>
      <c r="W5465" s="56">
        <f t="shared" ca="1" si="1774"/>
        <v>10</v>
      </c>
      <c r="X5465" s="56">
        <f t="shared" ca="1" si="1775"/>
        <v>2020</v>
      </c>
      <c r="Y5465" s="55" t="str">
        <f t="shared" ca="1" si="1776"/>
        <v>10-2020</v>
      </c>
      <c r="Z5465" s="51">
        <f ca="1">IFERROR(VLOOKUP(Y5465,IPC!$E$2:$F$1745,2,0),IPC!$H$1)</f>
        <v>138.32155800000001</v>
      </c>
      <c r="AA5465" s="48">
        <f t="shared" si="1771"/>
        <v>1</v>
      </c>
      <c r="AB5465" s="48">
        <f t="shared" si="1772"/>
        <v>1900</v>
      </c>
      <c r="AC5465" s="32" t="str">
        <f t="shared" si="1765"/>
        <v>1-1900</v>
      </c>
      <c r="AD5465" s="50">
        <f>IFERROR(VLOOKUP(AC5465,IPC!$E$2:$F$1745,2,0),IPC!$H$1)</f>
        <v>138.32155800000001</v>
      </c>
    </row>
    <row r="5466" spans="10:30" x14ac:dyDescent="0.25">
      <c r="J5466" s="44" t="str">
        <f t="shared" si="1778"/>
        <v/>
      </c>
      <c r="K5466" s="33" t="str">
        <f t="shared" ca="1" si="1763"/>
        <v/>
      </c>
      <c r="L5466" s="108">
        <f t="shared" ca="1" si="1762"/>
        <v>0</v>
      </c>
      <c r="M5466" s="44" t="str">
        <f t="shared" si="1779"/>
        <v/>
      </c>
      <c r="N5466" s="45" t="str">
        <f t="shared" ca="1" si="1764"/>
        <v/>
      </c>
      <c r="O5466" s="108">
        <f t="shared" si="1777"/>
        <v>0</v>
      </c>
      <c r="P5466" s="21" t="e">
        <f t="shared" si="1766"/>
        <v>#N/A</v>
      </c>
      <c r="Q5466" s="21" t="e">
        <f t="shared" si="1767"/>
        <v>#N/A</v>
      </c>
      <c r="R5466" s="21" t="e">
        <f t="shared" si="1768"/>
        <v>#N/A</v>
      </c>
      <c r="S5466" s="21" t="e">
        <f t="shared" si="1769"/>
        <v>#N/A</v>
      </c>
      <c r="T5466" s="29" t="e">
        <f t="shared" si="1761"/>
        <v>#N/A</v>
      </c>
      <c r="U5466" s="34">
        <f t="shared" si="1770"/>
        <v>0</v>
      </c>
      <c r="V5466" s="16">
        <f t="shared" ca="1" si="1773"/>
        <v>44139</v>
      </c>
      <c r="W5466" s="56">
        <f t="shared" ca="1" si="1774"/>
        <v>10</v>
      </c>
      <c r="X5466" s="56">
        <f t="shared" ca="1" si="1775"/>
        <v>2020</v>
      </c>
      <c r="Y5466" s="55" t="str">
        <f t="shared" ca="1" si="1776"/>
        <v>10-2020</v>
      </c>
      <c r="Z5466" s="51">
        <f ca="1">IFERROR(VLOOKUP(Y5466,IPC!$E$2:$F$1745,2,0),IPC!$H$1)</f>
        <v>138.32155800000001</v>
      </c>
      <c r="AA5466" s="48">
        <f t="shared" si="1771"/>
        <v>1</v>
      </c>
      <c r="AB5466" s="48">
        <f t="shared" si="1772"/>
        <v>1900</v>
      </c>
      <c r="AC5466" s="32" t="str">
        <f t="shared" si="1765"/>
        <v>1-1900</v>
      </c>
      <c r="AD5466" s="50">
        <f>IFERROR(VLOOKUP(AC5466,IPC!$E$2:$F$1745,2,0),IPC!$H$1)</f>
        <v>138.32155800000001</v>
      </c>
    </row>
    <row r="5467" spans="10:30" x14ac:dyDescent="0.25">
      <c r="J5467" s="44" t="str">
        <f t="shared" si="1778"/>
        <v/>
      </c>
      <c r="K5467" s="33" t="str">
        <f t="shared" ca="1" si="1763"/>
        <v/>
      </c>
      <c r="L5467" s="108">
        <f t="shared" ca="1" si="1762"/>
        <v>0</v>
      </c>
      <c r="M5467" s="44" t="str">
        <f t="shared" si="1779"/>
        <v/>
      </c>
      <c r="N5467" s="45" t="str">
        <f t="shared" ca="1" si="1764"/>
        <v/>
      </c>
      <c r="O5467" s="108">
        <f t="shared" si="1777"/>
        <v>0</v>
      </c>
      <c r="P5467" s="21" t="e">
        <f t="shared" si="1766"/>
        <v>#N/A</v>
      </c>
      <c r="Q5467" s="21" t="e">
        <f t="shared" si="1767"/>
        <v>#N/A</v>
      </c>
      <c r="R5467" s="21" t="e">
        <f t="shared" si="1768"/>
        <v>#N/A</v>
      </c>
      <c r="S5467" s="21" t="e">
        <f t="shared" si="1769"/>
        <v>#N/A</v>
      </c>
      <c r="T5467" s="29" t="e">
        <f t="shared" si="1761"/>
        <v>#N/A</v>
      </c>
      <c r="U5467" s="34">
        <f t="shared" si="1770"/>
        <v>0</v>
      </c>
      <c r="V5467" s="16">
        <f t="shared" ca="1" si="1773"/>
        <v>44139</v>
      </c>
      <c r="W5467" s="56">
        <f t="shared" ca="1" si="1774"/>
        <v>10</v>
      </c>
      <c r="X5467" s="56">
        <f t="shared" ca="1" si="1775"/>
        <v>2020</v>
      </c>
      <c r="Y5467" s="55" t="str">
        <f t="shared" ca="1" si="1776"/>
        <v>10-2020</v>
      </c>
      <c r="Z5467" s="51">
        <f ca="1">IFERROR(VLOOKUP(Y5467,IPC!$E$2:$F$1745,2,0),IPC!$H$1)</f>
        <v>138.32155800000001</v>
      </c>
      <c r="AA5467" s="48">
        <f t="shared" si="1771"/>
        <v>1</v>
      </c>
      <c r="AB5467" s="48">
        <f t="shared" si="1772"/>
        <v>1900</v>
      </c>
      <c r="AC5467" s="32" t="str">
        <f t="shared" si="1765"/>
        <v>1-1900</v>
      </c>
      <c r="AD5467" s="50">
        <f>IFERROR(VLOOKUP(AC5467,IPC!$E$2:$F$1745,2,0),IPC!$H$1)</f>
        <v>138.32155800000001</v>
      </c>
    </row>
    <row r="5468" spans="10:30" x14ac:dyDescent="0.25">
      <c r="J5468" s="44" t="str">
        <f t="shared" si="1778"/>
        <v/>
      </c>
      <c r="K5468" s="33" t="str">
        <f t="shared" ca="1" si="1763"/>
        <v/>
      </c>
      <c r="L5468" s="108">
        <f t="shared" ca="1" si="1762"/>
        <v>0</v>
      </c>
      <c r="M5468" s="44" t="str">
        <f t="shared" si="1779"/>
        <v/>
      </c>
      <c r="N5468" s="45" t="str">
        <f t="shared" ca="1" si="1764"/>
        <v/>
      </c>
      <c r="O5468" s="108">
        <f t="shared" si="1777"/>
        <v>0</v>
      </c>
      <c r="P5468" s="21" t="e">
        <f t="shared" si="1766"/>
        <v>#N/A</v>
      </c>
      <c r="Q5468" s="21" t="e">
        <f t="shared" si="1767"/>
        <v>#N/A</v>
      </c>
      <c r="R5468" s="21" t="e">
        <f t="shared" si="1768"/>
        <v>#N/A</v>
      </c>
      <c r="S5468" s="21" t="e">
        <f t="shared" si="1769"/>
        <v>#N/A</v>
      </c>
      <c r="T5468" s="29" t="e">
        <f t="shared" si="1761"/>
        <v>#N/A</v>
      </c>
      <c r="U5468" s="34">
        <f t="shared" si="1770"/>
        <v>0</v>
      </c>
      <c r="V5468" s="16">
        <f t="shared" ca="1" si="1773"/>
        <v>44139</v>
      </c>
      <c r="W5468" s="56">
        <f t="shared" ca="1" si="1774"/>
        <v>10</v>
      </c>
      <c r="X5468" s="56">
        <f t="shared" ca="1" si="1775"/>
        <v>2020</v>
      </c>
      <c r="Y5468" s="55" t="str">
        <f t="shared" ca="1" si="1776"/>
        <v>10-2020</v>
      </c>
      <c r="Z5468" s="51">
        <f ca="1">IFERROR(VLOOKUP(Y5468,IPC!$E$2:$F$1745,2,0),IPC!$H$1)</f>
        <v>138.32155800000001</v>
      </c>
      <c r="AA5468" s="48">
        <f t="shared" si="1771"/>
        <v>1</v>
      </c>
      <c r="AB5468" s="48">
        <f t="shared" si="1772"/>
        <v>1900</v>
      </c>
      <c r="AC5468" s="32" t="str">
        <f t="shared" si="1765"/>
        <v>1-1900</v>
      </c>
      <c r="AD5468" s="50">
        <f>IFERROR(VLOOKUP(AC5468,IPC!$E$2:$F$1745,2,0),IPC!$H$1)</f>
        <v>138.32155800000001</v>
      </c>
    </row>
    <row r="5469" spans="10:30" x14ac:dyDescent="0.25">
      <c r="J5469" s="44" t="str">
        <f t="shared" si="1778"/>
        <v/>
      </c>
      <c r="K5469" s="33" t="str">
        <f t="shared" ca="1" si="1763"/>
        <v/>
      </c>
      <c r="L5469" s="108">
        <f t="shared" ca="1" si="1762"/>
        <v>0</v>
      </c>
      <c r="M5469" s="44" t="str">
        <f t="shared" si="1779"/>
        <v/>
      </c>
      <c r="N5469" s="45" t="str">
        <f t="shared" ca="1" si="1764"/>
        <v/>
      </c>
      <c r="O5469" s="108">
        <f t="shared" si="1777"/>
        <v>0</v>
      </c>
      <c r="P5469" s="21" t="e">
        <f t="shared" si="1766"/>
        <v>#N/A</v>
      </c>
      <c r="Q5469" s="21" t="e">
        <f t="shared" si="1767"/>
        <v>#N/A</v>
      </c>
      <c r="R5469" s="21" t="e">
        <f t="shared" si="1768"/>
        <v>#N/A</v>
      </c>
      <c r="S5469" s="21" t="e">
        <f t="shared" si="1769"/>
        <v>#N/A</v>
      </c>
      <c r="T5469" s="29" t="e">
        <f t="shared" si="1761"/>
        <v>#N/A</v>
      </c>
      <c r="U5469" s="34">
        <f t="shared" si="1770"/>
        <v>0</v>
      </c>
      <c r="V5469" s="16">
        <f t="shared" ca="1" si="1773"/>
        <v>44139</v>
      </c>
      <c r="W5469" s="56">
        <f t="shared" ca="1" si="1774"/>
        <v>10</v>
      </c>
      <c r="X5469" s="56">
        <f t="shared" ca="1" si="1775"/>
        <v>2020</v>
      </c>
      <c r="Y5469" s="55" t="str">
        <f t="shared" ca="1" si="1776"/>
        <v>10-2020</v>
      </c>
      <c r="Z5469" s="51">
        <f ca="1">IFERROR(VLOOKUP(Y5469,IPC!$E$2:$F$1745,2,0),IPC!$H$1)</f>
        <v>138.32155800000001</v>
      </c>
      <c r="AA5469" s="48">
        <f t="shared" si="1771"/>
        <v>1</v>
      </c>
      <c r="AB5469" s="48">
        <f t="shared" si="1772"/>
        <v>1900</v>
      </c>
      <c r="AC5469" s="32" t="str">
        <f t="shared" si="1765"/>
        <v>1-1900</v>
      </c>
      <c r="AD5469" s="50">
        <f>IFERROR(VLOOKUP(AC5469,IPC!$E$2:$F$1745,2,0),IPC!$H$1)</f>
        <v>138.32155800000001</v>
      </c>
    </row>
    <row r="5470" spans="10:30" x14ac:dyDescent="0.25">
      <c r="J5470" s="44" t="str">
        <f t="shared" si="1778"/>
        <v/>
      </c>
      <c r="K5470" s="33" t="str">
        <f t="shared" ca="1" si="1763"/>
        <v/>
      </c>
      <c r="L5470" s="108">
        <f t="shared" ca="1" si="1762"/>
        <v>0</v>
      </c>
      <c r="M5470" s="44" t="str">
        <f t="shared" si="1779"/>
        <v/>
      </c>
      <c r="N5470" s="45" t="str">
        <f t="shared" ca="1" si="1764"/>
        <v/>
      </c>
      <c r="O5470" s="108">
        <f t="shared" si="1777"/>
        <v>0</v>
      </c>
      <c r="P5470" s="21" t="e">
        <f t="shared" si="1766"/>
        <v>#N/A</v>
      </c>
      <c r="Q5470" s="21" t="e">
        <f t="shared" si="1767"/>
        <v>#N/A</v>
      </c>
      <c r="R5470" s="21" t="e">
        <f t="shared" si="1768"/>
        <v>#N/A</v>
      </c>
      <c r="S5470" s="21" t="e">
        <f t="shared" si="1769"/>
        <v>#N/A</v>
      </c>
      <c r="T5470" s="29" t="e">
        <f t="shared" si="1761"/>
        <v>#N/A</v>
      </c>
      <c r="U5470" s="34">
        <f t="shared" si="1770"/>
        <v>0</v>
      </c>
      <c r="V5470" s="16">
        <f t="shared" ca="1" si="1773"/>
        <v>44139</v>
      </c>
      <c r="W5470" s="56">
        <f t="shared" ca="1" si="1774"/>
        <v>10</v>
      </c>
      <c r="X5470" s="56">
        <f t="shared" ca="1" si="1775"/>
        <v>2020</v>
      </c>
      <c r="Y5470" s="55" t="str">
        <f t="shared" ca="1" si="1776"/>
        <v>10-2020</v>
      </c>
      <c r="Z5470" s="51">
        <f ca="1">IFERROR(VLOOKUP(Y5470,IPC!$E$2:$F$1745,2,0),IPC!$H$1)</f>
        <v>138.32155800000001</v>
      </c>
      <c r="AA5470" s="48">
        <f t="shared" si="1771"/>
        <v>1</v>
      </c>
      <c r="AB5470" s="48">
        <f t="shared" si="1772"/>
        <v>1900</v>
      </c>
      <c r="AC5470" s="32" t="str">
        <f t="shared" si="1765"/>
        <v>1-1900</v>
      </c>
      <c r="AD5470" s="50">
        <f>IFERROR(VLOOKUP(AC5470,IPC!$E$2:$F$1745,2,0),IPC!$H$1)</f>
        <v>138.32155800000001</v>
      </c>
    </row>
    <row r="5471" spans="10:30" x14ac:dyDescent="0.25">
      <c r="J5471" s="44" t="str">
        <f t="shared" si="1778"/>
        <v/>
      </c>
      <c r="K5471" s="33" t="str">
        <f t="shared" ca="1" si="1763"/>
        <v/>
      </c>
      <c r="L5471" s="108">
        <f t="shared" ca="1" si="1762"/>
        <v>0</v>
      </c>
      <c r="M5471" s="44" t="str">
        <f t="shared" si="1779"/>
        <v/>
      </c>
      <c r="N5471" s="45" t="str">
        <f t="shared" ca="1" si="1764"/>
        <v/>
      </c>
      <c r="O5471" s="108">
        <f t="shared" si="1777"/>
        <v>0</v>
      </c>
      <c r="P5471" s="21" t="e">
        <f t="shared" si="1766"/>
        <v>#N/A</v>
      </c>
      <c r="Q5471" s="21" t="e">
        <f t="shared" si="1767"/>
        <v>#N/A</v>
      </c>
      <c r="R5471" s="21" t="e">
        <f t="shared" si="1768"/>
        <v>#N/A</v>
      </c>
      <c r="S5471" s="21" t="e">
        <f t="shared" si="1769"/>
        <v>#N/A</v>
      </c>
      <c r="T5471" s="29" t="e">
        <f t="shared" si="1761"/>
        <v>#N/A</v>
      </c>
      <c r="U5471" s="34">
        <f t="shared" si="1770"/>
        <v>0</v>
      </c>
      <c r="V5471" s="16">
        <f t="shared" ca="1" si="1773"/>
        <v>44139</v>
      </c>
      <c r="W5471" s="56">
        <f t="shared" ca="1" si="1774"/>
        <v>10</v>
      </c>
      <c r="X5471" s="56">
        <f t="shared" ca="1" si="1775"/>
        <v>2020</v>
      </c>
      <c r="Y5471" s="55" t="str">
        <f t="shared" ca="1" si="1776"/>
        <v>10-2020</v>
      </c>
      <c r="Z5471" s="51">
        <f ca="1">IFERROR(VLOOKUP(Y5471,IPC!$E$2:$F$1745,2,0),IPC!$H$1)</f>
        <v>138.32155800000001</v>
      </c>
      <c r="AA5471" s="48">
        <f t="shared" si="1771"/>
        <v>1</v>
      </c>
      <c r="AB5471" s="48">
        <f t="shared" si="1772"/>
        <v>1900</v>
      </c>
      <c r="AC5471" s="32" t="str">
        <f t="shared" si="1765"/>
        <v>1-1900</v>
      </c>
      <c r="AD5471" s="50">
        <f>IFERROR(VLOOKUP(AC5471,IPC!$E$2:$F$1745,2,0),IPC!$H$1)</f>
        <v>138.32155800000001</v>
      </c>
    </row>
    <row r="5472" spans="10:30" x14ac:dyDescent="0.25">
      <c r="J5472" s="44" t="str">
        <f t="shared" si="1778"/>
        <v/>
      </c>
      <c r="K5472" s="33" t="str">
        <f t="shared" ca="1" si="1763"/>
        <v/>
      </c>
      <c r="L5472" s="108">
        <f t="shared" ca="1" si="1762"/>
        <v>0</v>
      </c>
      <c r="M5472" s="44" t="str">
        <f t="shared" si="1779"/>
        <v/>
      </c>
      <c r="N5472" s="45" t="str">
        <f t="shared" ca="1" si="1764"/>
        <v/>
      </c>
      <c r="O5472" s="108">
        <f t="shared" si="1777"/>
        <v>0</v>
      </c>
      <c r="P5472" s="21" t="e">
        <f t="shared" si="1766"/>
        <v>#N/A</v>
      </c>
      <c r="Q5472" s="21" t="e">
        <f t="shared" si="1767"/>
        <v>#N/A</v>
      </c>
      <c r="R5472" s="21" t="e">
        <f t="shared" si="1768"/>
        <v>#N/A</v>
      </c>
      <c r="S5472" s="21" t="e">
        <f t="shared" si="1769"/>
        <v>#N/A</v>
      </c>
      <c r="T5472" s="29" t="e">
        <f t="shared" ref="T5472:T5535" si="1780">+SUMPRODUCT(P5472:S5472,$P$7:$S$7)/100</f>
        <v>#N/A</v>
      </c>
      <c r="U5472" s="34">
        <f t="shared" si="1770"/>
        <v>0</v>
      </c>
      <c r="V5472" s="16">
        <f t="shared" ca="1" si="1773"/>
        <v>44139</v>
      </c>
      <c r="W5472" s="56">
        <f t="shared" ca="1" si="1774"/>
        <v>10</v>
      </c>
      <c r="X5472" s="56">
        <f t="shared" ca="1" si="1775"/>
        <v>2020</v>
      </c>
      <c r="Y5472" s="55" t="str">
        <f t="shared" ca="1" si="1776"/>
        <v>10-2020</v>
      </c>
      <c r="Z5472" s="51">
        <f ca="1">IFERROR(VLOOKUP(Y5472,IPC!$E$2:$F$1745,2,0),IPC!$H$1)</f>
        <v>138.32155800000001</v>
      </c>
      <c r="AA5472" s="48">
        <f t="shared" si="1771"/>
        <v>1</v>
      </c>
      <c r="AB5472" s="48">
        <f t="shared" si="1772"/>
        <v>1900</v>
      </c>
      <c r="AC5472" s="32" t="str">
        <f t="shared" si="1765"/>
        <v>1-1900</v>
      </c>
      <c r="AD5472" s="50">
        <f>IFERROR(VLOOKUP(AC5472,IPC!$E$2:$F$1745,2,0),IPC!$H$1)</f>
        <v>138.32155800000001</v>
      </c>
    </row>
    <row r="5473" spans="10:30" x14ac:dyDescent="0.25">
      <c r="J5473" s="44" t="str">
        <f t="shared" si="1778"/>
        <v/>
      </c>
      <c r="K5473" s="33" t="str">
        <f t="shared" ca="1" si="1763"/>
        <v/>
      </c>
      <c r="L5473" s="108">
        <f t="shared" ca="1" si="1762"/>
        <v>0</v>
      </c>
      <c r="M5473" s="44" t="str">
        <f t="shared" si="1779"/>
        <v/>
      </c>
      <c r="N5473" s="45" t="str">
        <f t="shared" ca="1" si="1764"/>
        <v/>
      </c>
      <c r="O5473" s="108">
        <f t="shared" si="1777"/>
        <v>0</v>
      </c>
      <c r="P5473" s="21" t="e">
        <f t="shared" si="1766"/>
        <v>#N/A</v>
      </c>
      <c r="Q5473" s="21" t="e">
        <f t="shared" si="1767"/>
        <v>#N/A</v>
      </c>
      <c r="R5473" s="21" t="e">
        <f t="shared" si="1768"/>
        <v>#N/A</v>
      </c>
      <c r="S5473" s="21" t="e">
        <f t="shared" si="1769"/>
        <v>#N/A</v>
      </c>
      <c r="T5473" s="29" t="e">
        <f t="shared" si="1780"/>
        <v>#N/A</v>
      </c>
      <c r="U5473" s="34">
        <f t="shared" si="1770"/>
        <v>0</v>
      </c>
      <c r="V5473" s="16">
        <f t="shared" ca="1" si="1773"/>
        <v>44139</v>
      </c>
      <c r="W5473" s="56">
        <f t="shared" ca="1" si="1774"/>
        <v>10</v>
      </c>
      <c r="X5473" s="56">
        <f t="shared" ca="1" si="1775"/>
        <v>2020</v>
      </c>
      <c r="Y5473" s="55" t="str">
        <f t="shared" ca="1" si="1776"/>
        <v>10-2020</v>
      </c>
      <c r="Z5473" s="51">
        <f ca="1">IFERROR(VLOOKUP(Y5473,IPC!$E$2:$F$1745,2,0),IPC!$H$1)</f>
        <v>138.32155800000001</v>
      </c>
      <c r="AA5473" s="48">
        <f t="shared" si="1771"/>
        <v>1</v>
      </c>
      <c r="AB5473" s="48">
        <f t="shared" si="1772"/>
        <v>1900</v>
      </c>
      <c r="AC5473" s="32" t="str">
        <f t="shared" si="1765"/>
        <v>1-1900</v>
      </c>
      <c r="AD5473" s="50">
        <f>IFERROR(VLOOKUP(AC5473,IPC!$E$2:$F$1745,2,0),IPC!$H$1)</f>
        <v>138.32155800000001</v>
      </c>
    </row>
    <row r="5474" spans="10:30" x14ac:dyDescent="0.25">
      <c r="J5474" s="44" t="str">
        <f t="shared" si="1778"/>
        <v/>
      </c>
      <c r="K5474" s="33" t="str">
        <f t="shared" ca="1" si="1763"/>
        <v/>
      </c>
      <c r="L5474" s="108">
        <f t="shared" ca="1" si="1762"/>
        <v>0</v>
      </c>
      <c r="M5474" s="44" t="str">
        <f t="shared" si="1779"/>
        <v/>
      </c>
      <c r="N5474" s="45" t="str">
        <f t="shared" ca="1" si="1764"/>
        <v/>
      </c>
      <c r="O5474" s="108">
        <f t="shared" si="1777"/>
        <v>0</v>
      </c>
      <c r="P5474" s="21" t="e">
        <f t="shared" si="1766"/>
        <v>#N/A</v>
      </c>
      <c r="Q5474" s="21" t="e">
        <f t="shared" si="1767"/>
        <v>#N/A</v>
      </c>
      <c r="R5474" s="21" t="e">
        <f t="shared" si="1768"/>
        <v>#N/A</v>
      </c>
      <c r="S5474" s="21" t="e">
        <f t="shared" si="1769"/>
        <v>#N/A</v>
      </c>
      <c r="T5474" s="29" t="e">
        <f t="shared" si="1780"/>
        <v>#N/A</v>
      </c>
      <c r="U5474" s="34">
        <f t="shared" si="1770"/>
        <v>0</v>
      </c>
      <c r="V5474" s="16">
        <f t="shared" ca="1" si="1773"/>
        <v>44139</v>
      </c>
      <c r="W5474" s="56">
        <f t="shared" ca="1" si="1774"/>
        <v>10</v>
      </c>
      <c r="X5474" s="56">
        <f t="shared" ca="1" si="1775"/>
        <v>2020</v>
      </c>
      <c r="Y5474" s="55" t="str">
        <f t="shared" ca="1" si="1776"/>
        <v>10-2020</v>
      </c>
      <c r="Z5474" s="51">
        <f ca="1">IFERROR(VLOOKUP(Y5474,IPC!$E$2:$F$1745,2,0),IPC!$H$1)</f>
        <v>138.32155800000001</v>
      </c>
      <c r="AA5474" s="48">
        <f t="shared" si="1771"/>
        <v>1</v>
      </c>
      <c r="AB5474" s="48">
        <f t="shared" si="1772"/>
        <v>1900</v>
      </c>
      <c r="AC5474" s="32" t="str">
        <f t="shared" si="1765"/>
        <v>1-1900</v>
      </c>
      <c r="AD5474" s="50">
        <f>IFERROR(VLOOKUP(AC5474,IPC!$E$2:$F$1745,2,0),IPC!$H$1)</f>
        <v>138.32155800000001</v>
      </c>
    </row>
    <row r="5475" spans="10:30" x14ac:dyDescent="0.25">
      <c r="J5475" s="44" t="str">
        <f t="shared" si="1778"/>
        <v/>
      </c>
      <c r="K5475" s="33" t="str">
        <f t="shared" ca="1" si="1763"/>
        <v/>
      </c>
      <c r="L5475" s="108">
        <f t="shared" ca="1" si="1762"/>
        <v>0</v>
      </c>
      <c r="M5475" s="44" t="str">
        <f t="shared" si="1779"/>
        <v/>
      </c>
      <c r="N5475" s="45" t="str">
        <f t="shared" ca="1" si="1764"/>
        <v/>
      </c>
      <c r="O5475" s="108">
        <f t="shared" si="1777"/>
        <v>0</v>
      </c>
      <c r="P5475" s="21" t="e">
        <f t="shared" si="1766"/>
        <v>#N/A</v>
      </c>
      <c r="Q5475" s="21" t="e">
        <f t="shared" si="1767"/>
        <v>#N/A</v>
      </c>
      <c r="R5475" s="21" t="e">
        <f t="shared" si="1768"/>
        <v>#N/A</v>
      </c>
      <c r="S5475" s="21" t="e">
        <f t="shared" si="1769"/>
        <v>#N/A</v>
      </c>
      <c r="T5475" s="29" t="e">
        <f t="shared" si="1780"/>
        <v>#N/A</v>
      </c>
      <c r="U5475" s="34">
        <f t="shared" si="1770"/>
        <v>0</v>
      </c>
      <c r="V5475" s="16">
        <f t="shared" ca="1" si="1773"/>
        <v>44139</v>
      </c>
      <c r="W5475" s="56">
        <f t="shared" ca="1" si="1774"/>
        <v>10</v>
      </c>
      <c r="X5475" s="56">
        <f t="shared" ca="1" si="1775"/>
        <v>2020</v>
      </c>
      <c r="Y5475" s="55" t="str">
        <f t="shared" ca="1" si="1776"/>
        <v>10-2020</v>
      </c>
      <c r="Z5475" s="51">
        <f ca="1">IFERROR(VLOOKUP(Y5475,IPC!$E$2:$F$1745,2,0),IPC!$H$1)</f>
        <v>138.32155800000001</v>
      </c>
      <c r="AA5475" s="48">
        <f t="shared" si="1771"/>
        <v>1</v>
      </c>
      <c r="AB5475" s="48">
        <f t="shared" si="1772"/>
        <v>1900</v>
      </c>
      <c r="AC5475" s="32" t="str">
        <f t="shared" si="1765"/>
        <v>1-1900</v>
      </c>
      <c r="AD5475" s="50">
        <f>IFERROR(VLOOKUP(AC5475,IPC!$E$2:$F$1745,2,0),IPC!$H$1)</f>
        <v>138.32155800000001</v>
      </c>
    </row>
    <row r="5476" spans="10:30" x14ac:dyDescent="0.25">
      <c r="J5476" s="44" t="str">
        <f t="shared" si="1778"/>
        <v/>
      </c>
      <c r="K5476" s="33" t="str">
        <f t="shared" ca="1" si="1763"/>
        <v/>
      </c>
      <c r="L5476" s="108">
        <f t="shared" ca="1" si="1762"/>
        <v>0</v>
      </c>
      <c r="M5476" s="44" t="str">
        <f t="shared" si="1779"/>
        <v/>
      </c>
      <c r="N5476" s="45" t="str">
        <f t="shared" ca="1" si="1764"/>
        <v/>
      </c>
      <c r="O5476" s="108">
        <f t="shared" si="1777"/>
        <v>0</v>
      </c>
      <c r="P5476" s="21" t="e">
        <f t="shared" si="1766"/>
        <v>#N/A</v>
      </c>
      <c r="Q5476" s="21" t="e">
        <f t="shared" si="1767"/>
        <v>#N/A</v>
      </c>
      <c r="R5476" s="21" t="e">
        <f t="shared" si="1768"/>
        <v>#N/A</v>
      </c>
      <c r="S5476" s="21" t="e">
        <f t="shared" si="1769"/>
        <v>#N/A</v>
      </c>
      <c r="T5476" s="29" t="e">
        <f t="shared" si="1780"/>
        <v>#N/A</v>
      </c>
      <c r="U5476" s="34">
        <f t="shared" si="1770"/>
        <v>0</v>
      </c>
      <c r="V5476" s="16">
        <f t="shared" ca="1" si="1773"/>
        <v>44139</v>
      </c>
      <c r="W5476" s="56">
        <f t="shared" ca="1" si="1774"/>
        <v>10</v>
      </c>
      <c r="X5476" s="56">
        <f t="shared" ca="1" si="1775"/>
        <v>2020</v>
      </c>
      <c r="Y5476" s="55" t="str">
        <f t="shared" ca="1" si="1776"/>
        <v>10-2020</v>
      </c>
      <c r="Z5476" s="51">
        <f ca="1">IFERROR(VLOOKUP(Y5476,IPC!$E$2:$F$1745,2,0),IPC!$H$1)</f>
        <v>138.32155800000001</v>
      </c>
      <c r="AA5476" s="48">
        <f t="shared" si="1771"/>
        <v>1</v>
      </c>
      <c r="AB5476" s="48">
        <f t="shared" si="1772"/>
        <v>1900</v>
      </c>
      <c r="AC5476" s="32" t="str">
        <f t="shared" si="1765"/>
        <v>1-1900</v>
      </c>
      <c r="AD5476" s="50">
        <f>IFERROR(VLOOKUP(AC5476,IPC!$E$2:$F$1745,2,0),IPC!$H$1)</f>
        <v>138.32155800000001</v>
      </c>
    </row>
    <row r="5477" spans="10:30" x14ac:dyDescent="0.25">
      <c r="J5477" s="44" t="str">
        <f t="shared" si="1778"/>
        <v/>
      </c>
      <c r="K5477" s="33" t="str">
        <f t="shared" ca="1" si="1763"/>
        <v/>
      </c>
      <c r="L5477" s="108">
        <f t="shared" ca="1" si="1762"/>
        <v>0</v>
      </c>
      <c r="M5477" s="44" t="str">
        <f t="shared" si="1779"/>
        <v/>
      </c>
      <c r="N5477" s="45" t="str">
        <f t="shared" ca="1" si="1764"/>
        <v/>
      </c>
      <c r="O5477" s="108">
        <f t="shared" si="1777"/>
        <v>0</v>
      </c>
      <c r="P5477" s="21" t="e">
        <f t="shared" si="1766"/>
        <v>#N/A</v>
      </c>
      <c r="Q5477" s="21" t="e">
        <f t="shared" si="1767"/>
        <v>#N/A</v>
      </c>
      <c r="R5477" s="21" t="e">
        <f t="shared" si="1768"/>
        <v>#N/A</v>
      </c>
      <c r="S5477" s="21" t="e">
        <f t="shared" si="1769"/>
        <v>#N/A</v>
      </c>
      <c r="T5477" s="29" t="e">
        <f t="shared" si="1780"/>
        <v>#N/A</v>
      </c>
      <c r="U5477" s="34">
        <f t="shared" si="1770"/>
        <v>0</v>
      </c>
      <c r="V5477" s="16">
        <f t="shared" ca="1" si="1773"/>
        <v>44139</v>
      </c>
      <c r="W5477" s="56">
        <f t="shared" ca="1" si="1774"/>
        <v>10</v>
      </c>
      <c r="X5477" s="56">
        <f t="shared" ca="1" si="1775"/>
        <v>2020</v>
      </c>
      <c r="Y5477" s="55" t="str">
        <f t="shared" ca="1" si="1776"/>
        <v>10-2020</v>
      </c>
      <c r="Z5477" s="51">
        <f ca="1">IFERROR(VLOOKUP(Y5477,IPC!$E$2:$F$1745,2,0),IPC!$H$1)</f>
        <v>138.32155800000001</v>
      </c>
      <c r="AA5477" s="48">
        <f t="shared" si="1771"/>
        <v>1</v>
      </c>
      <c r="AB5477" s="48">
        <f t="shared" si="1772"/>
        <v>1900</v>
      </c>
      <c r="AC5477" s="32" t="str">
        <f t="shared" si="1765"/>
        <v>1-1900</v>
      </c>
      <c r="AD5477" s="50">
        <f>IFERROR(VLOOKUP(AC5477,IPC!$E$2:$F$1745,2,0),IPC!$H$1)</f>
        <v>138.32155800000001</v>
      </c>
    </row>
    <row r="5478" spans="10:30" x14ac:dyDescent="0.25">
      <c r="J5478" s="44" t="str">
        <f t="shared" si="1778"/>
        <v/>
      </c>
      <c r="K5478" s="33" t="str">
        <f t="shared" ca="1" si="1763"/>
        <v/>
      </c>
      <c r="L5478" s="108">
        <f t="shared" ref="L5478:L5541" ca="1" si="1781">IFERROR(B5478*C5478*Z5490/AD5490,"")</f>
        <v>0</v>
      </c>
      <c r="M5478" s="44" t="str">
        <f t="shared" si="1779"/>
        <v/>
      </c>
      <c r="N5478" s="45" t="str">
        <f t="shared" ca="1" si="1764"/>
        <v/>
      </c>
      <c r="O5478" s="108">
        <f t="shared" si="1777"/>
        <v>0</v>
      </c>
      <c r="P5478" s="21" t="e">
        <f t="shared" si="1766"/>
        <v>#N/A</v>
      </c>
      <c r="Q5478" s="21" t="e">
        <f t="shared" si="1767"/>
        <v>#N/A</v>
      </c>
      <c r="R5478" s="21" t="e">
        <f t="shared" si="1768"/>
        <v>#N/A</v>
      </c>
      <c r="S5478" s="21" t="e">
        <f t="shared" si="1769"/>
        <v>#N/A</v>
      </c>
      <c r="T5478" s="29" t="e">
        <f t="shared" si="1780"/>
        <v>#N/A</v>
      </c>
      <c r="U5478" s="34">
        <f t="shared" si="1770"/>
        <v>0</v>
      </c>
      <c r="V5478" s="16">
        <f t="shared" ca="1" si="1773"/>
        <v>44139</v>
      </c>
      <c r="W5478" s="56">
        <f t="shared" ca="1" si="1774"/>
        <v>10</v>
      </c>
      <c r="X5478" s="56">
        <f t="shared" ca="1" si="1775"/>
        <v>2020</v>
      </c>
      <c r="Y5478" s="55" t="str">
        <f t="shared" ca="1" si="1776"/>
        <v>10-2020</v>
      </c>
      <c r="Z5478" s="51">
        <f ca="1">IFERROR(VLOOKUP(Y5478,IPC!$E$2:$F$1745,2,0),IPC!$H$1)</f>
        <v>138.32155800000001</v>
      </c>
      <c r="AA5478" s="48">
        <f t="shared" si="1771"/>
        <v>1</v>
      </c>
      <c r="AB5478" s="48">
        <f t="shared" si="1772"/>
        <v>1900</v>
      </c>
      <c r="AC5478" s="32" t="str">
        <f t="shared" si="1765"/>
        <v>1-1900</v>
      </c>
      <c r="AD5478" s="50">
        <f>IFERROR(VLOOKUP(AC5478,IPC!$E$2:$F$1745,2,0),IPC!$H$1)</f>
        <v>138.32155800000001</v>
      </c>
    </row>
    <row r="5479" spans="10:30" x14ac:dyDescent="0.25">
      <c r="J5479" s="44" t="str">
        <f t="shared" si="1778"/>
        <v/>
      </c>
      <c r="K5479" s="33" t="str">
        <f t="shared" ca="1" si="1763"/>
        <v/>
      </c>
      <c r="L5479" s="108">
        <f t="shared" ca="1" si="1781"/>
        <v>0</v>
      </c>
      <c r="M5479" s="44" t="str">
        <f t="shared" si="1779"/>
        <v/>
      </c>
      <c r="N5479" s="45" t="str">
        <f t="shared" ca="1" si="1764"/>
        <v/>
      </c>
      <c r="O5479" s="108">
        <f t="shared" si="1777"/>
        <v>0</v>
      </c>
      <c r="P5479" s="21" t="e">
        <f t="shared" si="1766"/>
        <v>#N/A</v>
      </c>
      <c r="Q5479" s="21" t="e">
        <f t="shared" si="1767"/>
        <v>#N/A</v>
      </c>
      <c r="R5479" s="21" t="e">
        <f t="shared" si="1768"/>
        <v>#N/A</v>
      </c>
      <c r="S5479" s="21" t="e">
        <f t="shared" si="1769"/>
        <v>#N/A</v>
      </c>
      <c r="T5479" s="29" t="e">
        <f t="shared" si="1780"/>
        <v>#N/A</v>
      </c>
      <c r="U5479" s="34">
        <f t="shared" si="1770"/>
        <v>0</v>
      </c>
      <c r="V5479" s="16">
        <f t="shared" ca="1" si="1773"/>
        <v>44139</v>
      </c>
      <c r="W5479" s="56">
        <f t="shared" ca="1" si="1774"/>
        <v>10</v>
      </c>
      <c r="X5479" s="56">
        <f t="shared" ca="1" si="1775"/>
        <v>2020</v>
      </c>
      <c r="Y5479" s="55" t="str">
        <f t="shared" ca="1" si="1776"/>
        <v>10-2020</v>
      </c>
      <c r="Z5479" s="51">
        <f ca="1">IFERROR(VLOOKUP(Y5479,IPC!$E$2:$F$1745,2,0),IPC!$H$1)</f>
        <v>138.32155800000001</v>
      </c>
      <c r="AA5479" s="48">
        <f t="shared" si="1771"/>
        <v>1</v>
      </c>
      <c r="AB5479" s="48">
        <f t="shared" si="1772"/>
        <v>1900</v>
      </c>
      <c r="AC5479" s="32" t="str">
        <f t="shared" si="1765"/>
        <v>1-1900</v>
      </c>
      <c r="AD5479" s="50">
        <f>IFERROR(VLOOKUP(AC5479,IPC!$E$2:$F$1745,2,0),IPC!$H$1)</f>
        <v>138.32155800000001</v>
      </c>
    </row>
    <row r="5480" spans="10:30" x14ac:dyDescent="0.25">
      <c r="J5480" s="44" t="str">
        <f t="shared" si="1778"/>
        <v/>
      </c>
      <c r="K5480" s="33" t="str">
        <f t="shared" ca="1" si="1763"/>
        <v/>
      </c>
      <c r="L5480" s="108">
        <f t="shared" ca="1" si="1781"/>
        <v>0</v>
      </c>
      <c r="M5480" s="44" t="str">
        <f t="shared" si="1779"/>
        <v/>
      </c>
      <c r="N5480" s="45" t="str">
        <f t="shared" ca="1" si="1764"/>
        <v/>
      </c>
      <c r="O5480" s="108">
        <f t="shared" si="1777"/>
        <v>0</v>
      </c>
      <c r="P5480" s="21" t="e">
        <f t="shared" si="1766"/>
        <v>#N/A</v>
      </c>
      <c r="Q5480" s="21" t="e">
        <f t="shared" si="1767"/>
        <v>#N/A</v>
      </c>
      <c r="R5480" s="21" t="e">
        <f t="shared" si="1768"/>
        <v>#N/A</v>
      </c>
      <c r="S5480" s="21" t="e">
        <f t="shared" si="1769"/>
        <v>#N/A</v>
      </c>
      <c r="T5480" s="29" t="e">
        <f t="shared" si="1780"/>
        <v>#N/A</v>
      </c>
      <c r="U5480" s="34">
        <f t="shared" si="1770"/>
        <v>0</v>
      </c>
      <c r="V5480" s="16">
        <f t="shared" ca="1" si="1773"/>
        <v>44139</v>
      </c>
      <c r="W5480" s="56">
        <f t="shared" ca="1" si="1774"/>
        <v>10</v>
      </c>
      <c r="X5480" s="56">
        <f t="shared" ca="1" si="1775"/>
        <v>2020</v>
      </c>
      <c r="Y5480" s="55" t="str">
        <f t="shared" ca="1" si="1776"/>
        <v>10-2020</v>
      </c>
      <c r="Z5480" s="51">
        <f ca="1">IFERROR(VLOOKUP(Y5480,IPC!$E$2:$F$1745,2,0),IPC!$H$1)</f>
        <v>138.32155800000001</v>
      </c>
      <c r="AA5480" s="48">
        <f t="shared" si="1771"/>
        <v>1</v>
      </c>
      <c r="AB5480" s="48">
        <f t="shared" si="1772"/>
        <v>1900</v>
      </c>
      <c r="AC5480" s="32" t="str">
        <f t="shared" si="1765"/>
        <v>1-1900</v>
      </c>
      <c r="AD5480" s="50">
        <f>IFERROR(VLOOKUP(AC5480,IPC!$E$2:$F$1745,2,0),IPC!$H$1)</f>
        <v>138.32155800000001</v>
      </c>
    </row>
    <row r="5481" spans="10:30" x14ac:dyDescent="0.25">
      <c r="J5481" s="44" t="str">
        <f t="shared" si="1778"/>
        <v/>
      </c>
      <c r="K5481" s="33" t="str">
        <f t="shared" ca="1" si="1763"/>
        <v/>
      </c>
      <c r="L5481" s="108">
        <f t="shared" ca="1" si="1781"/>
        <v>0</v>
      </c>
      <c r="M5481" s="44" t="str">
        <f t="shared" si="1779"/>
        <v/>
      </c>
      <c r="N5481" s="45" t="str">
        <f t="shared" ca="1" si="1764"/>
        <v/>
      </c>
      <c r="O5481" s="108">
        <f t="shared" si="1777"/>
        <v>0</v>
      </c>
      <c r="P5481" s="21" t="e">
        <f t="shared" si="1766"/>
        <v>#N/A</v>
      </c>
      <c r="Q5481" s="21" t="e">
        <f t="shared" si="1767"/>
        <v>#N/A</v>
      </c>
      <c r="R5481" s="21" t="e">
        <f t="shared" si="1768"/>
        <v>#N/A</v>
      </c>
      <c r="S5481" s="21" t="e">
        <f t="shared" si="1769"/>
        <v>#N/A</v>
      </c>
      <c r="T5481" s="29" t="e">
        <f t="shared" si="1780"/>
        <v>#N/A</v>
      </c>
      <c r="U5481" s="34">
        <f t="shared" si="1770"/>
        <v>0</v>
      </c>
      <c r="V5481" s="16">
        <f t="shared" ca="1" si="1773"/>
        <v>44139</v>
      </c>
      <c r="W5481" s="56">
        <f t="shared" ca="1" si="1774"/>
        <v>10</v>
      </c>
      <c r="X5481" s="56">
        <f t="shared" ca="1" si="1775"/>
        <v>2020</v>
      </c>
      <c r="Y5481" s="55" t="str">
        <f t="shared" ca="1" si="1776"/>
        <v>10-2020</v>
      </c>
      <c r="Z5481" s="51">
        <f ca="1">IFERROR(VLOOKUP(Y5481,IPC!$E$2:$F$1745,2,0),IPC!$H$1)</f>
        <v>138.32155800000001</v>
      </c>
      <c r="AA5481" s="48">
        <f t="shared" si="1771"/>
        <v>1</v>
      </c>
      <c r="AB5481" s="48">
        <f t="shared" si="1772"/>
        <v>1900</v>
      </c>
      <c r="AC5481" s="32" t="str">
        <f t="shared" si="1765"/>
        <v>1-1900</v>
      </c>
      <c r="AD5481" s="50">
        <f>IFERROR(VLOOKUP(AC5481,IPC!$E$2:$F$1745,2,0),IPC!$H$1)</f>
        <v>138.32155800000001</v>
      </c>
    </row>
    <row r="5482" spans="10:30" x14ac:dyDescent="0.25">
      <c r="J5482" s="44" t="str">
        <f t="shared" si="1778"/>
        <v/>
      </c>
      <c r="K5482" s="33" t="str">
        <f t="shared" ca="1" si="1763"/>
        <v/>
      </c>
      <c r="L5482" s="108">
        <f t="shared" ca="1" si="1781"/>
        <v>0</v>
      </c>
      <c r="M5482" s="44" t="str">
        <f t="shared" si="1779"/>
        <v/>
      </c>
      <c r="N5482" s="45" t="str">
        <f t="shared" ca="1" si="1764"/>
        <v/>
      </c>
      <c r="O5482" s="108">
        <f t="shared" si="1777"/>
        <v>0</v>
      </c>
      <c r="P5482" s="21" t="e">
        <f t="shared" si="1766"/>
        <v>#N/A</v>
      </c>
      <c r="Q5482" s="21" t="e">
        <f t="shared" si="1767"/>
        <v>#N/A</v>
      </c>
      <c r="R5482" s="21" t="e">
        <f t="shared" si="1768"/>
        <v>#N/A</v>
      </c>
      <c r="S5482" s="21" t="e">
        <f t="shared" si="1769"/>
        <v>#N/A</v>
      </c>
      <c r="T5482" s="29" t="e">
        <f t="shared" si="1780"/>
        <v>#N/A</v>
      </c>
      <c r="U5482" s="34">
        <f t="shared" si="1770"/>
        <v>0</v>
      </c>
      <c r="V5482" s="16">
        <f t="shared" ca="1" si="1773"/>
        <v>44139</v>
      </c>
      <c r="W5482" s="56">
        <f t="shared" ca="1" si="1774"/>
        <v>10</v>
      </c>
      <c r="X5482" s="56">
        <f t="shared" ca="1" si="1775"/>
        <v>2020</v>
      </c>
      <c r="Y5482" s="55" t="str">
        <f t="shared" ca="1" si="1776"/>
        <v>10-2020</v>
      </c>
      <c r="Z5482" s="51">
        <f ca="1">IFERROR(VLOOKUP(Y5482,IPC!$E$2:$F$1745,2,0),IPC!$H$1)</f>
        <v>138.32155800000001</v>
      </c>
      <c r="AA5482" s="48">
        <f t="shared" si="1771"/>
        <v>1</v>
      </c>
      <c r="AB5482" s="48">
        <f t="shared" si="1772"/>
        <v>1900</v>
      </c>
      <c r="AC5482" s="32" t="str">
        <f t="shared" si="1765"/>
        <v>1-1900</v>
      </c>
      <c r="AD5482" s="50">
        <f>IFERROR(VLOOKUP(AC5482,IPC!$E$2:$F$1745,2,0),IPC!$H$1)</f>
        <v>138.32155800000001</v>
      </c>
    </row>
    <row r="5483" spans="10:30" x14ac:dyDescent="0.25">
      <c r="J5483" s="44" t="str">
        <f t="shared" si="1778"/>
        <v/>
      </c>
      <c r="K5483" s="33" t="str">
        <f t="shared" ca="1" si="1763"/>
        <v/>
      </c>
      <c r="L5483" s="108">
        <f t="shared" ca="1" si="1781"/>
        <v>0</v>
      </c>
      <c r="M5483" s="44" t="str">
        <f t="shared" si="1779"/>
        <v/>
      </c>
      <c r="N5483" s="45" t="str">
        <f t="shared" ca="1" si="1764"/>
        <v/>
      </c>
      <c r="O5483" s="108">
        <f t="shared" si="1777"/>
        <v>0</v>
      </c>
      <c r="P5483" s="21" t="e">
        <f t="shared" si="1766"/>
        <v>#N/A</v>
      </c>
      <c r="Q5483" s="21" t="e">
        <f t="shared" si="1767"/>
        <v>#N/A</v>
      </c>
      <c r="R5483" s="21" t="e">
        <f t="shared" si="1768"/>
        <v>#N/A</v>
      </c>
      <c r="S5483" s="21" t="e">
        <f t="shared" si="1769"/>
        <v>#N/A</v>
      </c>
      <c r="T5483" s="29" t="e">
        <f t="shared" si="1780"/>
        <v>#N/A</v>
      </c>
      <c r="U5483" s="34">
        <f t="shared" si="1770"/>
        <v>0</v>
      </c>
      <c r="V5483" s="16">
        <f t="shared" ca="1" si="1773"/>
        <v>44139</v>
      </c>
      <c r="W5483" s="56">
        <f t="shared" ca="1" si="1774"/>
        <v>10</v>
      </c>
      <c r="X5483" s="56">
        <f t="shared" ca="1" si="1775"/>
        <v>2020</v>
      </c>
      <c r="Y5483" s="55" t="str">
        <f t="shared" ca="1" si="1776"/>
        <v>10-2020</v>
      </c>
      <c r="Z5483" s="51">
        <f ca="1">IFERROR(VLOOKUP(Y5483,IPC!$E$2:$F$1745,2,0),IPC!$H$1)</f>
        <v>138.32155800000001</v>
      </c>
      <c r="AA5483" s="48">
        <f t="shared" si="1771"/>
        <v>1</v>
      </c>
      <c r="AB5483" s="48">
        <f t="shared" si="1772"/>
        <v>1900</v>
      </c>
      <c r="AC5483" s="32" t="str">
        <f t="shared" si="1765"/>
        <v>1-1900</v>
      </c>
      <c r="AD5483" s="50">
        <f>IFERROR(VLOOKUP(AC5483,IPC!$E$2:$F$1745,2,0),IPC!$H$1)</f>
        <v>138.32155800000001</v>
      </c>
    </row>
    <row r="5484" spans="10:30" x14ac:dyDescent="0.25">
      <c r="J5484" s="44" t="str">
        <f t="shared" si="1778"/>
        <v/>
      </c>
      <c r="K5484" s="33" t="str">
        <f t="shared" ca="1" si="1763"/>
        <v/>
      </c>
      <c r="L5484" s="108">
        <f t="shared" ca="1" si="1781"/>
        <v>0</v>
      </c>
      <c r="M5484" s="44" t="str">
        <f t="shared" si="1779"/>
        <v/>
      </c>
      <c r="N5484" s="45" t="str">
        <f t="shared" ca="1" si="1764"/>
        <v/>
      </c>
      <c r="O5484" s="108">
        <f t="shared" si="1777"/>
        <v>0</v>
      </c>
      <c r="P5484" s="21" t="e">
        <f t="shared" si="1766"/>
        <v>#N/A</v>
      </c>
      <c r="Q5484" s="21" t="e">
        <f t="shared" si="1767"/>
        <v>#N/A</v>
      </c>
      <c r="R5484" s="21" t="e">
        <f t="shared" si="1768"/>
        <v>#N/A</v>
      </c>
      <c r="S5484" s="21" t="e">
        <f t="shared" si="1769"/>
        <v>#N/A</v>
      </c>
      <c r="T5484" s="29" t="e">
        <f t="shared" si="1780"/>
        <v>#N/A</v>
      </c>
      <c r="U5484" s="34">
        <f t="shared" si="1770"/>
        <v>0</v>
      </c>
      <c r="V5484" s="16">
        <f t="shared" ca="1" si="1773"/>
        <v>44139</v>
      </c>
      <c r="W5484" s="56">
        <f t="shared" ca="1" si="1774"/>
        <v>10</v>
      </c>
      <c r="X5484" s="56">
        <f t="shared" ca="1" si="1775"/>
        <v>2020</v>
      </c>
      <c r="Y5484" s="55" t="str">
        <f t="shared" ca="1" si="1776"/>
        <v>10-2020</v>
      </c>
      <c r="Z5484" s="51">
        <f ca="1">IFERROR(VLOOKUP(Y5484,IPC!$E$2:$F$1745,2,0),IPC!$H$1)</f>
        <v>138.32155800000001</v>
      </c>
      <c r="AA5484" s="48">
        <f t="shared" si="1771"/>
        <v>1</v>
      </c>
      <c r="AB5484" s="48">
        <f t="shared" si="1772"/>
        <v>1900</v>
      </c>
      <c r="AC5484" s="32" t="str">
        <f t="shared" si="1765"/>
        <v>1-1900</v>
      </c>
      <c r="AD5484" s="50">
        <f>IFERROR(VLOOKUP(AC5484,IPC!$E$2:$F$1745,2,0),IPC!$H$1)</f>
        <v>138.32155800000001</v>
      </c>
    </row>
    <row r="5485" spans="10:30" x14ac:dyDescent="0.25">
      <c r="J5485" s="44" t="str">
        <f t="shared" si="1778"/>
        <v/>
      </c>
      <c r="K5485" s="33" t="str">
        <f t="shared" ca="1" si="1763"/>
        <v/>
      </c>
      <c r="L5485" s="108">
        <f t="shared" ca="1" si="1781"/>
        <v>0</v>
      </c>
      <c r="M5485" s="44" t="str">
        <f t="shared" si="1779"/>
        <v/>
      </c>
      <c r="N5485" s="45" t="str">
        <f t="shared" ca="1" si="1764"/>
        <v/>
      </c>
      <c r="O5485" s="108">
        <f t="shared" si="1777"/>
        <v>0</v>
      </c>
      <c r="P5485" s="21" t="e">
        <f t="shared" si="1766"/>
        <v>#N/A</v>
      </c>
      <c r="Q5485" s="21" t="e">
        <f t="shared" si="1767"/>
        <v>#N/A</v>
      </c>
      <c r="R5485" s="21" t="e">
        <f t="shared" si="1768"/>
        <v>#N/A</v>
      </c>
      <c r="S5485" s="21" t="e">
        <f t="shared" si="1769"/>
        <v>#N/A</v>
      </c>
      <c r="T5485" s="29" t="e">
        <f t="shared" si="1780"/>
        <v>#N/A</v>
      </c>
      <c r="U5485" s="34">
        <f t="shared" si="1770"/>
        <v>0</v>
      </c>
      <c r="V5485" s="16">
        <f t="shared" ca="1" si="1773"/>
        <v>44139</v>
      </c>
      <c r="W5485" s="56">
        <f t="shared" ca="1" si="1774"/>
        <v>10</v>
      </c>
      <c r="X5485" s="56">
        <f t="shared" ca="1" si="1775"/>
        <v>2020</v>
      </c>
      <c r="Y5485" s="55" t="str">
        <f t="shared" ca="1" si="1776"/>
        <v>10-2020</v>
      </c>
      <c r="Z5485" s="51">
        <f ca="1">IFERROR(VLOOKUP(Y5485,IPC!$E$2:$F$1745,2,0),IPC!$H$1)</f>
        <v>138.32155800000001</v>
      </c>
      <c r="AA5485" s="48">
        <f t="shared" si="1771"/>
        <v>1</v>
      </c>
      <c r="AB5485" s="48">
        <f t="shared" si="1772"/>
        <v>1900</v>
      </c>
      <c r="AC5485" s="32" t="str">
        <f t="shared" si="1765"/>
        <v>1-1900</v>
      </c>
      <c r="AD5485" s="50">
        <f>IFERROR(VLOOKUP(AC5485,IPC!$E$2:$F$1745,2,0),IPC!$H$1)</f>
        <v>138.32155800000001</v>
      </c>
    </row>
    <row r="5486" spans="10:30" x14ac:dyDescent="0.25">
      <c r="J5486" s="44" t="str">
        <f t="shared" si="1778"/>
        <v/>
      </c>
      <c r="K5486" s="33" t="str">
        <f t="shared" ref="K5486:K5549" ca="1" si="1782">IFERROR(IF((U5498-V5498)/365&lt;0,"",(U5498-V5498)/365),"")</f>
        <v/>
      </c>
      <c r="L5486" s="108">
        <f t="shared" ca="1" si="1781"/>
        <v>0</v>
      </c>
      <c r="M5486" s="44" t="str">
        <f t="shared" si="1779"/>
        <v/>
      </c>
      <c r="N5486" s="45" t="str">
        <f t="shared" ref="N5486:N5549" ca="1" si="1783">IFERROR(L5486*((1+$M$7)^K5486)/((1+$N$7)^K5486),"")</f>
        <v/>
      </c>
      <c r="O5486" s="108">
        <f t="shared" si="1777"/>
        <v>0</v>
      </c>
      <c r="P5486" s="21" t="e">
        <f t="shared" si="1766"/>
        <v>#N/A</v>
      </c>
      <c r="Q5486" s="21" t="e">
        <f t="shared" si="1767"/>
        <v>#N/A</v>
      </c>
      <c r="R5486" s="21" t="e">
        <f t="shared" si="1768"/>
        <v>#N/A</v>
      </c>
      <c r="S5486" s="21" t="e">
        <f t="shared" si="1769"/>
        <v>#N/A</v>
      </c>
      <c r="T5486" s="29" t="e">
        <f t="shared" si="1780"/>
        <v>#N/A</v>
      </c>
      <c r="U5486" s="34">
        <f t="shared" si="1770"/>
        <v>0</v>
      </c>
      <c r="V5486" s="16">
        <f t="shared" ca="1" si="1773"/>
        <v>44139</v>
      </c>
      <c r="W5486" s="56">
        <f t="shared" ca="1" si="1774"/>
        <v>10</v>
      </c>
      <c r="X5486" s="56">
        <f t="shared" ca="1" si="1775"/>
        <v>2020</v>
      </c>
      <c r="Y5486" s="55" t="str">
        <f t="shared" ca="1" si="1776"/>
        <v>10-2020</v>
      </c>
      <c r="Z5486" s="51">
        <f ca="1">IFERROR(VLOOKUP(Y5486,IPC!$E$2:$F$1745,2,0),IPC!$H$1)</f>
        <v>138.32155800000001</v>
      </c>
      <c r="AA5486" s="48">
        <f t="shared" si="1771"/>
        <v>1</v>
      </c>
      <c r="AB5486" s="48">
        <f t="shared" si="1772"/>
        <v>1900</v>
      </c>
      <c r="AC5486" s="32" t="str">
        <f t="shared" si="1765"/>
        <v>1-1900</v>
      </c>
      <c r="AD5486" s="50">
        <f>IFERROR(VLOOKUP(AC5486,IPC!$E$2:$F$1745,2,0),IPC!$H$1)</f>
        <v>138.32155800000001</v>
      </c>
    </row>
    <row r="5487" spans="10:30" x14ac:dyDescent="0.25">
      <c r="J5487" s="44" t="str">
        <f t="shared" si="1778"/>
        <v/>
      </c>
      <c r="K5487" s="33" t="str">
        <f t="shared" ca="1" si="1782"/>
        <v/>
      </c>
      <c r="L5487" s="108">
        <f t="shared" ca="1" si="1781"/>
        <v>0</v>
      </c>
      <c r="M5487" s="44" t="str">
        <f t="shared" si="1779"/>
        <v/>
      </c>
      <c r="N5487" s="45" t="str">
        <f t="shared" ca="1" si="1783"/>
        <v/>
      </c>
      <c r="O5487" s="108">
        <f t="shared" si="1777"/>
        <v>0</v>
      </c>
      <c r="P5487" s="21" t="e">
        <f t="shared" si="1766"/>
        <v>#N/A</v>
      </c>
      <c r="Q5487" s="21" t="e">
        <f t="shared" si="1767"/>
        <v>#N/A</v>
      </c>
      <c r="R5487" s="21" t="e">
        <f t="shared" si="1768"/>
        <v>#N/A</v>
      </c>
      <c r="S5487" s="21" t="e">
        <f t="shared" si="1769"/>
        <v>#N/A</v>
      </c>
      <c r="T5487" s="29" t="e">
        <f t="shared" si="1780"/>
        <v>#N/A</v>
      </c>
      <c r="U5487" s="34">
        <f t="shared" si="1770"/>
        <v>0</v>
      </c>
      <c r="V5487" s="16">
        <f t="shared" ca="1" si="1773"/>
        <v>44139</v>
      </c>
      <c r="W5487" s="56">
        <f t="shared" ca="1" si="1774"/>
        <v>10</v>
      </c>
      <c r="X5487" s="56">
        <f t="shared" ca="1" si="1775"/>
        <v>2020</v>
      </c>
      <c r="Y5487" s="55" t="str">
        <f t="shared" ca="1" si="1776"/>
        <v>10-2020</v>
      </c>
      <c r="Z5487" s="51">
        <f ca="1">IFERROR(VLOOKUP(Y5487,IPC!$E$2:$F$1745,2,0),IPC!$H$1)</f>
        <v>138.32155800000001</v>
      </c>
      <c r="AA5487" s="48">
        <f t="shared" si="1771"/>
        <v>1</v>
      </c>
      <c r="AB5487" s="48">
        <f t="shared" si="1772"/>
        <v>1900</v>
      </c>
      <c r="AC5487" s="32" t="str">
        <f t="shared" ref="AC5487:AC5550" si="1784">+AA5487&amp;"-"&amp;AB5487</f>
        <v>1-1900</v>
      </c>
      <c r="AD5487" s="50">
        <f>IFERROR(VLOOKUP(AC5487,IPC!$E$2:$F$1745,2,0),IPC!$H$1)</f>
        <v>138.32155800000001</v>
      </c>
    </row>
    <row r="5488" spans="10:30" x14ac:dyDescent="0.25">
      <c r="J5488" s="44" t="str">
        <f t="shared" si="1778"/>
        <v/>
      </c>
      <c r="K5488" s="33" t="str">
        <f t="shared" ca="1" si="1782"/>
        <v/>
      </c>
      <c r="L5488" s="108">
        <f t="shared" ca="1" si="1781"/>
        <v>0</v>
      </c>
      <c r="M5488" s="44" t="str">
        <f t="shared" si="1779"/>
        <v/>
      </c>
      <c r="N5488" s="45" t="str">
        <f t="shared" ca="1" si="1783"/>
        <v/>
      </c>
      <c r="O5488" s="108">
        <f t="shared" si="1777"/>
        <v>0</v>
      </c>
      <c r="P5488" s="21" t="e">
        <f t="shared" si="1766"/>
        <v>#N/A</v>
      </c>
      <c r="Q5488" s="21" t="e">
        <f t="shared" si="1767"/>
        <v>#N/A</v>
      </c>
      <c r="R5488" s="21" t="e">
        <f t="shared" si="1768"/>
        <v>#N/A</v>
      </c>
      <c r="S5488" s="21" t="e">
        <f t="shared" si="1769"/>
        <v>#N/A</v>
      </c>
      <c r="T5488" s="29" t="e">
        <f t="shared" si="1780"/>
        <v>#N/A</v>
      </c>
      <c r="U5488" s="34">
        <f t="shared" si="1770"/>
        <v>0</v>
      </c>
      <c r="V5488" s="16">
        <f t="shared" ca="1" si="1773"/>
        <v>44139</v>
      </c>
      <c r="W5488" s="56">
        <f t="shared" ca="1" si="1774"/>
        <v>10</v>
      </c>
      <c r="X5488" s="56">
        <f t="shared" ca="1" si="1775"/>
        <v>2020</v>
      </c>
      <c r="Y5488" s="55" t="str">
        <f t="shared" ca="1" si="1776"/>
        <v>10-2020</v>
      </c>
      <c r="Z5488" s="51">
        <f ca="1">IFERROR(VLOOKUP(Y5488,IPC!$E$2:$F$1745,2,0),IPC!$H$1)</f>
        <v>138.32155800000001</v>
      </c>
      <c r="AA5488" s="48">
        <f t="shared" si="1771"/>
        <v>1</v>
      </c>
      <c r="AB5488" s="48">
        <f t="shared" si="1772"/>
        <v>1900</v>
      </c>
      <c r="AC5488" s="32" t="str">
        <f t="shared" si="1784"/>
        <v>1-1900</v>
      </c>
      <c r="AD5488" s="50">
        <f>IFERROR(VLOOKUP(AC5488,IPC!$E$2:$F$1745,2,0),IPC!$H$1)</f>
        <v>138.32155800000001</v>
      </c>
    </row>
    <row r="5489" spans="10:30" x14ac:dyDescent="0.25">
      <c r="J5489" s="44" t="str">
        <f t="shared" si="1778"/>
        <v/>
      </c>
      <c r="K5489" s="33" t="str">
        <f t="shared" ca="1" si="1782"/>
        <v/>
      </c>
      <c r="L5489" s="108">
        <f t="shared" ca="1" si="1781"/>
        <v>0</v>
      </c>
      <c r="M5489" s="44" t="str">
        <f t="shared" si="1779"/>
        <v/>
      </c>
      <c r="N5489" s="45" t="str">
        <f t="shared" ca="1" si="1783"/>
        <v/>
      </c>
      <c r="O5489" s="108">
        <f t="shared" si="1777"/>
        <v>0</v>
      </c>
      <c r="P5489" s="21" t="e">
        <f t="shared" si="1766"/>
        <v>#N/A</v>
      </c>
      <c r="Q5489" s="21" t="e">
        <f t="shared" si="1767"/>
        <v>#N/A</v>
      </c>
      <c r="R5489" s="21" t="e">
        <f t="shared" si="1768"/>
        <v>#N/A</v>
      </c>
      <c r="S5489" s="21" t="e">
        <f t="shared" si="1769"/>
        <v>#N/A</v>
      </c>
      <c r="T5489" s="29" t="e">
        <f t="shared" si="1780"/>
        <v>#N/A</v>
      </c>
      <c r="U5489" s="34">
        <f t="shared" si="1770"/>
        <v>0</v>
      </c>
      <c r="V5489" s="16">
        <f t="shared" ca="1" si="1773"/>
        <v>44139</v>
      </c>
      <c r="W5489" s="56">
        <f t="shared" ca="1" si="1774"/>
        <v>10</v>
      </c>
      <c r="X5489" s="56">
        <f t="shared" ca="1" si="1775"/>
        <v>2020</v>
      </c>
      <c r="Y5489" s="55" t="str">
        <f t="shared" ca="1" si="1776"/>
        <v>10-2020</v>
      </c>
      <c r="Z5489" s="51">
        <f ca="1">IFERROR(VLOOKUP(Y5489,IPC!$E$2:$F$1745,2,0),IPC!$H$1)</f>
        <v>138.32155800000001</v>
      </c>
      <c r="AA5489" s="48">
        <f t="shared" si="1771"/>
        <v>1</v>
      </c>
      <c r="AB5489" s="48">
        <f t="shared" si="1772"/>
        <v>1900</v>
      </c>
      <c r="AC5489" s="32" t="str">
        <f t="shared" si="1784"/>
        <v>1-1900</v>
      </c>
      <c r="AD5489" s="50">
        <f>IFERROR(VLOOKUP(AC5489,IPC!$E$2:$F$1745,2,0),IPC!$H$1)</f>
        <v>138.32155800000001</v>
      </c>
    </row>
    <row r="5490" spans="10:30" x14ac:dyDescent="0.25">
      <c r="J5490" s="44" t="str">
        <f t="shared" si="1778"/>
        <v/>
      </c>
      <c r="K5490" s="33" t="str">
        <f t="shared" ca="1" si="1782"/>
        <v/>
      </c>
      <c r="L5490" s="108">
        <f t="shared" ca="1" si="1781"/>
        <v>0</v>
      </c>
      <c r="M5490" s="44" t="str">
        <f t="shared" si="1779"/>
        <v/>
      </c>
      <c r="N5490" s="45" t="str">
        <f t="shared" ca="1" si="1783"/>
        <v/>
      </c>
      <c r="O5490" s="108">
        <f t="shared" si="1777"/>
        <v>0</v>
      </c>
      <c r="P5490" s="21" t="e">
        <f t="shared" ref="P5490:P5553" si="1785">+VLOOKUP(D5478,$E$2:$F$5,2,0)</f>
        <v>#N/A</v>
      </c>
      <c r="Q5490" s="21" t="e">
        <f t="shared" ref="Q5490:Q5553" si="1786">+VLOOKUP(E5478,$E$2:$F$5,2,0)</f>
        <v>#N/A</v>
      </c>
      <c r="R5490" s="21" t="e">
        <f t="shared" ref="R5490:R5553" si="1787">+VLOOKUP(F5478,$E$2:$F$5,2,0)</f>
        <v>#N/A</v>
      </c>
      <c r="S5490" s="21" t="e">
        <f t="shared" ref="S5490:S5553" si="1788">+VLOOKUP(G5478,$E$2:$F$5,2,0)</f>
        <v>#N/A</v>
      </c>
      <c r="T5490" s="29" t="e">
        <f t="shared" si="1780"/>
        <v>#N/A</v>
      </c>
      <c r="U5490" s="34">
        <f t="shared" ref="U5490:U5553" si="1789">+H5478+365*I5478</f>
        <v>0</v>
      </c>
      <c r="V5490" s="16">
        <f t="shared" ca="1" si="1773"/>
        <v>44139</v>
      </c>
      <c r="W5490" s="56">
        <f t="shared" ca="1" si="1774"/>
        <v>10</v>
      </c>
      <c r="X5490" s="56">
        <f t="shared" ca="1" si="1775"/>
        <v>2020</v>
      </c>
      <c r="Y5490" s="55" t="str">
        <f t="shared" ca="1" si="1776"/>
        <v>10-2020</v>
      </c>
      <c r="Z5490" s="51">
        <f ca="1">IFERROR(VLOOKUP(Y5490,IPC!$E$2:$F$1745,2,0),IPC!$H$1)</f>
        <v>138.32155800000001</v>
      </c>
      <c r="AA5490" s="48">
        <f t="shared" ref="AA5490:AA5553" si="1790">+MONTH(H5478)</f>
        <v>1</v>
      </c>
      <c r="AB5490" s="48">
        <f t="shared" ref="AB5490:AB5553" si="1791">+YEAR(H5478)</f>
        <v>1900</v>
      </c>
      <c r="AC5490" s="32" t="str">
        <f t="shared" si="1784"/>
        <v>1-1900</v>
      </c>
      <c r="AD5490" s="50">
        <f>IFERROR(VLOOKUP(AC5490,IPC!$E$2:$F$1745,2,0),IPC!$H$1)</f>
        <v>138.32155800000001</v>
      </c>
    </row>
    <row r="5491" spans="10:30" x14ac:dyDescent="0.25">
      <c r="J5491" s="44" t="str">
        <f t="shared" si="1778"/>
        <v/>
      </c>
      <c r="K5491" s="33" t="str">
        <f t="shared" ca="1" si="1782"/>
        <v/>
      </c>
      <c r="L5491" s="108">
        <f t="shared" ca="1" si="1781"/>
        <v>0</v>
      </c>
      <c r="M5491" s="44" t="str">
        <f t="shared" si="1779"/>
        <v/>
      </c>
      <c r="N5491" s="45" t="str">
        <f t="shared" ca="1" si="1783"/>
        <v/>
      </c>
      <c r="O5491" s="108">
        <f t="shared" si="1777"/>
        <v>0</v>
      </c>
      <c r="P5491" s="21" t="e">
        <f t="shared" si="1785"/>
        <v>#N/A</v>
      </c>
      <c r="Q5491" s="21" t="e">
        <f t="shared" si="1786"/>
        <v>#N/A</v>
      </c>
      <c r="R5491" s="21" t="e">
        <f t="shared" si="1787"/>
        <v>#N/A</v>
      </c>
      <c r="S5491" s="21" t="e">
        <f t="shared" si="1788"/>
        <v>#N/A</v>
      </c>
      <c r="T5491" s="29" t="e">
        <f t="shared" si="1780"/>
        <v>#N/A</v>
      </c>
      <c r="U5491" s="34">
        <f t="shared" si="1789"/>
        <v>0</v>
      </c>
      <c r="V5491" s="16">
        <f t="shared" ca="1" si="1773"/>
        <v>44139</v>
      </c>
      <c r="W5491" s="56">
        <f t="shared" ca="1" si="1774"/>
        <v>10</v>
      </c>
      <c r="X5491" s="56">
        <f t="shared" ca="1" si="1775"/>
        <v>2020</v>
      </c>
      <c r="Y5491" s="55" t="str">
        <f t="shared" ca="1" si="1776"/>
        <v>10-2020</v>
      </c>
      <c r="Z5491" s="51">
        <f ca="1">IFERROR(VLOOKUP(Y5491,IPC!$E$2:$F$1745,2,0),IPC!$H$1)</f>
        <v>138.32155800000001</v>
      </c>
      <c r="AA5491" s="48">
        <f t="shared" si="1790"/>
        <v>1</v>
      </c>
      <c r="AB5491" s="48">
        <f t="shared" si="1791"/>
        <v>1900</v>
      </c>
      <c r="AC5491" s="32" t="str">
        <f t="shared" si="1784"/>
        <v>1-1900</v>
      </c>
      <c r="AD5491" s="50">
        <f>IFERROR(VLOOKUP(AC5491,IPC!$E$2:$F$1745,2,0),IPC!$H$1)</f>
        <v>138.32155800000001</v>
      </c>
    </row>
    <row r="5492" spans="10:30" x14ac:dyDescent="0.25">
      <c r="J5492" s="44" t="str">
        <f t="shared" si="1778"/>
        <v/>
      </c>
      <c r="K5492" s="33" t="str">
        <f t="shared" ca="1" si="1782"/>
        <v/>
      </c>
      <c r="L5492" s="108">
        <f t="shared" ca="1" si="1781"/>
        <v>0</v>
      </c>
      <c r="M5492" s="44" t="str">
        <f t="shared" si="1779"/>
        <v/>
      </c>
      <c r="N5492" s="45" t="str">
        <f t="shared" ca="1" si="1783"/>
        <v/>
      </c>
      <c r="O5492" s="108">
        <f t="shared" si="1777"/>
        <v>0</v>
      </c>
      <c r="P5492" s="21" t="e">
        <f t="shared" si="1785"/>
        <v>#N/A</v>
      </c>
      <c r="Q5492" s="21" t="e">
        <f t="shared" si="1786"/>
        <v>#N/A</v>
      </c>
      <c r="R5492" s="21" t="e">
        <f t="shared" si="1787"/>
        <v>#N/A</v>
      </c>
      <c r="S5492" s="21" t="e">
        <f t="shared" si="1788"/>
        <v>#N/A</v>
      </c>
      <c r="T5492" s="29" t="e">
        <f t="shared" si="1780"/>
        <v>#N/A</v>
      </c>
      <c r="U5492" s="34">
        <f t="shared" si="1789"/>
        <v>0</v>
      </c>
      <c r="V5492" s="16">
        <f t="shared" ca="1" si="1773"/>
        <v>44139</v>
      </c>
      <c r="W5492" s="56">
        <f t="shared" ca="1" si="1774"/>
        <v>10</v>
      </c>
      <c r="X5492" s="56">
        <f t="shared" ca="1" si="1775"/>
        <v>2020</v>
      </c>
      <c r="Y5492" s="55" t="str">
        <f t="shared" ca="1" si="1776"/>
        <v>10-2020</v>
      </c>
      <c r="Z5492" s="51">
        <f ca="1">IFERROR(VLOOKUP(Y5492,IPC!$E$2:$F$1745,2,0),IPC!$H$1)</f>
        <v>138.32155800000001</v>
      </c>
      <c r="AA5492" s="48">
        <f t="shared" si="1790"/>
        <v>1</v>
      </c>
      <c r="AB5492" s="48">
        <f t="shared" si="1791"/>
        <v>1900</v>
      </c>
      <c r="AC5492" s="32" t="str">
        <f t="shared" si="1784"/>
        <v>1-1900</v>
      </c>
      <c r="AD5492" s="50">
        <f>IFERROR(VLOOKUP(AC5492,IPC!$E$2:$F$1745,2,0),IPC!$H$1)</f>
        <v>138.32155800000001</v>
      </c>
    </row>
    <row r="5493" spans="10:30" x14ac:dyDescent="0.25">
      <c r="J5493" s="44" t="str">
        <f t="shared" si="1778"/>
        <v/>
      </c>
      <c r="K5493" s="33" t="str">
        <f t="shared" ca="1" si="1782"/>
        <v/>
      </c>
      <c r="L5493" s="108">
        <f t="shared" ca="1" si="1781"/>
        <v>0</v>
      </c>
      <c r="M5493" s="44" t="str">
        <f t="shared" si="1779"/>
        <v/>
      </c>
      <c r="N5493" s="45" t="str">
        <f t="shared" ca="1" si="1783"/>
        <v/>
      </c>
      <c r="O5493" s="108">
        <f t="shared" si="1777"/>
        <v>0</v>
      </c>
      <c r="P5493" s="21" t="e">
        <f t="shared" si="1785"/>
        <v>#N/A</v>
      </c>
      <c r="Q5493" s="21" t="e">
        <f t="shared" si="1786"/>
        <v>#N/A</v>
      </c>
      <c r="R5493" s="21" t="e">
        <f t="shared" si="1787"/>
        <v>#N/A</v>
      </c>
      <c r="S5493" s="21" t="e">
        <f t="shared" si="1788"/>
        <v>#N/A</v>
      </c>
      <c r="T5493" s="29" t="e">
        <f t="shared" si="1780"/>
        <v>#N/A</v>
      </c>
      <c r="U5493" s="34">
        <f t="shared" si="1789"/>
        <v>0</v>
      </c>
      <c r="V5493" s="16">
        <f t="shared" ca="1" si="1773"/>
        <v>44139</v>
      </c>
      <c r="W5493" s="56">
        <f t="shared" ca="1" si="1774"/>
        <v>10</v>
      </c>
      <c r="X5493" s="56">
        <f t="shared" ca="1" si="1775"/>
        <v>2020</v>
      </c>
      <c r="Y5493" s="55" t="str">
        <f t="shared" ca="1" si="1776"/>
        <v>10-2020</v>
      </c>
      <c r="Z5493" s="51">
        <f ca="1">IFERROR(VLOOKUP(Y5493,IPC!$E$2:$F$1745,2,0),IPC!$H$1)</f>
        <v>138.32155800000001</v>
      </c>
      <c r="AA5493" s="48">
        <f t="shared" si="1790"/>
        <v>1</v>
      </c>
      <c r="AB5493" s="48">
        <f t="shared" si="1791"/>
        <v>1900</v>
      </c>
      <c r="AC5493" s="32" t="str">
        <f t="shared" si="1784"/>
        <v>1-1900</v>
      </c>
      <c r="AD5493" s="50">
        <f>IFERROR(VLOOKUP(AC5493,IPC!$E$2:$F$1745,2,0),IPC!$H$1)</f>
        <v>138.32155800000001</v>
      </c>
    </row>
    <row r="5494" spans="10:30" x14ac:dyDescent="0.25">
      <c r="J5494" s="44" t="str">
        <f t="shared" si="1778"/>
        <v/>
      </c>
      <c r="K5494" s="33" t="str">
        <f t="shared" ca="1" si="1782"/>
        <v/>
      </c>
      <c r="L5494" s="108">
        <f t="shared" ca="1" si="1781"/>
        <v>0</v>
      </c>
      <c r="M5494" s="44" t="str">
        <f t="shared" si="1779"/>
        <v/>
      </c>
      <c r="N5494" s="45" t="str">
        <f t="shared" ca="1" si="1783"/>
        <v/>
      </c>
      <c r="O5494" s="108">
        <f t="shared" si="1777"/>
        <v>0</v>
      </c>
      <c r="P5494" s="21" t="e">
        <f t="shared" si="1785"/>
        <v>#N/A</v>
      </c>
      <c r="Q5494" s="21" t="e">
        <f t="shared" si="1786"/>
        <v>#N/A</v>
      </c>
      <c r="R5494" s="21" t="e">
        <f t="shared" si="1787"/>
        <v>#N/A</v>
      </c>
      <c r="S5494" s="21" t="e">
        <f t="shared" si="1788"/>
        <v>#N/A</v>
      </c>
      <c r="T5494" s="29" t="e">
        <f t="shared" si="1780"/>
        <v>#N/A</v>
      </c>
      <c r="U5494" s="34">
        <f t="shared" si="1789"/>
        <v>0</v>
      </c>
      <c r="V5494" s="16">
        <f t="shared" ca="1" si="1773"/>
        <v>44139</v>
      </c>
      <c r="W5494" s="56">
        <f t="shared" ca="1" si="1774"/>
        <v>10</v>
      </c>
      <c r="X5494" s="56">
        <f t="shared" ca="1" si="1775"/>
        <v>2020</v>
      </c>
      <c r="Y5494" s="55" t="str">
        <f t="shared" ca="1" si="1776"/>
        <v>10-2020</v>
      </c>
      <c r="Z5494" s="51">
        <f ca="1">IFERROR(VLOOKUP(Y5494,IPC!$E$2:$F$1745,2,0),IPC!$H$1)</f>
        <v>138.32155800000001</v>
      </c>
      <c r="AA5494" s="48">
        <f t="shared" si="1790"/>
        <v>1</v>
      </c>
      <c r="AB5494" s="48">
        <f t="shared" si="1791"/>
        <v>1900</v>
      </c>
      <c r="AC5494" s="32" t="str">
        <f t="shared" si="1784"/>
        <v>1-1900</v>
      </c>
      <c r="AD5494" s="50">
        <f>IFERROR(VLOOKUP(AC5494,IPC!$E$2:$F$1745,2,0),IPC!$H$1)</f>
        <v>138.32155800000001</v>
      </c>
    </row>
    <row r="5495" spans="10:30" x14ac:dyDescent="0.25">
      <c r="J5495" s="44" t="str">
        <f t="shared" si="1778"/>
        <v/>
      </c>
      <c r="K5495" s="33" t="str">
        <f t="shared" ca="1" si="1782"/>
        <v/>
      </c>
      <c r="L5495" s="108">
        <f t="shared" ca="1" si="1781"/>
        <v>0</v>
      </c>
      <c r="M5495" s="44" t="str">
        <f t="shared" si="1779"/>
        <v/>
      </c>
      <c r="N5495" s="45" t="str">
        <f t="shared" ca="1" si="1783"/>
        <v/>
      </c>
      <c r="O5495" s="108">
        <f t="shared" si="1777"/>
        <v>0</v>
      </c>
      <c r="P5495" s="21" t="e">
        <f t="shared" si="1785"/>
        <v>#N/A</v>
      </c>
      <c r="Q5495" s="21" t="e">
        <f t="shared" si="1786"/>
        <v>#N/A</v>
      </c>
      <c r="R5495" s="21" t="e">
        <f t="shared" si="1787"/>
        <v>#N/A</v>
      </c>
      <c r="S5495" s="21" t="e">
        <f t="shared" si="1788"/>
        <v>#N/A</v>
      </c>
      <c r="T5495" s="29" t="e">
        <f t="shared" si="1780"/>
        <v>#N/A</v>
      </c>
      <c r="U5495" s="34">
        <f t="shared" si="1789"/>
        <v>0</v>
      </c>
      <c r="V5495" s="16">
        <f t="shared" ca="1" si="1773"/>
        <v>44139</v>
      </c>
      <c r="W5495" s="56">
        <f t="shared" ca="1" si="1774"/>
        <v>10</v>
      </c>
      <c r="X5495" s="56">
        <f t="shared" ca="1" si="1775"/>
        <v>2020</v>
      </c>
      <c r="Y5495" s="55" t="str">
        <f t="shared" ca="1" si="1776"/>
        <v>10-2020</v>
      </c>
      <c r="Z5495" s="51">
        <f ca="1">IFERROR(VLOOKUP(Y5495,IPC!$E$2:$F$1745,2,0),IPC!$H$1)</f>
        <v>138.32155800000001</v>
      </c>
      <c r="AA5495" s="48">
        <f t="shared" si="1790"/>
        <v>1</v>
      </c>
      <c r="AB5495" s="48">
        <f t="shared" si="1791"/>
        <v>1900</v>
      </c>
      <c r="AC5495" s="32" t="str">
        <f t="shared" si="1784"/>
        <v>1-1900</v>
      </c>
      <c r="AD5495" s="50">
        <f>IFERROR(VLOOKUP(AC5495,IPC!$E$2:$F$1745,2,0),IPC!$H$1)</f>
        <v>138.32155800000001</v>
      </c>
    </row>
    <row r="5496" spans="10:30" x14ac:dyDescent="0.25">
      <c r="J5496" s="44" t="str">
        <f t="shared" si="1778"/>
        <v/>
      </c>
      <c r="K5496" s="33" t="str">
        <f t="shared" ca="1" si="1782"/>
        <v/>
      </c>
      <c r="L5496" s="108">
        <f t="shared" ca="1" si="1781"/>
        <v>0</v>
      </c>
      <c r="M5496" s="44" t="str">
        <f t="shared" si="1779"/>
        <v/>
      </c>
      <c r="N5496" s="45" t="str">
        <f t="shared" ca="1" si="1783"/>
        <v/>
      </c>
      <c r="O5496" s="108">
        <f t="shared" si="1777"/>
        <v>0</v>
      </c>
      <c r="P5496" s="21" t="e">
        <f t="shared" si="1785"/>
        <v>#N/A</v>
      </c>
      <c r="Q5496" s="21" t="e">
        <f t="shared" si="1786"/>
        <v>#N/A</v>
      </c>
      <c r="R5496" s="21" t="e">
        <f t="shared" si="1787"/>
        <v>#N/A</v>
      </c>
      <c r="S5496" s="21" t="e">
        <f t="shared" si="1788"/>
        <v>#N/A</v>
      </c>
      <c r="T5496" s="29" t="e">
        <f t="shared" si="1780"/>
        <v>#N/A</v>
      </c>
      <c r="U5496" s="34">
        <f t="shared" si="1789"/>
        <v>0</v>
      </c>
      <c r="V5496" s="16">
        <f t="shared" ca="1" si="1773"/>
        <v>44139</v>
      </c>
      <c r="W5496" s="56">
        <f t="shared" ca="1" si="1774"/>
        <v>10</v>
      </c>
      <c r="X5496" s="56">
        <f t="shared" ca="1" si="1775"/>
        <v>2020</v>
      </c>
      <c r="Y5496" s="55" t="str">
        <f t="shared" ca="1" si="1776"/>
        <v>10-2020</v>
      </c>
      <c r="Z5496" s="51">
        <f ca="1">IFERROR(VLOOKUP(Y5496,IPC!$E$2:$F$1745,2,0),IPC!$H$1)</f>
        <v>138.32155800000001</v>
      </c>
      <c r="AA5496" s="48">
        <f t="shared" si="1790"/>
        <v>1</v>
      </c>
      <c r="AB5496" s="48">
        <f t="shared" si="1791"/>
        <v>1900</v>
      </c>
      <c r="AC5496" s="32" t="str">
        <f t="shared" si="1784"/>
        <v>1-1900</v>
      </c>
      <c r="AD5496" s="50">
        <f>IFERROR(VLOOKUP(AC5496,IPC!$E$2:$F$1745,2,0),IPC!$H$1)</f>
        <v>138.32155800000001</v>
      </c>
    </row>
    <row r="5497" spans="10:30" x14ac:dyDescent="0.25">
      <c r="J5497" s="44" t="str">
        <f t="shared" si="1778"/>
        <v/>
      </c>
      <c r="K5497" s="33" t="str">
        <f t="shared" ca="1" si="1782"/>
        <v/>
      </c>
      <c r="L5497" s="108">
        <f t="shared" ca="1" si="1781"/>
        <v>0</v>
      </c>
      <c r="M5497" s="44" t="str">
        <f t="shared" si="1779"/>
        <v/>
      </c>
      <c r="N5497" s="45" t="str">
        <f t="shared" ca="1" si="1783"/>
        <v/>
      </c>
      <c r="O5497" s="108">
        <f t="shared" si="1777"/>
        <v>0</v>
      </c>
      <c r="P5497" s="21" t="e">
        <f t="shared" si="1785"/>
        <v>#N/A</v>
      </c>
      <c r="Q5497" s="21" t="e">
        <f t="shared" si="1786"/>
        <v>#N/A</v>
      </c>
      <c r="R5497" s="21" t="e">
        <f t="shared" si="1787"/>
        <v>#N/A</v>
      </c>
      <c r="S5497" s="21" t="e">
        <f t="shared" si="1788"/>
        <v>#N/A</v>
      </c>
      <c r="T5497" s="29" t="e">
        <f t="shared" si="1780"/>
        <v>#N/A</v>
      </c>
      <c r="U5497" s="34">
        <f t="shared" si="1789"/>
        <v>0</v>
      </c>
      <c r="V5497" s="16">
        <f t="shared" ca="1" si="1773"/>
        <v>44139</v>
      </c>
      <c r="W5497" s="56">
        <f t="shared" ca="1" si="1774"/>
        <v>10</v>
      </c>
      <c r="X5497" s="56">
        <f t="shared" ca="1" si="1775"/>
        <v>2020</v>
      </c>
      <c r="Y5497" s="55" t="str">
        <f t="shared" ca="1" si="1776"/>
        <v>10-2020</v>
      </c>
      <c r="Z5497" s="51">
        <f ca="1">IFERROR(VLOOKUP(Y5497,IPC!$E$2:$F$1745,2,0),IPC!$H$1)</f>
        <v>138.32155800000001</v>
      </c>
      <c r="AA5497" s="48">
        <f t="shared" si="1790"/>
        <v>1</v>
      </c>
      <c r="AB5497" s="48">
        <f t="shared" si="1791"/>
        <v>1900</v>
      </c>
      <c r="AC5497" s="32" t="str">
        <f t="shared" si="1784"/>
        <v>1-1900</v>
      </c>
      <c r="AD5497" s="50">
        <f>IFERROR(VLOOKUP(AC5497,IPC!$E$2:$F$1745,2,0),IPC!$H$1)</f>
        <v>138.32155800000001</v>
      </c>
    </row>
    <row r="5498" spans="10:30" x14ac:dyDescent="0.25">
      <c r="J5498" s="44" t="str">
        <f t="shared" si="1778"/>
        <v/>
      </c>
      <c r="K5498" s="33" t="str">
        <f t="shared" ca="1" si="1782"/>
        <v/>
      </c>
      <c r="L5498" s="108">
        <f t="shared" ca="1" si="1781"/>
        <v>0</v>
      </c>
      <c r="M5498" s="44" t="str">
        <f t="shared" si="1779"/>
        <v/>
      </c>
      <c r="N5498" s="45" t="str">
        <f t="shared" ca="1" si="1783"/>
        <v/>
      </c>
      <c r="O5498" s="108">
        <f t="shared" si="1777"/>
        <v>0</v>
      </c>
      <c r="P5498" s="21" t="e">
        <f t="shared" si="1785"/>
        <v>#N/A</v>
      </c>
      <c r="Q5498" s="21" t="e">
        <f t="shared" si="1786"/>
        <v>#N/A</v>
      </c>
      <c r="R5498" s="21" t="e">
        <f t="shared" si="1787"/>
        <v>#N/A</v>
      </c>
      <c r="S5498" s="21" t="e">
        <f t="shared" si="1788"/>
        <v>#N/A</v>
      </c>
      <c r="T5498" s="29" t="e">
        <f t="shared" si="1780"/>
        <v>#N/A</v>
      </c>
      <c r="U5498" s="34">
        <f t="shared" si="1789"/>
        <v>0</v>
      </c>
      <c r="V5498" s="16">
        <f t="shared" ref="V5498:V5561" ca="1" si="1792">+TODAY()</f>
        <v>44139</v>
      </c>
      <c r="W5498" s="56">
        <f t="shared" ref="W5498:W5561" ca="1" si="1793">+MONTH(V5498)-1</f>
        <v>10</v>
      </c>
      <c r="X5498" s="56">
        <f t="shared" ref="X5498:X5561" ca="1" si="1794">+YEAR(V5498)</f>
        <v>2020</v>
      </c>
      <c r="Y5498" s="55" t="str">
        <f t="shared" ref="Y5498:Y5561" ca="1" si="1795">+W5498&amp;"-"&amp;X5498</f>
        <v>10-2020</v>
      </c>
      <c r="Z5498" s="51">
        <f ca="1">IFERROR(VLOOKUP(Y5498,IPC!$E$2:$F$1745,2,0),IPC!$H$1)</f>
        <v>138.32155800000001</v>
      </c>
      <c r="AA5498" s="48">
        <f t="shared" si="1790"/>
        <v>1</v>
      </c>
      <c r="AB5498" s="48">
        <f t="shared" si="1791"/>
        <v>1900</v>
      </c>
      <c r="AC5498" s="32" t="str">
        <f t="shared" si="1784"/>
        <v>1-1900</v>
      </c>
      <c r="AD5498" s="50">
        <f>IFERROR(VLOOKUP(AC5498,IPC!$E$2:$F$1745,2,0),IPC!$H$1)</f>
        <v>138.32155800000001</v>
      </c>
    </row>
    <row r="5499" spans="10:30" x14ac:dyDescent="0.25">
      <c r="J5499" s="44" t="str">
        <f t="shared" si="1778"/>
        <v/>
      </c>
      <c r="K5499" s="33" t="str">
        <f t="shared" ca="1" si="1782"/>
        <v/>
      </c>
      <c r="L5499" s="108">
        <f t="shared" ca="1" si="1781"/>
        <v>0</v>
      </c>
      <c r="M5499" s="44" t="str">
        <f t="shared" si="1779"/>
        <v/>
      </c>
      <c r="N5499" s="45" t="str">
        <f t="shared" ca="1" si="1783"/>
        <v/>
      </c>
      <c r="O5499" s="108">
        <f t="shared" si="1777"/>
        <v>0</v>
      </c>
      <c r="P5499" s="21" t="e">
        <f t="shared" si="1785"/>
        <v>#N/A</v>
      </c>
      <c r="Q5499" s="21" t="e">
        <f t="shared" si="1786"/>
        <v>#N/A</v>
      </c>
      <c r="R5499" s="21" t="e">
        <f t="shared" si="1787"/>
        <v>#N/A</v>
      </c>
      <c r="S5499" s="21" t="e">
        <f t="shared" si="1788"/>
        <v>#N/A</v>
      </c>
      <c r="T5499" s="29" t="e">
        <f t="shared" si="1780"/>
        <v>#N/A</v>
      </c>
      <c r="U5499" s="34">
        <f t="shared" si="1789"/>
        <v>0</v>
      </c>
      <c r="V5499" s="16">
        <f t="shared" ca="1" si="1792"/>
        <v>44139</v>
      </c>
      <c r="W5499" s="56">
        <f t="shared" ca="1" si="1793"/>
        <v>10</v>
      </c>
      <c r="X5499" s="56">
        <f t="shared" ca="1" si="1794"/>
        <v>2020</v>
      </c>
      <c r="Y5499" s="55" t="str">
        <f t="shared" ca="1" si="1795"/>
        <v>10-2020</v>
      </c>
      <c r="Z5499" s="51">
        <f ca="1">IFERROR(VLOOKUP(Y5499,IPC!$E$2:$F$1745,2,0),IPC!$H$1)</f>
        <v>138.32155800000001</v>
      </c>
      <c r="AA5499" s="48">
        <f t="shared" si="1790"/>
        <v>1</v>
      </c>
      <c r="AB5499" s="48">
        <f t="shared" si="1791"/>
        <v>1900</v>
      </c>
      <c r="AC5499" s="32" t="str">
        <f t="shared" si="1784"/>
        <v>1-1900</v>
      </c>
      <c r="AD5499" s="50">
        <f>IFERROR(VLOOKUP(AC5499,IPC!$E$2:$F$1745,2,0),IPC!$H$1)</f>
        <v>138.32155800000001</v>
      </c>
    </row>
    <row r="5500" spans="10:30" x14ac:dyDescent="0.25">
      <c r="J5500" s="44" t="str">
        <f t="shared" si="1778"/>
        <v/>
      </c>
      <c r="K5500" s="33" t="str">
        <f t="shared" ca="1" si="1782"/>
        <v/>
      </c>
      <c r="L5500" s="108">
        <f t="shared" ca="1" si="1781"/>
        <v>0</v>
      </c>
      <c r="M5500" s="44" t="str">
        <f t="shared" si="1779"/>
        <v/>
      </c>
      <c r="N5500" s="45" t="str">
        <f t="shared" ca="1" si="1783"/>
        <v/>
      </c>
      <c r="O5500" s="108">
        <f t="shared" si="1777"/>
        <v>0</v>
      </c>
      <c r="P5500" s="21" t="e">
        <f t="shared" si="1785"/>
        <v>#N/A</v>
      </c>
      <c r="Q5500" s="21" t="e">
        <f t="shared" si="1786"/>
        <v>#N/A</v>
      </c>
      <c r="R5500" s="21" t="e">
        <f t="shared" si="1787"/>
        <v>#N/A</v>
      </c>
      <c r="S5500" s="21" t="e">
        <f t="shared" si="1788"/>
        <v>#N/A</v>
      </c>
      <c r="T5500" s="29" t="e">
        <f t="shared" si="1780"/>
        <v>#N/A</v>
      </c>
      <c r="U5500" s="34">
        <f t="shared" si="1789"/>
        <v>0</v>
      </c>
      <c r="V5500" s="16">
        <f t="shared" ca="1" si="1792"/>
        <v>44139</v>
      </c>
      <c r="W5500" s="56">
        <f t="shared" ca="1" si="1793"/>
        <v>10</v>
      </c>
      <c r="X5500" s="56">
        <f t="shared" ca="1" si="1794"/>
        <v>2020</v>
      </c>
      <c r="Y5500" s="55" t="str">
        <f t="shared" ca="1" si="1795"/>
        <v>10-2020</v>
      </c>
      <c r="Z5500" s="51">
        <f ca="1">IFERROR(VLOOKUP(Y5500,IPC!$E$2:$F$1745,2,0),IPC!$H$1)</f>
        <v>138.32155800000001</v>
      </c>
      <c r="AA5500" s="48">
        <f t="shared" si="1790"/>
        <v>1</v>
      </c>
      <c r="AB5500" s="48">
        <f t="shared" si="1791"/>
        <v>1900</v>
      </c>
      <c r="AC5500" s="32" t="str">
        <f t="shared" si="1784"/>
        <v>1-1900</v>
      </c>
      <c r="AD5500" s="50">
        <f>IFERROR(VLOOKUP(AC5500,IPC!$E$2:$F$1745,2,0),IPC!$H$1)</f>
        <v>138.32155800000001</v>
      </c>
    </row>
    <row r="5501" spans="10:30" x14ac:dyDescent="0.25">
      <c r="J5501" s="44" t="str">
        <f t="shared" si="1778"/>
        <v/>
      </c>
      <c r="K5501" s="33" t="str">
        <f t="shared" ca="1" si="1782"/>
        <v/>
      </c>
      <c r="L5501" s="108">
        <f t="shared" ca="1" si="1781"/>
        <v>0</v>
      </c>
      <c r="M5501" s="44" t="str">
        <f t="shared" si="1779"/>
        <v/>
      </c>
      <c r="N5501" s="45" t="str">
        <f t="shared" ca="1" si="1783"/>
        <v/>
      </c>
      <c r="O5501" s="108">
        <f t="shared" si="1777"/>
        <v>0</v>
      </c>
      <c r="P5501" s="21" t="e">
        <f t="shared" si="1785"/>
        <v>#N/A</v>
      </c>
      <c r="Q5501" s="21" t="e">
        <f t="shared" si="1786"/>
        <v>#N/A</v>
      </c>
      <c r="R5501" s="21" t="e">
        <f t="shared" si="1787"/>
        <v>#N/A</v>
      </c>
      <c r="S5501" s="21" t="e">
        <f t="shared" si="1788"/>
        <v>#N/A</v>
      </c>
      <c r="T5501" s="29" t="e">
        <f t="shared" si="1780"/>
        <v>#N/A</v>
      </c>
      <c r="U5501" s="34">
        <f t="shared" si="1789"/>
        <v>0</v>
      </c>
      <c r="V5501" s="16">
        <f t="shared" ca="1" si="1792"/>
        <v>44139</v>
      </c>
      <c r="W5501" s="56">
        <f t="shared" ca="1" si="1793"/>
        <v>10</v>
      </c>
      <c r="X5501" s="56">
        <f t="shared" ca="1" si="1794"/>
        <v>2020</v>
      </c>
      <c r="Y5501" s="55" t="str">
        <f t="shared" ca="1" si="1795"/>
        <v>10-2020</v>
      </c>
      <c r="Z5501" s="51">
        <f ca="1">IFERROR(VLOOKUP(Y5501,IPC!$E$2:$F$1745,2,0),IPC!$H$1)</f>
        <v>138.32155800000001</v>
      </c>
      <c r="AA5501" s="48">
        <f t="shared" si="1790"/>
        <v>1</v>
      </c>
      <c r="AB5501" s="48">
        <f t="shared" si="1791"/>
        <v>1900</v>
      </c>
      <c r="AC5501" s="32" t="str">
        <f t="shared" si="1784"/>
        <v>1-1900</v>
      </c>
      <c r="AD5501" s="50">
        <f>IFERROR(VLOOKUP(AC5501,IPC!$E$2:$F$1745,2,0),IPC!$H$1)</f>
        <v>138.32155800000001</v>
      </c>
    </row>
    <row r="5502" spans="10:30" x14ac:dyDescent="0.25">
      <c r="J5502" s="44" t="str">
        <f t="shared" si="1778"/>
        <v/>
      </c>
      <c r="K5502" s="33" t="str">
        <f t="shared" ca="1" si="1782"/>
        <v/>
      </c>
      <c r="L5502" s="108">
        <f t="shared" ca="1" si="1781"/>
        <v>0</v>
      </c>
      <c r="M5502" s="44" t="str">
        <f t="shared" si="1779"/>
        <v/>
      </c>
      <c r="N5502" s="45" t="str">
        <f t="shared" ca="1" si="1783"/>
        <v/>
      </c>
      <c r="O5502" s="108">
        <f t="shared" si="1777"/>
        <v>0</v>
      </c>
      <c r="P5502" s="21" t="e">
        <f t="shared" si="1785"/>
        <v>#N/A</v>
      </c>
      <c r="Q5502" s="21" t="e">
        <f t="shared" si="1786"/>
        <v>#N/A</v>
      </c>
      <c r="R5502" s="21" t="e">
        <f t="shared" si="1787"/>
        <v>#N/A</v>
      </c>
      <c r="S5502" s="21" t="e">
        <f t="shared" si="1788"/>
        <v>#N/A</v>
      </c>
      <c r="T5502" s="29" t="e">
        <f t="shared" si="1780"/>
        <v>#N/A</v>
      </c>
      <c r="U5502" s="34">
        <f t="shared" si="1789"/>
        <v>0</v>
      </c>
      <c r="V5502" s="16">
        <f t="shared" ca="1" si="1792"/>
        <v>44139</v>
      </c>
      <c r="W5502" s="56">
        <f t="shared" ca="1" si="1793"/>
        <v>10</v>
      </c>
      <c r="X5502" s="56">
        <f t="shared" ca="1" si="1794"/>
        <v>2020</v>
      </c>
      <c r="Y5502" s="55" t="str">
        <f t="shared" ca="1" si="1795"/>
        <v>10-2020</v>
      </c>
      <c r="Z5502" s="51">
        <f ca="1">IFERROR(VLOOKUP(Y5502,IPC!$E$2:$F$1745,2,0),IPC!$H$1)</f>
        <v>138.32155800000001</v>
      </c>
      <c r="AA5502" s="48">
        <f t="shared" si="1790"/>
        <v>1</v>
      </c>
      <c r="AB5502" s="48">
        <f t="shared" si="1791"/>
        <v>1900</v>
      </c>
      <c r="AC5502" s="32" t="str">
        <f t="shared" si="1784"/>
        <v>1-1900</v>
      </c>
      <c r="AD5502" s="50">
        <f>IFERROR(VLOOKUP(AC5502,IPC!$E$2:$F$1745,2,0),IPC!$H$1)</f>
        <v>138.32155800000001</v>
      </c>
    </row>
    <row r="5503" spans="10:30" x14ac:dyDescent="0.25">
      <c r="J5503" s="44" t="str">
        <f t="shared" si="1778"/>
        <v/>
      </c>
      <c r="K5503" s="33" t="str">
        <f t="shared" ca="1" si="1782"/>
        <v/>
      </c>
      <c r="L5503" s="108">
        <f t="shared" ca="1" si="1781"/>
        <v>0</v>
      </c>
      <c r="M5503" s="44" t="str">
        <f t="shared" si="1779"/>
        <v/>
      </c>
      <c r="N5503" s="45" t="str">
        <f t="shared" ca="1" si="1783"/>
        <v/>
      </c>
      <c r="O5503" s="108">
        <f t="shared" si="1777"/>
        <v>0</v>
      </c>
      <c r="P5503" s="21" t="e">
        <f t="shared" si="1785"/>
        <v>#N/A</v>
      </c>
      <c r="Q5503" s="21" t="e">
        <f t="shared" si="1786"/>
        <v>#N/A</v>
      </c>
      <c r="R5503" s="21" t="e">
        <f t="shared" si="1787"/>
        <v>#N/A</v>
      </c>
      <c r="S5503" s="21" t="e">
        <f t="shared" si="1788"/>
        <v>#N/A</v>
      </c>
      <c r="T5503" s="29" t="e">
        <f t="shared" si="1780"/>
        <v>#N/A</v>
      </c>
      <c r="U5503" s="34">
        <f t="shared" si="1789"/>
        <v>0</v>
      </c>
      <c r="V5503" s="16">
        <f t="shared" ca="1" si="1792"/>
        <v>44139</v>
      </c>
      <c r="W5503" s="56">
        <f t="shared" ca="1" si="1793"/>
        <v>10</v>
      </c>
      <c r="X5503" s="56">
        <f t="shared" ca="1" si="1794"/>
        <v>2020</v>
      </c>
      <c r="Y5503" s="55" t="str">
        <f t="shared" ca="1" si="1795"/>
        <v>10-2020</v>
      </c>
      <c r="Z5503" s="51">
        <f ca="1">IFERROR(VLOOKUP(Y5503,IPC!$E$2:$F$1745,2,0),IPC!$H$1)</f>
        <v>138.32155800000001</v>
      </c>
      <c r="AA5503" s="48">
        <f t="shared" si="1790"/>
        <v>1</v>
      </c>
      <c r="AB5503" s="48">
        <f t="shared" si="1791"/>
        <v>1900</v>
      </c>
      <c r="AC5503" s="32" t="str">
        <f t="shared" si="1784"/>
        <v>1-1900</v>
      </c>
      <c r="AD5503" s="50">
        <f>IFERROR(VLOOKUP(AC5503,IPC!$E$2:$F$1745,2,0),IPC!$H$1)</f>
        <v>138.32155800000001</v>
      </c>
    </row>
    <row r="5504" spans="10:30" x14ac:dyDescent="0.25">
      <c r="J5504" s="44" t="str">
        <f t="shared" si="1778"/>
        <v/>
      </c>
      <c r="K5504" s="33" t="str">
        <f t="shared" ca="1" si="1782"/>
        <v/>
      </c>
      <c r="L5504" s="108">
        <f t="shared" ca="1" si="1781"/>
        <v>0</v>
      </c>
      <c r="M5504" s="44" t="str">
        <f t="shared" si="1779"/>
        <v/>
      </c>
      <c r="N5504" s="45" t="str">
        <f t="shared" ca="1" si="1783"/>
        <v/>
      </c>
      <c r="O5504" s="108">
        <f t="shared" si="1777"/>
        <v>0</v>
      </c>
      <c r="P5504" s="21" t="e">
        <f t="shared" si="1785"/>
        <v>#N/A</v>
      </c>
      <c r="Q5504" s="21" t="e">
        <f t="shared" si="1786"/>
        <v>#N/A</v>
      </c>
      <c r="R5504" s="21" t="e">
        <f t="shared" si="1787"/>
        <v>#N/A</v>
      </c>
      <c r="S5504" s="21" t="e">
        <f t="shared" si="1788"/>
        <v>#N/A</v>
      </c>
      <c r="T5504" s="29" t="e">
        <f t="shared" si="1780"/>
        <v>#N/A</v>
      </c>
      <c r="U5504" s="34">
        <f t="shared" si="1789"/>
        <v>0</v>
      </c>
      <c r="V5504" s="16">
        <f t="shared" ca="1" si="1792"/>
        <v>44139</v>
      </c>
      <c r="W5504" s="56">
        <f t="shared" ca="1" si="1793"/>
        <v>10</v>
      </c>
      <c r="X5504" s="56">
        <f t="shared" ca="1" si="1794"/>
        <v>2020</v>
      </c>
      <c r="Y5504" s="55" t="str">
        <f t="shared" ca="1" si="1795"/>
        <v>10-2020</v>
      </c>
      <c r="Z5504" s="51">
        <f ca="1">IFERROR(VLOOKUP(Y5504,IPC!$E$2:$F$1745,2,0),IPC!$H$1)</f>
        <v>138.32155800000001</v>
      </c>
      <c r="AA5504" s="48">
        <f t="shared" si="1790"/>
        <v>1</v>
      </c>
      <c r="AB5504" s="48">
        <f t="shared" si="1791"/>
        <v>1900</v>
      </c>
      <c r="AC5504" s="32" t="str">
        <f t="shared" si="1784"/>
        <v>1-1900</v>
      </c>
      <c r="AD5504" s="50">
        <f>IFERROR(VLOOKUP(AC5504,IPC!$E$2:$F$1745,2,0),IPC!$H$1)</f>
        <v>138.32155800000001</v>
      </c>
    </row>
    <row r="5505" spans="10:30" x14ac:dyDescent="0.25">
      <c r="J5505" s="44" t="str">
        <f t="shared" si="1778"/>
        <v/>
      </c>
      <c r="K5505" s="33" t="str">
        <f t="shared" ca="1" si="1782"/>
        <v/>
      </c>
      <c r="L5505" s="108">
        <f t="shared" ca="1" si="1781"/>
        <v>0</v>
      </c>
      <c r="M5505" s="44" t="str">
        <f t="shared" si="1779"/>
        <v/>
      </c>
      <c r="N5505" s="45" t="str">
        <f t="shared" ca="1" si="1783"/>
        <v/>
      </c>
      <c r="O5505" s="108">
        <f t="shared" si="1777"/>
        <v>0</v>
      </c>
      <c r="P5505" s="21" t="e">
        <f t="shared" si="1785"/>
        <v>#N/A</v>
      </c>
      <c r="Q5505" s="21" t="e">
        <f t="shared" si="1786"/>
        <v>#N/A</v>
      </c>
      <c r="R5505" s="21" t="e">
        <f t="shared" si="1787"/>
        <v>#N/A</v>
      </c>
      <c r="S5505" s="21" t="e">
        <f t="shared" si="1788"/>
        <v>#N/A</v>
      </c>
      <c r="T5505" s="29" t="e">
        <f t="shared" si="1780"/>
        <v>#N/A</v>
      </c>
      <c r="U5505" s="34">
        <f t="shared" si="1789"/>
        <v>0</v>
      </c>
      <c r="V5505" s="16">
        <f t="shared" ca="1" si="1792"/>
        <v>44139</v>
      </c>
      <c r="W5505" s="56">
        <f t="shared" ca="1" si="1793"/>
        <v>10</v>
      </c>
      <c r="X5505" s="56">
        <f t="shared" ca="1" si="1794"/>
        <v>2020</v>
      </c>
      <c r="Y5505" s="55" t="str">
        <f t="shared" ca="1" si="1795"/>
        <v>10-2020</v>
      </c>
      <c r="Z5505" s="51">
        <f ca="1">IFERROR(VLOOKUP(Y5505,IPC!$E$2:$F$1745,2,0),IPC!$H$1)</f>
        <v>138.32155800000001</v>
      </c>
      <c r="AA5505" s="48">
        <f t="shared" si="1790"/>
        <v>1</v>
      </c>
      <c r="AB5505" s="48">
        <f t="shared" si="1791"/>
        <v>1900</v>
      </c>
      <c r="AC5505" s="32" t="str">
        <f t="shared" si="1784"/>
        <v>1-1900</v>
      </c>
      <c r="AD5505" s="50">
        <f>IFERROR(VLOOKUP(AC5505,IPC!$E$2:$F$1745,2,0),IPC!$H$1)</f>
        <v>138.32155800000001</v>
      </c>
    </row>
    <row r="5506" spans="10:30" x14ac:dyDescent="0.25">
      <c r="J5506" s="44" t="str">
        <f t="shared" si="1778"/>
        <v/>
      </c>
      <c r="K5506" s="33" t="str">
        <f t="shared" ca="1" si="1782"/>
        <v/>
      </c>
      <c r="L5506" s="108">
        <f t="shared" ca="1" si="1781"/>
        <v>0</v>
      </c>
      <c r="M5506" s="44" t="str">
        <f t="shared" si="1779"/>
        <v/>
      </c>
      <c r="N5506" s="45" t="str">
        <f t="shared" ca="1" si="1783"/>
        <v/>
      </c>
      <c r="O5506" s="108">
        <f t="shared" si="1777"/>
        <v>0</v>
      </c>
      <c r="P5506" s="21" t="e">
        <f t="shared" si="1785"/>
        <v>#N/A</v>
      </c>
      <c r="Q5506" s="21" t="e">
        <f t="shared" si="1786"/>
        <v>#N/A</v>
      </c>
      <c r="R5506" s="21" t="e">
        <f t="shared" si="1787"/>
        <v>#N/A</v>
      </c>
      <c r="S5506" s="21" t="e">
        <f t="shared" si="1788"/>
        <v>#N/A</v>
      </c>
      <c r="T5506" s="29" t="e">
        <f t="shared" si="1780"/>
        <v>#N/A</v>
      </c>
      <c r="U5506" s="34">
        <f t="shared" si="1789"/>
        <v>0</v>
      </c>
      <c r="V5506" s="16">
        <f t="shared" ca="1" si="1792"/>
        <v>44139</v>
      </c>
      <c r="W5506" s="56">
        <f t="shared" ca="1" si="1793"/>
        <v>10</v>
      </c>
      <c r="X5506" s="56">
        <f t="shared" ca="1" si="1794"/>
        <v>2020</v>
      </c>
      <c r="Y5506" s="55" t="str">
        <f t="shared" ca="1" si="1795"/>
        <v>10-2020</v>
      </c>
      <c r="Z5506" s="51">
        <f ca="1">IFERROR(VLOOKUP(Y5506,IPC!$E$2:$F$1745,2,0),IPC!$H$1)</f>
        <v>138.32155800000001</v>
      </c>
      <c r="AA5506" s="48">
        <f t="shared" si="1790"/>
        <v>1</v>
      </c>
      <c r="AB5506" s="48">
        <f t="shared" si="1791"/>
        <v>1900</v>
      </c>
      <c r="AC5506" s="32" t="str">
        <f t="shared" si="1784"/>
        <v>1-1900</v>
      </c>
      <c r="AD5506" s="50">
        <f>IFERROR(VLOOKUP(AC5506,IPC!$E$2:$F$1745,2,0),IPC!$H$1)</f>
        <v>138.32155800000001</v>
      </c>
    </row>
    <row r="5507" spans="10:30" x14ac:dyDescent="0.25">
      <c r="J5507" s="44" t="str">
        <f t="shared" si="1778"/>
        <v/>
      </c>
      <c r="K5507" s="33" t="str">
        <f t="shared" ca="1" si="1782"/>
        <v/>
      </c>
      <c r="L5507" s="108">
        <f t="shared" ca="1" si="1781"/>
        <v>0</v>
      </c>
      <c r="M5507" s="44" t="str">
        <f t="shared" si="1779"/>
        <v/>
      </c>
      <c r="N5507" s="45" t="str">
        <f t="shared" ca="1" si="1783"/>
        <v/>
      </c>
      <c r="O5507" s="108">
        <f t="shared" si="1777"/>
        <v>0</v>
      </c>
      <c r="P5507" s="21" t="e">
        <f t="shared" si="1785"/>
        <v>#N/A</v>
      </c>
      <c r="Q5507" s="21" t="e">
        <f t="shared" si="1786"/>
        <v>#N/A</v>
      </c>
      <c r="R5507" s="21" t="e">
        <f t="shared" si="1787"/>
        <v>#N/A</v>
      </c>
      <c r="S5507" s="21" t="e">
        <f t="shared" si="1788"/>
        <v>#N/A</v>
      </c>
      <c r="T5507" s="29" t="e">
        <f t="shared" si="1780"/>
        <v>#N/A</v>
      </c>
      <c r="U5507" s="34">
        <f t="shared" si="1789"/>
        <v>0</v>
      </c>
      <c r="V5507" s="16">
        <f t="shared" ca="1" si="1792"/>
        <v>44139</v>
      </c>
      <c r="W5507" s="56">
        <f t="shared" ca="1" si="1793"/>
        <v>10</v>
      </c>
      <c r="X5507" s="56">
        <f t="shared" ca="1" si="1794"/>
        <v>2020</v>
      </c>
      <c r="Y5507" s="55" t="str">
        <f t="shared" ca="1" si="1795"/>
        <v>10-2020</v>
      </c>
      <c r="Z5507" s="51">
        <f ca="1">IFERROR(VLOOKUP(Y5507,IPC!$E$2:$F$1745,2,0),IPC!$H$1)</f>
        <v>138.32155800000001</v>
      </c>
      <c r="AA5507" s="48">
        <f t="shared" si="1790"/>
        <v>1</v>
      </c>
      <c r="AB5507" s="48">
        <f t="shared" si="1791"/>
        <v>1900</v>
      </c>
      <c r="AC5507" s="32" t="str">
        <f t="shared" si="1784"/>
        <v>1-1900</v>
      </c>
      <c r="AD5507" s="50">
        <f>IFERROR(VLOOKUP(AC5507,IPC!$E$2:$F$1745,2,0),IPC!$H$1)</f>
        <v>138.32155800000001</v>
      </c>
    </row>
    <row r="5508" spans="10:30" x14ac:dyDescent="0.25">
      <c r="J5508" s="44" t="str">
        <f t="shared" si="1778"/>
        <v/>
      </c>
      <c r="K5508" s="33" t="str">
        <f t="shared" ca="1" si="1782"/>
        <v/>
      </c>
      <c r="L5508" s="108">
        <f t="shared" ca="1" si="1781"/>
        <v>0</v>
      </c>
      <c r="M5508" s="44" t="str">
        <f t="shared" si="1779"/>
        <v/>
      </c>
      <c r="N5508" s="45" t="str">
        <f t="shared" ca="1" si="1783"/>
        <v/>
      </c>
      <c r="O5508" s="108">
        <f t="shared" si="1777"/>
        <v>0</v>
      </c>
      <c r="P5508" s="21" t="e">
        <f t="shared" si="1785"/>
        <v>#N/A</v>
      </c>
      <c r="Q5508" s="21" t="e">
        <f t="shared" si="1786"/>
        <v>#N/A</v>
      </c>
      <c r="R5508" s="21" t="e">
        <f t="shared" si="1787"/>
        <v>#N/A</v>
      </c>
      <c r="S5508" s="21" t="e">
        <f t="shared" si="1788"/>
        <v>#N/A</v>
      </c>
      <c r="T5508" s="29" t="e">
        <f t="shared" si="1780"/>
        <v>#N/A</v>
      </c>
      <c r="U5508" s="34">
        <f t="shared" si="1789"/>
        <v>0</v>
      </c>
      <c r="V5508" s="16">
        <f t="shared" ca="1" si="1792"/>
        <v>44139</v>
      </c>
      <c r="W5508" s="56">
        <f t="shared" ca="1" si="1793"/>
        <v>10</v>
      </c>
      <c r="X5508" s="56">
        <f t="shared" ca="1" si="1794"/>
        <v>2020</v>
      </c>
      <c r="Y5508" s="55" t="str">
        <f t="shared" ca="1" si="1795"/>
        <v>10-2020</v>
      </c>
      <c r="Z5508" s="51">
        <f ca="1">IFERROR(VLOOKUP(Y5508,IPC!$E$2:$F$1745,2,0),IPC!$H$1)</f>
        <v>138.32155800000001</v>
      </c>
      <c r="AA5508" s="48">
        <f t="shared" si="1790"/>
        <v>1</v>
      </c>
      <c r="AB5508" s="48">
        <f t="shared" si="1791"/>
        <v>1900</v>
      </c>
      <c r="AC5508" s="32" t="str">
        <f t="shared" si="1784"/>
        <v>1-1900</v>
      </c>
      <c r="AD5508" s="50">
        <f>IFERROR(VLOOKUP(AC5508,IPC!$E$2:$F$1745,2,0),IPC!$H$1)</f>
        <v>138.32155800000001</v>
      </c>
    </row>
    <row r="5509" spans="10:30" x14ac:dyDescent="0.25">
      <c r="J5509" s="44" t="str">
        <f t="shared" si="1778"/>
        <v/>
      </c>
      <c r="K5509" s="33" t="str">
        <f t="shared" ca="1" si="1782"/>
        <v/>
      </c>
      <c r="L5509" s="108">
        <f t="shared" ca="1" si="1781"/>
        <v>0</v>
      </c>
      <c r="M5509" s="44" t="str">
        <f t="shared" si="1779"/>
        <v/>
      </c>
      <c r="N5509" s="45" t="str">
        <f t="shared" ca="1" si="1783"/>
        <v/>
      </c>
      <c r="O5509" s="108">
        <f t="shared" si="1777"/>
        <v>0</v>
      </c>
      <c r="P5509" s="21" t="e">
        <f t="shared" si="1785"/>
        <v>#N/A</v>
      </c>
      <c r="Q5509" s="21" t="e">
        <f t="shared" si="1786"/>
        <v>#N/A</v>
      </c>
      <c r="R5509" s="21" t="e">
        <f t="shared" si="1787"/>
        <v>#N/A</v>
      </c>
      <c r="S5509" s="21" t="e">
        <f t="shared" si="1788"/>
        <v>#N/A</v>
      </c>
      <c r="T5509" s="29" t="e">
        <f t="shared" si="1780"/>
        <v>#N/A</v>
      </c>
      <c r="U5509" s="34">
        <f t="shared" si="1789"/>
        <v>0</v>
      </c>
      <c r="V5509" s="16">
        <f t="shared" ca="1" si="1792"/>
        <v>44139</v>
      </c>
      <c r="W5509" s="56">
        <f t="shared" ca="1" si="1793"/>
        <v>10</v>
      </c>
      <c r="X5509" s="56">
        <f t="shared" ca="1" si="1794"/>
        <v>2020</v>
      </c>
      <c r="Y5509" s="55" t="str">
        <f t="shared" ca="1" si="1795"/>
        <v>10-2020</v>
      </c>
      <c r="Z5509" s="51">
        <f ca="1">IFERROR(VLOOKUP(Y5509,IPC!$E$2:$F$1745,2,0),IPC!$H$1)</f>
        <v>138.32155800000001</v>
      </c>
      <c r="AA5509" s="48">
        <f t="shared" si="1790"/>
        <v>1</v>
      </c>
      <c r="AB5509" s="48">
        <f t="shared" si="1791"/>
        <v>1900</v>
      </c>
      <c r="AC5509" s="32" t="str">
        <f t="shared" si="1784"/>
        <v>1-1900</v>
      </c>
      <c r="AD5509" s="50">
        <f>IFERROR(VLOOKUP(AC5509,IPC!$E$2:$F$1745,2,0),IPC!$H$1)</f>
        <v>138.32155800000001</v>
      </c>
    </row>
    <row r="5510" spans="10:30" x14ac:dyDescent="0.25">
      <c r="J5510" s="44" t="str">
        <f t="shared" si="1778"/>
        <v/>
      </c>
      <c r="K5510" s="33" t="str">
        <f t="shared" ca="1" si="1782"/>
        <v/>
      </c>
      <c r="L5510" s="108">
        <f t="shared" ca="1" si="1781"/>
        <v>0</v>
      </c>
      <c r="M5510" s="44" t="str">
        <f t="shared" si="1779"/>
        <v/>
      </c>
      <c r="N5510" s="45" t="str">
        <f t="shared" ca="1" si="1783"/>
        <v/>
      </c>
      <c r="O5510" s="108">
        <f t="shared" si="1777"/>
        <v>0</v>
      </c>
      <c r="P5510" s="21" t="e">
        <f t="shared" si="1785"/>
        <v>#N/A</v>
      </c>
      <c r="Q5510" s="21" t="e">
        <f t="shared" si="1786"/>
        <v>#N/A</v>
      </c>
      <c r="R5510" s="21" t="e">
        <f t="shared" si="1787"/>
        <v>#N/A</v>
      </c>
      <c r="S5510" s="21" t="e">
        <f t="shared" si="1788"/>
        <v>#N/A</v>
      </c>
      <c r="T5510" s="29" t="e">
        <f t="shared" si="1780"/>
        <v>#N/A</v>
      </c>
      <c r="U5510" s="34">
        <f t="shared" si="1789"/>
        <v>0</v>
      </c>
      <c r="V5510" s="16">
        <f t="shared" ca="1" si="1792"/>
        <v>44139</v>
      </c>
      <c r="W5510" s="56">
        <f t="shared" ca="1" si="1793"/>
        <v>10</v>
      </c>
      <c r="X5510" s="56">
        <f t="shared" ca="1" si="1794"/>
        <v>2020</v>
      </c>
      <c r="Y5510" s="55" t="str">
        <f t="shared" ca="1" si="1795"/>
        <v>10-2020</v>
      </c>
      <c r="Z5510" s="51">
        <f ca="1">IFERROR(VLOOKUP(Y5510,IPC!$E$2:$F$1745,2,0),IPC!$H$1)</f>
        <v>138.32155800000001</v>
      </c>
      <c r="AA5510" s="48">
        <f t="shared" si="1790"/>
        <v>1</v>
      </c>
      <c r="AB5510" s="48">
        <f t="shared" si="1791"/>
        <v>1900</v>
      </c>
      <c r="AC5510" s="32" t="str">
        <f t="shared" si="1784"/>
        <v>1-1900</v>
      </c>
      <c r="AD5510" s="50">
        <f>IFERROR(VLOOKUP(AC5510,IPC!$E$2:$F$1745,2,0),IPC!$H$1)</f>
        <v>138.32155800000001</v>
      </c>
    </row>
    <row r="5511" spans="10:30" x14ac:dyDescent="0.25">
      <c r="J5511" s="44" t="str">
        <f t="shared" si="1778"/>
        <v/>
      </c>
      <c r="K5511" s="33" t="str">
        <f t="shared" ca="1" si="1782"/>
        <v/>
      </c>
      <c r="L5511" s="108">
        <f t="shared" ca="1" si="1781"/>
        <v>0</v>
      </c>
      <c r="M5511" s="44" t="str">
        <f t="shared" si="1779"/>
        <v/>
      </c>
      <c r="N5511" s="45" t="str">
        <f t="shared" ca="1" si="1783"/>
        <v/>
      </c>
      <c r="O5511" s="108">
        <f t="shared" si="1777"/>
        <v>0</v>
      </c>
      <c r="P5511" s="21" t="e">
        <f t="shared" si="1785"/>
        <v>#N/A</v>
      </c>
      <c r="Q5511" s="21" t="e">
        <f t="shared" si="1786"/>
        <v>#N/A</v>
      </c>
      <c r="R5511" s="21" t="e">
        <f t="shared" si="1787"/>
        <v>#N/A</v>
      </c>
      <c r="S5511" s="21" t="e">
        <f t="shared" si="1788"/>
        <v>#N/A</v>
      </c>
      <c r="T5511" s="29" t="e">
        <f t="shared" si="1780"/>
        <v>#N/A</v>
      </c>
      <c r="U5511" s="34">
        <f t="shared" si="1789"/>
        <v>0</v>
      </c>
      <c r="V5511" s="16">
        <f t="shared" ca="1" si="1792"/>
        <v>44139</v>
      </c>
      <c r="W5511" s="56">
        <f t="shared" ca="1" si="1793"/>
        <v>10</v>
      </c>
      <c r="X5511" s="56">
        <f t="shared" ca="1" si="1794"/>
        <v>2020</v>
      </c>
      <c r="Y5511" s="55" t="str">
        <f t="shared" ca="1" si="1795"/>
        <v>10-2020</v>
      </c>
      <c r="Z5511" s="51">
        <f ca="1">IFERROR(VLOOKUP(Y5511,IPC!$E$2:$F$1745,2,0),IPC!$H$1)</f>
        <v>138.32155800000001</v>
      </c>
      <c r="AA5511" s="48">
        <f t="shared" si="1790"/>
        <v>1</v>
      </c>
      <c r="AB5511" s="48">
        <f t="shared" si="1791"/>
        <v>1900</v>
      </c>
      <c r="AC5511" s="32" t="str">
        <f t="shared" si="1784"/>
        <v>1-1900</v>
      </c>
      <c r="AD5511" s="50">
        <f>IFERROR(VLOOKUP(AC5511,IPC!$E$2:$F$1745,2,0),IPC!$H$1)</f>
        <v>138.32155800000001</v>
      </c>
    </row>
    <row r="5512" spans="10:30" x14ac:dyDescent="0.25">
      <c r="J5512" s="44" t="str">
        <f t="shared" si="1778"/>
        <v/>
      </c>
      <c r="K5512" s="33" t="str">
        <f t="shared" ca="1" si="1782"/>
        <v/>
      </c>
      <c r="L5512" s="108">
        <f t="shared" ca="1" si="1781"/>
        <v>0</v>
      </c>
      <c r="M5512" s="44" t="str">
        <f t="shared" si="1779"/>
        <v/>
      </c>
      <c r="N5512" s="45" t="str">
        <f t="shared" ca="1" si="1783"/>
        <v/>
      </c>
      <c r="O5512" s="108">
        <f t="shared" si="1777"/>
        <v>0</v>
      </c>
      <c r="P5512" s="21" t="e">
        <f t="shared" si="1785"/>
        <v>#N/A</v>
      </c>
      <c r="Q5512" s="21" t="e">
        <f t="shared" si="1786"/>
        <v>#N/A</v>
      </c>
      <c r="R5512" s="21" t="e">
        <f t="shared" si="1787"/>
        <v>#N/A</v>
      </c>
      <c r="S5512" s="21" t="e">
        <f t="shared" si="1788"/>
        <v>#N/A</v>
      </c>
      <c r="T5512" s="29" t="e">
        <f t="shared" si="1780"/>
        <v>#N/A</v>
      </c>
      <c r="U5512" s="34">
        <f t="shared" si="1789"/>
        <v>0</v>
      </c>
      <c r="V5512" s="16">
        <f t="shared" ca="1" si="1792"/>
        <v>44139</v>
      </c>
      <c r="W5512" s="56">
        <f t="shared" ca="1" si="1793"/>
        <v>10</v>
      </c>
      <c r="X5512" s="56">
        <f t="shared" ca="1" si="1794"/>
        <v>2020</v>
      </c>
      <c r="Y5512" s="55" t="str">
        <f t="shared" ca="1" si="1795"/>
        <v>10-2020</v>
      </c>
      <c r="Z5512" s="51">
        <f ca="1">IFERROR(VLOOKUP(Y5512,IPC!$E$2:$F$1745,2,0),IPC!$H$1)</f>
        <v>138.32155800000001</v>
      </c>
      <c r="AA5512" s="48">
        <f t="shared" si="1790"/>
        <v>1</v>
      </c>
      <c r="AB5512" s="48">
        <f t="shared" si="1791"/>
        <v>1900</v>
      </c>
      <c r="AC5512" s="32" t="str">
        <f t="shared" si="1784"/>
        <v>1-1900</v>
      </c>
      <c r="AD5512" s="50">
        <f>IFERROR(VLOOKUP(AC5512,IPC!$E$2:$F$1745,2,0),IPC!$H$1)</f>
        <v>138.32155800000001</v>
      </c>
    </row>
    <row r="5513" spans="10:30" x14ac:dyDescent="0.25">
      <c r="J5513" s="44" t="str">
        <f t="shared" si="1778"/>
        <v/>
      </c>
      <c r="K5513" s="33" t="str">
        <f t="shared" ca="1" si="1782"/>
        <v/>
      </c>
      <c r="L5513" s="108">
        <f t="shared" ca="1" si="1781"/>
        <v>0</v>
      </c>
      <c r="M5513" s="44" t="str">
        <f t="shared" si="1779"/>
        <v/>
      </c>
      <c r="N5513" s="45" t="str">
        <f t="shared" ca="1" si="1783"/>
        <v/>
      </c>
      <c r="O5513" s="108">
        <f t="shared" si="1777"/>
        <v>0</v>
      </c>
      <c r="P5513" s="21" t="e">
        <f t="shared" si="1785"/>
        <v>#N/A</v>
      </c>
      <c r="Q5513" s="21" t="e">
        <f t="shared" si="1786"/>
        <v>#N/A</v>
      </c>
      <c r="R5513" s="21" t="e">
        <f t="shared" si="1787"/>
        <v>#N/A</v>
      </c>
      <c r="S5513" s="21" t="e">
        <f t="shared" si="1788"/>
        <v>#N/A</v>
      </c>
      <c r="T5513" s="29" t="e">
        <f t="shared" si="1780"/>
        <v>#N/A</v>
      </c>
      <c r="U5513" s="34">
        <f t="shared" si="1789"/>
        <v>0</v>
      </c>
      <c r="V5513" s="16">
        <f t="shared" ca="1" si="1792"/>
        <v>44139</v>
      </c>
      <c r="W5513" s="56">
        <f t="shared" ca="1" si="1793"/>
        <v>10</v>
      </c>
      <c r="X5513" s="56">
        <f t="shared" ca="1" si="1794"/>
        <v>2020</v>
      </c>
      <c r="Y5513" s="55" t="str">
        <f t="shared" ca="1" si="1795"/>
        <v>10-2020</v>
      </c>
      <c r="Z5513" s="51">
        <f ca="1">IFERROR(VLOOKUP(Y5513,IPC!$E$2:$F$1745,2,0),IPC!$H$1)</f>
        <v>138.32155800000001</v>
      </c>
      <c r="AA5513" s="48">
        <f t="shared" si="1790"/>
        <v>1</v>
      </c>
      <c r="AB5513" s="48">
        <f t="shared" si="1791"/>
        <v>1900</v>
      </c>
      <c r="AC5513" s="32" t="str">
        <f t="shared" si="1784"/>
        <v>1-1900</v>
      </c>
      <c r="AD5513" s="50">
        <f>IFERROR(VLOOKUP(AC5513,IPC!$E$2:$F$1745,2,0),IPC!$H$1)</f>
        <v>138.32155800000001</v>
      </c>
    </row>
    <row r="5514" spans="10:30" x14ac:dyDescent="0.25">
      <c r="J5514" s="44" t="str">
        <f t="shared" si="1778"/>
        <v/>
      </c>
      <c r="K5514" s="33" t="str">
        <f t="shared" ca="1" si="1782"/>
        <v/>
      </c>
      <c r="L5514" s="108">
        <f t="shared" ca="1" si="1781"/>
        <v>0</v>
      </c>
      <c r="M5514" s="44" t="str">
        <f t="shared" si="1779"/>
        <v/>
      </c>
      <c r="N5514" s="45" t="str">
        <f t="shared" ca="1" si="1783"/>
        <v/>
      </c>
      <c r="O5514" s="108">
        <f t="shared" si="1777"/>
        <v>0</v>
      </c>
      <c r="P5514" s="21" t="e">
        <f t="shared" si="1785"/>
        <v>#N/A</v>
      </c>
      <c r="Q5514" s="21" t="e">
        <f t="shared" si="1786"/>
        <v>#N/A</v>
      </c>
      <c r="R5514" s="21" t="e">
        <f t="shared" si="1787"/>
        <v>#N/A</v>
      </c>
      <c r="S5514" s="21" t="e">
        <f t="shared" si="1788"/>
        <v>#N/A</v>
      </c>
      <c r="T5514" s="29" t="e">
        <f t="shared" si="1780"/>
        <v>#N/A</v>
      </c>
      <c r="U5514" s="34">
        <f t="shared" si="1789"/>
        <v>0</v>
      </c>
      <c r="V5514" s="16">
        <f t="shared" ca="1" si="1792"/>
        <v>44139</v>
      </c>
      <c r="W5514" s="56">
        <f t="shared" ca="1" si="1793"/>
        <v>10</v>
      </c>
      <c r="X5514" s="56">
        <f t="shared" ca="1" si="1794"/>
        <v>2020</v>
      </c>
      <c r="Y5514" s="55" t="str">
        <f t="shared" ca="1" si="1795"/>
        <v>10-2020</v>
      </c>
      <c r="Z5514" s="51">
        <f ca="1">IFERROR(VLOOKUP(Y5514,IPC!$E$2:$F$1745,2,0),IPC!$H$1)</f>
        <v>138.32155800000001</v>
      </c>
      <c r="AA5514" s="48">
        <f t="shared" si="1790"/>
        <v>1</v>
      </c>
      <c r="AB5514" s="48">
        <f t="shared" si="1791"/>
        <v>1900</v>
      </c>
      <c r="AC5514" s="32" t="str">
        <f t="shared" si="1784"/>
        <v>1-1900</v>
      </c>
      <c r="AD5514" s="50">
        <f>IFERROR(VLOOKUP(AC5514,IPC!$E$2:$F$1745,2,0),IPC!$H$1)</f>
        <v>138.32155800000001</v>
      </c>
    </row>
    <row r="5515" spans="10:30" x14ac:dyDescent="0.25">
      <c r="J5515" s="44" t="str">
        <f t="shared" si="1778"/>
        <v/>
      </c>
      <c r="K5515" s="33" t="str">
        <f t="shared" ca="1" si="1782"/>
        <v/>
      </c>
      <c r="L5515" s="108">
        <f t="shared" ca="1" si="1781"/>
        <v>0</v>
      </c>
      <c r="M5515" s="44" t="str">
        <f t="shared" si="1779"/>
        <v/>
      </c>
      <c r="N5515" s="45" t="str">
        <f t="shared" ca="1" si="1783"/>
        <v/>
      </c>
      <c r="O5515" s="108">
        <f t="shared" si="1777"/>
        <v>0</v>
      </c>
      <c r="P5515" s="21" t="e">
        <f t="shared" si="1785"/>
        <v>#N/A</v>
      </c>
      <c r="Q5515" s="21" t="e">
        <f t="shared" si="1786"/>
        <v>#N/A</v>
      </c>
      <c r="R5515" s="21" t="e">
        <f t="shared" si="1787"/>
        <v>#N/A</v>
      </c>
      <c r="S5515" s="21" t="e">
        <f t="shared" si="1788"/>
        <v>#N/A</v>
      </c>
      <c r="T5515" s="29" t="e">
        <f t="shared" si="1780"/>
        <v>#N/A</v>
      </c>
      <c r="U5515" s="34">
        <f t="shared" si="1789"/>
        <v>0</v>
      </c>
      <c r="V5515" s="16">
        <f t="shared" ca="1" si="1792"/>
        <v>44139</v>
      </c>
      <c r="W5515" s="56">
        <f t="shared" ca="1" si="1793"/>
        <v>10</v>
      </c>
      <c r="X5515" s="56">
        <f t="shared" ca="1" si="1794"/>
        <v>2020</v>
      </c>
      <c r="Y5515" s="55" t="str">
        <f t="shared" ca="1" si="1795"/>
        <v>10-2020</v>
      </c>
      <c r="Z5515" s="51">
        <f ca="1">IFERROR(VLOOKUP(Y5515,IPC!$E$2:$F$1745,2,0),IPC!$H$1)</f>
        <v>138.32155800000001</v>
      </c>
      <c r="AA5515" s="48">
        <f t="shared" si="1790"/>
        <v>1</v>
      </c>
      <c r="AB5515" s="48">
        <f t="shared" si="1791"/>
        <v>1900</v>
      </c>
      <c r="AC5515" s="32" t="str">
        <f t="shared" si="1784"/>
        <v>1-1900</v>
      </c>
      <c r="AD5515" s="50">
        <f>IFERROR(VLOOKUP(AC5515,IPC!$E$2:$F$1745,2,0),IPC!$H$1)</f>
        <v>138.32155800000001</v>
      </c>
    </row>
    <row r="5516" spans="10:30" x14ac:dyDescent="0.25">
      <c r="J5516" s="44" t="str">
        <f t="shared" si="1778"/>
        <v/>
      </c>
      <c r="K5516" s="33" t="str">
        <f t="shared" ca="1" si="1782"/>
        <v/>
      </c>
      <c r="L5516" s="108">
        <f t="shared" ca="1" si="1781"/>
        <v>0</v>
      </c>
      <c r="M5516" s="44" t="str">
        <f t="shared" si="1779"/>
        <v/>
      </c>
      <c r="N5516" s="45" t="str">
        <f t="shared" ca="1" si="1783"/>
        <v/>
      </c>
      <c r="O5516" s="108">
        <f t="shared" si="1777"/>
        <v>0</v>
      </c>
      <c r="P5516" s="21" t="e">
        <f t="shared" si="1785"/>
        <v>#N/A</v>
      </c>
      <c r="Q5516" s="21" t="e">
        <f t="shared" si="1786"/>
        <v>#N/A</v>
      </c>
      <c r="R5516" s="21" t="e">
        <f t="shared" si="1787"/>
        <v>#N/A</v>
      </c>
      <c r="S5516" s="21" t="e">
        <f t="shared" si="1788"/>
        <v>#N/A</v>
      </c>
      <c r="T5516" s="29" t="e">
        <f t="shared" si="1780"/>
        <v>#N/A</v>
      </c>
      <c r="U5516" s="34">
        <f t="shared" si="1789"/>
        <v>0</v>
      </c>
      <c r="V5516" s="16">
        <f t="shared" ca="1" si="1792"/>
        <v>44139</v>
      </c>
      <c r="W5516" s="56">
        <f t="shared" ca="1" si="1793"/>
        <v>10</v>
      </c>
      <c r="X5516" s="56">
        <f t="shared" ca="1" si="1794"/>
        <v>2020</v>
      </c>
      <c r="Y5516" s="55" t="str">
        <f t="shared" ca="1" si="1795"/>
        <v>10-2020</v>
      </c>
      <c r="Z5516" s="51">
        <f ca="1">IFERROR(VLOOKUP(Y5516,IPC!$E$2:$F$1745,2,0),IPC!$H$1)</f>
        <v>138.32155800000001</v>
      </c>
      <c r="AA5516" s="48">
        <f t="shared" si="1790"/>
        <v>1</v>
      </c>
      <c r="AB5516" s="48">
        <f t="shared" si="1791"/>
        <v>1900</v>
      </c>
      <c r="AC5516" s="32" t="str">
        <f t="shared" si="1784"/>
        <v>1-1900</v>
      </c>
      <c r="AD5516" s="50">
        <f>IFERROR(VLOOKUP(AC5516,IPC!$E$2:$F$1745,2,0),IPC!$H$1)</f>
        <v>138.32155800000001</v>
      </c>
    </row>
    <row r="5517" spans="10:30" x14ac:dyDescent="0.25">
      <c r="J5517" s="44" t="str">
        <f t="shared" si="1778"/>
        <v/>
      </c>
      <c r="K5517" s="33" t="str">
        <f t="shared" ca="1" si="1782"/>
        <v/>
      </c>
      <c r="L5517" s="108">
        <f t="shared" ca="1" si="1781"/>
        <v>0</v>
      </c>
      <c r="M5517" s="44" t="str">
        <f t="shared" si="1779"/>
        <v/>
      </c>
      <c r="N5517" s="45" t="str">
        <f t="shared" ca="1" si="1783"/>
        <v/>
      </c>
      <c r="O5517" s="108">
        <f t="shared" si="1777"/>
        <v>0</v>
      </c>
      <c r="P5517" s="21" t="e">
        <f t="shared" si="1785"/>
        <v>#N/A</v>
      </c>
      <c r="Q5517" s="21" t="e">
        <f t="shared" si="1786"/>
        <v>#N/A</v>
      </c>
      <c r="R5517" s="21" t="e">
        <f t="shared" si="1787"/>
        <v>#N/A</v>
      </c>
      <c r="S5517" s="21" t="e">
        <f t="shared" si="1788"/>
        <v>#N/A</v>
      </c>
      <c r="T5517" s="29" t="e">
        <f t="shared" si="1780"/>
        <v>#N/A</v>
      </c>
      <c r="U5517" s="34">
        <f t="shared" si="1789"/>
        <v>0</v>
      </c>
      <c r="V5517" s="16">
        <f t="shared" ca="1" si="1792"/>
        <v>44139</v>
      </c>
      <c r="W5517" s="56">
        <f t="shared" ca="1" si="1793"/>
        <v>10</v>
      </c>
      <c r="X5517" s="56">
        <f t="shared" ca="1" si="1794"/>
        <v>2020</v>
      </c>
      <c r="Y5517" s="55" t="str">
        <f t="shared" ca="1" si="1795"/>
        <v>10-2020</v>
      </c>
      <c r="Z5517" s="51">
        <f ca="1">IFERROR(VLOOKUP(Y5517,IPC!$E$2:$F$1745,2,0),IPC!$H$1)</f>
        <v>138.32155800000001</v>
      </c>
      <c r="AA5517" s="48">
        <f t="shared" si="1790"/>
        <v>1</v>
      </c>
      <c r="AB5517" s="48">
        <f t="shared" si="1791"/>
        <v>1900</v>
      </c>
      <c r="AC5517" s="32" t="str">
        <f t="shared" si="1784"/>
        <v>1-1900</v>
      </c>
      <c r="AD5517" s="50">
        <f>IFERROR(VLOOKUP(AC5517,IPC!$E$2:$F$1745,2,0),IPC!$H$1)</f>
        <v>138.32155800000001</v>
      </c>
    </row>
    <row r="5518" spans="10:30" x14ac:dyDescent="0.25">
      <c r="J5518" s="44" t="str">
        <f t="shared" si="1778"/>
        <v/>
      </c>
      <c r="K5518" s="33" t="str">
        <f t="shared" ca="1" si="1782"/>
        <v/>
      </c>
      <c r="L5518" s="108">
        <f t="shared" ca="1" si="1781"/>
        <v>0</v>
      </c>
      <c r="M5518" s="44" t="str">
        <f t="shared" si="1779"/>
        <v/>
      </c>
      <c r="N5518" s="45" t="str">
        <f t="shared" ca="1" si="1783"/>
        <v/>
      </c>
      <c r="O5518" s="108">
        <f t="shared" si="1777"/>
        <v>0</v>
      </c>
      <c r="P5518" s="21" t="e">
        <f t="shared" si="1785"/>
        <v>#N/A</v>
      </c>
      <c r="Q5518" s="21" t="e">
        <f t="shared" si="1786"/>
        <v>#N/A</v>
      </c>
      <c r="R5518" s="21" t="e">
        <f t="shared" si="1787"/>
        <v>#N/A</v>
      </c>
      <c r="S5518" s="21" t="e">
        <f t="shared" si="1788"/>
        <v>#N/A</v>
      </c>
      <c r="T5518" s="29" t="e">
        <f t="shared" si="1780"/>
        <v>#N/A</v>
      </c>
      <c r="U5518" s="34">
        <f t="shared" si="1789"/>
        <v>0</v>
      </c>
      <c r="V5518" s="16">
        <f t="shared" ca="1" si="1792"/>
        <v>44139</v>
      </c>
      <c r="W5518" s="56">
        <f t="shared" ca="1" si="1793"/>
        <v>10</v>
      </c>
      <c r="X5518" s="56">
        <f t="shared" ca="1" si="1794"/>
        <v>2020</v>
      </c>
      <c r="Y5518" s="55" t="str">
        <f t="shared" ca="1" si="1795"/>
        <v>10-2020</v>
      </c>
      <c r="Z5518" s="51">
        <f ca="1">IFERROR(VLOOKUP(Y5518,IPC!$E$2:$F$1745,2,0),IPC!$H$1)</f>
        <v>138.32155800000001</v>
      </c>
      <c r="AA5518" s="48">
        <f t="shared" si="1790"/>
        <v>1</v>
      </c>
      <c r="AB5518" s="48">
        <f t="shared" si="1791"/>
        <v>1900</v>
      </c>
      <c r="AC5518" s="32" t="str">
        <f t="shared" si="1784"/>
        <v>1-1900</v>
      </c>
      <c r="AD5518" s="50">
        <f>IFERROR(VLOOKUP(AC5518,IPC!$E$2:$F$1745,2,0),IPC!$H$1)</f>
        <v>138.32155800000001</v>
      </c>
    </row>
    <row r="5519" spans="10:30" x14ac:dyDescent="0.25">
      <c r="J5519" s="44" t="str">
        <f t="shared" si="1778"/>
        <v/>
      </c>
      <c r="K5519" s="33" t="str">
        <f t="shared" ca="1" si="1782"/>
        <v/>
      </c>
      <c r="L5519" s="108">
        <f t="shared" ca="1" si="1781"/>
        <v>0</v>
      </c>
      <c r="M5519" s="44" t="str">
        <f t="shared" si="1779"/>
        <v/>
      </c>
      <c r="N5519" s="45" t="str">
        <f t="shared" ca="1" si="1783"/>
        <v/>
      </c>
      <c r="O5519" s="108">
        <f t="shared" si="1777"/>
        <v>0</v>
      </c>
      <c r="P5519" s="21" t="e">
        <f t="shared" si="1785"/>
        <v>#N/A</v>
      </c>
      <c r="Q5519" s="21" t="e">
        <f t="shared" si="1786"/>
        <v>#N/A</v>
      </c>
      <c r="R5519" s="21" t="e">
        <f t="shared" si="1787"/>
        <v>#N/A</v>
      </c>
      <c r="S5519" s="21" t="e">
        <f t="shared" si="1788"/>
        <v>#N/A</v>
      </c>
      <c r="T5519" s="29" t="e">
        <f t="shared" si="1780"/>
        <v>#N/A</v>
      </c>
      <c r="U5519" s="34">
        <f t="shared" si="1789"/>
        <v>0</v>
      </c>
      <c r="V5519" s="16">
        <f t="shared" ca="1" si="1792"/>
        <v>44139</v>
      </c>
      <c r="W5519" s="56">
        <f t="shared" ca="1" si="1793"/>
        <v>10</v>
      </c>
      <c r="X5519" s="56">
        <f t="shared" ca="1" si="1794"/>
        <v>2020</v>
      </c>
      <c r="Y5519" s="55" t="str">
        <f t="shared" ca="1" si="1795"/>
        <v>10-2020</v>
      </c>
      <c r="Z5519" s="51">
        <f ca="1">IFERROR(VLOOKUP(Y5519,IPC!$E$2:$F$1745,2,0),IPC!$H$1)</f>
        <v>138.32155800000001</v>
      </c>
      <c r="AA5519" s="48">
        <f t="shared" si="1790"/>
        <v>1</v>
      </c>
      <c r="AB5519" s="48">
        <f t="shared" si="1791"/>
        <v>1900</v>
      </c>
      <c r="AC5519" s="32" t="str">
        <f t="shared" si="1784"/>
        <v>1-1900</v>
      </c>
      <c r="AD5519" s="50">
        <f>IFERROR(VLOOKUP(AC5519,IPC!$E$2:$F$1745,2,0),IPC!$H$1)</f>
        <v>138.32155800000001</v>
      </c>
    </row>
    <row r="5520" spans="10:30" x14ac:dyDescent="0.25">
      <c r="J5520" s="44" t="str">
        <f t="shared" si="1778"/>
        <v/>
      </c>
      <c r="K5520" s="33" t="str">
        <f t="shared" ca="1" si="1782"/>
        <v/>
      </c>
      <c r="L5520" s="108">
        <f t="shared" ca="1" si="1781"/>
        <v>0</v>
      </c>
      <c r="M5520" s="44" t="str">
        <f t="shared" si="1779"/>
        <v/>
      </c>
      <c r="N5520" s="45" t="str">
        <f t="shared" ca="1" si="1783"/>
        <v/>
      </c>
      <c r="O5520" s="108">
        <f t="shared" si="1777"/>
        <v>0</v>
      </c>
      <c r="P5520" s="21" t="e">
        <f t="shared" si="1785"/>
        <v>#N/A</v>
      </c>
      <c r="Q5520" s="21" t="e">
        <f t="shared" si="1786"/>
        <v>#N/A</v>
      </c>
      <c r="R5520" s="21" t="e">
        <f t="shared" si="1787"/>
        <v>#N/A</v>
      </c>
      <c r="S5520" s="21" t="e">
        <f t="shared" si="1788"/>
        <v>#N/A</v>
      </c>
      <c r="T5520" s="29" t="e">
        <f t="shared" si="1780"/>
        <v>#N/A</v>
      </c>
      <c r="U5520" s="34">
        <f t="shared" si="1789"/>
        <v>0</v>
      </c>
      <c r="V5520" s="16">
        <f t="shared" ca="1" si="1792"/>
        <v>44139</v>
      </c>
      <c r="W5520" s="56">
        <f t="shared" ca="1" si="1793"/>
        <v>10</v>
      </c>
      <c r="X5520" s="56">
        <f t="shared" ca="1" si="1794"/>
        <v>2020</v>
      </c>
      <c r="Y5520" s="55" t="str">
        <f t="shared" ca="1" si="1795"/>
        <v>10-2020</v>
      </c>
      <c r="Z5520" s="51">
        <f ca="1">IFERROR(VLOOKUP(Y5520,IPC!$E$2:$F$1745,2,0),IPC!$H$1)</f>
        <v>138.32155800000001</v>
      </c>
      <c r="AA5520" s="48">
        <f t="shared" si="1790"/>
        <v>1</v>
      </c>
      <c r="AB5520" s="48">
        <f t="shared" si="1791"/>
        <v>1900</v>
      </c>
      <c r="AC5520" s="32" t="str">
        <f t="shared" si="1784"/>
        <v>1-1900</v>
      </c>
      <c r="AD5520" s="50">
        <f>IFERROR(VLOOKUP(AC5520,IPC!$E$2:$F$1745,2,0),IPC!$H$1)</f>
        <v>138.32155800000001</v>
      </c>
    </row>
    <row r="5521" spans="10:30" x14ac:dyDescent="0.25">
      <c r="J5521" s="44" t="str">
        <f t="shared" si="1778"/>
        <v/>
      </c>
      <c r="K5521" s="33" t="str">
        <f t="shared" ca="1" si="1782"/>
        <v/>
      </c>
      <c r="L5521" s="108">
        <f t="shared" ca="1" si="1781"/>
        <v>0</v>
      </c>
      <c r="M5521" s="44" t="str">
        <f t="shared" si="1779"/>
        <v/>
      </c>
      <c r="N5521" s="45" t="str">
        <f t="shared" ca="1" si="1783"/>
        <v/>
      </c>
      <c r="O5521" s="108">
        <f t="shared" si="1777"/>
        <v>0</v>
      </c>
      <c r="P5521" s="21" t="e">
        <f t="shared" si="1785"/>
        <v>#N/A</v>
      </c>
      <c r="Q5521" s="21" t="e">
        <f t="shared" si="1786"/>
        <v>#N/A</v>
      </c>
      <c r="R5521" s="21" t="e">
        <f t="shared" si="1787"/>
        <v>#N/A</v>
      </c>
      <c r="S5521" s="21" t="e">
        <f t="shared" si="1788"/>
        <v>#N/A</v>
      </c>
      <c r="T5521" s="29" t="e">
        <f t="shared" si="1780"/>
        <v>#N/A</v>
      </c>
      <c r="U5521" s="34">
        <f t="shared" si="1789"/>
        <v>0</v>
      </c>
      <c r="V5521" s="16">
        <f t="shared" ca="1" si="1792"/>
        <v>44139</v>
      </c>
      <c r="W5521" s="56">
        <f t="shared" ca="1" si="1793"/>
        <v>10</v>
      </c>
      <c r="X5521" s="56">
        <f t="shared" ca="1" si="1794"/>
        <v>2020</v>
      </c>
      <c r="Y5521" s="55" t="str">
        <f t="shared" ca="1" si="1795"/>
        <v>10-2020</v>
      </c>
      <c r="Z5521" s="51">
        <f ca="1">IFERROR(VLOOKUP(Y5521,IPC!$E$2:$F$1745,2,0),IPC!$H$1)</f>
        <v>138.32155800000001</v>
      </c>
      <c r="AA5521" s="48">
        <f t="shared" si="1790"/>
        <v>1</v>
      </c>
      <c r="AB5521" s="48">
        <f t="shared" si="1791"/>
        <v>1900</v>
      </c>
      <c r="AC5521" s="32" t="str">
        <f t="shared" si="1784"/>
        <v>1-1900</v>
      </c>
      <c r="AD5521" s="50">
        <f>IFERROR(VLOOKUP(AC5521,IPC!$E$2:$F$1745,2,0),IPC!$H$1)</f>
        <v>138.32155800000001</v>
      </c>
    </row>
    <row r="5522" spans="10:30" x14ac:dyDescent="0.25">
      <c r="J5522" s="44" t="str">
        <f t="shared" si="1778"/>
        <v/>
      </c>
      <c r="K5522" s="33" t="str">
        <f t="shared" ca="1" si="1782"/>
        <v/>
      </c>
      <c r="L5522" s="108">
        <f t="shared" ca="1" si="1781"/>
        <v>0</v>
      </c>
      <c r="M5522" s="44" t="str">
        <f t="shared" si="1779"/>
        <v/>
      </c>
      <c r="N5522" s="45" t="str">
        <f t="shared" ca="1" si="1783"/>
        <v/>
      </c>
      <c r="O5522" s="108">
        <f t="shared" si="1777"/>
        <v>0</v>
      </c>
      <c r="P5522" s="21" t="e">
        <f t="shared" si="1785"/>
        <v>#N/A</v>
      </c>
      <c r="Q5522" s="21" t="e">
        <f t="shared" si="1786"/>
        <v>#N/A</v>
      </c>
      <c r="R5522" s="21" t="e">
        <f t="shared" si="1787"/>
        <v>#N/A</v>
      </c>
      <c r="S5522" s="21" t="e">
        <f t="shared" si="1788"/>
        <v>#N/A</v>
      </c>
      <c r="T5522" s="29" t="e">
        <f t="shared" si="1780"/>
        <v>#N/A</v>
      </c>
      <c r="U5522" s="34">
        <f t="shared" si="1789"/>
        <v>0</v>
      </c>
      <c r="V5522" s="16">
        <f t="shared" ca="1" si="1792"/>
        <v>44139</v>
      </c>
      <c r="W5522" s="56">
        <f t="shared" ca="1" si="1793"/>
        <v>10</v>
      </c>
      <c r="X5522" s="56">
        <f t="shared" ca="1" si="1794"/>
        <v>2020</v>
      </c>
      <c r="Y5522" s="55" t="str">
        <f t="shared" ca="1" si="1795"/>
        <v>10-2020</v>
      </c>
      <c r="Z5522" s="51">
        <f ca="1">IFERROR(VLOOKUP(Y5522,IPC!$E$2:$F$1745,2,0),IPC!$H$1)</f>
        <v>138.32155800000001</v>
      </c>
      <c r="AA5522" s="48">
        <f t="shared" si="1790"/>
        <v>1</v>
      </c>
      <c r="AB5522" s="48">
        <f t="shared" si="1791"/>
        <v>1900</v>
      </c>
      <c r="AC5522" s="32" t="str">
        <f t="shared" si="1784"/>
        <v>1-1900</v>
      </c>
      <c r="AD5522" s="50">
        <f>IFERROR(VLOOKUP(AC5522,IPC!$E$2:$F$1745,2,0),IPC!$H$1)</f>
        <v>138.32155800000001</v>
      </c>
    </row>
    <row r="5523" spans="10:30" x14ac:dyDescent="0.25">
      <c r="J5523" s="44" t="str">
        <f t="shared" si="1778"/>
        <v/>
      </c>
      <c r="K5523" s="33" t="str">
        <f t="shared" ca="1" si="1782"/>
        <v/>
      </c>
      <c r="L5523" s="108">
        <f t="shared" ca="1" si="1781"/>
        <v>0</v>
      </c>
      <c r="M5523" s="44" t="str">
        <f t="shared" si="1779"/>
        <v/>
      </c>
      <c r="N5523" s="45" t="str">
        <f t="shared" ca="1" si="1783"/>
        <v/>
      </c>
      <c r="O5523" s="108">
        <f t="shared" si="1777"/>
        <v>0</v>
      </c>
      <c r="P5523" s="21" t="e">
        <f t="shared" si="1785"/>
        <v>#N/A</v>
      </c>
      <c r="Q5523" s="21" t="e">
        <f t="shared" si="1786"/>
        <v>#N/A</v>
      </c>
      <c r="R5523" s="21" t="e">
        <f t="shared" si="1787"/>
        <v>#N/A</v>
      </c>
      <c r="S5523" s="21" t="e">
        <f t="shared" si="1788"/>
        <v>#N/A</v>
      </c>
      <c r="T5523" s="29" t="e">
        <f t="shared" si="1780"/>
        <v>#N/A</v>
      </c>
      <c r="U5523" s="34">
        <f t="shared" si="1789"/>
        <v>0</v>
      </c>
      <c r="V5523" s="16">
        <f t="shared" ca="1" si="1792"/>
        <v>44139</v>
      </c>
      <c r="W5523" s="56">
        <f t="shared" ca="1" si="1793"/>
        <v>10</v>
      </c>
      <c r="X5523" s="56">
        <f t="shared" ca="1" si="1794"/>
        <v>2020</v>
      </c>
      <c r="Y5523" s="55" t="str">
        <f t="shared" ca="1" si="1795"/>
        <v>10-2020</v>
      </c>
      <c r="Z5523" s="51">
        <f ca="1">IFERROR(VLOOKUP(Y5523,IPC!$E$2:$F$1745,2,0),IPC!$H$1)</f>
        <v>138.32155800000001</v>
      </c>
      <c r="AA5523" s="48">
        <f t="shared" si="1790"/>
        <v>1</v>
      </c>
      <c r="AB5523" s="48">
        <f t="shared" si="1791"/>
        <v>1900</v>
      </c>
      <c r="AC5523" s="32" t="str">
        <f t="shared" si="1784"/>
        <v>1-1900</v>
      </c>
      <c r="AD5523" s="50">
        <f>IFERROR(VLOOKUP(AC5523,IPC!$E$2:$F$1745,2,0),IPC!$H$1)</f>
        <v>138.32155800000001</v>
      </c>
    </row>
    <row r="5524" spans="10:30" x14ac:dyDescent="0.25">
      <c r="J5524" s="44" t="str">
        <f t="shared" si="1778"/>
        <v/>
      </c>
      <c r="K5524" s="33" t="str">
        <f t="shared" ca="1" si="1782"/>
        <v/>
      </c>
      <c r="L5524" s="108">
        <f t="shared" ca="1" si="1781"/>
        <v>0</v>
      </c>
      <c r="M5524" s="44" t="str">
        <f t="shared" si="1779"/>
        <v/>
      </c>
      <c r="N5524" s="45" t="str">
        <f t="shared" ca="1" si="1783"/>
        <v/>
      </c>
      <c r="O5524" s="108">
        <f t="shared" ref="O5524:O5587" si="1796">+IF(M5524="Provisión contable",N5524,0)</f>
        <v>0</v>
      </c>
      <c r="P5524" s="21" t="e">
        <f t="shared" si="1785"/>
        <v>#N/A</v>
      </c>
      <c r="Q5524" s="21" t="e">
        <f t="shared" si="1786"/>
        <v>#N/A</v>
      </c>
      <c r="R5524" s="21" t="e">
        <f t="shared" si="1787"/>
        <v>#N/A</v>
      </c>
      <c r="S5524" s="21" t="e">
        <f t="shared" si="1788"/>
        <v>#N/A</v>
      </c>
      <c r="T5524" s="29" t="e">
        <f t="shared" si="1780"/>
        <v>#N/A</v>
      </c>
      <c r="U5524" s="34">
        <f t="shared" si="1789"/>
        <v>0</v>
      </c>
      <c r="V5524" s="16">
        <f t="shared" ca="1" si="1792"/>
        <v>44139</v>
      </c>
      <c r="W5524" s="56">
        <f t="shared" ca="1" si="1793"/>
        <v>10</v>
      </c>
      <c r="X5524" s="56">
        <f t="shared" ca="1" si="1794"/>
        <v>2020</v>
      </c>
      <c r="Y5524" s="55" t="str">
        <f t="shared" ca="1" si="1795"/>
        <v>10-2020</v>
      </c>
      <c r="Z5524" s="51">
        <f ca="1">IFERROR(VLOOKUP(Y5524,IPC!$E$2:$F$1745,2,0),IPC!$H$1)</f>
        <v>138.32155800000001</v>
      </c>
      <c r="AA5524" s="48">
        <f t="shared" si="1790"/>
        <v>1</v>
      </c>
      <c r="AB5524" s="48">
        <f t="shared" si="1791"/>
        <v>1900</v>
      </c>
      <c r="AC5524" s="32" t="str">
        <f t="shared" si="1784"/>
        <v>1-1900</v>
      </c>
      <c r="AD5524" s="50">
        <f>IFERROR(VLOOKUP(AC5524,IPC!$E$2:$F$1745,2,0),IPC!$H$1)</f>
        <v>138.32155800000001</v>
      </c>
    </row>
    <row r="5525" spans="10:30" x14ac:dyDescent="0.25">
      <c r="J5525" s="44" t="str">
        <f t="shared" si="1778"/>
        <v/>
      </c>
      <c r="K5525" s="33" t="str">
        <f t="shared" ca="1" si="1782"/>
        <v/>
      </c>
      <c r="L5525" s="108">
        <f t="shared" ca="1" si="1781"/>
        <v>0</v>
      </c>
      <c r="M5525" s="44" t="str">
        <f t="shared" si="1779"/>
        <v/>
      </c>
      <c r="N5525" s="45" t="str">
        <f t="shared" ca="1" si="1783"/>
        <v/>
      </c>
      <c r="O5525" s="108">
        <f t="shared" si="1796"/>
        <v>0</v>
      </c>
      <c r="P5525" s="21" t="e">
        <f t="shared" si="1785"/>
        <v>#N/A</v>
      </c>
      <c r="Q5525" s="21" t="e">
        <f t="shared" si="1786"/>
        <v>#N/A</v>
      </c>
      <c r="R5525" s="21" t="e">
        <f t="shared" si="1787"/>
        <v>#N/A</v>
      </c>
      <c r="S5525" s="21" t="e">
        <f t="shared" si="1788"/>
        <v>#N/A</v>
      </c>
      <c r="T5525" s="29" t="e">
        <f t="shared" si="1780"/>
        <v>#N/A</v>
      </c>
      <c r="U5525" s="34">
        <f t="shared" si="1789"/>
        <v>0</v>
      </c>
      <c r="V5525" s="16">
        <f t="shared" ca="1" si="1792"/>
        <v>44139</v>
      </c>
      <c r="W5525" s="56">
        <f t="shared" ca="1" si="1793"/>
        <v>10</v>
      </c>
      <c r="X5525" s="56">
        <f t="shared" ca="1" si="1794"/>
        <v>2020</v>
      </c>
      <c r="Y5525" s="55" t="str">
        <f t="shared" ca="1" si="1795"/>
        <v>10-2020</v>
      </c>
      <c r="Z5525" s="51">
        <f ca="1">IFERROR(VLOOKUP(Y5525,IPC!$E$2:$F$1745,2,0),IPC!$H$1)</f>
        <v>138.32155800000001</v>
      </c>
      <c r="AA5525" s="48">
        <f t="shared" si="1790"/>
        <v>1</v>
      </c>
      <c r="AB5525" s="48">
        <f t="shared" si="1791"/>
        <v>1900</v>
      </c>
      <c r="AC5525" s="32" t="str">
        <f t="shared" si="1784"/>
        <v>1-1900</v>
      </c>
      <c r="AD5525" s="50">
        <f>IFERROR(VLOOKUP(AC5525,IPC!$E$2:$F$1745,2,0),IPC!$H$1)</f>
        <v>138.32155800000001</v>
      </c>
    </row>
    <row r="5526" spans="10:30" x14ac:dyDescent="0.25">
      <c r="J5526" s="44" t="str">
        <f t="shared" si="1778"/>
        <v/>
      </c>
      <c r="K5526" s="33" t="str">
        <f t="shared" ca="1" si="1782"/>
        <v/>
      </c>
      <c r="L5526" s="108">
        <f t="shared" ca="1" si="1781"/>
        <v>0</v>
      </c>
      <c r="M5526" s="44" t="str">
        <f t="shared" si="1779"/>
        <v/>
      </c>
      <c r="N5526" s="45" t="str">
        <f t="shared" ca="1" si="1783"/>
        <v/>
      </c>
      <c r="O5526" s="108">
        <f t="shared" si="1796"/>
        <v>0</v>
      </c>
      <c r="P5526" s="21" t="e">
        <f t="shared" si="1785"/>
        <v>#N/A</v>
      </c>
      <c r="Q5526" s="21" t="e">
        <f t="shared" si="1786"/>
        <v>#N/A</v>
      </c>
      <c r="R5526" s="21" t="e">
        <f t="shared" si="1787"/>
        <v>#N/A</v>
      </c>
      <c r="S5526" s="21" t="e">
        <f t="shared" si="1788"/>
        <v>#N/A</v>
      </c>
      <c r="T5526" s="29" t="e">
        <f t="shared" si="1780"/>
        <v>#N/A</v>
      </c>
      <c r="U5526" s="34">
        <f t="shared" si="1789"/>
        <v>0</v>
      </c>
      <c r="V5526" s="16">
        <f t="shared" ca="1" si="1792"/>
        <v>44139</v>
      </c>
      <c r="W5526" s="56">
        <f t="shared" ca="1" si="1793"/>
        <v>10</v>
      </c>
      <c r="X5526" s="56">
        <f t="shared" ca="1" si="1794"/>
        <v>2020</v>
      </c>
      <c r="Y5526" s="55" t="str">
        <f t="shared" ca="1" si="1795"/>
        <v>10-2020</v>
      </c>
      <c r="Z5526" s="51">
        <f ca="1">IFERROR(VLOOKUP(Y5526,IPC!$E$2:$F$1745,2,0),IPC!$H$1)</f>
        <v>138.32155800000001</v>
      </c>
      <c r="AA5526" s="48">
        <f t="shared" si="1790"/>
        <v>1</v>
      </c>
      <c r="AB5526" s="48">
        <f t="shared" si="1791"/>
        <v>1900</v>
      </c>
      <c r="AC5526" s="32" t="str">
        <f t="shared" si="1784"/>
        <v>1-1900</v>
      </c>
      <c r="AD5526" s="50">
        <f>IFERROR(VLOOKUP(AC5526,IPC!$E$2:$F$1745,2,0),IPC!$H$1)</f>
        <v>138.32155800000001</v>
      </c>
    </row>
    <row r="5527" spans="10:30" x14ac:dyDescent="0.25">
      <c r="J5527" s="44" t="str">
        <f t="shared" si="1778"/>
        <v/>
      </c>
      <c r="K5527" s="33" t="str">
        <f t="shared" ca="1" si="1782"/>
        <v/>
      </c>
      <c r="L5527" s="108">
        <f t="shared" ca="1" si="1781"/>
        <v>0</v>
      </c>
      <c r="M5527" s="44" t="str">
        <f t="shared" si="1779"/>
        <v/>
      </c>
      <c r="N5527" s="45" t="str">
        <f t="shared" ca="1" si="1783"/>
        <v/>
      </c>
      <c r="O5527" s="108">
        <f t="shared" si="1796"/>
        <v>0</v>
      </c>
      <c r="P5527" s="21" t="e">
        <f t="shared" si="1785"/>
        <v>#N/A</v>
      </c>
      <c r="Q5527" s="21" t="e">
        <f t="shared" si="1786"/>
        <v>#N/A</v>
      </c>
      <c r="R5527" s="21" t="e">
        <f t="shared" si="1787"/>
        <v>#N/A</v>
      </c>
      <c r="S5527" s="21" t="e">
        <f t="shared" si="1788"/>
        <v>#N/A</v>
      </c>
      <c r="T5527" s="29" t="e">
        <f t="shared" si="1780"/>
        <v>#N/A</v>
      </c>
      <c r="U5527" s="34">
        <f t="shared" si="1789"/>
        <v>0</v>
      </c>
      <c r="V5527" s="16">
        <f t="shared" ca="1" si="1792"/>
        <v>44139</v>
      </c>
      <c r="W5527" s="56">
        <f t="shared" ca="1" si="1793"/>
        <v>10</v>
      </c>
      <c r="X5527" s="56">
        <f t="shared" ca="1" si="1794"/>
        <v>2020</v>
      </c>
      <c r="Y5527" s="55" t="str">
        <f t="shared" ca="1" si="1795"/>
        <v>10-2020</v>
      </c>
      <c r="Z5527" s="51">
        <f ca="1">IFERROR(VLOOKUP(Y5527,IPC!$E$2:$F$1745,2,0),IPC!$H$1)</f>
        <v>138.32155800000001</v>
      </c>
      <c r="AA5527" s="48">
        <f t="shared" si="1790"/>
        <v>1</v>
      </c>
      <c r="AB5527" s="48">
        <f t="shared" si="1791"/>
        <v>1900</v>
      </c>
      <c r="AC5527" s="32" t="str">
        <f t="shared" si="1784"/>
        <v>1-1900</v>
      </c>
      <c r="AD5527" s="50">
        <f>IFERROR(VLOOKUP(AC5527,IPC!$E$2:$F$1745,2,0),IPC!$H$1)</f>
        <v>138.32155800000001</v>
      </c>
    </row>
    <row r="5528" spans="10:30" x14ac:dyDescent="0.25">
      <c r="J5528" s="44" t="str">
        <f t="shared" ref="J5528:J5591" si="1797">IFERROR(IF(T5540&gt;0.5,"ALTA",IF(AND(T5540&gt;0.25,T5540&lt;=0.5),"MEDIA",IF(AND(T5540&gt;=0.1,T5540&lt;=0.25),"BAJA",IF(AND(T5540&lt;0.1),"REMOTA")))),"")</f>
        <v/>
      </c>
      <c r="K5528" s="33" t="str">
        <f t="shared" ca="1" si="1782"/>
        <v/>
      </c>
      <c r="L5528" s="108">
        <f t="shared" ca="1" si="1781"/>
        <v>0</v>
      </c>
      <c r="M5528" s="44" t="str">
        <f t="shared" ref="M5528:M5591" si="1798">IFERROR(IF(T5540&gt;50%,"Provisión contable",IF(T5540&lt;=10%,"No se registra","Cuentas de orden")),"")</f>
        <v/>
      </c>
      <c r="N5528" s="45" t="str">
        <f t="shared" ca="1" si="1783"/>
        <v/>
      </c>
      <c r="O5528" s="108">
        <f t="shared" si="1796"/>
        <v>0</v>
      </c>
      <c r="P5528" s="21" t="e">
        <f t="shared" si="1785"/>
        <v>#N/A</v>
      </c>
      <c r="Q5528" s="21" t="e">
        <f t="shared" si="1786"/>
        <v>#N/A</v>
      </c>
      <c r="R5528" s="21" t="e">
        <f t="shared" si="1787"/>
        <v>#N/A</v>
      </c>
      <c r="S5528" s="21" t="e">
        <f t="shared" si="1788"/>
        <v>#N/A</v>
      </c>
      <c r="T5528" s="29" t="e">
        <f t="shared" si="1780"/>
        <v>#N/A</v>
      </c>
      <c r="U5528" s="34">
        <f t="shared" si="1789"/>
        <v>0</v>
      </c>
      <c r="V5528" s="16">
        <f t="shared" ca="1" si="1792"/>
        <v>44139</v>
      </c>
      <c r="W5528" s="56">
        <f t="shared" ca="1" si="1793"/>
        <v>10</v>
      </c>
      <c r="X5528" s="56">
        <f t="shared" ca="1" si="1794"/>
        <v>2020</v>
      </c>
      <c r="Y5528" s="55" t="str">
        <f t="shared" ca="1" si="1795"/>
        <v>10-2020</v>
      </c>
      <c r="Z5528" s="51">
        <f ca="1">IFERROR(VLOOKUP(Y5528,IPC!$E$2:$F$1745,2,0),IPC!$H$1)</f>
        <v>138.32155800000001</v>
      </c>
      <c r="AA5528" s="48">
        <f t="shared" si="1790"/>
        <v>1</v>
      </c>
      <c r="AB5528" s="48">
        <f t="shared" si="1791"/>
        <v>1900</v>
      </c>
      <c r="AC5528" s="32" t="str">
        <f t="shared" si="1784"/>
        <v>1-1900</v>
      </c>
      <c r="AD5528" s="50">
        <f>IFERROR(VLOOKUP(AC5528,IPC!$E$2:$F$1745,2,0),IPC!$H$1)</f>
        <v>138.32155800000001</v>
      </c>
    </row>
    <row r="5529" spans="10:30" x14ac:dyDescent="0.25">
      <c r="J5529" s="44" t="str">
        <f t="shared" si="1797"/>
        <v/>
      </c>
      <c r="K5529" s="33" t="str">
        <f t="shared" ca="1" si="1782"/>
        <v/>
      </c>
      <c r="L5529" s="108">
        <f t="shared" ca="1" si="1781"/>
        <v>0</v>
      </c>
      <c r="M5529" s="44" t="str">
        <f t="shared" si="1798"/>
        <v/>
      </c>
      <c r="N5529" s="45" t="str">
        <f t="shared" ca="1" si="1783"/>
        <v/>
      </c>
      <c r="O5529" s="108">
        <f t="shared" si="1796"/>
        <v>0</v>
      </c>
      <c r="P5529" s="21" t="e">
        <f t="shared" si="1785"/>
        <v>#N/A</v>
      </c>
      <c r="Q5529" s="21" t="e">
        <f t="shared" si="1786"/>
        <v>#N/A</v>
      </c>
      <c r="R5529" s="21" t="e">
        <f t="shared" si="1787"/>
        <v>#N/A</v>
      </c>
      <c r="S5529" s="21" t="e">
        <f t="shared" si="1788"/>
        <v>#N/A</v>
      </c>
      <c r="T5529" s="29" t="e">
        <f t="shared" si="1780"/>
        <v>#N/A</v>
      </c>
      <c r="U5529" s="34">
        <f t="shared" si="1789"/>
        <v>0</v>
      </c>
      <c r="V5529" s="16">
        <f t="shared" ca="1" si="1792"/>
        <v>44139</v>
      </c>
      <c r="W5529" s="56">
        <f t="shared" ca="1" si="1793"/>
        <v>10</v>
      </c>
      <c r="X5529" s="56">
        <f t="shared" ca="1" si="1794"/>
        <v>2020</v>
      </c>
      <c r="Y5529" s="55" t="str">
        <f t="shared" ca="1" si="1795"/>
        <v>10-2020</v>
      </c>
      <c r="Z5529" s="51">
        <f ca="1">IFERROR(VLOOKUP(Y5529,IPC!$E$2:$F$1745,2,0),IPC!$H$1)</f>
        <v>138.32155800000001</v>
      </c>
      <c r="AA5529" s="48">
        <f t="shared" si="1790"/>
        <v>1</v>
      </c>
      <c r="AB5529" s="48">
        <f t="shared" si="1791"/>
        <v>1900</v>
      </c>
      <c r="AC5529" s="32" t="str">
        <f t="shared" si="1784"/>
        <v>1-1900</v>
      </c>
      <c r="AD5529" s="50">
        <f>IFERROR(VLOOKUP(AC5529,IPC!$E$2:$F$1745,2,0),IPC!$H$1)</f>
        <v>138.32155800000001</v>
      </c>
    </row>
    <row r="5530" spans="10:30" x14ac:dyDescent="0.25">
      <c r="J5530" s="44" t="str">
        <f t="shared" si="1797"/>
        <v/>
      </c>
      <c r="K5530" s="33" t="str">
        <f t="shared" ca="1" si="1782"/>
        <v/>
      </c>
      <c r="L5530" s="108">
        <f t="shared" ca="1" si="1781"/>
        <v>0</v>
      </c>
      <c r="M5530" s="44" t="str">
        <f t="shared" si="1798"/>
        <v/>
      </c>
      <c r="N5530" s="45" t="str">
        <f t="shared" ca="1" si="1783"/>
        <v/>
      </c>
      <c r="O5530" s="108">
        <f t="shared" si="1796"/>
        <v>0</v>
      </c>
      <c r="P5530" s="21" t="e">
        <f t="shared" si="1785"/>
        <v>#N/A</v>
      </c>
      <c r="Q5530" s="21" t="e">
        <f t="shared" si="1786"/>
        <v>#N/A</v>
      </c>
      <c r="R5530" s="21" t="e">
        <f t="shared" si="1787"/>
        <v>#N/A</v>
      </c>
      <c r="S5530" s="21" t="e">
        <f t="shared" si="1788"/>
        <v>#N/A</v>
      </c>
      <c r="T5530" s="29" t="e">
        <f t="shared" si="1780"/>
        <v>#N/A</v>
      </c>
      <c r="U5530" s="34">
        <f t="shared" si="1789"/>
        <v>0</v>
      </c>
      <c r="V5530" s="16">
        <f t="shared" ca="1" si="1792"/>
        <v>44139</v>
      </c>
      <c r="W5530" s="56">
        <f t="shared" ca="1" si="1793"/>
        <v>10</v>
      </c>
      <c r="X5530" s="56">
        <f t="shared" ca="1" si="1794"/>
        <v>2020</v>
      </c>
      <c r="Y5530" s="55" t="str">
        <f t="shared" ca="1" si="1795"/>
        <v>10-2020</v>
      </c>
      <c r="Z5530" s="51">
        <f ca="1">IFERROR(VLOOKUP(Y5530,IPC!$E$2:$F$1745,2,0),IPC!$H$1)</f>
        <v>138.32155800000001</v>
      </c>
      <c r="AA5530" s="48">
        <f t="shared" si="1790"/>
        <v>1</v>
      </c>
      <c r="AB5530" s="48">
        <f t="shared" si="1791"/>
        <v>1900</v>
      </c>
      <c r="AC5530" s="32" t="str">
        <f t="shared" si="1784"/>
        <v>1-1900</v>
      </c>
      <c r="AD5530" s="50">
        <f>IFERROR(VLOOKUP(AC5530,IPC!$E$2:$F$1745,2,0),IPC!$H$1)</f>
        <v>138.32155800000001</v>
      </c>
    </row>
    <row r="5531" spans="10:30" x14ac:dyDescent="0.25">
      <c r="J5531" s="44" t="str">
        <f t="shared" si="1797"/>
        <v/>
      </c>
      <c r="K5531" s="33" t="str">
        <f t="shared" ca="1" si="1782"/>
        <v/>
      </c>
      <c r="L5531" s="108">
        <f t="shared" ca="1" si="1781"/>
        <v>0</v>
      </c>
      <c r="M5531" s="44" t="str">
        <f t="shared" si="1798"/>
        <v/>
      </c>
      <c r="N5531" s="45" t="str">
        <f t="shared" ca="1" si="1783"/>
        <v/>
      </c>
      <c r="O5531" s="108">
        <f t="shared" si="1796"/>
        <v>0</v>
      </c>
      <c r="P5531" s="21" t="e">
        <f t="shared" si="1785"/>
        <v>#N/A</v>
      </c>
      <c r="Q5531" s="21" t="e">
        <f t="shared" si="1786"/>
        <v>#N/A</v>
      </c>
      <c r="R5531" s="21" t="e">
        <f t="shared" si="1787"/>
        <v>#N/A</v>
      </c>
      <c r="S5531" s="21" t="e">
        <f t="shared" si="1788"/>
        <v>#N/A</v>
      </c>
      <c r="T5531" s="29" t="e">
        <f t="shared" si="1780"/>
        <v>#N/A</v>
      </c>
      <c r="U5531" s="34">
        <f t="shared" si="1789"/>
        <v>0</v>
      </c>
      <c r="V5531" s="16">
        <f t="shared" ca="1" si="1792"/>
        <v>44139</v>
      </c>
      <c r="W5531" s="56">
        <f t="shared" ca="1" si="1793"/>
        <v>10</v>
      </c>
      <c r="X5531" s="56">
        <f t="shared" ca="1" si="1794"/>
        <v>2020</v>
      </c>
      <c r="Y5531" s="55" t="str">
        <f t="shared" ca="1" si="1795"/>
        <v>10-2020</v>
      </c>
      <c r="Z5531" s="51">
        <f ca="1">IFERROR(VLOOKUP(Y5531,IPC!$E$2:$F$1745,2,0),IPC!$H$1)</f>
        <v>138.32155800000001</v>
      </c>
      <c r="AA5531" s="48">
        <f t="shared" si="1790"/>
        <v>1</v>
      </c>
      <c r="AB5531" s="48">
        <f t="shared" si="1791"/>
        <v>1900</v>
      </c>
      <c r="AC5531" s="32" t="str">
        <f t="shared" si="1784"/>
        <v>1-1900</v>
      </c>
      <c r="AD5531" s="50">
        <f>IFERROR(VLOOKUP(AC5531,IPC!$E$2:$F$1745,2,0),IPC!$H$1)</f>
        <v>138.32155800000001</v>
      </c>
    </row>
    <row r="5532" spans="10:30" x14ac:dyDescent="0.25">
      <c r="J5532" s="44" t="str">
        <f t="shared" si="1797"/>
        <v/>
      </c>
      <c r="K5532" s="33" t="str">
        <f t="shared" ca="1" si="1782"/>
        <v/>
      </c>
      <c r="L5532" s="108">
        <f t="shared" ca="1" si="1781"/>
        <v>0</v>
      </c>
      <c r="M5532" s="44" t="str">
        <f t="shared" si="1798"/>
        <v/>
      </c>
      <c r="N5532" s="45" t="str">
        <f t="shared" ca="1" si="1783"/>
        <v/>
      </c>
      <c r="O5532" s="108">
        <f t="shared" si="1796"/>
        <v>0</v>
      </c>
      <c r="P5532" s="21" t="e">
        <f t="shared" si="1785"/>
        <v>#N/A</v>
      </c>
      <c r="Q5532" s="21" t="e">
        <f t="shared" si="1786"/>
        <v>#N/A</v>
      </c>
      <c r="R5532" s="21" t="e">
        <f t="shared" si="1787"/>
        <v>#N/A</v>
      </c>
      <c r="S5532" s="21" t="e">
        <f t="shared" si="1788"/>
        <v>#N/A</v>
      </c>
      <c r="T5532" s="29" t="e">
        <f t="shared" si="1780"/>
        <v>#N/A</v>
      </c>
      <c r="U5532" s="34">
        <f t="shared" si="1789"/>
        <v>0</v>
      </c>
      <c r="V5532" s="16">
        <f t="shared" ca="1" si="1792"/>
        <v>44139</v>
      </c>
      <c r="W5532" s="56">
        <f t="shared" ca="1" si="1793"/>
        <v>10</v>
      </c>
      <c r="X5532" s="56">
        <f t="shared" ca="1" si="1794"/>
        <v>2020</v>
      </c>
      <c r="Y5532" s="55" t="str">
        <f t="shared" ca="1" si="1795"/>
        <v>10-2020</v>
      </c>
      <c r="Z5532" s="51">
        <f ca="1">IFERROR(VLOOKUP(Y5532,IPC!$E$2:$F$1745,2,0),IPC!$H$1)</f>
        <v>138.32155800000001</v>
      </c>
      <c r="AA5532" s="48">
        <f t="shared" si="1790"/>
        <v>1</v>
      </c>
      <c r="AB5532" s="48">
        <f t="shared" si="1791"/>
        <v>1900</v>
      </c>
      <c r="AC5532" s="32" t="str">
        <f t="shared" si="1784"/>
        <v>1-1900</v>
      </c>
      <c r="AD5532" s="50">
        <f>IFERROR(VLOOKUP(AC5532,IPC!$E$2:$F$1745,2,0),IPC!$H$1)</f>
        <v>138.32155800000001</v>
      </c>
    </row>
    <row r="5533" spans="10:30" x14ac:dyDescent="0.25">
      <c r="J5533" s="44" t="str">
        <f t="shared" si="1797"/>
        <v/>
      </c>
      <c r="K5533" s="33" t="str">
        <f t="shared" ca="1" si="1782"/>
        <v/>
      </c>
      <c r="L5533" s="108">
        <f t="shared" ca="1" si="1781"/>
        <v>0</v>
      </c>
      <c r="M5533" s="44" t="str">
        <f t="shared" si="1798"/>
        <v/>
      </c>
      <c r="N5533" s="45" t="str">
        <f t="shared" ca="1" si="1783"/>
        <v/>
      </c>
      <c r="O5533" s="108">
        <f t="shared" si="1796"/>
        <v>0</v>
      </c>
      <c r="P5533" s="21" t="e">
        <f t="shared" si="1785"/>
        <v>#N/A</v>
      </c>
      <c r="Q5533" s="21" t="e">
        <f t="shared" si="1786"/>
        <v>#N/A</v>
      </c>
      <c r="R5533" s="21" t="e">
        <f t="shared" si="1787"/>
        <v>#N/A</v>
      </c>
      <c r="S5533" s="21" t="e">
        <f t="shared" si="1788"/>
        <v>#N/A</v>
      </c>
      <c r="T5533" s="29" t="e">
        <f t="shared" si="1780"/>
        <v>#N/A</v>
      </c>
      <c r="U5533" s="34">
        <f t="shared" si="1789"/>
        <v>0</v>
      </c>
      <c r="V5533" s="16">
        <f t="shared" ca="1" si="1792"/>
        <v>44139</v>
      </c>
      <c r="W5533" s="56">
        <f t="shared" ca="1" si="1793"/>
        <v>10</v>
      </c>
      <c r="X5533" s="56">
        <f t="shared" ca="1" si="1794"/>
        <v>2020</v>
      </c>
      <c r="Y5533" s="55" t="str">
        <f t="shared" ca="1" si="1795"/>
        <v>10-2020</v>
      </c>
      <c r="Z5533" s="51">
        <f ca="1">IFERROR(VLOOKUP(Y5533,IPC!$E$2:$F$1745,2,0),IPC!$H$1)</f>
        <v>138.32155800000001</v>
      </c>
      <c r="AA5533" s="48">
        <f t="shared" si="1790"/>
        <v>1</v>
      </c>
      <c r="AB5533" s="48">
        <f t="shared" si="1791"/>
        <v>1900</v>
      </c>
      <c r="AC5533" s="32" t="str">
        <f t="shared" si="1784"/>
        <v>1-1900</v>
      </c>
      <c r="AD5533" s="50">
        <f>IFERROR(VLOOKUP(AC5533,IPC!$E$2:$F$1745,2,0),IPC!$H$1)</f>
        <v>138.32155800000001</v>
      </c>
    </row>
    <row r="5534" spans="10:30" x14ac:dyDescent="0.25">
      <c r="J5534" s="44" t="str">
        <f t="shared" si="1797"/>
        <v/>
      </c>
      <c r="K5534" s="33" t="str">
        <f t="shared" ca="1" si="1782"/>
        <v/>
      </c>
      <c r="L5534" s="108">
        <f t="shared" ca="1" si="1781"/>
        <v>0</v>
      </c>
      <c r="M5534" s="44" t="str">
        <f t="shared" si="1798"/>
        <v/>
      </c>
      <c r="N5534" s="45" t="str">
        <f t="shared" ca="1" si="1783"/>
        <v/>
      </c>
      <c r="O5534" s="108">
        <f t="shared" si="1796"/>
        <v>0</v>
      </c>
      <c r="P5534" s="21" t="e">
        <f t="shared" si="1785"/>
        <v>#N/A</v>
      </c>
      <c r="Q5534" s="21" t="e">
        <f t="shared" si="1786"/>
        <v>#N/A</v>
      </c>
      <c r="R5534" s="21" t="e">
        <f t="shared" si="1787"/>
        <v>#N/A</v>
      </c>
      <c r="S5534" s="21" t="e">
        <f t="shared" si="1788"/>
        <v>#N/A</v>
      </c>
      <c r="T5534" s="29" t="e">
        <f t="shared" si="1780"/>
        <v>#N/A</v>
      </c>
      <c r="U5534" s="34">
        <f t="shared" si="1789"/>
        <v>0</v>
      </c>
      <c r="V5534" s="16">
        <f t="shared" ca="1" si="1792"/>
        <v>44139</v>
      </c>
      <c r="W5534" s="56">
        <f t="shared" ca="1" si="1793"/>
        <v>10</v>
      </c>
      <c r="X5534" s="56">
        <f t="shared" ca="1" si="1794"/>
        <v>2020</v>
      </c>
      <c r="Y5534" s="55" t="str">
        <f t="shared" ca="1" si="1795"/>
        <v>10-2020</v>
      </c>
      <c r="Z5534" s="51">
        <f ca="1">IFERROR(VLOOKUP(Y5534,IPC!$E$2:$F$1745,2,0),IPC!$H$1)</f>
        <v>138.32155800000001</v>
      </c>
      <c r="AA5534" s="48">
        <f t="shared" si="1790"/>
        <v>1</v>
      </c>
      <c r="AB5534" s="48">
        <f t="shared" si="1791"/>
        <v>1900</v>
      </c>
      <c r="AC5534" s="32" t="str">
        <f t="shared" si="1784"/>
        <v>1-1900</v>
      </c>
      <c r="AD5534" s="50">
        <f>IFERROR(VLOOKUP(AC5534,IPC!$E$2:$F$1745,2,0),IPC!$H$1)</f>
        <v>138.32155800000001</v>
      </c>
    </row>
    <row r="5535" spans="10:30" x14ac:dyDescent="0.25">
      <c r="J5535" s="44" t="str">
        <f t="shared" si="1797"/>
        <v/>
      </c>
      <c r="K5535" s="33" t="str">
        <f t="shared" ca="1" si="1782"/>
        <v/>
      </c>
      <c r="L5535" s="108">
        <f t="shared" ca="1" si="1781"/>
        <v>0</v>
      </c>
      <c r="M5535" s="44" t="str">
        <f t="shared" si="1798"/>
        <v/>
      </c>
      <c r="N5535" s="45" t="str">
        <f t="shared" ca="1" si="1783"/>
        <v/>
      </c>
      <c r="O5535" s="108">
        <f t="shared" si="1796"/>
        <v>0</v>
      </c>
      <c r="P5535" s="21" t="e">
        <f t="shared" si="1785"/>
        <v>#N/A</v>
      </c>
      <c r="Q5535" s="21" t="e">
        <f t="shared" si="1786"/>
        <v>#N/A</v>
      </c>
      <c r="R5535" s="21" t="e">
        <f t="shared" si="1787"/>
        <v>#N/A</v>
      </c>
      <c r="S5535" s="21" t="e">
        <f t="shared" si="1788"/>
        <v>#N/A</v>
      </c>
      <c r="T5535" s="29" t="e">
        <f t="shared" si="1780"/>
        <v>#N/A</v>
      </c>
      <c r="U5535" s="34">
        <f t="shared" si="1789"/>
        <v>0</v>
      </c>
      <c r="V5535" s="16">
        <f t="shared" ca="1" si="1792"/>
        <v>44139</v>
      </c>
      <c r="W5535" s="56">
        <f t="shared" ca="1" si="1793"/>
        <v>10</v>
      </c>
      <c r="X5535" s="56">
        <f t="shared" ca="1" si="1794"/>
        <v>2020</v>
      </c>
      <c r="Y5535" s="55" t="str">
        <f t="shared" ca="1" si="1795"/>
        <v>10-2020</v>
      </c>
      <c r="Z5535" s="51">
        <f ca="1">IFERROR(VLOOKUP(Y5535,IPC!$E$2:$F$1745,2,0),IPC!$H$1)</f>
        <v>138.32155800000001</v>
      </c>
      <c r="AA5535" s="48">
        <f t="shared" si="1790"/>
        <v>1</v>
      </c>
      <c r="AB5535" s="48">
        <f t="shared" si="1791"/>
        <v>1900</v>
      </c>
      <c r="AC5535" s="32" t="str">
        <f t="shared" si="1784"/>
        <v>1-1900</v>
      </c>
      <c r="AD5535" s="50">
        <f>IFERROR(VLOOKUP(AC5535,IPC!$E$2:$F$1745,2,0),IPC!$H$1)</f>
        <v>138.32155800000001</v>
      </c>
    </row>
    <row r="5536" spans="10:30" x14ac:dyDescent="0.25">
      <c r="J5536" s="44" t="str">
        <f t="shared" si="1797"/>
        <v/>
      </c>
      <c r="K5536" s="33" t="str">
        <f t="shared" ca="1" si="1782"/>
        <v/>
      </c>
      <c r="L5536" s="108">
        <f t="shared" ca="1" si="1781"/>
        <v>0</v>
      </c>
      <c r="M5536" s="44" t="str">
        <f t="shared" si="1798"/>
        <v/>
      </c>
      <c r="N5536" s="45" t="str">
        <f t="shared" ca="1" si="1783"/>
        <v/>
      </c>
      <c r="O5536" s="108">
        <f t="shared" si="1796"/>
        <v>0</v>
      </c>
      <c r="P5536" s="21" t="e">
        <f t="shared" si="1785"/>
        <v>#N/A</v>
      </c>
      <c r="Q5536" s="21" t="e">
        <f t="shared" si="1786"/>
        <v>#N/A</v>
      </c>
      <c r="R5536" s="21" t="e">
        <f t="shared" si="1787"/>
        <v>#N/A</v>
      </c>
      <c r="S5536" s="21" t="e">
        <f t="shared" si="1788"/>
        <v>#N/A</v>
      </c>
      <c r="T5536" s="29" t="e">
        <f t="shared" ref="T5536:T5599" si="1799">+SUMPRODUCT(P5536:S5536,$P$7:$S$7)/100</f>
        <v>#N/A</v>
      </c>
      <c r="U5536" s="34">
        <f t="shared" si="1789"/>
        <v>0</v>
      </c>
      <c r="V5536" s="16">
        <f t="shared" ca="1" si="1792"/>
        <v>44139</v>
      </c>
      <c r="W5536" s="56">
        <f t="shared" ca="1" si="1793"/>
        <v>10</v>
      </c>
      <c r="X5536" s="56">
        <f t="shared" ca="1" si="1794"/>
        <v>2020</v>
      </c>
      <c r="Y5536" s="55" t="str">
        <f t="shared" ca="1" si="1795"/>
        <v>10-2020</v>
      </c>
      <c r="Z5536" s="51">
        <f ca="1">IFERROR(VLOOKUP(Y5536,IPC!$E$2:$F$1745,2,0),IPC!$H$1)</f>
        <v>138.32155800000001</v>
      </c>
      <c r="AA5536" s="48">
        <f t="shared" si="1790"/>
        <v>1</v>
      </c>
      <c r="AB5536" s="48">
        <f t="shared" si="1791"/>
        <v>1900</v>
      </c>
      <c r="AC5536" s="32" t="str">
        <f t="shared" si="1784"/>
        <v>1-1900</v>
      </c>
      <c r="AD5536" s="50">
        <f>IFERROR(VLOOKUP(AC5536,IPC!$E$2:$F$1745,2,0),IPC!$H$1)</f>
        <v>138.32155800000001</v>
      </c>
    </row>
    <row r="5537" spans="10:30" x14ac:dyDescent="0.25">
      <c r="J5537" s="44" t="str">
        <f t="shared" si="1797"/>
        <v/>
      </c>
      <c r="K5537" s="33" t="str">
        <f t="shared" ca="1" si="1782"/>
        <v/>
      </c>
      <c r="L5537" s="108">
        <f t="shared" ca="1" si="1781"/>
        <v>0</v>
      </c>
      <c r="M5537" s="44" t="str">
        <f t="shared" si="1798"/>
        <v/>
      </c>
      <c r="N5537" s="45" t="str">
        <f t="shared" ca="1" si="1783"/>
        <v/>
      </c>
      <c r="O5537" s="108">
        <f t="shared" si="1796"/>
        <v>0</v>
      </c>
      <c r="P5537" s="21" t="e">
        <f t="shared" si="1785"/>
        <v>#N/A</v>
      </c>
      <c r="Q5537" s="21" t="e">
        <f t="shared" si="1786"/>
        <v>#N/A</v>
      </c>
      <c r="R5537" s="21" t="e">
        <f t="shared" si="1787"/>
        <v>#N/A</v>
      </c>
      <c r="S5537" s="21" t="e">
        <f t="shared" si="1788"/>
        <v>#N/A</v>
      </c>
      <c r="T5537" s="29" t="e">
        <f t="shared" si="1799"/>
        <v>#N/A</v>
      </c>
      <c r="U5537" s="34">
        <f t="shared" si="1789"/>
        <v>0</v>
      </c>
      <c r="V5537" s="16">
        <f t="shared" ca="1" si="1792"/>
        <v>44139</v>
      </c>
      <c r="W5537" s="56">
        <f t="shared" ca="1" si="1793"/>
        <v>10</v>
      </c>
      <c r="X5537" s="56">
        <f t="shared" ca="1" si="1794"/>
        <v>2020</v>
      </c>
      <c r="Y5537" s="55" t="str">
        <f t="shared" ca="1" si="1795"/>
        <v>10-2020</v>
      </c>
      <c r="Z5537" s="51">
        <f ca="1">IFERROR(VLOOKUP(Y5537,IPC!$E$2:$F$1745,2,0),IPC!$H$1)</f>
        <v>138.32155800000001</v>
      </c>
      <c r="AA5537" s="48">
        <f t="shared" si="1790"/>
        <v>1</v>
      </c>
      <c r="AB5537" s="48">
        <f t="shared" si="1791"/>
        <v>1900</v>
      </c>
      <c r="AC5537" s="32" t="str">
        <f t="shared" si="1784"/>
        <v>1-1900</v>
      </c>
      <c r="AD5537" s="50">
        <f>IFERROR(VLOOKUP(AC5537,IPC!$E$2:$F$1745,2,0),IPC!$H$1)</f>
        <v>138.32155800000001</v>
      </c>
    </row>
    <row r="5538" spans="10:30" x14ac:dyDescent="0.25">
      <c r="J5538" s="44" t="str">
        <f t="shared" si="1797"/>
        <v/>
      </c>
      <c r="K5538" s="33" t="str">
        <f t="shared" ca="1" si="1782"/>
        <v/>
      </c>
      <c r="L5538" s="108">
        <f t="shared" ca="1" si="1781"/>
        <v>0</v>
      </c>
      <c r="M5538" s="44" t="str">
        <f t="shared" si="1798"/>
        <v/>
      </c>
      <c r="N5538" s="45" t="str">
        <f t="shared" ca="1" si="1783"/>
        <v/>
      </c>
      <c r="O5538" s="108">
        <f t="shared" si="1796"/>
        <v>0</v>
      </c>
      <c r="P5538" s="21" t="e">
        <f t="shared" si="1785"/>
        <v>#N/A</v>
      </c>
      <c r="Q5538" s="21" t="e">
        <f t="shared" si="1786"/>
        <v>#N/A</v>
      </c>
      <c r="R5538" s="21" t="e">
        <f t="shared" si="1787"/>
        <v>#N/A</v>
      </c>
      <c r="S5538" s="21" t="e">
        <f t="shared" si="1788"/>
        <v>#N/A</v>
      </c>
      <c r="T5538" s="29" t="e">
        <f t="shared" si="1799"/>
        <v>#N/A</v>
      </c>
      <c r="U5538" s="34">
        <f t="shared" si="1789"/>
        <v>0</v>
      </c>
      <c r="V5538" s="16">
        <f t="shared" ca="1" si="1792"/>
        <v>44139</v>
      </c>
      <c r="W5538" s="56">
        <f t="shared" ca="1" si="1793"/>
        <v>10</v>
      </c>
      <c r="X5538" s="56">
        <f t="shared" ca="1" si="1794"/>
        <v>2020</v>
      </c>
      <c r="Y5538" s="55" t="str">
        <f t="shared" ca="1" si="1795"/>
        <v>10-2020</v>
      </c>
      <c r="Z5538" s="51">
        <f ca="1">IFERROR(VLOOKUP(Y5538,IPC!$E$2:$F$1745,2,0),IPC!$H$1)</f>
        <v>138.32155800000001</v>
      </c>
      <c r="AA5538" s="48">
        <f t="shared" si="1790"/>
        <v>1</v>
      </c>
      <c r="AB5538" s="48">
        <f t="shared" si="1791"/>
        <v>1900</v>
      </c>
      <c r="AC5538" s="32" t="str">
        <f t="shared" si="1784"/>
        <v>1-1900</v>
      </c>
      <c r="AD5538" s="50">
        <f>IFERROR(VLOOKUP(AC5538,IPC!$E$2:$F$1745,2,0),IPC!$H$1)</f>
        <v>138.32155800000001</v>
      </c>
    </row>
    <row r="5539" spans="10:30" x14ac:dyDescent="0.25">
      <c r="J5539" s="44" t="str">
        <f t="shared" si="1797"/>
        <v/>
      </c>
      <c r="K5539" s="33" t="str">
        <f t="shared" ca="1" si="1782"/>
        <v/>
      </c>
      <c r="L5539" s="108">
        <f t="shared" ca="1" si="1781"/>
        <v>0</v>
      </c>
      <c r="M5539" s="44" t="str">
        <f t="shared" si="1798"/>
        <v/>
      </c>
      <c r="N5539" s="45" t="str">
        <f t="shared" ca="1" si="1783"/>
        <v/>
      </c>
      <c r="O5539" s="108">
        <f t="shared" si="1796"/>
        <v>0</v>
      </c>
      <c r="P5539" s="21" t="e">
        <f t="shared" si="1785"/>
        <v>#N/A</v>
      </c>
      <c r="Q5539" s="21" t="e">
        <f t="shared" si="1786"/>
        <v>#N/A</v>
      </c>
      <c r="R5539" s="21" t="e">
        <f t="shared" si="1787"/>
        <v>#N/A</v>
      </c>
      <c r="S5539" s="21" t="e">
        <f t="shared" si="1788"/>
        <v>#N/A</v>
      </c>
      <c r="T5539" s="29" t="e">
        <f t="shared" si="1799"/>
        <v>#N/A</v>
      </c>
      <c r="U5539" s="34">
        <f t="shared" si="1789"/>
        <v>0</v>
      </c>
      <c r="V5539" s="16">
        <f t="shared" ca="1" si="1792"/>
        <v>44139</v>
      </c>
      <c r="W5539" s="56">
        <f t="shared" ca="1" si="1793"/>
        <v>10</v>
      </c>
      <c r="X5539" s="56">
        <f t="shared" ca="1" si="1794"/>
        <v>2020</v>
      </c>
      <c r="Y5539" s="55" t="str">
        <f t="shared" ca="1" si="1795"/>
        <v>10-2020</v>
      </c>
      <c r="Z5539" s="51">
        <f ca="1">IFERROR(VLOOKUP(Y5539,IPC!$E$2:$F$1745,2,0),IPC!$H$1)</f>
        <v>138.32155800000001</v>
      </c>
      <c r="AA5539" s="48">
        <f t="shared" si="1790"/>
        <v>1</v>
      </c>
      <c r="AB5539" s="48">
        <f t="shared" si="1791"/>
        <v>1900</v>
      </c>
      <c r="AC5539" s="32" t="str">
        <f t="shared" si="1784"/>
        <v>1-1900</v>
      </c>
      <c r="AD5539" s="50">
        <f>IFERROR(VLOOKUP(AC5539,IPC!$E$2:$F$1745,2,0),IPC!$H$1)</f>
        <v>138.32155800000001</v>
      </c>
    </row>
    <row r="5540" spans="10:30" x14ac:dyDescent="0.25">
      <c r="J5540" s="44" t="str">
        <f t="shared" si="1797"/>
        <v/>
      </c>
      <c r="K5540" s="33" t="str">
        <f t="shared" ca="1" si="1782"/>
        <v/>
      </c>
      <c r="L5540" s="108">
        <f t="shared" ca="1" si="1781"/>
        <v>0</v>
      </c>
      <c r="M5540" s="44" t="str">
        <f t="shared" si="1798"/>
        <v/>
      </c>
      <c r="N5540" s="45" t="str">
        <f t="shared" ca="1" si="1783"/>
        <v/>
      </c>
      <c r="O5540" s="108">
        <f t="shared" si="1796"/>
        <v>0</v>
      </c>
      <c r="P5540" s="21" t="e">
        <f t="shared" si="1785"/>
        <v>#N/A</v>
      </c>
      <c r="Q5540" s="21" t="e">
        <f t="shared" si="1786"/>
        <v>#N/A</v>
      </c>
      <c r="R5540" s="21" t="e">
        <f t="shared" si="1787"/>
        <v>#N/A</v>
      </c>
      <c r="S5540" s="21" t="e">
        <f t="shared" si="1788"/>
        <v>#N/A</v>
      </c>
      <c r="T5540" s="29" t="e">
        <f t="shared" si="1799"/>
        <v>#N/A</v>
      </c>
      <c r="U5540" s="34">
        <f t="shared" si="1789"/>
        <v>0</v>
      </c>
      <c r="V5540" s="16">
        <f t="shared" ca="1" si="1792"/>
        <v>44139</v>
      </c>
      <c r="W5540" s="56">
        <f t="shared" ca="1" si="1793"/>
        <v>10</v>
      </c>
      <c r="X5540" s="56">
        <f t="shared" ca="1" si="1794"/>
        <v>2020</v>
      </c>
      <c r="Y5540" s="55" t="str">
        <f t="shared" ca="1" si="1795"/>
        <v>10-2020</v>
      </c>
      <c r="Z5540" s="51">
        <f ca="1">IFERROR(VLOOKUP(Y5540,IPC!$E$2:$F$1745,2,0),IPC!$H$1)</f>
        <v>138.32155800000001</v>
      </c>
      <c r="AA5540" s="48">
        <f t="shared" si="1790"/>
        <v>1</v>
      </c>
      <c r="AB5540" s="48">
        <f t="shared" si="1791"/>
        <v>1900</v>
      </c>
      <c r="AC5540" s="32" t="str">
        <f t="shared" si="1784"/>
        <v>1-1900</v>
      </c>
      <c r="AD5540" s="50">
        <f>IFERROR(VLOOKUP(AC5540,IPC!$E$2:$F$1745,2,0),IPC!$H$1)</f>
        <v>138.32155800000001</v>
      </c>
    </row>
    <row r="5541" spans="10:30" x14ac:dyDescent="0.25">
      <c r="J5541" s="44" t="str">
        <f t="shared" si="1797"/>
        <v/>
      </c>
      <c r="K5541" s="33" t="str">
        <f t="shared" ca="1" si="1782"/>
        <v/>
      </c>
      <c r="L5541" s="108">
        <f t="shared" ca="1" si="1781"/>
        <v>0</v>
      </c>
      <c r="M5541" s="44" t="str">
        <f t="shared" si="1798"/>
        <v/>
      </c>
      <c r="N5541" s="45" t="str">
        <f t="shared" ca="1" si="1783"/>
        <v/>
      </c>
      <c r="O5541" s="108">
        <f t="shared" si="1796"/>
        <v>0</v>
      </c>
      <c r="P5541" s="21" t="e">
        <f t="shared" si="1785"/>
        <v>#N/A</v>
      </c>
      <c r="Q5541" s="21" t="e">
        <f t="shared" si="1786"/>
        <v>#N/A</v>
      </c>
      <c r="R5541" s="21" t="e">
        <f t="shared" si="1787"/>
        <v>#N/A</v>
      </c>
      <c r="S5541" s="21" t="e">
        <f t="shared" si="1788"/>
        <v>#N/A</v>
      </c>
      <c r="T5541" s="29" t="e">
        <f t="shared" si="1799"/>
        <v>#N/A</v>
      </c>
      <c r="U5541" s="34">
        <f t="shared" si="1789"/>
        <v>0</v>
      </c>
      <c r="V5541" s="16">
        <f t="shared" ca="1" si="1792"/>
        <v>44139</v>
      </c>
      <c r="W5541" s="56">
        <f t="shared" ca="1" si="1793"/>
        <v>10</v>
      </c>
      <c r="X5541" s="56">
        <f t="shared" ca="1" si="1794"/>
        <v>2020</v>
      </c>
      <c r="Y5541" s="55" t="str">
        <f t="shared" ca="1" si="1795"/>
        <v>10-2020</v>
      </c>
      <c r="Z5541" s="51">
        <f ca="1">IFERROR(VLOOKUP(Y5541,IPC!$E$2:$F$1745,2,0),IPC!$H$1)</f>
        <v>138.32155800000001</v>
      </c>
      <c r="AA5541" s="48">
        <f t="shared" si="1790"/>
        <v>1</v>
      </c>
      <c r="AB5541" s="48">
        <f t="shared" si="1791"/>
        <v>1900</v>
      </c>
      <c r="AC5541" s="32" t="str">
        <f t="shared" si="1784"/>
        <v>1-1900</v>
      </c>
      <c r="AD5541" s="50">
        <f>IFERROR(VLOOKUP(AC5541,IPC!$E$2:$F$1745,2,0),IPC!$H$1)</f>
        <v>138.32155800000001</v>
      </c>
    </row>
    <row r="5542" spans="10:30" x14ac:dyDescent="0.25">
      <c r="J5542" s="44" t="str">
        <f t="shared" si="1797"/>
        <v/>
      </c>
      <c r="K5542" s="33" t="str">
        <f t="shared" ca="1" si="1782"/>
        <v/>
      </c>
      <c r="L5542" s="108">
        <f t="shared" ref="L5542:L5605" ca="1" si="1800">IFERROR(B5542*C5542*Z5554/AD5554,"")</f>
        <v>0</v>
      </c>
      <c r="M5542" s="44" t="str">
        <f t="shared" si="1798"/>
        <v/>
      </c>
      <c r="N5542" s="45" t="str">
        <f t="shared" ca="1" si="1783"/>
        <v/>
      </c>
      <c r="O5542" s="108">
        <f t="shared" si="1796"/>
        <v>0</v>
      </c>
      <c r="P5542" s="21" t="e">
        <f t="shared" si="1785"/>
        <v>#N/A</v>
      </c>
      <c r="Q5542" s="21" t="e">
        <f t="shared" si="1786"/>
        <v>#N/A</v>
      </c>
      <c r="R5542" s="21" t="e">
        <f t="shared" si="1787"/>
        <v>#N/A</v>
      </c>
      <c r="S5542" s="21" t="e">
        <f t="shared" si="1788"/>
        <v>#N/A</v>
      </c>
      <c r="T5542" s="29" t="e">
        <f t="shared" si="1799"/>
        <v>#N/A</v>
      </c>
      <c r="U5542" s="34">
        <f t="shared" si="1789"/>
        <v>0</v>
      </c>
      <c r="V5542" s="16">
        <f t="shared" ca="1" si="1792"/>
        <v>44139</v>
      </c>
      <c r="W5542" s="56">
        <f t="shared" ca="1" si="1793"/>
        <v>10</v>
      </c>
      <c r="X5542" s="56">
        <f t="shared" ca="1" si="1794"/>
        <v>2020</v>
      </c>
      <c r="Y5542" s="55" t="str">
        <f t="shared" ca="1" si="1795"/>
        <v>10-2020</v>
      </c>
      <c r="Z5542" s="51">
        <f ca="1">IFERROR(VLOOKUP(Y5542,IPC!$E$2:$F$1745,2,0),IPC!$H$1)</f>
        <v>138.32155800000001</v>
      </c>
      <c r="AA5542" s="48">
        <f t="shared" si="1790"/>
        <v>1</v>
      </c>
      <c r="AB5542" s="48">
        <f t="shared" si="1791"/>
        <v>1900</v>
      </c>
      <c r="AC5542" s="32" t="str">
        <f t="shared" si="1784"/>
        <v>1-1900</v>
      </c>
      <c r="AD5542" s="50">
        <f>IFERROR(VLOOKUP(AC5542,IPC!$E$2:$F$1745,2,0),IPC!$H$1)</f>
        <v>138.32155800000001</v>
      </c>
    </row>
    <row r="5543" spans="10:30" x14ac:dyDescent="0.25">
      <c r="J5543" s="44" t="str">
        <f t="shared" si="1797"/>
        <v/>
      </c>
      <c r="K5543" s="33" t="str">
        <f t="shared" ca="1" si="1782"/>
        <v/>
      </c>
      <c r="L5543" s="108">
        <f t="shared" ca="1" si="1800"/>
        <v>0</v>
      </c>
      <c r="M5543" s="44" t="str">
        <f t="shared" si="1798"/>
        <v/>
      </c>
      <c r="N5543" s="45" t="str">
        <f t="shared" ca="1" si="1783"/>
        <v/>
      </c>
      <c r="O5543" s="108">
        <f t="shared" si="1796"/>
        <v>0</v>
      </c>
      <c r="P5543" s="21" t="e">
        <f t="shared" si="1785"/>
        <v>#N/A</v>
      </c>
      <c r="Q5543" s="21" t="e">
        <f t="shared" si="1786"/>
        <v>#N/A</v>
      </c>
      <c r="R5543" s="21" t="e">
        <f t="shared" si="1787"/>
        <v>#N/A</v>
      </c>
      <c r="S5543" s="21" t="e">
        <f t="shared" si="1788"/>
        <v>#N/A</v>
      </c>
      <c r="T5543" s="29" t="e">
        <f t="shared" si="1799"/>
        <v>#N/A</v>
      </c>
      <c r="U5543" s="34">
        <f t="shared" si="1789"/>
        <v>0</v>
      </c>
      <c r="V5543" s="16">
        <f t="shared" ca="1" si="1792"/>
        <v>44139</v>
      </c>
      <c r="W5543" s="56">
        <f t="shared" ca="1" si="1793"/>
        <v>10</v>
      </c>
      <c r="X5543" s="56">
        <f t="shared" ca="1" si="1794"/>
        <v>2020</v>
      </c>
      <c r="Y5543" s="55" t="str">
        <f t="shared" ca="1" si="1795"/>
        <v>10-2020</v>
      </c>
      <c r="Z5543" s="51">
        <f ca="1">IFERROR(VLOOKUP(Y5543,IPC!$E$2:$F$1745,2,0),IPC!$H$1)</f>
        <v>138.32155800000001</v>
      </c>
      <c r="AA5543" s="48">
        <f t="shared" si="1790"/>
        <v>1</v>
      </c>
      <c r="AB5543" s="48">
        <f t="shared" si="1791"/>
        <v>1900</v>
      </c>
      <c r="AC5543" s="32" t="str">
        <f t="shared" si="1784"/>
        <v>1-1900</v>
      </c>
      <c r="AD5543" s="50">
        <f>IFERROR(VLOOKUP(AC5543,IPC!$E$2:$F$1745,2,0),IPC!$H$1)</f>
        <v>138.32155800000001</v>
      </c>
    </row>
    <row r="5544" spans="10:30" x14ac:dyDescent="0.25">
      <c r="J5544" s="44" t="str">
        <f t="shared" si="1797"/>
        <v/>
      </c>
      <c r="K5544" s="33" t="str">
        <f t="shared" ca="1" si="1782"/>
        <v/>
      </c>
      <c r="L5544" s="108">
        <f t="shared" ca="1" si="1800"/>
        <v>0</v>
      </c>
      <c r="M5544" s="44" t="str">
        <f t="shared" si="1798"/>
        <v/>
      </c>
      <c r="N5544" s="45" t="str">
        <f t="shared" ca="1" si="1783"/>
        <v/>
      </c>
      <c r="O5544" s="108">
        <f t="shared" si="1796"/>
        <v>0</v>
      </c>
      <c r="P5544" s="21" t="e">
        <f t="shared" si="1785"/>
        <v>#N/A</v>
      </c>
      <c r="Q5544" s="21" t="e">
        <f t="shared" si="1786"/>
        <v>#N/A</v>
      </c>
      <c r="R5544" s="21" t="e">
        <f t="shared" si="1787"/>
        <v>#N/A</v>
      </c>
      <c r="S5544" s="21" t="e">
        <f t="shared" si="1788"/>
        <v>#N/A</v>
      </c>
      <c r="T5544" s="29" t="e">
        <f t="shared" si="1799"/>
        <v>#N/A</v>
      </c>
      <c r="U5544" s="34">
        <f t="shared" si="1789"/>
        <v>0</v>
      </c>
      <c r="V5544" s="16">
        <f t="shared" ca="1" si="1792"/>
        <v>44139</v>
      </c>
      <c r="W5544" s="56">
        <f t="shared" ca="1" si="1793"/>
        <v>10</v>
      </c>
      <c r="X5544" s="56">
        <f t="shared" ca="1" si="1794"/>
        <v>2020</v>
      </c>
      <c r="Y5544" s="55" t="str">
        <f t="shared" ca="1" si="1795"/>
        <v>10-2020</v>
      </c>
      <c r="Z5544" s="51">
        <f ca="1">IFERROR(VLOOKUP(Y5544,IPC!$E$2:$F$1745,2,0),IPC!$H$1)</f>
        <v>138.32155800000001</v>
      </c>
      <c r="AA5544" s="48">
        <f t="shared" si="1790"/>
        <v>1</v>
      </c>
      <c r="AB5544" s="48">
        <f t="shared" si="1791"/>
        <v>1900</v>
      </c>
      <c r="AC5544" s="32" t="str">
        <f t="shared" si="1784"/>
        <v>1-1900</v>
      </c>
      <c r="AD5544" s="50">
        <f>IFERROR(VLOOKUP(AC5544,IPC!$E$2:$F$1745,2,0),IPC!$H$1)</f>
        <v>138.32155800000001</v>
      </c>
    </row>
    <row r="5545" spans="10:30" x14ac:dyDescent="0.25">
      <c r="J5545" s="44" t="str">
        <f t="shared" si="1797"/>
        <v/>
      </c>
      <c r="K5545" s="33" t="str">
        <f t="shared" ca="1" si="1782"/>
        <v/>
      </c>
      <c r="L5545" s="108">
        <f t="shared" ca="1" si="1800"/>
        <v>0</v>
      </c>
      <c r="M5545" s="44" t="str">
        <f t="shared" si="1798"/>
        <v/>
      </c>
      <c r="N5545" s="45" t="str">
        <f t="shared" ca="1" si="1783"/>
        <v/>
      </c>
      <c r="O5545" s="108">
        <f t="shared" si="1796"/>
        <v>0</v>
      </c>
      <c r="P5545" s="21" t="e">
        <f t="shared" si="1785"/>
        <v>#N/A</v>
      </c>
      <c r="Q5545" s="21" t="e">
        <f t="shared" si="1786"/>
        <v>#N/A</v>
      </c>
      <c r="R5545" s="21" t="e">
        <f t="shared" si="1787"/>
        <v>#N/A</v>
      </c>
      <c r="S5545" s="21" t="e">
        <f t="shared" si="1788"/>
        <v>#N/A</v>
      </c>
      <c r="T5545" s="29" t="e">
        <f t="shared" si="1799"/>
        <v>#N/A</v>
      </c>
      <c r="U5545" s="34">
        <f t="shared" si="1789"/>
        <v>0</v>
      </c>
      <c r="V5545" s="16">
        <f t="shared" ca="1" si="1792"/>
        <v>44139</v>
      </c>
      <c r="W5545" s="56">
        <f t="shared" ca="1" si="1793"/>
        <v>10</v>
      </c>
      <c r="X5545" s="56">
        <f t="shared" ca="1" si="1794"/>
        <v>2020</v>
      </c>
      <c r="Y5545" s="55" t="str">
        <f t="shared" ca="1" si="1795"/>
        <v>10-2020</v>
      </c>
      <c r="Z5545" s="51">
        <f ca="1">IFERROR(VLOOKUP(Y5545,IPC!$E$2:$F$1745,2,0),IPC!$H$1)</f>
        <v>138.32155800000001</v>
      </c>
      <c r="AA5545" s="48">
        <f t="shared" si="1790"/>
        <v>1</v>
      </c>
      <c r="AB5545" s="48">
        <f t="shared" si="1791"/>
        <v>1900</v>
      </c>
      <c r="AC5545" s="32" t="str">
        <f t="shared" si="1784"/>
        <v>1-1900</v>
      </c>
      <c r="AD5545" s="50">
        <f>IFERROR(VLOOKUP(AC5545,IPC!$E$2:$F$1745,2,0),IPC!$H$1)</f>
        <v>138.32155800000001</v>
      </c>
    </row>
    <row r="5546" spans="10:30" x14ac:dyDescent="0.25">
      <c r="J5546" s="44" t="str">
        <f t="shared" si="1797"/>
        <v/>
      </c>
      <c r="K5546" s="33" t="str">
        <f t="shared" ca="1" si="1782"/>
        <v/>
      </c>
      <c r="L5546" s="108">
        <f t="shared" ca="1" si="1800"/>
        <v>0</v>
      </c>
      <c r="M5546" s="44" t="str">
        <f t="shared" si="1798"/>
        <v/>
      </c>
      <c r="N5546" s="45" t="str">
        <f t="shared" ca="1" si="1783"/>
        <v/>
      </c>
      <c r="O5546" s="108">
        <f t="shared" si="1796"/>
        <v>0</v>
      </c>
      <c r="P5546" s="21" t="e">
        <f t="shared" si="1785"/>
        <v>#N/A</v>
      </c>
      <c r="Q5546" s="21" t="e">
        <f t="shared" si="1786"/>
        <v>#N/A</v>
      </c>
      <c r="R5546" s="21" t="e">
        <f t="shared" si="1787"/>
        <v>#N/A</v>
      </c>
      <c r="S5546" s="21" t="e">
        <f t="shared" si="1788"/>
        <v>#N/A</v>
      </c>
      <c r="T5546" s="29" t="e">
        <f t="shared" si="1799"/>
        <v>#N/A</v>
      </c>
      <c r="U5546" s="34">
        <f t="shared" si="1789"/>
        <v>0</v>
      </c>
      <c r="V5546" s="16">
        <f t="shared" ca="1" si="1792"/>
        <v>44139</v>
      </c>
      <c r="W5546" s="56">
        <f t="shared" ca="1" si="1793"/>
        <v>10</v>
      </c>
      <c r="X5546" s="56">
        <f t="shared" ca="1" si="1794"/>
        <v>2020</v>
      </c>
      <c r="Y5546" s="55" t="str">
        <f t="shared" ca="1" si="1795"/>
        <v>10-2020</v>
      </c>
      <c r="Z5546" s="51">
        <f ca="1">IFERROR(VLOOKUP(Y5546,IPC!$E$2:$F$1745,2,0),IPC!$H$1)</f>
        <v>138.32155800000001</v>
      </c>
      <c r="AA5546" s="48">
        <f t="shared" si="1790"/>
        <v>1</v>
      </c>
      <c r="AB5546" s="48">
        <f t="shared" si="1791"/>
        <v>1900</v>
      </c>
      <c r="AC5546" s="32" t="str">
        <f t="shared" si="1784"/>
        <v>1-1900</v>
      </c>
      <c r="AD5546" s="50">
        <f>IFERROR(VLOOKUP(AC5546,IPC!$E$2:$F$1745,2,0),IPC!$H$1)</f>
        <v>138.32155800000001</v>
      </c>
    </row>
    <row r="5547" spans="10:30" x14ac:dyDescent="0.25">
      <c r="J5547" s="44" t="str">
        <f t="shared" si="1797"/>
        <v/>
      </c>
      <c r="K5547" s="33" t="str">
        <f t="shared" ca="1" si="1782"/>
        <v/>
      </c>
      <c r="L5547" s="108">
        <f t="shared" ca="1" si="1800"/>
        <v>0</v>
      </c>
      <c r="M5547" s="44" t="str">
        <f t="shared" si="1798"/>
        <v/>
      </c>
      <c r="N5547" s="45" t="str">
        <f t="shared" ca="1" si="1783"/>
        <v/>
      </c>
      <c r="O5547" s="108">
        <f t="shared" si="1796"/>
        <v>0</v>
      </c>
      <c r="P5547" s="21" t="e">
        <f t="shared" si="1785"/>
        <v>#N/A</v>
      </c>
      <c r="Q5547" s="21" t="e">
        <f t="shared" si="1786"/>
        <v>#N/A</v>
      </c>
      <c r="R5547" s="21" t="e">
        <f t="shared" si="1787"/>
        <v>#N/A</v>
      </c>
      <c r="S5547" s="21" t="e">
        <f t="shared" si="1788"/>
        <v>#N/A</v>
      </c>
      <c r="T5547" s="29" t="e">
        <f t="shared" si="1799"/>
        <v>#N/A</v>
      </c>
      <c r="U5547" s="34">
        <f t="shared" si="1789"/>
        <v>0</v>
      </c>
      <c r="V5547" s="16">
        <f t="shared" ca="1" si="1792"/>
        <v>44139</v>
      </c>
      <c r="W5547" s="56">
        <f t="shared" ca="1" si="1793"/>
        <v>10</v>
      </c>
      <c r="X5547" s="56">
        <f t="shared" ca="1" si="1794"/>
        <v>2020</v>
      </c>
      <c r="Y5547" s="55" t="str">
        <f t="shared" ca="1" si="1795"/>
        <v>10-2020</v>
      </c>
      <c r="Z5547" s="51">
        <f ca="1">IFERROR(VLOOKUP(Y5547,IPC!$E$2:$F$1745,2,0),IPC!$H$1)</f>
        <v>138.32155800000001</v>
      </c>
      <c r="AA5547" s="48">
        <f t="shared" si="1790"/>
        <v>1</v>
      </c>
      <c r="AB5547" s="48">
        <f t="shared" si="1791"/>
        <v>1900</v>
      </c>
      <c r="AC5547" s="32" t="str">
        <f t="shared" si="1784"/>
        <v>1-1900</v>
      </c>
      <c r="AD5547" s="50">
        <f>IFERROR(VLOOKUP(AC5547,IPC!$E$2:$F$1745,2,0),IPC!$H$1)</f>
        <v>138.32155800000001</v>
      </c>
    </row>
    <row r="5548" spans="10:30" x14ac:dyDescent="0.25">
      <c r="J5548" s="44" t="str">
        <f t="shared" si="1797"/>
        <v/>
      </c>
      <c r="K5548" s="33" t="str">
        <f t="shared" ca="1" si="1782"/>
        <v/>
      </c>
      <c r="L5548" s="108">
        <f t="shared" ca="1" si="1800"/>
        <v>0</v>
      </c>
      <c r="M5548" s="44" t="str">
        <f t="shared" si="1798"/>
        <v/>
      </c>
      <c r="N5548" s="45" t="str">
        <f t="shared" ca="1" si="1783"/>
        <v/>
      </c>
      <c r="O5548" s="108">
        <f t="shared" si="1796"/>
        <v>0</v>
      </c>
      <c r="P5548" s="21" t="e">
        <f t="shared" si="1785"/>
        <v>#N/A</v>
      </c>
      <c r="Q5548" s="21" t="e">
        <f t="shared" si="1786"/>
        <v>#N/A</v>
      </c>
      <c r="R5548" s="21" t="e">
        <f t="shared" si="1787"/>
        <v>#N/A</v>
      </c>
      <c r="S5548" s="21" t="e">
        <f t="shared" si="1788"/>
        <v>#N/A</v>
      </c>
      <c r="T5548" s="29" t="e">
        <f t="shared" si="1799"/>
        <v>#N/A</v>
      </c>
      <c r="U5548" s="34">
        <f t="shared" si="1789"/>
        <v>0</v>
      </c>
      <c r="V5548" s="16">
        <f t="shared" ca="1" si="1792"/>
        <v>44139</v>
      </c>
      <c r="W5548" s="56">
        <f t="shared" ca="1" si="1793"/>
        <v>10</v>
      </c>
      <c r="X5548" s="56">
        <f t="shared" ca="1" si="1794"/>
        <v>2020</v>
      </c>
      <c r="Y5548" s="55" t="str">
        <f t="shared" ca="1" si="1795"/>
        <v>10-2020</v>
      </c>
      <c r="Z5548" s="51">
        <f ca="1">IFERROR(VLOOKUP(Y5548,IPC!$E$2:$F$1745,2,0),IPC!$H$1)</f>
        <v>138.32155800000001</v>
      </c>
      <c r="AA5548" s="48">
        <f t="shared" si="1790"/>
        <v>1</v>
      </c>
      <c r="AB5548" s="48">
        <f t="shared" si="1791"/>
        <v>1900</v>
      </c>
      <c r="AC5548" s="32" t="str">
        <f t="shared" si="1784"/>
        <v>1-1900</v>
      </c>
      <c r="AD5548" s="50">
        <f>IFERROR(VLOOKUP(AC5548,IPC!$E$2:$F$1745,2,0),IPC!$H$1)</f>
        <v>138.32155800000001</v>
      </c>
    </row>
    <row r="5549" spans="10:30" x14ac:dyDescent="0.25">
      <c r="J5549" s="44" t="str">
        <f t="shared" si="1797"/>
        <v/>
      </c>
      <c r="K5549" s="33" t="str">
        <f t="shared" ca="1" si="1782"/>
        <v/>
      </c>
      <c r="L5549" s="108">
        <f t="shared" ca="1" si="1800"/>
        <v>0</v>
      </c>
      <c r="M5549" s="44" t="str">
        <f t="shared" si="1798"/>
        <v/>
      </c>
      <c r="N5549" s="45" t="str">
        <f t="shared" ca="1" si="1783"/>
        <v/>
      </c>
      <c r="O5549" s="108">
        <f t="shared" si="1796"/>
        <v>0</v>
      </c>
      <c r="P5549" s="21" t="e">
        <f t="shared" si="1785"/>
        <v>#N/A</v>
      </c>
      <c r="Q5549" s="21" t="e">
        <f t="shared" si="1786"/>
        <v>#N/A</v>
      </c>
      <c r="R5549" s="21" t="e">
        <f t="shared" si="1787"/>
        <v>#N/A</v>
      </c>
      <c r="S5549" s="21" t="e">
        <f t="shared" si="1788"/>
        <v>#N/A</v>
      </c>
      <c r="T5549" s="29" t="e">
        <f t="shared" si="1799"/>
        <v>#N/A</v>
      </c>
      <c r="U5549" s="34">
        <f t="shared" si="1789"/>
        <v>0</v>
      </c>
      <c r="V5549" s="16">
        <f t="shared" ca="1" si="1792"/>
        <v>44139</v>
      </c>
      <c r="W5549" s="56">
        <f t="shared" ca="1" si="1793"/>
        <v>10</v>
      </c>
      <c r="X5549" s="56">
        <f t="shared" ca="1" si="1794"/>
        <v>2020</v>
      </c>
      <c r="Y5549" s="55" t="str">
        <f t="shared" ca="1" si="1795"/>
        <v>10-2020</v>
      </c>
      <c r="Z5549" s="51">
        <f ca="1">IFERROR(VLOOKUP(Y5549,IPC!$E$2:$F$1745,2,0),IPC!$H$1)</f>
        <v>138.32155800000001</v>
      </c>
      <c r="AA5549" s="48">
        <f t="shared" si="1790"/>
        <v>1</v>
      </c>
      <c r="AB5549" s="48">
        <f t="shared" si="1791"/>
        <v>1900</v>
      </c>
      <c r="AC5549" s="32" t="str">
        <f t="shared" si="1784"/>
        <v>1-1900</v>
      </c>
      <c r="AD5549" s="50">
        <f>IFERROR(VLOOKUP(AC5549,IPC!$E$2:$F$1745,2,0),IPC!$H$1)</f>
        <v>138.32155800000001</v>
      </c>
    </row>
    <row r="5550" spans="10:30" x14ac:dyDescent="0.25">
      <c r="J5550" s="44" t="str">
        <f t="shared" si="1797"/>
        <v/>
      </c>
      <c r="K5550" s="33" t="str">
        <f t="shared" ref="K5550:K5613" ca="1" si="1801">IFERROR(IF((U5562-V5562)/365&lt;0,"",(U5562-V5562)/365),"")</f>
        <v/>
      </c>
      <c r="L5550" s="108">
        <f t="shared" ca="1" si="1800"/>
        <v>0</v>
      </c>
      <c r="M5550" s="44" t="str">
        <f t="shared" si="1798"/>
        <v/>
      </c>
      <c r="N5550" s="45" t="str">
        <f t="shared" ref="N5550:N5613" ca="1" si="1802">IFERROR(L5550*((1+$M$7)^K5550)/((1+$N$7)^K5550),"")</f>
        <v/>
      </c>
      <c r="O5550" s="108">
        <f t="shared" si="1796"/>
        <v>0</v>
      </c>
      <c r="P5550" s="21" t="e">
        <f t="shared" si="1785"/>
        <v>#N/A</v>
      </c>
      <c r="Q5550" s="21" t="e">
        <f t="shared" si="1786"/>
        <v>#N/A</v>
      </c>
      <c r="R5550" s="21" t="e">
        <f t="shared" si="1787"/>
        <v>#N/A</v>
      </c>
      <c r="S5550" s="21" t="e">
        <f t="shared" si="1788"/>
        <v>#N/A</v>
      </c>
      <c r="T5550" s="29" t="e">
        <f t="shared" si="1799"/>
        <v>#N/A</v>
      </c>
      <c r="U5550" s="34">
        <f t="shared" si="1789"/>
        <v>0</v>
      </c>
      <c r="V5550" s="16">
        <f t="shared" ca="1" si="1792"/>
        <v>44139</v>
      </c>
      <c r="W5550" s="56">
        <f t="shared" ca="1" si="1793"/>
        <v>10</v>
      </c>
      <c r="X5550" s="56">
        <f t="shared" ca="1" si="1794"/>
        <v>2020</v>
      </c>
      <c r="Y5550" s="55" t="str">
        <f t="shared" ca="1" si="1795"/>
        <v>10-2020</v>
      </c>
      <c r="Z5550" s="51">
        <f ca="1">IFERROR(VLOOKUP(Y5550,IPC!$E$2:$F$1745,2,0),IPC!$H$1)</f>
        <v>138.32155800000001</v>
      </c>
      <c r="AA5550" s="48">
        <f t="shared" si="1790"/>
        <v>1</v>
      </c>
      <c r="AB5550" s="48">
        <f t="shared" si="1791"/>
        <v>1900</v>
      </c>
      <c r="AC5550" s="32" t="str">
        <f t="shared" si="1784"/>
        <v>1-1900</v>
      </c>
      <c r="AD5550" s="50">
        <f>IFERROR(VLOOKUP(AC5550,IPC!$E$2:$F$1745,2,0),IPC!$H$1)</f>
        <v>138.32155800000001</v>
      </c>
    </row>
    <row r="5551" spans="10:30" x14ac:dyDescent="0.25">
      <c r="J5551" s="44" t="str">
        <f t="shared" si="1797"/>
        <v/>
      </c>
      <c r="K5551" s="33" t="str">
        <f t="shared" ca="1" si="1801"/>
        <v/>
      </c>
      <c r="L5551" s="108">
        <f t="shared" ca="1" si="1800"/>
        <v>0</v>
      </c>
      <c r="M5551" s="44" t="str">
        <f t="shared" si="1798"/>
        <v/>
      </c>
      <c r="N5551" s="45" t="str">
        <f t="shared" ca="1" si="1802"/>
        <v/>
      </c>
      <c r="O5551" s="108">
        <f t="shared" si="1796"/>
        <v>0</v>
      </c>
      <c r="P5551" s="21" t="e">
        <f t="shared" si="1785"/>
        <v>#N/A</v>
      </c>
      <c r="Q5551" s="21" t="e">
        <f t="shared" si="1786"/>
        <v>#N/A</v>
      </c>
      <c r="R5551" s="21" t="e">
        <f t="shared" si="1787"/>
        <v>#N/A</v>
      </c>
      <c r="S5551" s="21" t="e">
        <f t="shared" si="1788"/>
        <v>#N/A</v>
      </c>
      <c r="T5551" s="29" t="e">
        <f t="shared" si="1799"/>
        <v>#N/A</v>
      </c>
      <c r="U5551" s="34">
        <f t="shared" si="1789"/>
        <v>0</v>
      </c>
      <c r="V5551" s="16">
        <f t="shared" ca="1" si="1792"/>
        <v>44139</v>
      </c>
      <c r="W5551" s="56">
        <f t="shared" ca="1" si="1793"/>
        <v>10</v>
      </c>
      <c r="X5551" s="56">
        <f t="shared" ca="1" si="1794"/>
        <v>2020</v>
      </c>
      <c r="Y5551" s="55" t="str">
        <f t="shared" ca="1" si="1795"/>
        <v>10-2020</v>
      </c>
      <c r="Z5551" s="51">
        <f ca="1">IFERROR(VLOOKUP(Y5551,IPC!$E$2:$F$1745,2,0),IPC!$H$1)</f>
        <v>138.32155800000001</v>
      </c>
      <c r="AA5551" s="48">
        <f t="shared" si="1790"/>
        <v>1</v>
      </c>
      <c r="AB5551" s="48">
        <f t="shared" si="1791"/>
        <v>1900</v>
      </c>
      <c r="AC5551" s="32" t="str">
        <f t="shared" ref="AC5551:AC5614" si="1803">+AA5551&amp;"-"&amp;AB5551</f>
        <v>1-1900</v>
      </c>
      <c r="AD5551" s="50">
        <f>IFERROR(VLOOKUP(AC5551,IPC!$E$2:$F$1745,2,0),IPC!$H$1)</f>
        <v>138.32155800000001</v>
      </c>
    </row>
    <row r="5552" spans="10:30" x14ac:dyDescent="0.25">
      <c r="J5552" s="44" t="str">
        <f t="shared" si="1797"/>
        <v/>
      </c>
      <c r="K5552" s="33" t="str">
        <f t="shared" ca="1" si="1801"/>
        <v/>
      </c>
      <c r="L5552" s="108">
        <f t="shared" ca="1" si="1800"/>
        <v>0</v>
      </c>
      <c r="M5552" s="44" t="str">
        <f t="shared" si="1798"/>
        <v/>
      </c>
      <c r="N5552" s="45" t="str">
        <f t="shared" ca="1" si="1802"/>
        <v/>
      </c>
      <c r="O5552" s="108">
        <f t="shared" si="1796"/>
        <v>0</v>
      </c>
      <c r="P5552" s="21" t="e">
        <f t="shared" si="1785"/>
        <v>#N/A</v>
      </c>
      <c r="Q5552" s="21" t="e">
        <f t="shared" si="1786"/>
        <v>#N/A</v>
      </c>
      <c r="R5552" s="21" t="e">
        <f t="shared" si="1787"/>
        <v>#N/A</v>
      </c>
      <c r="S5552" s="21" t="e">
        <f t="shared" si="1788"/>
        <v>#N/A</v>
      </c>
      <c r="T5552" s="29" t="e">
        <f t="shared" si="1799"/>
        <v>#N/A</v>
      </c>
      <c r="U5552" s="34">
        <f t="shared" si="1789"/>
        <v>0</v>
      </c>
      <c r="V5552" s="16">
        <f t="shared" ca="1" si="1792"/>
        <v>44139</v>
      </c>
      <c r="W5552" s="56">
        <f t="shared" ca="1" si="1793"/>
        <v>10</v>
      </c>
      <c r="X5552" s="56">
        <f t="shared" ca="1" si="1794"/>
        <v>2020</v>
      </c>
      <c r="Y5552" s="55" t="str">
        <f t="shared" ca="1" si="1795"/>
        <v>10-2020</v>
      </c>
      <c r="Z5552" s="51">
        <f ca="1">IFERROR(VLOOKUP(Y5552,IPC!$E$2:$F$1745,2,0),IPC!$H$1)</f>
        <v>138.32155800000001</v>
      </c>
      <c r="AA5552" s="48">
        <f t="shared" si="1790"/>
        <v>1</v>
      </c>
      <c r="AB5552" s="48">
        <f t="shared" si="1791"/>
        <v>1900</v>
      </c>
      <c r="AC5552" s="32" t="str">
        <f t="shared" si="1803"/>
        <v>1-1900</v>
      </c>
      <c r="AD5552" s="50">
        <f>IFERROR(VLOOKUP(AC5552,IPC!$E$2:$F$1745,2,0),IPC!$H$1)</f>
        <v>138.32155800000001</v>
      </c>
    </row>
    <row r="5553" spans="10:30" x14ac:dyDescent="0.25">
      <c r="J5553" s="44" t="str">
        <f t="shared" si="1797"/>
        <v/>
      </c>
      <c r="K5553" s="33" t="str">
        <f t="shared" ca="1" si="1801"/>
        <v/>
      </c>
      <c r="L5553" s="108">
        <f t="shared" ca="1" si="1800"/>
        <v>0</v>
      </c>
      <c r="M5553" s="44" t="str">
        <f t="shared" si="1798"/>
        <v/>
      </c>
      <c r="N5553" s="45" t="str">
        <f t="shared" ca="1" si="1802"/>
        <v/>
      </c>
      <c r="O5553" s="108">
        <f t="shared" si="1796"/>
        <v>0</v>
      </c>
      <c r="P5553" s="21" t="e">
        <f t="shared" si="1785"/>
        <v>#N/A</v>
      </c>
      <c r="Q5553" s="21" t="e">
        <f t="shared" si="1786"/>
        <v>#N/A</v>
      </c>
      <c r="R5553" s="21" t="e">
        <f t="shared" si="1787"/>
        <v>#N/A</v>
      </c>
      <c r="S5553" s="21" t="e">
        <f t="shared" si="1788"/>
        <v>#N/A</v>
      </c>
      <c r="T5553" s="29" t="e">
        <f t="shared" si="1799"/>
        <v>#N/A</v>
      </c>
      <c r="U5553" s="34">
        <f t="shared" si="1789"/>
        <v>0</v>
      </c>
      <c r="V5553" s="16">
        <f t="shared" ca="1" si="1792"/>
        <v>44139</v>
      </c>
      <c r="W5553" s="56">
        <f t="shared" ca="1" si="1793"/>
        <v>10</v>
      </c>
      <c r="X5553" s="56">
        <f t="shared" ca="1" si="1794"/>
        <v>2020</v>
      </c>
      <c r="Y5553" s="55" t="str">
        <f t="shared" ca="1" si="1795"/>
        <v>10-2020</v>
      </c>
      <c r="Z5553" s="51">
        <f ca="1">IFERROR(VLOOKUP(Y5553,IPC!$E$2:$F$1745,2,0),IPC!$H$1)</f>
        <v>138.32155800000001</v>
      </c>
      <c r="AA5553" s="48">
        <f t="shared" si="1790"/>
        <v>1</v>
      </c>
      <c r="AB5553" s="48">
        <f t="shared" si="1791"/>
        <v>1900</v>
      </c>
      <c r="AC5553" s="32" t="str">
        <f t="shared" si="1803"/>
        <v>1-1900</v>
      </c>
      <c r="AD5553" s="50">
        <f>IFERROR(VLOOKUP(AC5553,IPC!$E$2:$F$1745,2,0),IPC!$H$1)</f>
        <v>138.32155800000001</v>
      </c>
    </row>
    <row r="5554" spans="10:30" x14ac:dyDescent="0.25">
      <c r="J5554" s="44" t="str">
        <f t="shared" si="1797"/>
        <v/>
      </c>
      <c r="K5554" s="33" t="str">
        <f t="shared" ca="1" si="1801"/>
        <v/>
      </c>
      <c r="L5554" s="108">
        <f t="shared" ca="1" si="1800"/>
        <v>0</v>
      </c>
      <c r="M5554" s="44" t="str">
        <f t="shared" si="1798"/>
        <v/>
      </c>
      <c r="N5554" s="45" t="str">
        <f t="shared" ca="1" si="1802"/>
        <v/>
      </c>
      <c r="O5554" s="108">
        <f t="shared" si="1796"/>
        <v>0</v>
      </c>
      <c r="P5554" s="21" t="e">
        <f t="shared" ref="P5554:P5617" si="1804">+VLOOKUP(D5542,$E$2:$F$5,2,0)</f>
        <v>#N/A</v>
      </c>
      <c r="Q5554" s="21" t="e">
        <f t="shared" ref="Q5554:Q5617" si="1805">+VLOOKUP(E5542,$E$2:$F$5,2,0)</f>
        <v>#N/A</v>
      </c>
      <c r="R5554" s="21" t="e">
        <f t="shared" ref="R5554:R5617" si="1806">+VLOOKUP(F5542,$E$2:$F$5,2,0)</f>
        <v>#N/A</v>
      </c>
      <c r="S5554" s="21" t="e">
        <f t="shared" ref="S5554:S5617" si="1807">+VLOOKUP(G5542,$E$2:$F$5,2,0)</f>
        <v>#N/A</v>
      </c>
      <c r="T5554" s="29" t="e">
        <f t="shared" si="1799"/>
        <v>#N/A</v>
      </c>
      <c r="U5554" s="34">
        <f t="shared" ref="U5554:U5617" si="1808">+H5542+365*I5542</f>
        <v>0</v>
      </c>
      <c r="V5554" s="16">
        <f t="shared" ca="1" si="1792"/>
        <v>44139</v>
      </c>
      <c r="W5554" s="56">
        <f t="shared" ca="1" si="1793"/>
        <v>10</v>
      </c>
      <c r="X5554" s="56">
        <f t="shared" ca="1" si="1794"/>
        <v>2020</v>
      </c>
      <c r="Y5554" s="55" t="str">
        <f t="shared" ca="1" si="1795"/>
        <v>10-2020</v>
      </c>
      <c r="Z5554" s="51">
        <f ca="1">IFERROR(VLOOKUP(Y5554,IPC!$E$2:$F$1745,2,0),IPC!$H$1)</f>
        <v>138.32155800000001</v>
      </c>
      <c r="AA5554" s="48">
        <f t="shared" ref="AA5554:AA5617" si="1809">+MONTH(H5542)</f>
        <v>1</v>
      </c>
      <c r="AB5554" s="48">
        <f t="shared" ref="AB5554:AB5617" si="1810">+YEAR(H5542)</f>
        <v>1900</v>
      </c>
      <c r="AC5554" s="32" t="str">
        <f t="shared" si="1803"/>
        <v>1-1900</v>
      </c>
      <c r="AD5554" s="50">
        <f>IFERROR(VLOOKUP(AC5554,IPC!$E$2:$F$1745,2,0),IPC!$H$1)</f>
        <v>138.32155800000001</v>
      </c>
    </row>
    <row r="5555" spans="10:30" x14ac:dyDescent="0.25">
      <c r="J5555" s="44" t="str">
        <f t="shared" si="1797"/>
        <v/>
      </c>
      <c r="K5555" s="33" t="str">
        <f t="shared" ca="1" si="1801"/>
        <v/>
      </c>
      <c r="L5555" s="108">
        <f t="shared" ca="1" si="1800"/>
        <v>0</v>
      </c>
      <c r="M5555" s="44" t="str">
        <f t="shared" si="1798"/>
        <v/>
      </c>
      <c r="N5555" s="45" t="str">
        <f t="shared" ca="1" si="1802"/>
        <v/>
      </c>
      <c r="O5555" s="108">
        <f t="shared" si="1796"/>
        <v>0</v>
      </c>
      <c r="P5555" s="21" t="e">
        <f t="shared" si="1804"/>
        <v>#N/A</v>
      </c>
      <c r="Q5555" s="21" t="e">
        <f t="shared" si="1805"/>
        <v>#N/A</v>
      </c>
      <c r="R5555" s="21" t="e">
        <f t="shared" si="1806"/>
        <v>#N/A</v>
      </c>
      <c r="S5555" s="21" t="e">
        <f t="shared" si="1807"/>
        <v>#N/A</v>
      </c>
      <c r="T5555" s="29" t="e">
        <f t="shared" si="1799"/>
        <v>#N/A</v>
      </c>
      <c r="U5555" s="34">
        <f t="shared" si="1808"/>
        <v>0</v>
      </c>
      <c r="V5555" s="16">
        <f t="shared" ca="1" si="1792"/>
        <v>44139</v>
      </c>
      <c r="W5555" s="56">
        <f t="shared" ca="1" si="1793"/>
        <v>10</v>
      </c>
      <c r="X5555" s="56">
        <f t="shared" ca="1" si="1794"/>
        <v>2020</v>
      </c>
      <c r="Y5555" s="55" t="str">
        <f t="shared" ca="1" si="1795"/>
        <v>10-2020</v>
      </c>
      <c r="Z5555" s="51">
        <f ca="1">IFERROR(VLOOKUP(Y5555,IPC!$E$2:$F$1745,2,0),IPC!$H$1)</f>
        <v>138.32155800000001</v>
      </c>
      <c r="AA5555" s="48">
        <f t="shared" si="1809"/>
        <v>1</v>
      </c>
      <c r="AB5555" s="48">
        <f t="shared" si="1810"/>
        <v>1900</v>
      </c>
      <c r="AC5555" s="32" t="str">
        <f t="shared" si="1803"/>
        <v>1-1900</v>
      </c>
      <c r="AD5555" s="50">
        <f>IFERROR(VLOOKUP(AC5555,IPC!$E$2:$F$1745,2,0),IPC!$H$1)</f>
        <v>138.32155800000001</v>
      </c>
    </row>
    <row r="5556" spans="10:30" x14ac:dyDescent="0.25">
      <c r="J5556" s="44" t="str">
        <f t="shared" si="1797"/>
        <v/>
      </c>
      <c r="K5556" s="33" t="str">
        <f t="shared" ca="1" si="1801"/>
        <v/>
      </c>
      <c r="L5556" s="108">
        <f t="shared" ca="1" si="1800"/>
        <v>0</v>
      </c>
      <c r="M5556" s="44" t="str">
        <f t="shared" si="1798"/>
        <v/>
      </c>
      <c r="N5556" s="45" t="str">
        <f t="shared" ca="1" si="1802"/>
        <v/>
      </c>
      <c r="O5556" s="108">
        <f t="shared" si="1796"/>
        <v>0</v>
      </c>
      <c r="P5556" s="21" t="e">
        <f t="shared" si="1804"/>
        <v>#N/A</v>
      </c>
      <c r="Q5556" s="21" t="e">
        <f t="shared" si="1805"/>
        <v>#N/A</v>
      </c>
      <c r="R5556" s="21" t="e">
        <f t="shared" si="1806"/>
        <v>#N/A</v>
      </c>
      <c r="S5556" s="21" t="e">
        <f t="shared" si="1807"/>
        <v>#N/A</v>
      </c>
      <c r="T5556" s="29" t="e">
        <f t="shared" si="1799"/>
        <v>#N/A</v>
      </c>
      <c r="U5556" s="34">
        <f t="shared" si="1808"/>
        <v>0</v>
      </c>
      <c r="V5556" s="16">
        <f t="shared" ca="1" si="1792"/>
        <v>44139</v>
      </c>
      <c r="W5556" s="56">
        <f t="shared" ca="1" si="1793"/>
        <v>10</v>
      </c>
      <c r="X5556" s="56">
        <f t="shared" ca="1" si="1794"/>
        <v>2020</v>
      </c>
      <c r="Y5556" s="55" t="str">
        <f t="shared" ca="1" si="1795"/>
        <v>10-2020</v>
      </c>
      <c r="Z5556" s="51">
        <f ca="1">IFERROR(VLOOKUP(Y5556,IPC!$E$2:$F$1745,2,0),IPC!$H$1)</f>
        <v>138.32155800000001</v>
      </c>
      <c r="AA5556" s="48">
        <f t="shared" si="1809"/>
        <v>1</v>
      </c>
      <c r="AB5556" s="48">
        <f t="shared" si="1810"/>
        <v>1900</v>
      </c>
      <c r="AC5556" s="32" t="str">
        <f t="shared" si="1803"/>
        <v>1-1900</v>
      </c>
      <c r="AD5556" s="50">
        <f>IFERROR(VLOOKUP(AC5556,IPC!$E$2:$F$1745,2,0),IPC!$H$1)</f>
        <v>138.32155800000001</v>
      </c>
    </row>
    <row r="5557" spans="10:30" x14ac:dyDescent="0.25">
      <c r="J5557" s="44" t="str">
        <f t="shared" si="1797"/>
        <v/>
      </c>
      <c r="K5557" s="33" t="str">
        <f t="shared" ca="1" si="1801"/>
        <v/>
      </c>
      <c r="L5557" s="108">
        <f t="shared" ca="1" si="1800"/>
        <v>0</v>
      </c>
      <c r="M5557" s="44" t="str">
        <f t="shared" si="1798"/>
        <v/>
      </c>
      <c r="N5557" s="45" t="str">
        <f t="shared" ca="1" si="1802"/>
        <v/>
      </c>
      <c r="O5557" s="108">
        <f t="shared" si="1796"/>
        <v>0</v>
      </c>
      <c r="P5557" s="21" t="e">
        <f t="shared" si="1804"/>
        <v>#N/A</v>
      </c>
      <c r="Q5557" s="21" t="e">
        <f t="shared" si="1805"/>
        <v>#N/A</v>
      </c>
      <c r="R5557" s="21" t="e">
        <f t="shared" si="1806"/>
        <v>#N/A</v>
      </c>
      <c r="S5557" s="21" t="e">
        <f t="shared" si="1807"/>
        <v>#N/A</v>
      </c>
      <c r="T5557" s="29" t="e">
        <f t="shared" si="1799"/>
        <v>#N/A</v>
      </c>
      <c r="U5557" s="34">
        <f t="shared" si="1808"/>
        <v>0</v>
      </c>
      <c r="V5557" s="16">
        <f t="shared" ca="1" si="1792"/>
        <v>44139</v>
      </c>
      <c r="W5557" s="56">
        <f t="shared" ca="1" si="1793"/>
        <v>10</v>
      </c>
      <c r="X5557" s="56">
        <f t="shared" ca="1" si="1794"/>
        <v>2020</v>
      </c>
      <c r="Y5557" s="55" t="str">
        <f t="shared" ca="1" si="1795"/>
        <v>10-2020</v>
      </c>
      <c r="Z5557" s="51">
        <f ca="1">IFERROR(VLOOKUP(Y5557,IPC!$E$2:$F$1745,2,0),IPC!$H$1)</f>
        <v>138.32155800000001</v>
      </c>
      <c r="AA5557" s="48">
        <f t="shared" si="1809"/>
        <v>1</v>
      </c>
      <c r="AB5557" s="48">
        <f t="shared" si="1810"/>
        <v>1900</v>
      </c>
      <c r="AC5557" s="32" t="str">
        <f t="shared" si="1803"/>
        <v>1-1900</v>
      </c>
      <c r="AD5557" s="50">
        <f>IFERROR(VLOOKUP(AC5557,IPC!$E$2:$F$1745,2,0),IPC!$H$1)</f>
        <v>138.32155800000001</v>
      </c>
    </row>
    <row r="5558" spans="10:30" x14ac:dyDescent="0.25">
      <c r="J5558" s="44" t="str">
        <f t="shared" si="1797"/>
        <v/>
      </c>
      <c r="K5558" s="33" t="str">
        <f t="shared" ca="1" si="1801"/>
        <v/>
      </c>
      <c r="L5558" s="108">
        <f t="shared" ca="1" si="1800"/>
        <v>0</v>
      </c>
      <c r="M5558" s="44" t="str">
        <f t="shared" si="1798"/>
        <v/>
      </c>
      <c r="N5558" s="45" t="str">
        <f t="shared" ca="1" si="1802"/>
        <v/>
      </c>
      <c r="O5558" s="108">
        <f t="shared" si="1796"/>
        <v>0</v>
      </c>
      <c r="P5558" s="21" t="e">
        <f t="shared" si="1804"/>
        <v>#N/A</v>
      </c>
      <c r="Q5558" s="21" t="e">
        <f t="shared" si="1805"/>
        <v>#N/A</v>
      </c>
      <c r="R5558" s="21" t="e">
        <f t="shared" si="1806"/>
        <v>#N/A</v>
      </c>
      <c r="S5558" s="21" t="e">
        <f t="shared" si="1807"/>
        <v>#N/A</v>
      </c>
      <c r="T5558" s="29" t="e">
        <f t="shared" si="1799"/>
        <v>#N/A</v>
      </c>
      <c r="U5558" s="34">
        <f t="shared" si="1808"/>
        <v>0</v>
      </c>
      <c r="V5558" s="16">
        <f t="shared" ca="1" si="1792"/>
        <v>44139</v>
      </c>
      <c r="W5558" s="56">
        <f t="shared" ca="1" si="1793"/>
        <v>10</v>
      </c>
      <c r="X5558" s="56">
        <f t="shared" ca="1" si="1794"/>
        <v>2020</v>
      </c>
      <c r="Y5558" s="55" t="str">
        <f t="shared" ca="1" si="1795"/>
        <v>10-2020</v>
      </c>
      <c r="Z5558" s="51">
        <f ca="1">IFERROR(VLOOKUP(Y5558,IPC!$E$2:$F$1745,2,0),IPC!$H$1)</f>
        <v>138.32155800000001</v>
      </c>
      <c r="AA5558" s="48">
        <f t="shared" si="1809"/>
        <v>1</v>
      </c>
      <c r="AB5558" s="48">
        <f t="shared" si="1810"/>
        <v>1900</v>
      </c>
      <c r="AC5558" s="32" t="str">
        <f t="shared" si="1803"/>
        <v>1-1900</v>
      </c>
      <c r="AD5558" s="50">
        <f>IFERROR(VLOOKUP(AC5558,IPC!$E$2:$F$1745,2,0),IPC!$H$1)</f>
        <v>138.32155800000001</v>
      </c>
    </row>
    <row r="5559" spans="10:30" x14ac:dyDescent="0.25">
      <c r="J5559" s="44" t="str">
        <f t="shared" si="1797"/>
        <v/>
      </c>
      <c r="K5559" s="33" t="str">
        <f t="shared" ca="1" si="1801"/>
        <v/>
      </c>
      <c r="L5559" s="108">
        <f t="shared" ca="1" si="1800"/>
        <v>0</v>
      </c>
      <c r="M5559" s="44" t="str">
        <f t="shared" si="1798"/>
        <v/>
      </c>
      <c r="N5559" s="45" t="str">
        <f t="shared" ca="1" si="1802"/>
        <v/>
      </c>
      <c r="O5559" s="108">
        <f t="shared" si="1796"/>
        <v>0</v>
      </c>
      <c r="P5559" s="21" t="e">
        <f t="shared" si="1804"/>
        <v>#N/A</v>
      </c>
      <c r="Q5559" s="21" t="e">
        <f t="shared" si="1805"/>
        <v>#N/A</v>
      </c>
      <c r="R5559" s="21" t="e">
        <f t="shared" si="1806"/>
        <v>#N/A</v>
      </c>
      <c r="S5559" s="21" t="e">
        <f t="shared" si="1807"/>
        <v>#N/A</v>
      </c>
      <c r="T5559" s="29" t="e">
        <f t="shared" si="1799"/>
        <v>#N/A</v>
      </c>
      <c r="U5559" s="34">
        <f t="shared" si="1808"/>
        <v>0</v>
      </c>
      <c r="V5559" s="16">
        <f t="shared" ca="1" si="1792"/>
        <v>44139</v>
      </c>
      <c r="W5559" s="56">
        <f t="shared" ca="1" si="1793"/>
        <v>10</v>
      </c>
      <c r="X5559" s="56">
        <f t="shared" ca="1" si="1794"/>
        <v>2020</v>
      </c>
      <c r="Y5559" s="55" t="str">
        <f t="shared" ca="1" si="1795"/>
        <v>10-2020</v>
      </c>
      <c r="Z5559" s="51">
        <f ca="1">IFERROR(VLOOKUP(Y5559,IPC!$E$2:$F$1745,2,0),IPC!$H$1)</f>
        <v>138.32155800000001</v>
      </c>
      <c r="AA5559" s="48">
        <f t="shared" si="1809"/>
        <v>1</v>
      </c>
      <c r="AB5559" s="48">
        <f t="shared" si="1810"/>
        <v>1900</v>
      </c>
      <c r="AC5559" s="32" t="str">
        <f t="shared" si="1803"/>
        <v>1-1900</v>
      </c>
      <c r="AD5559" s="50">
        <f>IFERROR(VLOOKUP(AC5559,IPC!$E$2:$F$1745,2,0),IPC!$H$1)</f>
        <v>138.32155800000001</v>
      </c>
    </row>
    <row r="5560" spans="10:30" x14ac:dyDescent="0.25">
      <c r="J5560" s="44" t="str">
        <f t="shared" si="1797"/>
        <v/>
      </c>
      <c r="K5560" s="33" t="str">
        <f t="shared" ca="1" si="1801"/>
        <v/>
      </c>
      <c r="L5560" s="108">
        <f t="shared" ca="1" si="1800"/>
        <v>0</v>
      </c>
      <c r="M5560" s="44" t="str">
        <f t="shared" si="1798"/>
        <v/>
      </c>
      <c r="N5560" s="45" t="str">
        <f t="shared" ca="1" si="1802"/>
        <v/>
      </c>
      <c r="O5560" s="108">
        <f t="shared" si="1796"/>
        <v>0</v>
      </c>
      <c r="P5560" s="21" t="e">
        <f t="shared" si="1804"/>
        <v>#N/A</v>
      </c>
      <c r="Q5560" s="21" t="e">
        <f t="shared" si="1805"/>
        <v>#N/A</v>
      </c>
      <c r="R5560" s="21" t="e">
        <f t="shared" si="1806"/>
        <v>#N/A</v>
      </c>
      <c r="S5560" s="21" t="e">
        <f t="shared" si="1807"/>
        <v>#N/A</v>
      </c>
      <c r="T5560" s="29" t="e">
        <f t="shared" si="1799"/>
        <v>#N/A</v>
      </c>
      <c r="U5560" s="34">
        <f t="shared" si="1808"/>
        <v>0</v>
      </c>
      <c r="V5560" s="16">
        <f t="shared" ca="1" si="1792"/>
        <v>44139</v>
      </c>
      <c r="W5560" s="56">
        <f t="shared" ca="1" si="1793"/>
        <v>10</v>
      </c>
      <c r="X5560" s="56">
        <f t="shared" ca="1" si="1794"/>
        <v>2020</v>
      </c>
      <c r="Y5560" s="55" t="str">
        <f t="shared" ca="1" si="1795"/>
        <v>10-2020</v>
      </c>
      <c r="Z5560" s="51">
        <f ca="1">IFERROR(VLOOKUP(Y5560,IPC!$E$2:$F$1745,2,0),IPC!$H$1)</f>
        <v>138.32155800000001</v>
      </c>
      <c r="AA5560" s="48">
        <f t="shared" si="1809"/>
        <v>1</v>
      </c>
      <c r="AB5560" s="48">
        <f t="shared" si="1810"/>
        <v>1900</v>
      </c>
      <c r="AC5560" s="32" t="str">
        <f t="shared" si="1803"/>
        <v>1-1900</v>
      </c>
      <c r="AD5560" s="50">
        <f>IFERROR(VLOOKUP(AC5560,IPC!$E$2:$F$1745,2,0),IPC!$H$1)</f>
        <v>138.32155800000001</v>
      </c>
    </row>
    <row r="5561" spans="10:30" x14ac:dyDescent="0.25">
      <c r="J5561" s="44" t="str">
        <f t="shared" si="1797"/>
        <v/>
      </c>
      <c r="K5561" s="33" t="str">
        <f t="shared" ca="1" si="1801"/>
        <v/>
      </c>
      <c r="L5561" s="108">
        <f t="shared" ca="1" si="1800"/>
        <v>0</v>
      </c>
      <c r="M5561" s="44" t="str">
        <f t="shared" si="1798"/>
        <v/>
      </c>
      <c r="N5561" s="45" t="str">
        <f t="shared" ca="1" si="1802"/>
        <v/>
      </c>
      <c r="O5561" s="108">
        <f t="shared" si="1796"/>
        <v>0</v>
      </c>
      <c r="P5561" s="21" t="e">
        <f t="shared" si="1804"/>
        <v>#N/A</v>
      </c>
      <c r="Q5561" s="21" t="e">
        <f t="shared" si="1805"/>
        <v>#N/A</v>
      </c>
      <c r="R5561" s="21" t="e">
        <f t="shared" si="1806"/>
        <v>#N/A</v>
      </c>
      <c r="S5561" s="21" t="e">
        <f t="shared" si="1807"/>
        <v>#N/A</v>
      </c>
      <c r="T5561" s="29" t="e">
        <f t="shared" si="1799"/>
        <v>#N/A</v>
      </c>
      <c r="U5561" s="34">
        <f t="shared" si="1808"/>
        <v>0</v>
      </c>
      <c r="V5561" s="16">
        <f t="shared" ca="1" si="1792"/>
        <v>44139</v>
      </c>
      <c r="W5561" s="56">
        <f t="shared" ca="1" si="1793"/>
        <v>10</v>
      </c>
      <c r="X5561" s="56">
        <f t="shared" ca="1" si="1794"/>
        <v>2020</v>
      </c>
      <c r="Y5561" s="55" t="str">
        <f t="shared" ca="1" si="1795"/>
        <v>10-2020</v>
      </c>
      <c r="Z5561" s="51">
        <f ca="1">IFERROR(VLOOKUP(Y5561,IPC!$E$2:$F$1745,2,0),IPC!$H$1)</f>
        <v>138.32155800000001</v>
      </c>
      <c r="AA5561" s="48">
        <f t="shared" si="1809"/>
        <v>1</v>
      </c>
      <c r="AB5561" s="48">
        <f t="shared" si="1810"/>
        <v>1900</v>
      </c>
      <c r="AC5561" s="32" t="str">
        <f t="shared" si="1803"/>
        <v>1-1900</v>
      </c>
      <c r="AD5561" s="50">
        <f>IFERROR(VLOOKUP(AC5561,IPC!$E$2:$F$1745,2,0),IPC!$H$1)</f>
        <v>138.32155800000001</v>
      </c>
    </row>
    <row r="5562" spans="10:30" x14ac:dyDescent="0.25">
      <c r="J5562" s="44" t="str">
        <f t="shared" si="1797"/>
        <v/>
      </c>
      <c r="K5562" s="33" t="str">
        <f t="shared" ca="1" si="1801"/>
        <v/>
      </c>
      <c r="L5562" s="108">
        <f t="shared" ca="1" si="1800"/>
        <v>0</v>
      </c>
      <c r="M5562" s="44" t="str">
        <f t="shared" si="1798"/>
        <v/>
      </c>
      <c r="N5562" s="45" t="str">
        <f t="shared" ca="1" si="1802"/>
        <v/>
      </c>
      <c r="O5562" s="108">
        <f t="shared" si="1796"/>
        <v>0</v>
      </c>
      <c r="P5562" s="21" t="e">
        <f t="shared" si="1804"/>
        <v>#N/A</v>
      </c>
      <c r="Q5562" s="21" t="e">
        <f t="shared" si="1805"/>
        <v>#N/A</v>
      </c>
      <c r="R5562" s="21" t="e">
        <f t="shared" si="1806"/>
        <v>#N/A</v>
      </c>
      <c r="S5562" s="21" t="e">
        <f t="shared" si="1807"/>
        <v>#N/A</v>
      </c>
      <c r="T5562" s="29" t="e">
        <f t="shared" si="1799"/>
        <v>#N/A</v>
      </c>
      <c r="U5562" s="34">
        <f t="shared" si="1808"/>
        <v>0</v>
      </c>
      <c r="V5562" s="16">
        <f t="shared" ref="V5562:V5625" ca="1" si="1811">+TODAY()</f>
        <v>44139</v>
      </c>
      <c r="W5562" s="56">
        <f t="shared" ref="W5562:W5625" ca="1" si="1812">+MONTH(V5562)-1</f>
        <v>10</v>
      </c>
      <c r="X5562" s="56">
        <f t="shared" ref="X5562:X5625" ca="1" si="1813">+YEAR(V5562)</f>
        <v>2020</v>
      </c>
      <c r="Y5562" s="55" t="str">
        <f t="shared" ref="Y5562:Y5625" ca="1" si="1814">+W5562&amp;"-"&amp;X5562</f>
        <v>10-2020</v>
      </c>
      <c r="Z5562" s="51">
        <f ca="1">IFERROR(VLOOKUP(Y5562,IPC!$E$2:$F$1745,2,0),IPC!$H$1)</f>
        <v>138.32155800000001</v>
      </c>
      <c r="AA5562" s="48">
        <f t="shared" si="1809"/>
        <v>1</v>
      </c>
      <c r="AB5562" s="48">
        <f t="shared" si="1810"/>
        <v>1900</v>
      </c>
      <c r="AC5562" s="32" t="str">
        <f t="shared" si="1803"/>
        <v>1-1900</v>
      </c>
      <c r="AD5562" s="50">
        <f>IFERROR(VLOOKUP(AC5562,IPC!$E$2:$F$1745,2,0),IPC!$H$1)</f>
        <v>138.32155800000001</v>
      </c>
    </row>
    <row r="5563" spans="10:30" x14ac:dyDescent="0.25">
      <c r="J5563" s="44" t="str">
        <f t="shared" si="1797"/>
        <v/>
      </c>
      <c r="K5563" s="33" t="str">
        <f t="shared" ca="1" si="1801"/>
        <v/>
      </c>
      <c r="L5563" s="108">
        <f t="shared" ca="1" si="1800"/>
        <v>0</v>
      </c>
      <c r="M5563" s="44" t="str">
        <f t="shared" si="1798"/>
        <v/>
      </c>
      <c r="N5563" s="45" t="str">
        <f t="shared" ca="1" si="1802"/>
        <v/>
      </c>
      <c r="O5563" s="108">
        <f t="shared" si="1796"/>
        <v>0</v>
      </c>
      <c r="P5563" s="21" t="e">
        <f t="shared" si="1804"/>
        <v>#N/A</v>
      </c>
      <c r="Q5563" s="21" t="e">
        <f t="shared" si="1805"/>
        <v>#N/A</v>
      </c>
      <c r="R5563" s="21" t="e">
        <f t="shared" si="1806"/>
        <v>#N/A</v>
      </c>
      <c r="S5563" s="21" t="e">
        <f t="shared" si="1807"/>
        <v>#N/A</v>
      </c>
      <c r="T5563" s="29" t="e">
        <f t="shared" si="1799"/>
        <v>#N/A</v>
      </c>
      <c r="U5563" s="34">
        <f t="shared" si="1808"/>
        <v>0</v>
      </c>
      <c r="V5563" s="16">
        <f t="shared" ca="1" si="1811"/>
        <v>44139</v>
      </c>
      <c r="W5563" s="56">
        <f t="shared" ca="1" si="1812"/>
        <v>10</v>
      </c>
      <c r="X5563" s="56">
        <f t="shared" ca="1" si="1813"/>
        <v>2020</v>
      </c>
      <c r="Y5563" s="55" t="str">
        <f t="shared" ca="1" si="1814"/>
        <v>10-2020</v>
      </c>
      <c r="Z5563" s="51">
        <f ca="1">IFERROR(VLOOKUP(Y5563,IPC!$E$2:$F$1745,2,0),IPC!$H$1)</f>
        <v>138.32155800000001</v>
      </c>
      <c r="AA5563" s="48">
        <f t="shared" si="1809"/>
        <v>1</v>
      </c>
      <c r="AB5563" s="48">
        <f t="shared" si="1810"/>
        <v>1900</v>
      </c>
      <c r="AC5563" s="32" t="str">
        <f t="shared" si="1803"/>
        <v>1-1900</v>
      </c>
      <c r="AD5563" s="50">
        <f>IFERROR(VLOOKUP(AC5563,IPC!$E$2:$F$1745,2,0),IPC!$H$1)</f>
        <v>138.32155800000001</v>
      </c>
    </row>
    <row r="5564" spans="10:30" x14ac:dyDescent="0.25">
      <c r="J5564" s="44" t="str">
        <f t="shared" si="1797"/>
        <v/>
      </c>
      <c r="K5564" s="33" t="str">
        <f t="shared" ca="1" si="1801"/>
        <v/>
      </c>
      <c r="L5564" s="108">
        <f t="shared" ca="1" si="1800"/>
        <v>0</v>
      </c>
      <c r="M5564" s="44" t="str">
        <f t="shared" si="1798"/>
        <v/>
      </c>
      <c r="N5564" s="45" t="str">
        <f t="shared" ca="1" si="1802"/>
        <v/>
      </c>
      <c r="O5564" s="108">
        <f t="shared" si="1796"/>
        <v>0</v>
      </c>
      <c r="P5564" s="21" t="e">
        <f t="shared" si="1804"/>
        <v>#N/A</v>
      </c>
      <c r="Q5564" s="21" t="e">
        <f t="shared" si="1805"/>
        <v>#N/A</v>
      </c>
      <c r="R5564" s="21" t="e">
        <f t="shared" si="1806"/>
        <v>#N/A</v>
      </c>
      <c r="S5564" s="21" t="e">
        <f t="shared" si="1807"/>
        <v>#N/A</v>
      </c>
      <c r="T5564" s="29" t="e">
        <f t="shared" si="1799"/>
        <v>#N/A</v>
      </c>
      <c r="U5564" s="34">
        <f t="shared" si="1808"/>
        <v>0</v>
      </c>
      <c r="V5564" s="16">
        <f t="shared" ca="1" si="1811"/>
        <v>44139</v>
      </c>
      <c r="W5564" s="56">
        <f t="shared" ca="1" si="1812"/>
        <v>10</v>
      </c>
      <c r="X5564" s="56">
        <f t="shared" ca="1" si="1813"/>
        <v>2020</v>
      </c>
      <c r="Y5564" s="55" t="str">
        <f t="shared" ca="1" si="1814"/>
        <v>10-2020</v>
      </c>
      <c r="Z5564" s="51">
        <f ca="1">IFERROR(VLOOKUP(Y5564,IPC!$E$2:$F$1745,2,0),IPC!$H$1)</f>
        <v>138.32155800000001</v>
      </c>
      <c r="AA5564" s="48">
        <f t="shared" si="1809"/>
        <v>1</v>
      </c>
      <c r="AB5564" s="48">
        <f t="shared" si="1810"/>
        <v>1900</v>
      </c>
      <c r="AC5564" s="32" t="str">
        <f t="shared" si="1803"/>
        <v>1-1900</v>
      </c>
      <c r="AD5564" s="50">
        <f>IFERROR(VLOOKUP(AC5564,IPC!$E$2:$F$1745,2,0),IPC!$H$1)</f>
        <v>138.32155800000001</v>
      </c>
    </row>
    <row r="5565" spans="10:30" x14ac:dyDescent="0.25">
      <c r="J5565" s="44" t="str">
        <f t="shared" si="1797"/>
        <v/>
      </c>
      <c r="K5565" s="33" t="str">
        <f t="shared" ca="1" si="1801"/>
        <v/>
      </c>
      <c r="L5565" s="108">
        <f t="shared" ca="1" si="1800"/>
        <v>0</v>
      </c>
      <c r="M5565" s="44" t="str">
        <f t="shared" si="1798"/>
        <v/>
      </c>
      <c r="N5565" s="45" t="str">
        <f t="shared" ca="1" si="1802"/>
        <v/>
      </c>
      <c r="O5565" s="108">
        <f t="shared" si="1796"/>
        <v>0</v>
      </c>
      <c r="P5565" s="21" t="e">
        <f t="shared" si="1804"/>
        <v>#N/A</v>
      </c>
      <c r="Q5565" s="21" t="e">
        <f t="shared" si="1805"/>
        <v>#N/A</v>
      </c>
      <c r="R5565" s="21" t="e">
        <f t="shared" si="1806"/>
        <v>#N/A</v>
      </c>
      <c r="S5565" s="21" t="e">
        <f t="shared" si="1807"/>
        <v>#N/A</v>
      </c>
      <c r="T5565" s="29" t="e">
        <f t="shared" si="1799"/>
        <v>#N/A</v>
      </c>
      <c r="U5565" s="34">
        <f t="shared" si="1808"/>
        <v>0</v>
      </c>
      <c r="V5565" s="16">
        <f t="shared" ca="1" si="1811"/>
        <v>44139</v>
      </c>
      <c r="W5565" s="56">
        <f t="shared" ca="1" si="1812"/>
        <v>10</v>
      </c>
      <c r="X5565" s="56">
        <f t="shared" ca="1" si="1813"/>
        <v>2020</v>
      </c>
      <c r="Y5565" s="55" t="str">
        <f t="shared" ca="1" si="1814"/>
        <v>10-2020</v>
      </c>
      <c r="Z5565" s="51">
        <f ca="1">IFERROR(VLOOKUP(Y5565,IPC!$E$2:$F$1745,2,0),IPC!$H$1)</f>
        <v>138.32155800000001</v>
      </c>
      <c r="AA5565" s="48">
        <f t="shared" si="1809"/>
        <v>1</v>
      </c>
      <c r="AB5565" s="48">
        <f t="shared" si="1810"/>
        <v>1900</v>
      </c>
      <c r="AC5565" s="32" t="str">
        <f t="shared" si="1803"/>
        <v>1-1900</v>
      </c>
      <c r="AD5565" s="50">
        <f>IFERROR(VLOOKUP(AC5565,IPC!$E$2:$F$1745,2,0),IPC!$H$1)</f>
        <v>138.32155800000001</v>
      </c>
    </row>
    <row r="5566" spans="10:30" x14ac:dyDescent="0.25">
      <c r="J5566" s="44" t="str">
        <f t="shared" si="1797"/>
        <v/>
      </c>
      <c r="K5566" s="33" t="str">
        <f t="shared" ca="1" si="1801"/>
        <v/>
      </c>
      <c r="L5566" s="108">
        <f t="shared" ca="1" si="1800"/>
        <v>0</v>
      </c>
      <c r="M5566" s="44" t="str">
        <f t="shared" si="1798"/>
        <v/>
      </c>
      <c r="N5566" s="45" t="str">
        <f t="shared" ca="1" si="1802"/>
        <v/>
      </c>
      <c r="O5566" s="108">
        <f t="shared" si="1796"/>
        <v>0</v>
      </c>
      <c r="P5566" s="21" t="e">
        <f t="shared" si="1804"/>
        <v>#N/A</v>
      </c>
      <c r="Q5566" s="21" t="e">
        <f t="shared" si="1805"/>
        <v>#N/A</v>
      </c>
      <c r="R5566" s="21" t="e">
        <f t="shared" si="1806"/>
        <v>#N/A</v>
      </c>
      <c r="S5566" s="21" t="e">
        <f t="shared" si="1807"/>
        <v>#N/A</v>
      </c>
      <c r="T5566" s="29" t="e">
        <f t="shared" si="1799"/>
        <v>#N/A</v>
      </c>
      <c r="U5566" s="34">
        <f t="shared" si="1808"/>
        <v>0</v>
      </c>
      <c r="V5566" s="16">
        <f t="shared" ca="1" si="1811"/>
        <v>44139</v>
      </c>
      <c r="W5566" s="56">
        <f t="shared" ca="1" si="1812"/>
        <v>10</v>
      </c>
      <c r="X5566" s="56">
        <f t="shared" ca="1" si="1813"/>
        <v>2020</v>
      </c>
      <c r="Y5566" s="55" t="str">
        <f t="shared" ca="1" si="1814"/>
        <v>10-2020</v>
      </c>
      <c r="Z5566" s="51">
        <f ca="1">IFERROR(VLOOKUP(Y5566,IPC!$E$2:$F$1745,2,0),IPC!$H$1)</f>
        <v>138.32155800000001</v>
      </c>
      <c r="AA5566" s="48">
        <f t="shared" si="1809"/>
        <v>1</v>
      </c>
      <c r="AB5566" s="48">
        <f t="shared" si="1810"/>
        <v>1900</v>
      </c>
      <c r="AC5566" s="32" t="str">
        <f t="shared" si="1803"/>
        <v>1-1900</v>
      </c>
      <c r="AD5566" s="50">
        <f>IFERROR(VLOOKUP(AC5566,IPC!$E$2:$F$1745,2,0),IPC!$H$1)</f>
        <v>138.32155800000001</v>
      </c>
    </row>
    <row r="5567" spans="10:30" x14ac:dyDescent="0.25">
      <c r="J5567" s="44" t="str">
        <f t="shared" si="1797"/>
        <v/>
      </c>
      <c r="K5567" s="33" t="str">
        <f t="shared" ca="1" si="1801"/>
        <v/>
      </c>
      <c r="L5567" s="108">
        <f t="shared" ca="1" si="1800"/>
        <v>0</v>
      </c>
      <c r="M5567" s="44" t="str">
        <f t="shared" si="1798"/>
        <v/>
      </c>
      <c r="N5567" s="45" t="str">
        <f t="shared" ca="1" si="1802"/>
        <v/>
      </c>
      <c r="O5567" s="108">
        <f t="shared" si="1796"/>
        <v>0</v>
      </c>
      <c r="P5567" s="21" t="e">
        <f t="shared" si="1804"/>
        <v>#N/A</v>
      </c>
      <c r="Q5567" s="21" t="e">
        <f t="shared" si="1805"/>
        <v>#N/A</v>
      </c>
      <c r="R5567" s="21" t="e">
        <f t="shared" si="1806"/>
        <v>#N/A</v>
      </c>
      <c r="S5567" s="21" t="e">
        <f t="shared" si="1807"/>
        <v>#N/A</v>
      </c>
      <c r="T5567" s="29" t="e">
        <f t="shared" si="1799"/>
        <v>#N/A</v>
      </c>
      <c r="U5567" s="34">
        <f t="shared" si="1808"/>
        <v>0</v>
      </c>
      <c r="V5567" s="16">
        <f t="shared" ca="1" si="1811"/>
        <v>44139</v>
      </c>
      <c r="W5567" s="56">
        <f t="shared" ca="1" si="1812"/>
        <v>10</v>
      </c>
      <c r="X5567" s="56">
        <f t="shared" ca="1" si="1813"/>
        <v>2020</v>
      </c>
      <c r="Y5567" s="55" t="str">
        <f t="shared" ca="1" si="1814"/>
        <v>10-2020</v>
      </c>
      <c r="Z5567" s="51">
        <f ca="1">IFERROR(VLOOKUP(Y5567,IPC!$E$2:$F$1745,2,0),IPC!$H$1)</f>
        <v>138.32155800000001</v>
      </c>
      <c r="AA5567" s="48">
        <f t="shared" si="1809"/>
        <v>1</v>
      </c>
      <c r="AB5567" s="48">
        <f t="shared" si="1810"/>
        <v>1900</v>
      </c>
      <c r="AC5567" s="32" t="str">
        <f t="shared" si="1803"/>
        <v>1-1900</v>
      </c>
      <c r="AD5567" s="50">
        <f>IFERROR(VLOOKUP(AC5567,IPC!$E$2:$F$1745,2,0),IPC!$H$1)</f>
        <v>138.32155800000001</v>
      </c>
    </row>
    <row r="5568" spans="10:30" x14ac:dyDescent="0.25">
      <c r="J5568" s="44" t="str">
        <f t="shared" si="1797"/>
        <v/>
      </c>
      <c r="K5568" s="33" t="str">
        <f t="shared" ca="1" si="1801"/>
        <v/>
      </c>
      <c r="L5568" s="108">
        <f t="shared" ca="1" si="1800"/>
        <v>0</v>
      </c>
      <c r="M5568" s="44" t="str">
        <f t="shared" si="1798"/>
        <v/>
      </c>
      <c r="N5568" s="45" t="str">
        <f t="shared" ca="1" si="1802"/>
        <v/>
      </c>
      <c r="O5568" s="108">
        <f t="shared" si="1796"/>
        <v>0</v>
      </c>
      <c r="P5568" s="21" t="e">
        <f t="shared" si="1804"/>
        <v>#N/A</v>
      </c>
      <c r="Q5568" s="21" t="e">
        <f t="shared" si="1805"/>
        <v>#N/A</v>
      </c>
      <c r="R5568" s="21" t="e">
        <f t="shared" si="1806"/>
        <v>#N/A</v>
      </c>
      <c r="S5568" s="21" t="e">
        <f t="shared" si="1807"/>
        <v>#N/A</v>
      </c>
      <c r="T5568" s="29" t="e">
        <f t="shared" si="1799"/>
        <v>#N/A</v>
      </c>
      <c r="U5568" s="34">
        <f t="shared" si="1808"/>
        <v>0</v>
      </c>
      <c r="V5568" s="16">
        <f t="shared" ca="1" si="1811"/>
        <v>44139</v>
      </c>
      <c r="W5568" s="56">
        <f t="shared" ca="1" si="1812"/>
        <v>10</v>
      </c>
      <c r="X5568" s="56">
        <f t="shared" ca="1" si="1813"/>
        <v>2020</v>
      </c>
      <c r="Y5568" s="55" t="str">
        <f t="shared" ca="1" si="1814"/>
        <v>10-2020</v>
      </c>
      <c r="Z5568" s="51">
        <f ca="1">IFERROR(VLOOKUP(Y5568,IPC!$E$2:$F$1745,2,0),IPC!$H$1)</f>
        <v>138.32155800000001</v>
      </c>
      <c r="AA5568" s="48">
        <f t="shared" si="1809"/>
        <v>1</v>
      </c>
      <c r="AB5568" s="48">
        <f t="shared" si="1810"/>
        <v>1900</v>
      </c>
      <c r="AC5568" s="32" t="str">
        <f t="shared" si="1803"/>
        <v>1-1900</v>
      </c>
      <c r="AD5568" s="50">
        <f>IFERROR(VLOOKUP(AC5568,IPC!$E$2:$F$1745,2,0),IPC!$H$1)</f>
        <v>138.32155800000001</v>
      </c>
    </row>
    <row r="5569" spans="10:30" x14ac:dyDescent="0.25">
      <c r="J5569" s="44" t="str">
        <f t="shared" si="1797"/>
        <v/>
      </c>
      <c r="K5569" s="33" t="str">
        <f t="shared" ca="1" si="1801"/>
        <v/>
      </c>
      <c r="L5569" s="108">
        <f t="shared" ca="1" si="1800"/>
        <v>0</v>
      </c>
      <c r="M5569" s="44" t="str">
        <f t="shared" si="1798"/>
        <v/>
      </c>
      <c r="N5569" s="45" t="str">
        <f t="shared" ca="1" si="1802"/>
        <v/>
      </c>
      <c r="O5569" s="108">
        <f t="shared" si="1796"/>
        <v>0</v>
      </c>
      <c r="P5569" s="21" t="e">
        <f t="shared" si="1804"/>
        <v>#N/A</v>
      </c>
      <c r="Q5569" s="21" t="e">
        <f t="shared" si="1805"/>
        <v>#N/A</v>
      </c>
      <c r="R5569" s="21" t="e">
        <f t="shared" si="1806"/>
        <v>#N/A</v>
      </c>
      <c r="S5569" s="21" t="e">
        <f t="shared" si="1807"/>
        <v>#N/A</v>
      </c>
      <c r="T5569" s="29" t="e">
        <f t="shared" si="1799"/>
        <v>#N/A</v>
      </c>
      <c r="U5569" s="34">
        <f t="shared" si="1808"/>
        <v>0</v>
      </c>
      <c r="V5569" s="16">
        <f t="shared" ca="1" si="1811"/>
        <v>44139</v>
      </c>
      <c r="W5569" s="56">
        <f t="shared" ca="1" si="1812"/>
        <v>10</v>
      </c>
      <c r="X5569" s="56">
        <f t="shared" ca="1" si="1813"/>
        <v>2020</v>
      </c>
      <c r="Y5569" s="55" t="str">
        <f t="shared" ca="1" si="1814"/>
        <v>10-2020</v>
      </c>
      <c r="Z5569" s="51">
        <f ca="1">IFERROR(VLOOKUP(Y5569,IPC!$E$2:$F$1745,2,0),IPC!$H$1)</f>
        <v>138.32155800000001</v>
      </c>
      <c r="AA5569" s="48">
        <f t="shared" si="1809"/>
        <v>1</v>
      </c>
      <c r="AB5569" s="48">
        <f t="shared" si="1810"/>
        <v>1900</v>
      </c>
      <c r="AC5569" s="32" t="str">
        <f t="shared" si="1803"/>
        <v>1-1900</v>
      </c>
      <c r="AD5569" s="50">
        <f>IFERROR(VLOOKUP(AC5569,IPC!$E$2:$F$1745,2,0),IPC!$H$1)</f>
        <v>138.32155800000001</v>
      </c>
    </row>
    <row r="5570" spans="10:30" x14ac:dyDescent="0.25">
      <c r="J5570" s="44" t="str">
        <f t="shared" si="1797"/>
        <v/>
      </c>
      <c r="K5570" s="33" t="str">
        <f t="shared" ca="1" si="1801"/>
        <v/>
      </c>
      <c r="L5570" s="108">
        <f t="shared" ca="1" si="1800"/>
        <v>0</v>
      </c>
      <c r="M5570" s="44" t="str">
        <f t="shared" si="1798"/>
        <v/>
      </c>
      <c r="N5570" s="45" t="str">
        <f t="shared" ca="1" si="1802"/>
        <v/>
      </c>
      <c r="O5570" s="108">
        <f t="shared" si="1796"/>
        <v>0</v>
      </c>
      <c r="P5570" s="21" t="e">
        <f t="shared" si="1804"/>
        <v>#N/A</v>
      </c>
      <c r="Q5570" s="21" t="e">
        <f t="shared" si="1805"/>
        <v>#N/A</v>
      </c>
      <c r="R5570" s="21" t="e">
        <f t="shared" si="1806"/>
        <v>#N/A</v>
      </c>
      <c r="S5570" s="21" t="e">
        <f t="shared" si="1807"/>
        <v>#N/A</v>
      </c>
      <c r="T5570" s="29" t="e">
        <f t="shared" si="1799"/>
        <v>#N/A</v>
      </c>
      <c r="U5570" s="34">
        <f t="shared" si="1808"/>
        <v>0</v>
      </c>
      <c r="V5570" s="16">
        <f t="shared" ca="1" si="1811"/>
        <v>44139</v>
      </c>
      <c r="W5570" s="56">
        <f t="shared" ca="1" si="1812"/>
        <v>10</v>
      </c>
      <c r="X5570" s="56">
        <f t="shared" ca="1" si="1813"/>
        <v>2020</v>
      </c>
      <c r="Y5570" s="55" t="str">
        <f t="shared" ca="1" si="1814"/>
        <v>10-2020</v>
      </c>
      <c r="Z5570" s="51">
        <f ca="1">IFERROR(VLOOKUP(Y5570,IPC!$E$2:$F$1745,2,0),IPC!$H$1)</f>
        <v>138.32155800000001</v>
      </c>
      <c r="AA5570" s="48">
        <f t="shared" si="1809"/>
        <v>1</v>
      </c>
      <c r="AB5570" s="48">
        <f t="shared" si="1810"/>
        <v>1900</v>
      </c>
      <c r="AC5570" s="32" t="str">
        <f t="shared" si="1803"/>
        <v>1-1900</v>
      </c>
      <c r="AD5570" s="50">
        <f>IFERROR(VLOOKUP(AC5570,IPC!$E$2:$F$1745,2,0),IPC!$H$1)</f>
        <v>138.32155800000001</v>
      </c>
    </row>
    <row r="5571" spans="10:30" x14ac:dyDescent="0.25">
      <c r="J5571" s="44" t="str">
        <f t="shared" si="1797"/>
        <v/>
      </c>
      <c r="K5571" s="33" t="str">
        <f t="shared" ca="1" si="1801"/>
        <v/>
      </c>
      <c r="L5571" s="108">
        <f t="shared" ca="1" si="1800"/>
        <v>0</v>
      </c>
      <c r="M5571" s="44" t="str">
        <f t="shared" si="1798"/>
        <v/>
      </c>
      <c r="N5571" s="45" t="str">
        <f t="shared" ca="1" si="1802"/>
        <v/>
      </c>
      <c r="O5571" s="108">
        <f t="shared" si="1796"/>
        <v>0</v>
      </c>
      <c r="P5571" s="21" t="e">
        <f t="shared" si="1804"/>
        <v>#N/A</v>
      </c>
      <c r="Q5571" s="21" t="e">
        <f t="shared" si="1805"/>
        <v>#N/A</v>
      </c>
      <c r="R5571" s="21" t="e">
        <f t="shared" si="1806"/>
        <v>#N/A</v>
      </c>
      <c r="S5571" s="21" t="e">
        <f t="shared" si="1807"/>
        <v>#N/A</v>
      </c>
      <c r="T5571" s="29" t="e">
        <f t="shared" si="1799"/>
        <v>#N/A</v>
      </c>
      <c r="U5571" s="34">
        <f t="shared" si="1808"/>
        <v>0</v>
      </c>
      <c r="V5571" s="16">
        <f t="shared" ca="1" si="1811"/>
        <v>44139</v>
      </c>
      <c r="W5571" s="56">
        <f t="shared" ca="1" si="1812"/>
        <v>10</v>
      </c>
      <c r="X5571" s="56">
        <f t="shared" ca="1" si="1813"/>
        <v>2020</v>
      </c>
      <c r="Y5571" s="55" t="str">
        <f t="shared" ca="1" si="1814"/>
        <v>10-2020</v>
      </c>
      <c r="Z5571" s="51">
        <f ca="1">IFERROR(VLOOKUP(Y5571,IPC!$E$2:$F$1745,2,0),IPC!$H$1)</f>
        <v>138.32155800000001</v>
      </c>
      <c r="AA5571" s="48">
        <f t="shared" si="1809"/>
        <v>1</v>
      </c>
      <c r="AB5571" s="48">
        <f t="shared" si="1810"/>
        <v>1900</v>
      </c>
      <c r="AC5571" s="32" t="str">
        <f t="shared" si="1803"/>
        <v>1-1900</v>
      </c>
      <c r="AD5571" s="50">
        <f>IFERROR(VLOOKUP(AC5571,IPC!$E$2:$F$1745,2,0),IPC!$H$1)</f>
        <v>138.32155800000001</v>
      </c>
    </row>
    <row r="5572" spans="10:30" x14ac:dyDescent="0.25">
      <c r="J5572" s="44" t="str">
        <f t="shared" si="1797"/>
        <v/>
      </c>
      <c r="K5572" s="33" t="str">
        <f t="shared" ca="1" si="1801"/>
        <v/>
      </c>
      <c r="L5572" s="108">
        <f t="shared" ca="1" si="1800"/>
        <v>0</v>
      </c>
      <c r="M5572" s="44" t="str">
        <f t="shared" si="1798"/>
        <v/>
      </c>
      <c r="N5572" s="45" t="str">
        <f t="shared" ca="1" si="1802"/>
        <v/>
      </c>
      <c r="O5572" s="108">
        <f t="shared" si="1796"/>
        <v>0</v>
      </c>
      <c r="P5572" s="21" t="e">
        <f t="shared" si="1804"/>
        <v>#N/A</v>
      </c>
      <c r="Q5572" s="21" t="e">
        <f t="shared" si="1805"/>
        <v>#N/A</v>
      </c>
      <c r="R5572" s="21" t="e">
        <f t="shared" si="1806"/>
        <v>#N/A</v>
      </c>
      <c r="S5572" s="21" t="e">
        <f t="shared" si="1807"/>
        <v>#N/A</v>
      </c>
      <c r="T5572" s="29" t="e">
        <f t="shared" si="1799"/>
        <v>#N/A</v>
      </c>
      <c r="U5572" s="34">
        <f t="shared" si="1808"/>
        <v>0</v>
      </c>
      <c r="V5572" s="16">
        <f t="shared" ca="1" si="1811"/>
        <v>44139</v>
      </c>
      <c r="W5572" s="56">
        <f t="shared" ca="1" si="1812"/>
        <v>10</v>
      </c>
      <c r="X5572" s="56">
        <f t="shared" ca="1" si="1813"/>
        <v>2020</v>
      </c>
      <c r="Y5572" s="55" t="str">
        <f t="shared" ca="1" si="1814"/>
        <v>10-2020</v>
      </c>
      <c r="Z5572" s="51">
        <f ca="1">IFERROR(VLOOKUP(Y5572,IPC!$E$2:$F$1745,2,0),IPC!$H$1)</f>
        <v>138.32155800000001</v>
      </c>
      <c r="AA5572" s="48">
        <f t="shared" si="1809"/>
        <v>1</v>
      </c>
      <c r="AB5572" s="48">
        <f t="shared" si="1810"/>
        <v>1900</v>
      </c>
      <c r="AC5572" s="32" t="str">
        <f t="shared" si="1803"/>
        <v>1-1900</v>
      </c>
      <c r="AD5572" s="50">
        <f>IFERROR(VLOOKUP(AC5572,IPC!$E$2:$F$1745,2,0),IPC!$H$1)</f>
        <v>138.32155800000001</v>
      </c>
    </row>
    <row r="5573" spans="10:30" x14ac:dyDescent="0.25">
      <c r="J5573" s="44" t="str">
        <f t="shared" si="1797"/>
        <v/>
      </c>
      <c r="K5573" s="33" t="str">
        <f t="shared" ca="1" si="1801"/>
        <v/>
      </c>
      <c r="L5573" s="108">
        <f t="shared" ca="1" si="1800"/>
        <v>0</v>
      </c>
      <c r="M5573" s="44" t="str">
        <f t="shared" si="1798"/>
        <v/>
      </c>
      <c r="N5573" s="45" t="str">
        <f t="shared" ca="1" si="1802"/>
        <v/>
      </c>
      <c r="O5573" s="108">
        <f t="shared" si="1796"/>
        <v>0</v>
      </c>
      <c r="P5573" s="21" t="e">
        <f t="shared" si="1804"/>
        <v>#N/A</v>
      </c>
      <c r="Q5573" s="21" t="e">
        <f t="shared" si="1805"/>
        <v>#N/A</v>
      </c>
      <c r="R5573" s="21" t="e">
        <f t="shared" si="1806"/>
        <v>#N/A</v>
      </c>
      <c r="S5573" s="21" t="e">
        <f t="shared" si="1807"/>
        <v>#N/A</v>
      </c>
      <c r="T5573" s="29" t="e">
        <f t="shared" si="1799"/>
        <v>#N/A</v>
      </c>
      <c r="U5573" s="34">
        <f t="shared" si="1808"/>
        <v>0</v>
      </c>
      <c r="V5573" s="16">
        <f t="shared" ca="1" si="1811"/>
        <v>44139</v>
      </c>
      <c r="W5573" s="56">
        <f t="shared" ca="1" si="1812"/>
        <v>10</v>
      </c>
      <c r="X5573" s="56">
        <f t="shared" ca="1" si="1813"/>
        <v>2020</v>
      </c>
      <c r="Y5573" s="55" t="str">
        <f t="shared" ca="1" si="1814"/>
        <v>10-2020</v>
      </c>
      <c r="Z5573" s="51">
        <f ca="1">IFERROR(VLOOKUP(Y5573,IPC!$E$2:$F$1745,2,0),IPC!$H$1)</f>
        <v>138.32155800000001</v>
      </c>
      <c r="AA5573" s="48">
        <f t="shared" si="1809"/>
        <v>1</v>
      </c>
      <c r="AB5573" s="48">
        <f t="shared" si="1810"/>
        <v>1900</v>
      </c>
      <c r="AC5573" s="32" t="str">
        <f t="shared" si="1803"/>
        <v>1-1900</v>
      </c>
      <c r="AD5573" s="50">
        <f>IFERROR(VLOOKUP(AC5573,IPC!$E$2:$F$1745,2,0),IPC!$H$1)</f>
        <v>138.32155800000001</v>
      </c>
    </row>
    <row r="5574" spans="10:30" x14ac:dyDescent="0.25">
      <c r="J5574" s="44" t="str">
        <f t="shared" si="1797"/>
        <v/>
      </c>
      <c r="K5574" s="33" t="str">
        <f t="shared" ca="1" si="1801"/>
        <v/>
      </c>
      <c r="L5574" s="108">
        <f t="shared" ca="1" si="1800"/>
        <v>0</v>
      </c>
      <c r="M5574" s="44" t="str">
        <f t="shared" si="1798"/>
        <v/>
      </c>
      <c r="N5574" s="45" t="str">
        <f t="shared" ca="1" si="1802"/>
        <v/>
      </c>
      <c r="O5574" s="108">
        <f t="shared" si="1796"/>
        <v>0</v>
      </c>
      <c r="P5574" s="21" t="e">
        <f t="shared" si="1804"/>
        <v>#N/A</v>
      </c>
      <c r="Q5574" s="21" t="e">
        <f t="shared" si="1805"/>
        <v>#N/A</v>
      </c>
      <c r="R5574" s="21" t="e">
        <f t="shared" si="1806"/>
        <v>#N/A</v>
      </c>
      <c r="S5574" s="21" t="e">
        <f t="shared" si="1807"/>
        <v>#N/A</v>
      </c>
      <c r="T5574" s="29" t="e">
        <f t="shared" si="1799"/>
        <v>#N/A</v>
      </c>
      <c r="U5574" s="34">
        <f t="shared" si="1808"/>
        <v>0</v>
      </c>
      <c r="V5574" s="16">
        <f t="shared" ca="1" si="1811"/>
        <v>44139</v>
      </c>
      <c r="W5574" s="56">
        <f t="shared" ca="1" si="1812"/>
        <v>10</v>
      </c>
      <c r="X5574" s="56">
        <f t="shared" ca="1" si="1813"/>
        <v>2020</v>
      </c>
      <c r="Y5574" s="55" t="str">
        <f t="shared" ca="1" si="1814"/>
        <v>10-2020</v>
      </c>
      <c r="Z5574" s="51">
        <f ca="1">IFERROR(VLOOKUP(Y5574,IPC!$E$2:$F$1745,2,0),IPC!$H$1)</f>
        <v>138.32155800000001</v>
      </c>
      <c r="AA5574" s="48">
        <f t="shared" si="1809"/>
        <v>1</v>
      </c>
      <c r="AB5574" s="48">
        <f t="shared" si="1810"/>
        <v>1900</v>
      </c>
      <c r="AC5574" s="32" t="str">
        <f t="shared" si="1803"/>
        <v>1-1900</v>
      </c>
      <c r="AD5574" s="50">
        <f>IFERROR(VLOOKUP(AC5574,IPC!$E$2:$F$1745,2,0),IPC!$H$1)</f>
        <v>138.32155800000001</v>
      </c>
    </row>
    <row r="5575" spans="10:30" x14ac:dyDescent="0.25">
      <c r="J5575" s="44" t="str">
        <f t="shared" si="1797"/>
        <v/>
      </c>
      <c r="K5575" s="33" t="str">
        <f t="shared" ca="1" si="1801"/>
        <v/>
      </c>
      <c r="L5575" s="108">
        <f t="shared" ca="1" si="1800"/>
        <v>0</v>
      </c>
      <c r="M5575" s="44" t="str">
        <f t="shared" si="1798"/>
        <v/>
      </c>
      <c r="N5575" s="45" t="str">
        <f t="shared" ca="1" si="1802"/>
        <v/>
      </c>
      <c r="O5575" s="108">
        <f t="shared" si="1796"/>
        <v>0</v>
      </c>
      <c r="P5575" s="21" t="e">
        <f t="shared" si="1804"/>
        <v>#N/A</v>
      </c>
      <c r="Q5575" s="21" t="e">
        <f t="shared" si="1805"/>
        <v>#N/A</v>
      </c>
      <c r="R5575" s="21" t="e">
        <f t="shared" si="1806"/>
        <v>#N/A</v>
      </c>
      <c r="S5575" s="21" t="e">
        <f t="shared" si="1807"/>
        <v>#N/A</v>
      </c>
      <c r="T5575" s="29" t="e">
        <f t="shared" si="1799"/>
        <v>#N/A</v>
      </c>
      <c r="U5575" s="34">
        <f t="shared" si="1808"/>
        <v>0</v>
      </c>
      <c r="V5575" s="16">
        <f t="shared" ca="1" si="1811"/>
        <v>44139</v>
      </c>
      <c r="W5575" s="56">
        <f t="shared" ca="1" si="1812"/>
        <v>10</v>
      </c>
      <c r="X5575" s="56">
        <f t="shared" ca="1" si="1813"/>
        <v>2020</v>
      </c>
      <c r="Y5575" s="55" t="str">
        <f t="shared" ca="1" si="1814"/>
        <v>10-2020</v>
      </c>
      <c r="Z5575" s="51">
        <f ca="1">IFERROR(VLOOKUP(Y5575,IPC!$E$2:$F$1745,2,0),IPC!$H$1)</f>
        <v>138.32155800000001</v>
      </c>
      <c r="AA5575" s="48">
        <f t="shared" si="1809"/>
        <v>1</v>
      </c>
      <c r="AB5575" s="48">
        <f t="shared" si="1810"/>
        <v>1900</v>
      </c>
      <c r="AC5575" s="32" t="str">
        <f t="shared" si="1803"/>
        <v>1-1900</v>
      </c>
      <c r="AD5575" s="50">
        <f>IFERROR(VLOOKUP(AC5575,IPC!$E$2:$F$1745,2,0),IPC!$H$1)</f>
        <v>138.32155800000001</v>
      </c>
    </row>
    <row r="5576" spans="10:30" x14ac:dyDescent="0.25">
      <c r="J5576" s="44" t="str">
        <f t="shared" si="1797"/>
        <v/>
      </c>
      <c r="K5576" s="33" t="str">
        <f t="shared" ca="1" si="1801"/>
        <v/>
      </c>
      <c r="L5576" s="108">
        <f t="shared" ca="1" si="1800"/>
        <v>0</v>
      </c>
      <c r="M5576" s="44" t="str">
        <f t="shared" si="1798"/>
        <v/>
      </c>
      <c r="N5576" s="45" t="str">
        <f t="shared" ca="1" si="1802"/>
        <v/>
      </c>
      <c r="O5576" s="108">
        <f t="shared" si="1796"/>
        <v>0</v>
      </c>
      <c r="P5576" s="21" t="e">
        <f t="shared" si="1804"/>
        <v>#N/A</v>
      </c>
      <c r="Q5576" s="21" t="e">
        <f t="shared" si="1805"/>
        <v>#N/A</v>
      </c>
      <c r="R5576" s="21" t="e">
        <f t="shared" si="1806"/>
        <v>#N/A</v>
      </c>
      <c r="S5576" s="21" t="e">
        <f t="shared" si="1807"/>
        <v>#N/A</v>
      </c>
      <c r="T5576" s="29" t="e">
        <f t="shared" si="1799"/>
        <v>#N/A</v>
      </c>
      <c r="U5576" s="34">
        <f t="shared" si="1808"/>
        <v>0</v>
      </c>
      <c r="V5576" s="16">
        <f t="shared" ca="1" si="1811"/>
        <v>44139</v>
      </c>
      <c r="W5576" s="56">
        <f t="shared" ca="1" si="1812"/>
        <v>10</v>
      </c>
      <c r="X5576" s="56">
        <f t="shared" ca="1" si="1813"/>
        <v>2020</v>
      </c>
      <c r="Y5576" s="55" t="str">
        <f t="shared" ca="1" si="1814"/>
        <v>10-2020</v>
      </c>
      <c r="Z5576" s="51">
        <f ca="1">IFERROR(VLOOKUP(Y5576,IPC!$E$2:$F$1745,2,0),IPC!$H$1)</f>
        <v>138.32155800000001</v>
      </c>
      <c r="AA5576" s="48">
        <f t="shared" si="1809"/>
        <v>1</v>
      </c>
      <c r="AB5576" s="48">
        <f t="shared" si="1810"/>
        <v>1900</v>
      </c>
      <c r="AC5576" s="32" t="str">
        <f t="shared" si="1803"/>
        <v>1-1900</v>
      </c>
      <c r="AD5576" s="50">
        <f>IFERROR(VLOOKUP(AC5576,IPC!$E$2:$F$1745,2,0),IPC!$H$1)</f>
        <v>138.32155800000001</v>
      </c>
    </row>
    <row r="5577" spans="10:30" x14ac:dyDescent="0.25">
      <c r="J5577" s="44" t="str">
        <f t="shared" si="1797"/>
        <v/>
      </c>
      <c r="K5577" s="33" t="str">
        <f t="shared" ca="1" si="1801"/>
        <v/>
      </c>
      <c r="L5577" s="108">
        <f t="shared" ca="1" si="1800"/>
        <v>0</v>
      </c>
      <c r="M5577" s="44" t="str">
        <f t="shared" si="1798"/>
        <v/>
      </c>
      <c r="N5577" s="45" t="str">
        <f t="shared" ca="1" si="1802"/>
        <v/>
      </c>
      <c r="O5577" s="108">
        <f t="shared" si="1796"/>
        <v>0</v>
      </c>
      <c r="P5577" s="21" t="e">
        <f t="shared" si="1804"/>
        <v>#N/A</v>
      </c>
      <c r="Q5577" s="21" t="e">
        <f t="shared" si="1805"/>
        <v>#N/A</v>
      </c>
      <c r="R5577" s="21" t="e">
        <f t="shared" si="1806"/>
        <v>#N/A</v>
      </c>
      <c r="S5577" s="21" t="e">
        <f t="shared" si="1807"/>
        <v>#N/A</v>
      </c>
      <c r="T5577" s="29" t="e">
        <f t="shared" si="1799"/>
        <v>#N/A</v>
      </c>
      <c r="U5577" s="34">
        <f t="shared" si="1808"/>
        <v>0</v>
      </c>
      <c r="V5577" s="16">
        <f t="shared" ca="1" si="1811"/>
        <v>44139</v>
      </c>
      <c r="W5577" s="56">
        <f t="shared" ca="1" si="1812"/>
        <v>10</v>
      </c>
      <c r="X5577" s="56">
        <f t="shared" ca="1" si="1813"/>
        <v>2020</v>
      </c>
      <c r="Y5577" s="55" t="str">
        <f t="shared" ca="1" si="1814"/>
        <v>10-2020</v>
      </c>
      <c r="Z5577" s="51">
        <f ca="1">IFERROR(VLOOKUP(Y5577,IPC!$E$2:$F$1745,2,0),IPC!$H$1)</f>
        <v>138.32155800000001</v>
      </c>
      <c r="AA5577" s="48">
        <f t="shared" si="1809"/>
        <v>1</v>
      </c>
      <c r="AB5577" s="48">
        <f t="shared" si="1810"/>
        <v>1900</v>
      </c>
      <c r="AC5577" s="32" t="str">
        <f t="shared" si="1803"/>
        <v>1-1900</v>
      </c>
      <c r="AD5577" s="50">
        <f>IFERROR(VLOOKUP(AC5577,IPC!$E$2:$F$1745,2,0),IPC!$H$1)</f>
        <v>138.32155800000001</v>
      </c>
    </row>
    <row r="5578" spans="10:30" x14ac:dyDescent="0.25">
      <c r="J5578" s="44" t="str">
        <f t="shared" si="1797"/>
        <v/>
      </c>
      <c r="K5578" s="33" t="str">
        <f t="shared" ca="1" si="1801"/>
        <v/>
      </c>
      <c r="L5578" s="108">
        <f t="shared" ca="1" si="1800"/>
        <v>0</v>
      </c>
      <c r="M5578" s="44" t="str">
        <f t="shared" si="1798"/>
        <v/>
      </c>
      <c r="N5578" s="45" t="str">
        <f t="shared" ca="1" si="1802"/>
        <v/>
      </c>
      <c r="O5578" s="108">
        <f t="shared" si="1796"/>
        <v>0</v>
      </c>
      <c r="P5578" s="21" t="e">
        <f t="shared" si="1804"/>
        <v>#N/A</v>
      </c>
      <c r="Q5578" s="21" t="e">
        <f t="shared" si="1805"/>
        <v>#N/A</v>
      </c>
      <c r="R5578" s="21" t="e">
        <f t="shared" si="1806"/>
        <v>#N/A</v>
      </c>
      <c r="S5578" s="21" t="e">
        <f t="shared" si="1807"/>
        <v>#N/A</v>
      </c>
      <c r="T5578" s="29" t="e">
        <f t="shared" si="1799"/>
        <v>#N/A</v>
      </c>
      <c r="U5578" s="34">
        <f t="shared" si="1808"/>
        <v>0</v>
      </c>
      <c r="V5578" s="16">
        <f t="shared" ca="1" si="1811"/>
        <v>44139</v>
      </c>
      <c r="W5578" s="56">
        <f t="shared" ca="1" si="1812"/>
        <v>10</v>
      </c>
      <c r="X5578" s="56">
        <f t="shared" ca="1" si="1813"/>
        <v>2020</v>
      </c>
      <c r="Y5578" s="55" t="str">
        <f t="shared" ca="1" si="1814"/>
        <v>10-2020</v>
      </c>
      <c r="Z5578" s="51">
        <f ca="1">IFERROR(VLOOKUP(Y5578,IPC!$E$2:$F$1745,2,0),IPC!$H$1)</f>
        <v>138.32155800000001</v>
      </c>
      <c r="AA5578" s="48">
        <f t="shared" si="1809"/>
        <v>1</v>
      </c>
      <c r="AB5578" s="48">
        <f t="shared" si="1810"/>
        <v>1900</v>
      </c>
      <c r="AC5578" s="32" t="str">
        <f t="shared" si="1803"/>
        <v>1-1900</v>
      </c>
      <c r="AD5578" s="50">
        <f>IFERROR(VLOOKUP(AC5578,IPC!$E$2:$F$1745,2,0),IPC!$H$1)</f>
        <v>138.32155800000001</v>
      </c>
    </row>
    <row r="5579" spans="10:30" x14ac:dyDescent="0.25">
      <c r="J5579" s="44" t="str">
        <f t="shared" si="1797"/>
        <v/>
      </c>
      <c r="K5579" s="33" t="str">
        <f t="shared" ca="1" si="1801"/>
        <v/>
      </c>
      <c r="L5579" s="108">
        <f t="shared" ca="1" si="1800"/>
        <v>0</v>
      </c>
      <c r="M5579" s="44" t="str">
        <f t="shared" si="1798"/>
        <v/>
      </c>
      <c r="N5579" s="45" t="str">
        <f t="shared" ca="1" si="1802"/>
        <v/>
      </c>
      <c r="O5579" s="108">
        <f t="shared" si="1796"/>
        <v>0</v>
      </c>
      <c r="P5579" s="21" t="e">
        <f t="shared" si="1804"/>
        <v>#N/A</v>
      </c>
      <c r="Q5579" s="21" t="e">
        <f t="shared" si="1805"/>
        <v>#N/A</v>
      </c>
      <c r="R5579" s="21" t="e">
        <f t="shared" si="1806"/>
        <v>#N/A</v>
      </c>
      <c r="S5579" s="21" t="e">
        <f t="shared" si="1807"/>
        <v>#N/A</v>
      </c>
      <c r="T5579" s="29" t="e">
        <f t="shared" si="1799"/>
        <v>#N/A</v>
      </c>
      <c r="U5579" s="34">
        <f t="shared" si="1808"/>
        <v>0</v>
      </c>
      <c r="V5579" s="16">
        <f t="shared" ca="1" si="1811"/>
        <v>44139</v>
      </c>
      <c r="W5579" s="56">
        <f t="shared" ca="1" si="1812"/>
        <v>10</v>
      </c>
      <c r="X5579" s="56">
        <f t="shared" ca="1" si="1813"/>
        <v>2020</v>
      </c>
      <c r="Y5579" s="55" t="str">
        <f t="shared" ca="1" si="1814"/>
        <v>10-2020</v>
      </c>
      <c r="Z5579" s="51">
        <f ca="1">IFERROR(VLOOKUP(Y5579,IPC!$E$2:$F$1745,2,0),IPC!$H$1)</f>
        <v>138.32155800000001</v>
      </c>
      <c r="AA5579" s="48">
        <f t="shared" si="1809"/>
        <v>1</v>
      </c>
      <c r="AB5579" s="48">
        <f t="shared" si="1810"/>
        <v>1900</v>
      </c>
      <c r="AC5579" s="32" t="str">
        <f t="shared" si="1803"/>
        <v>1-1900</v>
      </c>
      <c r="AD5579" s="50">
        <f>IFERROR(VLOOKUP(AC5579,IPC!$E$2:$F$1745,2,0),IPC!$H$1)</f>
        <v>138.32155800000001</v>
      </c>
    </row>
    <row r="5580" spans="10:30" x14ac:dyDescent="0.25">
      <c r="J5580" s="44" t="str">
        <f t="shared" si="1797"/>
        <v/>
      </c>
      <c r="K5580" s="33" t="str">
        <f t="shared" ca="1" si="1801"/>
        <v/>
      </c>
      <c r="L5580" s="108">
        <f t="shared" ca="1" si="1800"/>
        <v>0</v>
      </c>
      <c r="M5580" s="44" t="str">
        <f t="shared" si="1798"/>
        <v/>
      </c>
      <c r="N5580" s="45" t="str">
        <f t="shared" ca="1" si="1802"/>
        <v/>
      </c>
      <c r="O5580" s="108">
        <f t="shared" si="1796"/>
        <v>0</v>
      </c>
      <c r="P5580" s="21" t="e">
        <f t="shared" si="1804"/>
        <v>#N/A</v>
      </c>
      <c r="Q5580" s="21" t="e">
        <f t="shared" si="1805"/>
        <v>#N/A</v>
      </c>
      <c r="R5580" s="21" t="e">
        <f t="shared" si="1806"/>
        <v>#N/A</v>
      </c>
      <c r="S5580" s="21" t="e">
        <f t="shared" si="1807"/>
        <v>#N/A</v>
      </c>
      <c r="T5580" s="29" t="e">
        <f t="shared" si="1799"/>
        <v>#N/A</v>
      </c>
      <c r="U5580" s="34">
        <f t="shared" si="1808"/>
        <v>0</v>
      </c>
      <c r="V5580" s="16">
        <f t="shared" ca="1" si="1811"/>
        <v>44139</v>
      </c>
      <c r="W5580" s="56">
        <f t="shared" ca="1" si="1812"/>
        <v>10</v>
      </c>
      <c r="X5580" s="56">
        <f t="shared" ca="1" si="1813"/>
        <v>2020</v>
      </c>
      <c r="Y5580" s="55" t="str">
        <f t="shared" ca="1" si="1814"/>
        <v>10-2020</v>
      </c>
      <c r="Z5580" s="51">
        <f ca="1">IFERROR(VLOOKUP(Y5580,IPC!$E$2:$F$1745,2,0),IPC!$H$1)</f>
        <v>138.32155800000001</v>
      </c>
      <c r="AA5580" s="48">
        <f t="shared" si="1809"/>
        <v>1</v>
      </c>
      <c r="AB5580" s="48">
        <f t="shared" si="1810"/>
        <v>1900</v>
      </c>
      <c r="AC5580" s="32" t="str">
        <f t="shared" si="1803"/>
        <v>1-1900</v>
      </c>
      <c r="AD5580" s="50">
        <f>IFERROR(VLOOKUP(AC5580,IPC!$E$2:$F$1745,2,0),IPC!$H$1)</f>
        <v>138.32155800000001</v>
      </c>
    </row>
    <row r="5581" spans="10:30" x14ac:dyDescent="0.25">
      <c r="J5581" s="44" t="str">
        <f t="shared" si="1797"/>
        <v/>
      </c>
      <c r="K5581" s="33" t="str">
        <f t="shared" ca="1" si="1801"/>
        <v/>
      </c>
      <c r="L5581" s="108">
        <f t="shared" ca="1" si="1800"/>
        <v>0</v>
      </c>
      <c r="M5581" s="44" t="str">
        <f t="shared" si="1798"/>
        <v/>
      </c>
      <c r="N5581" s="45" t="str">
        <f t="shared" ca="1" si="1802"/>
        <v/>
      </c>
      <c r="O5581" s="108">
        <f t="shared" si="1796"/>
        <v>0</v>
      </c>
      <c r="P5581" s="21" t="e">
        <f t="shared" si="1804"/>
        <v>#N/A</v>
      </c>
      <c r="Q5581" s="21" t="e">
        <f t="shared" si="1805"/>
        <v>#N/A</v>
      </c>
      <c r="R5581" s="21" t="e">
        <f t="shared" si="1806"/>
        <v>#N/A</v>
      </c>
      <c r="S5581" s="21" t="e">
        <f t="shared" si="1807"/>
        <v>#N/A</v>
      </c>
      <c r="T5581" s="29" t="e">
        <f t="shared" si="1799"/>
        <v>#N/A</v>
      </c>
      <c r="U5581" s="34">
        <f t="shared" si="1808"/>
        <v>0</v>
      </c>
      <c r="V5581" s="16">
        <f t="shared" ca="1" si="1811"/>
        <v>44139</v>
      </c>
      <c r="W5581" s="56">
        <f t="shared" ca="1" si="1812"/>
        <v>10</v>
      </c>
      <c r="X5581" s="56">
        <f t="shared" ca="1" si="1813"/>
        <v>2020</v>
      </c>
      <c r="Y5581" s="55" t="str">
        <f t="shared" ca="1" si="1814"/>
        <v>10-2020</v>
      </c>
      <c r="Z5581" s="51">
        <f ca="1">IFERROR(VLOOKUP(Y5581,IPC!$E$2:$F$1745,2,0),IPC!$H$1)</f>
        <v>138.32155800000001</v>
      </c>
      <c r="AA5581" s="48">
        <f t="shared" si="1809"/>
        <v>1</v>
      </c>
      <c r="AB5581" s="48">
        <f t="shared" si="1810"/>
        <v>1900</v>
      </c>
      <c r="AC5581" s="32" t="str">
        <f t="shared" si="1803"/>
        <v>1-1900</v>
      </c>
      <c r="AD5581" s="50">
        <f>IFERROR(VLOOKUP(AC5581,IPC!$E$2:$F$1745,2,0),IPC!$H$1)</f>
        <v>138.32155800000001</v>
      </c>
    </row>
    <row r="5582" spans="10:30" x14ac:dyDescent="0.25">
      <c r="J5582" s="44" t="str">
        <f t="shared" si="1797"/>
        <v/>
      </c>
      <c r="K5582" s="33" t="str">
        <f t="shared" ca="1" si="1801"/>
        <v/>
      </c>
      <c r="L5582" s="108">
        <f t="shared" ca="1" si="1800"/>
        <v>0</v>
      </c>
      <c r="M5582" s="44" t="str">
        <f t="shared" si="1798"/>
        <v/>
      </c>
      <c r="N5582" s="45" t="str">
        <f t="shared" ca="1" si="1802"/>
        <v/>
      </c>
      <c r="O5582" s="108">
        <f t="shared" si="1796"/>
        <v>0</v>
      </c>
      <c r="P5582" s="21" t="e">
        <f t="shared" si="1804"/>
        <v>#N/A</v>
      </c>
      <c r="Q5582" s="21" t="e">
        <f t="shared" si="1805"/>
        <v>#N/A</v>
      </c>
      <c r="R5582" s="21" t="e">
        <f t="shared" si="1806"/>
        <v>#N/A</v>
      </c>
      <c r="S5582" s="21" t="e">
        <f t="shared" si="1807"/>
        <v>#N/A</v>
      </c>
      <c r="T5582" s="29" t="e">
        <f t="shared" si="1799"/>
        <v>#N/A</v>
      </c>
      <c r="U5582" s="34">
        <f t="shared" si="1808"/>
        <v>0</v>
      </c>
      <c r="V5582" s="16">
        <f t="shared" ca="1" si="1811"/>
        <v>44139</v>
      </c>
      <c r="W5582" s="56">
        <f t="shared" ca="1" si="1812"/>
        <v>10</v>
      </c>
      <c r="X5582" s="56">
        <f t="shared" ca="1" si="1813"/>
        <v>2020</v>
      </c>
      <c r="Y5582" s="55" t="str">
        <f t="shared" ca="1" si="1814"/>
        <v>10-2020</v>
      </c>
      <c r="Z5582" s="51">
        <f ca="1">IFERROR(VLOOKUP(Y5582,IPC!$E$2:$F$1745,2,0),IPC!$H$1)</f>
        <v>138.32155800000001</v>
      </c>
      <c r="AA5582" s="48">
        <f t="shared" si="1809"/>
        <v>1</v>
      </c>
      <c r="AB5582" s="48">
        <f t="shared" si="1810"/>
        <v>1900</v>
      </c>
      <c r="AC5582" s="32" t="str">
        <f t="shared" si="1803"/>
        <v>1-1900</v>
      </c>
      <c r="AD5582" s="50">
        <f>IFERROR(VLOOKUP(AC5582,IPC!$E$2:$F$1745,2,0),IPC!$H$1)</f>
        <v>138.32155800000001</v>
      </c>
    </row>
    <row r="5583" spans="10:30" x14ac:dyDescent="0.25">
      <c r="J5583" s="44" t="str">
        <f t="shared" si="1797"/>
        <v/>
      </c>
      <c r="K5583" s="33" t="str">
        <f t="shared" ca="1" si="1801"/>
        <v/>
      </c>
      <c r="L5583" s="108">
        <f t="shared" ca="1" si="1800"/>
        <v>0</v>
      </c>
      <c r="M5583" s="44" t="str">
        <f t="shared" si="1798"/>
        <v/>
      </c>
      <c r="N5583" s="45" t="str">
        <f t="shared" ca="1" si="1802"/>
        <v/>
      </c>
      <c r="O5583" s="108">
        <f t="shared" si="1796"/>
        <v>0</v>
      </c>
      <c r="P5583" s="21" t="e">
        <f t="shared" si="1804"/>
        <v>#N/A</v>
      </c>
      <c r="Q5583" s="21" t="e">
        <f t="shared" si="1805"/>
        <v>#N/A</v>
      </c>
      <c r="R5583" s="21" t="e">
        <f t="shared" si="1806"/>
        <v>#N/A</v>
      </c>
      <c r="S5583" s="21" t="e">
        <f t="shared" si="1807"/>
        <v>#N/A</v>
      </c>
      <c r="T5583" s="29" t="e">
        <f t="shared" si="1799"/>
        <v>#N/A</v>
      </c>
      <c r="U5583" s="34">
        <f t="shared" si="1808"/>
        <v>0</v>
      </c>
      <c r="V5583" s="16">
        <f t="shared" ca="1" si="1811"/>
        <v>44139</v>
      </c>
      <c r="W5583" s="56">
        <f t="shared" ca="1" si="1812"/>
        <v>10</v>
      </c>
      <c r="X5583" s="56">
        <f t="shared" ca="1" si="1813"/>
        <v>2020</v>
      </c>
      <c r="Y5583" s="55" t="str">
        <f t="shared" ca="1" si="1814"/>
        <v>10-2020</v>
      </c>
      <c r="Z5583" s="51">
        <f ca="1">IFERROR(VLOOKUP(Y5583,IPC!$E$2:$F$1745,2,0),IPC!$H$1)</f>
        <v>138.32155800000001</v>
      </c>
      <c r="AA5583" s="48">
        <f t="shared" si="1809"/>
        <v>1</v>
      </c>
      <c r="AB5583" s="48">
        <f t="shared" si="1810"/>
        <v>1900</v>
      </c>
      <c r="AC5583" s="32" t="str">
        <f t="shared" si="1803"/>
        <v>1-1900</v>
      </c>
      <c r="AD5583" s="50">
        <f>IFERROR(VLOOKUP(AC5583,IPC!$E$2:$F$1745,2,0),IPC!$H$1)</f>
        <v>138.32155800000001</v>
      </c>
    </row>
    <row r="5584" spans="10:30" x14ac:dyDescent="0.25">
      <c r="J5584" s="44" t="str">
        <f t="shared" si="1797"/>
        <v/>
      </c>
      <c r="K5584" s="33" t="str">
        <f t="shared" ca="1" si="1801"/>
        <v/>
      </c>
      <c r="L5584" s="108">
        <f t="shared" ca="1" si="1800"/>
        <v>0</v>
      </c>
      <c r="M5584" s="44" t="str">
        <f t="shared" si="1798"/>
        <v/>
      </c>
      <c r="N5584" s="45" t="str">
        <f t="shared" ca="1" si="1802"/>
        <v/>
      </c>
      <c r="O5584" s="108">
        <f t="shared" si="1796"/>
        <v>0</v>
      </c>
      <c r="P5584" s="21" t="e">
        <f t="shared" si="1804"/>
        <v>#N/A</v>
      </c>
      <c r="Q5584" s="21" t="e">
        <f t="shared" si="1805"/>
        <v>#N/A</v>
      </c>
      <c r="R5584" s="21" t="e">
        <f t="shared" si="1806"/>
        <v>#N/A</v>
      </c>
      <c r="S5584" s="21" t="e">
        <f t="shared" si="1807"/>
        <v>#N/A</v>
      </c>
      <c r="T5584" s="29" t="e">
        <f t="shared" si="1799"/>
        <v>#N/A</v>
      </c>
      <c r="U5584" s="34">
        <f t="shared" si="1808"/>
        <v>0</v>
      </c>
      <c r="V5584" s="16">
        <f t="shared" ca="1" si="1811"/>
        <v>44139</v>
      </c>
      <c r="W5584" s="56">
        <f t="shared" ca="1" si="1812"/>
        <v>10</v>
      </c>
      <c r="X5584" s="56">
        <f t="shared" ca="1" si="1813"/>
        <v>2020</v>
      </c>
      <c r="Y5584" s="55" t="str">
        <f t="shared" ca="1" si="1814"/>
        <v>10-2020</v>
      </c>
      <c r="Z5584" s="51">
        <f ca="1">IFERROR(VLOOKUP(Y5584,IPC!$E$2:$F$1745,2,0),IPC!$H$1)</f>
        <v>138.32155800000001</v>
      </c>
      <c r="AA5584" s="48">
        <f t="shared" si="1809"/>
        <v>1</v>
      </c>
      <c r="AB5584" s="48">
        <f t="shared" si="1810"/>
        <v>1900</v>
      </c>
      <c r="AC5584" s="32" t="str">
        <f t="shared" si="1803"/>
        <v>1-1900</v>
      </c>
      <c r="AD5584" s="50">
        <f>IFERROR(VLOOKUP(AC5584,IPC!$E$2:$F$1745,2,0),IPC!$H$1)</f>
        <v>138.32155800000001</v>
      </c>
    </row>
    <row r="5585" spans="10:30" x14ac:dyDescent="0.25">
      <c r="J5585" s="44" t="str">
        <f t="shared" si="1797"/>
        <v/>
      </c>
      <c r="K5585" s="33" t="str">
        <f t="shared" ca="1" si="1801"/>
        <v/>
      </c>
      <c r="L5585" s="108">
        <f t="shared" ca="1" si="1800"/>
        <v>0</v>
      </c>
      <c r="M5585" s="44" t="str">
        <f t="shared" si="1798"/>
        <v/>
      </c>
      <c r="N5585" s="45" t="str">
        <f t="shared" ca="1" si="1802"/>
        <v/>
      </c>
      <c r="O5585" s="108">
        <f t="shared" si="1796"/>
        <v>0</v>
      </c>
      <c r="P5585" s="21" t="e">
        <f t="shared" si="1804"/>
        <v>#N/A</v>
      </c>
      <c r="Q5585" s="21" t="e">
        <f t="shared" si="1805"/>
        <v>#N/A</v>
      </c>
      <c r="R5585" s="21" t="e">
        <f t="shared" si="1806"/>
        <v>#N/A</v>
      </c>
      <c r="S5585" s="21" t="e">
        <f t="shared" si="1807"/>
        <v>#N/A</v>
      </c>
      <c r="T5585" s="29" t="e">
        <f t="shared" si="1799"/>
        <v>#N/A</v>
      </c>
      <c r="U5585" s="34">
        <f t="shared" si="1808"/>
        <v>0</v>
      </c>
      <c r="V5585" s="16">
        <f t="shared" ca="1" si="1811"/>
        <v>44139</v>
      </c>
      <c r="W5585" s="56">
        <f t="shared" ca="1" si="1812"/>
        <v>10</v>
      </c>
      <c r="X5585" s="56">
        <f t="shared" ca="1" si="1813"/>
        <v>2020</v>
      </c>
      <c r="Y5585" s="55" t="str">
        <f t="shared" ca="1" si="1814"/>
        <v>10-2020</v>
      </c>
      <c r="Z5585" s="51">
        <f ca="1">IFERROR(VLOOKUP(Y5585,IPC!$E$2:$F$1745,2,0),IPC!$H$1)</f>
        <v>138.32155800000001</v>
      </c>
      <c r="AA5585" s="48">
        <f t="shared" si="1809"/>
        <v>1</v>
      </c>
      <c r="AB5585" s="48">
        <f t="shared" si="1810"/>
        <v>1900</v>
      </c>
      <c r="AC5585" s="32" t="str">
        <f t="shared" si="1803"/>
        <v>1-1900</v>
      </c>
      <c r="AD5585" s="50">
        <f>IFERROR(VLOOKUP(AC5585,IPC!$E$2:$F$1745,2,0),IPC!$H$1)</f>
        <v>138.32155800000001</v>
      </c>
    </row>
    <row r="5586" spans="10:30" x14ac:dyDescent="0.25">
      <c r="J5586" s="44" t="str">
        <f t="shared" si="1797"/>
        <v/>
      </c>
      <c r="K5586" s="33" t="str">
        <f t="shared" ca="1" si="1801"/>
        <v/>
      </c>
      <c r="L5586" s="108">
        <f t="shared" ca="1" si="1800"/>
        <v>0</v>
      </c>
      <c r="M5586" s="44" t="str">
        <f t="shared" si="1798"/>
        <v/>
      </c>
      <c r="N5586" s="45" t="str">
        <f t="shared" ca="1" si="1802"/>
        <v/>
      </c>
      <c r="O5586" s="108">
        <f t="shared" si="1796"/>
        <v>0</v>
      </c>
      <c r="P5586" s="21" t="e">
        <f t="shared" si="1804"/>
        <v>#N/A</v>
      </c>
      <c r="Q5586" s="21" t="e">
        <f t="shared" si="1805"/>
        <v>#N/A</v>
      </c>
      <c r="R5586" s="21" t="e">
        <f t="shared" si="1806"/>
        <v>#N/A</v>
      </c>
      <c r="S5586" s="21" t="e">
        <f t="shared" si="1807"/>
        <v>#N/A</v>
      </c>
      <c r="T5586" s="29" t="e">
        <f t="shared" si="1799"/>
        <v>#N/A</v>
      </c>
      <c r="U5586" s="34">
        <f t="shared" si="1808"/>
        <v>0</v>
      </c>
      <c r="V5586" s="16">
        <f t="shared" ca="1" si="1811"/>
        <v>44139</v>
      </c>
      <c r="W5586" s="56">
        <f t="shared" ca="1" si="1812"/>
        <v>10</v>
      </c>
      <c r="X5586" s="56">
        <f t="shared" ca="1" si="1813"/>
        <v>2020</v>
      </c>
      <c r="Y5586" s="55" t="str">
        <f t="shared" ca="1" si="1814"/>
        <v>10-2020</v>
      </c>
      <c r="Z5586" s="51">
        <f ca="1">IFERROR(VLOOKUP(Y5586,IPC!$E$2:$F$1745,2,0),IPC!$H$1)</f>
        <v>138.32155800000001</v>
      </c>
      <c r="AA5586" s="48">
        <f t="shared" si="1809"/>
        <v>1</v>
      </c>
      <c r="AB5586" s="48">
        <f t="shared" si="1810"/>
        <v>1900</v>
      </c>
      <c r="AC5586" s="32" t="str">
        <f t="shared" si="1803"/>
        <v>1-1900</v>
      </c>
      <c r="AD5586" s="50">
        <f>IFERROR(VLOOKUP(AC5586,IPC!$E$2:$F$1745,2,0),IPC!$H$1)</f>
        <v>138.32155800000001</v>
      </c>
    </row>
    <row r="5587" spans="10:30" x14ac:dyDescent="0.25">
      <c r="J5587" s="44" t="str">
        <f t="shared" si="1797"/>
        <v/>
      </c>
      <c r="K5587" s="33" t="str">
        <f t="shared" ca="1" si="1801"/>
        <v/>
      </c>
      <c r="L5587" s="108">
        <f t="shared" ca="1" si="1800"/>
        <v>0</v>
      </c>
      <c r="M5587" s="44" t="str">
        <f t="shared" si="1798"/>
        <v/>
      </c>
      <c r="N5587" s="45" t="str">
        <f t="shared" ca="1" si="1802"/>
        <v/>
      </c>
      <c r="O5587" s="108">
        <f t="shared" si="1796"/>
        <v>0</v>
      </c>
      <c r="P5587" s="21" t="e">
        <f t="shared" si="1804"/>
        <v>#N/A</v>
      </c>
      <c r="Q5587" s="21" t="e">
        <f t="shared" si="1805"/>
        <v>#N/A</v>
      </c>
      <c r="R5587" s="21" t="e">
        <f t="shared" si="1806"/>
        <v>#N/A</v>
      </c>
      <c r="S5587" s="21" t="e">
        <f t="shared" si="1807"/>
        <v>#N/A</v>
      </c>
      <c r="T5587" s="29" t="e">
        <f t="shared" si="1799"/>
        <v>#N/A</v>
      </c>
      <c r="U5587" s="34">
        <f t="shared" si="1808"/>
        <v>0</v>
      </c>
      <c r="V5587" s="16">
        <f t="shared" ca="1" si="1811"/>
        <v>44139</v>
      </c>
      <c r="W5587" s="56">
        <f t="shared" ca="1" si="1812"/>
        <v>10</v>
      </c>
      <c r="X5587" s="56">
        <f t="shared" ca="1" si="1813"/>
        <v>2020</v>
      </c>
      <c r="Y5587" s="55" t="str">
        <f t="shared" ca="1" si="1814"/>
        <v>10-2020</v>
      </c>
      <c r="Z5587" s="51">
        <f ca="1">IFERROR(VLOOKUP(Y5587,IPC!$E$2:$F$1745,2,0),IPC!$H$1)</f>
        <v>138.32155800000001</v>
      </c>
      <c r="AA5587" s="48">
        <f t="shared" si="1809"/>
        <v>1</v>
      </c>
      <c r="AB5587" s="48">
        <f t="shared" si="1810"/>
        <v>1900</v>
      </c>
      <c r="AC5587" s="32" t="str">
        <f t="shared" si="1803"/>
        <v>1-1900</v>
      </c>
      <c r="AD5587" s="50">
        <f>IFERROR(VLOOKUP(AC5587,IPC!$E$2:$F$1745,2,0),IPC!$H$1)</f>
        <v>138.32155800000001</v>
      </c>
    </row>
    <row r="5588" spans="10:30" x14ac:dyDescent="0.25">
      <c r="J5588" s="44" t="str">
        <f t="shared" si="1797"/>
        <v/>
      </c>
      <c r="K5588" s="33" t="str">
        <f t="shared" ca="1" si="1801"/>
        <v/>
      </c>
      <c r="L5588" s="108">
        <f t="shared" ca="1" si="1800"/>
        <v>0</v>
      </c>
      <c r="M5588" s="44" t="str">
        <f t="shared" si="1798"/>
        <v/>
      </c>
      <c r="N5588" s="45" t="str">
        <f t="shared" ca="1" si="1802"/>
        <v/>
      </c>
      <c r="O5588" s="108">
        <f t="shared" ref="O5588:O5651" si="1815">+IF(M5588="Provisión contable",N5588,0)</f>
        <v>0</v>
      </c>
      <c r="P5588" s="21" t="e">
        <f t="shared" si="1804"/>
        <v>#N/A</v>
      </c>
      <c r="Q5588" s="21" t="e">
        <f t="shared" si="1805"/>
        <v>#N/A</v>
      </c>
      <c r="R5588" s="21" t="e">
        <f t="shared" si="1806"/>
        <v>#N/A</v>
      </c>
      <c r="S5588" s="21" t="e">
        <f t="shared" si="1807"/>
        <v>#N/A</v>
      </c>
      <c r="T5588" s="29" t="e">
        <f t="shared" si="1799"/>
        <v>#N/A</v>
      </c>
      <c r="U5588" s="34">
        <f t="shared" si="1808"/>
        <v>0</v>
      </c>
      <c r="V5588" s="16">
        <f t="shared" ca="1" si="1811"/>
        <v>44139</v>
      </c>
      <c r="W5588" s="56">
        <f t="shared" ca="1" si="1812"/>
        <v>10</v>
      </c>
      <c r="X5588" s="56">
        <f t="shared" ca="1" si="1813"/>
        <v>2020</v>
      </c>
      <c r="Y5588" s="55" t="str">
        <f t="shared" ca="1" si="1814"/>
        <v>10-2020</v>
      </c>
      <c r="Z5588" s="51">
        <f ca="1">IFERROR(VLOOKUP(Y5588,IPC!$E$2:$F$1745,2,0),IPC!$H$1)</f>
        <v>138.32155800000001</v>
      </c>
      <c r="AA5588" s="48">
        <f t="shared" si="1809"/>
        <v>1</v>
      </c>
      <c r="AB5588" s="48">
        <f t="shared" si="1810"/>
        <v>1900</v>
      </c>
      <c r="AC5588" s="32" t="str">
        <f t="shared" si="1803"/>
        <v>1-1900</v>
      </c>
      <c r="AD5588" s="50">
        <f>IFERROR(VLOOKUP(AC5588,IPC!$E$2:$F$1745,2,0),IPC!$H$1)</f>
        <v>138.32155800000001</v>
      </c>
    </row>
    <row r="5589" spans="10:30" x14ac:dyDescent="0.25">
      <c r="J5589" s="44" t="str">
        <f t="shared" si="1797"/>
        <v/>
      </c>
      <c r="K5589" s="33" t="str">
        <f t="shared" ca="1" si="1801"/>
        <v/>
      </c>
      <c r="L5589" s="108">
        <f t="shared" ca="1" si="1800"/>
        <v>0</v>
      </c>
      <c r="M5589" s="44" t="str">
        <f t="shared" si="1798"/>
        <v/>
      </c>
      <c r="N5589" s="45" t="str">
        <f t="shared" ca="1" si="1802"/>
        <v/>
      </c>
      <c r="O5589" s="108">
        <f t="shared" si="1815"/>
        <v>0</v>
      </c>
      <c r="P5589" s="21" t="e">
        <f t="shared" si="1804"/>
        <v>#N/A</v>
      </c>
      <c r="Q5589" s="21" t="e">
        <f t="shared" si="1805"/>
        <v>#N/A</v>
      </c>
      <c r="R5589" s="21" t="e">
        <f t="shared" si="1806"/>
        <v>#N/A</v>
      </c>
      <c r="S5589" s="21" t="e">
        <f t="shared" si="1807"/>
        <v>#N/A</v>
      </c>
      <c r="T5589" s="29" t="e">
        <f t="shared" si="1799"/>
        <v>#N/A</v>
      </c>
      <c r="U5589" s="34">
        <f t="shared" si="1808"/>
        <v>0</v>
      </c>
      <c r="V5589" s="16">
        <f t="shared" ca="1" si="1811"/>
        <v>44139</v>
      </c>
      <c r="W5589" s="56">
        <f t="shared" ca="1" si="1812"/>
        <v>10</v>
      </c>
      <c r="X5589" s="56">
        <f t="shared" ca="1" si="1813"/>
        <v>2020</v>
      </c>
      <c r="Y5589" s="55" t="str">
        <f t="shared" ca="1" si="1814"/>
        <v>10-2020</v>
      </c>
      <c r="Z5589" s="51">
        <f ca="1">IFERROR(VLOOKUP(Y5589,IPC!$E$2:$F$1745,2,0),IPC!$H$1)</f>
        <v>138.32155800000001</v>
      </c>
      <c r="AA5589" s="48">
        <f t="shared" si="1809"/>
        <v>1</v>
      </c>
      <c r="AB5589" s="48">
        <f t="shared" si="1810"/>
        <v>1900</v>
      </c>
      <c r="AC5589" s="32" t="str">
        <f t="shared" si="1803"/>
        <v>1-1900</v>
      </c>
      <c r="AD5589" s="50">
        <f>IFERROR(VLOOKUP(AC5589,IPC!$E$2:$F$1745,2,0),IPC!$H$1)</f>
        <v>138.32155800000001</v>
      </c>
    </row>
    <row r="5590" spans="10:30" x14ac:dyDescent="0.25">
      <c r="J5590" s="44" t="str">
        <f t="shared" si="1797"/>
        <v/>
      </c>
      <c r="K5590" s="33" t="str">
        <f t="shared" ca="1" si="1801"/>
        <v/>
      </c>
      <c r="L5590" s="108">
        <f t="shared" ca="1" si="1800"/>
        <v>0</v>
      </c>
      <c r="M5590" s="44" t="str">
        <f t="shared" si="1798"/>
        <v/>
      </c>
      <c r="N5590" s="45" t="str">
        <f t="shared" ca="1" si="1802"/>
        <v/>
      </c>
      <c r="O5590" s="108">
        <f t="shared" si="1815"/>
        <v>0</v>
      </c>
      <c r="P5590" s="21" t="e">
        <f t="shared" si="1804"/>
        <v>#N/A</v>
      </c>
      <c r="Q5590" s="21" t="e">
        <f t="shared" si="1805"/>
        <v>#N/A</v>
      </c>
      <c r="R5590" s="21" t="e">
        <f t="shared" si="1806"/>
        <v>#N/A</v>
      </c>
      <c r="S5590" s="21" t="e">
        <f t="shared" si="1807"/>
        <v>#N/A</v>
      </c>
      <c r="T5590" s="29" t="e">
        <f t="shared" si="1799"/>
        <v>#N/A</v>
      </c>
      <c r="U5590" s="34">
        <f t="shared" si="1808"/>
        <v>0</v>
      </c>
      <c r="V5590" s="16">
        <f t="shared" ca="1" si="1811"/>
        <v>44139</v>
      </c>
      <c r="W5590" s="56">
        <f t="shared" ca="1" si="1812"/>
        <v>10</v>
      </c>
      <c r="X5590" s="56">
        <f t="shared" ca="1" si="1813"/>
        <v>2020</v>
      </c>
      <c r="Y5590" s="55" t="str">
        <f t="shared" ca="1" si="1814"/>
        <v>10-2020</v>
      </c>
      <c r="Z5590" s="51">
        <f ca="1">IFERROR(VLOOKUP(Y5590,IPC!$E$2:$F$1745,2,0),IPC!$H$1)</f>
        <v>138.32155800000001</v>
      </c>
      <c r="AA5590" s="48">
        <f t="shared" si="1809"/>
        <v>1</v>
      </c>
      <c r="AB5590" s="48">
        <f t="shared" si="1810"/>
        <v>1900</v>
      </c>
      <c r="AC5590" s="32" t="str">
        <f t="shared" si="1803"/>
        <v>1-1900</v>
      </c>
      <c r="AD5590" s="50">
        <f>IFERROR(VLOOKUP(AC5590,IPC!$E$2:$F$1745,2,0),IPC!$H$1)</f>
        <v>138.32155800000001</v>
      </c>
    </row>
    <row r="5591" spans="10:30" x14ac:dyDescent="0.25">
      <c r="J5591" s="44" t="str">
        <f t="shared" si="1797"/>
        <v/>
      </c>
      <c r="K5591" s="33" t="str">
        <f t="shared" ca="1" si="1801"/>
        <v/>
      </c>
      <c r="L5591" s="108">
        <f t="shared" ca="1" si="1800"/>
        <v>0</v>
      </c>
      <c r="M5591" s="44" t="str">
        <f t="shared" si="1798"/>
        <v/>
      </c>
      <c r="N5591" s="45" t="str">
        <f t="shared" ca="1" si="1802"/>
        <v/>
      </c>
      <c r="O5591" s="108">
        <f t="shared" si="1815"/>
        <v>0</v>
      </c>
      <c r="P5591" s="21" t="e">
        <f t="shared" si="1804"/>
        <v>#N/A</v>
      </c>
      <c r="Q5591" s="21" t="e">
        <f t="shared" si="1805"/>
        <v>#N/A</v>
      </c>
      <c r="R5591" s="21" t="e">
        <f t="shared" si="1806"/>
        <v>#N/A</v>
      </c>
      <c r="S5591" s="21" t="e">
        <f t="shared" si="1807"/>
        <v>#N/A</v>
      </c>
      <c r="T5591" s="29" t="e">
        <f t="shared" si="1799"/>
        <v>#N/A</v>
      </c>
      <c r="U5591" s="34">
        <f t="shared" si="1808"/>
        <v>0</v>
      </c>
      <c r="V5591" s="16">
        <f t="shared" ca="1" si="1811"/>
        <v>44139</v>
      </c>
      <c r="W5591" s="56">
        <f t="shared" ca="1" si="1812"/>
        <v>10</v>
      </c>
      <c r="X5591" s="56">
        <f t="shared" ca="1" si="1813"/>
        <v>2020</v>
      </c>
      <c r="Y5591" s="55" t="str">
        <f t="shared" ca="1" si="1814"/>
        <v>10-2020</v>
      </c>
      <c r="Z5591" s="51">
        <f ca="1">IFERROR(VLOOKUP(Y5591,IPC!$E$2:$F$1745,2,0),IPC!$H$1)</f>
        <v>138.32155800000001</v>
      </c>
      <c r="AA5591" s="48">
        <f t="shared" si="1809"/>
        <v>1</v>
      </c>
      <c r="AB5591" s="48">
        <f t="shared" si="1810"/>
        <v>1900</v>
      </c>
      <c r="AC5591" s="32" t="str">
        <f t="shared" si="1803"/>
        <v>1-1900</v>
      </c>
      <c r="AD5591" s="50">
        <f>IFERROR(VLOOKUP(AC5591,IPC!$E$2:$F$1745,2,0),IPC!$H$1)</f>
        <v>138.32155800000001</v>
      </c>
    </row>
    <row r="5592" spans="10:30" x14ac:dyDescent="0.25">
      <c r="J5592" s="44" t="str">
        <f t="shared" ref="J5592:J5655" si="1816">IFERROR(IF(T5604&gt;0.5,"ALTA",IF(AND(T5604&gt;0.25,T5604&lt;=0.5),"MEDIA",IF(AND(T5604&gt;=0.1,T5604&lt;=0.25),"BAJA",IF(AND(T5604&lt;0.1),"REMOTA")))),"")</f>
        <v/>
      </c>
      <c r="K5592" s="33" t="str">
        <f t="shared" ca="1" si="1801"/>
        <v/>
      </c>
      <c r="L5592" s="108">
        <f t="shared" ca="1" si="1800"/>
        <v>0</v>
      </c>
      <c r="M5592" s="44" t="str">
        <f t="shared" ref="M5592:M5655" si="1817">IFERROR(IF(T5604&gt;50%,"Provisión contable",IF(T5604&lt;=10%,"No se registra","Cuentas de orden")),"")</f>
        <v/>
      </c>
      <c r="N5592" s="45" t="str">
        <f t="shared" ca="1" si="1802"/>
        <v/>
      </c>
      <c r="O5592" s="108">
        <f t="shared" si="1815"/>
        <v>0</v>
      </c>
      <c r="P5592" s="21" t="e">
        <f t="shared" si="1804"/>
        <v>#N/A</v>
      </c>
      <c r="Q5592" s="21" t="e">
        <f t="shared" si="1805"/>
        <v>#N/A</v>
      </c>
      <c r="R5592" s="21" t="e">
        <f t="shared" si="1806"/>
        <v>#N/A</v>
      </c>
      <c r="S5592" s="21" t="e">
        <f t="shared" si="1807"/>
        <v>#N/A</v>
      </c>
      <c r="T5592" s="29" t="e">
        <f t="shared" si="1799"/>
        <v>#N/A</v>
      </c>
      <c r="U5592" s="34">
        <f t="shared" si="1808"/>
        <v>0</v>
      </c>
      <c r="V5592" s="16">
        <f t="shared" ca="1" si="1811"/>
        <v>44139</v>
      </c>
      <c r="W5592" s="56">
        <f t="shared" ca="1" si="1812"/>
        <v>10</v>
      </c>
      <c r="X5592" s="56">
        <f t="shared" ca="1" si="1813"/>
        <v>2020</v>
      </c>
      <c r="Y5592" s="55" t="str">
        <f t="shared" ca="1" si="1814"/>
        <v>10-2020</v>
      </c>
      <c r="Z5592" s="51">
        <f ca="1">IFERROR(VLOOKUP(Y5592,IPC!$E$2:$F$1745,2,0),IPC!$H$1)</f>
        <v>138.32155800000001</v>
      </c>
      <c r="AA5592" s="48">
        <f t="shared" si="1809"/>
        <v>1</v>
      </c>
      <c r="AB5592" s="48">
        <f t="shared" si="1810"/>
        <v>1900</v>
      </c>
      <c r="AC5592" s="32" t="str">
        <f t="shared" si="1803"/>
        <v>1-1900</v>
      </c>
      <c r="AD5592" s="50">
        <f>IFERROR(VLOOKUP(AC5592,IPC!$E$2:$F$1745,2,0),IPC!$H$1)</f>
        <v>138.32155800000001</v>
      </c>
    </row>
    <row r="5593" spans="10:30" x14ac:dyDescent="0.25">
      <c r="J5593" s="44" t="str">
        <f t="shared" si="1816"/>
        <v/>
      </c>
      <c r="K5593" s="33" t="str">
        <f t="shared" ca="1" si="1801"/>
        <v/>
      </c>
      <c r="L5593" s="108">
        <f t="shared" ca="1" si="1800"/>
        <v>0</v>
      </c>
      <c r="M5593" s="44" t="str">
        <f t="shared" si="1817"/>
        <v/>
      </c>
      <c r="N5593" s="45" t="str">
        <f t="shared" ca="1" si="1802"/>
        <v/>
      </c>
      <c r="O5593" s="108">
        <f t="shared" si="1815"/>
        <v>0</v>
      </c>
      <c r="P5593" s="21" t="e">
        <f t="shared" si="1804"/>
        <v>#N/A</v>
      </c>
      <c r="Q5593" s="21" t="e">
        <f t="shared" si="1805"/>
        <v>#N/A</v>
      </c>
      <c r="R5593" s="21" t="e">
        <f t="shared" si="1806"/>
        <v>#N/A</v>
      </c>
      <c r="S5593" s="21" t="e">
        <f t="shared" si="1807"/>
        <v>#N/A</v>
      </c>
      <c r="T5593" s="29" t="e">
        <f t="shared" si="1799"/>
        <v>#N/A</v>
      </c>
      <c r="U5593" s="34">
        <f t="shared" si="1808"/>
        <v>0</v>
      </c>
      <c r="V5593" s="16">
        <f t="shared" ca="1" si="1811"/>
        <v>44139</v>
      </c>
      <c r="W5593" s="56">
        <f t="shared" ca="1" si="1812"/>
        <v>10</v>
      </c>
      <c r="X5593" s="56">
        <f t="shared" ca="1" si="1813"/>
        <v>2020</v>
      </c>
      <c r="Y5593" s="55" t="str">
        <f t="shared" ca="1" si="1814"/>
        <v>10-2020</v>
      </c>
      <c r="Z5593" s="51">
        <f ca="1">IFERROR(VLOOKUP(Y5593,IPC!$E$2:$F$1745,2,0),IPC!$H$1)</f>
        <v>138.32155800000001</v>
      </c>
      <c r="AA5593" s="48">
        <f t="shared" si="1809"/>
        <v>1</v>
      </c>
      <c r="AB5593" s="48">
        <f t="shared" si="1810"/>
        <v>1900</v>
      </c>
      <c r="AC5593" s="32" t="str">
        <f t="shared" si="1803"/>
        <v>1-1900</v>
      </c>
      <c r="AD5593" s="50">
        <f>IFERROR(VLOOKUP(AC5593,IPC!$E$2:$F$1745,2,0),IPC!$H$1)</f>
        <v>138.32155800000001</v>
      </c>
    </row>
    <row r="5594" spans="10:30" x14ac:dyDescent="0.25">
      <c r="J5594" s="44" t="str">
        <f t="shared" si="1816"/>
        <v/>
      </c>
      <c r="K5594" s="33" t="str">
        <f t="shared" ca="1" si="1801"/>
        <v/>
      </c>
      <c r="L5594" s="108">
        <f t="shared" ca="1" si="1800"/>
        <v>0</v>
      </c>
      <c r="M5594" s="44" t="str">
        <f t="shared" si="1817"/>
        <v/>
      </c>
      <c r="N5594" s="45" t="str">
        <f t="shared" ca="1" si="1802"/>
        <v/>
      </c>
      <c r="O5594" s="108">
        <f t="shared" si="1815"/>
        <v>0</v>
      </c>
      <c r="P5594" s="21" t="e">
        <f t="shared" si="1804"/>
        <v>#N/A</v>
      </c>
      <c r="Q5594" s="21" t="e">
        <f t="shared" si="1805"/>
        <v>#N/A</v>
      </c>
      <c r="R5594" s="21" t="e">
        <f t="shared" si="1806"/>
        <v>#N/A</v>
      </c>
      <c r="S5594" s="21" t="e">
        <f t="shared" si="1807"/>
        <v>#N/A</v>
      </c>
      <c r="T5594" s="29" t="e">
        <f t="shared" si="1799"/>
        <v>#N/A</v>
      </c>
      <c r="U5594" s="34">
        <f t="shared" si="1808"/>
        <v>0</v>
      </c>
      <c r="V5594" s="16">
        <f t="shared" ca="1" si="1811"/>
        <v>44139</v>
      </c>
      <c r="W5594" s="56">
        <f t="shared" ca="1" si="1812"/>
        <v>10</v>
      </c>
      <c r="X5594" s="56">
        <f t="shared" ca="1" si="1813"/>
        <v>2020</v>
      </c>
      <c r="Y5594" s="55" t="str">
        <f t="shared" ca="1" si="1814"/>
        <v>10-2020</v>
      </c>
      <c r="Z5594" s="51">
        <f ca="1">IFERROR(VLOOKUP(Y5594,IPC!$E$2:$F$1745,2,0),IPC!$H$1)</f>
        <v>138.32155800000001</v>
      </c>
      <c r="AA5594" s="48">
        <f t="shared" si="1809"/>
        <v>1</v>
      </c>
      <c r="AB5594" s="48">
        <f t="shared" si="1810"/>
        <v>1900</v>
      </c>
      <c r="AC5594" s="32" t="str">
        <f t="shared" si="1803"/>
        <v>1-1900</v>
      </c>
      <c r="AD5594" s="50">
        <f>IFERROR(VLOOKUP(AC5594,IPC!$E$2:$F$1745,2,0),IPC!$H$1)</f>
        <v>138.32155800000001</v>
      </c>
    </row>
    <row r="5595" spans="10:30" x14ac:dyDescent="0.25">
      <c r="J5595" s="44" t="str">
        <f t="shared" si="1816"/>
        <v/>
      </c>
      <c r="K5595" s="33" t="str">
        <f t="shared" ca="1" si="1801"/>
        <v/>
      </c>
      <c r="L5595" s="108">
        <f t="shared" ca="1" si="1800"/>
        <v>0</v>
      </c>
      <c r="M5595" s="44" t="str">
        <f t="shared" si="1817"/>
        <v/>
      </c>
      <c r="N5595" s="45" t="str">
        <f t="shared" ca="1" si="1802"/>
        <v/>
      </c>
      <c r="O5595" s="108">
        <f t="shared" si="1815"/>
        <v>0</v>
      </c>
      <c r="P5595" s="21" t="e">
        <f t="shared" si="1804"/>
        <v>#N/A</v>
      </c>
      <c r="Q5595" s="21" t="e">
        <f t="shared" si="1805"/>
        <v>#N/A</v>
      </c>
      <c r="R5595" s="21" t="e">
        <f t="shared" si="1806"/>
        <v>#N/A</v>
      </c>
      <c r="S5595" s="21" t="e">
        <f t="shared" si="1807"/>
        <v>#N/A</v>
      </c>
      <c r="T5595" s="29" t="e">
        <f t="shared" si="1799"/>
        <v>#N/A</v>
      </c>
      <c r="U5595" s="34">
        <f t="shared" si="1808"/>
        <v>0</v>
      </c>
      <c r="V5595" s="16">
        <f t="shared" ca="1" si="1811"/>
        <v>44139</v>
      </c>
      <c r="W5595" s="56">
        <f t="shared" ca="1" si="1812"/>
        <v>10</v>
      </c>
      <c r="X5595" s="56">
        <f t="shared" ca="1" si="1813"/>
        <v>2020</v>
      </c>
      <c r="Y5595" s="55" t="str">
        <f t="shared" ca="1" si="1814"/>
        <v>10-2020</v>
      </c>
      <c r="Z5595" s="51">
        <f ca="1">IFERROR(VLOOKUP(Y5595,IPC!$E$2:$F$1745,2,0),IPC!$H$1)</f>
        <v>138.32155800000001</v>
      </c>
      <c r="AA5595" s="48">
        <f t="shared" si="1809"/>
        <v>1</v>
      </c>
      <c r="AB5595" s="48">
        <f t="shared" si="1810"/>
        <v>1900</v>
      </c>
      <c r="AC5595" s="32" t="str">
        <f t="shared" si="1803"/>
        <v>1-1900</v>
      </c>
      <c r="AD5595" s="50">
        <f>IFERROR(VLOOKUP(AC5595,IPC!$E$2:$F$1745,2,0),IPC!$H$1)</f>
        <v>138.32155800000001</v>
      </c>
    </row>
    <row r="5596" spans="10:30" x14ac:dyDescent="0.25">
      <c r="J5596" s="44" t="str">
        <f t="shared" si="1816"/>
        <v/>
      </c>
      <c r="K5596" s="33" t="str">
        <f t="shared" ca="1" si="1801"/>
        <v/>
      </c>
      <c r="L5596" s="108">
        <f t="shared" ca="1" si="1800"/>
        <v>0</v>
      </c>
      <c r="M5596" s="44" t="str">
        <f t="shared" si="1817"/>
        <v/>
      </c>
      <c r="N5596" s="45" t="str">
        <f t="shared" ca="1" si="1802"/>
        <v/>
      </c>
      <c r="O5596" s="108">
        <f t="shared" si="1815"/>
        <v>0</v>
      </c>
      <c r="P5596" s="21" t="e">
        <f t="shared" si="1804"/>
        <v>#N/A</v>
      </c>
      <c r="Q5596" s="21" t="e">
        <f t="shared" si="1805"/>
        <v>#N/A</v>
      </c>
      <c r="R5596" s="21" t="e">
        <f t="shared" si="1806"/>
        <v>#N/A</v>
      </c>
      <c r="S5596" s="21" t="e">
        <f t="shared" si="1807"/>
        <v>#N/A</v>
      </c>
      <c r="T5596" s="29" t="e">
        <f t="shared" si="1799"/>
        <v>#N/A</v>
      </c>
      <c r="U5596" s="34">
        <f t="shared" si="1808"/>
        <v>0</v>
      </c>
      <c r="V5596" s="16">
        <f t="shared" ca="1" si="1811"/>
        <v>44139</v>
      </c>
      <c r="W5596" s="56">
        <f t="shared" ca="1" si="1812"/>
        <v>10</v>
      </c>
      <c r="X5596" s="56">
        <f t="shared" ca="1" si="1813"/>
        <v>2020</v>
      </c>
      <c r="Y5596" s="55" t="str">
        <f t="shared" ca="1" si="1814"/>
        <v>10-2020</v>
      </c>
      <c r="Z5596" s="51">
        <f ca="1">IFERROR(VLOOKUP(Y5596,IPC!$E$2:$F$1745,2,0),IPC!$H$1)</f>
        <v>138.32155800000001</v>
      </c>
      <c r="AA5596" s="48">
        <f t="shared" si="1809"/>
        <v>1</v>
      </c>
      <c r="AB5596" s="48">
        <f t="shared" si="1810"/>
        <v>1900</v>
      </c>
      <c r="AC5596" s="32" t="str">
        <f t="shared" si="1803"/>
        <v>1-1900</v>
      </c>
      <c r="AD5596" s="50">
        <f>IFERROR(VLOOKUP(AC5596,IPC!$E$2:$F$1745,2,0),IPC!$H$1)</f>
        <v>138.32155800000001</v>
      </c>
    </row>
    <row r="5597" spans="10:30" x14ac:dyDescent="0.25">
      <c r="J5597" s="44" t="str">
        <f t="shared" si="1816"/>
        <v/>
      </c>
      <c r="K5597" s="33" t="str">
        <f t="shared" ca="1" si="1801"/>
        <v/>
      </c>
      <c r="L5597" s="108">
        <f t="shared" ca="1" si="1800"/>
        <v>0</v>
      </c>
      <c r="M5597" s="44" t="str">
        <f t="shared" si="1817"/>
        <v/>
      </c>
      <c r="N5597" s="45" t="str">
        <f t="shared" ca="1" si="1802"/>
        <v/>
      </c>
      <c r="O5597" s="108">
        <f t="shared" si="1815"/>
        <v>0</v>
      </c>
      <c r="P5597" s="21" t="e">
        <f t="shared" si="1804"/>
        <v>#N/A</v>
      </c>
      <c r="Q5597" s="21" t="e">
        <f t="shared" si="1805"/>
        <v>#N/A</v>
      </c>
      <c r="R5597" s="21" t="e">
        <f t="shared" si="1806"/>
        <v>#N/A</v>
      </c>
      <c r="S5597" s="21" t="e">
        <f t="shared" si="1807"/>
        <v>#N/A</v>
      </c>
      <c r="T5597" s="29" t="e">
        <f t="shared" si="1799"/>
        <v>#N/A</v>
      </c>
      <c r="U5597" s="34">
        <f t="shared" si="1808"/>
        <v>0</v>
      </c>
      <c r="V5597" s="16">
        <f t="shared" ca="1" si="1811"/>
        <v>44139</v>
      </c>
      <c r="W5597" s="56">
        <f t="shared" ca="1" si="1812"/>
        <v>10</v>
      </c>
      <c r="X5597" s="56">
        <f t="shared" ca="1" si="1813"/>
        <v>2020</v>
      </c>
      <c r="Y5597" s="55" t="str">
        <f t="shared" ca="1" si="1814"/>
        <v>10-2020</v>
      </c>
      <c r="Z5597" s="51">
        <f ca="1">IFERROR(VLOOKUP(Y5597,IPC!$E$2:$F$1745,2,0),IPC!$H$1)</f>
        <v>138.32155800000001</v>
      </c>
      <c r="AA5597" s="48">
        <f t="shared" si="1809"/>
        <v>1</v>
      </c>
      <c r="AB5597" s="48">
        <f t="shared" si="1810"/>
        <v>1900</v>
      </c>
      <c r="AC5597" s="32" t="str">
        <f t="shared" si="1803"/>
        <v>1-1900</v>
      </c>
      <c r="AD5597" s="50">
        <f>IFERROR(VLOOKUP(AC5597,IPC!$E$2:$F$1745,2,0),IPC!$H$1)</f>
        <v>138.32155800000001</v>
      </c>
    </row>
    <row r="5598" spans="10:30" x14ac:dyDescent="0.25">
      <c r="J5598" s="44" t="str">
        <f t="shared" si="1816"/>
        <v/>
      </c>
      <c r="K5598" s="33" t="str">
        <f t="shared" ca="1" si="1801"/>
        <v/>
      </c>
      <c r="L5598" s="108">
        <f t="shared" ca="1" si="1800"/>
        <v>0</v>
      </c>
      <c r="M5598" s="44" t="str">
        <f t="shared" si="1817"/>
        <v/>
      </c>
      <c r="N5598" s="45" t="str">
        <f t="shared" ca="1" si="1802"/>
        <v/>
      </c>
      <c r="O5598" s="108">
        <f t="shared" si="1815"/>
        <v>0</v>
      </c>
      <c r="P5598" s="21" t="e">
        <f t="shared" si="1804"/>
        <v>#N/A</v>
      </c>
      <c r="Q5598" s="21" t="e">
        <f t="shared" si="1805"/>
        <v>#N/A</v>
      </c>
      <c r="R5598" s="21" t="e">
        <f t="shared" si="1806"/>
        <v>#N/A</v>
      </c>
      <c r="S5598" s="21" t="e">
        <f t="shared" si="1807"/>
        <v>#N/A</v>
      </c>
      <c r="T5598" s="29" t="e">
        <f t="shared" si="1799"/>
        <v>#N/A</v>
      </c>
      <c r="U5598" s="34">
        <f t="shared" si="1808"/>
        <v>0</v>
      </c>
      <c r="V5598" s="16">
        <f t="shared" ca="1" si="1811"/>
        <v>44139</v>
      </c>
      <c r="W5598" s="56">
        <f t="shared" ca="1" si="1812"/>
        <v>10</v>
      </c>
      <c r="X5598" s="56">
        <f t="shared" ca="1" si="1813"/>
        <v>2020</v>
      </c>
      <c r="Y5598" s="55" t="str">
        <f t="shared" ca="1" si="1814"/>
        <v>10-2020</v>
      </c>
      <c r="Z5598" s="51">
        <f ca="1">IFERROR(VLOOKUP(Y5598,IPC!$E$2:$F$1745,2,0),IPC!$H$1)</f>
        <v>138.32155800000001</v>
      </c>
      <c r="AA5598" s="48">
        <f t="shared" si="1809"/>
        <v>1</v>
      </c>
      <c r="AB5598" s="48">
        <f t="shared" si="1810"/>
        <v>1900</v>
      </c>
      <c r="AC5598" s="32" t="str">
        <f t="shared" si="1803"/>
        <v>1-1900</v>
      </c>
      <c r="AD5598" s="50">
        <f>IFERROR(VLOOKUP(AC5598,IPC!$E$2:$F$1745,2,0),IPC!$H$1)</f>
        <v>138.32155800000001</v>
      </c>
    </row>
    <row r="5599" spans="10:30" x14ac:dyDescent="0.25">
      <c r="J5599" s="44" t="str">
        <f t="shared" si="1816"/>
        <v/>
      </c>
      <c r="K5599" s="33" t="str">
        <f t="shared" ca="1" si="1801"/>
        <v/>
      </c>
      <c r="L5599" s="108">
        <f t="shared" ca="1" si="1800"/>
        <v>0</v>
      </c>
      <c r="M5599" s="44" t="str">
        <f t="shared" si="1817"/>
        <v/>
      </c>
      <c r="N5599" s="45" t="str">
        <f t="shared" ca="1" si="1802"/>
        <v/>
      </c>
      <c r="O5599" s="108">
        <f t="shared" si="1815"/>
        <v>0</v>
      </c>
      <c r="P5599" s="21" t="e">
        <f t="shared" si="1804"/>
        <v>#N/A</v>
      </c>
      <c r="Q5599" s="21" t="e">
        <f t="shared" si="1805"/>
        <v>#N/A</v>
      </c>
      <c r="R5599" s="21" t="e">
        <f t="shared" si="1806"/>
        <v>#N/A</v>
      </c>
      <c r="S5599" s="21" t="e">
        <f t="shared" si="1807"/>
        <v>#N/A</v>
      </c>
      <c r="T5599" s="29" t="e">
        <f t="shared" si="1799"/>
        <v>#N/A</v>
      </c>
      <c r="U5599" s="34">
        <f t="shared" si="1808"/>
        <v>0</v>
      </c>
      <c r="V5599" s="16">
        <f t="shared" ca="1" si="1811"/>
        <v>44139</v>
      </c>
      <c r="W5599" s="56">
        <f t="shared" ca="1" si="1812"/>
        <v>10</v>
      </c>
      <c r="X5599" s="56">
        <f t="shared" ca="1" si="1813"/>
        <v>2020</v>
      </c>
      <c r="Y5599" s="55" t="str">
        <f t="shared" ca="1" si="1814"/>
        <v>10-2020</v>
      </c>
      <c r="Z5599" s="51">
        <f ca="1">IFERROR(VLOOKUP(Y5599,IPC!$E$2:$F$1745,2,0),IPC!$H$1)</f>
        <v>138.32155800000001</v>
      </c>
      <c r="AA5599" s="48">
        <f t="shared" si="1809"/>
        <v>1</v>
      </c>
      <c r="AB5599" s="48">
        <f t="shared" si="1810"/>
        <v>1900</v>
      </c>
      <c r="AC5599" s="32" t="str">
        <f t="shared" si="1803"/>
        <v>1-1900</v>
      </c>
      <c r="AD5599" s="50">
        <f>IFERROR(VLOOKUP(AC5599,IPC!$E$2:$F$1745,2,0),IPC!$H$1)</f>
        <v>138.32155800000001</v>
      </c>
    </row>
    <row r="5600" spans="10:30" x14ac:dyDescent="0.25">
      <c r="J5600" s="44" t="str">
        <f t="shared" si="1816"/>
        <v/>
      </c>
      <c r="K5600" s="33" t="str">
        <f t="shared" ca="1" si="1801"/>
        <v/>
      </c>
      <c r="L5600" s="108">
        <f t="shared" ca="1" si="1800"/>
        <v>0</v>
      </c>
      <c r="M5600" s="44" t="str">
        <f t="shared" si="1817"/>
        <v/>
      </c>
      <c r="N5600" s="45" t="str">
        <f t="shared" ca="1" si="1802"/>
        <v/>
      </c>
      <c r="O5600" s="108">
        <f t="shared" si="1815"/>
        <v>0</v>
      </c>
      <c r="P5600" s="21" t="e">
        <f t="shared" si="1804"/>
        <v>#N/A</v>
      </c>
      <c r="Q5600" s="21" t="e">
        <f t="shared" si="1805"/>
        <v>#N/A</v>
      </c>
      <c r="R5600" s="21" t="e">
        <f t="shared" si="1806"/>
        <v>#N/A</v>
      </c>
      <c r="S5600" s="21" t="e">
        <f t="shared" si="1807"/>
        <v>#N/A</v>
      </c>
      <c r="T5600" s="29" t="e">
        <f t="shared" ref="T5600:T5663" si="1818">+SUMPRODUCT(P5600:S5600,$P$7:$S$7)/100</f>
        <v>#N/A</v>
      </c>
      <c r="U5600" s="34">
        <f t="shared" si="1808"/>
        <v>0</v>
      </c>
      <c r="V5600" s="16">
        <f t="shared" ca="1" si="1811"/>
        <v>44139</v>
      </c>
      <c r="W5600" s="56">
        <f t="shared" ca="1" si="1812"/>
        <v>10</v>
      </c>
      <c r="X5600" s="56">
        <f t="shared" ca="1" si="1813"/>
        <v>2020</v>
      </c>
      <c r="Y5600" s="55" t="str">
        <f t="shared" ca="1" si="1814"/>
        <v>10-2020</v>
      </c>
      <c r="Z5600" s="51">
        <f ca="1">IFERROR(VLOOKUP(Y5600,IPC!$E$2:$F$1745,2,0),IPC!$H$1)</f>
        <v>138.32155800000001</v>
      </c>
      <c r="AA5600" s="48">
        <f t="shared" si="1809"/>
        <v>1</v>
      </c>
      <c r="AB5600" s="48">
        <f t="shared" si="1810"/>
        <v>1900</v>
      </c>
      <c r="AC5600" s="32" t="str">
        <f t="shared" si="1803"/>
        <v>1-1900</v>
      </c>
      <c r="AD5600" s="50">
        <f>IFERROR(VLOOKUP(AC5600,IPC!$E$2:$F$1745,2,0),IPC!$H$1)</f>
        <v>138.32155800000001</v>
      </c>
    </row>
    <row r="5601" spans="10:30" x14ac:dyDescent="0.25">
      <c r="J5601" s="44" t="str">
        <f t="shared" si="1816"/>
        <v/>
      </c>
      <c r="K5601" s="33" t="str">
        <f t="shared" ca="1" si="1801"/>
        <v/>
      </c>
      <c r="L5601" s="108">
        <f t="shared" ca="1" si="1800"/>
        <v>0</v>
      </c>
      <c r="M5601" s="44" t="str">
        <f t="shared" si="1817"/>
        <v/>
      </c>
      <c r="N5601" s="45" t="str">
        <f t="shared" ca="1" si="1802"/>
        <v/>
      </c>
      <c r="O5601" s="108">
        <f t="shared" si="1815"/>
        <v>0</v>
      </c>
      <c r="P5601" s="21" t="e">
        <f t="shared" si="1804"/>
        <v>#N/A</v>
      </c>
      <c r="Q5601" s="21" t="e">
        <f t="shared" si="1805"/>
        <v>#N/A</v>
      </c>
      <c r="R5601" s="21" t="e">
        <f t="shared" si="1806"/>
        <v>#N/A</v>
      </c>
      <c r="S5601" s="21" t="e">
        <f t="shared" si="1807"/>
        <v>#N/A</v>
      </c>
      <c r="T5601" s="29" t="e">
        <f t="shared" si="1818"/>
        <v>#N/A</v>
      </c>
      <c r="U5601" s="34">
        <f t="shared" si="1808"/>
        <v>0</v>
      </c>
      <c r="V5601" s="16">
        <f t="shared" ca="1" si="1811"/>
        <v>44139</v>
      </c>
      <c r="W5601" s="56">
        <f t="shared" ca="1" si="1812"/>
        <v>10</v>
      </c>
      <c r="X5601" s="56">
        <f t="shared" ca="1" si="1813"/>
        <v>2020</v>
      </c>
      <c r="Y5601" s="55" t="str">
        <f t="shared" ca="1" si="1814"/>
        <v>10-2020</v>
      </c>
      <c r="Z5601" s="51">
        <f ca="1">IFERROR(VLOOKUP(Y5601,IPC!$E$2:$F$1745,2,0),IPC!$H$1)</f>
        <v>138.32155800000001</v>
      </c>
      <c r="AA5601" s="48">
        <f t="shared" si="1809"/>
        <v>1</v>
      </c>
      <c r="AB5601" s="48">
        <f t="shared" si="1810"/>
        <v>1900</v>
      </c>
      <c r="AC5601" s="32" t="str">
        <f t="shared" si="1803"/>
        <v>1-1900</v>
      </c>
      <c r="AD5601" s="50">
        <f>IFERROR(VLOOKUP(AC5601,IPC!$E$2:$F$1745,2,0),IPC!$H$1)</f>
        <v>138.32155800000001</v>
      </c>
    </row>
    <row r="5602" spans="10:30" x14ac:dyDescent="0.25">
      <c r="J5602" s="44" t="str">
        <f t="shared" si="1816"/>
        <v/>
      </c>
      <c r="K5602" s="33" t="str">
        <f t="shared" ca="1" si="1801"/>
        <v/>
      </c>
      <c r="L5602" s="108">
        <f t="shared" ca="1" si="1800"/>
        <v>0</v>
      </c>
      <c r="M5602" s="44" t="str">
        <f t="shared" si="1817"/>
        <v/>
      </c>
      <c r="N5602" s="45" t="str">
        <f t="shared" ca="1" si="1802"/>
        <v/>
      </c>
      <c r="O5602" s="108">
        <f t="shared" si="1815"/>
        <v>0</v>
      </c>
      <c r="P5602" s="21" t="e">
        <f t="shared" si="1804"/>
        <v>#N/A</v>
      </c>
      <c r="Q5602" s="21" t="e">
        <f t="shared" si="1805"/>
        <v>#N/A</v>
      </c>
      <c r="R5602" s="21" t="e">
        <f t="shared" si="1806"/>
        <v>#N/A</v>
      </c>
      <c r="S5602" s="21" t="e">
        <f t="shared" si="1807"/>
        <v>#N/A</v>
      </c>
      <c r="T5602" s="29" t="e">
        <f t="shared" si="1818"/>
        <v>#N/A</v>
      </c>
      <c r="U5602" s="34">
        <f t="shared" si="1808"/>
        <v>0</v>
      </c>
      <c r="V5602" s="16">
        <f t="shared" ca="1" si="1811"/>
        <v>44139</v>
      </c>
      <c r="W5602" s="56">
        <f t="shared" ca="1" si="1812"/>
        <v>10</v>
      </c>
      <c r="X5602" s="56">
        <f t="shared" ca="1" si="1813"/>
        <v>2020</v>
      </c>
      <c r="Y5602" s="55" t="str">
        <f t="shared" ca="1" si="1814"/>
        <v>10-2020</v>
      </c>
      <c r="Z5602" s="51">
        <f ca="1">IFERROR(VLOOKUP(Y5602,IPC!$E$2:$F$1745,2,0),IPC!$H$1)</f>
        <v>138.32155800000001</v>
      </c>
      <c r="AA5602" s="48">
        <f t="shared" si="1809"/>
        <v>1</v>
      </c>
      <c r="AB5602" s="48">
        <f t="shared" si="1810"/>
        <v>1900</v>
      </c>
      <c r="AC5602" s="32" t="str">
        <f t="shared" si="1803"/>
        <v>1-1900</v>
      </c>
      <c r="AD5602" s="50">
        <f>IFERROR(VLOOKUP(AC5602,IPC!$E$2:$F$1745,2,0),IPC!$H$1)</f>
        <v>138.32155800000001</v>
      </c>
    </row>
    <row r="5603" spans="10:30" x14ac:dyDescent="0.25">
      <c r="J5603" s="44" t="str">
        <f t="shared" si="1816"/>
        <v/>
      </c>
      <c r="K5603" s="33" t="str">
        <f t="shared" ca="1" si="1801"/>
        <v/>
      </c>
      <c r="L5603" s="108">
        <f t="shared" ca="1" si="1800"/>
        <v>0</v>
      </c>
      <c r="M5603" s="44" t="str">
        <f t="shared" si="1817"/>
        <v/>
      </c>
      <c r="N5603" s="45" t="str">
        <f t="shared" ca="1" si="1802"/>
        <v/>
      </c>
      <c r="O5603" s="108">
        <f t="shared" si="1815"/>
        <v>0</v>
      </c>
      <c r="P5603" s="21" t="e">
        <f t="shared" si="1804"/>
        <v>#N/A</v>
      </c>
      <c r="Q5603" s="21" t="e">
        <f t="shared" si="1805"/>
        <v>#N/A</v>
      </c>
      <c r="R5603" s="21" t="e">
        <f t="shared" si="1806"/>
        <v>#N/A</v>
      </c>
      <c r="S5603" s="21" t="e">
        <f t="shared" si="1807"/>
        <v>#N/A</v>
      </c>
      <c r="T5603" s="29" t="e">
        <f t="shared" si="1818"/>
        <v>#N/A</v>
      </c>
      <c r="U5603" s="34">
        <f t="shared" si="1808"/>
        <v>0</v>
      </c>
      <c r="V5603" s="16">
        <f t="shared" ca="1" si="1811"/>
        <v>44139</v>
      </c>
      <c r="W5603" s="56">
        <f t="shared" ca="1" si="1812"/>
        <v>10</v>
      </c>
      <c r="X5603" s="56">
        <f t="shared" ca="1" si="1813"/>
        <v>2020</v>
      </c>
      <c r="Y5603" s="55" t="str">
        <f t="shared" ca="1" si="1814"/>
        <v>10-2020</v>
      </c>
      <c r="Z5603" s="51">
        <f ca="1">IFERROR(VLOOKUP(Y5603,IPC!$E$2:$F$1745,2,0),IPC!$H$1)</f>
        <v>138.32155800000001</v>
      </c>
      <c r="AA5603" s="48">
        <f t="shared" si="1809"/>
        <v>1</v>
      </c>
      <c r="AB5603" s="48">
        <f t="shared" si="1810"/>
        <v>1900</v>
      </c>
      <c r="AC5603" s="32" t="str">
        <f t="shared" si="1803"/>
        <v>1-1900</v>
      </c>
      <c r="AD5603" s="50">
        <f>IFERROR(VLOOKUP(AC5603,IPC!$E$2:$F$1745,2,0),IPC!$H$1)</f>
        <v>138.32155800000001</v>
      </c>
    </row>
    <row r="5604" spans="10:30" x14ac:dyDescent="0.25">
      <c r="J5604" s="44" t="str">
        <f t="shared" si="1816"/>
        <v/>
      </c>
      <c r="K5604" s="33" t="str">
        <f t="shared" ca="1" si="1801"/>
        <v/>
      </c>
      <c r="L5604" s="108">
        <f t="shared" ca="1" si="1800"/>
        <v>0</v>
      </c>
      <c r="M5604" s="44" t="str">
        <f t="shared" si="1817"/>
        <v/>
      </c>
      <c r="N5604" s="45" t="str">
        <f t="shared" ca="1" si="1802"/>
        <v/>
      </c>
      <c r="O5604" s="108">
        <f t="shared" si="1815"/>
        <v>0</v>
      </c>
      <c r="P5604" s="21" t="e">
        <f t="shared" si="1804"/>
        <v>#N/A</v>
      </c>
      <c r="Q5604" s="21" t="e">
        <f t="shared" si="1805"/>
        <v>#N/A</v>
      </c>
      <c r="R5604" s="21" t="e">
        <f t="shared" si="1806"/>
        <v>#N/A</v>
      </c>
      <c r="S5604" s="21" t="e">
        <f t="shared" si="1807"/>
        <v>#N/A</v>
      </c>
      <c r="T5604" s="29" t="e">
        <f t="shared" si="1818"/>
        <v>#N/A</v>
      </c>
      <c r="U5604" s="34">
        <f t="shared" si="1808"/>
        <v>0</v>
      </c>
      <c r="V5604" s="16">
        <f t="shared" ca="1" si="1811"/>
        <v>44139</v>
      </c>
      <c r="W5604" s="56">
        <f t="shared" ca="1" si="1812"/>
        <v>10</v>
      </c>
      <c r="X5604" s="56">
        <f t="shared" ca="1" si="1813"/>
        <v>2020</v>
      </c>
      <c r="Y5604" s="55" t="str">
        <f t="shared" ca="1" si="1814"/>
        <v>10-2020</v>
      </c>
      <c r="Z5604" s="51">
        <f ca="1">IFERROR(VLOOKUP(Y5604,IPC!$E$2:$F$1745,2,0),IPC!$H$1)</f>
        <v>138.32155800000001</v>
      </c>
      <c r="AA5604" s="48">
        <f t="shared" si="1809"/>
        <v>1</v>
      </c>
      <c r="AB5604" s="48">
        <f t="shared" si="1810"/>
        <v>1900</v>
      </c>
      <c r="AC5604" s="32" t="str">
        <f t="shared" si="1803"/>
        <v>1-1900</v>
      </c>
      <c r="AD5604" s="50">
        <f>IFERROR(VLOOKUP(AC5604,IPC!$E$2:$F$1745,2,0),IPC!$H$1)</f>
        <v>138.32155800000001</v>
      </c>
    </row>
    <row r="5605" spans="10:30" x14ac:dyDescent="0.25">
      <c r="J5605" s="44" t="str">
        <f t="shared" si="1816"/>
        <v/>
      </c>
      <c r="K5605" s="33" t="str">
        <f t="shared" ca="1" si="1801"/>
        <v/>
      </c>
      <c r="L5605" s="108">
        <f t="shared" ca="1" si="1800"/>
        <v>0</v>
      </c>
      <c r="M5605" s="44" t="str">
        <f t="shared" si="1817"/>
        <v/>
      </c>
      <c r="N5605" s="45" t="str">
        <f t="shared" ca="1" si="1802"/>
        <v/>
      </c>
      <c r="O5605" s="108">
        <f t="shared" si="1815"/>
        <v>0</v>
      </c>
      <c r="P5605" s="21" t="e">
        <f t="shared" si="1804"/>
        <v>#N/A</v>
      </c>
      <c r="Q5605" s="21" t="e">
        <f t="shared" si="1805"/>
        <v>#N/A</v>
      </c>
      <c r="R5605" s="21" t="e">
        <f t="shared" si="1806"/>
        <v>#N/A</v>
      </c>
      <c r="S5605" s="21" t="e">
        <f t="shared" si="1807"/>
        <v>#N/A</v>
      </c>
      <c r="T5605" s="29" t="e">
        <f t="shared" si="1818"/>
        <v>#N/A</v>
      </c>
      <c r="U5605" s="34">
        <f t="shared" si="1808"/>
        <v>0</v>
      </c>
      <c r="V5605" s="16">
        <f t="shared" ca="1" si="1811"/>
        <v>44139</v>
      </c>
      <c r="W5605" s="56">
        <f t="shared" ca="1" si="1812"/>
        <v>10</v>
      </c>
      <c r="X5605" s="56">
        <f t="shared" ca="1" si="1813"/>
        <v>2020</v>
      </c>
      <c r="Y5605" s="55" t="str">
        <f t="shared" ca="1" si="1814"/>
        <v>10-2020</v>
      </c>
      <c r="Z5605" s="51">
        <f ca="1">IFERROR(VLOOKUP(Y5605,IPC!$E$2:$F$1745,2,0),IPC!$H$1)</f>
        <v>138.32155800000001</v>
      </c>
      <c r="AA5605" s="48">
        <f t="shared" si="1809"/>
        <v>1</v>
      </c>
      <c r="AB5605" s="48">
        <f t="shared" si="1810"/>
        <v>1900</v>
      </c>
      <c r="AC5605" s="32" t="str">
        <f t="shared" si="1803"/>
        <v>1-1900</v>
      </c>
      <c r="AD5605" s="50">
        <f>IFERROR(VLOOKUP(AC5605,IPC!$E$2:$F$1745,2,0),IPC!$H$1)</f>
        <v>138.32155800000001</v>
      </c>
    </row>
    <row r="5606" spans="10:30" x14ac:dyDescent="0.25">
      <c r="J5606" s="44" t="str">
        <f t="shared" si="1816"/>
        <v/>
      </c>
      <c r="K5606" s="33" t="str">
        <f t="shared" ca="1" si="1801"/>
        <v/>
      </c>
      <c r="L5606" s="108">
        <f t="shared" ref="L5606:L5669" ca="1" si="1819">IFERROR(B5606*C5606*Z5618/AD5618,"")</f>
        <v>0</v>
      </c>
      <c r="M5606" s="44" t="str">
        <f t="shared" si="1817"/>
        <v/>
      </c>
      <c r="N5606" s="45" t="str">
        <f t="shared" ca="1" si="1802"/>
        <v/>
      </c>
      <c r="O5606" s="108">
        <f t="shared" si="1815"/>
        <v>0</v>
      </c>
      <c r="P5606" s="21" t="e">
        <f t="shared" si="1804"/>
        <v>#N/A</v>
      </c>
      <c r="Q5606" s="21" t="e">
        <f t="shared" si="1805"/>
        <v>#N/A</v>
      </c>
      <c r="R5606" s="21" t="e">
        <f t="shared" si="1806"/>
        <v>#N/A</v>
      </c>
      <c r="S5606" s="21" t="e">
        <f t="shared" si="1807"/>
        <v>#N/A</v>
      </c>
      <c r="T5606" s="29" t="e">
        <f t="shared" si="1818"/>
        <v>#N/A</v>
      </c>
      <c r="U5606" s="34">
        <f t="shared" si="1808"/>
        <v>0</v>
      </c>
      <c r="V5606" s="16">
        <f t="shared" ca="1" si="1811"/>
        <v>44139</v>
      </c>
      <c r="W5606" s="56">
        <f t="shared" ca="1" si="1812"/>
        <v>10</v>
      </c>
      <c r="X5606" s="56">
        <f t="shared" ca="1" si="1813"/>
        <v>2020</v>
      </c>
      <c r="Y5606" s="55" t="str">
        <f t="shared" ca="1" si="1814"/>
        <v>10-2020</v>
      </c>
      <c r="Z5606" s="51">
        <f ca="1">IFERROR(VLOOKUP(Y5606,IPC!$E$2:$F$1745,2,0),IPC!$H$1)</f>
        <v>138.32155800000001</v>
      </c>
      <c r="AA5606" s="48">
        <f t="shared" si="1809"/>
        <v>1</v>
      </c>
      <c r="AB5606" s="48">
        <f t="shared" si="1810"/>
        <v>1900</v>
      </c>
      <c r="AC5606" s="32" t="str">
        <f t="shared" si="1803"/>
        <v>1-1900</v>
      </c>
      <c r="AD5606" s="50">
        <f>IFERROR(VLOOKUP(AC5606,IPC!$E$2:$F$1745,2,0),IPC!$H$1)</f>
        <v>138.32155800000001</v>
      </c>
    </row>
    <row r="5607" spans="10:30" x14ac:dyDescent="0.25">
      <c r="J5607" s="44" t="str">
        <f t="shared" si="1816"/>
        <v/>
      </c>
      <c r="K5607" s="33" t="str">
        <f t="shared" ca="1" si="1801"/>
        <v/>
      </c>
      <c r="L5607" s="108">
        <f t="shared" ca="1" si="1819"/>
        <v>0</v>
      </c>
      <c r="M5607" s="44" t="str">
        <f t="shared" si="1817"/>
        <v/>
      </c>
      <c r="N5607" s="45" t="str">
        <f t="shared" ca="1" si="1802"/>
        <v/>
      </c>
      <c r="O5607" s="108">
        <f t="shared" si="1815"/>
        <v>0</v>
      </c>
      <c r="P5607" s="21" t="e">
        <f t="shared" si="1804"/>
        <v>#N/A</v>
      </c>
      <c r="Q5607" s="21" t="e">
        <f t="shared" si="1805"/>
        <v>#N/A</v>
      </c>
      <c r="R5607" s="21" t="e">
        <f t="shared" si="1806"/>
        <v>#N/A</v>
      </c>
      <c r="S5607" s="21" t="e">
        <f t="shared" si="1807"/>
        <v>#N/A</v>
      </c>
      <c r="T5607" s="29" t="e">
        <f t="shared" si="1818"/>
        <v>#N/A</v>
      </c>
      <c r="U5607" s="34">
        <f t="shared" si="1808"/>
        <v>0</v>
      </c>
      <c r="V5607" s="16">
        <f t="shared" ca="1" si="1811"/>
        <v>44139</v>
      </c>
      <c r="W5607" s="56">
        <f t="shared" ca="1" si="1812"/>
        <v>10</v>
      </c>
      <c r="X5607" s="56">
        <f t="shared" ca="1" si="1813"/>
        <v>2020</v>
      </c>
      <c r="Y5607" s="55" t="str">
        <f t="shared" ca="1" si="1814"/>
        <v>10-2020</v>
      </c>
      <c r="Z5607" s="51">
        <f ca="1">IFERROR(VLOOKUP(Y5607,IPC!$E$2:$F$1745,2,0),IPC!$H$1)</f>
        <v>138.32155800000001</v>
      </c>
      <c r="AA5607" s="48">
        <f t="shared" si="1809"/>
        <v>1</v>
      </c>
      <c r="AB5607" s="48">
        <f t="shared" si="1810"/>
        <v>1900</v>
      </c>
      <c r="AC5607" s="32" t="str">
        <f t="shared" si="1803"/>
        <v>1-1900</v>
      </c>
      <c r="AD5607" s="50">
        <f>IFERROR(VLOOKUP(AC5607,IPC!$E$2:$F$1745,2,0),IPC!$H$1)</f>
        <v>138.32155800000001</v>
      </c>
    </row>
    <row r="5608" spans="10:30" x14ac:dyDescent="0.25">
      <c r="J5608" s="44" t="str">
        <f t="shared" si="1816"/>
        <v/>
      </c>
      <c r="K5608" s="33" t="str">
        <f t="shared" ca="1" si="1801"/>
        <v/>
      </c>
      <c r="L5608" s="108">
        <f t="shared" ca="1" si="1819"/>
        <v>0</v>
      </c>
      <c r="M5608" s="44" t="str">
        <f t="shared" si="1817"/>
        <v/>
      </c>
      <c r="N5608" s="45" t="str">
        <f t="shared" ca="1" si="1802"/>
        <v/>
      </c>
      <c r="O5608" s="108">
        <f t="shared" si="1815"/>
        <v>0</v>
      </c>
      <c r="P5608" s="21" t="e">
        <f t="shared" si="1804"/>
        <v>#N/A</v>
      </c>
      <c r="Q5608" s="21" t="e">
        <f t="shared" si="1805"/>
        <v>#N/A</v>
      </c>
      <c r="R5608" s="21" t="e">
        <f t="shared" si="1806"/>
        <v>#N/A</v>
      </c>
      <c r="S5608" s="21" t="e">
        <f t="shared" si="1807"/>
        <v>#N/A</v>
      </c>
      <c r="T5608" s="29" t="e">
        <f t="shared" si="1818"/>
        <v>#N/A</v>
      </c>
      <c r="U5608" s="34">
        <f t="shared" si="1808"/>
        <v>0</v>
      </c>
      <c r="V5608" s="16">
        <f t="shared" ca="1" si="1811"/>
        <v>44139</v>
      </c>
      <c r="W5608" s="56">
        <f t="shared" ca="1" si="1812"/>
        <v>10</v>
      </c>
      <c r="X5608" s="56">
        <f t="shared" ca="1" si="1813"/>
        <v>2020</v>
      </c>
      <c r="Y5608" s="55" t="str">
        <f t="shared" ca="1" si="1814"/>
        <v>10-2020</v>
      </c>
      <c r="Z5608" s="51">
        <f ca="1">IFERROR(VLOOKUP(Y5608,IPC!$E$2:$F$1745,2,0),IPC!$H$1)</f>
        <v>138.32155800000001</v>
      </c>
      <c r="AA5608" s="48">
        <f t="shared" si="1809"/>
        <v>1</v>
      </c>
      <c r="AB5608" s="48">
        <f t="shared" si="1810"/>
        <v>1900</v>
      </c>
      <c r="AC5608" s="32" t="str">
        <f t="shared" si="1803"/>
        <v>1-1900</v>
      </c>
      <c r="AD5608" s="50">
        <f>IFERROR(VLOOKUP(AC5608,IPC!$E$2:$F$1745,2,0),IPC!$H$1)</f>
        <v>138.32155800000001</v>
      </c>
    </row>
    <row r="5609" spans="10:30" x14ac:dyDescent="0.25">
      <c r="J5609" s="44" t="str">
        <f t="shared" si="1816"/>
        <v/>
      </c>
      <c r="K5609" s="33" t="str">
        <f t="shared" ca="1" si="1801"/>
        <v/>
      </c>
      <c r="L5609" s="108">
        <f t="shared" ca="1" si="1819"/>
        <v>0</v>
      </c>
      <c r="M5609" s="44" t="str">
        <f t="shared" si="1817"/>
        <v/>
      </c>
      <c r="N5609" s="45" t="str">
        <f t="shared" ca="1" si="1802"/>
        <v/>
      </c>
      <c r="O5609" s="108">
        <f t="shared" si="1815"/>
        <v>0</v>
      </c>
      <c r="P5609" s="21" t="e">
        <f t="shared" si="1804"/>
        <v>#N/A</v>
      </c>
      <c r="Q5609" s="21" t="e">
        <f t="shared" si="1805"/>
        <v>#N/A</v>
      </c>
      <c r="R5609" s="21" t="e">
        <f t="shared" si="1806"/>
        <v>#N/A</v>
      </c>
      <c r="S5609" s="21" t="e">
        <f t="shared" si="1807"/>
        <v>#N/A</v>
      </c>
      <c r="T5609" s="29" t="e">
        <f t="shared" si="1818"/>
        <v>#N/A</v>
      </c>
      <c r="U5609" s="34">
        <f t="shared" si="1808"/>
        <v>0</v>
      </c>
      <c r="V5609" s="16">
        <f t="shared" ca="1" si="1811"/>
        <v>44139</v>
      </c>
      <c r="W5609" s="56">
        <f t="shared" ca="1" si="1812"/>
        <v>10</v>
      </c>
      <c r="X5609" s="56">
        <f t="shared" ca="1" si="1813"/>
        <v>2020</v>
      </c>
      <c r="Y5609" s="55" t="str">
        <f t="shared" ca="1" si="1814"/>
        <v>10-2020</v>
      </c>
      <c r="Z5609" s="51">
        <f ca="1">IFERROR(VLOOKUP(Y5609,IPC!$E$2:$F$1745,2,0),IPC!$H$1)</f>
        <v>138.32155800000001</v>
      </c>
      <c r="AA5609" s="48">
        <f t="shared" si="1809"/>
        <v>1</v>
      </c>
      <c r="AB5609" s="48">
        <f t="shared" si="1810"/>
        <v>1900</v>
      </c>
      <c r="AC5609" s="32" t="str">
        <f t="shared" si="1803"/>
        <v>1-1900</v>
      </c>
      <c r="AD5609" s="50">
        <f>IFERROR(VLOOKUP(AC5609,IPC!$E$2:$F$1745,2,0),IPC!$H$1)</f>
        <v>138.32155800000001</v>
      </c>
    </row>
    <row r="5610" spans="10:30" x14ac:dyDescent="0.25">
      <c r="J5610" s="44" t="str">
        <f t="shared" si="1816"/>
        <v/>
      </c>
      <c r="K5610" s="33" t="str">
        <f t="shared" ca="1" si="1801"/>
        <v/>
      </c>
      <c r="L5610" s="108">
        <f t="shared" ca="1" si="1819"/>
        <v>0</v>
      </c>
      <c r="M5610" s="44" t="str">
        <f t="shared" si="1817"/>
        <v/>
      </c>
      <c r="N5610" s="45" t="str">
        <f t="shared" ca="1" si="1802"/>
        <v/>
      </c>
      <c r="O5610" s="108">
        <f t="shared" si="1815"/>
        <v>0</v>
      </c>
      <c r="P5610" s="21" t="e">
        <f t="shared" si="1804"/>
        <v>#N/A</v>
      </c>
      <c r="Q5610" s="21" t="e">
        <f t="shared" si="1805"/>
        <v>#N/A</v>
      </c>
      <c r="R5610" s="21" t="e">
        <f t="shared" si="1806"/>
        <v>#N/A</v>
      </c>
      <c r="S5610" s="21" t="e">
        <f t="shared" si="1807"/>
        <v>#N/A</v>
      </c>
      <c r="T5610" s="29" t="e">
        <f t="shared" si="1818"/>
        <v>#N/A</v>
      </c>
      <c r="U5610" s="34">
        <f t="shared" si="1808"/>
        <v>0</v>
      </c>
      <c r="V5610" s="16">
        <f t="shared" ca="1" si="1811"/>
        <v>44139</v>
      </c>
      <c r="W5610" s="56">
        <f t="shared" ca="1" si="1812"/>
        <v>10</v>
      </c>
      <c r="X5610" s="56">
        <f t="shared" ca="1" si="1813"/>
        <v>2020</v>
      </c>
      <c r="Y5610" s="55" t="str">
        <f t="shared" ca="1" si="1814"/>
        <v>10-2020</v>
      </c>
      <c r="Z5610" s="51">
        <f ca="1">IFERROR(VLOOKUP(Y5610,IPC!$E$2:$F$1745,2,0),IPC!$H$1)</f>
        <v>138.32155800000001</v>
      </c>
      <c r="AA5610" s="48">
        <f t="shared" si="1809"/>
        <v>1</v>
      </c>
      <c r="AB5610" s="48">
        <f t="shared" si="1810"/>
        <v>1900</v>
      </c>
      <c r="AC5610" s="32" t="str">
        <f t="shared" si="1803"/>
        <v>1-1900</v>
      </c>
      <c r="AD5610" s="50">
        <f>IFERROR(VLOOKUP(AC5610,IPC!$E$2:$F$1745,2,0),IPC!$H$1)</f>
        <v>138.32155800000001</v>
      </c>
    </row>
    <row r="5611" spans="10:30" x14ac:dyDescent="0.25">
      <c r="J5611" s="44" t="str">
        <f t="shared" si="1816"/>
        <v/>
      </c>
      <c r="K5611" s="33" t="str">
        <f t="shared" ca="1" si="1801"/>
        <v/>
      </c>
      <c r="L5611" s="108">
        <f t="shared" ca="1" si="1819"/>
        <v>0</v>
      </c>
      <c r="M5611" s="44" t="str">
        <f t="shared" si="1817"/>
        <v/>
      </c>
      <c r="N5611" s="45" t="str">
        <f t="shared" ca="1" si="1802"/>
        <v/>
      </c>
      <c r="O5611" s="108">
        <f t="shared" si="1815"/>
        <v>0</v>
      </c>
      <c r="P5611" s="21" t="e">
        <f t="shared" si="1804"/>
        <v>#N/A</v>
      </c>
      <c r="Q5611" s="21" t="e">
        <f t="shared" si="1805"/>
        <v>#N/A</v>
      </c>
      <c r="R5611" s="21" t="e">
        <f t="shared" si="1806"/>
        <v>#N/A</v>
      </c>
      <c r="S5611" s="21" t="e">
        <f t="shared" si="1807"/>
        <v>#N/A</v>
      </c>
      <c r="T5611" s="29" t="e">
        <f t="shared" si="1818"/>
        <v>#N/A</v>
      </c>
      <c r="U5611" s="34">
        <f t="shared" si="1808"/>
        <v>0</v>
      </c>
      <c r="V5611" s="16">
        <f t="shared" ca="1" si="1811"/>
        <v>44139</v>
      </c>
      <c r="W5611" s="56">
        <f t="shared" ca="1" si="1812"/>
        <v>10</v>
      </c>
      <c r="X5611" s="56">
        <f t="shared" ca="1" si="1813"/>
        <v>2020</v>
      </c>
      <c r="Y5611" s="55" t="str">
        <f t="shared" ca="1" si="1814"/>
        <v>10-2020</v>
      </c>
      <c r="Z5611" s="51">
        <f ca="1">IFERROR(VLOOKUP(Y5611,IPC!$E$2:$F$1745,2,0),IPC!$H$1)</f>
        <v>138.32155800000001</v>
      </c>
      <c r="AA5611" s="48">
        <f t="shared" si="1809"/>
        <v>1</v>
      </c>
      <c r="AB5611" s="48">
        <f t="shared" si="1810"/>
        <v>1900</v>
      </c>
      <c r="AC5611" s="32" t="str">
        <f t="shared" si="1803"/>
        <v>1-1900</v>
      </c>
      <c r="AD5611" s="50">
        <f>IFERROR(VLOOKUP(AC5611,IPC!$E$2:$F$1745,2,0),IPC!$H$1)</f>
        <v>138.32155800000001</v>
      </c>
    </row>
    <row r="5612" spans="10:30" x14ac:dyDescent="0.25">
      <c r="J5612" s="44" t="str">
        <f t="shared" si="1816"/>
        <v/>
      </c>
      <c r="K5612" s="33" t="str">
        <f t="shared" ca="1" si="1801"/>
        <v/>
      </c>
      <c r="L5612" s="108">
        <f t="shared" ca="1" si="1819"/>
        <v>0</v>
      </c>
      <c r="M5612" s="44" t="str">
        <f t="shared" si="1817"/>
        <v/>
      </c>
      <c r="N5612" s="45" t="str">
        <f t="shared" ca="1" si="1802"/>
        <v/>
      </c>
      <c r="O5612" s="108">
        <f t="shared" si="1815"/>
        <v>0</v>
      </c>
      <c r="P5612" s="21" t="e">
        <f t="shared" si="1804"/>
        <v>#N/A</v>
      </c>
      <c r="Q5612" s="21" t="e">
        <f t="shared" si="1805"/>
        <v>#N/A</v>
      </c>
      <c r="R5612" s="21" t="e">
        <f t="shared" si="1806"/>
        <v>#N/A</v>
      </c>
      <c r="S5612" s="21" t="e">
        <f t="shared" si="1807"/>
        <v>#N/A</v>
      </c>
      <c r="T5612" s="29" t="e">
        <f t="shared" si="1818"/>
        <v>#N/A</v>
      </c>
      <c r="U5612" s="34">
        <f t="shared" si="1808"/>
        <v>0</v>
      </c>
      <c r="V5612" s="16">
        <f t="shared" ca="1" si="1811"/>
        <v>44139</v>
      </c>
      <c r="W5612" s="56">
        <f t="shared" ca="1" si="1812"/>
        <v>10</v>
      </c>
      <c r="X5612" s="56">
        <f t="shared" ca="1" si="1813"/>
        <v>2020</v>
      </c>
      <c r="Y5612" s="55" t="str">
        <f t="shared" ca="1" si="1814"/>
        <v>10-2020</v>
      </c>
      <c r="Z5612" s="51">
        <f ca="1">IFERROR(VLOOKUP(Y5612,IPC!$E$2:$F$1745,2,0),IPC!$H$1)</f>
        <v>138.32155800000001</v>
      </c>
      <c r="AA5612" s="48">
        <f t="shared" si="1809"/>
        <v>1</v>
      </c>
      <c r="AB5612" s="48">
        <f t="shared" si="1810"/>
        <v>1900</v>
      </c>
      <c r="AC5612" s="32" t="str">
        <f t="shared" si="1803"/>
        <v>1-1900</v>
      </c>
      <c r="AD5612" s="50">
        <f>IFERROR(VLOOKUP(AC5612,IPC!$E$2:$F$1745,2,0),IPC!$H$1)</f>
        <v>138.32155800000001</v>
      </c>
    </row>
    <row r="5613" spans="10:30" x14ac:dyDescent="0.25">
      <c r="J5613" s="44" t="str">
        <f t="shared" si="1816"/>
        <v/>
      </c>
      <c r="K5613" s="33" t="str">
        <f t="shared" ca="1" si="1801"/>
        <v/>
      </c>
      <c r="L5613" s="108">
        <f t="shared" ca="1" si="1819"/>
        <v>0</v>
      </c>
      <c r="M5613" s="44" t="str">
        <f t="shared" si="1817"/>
        <v/>
      </c>
      <c r="N5613" s="45" t="str">
        <f t="shared" ca="1" si="1802"/>
        <v/>
      </c>
      <c r="O5613" s="108">
        <f t="shared" si="1815"/>
        <v>0</v>
      </c>
      <c r="P5613" s="21" t="e">
        <f t="shared" si="1804"/>
        <v>#N/A</v>
      </c>
      <c r="Q5613" s="21" t="e">
        <f t="shared" si="1805"/>
        <v>#N/A</v>
      </c>
      <c r="R5613" s="21" t="e">
        <f t="shared" si="1806"/>
        <v>#N/A</v>
      </c>
      <c r="S5613" s="21" t="e">
        <f t="shared" si="1807"/>
        <v>#N/A</v>
      </c>
      <c r="T5613" s="29" t="e">
        <f t="shared" si="1818"/>
        <v>#N/A</v>
      </c>
      <c r="U5613" s="34">
        <f t="shared" si="1808"/>
        <v>0</v>
      </c>
      <c r="V5613" s="16">
        <f t="shared" ca="1" si="1811"/>
        <v>44139</v>
      </c>
      <c r="W5613" s="56">
        <f t="shared" ca="1" si="1812"/>
        <v>10</v>
      </c>
      <c r="X5613" s="56">
        <f t="shared" ca="1" si="1813"/>
        <v>2020</v>
      </c>
      <c r="Y5613" s="55" t="str">
        <f t="shared" ca="1" si="1814"/>
        <v>10-2020</v>
      </c>
      <c r="Z5613" s="51">
        <f ca="1">IFERROR(VLOOKUP(Y5613,IPC!$E$2:$F$1745,2,0),IPC!$H$1)</f>
        <v>138.32155800000001</v>
      </c>
      <c r="AA5613" s="48">
        <f t="shared" si="1809"/>
        <v>1</v>
      </c>
      <c r="AB5613" s="48">
        <f t="shared" si="1810"/>
        <v>1900</v>
      </c>
      <c r="AC5613" s="32" t="str">
        <f t="shared" si="1803"/>
        <v>1-1900</v>
      </c>
      <c r="AD5613" s="50">
        <f>IFERROR(VLOOKUP(AC5613,IPC!$E$2:$F$1745,2,0),IPC!$H$1)</f>
        <v>138.32155800000001</v>
      </c>
    </row>
    <row r="5614" spans="10:30" x14ac:dyDescent="0.25">
      <c r="J5614" s="44" t="str">
        <f t="shared" si="1816"/>
        <v/>
      </c>
      <c r="K5614" s="33" t="str">
        <f t="shared" ref="K5614:K5677" ca="1" si="1820">IFERROR(IF((U5626-V5626)/365&lt;0,"",(U5626-V5626)/365),"")</f>
        <v/>
      </c>
      <c r="L5614" s="108">
        <f t="shared" ca="1" si="1819"/>
        <v>0</v>
      </c>
      <c r="M5614" s="44" t="str">
        <f t="shared" si="1817"/>
        <v/>
      </c>
      <c r="N5614" s="45" t="str">
        <f t="shared" ref="N5614:N5677" ca="1" si="1821">IFERROR(L5614*((1+$M$7)^K5614)/((1+$N$7)^K5614),"")</f>
        <v/>
      </c>
      <c r="O5614" s="108">
        <f t="shared" si="1815"/>
        <v>0</v>
      </c>
      <c r="P5614" s="21" t="e">
        <f t="shared" si="1804"/>
        <v>#N/A</v>
      </c>
      <c r="Q5614" s="21" t="e">
        <f t="shared" si="1805"/>
        <v>#N/A</v>
      </c>
      <c r="R5614" s="21" t="e">
        <f t="shared" si="1806"/>
        <v>#N/A</v>
      </c>
      <c r="S5614" s="21" t="e">
        <f t="shared" si="1807"/>
        <v>#N/A</v>
      </c>
      <c r="T5614" s="29" t="e">
        <f t="shared" si="1818"/>
        <v>#N/A</v>
      </c>
      <c r="U5614" s="34">
        <f t="shared" si="1808"/>
        <v>0</v>
      </c>
      <c r="V5614" s="16">
        <f t="shared" ca="1" si="1811"/>
        <v>44139</v>
      </c>
      <c r="W5614" s="56">
        <f t="shared" ca="1" si="1812"/>
        <v>10</v>
      </c>
      <c r="X5614" s="56">
        <f t="shared" ca="1" si="1813"/>
        <v>2020</v>
      </c>
      <c r="Y5614" s="55" t="str">
        <f t="shared" ca="1" si="1814"/>
        <v>10-2020</v>
      </c>
      <c r="Z5614" s="51">
        <f ca="1">IFERROR(VLOOKUP(Y5614,IPC!$E$2:$F$1745,2,0),IPC!$H$1)</f>
        <v>138.32155800000001</v>
      </c>
      <c r="AA5614" s="48">
        <f t="shared" si="1809"/>
        <v>1</v>
      </c>
      <c r="AB5614" s="48">
        <f t="shared" si="1810"/>
        <v>1900</v>
      </c>
      <c r="AC5614" s="32" t="str">
        <f t="shared" si="1803"/>
        <v>1-1900</v>
      </c>
      <c r="AD5614" s="50">
        <f>IFERROR(VLOOKUP(AC5614,IPC!$E$2:$F$1745,2,0),IPC!$H$1)</f>
        <v>138.32155800000001</v>
      </c>
    </row>
    <row r="5615" spans="10:30" x14ac:dyDescent="0.25">
      <c r="J5615" s="44" t="str">
        <f t="shared" si="1816"/>
        <v/>
      </c>
      <c r="K5615" s="33" t="str">
        <f t="shared" ca="1" si="1820"/>
        <v/>
      </c>
      <c r="L5615" s="108">
        <f t="shared" ca="1" si="1819"/>
        <v>0</v>
      </c>
      <c r="M5615" s="44" t="str">
        <f t="shared" si="1817"/>
        <v/>
      </c>
      <c r="N5615" s="45" t="str">
        <f t="shared" ca="1" si="1821"/>
        <v/>
      </c>
      <c r="O5615" s="108">
        <f t="shared" si="1815"/>
        <v>0</v>
      </c>
      <c r="P5615" s="21" t="e">
        <f t="shared" si="1804"/>
        <v>#N/A</v>
      </c>
      <c r="Q5615" s="21" t="e">
        <f t="shared" si="1805"/>
        <v>#N/A</v>
      </c>
      <c r="R5615" s="21" t="e">
        <f t="shared" si="1806"/>
        <v>#N/A</v>
      </c>
      <c r="S5615" s="21" t="e">
        <f t="shared" si="1807"/>
        <v>#N/A</v>
      </c>
      <c r="T5615" s="29" t="e">
        <f t="shared" si="1818"/>
        <v>#N/A</v>
      </c>
      <c r="U5615" s="34">
        <f t="shared" si="1808"/>
        <v>0</v>
      </c>
      <c r="V5615" s="16">
        <f t="shared" ca="1" si="1811"/>
        <v>44139</v>
      </c>
      <c r="W5615" s="56">
        <f t="shared" ca="1" si="1812"/>
        <v>10</v>
      </c>
      <c r="X5615" s="56">
        <f t="shared" ca="1" si="1813"/>
        <v>2020</v>
      </c>
      <c r="Y5615" s="55" t="str">
        <f t="shared" ca="1" si="1814"/>
        <v>10-2020</v>
      </c>
      <c r="Z5615" s="51">
        <f ca="1">IFERROR(VLOOKUP(Y5615,IPC!$E$2:$F$1745,2,0),IPC!$H$1)</f>
        <v>138.32155800000001</v>
      </c>
      <c r="AA5615" s="48">
        <f t="shared" si="1809"/>
        <v>1</v>
      </c>
      <c r="AB5615" s="48">
        <f t="shared" si="1810"/>
        <v>1900</v>
      </c>
      <c r="AC5615" s="32" t="str">
        <f t="shared" ref="AC5615:AC5678" si="1822">+AA5615&amp;"-"&amp;AB5615</f>
        <v>1-1900</v>
      </c>
      <c r="AD5615" s="50">
        <f>IFERROR(VLOOKUP(AC5615,IPC!$E$2:$F$1745,2,0),IPC!$H$1)</f>
        <v>138.32155800000001</v>
      </c>
    </row>
    <row r="5616" spans="10:30" x14ac:dyDescent="0.25">
      <c r="J5616" s="44" t="str">
        <f t="shared" si="1816"/>
        <v/>
      </c>
      <c r="K5616" s="33" t="str">
        <f t="shared" ca="1" si="1820"/>
        <v/>
      </c>
      <c r="L5616" s="108">
        <f t="shared" ca="1" si="1819"/>
        <v>0</v>
      </c>
      <c r="M5616" s="44" t="str">
        <f t="shared" si="1817"/>
        <v/>
      </c>
      <c r="N5616" s="45" t="str">
        <f t="shared" ca="1" si="1821"/>
        <v/>
      </c>
      <c r="O5616" s="108">
        <f t="shared" si="1815"/>
        <v>0</v>
      </c>
      <c r="P5616" s="21" t="e">
        <f t="shared" si="1804"/>
        <v>#N/A</v>
      </c>
      <c r="Q5616" s="21" t="e">
        <f t="shared" si="1805"/>
        <v>#N/A</v>
      </c>
      <c r="R5616" s="21" t="e">
        <f t="shared" si="1806"/>
        <v>#N/A</v>
      </c>
      <c r="S5616" s="21" t="e">
        <f t="shared" si="1807"/>
        <v>#N/A</v>
      </c>
      <c r="T5616" s="29" t="e">
        <f t="shared" si="1818"/>
        <v>#N/A</v>
      </c>
      <c r="U5616" s="34">
        <f t="shared" si="1808"/>
        <v>0</v>
      </c>
      <c r="V5616" s="16">
        <f t="shared" ca="1" si="1811"/>
        <v>44139</v>
      </c>
      <c r="W5616" s="56">
        <f t="shared" ca="1" si="1812"/>
        <v>10</v>
      </c>
      <c r="X5616" s="56">
        <f t="shared" ca="1" si="1813"/>
        <v>2020</v>
      </c>
      <c r="Y5616" s="55" t="str">
        <f t="shared" ca="1" si="1814"/>
        <v>10-2020</v>
      </c>
      <c r="Z5616" s="51">
        <f ca="1">IFERROR(VLOOKUP(Y5616,IPC!$E$2:$F$1745,2,0),IPC!$H$1)</f>
        <v>138.32155800000001</v>
      </c>
      <c r="AA5616" s="48">
        <f t="shared" si="1809"/>
        <v>1</v>
      </c>
      <c r="AB5616" s="48">
        <f t="shared" si="1810"/>
        <v>1900</v>
      </c>
      <c r="AC5616" s="32" t="str">
        <f t="shared" si="1822"/>
        <v>1-1900</v>
      </c>
      <c r="AD5616" s="50">
        <f>IFERROR(VLOOKUP(AC5616,IPC!$E$2:$F$1745,2,0),IPC!$H$1)</f>
        <v>138.32155800000001</v>
      </c>
    </row>
    <row r="5617" spans="10:30" x14ac:dyDescent="0.25">
      <c r="J5617" s="44" t="str">
        <f t="shared" si="1816"/>
        <v/>
      </c>
      <c r="K5617" s="33" t="str">
        <f t="shared" ca="1" si="1820"/>
        <v/>
      </c>
      <c r="L5617" s="108">
        <f t="shared" ca="1" si="1819"/>
        <v>0</v>
      </c>
      <c r="M5617" s="44" t="str">
        <f t="shared" si="1817"/>
        <v/>
      </c>
      <c r="N5617" s="45" t="str">
        <f t="shared" ca="1" si="1821"/>
        <v/>
      </c>
      <c r="O5617" s="108">
        <f t="shared" si="1815"/>
        <v>0</v>
      </c>
      <c r="P5617" s="21" t="e">
        <f t="shared" si="1804"/>
        <v>#N/A</v>
      </c>
      <c r="Q5617" s="21" t="e">
        <f t="shared" si="1805"/>
        <v>#N/A</v>
      </c>
      <c r="R5617" s="21" t="e">
        <f t="shared" si="1806"/>
        <v>#N/A</v>
      </c>
      <c r="S5617" s="21" t="e">
        <f t="shared" si="1807"/>
        <v>#N/A</v>
      </c>
      <c r="T5617" s="29" t="e">
        <f t="shared" si="1818"/>
        <v>#N/A</v>
      </c>
      <c r="U5617" s="34">
        <f t="shared" si="1808"/>
        <v>0</v>
      </c>
      <c r="V5617" s="16">
        <f t="shared" ca="1" si="1811"/>
        <v>44139</v>
      </c>
      <c r="W5617" s="56">
        <f t="shared" ca="1" si="1812"/>
        <v>10</v>
      </c>
      <c r="X5617" s="56">
        <f t="shared" ca="1" si="1813"/>
        <v>2020</v>
      </c>
      <c r="Y5617" s="55" t="str">
        <f t="shared" ca="1" si="1814"/>
        <v>10-2020</v>
      </c>
      <c r="Z5617" s="51">
        <f ca="1">IFERROR(VLOOKUP(Y5617,IPC!$E$2:$F$1745,2,0),IPC!$H$1)</f>
        <v>138.32155800000001</v>
      </c>
      <c r="AA5617" s="48">
        <f t="shared" si="1809"/>
        <v>1</v>
      </c>
      <c r="AB5617" s="48">
        <f t="shared" si="1810"/>
        <v>1900</v>
      </c>
      <c r="AC5617" s="32" t="str">
        <f t="shared" si="1822"/>
        <v>1-1900</v>
      </c>
      <c r="AD5617" s="50">
        <f>IFERROR(VLOOKUP(AC5617,IPC!$E$2:$F$1745,2,0),IPC!$H$1)</f>
        <v>138.32155800000001</v>
      </c>
    </row>
    <row r="5618" spans="10:30" x14ac:dyDescent="0.25">
      <c r="J5618" s="44" t="str">
        <f t="shared" si="1816"/>
        <v/>
      </c>
      <c r="K5618" s="33" t="str">
        <f t="shared" ca="1" si="1820"/>
        <v/>
      </c>
      <c r="L5618" s="108">
        <f t="shared" ca="1" si="1819"/>
        <v>0</v>
      </c>
      <c r="M5618" s="44" t="str">
        <f t="shared" si="1817"/>
        <v/>
      </c>
      <c r="N5618" s="45" t="str">
        <f t="shared" ca="1" si="1821"/>
        <v/>
      </c>
      <c r="O5618" s="108">
        <f t="shared" si="1815"/>
        <v>0</v>
      </c>
      <c r="P5618" s="21" t="e">
        <f t="shared" ref="P5618:P5681" si="1823">+VLOOKUP(D5606,$E$2:$F$5,2,0)</f>
        <v>#N/A</v>
      </c>
      <c r="Q5618" s="21" t="e">
        <f t="shared" ref="Q5618:Q5681" si="1824">+VLOOKUP(E5606,$E$2:$F$5,2,0)</f>
        <v>#N/A</v>
      </c>
      <c r="R5618" s="21" t="e">
        <f t="shared" ref="R5618:R5681" si="1825">+VLOOKUP(F5606,$E$2:$F$5,2,0)</f>
        <v>#N/A</v>
      </c>
      <c r="S5618" s="21" t="e">
        <f t="shared" ref="S5618:S5681" si="1826">+VLOOKUP(G5606,$E$2:$F$5,2,0)</f>
        <v>#N/A</v>
      </c>
      <c r="T5618" s="29" t="e">
        <f t="shared" si="1818"/>
        <v>#N/A</v>
      </c>
      <c r="U5618" s="34">
        <f t="shared" ref="U5618:U5681" si="1827">+H5606+365*I5606</f>
        <v>0</v>
      </c>
      <c r="V5618" s="16">
        <f t="shared" ca="1" si="1811"/>
        <v>44139</v>
      </c>
      <c r="W5618" s="56">
        <f t="shared" ca="1" si="1812"/>
        <v>10</v>
      </c>
      <c r="X5618" s="56">
        <f t="shared" ca="1" si="1813"/>
        <v>2020</v>
      </c>
      <c r="Y5618" s="55" t="str">
        <f t="shared" ca="1" si="1814"/>
        <v>10-2020</v>
      </c>
      <c r="Z5618" s="51">
        <f ca="1">IFERROR(VLOOKUP(Y5618,IPC!$E$2:$F$1745,2,0),IPC!$H$1)</f>
        <v>138.32155800000001</v>
      </c>
      <c r="AA5618" s="48">
        <f t="shared" ref="AA5618:AA5681" si="1828">+MONTH(H5606)</f>
        <v>1</v>
      </c>
      <c r="AB5618" s="48">
        <f t="shared" ref="AB5618:AB5681" si="1829">+YEAR(H5606)</f>
        <v>1900</v>
      </c>
      <c r="AC5618" s="32" t="str">
        <f t="shared" si="1822"/>
        <v>1-1900</v>
      </c>
      <c r="AD5618" s="50">
        <f>IFERROR(VLOOKUP(AC5618,IPC!$E$2:$F$1745,2,0),IPC!$H$1)</f>
        <v>138.32155800000001</v>
      </c>
    </row>
    <row r="5619" spans="10:30" x14ac:dyDescent="0.25">
      <c r="J5619" s="44" t="str">
        <f t="shared" si="1816"/>
        <v/>
      </c>
      <c r="K5619" s="33" t="str">
        <f t="shared" ca="1" si="1820"/>
        <v/>
      </c>
      <c r="L5619" s="108">
        <f t="shared" ca="1" si="1819"/>
        <v>0</v>
      </c>
      <c r="M5619" s="44" t="str">
        <f t="shared" si="1817"/>
        <v/>
      </c>
      <c r="N5619" s="45" t="str">
        <f t="shared" ca="1" si="1821"/>
        <v/>
      </c>
      <c r="O5619" s="108">
        <f t="shared" si="1815"/>
        <v>0</v>
      </c>
      <c r="P5619" s="21" t="e">
        <f t="shared" si="1823"/>
        <v>#N/A</v>
      </c>
      <c r="Q5619" s="21" t="e">
        <f t="shared" si="1824"/>
        <v>#N/A</v>
      </c>
      <c r="R5619" s="21" t="e">
        <f t="shared" si="1825"/>
        <v>#N/A</v>
      </c>
      <c r="S5619" s="21" t="e">
        <f t="shared" si="1826"/>
        <v>#N/A</v>
      </c>
      <c r="T5619" s="29" t="e">
        <f t="shared" si="1818"/>
        <v>#N/A</v>
      </c>
      <c r="U5619" s="34">
        <f t="shared" si="1827"/>
        <v>0</v>
      </c>
      <c r="V5619" s="16">
        <f t="shared" ca="1" si="1811"/>
        <v>44139</v>
      </c>
      <c r="W5619" s="56">
        <f t="shared" ca="1" si="1812"/>
        <v>10</v>
      </c>
      <c r="X5619" s="56">
        <f t="shared" ca="1" si="1813"/>
        <v>2020</v>
      </c>
      <c r="Y5619" s="55" t="str">
        <f t="shared" ca="1" si="1814"/>
        <v>10-2020</v>
      </c>
      <c r="Z5619" s="51">
        <f ca="1">IFERROR(VLOOKUP(Y5619,IPC!$E$2:$F$1745,2,0),IPC!$H$1)</f>
        <v>138.32155800000001</v>
      </c>
      <c r="AA5619" s="48">
        <f t="shared" si="1828"/>
        <v>1</v>
      </c>
      <c r="AB5619" s="48">
        <f t="shared" si="1829"/>
        <v>1900</v>
      </c>
      <c r="AC5619" s="32" t="str">
        <f t="shared" si="1822"/>
        <v>1-1900</v>
      </c>
      <c r="AD5619" s="50">
        <f>IFERROR(VLOOKUP(AC5619,IPC!$E$2:$F$1745,2,0),IPC!$H$1)</f>
        <v>138.32155800000001</v>
      </c>
    </row>
    <row r="5620" spans="10:30" x14ac:dyDescent="0.25">
      <c r="J5620" s="44" t="str">
        <f t="shared" si="1816"/>
        <v/>
      </c>
      <c r="K5620" s="33" t="str">
        <f t="shared" ca="1" si="1820"/>
        <v/>
      </c>
      <c r="L5620" s="108">
        <f t="shared" ca="1" si="1819"/>
        <v>0</v>
      </c>
      <c r="M5620" s="44" t="str">
        <f t="shared" si="1817"/>
        <v/>
      </c>
      <c r="N5620" s="45" t="str">
        <f t="shared" ca="1" si="1821"/>
        <v/>
      </c>
      <c r="O5620" s="108">
        <f t="shared" si="1815"/>
        <v>0</v>
      </c>
      <c r="P5620" s="21" t="e">
        <f t="shared" si="1823"/>
        <v>#N/A</v>
      </c>
      <c r="Q5620" s="21" t="e">
        <f t="shared" si="1824"/>
        <v>#N/A</v>
      </c>
      <c r="R5620" s="21" t="e">
        <f t="shared" si="1825"/>
        <v>#N/A</v>
      </c>
      <c r="S5620" s="21" t="e">
        <f t="shared" si="1826"/>
        <v>#N/A</v>
      </c>
      <c r="T5620" s="29" t="e">
        <f t="shared" si="1818"/>
        <v>#N/A</v>
      </c>
      <c r="U5620" s="34">
        <f t="shared" si="1827"/>
        <v>0</v>
      </c>
      <c r="V5620" s="16">
        <f t="shared" ca="1" si="1811"/>
        <v>44139</v>
      </c>
      <c r="W5620" s="56">
        <f t="shared" ca="1" si="1812"/>
        <v>10</v>
      </c>
      <c r="X5620" s="56">
        <f t="shared" ca="1" si="1813"/>
        <v>2020</v>
      </c>
      <c r="Y5620" s="55" t="str">
        <f t="shared" ca="1" si="1814"/>
        <v>10-2020</v>
      </c>
      <c r="Z5620" s="51">
        <f ca="1">IFERROR(VLOOKUP(Y5620,IPC!$E$2:$F$1745,2,0),IPC!$H$1)</f>
        <v>138.32155800000001</v>
      </c>
      <c r="AA5620" s="48">
        <f t="shared" si="1828"/>
        <v>1</v>
      </c>
      <c r="AB5620" s="48">
        <f t="shared" si="1829"/>
        <v>1900</v>
      </c>
      <c r="AC5620" s="32" t="str">
        <f t="shared" si="1822"/>
        <v>1-1900</v>
      </c>
      <c r="AD5620" s="50">
        <f>IFERROR(VLOOKUP(AC5620,IPC!$E$2:$F$1745,2,0),IPC!$H$1)</f>
        <v>138.32155800000001</v>
      </c>
    </row>
    <row r="5621" spans="10:30" x14ac:dyDescent="0.25">
      <c r="J5621" s="44" t="str">
        <f t="shared" si="1816"/>
        <v/>
      </c>
      <c r="K5621" s="33" t="str">
        <f t="shared" ca="1" si="1820"/>
        <v/>
      </c>
      <c r="L5621" s="108">
        <f t="shared" ca="1" si="1819"/>
        <v>0</v>
      </c>
      <c r="M5621" s="44" t="str">
        <f t="shared" si="1817"/>
        <v/>
      </c>
      <c r="N5621" s="45" t="str">
        <f t="shared" ca="1" si="1821"/>
        <v/>
      </c>
      <c r="O5621" s="108">
        <f t="shared" si="1815"/>
        <v>0</v>
      </c>
      <c r="P5621" s="21" t="e">
        <f t="shared" si="1823"/>
        <v>#N/A</v>
      </c>
      <c r="Q5621" s="21" t="e">
        <f t="shared" si="1824"/>
        <v>#N/A</v>
      </c>
      <c r="R5621" s="21" t="e">
        <f t="shared" si="1825"/>
        <v>#N/A</v>
      </c>
      <c r="S5621" s="21" t="e">
        <f t="shared" si="1826"/>
        <v>#N/A</v>
      </c>
      <c r="T5621" s="29" t="e">
        <f t="shared" si="1818"/>
        <v>#N/A</v>
      </c>
      <c r="U5621" s="34">
        <f t="shared" si="1827"/>
        <v>0</v>
      </c>
      <c r="V5621" s="16">
        <f t="shared" ca="1" si="1811"/>
        <v>44139</v>
      </c>
      <c r="W5621" s="56">
        <f t="shared" ca="1" si="1812"/>
        <v>10</v>
      </c>
      <c r="X5621" s="56">
        <f t="shared" ca="1" si="1813"/>
        <v>2020</v>
      </c>
      <c r="Y5621" s="55" t="str">
        <f t="shared" ca="1" si="1814"/>
        <v>10-2020</v>
      </c>
      <c r="Z5621" s="51">
        <f ca="1">IFERROR(VLOOKUP(Y5621,IPC!$E$2:$F$1745,2,0),IPC!$H$1)</f>
        <v>138.32155800000001</v>
      </c>
      <c r="AA5621" s="48">
        <f t="shared" si="1828"/>
        <v>1</v>
      </c>
      <c r="AB5621" s="48">
        <f t="shared" si="1829"/>
        <v>1900</v>
      </c>
      <c r="AC5621" s="32" t="str">
        <f t="shared" si="1822"/>
        <v>1-1900</v>
      </c>
      <c r="AD5621" s="50">
        <f>IFERROR(VLOOKUP(AC5621,IPC!$E$2:$F$1745,2,0),IPC!$H$1)</f>
        <v>138.32155800000001</v>
      </c>
    </row>
    <row r="5622" spans="10:30" x14ac:dyDescent="0.25">
      <c r="J5622" s="44" t="str">
        <f t="shared" si="1816"/>
        <v/>
      </c>
      <c r="K5622" s="33" t="str">
        <f t="shared" ca="1" si="1820"/>
        <v/>
      </c>
      <c r="L5622" s="108">
        <f t="shared" ca="1" si="1819"/>
        <v>0</v>
      </c>
      <c r="M5622" s="44" t="str">
        <f t="shared" si="1817"/>
        <v/>
      </c>
      <c r="N5622" s="45" t="str">
        <f t="shared" ca="1" si="1821"/>
        <v/>
      </c>
      <c r="O5622" s="108">
        <f t="shared" si="1815"/>
        <v>0</v>
      </c>
      <c r="P5622" s="21" t="e">
        <f t="shared" si="1823"/>
        <v>#N/A</v>
      </c>
      <c r="Q5622" s="21" t="e">
        <f t="shared" si="1824"/>
        <v>#N/A</v>
      </c>
      <c r="R5622" s="21" t="e">
        <f t="shared" si="1825"/>
        <v>#N/A</v>
      </c>
      <c r="S5622" s="21" t="e">
        <f t="shared" si="1826"/>
        <v>#N/A</v>
      </c>
      <c r="T5622" s="29" t="e">
        <f t="shared" si="1818"/>
        <v>#N/A</v>
      </c>
      <c r="U5622" s="34">
        <f t="shared" si="1827"/>
        <v>0</v>
      </c>
      <c r="V5622" s="16">
        <f t="shared" ca="1" si="1811"/>
        <v>44139</v>
      </c>
      <c r="W5622" s="56">
        <f t="shared" ca="1" si="1812"/>
        <v>10</v>
      </c>
      <c r="X5622" s="56">
        <f t="shared" ca="1" si="1813"/>
        <v>2020</v>
      </c>
      <c r="Y5622" s="55" t="str">
        <f t="shared" ca="1" si="1814"/>
        <v>10-2020</v>
      </c>
      <c r="Z5622" s="51">
        <f ca="1">IFERROR(VLOOKUP(Y5622,IPC!$E$2:$F$1745,2,0),IPC!$H$1)</f>
        <v>138.32155800000001</v>
      </c>
      <c r="AA5622" s="48">
        <f t="shared" si="1828"/>
        <v>1</v>
      </c>
      <c r="AB5622" s="48">
        <f t="shared" si="1829"/>
        <v>1900</v>
      </c>
      <c r="AC5622" s="32" t="str">
        <f t="shared" si="1822"/>
        <v>1-1900</v>
      </c>
      <c r="AD5622" s="50">
        <f>IFERROR(VLOOKUP(AC5622,IPC!$E$2:$F$1745,2,0),IPC!$H$1)</f>
        <v>138.32155800000001</v>
      </c>
    </row>
    <row r="5623" spans="10:30" x14ac:dyDescent="0.25">
      <c r="J5623" s="44" t="str">
        <f t="shared" si="1816"/>
        <v/>
      </c>
      <c r="K5623" s="33" t="str">
        <f t="shared" ca="1" si="1820"/>
        <v/>
      </c>
      <c r="L5623" s="108">
        <f t="shared" ca="1" si="1819"/>
        <v>0</v>
      </c>
      <c r="M5623" s="44" t="str">
        <f t="shared" si="1817"/>
        <v/>
      </c>
      <c r="N5623" s="45" t="str">
        <f t="shared" ca="1" si="1821"/>
        <v/>
      </c>
      <c r="O5623" s="108">
        <f t="shared" si="1815"/>
        <v>0</v>
      </c>
      <c r="P5623" s="21" t="e">
        <f t="shared" si="1823"/>
        <v>#N/A</v>
      </c>
      <c r="Q5623" s="21" t="e">
        <f t="shared" si="1824"/>
        <v>#N/A</v>
      </c>
      <c r="R5623" s="21" t="e">
        <f t="shared" si="1825"/>
        <v>#N/A</v>
      </c>
      <c r="S5623" s="21" t="e">
        <f t="shared" si="1826"/>
        <v>#N/A</v>
      </c>
      <c r="T5623" s="29" t="e">
        <f t="shared" si="1818"/>
        <v>#N/A</v>
      </c>
      <c r="U5623" s="34">
        <f t="shared" si="1827"/>
        <v>0</v>
      </c>
      <c r="V5623" s="16">
        <f t="shared" ca="1" si="1811"/>
        <v>44139</v>
      </c>
      <c r="W5623" s="56">
        <f t="shared" ca="1" si="1812"/>
        <v>10</v>
      </c>
      <c r="X5623" s="56">
        <f t="shared" ca="1" si="1813"/>
        <v>2020</v>
      </c>
      <c r="Y5623" s="55" t="str">
        <f t="shared" ca="1" si="1814"/>
        <v>10-2020</v>
      </c>
      <c r="Z5623" s="51">
        <f ca="1">IFERROR(VLOOKUP(Y5623,IPC!$E$2:$F$1745,2,0),IPC!$H$1)</f>
        <v>138.32155800000001</v>
      </c>
      <c r="AA5623" s="48">
        <f t="shared" si="1828"/>
        <v>1</v>
      </c>
      <c r="AB5623" s="48">
        <f t="shared" si="1829"/>
        <v>1900</v>
      </c>
      <c r="AC5623" s="32" t="str">
        <f t="shared" si="1822"/>
        <v>1-1900</v>
      </c>
      <c r="AD5623" s="50">
        <f>IFERROR(VLOOKUP(AC5623,IPC!$E$2:$F$1745,2,0),IPC!$H$1)</f>
        <v>138.32155800000001</v>
      </c>
    </row>
    <row r="5624" spans="10:30" x14ac:dyDescent="0.25">
      <c r="J5624" s="44" t="str">
        <f t="shared" si="1816"/>
        <v/>
      </c>
      <c r="K5624" s="33" t="str">
        <f t="shared" ca="1" si="1820"/>
        <v/>
      </c>
      <c r="L5624" s="108">
        <f t="shared" ca="1" si="1819"/>
        <v>0</v>
      </c>
      <c r="M5624" s="44" t="str">
        <f t="shared" si="1817"/>
        <v/>
      </c>
      <c r="N5624" s="45" t="str">
        <f t="shared" ca="1" si="1821"/>
        <v/>
      </c>
      <c r="O5624" s="108">
        <f t="shared" si="1815"/>
        <v>0</v>
      </c>
      <c r="P5624" s="21" t="e">
        <f t="shared" si="1823"/>
        <v>#N/A</v>
      </c>
      <c r="Q5624" s="21" t="e">
        <f t="shared" si="1824"/>
        <v>#N/A</v>
      </c>
      <c r="R5624" s="21" t="e">
        <f t="shared" si="1825"/>
        <v>#N/A</v>
      </c>
      <c r="S5624" s="21" t="e">
        <f t="shared" si="1826"/>
        <v>#N/A</v>
      </c>
      <c r="T5624" s="29" t="e">
        <f t="shared" si="1818"/>
        <v>#N/A</v>
      </c>
      <c r="U5624" s="34">
        <f t="shared" si="1827"/>
        <v>0</v>
      </c>
      <c r="V5624" s="16">
        <f t="shared" ca="1" si="1811"/>
        <v>44139</v>
      </c>
      <c r="W5624" s="56">
        <f t="shared" ca="1" si="1812"/>
        <v>10</v>
      </c>
      <c r="X5624" s="56">
        <f t="shared" ca="1" si="1813"/>
        <v>2020</v>
      </c>
      <c r="Y5624" s="55" t="str">
        <f t="shared" ca="1" si="1814"/>
        <v>10-2020</v>
      </c>
      <c r="Z5624" s="51">
        <f ca="1">IFERROR(VLOOKUP(Y5624,IPC!$E$2:$F$1745,2,0),IPC!$H$1)</f>
        <v>138.32155800000001</v>
      </c>
      <c r="AA5624" s="48">
        <f t="shared" si="1828"/>
        <v>1</v>
      </c>
      <c r="AB5624" s="48">
        <f t="shared" si="1829"/>
        <v>1900</v>
      </c>
      <c r="AC5624" s="32" t="str">
        <f t="shared" si="1822"/>
        <v>1-1900</v>
      </c>
      <c r="AD5624" s="50">
        <f>IFERROR(VLOOKUP(AC5624,IPC!$E$2:$F$1745,2,0),IPC!$H$1)</f>
        <v>138.32155800000001</v>
      </c>
    </row>
    <row r="5625" spans="10:30" x14ac:dyDescent="0.25">
      <c r="J5625" s="44" t="str">
        <f t="shared" si="1816"/>
        <v/>
      </c>
      <c r="K5625" s="33" t="str">
        <f t="shared" ca="1" si="1820"/>
        <v/>
      </c>
      <c r="L5625" s="108">
        <f t="shared" ca="1" si="1819"/>
        <v>0</v>
      </c>
      <c r="M5625" s="44" t="str">
        <f t="shared" si="1817"/>
        <v/>
      </c>
      <c r="N5625" s="45" t="str">
        <f t="shared" ca="1" si="1821"/>
        <v/>
      </c>
      <c r="O5625" s="108">
        <f t="shared" si="1815"/>
        <v>0</v>
      </c>
      <c r="P5625" s="21" t="e">
        <f t="shared" si="1823"/>
        <v>#N/A</v>
      </c>
      <c r="Q5625" s="21" t="e">
        <f t="shared" si="1824"/>
        <v>#N/A</v>
      </c>
      <c r="R5625" s="21" t="e">
        <f t="shared" si="1825"/>
        <v>#N/A</v>
      </c>
      <c r="S5625" s="21" t="e">
        <f t="shared" si="1826"/>
        <v>#N/A</v>
      </c>
      <c r="T5625" s="29" t="e">
        <f t="shared" si="1818"/>
        <v>#N/A</v>
      </c>
      <c r="U5625" s="34">
        <f t="shared" si="1827"/>
        <v>0</v>
      </c>
      <c r="V5625" s="16">
        <f t="shared" ca="1" si="1811"/>
        <v>44139</v>
      </c>
      <c r="W5625" s="56">
        <f t="shared" ca="1" si="1812"/>
        <v>10</v>
      </c>
      <c r="X5625" s="56">
        <f t="shared" ca="1" si="1813"/>
        <v>2020</v>
      </c>
      <c r="Y5625" s="55" t="str">
        <f t="shared" ca="1" si="1814"/>
        <v>10-2020</v>
      </c>
      <c r="Z5625" s="51">
        <f ca="1">IFERROR(VLOOKUP(Y5625,IPC!$E$2:$F$1745,2,0),IPC!$H$1)</f>
        <v>138.32155800000001</v>
      </c>
      <c r="AA5625" s="48">
        <f t="shared" si="1828"/>
        <v>1</v>
      </c>
      <c r="AB5625" s="48">
        <f t="shared" si="1829"/>
        <v>1900</v>
      </c>
      <c r="AC5625" s="32" t="str">
        <f t="shared" si="1822"/>
        <v>1-1900</v>
      </c>
      <c r="AD5625" s="50">
        <f>IFERROR(VLOOKUP(AC5625,IPC!$E$2:$F$1745,2,0),IPC!$H$1)</f>
        <v>138.32155800000001</v>
      </c>
    </row>
    <row r="5626" spans="10:30" x14ac:dyDescent="0.25">
      <c r="J5626" s="44" t="str">
        <f t="shared" si="1816"/>
        <v/>
      </c>
      <c r="K5626" s="33" t="str">
        <f t="shared" ca="1" si="1820"/>
        <v/>
      </c>
      <c r="L5626" s="108">
        <f t="shared" ca="1" si="1819"/>
        <v>0</v>
      </c>
      <c r="M5626" s="44" t="str">
        <f t="shared" si="1817"/>
        <v/>
      </c>
      <c r="N5626" s="45" t="str">
        <f t="shared" ca="1" si="1821"/>
        <v/>
      </c>
      <c r="O5626" s="108">
        <f t="shared" si="1815"/>
        <v>0</v>
      </c>
      <c r="P5626" s="21" t="e">
        <f t="shared" si="1823"/>
        <v>#N/A</v>
      </c>
      <c r="Q5626" s="21" t="e">
        <f t="shared" si="1824"/>
        <v>#N/A</v>
      </c>
      <c r="R5626" s="21" t="e">
        <f t="shared" si="1825"/>
        <v>#N/A</v>
      </c>
      <c r="S5626" s="21" t="e">
        <f t="shared" si="1826"/>
        <v>#N/A</v>
      </c>
      <c r="T5626" s="29" t="e">
        <f t="shared" si="1818"/>
        <v>#N/A</v>
      </c>
      <c r="U5626" s="34">
        <f t="shared" si="1827"/>
        <v>0</v>
      </c>
      <c r="V5626" s="16">
        <f t="shared" ref="V5626:V5689" ca="1" si="1830">+TODAY()</f>
        <v>44139</v>
      </c>
      <c r="W5626" s="56">
        <f t="shared" ref="W5626:W5689" ca="1" si="1831">+MONTH(V5626)-1</f>
        <v>10</v>
      </c>
      <c r="X5626" s="56">
        <f t="shared" ref="X5626:X5689" ca="1" si="1832">+YEAR(V5626)</f>
        <v>2020</v>
      </c>
      <c r="Y5626" s="55" t="str">
        <f t="shared" ref="Y5626:Y5689" ca="1" si="1833">+W5626&amp;"-"&amp;X5626</f>
        <v>10-2020</v>
      </c>
      <c r="Z5626" s="51">
        <f ca="1">IFERROR(VLOOKUP(Y5626,IPC!$E$2:$F$1745,2,0),IPC!$H$1)</f>
        <v>138.32155800000001</v>
      </c>
      <c r="AA5626" s="48">
        <f t="shared" si="1828"/>
        <v>1</v>
      </c>
      <c r="AB5626" s="48">
        <f t="shared" si="1829"/>
        <v>1900</v>
      </c>
      <c r="AC5626" s="32" t="str">
        <f t="shared" si="1822"/>
        <v>1-1900</v>
      </c>
      <c r="AD5626" s="50">
        <f>IFERROR(VLOOKUP(AC5626,IPC!$E$2:$F$1745,2,0),IPC!$H$1)</f>
        <v>138.32155800000001</v>
      </c>
    </row>
    <row r="5627" spans="10:30" x14ac:dyDescent="0.25">
      <c r="J5627" s="44" t="str">
        <f t="shared" si="1816"/>
        <v/>
      </c>
      <c r="K5627" s="33" t="str">
        <f t="shared" ca="1" si="1820"/>
        <v/>
      </c>
      <c r="L5627" s="108">
        <f t="shared" ca="1" si="1819"/>
        <v>0</v>
      </c>
      <c r="M5627" s="44" t="str">
        <f t="shared" si="1817"/>
        <v/>
      </c>
      <c r="N5627" s="45" t="str">
        <f t="shared" ca="1" si="1821"/>
        <v/>
      </c>
      <c r="O5627" s="108">
        <f t="shared" si="1815"/>
        <v>0</v>
      </c>
      <c r="P5627" s="21" t="e">
        <f t="shared" si="1823"/>
        <v>#N/A</v>
      </c>
      <c r="Q5627" s="21" t="e">
        <f t="shared" si="1824"/>
        <v>#N/A</v>
      </c>
      <c r="R5627" s="21" t="e">
        <f t="shared" si="1825"/>
        <v>#N/A</v>
      </c>
      <c r="S5627" s="21" t="e">
        <f t="shared" si="1826"/>
        <v>#N/A</v>
      </c>
      <c r="T5627" s="29" t="e">
        <f t="shared" si="1818"/>
        <v>#N/A</v>
      </c>
      <c r="U5627" s="34">
        <f t="shared" si="1827"/>
        <v>0</v>
      </c>
      <c r="V5627" s="16">
        <f t="shared" ca="1" si="1830"/>
        <v>44139</v>
      </c>
      <c r="W5627" s="56">
        <f t="shared" ca="1" si="1831"/>
        <v>10</v>
      </c>
      <c r="X5627" s="56">
        <f t="shared" ca="1" si="1832"/>
        <v>2020</v>
      </c>
      <c r="Y5627" s="55" t="str">
        <f t="shared" ca="1" si="1833"/>
        <v>10-2020</v>
      </c>
      <c r="Z5627" s="51">
        <f ca="1">IFERROR(VLOOKUP(Y5627,IPC!$E$2:$F$1745,2,0),IPC!$H$1)</f>
        <v>138.32155800000001</v>
      </c>
      <c r="AA5627" s="48">
        <f t="shared" si="1828"/>
        <v>1</v>
      </c>
      <c r="AB5627" s="48">
        <f t="shared" si="1829"/>
        <v>1900</v>
      </c>
      <c r="AC5627" s="32" t="str">
        <f t="shared" si="1822"/>
        <v>1-1900</v>
      </c>
      <c r="AD5627" s="50">
        <f>IFERROR(VLOOKUP(AC5627,IPC!$E$2:$F$1745,2,0),IPC!$H$1)</f>
        <v>138.32155800000001</v>
      </c>
    </row>
    <row r="5628" spans="10:30" x14ac:dyDescent="0.25">
      <c r="J5628" s="44" t="str">
        <f t="shared" si="1816"/>
        <v/>
      </c>
      <c r="K5628" s="33" t="str">
        <f t="shared" ca="1" si="1820"/>
        <v/>
      </c>
      <c r="L5628" s="108">
        <f t="shared" ca="1" si="1819"/>
        <v>0</v>
      </c>
      <c r="M5628" s="44" t="str">
        <f t="shared" si="1817"/>
        <v/>
      </c>
      <c r="N5628" s="45" t="str">
        <f t="shared" ca="1" si="1821"/>
        <v/>
      </c>
      <c r="O5628" s="108">
        <f t="shared" si="1815"/>
        <v>0</v>
      </c>
      <c r="P5628" s="21" t="e">
        <f t="shared" si="1823"/>
        <v>#N/A</v>
      </c>
      <c r="Q5628" s="21" t="e">
        <f t="shared" si="1824"/>
        <v>#N/A</v>
      </c>
      <c r="R5628" s="21" t="e">
        <f t="shared" si="1825"/>
        <v>#N/A</v>
      </c>
      <c r="S5628" s="21" t="e">
        <f t="shared" si="1826"/>
        <v>#N/A</v>
      </c>
      <c r="T5628" s="29" t="e">
        <f t="shared" si="1818"/>
        <v>#N/A</v>
      </c>
      <c r="U5628" s="34">
        <f t="shared" si="1827"/>
        <v>0</v>
      </c>
      <c r="V5628" s="16">
        <f t="shared" ca="1" si="1830"/>
        <v>44139</v>
      </c>
      <c r="W5628" s="56">
        <f t="shared" ca="1" si="1831"/>
        <v>10</v>
      </c>
      <c r="X5628" s="56">
        <f t="shared" ca="1" si="1832"/>
        <v>2020</v>
      </c>
      <c r="Y5628" s="55" t="str">
        <f t="shared" ca="1" si="1833"/>
        <v>10-2020</v>
      </c>
      <c r="Z5628" s="51">
        <f ca="1">IFERROR(VLOOKUP(Y5628,IPC!$E$2:$F$1745,2,0),IPC!$H$1)</f>
        <v>138.32155800000001</v>
      </c>
      <c r="AA5628" s="48">
        <f t="shared" si="1828"/>
        <v>1</v>
      </c>
      <c r="AB5628" s="48">
        <f t="shared" si="1829"/>
        <v>1900</v>
      </c>
      <c r="AC5628" s="32" t="str">
        <f t="shared" si="1822"/>
        <v>1-1900</v>
      </c>
      <c r="AD5628" s="50">
        <f>IFERROR(VLOOKUP(AC5628,IPC!$E$2:$F$1745,2,0),IPC!$H$1)</f>
        <v>138.32155800000001</v>
      </c>
    </row>
    <row r="5629" spans="10:30" x14ac:dyDescent="0.25">
      <c r="J5629" s="44" t="str">
        <f t="shared" si="1816"/>
        <v/>
      </c>
      <c r="K5629" s="33" t="str">
        <f t="shared" ca="1" si="1820"/>
        <v/>
      </c>
      <c r="L5629" s="108">
        <f t="shared" ca="1" si="1819"/>
        <v>0</v>
      </c>
      <c r="M5629" s="44" t="str">
        <f t="shared" si="1817"/>
        <v/>
      </c>
      <c r="N5629" s="45" t="str">
        <f t="shared" ca="1" si="1821"/>
        <v/>
      </c>
      <c r="O5629" s="108">
        <f t="shared" si="1815"/>
        <v>0</v>
      </c>
      <c r="P5629" s="21" t="e">
        <f t="shared" si="1823"/>
        <v>#N/A</v>
      </c>
      <c r="Q5629" s="21" t="e">
        <f t="shared" si="1824"/>
        <v>#N/A</v>
      </c>
      <c r="R5629" s="21" t="e">
        <f t="shared" si="1825"/>
        <v>#N/A</v>
      </c>
      <c r="S5629" s="21" t="e">
        <f t="shared" si="1826"/>
        <v>#N/A</v>
      </c>
      <c r="T5629" s="29" t="e">
        <f t="shared" si="1818"/>
        <v>#N/A</v>
      </c>
      <c r="U5629" s="34">
        <f t="shared" si="1827"/>
        <v>0</v>
      </c>
      <c r="V5629" s="16">
        <f t="shared" ca="1" si="1830"/>
        <v>44139</v>
      </c>
      <c r="W5629" s="56">
        <f t="shared" ca="1" si="1831"/>
        <v>10</v>
      </c>
      <c r="X5629" s="56">
        <f t="shared" ca="1" si="1832"/>
        <v>2020</v>
      </c>
      <c r="Y5629" s="55" t="str">
        <f t="shared" ca="1" si="1833"/>
        <v>10-2020</v>
      </c>
      <c r="Z5629" s="51">
        <f ca="1">IFERROR(VLOOKUP(Y5629,IPC!$E$2:$F$1745,2,0),IPC!$H$1)</f>
        <v>138.32155800000001</v>
      </c>
      <c r="AA5629" s="48">
        <f t="shared" si="1828"/>
        <v>1</v>
      </c>
      <c r="AB5629" s="48">
        <f t="shared" si="1829"/>
        <v>1900</v>
      </c>
      <c r="AC5629" s="32" t="str">
        <f t="shared" si="1822"/>
        <v>1-1900</v>
      </c>
      <c r="AD5629" s="50">
        <f>IFERROR(VLOOKUP(AC5629,IPC!$E$2:$F$1745,2,0),IPC!$H$1)</f>
        <v>138.32155800000001</v>
      </c>
    </row>
    <row r="5630" spans="10:30" x14ac:dyDescent="0.25">
      <c r="J5630" s="44" t="str">
        <f t="shared" si="1816"/>
        <v/>
      </c>
      <c r="K5630" s="33" t="str">
        <f t="shared" ca="1" si="1820"/>
        <v/>
      </c>
      <c r="L5630" s="108">
        <f t="shared" ca="1" si="1819"/>
        <v>0</v>
      </c>
      <c r="M5630" s="44" t="str">
        <f t="shared" si="1817"/>
        <v/>
      </c>
      <c r="N5630" s="45" t="str">
        <f t="shared" ca="1" si="1821"/>
        <v/>
      </c>
      <c r="O5630" s="108">
        <f t="shared" si="1815"/>
        <v>0</v>
      </c>
      <c r="P5630" s="21" t="e">
        <f t="shared" si="1823"/>
        <v>#N/A</v>
      </c>
      <c r="Q5630" s="21" t="e">
        <f t="shared" si="1824"/>
        <v>#N/A</v>
      </c>
      <c r="R5630" s="21" t="e">
        <f t="shared" si="1825"/>
        <v>#N/A</v>
      </c>
      <c r="S5630" s="21" t="e">
        <f t="shared" si="1826"/>
        <v>#N/A</v>
      </c>
      <c r="T5630" s="29" t="e">
        <f t="shared" si="1818"/>
        <v>#N/A</v>
      </c>
      <c r="U5630" s="34">
        <f t="shared" si="1827"/>
        <v>0</v>
      </c>
      <c r="V5630" s="16">
        <f t="shared" ca="1" si="1830"/>
        <v>44139</v>
      </c>
      <c r="W5630" s="56">
        <f t="shared" ca="1" si="1831"/>
        <v>10</v>
      </c>
      <c r="X5630" s="56">
        <f t="shared" ca="1" si="1832"/>
        <v>2020</v>
      </c>
      <c r="Y5630" s="55" t="str">
        <f t="shared" ca="1" si="1833"/>
        <v>10-2020</v>
      </c>
      <c r="Z5630" s="51">
        <f ca="1">IFERROR(VLOOKUP(Y5630,IPC!$E$2:$F$1745,2,0),IPC!$H$1)</f>
        <v>138.32155800000001</v>
      </c>
      <c r="AA5630" s="48">
        <f t="shared" si="1828"/>
        <v>1</v>
      </c>
      <c r="AB5630" s="48">
        <f t="shared" si="1829"/>
        <v>1900</v>
      </c>
      <c r="AC5630" s="32" t="str">
        <f t="shared" si="1822"/>
        <v>1-1900</v>
      </c>
      <c r="AD5630" s="50">
        <f>IFERROR(VLOOKUP(AC5630,IPC!$E$2:$F$1745,2,0),IPC!$H$1)</f>
        <v>138.32155800000001</v>
      </c>
    </row>
    <row r="5631" spans="10:30" x14ac:dyDescent="0.25">
      <c r="J5631" s="44" t="str">
        <f t="shared" si="1816"/>
        <v/>
      </c>
      <c r="K5631" s="33" t="str">
        <f t="shared" ca="1" si="1820"/>
        <v/>
      </c>
      <c r="L5631" s="108">
        <f t="shared" ca="1" si="1819"/>
        <v>0</v>
      </c>
      <c r="M5631" s="44" t="str">
        <f t="shared" si="1817"/>
        <v/>
      </c>
      <c r="N5631" s="45" t="str">
        <f t="shared" ca="1" si="1821"/>
        <v/>
      </c>
      <c r="O5631" s="108">
        <f t="shared" si="1815"/>
        <v>0</v>
      </c>
      <c r="P5631" s="21" t="e">
        <f t="shared" si="1823"/>
        <v>#N/A</v>
      </c>
      <c r="Q5631" s="21" t="e">
        <f t="shared" si="1824"/>
        <v>#N/A</v>
      </c>
      <c r="R5631" s="21" t="e">
        <f t="shared" si="1825"/>
        <v>#N/A</v>
      </c>
      <c r="S5631" s="21" t="e">
        <f t="shared" si="1826"/>
        <v>#N/A</v>
      </c>
      <c r="T5631" s="29" t="e">
        <f t="shared" si="1818"/>
        <v>#N/A</v>
      </c>
      <c r="U5631" s="34">
        <f t="shared" si="1827"/>
        <v>0</v>
      </c>
      <c r="V5631" s="16">
        <f t="shared" ca="1" si="1830"/>
        <v>44139</v>
      </c>
      <c r="W5631" s="56">
        <f t="shared" ca="1" si="1831"/>
        <v>10</v>
      </c>
      <c r="X5631" s="56">
        <f t="shared" ca="1" si="1832"/>
        <v>2020</v>
      </c>
      <c r="Y5631" s="55" t="str">
        <f t="shared" ca="1" si="1833"/>
        <v>10-2020</v>
      </c>
      <c r="Z5631" s="51">
        <f ca="1">IFERROR(VLOOKUP(Y5631,IPC!$E$2:$F$1745,2,0),IPC!$H$1)</f>
        <v>138.32155800000001</v>
      </c>
      <c r="AA5631" s="48">
        <f t="shared" si="1828"/>
        <v>1</v>
      </c>
      <c r="AB5631" s="48">
        <f t="shared" si="1829"/>
        <v>1900</v>
      </c>
      <c r="AC5631" s="32" t="str">
        <f t="shared" si="1822"/>
        <v>1-1900</v>
      </c>
      <c r="AD5631" s="50">
        <f>IFERROR(VLOOKUP(AC5631,IPC!$E$2:$F$1745,2,0),IPC!$H$1)</f>
        <v>138.32155800000001</v>
      </c>
    </row>
    <row r="5632" spans="10:30" x14ac:dyDescent="0.25">
      <c r="J5632" s="44" t="str">
        <f t="shared" si="1816"/>
        <v/>
      </c>
      <c r="K5632" s="33" t="str">
        <f t="shared" ca="1" si="1820"/>
        <v/>
      </c>
      <c r="L5632" s="108">
        <f t="shared" ca="1" si="1819"/>
        <v>0</v>
      </c>
      <c r="M5632" s="44" t="str">
        <f t="shared" si="1817"/>
        <v/>
      </c>
      <c r="N5632" s="45" t="str">
        <f t="shared" ca="1" si="1821"/>
        <v/>
      </c>
      <c r="O5632" s="108">
        <f t="shared" si="1815"/>
        <v>0</v>
      </c>
      <c r="P5632" s="21" t="e">
        <f t="shared" si="1823"/>
        <v>#N/A</v>
      </c>
      <c r="Q5632" s="21" t="e">
        <f t="shared" si="1824"/>
        <v>#N/A</v>
      </c>
      <c r="R5632" s="21" t="e">
        <f t="shared" si="1825"/>
        <v>#N/A</v>
      </c>
      <c r="S5632" s="21" t="e">
        <f t="shared" si="1826"/>
        <v>#N/A</v>
      </c>
      <c r="T5632" s="29" t="e">
        <f t="shared" si="1818"/>
        <v>#N/A</v>
      </c>
      <c r="U5632" s="34">
        <f t="shared" si="1827"/>
        <v>0</v>
      </c>
      <c r="V5632" s="16">
        <f t="shared" ca="1" si="1830"/>
        <v>44139</v>
      </c>
      <c r="W5632" s="56">
        <f t="shared" ca="1" si="1831"/>
        <v>10</v>
      </c>
      <c r="X5632" s="56">
        <f t="shared" ca="1" si="1832"/>
        <v>2020</v>
      </c>
      <c r="Y5632" s="55" t="str">
        <f t="shared" ca="1" si="1833"/>
        <v>10-2020</v>
      </c>
      <c r="Z5632" s="51">
        <f ca="1">IFERROR(VLOOKUP(Y5632,IPC!$E$2:$F$1745,2,0),IPC!$H$1)</f>
        <v>138.32155800000001</v>
      </c>
      <c r="AA5632" s="48">
        <f t="shared" si="1828"/>
        <v>1</v>
      </c>
      <c r="AB5632" s="48">
        <f t="shared" si="1829"/>
        <v>1900</v>
      </c>
      <c r="AC5632" s="32" t="str">
        <f t="shared" si="1822"/>
        <v>1-1900</v>
      </c>
      <c r="AD5632" s="50">
        <f>IFERROR(VLOOKUP(AC5632,IPC!$E$2:$F$1745,2,0),IPC!$H$1)</f>
        <v>138.32155800000001</v>
      </c>
    </row>
    <row r="5633" spans="10:30" x14ac:dyDescent="0.25">
      <c r="J5633" s="44" t="str">
        <f t="shared" si="1816"/>
        <v/>
      </c>
      <c r="K5633" s="33" t="str">
        <f t="shared" ca="1" si="1820"/>
        <v/>
      </c>
      <c r="L5633" s="108">
        <f t="shared" ca="1" si="1819"/>
        <v>0</v>
      </c>
      <c r="M5633" s="44" t="str">
        <f t="shared" si="1817"/>
        <v/>
      </c>
      <c r="N5633" s="45" t="str">
        <f t="shared" ca="1" si="1821"/>
        <v/>
      </c>
      <c r="O5633" s="108">
        <f t="shared" si="1815"/>
        <v>0</v>
      </c>
      <c r="P5633" s="21" t="e">
        <f t="shared" si="1823"/>
        <v>#N/A</v>
      </c>
      <c r="Q5633" s="21" t="e">
        <f t="shared" si="1824"/>
        <v>#N/A</v>
      </c>
      <c r="R5633" s="21" t="e">
        <f t="shared" si="1825"/>
        <v>#N/A</v>
      </c>
      <c r="S5633" s="21" t="e">
        <f t="shared" si="1826"/>
        <v>#N/A</v>
      </c>
      <c r="T5633" s="29" t="e">
        <f t="shared" si="1818"/>
        <v>#N/A</v>
      </c>
      <c r="U5633" s="34">
        <f t="shared" si="1827"/>
        <v>0</v>
      </c>
      <c r="V5633" s="16">
        <f t="shared" ca="1" si="1830"/>
        <v>44139</v>
      </c>
      <c r="W5633" s="56">
        <f t="shared" ca="1" si="1831"/>
        <v>10</v>
      </c>
      <c r="X5633" s="56">
        <f t="shared" ca="1" si="1832"/>
        <v>2020</v>
      </c>
      <c r="Y5633" s="55" t="str">
        <f t="shared" ca="1" si="1833"/>
        <v>10-2020</v>
      </c>
      <c r="Z5633" s="51">
        <f ca="1">IFERROR(VLOOKUP(Y5633,IPC!$E$2:$F$1745,2,0),IPC!$H$1)</f>
        <v>138.32155800000001</v>
      </c>
      <c r="AA5633" s="48">
        <f t="shared" si="1828"/>
        <v>1</v>
      </c>
      <c r="AB5633" s="48">
        <f t="shared" si="1829"/>
        <v>1900</v>
      </c>
      <c r="AC5633" s="32" t="str">
        <f t="shared" si="1822"/>
        <v>1-1900</v>
      </c>
      <c r="AD5633" s="50">
        <f>IFERROR(VLOOKUP(AC5633,IPC!$E$2:$F$1745,2,0),IPC!$H$1)</f>
        <v>138.32155800000001</v>
      </c>
    </row>
    <row r="5634" spans="10:30" x14ac:dyDescent="0.25">
      <c r="J5634" s="44" t="str">
        <f t="shared" si="1816"/>
        <v/>
      </c>
      <c r="K5634" s="33" t="str">
        <f t="shared" ca="1" si="1820"/>
        <v/>
      </c>
      <c r="L5634" s="108">
        <f t="shared" ca="1" si="1819"/>
        <v>0</v>
      </c>
      <c r="M5634" s="44" t="str">
        <f t="shared" si="1817"/>
        <v/>
      </c>
      <c r="N5634" s="45" t="str">
        <f t="shared" ca="1" si="1821"/>
        <v/>
      </c>
      <c r="O5634" s="108">
        <f t="shared" si="1815"/>
        <v>0</v>
      </c>
      <c r="P5634" s="21" t="e">
        <f t="shared" si="1823"/>
        <v>#N/A</v>
      </c>
      <c r="Q5634" s="21" t="e">
        <f t="shared" si="1824"/>
        <v>#N/A</v>
      </c>
      <c r="R5634" s="21" t="e">
        <f t="shared" si="1825"/>
        <v>#N/A</v>
      </c>
      <c r="S5634" s="21" t="e">
        <f t="shared" si="1826"/>
        <v>#N/A</v>
      </c>
      <c r="T5634" s="29" t="e">
        <f t="shared" si="1818"/>
        <v>#N/A</v>
      </c>
      <c r="U5634" s="34">
        <f t="shared" si="1827"/>
        <v>0</v>
      </c>
      <c r="V5634" s="16">
        <f t="shared" ca="1" si="1830"/>
        <v>44139</v>
      </c>
      <c r="W5634" s="56">
        <f t="shared" ca="1" si="1831"/>
        <v>10</v>
      </c>
      <c r="X5634" s="56">
        <f t="shared" ca="1" si="1832"/>
        <v>2020</v>
      </c>
      <c r="Y5634" s="55" t="str">
        <f t="shared" ca="1" si="1833"/>
        <v>10-2020</v>
      </c>
      <c r="Z5634" s="51">
        <f ca="1">IFERROR(VLOOKUP(Y5634,IPC!$E$2:$F$1745,2,0),IPC!$H$1)</f>
        <v>138.32155800000001</v>
      </c>
      <c r="AA5634" s="48">
        <f t="shared" si="1828"/>
        <v>1</v>
      </c>
      <c r="AB5634" s="48">
        <f t="shared" si="1829"/>
        <v>1900</v>
      </c>
      <c r="AC5634" s="32" t="str">
        <f t="shared" si="1822"/>
        <v>1-1900</v>
      </c>
      <c r="AD5634" s="50">
        <f>IFERROR(VLOOKUP(AC5634,IPC!$E$2:$F$1745,2,0),IPC!$H$1)</f>
        <v>138.32155800000001</v>
      </c>
    </row>
    <row r="5635" spans="10:30" x14ac:dyDescent="0.25">
      <c r="J5635" s="44" t="str">
        <f t="shared" si="1816"/>
        <v/>
      </c>
      <c r="K5635" s="33" t="str">
        <f t="shared" ca="1" si="1820"/>
        <v/>
      </c>
      <c r="L5635" s="108">
        <f t="shared" ca="1" si="1819"/>
        <v>0</v>
      </c>
      <c r="M5635" s="44" t="str">
        <f t="shared" si="1817"/>
        <v/>
      </c>
      <c r="N5635" s="45" t="str">
        <f t="shared" ca="1" si="1821"/>
        <v/>
      </c>
      <c r="O5635" s="108">
        <f t="shared" si="1815"/>
        <v>0</v>
      </c>
      <c r="P5635" s="21" t="e">
        <f t="shared" si="1823"/>
        <v>#N/A</v>
      </c>
      <c r="Q5635" s="21" t="e">
        <f t="shared" si="1824"/>
        <v>#N/A</v>
      </c>
      <c r="R5635" s="21" t="e">
        <f t="shared" si="1825"/>
        <v>#N/A</v>
      </c>
      <c r="S5635" s="21" t="e">
        <f t="shared" si="1826"/>
        <v>#N/A</v>
      </c>
      <c r="T5635" s="29" t="e">
        <f t="shared" si="1818"/>
        <v>#N/A</v>
      </c>
      <c r="U5635" s="34">
        <f t="shared" si="1827"/>
        <v>0</v>
      </c>
      <c r="V5635" s="16">
        <f t="shared" ca="1" si="1830"/>
        <v>44139</v>
      </c>
      <c r="W5635" s="56">
        <f t="shared" ca="1" si="1831"/>
        <v>10</v>
      </c>
      <c r="X5635" s="56">
        <f t="shared" ca="1" si="1832"/>
        <v>2020</v>
      </c>
      <c r="Y5635" s="55" t="str">
        <f t="shared" ca="1" si="1833"/>
        <v>10-2020</v>
      </c>
      <c r="Z5635" s="51">
        <f ca="1">IFERROR(VLOOKUP(Y5635,IPC!$E$2:$F$1745,2,0),IPC!$H$1)</f>
        <v>138.32155800000001</v>
      </c>
      <c r="AA5635" s="48">
        <f t="shared" si="1828"/>
        <v>1</v>
      </c>
      <c r="AB5635" s="48">
        <f t="shared" si="1829"/>
        <v>1900</v>
      </c>
      <c r="AC5635" s="32" t="str">
        <f t="shared" si="1822"/>
        <v>1-1900</v>
      </c>
      <c r="AD5635" s="50">
        <f>IFERROR(VLOOKUP(AC5635,IPC!$E$2:$F$1745,2,0),IPC!$H$1)</f>
        <v>138.32155800000001</v>
      </c>
    </row>
    <row r="5636" spans="10:30" x14ac:dyDescent="0.25">
      <c r="J5636" s="44" t="str">
        <f t="shared" si="1816"/>
        <v/>
      </c>
      <c r="K5636" s="33" t="str">
        <f t="shared" ca="1" si="1820"/>
        <v/>
      </c>
      <c r="L5636" s="108">
        <f t="shared" ca="1" si="1819"/>
        <v>0</v>
      </c>
      <c r="M5636" s="44" t="str">
        <f t="shared" si="1817"/>
        <v/>
      </c>
      <c r="N5636" s="45" t="str">
        <f t="shared" ca="1" si="1821"/>
        <v/>
      </c>
      <c r="O5636" s="108">
        <f t="shared" si="1815"/>
        <v>0</v>
      </c>
      <c r="P5636" s="21" t="e">
        <f t="shared" si="1823"/>
        <v>#N/A</v>
      </c>
      <c r="Q5636" s="21" t="e">
        <f t="shared" si="1824"/>
        <v>#N/A</v>
      </c>
      <c r="R5636" s="21" t="e">
        <f t="shared" si="1825"/>
        <v>#N/A</v>
      </c>
      <c r="S5636" s="21" t="e">
        <f t="shared" si="1826"/>
        <v>#N/A</v>
      </c>
      <c r="T5636" s="29" t="e">
        <f t="shared" si="1818"/>
        <v>#N/A</v>
      </c>
      <c r="U5636" s="34">
        <f t="shared" si="1827"/>
        <v>0</v>
      </c>
      <c r="V5636" s="16">
        <f t="shared" ca="1" si="1830"/>
        <v>44139</v>
      </c>
      <c r="W5636" s="56">
        <f t="shared" ca="1" si="1831"/>
        <v>10</v>
      </c>
      <c r="X5636" s="56">
        <f t="shared" ca="1" si="1832"/>
        <v>2020</v>
      </c>
      <c r="Y5636" s="55" t="str">
        <f t="shared" ca="1" si="1833"/>
        <v>10-2020</v>
      </c>
      <c r="Z5636" s="51">
        <f ca="1">IFERROR(VLOOKUP(Y5636,IPC!$E$2:$F$1745,2,0),IPC!$H$1)</f>
        <v>138.32155800000001</v>
      </c>
      <c r="AA5636" s="48">
        <f t="shared" si="1828"/>
        <v>1</v>
      </c>
      <c r="AB5636" s="48">
        <f t="shared" si="1829"/>
        <v>1900</v>
      </c>
      <c r="AC5636" s="32" t="str">
        <f t="shared" si="1822"/>
        <v>1-1900</v>
      </c>
      <c r="AD5636" s="50">
        <f>IFERROR(VLOOKUP(AC5636,IPC!$E$2:$F$1745,2,0),IPC!$H$1)</f>
        <v>138.32155800000001</v>
      </c>
    </row>
    <row r="5637" spans="10:30" x14ac:dyDescent="0.25">
      <c r="J5637" s="44" t="str">
        <f t="shared" si="1816"/>
        <v/>
      </c>
      <c r="K5637" s="33" t="str">
        <f t="shared" ca="1" si="1820"/>
        <v/>
      </c>
      <c r="L5637" s="108">
        <f t="shared" ca="1" si="1819"/>
        <v>0</v>
      </c>
      <c r="M5637" s="44" t="str">
        <f t="shared" si="1817"/>
        <v/>
      </c>
      <c r="N5637" s="45" t="str">
        <f t="shared" ca="1" si="1821"/>
        <v/>
      </c>
      <c r="O5637" s="108">
        <f t="shared" si="1815"/>
        <v>0</v>
      </c>
      <c r="P5637" s="21" t="e">
        <f t="shared" si="1823"/>
        <v>#N/A</v>
      </c>
      <c r="Q5637" s="21" t="e">
        <f t="shared" si="1824"/>
        <v>#N/A</v>
      </c>
      <c r="R5637" s="21" t="e">
        <f t="shared" si="1825"/>
        <v>#N/A</v>
      </c>
      <c r="S5637" s="21" t="e">
        <f t="shared" si="1826"/>
        <v>#N/A</v>
      </c>
      <c r="T5637" s="29" t="e">
        <f t="shared" si="1818"/>
        <v>#N/A</v>
      </c>
      <c r="U5637" s="34">
        <f t="shared" si="1827"/>
        <v>0</v>
      </c>
      <c r="V5637" s="16">
        <f t="shared" ca="1" si="1830"/>
        <v>44139</v>
      </c>
      <c r="W5637" s="56">
        <f t="shared" ca="1" si="1831"/>
        <v>10</v>
      </c>
      <c r="X5637" s="56">
        <f t="shared" ca="1" si="1832"/>
        <v>2020</v>
      </c>
      <c r="Y5637" s="55" t="str">
        <f t="shared" ca="1" si="1833"/>
        <v>10-2020</v>
      </c>
      <c r="Z5637" s="51">
        <f ca="1">IFERROR(VLOOKUP(Y5637,IPC!$E$2:$F$1745,2,0),IPC!$H$1)</f>
        <v>138.32155800000001</v>
      </c>
      <c r="AA5637" s="48">
        <f t="shared" si="1828"/>
        <v>1</v>
      </c>
      <c r="AB5637" s="48">
        <f t="shared" si="1829"/>
        <v>1900</v>
      </c>
      <c r="AC5637" s="32" t="str">
        <f t="shared" si="1822"/>
        <v>1-1900</v>
      </c>
      <c r="AD5637" s="50">
        <f>IFERROR(VLOOKUP(AC5637,IPC!$E$2:$F$1745,2,0),IPC!$H$1)</f>
        <v>138.32155800000001</v>
      </c>
    </row>
    <row r="5638" spans="10:30" x14ac:dyDescent="0.25">
      <c r="J5638" s="44" t="str">
        <f t="shared" si="1816"/>
        <v/>
      </c>
      <c r="K5638" s="33" t="str">
        <f t="shared" ca="1" si="1820"/>
        <v/>
      </c>
      <c r="L5638" s="108">
        <f t="shared" ca="1" si="1819"/>
        <v>0</v>
      </c>
      <c r="M5638" s="44" t="str">
        <f t="shared" si="1817"/>
        <v/>
      </c>
      <c r="N5638" s="45" t="str">
        <f t="shared" ca="1" si="1821"/>
        <v/>
      </c>
      <c r="O5638" s="108">
        <f t="shared" si="1815"/>
        <v>0</v>
      </c>
      <c r="P5638" s="21" t="e">
        <f t="shared" si="1823"/>
        <v>#N/A</v>
      </c>
      <c r="Q5638" s="21" t="e">
        <f t="shared" si="1824"/>
        <v>#N/A</v>
      </c>
      <c r="R5638" s="21" t="e">
        <f t="shared" si="1825"/>
        <v>#N/A</v>
      </c>
      <c r="S5638" s="21" t="e">
        <f t="shared" si="1826"/>
        <v>#N/A</v>
      </c>
      <c r="T5638" s="29" t="e">
        <f t="shared" si="1818"/>
        <v>#N/A</v>
      </c>
      <c r="U5638" s="34">
        <f t="shared" si="1827"/>
        <v>0</v>
      </c>
      <c r="V5638" s="16">
        <f t="shared" ca="1" si="1830"/>
        <v>44139</v>
      </c>
      <c r="W5638" s="56">
        <f t="shared" ca="1" si="1831"/>
        <v>10</v>
      </c>
      <c r="X5638" s="56">
        <f t="shared" ca="1" si="1832"/>
        <v>2020</v>
      </c>
      <c r="Y5638" s="55" t="str">
        <f t="shared" ca="1" si="1833"/>
        <v>10-2020</v>
      </c>
      <c r="Z5638" s="51">
        <f ca="1">IFERROR(VLOOKUP(Y5638,IPC!$E$2:$F$1745,2,0),IPC!$H$1)</f>
        <v>138.32155800000001</v>
      </c>
      <c r="AA5638" s="48">
        <f t="shared" si="1828"/>
        <v>1</v>
      </c>
      <c r="AB5638" s="48">
        <f t="shared" si="1829"/>
        <v>1900</v>
      </c>
      <c r="AC5638" s="32" t="str">
        <f t="shared" si="1822"/>
        <v>1-1900</v>
      </c>
      <c r="AD5638" s="50">
        <f>IFERROR(VLOOKUP(AC5638,IPC!$E$2:$F$1745,2,0),IPC!$H$1)</f>
        <v>138.32155800000001</v>
      </c>
    </row>
    <row r="5639" spans="10:30" x14ac:dyDescent="0.25">
      <c r="J5639" s="44" t="str">
        <f t="shared" si="1816"/>
        <v/>
      </c>
      <c r="K5639" s="33" t="str">
        <f t="shared" ca="1" si="1820"/>
        <v/>
      </c>
      <c r="L5639" s="108">
        <f t="shared" ca="1" si="1819"/>
        <v>0</v>
      </c>
      <c r="M5639" s="44" t="str">
        <f t="shared" si="1817"/>
        <v/>
      </c>
      <c r="N5639" s="45" t="str">
        <f t="shared" ca="1" si="1821"/>
        <v/>
      </c>
      <c r="O5639" s="108">
        <f t="shared" si="1815"/>
        <v>0</v>
      </c>
      <c r="P5639" s="21" t="e">
        <f t="shared" si="1823"/>
        <v>#N/A</v>
      </c>
      <c r="Q5639" s="21" t="e">
        <f t="shared" si="1824"/>
        <v>#N/A</v>
      </c>
      <c r="R5639" s="21" t="e">
        <f t="shared" si="1825"/>
        <v>#N/A</v>
      </c>
      <c r="S5639" s="21" t="e">
        <f t="shared" si="1826"/>
        <v>#N/A</v>
      </c>
      <c r="T5639" s="29" t="e">
        <f t="shared" si="1818"/>
        <v>#N/A</v>
      </c>
      <c r="U5639" s="34">
        <f t="shared" si="1827"/>
        <v>0</v>
      </c>
      <c r="V5639" s="16">
        <f t="shared" ca="1" si="1830"/>
        <v>44139</v>
      </c>
      <c r="W5639" s="56">
        <f t="shared" ca="1" si="1831"/>
        <v>10</v>
      </c>
      <c r="X5639" s="56">
        <f t="shared" ca="1" si="1832"/>
        <v>2020</v>
      </c>
      <c r="Y5639" s="55" t="str">
        <f t="shared" ca="1" si="1833"/>
        <v>10-2020</v>
      </c>
      <c r="Z5639" s="51">
        <f ca="1">IFERROR(VLOOKUP(Y5639,IPC!$E$2:$F$1745,2,0),IPC!$H$1)</f>
        <v>138.32155800000001</v>
      </c>
      <c r="AA5639" s="48">
        <f t="shared" si="1828"/>
        <v>1</v>
      </c>
      <c r="AB5639" s="48">
        <f t="shared" si="1829"/>
        <v>1900</v>
      </c>
      <c r="AC5639" s="32" t="str">
        <f t="shared" si="1822"/>
        <v>1-1900</v>
      </c>
      <c r="AD5639" s="50">
        <f>IFERROR(VLOOKUP(AC5639,IPC!$E$2:$F$1745,2,0),IPC!$H$1)</f>
        <v>138.32155800000001</v>
      </c>
    </row>
    <row r="5640" spans="10:30" x14ac:dyDescent="0.25">
      <c r="J5640" s="44" t="str">
        <f t="shared" si="1816"/>
        <v/>
      </c>
      <c r="K5640" s="33" t="str">
        <f t="shared" ca="1" si="1820"/>
        <v/>
      </c>
      <c r="L5640" s="108">
        <f t="shared" ca="1" si="1819"/>
        <v>0</v>
      </c>
      <c r="M5640" s="44" t="str">
        <f t="shared" si="1817"/>
        <v/>
      </c>
      <c r="N5640" s="45" t="str">
        <f t="shared" ca="1" si="1821"/>
        <v/>
      </c>
      <c r="O5640" s="108">
        <f t="shared" si="1815"/>
        <v>0</v>
      </c>
      <c r="P5640" s="21" t="e">
        <f t="shared" si="1823"/>
        <v>#N/A</v>
      </c>
      <c r="Q5640" s="21" t="e">
        <f t="shared" si="1824"/>
        <v>#N/A</v>
      </c>
      <c r="R5640" s="21" t="e">
        <f t="shared" si="1825"/>
        <v>#N/A</v>
      </c>
      <c r="S5640" s="21" t="e">
        <f t="shared" si="1826"/>
        <v>#N/A</v>
      </c>
      <c r="T5640" s="29" t="e">
        <f t="shared" si="1818"/>
        <v>#N/A</v>
      </c>
      <c r="U5640" s="34">
        <f t="shared" si="1827"/>
        <v>0</v>
      </c>
      <c r="V5640" s="16">
        <f t="shared" ca="1" si="1830"/>
        <v>44139</v>
      </c>
      <c r="W5640" s="56">
        <f t="shared" ca="1" si="1831"/>
        <v>10</v>
      </c>
      <c r="X5640" s="56">
        <f t="shared" ca="1" si="1832"/>
        <v>2020</v>
      </c>
      <c r="Y5640" s="55" t="str">
        <f t="shared" ca="1" si="1833"/>
        <v>10-2020</v>
      </c>
      <c r="Z5640" s="51">
        <f ca="1">IFERROR(VLOOKUP(Y5640,IPC!$E$2:$F$1745,2,0),IPC!$H$1)</f>
        <v>138.32155800000001</v>
      </c>
      <c r="AA5640" s="48">
        <f t="shared" si="1828"/>
        <v>1</v>
      </c>
      <c r="AB5640" s="48">
        <f t="shared" si="1829"/>
        <v>1900</v>
      </c>
      <c r="AC5640" s="32" t="str">
        <f t="shared" si="1822"/>
        <v>1-1900</v>
      </c>
      <c r="AD5640" s="50">
        <f>IFERROR(VLOOKUP(AC5640,IPC!$E$2:$F$1745,2,0),IPC!$H$1)</f>
        <v>138.32155800000001</v>
      </c>
    </row>
    <row r="5641" spans="10:30" x14ac:dyDescent="0.25">
      <c r="J5641" s="44" t="str">
        <f t="shared" si="1816"/>
        <v/>
      </c>
      <c r="K5641" s="33" t="str">
        <f t="shared" ca="1" si="1820"/>
        <v/>
      </c>
      <c r="L5641" s="108">
        <f t="shared" ca="1" si="1819"/>
        <v>0</v>
      </c>
      <c r="M5641" s="44" t="str">
        <f t="shared" si="1817"/>
        <v/>
      </c>
      <c r="N5641" s="45" t="str">
        <f t="shared" ca="1" si="1821"/>
        <v/>
      </c>
      <c r="O5641" s="108">
        <f t="shared" si="1815"/>
        <v>0</v>
      </c>
      <c r="P5641" s="21" t="e">
        <f t="shared" si="1823"/>
        <v>#N/A</v>
      </c>
      <c r="Q5641" s="21" t="e">
        <f t="shared" si="1824"/>
        <v>#N/A</v>
      </c>
      <c r="R5641" s="21" t="e">
        <f t="shared" si="1825"/>
        <v>#N/A</v>
      </c>
      <c r="S5641" s="21" t="e">
        <f t="shared" si="1826"/>
        <v>#N/A</v>
      </c>
      <c r="T5641" s="29" t="e">
        <f t="shared" si="1818"/>
        <v>#N/A</v>
      </c>
      <c r="U5641" s="34">
        <f t="shared" si="1827"/>
        <v>0</v>
      </c>
      <c r="V5641" s="16">
        <f t="shared" ca="1" si="1830"/>
        <v>44139</v>
      </c>
      <c r="W5641" s="56">
        <f t="shared" ca="1" si="1831"/>
        <v>10</v>
      </c>
      <c r="X5641" s="56">
        <f t="shared" ca="1" si="1832"/>
        <v>2020</v>
      </c>
      <c r="Y5641" s="55" t="str">
        <f t="shared" ca="1" si="1833"/>
        <v>10-2020</v>
      </c>
      <c r="Z5641" s="51">
        <f ca="1">IFERROR(VLOOKUP(Y5641,IPC!$E$2:$F$1745,2,0),IPC!$H$1)</f>
        <v>138.32155800000001</v>
      </c>
      <c r="AA5641" s="48">
        <f t="shared" si="1828"/>
        <v>1</v>
      </c>
      <c r="AB5641" s="48">
        <f t="shared" si="1829"/>
        <v>1900</v>
      </c>
      <c r="AC5641" s="32" t="str">
        <f t="shared" si="1822"/>
        <v>1-1900</v>
      </c>
      <c r="AD5641" s="50">
        <f>IFERROR(VLOOKUP(AC5641,IPC!$E$2:$F$1745,2,0),IPC!$H$1)</f>
        <v>138.32155800000001</v>
      </c>
    </row>
    <row r="5642" spans="10:30" x14ac:dyDescent="0.25">
      <c r="J5642" s="44" t="str">
        <f t="shared" si="1816"/>
        <v/>
      </c>
      <c r="K5642" s="33" t="str">
        <f t="shared" ca="1" si="1820"/>
        <v/>
      </c>
      <c r="L5642" s="108">
        <f t="shared" ca="1" si="1819"/>
        <v>0</v>
      </c>
      <c r="M5642" s="44" t="str">
        <f t="shared" si="1817"/>
        <v/>
      </c>
      <c r="N5642" s="45" t="str">
        <f t="shared" ca="1" si="1821"/>
        <v/>
      </c>
      <c r="O5642" s="108">
        <f t="shared" si="1815"/>
        <v>0</v>
      </c>
      <c r="P5642" s="21" t="e">
        <f t="shared" si="1823"/>
        <v>#N/A</v>
      </c>
      <c r="Q5642" s="21" t="e">
        <f t="shared" si="1824"/>
        <v>#N/A</v>
      </c>
      <c r="R5642" s="21" t="e">
        <f t="shared" si="1825"/>
        <v>#N/A</v>
      </c>
      <c r="S5642" s="21" t="e">
        <f t="shared" si="1826"/>
        <v>#N/A</v>
      </c>
      <c r="T5642" s="29" t="e">
        <f t="shared" si="1818"/>
        <v>#N/A</v>
      </c>
      <c r="U5642" s="34">
        <f t="shared" si="1827"/>
        <v>0</v>
      </c>
      <c r="V5642" s="16">
        <f t="shared" ca="1" si="1830"/>
        <v>44139</v>
      </c>
      <c r="W5642" s="56">
        <f t="shared" ca="1" si="1831"/>
        <v>10</v>
      </c>
      <c r="X5642" s="56">
        <f t="shared" ca="1" si="1832"/>
        <v>2020</v>
      </c>
      <c r="Y5642" s="55" t="str">
        <f t="shared" ca="1" si="1833"/>
        <v>10-2020</v>
      </c>
      <c r="Z5642" s="51">
        <f ca="1">IFERROR(VLOOKUP(Y5642,IPC!$E$2:$F$1745,2,0),IPC!$H$1)</f>
        <v>138.32155800000001</v>
      </c>
      <c r="AA5642" s="48">
        <f t="shared" si="1828"/>
        <v>1</v>
      </c>
      <c r="AB5642" s="48">
        <f t="shared" si="1829"/>
        <v>1900</v>
      </c>
      <c r="AC5642" s="32" t="str">
        <f t="shared" si="1822"/>
        <v>1-1900</v>
      </c>
      <c r="AD5642" s="50">
        <f>IFERROR(VLOOKUP(AC5642,IPC!$E$2:$F$1745,2,0),IPC!$H$1)</f>
        <v>138.32155800000001</v>
      </c>
    </row>
    <row r="5643" spans="10:30" x14ac:dyDescent="0.25">
      <c r="J5643" s="44" t="str">
        <f t="shared" si="1816"/>
        <v/>
      </c>
      <c r="K5643" s="33" t="str">
        <f t="shared" ca="1" si="1820"/>
        <v/>
      </c>
      <c r="L5643" s="108">
        <f t="shared" ca="1" si="1819"/>
        <v>0</v>
      </c>
      <c r="M5643" s="44" t="str">
        <f t="shared" si="1817"/>
        <v/>
      </c>
      <c r="N5643" s="45" t="str">
        <f t="shared" ca="1" si="1821"/>
        <v/>
      </c>
      <c r="O5643" s="108">
        <f t="shared" si="1815"/>
        <v>0</v>
      </c>
      <c r="P5643" s="21" t="e">
        <f t="shared" si="1823"/>
        <v>#N/A</v>
      </c>
      <c r="Q5643" s="21" t="e">
        <f t="shared" si="1824"/>
        <v>#N/A</v>
      </c>
      <c r="R5643" s="21" t="e">
        <f t="shared" si="1825"/>
        <v>#N/A</v>
      </c>
      <c r="S5643" s="21" t="e">
        <f t="shared" si="1826"/>
        <v>#N/A</v>
      </c>
      <c r="T5643" s="29" t="e">
        <f t="shared" si="1818"/>
        <v>#N/A</v>
      </c>
      <c r="U5643" s="34">
        <f t="shared" si="1827"/>
        <v>0</v>
      </c>
      <c r="V5643" s="16">
        <f t="shared" ca="1" si="1830"/>
        <v>44139</v>
      </c>
      <c r="W5643" s="56">
        <f t="shared" ca="1" si="1831"/>
        <v>10</v>
      </c>
      <c r="X5643" s="56">
        <f t="shared" ca="1" si="1832"/>
        <v>2020</v>
      </c>
      <c r="Y5643" s="55" t="str">
        <f t="shared" ca="1" si="1833"/>
        <v>10-2020</v>
      </c>
      <c r="Z5643" s="51">
        <f ca="1">IFERROR(VLOOKUP(Y5643,IPC!$E$2:$F$1745,2,0),IPC!$H$1)</f>
        <v>138.32155800000001</v>
      </c>
      <c r="AA5643" s="48">
        <f t="shared" si="1828"/>
        <v>1</v>
      </c>
      <c r="AB5643" s="48">
        <f t="shared" si="1829"/>
        <v>1900</v>
      </c>
      <c r="AC5643" s="32" t="str">
        <f t="shared" si="1822"/>
        <v>1-1900</v>
      </c>
      <c r="AD5643" s="50">
        <f>IFERROR(VLOOKUP(AC5643,IPC!$E$2:$F$1745,2,0),IPC!$H$1)</f>
        <v>138.32155800000001</v>
      </c>
    </row>
    <row r="5644" spans="10:30" x14ac:dyDescent="0.25">
      <c r="J5644" s="44" t="str">
        <f t="shared" si="1816"/>
        <v/>
      </c>
      <c r="K5644" s="33" t="str">
        <f t="shared" ca="1" si="1820"/>
        <v/>
      </c>
      <c r="L5644" s="108">
        <f t="shared" ca="1" si="1819"/>
        <v>0</v>
      </c>
      <c r="M5644" s="44" t="str">
        <f t="shared" si="1817"/>
        <v/>
      </c>
      <c r="N5644" s="45" t="str">
        <f t="shared" ca="1" si="1821"/>
        <v/>
      </c>
      <c r="O5644" s="108">
        <f t="shared" si="1815"/>
        <v>0</v>
      </c>
      <c r="P5644" s="21" t="e">
        <f t="shared" si="1823"/>
        <v>#N/A</v>
      </c>
      <c r="Q5644" s="21" t="e">
        <f t="shared" si="1824"/>
        <v>#N/A</v>
      </c>
      <c r="R5644" s="21" t="e">
        <f t="shared" si="1825"/>
        <v>#N/A</v>
      </c>
      <c r="S5644" s="21" t="e">
        <f t="shared" si="1826"/>
        <v>#N/A</v>
      </c>
      <c r="T5644" s="29" t="e">
        <f t="shared" si="1818"/>
        <v>#N/A</v>
      </c>
      <c r="U5644" s="34">
        <f t="shared" si="1827"/>
        <v>0</v>
      </c>
      <c r="V5644" s="16">
        <f t="shared" ca="1" si="1830"/>
        <v>44139</v>
      </c>
      <c r="W5644" s="56">
        <f t="shared" ca="1" si="1831"/>
        <v>10</v>
      </c>
      <c r="X5644" s="56">
        <f t="shared" ca="1" si="1832"/>
        <v>2020</v>
      </c>
      <c r="Y5644" s="55" t="str">
        <f t="shared" ca="1" si="1833"/>
        <v>10-2020</v>
      </c>
      <c r="Z5644" s="51">
        <f ca="1">IFERROR(VLOOKUP(Y5644,IPC!$E$2:$F$1745,2,0),IPC!$H$1)</f>
        <v>138.32155800000001</v>
      </c>
      <c r="AA5644" s="48">
        <f t="shared" si="1828"/>
        <v>1</v>
      </c>
      <c r="AB5644" s="48">
        <f t="shared" si="1829"/>
        <v>1900</v>
      </c>
      <c r="AC5644" s="32" t="str">
        <f t="shared" si="1822"/>
        <v>1-1900</v>
      </c>
      <c r="AD5644" s="50">
        <f>IFERROR(VLOOKUP(AC5644,IPC!$E$2:$F$1745,2,0),IPC!$H$1)</f>
        <v>138.32155800000001</v>
      </c>
    </row>
    <row r="5645" spans="10:30" x14ac:dyDescent="0.25">
      <c r="J5645" s="44" t="str">
        <f t="shared" si="1816"/>
        <v/>
      </c>
      <c r="K5645" s="33" t="str">
        <f t="shared" ca="1" si="1820"/>
        <v/>
      </c>
      <c r="L5645" s="108">
        <f t="shared" ca="1" si="1819"/>
        <v>0</v>
      </c>
      <c r="M5645" s="44" t="str">
        <f t="shared" si="1817"/>
        <v/>
      </c>
      <c r="N5645" s="45" t="str">
        <f t="shared" ca="1" si="1821"/>
        <v/>
      </c>
      <c r="O5645" s="108">
        <f t="shared" si="1815"/>
        <v>0</v>
      </c>
      <c r="P5645" s="21" t="e">
        <f t="shared" si="1823"/>
        <v>#N/A</v>
      </c>
      <c r="Q5645" s="21" t="e">
        <f t="shared" si="1824"/>
        <v>#N/A</v>
      </c>
      <c r="R5645" s="21" t="e">
        <f t="shared" si="1825"/>
        <v>#N/A</v>
      </c>
      <c r="S5645" s="21" t="e">
        <f t="shared" si="1826"/>
        <v>#N/A</v>
      </c>
      <c r="T5645" s="29" t="e">
        <f t="shared" si="1818"/>
        <v>#N/A</v>
      </c>
      <c r="U5645" s="34">
        <f t="shared" si="1827"/>
        <v>0</v>
      </c>
      <c r="V5645" s="16">
        <f t="shared" ca="1" si="1830"/>
        <v>44139</v>
      </c>
      <c r="W5645" s="56">
        <f t="shared" ca="1" si="1831"/>
        <v>10</v>
      </c>
      <c r="X5645" s="56">
        <f t="shared" ca="1" si="1832"/>
        <v>2020</v>
      </c>
      <c r="Y5645" s="55" t="str">
        <f t="shared" ca="1" si="1833"/>
        <v>10-2020</v>
      </c>
      <c r="Z5645" s="51">
        <f ca="1">IFERROR(VLOOKUP(Y5645,IPC!$E$2:$F$1745,2,0),IPC!$H$1)</f>
        <v>138.32155800000001</v>
      </c>
      <c r="AA5645" s="48">
        <f t="shared" si="1828"/>
        <v>1</v>
      </c>
      <c r="AB5645" s="48">
        <f t="shared" si="1829"/>
        <v>1900</v>
      </c>
      <c r="AC5645" s="32" t="str">
        <f t="shared" si="1822"/>
        <v>1-1900</v>
      </c>
      <c r="AD5645" s="50">
        <f>IFERROR(VLOOKUP(AC5645,IPC!$E$2:$F$1745,2,0),IPC!$H$1)</f>
        <v>138.32155800000001</v>
      </c>
    </row>
    <row r="5646" spans="10:30" x14ac:dyDescent="0.25">
      <c r="J5646" s="44" t="str">
        <f t="shared" si="1816"/>
        <v/>
      </c>
      <c r="K5646" s="33" t="str">
        <f t="shared" ca="1" si="1820"/>
        <v/>
      </c>
      <c r="L5646" s="108">
        <f t="shared" ca="1" si="1819"/>
        <v>0</v>
      </c>
      <c r="M5646" s="44" t="str">
        <f t="shared" si="1817"/>
        <v/>
      </c>
      <c r="N5646" s="45" t="str">
        <f t="shared" ca="1" si="1821"/>
        <v/>
      </c>
      <c r="O5646" s="108">
        <f t="shared" si="1815"/>
        <v>0</v>
      </c>
      <c r="P5646" s="21" t="e">
        <f t="shared" si="1823"/>
        <v>#N/A</v>
      </c>
      <c r="Q5646" s="21" t="e">
        <f t="shared" si="1824"/>
        <v>#N/A</v>
      </c>
      <c r="R5646" s="21" t="e">
        <f t="shared" si="1825"/>
        <v>#N/A</v>
      </c>
      <c r="S5646" s="21" t="e">
        <f t="shared" si="1826"/>
        <v>#N/A</v>
      </c>
      <c r="T5646" s="29" t="e">
        <f t="shared" si="1818"/>
        <v>#N/A</v>
      </c>
      <c r="U5646" s="34">
        <f t="shared" si="1827"/>
        <v>0</v>
      </c>
      <c r="V5646" s="16">
        <f t="shared" ca="1" si="1830"/>
        <v>44139</v>
      </c>
      <c r="W5646" s="56">
        <f t="shared" ca="1" si="1831"/>
        <v>10</v>
      </c>
      <c r="X5646" s="56">
        <f t="shared" ca="1" si="1832"/>
        <v>2020</v>
      </c>
      <c r="Y5646" s="55" t="str">
        <f t="shared" ca="1" si="1833"/>
        <v>10-2020</v>
      </c>
      <c r="Z5646" s="51">
        <f ca="1">IFERROR(VLOOKUP(Y5646,IPC!$E$2:$F$1745,2,0),IPC!$H$1)</f>
        <v>138.32155800000001</v>
      </c>
      <c r="AA5646" s="48">
        <f t="shared" si="1828"/>
        <v>1</v>
      </c>
      <c r="AB5646" s="48">
        <f t="shared" si="1829"/>
        <v>1900</v>
      </c>
      <c r="AC5646" s="32" t="str">
        <f t="shared" si="1822"/>
        <v>1-1900</v>
      </c>
      <c r="AD5646" s="50">
        <f>IFERROR(VLOOKUP(AC5646,IPC!$E$2:$F$1745,2,0),IPC!$H$1)</f>
        <v>138.32155800000001</v>
      </c>
    </row>
    <row r="5647" spans="10:30" x14ac:dyDescent="0.25">
      <c r="J5647" s="44" t="str">
        <f t="shared" si="1816"/>
        <v/>
      </c>
      <c r="K5647" s="33" t="str">
        <f t="shared" ca="1" si="1820"/>
        <v/>
      </c>
      <c r="L5647" s="108">
        <f t="shared" ca="1" si="1819"/>
        <v>0</v>
      </c>
      <c r="M5647" s="44" t="str">
        <f t="shared" si="1817"/>
        <v/>
      </c>
      <c r="N5647" s="45" t="str">
        <f t="shared" ca="1" si="1821"/>
        <v/>
      </c>
      <c r="O5647" s="108">
        <f t="shared" si="1815"/>
        <v>0</v>
      </c>
      <c r="P5647" s="21" t="e">
        <f t="shared" si="1823"/>
        <v>#N/A</v>
      </c>
      <c r="Q5647" s="21" t="e">
        <f t="shared" si="1824"/>
        <v>#N/A</v>
      </c>
      <c r="R5647" s="21" t="e">
        <f t="shared" si="1825"/>
        <v>#N/A</v>
      </c>
      <c r="S5647" s="21" t="e">
        <f t="shared" si="1826"/>
        <v>#N/A</v>
      </c>
      <c r="T5647" s="29" t="e">
        <f t="shared" si="1818"/>
        <v>#N/A</v>
      </c>
      <c r="U5647" s="34">
        <f t="shared" si="1827"/>
        <v>0</v>
      </c>
      <c r="V5647" s="16">
        <f t="shared" ca="1" si="1830"/>
        <v>44139</v>
      </c>
      <c r="W5647" s="56">
        <f t="shared" ca="1" si="1831"/>
        <v>10</v>
      </c>
      <c r="X5647" s="56">
        <f t="shared" ca="1" si="1832"/>
        <v>2020</v>
      </c>
      <c r="Y5647" s="55" t="str">
        <f t="shared" ca="1" si="1833"/>
        <v>10-2020</v>
      </c>
      <c r="Z5647" s="51">
        <f ca="1">IFERROR(VLOOKUP(Y5647,IPC!$E$2:$F$1745,2,0),IPC!$H$1)</f>
        <v>138.32155800000001</v>
      </c>
      <c r="AA5647" s="48">
        <f t="shared" si="1828"/>
        <v>1</v>
      </c>
      <c r="AB5647" s="48">
        <f t="shared" si="1829"/>
        <v>1900</v>
      </c>
      <c r="AC5647" s="32" t="str">
        <f t="shared" si="1822"/>
        <v>1-1900</v>
      </c>
      <c r="AD5647" s="50">
        <f>IFERROR(VLOOKUP(AC5647,IPC!$E$2:$F$1745,2,0),IPC!$H$1)</f>
        <v>138.32155800000001</v>
      </c>
    </row>
    <row r="5648" spans="10:30" x14ac:dyDescent="0.25">
      <c r="J5648" s="44" t="str">
        <f t="shared" si="1816"/>
        <v/>
      </c>
      <c r="K5648" s="33" t="str">
        <f t="shared" ca="1" si="1820"/>
        <v/>
      </c>
      <c r="L5648" s="108">
        <f t="shared" ca="1" si="1819"/>
        <v>0</v>
      </c>
      <c r="M5648" s="44" t="str">
        <f t="shared" si="1817"/>
        <v/>
      </c>
      <c r="N5648" s="45" t="str">
        <f t="shared" ca="1" si="1821"/>
        <v/>
      </c>
      <c r="O5648" s="108">
        <f t="shared" si="1815"/>
        <v>0</v>
      </c>
      <c r="P5648" s="21" t="e">
        <f t="shared" si="1823"/>
        <v>#N/A</v>
      </c>
      <c r="Q5648" s="21" t="e">
        <f t="shared" si="1824"/>
        <v>#N/A</v>
      </c>
      <c r="R5648" s="21" t="e">
        <f t="shared" si="1825"/>
        <v>#N/A</v>
      </c>
      <c r="S5648" s="21" t="e">
        <f t="shared" si="1826"/>
        <v>#N/A</v>
      </c>
      <c r="T5648" s="29" t="e">
        <f t="shared" si="1818"/>
        <v>#N/A</v>
      </c>
      <c r="U5648" s="34">
        <f t="shared" si="1827"/>
        <v>0</v>
      </c>
      <c r="V5648" s="16">
        <f t="shared" ca="1" si="1830"/>
        <v>44139</v>
      </c>
      <c r="W5648" s="56">
        <f t="shared" ca="1" si="1831"/>
        <v>10</v>
      </c>
      <c r="X5648" s="56">
        <f t="shared" ca="1" si="1832"/>
        <v>2020</v>
      </c>
      <c r="Y5648" s="55" t="str">
        <f t="shared" ca="1" si="1833"/>
        <v>10-2020</v>
      </c>
      <c r="Z5648" s="51">
        <f ca="1">IFERROR(VLOOKUP(Y5648,IPC!$E$2:$F$1745,2,0),IPC!$H$1)</f>
        <v>138.32155800000001</v>
      </c>
      <c r="AA5648" s="48">
        <f t="shared" si="1828"/>
        <v>1</v>
      </c>
      <c r="AB5648" s="48">
        <f t="shared" si="1829"/>
        <v>1900</v>
      </c>
      <c r="AC5648" s="32" t="str">
        <f t="shared" si="1822"/>
        <v>1-1900</v>
      </c>
      <c r="AD5648" s="50">
        <f>IFERROR(VLOOKUP(AC5648,IPC!$E$2:$F$1745,2,0),IPC!$H$1)</f>
        <v>138.32155800000001</v>
      </c>
    </row>
    <row r="5649" spans="10:30" x14ac:dyDescent="0.25">
      <c r="J5649" s="44" t="str">
        <f t="shared" si="1816"/>
        <v/>
      </c>
      <c r="K5649" s="33" t="str">
        <f t="shared" ca="1" si="1820"/>
        <v/>
      </c>
      <c r="L5649" s="108">
        <f t="shared" ca="1" si="1819"/>
        <v>0</v>
      </c>
      <c r="M5649" s="44" t="str">
        <f t="shared" si="1817"/>
        <v/>
      </c>
      <c r="N5649" s="45" t="str">
        <f t="shared" ca="1" si="1821"/>
        <v/>
      </c>
      <c r="O5649" s="108">
        <f t="shared" si="1815"/>
        <v>0</v>
      </c>
      <c r="P5649" s="21" t="e">
        <f t="shared" si="1823"/>
        <v>#N/A</v>
      </c>
      <c r="Q5649" s="21" t="e">
        <f t="shared" si="1824"/>
        <v>#N/A</v>
      </c>
      <c r="R5649" s="21" t="e">
        <f t="shared" si="1825"/>
        <v>#N/A</v>
      </c>
      <c r="S5649" s="21" t="e">
        <f t="shared" si="1826"/>
        <v>#N/A</v>
      </c>
      <c r="T5649" s="29" t="e">
        <f t="shared" si="1818"/>
        <v>#N/A</v>
      </c>
      <c r="U5649" s="34">
        <f t="shared" si="1827"/>
        <v>0</v>
      </c>
      <c r="V5649" s="16">
        <f t="shared" ca="1" si="1830"/>
        <v>44139</v>
      </c>
      <c r="W5649" s="56">
        <f t="shared" ca="1" si="1831"/>
        <v>10</v>
      </c>
      <c r="X5649" s="56">
        <f t="shared" ca="1" si="1832"/>
        <v>2020</v>
      </c>
      <c r="Y5649" s="55" t="str">
        <f t="shared" ca="1" si="1833"/>
        <v>10-2020</v>
      </c>
      <c r="Z5649" s="51">
        <f ca="1">IFERROR(VLOOKUP(Y5649,IPC!$E$2:$F$1745,2,0),IPC!$H$1)</f>
        <v>138.32155800000001</v>
      </c>
      <c r="AA5649" s="48">
        <f t="shared" si="1828"/>
        <v>1</v>
      </c>
      <c r="AB5649" s="48">
        <f t="shared" si="1829"/>
        <v>1900</v>
      </c>
      <c r="AC5649" s="32" t="str">
        <f t="shared" si="1822"/>
        <v>1-1900</v>
      </c>
      <c r="AD5649" s="50">
        <f>IFERROR(VLOOKUP(AC5649,IPC!$E$2:$F$1745,2,0),IPC!$H$1)</f>
        <v>138.32155800000001</v>
      </c>
    </row>
    <row r="5650" spans="10:30" x14ac:dyDescent="0.25">
      <c r="J5650" s="44" t="str">
        <f t="shared" si="1816"/>
        <v/>
      </c>
      <c r="K5650" s="33" t="str">
        <f t="shared" ca="1" si="1820"/>
        <v/>
      </c>
      <c r="L5650" s="108">
        <f t="shared" ca="1" si="1819"/>
        <v>0</v>
      </c>
      <c r="M5650" s="44" t="str">
        <f t="shared" si="1817"/>
        <v/>
      </c>
      <c r="N5650" s="45" t="str">
        <f t="shared" ca="1" si="1821"/>
        <v/>
      </c>
      <c r="O5650" s="108">
        <f t="shared" si="1815"/>
        <v>0</v>
      </c>
      <c r="P5650" s="21" t="e">
        <f t="shared" si="1823"/>
        <v>#N/A</v>
      </c>
      <c r="Q5650" s="21" t="e">
        <f t="shared" si="1824"/>
        <v>#N/A</v>
      </c>
      <c r="R5650" s="21" t="e">
        <f t="shared" si="1825"/>
        <v>#N/A</v>
      </c>
      <c r="S5650" s="21" t="e">
        <f t="shared" si="1826"/>
        <v>#N/A</v>
      </c>
      <c r="T5650" s="29" t="e">
        <f t="shared" si="1818"/>
        <v>#N/A</v>
      </c>
      <c r="U5650" s="34">
        <f t="shared" si="1827"/>
        <v>0</v>
      </c>
      <c r="V5650" s="16">
        <f t="shared" ca="1" si="1830"/>
        <v>44139</v>
      </c>
      <c r="W5650" s="56">
        <f t="shared" ca="1" si="1831"/>
        <v>10</v>
      </c>
      <c r="X5650" s="56">
        <f t="shared" ca="1" si="1832"/>
        <v>2020</v>
      </c>
      <c r="Y5650" s="55" t="str">
        <f t="shared" ca="1" si="1833"/>
        <v>10-2020</v>
      </c>
      <c r="Z5650" s="51">
        <f ca="1">IFERROR(VLOOKUP(Y5650,IPC!$E$2:$F$1745,2,0),IPC!$H$1)</f>
        <v>138.32155800000001</v>
      </c>
      <c r="AA5650" s="48">
        <f t="shared" si="1828"/>
        <v>1</v>
      </c>
      <c r="AB5650" s="48">
        <f t="shared" si="1829"/>
        <v>1900</v>
      </c>
      <c r="AC5650" s="32" t="str">
        <f t="shared" si="1822"/>
        <v>1-1900</v>
      </c>
      <c r="AD5650" s="50">
        <f>IFERROR(VLOOKUP(AC5650,IPC!$E$2:$F$1745,2,0),IPC!$H$1)</f>
        <v>138.32155800000001</v>
      </c>
    </row>
    <row r="5651" spans="10:30" x14ac:dyDescent="0.25">
      <c r="J5651" s="44" t="str">
        <f t="shared" si="1816"/>
        <v/>
      </c>
      <c r="K5651" s="33" t="str">
        <f t="shared" ca="1" si="1820"/>
        <v/>
      </c>
      <c r="L5651" s="108">
        <f t="shared" ca="1" si="1819"/>
        <v>0</v>
      </c>
      <c r="M5651" s="44" t="str">
        <f t="shared" si="1817"/>
        <v/>
      </c>
      <c r="N5651" s="45" t="str">
        <f t="shared" ca="1" si="1821"/>
        <v/>
      </c>
      <c r="O5651" s="108">
        <f t="shared" si="1815"/>
        <v>0</v>
      </c>
      <c r="P5651" s="21" t="e">
        <f t="shared" si="1823"/>
        <v>#N/A</v>
      </c>
      <c r="Q5651" s="21" t="e">
        <f t="shared" si="1824"/>
        <v>#N/A</v>
      </c>
      <c r="R5651" s="21" t="e">
        <f t="shared" si="1825"/>
        <v>#N/A</v>
      </c>
      <c r="S5651" s="21" t="e">
        <f t="shared" si="1826"/>
        <v>#N/A</v>
      </c>
      <c r="T5651" s="29" t="e">
        <f t="shared" si="1818"/>
        <v>#N/A</v>
      </c>
      <c r="U5651" s="34">
        <f t="shared" si="1827"/>
        <v>0</v>
      </c>
      <c r="V5651" s="16">
        <f t="shared" ca="1" si="1830"/>
        <v>44139</v>
      </c>
      <c r="W5651" s="56">
        <f t="shared" ca="1" si="1831"/>
        <v>10</v>
      </c>
      <c r="X5651" s="56">
        <f t="shared" ca="1" si="1832"/>
        <v>2020</v>
      </c>
      <c r="Y5651" s="55" t="str">
        <f t="shared" ca="1" si="1833"/>
        <v>10-2020</v>
      </c>
      <c r="Z5651" s="51">
        <f ca="1">IFERROR(VLOOKUP(Y5651,IPC!$E$2:$F$1745,2,0),IPC!$H$1)</f>
        <v>138.32155800000001</v>
      </c>
      <c r="AA5651" s="48">
        <f t="shared" si="1828"/>
        <v>1</v>
      </c>
      <c r="AB5651" s="48">
        <f t="shared" si="1829"/>
        <v>1900</v>
      </c>
      <c r="AC5651" s="32" t="str">
        <f t="shared" si="1822"/>
        <v>1-1900</v>
      </c>
      <c r="AD5651" s="50">
        <f>IFERROR(VLOOKUP(AC5651,IPC!$E$2:$F$1745,2,0),IPC!$H$1)</f>
        <v>138.32155800000001</v>
      </c>
    </row>
    <row r="5652" spans="10:30" x14ac:dyDescent="0.25">
      <c r="J5652" s="44" t="str">
        <f t="shared" si="1816"/>
        <v/>
      </c>
      <c r="K5652" s="33" t="str">
        <f t="shared" ca="1" si="1820"/>
        <v/>
      </c>
      <c r="L5652" s="108">
        <f t="shared" ca="1" si="1819"/>
        <v>0</v>
      </c>
      <c r="M5652" s="44" t="str">
        <f t="shared" si="1817"/>
        <v/>
      </c>
      <c r="N5652" s="45" t="str">
        <f t="shared" ca="1" si="1821"/>
        <v/>
      </c>
      <c r="O5652" s="108">
        <f t="shared" ref="O5652:O5715" si="1834">+IF(M5652="Provisión contable",N5652,0)</f>
        <v>0</v>
      </c>
      <c r="P5652" s="21" t="e">
        <f t="shared" si="1823"/>
        <v>#N/A</v>
      </c>
      <c r="Q5652" s="21" t="e">
        <f t="shared" si="1824"/>
        <v>#N/A</v>
      </c>
      <c r="R5652" s="21" t="e">
        <f t="shared" si="1825"/>
        <v>#N/A</v>
      </c>
      <c r="S5652" s="21" t="e">
        <f t="shared" si="1826"/>
        <v>#N/A</v>
      </c>
      <c r="T5652" s="29" t="e">
        <f t="shared" si="1818"/>
        <v>#N/A</v>
      </c>
      <c r="U5652" s="34">
        <f t="shared" si="1827"/>
        <v>0</v>
      </c>
      <c r="V5652" s="16">
        <f t="shared" ca="1" si="1830"/>
        <v>44139</v>
      </c>
      <c r="W5652" s="56">
        <f t="shared" ca="1" si="1831"/>
        <v>10</v>
      </c>
      <c r="X5652" s="56">
        <f t="shared" ca="1" si="1832"/>
        <v>2020</v>
      </c>
      <c r="Y5652" s="55" t="str">
        <f t="shared" ca="1" si="1833"/>
        <v>10-2020</v>
      </c>
      <c r="Z5652" s="51">
        <f ca="1">IFERROR(VLOOKUP(Y5652,IPC!$E$2:$F$1745,2,0),IPC!$H$1)</f>
        <v>138.32155800000001</v>
      </c>
      <c r="AA5652" s="48">
        <f t="shared" si="1828"/>
        <v>1</v>
      </c>
      <c r="AB5652" s="48">
        <f t="shared" si="1829"/>
        <v>1900</v>
      </c>
      <c r="AC5652" s="32" t="str">
        <f t="shared" si="1822"/>
        <v>1-1900</v>
      </c>
      <c r="AD5652" s="50">
        <f>IFERROR(VLOOKUP(AC5652,IPC!$E$2:$F$1745,2,0),IPC!$H$1)</f>
        <v>138.32155800000001</v>
      </c>
    </row>
    <row r="5653" spans="10:30" x14ac:dyDescent="0.25">
      <c r="J5653" s="44" t="str">
        <f t="shared" si="1816"/>
        <v/>
      </c>
      <c r="K5653" s="33" t="str">
        <f t="shared" ca="1" si="1820"/>
        <v/>
      </c>
      <c r="L5653" s="108">
        <f t="shared" ca="1" si="1819"/>
        <v>0</v>
      </c>
      <c r="M5653" s="44" t="str">
        <f t="shared" si="1817"/>
        <v/>
      </c>
      <c r="N5653" s="45" t="str">
        <f t="shared" ca="1" si="1821"/>
        <v/>
      </c>
      <c r="O5653" s="108">
        <f t="shared" si="1834"/>
        <v>0</v>
      </c>
      <c r="P5653" s="21" t="e">
        <f t="shared" si="1823"/>
        <v>#N/A</v>
      </c>
      <c r="Q5653" s="21" t="e">
        <f t="shared" si="1824"/>
        <v>#N/A</v>
      </c>
      <c r="R5653" s="21" t="e">
        <f t="shared" si="1825"/>
        <v>#N/A</v>
      </c>
      <c r="S5653" s="21" t="e">
        <f t="shared" si="1826"/>
        <v>#N/A</v>
      </c>
      <c r="T5653" s="29" t="e">
        <f t="shared" si="1818"/>
        <v>#N/A</v>
      </c>
      <c r="U5653" s="34">
        <f t="shared" si="1827"/>
        <v>0</v>
      </c>
      <c r="V5653" s="16">
        <f t="shared" ca="1" si="1830"/>
        <v>44139</v>
      </c>
      <c r="W5653" s="56">
        <f t="shared" ca="1" si="1831"/>
        <v>10</v>
      </c>
      <c r="X5653" s="56">
        <f t="shared" ca="1" si="1832"/>
        <v>2020</v>
      </c>
      <c r="Y5653" s="55" t="str">
        <f t="shared" ca="1" si="1833"/>
        <v>10-2020</v>
      </c>
      <c r="Z5653" s="51">
        <f ca="1">IFERROR(VLOOKUP(Y5653,IPC!$E$2:$F$1745,2,0),IPC!$H$1)</f>
        <v>138.32155800000001</v>
      </c>
      <c r="AA5653" s="48">
        <f t="shared" si="1828"/>
        <v>1</v>
      </c>
      <c r="AB5653" s="48">
        <f t="shared" si="1829"/>
        <v>1900</v>
      </c>
      <c r="AC5653" s="32" t="str">
        <f t="shared" si="1822"/>
        <v>1-1900</v>
      </c>
      <c r="AD5653" s="50">
        <f>IFERROR(VLOOKUP(AC5653,IPC!$E$2:$F$1745,2,0),IPC!$H$1)</f>
        <v>138.32155800000001</v>
      </c>
    </row>
    <row r="5654" spans="10:30" x14ac:dyDescent="0.25">
      <c r="J5654" s="44" t="str">
        <f t="shared" si="1816"/>
        <v/>
      </c>
      <c r="K5654" s="33" t="str">
        <f t="shared" ca="1" si="1820"/>
        <v/>
      </c>
      <c r="L5654" s="108">
        <f t="shared" ca="1" si="1819"/>
        <v>0</v>
      </c>
      <c r="M5654" s="44" t="str">
        <f t="shared" si="1817"/>
        <v/>
      </c>
      <c r="N5654" s="45" t="str">
        <f t="shared" ca="1" si="1821"/>
        <v/>
      </c>
      <c r="O5654" s="108">
        <f t="shared" si="1834"/>
        <v>0</v>
      </c>
      <c r="P5654" s="21" t="e">
        <f t="shared" si="1823"/>
        <v>#N/A</v>
      </c>
      <c r="Q5654" s="21" t="e">
        <f t="shared" si="1824"/>
        <v>#N/A</v>
      </c>
      <c r="R5654" s="21" t="e">
        <f t="shared" si="1825"/>
        <v>#N/A</v>
      </c>
      <c r="S5654" s="21" t="e">
        <f t="shared" si="1826"/>
        <v>#N/A</v>
      </c>
      <c r="T5654" s="29" t="e">
        <f t="shared" si="1818"/>
        <v>#N/A</v>
      </c>
      <c r="U5654" s="34">
        <f t="shared" si="1827"/>
        <v>0</v>
      </c>
      <c r="V5654" s="16">
        <f t="shared" ca="1" si="1830"/>
        <v>44139</v>
      </c>
      <c r="W5654" s="56">
        <f t="shared" ca="1" si="1831"/>
        <v>10</v>
      </c>
      <c r="X5654" s="56">
        <f t="shared" ca="1" si="1832"/>
        <v>2020</v>
      </c>
      <c r="Y5654" s="55" t="str">
        <f t="shared" ca="1" si="1833"/>
        <v>10-2020</v>
      </c>
      <c r="Z5654" s="51">
        <f ca="1">IFERROR(VLOOKUP(Y5654,IPC!$E$2:$F$1745,2,0),IPC!$H$1)</f>
        <v>138.32155800000001</v>
      </c>
      <c r="AA5654" s="48">
        <f t="shared" si="1828"/>
        <v>1</v>
      </c>
      <c r="AB5654" s="48">
        <f t="shared" si="1829"/>
        <v>1900</v>
      </c>
      <c r="AC5654" s="32" t="str">
        <f t="shared" si="1822"/>
        <v>1-1900</v>
      </c>
      <c r="AD5654" s="50">
        <f>IFERROR(VLOOKUP(AC5654,IPC!$E$2:$F$1745,2,0),IPC!$H$1)</f>
        <v>138.32155800000001</v>
      </c>
    </row>
    <row r="5655" spans="10:30" x14ac:dyDescent="0.25">
      <c r="J5655" s="44" t="str">
        <f t="shared" si="1816"/>
        <v/>
      </c>
      <c r="K5655" s="33" t="str">
        <f t="shared" ca="1" si="1820"/>
        <v/>
      </c>
      <c r="L5655" s="108">
        <f t="shared" ca="1" si="1819"/>
        <v>0</v>
      </c>
      <c r="M5655" s="44" t="str">
        <f t="shared" si="1817"/>
        <v/>
      </c>
      <c r="N5655" s="45" t="str">
        <f t="shared" ca="1" si="1821"/>
        <v/>
      </c>
      <c r="O5655" s="108">
        <f t="shared" si="1834"/>
        <v>0</v>
      </c>
      <c r="P5655" s="21" t="e">
        <f t="shared" si="1823"/>
        <v>#N/A</v>
      </c>
      <c r="Q5655" s="21" t="e">
        <f t="shared" si="1824"/>
        <v>#N/A</v>
      </c>
      <c r="R5655" s="21" t="e">
        <f t="shared" si="1825"/>
        <v>#N/A</v>
      </c>
      <c r="S5655" s="21" t="e">
        <f t="shared" si="1826"/>
        <v>#N/A</v>
      </c>
      <c r="T5655" s="29" t="e">
        <f t="shared" si="1818"/>
        <v>#N/A</v>
      </c>
      <c r="U5655" s="34">
        <f t="shared" si="1827"/>
        <v>0</v>
      </c>
      <c r="V5655" s="16">
        <f t="shared" ca="1" si="1830"/>
        <v>44139</v>
      </c>
      <c r="W5655" s="56">
        <f t="shared" ca="1" si="1831"/>
        <v>10</v>
      </c>
      <c r="X5655" s="56">
        <f t="shared" ca="1" si="1832"/>
        <v>2020</v>
      </c>
      <c r="Y5655" s="55" t="str">
        <f t="shared" ca="1" si="1833"/>
        <v>10-2020</v>
      </c>
      <c r="Z5655" s="51">
        <f ca="1">IFERROR(VLOOKUP(Y5655,IPC!$E$2:$F$1745,2,0),IPC!$H$1)</f>
        <v>138.32155800000001</v>
      </c>
      <c r="AA5655" s="48">
        <f t="shared" si="1828"/>
        <v>1</v>
      </c>
      <c r="AB5655" s="48">
        <f t="shared" si="1829"/>
        <v>1900</v>
      </c>
      <c r="AC5655" s="32" t="str">
        <f t="shared" si="1822"/>
        <v>1-1900</v>
      </c>
      <c r="AD5655" s="50">
        <f>IFERROR(VLOOKUP(AC5655,IPC!$E$2:$F$1745,2,0),IPC!$H$1)</f>
        <v>138.32155800000001</v>
      </c>
    </row>
    <row r="5656" spans="10:30" x14ac:dyDescent="0.25">
      <c r="J5656" s="44" t="str">
        <f t="shared" ref="J5656:J5719" si="1835">IFERROR(IF(T5668&gt;0.5,"ALTA",IF(AND(T5668&gt;0.25,T5668&lt;=0.5),"MEDIA",IF(AND(T5668&gt;=0.1,T5668&lt;=0.25),"BAJA",IF(AND(T5668&lt;0.1),"REMOTA")))),"")</f>
        <v/>
      </c>
      <c r="K5656" s="33" t="str">
        <f t="shared" ca="1" si="1820"/>
        <v/>
      </c>
      <c r="L5656" s="108">
        <f t="shared" ca="1" si="1819"/>
        <v>0</v>
      </c>
      <c r="M5656" s="44" t="str">
        <f t="shared" ref="M5656:M5719" si="1836">IFERROR(IF(T5668&gt;50%,"Provisión contable",IF(T5668&lt;=10%,"No se registra","Cuentas de orden")),"")</f>
        <v/>
      </c>
      <c r="N5656" s="45" t="str">
        <f t="shared" ca="1" si="1821"/>
        <v/>
      </c>
      <c r="O5656" s="108">
        <f t="shared" si="1834"/>
        <v>0</v>
      </c>
      <c r="P5656" s="21" t="e">
        <f t="shared" si="1823"/>
        <v>#N/A</v>
      </c>
      <c r="Q5656" s="21" t="e">
        <f t="shared" si="1824"/>
        <v>#N/A</v>
      </c>
      <c r="R5656" s="21" t="e">
        <f t="shared" si="1825"/>
        <v>#N/A</v>
      </c>
      <c r="S5656" s="21" t="e">
        <f t="shared" si="1826"/>
        <v>#N/A</v>
      </c>
      <c r="T5656" s="29" t="e">
        <f t="shared" si="1818"/>
        <v>#N/A</v>
      </c>
      <c r="U5656" s="34">
        <f t="shared" si="1827"/>
        <v>0</v>
      </c>
      <c r="V5656" s="16">
        <f t="shared" ca="1" si="1830"/>
        <v>44139</v>
      </c>
      <c r="W5656" s="56">
        <f t="shared" ca="1" si="1831"/>
        <v>10</v>
      </c>
      <c r="X5656" s="56">
        <f t="shared" ca="1" si="1832"/>
        <v>2020</v>
      </c>
      <c r="Y5656" s="55" t="str">
        <f t="shared" ca="1" si="1833"/>
        <v>10-2020</v>
      </c>
      <c r="Z5656" s="51">
        <f ca="1">IFERROR(VLOOKUP(Y5656,IPC!$E$2:$F$1745,2,0),IPC!$H$1)</f>
        <v>138.32155800000001</v>
      </c>
      <c r="AA5656" s="48">
        <f t="shared" si="1828"/>
        <v>1</v>
      </c>
      <c r="AB5656" s="48">
        <f t="shared" si="1829"/>
        <v>1900</v>
      </c>
      <c r="AC5656" s="32" t="str">
        <f t="shared" si="1822"/>
        <v>1-1900</v>
      </c>
      <c r="AD5656" s="50">
        <f>IFERROR(VLOOKUP(AC5656,IPC!$E$2:$F$1745,2,0),IPC!$H$1)</f>
        <v>138.32155800000001</v>
      </c>
    </row>
    <row r="5657" spans="10:30" x14ac:dyDescent="0.25">
      <c r="J5657" s="44" t="str">
        <f t="shared" si="1835"/>
        <v/>
      </c>
      <c r="K5657" s="33" t="str">
        <f t="shared" ca="1" si="1820"/>
        <v/>
      </c>
      <c r="L5657" s="108">
        <f t="shared" ca="1" si="1819"/>
        <v>0</v>
      </c>
      <c r="M5657" s="44" t="str">
        <f t="shared" si="1836"/>
        <v/>
      </c>
      <c r="N5657" s="45" t="str">
        <f t="shared" ca="1" si="1821"/>
        <v/>
      </c>
      <c r="O5657" s="108">
        <f t="shared" si="1834"/>
        <v>0</v>
      </c>
      <c r="P5657" s="21" t="e">
        <f t="shared" si="1823"/>
        <v>#N/A</v>
      </c>
      <c r="Q5657" s="21" t="e">
        <f t="shared" si="1824"/>
        <v>#N/A</v>
      </c>
      <c r="R5657" s="21" t="e">
        <f t="shared" si="1825"/>
        <v>#N/A</v>
      </c>
      <c r="S5657" s="21" t="e">
        <f t="shared" si="1826"/>
        <v>#N/A</v>
      </c>
      <c r="T5657" s="29" t="e">
        <f t="shared" si="1818"/>
        <v>#N/A</v>
      </c>
      <c r="U5657" s="34">
        <f t="shared" si="1827"/>
        <v>0</v>
      </c>
      <c r="V5657" s="16">
        <f t="shared" ca="1" si="1830"/>
        <v>44139</v>
      </c>
      <c r="W5657" s="56">
        <f t="shared" ca="1" si="1831"/>
        <v>10</v>
      </c>
      <c r="X5657" s="56">
        <f t="shared" ca="1" si="1832"/>
        <v>2020</v>
      </c>
      <c r="Y5657" s="55" t="str">
        <f t="shared" ca="1" si="1833"/>
        <v>10-2020</v>
      </c>
      <c r="Z5657" s="51">
        <f ca="1">IFERROR(VLOOKUP(Y5657,IPC!$E$2:$F$1745,2,0),IPC!$H$1)</f>
        <v>138.32155800000001</v>
      </c>
      <c r="AA5657" s="48">
        <f t="shared" si="1828"/>
        <v>1</v>
      </c>
      <c r="AB5657" s="48">
        <f t="shared" si="1829"/>
        <v>1900</v>
      </c>
      <c r="AC5657" s="32" t="str">
        <f t="shared" si="1822"/>
        <v>1-1900</v>
      </c>
      <c r="AD5657" s="50">
        <f>IFERROR(VLOOKUP(AC5657,IPC!$E$2:$F$1745,2,0),IPC!$H$1)</f>
        <v>138.32155800000001</v>
      </c>
    </row>
    <row r="5658" spans="10:30" x14ac:dyDescent="0.25">
      <c r="J5658" s="44" t="str">
        <f t="shared" si="1835"/>
        <v/>
      </c>
      <c r="K5658" s="33" t="str">
        <f t="shared" ca="1" si="1820"/>
        <v/>
      </c>
      <c r="L5658" s="108">
        <f t="shared" ca="1" si="1819"/>
        <v>0</v>
      </c>
      <c r="M5658" s="44" t="str">
        <f t="shared" si="1836"/>
        <v/>
      </c>
      <c r="N5658" s="45" t="str">
        <f t="shared" ca="1" si="1821"/>
        <v/>
      </c>
      <c r="O5658" s="108">
        <f t="shared" si="1834"/>
        <v>0</v>
      </c>
      <c r="P5658" s="21" t="e">
        <f t="shared" si="1823"/>
        <v>#N/A</v>
      </c>
      <c r="Q5658" s="21" t="e">
        <f t="shared" si="1824"/>
        <v>#N/A</v>
      </c>
      <c r="R5658" s="21" t="e">
        <f t="shared" si="1825"/>
        <v>#N/A</v>
      </c>
      <c r="S5658" s="21" t="e">
        <f t="shared" si="1826"/>
        <v>#N/A</v>
      </c>
      <c r="T5658" s="29" t="e">
        <f t="shared" si="1818"/>
        <v>#N/A</v>
      </c>
      <c r="U5658" s="34">
        <f t="shared" si="1827"/>
        <v>0</v>
      </c>
      <c r="V5658" s="16">
        <f t="shared" ca="1" si="1830"/>
        <v>44139</v>
      </c>
      <c r="W5658" s="56">
        <f t="shared" ca="1" si="1831"/>
        <v>10</v>
      </c>
      <c r="X5658" s="56">
        <f t="shared" ca="1" si="1832"/>
        <v>2020</v>
      </c>
      <c r="Y5658" s="55" t="str">
        <f t="shared" ca="1" si="1833"/>
        <v>10-2020</v>
      </c>
      <c r="Z5658" s="51">
        <f ca="1">IFERROR(VLOOKUP(Y5658,IPC!$E$2:$F$1745,2,0),IPC!$H$1)</f>
        <v>138.32155800000001</v>
      </c>
      <c r="AA5658" s="48">
        <f t="shared" si="1828"/>
        <v>1</v>
      </c>
      <c r="AB5658" s="48">
        <f t="shared" si="1829"/>
        <v>1900</v>
      </c>
      <c r="AC5658" s="32" t="str">
        <f t="shared" si="1822"/>
        <v>1-1900</v>
      </c>
      <c r="AD5658" s="50">
        <f>IFERROR(VLOOKUP(AC5658,IPC!$E$2:$F$1745,2,0),IPC!$H$1)</f>
        <v>138.32155800000001</v>
      </c>
    </row>
    <row r="5659" spans="10:30" x14ac:dyDescent="0.25">
      <c r="J5659" s="44" t="str">
        <f t="shared" si="1835"/>
        <v/>
      </c>
      <c r="K5659" s="33" t="str">
        <f t="shared" ca="1" si="1820"/>
        <v/>
      </c>
      <c r="L5659" s="108">
        <f t="shared" ca="1" si="1819"/>
        <v>0</v>
      </c>
      <c r="M5659" s="44" t="str">
        <f t="shared" si="1836"/>
        <v/>
      </c>
      <c r="N5659" s="45" t="str">
        <f t="shared" ca="1" si="1821"/>
        <v/>
      </c>
      <c r="O5659" s="108">
        <f t="shared" si="1834"/>
        <v>0</v>
      </c>
      <c r="P5659" s="21" t="e">
        <f t="shared" si="1823"/>
        <v>#N/A</v>
      </c>
      <c r="Q5659" s="21" t="e">
        <f t="shared" si="1824"/>
        <v>#N/A</v>
      </c>
      <c r="R5659" s="21" t="e">
        <f t="shared" si="1825"/>
        <v>#N/A</v>
      </c>
      <c r="S5659" s="21" t="e">
        <f t="shared" si="1826"/>
        <v>#N/A</v>
      </c>
      <c r="T5659" s="29" t="e">
        <f t="shared" si="1818"/>
        <v>#N/A</v>
      </c>
      <c r="U5659" s="34">
        <f t="shared" si="1827"/>
        <v>0</v>
      </c>
      <c r="V5659" s="16">
        <f t="shared" ca="1" si="1830"/>
        <v>44139</v>
      </c>
      <c r="W5659" s="56">
        <f t="shared" ca="1" si="1831"/>
        <v>10</v>
      </c>
      <c r="X5659" s="56">
        <f t="shared" ca="1" si="1832"/>
        <v>2020</v>
      </c>
      <c r="Y5659" s="55" t="str">
        <f t="shared" ca="1" si="1833"/>
        <v>10-2020</v>
      </c>
      <c r="Z5659" s="51">
        <f ca="1">IFERROR(VLOOKUP(Y5659,IPC!$E$2:$F$1745,2,0),IPC!$H$1)</f>
        <v>138.32155800000001</v>
      </c>
      <c r="AA5659" s="48">
        <f t="shared" si="1828"/>
        <v>1</v>
      </c>
      <c r="AB5659" s="48">
        <f t="shared" si="1829"/>
        <v>1900</v>
      </c>
      <c r="AC5659" s="32" t="str">
        <f t="shared" si="1822"/>
        <v>1-1900</v>
      </c>
      <c r="AD5659" s="50">
        <f>IFERROR(VLOOKUP(AC5659,IPC!$E$2:$F$1745,2,0),IPC!$H$1)</f>
        <v>138.32155800000001</v>
      </c>
    </row>
    <row r="5660" spans="10:30" x14ac:dyDescent="0.25">
      <c r="J5660" s="44" t="str">
        <f t="shared" si="1835"/>
        <v/>
      </c>
      <c r="K5660" s="33" t="str">
        <f t="shared" ca="1" si="1820"/>
        <v/>
      </c>
      <c r="L5660" s="108">
        <f t="shared" ca="1" si="1819"/>
        <v>0</v>
      </c>
      <c r="M5660" s="44" t="str">
        <f t="shared" si="1836"/>
        <v/>
      </c>
      <c r="N5660" s="45" t="str">
        <f t="shared" ca="1" si="1821"/>
        <v/>
      </c>
      <c r="O5660" s="108">
        <f t="shared" si="1834"/>
        <v>0</v>
      </c>
      <c r="P5660" s="21" t="e">
        <f t="shared" si="1823"/>
        <v>#N/A</v>
      </c>
      <c r="Q5660" s="21" t="e">
        <f t="shared" si="1824"/>
        <v>#N/A</v>
      </c>
      <c r="R5660" s="21" t="e">
        <f t="shared" si="1825"/>
        <v>#N/A</v>
      </c>
      <c r="S5660" s="21" t="e">
        <f t="shared" si="1826"/>
        <v>#N/A</v>
      </c>
      <c r="T5660" s="29" t="e">
        <f t="shared" si="1818"/>
        <v>#N/A</v>
      </c>
      <c r="U5660" s="34">
        <f t="shared" si="1827"/>
        <v>0</v>
      </c>
      <c r="V5660" s="16">
        <f t="shared" ca="1" si="1830"/>
        <v>44139</v>
      </c>
      <c r="W5660" s="56">
        <f t="shared" ca="1" si="1831"/>
        <v>10</v>
      </c>
      <c r="X5660" s="56">
        <f t="shared" ca="1" si="1832"/>
        <v>2020</v>
      </c>
      <c r="Y5660" s="55" t="str">
        <f t="shared" ca="1" si="1833"/>
        <v>10-2020</v>
      </c>
      <c r="Z5660" s="51">
        <f ca="1">IFERROR(VLOOKUP(Y5660,IPC!$E$2:$F$1745,2,0),IPC!$H$1)</f>
        <v>138.32155800000001</v>
      </c>
      <c r="AA5660" s="48">
        <f t="shared" si="1828"/>
        <v>1</v>
      </c>
      <c r="AB5660" s="48">
        <f t="shared" si="1829"/>
        <v>1900</v>
      </c>
      <c r="AC5660" s="32" t="str">
        <f t="shared" si="1822"/>
        <v>1-1900</v>
      </c>
      <c r="AD5660" s="50">
        <f>IFERROR(VLOOKUP(AC5660,IPC!$E$2:$F$1745,2,0),IPC!$H$1)</f>
        <v>138.32155800000001</v>
      </c>
    </row>
    <row r="5661" spans="10:30" x14ac:dyDescent="0.25">
      <c r="J5661" s="44" t="str">
        <f t="shared" si="1835"/>
        <v/>
      </c>
      <c r="K5661" s="33" t="str">
        <f t="shared" ca="1" si="1820"/>
        <v/>
      </c>
      <c r="L5661" s="108">
        <f t="shared" ca="1" si="1819"/>
        <v>0</v>
      </c>
      <c r="M5661" s="44" t="str">
        <f t="shared" si="1836"/>
        <v/>
      </c>
      <c r="N5661" s="45" t="str">
        <f t="shared" ca="1" si="1821"/>
        <v/>
      </c>
      <c r="O5661" s="108">
        <f t="shared" si="1834"/>
        <v>0</v>
      </c>
      <c r="P5661" s="21" t="e">
        <f t="shared" si="1823"/>
        <v>#N/A</v>
      </c>
      <c r="Q5661" s="21" t="e">
        <f t="shared" si="1824"/>
        <v>#N/A</v>
      </c>
      <c r="R5661" s="21" t="e">
        <f t="shared" si="1825"/>
        <v>#N/A</v>
      </c>
      <c r="S5661" s="21" t="e">
        <f t="shared" si="1826"/>
        <v>#N/A</v>
      </c>
      <c r="T5661" s="29" t="e">
        <f t="shared" si="1818"/>
        <v>#N/A</v>
      </c>
      <c r="U5661" s="34">
        <f t="shared" si="1827"/>
        <v>0</v>
      </c>
      <c r="V5661" s="16">
        <f t="shared" ca="1" si="1830"/>
        <v>44139</v>
      </c>
      <c r="W5661" s="56">
        <f t="shared" ca="1" si="1831"/>
        <v>10</v>
      </c>
      <c r="X5661" s="56">
        <f t="shared" ca="1" si="1832"/>
        <v>2020</v>
      </c>
      <c r="Y5661" s="55" t="str">
        <f t="shared" ca="1" si="1833"/>
        <v>10-2020</v>
      </c>
      <c r="Z5661" s="51">
        <f ca="1">IFERROR(VLOOKUP(Y5661,IPC!$E$2:$F$1745,2,0),IPC!$H$1)</f>
        <v>138.32155800000001</v>
      </c>
      <c r="AA5661" s="48">
        <f t="shared" si="1828"/>
        <v>1</v>
      </c>
      <c r="AB5661" s="48">
        <f t="shared" si="1829"/>
        <v>1900</v>
      </c>
      <c r="AC5661" s="32" t="str">
        <f t="shared" si="1822"/>
        <v>1-1900</v>
      </c>
      <c r="AD5661" s="50">
        <f>IFERROR(VLOOKUP(AC5661,IPC!$E$2:$F$1745,2,0),IPC!$H$1)</f>
        <v>138.32155800000001</v>
      </c>
    </row>
    <row r="5662" spans="10:30" x14ac:dyDescent="0.25">
      <c r="J5662" s="44" t="str">
        <f t="shared" si="1835"/>
        <v/>
      </c>
      <c r="K5662" s="33" t="str">
        <f t="shared" ca="1" si="1820"/>
        <v/>
      </c>
      <c r="L5662" s="108">
        <f t="shared" ca="1" si="1819"/>
        <v>0</v>
      </c>
      <c r="M5662" s="44" t="str">
        <f t="shared" si="1836"/>
        <v/>
      </c>
      <c r="N5662" s="45" t="str">
        <f t="shared" ca="1" si="1821"/>
        <v/>
      </c>
      <c r="O5662" s="108">
        <f t="shared" si="1834"/>
        <v>0</v>
      </c>
      <c r="P5662" s="21" t="e">
        <f t="shared" si="1823"/>
        <v>#N/A</v>
      </c>
      <c r="Q5662" s="21" t="e">
        <f t="shared" si="1824"/>
        <v>#N/A</v>
      </c>
      <c r="R5662" s="21" t="e">
        <f t="shared" si="1825"/>
        <v>#N/A</v>
      </c>
      <c r="S5662" s="21" t="e">
        <f t="shared" si="1826"/>
        <v>#N/A</v>
      </c>
      <c r="T5662" s="29" t="e">
        <f t="shared" si="1818"/>
        <v>#N/A</v>
      </c>
      <c r="U5662" s="34">
        <f t="shared" si="1827"/>
        <v>0</v>
      </c>
      <c r="V5662" s="16">
        <f t="shared" ca="1" si="1830"/>
        <v>44139</v>
      </c>
      <c r="W5662" s="56">
        <f t="shared" ca="1" si="1831"/>
        <v>10</v>
      </c>
      <c r="X5662" s="56">
        <f t="shared" ca="1" si="1832"/>
        <v>2020</v>
      </c>
      <c r="Y5662" s="55" t="str">
        <f t="shared" ca="1" si="1833"/>
        <v>10-2020</v>
      </c>
      <c r="Z5662" s="51">
        <f ca="1">IFERROR(VLOOKUP(Y5662,IPC!$E$2:$F$1745,2,0),IPC!$H$1)</f>
        <v>138.32155800000001</v>
      </c>
      <c r="AA5662" s="48">
        <f t="shared" si="1828"/>
        <v>1</v>
      </c>
      <c r="AB5662" s="48">
        <f t="shared" si="1829"/>
        <v>1900</v>
      </c>
      <c r="AC5662" s="32" t="str">
        <f t="shared" si="1822"/>
        <v>1-1900</v>
      </c>
      <c r="AD5662" s="50">
        <f>IFERROR(VLOOKUP(AC5662,IPC!$E$2:$F$1745,2,0),IPC!$H$1)</f>
        <v>138.32155800000001</v>
      </c>
    </row>
    <row r="5663" spans="10:30" x14ac:dyDescent="0.25">
      <c r="J5663" s="44" t="str">
        <f t="shared" si="1835"/>
        <v/>
      </c>
      <c r="K5663" s="33" t="str">
        <f t="shared" ca="1" si="1820"/>
        <v/>
      </c>
      <c r="L5663" s="108">
        <f t="shared" ca="1" si="1819"/>
        <v>0</v>
      </c>
      <c r="M5663" s="44" t="str">
        <f t="shared" si="1836"/>
        <v/>
      </c>
      <c r="N5663" s="45" t="str">
        <f t="shared" ca="1" si="1821"/>
        <v/>
      </c>
      <c r="O5663" s="108">
        <f t="shared" si="1834"/>
        <v>0</v>
      </c>
      <c r="P5663" s="21" t="e">
        <f t="shared" si="1823"/>
        <v>#N/A</v>
      </c>
      <c r="Q5663" s="21" t="e">
        <f t="shared" si="1824"/>
        <v>#N/A</v>
      </c>
      <c r="R5663" s="21" t="e">
        <f t="shared" si="1825"/>
        <v>#N/A</v>
      </c>
      <c r="S5663" s="21" t="e">
        <f t="shared" si="1826"/>
        <v>#N/A</v>
      </c>
      <c r="T5663" s="29" t="e">
        <f t="shared" si="1818"/>
        <v>#N/A</v>
      </c>
      <c r="U5663" s="34">
        <f t="shared" si="1827"/>
        <v>0</v>
      </c>
      <c r="V5663" s="16">
        <f t="shared" ca="1" si="1830"/>
        <v>44139</v>
      </c>
      <c r="W5663" s="56">
        <f t="shared" ca="1" si="1831"/>
        <v>10</v>
      </c>
      <c r="X5663" s="56">
        <f t="shared" ca="1" si="1832"/>
        <v>2020</v>
      </c>
      <c r="Y5663" s="55" t="str">
        <f t="shared" ca="1" si="1833"/>
        <v>10-2020</v>
      </c>
      <c r="Z5663" s="51">
        <f ca="1">IFERROR(VLOOKUP(Y5663,IPC!$E$2:$F$1745,2,0),IPC!$H$1)</f>
        <v>138.32155800000001</v>
      </c>
      <c r="AA5663" s="48">
        <f t="shared" si="1828"/>
        <v>1</v>
      </c>
      <c r="AB5663" s="48">
        <f t="shared" si="1829"/>
        <v>1900</v>
      </c>
      <c r="AC5663" s="32" t="str">
        <f t="shared" si="1822"/>
        <v>1-1900</v>
      </c>
      <c r="AD5663" s="50">
        <f>IFERROR(VLOOKUP(AC5663,IPC!$E$2:$F$1745,2,0),IPC!$H$1)</f>
        <v>138.32155800000001</v>
      </c>
    </row>
    <row r="5664" spans="10:30" x14ac:dyDescent="0.25">
      <c r="J5664" s="44" t="str">
        <f t="shared" si="1835"/>
        <v/>
      </c>
      <c r="K5664" s="33" t="str">
        <f t="shared" ca="1" si="1820"/>
        <v/>
      </c>
      <c r="L5664" s="108">
        <f t="shared" ca="1" si="1819"/>
        <v>0</v>
      </c>
      <c r="M5664" s="44" t="str">
        <f t="shared" si="1836"/>
        <v/>
      </c>
      <c r="N5664" s="45" t="str">
        <f t="shared" ca="1" si="1821"/>
        <v/>
      </c>
      <c r="O5664" s="108">
        <f t="shared" si="1834"/>
        <v>0</v>
      </c>
      <c r="P5664" s="21" t="e">
        <f t="shared" si="1823"/>
        <v>#N/A</v>
      </c>
      <c r="Q5664" s="21" t="e">
        <f t="shared" si="1824"/>
        <v>#N/A</v>
      </c>
      <c r="R5664" s="21" t="e">
        <f t="shared" si="1825"/>
        <v>#N/A</v>
      </c>
      <c r="S5664" s="21" t="e">
        <f t="shared" si="1826"/>
        <v>#N/A</v>
      </c>
      <c r="T5664" s="29" t="e">
        <f t="shared" ref="T5664:T5727" si="1837">+SUMPRODUCT(P5664:S5664,$P$7:$S$7)/100</f>
        <v>#N/A</v>
      </c>
      <c r="U5664" s="34">
        <f t="shared" si="1827"/>
        <v>0</v>
      </c>
      <c r="V5664" s="16">
        <f t="shared" ca="1" si="1830"/>
        <v>44139</v>
      </c>
      <c r="W5664" s="56">
        <f t="shared" ca="1" si="1831"/>
        <v>10</v>
      </c>
      <c r="X5664" s="56">
        <f t="shared" ca="1" si="1832"/>
        <v>2020</v>
      </c>
      <c r="Y5664" s="55" t="str">
        <f t="shared" ca="1" si="1833"/>
        <v>10-2020</v>
      </c>
      <c r="Z5664" s="51">
        <f ca="1">IFERROR(VLOOKUP(Y5664,IPC!$E$2:$F$1745,2,0),IPC!$H$1)</f>
        <v>138.32155800000001</v>
      </c>
      <c r="AA5664" s="48">
        <f t="shared" si="1828"/>
        <v>1</v>
      </c>
      <c r="AB5664" s="48">
        <f t="shared" si="1829"/>
        <v>1900</v>
      </c>
      <c r="AC5664" s="32" t="str">
        <f t="shared" si="1822"/>
        <v>1-1900</v>
      </c>
      <c r="AD5664" s="50">
        <f>IFERROR(VLOOKUP(AC5664,IPC!$E$2:$F$1745,2,0),IPC!$H$1)</f>
        <v>138.32155800000001</v>
      </c>
    </row>
    <row r="5665" spans="10:30" x14ac:dyDescent="0.25">
      <c r="J5665" s="44" t="str">
        <f t="shared" si="1835"/>
        <v/>
      </c>
      <c r="K5665" s="33" t="str">
        <f t="shared" ca="1" si="1820"/>
        <v/>
      </c>
      <c r="L5665" s="108">
        <f t="shared" ca="1" si="1819"/>
        <v>0</v>
      </c>
      <c r="M5665" s="44" t="str">
        <f t="shared" si="1836"/>
        <v/>
      </c>
      <c r="N5665" s="45" t="str">
        <f t="shared" ca="1" si="1821"/>
        <v/>
      </c>
      <c r="O5665" s="108">
        <f t="shared" si="1834"/>
        <v>0</v>
      </c>
      <c r="P5665" s="21" t="e">
        <f t="shared" si="1823"/>
        <v>#N/A</v>
      </c>
      <c r="Q5665" s="21" t="e">
        <f t="shared" si="1824"/>
        <v>#N/A</v>
      </c>
      <c r="R5665" s="21" t="e">
        <f t="shared" si="1825"/>
        <v>#N/A</v>
      </c>
      <c r="S5665" s="21" t="e">
        <f t="shared" si="1826"/>
        <v>#N/A</v>
      </c>
      <c r="T5665" s="29" t="e">
        <f t="shared" si="1837"/>
        <v>#N/A</v>
      </c>
      <c r="U5665" s="34">
        <f t="shared" si="1827"/>
        <v>0</v>
      </c>
      <c r="V5665" s="16">
        <f t="shared" ca="1" si="1830"/>
        <v>44139</v>
      </c>
      <c r="W5665" s="56">
        <f t="shared" ca="1" si="1831"/>
        <v>10</v>
      </c>
      <c r="X5665" s="56">
        <f t="shared" ca="1" si="1832"/>
        <v>2020</v>
      </c>
      <c r="Y5665" s="55" t="str">
        <f t="shared" ca="1" si="1833"/>
        <v>10-2020</v>
      </c>
      <c r="Z5665" s="51">
        <f ca="1">IFERROR(VLOOKUP(Y5665,IPC!$E$2:$F$1745,2,0),IPC!$H$1)</f>
        <v>138.32155800000001</v>
      </c>
      <c r="AA5665" s="48">
        <f t="shared" si="1828"/>
        <v>1</v>
      </c>
      <c r="AB5665" s="48">
        <f t="shared" si="1829"/>
        <v>1900</v>
      </c>
      <c r="AC5665" s="32" t="str">
        <f t="shared" si="1822"/>
        <v>1-1900</v>
      </c>
      <c r="AD5665" s="50">
        <f>IFERROR(VLOOKUP(AC5665,IPC!$E$2:$F$1745,2,0),IPC!$H$1)</f>
        <v>138.32155800000001</v>
      </c>
    </row>
    <row r="5666" spans="10:30" x14ac:dyDescent="0.25">
      <c r="J5666" s="44" t="str">
        <f t="shared" si="1835"/>
        <v/>
      </c>
      <c r="K5666" s="33" t="str">
        <f t="shared" ca="1" si="1820"/>
        <v/>
      </c>
      <c r="L5666" s="108">
        <f t="shared" ca="1" si="1819"/>
        <v>0</v>
      </c>
      <c r="M5666" s="44" t="str">
        <f t="shared" si="1836"/>
        <v/>
      </c>
      <c r="N5666" s="45" t="str">
        <f t="shared" ca="1" si="1821"/>
        <v/>
      </c>
      <c r="O5666" s="108">
        <f t="shared" si="1834"/>
        <v>0</v>
      </c>
      <c r="P5666" s="21" t="e">
        <f t="shared" si="1823"/>
        <v>#N/A</v>
      </c>
      <c r="Q5666" s="21" t="e">
        <f t="shared" si="1824"/>
        <v>#N/A</v>
      </c>
      <c r="R5666" s="21" t="e">
        <f t="shared" si="1825"/>
        <v>#N/A</v>
      </c>
      <c r="S5666" s="21" t="e">
        <f t="shared" si="1826"/>
        <v>#N/A</v>
      </c>
      <c r="T5666" s="29" t="e">
        <f t="shared" si="1837"/>
        <v>#N/A</v>
      </c>
      <c r="U5666" s="34">
        <f t="shared" si="1827"/>
        <v>0</v>
      </c>
      <c r="V5666" s="16">
        <f t="shared" ca="1" si="1830"/>
        <v>44139</v>
      </c>
      <c r="W5666" s="56">
        <f t="shared" ca="1" si="1831"/>
        <v>10</v>
      </c>
      <c r="X5666" s="56">
        <f t="shared" ca="1" si="1832"/>
        <v>2020</v>
      </c>
      <c r="Y5666" s="55" t="str">
        <f t="shared" ca="1" si="1833"/>
        <v>10-2020</v>
      </c>
      <c r="Z5666" s="51">
        <f ca="1">IFERROR(VLOOKUP(Y5666,IPC!$E$2:$F$1745,2,0),IPC!$H$1)</f>
        <v>138.32155800000001</v>
      </c>
      <c r="AA5666" s="48">
        <f t="shared" si="1828"/>
        <v>1</v>
      </c>
      <c r="AB5666" s="48">
        <f t="shared" si="1829"/>
        <v>1900</v>
      </c>
      <c r="AC5666" s="32" t="str">
        <f t="shared" si="1822"/>
        <v>1-1900</v>
      </c>
      <c r="AD5666" s="50">
        <f>IFERROR(VLOOKUP(AC5666,IPC!$E$2:$F$1745,2,0),IPC!$H$1)</f>
        <v>138.32155800000001</v>
      </c>
    </row>
    <row r="5667" spans="10:30" x14ac:dyDescent="0.25">
      <c r="J5667" s="44" t="str">
        <f t="shared" si="1835"/>
        <v/>
      </c>
      <c r="K5667" s="33" t="str">
        <f t="shared" ca="1" si="1820"/>
        <v/>
      </c>
      <c r="L5667" s="108">
        <f t="shared" ca="1" si="1819"/>
        <v>0</v>
      </c>
      <c r="M5667" s="44" t="str">
        <f t="shared" si="1836"/>
        <v/>
      </c>
      <c r="N5667" s="45" t="str">
        <f t="shared" ca="1" si="1821"/>
        <v/>
      </c>
      <c r="O5667" s="108">
        <f t="shared" si="1834"/>
        <v>0</v>
      </c>
      <c r="P5667" s="21" t="e">
        <f t="shared" si="1823"/>
        <v>#N/A</v>
      </c>
      <c r="Q5667" s="21" t="e">
        <f t="shared" si="1824"/>
        <v>#N/A</v>
      </c>
      <c r="R5667" s="21" t="e">
        <f t="shared" si="1825"/>
        <v>#N/A</v>
      </c>
      <c r="S5667" s="21" t="e">
        <f t="shared" si="1826"/>
        <v>#N/A</v>
      </c>
      <c r="T5667" s="29" t="e">
        <f t="shared" si="1837"/>
        <v>#N/A</v>
      </c>
      <c r="U5667" s="34">
        <f t="shared" si="1827"/>
        <v>0</v>
      </c>
      <c r="V5667" s="16">
        <f t="shared" ca="1" si="1830"/>
        <v>44139</v>
      </c>
      <c r="W5667" s="56">
        <f t="shared" ca="1" si="1831"/>
        <v>10</v>
      </c>
      <c r="X5667" s="56">
        <f t="shared" ca="1" si="1832"/>
        <v>2020</v>
      </c>
      <c r="Y5667" s="55" t="str">
        <f t="shared" ca="1" si="1833"/>
        <v>10-2020</v>
      </c>
      <c r="Z5667" s="51">
        <f ca="1">IFERROR(VLOOKUP(Y5667,IPC!$E$2:$F$1745,2,0),IPC!$H$1)</f>
        <v>138.32155800000001</v>
      </c>
      <c r="AA5667" s="48">
        <f t="shared" si="1828"/>
        <v>1</v>
      </c>
      <c r="AB5667" s="48">
        <f t="shared" si="1829"/>
        <v>1900</v>
      </c>
      <c r="AC5667" s="32" t="str">
        <f t="shared" si="1822"/>
        <v>1-1900</v>
      </c>
      <c r="AD5667" s="50">
        <f>IFERROR(VLOOKUP(AC5667,IPC!$E$2:$F$1745,2,0),IPC!$H$1)</f>
        <v>138.32155800000001</v>
      </c>
    </row>
    <row r="5668" spans="10:30" x14ac:dyDescent="0.25">
      <c r="J5668" s="44" t="str">
        <f t="shared" si="1835"/>
        <v/>
      </c>
      <c r="K5668" s="33" t="str">
        <f t="shared" ca="1" si="1820"/>
        <v/>
      </c>
      <c r="L5668" s="108">
        <f t="shared" ca="1" si="1819"/>
        <v>0</v>
      </c>
      <c r="M5668" s="44" t="str">
        <f t="shared" si="1836"/>
        <v/>
      </c>
      <c r="N5668" s="45" t="str">
        <f t="shared" ca="1" si="1821"/>
        <v/>
      </c>
      <c r="O5668" s="108">
        <f t="shared" si="1834"/>
        <v>0</v>
      </c>
      <c r="P5668" s="21" t="e">
        <f t="shared" si="1823"/>
        <v>#N/A</v>
      </c>
      <c r="Q5668" s="21" t="e">
        <f t="shared" si="1824"/>
        <v>#N/A</v>
      </c>
      <c r="R5668" s="21" t="e">
        <f t="shared" si="1825"/>
        <v>#N/A</v>
      </c>
      <c r="S5668" s="21" t="e">
        <f t="shared" si="1826"/>
        <v>#N/A</v>
      </c>
      <c r="T5668" s="29" t="e">
        <f t="shared" si="1837"/>
        <v>#N/A</v>
      </c>
      <c r="U5668" s="34">
        <f t="shared" si="1827"/>
        <v>0</v>
      </c>
      <c r="V5668" s="16">
        <f t="shared" ca="1" si="1830"/>
        <v>44139</v>
      </c>
      <c r="W5668" s="56">
        <f t="shared" ca="1" si="1831"/>
        <v>10</v>
      </c>
      <c r="X5668" s="56">
        <f t="shared" ca="1" si="1832"/>
        <v>2020</v>
      </c>
      <c r="Y5668" s="55" t="str">
        <f t="shared" ca="1" si="1833"/>
        <v>10-2020</v>
      </c>
      <c r="Z5668" s="51">
        <f ca="1">IFERROR(VLOOKUP(Y5668,IPC!$E$2:$F$1745,2,0),IPC!$H$1)</f>
        <v>138.32155800000001</v>
      </c>
      <c r="AA5668" s="48">
        <f t="shared" si="1828"/>
        <v>1</v>
      </c>
      <c r="AB5668" s="48">
        <f t="shared" si="1829"/>
        <v>1900</v>
      </c>
      <c r="AC5668" s="32" t="str">
        <f t="shared" si="1822"/>
        <v>1-1900</v>
      </c>
      <c r="AD5668" s="50">
        <f>IFERROR(VLOOKUP(AC5668,IPC!$E$2:$F$1745,2,0),IPC!$H$1)</f>
        <v>138.32155800000001</v>
      </c>
    </row>
    <row r="5669" spans="10:30" x14ac:dyDescent="0.25">
      <c r="J5669" s="44" t="str">
        <f t="shared" si="1835"/>
        <v/>
      </c>
      <c r="K5669" s="33" t="str">
        <f t="shared" ca="1" si="1820"/>
        <v/>
      </c>
      <c r="L5669" s="108">
        <f t="shared" ca="1" si="1819"/>
        <v>0</v>
      </c>
      <c r="M5669" s="44" t="str">
        <f t="shared" si="1836"/>
        <v/>
      </c>
      <c r="N5669" s="45" t="str">
        <f t="shared" ca="1" si="1821"/>
        <v/>
      </c>
      <c r="O5669" s="108">
        <f t="shared" si="1834"/>
        <v>0</v>
      </c>
      <c r="P5669" s="21" t="e">
        <f t="shared" si="1823"/>
        <v>#N/A</v>
      </c>
      <c r="Q5669" s="21" t="e">
        <f t="shared" si="1824"/>
        <v>#N/A</v>
      </c>
      <c r="R5669" s="21" t="e">
        <f t="shared" si="1825"/>
        <v>#N/A</v>
      </c>
      <c r="S5669" s="21" t="e">
        <f t="shared" si="1826"/>
        <v>#N/A</v>
      </c>
      <c r="T5669" s="29" t="e">
        <f t="shared" si="1837"/>
        <v>#N/A</v>
      </c>
      <c r="U5669" s="34">
        <f t="shared" si="1827"/>
        <v>0</v>
      </c>
      <c r="V5669" s="16">
        <f t="shared" ca="1" si="1830"/>
        <v>44139</v>
      </c>
      <c r="W5669" s="56">
        <f t="shared" ca="1" si="1831"/>
        <v>10</v>
      </c>
      <c r="X5669" s="56">
        <f t="shared" ca="1" si="1832"/>
        <v>2020</v>
      </c>
      <c r="Y5669" s="55" t="str">
        <f t="shared" ca="1" si="1833"/>
        <v>10-2020</v>
      </c>
      <c r="Z5669" s="51">
        <f ca="1">IFERROR(VLOOKUP(Y5669,IPC!$E$2:$F$1745,2,0),IPC!$H$1)</f>
        <v>138.32155800000001</v>
      </c>
      <c r="AA5669" s="48">
        <f t="shared" si="1828"/>
        <v>1</v>
      </c>
      <c r="AB5669" s="48">
        <f t="shared" si="1829"/>
        <v>1900</v>
      </c>
      <c r="AC5669" s="32" t="str">
        <f t="shared" si="1822"/>
        <v>1-1900</v>
      </c>
      <c r="AD5669" s="50">
        <f>IFERROR(VLOOKUP(AC5669,IPC!$E$2:$F$1745,2,0),IPC!$H$1)</f>
        <v>138.32155800000001</v>
      </c>
    </row>
    <row r="5670" spans="10:30" x14ac:dyDescent="0.25">
      <c r="J5670" s="44" t="str">
        <f t="shared" si="1835"/>
        <v/>
      </c>
      <c r="K5670" s="33" t="str">
        <f t="shared" ca="1" si="1820"/>
        <v/>
      </c>
      <c r="L5670" s="108">
        <f t="shared" ref="L5670:L5727" ca="1" si="1838">IFERROR(B5670*C5670*Z5682/AD5682,"")</f>
        <v>0</v>
      </c>
      <c r="M5670" s="44" t="str">
        <f t="shared" si="1836"/>
        <v/>
      </c>
      <c r="N5670" s="45" t="str">
        <f t="shared" ca="1" si="1821"/>
        <v/>
      </c>
      <c r="O5670" s="108">
        <f t="shared" si="1834"/>
        <v>0</v>
      </c>
      <c r="P5670" s="21" t="e">
        <f t="shared" si="1823"/>
        <v>#N/A</v>
      </c>
      <c r="Q5670" s="21" t="e">
        <f t="shared" si="1824"/>
        <v>#N/A</v>
      </c>
      <c r="R5670" s="21" t="e">
        <f t="shared" si="1825"/>
        <v>#N/A</v>
      </c>
      <c r="S5670" s="21" t="e">
        <f t="shared" si="1826"/>
        <v>#N/A</v>
      </c>
      <c r="T5670" s="29" t="e">
        <f t="shared" si="1837"/>
        <v>#N/A</v>
      </c>
      <c r="U5670" s="34">
        <f t="shared" si="1827"/>
        <v>0</v>
      </c>
      <c r="V5670" s="16">
        <f t="shared" ca="1" si="1830"/>
        <v>44139</v>
      </c>
      <c r="W5670" s="56">
        <f t="shared" ca="1" si="1831"/>
        <v>10</v>
      </c>
      <c r="X5670" s="56">
        <f t="shared" ca="1" si="1832"/>
        <v>2020</v>
      </c>
      <c r="Y5670" s="55" t="str">
        <f t="shared" ca="1" si="1833"/>
        <v>10-2020</v>
      </c>
      <c r="Z5670" s="51">
        <f ca="1">IFERROR(VLOOKUP(Y5670,IPC!$E$2:$F$1745,2,0),IPC!$H$1)</f>
        <v>138.32155800000001</v>
      </c>
      <c r="AA5670" s="48">
        <f t="shared" si="1828"/>
        <v>1</v>
      </c>
      <c r="AB5670" s="48">
        <f t="shared" si="1829"/>
        <v>1900</v>
      </c>
      <c r="AC5670" s="32" t="str">
        <f t="shared" si="1822"/>
        <v>1-1900</v>
      </c>
      <c r="AD5670" s="50">
        <f>IFERROR(VLOOKUP(AC5670,IPC!$E$2:$F$1745,2,0),IPC!$H$1)</f>
        <v>138.32155800000001</v>
      </c>
    </row>
    <row r="5671" spans="10:30" x14ac:dyDescent="0.25">
      <c r="J5671" s="44" t="str">
        <f t="shared" si="1835"/>
        <v/>
      </c>
      <c r="K5671" s="33" t="str">
        <f t="shared" ca="1" si="1820"/>
        <v/>
      </c>
      <c r="L5671" s="108">
        <f t="shared" ca="1" si="1838"/>
        <v>0</v>
      </c>
      <c r="M5671" s="44" t="str">
        <f t="shared" si="1836"/>
        <v/>
      </c>
      <c r="N5671" s="45" t="str">
        <f t="shared" ca="1" si="1821"/>
        <v/>
      </c>
      <c r="O5671" s="108">
        <f t="shared" si="1834"/>
        <v>0</v>
      </c>
      <c r="P5671" s="21" t="e">
        <f t="shared" si="1823"/>
        <v>#N/A</v>
      </c>
      <c r="Q5671" s="21" t="e">
        <f t="shared" si="1824"/>
        <v>#N/A</v>
      </c>
      <c r="R5671" s="21" t="e">
        <f t="shared" si="1825"/>
        <v>#N/A</v>
      </c>
      <c r="S5671" s="21" t="e">
        <f t="shared" si="1826"/>
        <v>#N/A</v>
      </c>
      <c r="T5671" s="29" t="e">
        <f t="shared" si="1837"/>
        <v>#N/A</v>
      </c>
      <c r="U5671" s="34">
        <f t="shared" si="1827"/>
        <v>0</v>
      </c>
      <c r="V5671" s="16">
        <f t="shared" ca="1" si="1830"/>
        <v>44139</v>
      </c>
      <c r="W5671" s="56">
        <f t="shared" ca="1" si="1831"/>
        <v>10</v>
      </c>
      <c r="X5671" s="56">
        <f t="shared" ca="1" si="1832"/>
        <v>2020</v>
      </c>
      <c r="Y5671" s="55" t="str">
        <f t="shared" ca="1" si="1833"/>
        <v>10-2020</v>
      </c>
      <c r="Z5671" s="51">
        <f ca="1">IFERROR(VLOOKUP(Y5671,IPC!$E$2:$F$1745,2,0),IPC!$H$1)</f>
        <v>138.32155800000001</v>
      </c>
      <c r="AA5671" s="48">
        <f t="shared" si="1828"/>
        <v>1</v>
      </c>
      <c r="AB5671" s="48">
        <f t="shared" si="1829"/>
        <v>1900</v>
      </c>
      <c r="AC5671" s="32" t="str">
        <f t="shared" si="1822"/>
        <v>1-1900</v>
      </c>
      <c r="AD5671" s="50">
        <f>IFERROR(VLOOKUP(AC5671,IPC!$E$2:$F$1745,2,0),IPC!$H$1)</f>
        <v>138.32155800000001</v>
      </c>
    </row>
    <row r="5672" spans="10:30" x14ac:dyDescent="0.25">
      <c r="J5672" s="44" t="str">
        <f t="shared" si="1835"/>
        <v/>
      </c>
      <c r="K5672" s="33" t="str">
        <f t="shared" ca="1" si="1820"/>
        <v/>
      </c>
      <c r="L5672" s="108">
        <f t="shared" ca="1" si="1838"/>
        <v>0</v>
      </c>
      <c r="M5672" s="44" t="str">
        <f t="shared" si="1836"/>
        <v/>
      </c>
      <c r="N5672" s="45" t="str">
        <f t="shared" ca="1" si="1821"/>
        <v/>
      </c>
      <c r="O5672" s="108">
        <f t="shared" si="1834"/>
        <v>0</v>
      </c>
      <c r="P5672" s="21" t="e">
        <f t="shared" si="1823"/>
        <v>#N/A</v>
      </c>
      <c r="Q5672" s="21" t="e">
        <f t="shared" si="1824"/>
        <v>#N/A</v>
      </c>
      <c r="R5672" s="21" t="e">
        <f t="shared" si="1825"/>
        <v>#N/A</v>
      </c>
      <c r="S5672" s="21" t="e">
        <f t="shared" si="1826"/>
        <v>#N/A</v>
      </c>
      <c r="T5672" s="29" t="e">
        <f t="shared" si="1837"/>
        <v>#N/A</v>
      </c>
      <c r="U5672" s="34">
        <f t="shared" si="1827"/>
        <v>0</v>
      </c>
      <c r="V5672" s="16">
        <f t="shared" ca="1" si="1830"/>
        <v>44139</v>
      </c>
      <c r="W5672" s="56">
        <f t="shared" ca="1" si="1831"/>
        <v>10</v>
      </c>
      <c r="X5672" s="56">
        <f t="shared" ca="1" si="1832"/>
        <v>2020</v>
      </c>
      <c r="Y5672" s="55" t="str">
        <f t="shared" ca="1" si="1833"/>
        <v>10-2020</v>
      </c>
      <c r="Z5672" s="51">
        <f ca="1">IFERROR(VLOOKUP(Y5672,IPC!$E$2:$F$1745,2,0),IPC!$H$1)</f>
        <v>138.32155800000001</v>
      </c>
      <c r="AA5672" s="48">
        <f t="shared" si="1828"/>
        <v>1</v>
      </c>
      <c r="AB5672" s="48">
        <f t="shared" si="1829"/>
        <v>1900</v>
      </c>
      <c r="AC5672" s="32" t="str">
        <f t="shared" si="1822"/>
        <v>1-1900</v>
      </c>
      <c r="AD5672" s="50">
        <f>IFERROR(VLOOKUP(AC5672,IPC!$E$2:$F$1745,2,0),IPC!$H$1)</f>
        <v>138.32155800000001</v>
      </c>
    </row>
    <row r="5673" spans="10:30" x14ac:dyDescent="0.25">
      <c r="J5673" s="44" t="str">
        <f t="shared" si="1835"/>
        <v/>
      </c>
      <c r="K5673" s="33" t="str">
        <f t="shared" ca="1" si="1820"/>
        <v/>
      </c>
      <c r="L5673" s="108">
        <f t="shared" ca="1" si="1838"/>
        <v>0</v>
      </c>
      <c r="M5673" s="44" t="str">
        <f t="shared" si="1836"/>
        <v/>
      </c>
      <c r="N5673" s="45" t="str">
        <f t="shared" ca="1" si="1821"/>
        <v/>
      </c>
      <c r="O5673" s="108">
        <f t="shared" si="1834"/>
        <v>0</v>
      </c>
      <c r="P5673" s="21" t="e">
        <f t="shared" si="1823"/>
        <v>#N/A</v>
      </c>
      <c r="Q5673" s="21" t="e">
        <f t="shared" si="1824"/>
        <v>#N/A</v>
      </c>
      <c r="R5673" s="21" t="e">
        <f t="shared" si="1825"/>
        <v>#N/A</v>
      </c>
      <c r="S5673" s="21" t="e">
        <f t="shared" si="1826"/>
        <v>#N/A</v>
      </c>
      <c r="T5673" s="29" t="e">
        <f t="shared" si="1837"/>
        <v>#N/A</v>
      </c>
      <c r="U5673" s="34">
        <f t="shared" si="1827"/>
        <v>0</v>
      </c>
      <c r="V5673" s="16">
        <f t="shared" ca="1" si="1830"/>
        <v>44139</v>
      </c>
      <c r="W5673" s="56">
        <f t="shared" ca="1" si="1831"/>
        <v>10</v>
      </c>
      <c r="X5673" s="56">
        <f t="shared" ca="1" si="1832"/>
        <v>2020</v>
      </c>
      <c r="Y5673" s="55" t="str">
        <f t="shared" ca="1" si="1833"/>
        <v>10-2020</v>
      </c>
      <c r="Z5673" s="51">
        <f ca="1">IFERROR(VLOOKUP(Y5673,IPC!$E$2:$F$1745,2,0),IPC!$H$1)</f>
        <v>138.32155800000001</v>
      </c>
      <c r="AA5673" s="48">
        <f t="shared" si="1828"/>
        <v>1</v>
      </c>
      <c r="AB5673" s="48">
        <f t="shared" si="1829"/>
        <v>1900</v>
      </c>
      <c r="AC5673" s="32" t="str">
        <f t="shared" si="1822"/>
        <v>1-1900</v>
      </c>
      <c r="AD5673" s="50">
        <f>IFERROR(VLOOKUP(AC5673,IPC!$E$2:$F$1745,2,0),IPC!$H$1)</f>
        <v>138.32155800000001</v>
      </c>
    </row>
    <row r="5674" spans="10:30" x14ac:dyDescent="0.25">
      <c r="J5674" s="44" t="str">
        <f t="shared" si="1835"/>
        <v/>
      </c>
      <c r="K5674" s="33" t="str">
        <f t="shared" ca="1" si="1820"/>
        <v/>
      </c>
      <c r="L5674" s="108">
        <f t="shared" ca="1" si="1838"/>
        <v>0</v>
      </c>
      <c r="M5674" s="44" t="str">
        <f t="shared" si="1836"/>
        <v/>
      </c>
      <c r="N5674" s="45" t="str">
        <f t="shared" ca="1" si="1821"/>
        <v/>
      </c>
      <c r="O5674" s="108">
        <f t="shared" si="1834"/>
        <v>0</v>
      </c>
      <c r="P5674" s="21" t="e">
        <f t="shared" si="1823"/>
        <v>#N/A</v>
      </c>
      <c r="Q5674" s="21" t="e">
        <f t="shared" si="1824"/>
        <v>#N/A</v>
      </c>
      <c r="R5674" s="21" t="e">
        <f t="shared" si="1825"/>
        <v>#N/A</v>
      </c>
      <c r="S5674" s="21" t="e">
        <f t="shared" si="1826"/>
        <v>#N/A</v>
      </c>
      <c r="T5674" s="29" t="e">
        <f t="shared" si="1837"/>
        <v>#N/A</v>
      </c>
      <c r="U5674" s="34">
        <f t="shared" si="1827"/>
        <v>0</v>
      </c>
      <c r="V5674" s="16">
        <f t="shared" ca="1" si="1830"/>
        <v>44139</v>
      </c>
      <c r="W5674" s="56">
        <f t="shared" ca="1" si="1831"/>
        <v>10</v>
      </c>
      <c r="X5674" s="56">
        <f t="shared" ca="1" si="1832"/>
        <v>2020</v>
      </c>
      <c r="Y5674" s="55" t="str">
        <f t="shared" ca="1" si="1833"/>
        <v>10-2020</v>
      </c>
      <c r="Z5674" s="51">
        <f ca="1">IFERROR(VLOOKUP(Y5674,IPC!$E$2:$F$1745,2,0),IPC!$H$1)</f>
        <v>138.32155800000001</v>
      </c>
      <c r="AA5674" s="48">
        <f t="shared" si="1828"/>
        <v>1</v>
      </c>
      <c r="AB5674" s="48">
        <f t="shared" si="1829"/>
        <v>1900</v>
      </c>
      <c r="AC5674" s="32" t="str">
        <f t="shared" si="1822"/>
        <v>1-1900</v>
      </c>
      <c r="AD5674" s="50">
        <f>IFERROR(VLOOKUP(AC5674,IPC!$E$2:$F$1745,2,0),IPC!$H$1)</f>
        <v>138.32155800000001</v>
      </c>
    </row>
    <row r="5675" spans="10:30" x14ac:dyDescent="0.25">
      <c r="J5675" s="44" t="str">
        <f t="shared" si="1835"/>
        <v/>
      </c>
      <c r="K5675" s="33" t="str">
        <f t="shared" ca="1" si="1820"/>
        <v/>
      </c>
      <c r="L5675" s="108">
        <f t="shared" ca="1" si="1838"/>
        <v>0</v>
      </c>
      <c r="M5675" s="44" t="str">
        <f t="shared" si="1836"/>
        <v/>
      </c>
      <c r="N5675" s="45" t="str">
        <f t="shared" ca="1" si="1821"/>
        <v/>
      </c>
      <c r="O5675" s="108">
        <f t="shared" si="1834"/>
        <v>0</v>
      </c>
      <c r="P5675" s="21" t="e">
        <f t="shared" si="1823"/>
        <v>#N/A</v>
      </c>
      <c r="Q5675" s="21" t="e">
        <f t="shared" si="1824"/>
        <v>#N/A</v>
      </c>
      <c r="R5675" s="21" t="e">
        <f t="shared" si="1825"/>
        <v>#N/A</v>
      </c>
      <c r="S5675" s="21" t="e">
        <f t="shared" si="1826"/>
        <v>#N/A</v>
      </c>
      <c r="T5675" s="29" t="e">
        <f t="shared" si="1837"/>
        <v>#N/A</v>
      </c>
      <c r="U5675" s="34">
        <f t="shared" si="1827"/>
        <v>0</v>
      </c>
      <c r="V5675" s="16">
        <f t="shared" ca="1" si="1830"/>
        <v>44139</v>
      </c>
      <c r="W5675" s="56">
        <f t="shared" ca="1" si="1831"/>
        <v>10</v>
      </c>
      <c r="X5675" s="56">
        <f t="shared" ca="1" si="1832"/>
        <v>2020</v>
      </c>
      <c r="Y5675" s="55" t="str">
        <f t="shared" ca="1" si="1833"/>
        <v>10-2020</v>
      </c>
      <c r="Z5675" s="51">
        <f ca="1">IFERROR(VLOOKUP(Y5675,IPC!$E$2:$F$1745,2,0),IPC!$H$1)</f>
        <v>138.32155800000001</v>
      </c>
      <c r="AA5675" s="48">
        <f t="shared" si="1828"/>
        <v>1</v>
      </c>
      <c r="AB5675" s="48">
        <f t="shared" si="1829"/>
        <v>1900</v>
      </c>
      <c r="AC5675" s="32" t="str">
        <f t="shared" si="1822"/>
        <v>1-1900</v>
      </c>
      <c r="AD5675" s="50">
        <f>IFERROR(VLOOKUP(AC5675,IPC!$E$2:$F$1745,2,0),IPC!$H$1)</f>
        <v>138.32155800000001</v>
      </c>
    </row>
    <row r="5676" spans="10:30" x14ac:dyDescent="0.25">
      <c r="J5676" s="44" t="str">
        <f t="shared" si="1835"/>
        <v/>
      </c>
      <c r="K5676" s="33" t="str">
        <f t="shared" ca="1" si="1820"/>
        <v/>
      </c>
      <c r="L5676" s="108">
        <f t="shared" ca="1" si="1838"/>
        <v>0</v>
      </c>
      <c r="M5676" s="44" t="str">
        <f t="shared" si="1836"/>
        <v/>
      </c>
      <c r="N5676" s="45" t="str">
        <f t="shared" ca="1" si="1821"/>
        <v/>
      </c>
      <c r="O5676" s="108">
        <f t="shared" si="1834"/>
        <v>0</v>
      </c>
      <c r="P5676" s="21" t="e">
        <f t="shared" si="1823"/>
        <v>#N/A</v>
      </c>
      <c r="Q5676" s="21" t="e">
        <f t="shared" si="1824"/>
        <v>#N/A</v>
      </c>
      <c r="R5676" s="21" t="e">
        <f t="shared" si="1825"/>
        <v>#N/A</v>
      </c>
      <c r="S5676" s="21" t="e">
        <f t="shared" si="1826"/>
        <v>#N/A</v>
      </c>
      <c r="T5676" s="29" t="e">
        <f t="shared" si="1837"/>
        <v>#N/A</v>
      </c>
      <c r="U5676" s="34">
        <f t="shared" si="1827"/>
        <v>0</v>
      </c>
      <c r="V5676" s="16">
        <f t="shared" ca="1" si="1830"/>
        <v>44139</v>
      </c>
      <c r="W5676" s="56">
        <f t="shared" ca="1" si="1831"/>
        <v>10</v>
      </c>
      <c r="X5676" s="56">
        <f t="shared" ca="1" si="1832"/>
        <v>2020</v>
      </c>
      <c r="Y5676" s="55" t="str">
        <f t="shared" ca="1" si="1833"/>
        <v>10-2020</v>
      </c>
      <c r="Z5676" s="51">
        <f ca="1">IFERROR(VLOOKUP(Y5676,IPC!$E$2:$F$1745,2,0),IPC!$H$1)</f>
        <v>138.32155800000001</v>
      </c>
      <c r="AA5676" s="48">
        <f t="shared" si="1828"/>
        <v>1</v>
      </c>
      <c r="AB5676" s="48">
        <f t="shared" si="1829"/>
        <v>1900</v>
      </c>
      <c r="AC5676" s="32" t="str">
        <f t="shared" si="1822"/>
        <v>1-1900</v>
      </c>
      <c r="AD5676" s="50">
        <f>IFERROR(VLOOKUP(AC5676,IPC!$E$2:$F$1745,2,0),IPC!$H$1)</f>
        <v>138.32155800000001</v>
      </c>
    </row>
    <row r="5677" spans="10:30" x14ac:dyDescent="0.25">
      <c r="J5677" s="44" t="str">
        <f t="shared" si="1835"/>
        <v/>
      </c>
      <c r="K5677" s="33" t="str">
        <f t="shared" ca="1" si="1820"/>
        <v/>
      </c>
      <c r="L5677" s="108">
        <f t="shared" ca="1" si="1838"/>
        <v>0</v>
      </c>
      <c r="M5677" s="44" t="str">
        <f t="shared" si="1836"/>
        <v/>
      </c>
      <c r="N5677" s="45" t="str">
        <f t="shared" ca="1" si="1821"/>
        <v/>
      </c>
      <c r="O5677" s="108">
        <f t="shared" si="1834"/>
        <v>0</v>
      </c>
      <c r="P5677" s="21" t="e">
        <f t="shared" si="1823"/>
        <v>#N/A</v>
      </c>
      <c r="Q5677" s="21" t="e">
        <f t="shared" si="1824"/>
        <v>#N/A</v>
      </c>
      <c r="R5677" s="21" t="e">
        <f t="shared" si="1825"/>
        <v>#N/A</v>
      </c>
      <c r="S5677" s="21" t="e">
        <f t="shared" si="1826"/>
        <v>#N/A</v>
      </c>
      <c r="T5677" s="29" t="e">
        <f t="shared" si="1837"/>
        <v>#N/A</v>
      </c>
      <c r="U5677" s="34">
        <f t="shared" si="1827"/>
        <v>0</v>
      </c>
      <c r="V5677" s="16">
        <f t="shared" ca="1" si="1830"/>
        <v>44139</v>
      </c>
      <c r="W5677" s="56">
        <f t="shared" ca="1" si="1831"/>
        <v>10</v>
      </c>
      <c r="X5677" s="56">
        <f t="shared" ca="1" si="1832"/>
        <v>2020</v>
      </c>
      <c r="Y5677" s="55" t="str">
        <f t="shared" ca="1" si="1833"/>
        <v>10-2020</v>
      </c>
      <c r="Z5677" s="51">
        <f ca="1">IFERROR(VLOOKUP(Y5677,IPC!$E$2:$F$1745,2,0),IPC!$H$1)</f>
        <v>138.32155800000001</v>
      </c>
      <c r="AA5677" s="48">
        <f t="shared" si="1828"/>
        <v>1</v>
      </c>
      <c r="AB5677" s="48">
        <f t="shared" si="1829"/>
        <v>1900</v>
      </c>
      <c r="AC5677" s="32" t="str">
        <f t="shared" si="1822"/>
        <v>1-1900</v>
      </c>
      <c r="AD5677" s="50">
        <f>IFERROR(VLOOKUP(AC5677,IPC!$E$2:$F$1745,2,0),IPC!$H$1)</f>
        <v>138.32155800000001</v>
      </c>
    </row>
    <row r="5678" spans="10:30" x14ac:dyDescent="0.25">
      <c r="J5678" s="44" t="str">
        <f t="shared" si="1835"/>
        <v/>
      </c>
      <c r="K5678" s="33" t="str">
        <f t="shared" ref="K5678:K5727" ca="1" si="1839">IFERROR(IF((U5690-V5690)/365&lt;0,"",(U5690-V5690)/365),"")</f>
        <v/>
      </c>
      <c r="L5678" s="108">
        <f t="shared" ca="1" si="1838"/>
        <v>0</v>
      </c>
      <c r="M5678" s="44" t="str">
        <f t="shared" si="1836"/>
        <v/>
      </c>
      <c r="N5678" s="45" t="str">
        <f t="shared" ref="N5678:N5727" ca="1" si="1840">IFERROR(L5678*((1+$M$7)^K5678)/((1+$N$7)^K5678),"")</f>
        <v/>
      </c>
      <c r="O5678" s="108">
        <f t="shared" si="1834"/>
        <v>0</v>
      </c>
      <c r="P5678" s="21" t="e">
        <f t="shared" si="1823"/>
        <v>#N/A</v>
      </c>
      <c r="Q5678" s="21" t="e">
        <f t="shared" si="1824"/>
        <v>#N/A</v>
      </c>
      <c r="R5678" s="21" t="e">
        <f t="shared" si="1825"/>
        <v>#N/A</v>
      </c>
      <c r="S5678" s="21" t="e">
        <f t="shared" si="1826"/>
        <v>#N/A</v>
      </c>
      <c r="T5678" s="29" t="e">
        <f t="shared" si="1837"/>
        <v>#N/A</v>
      </c>
      <c r="U5678" s="34">
        <f t="shared" si="1827"/>
        <v>0</v>
      </c>
      <c r="V5678" s="16">
        <f t="shared" ca="1" si="1830"/>
        <v>44139</v>
      </c>
      <c r="W5678" s="56">
        <f t="shared" ca="1" si="1831"/>
        <v>10</v>
      </c>
      <c r="X5678" s="56">
        <f t="shared" ca="1" si="1832"/>
        <v>2020</v>
      </c>
      <c r="Y5678" s="55" t="str">
        <f t="shared" ca="1" si="1833"/>
        <v>10-2020</v>
      </c>
      <c r="Z5678" s="51">
        <f ca="1">IFERROR(VLOOKUP(Y5678,IPC!$E$2:$F$1745,2,0),IPC!$H$1)</f>
        <v>138.32155800000001</v>
      </c>
      <c r="AA5678" s="48">
        <f t="shared" si="1828"/>
        <v>1</v>
      </c>
      <c r="AB5678" s="48">
        <f t="shared" si="1829"/>
        <v>1900</v>
      </c>
      <c r="AC5678" s="32" t="str">
        <f t="shared" si="1822"/>
        <v>1-1900</v>
      </c>
      <c r="AD5678" s="50">
        <f>IFERROR(VLOOKUP(AC5678,IPC!$E$2:$F$1745,2,0),IPC!$H$1)</f>
        <v>138.32155800000001</v>
      </c>
    </row>
    <row r="5679" spans="10:30" x14ac:dyDescent="0.25">
      <c r="J5679" s="44" t="str">
        <f t="shared" si="1835"/>
        <v/>
      </c>
      <c r="K5679" s="33" t="str">
        <f t="shared" ca="1" si="1839"/>
        <v/>
      </c>
      <c r="L5679" s="108">
        <f t="shared" ca="1" si="1838"/>
        <v>0</v>
      </c>
      <c r="M5679" s="44" t="str">
        <f t="shared" si="1836"/>
        <v/>
      </c>
      <c r="N5679" s="45" t="str">
        <f t="shared" ca="1" si="1840"/>
        <v/>
      </c>
      <c r="O5679" s="108">
        <f t="shared" si="1834"/>
        <v>0</v>
      </c>
      <c r="P5679" s="21" t="e">
        <f t="shared" si="1823"/>
        <v>#N/A</v>
      </c>
      <c r="Q5679" s="21" t="e">
        <f t="shared" si="1824"/>
        <v>#N/A</v>
      </c>
      <c r="R5679" s="21" t="e">
        <f t="shared" si="1825"/>
        <v>#N/A</v>
      </c>
      <c r="S5679" s="21" t="e">
        <f t="shared" si="1826"/>
        <v>#N/A</v>
      </c>
      <c r="T5679" s="29" t="e">
        <f t="shared" si="1837"/>
        <v>#N/A</v>
      </c>
      <c r="U5679" s="34">
        <f t="shared" si="1827"/>
        <v>0</v>
      </c>
      <c r="V5679" s="16">
        <f t="shared" ca="1" si="1830"/>
        <v>44139</v>
      </c>
      <c r="W5679" s="56">
        <f t="shared" ca="1" si="1831"/>
        <v>10</v>
      </c>
      <c r="X5679" s="56">
        <f t="shared" ca="1" si="1832"/>
        <v>2020</v>
      </c>
      <c r="Y5679" s="55" t="str">
        <f t="shared" ca="1" si="1833"/>
        <v>10-2020</v>
      </c>
      <c r="Z5679" s="51">
        <f ca="1">IFERROR(VLOOKUP(Y5679,IPC!$E$2:$F$1745,2,0),IPC!$H$1)</f>
        <v>138.32155800000001</v>
      </c>
      <c r="AA5679" s="48">
        <f t="shared" si="1828"/>
        <v>1</v>
      </c>
      <c r="AB5679" s="48">
        <f t="shared" si="1829"/>
        <v>1900</v>
      </c>
      <c r="AC5679" s="32" t="str">
        <f t="shared" ref="AC5679:AC5739" si="1841">+AA5679&amp;"-"&amp;AB5679</f>
        <v>1-1900</v>
      </c>
      <c r="AD5679" s="50">
        <f>IFERROR(VLOOKUP(AC5679,IPC!$E$2:$F$1745,2,0),IPC!$H$1)</f>
        <v>138.32155800000001</v>
      </c>
    </row>
    <row r="5680" spans="10:30" x14ac:dyDescent="0.25">
      <c r="J5680" s="44" t="str">
        <f t="shared" si="1835"/>
        <v/>
      </c>
      <c r="K5680" s="33" t="str">
        <f t="shared" ca="1" si="1839"/>
        <v/>
      </c>
      <c r="L5680" s="108">
        <f t="shared" ca="1" si="1838"/>
        <v>0</v>
      </c>
      <c r="M5680" s="44" t="str">
        <f t="shared" si="1836"/>
        <v/>
      </c>
      <c r="N5680" s="45" t="str">
        <f t="shared" ca="1" si="1840"/>
        <v/>
      </c>
      <c r="O5680" s="108">
        <f t="shared" si="1834"/>
        <v>0</v>
      </c>
      <c r="P5680" s="21" t="e">
        <f t="shared" si="1823"/>
        <v>#N/A</v>
      </c>
      <c r="Q5680" s="21" t="e">
        <f t="shared" si="1824"/>
        <v>#N/A</v>
      </c>
      <c r="R5680" s="21" t="e">
        <f t="shared" si="1825"/>
        <v>#N/A</v>
      </c>
      <c r="S5680" s="21" t="e">
        <f t="shared" si="1826"/>
        <v>#N/A</v>
      </c>
      <c r="T5680" s="29" t="e">
        <f t="shared" si="1837"/>
        <v>#N/A</v>
      </c>
      <c r="U5680" s="34">
        <f t="shared" si="1827"/>
        <v>0</v>
      </c>
      <c r="V5680" s="16">
        <f t="shared" ca="1" si="1830"/>
        <v>44139</v>
      </c>
      <c r="W5680" s="56">
        <f t="shared" ca="1" si="1831"/>
        <v>10</v>
      </c>
      <c r="X5680" s="56">
        <f t="shared" ca="1" si="1832"/>
        <v>2020</v>
      </c>
      <c r="Y5680" s="55" t="str">
        <f t="shared" ca="1" si="1833"/>
        <v>10-2020</v>
      </c>
      <c r="Z5680" s="51">
        <f ca="1">IFERROR(VLOOKUP(Y5680,IPC!$E$2:$F$1745,2,0),IPC!$H$1)</f>
        <v>138.32155800000001</v>
      </c>
      <c r="AA5680" s="48">
        <f t="shared" si="1828"/>
        <v>1</v>
      </c>
      <c r="AB5680" s="48">
        <f t="shared" si="1829"/>
        <v>1900</v>
      </c>
      <c r="AC5680" s="32" t="str">
        <f t="shared" si="1841"/>
        <v>1-1900</v>
      </c>
      <c r="AD5680" s="50">
        <f>IFERROR(VLOOKUP(AC5680,IPC!$E$2:$F$1745,2,0),IPC!$H$1)</f>
        <v>138.32155800000001</v>
      </c>
    </row>
    <row r="5681" spans="10:30" x14ac:dyDescent="0.25">
      <c r="J5681" s="44" t="str">
        <f t="shared" si="1835"/>
        <v/>
      </c>
      <c r="K5681" s="33" t="str">
        <f t="shared" ca="1" si="1839"/>
        <v/>
      </c>
      <c r="L5681" s="108">
        <f t="shared" ca="1" si="1838"/>
        <v>0</v>
      </c>
      <c r="M5681" s="44" t="str">
        <f t="shared" si="1836"/>
        <v/>
      </c>
      <c r="N5681" s="45" t="str">
        <f t="shared" ca="1" si="1840"/>
        <v/>
      </c>
      <c r="O5681" s="108">
        <f t="shared" si="1834"/>
        <v>0</v>
      </c>
      <c r="P5681" s="21" t="e">
        <f t="shared" si="1823"/>
        <v>#N/A</v>
      </c>
      <c r="Q5681" s="21" t="e">
        <f t="shared" si="1824"/>
        <v>#N/A</v>
      </c>
      <c r="R5681" s="21" t="e">
        <f t="shared" si="1825"/>
        <v>#N/A</v>
      </c>
      <c r="S5681" s="21" t="e">
        <f t="shared" si="1826"/>
        <v>#N/A</v>
      </c>
      <c r="T5681" s="29" t="e">
        <f t="shared" si="1837"/>
        <v>#N/A</v>
      </c>
      <c r="U5681" s="34">
        <f t="shared" si="1827"/>
        <v>0</v>
      </c>
      <c r="V5681" s="16">
        <f t="shared" ca="1" si="1830"/>
        <v>44139</v>
      </c>
      <c r="W5681" s="56">
        <f t="shared" ca="1" si="1831"/>
        <v>10</v>
      </c>
      <c r="X5681" s="56">
        <f t="shared" ca="1" si="1832"/>
        <v>2020</v>
      </c>
      <c r="Y5681" s="55" t="str">
        <f t="shared" ca="1" si="1833"/>
        <v>10-2020</v>
      </c>
      <c r="Z5681" s="51">
        <f ca="1">IFERROR(VLOOKUP(Y5681,IPC!$E$2:$F$1745,2,0),IPC!$H$1)</f>
        <v>138.32155800000001</v>
      </c>
      <c r="AA5681" s="48">
        <f t="shared" si="1828"/>
        <v>1</v>
      </c>
      <c r="AB5681" s="48">
        <f t="shared" si="1829"/>
        <v>1900</v>
      </c>
      <c r="AC5681" s="32" t="str">
        <f t="shared" si="1841"/>
        <v>1-1900</v>
      </c>
      <c r="AD5681" s="50">
        <f>IFERROR(VLOOKUP(AC5681,IPC!$E$2:$F$1745,2,0),IPC!$H$1)</f>
        <v>138.32155800000001</v>
      </c>
    </row>
    <row r="5682" spans="10:30" x14ac:dyDescent="0.25">
      <c r="J5682" s="44" t="str">
        <f t="shared" si="1835"/>
        <v/>
      </c>
      <c r="K5682" s="33" t="str">
        <f t="shared" ca="1" si="1839"/>
        <v/>
      </c>
      <c r="L5682" s="108">
        <f t="shared" ca="1" si="1838"/>
        <v>0</v>
      </c>
      <c r="M5682" s="44" t="str">
        <f t="shared" si="1836"/>
        <v/>
      </c>
      <c r="N5682" s="45" t="str">
        <f t="shared" ca="1" si="1840"/>
        <v/>
      </c>
      <c r="O5682" s="108">
        <f t="shared" si="1834"/>
        <v>0</v>
      </c>
      <c r="P5682" s="21" t="e">
        <f t="shared" ref="P5682:P5733" si="1842">+VLOOKUP(D5670,$E$2:$F$5,2,0)</f>
        <v>#N/A</v>
      </c>
      <c r="Q5682" s="21" t="e">
        <f t="shared" ref="Q5682:Q5733" si="1843">+VLOOKUP(E5670,$E$2:$F$5,2,0)</f>
        <v>#N/A</v>
      </c>
      <c r="R5682" s="21" t="e">
        <f t="shared" ref="R5682:R5733" si="1844">+VLOOKUP(F5670,$E$2:$F$5,2,0)</f>
        <v>#N/A</v>
      </c>
      <c r="S5682" s="21" t="e">
        <f t="shared" ref="S5682:S5733" si="1845">+VLOOKUP(G5670,$E$2:$F$5,2,0)</f>
        <v>#N/A</v>
      </c>
      <c r="T5682" s="29" t="e">
        <f t="shared" si="1837"/>
        <v>#N/A</v>
      </c>
      <c r="U5682" s="34">
        <f t="shared" ref="U5682:U5733" si="1846">+H5670+365*I5670</f>
        <v>0</v>
      </c>
      <c r="V5682" s="16">
        <f t="shared" ca="1" si="1830"/>
        <v>44139</v>
      </c>
      <c r="W5682" s="56">
        <f t="shared" ca="1" si="1831"/>
        <v>10</v>
      </c>
      <c r="X5682" s="56">
        <f t="shared" ca="1" si="1832"/>
        <v>2020</v>
      </c>
      <c r="Y5682" s="55" t="str">
        <f t="shared" ca="1" si="1833"/>
        <v>10-2020</v>
      </c>
      <c r="Z5682" s="51">
        <f ca="1">IFERROR(VLOOKUP(Y5682,IPC!$E$2:$F$1745,2,0),IPC!$H$1)</f>
        <v>138.32155800000001</v>
      </c>
      <c r="AA5682" s="48">
        <f t="shared" ref="AA5682:AA5733" si="1847">+MONTH(H5670)</f>
        <v>1</v>
      </c>
      <c r="AB5682" s="48">
        <f t="shared" ref="AB5682:AB5733" si="1848">+YEAR(H5670)</f>
        <v>1900</v>
      </c>
      <c r="AC5682" s="32" t="str">
        <f t="shared" si="1841"/>
        <v>1-1900</v>
      </c>
      <c r="AD5682" s="50">
        <f>IFERROR(VLOOKUP(AC5682,IPC!$E$2:$F$1745,2,0),IPC!$H$1)</f>
        <v>138.32155800000001</v>
      </c>
    </row>
    <row r="5683" spans="10:30" x14ac:dyDescent="0.25">
      <c r="J5683" s="44" t="str">
        <f t="shared" si="1835"/>
        <v/>
      </c>
      <c r="K5683" s="33" t="str">
        <f t="shared" ca="1" si="1839"/>
        <v/>
      </c>
      <c r="L5683" s="108">
        <f t="shared" ca="1" si="1838"/>
        <v>0</v>
      </c>
      <c r="M5683" s="44" t="str">
        <f t="shared" si="1836"/>
        <v/>
      </c>
      <c r="N5683" s="45" t="str">
        <f t="shared" ca="1" si="1840"/>
        <v/>
      </c>
      <c r="O5683" s="108">
        <f t="shared" si="1834"/>
        <v>0</v>
      </c>
      <c r="P5683" s="21" t="e">
        <f t="shared" si="1842"/>
        <v>#N/A</v>
      </c>
      <c r="Q5683" s="21" t="e">
        <f t="shared" si="1843"/>
        <v>#N/A</v>
      </c>
      <c r="R5683" s="21" t="e">
        <f t="shared" si="1844"/>
        <v>#N/A</v>
      </c>
      <c r="S5683" s="21" t="e">
        <f t="shared" si="1845"/>
        <v>#N/A</v>
      </c>
      <c r="T5683" s="29" t="e">
        <f t="shared" si="1837"/>
        <v>#N/A</v>
      </c>
      <c r="U5683" s="34">
        <f t="shared" si="1846"/>
        <v>0</v>
      </c>
      <c r="V5683" s="16">
        <f t="shared" ca="1" si="1830"/>
        <v>44139</v>
      </c>
      <c r="W5683" s="56">
        <f t="shared" ca="1" si="1831"/>
        <v>10</v>
      </c>
      <c r="X5683" s="56">
        <f t="shared" ca="1" si="1832"/>
        <v>2020</v>
      </c>
      <c r="Y5683" s="55" t="str">
        <f t="shared" ca="1" si="1833"/>
        <v>10-2020</v>
      </c>
      <c r="Z5683" s="51">
        <f ca="1">IFERROR(VLOOKUP(Y5683,IPC!$E$2:$F$1745,2,0),IPC!$H$1)</f>
        <v>138.32155800000001</v>
      </c>
      <c r="AA5683" s="48">
        <f t="shared" si="1847"/>
        <v>1</v>
      </c>
      <c r="AB5683" s="48">
        <f t="shared" si="1848"/>
        <v>1900</v>
      </c>
      <c r="AC5683" s="32" t="str">
        <f t="shared" si="1841"/>
        <v>1-1900</v>
      </c>
      <c r="AD5683" s="50">
        <f>IFERROR(VLOOKUP(AC5683,IPC!$E$2:$F$1745,2,0),IPC!$H$1)</f>
        <v>138.32155800000001</v>
      </c>
    </row>
    <row r="5684" spans="10:30" x14ac:dyDescent="0.25">
      <c r="J5684" s="44" t="str">
        <f t="shared" si="1835"/>
        <v/>
      </c>
      <c r="K5684" s="33" t="str">
        <f t="shared" ca="1" si="1839"/>
        <v/>
      </c>
      <c r="L5684" s="108">
        <f t="shared" ca="1" si="1838"/>
        <v>0</v>
      </c>
      <c r="M5684" s="44" t="str">
        <f t="shared" si="1836"/>
        <v/>
      </c>
      <c r="N5684" s="45" t="str">
        <f t="shared" ca="1" si="1840"/>
        <v/>
      </c>
      <c r="O5684" s="108">
        <f t="shared" si="1834"/>
        <v>0</v>
      </c>
      <c r="P5684" s="21" t="e">
        <f t="shared" si="1842"/>
        <v>#N/A</v>
      </c>
      <c r="Q5684" s="21" t="e">
        <f t="shared" si="1843"/>
        <v>#N/A</v>
      </c>
      <c r="R5684" s="21" t="e">
        <f t="shared" si="1844"/>
        <v>#N/A</v>
      </c>
      <c r="S5684" s="21" t="e">
        <f t="shared" si="1845"/>
        <v>#N/A</v>
      </c>
      <c r="T5684" s="29" t="e">
        <f t="shared" si="1837"/>
        <v>#N/A</v>
      </c>
      <c r="U5684" s="34">
        <f t="shared" si="1846"/>
        <v>0</v>
      </c>
      <c r="V5684" s="16">
        <f t="shared" ca="1" si="1830"/>
        <v>44139</v>
      </c>
      <c r="W5684" s="56">
        <f t="shared" ca="1" si="1831"/>
        <v>10</v>
      </c>
      <c r="X5684" s="56">
        <f t="shared" ca="1" si="1832"/>
        <v>2020</v>
      </c>
      <c r="Y5684" s="55" t="str">
        <f t="shared" ca="1" si="1833"/>
        <v>10-2020</v>
      </c>
      <c r="Z5684" s="51">
        <f ca="1">IFERROR(VLOOKUP(Y5684,IPC!$E$2:$F$1745,2,0),IPC!$H$1)</f>
        <v>138.32155800000001</v>
      </c>
      <c r="AA5684" s="48">
        <f t="shared" si="1847"/>
        <v>1</v>
      </c>
      <c r="AB5684" s="48">
        <f t="shared" si="1848"/>
        <v>1900</v>
      </c>
      <c r="AC5684" s="32" t="str">
        <f t="shared" si="1841"/>
        <v>1-1900</v>
      </c>
      <c r="AD5684" s="50">
        <f>IFERROR(VLOOKUP(AC5684,IPC!$E$2:$F$1745,2,0),IPC!$H$1)</f>
        <v>138.32155800000001</v>
      </c>
    </row>
    <row r="5685" spans="10:30" x14ac:dyDescent="0.25">
      <c r="J5685" s="44" t="str">
        <f t="shared" si="1835"/>
        <v/>
      </c>
      <c r="K5685" s="33" t="str">
        <f t="shared" ca="1" si="1839"/>
        <v/>
      </c>
      <c r="L5685" s="108">
        <f t="shared" ca="1" si="1838"/>
        <v>0</v>
      </c>
      <c r="M5685" s="44" t="str">
        <f t="shared" si="1836"/>
        <v/>
      </c>
      <c r="N5685" s="45" t="str">
        <f t="shared" ca="1" si="1840"/>
        <v/>
      </c>
      <c r="O5685" s="108">
        <f t="shared" si="1834"/>
        <v>0</v>
      </c>
      <c r="P5685" s="21" t="e">
        <f t="shared" si="1842"/>
        <v>#N/A</v>
      </c>
      <c r="Q5685" s="21" t="e">
        <f t="shared" si="1843"/>
        <v>#N/A</v>
      </c>
      <c r="R5685" s="21" t="e">
        <f t="shared" si="1844"/>
        <v>#N/A</v>
      </c>
      <c r="S5685" s="21" t="e">
        <f t="shared" si="1845"/>
        <v>#N/A</v>
      </c>
      <c r="T5685" s="29" t="e">
        <f t="shared" si="1837"/>
        <v>#N/A</v>
      </c>
      <c r="U5685" s="34">
        <f t="shared" si="1846"/>
        <v>0</v>
      </c>
      <c r="V5685" s="16">
        <f t="shared" ca="1" si="1830"/>
        <v>44139</v>
      </c>
      <c r="W5685" s="56">
        <f t="shared" ca="1" si="1831"/>
        <v>10</v>
      </c>
      <c r="X5685" s="56">
        <f t="shared" ca="1" si="1832"/>
        <v>2020</v>
      </c>
      <c r="Y5685" s="55" t="str">
        <f t="shared" ca="1" si="1833"/>
        <v>10-2020</v>
      </c>
      <c r="Z5685" s="51">
        <f ca="1">IFERROR(VLOOKUP(Y5685,IPC!$E$2:$F$1745,2,0),IPC!$H$1)</f>
        <v>138.32155800000001</v>
      </c>
      <c r="AA5685" s="48">
        <f t="shared" si="1847"/>
        <v>1</v>
      </c>
      <c r="AB5685" s="48">
        <f t="shared" si="1848"/>
        <v>1900</v>
      </c>
      <c r="AC5685" s="32" t="str">
        <f t="shared" si="1841"/>
        <v>1-1900</v>
      </c>
      <c r="AD5685" s="50">
        <f>IFERROR(VLOOKUP(AC5685,IPC!$E$2:$F$1745,2,0),IPC!$H$1)</f>
        <v>138.32155800000001</v>
      </c>
    </row>
    <row r="5686" spans="10:30" x14ac:dyDescent="0.25">
      <c r="J5686" s="44" t="str">
        <f t="shared" si="1835"/>
        <v/>
      </c>
      <c r="K5686" s="33" t="str">
        <f t="shared" ca="1" si="1839"/>
        <v/>
      </c>
      <c r="L5686" s="108">
        <f t="shared" ca="1" si="1838"/>
        <v>0</v>
      </c>
      <c r="M5686" s="44" t="str">
        <f t="shared" si="1836"/>
        <v/>
      </c>
      <c r="N5686" s="45" t="str">
        <f t="shared" ca="1" si="1840"/>
        <v/>
      </c>
      <c r="O5686" s="108">
        <f t="shared" si="1834"/>
        <v>0</v>
      </c>
      <c r="P5686" s="21" t="e">
        <f t="shared" si="1842"/>
        <v>#N/A</v>
      </c>
      <c r="Q5686" s="21" t="e">
        <f t="shared" si="1843"/>
        <v>#N/A</v>
      </c>
      <c r="R5686" s="21" t="e">
        <f t="shared" si="1844"/>
        <v>#N/A</v>
      </c>
      <c r="S5686" s="21" t="e">
        <f t="shared" si="1845"/>
        <v>#N/A</v>
      </c>
      <c r="T5686" s="29" t="e">
        <f t="shared" si="1837"/>
        <v>#N/A</v>
      </c>
      <c r="U5686" s="34">
        <f t="shared" si="1846"/>
        <v>0</v>
      </c>
      <c r="V5686" s="16">
        <f t="shared" ca="1" si="1830"/>
        <v>44139</v>
      </c>
      <c r="W5686" s="56">
        <f t="shared" ca="1" si="1831"/>
        <v>10</v>
      </c>
      <c r="X5686" s="56">
        <f t="shared" ca="1" si="1832"/>
        <v>2020</v>
      </c>
      <c r="Y5686" s="55" t="str">
        <f t="shared" ca="1" si="1833"/>
        <v>10-2020</v>
      </c>
      <c r="Z5686" s="51">
        <f ca="1">IFERROR(VLOOKUP(Y5686,IPC!$E$2:$F$1745,2,0),IPC!$H$1)</f>
        <v>138.32155800000001</v>
      </c>
      <c r="AA5686" s="48">
        <f t="shared" si="1847"/>
        <v>1</v>
      </c>
      <c r="AB5686" s="48">
        <f t="shared" si="1848"/>
        <v>1900</v>
      </c>
      <c r="AC5686" s="32" t="str">
        <f t="shared" si="1841"/>
        <v>1-1900</v>
      </c>
      <c r="AD5686" s="50">
        <f>IFERROR(VLOOKUP(AC5686,IPC!$E$2:$F$1745,2,0),IPC!$H$1)</f>
        <v>138.32155800000001</v>
      </c>
    </row>
    <row r="5687" spans="10:30" x14ac:dyDescent="0.25">
      <c r="J5687" s="44" t="str">
        <f t="shared" si="1835"/>
        <v/>
      </c>
      <c r="K5687" s="33" t="str">
        <f t="shared" ca="1" si="1839"/>
        <v/>
      </c>
      <c r="L5687" s="108">
        <f t="shared" ca="1" si="1838"/>
        <v>0</v>
      </c>
      <c r="M5687" s="44" t="str">
        <f t="shared" si="1836"/>
        <v/>
      </c>
      <c r="N5687" s="45" t="str">
        <f t="shared" ca="1" si="1840"/>
        <v/>
      </c>
      <c r="O5687" s="108">
        <f t="shared" si="1834"/>
        <v>0</v>
      </c>
      <c r="P5687" s="21" t="e">
        <f t="shared" si="1842"/>
        <v>#N/A</v>
      </c>
      <c r="Q5687" s="21" t="e">
        <f t="shared" si="1843"/>
        <v>#N/A</v>
      </c>
      <c r="R5687" s="21" t="e">
        <f t="shared" si="1844"/>
        <v>#N/A</v>
      </c>
      <c r="S5687" s="21" t="e">
        <f t="shared" si="1845"/>
        <v>#N/A</v>
      </c>
      <c r="T5687" s="29" t="e">
        <f t="shared" si="1837"/>
        <v>#N/A</v>
      </c>
      <c r="U5687" s="34">
        <f t="shared" si="1846"/>
        <v>0</v>
      </c>
      <c r="V5687" s="16">
        <f t="shared" ca="1" si="1830"/>
        <v>44139</v>
      </c>
      <c r="W5687" s="56">
        <f t="shared" ca="1" si="1831"/>
        <v>10</v>
      </c>
      <c r="X5687" s="56">
        <f t="shared" ca="1" si="1832"/>
        <v>2020</v>
      </c>
      <c r="Y5687" s="55" t="str">
        <f t="shared" ca="1" si="1833"/>
        <v>10-2020</v>
      </c>
      <c r="Z5687" s="51">
        <f ca="1">IFERROR(VLOOKUP(Y5687,IPC!$E$2:$F$1745,2,0),IPC!$H$1)</f>
        <v>138.32155800000001</v>
      </c>
      <c r="AA5687" s="48">
        <f t="shared" si="1847"/>
        <v>1</v>
      </c>
      <c r="AB5687" s="48">
        <f t="shared" si="1848"/>
        <v>1900</v>
      </c>
      <c r="AC5687" s="32" t="str">
        <f t="shared" si="1841"/>
        <v>1-1900</v>
      </c>
      <c r="AD5687" s="50">
        <f>IFERROR(VLOOKUP(AC5687,IPC!$E$2:$F$1745,2,0),IPC!$H$1)</f>
        <v>138.32155800000001</v>
      </c>
    </row>
    <row r="5688" spans="10:30" x14ac:dyDescent="0.25">
      <c r="J5688" s="44" t="str">
        <f t="shared" si="1835"/>
        <v/>
      </c>
      <c r="K5688" s="33" t="str">
        <f t="shared" ca="1" si="1839"/>
        <v/>
      </c>
      <c r="L5688" s="108">
        <f t="shared" ca="1" si="1838"/>
        <v>0</v>
      </c>
      <c r="M5688" s="44" t="str">
        <f t="shared" si="1836"/>
        <v/>
      </c>
      <c r="N5688" s="45" t="str">
        <f t="shared" ca="1" si="1840"/>
        <v/>
      </c>
      <c r="O5688" s="108">
        <f t="shared" si="1834"/>
        <v>0</v>
      </c>
      <c r="P5688" s="21" t="e">
        <f t="shared" si="1842"/>
        <v>#N/A</v>
      </c>
      <c r="Q5688" s="21" t="e">
        <f t="shared" si="1843"/>
        <v>#N/A</v>
      </c>
      <c r="R5688" s="21" t="e">
        <f t="shared" si="1844"/>
        <v>#N/A</v>
      </c>
      <c r="S5688" s="21" t="e">
        <f t="shared" si="1845"/>
        <v>#N/A</v>
      </c>
      <c r="T5688" s="29" t="e">
        <f t="shared" si="1837"/>
        <v>#N/A</v>
      </c>
      <c r="U5688" s="34">
        <f t="shared" si="1846"/>
        <v>0</v>
      </c>
      <c r="V5688" s="16">
        <f t="shared" ca="1" si="1830"/>
        <v>44139</v>
      </c>
      <c r="W5688" s="56">
        <f t="shared" ca="1" si="1831"/>
        <v>10</v>
      </c>
      <c r="X5688" s="56">
        <f t="shared" ca="1" si="1832"/>
        <v>2020</v>
      </c>
      <c r="Y5688" s="55" t="str">
        <f t="shared" ca="1" si="1833"/>
        <v>10-2020</v>
      </c>
      <c r="Z5688" s="51">
        <f ca="1">IFERROR(VLOOKUP(Y5688,IPC!$E$2:$F$1745,2,0),IPC!$H$1)</f>
        <v>138.32155800000001</v>
      </c>
      <c r="AA5688" s="48">
        <f t="shared" si="1847"/>
        <v>1</v>
      </c>
      <c r="AB5688" s="48">
        <f t="shared" si="1848"/>
        <v>1900</v>
      </c>
      <c r="AC5688" s="32" t="str">
        <f t="shared" si="1841"/>
        <v>1-1900</v>
      </c>
      <c r="AD5688" s="50">
        <f>IFERROR(VLOOKUP(AC5688,IPC!$E$2:$F$1745,2,0),IPC!$H$1)</f>
        <v>138.32155800000001</v>
      </c>
    </row>
    <row r="5689" spans="10:30" x14ac:dyDescent="0.25">
      <c r="J5689" s="44" t="str">
        <f t="shared" si="1835"/>
        <v/>
      </c>
      <c r="K5689" s="33" t="str">
        <f t="shared" ca="1" si="1839"/>
        <v/>
      </c>
      <c r="L5689" s="108">
        <f t="shared" ca="1" si="1838"/>
        <v>0</v>
      </c>
      <c r="M5689" s="44" t="str">
        <f t="shared" si="1836"/>
        <v/>
      </c>
      <c r="N5689" s="45" t="str">
        <f t="shared" ca="1" si="1840"/>
        <v/>
      </c>
      <c r="O5689" s="108">
        <f t="shared" si="1834"/>
        <v>0</v>
      </c>
      <c r="P5689" s="21" t="e">
        <f t="shared" si="1842"/>
        <v>#N/A</v>
      </c>
      <c r="Q5689" s="21" t="e">
        <f t="shared" si="1843"/>
        <v>#N/A</v>
      </c>
      <c r="R5689" s="21" t="e">
        <f t="shared" si="1844"/>
        <v>#N/A</v>
      </c>
      <c r="S5689" s="21" t="e">
        <f t="shared" si="1845"/>
        <v>#N/A</v>
      </c>
      <c r="T5689" s="29" t="e">
        <f t="shared" si="1837"/>
        <v>#N/A</v>
      </c>
      <c r="U5689" s="34">
        <f t="shared" si="1846"/>
        <v>0</v>
      </c>
      <c r="V5689" s="16">
        <f t="shared" ca="1" si="1830"/>
        <v>44139</v>
      </c>
      <c r="W5689" s="56">
        <f t="shared" ca="1" si="1831"/>
        <v>10</v>
      </c>
      <c r="X5689" s="56">
        <f t="shared" ca="1" si="1832"/>
        <v>2020</v>
      </c>
      <c r="Y5689" s="55" t="str">
        <f t="shared" ca="1" si="1833"/>
        <v>10-2020</v>
      </c>
      <c r="Z5689" s="51">
        <f ca="1">IFERROR(VLOOKUP(Y5689,IPC!$E$2:$F$1745,2,0),IPC!$H$1)</f>
        <v>138.32155800000001</v>
      </c>
      <c r="AA5689" s="48">
        <f t="shared" si="1847"/>
        <v>1</v>
      </c>
      <c r="AB5689" s="48">
        <f t="shared" si="1848"/>
        <v>1900</v>
      </c>
      <c r="AC5689" s="32" t="str">
        <f t="shared" si="1841"/>
        <v>1-1900</v>
      </c>
      <c r="AD5689" s="50">
        <f>IFERROR(VLOOKUP(AC5689,IPC!$E$2:$F$1745,2,0),IPC!$H$1)</f>
        <v>138.32155800000001</v>
      </c>
    </row>
    <row r="5690" spans="10:30" x14ac:dyDescent="0.25">
      <c r="J5690" s="44" t="str">
        <f t="shared" si="1835"/>
        <v/>
      </c>
      <c r="K5690" s="33" t="str">
        <f t="shared" ca="1" si="1839"/>
        <v/>
      </c>
      <c r="L5690" s="108">
        <f t="shared" ca="1" si="1838"/>
        <v>0</v>
      </c>
      <c r="M5690" s="44" t="str">
        <f t="shared" si="1836"/>
        <v/>
      </c>
      <c r="N5690" s="45" t="str">
        <f t="shared" ca="1" si="1840"/>
        <v/>
      </c>
      <c r="O5690" s="108">
        <f t="shared" si="1834"/>
        <v>0</v>
      </c>
      <c r="P5690" s="21" t="e">
        <f t="shared" si="1842"/>
        <v>#N/A</v>
      </c>
      <c r="Q5690" s="21" t="e">
        <f t="shared" si="1843"/>
        <v>#N/A</v>
      </c>
      <c r="R5690" s="21" t="e">
        <f t="shared" si="1844"/>
        <v>#N/A</v>
      </c>
      <c r="S5690" s="21" t="e">
        <f t="shared" si="1845"/>
        <v>#N/A</v>
      </c>
      <c r="T5690" s="29" t="e">
        <f t="shared" si="1837"/>
        <v>#N/A</v>
      </c>
      <c r="U5690" s="34">
        <f t="shared" si="1846"/>
        <v>0</v>
      </c>
      <c r="V5690" s="16">
        <f t="shared" ref="V5690:V5739" ca="1" si="1849">+TODAY()</f>
        <v>44139</v>
      </c>
      <c r="W5690" s="56">
        <f t="shared" ref="W5690:W5739" ca="1" si="1850">+MONTH(V5690)-1</f>
        <v>10</v>
      </c>
      <c r="X5690" s="56">
        <f t="shared" ref="X5690:X5739" ca="1" si="1851">+YEAR(V5690)</f>
        <v>2020</v>
      </c>
      <c r="Y5690" s="55" t="str">
        <f t="shared" ref="Y5690:Y5739" ca="1" si="1852">+W5690&amp;"-"&amp;X5690</f>
        <v>10-2020</v>
      </c>
      <c r="Z5690" s="51">
        <f ca="1">IFERROR(VLOOKUP(Y5690,IPC!$E$2:$F$1745,2,0),IPC!$H$1)</f>
        <v>138.32155800000001</v>
      </c>
      <c r="AA5690" s="48">
        <f t="shared" si="1847"/>
        <v>1</v>
      </c>
      <c r="AB5690" s="48">
        <f t="shared" si="1848"/>
        <v>1900</v>
      </c>
      <c r="AC5690" s="32" t="str">
        <f t="shared" si="1841"/>
        <v>1-1900</v>
      </c>
      <c r="AD5690" s="50">
        <f>IFERROR(VLOOKUP(AC5690,IPC!$E$2:$F$1745,2,0),IPC!$H$1)</f>
        <v>138.32155800000001</v>
      </c>
    </row>
    <row r="5691" spans="10:30" x14ac:dyDescent="0.25">
      <c r="J5691" s="44" t="str">
        <f t="shared" si="1835"/>
        <v/>
      </c>
      <c r="K5691" s="33" t="str">
        <f t="shared" ca="1" si="1839"/>
        <v/>
      </c>
      <c r="L5691" s="108">
        <f t="shared" ca="1" si="1838"/>
        <v>0</v>
      </c>
      <c r="M5691" s="44" t="str">
        <f t="shared" si="1836"/>
        <v/>
      </c>
      <c r="N5691" s="45" t="str">
        <f t="shared" ca="1" si="1840"/>
        <v/>
      </c>
      <c r="O5691" s="108">
        <f t="shared" si="1834"/>
        <v>0</v>
      </c>
      <c r="P5691" s="21" t="e">
        <f t="shared" si="1842"/>
        <v>#N/A</v>
      </c>
      <c r="Q5691" s="21" t="e">
        <f t="shared" si="1843"/>
        <v>#N/A</v>
      </c>
      <c r="R5691" s="21" t="e">
        <f t="shared" si="1844"/>
        <v>#N/A</v>
      </c>
      <c r="S5691" s="21" t="e">
        <f t="shared" si="1845"/>
        <v>#N/A</v>
      </c>
      <c r="T5691" s="29" t="e">
        <f t="shared" si="1837"/>
        <v>#N/A</v>
      </c>
      <c r="U5691" s="34">
        <f t="shared" si="1846"/>
        <v>0</v>
      </c>
      <c r="V5691" s="16">
        <f t="shared" ca="1" si="1849"/>
        <v>44139</v>
      </c>
      <c r="W5691" s="56">
        <f t="shared" ca="1" si="1850"/>
        <v>10</v>
      </c>
      <c r="X5691" s="56">
        <f t="shared" ca="1" si="1851"/>
        <v>2020</v>
      </c>
      <c r="Y5691" s="55" t="str">
        <f t="shared" ca="1" si="1852"/>
        <v>10-2020</v>
      </c>
      <c r="Z5691" s="51">
        <f ca="1">IFERROR(VLOOKUP(Y5691,IPC!$E$2:$F$1745,2,0),IPC!$H$1)</f>
        <v>138.32155800000001</v>
      </c>
      <c r="AA5691" s="48">
        <f t="shared" si="1847"/>
        <v>1</v>
      </c>
      <c r="AB5691" s="48">
        <f t="shared" si="1848"/>
        <v>1900</v>
      </c>
      <c r="AC5691" s="32" t="str">
        <f t="shared" si="1841"/>
        <v>1-1900</v>
      </c>
      <c r="AD5691" s="50">
        <f>IFERROR(VLOOKUP(AC5691,IPC!$E$2:$F$1745,2,0),IPC!$H$1)</f>
        <v>138.32155800000001</v>
      </c>
    </row>
    <row r="5692" spans="10:30" x14ac:dyDescent="0.25">
      <c r="J5692" s="44" t="str">
        <f t="shared" si="1835"/>
        <v/>
      </c>
      <c r="K5692" s="33" t="str">
        <f t="shared" ca="1" si="1839"/>
        <v/>
      </c>
      <c r="L5692" s="108">
        <f t="shared" ca="1" si="1838"/>
        <v>0</v>
      </c>
      <c r="M5692" s="44" t="str">
        <f t="shared" si="1836"/>
        <v/>
      </c>
      <c r="N5692" s="45" t="str">
        <f t="shared" ca="1" si="1840"/>
        <v/>
      </c>
      <c r="O5692" s="108">
        <f t="shared" si="1834"/>
        <v>0</v>
      </c>
      <c r="P5692" s="21" t="e">
        <f t="shared" si="1842"/>
        <v>#N/A</v>
      </c>
      <c r="Q5692" s="21" t="e">
        <f t="shared" si="1843"/>
        <v>#N/A</v>
      </c>
      <c r="R5692" s="21" t="e">
        <f t="shared" si="1844"/>
        <v>#N/A</v>
      </c>
      <c r="S5692" s="21" t="e">
        <f t="shared" si="1845"/>
        <v>#N/A</v>
      </c>
      <c r="T5692" s="29" t="e">
        <f t="shared" si="1837"/>
        <v>#N/A</v>
      </c>
      <c r="U5692" s="34">
        <f t="shared" si="1846"/>
        <v>0</v>
      </c>
      <c r="V5692" s="16">
        <f t="shared" ca="1" si="1849"/>
        <v>44139</v>
      </c>
      <c r="W5692" s="56">
        <f t="shared" ca="1" si="1850"/>
        <v>10</v>
      </c>
      <c r="X5692" s="56">
        <f t="shared" ca="1" si="1851"/>
        <v>2020</v>
      </c>
      <c r="Y5692" s="55" t="str">
        <f t="shared" ca="1" si="1852"/>
        <v>10-2020</v>
      </c>
      <c r="Z5692" s="51">
        <f ca="1">IFERROR(VLOOKUP(Y5692,IPC!$E$2:$F$1745,2,0),IPC!$H$1)</f>
        <v>138.32155800000001</v>
      </c>
      <c r="AA5692" s="48">
        <f t="shared" si="1847"/>
        <v>1</v>
      </c>
      <c r="AB5692" s="48">
        <f t="shared" si="1848"/>
        <v>1900</v>
      </c>
      <c r="AC5692" s="32" t="str">
        <f t="shared" si="1841"/>
        <v>1-1900</v>
      </c>
      <c r="AD5692" s="50">
        <f>IFERROR(VLOOKUP(AC5692,IPC!$E$2:$F$1745,2,0),IPC!$H$1)</f>
        <v>138.32155800000001</v>
      </c>
    </row>
    <row r="5693" spans="10:30" x14ac:dyDescent="0.25">
      <c r="J5693" s="44" t="str">
        <f t="shared" si="1835"/>
        <v/>
      </c>
      <c r="K5693" s="33" t="str">
        <f t="shared" ca="1" si="1839"/>
        <v/>
      </c>
      <c r="L5693" s="108">
        <f t="shared" ca="1" si="1838"/>
        <v>0</v>
      </c>
      <c r="M5693" s="44" t="str">
        <f t="shared" si="1836"/>
        <v/>
      </c>
      <c r="N5693" s="45" t="str">
        <f t="shared" ca="1" si="1840"/>
        <v/>
      </c>
      <c r="O5693" s="108">
        <f t="shared" si="1834"/>
        <v>0</v>
      </c>
      <c r="P5693" s="21" t="e">
        <f t="shared" si="1842"/>
        <v>#N/A</v>
      </c>
      <c r="Q5693" s="21" t="e">
        <f t="shared" si="1843"/>
        <v>#N/A</v>
      </c>
      <c r="R5693" s="21" t="e">
        <f t="shared" si="1844"/>
        <v>#N/A</v>
      </c>
      <c r="S5693" s="21" t="e">
        <f t="shared" si="1845"/>
        <v>#N/A</v>
      </c>
      <c r="T5693" s="29" t="e">
        <f t="shared" si="1837"/>
        <v>#N/A</v>
      </c>
      <c r="U5693" s="34">
        <f t="shared" si="1846"/>
        <v>0</v>
      </c>
      <c r="V5693" s="16">
        <f t="shared" ca="1" si="1849"/>
        <v>44139</v>
      </c>
      <c r="W5693" s="56">
        <f t="shared" ca="1" si="1850"/>
        <v>10</v>
      </c>
      <c r="X5693" s="56">
        <f t="shared" ca="1" si="1851"/>
        <v>2020</v>
      </c>
      <c r="Y5693" s="55" t="str">
        <f t="shared" ca="1" si="1852"/>
        <v>10-2020</v>
      </c>
      <c r="Z5693" s="51">
        <f ca="1">IFERROR(VLOOKUP(Y5693,IPC!$E$2:$F$1745,2,0),IPC!$H$1)</f>
        <v>138.32155800000001</v>
      </c>
      <c r="AA5693" s="48">
        <f t="shared" si="1847"/>
        <v>1</v>
      </c>
      <c r="AB5693" s="48">
        <f t="shared" si="1848"/>
        <v>1900</v>
      </c>
      <c r="AC5693" s="32" t="str">
        <f t="shared" si="1841"/>
        <v>1-1900</v>
      </c>
      <c r="AD5693" s="50">
        <f>IFERROR(VLOOKUP(AC5693,IPC!$E$2:$F$1745,2,0),IPC!$H$1)</f>
        <v>138.32155800000001</v>
      </c>
    </row>
    <row r="5694" spans="10:30" x14ac:dyDescent="0.25">
      <c r="J5694" s="44" t="str">
        <f t="shared" si="1835"/>
        <v/>
      </c>
      <c r="K5694" s="33" t="str">
        <f t="shared" ca="1" si="1839"/>
        <v/>
      </c>
      <c r="L5694" s="108">
        <f t="shared" ca="1" si="1838"/>
        <v>0</v>
      </c>
      <c r="M5694" s="44" t="str">
        <f t="shared" si="1836"/>
        <v/>
      </c>
      <c r="N5694" s="45" t="str">
        <f t="shared" ca="1" si="1840"/>
        <v/>
      </c>
      <c r="O5694" s="108">
        <f t="shared" si="1834"/>
        <v>0</v>
      </c>
      <c r="P5694" s="21" t="e">
        <f t="shared" si="1842"/>
        <v>#N/A</v>
      </c>
      <c r="Q5694" s="21" t="e">
        <f t="shared" si="1843"/>
        <v>#N/A</v>
      </c>
      <c r="R5694" s="21" t="e">
        <f t="shared" si="1844"/>
        <v>#N/A</v>
      </c>
      <c r="S5694" s="21" t="e">
        <f t="shared" si="1845"/>
        <v>#N/A</v>
      </c>
      <c r="T5694" s="29" t="e">
        <f t="shared" si="1837"/>
        <v>#N/A</v>
      </c>
      <c r="U5694" s="34">
        <f t="shared" si="1846"/>
        <v>0</v>
      </c>
      <c r="V5694" s="16">
        <f t="shared" ca="1" si="1849"/>
        <v>44139</v>
      </c>
      <c r="W5694" s="56">
        <f t="shared" ca="1" si="1850"/>
        <v>10</v>
      </c>
      <c r="X5694" s="56">
        <f t="shared" ca="1" si="1851"/>
        <v>2020</v>
      </c>
      <c r="Y5694" s="55" t="str">
        <f t="shared" ca="1" si="1852"/>
        <v>10-2020</v>
      </c>
      <c r="Z5694" s="51">
        <f ca="1">IFERROR(VLOOKUP(Y5694,IPC!$E$2:$F$1745,2,0),IPC!$H$1)</f>
        <v>138.32155800000001</v>
      </c>
      <c r="AA5694" s="48">
        <f t="shared" si="1847"/>
        <v>1</v>
      </c>
      <c r="AB5694" s="48">
        <f t="shared" si="1848"/>
        <v>1900</v>
      </c>
      <c r="AC5694" s="32" t="str">
        <f t="shared" si="1841"/>
        <v>1-1900</v>
      </c>
      <c r="AD5694" s="50">
        <f>IFERROR(VLOOKUP(AC5694,IPC!$E$2:$F$1745,2,0),IPC!$H$1)</f>
        <v>138.32155800000001</v>
      </c>
    </row>
    <row r="5695" spans="10:30" x14ac:dyDescent="0.25">
      <c r="J5695" s="44" t="str">
        <f t="shared" si="1835"/>
        <v/>
      </c>
      <c r="K5695" s="33" t="str">
        <f t="shared" ca="1" si="1839"/>
        <v/>
      </c>
      <c r="L5695" s="108">
        <f t="shared" ca="1" si="1838"/>
        <v>0</v>
      </c>
      <c r="M5695" s="44" t="str">
        <f t="shared" si="1836"/>
        <v/>
      </c>
      <c r="N5695" s="45" t="str">
        <f t="shared" ca="1" si="1840"/>
        <v/>
      </c>
      <c r="O5695" s="108">
        <f t="shared" si="1834"/>
        <v>0</v>
      </c>
      <c r="P5695" s="21" t="e">
        <f t="shared" si="1842"/>
        <v>#N/A</v>
      </c>
      <c r="Q5695" s="21" t="e">
        <f t="shared" si="1843"/>
        <v>#N/A</v>
      </c>
      <c r="R5695" s="21" t="e">
        <f t="shared" si="1844"/>
        <v>#N/A</v>
      </c>
      <c r="S5695" s="21" t="e">
        <f t="shared" si="1845"/>
        <v>#N/A</v>
      </c>
      <c r="T5695" s="29" t="e">
        <f t="shared" si="1837"/>
        <v>#N/A</v>
      </c>
      <c r="U5695" s="34">
        <f t="shared" si="1846"/>
        <v>0</v>
      </c>
      <c r="V5695" s="16">
        <f t="shared" ca="1" si="1849"/>
        <v>44139</v>
      </c>
      <c r="W5695" s="56">
        <f t="shared" ca="1" si="1850"/>
        <v>10</v>
      </c>
      <c r="X5695" s="56">
        <f t="shared" ca="1" si="1851"/>
        <v>2020</v>
      </c>
      <c r="Y5695" s="55" t="str">
        <f t="shared" ca="1" si="1852"/>
        <v>10-2020</v>
      </c>
      <c r="Z5695" s="51">
        <f ca="1">IFERROR(VLOOKUP(Y5695,IPC!$E$2:$F$1745,2,0),IPC!$H$1)</f>
        <v>138.32155800000001</v>
      </c>
      <c r="AA5695" s="48">
        <f t="shared" si="1847"/>
        <v>1</v>
      </c>
      <c r="AB5695" s="48">
        <f t="shared" si="1848"/>
        <v>1900</v>
      </c>
      <c r="AC5695" s="32" t="str">
        <f t="shared" si="1841"/>
        <v>1-1900</v>
      </c>
      <c r="AD5695" s="50">
        <f>IFERROR(VLOOKUP(AC5695,IPC!$E$2:$F$1745,2,0),IPC!$H$1)</f>
        <v>138.32155800000001</v>
      </c>
    </row>
    <row r="5696" spans="10:30" x14ac:dyDescent="0.25">
      <c r="J5696" s="44" t="str">
        <f t="shared" si="1835"/>
        <v/>
      </c>
      <c r="K5696" s="33" t="str">
        <f t="shared" ca="1" si="1839"/>
        <v/>
      </c>
      <c r="L5696" s="108">
        <f t="shared" ca="1" si="1838"/>
        <v>0</v>
      </c>
      <c r="M5696" s="44" t="str">
        <f t="shared" si="1836"/>
        <v/>
      </c>
      <c r="N5696" s="45" t="str">
        <f t="shared" ca="1" si="1840"/>
        <v/>
      </c>
      <c r="O5696" s="108">
        <f t="shared" si="1834"/>
        <v>0</v>
      </c>
      <c r="P5696" s="21" t="e">
        <f t="shared" si="1842"/>
        <v>#N/A</v>
      </c>
      <c r="Q5696" s="21" t="e">
        <f t="shared" si="1843"/>
        <v>#N/A</v>
      </c>
      <c r="R5696" s="21" t="e">
        <f t="shared" si="1844"/>
        <v>#N/A</v>
      </c>
      <c r="S5696" s="21" t="e">
        <f t="shared" si="1845"/>
        <v>#N/A</v>
      </c>
      <c r="T5696" s="29" t="e">
        <f t="shared" si="1837"/>
        <v>#N/A</v>
      </c>
      <c r="U5696" s="34">
        <f t="shared" si="1846"/>
        <v>0</v>
      </c>
      <c r="V5696" s="16">
        <f t="shared" ca="1" si="1849"/>
        <v>44139</v>
      </c>
      <c r="W5696" s="56">
        <f t="shared" ca="1" si="1850"/>
        <v>10</v>
      </c>
      <c r="X5696" s="56">
        <f t="shared" ca="1" si="1851"/>
        <v>2020</v>
      </c>
      <c r="Y5696" s="55" t="str">
        <f t="shared" ca="1" si="1852"/>
        <v>10-2020</v>
      </c>
      <c r="Z5696" s="51">
        <f ca="1">IFERROR(VLOOKUP(Y5696,IPC!$E$2:$F$1745,2,0),IPC!$H$1)</f>
        <v>138.32155800000001</v>
      </c>
      <c r="AA5696" s="48">
        <f t="shared" si="1847"/>
        <v>1</v>
      </c>
      <c r="AB5696" s="48">
        <f t="shared" si="1848"/>
        <v>1900</v>
      </c>
      <c r="AC5696" s="32" t="str">
        <f t="shared" si="1841"/>
        <v>1-1900</v>
      </c>
      <c r="AD5696" s="50">
        <f>IFERROR(VLOOKUP(AC5696,IPC!$E$2:$F$1745,2,0),IPC!$H$1)</f>
        <v>138.32155800000001</v>
      </c>
    </row>
    <row r="5697" spans="10:30" x14ac:dyDescent="0.25">
      <c r="J5697" s="44" t="str">
        <f t="shared" si="1835"/>
        <v/>
      </c>
      <c r="K5697" s="33" t="str">
        <f t="shared" ca="1" si="1839"/>
        <v/>
      </c>
      <c r="L5697" s="108">
        <f t="shared" ca="1" si="1838"/>
        <v>0</v>
      </c>
      <c r="M5697" s="44" t="str">
        <f t="shared" si="1836"/>
        <v/>
      </c>
      <c r="N5697" s="45" t="str">
        <f t="shared" ca="1" si="1840"/>
        <v/>
      </c>
      <c r="O5697" s="108">
        <f t="shared" si="1834"/>
        <v>0</v>
      </c>
      <c r="P5697" s="21" t="e">
        <f t="shared" si="1842"/>
        <v>#N/A</v>
      </c>
      <c r="Q5697" s="21" t="e">
        <f t="shared" si="1843"/>
        <v>#N/A</v>
      </c>
      <c r="R5697" s="21" t="e">
        <f t="shared" si="1844"/>
        <v>#N/A</v>
      </c>
      <c r="S5697" s="21" t="e">
        <f t="shared" si="1845"/>
        <v>#N/A</v>
      </c>
      <c r="T5697" s="29" t="e">
        <f t="shared" si="1837"/>
        <v>#N/A</v>
      </c>
      <c r="U5697" s="34">
        <f t="shared" si="1846"/>
        <v>0</v>
      </c>
      <c r="V5697" s="16">
        <f t="shared" ca="1" si="1849"/>
        <v>44139</v>
      </c>
      <c r="W5697" s="56">
        <f t="shared" ca="1" si="1850"/>
        <v>10</v>
      </c>
      <c r="X5697" s="56">
        <f t="shared" ca="1" si="1851"/>
        <v>2020</v>
      </c>
      <c r="Y5697" s="55" t="str">
        <f t="shared" ca="1" si="1852"/>
        <v>10-2020</v>
      </c>
      <c r="Z5697" s="51">
        <f ca="1">IFERROR(VLOOKUP(Y5697,IPC!$E$2:$F$1745,2,0),IPC!$H$1)</f>
        <v>138.32155800000001</v>
      </c>
      <c r="AA5697" s="48">
        <f t="shared" si="1847"/>
        <v>1</v>
      </c>
      <c r="AB5697" s="48">
        <f t="shared" si="1848"/>
        <v>1900</v>
      </c>
      <c r="AC5697" s="32" t="str">
        <f t="shared" si="1841"/>
        <v>1-1900</v>
      </c>
      <c r="AD5697" s="50">
        <f>IFERROR(VLOOKUP(AC5697,IPC!$E$2:$F$1745,2,0),IPC!$H$1)</f>
        <v>138.32155800000001</v>
      </c>
    </row>
    <row r="5698" spans="10:30" x14ac:dyDescent="0.25">
      <c r="J5698" s="44" t="str">
        <f t="shared" si="1835"/>
        <v/>
      </c>
      <c r="K5698" s="33" t="str">
        <f t="shared" ca="1" si="1839"/>
        <v/>
      </c>
      <c r="L5698" s="108">
        <f t="shared" ca="1" si="1838"/>
        <v>0</v>
      </c>
      <c r="M5698" s="44" t="str">
        <f t="shared" si="1836"/>
        <v/>
      </c>
      <c r="N5698" s="45" t="str">
        <f t="shared" ca="1" si="1840"/>
        <v/>
      </c>
      <c r="O5698" s="108">
        <f t="shared" si="1834"/>
        <v>0</v>
      </c>
      <c r="P5698" s="21" t="e">
        <f t="shared" si="1842"/>
        <v>#N/A</v>
      </c>
      <c r="Q5698" s="21" t="e">
        <f t="shared" si="1843"/>
        <v>#N/A</v>
      </c>
      <c r="R5698" s="21" t="e">
        <f t="shared" si="1844"/>
        <v>#N/A</v>
      </c>
      <c r="S5698" s="21" t="e">
        <f t="shared" si="1845"/>
        <v>#N/A</v>
      </c>
      <c r="T5698" s="29" t="e">
        <f t="shared" si="1837"/>
        <v>#N/A</v>
      </c>
      <c r="U5698" s="34">
        <f t="shared" si="1846"/>
        <v>0</v>
      </c>
      <c r="V5698" s="16">
        <f t="shared" ca="1" si="1849"/>
        <v>44139</v>
      </c>
      <c r="W5698" s="56">
        <f t="shared" ca="1" si="1850"/>
        <v>10</v>
      </c>
      <c r="X5698" s="56">
        <f t="shared" ca="1" si="1851"/>
        <v>2020</v>
      </c>
      <c r="Y5698" s="55" t="str">
        <f t="shared" ca="1" si="1852"/>
        <v>10-2020</v>
      </c>
      <c r="Z5698" s="51">
        <f ca="1">IFERROR(VLOOKUP(Y5698,IPC!$E$2:$F$1745,2,0),IPC!$H$1)</f>
        <v>138.32155800000001</v>
      </c>
      <c r="AA5698" s="48">
        <f t="shared" si="1847"/>
        <v>1</v>
      </c>
      <c r="AB5698" s="48">
        <f t="shared" si="1848"/>
        <v>1900</v>
      </c>
      <c r="AC5698" s="32" t="str">
        <f t="shared" si="1841"/>
        <v>1-1900</v>
      </c>
      <c r="AD5698" s="50">
        <f>IFERROR(VLOOKUP(AC5698,IPC!$E$2:$F$1745,2,0),IPC!$H$1)</f>
        <v>138.32155800000001</v>
      </c>
    </row>
    <row r="5699" spans="10:30" x14ac:dyDescent="0.25">
      <c r="J5699" s="44" t="str">
        <f t="shared" si="1835"/>
        <v/>
      </c>
      <c r="K5699" s="33" t="str">
        <f t="shared" ca="1" si="1839"/>
        <v/>
      </c>
      <c r="L5699" s="108">
        <f t="shared" ca="1" si="1838"/>
        <v>0</v>
      </c>
      <c r="M5699" s="44" t="str">
        <f t="shared" si="1836"/>
        <v/>
      </c>
      <c r="N5699" s="45" t="str">
        <f t="shared" ca="1" si="1840"/>
        <v/>
      </c>
      <c r="O5699" s="108">
        <f t="shared" si="1834"/>
        <v>0</v>
      </c>
      <c r="P5699" s="21" t="e">
        <f t="shared" si="1842"/>
        <v>#N/A</v>
      </c>
      <c r="Q5699" s="21" t="e">
        <f t="shared" si="1843"/>
        <v>#N/A</v>
      </c>
      <c r="R5699" s="21" t="e">
        <f t="shared" si="1844"/>
        <v>#N/A</v>
      </c>
      <c r="S5699" s="21" t="e">
        <f t="shared" si="1845"/>
        <v>#N/A</v>
      </c>
      <c r="T5699" s="29" t="e">
        <f t="shared" si="1837"/>
        <v>#N/A</v>
      </c>
      <c r="U5699" s="34">
        <f t="shared" si="1846"/>
        <v>0</v>
      </c>
      <c r="V5699" s="16">
        <f t="shared" ca="1" si="1849"/>
        <v>44139</v>
      </c>
      <c r="W5699" s="56">
        <f t="shared" ca="1" si="1850"/>
        <v>10</v>
      </c>
      <c r="X5699" s="56">
        <f t="shared" ca="1" si="1851"/>
        <v>2020</v>
      </c>
      <c r="Y5699" s="55" t="str">
        <f t="shared" ca="1" si="1852"/>
        <v>10-2020</v>
      </c>
      <c r="Z5699" s="51">
        <f ca="1">IFERROR(VLOOKUP(Y5699,IPC!$E$2:$F$1745,2,0),IPC!$H$1)</f>
        <v>138.32155800000001</v>
      </c>
      <c r="AA5699" s="48">
        <f t="shared" si="1847"/>
        <v>1</v>
      </c>
      <c r="AB5699" s="48">
        <f t="shared" si="1848"/>
        <v>1900</v>
      </c>
      <c r="AC5699" s="32" t="str">
        <f t="shared" si="1841"/>
        <v>1-1900</v>
      </c>
      <c r="AD5699" s="50">
        <f>IFERROR(VLOOKUP(AC5699,IPC!$E$2:$F$1745,2,0),IPC!$H$1)</f>
        <v>138.32155800000001</v>
      </c>
    </row>
    <row r="5700" spans="10:30" x14ac:dyDescent="0.25">
      <c r="J5700" s="44" t="str">
        <f t="shared" si="1835"/>
        <v/>
      </c>
      <c r="K5700" s="33" t="str">
        <f t="shared" ca="1" si="1839"/>
        <v/>
      </c>
      <c r="L5700" s="108">
        <f t="shared" ca="1" si="1838"/>
        <v>0</v>
      </c>
      <c r="M5700" s="44" t="str">
        <f t="shared" si="1836"/>
        <v/>
      </c>
      <c r="N5700" s="45" t="str">
        <f t="shared" ca="1" si="1840"/>
        <v/>
      </c>
      <c r="O5700" s="108">
        <f t="shared" si="1834"/>
        <v>0</v>
      </c>
      <c r="P5700" s="21" t="e">
        <f t="shared" si="1842"/>
        <v>#N/A</v>
      </c>
      <c r="Q5700" s="21" t="e">
        <f t="shared" si="1843"/>
        <v>#N/A</v>
      </c>
      <c r="R5700" s="21" t="e">
        <f t="shared" si="1844"/>
        <v>#N/A</v>
      </c>
      <c r="S5700" s="21" t="e">
        <f t="shared" si="1845"/>
        <v>#N/A</v>
      </c>
      <c r="T5700" s="29" t="e">
        <f t="shared" si="1837"/>
        <v>#N/A</v>
      </c>
      <c r="U5700" s="34">
        <f t="shared" si="1846"/>
        <v>0</v>
      </c>
      <c r="V5700" s="16">
        <f t="shared" ca="1" si="1849"/>
        <v>44139</v>
      </c>
      <c r="W5700" s="56">
        <f t="shared" ca="1" si="1850"/>
        <v>10</v>
      </c>
      <c r="X5700" s="56">
        <f t="shared" ca="1" si="1851"/>
        <v>2020</v>
      </c>
      <c r="Y5700" s="55" t="str">
        <f t="shared" ca="1" si="1852"/>
        <v>10-2020</v>
      </c>
      <c r="Z5700" s="51">
        <f ca="1">IFERROR(VLOOKUP(Y5700,IPC!$E$2:$F$1745,2,0),IPC!$H$1)</f>
        <v>138.32155800000001</v>
      </c>
      <c r="AA5700" s="48">
        <f t="shared" si="1847"/>
        <v>1</v>
      </c>
      <c r="AB5700" s="48">
        <f t="shared" si="1848"/>
        <v>1900</v>
      </c>
      <c r="AC5700" s="32" t="str">
        <f t="shared" si="1841"/>
        <v>1-1900</v>
      </c>
      <c r="AD5700" s="50">
        <f>IFERROR(VLOOKUP(AC5700,IPC!$E$2:$F$1745,2,0),IPC!$H$1)</f>
        <v>138.32155800000001</v>
      </c>
    </row>
    <row r="5701" spans="10:30" x14ac:dyDescent="0.25">
      <c r="J5701" s="44" t="str">
        <f t="shared" si="1835"/>
        <v/>
      </c>
      <c r="K5701" s="33" t="str">
        <f t="shared" ca="1" si="1839"/>
        <v/>
      </c>
      <c r="L5701" s="108">
        <f t="shared" ca="1" si="1838"/>
        <v>0</v>
      </c>
      <c r="M5701" s="44" t="str">
        <f t="shared" si="1836"/>
        <v/>
      </c>
      <c r="N5701" s="45" t="str">
        <f t="shared" ca="1" si="1840"/>
        <v/>
      </c>
      <c r="O5701" s="108">
        <f t="shared" si="1834"/>
        <v>0</v>
      </c>
      <c r="P5701" s="21" t="e">
        <f t="shared" si="1842"/>
        <v>#N/A</v>
      </c>
      <c r="Q5701" s="21" t="e">
        <f t="shared" si="1843"/>
        <v>#N/A</v>
      </c>
      <c r="R5701" s="21" t="e">
        <f t="shared" si="1844"/>
        <v>#N/A</v>
      </c>
      <c r="S5701" s="21" t="e">
        <f t="shared" si="1845"/>
        <v>#N/A</v>
      </c>
      <c r="T5701" s="29" t="e">
        <f t="shared" si="1837"/>
        <v>#N/A</v>
      </c>
      <c r="U5701" s="34">
        <f t="shared" si="1846"/>
        <v>0</v>
      </c>
      <c r="V5701" s="16">
        <f t="shared" ca="1" si="1849"/>
        <v>44139</v>
      </c>
      <c r="W5701" s="56">
        <f t="shared" ca="1" si="1850"/>
        <v>10</v>
      </c>
      <c r="X5701" s="56">
        <f t="shared" ca="1" si="1851"/>
        <v>2020</v>
      </c>
      <c r="Y5701" s="55" t="str">
        <f t="shared" ca="1" si="1852"/>
        <v>10-2020</v>
      </c>
      <c r="Z5701" s="51">
        <f ca="1">IFERROR(VLOOKUP(Y5701,IPC!$E$2:$F$1745,2,0),IPC!$H$1)</f>
        <v>138.32155800000001</v>
      </c>
      <c r="AA5701" s="48">
        <f t="shared" si="1847"/>
        <v>1</v>
      </c>
      <c r="AB5701" s="48">
        <f t="shared" si="1848"/>
        <v>1900</v>
      </c>
      <c r="AC5701" s="32" t="str">
        <f t="shared" si="1841"/>
        <v>1-1900</v>
      </c>
      <c r="AD5701" s="50">
        <f>IFERROR(VLOOKUP(AC5701,IPC!$E$2:$F$1745,2,0),IPC!$H$1)</f>
        <v>138.32155800000001</v>
      </c>
    </row>
    <row r="5702" spans="10:30" x14ac:dyDescent="0.25">
      <c r="J5702" s="44" t="str">
        <f t="shared" si="1835"/>
        <v/>
      </c>
      <c r="K5702" s="33" t="str">
        <f t="shared" ca="1" si="1839"/>
        <v/>
      </c>
      <c r="L5702" s="108">
        <f t="shared" ca="1" si="1838"/>
        <v>0</v>
      </c>
      <c r="M5702" s="44" t="str">
        <f t="shared" si="1836"/>
        <v/>
      </c>
      <c r="N5702" s="45" t="str">
        <f t="shared" ca="1" si="1840"/>
        <v/>
      </c>
      <c r="O5702" s="108">
        <f t="shared" si="1834"/>
        <v>0</v>
      </c>
      <c r="P5702" s="21" t="e">
        <f t="shared" si="1842"/>
        <v>#N/A</v>
      </c>
      <c r="Q5702" s="21" t="e">
        <f t="shared" si="1843"/>
        <v>#N/A</v>
      </c>
      <c r="R5702" s="21" t="e">
        <f t="shared" si="1844"/>
        <v>#N/A</v>
      </c>
      <c r="S5702" s="21" t="e">
        <f t="shared" si="1845"/>
        <v>#N/A</v>
      </c>
      <c r="T5702" s="29" t="e">
        <f t="shared" si="1837"/>
        <v>#N/A</v>
      </c>
      <c r="U5702" s="34">
        <f t="shared" si="1846"/>
        <v>0</v>
      </c>
      <c r="V5702" s="16">
        <f t="shared" ca="1" si="1849"/>
        <v>44139</v>
      </c>
      <c r="W5702" s="56">
        <f t="shared" ca="1" si="1850"/>
        <v>10</v>
      </c>
      <c r="X5702" s="56">
        <f t="shared" ca="1" si="1851"/>
        <v>2020</v>
      </c>
      <c r="Y5702" s="55" t="str">
        <f t="shared" ca="1" si="1852"/>
        <v>10-2020</v>
      </c>
      <c r="Z5702" s="51">
        <f ca="1">IFERROR(VLOOKUP(Y5702,IPC!$E$2:$F$1745,2,0),IPC!$H$1)</f>
        <v>138.32155800000001</v>
      </c>
      <c r="AA5702" s="48">
        <f t="shared" si="1847"/>
        <v>1</v>
      </c>
      <c r="AB5702" s="48">
        <f t="shared" si="1848"/>
        <v>1900</v>
      </c>
      <c r="AC5702" s="32" t="str">
        <f t="shared" si="1841"/>
        <v>1-1900</v>
      </c>
      <c r="AD5702" s="50">
        <f>IFERROR(VLOOKUP(AC5702,IPC!$E$2:$F$1745,2,0),IPC!$H$1)</f>
        <v>138.32155800000001</v>
      </c>
    </row>
    <row r="5703" spans="10:30" x14ac:dyDescent="0.25">
      <c r="J5703" s="44" t="str">
        <f t="shared" si="1835"/>
        <v/>
      </c>
      <c r="K5703" s="33" t="str">
        <f t="shared" ca="1" si="1839"/>
        <v/>
      </c>
      <c r="L5703" s="108">
        <f t="shared" ca="1" si="1838"/>
        <v>0</v>
      </c>
      <c r="M5703" s="44" t="str">
        <f t="shared" si="1836"/>
        <v/>
      </c>
      <c r="N5703" s="45" t="str">
        <f t="shared" ca="1" si="1840"/>
        <v/>
      </c>
      <c r="O5703" s="108">
        <f t="shared" si="1834"/>
        <v>0</v>
      </c>
      <c r="P5703" s="21" t="e">
        <f t="shared" si="1842"/>
        <v>#N/A</v>
      </c>
      <c r="Q5703" s="21" t="e">
        <f t="shared" si="1843"/>
        <v>#N/A</v>
      </c>
      <c r="R5703" s="21" t="e">
        <f t="shared" si="1844"/>
        <v>#N/A</v>
      </c>
      <c r="S5703" s="21" t="e">
        <f t="shared" si="1845"/>
        <v>#N/A</v>
      </c>
      <c r="T5703" s="29" t="e">
        <f t="shared" si="1837"/>
        <v>#N/A</v>
      </c>
      <c r="U5703" s="34">
        <f t="shared" si="1846"/>
        <v>0</v>
      </c>
      <c r="V5703" s="16">
        <f t="shared" ca="1" si="1849"/>
        <v>44139</v>
      </c>
      <c r="W5703" s="56">
        <f t="shared" ca="1" si="1850"/>
        <v>10</v>
      </c>
      <c r="X5703" s="56">
        <f t="shared" ca="1" si="1851"/>
        <v>2020</v>
      </c>
      <c r="Y5703" s="55" t="str">
        <f t="shared" ca="1" si="1852"/>
        <v>10-2020</v>
      </c>
      <c r="Z5703" s="51">
        <f ca="1">IFERROR(VLOOKUP(Y5703,IPC!$E$2:$F$1745,2,0),IPC!$H$1)</f>
        <v>138.32155800000001</v>
      </c>
      <c r="AA5703" s="48">
        <f t="shared" si="1847"/>
        <v>1</v>
      </c>
      <c r="AB5703" s="48">
        <f t="shared" si="1848"/>
        <v>1900</v>
      </c>
      <c r="AC5703" s="32" t="str">
        <f t="shared" si="1841"/>
        <v>1-1900</v>
      </c>
      <c r="AD5703" s="50">
        <f>IFERROR(VLOOKUP(AC5703,IPC!$E$2:$F$1745,2,0),IPC!$H$1)</f>
        <v>138.32155800000001</v>
      </c>
    </row>
    <row r="5704" spans="10:30" x14ac:dyDescent="0.25">
      <c r="J5704" s="44" t="str">
        <f t="shared" si="1835"/>
        <v/>
      </c>
      <c r="K5704" s="33" t="str">
        <f t="shared" ca="1" si="1839"/>
        <v/>
      </c>
      <c r="L5704" s="108">
        <f t="shared" ca="1" si="1838"/>
        <v>0</v>
      </c>
      <c r="M5704" s="44" t="str">
        <f t="shared" si="1836"/>
        <v/>
      </c>
      <c r="N5704" s="45" t="str">
        <f t="shared" ca="1" si="1840"/>
        <v/>
      </c>
      <c r="O5704" s="108">
        <f t="shared" si="1834"/>
        <v>0</v>
      </c>
      <c r="P5704" s="21" t="e">
        <f t="shared" si="1842"/>
        <v>#N/A</v>
      </c>
      <c r="Q5704" s="21" t="e">
        <f t="shared" si="1843"/>
        <v>#N/A</v>
      </c>
      <c r="R5704" s="21" t="e">
        <f t="shared" si="1844"/>
        <v>#N/A</v>
      </c>
      <c r="S5704" s="21" t="e">
        <f t="shared" si="1845"/>
        <v>#N/A</v>
      </c>
      <c r="T5704" s="29" t="e">
        <f t="shared" si="1837"/>
        <v>#N/A</v>
      </c>
      <c r="U5704" s="34">
        <f t="shared" si="1846"/>
        <v>0</v>
      </c>
      <c r="V5704" s="16">
        <f t="shared" ca="1" si="1849"/>
        <v>44139</v>
      </c>
      <c r="W5704" s="56">
        <f t="shared" ca="1" si="1850"/>
        <v>10</v>
      </c>
      <c r="X5704" s="56">
        <f t="shared" ca="1" si="1851"/>
        <v>2020</v>
      </c>
      <c r="Y5704" s="55" t="str">
        <f t="shared" ca="1" si="1852"/>
        <v>10-2020</v>
      </c>
      <c r="Z5704" s="51">
        <f ca="1">IFERROR(VLOOKUP(Y5704,IPC!$E$2:$F$1745,2,0),IPC!$H$1)</f>
        <v>138.32155800000001</v>
      </c>
      <c r="AA5704" s="48">
        <f t="shared" si="1847"/>
        <v>1</v>
      </c>
      <c r="AB5704" s="48">
        <f t="shared" si="1848"/>
        <v>1900</v>
      </c>
      <c r="AC5704" s="32" t="str">
        <f t="shared" si="1841"/>
        <v>1-1900</v>
      </c>
      <c r="AD5704" s="50">
        <f>IFERROR(VLOOKUP(AC5704,IPC!$E$2:$F$1745,2,0),IPC!$H$1)</f>
        <v>138.32155800000001</v>
      </c>
    </row>
    <row r="5705" spans="10:30" x14ac:dyDescent="0.25">
      <c r="J5705" s="44" t="str">
        <f t="shared" si="1835"/>
        <v/>
      </c>
      <c r="K5705" s="33" t="str">
        <f t="shared" ca="1" si="1839"/>
        <v/>
      </c>
      <c r="L5705" s="108">
        <f t="shared" ca="1" si="1838"/>
        <v>0</v>
      </c>
      <c r="M5705" s="44" t="str">
        <f t="shared" si="1836"/>
        <v/>
      </c>
      <c r="N5705" s="45" t="str">
        <f t="shared" ca="1" si="1840"/>
        <v/>
      </c>
      <c r="O5705" s="108">
        <f t="shared" si="1834"/>
        <v>0</v>
      </c>
      <c r="P5705" s="21" t="e">
        <f t="shared" si="1842"/>
        <v>#N/A</v>
      </c>
      <c r="Q5705" s="21" t="e">
        <f t="shared" si="1843"/>
        <v>#N/A</v>
      </c>
      <c r="R5705" s="21" t="e">
        <f t="shared" si="1844"/>
        <v>#N/A</v>
      </c>
      <c r="S5705" s="21" t="e">
        <f t="shared" si="1845"/>
        <v>#N/A</v>
      </c>
      <c r="T5705" s="29" t="e">
        <f t="shared" si="1837"/>
        <v>#N/A</v>
      </c>
      <c r="U5705" s="34">
        <f t="shared" si="1846"/>
        <v>0</v>
      </c>
      <c r="V5705" s="16">
        <f t="shared" ca="1" si="1849"/>
        <v>44139</v>
      </c>
      <c r="W5705" s="56">
        <f t="shared" ca="1" si="1850"/>
        <v>10</v>
      </c>
      <c r="X5705" s="56">
        <f t="shared" ca="1" si="1851"/>
        <v>2020</v>
      </c>
      <c r="Y5705" s="55" t="str">
        <f t="shared" ca="1" si="1852"/>
        <v>10-2020</v>
      </c>
      <c r="Z5705" s="51">
        <f ca="1">IFERROR(VLOOKUP(Y5705,IPC!$E$2:$F$1745,2,0),IPC!$H$1)</f>
        <v>138.32155800000001</v>
      </c>
      <c r="AA5705" s="48">
        <f t="shared" si="1847"/>
        <v>1</v>
      </c>
      <c r="AB5705" s="48">
        <f t="shared" si="1848"/>
        <v>1900</v>
      </c>
      <c r="AC5705" s="32" t="str">
        <f t="shared" si="1841"/>
        <v>1-1900</v>
      </c>
      <c r="AD5705" s="50">
        <f>IFERROR(VLOOKUP(AC5705,IPC!$E$2:$F$1745,2,0),IPC!$H$1)</f>
        <v>138.32155800000001</v>
      </c>
    </row>
    <row r="5706" spans="10:30" x14ac:dyDescent="0.25">
      <c r="J5706" s="44" t="str">
        <f t="shared" si="1835"/>
        <v/>
      </c>
      <c r="K5706" s="33" t="str">
        <f t="shared" ca="1" si="1839"/>
        <v/>
      </c>
      <c r="L5706" s="108">
        <f t="shared" ca="1" si="1838"/>
        <v>0</v>
      </c>
      <c r="M5706" s="44" t="str">
        <f t="shared" si="1836"/>
        <v/>
      </c>
      <c r="N5706" s="45" t="str">
        <f t="shared" ca="1" si="1840"/>
        <v/>
      </c>
      <c r="O5706" s="108">
        <f t="shared" si="1834"/>
        <v>0</v>
      </c>
      <c r="P5706" s="21" t="e">
        <f t="shared" si="1842"/>
        <v>#N/A</v>
      </c>
      <c r="Q5706" s="21" t="e">
        <f t="shared" si="1843"/>
        <v>#N/A</v>
      </c>
      <c r="R5706" s="21" t="e">
        <f t="shared" si="1844"/>
        <v>#N/A</v>
      </c>
      <c r="S5706" s="21" t="e">
        <f t="shared" si="1845"/>
        <v>#N/A</v>
      </c>
      <c r="T5706" s="29" t="e">
        <f t="shared" si="1837"/>
        <v>#N/A</v>
      </c>
      <c r="U5706" s="34">
        <f t="shared" si="1846"/>
        <v>0</v>
      </c>
      <c r="V5706" s="16">
        <f t="shared" ca="1" si="1849"/>
        <v>44139</v>
      </c>
      <c r="W5706" s="56">
        <f t="shared" ca="1" si="1850"/>
        <v>10</v>
      </c>
      <c r="X5706" s="56">
        <f t="shared" ca="1" si="1851"/>
        <v>2020</v>
      </c>
      <c r="Y5706" s="55" t="str">
        <f t="shared" ca="1" si="1852"/>
        <v>10-2020</v>
      </c>
      <c r="Z5706" s="51">
        <f ca="1">IFERROR(VLOOKUP(Y5706,IPC!$E$2:$F$1745,2,0),IPC!$H$1)</f>
        <v>138.32155800000001</v>
      </c>
      <c r="AA5706" s="48">
        <f t="shared" si="1847"/>
        <v>1</v>
      </c>
      <c r="AB5706" s="48">
        <f t="shared" si="1848"/>
        <v>1900</v>
      </c>
      <c r="AC5706" s="32" t="str">
        <f t="shared" si="1841"/>
        <v>1-1900</v>
      </c>
      <c r="AD5706" s="50">
        <f>IFERROR(VLOOKUP(AC5706,IPC!$E$2:$F$1745,2,0),IPC!$H$1)</f>
        <v>138.32155800000001</v>
      </c>
    </row>
    <row r="5707" spans="10:30" x14ac:dyDescent="0.25">
      <c r="J5707" s="44" t="str">
        <f t="shared" si="1835"/>
        <v/>
      </c>
      <c r="K5707" s="33" t="str">
        <f t="shared" ca="1" si="1839"/>
        <v/>
      </c>
      <c r="L5707" s="108">
        <f t="shared" ca="1" si="1838"/>
        <v>0</v>
      </c>
      <c r="M5707" s="44" t="str">
        <f t="shared" si="1836"/>
        <v/>
      </c>
      <c r="N5707" s="45" t="str">
        <f t="shared" ca="1" si="1840"/>
        <v/>
      </c>
      <c r="O5707" s="108">
        <f t="shared" si="1834"/>
        <v>0</v>
      </c>
      <c r="P5707" s="21" t="e">
        <f t="shared" si="1842"/>
        <v>#N/A</v>
      </c>
      <c r="Q5707" s="21" t="e">
        <f t="shared" si="1843"/>
        <v>#N/A</v>
      </c>
      <c r="R5707" s="21" t="e">
        <f t="shared" si="1844"/>
        <v>#N/A</v>
      </c>
      <c r="S5707" s="21" t="e">
        <f t="shared" si="1845"/>
        <v>#N/A</v>
      </c>
      <c r="T5707" s="29" t="e">
        <f t="shared" si="1837"/>
        <v>#N/A</v>
      </c>
      <c r="U5707" s="34">
        <f t="shared" si="1846"/>
        <v>0</v>
      </c>
      <c r="V5707" s="16">
        <f t="shared" ca="1" si="1849"/>
        <v>44139</v>
      </c>
      <c r="W5707" s="56">
        <f t="shared" ca="1" si="1850"/>
        <v>10</v>
      </c>
      <c r="X5707" s="56">
        <f t="shared" ca="1" si="1851"/>
        <v>2020</v>
      </c>
      <c r="Y5707" s="55" t="str">
        <f t="shared" ca="1" si="1852"/>
        <v>10-2020</v>
      </c>
      <c r="Z5707" s="51">
        <f ca="1">IFERROR(VLOOKUP(Y5707,IPC!$E$2:$F$1745,2,0),IPC!$H$1)</f>
        <v>138.32155800000001</v>
      </c>
      <c r="AA5707" s="48">
        <f t="shared" si="1847"/>
        <v>1</v>
      </c>
      <c r="AB5707" s="48">
        <f t="shared" si="1848"/>
        <v>1900</v>
      </c>
      <c r="AC5707" s="32" t="str">
        <f t="shared" si="1841"/>
        <v>1-1900</v>
      </c>
      <c r="AD5707" s="50">
        <f>IFERROR(VLOOKUP(AC5707,IPC!$E$2:$F$1745,2,0),IPC!$H$1)</f>
        <v>138.32155800000001</v>
      </c>
    </row>
    <row r="5708" spans="10:30" x14ac:dyDescent="0.25">
      <c r="J5708" s="44" t="str">
        <f t="shared" si="1835"/>
        <v/>
      </c>
      <c r="K5708" s="33" t="str">
        <f t="shared" ca="1" si="1839"/>
        <v/>
      </c>
      <c r="L5708" s="108">
        <f t="shared" ca="1" si="1838"/>
        <v>0</v>
      </c>
      <c r="M5708" s="44" t="str">
        <f t="shared" si="1836"/>
        <v/>
      </c>
      <c r="N5708" s="45" t="str">
        <f t="shared" ca="1" si="1840"/>
        <v/>
      </c>
      <c r="O5708" s="108">
        <f t="shared" si="1834"/>
        <v>0</v>
      </c>
      <c r="P5708" s="21" t="e">
        <f t="shared" si="1842"/>
        <v>#N/A</v>
      </c>
      <c r="Q5708" s="21" t="e">
        <f t="shared" si="1843"/>
        <v>#N/A</v>
      </c>
      <c r="R5708" s="21" t="e">
        <f t="shared" si="1844"/>
        <v>#N/A</v>
      </c>
      <c r="S5708" s="21" t="e">
        <f t="shared" si="1845"/>
        <v>#N/A</v>
      </c>
      <c r="T5708" s="29" t="e">
        <f t="shared" si="1837"/>
        <v>#N/A</v>
      </c>
      <c r="U5708" s="34">
        <f t="shared" si="1846"/>
        <v>0</v>
      </c>
      <c r="V5708" s="16">
        <f t="shared" ca="1" si="1849"/>
        <v>44139</v>
      </c>
      <c r="W5708" s="56">
        <f t="shared" ca="1" si="1850"/>
        <v>10</v>
      </c>
      <c r="X5708" s="56">
        <f t="shared" ca="1" si="1851"/>
        <v>2020</v>
      </c>
      <c r="Y5708" s="55" t="str">
        <f t="shared" ca="1" si="1852"/>
        <v>10-2020</v>
      </c>
      <c r="Z5708" s="51">
        <f ca="1">IFERROR(VLOOKUP(Y5708,IPC!$E$2:$F$1745,2,0),IPC!$H$1)</f>
        <v>138.32155800000001</v>
      </c>
      <c r="AA5708" s="48">
        <f t="shared" si="1847"/>
        <v>1</v>
      </c>
      <c r="AB5708" s="48">
        <f t="shared" si="1848"/>
        <v>1900</v>
      </c>
      <c r="AC5708" s="32" t="str">
        <f t="shared" si="1841"/>
        <v>1-1900</v>
      </c>
      <c r="AD5708" s="50">
        <f>IFERROR(VLOOKUP(AC5708,IPC!$E$2:$F$1745,2,0),IPC!$H$1)</f>
        <v>138.32155800000001</v>
      </c>
    </row>
    <row r="5709" spans="10:30" x14ac:dyDescent="0.25">
      <c r="J5709" s="44" t="str">
        <f t="shared" si="1835"/>
        <v/>
      </c>
      <c r="K5709" s="33" t="str">
        <f t="shared" ca="1" si="1839"/>
        <v/>
      </c>
      <c r="L5709" s="108">
        <f t="shared" ca="1" si="1838"/>
        <v>0</v>
      </c>
      <c r="M5709" s="44" t="str">
        <f t="shared" si="1836"/>
        <v/>
      </c>
      <c r="N5709" s="45" t="str">
        <f t="shared" ca="1" si="1840"/>
        <v/>
      </c>
      <c r="O5709" s="108">
        <f t="shared" si="1834"/>
        <v>0</v>
      </c>
      <c r="P5709" s="21" t="e">
        <f t="shared" si="1842"/>
        <v>#N/A</v>
      </c>
      <c r="Q5709" s="21" t="e">
        <f t="shared" si="1843"/>
        <v>#N/A</v>
      </c>
      <c r="R5709" s="21" t="e">
        <f t="shared" si="1844"/>
        <v>#N/A</v>
      </c>
      <c r="S5709" s="21" t="e">
        <f t="shared" si="1845"/>
        <v>#N/A</v>
      </c>
      <c r="T5709" s="29" t="e">
        <f t="shared" si="1837"/>
        <v>#N/A</v>
      </c>
      <c r="U5709" s="34">
        <f t="shared" si="1846"/>
        <v>0</v>
      </c>
      <c r="V5709" s="16">
        <f t="shared" ca="1" si="1849"/>
        <v>44139</v>
      </c>
      <c r="W5709" s="56">
        <f t="shared" ca="1" si="1850"/>
        <v>10</v>
      </c>
      <c r="X5709" s="56">
        <f t="shared" ca="1" si="1851"/>
        <v>2020</v>
      </c>
      <c r="Y5709" s="55" t="str">
        <f t="shared" ca="1" si="1852"/>
        <v>10-2020</v>
      </c>
      <c r="Z5709" s="51">
        <f ca="1">IFERROR(VLOOKUP(Y5709,IPC!$E$2:$F$1745,2,0),IPC!$H$1)</f>
        <v>138.32155800000001</v>
      </c>
      <c r="AA5709" s="48">
        <f t="shared" si="1847"/>
        <v>1</v>
      </c>
      <c r="AB5709" s="48">
        <f t="shared" si="1848"/>
        <v>1900</v>
      </c>
      <c r="AC5709" s="32" t="str">
        <f t="shared" si="1841"/>
        <v>1-1900</v>
      </c>
      <c r="AD5709" s="50">
        <f>IFERROR(VLOOKUP(AC5709,IPC!$E$2:$F$1745,2,0),IPC!$H$1)</f>
        <v>138.32155800000001</v>
      </c>
    </row>
    <row r="5710" spans="10:30" x14ac:dyDescent="0.25">
      <c r="J5710" s="44" t="str">
        <f t="shared" si="1835"/>
        <v/>
      </c>
      <c r="K5710" s="33" t="str">
        <f t="shared" ca="1" si="1839"/>
        <v/>
      </c>
      <c r="L5710" s="108">
        <f t="shared" ca="1" si="1838"/>
        <v>0</v>
      </c>
      <c r="M5710" s="44" t="str">
        <f t="shared" si="1836"/>
        <v/>
      </c>
      <c r="N5710" s="45" t="str">
        <f t="shared" ca="1" si="1840"/>
        <v/>
      </c>
      <c r="O5710" s="108">
        <f t="shared" si="1834"/>
        <v>0</v>
      </c>
      <c r="P5710" s="21" t="e">
        <f t="shared" si="1842"/>
        <v>#N/A</v>
      </c>
      <c r="Q5710" s="21" t="e">
        <f t="shared" si="1843"/>
        <v>#N/A</v>
      </c>
      <c r="R5710" s="21" t="e">
        <f t="shared" si="1844"/>
        <v>#N/A</v>
      </c>
      <c r="S5710" s="21" t="e">
        <f t="shared" si="1845"/>
        <v>#N/A</v>
      </c>
      <c r="T5710" s="29" t="e">
        <f t="shared" si="1837"/>
        <v>#N/A</v>
      </c>
      <c r="U5710" s="34">
        <f t="shared" si="1846"/>
        <v>0</v>
      </c>
      <c r="V5710" s="16">
        <f t="shared" ca="1" si="1849"/>
        <v>44139</v>
      </c>
      <c r="W5710" s="56">
        <f t="shared" ca="1" si="1850"/>
        <v>10</v>
      </c>
      <c r="X5710" s="56">
        <f t="shared" ca="1" si="1851"/>
        <v>2020</v>
      </c>
      <c r="Y5710" s="55" t="str">
        <f t="shared" ca="1" si="1852"/>
        <v>10-2020</v>
      </c>
      <c r="Z5710" s="51">
        <f ca="1">IFERROR(VLOOKUP(Y5710,IPC!$E$2:$F$1745,2,0),IPC!$H$1)</f>
        <v>138.32155800000001</v>
      </c>
      <c r="AA5710" s="48">
        <f t="shared" si="1847"/>
        <v>1</v>
      </c>
      <c r="AB5710" s="48">
        <f t="shared" si="1848"/>
        <v>1900</v>
      </c>
      <c r="AC5710" s="32" t="str">
        <f t="shared" si="1841"/>
        <v>1-1900</v>
      </c>
      <c r="AD5710" s="50">
        <f>IFERROR(VLOOKUP(AC5710,IPC!$E$2:$F$1745,2,0),IPC!$H$1)</f>
        <v>138.32155800000001</v>
      </c>
    </row>
    <row r="5711" spans="10:30" x14ac:dyDescent="0.25">
      <c r="J5711" s="44" t="str">
        <f t="shared" si="1835"/>
        <v/>
      </c>
      <c r="K5711" s="33" t="str">
        <f t="shared" ca="1" si="1839"/>
        <v/>
      </c>
      <c r="L5711" s="108">
        <f t="shared" ca="1" si="1838"/>
        <v>0</v>
      </c>
      <c r="M5711" s="44" t="str">
        <f t="shared" si="1836"/>
        <v/>
      </c>
      <c r="N5711" s="45" t="str">
        <f t="shared" ca="1" si="1840"/>
        <v/>
      </c>
      <c r="O5711" s="108">
        <f t="shared" si="1834"/>
        <v>0</v>
      </c>
      <c r="P5711" s="21" t="e">
        <f t="shared" si="1842"/>
        <v>#N/A</v>
      </c>
      <c r="Q5711" s="21" t="e">
        <f t="shared" si="1843"/>
        <v>#N/A</v>
      </c>
      <c r="R5711" s="21" t="e">
        <f t="shared" si="1844"/>
        <v>#N/A</v>
      </c>
      <c r="S5711" s="21" t="e">
        <f t="shared" si="1845"/>
        <v>#N/A</v>
      </c>
      <c r="T5711" s="29" t="e">
        <f t="shared" si="1837"/>
        <v>#N/A</v>
      </c>
      <c r="U5711" s="34">
        <f t="shared" si="1846"/>
        <v>0</v>
      </c>
      <c r="V5711" s="16">
        <f t="shared" ca="1" si="1849"/>
        <v>44139</v>
      </c>
      <c r="W5711" s="56">
        <f t="shared" ca="1" si="1850"/>
        <v>10</v>
      </c>
      <c r="X5711" s="56">
        <f t="shared" ca="1" si="1851"/>
        <v>2020</v>
      </c>
      <c r="Y5711" s="55" t="str">
        <f t="shared" ca="1" si="1852"/>
        <v>10-2020</v>
      </c>
      <c r="Z5711" s="51">
        <f ca="1">IFERROR(VLOOKUP(Y5711,IPC!$E$2:$F$1745,2,0),IPC!$H$1)</f>
        <v>138.32155800000001</v>
      </c>
      <c r="AA5711" s="48">
        <f t="shared" si="1847"/>
        <v>1</v>
      </c>
      <c r="AB5711" s="48">
        <f t="shared" si="1848"/>
        <v>1900</v>
      </c>
      <c r="AC5711" s="32" t="str">
        <f t="shared" si="1841"/>
        <v>1-1900</v>
      </c>
      <c r="AD5711" s="50">
        <f>IFERROR(VLOOKUP(AC5711,IPC!$E$2:$F$1745,2,0),IPC!$H$1)</f>
        <v>138.32155800000001</v>
      </c>
    </row>
    <row r="5712" spans="10:30" x14ac:dyDescent="0.25">
      <c r="J5712" s="44" t="str">
        <f t="shared" si="1835"/>
        <v/>
      </c>
      <c r="K5712" s="33" t="str">
        <f t="shared" ca="1" si="1839"/>
        <v/>
      </c>
      <c r="L5712" s="108">
        <f t="shared" ca="1" si="1838"/>
        <v>0</v>
      </c>
      <c r="M5712" s="44" t="str">
        <f t="shared" si="1836"/>
        <v/>
      </c>
      <c r="N5712" s="45" t="str">
        <f t="shared" ca="1" si="1840"/>
        <v/>
      </c>
      <c r="O5712" s="108">
        <f t="shared" si="1834"/>
        <v>0</v>
      </c>
      <c r="P5712" s="21" t="e">
        <f t="shared" si="1842"/>
        <v>#N/A</v>
      </c>
      <c r="Q5712" s="21" t="e">
        <f t="shared" si="1843"/>
        <v>#N/A</v>
      </c>
      <c r="R5712" s="21" t="e">
        <f t="shared" si="1844"/>
        <v>#N/A</v>
      </c>
      <c r="S5712" s="21" t="e">
        <f t="shared" si="1845"/>
        <v>#N/A</v>
      </c>
      <c r="T5712" s="29" t="e">
        <f t="shared" si="1837"/>
        <v>#N/A</v>
      </c>
      <c r="U5712" s="34">
        <f t="shared" si="1846"/>
        <v>0</v>
      </c>
      <c r="V5712" s="16">
        <f t="shared" ca="1" si="1849"/>
        <v>44139</v>
      </c>
      <c r="W5712" s="56">
        <f t="shared" ca="1" si="1850"/>
        <v>10</v>
      </c>
      <c r="X5712" s="56">
        <f t="shared" ca="1" si="1851"/>
        <v>2020</v>
      </c>
      <c r="Y5712" s="55" t="str">
        <f t="shared" ca="1" si="1852"/>
        <v>10-2020</v>
      </c>
      <c r="Z5712" s="51">
        <f ca="1">IFERROR(VLOOKUP(Y5712,IPC!$E$2:$F$1745,2,0),IPC!$H$1)</f>
        <v>138.32155800000001</v>
      </c>
      <c r="AA5712" s="48">
        <f t="shared" si="1847"/>
        <v>1</v>
      </c>
      <c r="AB5712" s="48">
        <f t="shared" si="1848"/>
        <v>1900</v>
      </c>
      <c r="AC5712" s="32" t="str">
        <f t="shared" si="1841"/>
        <v>1-1900</v>
      </c>
      <c r="AD5712" s="50">
        <f>IFERROR(VLOOKUP(AC5712,IPC!$E$2:$F$1745,2,0),IPC!$H$1)</f>
        <v>138.32155800000001</v>
      </c>
    </row>
    <row r="5713" spans="10:30" x14ac:dyDescent="0.25">
      <c r="J5713" s="44" t="str">
        <f t="shared" si="1835"/>
        <v/>
      </c>
      <c r="K5713" s="33" t="str">
        <f t="shared" ca="1" si="1839"/>
        <v/>
      </c>
      <c r="L5713" s="108">
        <f t="shared" ca="1" si="1838"/>
        <v>0</v>
      </c>
      <c r="M5713" s="44" t="str">
        <f t="shared" si="1836"/>
        <v/>
      </c>
      <c r="N5713" s="45" t="str">
        <f t="shared" ca="1" si="1840"/>
        <v/>
      </c>
      <c r="O5713" s="108">
        <f t="shared" si="1834"/>
        <v>0</v>
      </c>
      <c r="P5713" s="21" t="e">
        <f t="shared" si="1842"/>
        <v>#N/A</v>
      </c>
      <c r="Q5713" s="21" t="e">
        <f t="shared" si="1843"/>
        <v>#N/A</v>
      </c>
      <c r="R5713" s="21" t="e">
        <f t="shared" si="1844"/>
        <v>#N/A</v>
      </c>
      <c r="S5713" s="21" t="e">
        <f t="shared" si="1845"/>
        <v>#N/A</v>
      </c>
      <c r="T5713" s="29" t="e">
        <f t="shared" si="1837"/>
        <v>#N/A</v>
      </c>
      <c r="U5713" s="34">
        <f t="shared" si="1846"/>
        <v>0</v>
      </c>
      <c r="V5713" s="16">
        <f t="shared" ca="1" si="1849"/>
        <v>44139</v>
      </c>
      <c r="W5713" s="56">
        <f t="shared" ca="1" si="1850"/>
        <v>10</v>
      </c>
      <c r="X5713" s="56">
        <f t="shared" ca="1" si="1851"/>
        <v>2020</v>
      </c>
      <c r="Y5713" s="55" t="str">
        <f t="shared" ca="1" si="1852"/>
        <v>10-2020</v>
      </c>
      <c r="Z5713" s="51">
        <f ca="1">IFERROR(VLOOKUP(Y5713,IPC!$E$2:$F$1745,2,0),IPC!$H$1)</f>
        <v>138.32155800000001</v>
      </c>
      <c r="AA5713" s="48">
        <f t="shared" si="1847"/>
        <v>1</v>
      </c>
      <c r="AB5713" s="48">
        <f t="shared" si="1848"/>
        <v>1900</v>
      </c>
      <c r="AC5713" s="32" t="str">
        <f t="shared" si="1841"/>
        <v>1-1900</v>
      </c>
      <c r="AD5713" s="50">
        <f>IFERROR(VLOOKUP(AC5713,IPC!$E$2:$F$1745,2,0),IPC!$H$1)</f>
        <v>138.32155800000001</v>
      </c>
    </row>
    <row r="5714" spans="10:30" x14ac:dyDescent="0.25">
      <c r="J5714" s="44" t="str">
        <f t="shared" si="1835"/>
        <v/>
      </c>
      <c r="K5714" s="33" t="str">
        <f t="shared" ca="1" si="1839"/>
        <v/>
      </c>
      <c r="L5714" s="108">
        <f t="shared" ca="1" si="1838"/>
        <v>0</v>
      </c>
      <c r="M5714" s="44" t="str">
        <f t="shared" si="1836"/>
        <v/>
      </c>
      <c r="N5714" s="45" t="str">
        <f t="shared" ca="1" si="1840"/>
        <v/>
      </c>
      <c r="O5714" s="108">
        <f t="shared" si="1834"/>
        <v>0</v>
      </c>
      <c r="P5714" s="21" t="e">
        <f t="shared" si="1842"/>
        <v>#N/A</v>
      </c>
      <c r="Q5714" s="21" t="e">
        <f t="shared" si="1843"/>
        <v>#N/A</v>
      </c>
      <c r="R5714" s="21" t="e">
        <f t="shared" si="1844"/>
        <v>#N/A</v>
      </c>
      <c r="S5714" s="21" t="e">
        <f t="shared" si="1845"/>
        <v>#N/A</v>
      </c>
      <c r="T5714" s="29" t="e">
        <f t="shared" si="1837"/>
        <v>#N/A</v>
      </c>
      <c r="U5714" s="34">
        <f t="shared" si="1846"/>
        <v>0</v>
      </c>
      <c r="V5714" s="16">
        <f t="shared" ca="1" si="1849"/>
        <v>44139</v>
      </c>
      <c r="W5714" s="56">
        <f t="shared" ca="1" si="1850"/>
        <v>10</v>
      </c>
      <c r="X5714" s="56">
        <f t="shared" ca="1" si="1851"/>
        <v>2020</v>
      </c>
      <c r="Y5714" s="55" t="str">
        <f t="shared" ca="1" si="1852"/>
        <v>10-2020</v>
      </c>
      <c r="Z5714" s="51">
        <f ca="1">IFERROR(VLOOKUP(Y5714,IPC!$E$2:$F$1745,2,0),IPC!$H$1)</f>
        <v>138.32155800000001</v>
      </c>
      <c r="AA5714" s="48">
        <f t="shared" si="1847"/>
        <v>1</v>
      </c>
      <c r="AB5714" s="48">
        <f t="shared" si="1848"/>
        <v>1900</v>
      </c>
      <c r="AC5714" s="32" t="str">
        <f t="shared" si="1841"/>
        <v>1-1900</v>
      </c>
      <c r="AD5714" s="50">
        <f>IFERROR(VLOOKUP(AC5714,IPC!$E$2:$F$1745,2,0),IPC!$H$1)</f>
        <v>138.32155800000001</v>
      </c>
    </row>
    <row r="5715" spans="10:30" x14ac:dyDescent="0.25">
      <c r="J5715" s="44" t="str">
        <f t="shared" si="1835"/>
        <v/>
      </c>
      <c r="K5715" s="33" t="str">
        <f t="shared" ca="1" si="1839"/>
        <v/>
      </c>
      <c r="L5715" s="108">
        <f t="shared" ca="1" si="1838"/>
        <v>0</v>
      </c>
      <c r="M5715" s="44" t="str">
        <f t="shared" si="1836"/>
        <v/>
      </c>
      <c r="N5715" s="45" t="str">
        <f t="shared" ca="1" si="1840"/>
        <v/>
      </c>
      <c r="O5715" s="108">
        <f t="shared" si="1834"/>
        <v>0</v>
      </c>
      <c r="P5715" s="21" t="e">
        <f t="shared" si="1842"/>
        <v>#N/A</v>
      </c>
      <c r="Q5715" s="21" t="e">
        <f t="shared" si="1843"/>
        <v>#N/A</v>
      </c>
      <c r="R5715" s="21" t="e">
        <f t="shared" si="1844"/>
        <v>#N/A</v>
      </c>
      <c r="S5715" s="21" t="e">
        <f t="shared" si="1845"/>
        <v>#N/A</v>
      </c>
      <c r="T5715" s="29" t="e">
        <f t="shared" si="1837"/>
        <v>#N/A</v>
      </c>
      <c r="U5715" s="34">
        <f t="shared" si="1846"/>
        <v>0</v>
      </c>
      <c r="V5715" s="16">
        <f t="shared" ca="1" si="1849"/>
        <v>44139</v>
      </c>
      <c r="W5715" s="56">
        <f t="shared" ca="1" si="1850"/>
        <v>10</v>
      </c>
      <c r="X5715" s="56">
        <f t="shared" ca="1" si="1851"/>
        <v>2020</v>
      </c>
      <c r="Y5715" s="55" t="str">
        <f t="shared" ca="1" si="1852"/>
        <v>10-2020</v>
      </c>
      <c r="Z5715" s="51">
        <f ca="1">IFERROR(VLOOKUP(Y5715,IPC!$E$2:$F$1745,2,0),IPC!$H$1)</f>
        <v>138.32155800000001</v>
      </c>
      <c r="AA5715" s="48">
        <f t="shared" si="1847"/>
        <v>1</v>
      </c>
      <c r="AB5715" s="48">
        <f t="shared" si="1848"/>
        <v>1900</v>
      </c>
      <c r="AC5715" s="32" t="str">
        <f t="shared" si="1841"/>
        <v>1-1900</v>
      </c>
      <c r="AD5715" s="50">
        <f>IFERROR(VLOOKUP(AC5715,IPC!$E$2:$F$1745,2,0),IPC!$H$1)</f>
        <v>138.32155800000001</v>
      </c>
    </row>
    <row r="5716" spans="10:30" x14ac:dyDescent="0.25">
      <c r="J5716" s="44" t="str">
        <f t="shared" si="1835"/>
        <v/>
      </c>
      <c r="K5716" s="33" t="str">
        <f t="shared" ca="1" si="1839"/>
        <v/>
      </c>
      <c r="L5716" s="108">
        <f t="shared" ca="1" si="1838"/>
        <v>0</v>
      </c>
      <c r="M5716" s="44" t="str">
        <f t="shared" si="1836"/>
        <v/>
      </c>
      <c r="N5716" s="45" t="str">
        <f t="shared" ca="1" si="1840"/>
        <v/>
      </c>
      <c r="O5716" s="108">
        <f t="shared" ref="O5716:O5727" si="1853">+IF(M5716="Provisión contable",N5716,0)</f>
        <v>0</v>
      </c>
      <c r="P5716" s="21" t="e">
        <f t="shared" si="1842"/>
        <v>#N/A</v>
      </c>
      <c r="Q5716" s="21" t="e">
        <f t="shared" si="1843"/>
        <v>#N/A</v>
      </c>
      <c r="R5716" s="21" t="e">
        <f t="shared" si="1844"/>
        <v>#N/A</v>
      </c>
      <c r="S5716" s="21" t="e">
        <f t="shared" si="1845"/>
        <v>#N/A</v>
      </c>
      <c r="T5716" s="29" t="e">
        <f t="shared" si="1837"/>
        <v>#N/A</v>
      </c>
      <c r="U5716" s="34">
        <f t="shared" si="1846"/>
        <v>0</v>
      </c>
      <c r="V5716" s="16">
        <f t="shared" ca="1" si="1849"/>
        <v>44139</v>
      </c>
      <c r="W5716" s="56">
        <f t="shared" ca="1" si="1850"/>
        <v>10</v>
      </c>
      <c r="X5716" s="56">
        <f t="shared" ca="1" si="1851"/>
        <v>2020</v>
      </c>
      <c r="Y5716" s="55" t="str">
        <f t="shared" ca="1" si="1852"/>
        <v>10-2020</v>
      </c>
      <c r="Z5716" s="51">
        <f ca="1">IFERROR(VLOOKUP(Y5716,IPC!$E$2:$F$1745,2,0),IPC!$H$1)</f>
        <v>138.32155800000001</v>
      </c>
      <c r="AA5716" s="48">
        <f t="shared" si="1847"/>
        <v>1</v>
      </c>
      <c r="AB5716" s="48">
        <f t="shared" si="1848"/>
        <v>1900</v>
      </c>
      <c r="AC5716" s="32" t="str">
        <f t="shared" si="1841"/>
        <v>1-1900</v>
      </c>
      <c r="AD5716" s="50">
        <f>IFERROR(VLOOKUP(AC5716,IPC!$E$2:$F$1745,2,0),IPC!$H$1)</f>
        <v>138.32155800000001</v>
      </c>
    </row>
    <row r="5717" spans="10:30" x14ac:dyDescent="0.25">
      <c r="J5717" s="44" t="str">
        <f t="shared" si="1835"/>
        <v/>
      </c>
      <c r="K5717" s="33" t="str">
        <f t="shared" ca="1" si="1839"/>
        <v/>
      </c>
      <c r="L5717" s="108">
        <f t="shared" ca="1" si="1838"/>
        <v>0</v>
      </c>
      <c r="M5717" s="44" t="str">
        <f t="shared" si="1836"/>
        <v/>
      </c>
      <c r="N5717" s="45" t="str">
        <f t="shared" ca="1" si="1840"/>
        <v/>
      </c>
      <c r="O5717" s="108">
        <f t="shared" si="1853"/>
        <v>0</v>
      </c>
      <c r="P5717" s="21" t="e">
        <f t="shared" si="1842"/>
        <v>#N/A</v>
      </c>
      <c r="Q5717" s="21" t="e">
        <f t="shared" si="1843"/>
        <v>#N/A</v>
      </c>
      <c r="R5717" s="21" t="e">
        <f t="shared" si="1844"/>
        <v>#N/A</v>
      </c>
      <c r="S5717" s="21" t="e">
        <f t="shared" si="1845"/>
        <v>#N/A</v>
      </c>
      <c r="T5717" s="29" t="e">
        <f t="shared" si="1837"/>
        <v>#N/A</v>
      </c>
      <c r="U5717" s="34">
        <f t="shared" si="1846"/>
        <v>0</v>
      </c>
      <c r="V5717" s="16">
        <f t="shared" ca="1" si="1849"/>
        <v>44139</v>
      </c>
      <c r="W5717" s="56">
        <f t="shared" ca="1" si="1850"/>
        <v>10</v>
      </c>
      <c r="X5717" s="56">
        <f t="shared" ca="1" si="1851"/>
        <v>2020</v>
      </c>
      <c r="Y5717" s="55" t="str">
        <f t="shared" ca="1" si="1852"/>
        <v>10-2020</v>
      </c>
      <c r="Z5717" s="51">
        <f ca="1">IFERROR(VLOOKUP(Y5717,IPC!$E$2:$F$1745,2,0),IPC!$H$1)</f>
        <v>138.32155800000001</v>
      </c>
      <c r="AA5717" s="48">
        <f t="shared" si="1847"/>
        <v>1</v>
      </c>
      <c r="AB5717" s="48">
        <f t="shared" si="1848"/>
        <v>1900</v>
      </c>
      <c r="AC5717" s="32" t="str">
        <f t="shared" si="1841"/>
        <v>1-1900</v>
      </c>
      <c r="AD5717" s="50">
        <f>IFERROR(VLOOKUP(AC5717,IPC!$E$2:$F$1745,2,0),IPC!$H$1)</f>
        <v>138.32155800000001</v>
      </c>
    </row>
    <row r="5718" spans="10:30" x14ac:dyDescent="0.25">
      <c r="J5718" s="44" t="str">
        <f t="shared" si="1835"/>
        <v/>
      </c>
      <c r="K5718" s="33" t="str">
        <f t="shared" ca="1" si="1839"/>
        <v/>
      </c>
      <c r="L5718" s="108">
        <f t="shared" ca="1" si="1838"/>
        <v>0</v>
      </c>
      <c r="M5718" s="44" t="str">
        <f t="shared" si="1836"/>
        <v/>
      </c>
      <c r="N5718" s="45" t="str">
        <f t="shared" ca="1" si="1840"/>
        <v/>
      </c>
      <c r="O5718" s="108">
        <f t="shared" si="1853"/>
        <v>0</v>
      </c>
      <c r="P5718" s="21" t="e">
        <f t="shared" si="1842"/>
        <v>#N/A</v>
      </c>
      <c r="Q5718" s="21" t="e">
        <f t="shared" si="1843"/>
        <v>#N/A</v>
      </c>
      <c r="R5718" s="21" t="e">
        <f t="shared" si="1844"/>
        <v>#N/A</v>
      </c>
      <c r="S5718" s="21" t="e">
        <f t="shared" si="1845"/>
        <v>#N/A</v>
      </c>
      <c r="T5718" s="29" t="e">
        <f t="shared" si="1837"/>
        <v>#N/A</v>
      </c>
      <c r="U5718" s="34">
        <f t="shared" si="1846"/>
        <v>0</v>
      </c>
      <c r="V5718" s="16">
        <f t="shared" ca="1" si="1849"/>
        <v>44139</v>
      </c>
      <c r="W5718" s="56">
        <f t="shared" ca="1" si="1850"/>
        <v>10</v>
      </c>
      <c r="X5718" s="56">
        <f t="shared" ca="1" si="1851"/>
        <v>2020</v>
      </c>
      <c r="Y5718" s="55" t="str">
        <f t="shared" ca="1" si="1852"/>
        <v>10-2020</v>
      </c>
      <c r="Z5718" s="51">
        <f ca="1">IFERROR(VLOOKUP(Y5718,IPC!$E$2:$F$1745,2,0),IPC!$H$1)</f>
        <v>138.32155800000001</v>
      </c>
      <c r="AA5718" s="48">
        <f t="shared" si="1847"/>
        <v>1</v>
      </c>
      <c r="AB5718" s="48">
        <f t="shared" si="1848"/>
        <v>1900</v>
      </c>
      <c r="AC5718" s="32" t="str">
        <f t="shared" si="1841"/>
        <v>1-1900</v>
      </c>
      <c r="AD5718" s="50">
        <f>IFERROR(VLOOKUP(AC5718,IPC!$E$2:$F$1745,2,0),IPC!$H$1)</f>
        <v>138.32155800000001</v>
      </c>
    </row>
    <row r="5719" spans="10:30" x14ac:dyDescent="0.25">
      <c r="J5719" s="44" t="str">
        <f t="shared" si="1835"/>
        <v/>
      </c>
      <c r="K5719" s="33" t="str">
        <f t="shared" ca="1" si="1839"/>
        <v/>
      </c>
      <c r="L5719" s="108">
        <f t="shared" ca="1" si="1838"/>
        <v>0</v>
      </c>
      <c r="M5719" s="44" t="str">
        <f t="shared" si="1836"/>
        <v/>
      </c>
      <c r="N5719" s="45" t="str">
        <f t="shared" ca="1" si="1840"/>
        <v/>
      </c>
      <c r="O5719" s="108">
        <f t="shared" si="1853"/>
        <v>0</v>
      </c>
      <c r="P5719" s="21" t="e">
        <f t="shared" si="1842"/>
        <v>#N/A</v>
      </c>
      <c r="Q5719" s="21" t="e">
        <f t="shared" si="1843"/>
        <v>#N/A</v>
      </c>
      <c r="R5719" s="21" t="e">
        <f t="shared" si="1844"/>
        <v>#N/A</v>
      </c>
      <c r="S5719" s="21" t="e">
        <f t="shared" si="1845"/>
        <v>#N/A</v>
      </c>
      <c r="T5719" s="29" t="e">
        <f t="shared" si="1837"/>
        <v>#N/A</v>
      </c>
      <c r="U5719" s="34">
        <f t="shared" si="1846"/>
        <v>0</v>
      </c>
      <c r="V5719" s="16">
        <f t="shared" ca="1" si="1849"/>
        <v>44139</v>
      </c>
      <c r="W5719" s="56">
        <f t="shared" ca="1" si="1850"/>
        <v>10</v>
      </c>
      <c r="X5719" s="56">
        <f t="shared" ca="1" si="1851"/>
        <v>2020</v>
      </c>
      <c r="Y5719" s="55" t="str">
        <f t="shared" ca="1" si="1852"/>
        <v>10-2020</v>
      </c>
      <c r="Z5719" s="51">
        <f ca="1">IFERROR(VLOOKUP(Y5719,IPC!$E$2:$F$1745,2,0),IPC!$H$1)</f>
        <v>138.32155800000001</v>
      </c>
      <c r="AA5719" s="48">
        <f t="shared" si="1847"/>
        <v>1</v>
      </c>
      <c r="AB5719" s="48">
        <f t="shared" si="1848"/>
        <v>1900</v>
      </c>
      <c r="AC5719" s="32" t="str">
        <f t="shared" si="1841"/>
        <v>1-1900</v>
      </c>
      <c r="AD5719" s="50">
        <f>IFERROR(VLOOKUP(AC5719,IPC!$E$2:$F$1745,2,0),IPC!$H$1)</f>
        <v>138.32155800000001</v>
      </c>
    </row>
    <row r="5720" spans="10:30" x14ac:dyDescent="0.25">
      <c r="J5720" s="44" t="str">
        <f t="shared" ref="J5720:J5727" si="1854">IFERROR(IF(T5732&gt;0.5,"ALTA",IF(AND(T5732&gt;0.25,T5732&lt;=0.5),"MEDIA",IF(AND(T5732&gt;=0.1,T5732&lt;=0.25),"BAJA",IF(AND(T5732&lt;0.1),"REMOTA")))),"")</f>
        <v/>
      </c>
      <c r="K5720" s="33" t="str">
        <f t="shared" ca="1" si="1839"/>
        <v/>
      </c>
      <c r="L5720" s="108">
        <f t="shared" ca="1" si="1838"/>
        <v>0</v>
      </c>
      <c r="M5720" s="44" t="str">
        <f t="shared" ref="M5720:M5727" si="1855">IFERROR(IF(T5732&gt;50%,"Provisión contable",IF(T5732&lt;=10%,"No se registra","Cuentas de orden")),"")</f>
        <v/>
      </c>
      <c r="N5720" s="45" t="str">
        <f t="shared" ca="1" si="1840"/>
        <v/>
      </c>
      <c r="O5720" s="108">
        <f t="shared" si="1853"/>
        <v>0</v>
      </c>
      <c r="P5720" s="21" t="e">
        <f t="shared" si="1842"/>
        <v>#N/A</v>
      </c>
      <c r="Q5720" s="21" t="e">
        <f t="shared" si="1843"/>
        <v>#N/A</v>
      </c>
      <c r="R5720" s="21" t="e">
        <f t="shared" si="1844"/>
        <v>#N/A</v>
      </c>
      <c r="S5720" s="21" t="e">
        <f t="shared" si="1845"/>
        <v>#N/A</v>
      </c>
      <c r="T5720" s="29" t="e">
        <f t="shared" si="1837"/>
        <v>#N/A</v>
      </c>
      <c r="U5720" s="34">
        <f t="shared" si="1846"/>
        <v>0</v>
      </c>
      <c r="V5720" s="16">
        <f t="shared" ca="1" si="1849"/>
        <v>44139</v>
      </c>
      <c r="W5720" s="56">
        <f t="shared" ca="1" si="1850"/>
        <v>10</v>
      </c>
      <c r="X5720" s="56">
        <f t="shared" ca="1" si="1851"/>
        <v>2020</v>
      </c>
      <c r="Y5720" s="55" t="str">
        <f t="shared" ca="1" si="1852"/>
        <v>10-2020</v>
      </c>
      <c r="Z5720" s="51">
        <f ca="1">IFERROR(VLOOKUP(Y5720,IPC!$E$2:$F$1745,2,0),IPC!$H$1)</f>
        <v>138.32155800000001</v>
      </c>
      <c r="AA5720" s="48">
        <f t="shared" si="1847"/>
        <v>1</v>
      </c>
      <c r="AB5720" s="48">
        <f t="shared" si="1848"/>
        <v>1900</v>
      </c>
      <c r="AC5720" s="32" t="str">
        <f t="shared" si="1841"/>
        <v>1-1900</v>
      </c>
      <c r="AD5720" s="50">
        <f>IFERROR(VLOOKUP(AC5720,IPC!$E$2:$F$1745,2,0),IPC!$H$1)</f>
        <v>138.32155800000001</v>
      </c>
    </row>
    <row r="5721" spans="10:30" x14ac:dyDescent="0.25">
      <c r="J5721" s="44" t="str">
        <f t="shared" si="1854"/>
        <v/>
      </c>
      <c r="K5721" s="33" t="str">
        <f t="shared" ca="1" si="1839"/>
        <v/>
      </c>
      <c r="L5721" s="108">
        <f t="shared" ca="1" si="1838"/>
        <v>0</v>
      </c>
      <c r="M5721" s="44" t="str">
        <f t="shared" si="1855"/>
        <v/>
      </c>
      <c r="N5721" s="45" t="str">
        <f t="shared" ca="1" si="1840"/>
        <v/>
      </c>
      <c r="O5721" s="108">
        <f t="shared" si="1853"/>
        <v>0</v>
      </c>
      <c r="P5721" s="21" t="e">
        <f t="shared" si="1842"/>
        <v>#N/A</v>
      </c>
      <c r="Q5721" s="21" t="e">
        <f t="shared" si="1843"/>
        <v>#N/A</v>
      </c>
      <c r="R5721" s="21" t="e">
        <f t="shared" si="1844"/>
        <v>#N/A</v>
      </c>
      <c r="S5721" s="21" t="e">
        <f t="shared" si="1845"/>
        <v>#N/A</v>
      </c>
      <c r="T5721" s="29" t="e">
        <f t="shared" si="1837"/>
        <v>#N/A</v>
      </c>
      <c r="U5721" s="34">
        <f t="shared" si="1846"/>
        <v>0</v>
      </c>
      <c r="V5721" s="16">
        <f t="shared" ca="1" si="1849"/>
        <v>44139</v>
      </c>
      <c r="W5721" s="56">
        <f t="shared" ca="1" si="1850"/>
        <v>10</v>
      </c>
      <c r="X5721" s="56">
        <f t="shared" ca="1" si="1851"/>
        <v>2020</v>
      </c>
      <c r="Y5721" s="55" t="str">
        <f t="shared" ca="1" si="1852"/>
        <v>10-2020</v>
      </c>
      <c r="Z5721" s="51">
        <f ca="1">IFERROR(VLOOKUP(Y5721,IPC!$E$2:$F$1745,2,0),IPC!$H$1)</f>
        <v>138.32155800000001</v>
      </c>
      <c r="AA5721" s="48">
        <f t="shared" si="1847"/>
        <v>1</v>
      </c>
      <c r="AB5721" s="48">
        <f t="shared" si="1848"/>
        <v>1900</v>
      </c>
      <c r="AC5721" s="32" t="str">
        <f t="shared" si="1841"/>
        <v>1-1900</v>
      </c>
      <c r="AD5721" s="50">
        <f>IFERROR(VLOOKUP(AC5721,IPC!$E$2:$F$1745,2,0),IPC!$H$1)</f>
        <v>138.32155800000001</v>
      </c>
    </row>
    <row r="5722" spans="10:30" x14ac:dyDescent="0.25">
      <c r="J5722" s="44" t="str">
        <f t="shared" si="1854"/>
        <v/>
      </c>
      <c r="K5722" s="33" t="str">
        <f t="shared" ca="1" si="1839"/>
        <v/>
      </c>
      <c r="L5722" s="108">
        <f t="shared" ca="1" si="1838"/>
        <v>0</v>
      </c>
      <c r="M5722" s="44" t="str">
        <f t="shared" si="1855"/>
        <v/>
      </c>
      <c r="N5722" s="45" t="str">
        <f t="shared" ca="1" si="1840"/>
        <v/>
      </c>
      <c r="O5722" s="108">
        <f t="shared" si="1853"/>
        <v>0</v>
      </c>
      <c r="P5722" s="21" t="e">
        <f t="shared" si="1842"/>
        <v>#N/A</v>
      </c>
      <c r="Q5722" s="21" t="e">
        <f t="shared" si="1843"/>
        <v>#N/A</v>
      </c>
      <c r="R5722" s="21" t="e">
        <f t="shared" si="1844"/>
        <v>#N/A</v>
      </c>
      <c r="S5722" s="21" t="e">
        <f t="shared" si="1845"/>
        <v>#N/A</v>
      </c>
      <c r="T5722" s="29" t="e">
        <f t="shared" si="1837"/>
        <v>#N/A</v>
      </c>
      <c r="U5722" s="34">
        <f t="shared" si="1846"/>
        <v>0</v>
      </c>
      <c r="V5722" s="16">
        <f t="shared" ca="1" si="1849"/>
        <v>44139</v>
      </c>
      <c r="W5722" s="56">
        <f t="shared" ca="1" si="1850"/>
        <v>10</v>
      </c>
      <c r="X5722" s="56">
        <f t="shared" ca="1" si="1851"/>
        <v>2020</v>
      </c>
      <c r="Y5722" s="55" t="str">
        <f t="shared" ca="1" si="1852"/>
        <v>10-2020</v>
      </c>
      <c r="Z5722" s="51">
        <f ca="1">IFERROR(VLOOKUP(Y5722,IPC!$E$2:$F$1745,2,0),IPC!$H$1)</f>
        <v>138.32155800000001</v>
      </c>
      <c r="AA5722" s="48">
        <f t="shared" si="1847"/>
        <v>1</v>
      </c>
      <c r="AB5722" s="48">
        <f t="shared" si="1848"/>
        <v>1900</v>
      </c>
      <c r="AC5722" s="32" t="str">
        <f t="shared" si="1841"/>
        <v>1-1900</v>
      </c>
      <c r="AD5722" s="50">
        <f>IFERROR(VLOOKUP(AC5722,IPC!$E$2:$F$1745,2,0),IPC!$H$1)</f>
        <v>138.32155800000001</v>
      </c>
    </row>
    <row r="5723" spans="10:30" x14ac:dyDescent="0.25">
      <c r="J5723" s="44" t="str">
        <f t="shared" si="1854"/>
        <v/>
      </c>
      <c r="K5723" s="33" t="str">
        <f t="shared" ca="1" si="1839"/>
        <v/>
      </c>
      <c r="L5723" s="108">
        <f t="shared" ca="1" si="1838"/>
        <v>0</v>
      </c>
      <c r="M5723" s="44" t="str">
        <f t="shared" si="1855"/>
        <v/>
      </c>
      <c r="N5723" s="45" t="str">
        <f t="shared" ca="1" si="1840"/>
        <v/>
      </c>
      <c r="O5723" s="108">
        <f t="shared" si="1853"/>
        <v>0</v>
      </c>
      <c r="P5723" s="21" t="e">
        <f t="shared" si="1842"/>
        <v>#N/A</v>
      </c>
      <c r="Q5723" s="21" t="e">
        <f t="shared" si="1843"/>
        <v>#N/A</v>
      </c>
      <c r="R5723" s="21" t="e">
        <f t="shared" si="1844"/>
        <v>#N/A</v>
      </c>
      <c r="S5723" s="21" t="e">
        <f t="shared" si="1845"/>
        <v>#N/A</v>
      </c>
      <c r="T5723" s="29" t="e">
        <f t="shared" si="1837"/>
        <v>#N/A</v>
      </c>
      <c r="U5723" s="34">
        <f t="shared" si="1846"/>
        <v>0</v>
      </c>
      <c r="V5723" s="16">
        <f t="shared" ca="1" si="1849"/>
        <v>44139</v>
      </c>
      <c r="W5723" s="56">
        <f t="shared" ca="1" si="1850"/>
        <v>10</v>
      </c>
      <c r="X5723" s="56">
        <f t="shared" ca="1" si="1851"/>
        <v>2020</v>
      </c>
      <c r="Y5723" s="55" t="str">
        <f t="shared" ca="1" si="1852"/>
        <v>10-2020</v>
      </c>
      <c r="Z5723" s="51">
        <f ca="1">IFERROR(VLOOKUP(Y5723,IPC!$E$2:$F$1745,2,0),IPC!$H$1)</f>
        <v>138.32155800000001</v>
      </c>
      <c r="AA5723" s="48">
        <f t="shared" si="1847"/>
        <v>1</v>
      </c>
      <c r="AB5723" s="48">
        <f t="shared" si="1848"/>
        <v>1900</v>
      </c>
      <c r="AC5723" s="32" t="str">
        <f t="shared" si="1841"/>
        <v>1-1900</v>
      </c>
      <c r="AD5723" s="50">
        <f>IFERROR(VLOOKUP(AC5723,IPC!$E$2:$F$1745,2,0),IPC!$H$1)</f>
        <v>138.32155800000001</v>
      </c>
    </row>
    <row r="5724" spans="10:30" x14ac:dyDescent="0.25">
      <c r="J5724" s="44" t="str">
        <f t="shared" si="1854"/>
        <v/>
      </c>
      <c r="K5724" s="33" t="str">
        <f t="shared" ca="1" si="1839"/>
        <v/>
      </c>
      <c r="L5724" s="108">
        <f t="shared" ca="1" si="1838"/>
        <v>0</v>
      </c>
      <c r="M5724" s="44" t="str">
        <f t="shared" si="1855"/>
        <v/>
      </c>
      <c r="N5724" s="45" t="str">
        <f t="shared" ca="1" si="1840"/>
        <v/>
      </c>
      <c r="O5724" s="108">
        <f t="shared" si="1853"/>
        <v>0</v>
      </c>
      <c r="P5724" s="21" t="e">
        <f t="shared" si="1842"/>
        <v>#N/A</v>
      </c>
      <c r="Q5724" s="21" t="e">
        <f t="shared" si="1843"/>
        <v>#N/A</v>
      </c>
      <c r="R5724" s="21" t="e">
        <f t="shared" si="1844"/>
        <v>#N/A</v>
      </c>
      <c r="S5724" s="21" t="e">
        <f t="shared" si="1845"/>
        <v>#N/A</v>
      </c>
      <c r="T5724" s="29" t="e">
        <f t="shared" si="1837"/>
        <v>#N/A</v>
      </c>
      <c r="U5724" s="34">
        <f t="shared" si="1846"/>
        <v>0</v>
      </c>
      <c r="V5724" s="16">
        <f t="shared" ca="1" si="1849"/>
        <v>44139</v>
      </c>
      <c r="W5724" s="56">
        <f t="shared" ca="1" si="1850"/>
        <v>10</v>
      </c>
      <c r="X5724" s="56">
        <f t="shared" ca="1" si="1851"/>
        <v>2020</v>
      </c>
      <c r="Y5724" s="55" t="str">
        <f t="shared" ca="1" si="1852"/>
        <v>10-2020</v>
      </c>
      <c r="Z5724" s="51">
        <f ca="1">IFERROR(VLOOKUP(Y5724,IPC!$E$2:$F$1745,2,0),IPC!$H$1)</f>
        <v>138.32155800000001</v>
      </c>
      <c r="AA5724" s="48">
        <f t="shared" si="1847"/>
        <v>1</v>
      </c>
      <c r="AB5724" s="48">
        <f t="shared" si="1848"/>
        <v>1900</v>
      </c>
      <c r="AC5724" s="32" t="str">
        <f t="shared" si="1841"/>
        <v>1-1900</v>
      </c>
      <c r="AD5724" s="50">
        <f>IFERROR(VLOOKUP(AC5724,IPC!$E$2:$F$1745,2,0),IPC!$H$1)</f>
        <v>138.32155800000001</v>
      </c>
    </row>
    <row r="5725" spans="10:30" x14ac:dyDescent="0.25">
      <c r="J5725" s="44" t="str">
        <f t="shared" si="1854"/>
        <v/>
      </c>
      <c r="K5725" s="33" t="str">
        <f t="shared" ca="1" si="1839"/>
        <v/>
      </c>
      <c r="L5725" s="108">
        <f t="shared" ca="1" si="1838"/>
        <v>0</v>
      </c>
      <c r="M5725" s="44" t="str">
        <f t="shared" si="1855"/>
        <v/>
      </c>
      <c r="N5725" s="45" t="str">
        <f t="shared" ca="1" si="1840"/>
        <v/>
      </c>
      <c r="O5725" s="108">
        <f t="shared" si="1853"/>
        <v>0</v>
      </c>
      <c r="P5725" s="21" t="e">
        <f t="shared" si="1842"/>
        <v>#N/A</v>
      </c>
      <c r="Q5725" s="21" t="e">
        <f t="shared" si="1843"/>
        <v>#N/A</v>
      </c>
      <c r="R5725" s="21" t="e">
        <f t="shared" si="1844"/>
        <v>#N/A</v>
      </c>
      <c r="S5725" s="21" t="e">
        <f t="shared" si="1845"/>
        <v>#N/A</v>
      </c>
      <c r="T5725" s="29" t="e">
        <f t="shared" si="1837"/>
        <v>#N/A</v>
      </c>
      <c r="U5725" s="34">
        <f t="shared" si="1846"/>
        <v>0</v>
      </c>
      <c r="V5725" s="16">
        <f t="shared" ca="1" si="1849"/>
        <v>44139</v>
      </c>
      <c r="W5725" s="56">
        <f t="shared" ca="1" si="1850"/>
        <v>10</v>
      </c>
      <c r="X5725" s="56">
        <f t="shared" ca="1" si="1851"/>
        <v>2020</v>
      </c>
      <c r="Y5725" s="55" t="str">
        <f t="shared" ca="1" si="1852"/>
        <v>10-2020</v>
      </c>
      <c r="Z5725" s="51">
        <f ca="1">IFERROR(VLOOKUP(Y5725,IPC!$E$2:$F$1745,2,0),IPC!$H$1)</f>
        <v>138.32155800000001</v>
      </c>
      <c r="AA5725" s="48">
        <f t="shared" si="1847"/>
        <v>1</v>
      </c>
      <c r="AB5725" s="48">
        <f t="shared" si="1848"/>
        <v>1900</v>
      </c>
      <c r="AC5725" s="32" t="str">
        <f t="shared" si="1841"/>
        <v>1-1900</v>
      </c>
      <c r="AD5725" s="50">
        <f>IFERROR(VLOOKUP(AC5725,IPC!$E$2:$F$1745,2,0),IPC!$H$1)</f>
        <v>138.32155800000001</v>
      </c>
    </row>
    <row r="5726" spans="10:30" x14ac:dyDescent="0.25">
      <c r="J5726" s="44" t="str">
        <f t="shared" si="1854"/>
        <v/>
      </c>
      <c r="K5726" s="33" t="str">
        <f t="shared" ca="1" si="1839"/>
        <v/>
      </c>
      <c r="L5726" s="108">
        <f t="shared" ca="1" si="1838"/>
        <v>0</v>
      </c>
      <c r="M5726" s="44" t="str">
        <f t="shared" si="1855"/>
        <v/>
      </c>
      <c r="N5726" s="45" t="str">
        <f t="shared" ca="1" si="1840"/>
        <v/>
      </c>
      <c r="O5726" s="108">
        <f t="shared" si="1853"/>
        <v>0</v>
      </c>
      <c r="P5726" s="21" t="e">
        <f t="shared" si="1842"/>
        <v>#N/A</v>
      </c>
      <c r="Q5726" s="21" t="e">
        <f t="shared" si="1843"/>
        <v>#N/A</v>
      </c>
      <c r="R5726" s="21" t="e">
        <f t="shared" si="1844"/>
        <v>#N/A</v>
      </c>
      <c r="S5726" s="21" t="e">
        <f t="shared" si="1845"/>
        <v>#N/A</v>
      </c>
      <c r="T5726" s="29" t="e">
        <f t="shared" si="1837"/>
        <v>#N/A</v>
      </c>
      <c r="U5726" s="34">
        <f t="shared" si="1846"/>
        <v>0</v>
      </c>
      <c r="V5726" s="16">
        <f t="shared" ca="1" si="1849"/>
        <v>44139</v>
      </c>
      <c r="W5726" s="56">
        <f t="shared" ca="1" si="1850"/>
        <v>10</v>
      </c>
      <c r="X5726" s="56">
        <f t="shared" ca="1" si="1851"/>
        <v>2020</v>
      </c>
      <c r="Y5726" s="55" t="str">
        <f t="shared" ca="1" si="1852"/>
        <v>10-2020</v>
      </c>
      <c r="Z5726" s="51">
        <f ca="1">IFERROR(VLOOKUP(Y5726,IPC!$E$2:$F$1745,2,0),IPC!$H$1)</f>
        <v>138.32155800000001</v>
      </c>
      <c r="AA5726" s="48">
        <f t="shared" si="1847"/>
        <v>1</v>
      </c>
      <c r="AB5726" s="48">
        <f t="shared" si="1848"/>
        <v>1900</v>
      </c>
      <c r="AC5726" s="32" t="str">
        <f t="shared" si="1841"/>
        <v>1-1900</v>
      </c>
      <c r="AD5726" s="50">
        <f>IFERROR(VLOOKUP(AC5726,IPC!$E$2:$F$1745,2,0),IPC!$H$1)</f>
        <v>138.32155800000001</v>
      </c>
    </row>
    <row r="5727" spans="10:30" x14ac:dyDescent="0.25">
      <c r="J5727" s="44" t="str">
        <f t="shared" si="1854"/>
        <v/>
      </c>
      <c r="K5727" s="33" t="str">
        <f t="shared" ca="1" si="1839"/>
        <v/>
      </c>
      <c r="L5727" s="108">
        <f t="shared" ca="1" si="1838"/>
        <v>0</v>
      </c>
      <c r="M5727" s="44" t="str">
        <f t="shared" si="1855"/>
        <v/>
      </c>
      <c r="N5727" s="45" t="str">
        <f t="shared" ca="1" si="1840"/>
        <v/>
      </c>
      <c r="O5727" s="108">
        <f t="shared" si="1853"/>
        <v>0</v>
      </c>
      <c r="P5727" s="21" t="e">
        <f t="shared" si="1842"/>
        <v>#N/A</v>
      </c>
      <c r="Q5727" s="21" t="e">
        <f t="shared" si="1843"/>
        <v>#N/A</v>
      </c>
      <c r="R5727" s="21" t="e">
        <f t="shared" si="1844"/>
        <v>#N/A</v>
      </c>
      <c r="S5727" s="21" t="e">
        <f t="shared" si="1845"/>
        <v>#N/A</v>
      </c>
      <c r="T5727" s="29" t="e">
        <f t="shared" si="1837"/>
        <v>#N/A</v>
      </c>
      <c r="U5727" s="34">
        <f t="shared" si="1846"/>
        <v>0</v>
      </c>
      <c r="V5727" s="16">
        <f t="shared" ca="1" si="1849"/>
        <v>44139</v>
      </c>
      <c r="W5727" s="56">
        <f t="shared" ca="1" si="1850"/>
        <v>10</v>
      </c>
      <c r="X5727" s="56">
        <f t="shared" ca="1" si="1851"/>
        <v>2020</v>
      </c>
      <c r="Y5727" s="55" t="str">
        <f t="shared" ca="1" si="1852"/>
        <v>10-2020</v>
      </c>
      <c r="Z5727" s="51">
        <f ca="1">IFERROR(VLOOKUP(Y5727,IPC!$E$2:$F$1745,2,0),IPC!$H$1)</f>
        <v>138.32155800000001</v>
      </c>
      <c r="AA5727" s="48">
        <f t="shared" si="1847"/>
        <v>1</v>
      </c>
      <c r="AB5727" s="48">
        <f t="shared" si="1848"/>
        <v>1900</v>
      </c>
      <c r="AC5727" s="32" t="str">
        <f t="shared" si="1841"/>
        <v>1-1900</v>
      </c>
      <c r="AD5727" s="50">
        <f>IFERROR(VLOOKUP(AC5727,IPC!$E$2:$F$1745,2,0),IPC!$H$1)</f>
        <v>138.32155800000001</v>
      </c>
    </row>
    <row r="5728" spans="10:30" x14ac:dyDescent="0.25">
      <c r="N5728" s="177">
        <f ca="1">SUM(N9:N155)</f>
        <v>57976610616.112724</v>
      </c>
      <c r="P5728" s="21" t="e">
        <f t="shared" si="1842"/>
        <v>#N/A</v>
      </c>
      <c r="Q5728" s="21" t="e">
        <f t="shared" si="1843"/>
        <v>#N/A</v>
      </c>
      <c r="R5728" s="21" t="e">
        <f t="shared" si="1844"/>
        <v>#N/A</v>
      </c>
      <c r="S5728" s="21" t="e">
        <f t="shared" si="1845"/>
        <v>#N/A</v>
      </c>
      <c r="T5728" s="29" t="e">
        <f t="shared" ref="T5728:T5739" si="1856">+SUMPRODUCT(P5728:S5728,$P$7:$S$7)/100</f>
        <v>#N/A</v>
      </c>
      <c r="U5728" s="34">
        <f t="shared" si="1846"/>
        <v>0</v>
      </c>
      <c r="V5728" s="16">
        <f t="shared" ca="1" si="1849"/>
        <v>44139</v>
      </c>
      <c r="W5728" s="56">
        <f t="shared" ca="1" si="1850"/>
        <v>10</v>
      </c>
      <c r="X5728" s="56">
        <f t="shared" ca="1" si="1851"/>
        <v>2020</v>
      </c>
      <c r="Y5728" s="55" t="str">
        <f t="shared" ca="1" si="1852"/>
        <v>10-2020</v>
      </c>
      <c r="Z5728" s="51">
        <f ca="1">IFERROR(VLOOKUP(Y5728,IPC!$E$2:$F$1745,2,0),IPC!$H$1)</f>
        <v>138.32155800000001</v>
      </c>
      <c r="AA5728" s="48">
        <f t="shared" si="1847"/>
        <v>1</v>
      </c>
      <c r="AB5728" s="48">
        <f t="shared" si="1848"/>
        <v>1900</v>
      </c>
      <c r="AC5728" s="32" t="str">
        <f t="shared" si="1841"/>
        <v>1-1900</v>
      </c>
      <c r="AD5728" s="50">
        <f>IFERROR(VLOOKUP(AC5728,IPC!$E$2:$F$1745,2,0),IPC!$H$1)</f>
        <v>138.32155800000001</v>
      </c>
    </row>
    <row r="5729" spans="16:30" x14ac:dyDescent="0.25">
      <c r="P5729" s="21" t="e">
        <f t="shared" si="1842"/>
        <v>#N/A</v>
      </c>
      <c r="Q5729" s="21" t="e">
        <f t="shared" si="1843"/>
        <v>#N/A</v>
      </c>
      <c r="R5729" s="21" t="e">
        <f t="shared" si="1844"/>
        <v>#N/A</v>
      </c>
      <c r="S5729" s="21" t="e">
        <f t="shared" si="1845"/>
        <v>#N/A</v>
      </c>
      <c r="T5729" s="29" t="e">
        <f t="shared" si="1856"/>
        <v>#N/A</v>
      </c>
      <c r="U5729" s="34">
        <f t="shared" si="1846"/>
        <v>0</v>
      </c>
      <c r="V5729" s="16">
        <f t="shared" ca="1" si="1849"/>
        <v>44139</v>
      </c>
      <c r="W5729" s="56">
        <f t="shared" ca="1" si="1850"/>
        <v>10</v>
      </c>
      <c r="X5729" s="56">
        <f t="shared" ca="1" si="1851"/>
        <v>2020</v>
      </c>
      <c r="Y5729" s="55" t="str">
        <f t="shared" ca="1" si="1852"/>
        <v>10-2020</v>
      </c>
      <c r="Z5729" s="51">
        <f ca="1">IFERROR(VLOOKUP(Y5729,IPC!$E$2:$F$1745,2,0),IPC!$H$1)</f>
        <v>138.32155800000001</v>
      </c>
      <c r="AA5729" s="48">
        <f t="shared" si="1847"/>
        <v>1</v>
      </c>
      <c r="AB5729" s="48">
        <f t="shared" si="1848"/>
        <v>1900</v>
      </c>
      <c r="AC5729" s="32" t="str">
        <f t="shared" si="1841"/>
        <v>1-1900</v>
      </c>
      <c r="AD5729" s="50">
        <f>IFERROR(VLOOKUP(AC5729,IPC!$E$2:$F$1745,2,0),IPC!$H$1)</f>
        <v>138.32155800000001</v>
      </c>
    </row>
    <row r="5730" spans="16:30" x14ac:dyDescent="0.25">
      <c r="P5730" s="21" t="e">
        <f t="shared" si="1842"/>
        <v>#N/A</v>
      </c>
      <c r="Q5730" s="21" t="e">
        <f t="shared" si="1843"/>
        <v>#N/A</v>
      </c>
      <c r="R5730" s="21" t="e">
        <f t="shared" si="1844"/>
        <v>#N/A</v>
      </c>
      <c r="S5730" s="21" t="e">
        <f t="shared" si="1845"/>
        <v>#N/A</v>
      </c>
      <c r="T5730" s="29" t="e">
        <f t="shared" si="1856"/>
        <v>#N/A</v>
      </c>
      <c r="U5730" s="34">
        <f t="shared" si="1846"/>
        <v>0</v>
      </c>
      <c r="V5730" s="16">
        <f t="shared" ca="1" si="1849"/>
        <v>44139</v>
      </c>
      <c r="W5730" s="56">
        <f t="shared" ca="1" si="1850"/>
        <v>10</v>
      </c>
      <c r="X5730" s="56">
        <f t="shared" ca="1" si="1851"/>
        <v>2020</v>
      </c>
      <c r="Y5730" s="55" t="str">
        <f t="shared" ca="1" si="1852"/>
        <v>10-2020</v>
      </c>
      <c r="Z5730" s="51">
        <f ca="1">IFERROR(VLOOKUP(Y5730,IPC!$E$2:$F$1745,2,0),IPC!$H$1)</f>
        <v>138.32155800000001</v>
      </c>
      <c r="AA5730" s="48">
        <f t="shared" si="1847"/>
        <v>1</v>
      </c>
      <c r="AB5730" s="48">
        <f t="shared" si="1848"/>
        <v>1900</v>
      </c>
      <c r="AC5730" s="32" t="str">
        <f t="shared" si="1841"/>
        <v>1-1900</v>
      </c>
      <c r="AD5730" s="50">
        <f>IFERROR(VLOOKUP(AC5730,IPC!$E$2:$F$1745,2,0),IPC!$H$1)</f>
        <v>138.32155800000001</v>
      </c>
    </row>
    <row r="5731" spans="16:30" x14ac:dyDescent="0.25">
      <c r="P5731" s="21" t="e">
        <f t="shared" si="1842"/>
        <v>#N/A</v>
      </c>
      <c r="Q5731" s="21" t="e">
        <f t="shared" si="1843"/>
        <v>#N/A</v>
      </c>
      <c r="R5731" s="21" t="e">
        <f t="shared" si="1844"/>
        <v>#N/A</v>
      </c>
      <c r="S5731" s="21" t="e">
        <f t="shared" si="1845"/>
        <v>#N/A</v>
      </c>
      <c r="T5731" s="29" t="e">
        <f t="shared" si="1856"/>
        <v>#N/A</v>
      </c>
      <c r="U5731" s="34">
        <f t="shared" si="1846"/>
        <v>0</v>
      </c>
      <c r="V5731" s="16">
        <f t="shared" ca="1" si="1849"/>
        <v>44139</v>
      </c>
      <c r="W5731" s="56">
        <f t="shared" ca="1" si="1850"/>
        <v>10</v>
      </c>
      <c r="X5731" s="56">
        <f t="shared" ca="1" si="1851"/>
        <v>2020</v>
      </c>
      <c r="Y5731" s="55" t="str">
        <f t="shared" ca="1" si="1852"/>
        <v>10-2020</v>
      </c>
      <c r="Z5731" s="51">
        <f ca="1">IFERROR(VLOOKUP(Y5731,IPC!$E$2:$F$1745,2,0),IPC!$H$1)</f>
        <v>138.32155800000001</v>
      </c>
      <c r="AA5731" s="48">
        <f t="shared" si="1847"/>
        <v>1</v>
      </c>
      <c r="AB5731" s="48">
        <f t="shared" si="1848"/>
        <v>1900</v>
      </c>
      <c r="AC5731" s="32" t="str">
        <f t="shared" si="1841"/>
        <v>1-1900</v>
      </c>
      <c r="AD5731" s="50">
        <f>IFERROR(VLOOKUP(AC5731,IPC!$E$2:$F$1745,2,0),IPC!$H$1)</f>
        <v>138.32155800000001</v>
      </c>
    </row>
    <row r="5732" spans="16:30" x14ac:dyDescent="0.25">
      <c r="P5732" s="21" t="e">
        <f t="shared" si="1842"/>
        <v>#N/A</v>
      </c>
      <c r="Q5732" s="21" t="e">
        <f t="shared" si="1843"/>
        <v>#N/A</v>
      </c>
      <c r="R5732" s="21" t="e">
        <f t="shared" si="1844"/>
        <v>#N/A</v>
      </c>
      <c r="S5732" s="21" t="e">
        <f t="shared" si="1845"/>
        <v>#N/A</v>
      </c>
      <c r="T5732" s="29" t="e">
        <f t="shared" si="1856"/>
        <v>#N/A</v>
      </c>
      <c r="U5732" s="34">
        <f t="shared" si="1846"/>
        <v>0</v>
      </c>
      <c r="V5732" s="16">
        <f t="shared" ca="1" si="1849"/>
        <v>44139</v>
      </c>
      <c r="W5732" s="56">
        <f t="shared" ca="1" si="1850"/>
        <v>10</v>
      </c>
      <c r="X5732" s="56">
        <f t="shared" ca="1" si="1851"/>
        <v>2020</v>
      </c>
      <c r="Y5732" s="55" t="str">
        <f t="shared" ca="1" si="1852"/>
        <v>10-2020</v>
      </c>
      <c r="Z5732" s="51">
        <f ca="1">IFERROR(VLOOKUP(Y5732,IPC!$E$2:$F$1745,2,0),IPC!$H$1)</f>
        <v>138.32155800000001</v>
      </c>
      <c r="AA5732" s="48">
        <f t="shared" si="1847"/>
        <v>1</v>
      </c>
      <c r="AB5732" s="48">
        <f t="shared" si="1848"/>
        <v>1900</v>
      </c>
      <c r="AC5732" s="32" t="str">
        <f t="shared" si="1841"/>
        <v>1-1900</v>
      </c>
      <c r="AD5732" s="50">
        <f>IFERROR(VLOOKUP(AC5732,IPC!$E$2:$F$1745,2,0),IPC!$H$1)</f>
        <v>138.32155800000001</v>
      </c>
    </row>
    <row r="5733" spans="16:30" x14ac:dyDescent="0.25">
      <c r="P5733" s="21" t="e">
        <f t="shared" si="1842"/>
        <v>#N/A</v>
      </c>
      <c r="Q5733" s="21" t="e">
        <f t="shared" si="1843"/>
        <v>#N/A</v>
      </c>
      <c r="R5733" s="21" t="e">
        <f t="shared" si="1844"/>
        <v>#N/A</v>
      </c>
      <c r="S5733" s="21" t="e">
        <f t="shared" si="1845"/>
        <v>#N/A</v>
      </c>
      <c r="T5733" s="29" t="e">
        <f t="shared" si="1856"/>
        <v>#N/A</v>
      </c>
      <c r="U5733" s="34">
        <f t="shared" si="1846"/>
        <v>0</v>
      </c>
      <c r="V5733" s="16">
        <f t="shared" ca="1" si="1849"/>
        <v>44139</v>
      </c>
      <c r="W5733" s="56">
        <f t="shared" ca="1" si="1850"/>
        <v>10</v>
      </c>
      <c r="X5733" s="56">
        <f t="shared" ca="1" si="1851"/>
        <v>2020</v>
      </c>
      <c r="Y5733" s="55" t="str">
        <f t="shared" ca="1" si="1852"/>
        <v>10-2020</v>
      </c>
      <c r="Z5733" s="51">
        <f ca="1">IFERROR(VLOOKUP(Y5733,IPC!$E$2:$F$1745,2,0),IPC!$H$1)</f>
        <v>138.32155800000001</v>
      </c>
      <c r="AA5733" s="48">
        <f t="shared" si="1847"/>
        <v>1</v>
      </c>
      <c r="AB5733" s="48">
        <f t="shared" si="1848"/>
        <v>1900</v>
      </c>
      <c r="AC5733" s="32" t="str">
        <f t="shared" si="1841"/>
        <v>1-1900</v>
      </c>
      <c r="AD5733" s="50">
        <f>IFERROR(VLOOKUP(AC5733,IPC!$E$2:$F$1745,2,0),IPC!$H$1)</f>
        <v>138.32155800000001</v>
      </c>
    </row>
    <row r="5734" spans="16:30" x14ac:dyDescent="0.25">
      <c r="P5734" s="21" t="e">
        <f t="shared" ref="P5734:P5739" si="1857">+VLOOKUP(D5722,$E$2:$F$5,2,0)</f>
        <v>#N/A</v>
      </c>
      <c r="Q5734" s="21" t="e">
        <f t="shared" ref="Q5734:Q5739" si="1858">+VLOOKUP(E5722,$E$2:$F$5,2,0)</f>
        <v>#N/A</v>
      </c>
      <c r="R5734" s="21" t="e">
        <f t="shared" ref="R5734:R5739" si="1859">+VLOOKUP(F5722,$E$2:$F$5,2,0)</f>
        <v>#N/A</v>
      </c>
      <c r="S5734" s="21" t="e">
        <f t="shared" ref="S5734:S5739" si="1860">+VLOOKUP(G5722,$E$2:$F$5,2,0)</f>
        <v>#N/A</v>
      </c>
      <c r="T5734" s="29" t="e">
        <f t="shared" si="1856"/>
        <v>#N/A</v>
      </c>
      <c r="U5734" s="34">
        <f t="shared" ref="U5734:U5739" si="1861">+H5722+365*I5722</f>
        <v>0</v>
      </c>
      <c r="V5734" s="16">
        <f t="shared" ca="1" si="1849"/>
        <v>44139</v>
      </c>
      <c r="W5734" s="56">
        <f t="shared" ca="1" si="1850"/>
        <v>10</v>
      </c>
      <c r="X5734" s="56">
        <f t="shared" ca="1" si="1851"/>
        <v>2020</v>
      </c>
      <c r="Y5734" s="55" t="str">
        <f t="shared" ca="1" si="1852"/>
        <v>10-2020</v>
      </c>
      <c r="Z5734" s="51">
        <f ca="1">IFERROR(VLOOKUP(Y5734,IPC!$E$2:$F$1745,2,0),IPC!$H$1)</f>
        <v>138.32155800000001</v>
      </c>
      <c r="AA5734" s="48">
        <f t="shared" ref="AA5734:AA5739" si="1862">+MONTH(H5722)</f>
        <v>1</v>
      </c>
      <c r="AB5734" s="48">
        <f t="shared" ref="AB5734:AB5739" si="1863">+YEAR(H5722)</f>
        <v>1900</v>
      </c>
      <c r="AC5734" s="32" t="str">
        <f t="shared" si="1841"/>
        <v>1-1900</v>
      </c>
      <c r="AD5734" s="50">
        <f>IFERROR(VLOOKUP(AC5734,IPC!$E$2:$F$1745,2,0),IPC!$H$1)</f>
        <v>138.32155800000001</v>
      </c>
    </row>
    <row r="5735" spans="16:30" x14ac:dyDescent="0.25">
      <c r="P5735" s="21" t="e">
        <f t="shared" si="1857"/>
        <v>#N/A</v>
      </c>
      <c r="Q5735" s="21" t="e">
        <f t="shared" si="1858"/>
        <v>#N/A</v>
      </c>
      <c r="R5735" s="21" t="e">
        <f t="shared" si="1859"/>
        <v>#N/A</v>
      </c>
      <c r="S5735" s="21" t="e">
        <f t="shared" si="1860"/>
        <v>#N/A</v>
      </c>
      <c r="T5735" s="29" t="e">
        <f t="shared" si="1856"/>
        <v>#N/A</v>
      </c>
      <c r="U5735" s="34">
        <f t="shared" si="1861"/>
        <v>0</v>
      </c>
      <c r="V5735" s="16">
        <f t="shared" ca="1" si="1849"/>
        <v>44139</v>
      </c>
      <c r="W5735" s="56">
        <f t="shared" ca="1" si="1850"/>
        <v>10</v>
      </c>
      <c r="X5735" s="56">
        <f t="shared" ca="1" si="1851"/>
        <v>2020</v>
      </c>
      <c r="Y5735" s="55" t="str">
        <f t="shared" ca="1" si="1852"/>
        <v>10-2020</v>
      </c>
      <c r="Z5735" s="51">
        <f ca="1">IFERROR(VLOOKUP(Y5735,IPC!$E$2:$F$1745,2,0),IPC!$H$1)</f>
        <v>138.32155800000001</v>
      </c>
      <c r="AA5735" s="48">
        <f t="shared" si="1862"/>
        <v>1</v>
      </c>
      <c r="AB5735" s="48">
        <f t="shared" si="1863"/>
        <v>1900</v>
      </c>
      <c r="AC5735" s="32" t="str">
        <f t="shared" si="1841"/>
        <v>1-1900</v>
      </c>
      <c r="AD5735" s="50">
        <f>IFERROR(VLOOKUP(AC5735,IPC!$E$2:$F$1745,2,0),IPC!$H$1)</f>
        <v>138.32155800000001</v>
      </c>
    </row>
    <row r="5736" spans="16:30" x14ac:dyDescent="0.25">
      <c r="P5736" s="21" t="e">
        <f t="shared" si="1857"/>
        <v>#N/A</v>
      </c>
      <c r="Q5736" s="21" t="e">
        <f t="shared" si="1858"/>
        <v>#N/A</v>
      </c>
      <c r="R5736" s="21" t="e">
        <f t="shared" si="1859"/>
        <v>#N/A</v>
      </c>
      <c r="S5736" s="21" t="e">
        <f t="shared" si="1860"/>
        <v>#N/A</v>
      </c>
      <c r="T5736" s="29" t="e">
        <f t="shared" si="1856"/>
        <v>#N/A</v>
      </c>
      <c r="U5736" s="34">
        <f t="shared" si="1861"/>
        <v>0</v>
      </c>
      <c r="V5736" s="16">
        <f t="shared" ca="1" si="1849"/>
        <v>44139</v>
      </c>
      <c r="W5736" s="56">
        <f t="shared" ca="1" si="1850"/>
        <v>10</v>
      </c>
      <c r="X5736" s="56">
        <f t="shared" ca="1" si="1851"/>
        <v>2020</v>
      </c>
      <c r="Y5736" s="55" t="str">
        <f t="shared" ca="1" si="1852"/>
        <v>10-2020</v>
      </c>
      <c r="Z5736" s="51">
        <f ca="1">IFERROR(VLOOKUP(Y5736,IPC!$E$2:$F$1745,2,0),IPC!$H$1)</f>
        <v>138.32155800000001</v>
      </c>
      <c r="AA5736" s="48">
        <f t="shared" si="1862"/>
        <v>1</v>
      </c>
      <c r="AB5736" s="48">
        <f t="shared" si="1863"/>
        <v>1900</v>
      </c>
      <c r="AC5736" s="32" t="str">
        <f t="shared" si="1841"/>
        <v>1-1900</v>
      </c>
      <c r="AD5736" s="50">
        <f>IFERROR(VLOOKUP(AC5736,IPC!$E$2:$F$1745,2,0),IPC!$H$1)</f>
        <v>138.32155800000001</v>
      </c>
    </row>
    <row r="5737" spans="16:30" x14ac:dyDescent="0.25">
      <c r="P5737" s="21" t="e">
        <f t="shared" si="1857"/>
        <v>#N/A</v>
      </c>
      <c r="Q5737" s="21" t="e">
        <f t="shared" si="1858"/>
        <v>#N/A</v>
      </c>
      <c r="R5737" s="21" t="e">
        <f t="shared" si="1859"/>
        <v>#N/A</v>
      </c>
      <c r="S5737" s="21" t="e">
        <f t="shared" si="1860"/>
        <v>#N/A</v>
      </c>
      <c r="T5737" s="29" t="e">
        <f t="shared" si="1856"/>
        <v>#N/A</v>
      </c>
      <c r="U5737" s="34">
        <f t="shared" si="1861"/>
        <v>0</v>
      </c>
      <c r="V5737" s="16">
        <f t="shared" ca="1" si="1849"/>
        <v>44139</v>
      </c>
      <c r="W5737" s="56">
        <f t="shared" ca="1" si="1850"/>
        <v>10</v>
      </c>
      <c r="X5737" s="56">
        <f t="shared" ca="1" si="1851"/>
        <v>2020</v>
      </c>
      <c r="Y5737" s="55" t="str">
        <f t="shared" ca="1" si="1852"/>
        <v>10-2020</v>
      </c>
      <c r="Z5737" s="51">
        <f ca="1">IFERROR(VLOOKUP(Y5737,IPC!$E$2:$F$1745,2,0),IPC!$H$1)</f>
        <v>138.32155800000001</v>
      </c>
      <c r="AA5737" s="48">
        <f t="shared" si="1862"/>
        <v>1</v>
      </c>
      <c r="AB5737" s="48">
        <f t="shared" si="1863"/>
        <v>1900</v>
      </c>
      <c r="AC5737" s="32" t="str">
        <f t="shared" si="1841"/>
        <v>1-1900</v>
      </c>
      <c r="AD5737" s="50">
        <f>IFERROR(VLOOKUP(AC5737,IPC!$E$2:$F$1745,2,0),IPC!$H$1)</f>
        <v>138.32155800000001</v>
      </c>
    </row>
    <row r="5738" spans="16:30" x14ac:dyDescent="0.25">
      <c r="P5738" s="21" t="e">
        <f t="shared" si="1857"/>
        <v>#N/A</v>
      </c>
      <c r="Q5738" s="21" t="e">
        <f t="shared" si="1858"/>
        <v>#N/A</v>
      </c>
      <c r="R5738" s="21" t="e">
        <f t="shared" si="1859"/>
        <v>#N/A</v>
      </c>
      <c r="S5738" s="21" t="e">
        <f t="shared" si="1860"/>
        <v>#N/A</v>
      </c>
      <c r="T5738" s="29" t="e">
        <f t="shared" si="1856"/>
        <v>#N/A</v>
      </c>
      <c r="U5738" s="34">
        <f t="shared" si="1861"/>
        <v>0</v>
      </c>
      <c r="V5738" s="16">
        <f t="shared" ca="1" si="1849"/>
        <v>44139</v>
      </c>
      <c r="W5738" s="56">
        <f t="shared" ca="1" si="1850"/>
        <v>10</v>
      </c>
      <c r="X5738" s="56">
        <f t="shared" ca="1" si="1851"/>
        <v>2020</v>
      </c>
      <c r="Y5738" s="55" t="str">
        <f t="shared" ca="1" si="1852"/>
        <v>10-2020</v>
      </c>
      <c r="Z5738" s="51">
        <f ca="1">IFERROR(VLOOKUP(Y5738,IPC!$E$2:$F$1745,2,0),IPC!$H$1)</f>
        <v>138.32155800000001</v>
      </c>
      <c r="AA5738" s="48">
        <f t="shared" si="1862"/>
        <v>1</v>
      </c>
      <c r="AB5738" s="48">
        <f t="shared" si="1863"/>
        <v>1900</v>
      </c>
      <c r="AC5738" s="32" t="str">
        <f t="shared" si="1841"/>
        <v>1-1900</v>
      </c>
      <c r="AD5738" s="50">
        <f>IFERROR(VLOOKUP(AC5738,IPC!$E$2:$F$1745,2,0),IPC!$H$1)</f>
        <v>138.32155800000001</v>
      </c>
    </row>
    <row r="5739" spans="16:30" x14ac:dyDescent="0.25">
      <c r="P5739" s="21" t="e">
        <f t="shared" si="1857"/>
        <v>#N/A</v>
      </c>
      <c r="Q5739" s="21" t="e">
        <f t="shared" si="1858"/>
        <v>#N/A</v>
      </c>
      <c r="R5739" s="21" t="e">
        <f t="shared" si="1859"/>
        <v>#N/A</v>
      </c>
      <c r="S5739" s="21" t="e">
        <f t="shared" si="1860"/>
        <v>#N/A</v>
      </c>
      <c r="T5739" s="29" t="e">
        <f t="shared" si="1856"/>
        <v>#N/A</v>
      </c>
      <c r="U5739" s="34">
        <f t="shared" si="1861"/>
        <v>0</v>
      </c>
      <c r="V5739" s="16">
        <f t="shared" ca="1" si="1849"/>
        <v>44139</v>
      </c>
      <c r="W5739" s="56">
        <f t="shared" ca="1" si="1850"/>
        <v>10</v>
      </c>
      <c r="X5739" s="56">
        <f t="shared" ca="1" si="1851"/>
        <v>2020</v>
      </c>
      <c r="Y5739" s="55" t="str">
        <f t="shared" ca="1" si="1852"/>
        <v>10-2020</v>
      </c>
      <c r="Z5739" s="51">
        <f ca="1">IFERROR(VLOOKUP(Y5739,IPC!$E$2:$F$1745,2,0),IPC!$H$1)</f>
        <v>138.32155800000001</v>
      </c>
      <c r="AA5739" s="48">
        <f t="shared" si="1862"/>
        <v>1</v>
      </c>
      <c r="AB5739" s="48">
        <f t="shared" si="1863"/>
        <v>1900</v>
      </c>
      <c r="AC5739" s="32" t="str">
        <f t="shared" si="1841"/>
        <v>1-1900</v>
      </c>
      <c r="AD5739" s="50">
        <f>IFERROR(VLOOKUP(AC5739,IPC!$E$2:$F$1745,2,0),IPC!$H$1)</f>
        <v>138.32155800000001</v>
      </c>
    </row>
  </sheetData>
  <autoFilter ref="A8:O5727"/>
  <mergeCells count="2">
    <mergeCell ref="H2:I2"/>
    <mergeCell ref="H3:I3"/>
  </mergeCells>
  <conditionalFormatting sqref="B9:C10 H9:K10 B167:I168 B170:I170 B173:K181 B212:I213 M173:N181 B210 K212:K213 N212:N213 C156:I166 B155:B166 B30:I155 B27:B29 D28:I29 C11:C29 P9:AD85 J11:K170 M9:N170 J230:K237 M230:N237 M239:N5727 J239:K5727 J238 B226:I725">
    <cfRule type="expression" dxfId="340" priority="466">
      <formula>$B9&gt;0</formula>
    </cfRule>
  </conditionalFormatting>
  <conditionalFormatting sqref="L212:L213 L173:L191 L9:L170 L230:L237 L239:L5727">
    <cfRule type="expression" dxfId="339" priority="456">
      <formula>B9&gt;0</formula>
    </cfRule>
  </conditionalFormatting>
  <conditionalFormatting sqref="O173:O181 O212:O213 O9:O170 O230:O237 O239:O5727">
    <cfRule type="expression" dxfId="338" priority="449">
      <formula>E9&gt;0</formula>
    </cfRule>
  </conditionalFormatting>
  <conditionalFormatting sqref="B170:K172 M170:N172">
    <cfRule type="expression" dxfId="337" priority="447">
      <formula>$B170&gt;0</formula>
    </cfRule>
  </conditionalFormatting>
  <conditionalFormatting sqref="L170:L172">
    <cfRule type="expression" dxfId="336" priority="446">
      <formula>B170&gt;0</formula>
    </cfRule>
  </conditionalFormatting>
  <conditionalFormatting sqref="O170:O172">
    <cfRule type="expression" dxfId="335" priority="445">
      <formula>E170&gt;0</formula>
    </cfRule>
  </conditionalFormatting>
  <conditionalFormatting sqref="B169:F169 H169:I169">
    <cfRule type="expression" dxfId="334" priority="444">
      <formula>$B169&gt;0</formula>
    </cfRule>
  </conditionalFormatting>
  <conditionalFormatting sqref="G169">
    <cfRule type="expression" dxfId="333" priority="443">
      <formula>$B169&gt;0</formula>
    </cfRule>
  </conditionalFormatting>
  <conditionalFormatting sqref="P166:AD191 P87:AD93 P95:AD130 P132:AD164 P193:AD215">
    <cfRule type="expression" dxfId="332" priority="468">
      <formula>$B86&gt;0</formula>
    </cfRule>
  </conditionalFormatting>
  <conditionalFormatting sqref="P86:AD86">
    <cfRule type="expression" dxfId="331" priority="469">
      <formula>#REF!&gt;0</formula>
    </cfRule>
  </conditionalFormatting>
  <conditionalFormatting sqref="B182:I182 B183 B184:H184 B185:C185 H185:I185 B187:C188 C189:D189 F189:I189 C190:I190 B191:I191 B193 D193:I193 H194:I194 H195 H197:I197 B194:C200 B202:C203 H204 C205:H205 B206:C206 E206 H206:I206 B207">
    <cfRule type="expression" dxfId="330" priority="442">
      <formula>$B182&gt;0</formula>
    </cfRule>
  </conditionalFormatting>
  <conditionalFormatting sqref="J182:K182 M182:N182">
    <cfRule type="expression" dxfId="329" priority="439">
      <formula>$B182&gt;0</formula>
    </cfRule>
  </conditionalFormatting>
  <conditionalFormatting sqref="L182">
    <cfRule type="expression" dxfId="328" priority="438">
      <formula>B182&gt;0</formula>
    </cfRule>
  </conditionalFormatting>
  <conditionalFormatting sqref="O182">
    <cfRule type="expression" dxfId="327" priority="437">
      <formula>E182&gt;0</formula>
    </cfRule>
  </conditionalFormatting>
  <conditionalFormatting sqref="C183:F183 H183:I183">
    <cfRule type="expression" dxfId="326" priority="436">
      <formula>$B183&gt;0</formula>
    </cfRule>
  </conditionalFormatting>
  <conditionalFormatting sqref="J183:K183 M183:N183">
    <cfRule type="expression" dxfId="325" priority="435">
      <formula>$B183&gt;0</formula>
    </cfRule>
  </conditionalFormatting>
  <conditionalFormatting sqref="L183">
    <cfRule type="expression" dxfId="324" priority="434">
      <formula>B183&gt;0</formula>
    </cfRule>
  </conditionalFormatting>
  <conditionalFormatting sqref="O183">
    <cfRule type="expression" dxfId="323" priority="433">
      <formula>E183&gt;0</formula>
    </cfRule>
  </conditionalFormatting>
  <conditionalFormatting sqref="I184">
    <cfRule type="expression" dxfId="322" priority="432">
      <formula>$B184&gt;0</formula>
    </cfRule>
  </conditionalFormatting>
  <conditionalFormatting sqref="J184:K184 M184:N184">
    <cfRule type="expression" dxfId="321" priority="431">
      <formula>$B184&gt;0</formula>
    </cfRule>
  </conditionalFormatting>
  <conditionalFormatting sqref="L184">
    <cfRule type="expression" dxfId="320" priority="430">
      <formula>B184&gt;0</formula>
    </cfRule>
  </conditionalFormatting>
  <conditionalFormatting sqref="O184">
    <cfRule type="expression" dxfId="319" priority="429">
      <formula>E184&gt;0</formula>
    </cfRule>
  </conditionalFormatting>
  <conditionalFormatting sqref="D185:F185">
    <cfRule type="expression" dxfId="318" priority="428">
      <formula>$B185&gt;0</formula>
    </cfRule>
  </conditionalFormatting>
  <conditionalFormatting sqref="J185:K185 M185:N185">
    <cfRule type="expression" dxfId="317" priority="427">
      <formula>$B185&gt;0</formula>
    </cfRule>
  </conditionalFormatting>
  <conditionalFormatting sqref="L185">
    <cfRule type="expression" dxfId="316" priority="426">
      <formula>B185&gt;0</formula>
    </cfRule>
  </conditionalFormatting>
  <conditionalFormatting sqref="O185">
    <cfRule type="expression" dxfId="315" priority="425">
      <formula>E185&gt;0</formula>
    </cfRule>
  </conditionalFormatting>
  <conditionalFormatting sqref="B186:F186 H186:I186">
    <cfRule type="expression" dxfId="314" priority="424">
      <formula>$B186&gt;0</formula>
    </cfRule>
  </conditionalFormatting>
  <conditionalFormatting sqref="J186:K186">
    <cfRule type="expression" dxfId="313" priority="423">
      <formula>$B186&gt;0</formula>
    </cfRule>
  </conditionalFormatting>
  <conditionalFormatting sqref="M186:N186">
    <cfRule type="expression" dxfId="312" priority="422">
      <formula>$B186&gt;0</formula>
    </cfRule>
  </conditionalFormatting>
  <conditionalFormatting sqref="L186">
    <cfRule type="expression" dxfId="311" priority="421">
      <formula>B186&gt;0</formula>
    </cfRule>
  </conditionalFormatting>
  <conditionalFormatting sqref="O186">
    <cfRule type="expression" dxfId="310" priority="420">
      <formula>E186&gt;0</formula>
    </cfRule>
  </conditionalFormatting>
  <conditionalFormatting sqref="D187:F187">
    <cfRule type="expression" dxfId="309" priority="419">
      <formula>$B187&gt;0</formula>
    </cfRule>
  </conditionalFormatting>
  <conditionalFormatting sqref="H187:I187">
    <cfRule type="expression" dxfId="308" priority="418">
      <formula>$B187&gt;0</formula>
    </cfRule>
  </conditionalFormatting>
  <conditionalFormatting sqref="J187:K187">
    <cfRule type="expression" dxfId="307" priority="417">
      <formula>$B187&gt;0</formula>
    </cfRule>
  </conditionalFormatting>
  <conditionalFormatting sqref="M187:N187">
    <cfRule type="expression" dxfId="306" priority="416">
      <formula>$B187&gt;0</formula>
    </cfRule>
  </conditionalFormatting>
  <conditionalFormatting sqref="L187">
    <cfRule type="expression" dxfId="305" priority="415">
      <formula>B187&gt;0</formula>
    </cfRule>
  </conditionalFormatting>
  <conditionalFormatting sqref="O187">
    <cfRule type="expression" dxfId="304" priority="414">
      <formula>E187&gt;0</formula>
    </cfRule>
  </conditionalFormatting>
  <conditionalFormatting sqref="D188:F188">
    <cfRule type="expression" dxfId="303" priority="413">
      <formula>$B188&gt;0</formula>
    </cfRule>
  </conditionalFormatting>
  <conditionalFormatting sqref="H188:I188">
    <cfRule type="expression" dxfId="302" priority="412">
      <formula>$B188&gt;0</formula>
    </cfRule>
  </conditionalFormatting>
  <conditionalFormatting sqref="J188:K188">
    <cfRule type="expression" dxfId="301" priority="411">
      <formula>$B188&gt;0</formula>
    </cfRule>
  </conditionalFormatting>
  <conditionalFormatting sqref="M188:N188">
    <cfRule type="expression" dxfId="300" priority="410">
      <formula>$B188&gt;0</formula>
    </cfRule>
  </conditionalFormatting>
  <conditionalFormatting sqref="L188">
    <cfRule type="expression" dxfId="299" priority="409">
      <formula>B188&gt;0</formula>
    </cfRule>
  </conditionalFormatting>
  <conditionalFormatting sqref="O188">
    <cfRule type="expression" dxfId="298" priority="408">
      <formula>E188&gt;0</formula>
    </cfRule>
  </conditionalFormatting>
  <conditionalFormatting sqref="G183">
    <cfRule type="expression" dxfId="297" priority="407">
      <formula>$B183&gt;0</formula>
    </cfRule>
  </conditionalFormatting>
  <conditionalFormatting sqref="G185">
    <cfRule type="expression" dxfId="296" priority="406">
      <formula>$B185&gt;0</formula>
    </cfRule>
  </conditionalFormatting>
  <conditionalFormatting sqref="G186">
    <cfRule type="expression" dxfId="295" priority="405">
      <formula>$B186&gt;0</formula>
    </cfRule>
  </conditionalFormatting>
  <conditionalFormatting sqref="G187">
    <cfRule type="expression" dxfId="294" priority="404">
      <formula>$B187&gt;0</formula>
    </cfRule>
  </conditionalFormatting>
  <conditionalFormatting sqref="G188">
    <cfRule type="expression" dxfId="293" priority="403">
      <formula>$B188&gt;0</formula>
    </cfRule>
  </conditionalFormatting>
  <conditionalFormatting sqref="E189">
    <cfRule type="expression" dxfId="292" priority="402">
      <formula>$B189&gt;0</formula>
    </cfRule>
  </conditionalFormatting>
  <conditionalFormatting sqref="J189:K189">
    <cfRule type="expression" dxfId="291" priority="401">
      <formula>$B189&gt;0</formula>
    </cfRule>
  </conditionalFormatting>
  <conditionalFormatting sqref="M189:N189">
    <cfRule type="expression" dxfId="290" priority="400">
      <formula>$B189&gt;0</formula>
    </cfRule>
  </conditionalFormatting>
  <conditionalFormatting sqref="L189">
    <cfRule type="expression" dxfId="289" priority="399">
      <formula>B189&gt;0</formula>
    </cfRule>
  </conditionalFormatting>
  <conditionalFormatting sqref="O189">
    <cfRule type="expression" dxfId="288" priority="398">
      <formula>E189&gt;0</formula>
    </cfRule>
  </conditionalFormatting>
  <conditionalFormatting sqref="J190:K190">
    <cfRule type="expression" dxfId="287" priority="397">
      <formula>$B190&gt;0</formula>
    </cfRule>
  </conditionalFormatting>
  <conditionalFormatting sqref="M190:N190">
    <cfRule type="expression" dxfId="286" priority="396">
      <formula>$B190&gt;0</formula>
    </cfRule>
  </conditionalFormatting>
  <conditionalFormatting sqref="L190">
    <cfRule type="expression" dxfId="285" priority="395">
      <formula>B190&gt;0</formula>
    </cfRule>
  </conditionalFormatting>
  <conditionalFormatting sqref="O190">
    <cfRule type="expression" dxfId="284" priority="394">
      <formula>E190&gt;0</formula>
    </cfRule>
  </conditionalFormatting>
  <conditionalFormatting sqref="J191">
    <cfRule type="expression" dxfId="283" priority="393">
      <formula>$B191&gt;0</formula>
    </cfRule>
  </conditionalFormatting>
  <conditionalFormatting sqref="K191">
    <cfRule type="expression" dxfId="282" priority="392">
      <formula>$B191&gt;0</formula>
    </cfRule>
  </conditionalFormatting>
  <conditionalFormatting sqref="M191:N191">
    <cfRule type="expression" dxfId="281" priority="391">
      <formula>$B191&gt;0</formula>
    </cfRule>
  </conditionalFormatting>
  <conditionalFormatting sqref="L191">
    <cfRule type="expression" dxfId="280" priority="390">
      <formula>B191&gt;0</formula>
    </cfRule>
  </conditionalFormatting>
  <conditionalFormatting sqref="O191">
    <cfRule type="expression" dxfId="279" priority="389">
      <formula>E191&gt;0</formula>
    </cfRule>
  </conditionalFormatting>
  <conditionalFormatting sqref="F207">
    <cfRule type="expression" dxfId="278" priority="226">
      <formula>$B207&gt;0</formula>
    </cfRule>
  </conditionalFormatting>
  <conditionalFormatting sqref="H207">
    <cfRule type="expression" dxfId="277" priority="218">
      <formula>$B207&gt;0</formula>
    </cfRule>
  </conditionalFormatting>
  <conditionalFormatting sqref="I208">
    <cfRule type="expression" dxfId="276" priority="212">
      <formula>$B208&gt;0</formula>
    </cfRule>
  </conditionalFormatting>
  <conditionalFormatting sqref="H208">
    <cfRule type="expression" dxfId="275" priority="206">
      <formula>$B208&gt;0</formula>
    </cfRule>
  </conditionalFormatting>
  <conditionalFormatting sqref="L208">
    <cfRule type="expression" dxfId="274" priority="211">
      <formula>B208&gt;0</formula>
    </cfRule>
  </conditionalFormatting>
  <conditionalFormatting sqref="P192:AD192">
    <cfRule type="expression" dxfId="273" priority="367">
      <formula>$B191&gt;0</formula>
    </cfRule>
  </conditionalFormatting>
  <conditionalFormatting sqref="C192:H192">
    <cfRule type="expression" dxfId="272" priority="365">
      <formula>$B192&gt;0</formula>
    </cfRule>
  </conditionalFormatting>
  <conditionalFormatting sqref="I192">
    <cfRule type="expression" dxfId="271" priority="364">
      <formula>$B192&gt;0</formula>
    </cfRule>
  </conditionalFormatting>
  <conditionalFormatting sqref="J192:K192 M192:N192">
    <cfRule type="expression" dxfId="270" priority="363">
      <formula>$B192&gt;0</formula>
    </cfRule>
  </conditionalFormatting>
  <conditionalFormatting sqref="O192">
    <cfRule type="expression" dxfId="269" priority="361">
      <formula>E192&gt;0</formula>
    </cfRule>
  </conditionalFormatting>
  <conditionalFormatting sqref="L208">
    <cfRule type="expression" dxfId="268" priority="208">
      <formula>B208&gt;0</formula>
    </cfRule>
  </conditionalFormatting>
  <conditionalFormatting sqref="L185">
    <cfRule type="expression" dxfId="267" priority="352">
      <formula>B185&gt;0</formula>
    </cfRule>
  </conditionalFormatting>
  <conditionalFormatting sqref="B192">
    <cfRule type="expression" dxfId="266" priority="351">
      <formula>$B192&gt;0</formula>
    </cfRule>
  </conditionalFormatting>
  <conditionalFormatting sqref="L192">
    <cfRule type="expression" dxfId="265" priority="350">
      <formula>B192&gt;0</formula>
    </cfRule>
  </conditionalFormatting>
  <conditionalFormatting sqref="L192">
    <cfRule type="expression" dxfId="264" priority="349">
      <formula>B192&gt;0</formula>
    </cfRule>
  </conditionalFormatting>
  <conditionalFormatting sqref="C193">
    <cfRule type="expression" dxfId="263" priority="348">
      <formula>$B193&gt;0</formula>
    </cfRule>
  </conditionalFormatting>
  <conditionalFormatting sqref="J193:K193 M193:N193">
    <cfRule type="expression" dxfId="262" priority="347">
      <formula>$B193&gt;0</formula>
    </cfRule>
  </conditionalFormatting>
  <conditionalFormatting sqref="O193">
    <cfRule type="expression" dxfId="261" priority="346">
      <formula>E193&gt;0</formula>
    </cfRule>
  </conditionalFormatting>
  <conditionalFormatting sqref="L193">
    <cfRule type="expression" dxfId="260" priority="345">
      <formula>B193&gt;0</formula>
    </cfRule>
  </conditionalFormatting>
  <conditionalFormatting sqref="L193">
    <cfRule type="expression" dxfId="259" priority="344">
      <formula>B193&gt;0</formula>
    </cfRule>
  </conditionalFormatting>
  <conditionalFormatting sqref="D194:F194">
    <cfRule type="expression" dxfId="258" priority="343">
      <formula>$B194&gt;0</formula>
    </cfRule>
  </conditionalFormatting>
  <conditionalFormatting sqref="G194">
    <cfRule type="expression" dxfId="257" priority="342">
      <formula>$B194&gt;0</formula>
    </cfRule>
  </conditionalFormatting>
  <conditionalFormatting sqref="L194">
    <cfRule type="expression" dxfId="256" priority="341">
      <formula>B194&gt;0</formula>
    </cfRule>
  </conditionalFormatting>
  <conditionalFormatting sqref="J194:K194">
    <cfRule type="expression" dxfId="255" priority="340">
      <formula>$B194&gt;0</formula>
    </cfRule>
  </conditionalFormatting>
  <conditionalFormatting sqref="M194:N194">
    <cfRule type="expression" dxfId="254" priority="339">
      <formula>$B194&gt;0</formula>
    </cfRule>
  </conditionalFormatting>
  <conditionalFormatting sqref="L194">
    <cfRule type="expression" dxfId="253" priority="338">
      <formula>B194&gt;0</formula>
    </cfRule>
  </conditionalFormatting>
  <conditionalFormatting sqref="O194">
    <cfRule type="expression" dxfId="252" priority="337">
      <formula>E194&gt;0</formula>
    </cfRule>
  </conditionalFormatting>
  <conditionalFormatting sqref="D195:F195">
    <cfRule type="expression" dxfId="251" priority="336">
      <formula>$B195&gt;0</formula>
    </cfRule>
  </conditionalFormatting>
  <conditionalFormatting sqref="G195">
    <cfRule type="expression" dxfId="250" priority="335">
      <formula>$B195&gt;0</formula>
    </cfRule>
  </conditionalFormatting>
  <conditionalFormatting sqref="I195">
    <cfRule type="expression" dxfId="249" priority="334">
      <formula>$B195&gt;0</formula>
    </cfRule>
  </conditionalFormatting>
  <conditionalFormatting sqref="L195">
    <cfRule type="expression" dxfId="248" priority="333">
      <formula>B195&gt;0</formula>
    </cfRule>
  </conditionalFormatting>
  <conditionalFormatting sqref="J195:K195">
    <cfRule type="expression" dxfId="247" priority="332">
      <formula>$B195&gt;0</formula>
    </cfRule>
  </conditionalFormatting>
  <conditionalFormatting sqref="M195:N195">
    <cfRule type="expression" dxfId="246" priority="331">
      <formula>$B195&gt;0</formula>
    </cfRule>
  </conditionalFormatting>
  <conditionalFormatting sqref="L195">
    <cfRule type="expression" dxfId="245" priority="330">
      <formula>B195&gt;0</formula>
    </cfRule>
  </conditionalFormatting>
  <conditionalFormatting sqref="O195">
    <cfRule type="expression" dxfId="244" priority="329">
      <formula>E195&gt;0</formula>
    </cfRule>
  </conditionalFormatting>
  <conditionalFormatting sqref="D196:F196">
    <cfRule type="expression" dxfId="243" priority="328">
      <formula>$B196&gt;0</formula>
    </cfRule>
  </conditionalFormatting>
  <conditionalFormatting sqref="G196">
    <cfRule type="expression" dxfId="242" priority="326">
      <formula>$B196&gt;0</formula>
    </cfRule>
  </conditionalFormatting>
  <conditionalFormatting sqref="H196">
    <cfRule type="expression" dxfId="241" priority="325">
      <formula>$B196&gt;0</formula>
    </cfRule>
  </conditionalFormatting>
  <conditionalFormatting sqref="I196">
    <cfRule type="expression" dxfId="240" priority="324">
      <formula>$B196&gt;0</formula>
    </cfRule>
  </conditionalFormatting>
  <conditionalFormatting sqref="L196">
    <cfRule type="expression" dxfId="239" priority="323">
      <formula>B196&gt;0</formula>
    </cfRule>
  </conditionalFormatting>
  <conditionalFormatting sqref="J196:K196">
    <cfRule type="expression" dxfId="238" priority="322">
      <formula>$B196&gt;0</formula>
    </cfRule>
  </conditionalFormatting>
  <conditionalFormatting sqref="M196:N196">
    <cfRule type="expression" dxfId="237" priority="321">
      <formula>$B196&gt;0</formula>
    </cfRule>
  </conditionalFormatting>
  <conditionalFormatting sqref="L196">
    <cfRule type="expression" dxfId="236" priority="320">
      <formula>B196&gt;0</formula>
    </cfRule>
  </conditionalFormatting>
  <conditionalFormatting sqref="O196">
    <cfRule type="expression" dxfId="235" priority="319">
      <formula>E196&gt;0</formula>
    </cfRule>
  </conditionalFormatting>
  <conditionalFormatting sqref="D197:E197">
    <cfRule type="expression" dxfId="234" priority="318">
      <formula>$B197&gt;0</formula>
    </cfRule>
  </conditionalFormatting>
  <conditionalFormatting sqref="F197">
    <cfRule type="expression" dxfId="233" priority="317">
      <formula>$B197&gt;0</formula>
    </cfRule>
  </conditionalFormatting>
  <conditionalFormatting sqref="G197">
    <cfRule type="expression" dxfId="232" priority="316">
      <formula>$B197&gt;0</formula>
    </cfRule>
  </conditionalFormatting>
  <conditionalFormatting sqref="L197">
    <cfRule type="expression" dxfId="231" priority="315">
      <formula>B197&gt;0</formula>
    </cfRule>
  </conditionalFormatting>
  <conditionalFormatting sqref="J197:K197">
    <cfRule type="expression" dxfId="230" priority="314">
      <formula>$B197&gt;0</formula>
    </cfRule>
  </conditionalFormatting>
  <conditionalFormatting sqref="M197:N197">
    <cfRule type="expression" dxfId="229" priority="313">
      <formula>$B197&gt;0</formula>
    </cfRule>
  </conditionalFormatting>
  <conditionalFormatting sqref="L197">
    <cfRule type="expression" dxfId="228" priority="312">
      <formula>B197&gt;0</formula>
    </cfRule>
  </conditionalFormatting>
  <conditionalFormatting sqref="O197">
    <cfRule type="expression" dxfId="227" priority="311">
      <formula>E197&gt;0</formula>
    </cfRule>
  </conditionalFormatting>
  <conditionalFormatting sqref="H198:I198">
    <cfRule type="expression" dxfId="226" priority="310">
      <formula>$B198&gt;0</formula>
    </cfRule>
  </conditionalFormatting>
  <conditionalFormatting sqref="D198:E198">
    <cfRule type="expression" dxfId="225" priority="309">
      <formula>$B198&gt;0</formula>
    </cfRule>
  </conditionalFormatting>
  <conditionalFormatting sqref="F198">
    <cfRule type="expression" dxfId="224" priority="308">
      <formula>$B198&gt;0</formula>
    </cfRule>
  </conditionalFormatting>
  <conditionalFormatting sqref="G198">
    <cfRule type="expression" dxfId="223" priority="307">
      <formula>$B198&gt;0</formula>
    </cfRule>
  </conditionalFormatting>
  <conditionalFormatting sqref="L198">
    <cfRule type="expression" dxfId="222" priority="306">
      <formula>B198&gt;0</formula>
    </cfRule>
  </conditionalFormatting>
  <conditionalFormatting sqref="J198:K198">
    <cfRule type="expression" dxfId="221" priority="305">
      <formula>$B198&gt;0</formula>
    </cfRule>
  </conditionalFormatting>
  <conditionalFormatting sqref="M198:N198">
    <cfRule type="expression" dxfId="220" priority="304">
      <formula>$B198&gt;0</formula>
    </cfRule>
  </conditionalFormatting>
  <conditionalFormatting sqref="L198">
    <cfRule type="expression" dxfId="219" priority="303">
      <formula>B198&gt;0</formula>
    </cfRule>
  </conditionalFormatting>
  <conditionalFormatting sqref="O198">
    <cfRule type="expression" dxfId="218" priority="302">
      <formula>E198&gt;0</formula>
    </cfRule>
  </conditionalFormatting>
  <conditionalFormatting sqref="I199">
    <cfRule type="expression" dxfId="217" priority="301">
      <formula>$B199&gt;0</formula>
    </cfRule>
  </conditionalFormatting>
  <conditionalFormatting sqref="D199:E199">
    <cfRule type="expression" dxfId="216" priority="300">
      <formula>$B199&gt;0</formula>
    </cfRule>
  </conditionalFormatting>
  <conditionalFormatting sqref="F199">
    <cfRule type="expression" dxfId="215" priority="299">
      <formula>$B199&gt;0</formula>
    </cfRule>
  </conditionalFormatting>
  <conditionalFormatting sqref="G199">
    <cfRule type="expression" dxfId="214" priority="298">
      <formula>$B199&gt;0</formula>
    </cfRule>
  </conditionalFormatting>
  <conditionalFormatting sqref="L199">
    <cfRule type="expression" dxfId="213" priority="297">
      <formula>B199&gt;0</formula>
    </cfRule>
  </conditionalFormatting>
  <conditionalFormatting sqref="J199:K199">
    <cfRule type="expression" dxfId="212" priority="296">
      <formula>$B199&gt;0</formula>
    </cfRule>
  </conditionalFormatting>
  <conditionalFormatting sqref="M199:N199">
    <cfRule type="expression" dxfId="211" priority="295">
      <formula>$B199&gt;0</formula>
    </cfRule>
  </conditionalFormatting>
  <conditionalFormatting sqref="L199">
    <cfRule type="expression" dxfId="210" priority="294">
      <formula>B199&gt;0</formula>
    </cfRule>
  </conditionalFormatting>
  <conditionalFormatting sqref="O199">
    <cfRule type="expression" dxfId="209" priority="293">
      <formula>E199&gt;0</formula>
    </cfRule>
  </conditionalFormatting>
  <conditionalFormatting sqref="H199">
    <cfRule type="expression" dxfId="208" priority="292">
      <formula>$B199&gt;0</formula>
    </cfRule>
  </conditionalFormatting>
  <conditionalFormatting sqref="D200:F200">
    <cfRule type="expression" dxfId="207" priority="291">
      <formula>$B200&gt;0</formula>
    </cfRule>
  </conditionalFormatting>
  <conditionalFormatting sqref="G200">
    <cfRule type="expression" dxfId="206" priority="290">
      <formula>$B200&gt;0</formula>
    </cfRule>
  </conditionalFormatting>
  <conditionalFormatting sqref="I200">
    <cfRule type="expression" dxfId="205" priority="289">
      <formula>$B200&gt;0</formula>
    </cfRule>
  </conditionalFormatting>
  <conditionalFormatting sqref="L200">
    <cfRule type="expression" dxfId="204" priority="288">
      <formula>B200&gt;0</formula>
    </cfRule>
  </conditionalFormatting>
  <conditionalFormatting sqref="J200:K200">
    <cfRule type="expression" dxfId="203" priority="287">
      <formula>$B200&gt;0</formula>
    </cfRule>
  </conditionalFormatting>
  <conditionalFormatting sqref="M200:N200">
    <cfRule type="expression" dxfId="202" priority="286">
      <formula>$B200&gt;0</formula>
    </cfRule>
  </conditionalFormatting>
  <conditionalFormatting sqref="L200">
    <cfRule type="expression" dxfId="201" priority="285">
      <formula>B200&gt;0</formula>
    </cfRule>
  </conditionalFormatting>
  <conditionalFormatting sqref="O200">
    <cfRule type="expression" dxfId="200" priority="284">
      <formula>E200&gt;0</formula>
    </cfRule>
  </conditionalFormatting>
  <conditionalFormatting sqref="H200">
    <cfRule type="expression" dxfId="199" priority="283">
      <formula>$B200&gt;0</formula>
    </cfRule>
  </conditionalFormatting>
  <conditionalFormatting sqref="B201:C201">
    <cfRule type="expression" dxfId="198" priority="282">
      <formula>$B201&gt;0</formula>
    </cfRule>
  </conditionalFormatting>
  <conditionalFormatting sqref="D201:F201">
    <cfRule type="expression" dxfId="197" priority="281">
      <formula>$B201&gt;0</formula>
    </cfRule>
  </conditionalFormatting>
  <conditionalFormatting sqref="G201">
    <cfRule type="expression" dxfId="196" priority="280">
      <formula>$B201&gt;0</formula>
    </cfRule>
  </conditionalFormatting>
  <conditionalFormatting sqref="I201">
    <cfRule type="expression" dxfId="195" priority="279">
      <formula>$B201&gt;0</formula>
    </cfRule>
  </conditionalFormatting>
  <conditionalFormatting sqref="L201">
    <cfRule type="expression" dxfId="194" priority="278">
      <formula>B201&gt;0</formula>
    </cfRule>
  </conditionalFormatting>
  <conditionalFormatting sqref="J201:K201">
    <cfRule type="expression" dxfId="193" priority="277">
      <formula>$B201&gt;0</formula>
    </cfRule>
  </conditionalFormatting>
  <conditionalFormatting sqref="M201:N201">
    <cfRule type="expression" dxfId="192" priority="276">
      <formula>$B201&gt;0</formula>
    </cfRule>
  </conditionalFormatting>
  <conditionalFormatting sqref="L201">
    <cfRule type="expression" dxfId="191" priority="275">
      <formula>B201&gt;0</formula>
    </cfRule>
  </conditionalFormatting>
  <conditionalFormatting sqref="O201">
    <cfRule type="expression" dxfId="190" priority="274">
      <formula>E201&gt;0</formula>
    </cfRule>
  </conditionalFormatting>
  <conditionalFormatting sqref="H201">
    <cfRule type="expression" dxfId="189" priority="273">
      <formula>$B201&gt;0</formula>
    </cfRule>
  </conditionalFormatting>
  <conditionalFormatting sqref="D202:F202">
    <cfRule type="expression" dxfId="188" priority="272">
      <formula>$B202&gt;0</formula>
    </cfRule>
  </conditionalFormatting>
  <conditionalFormatting sqref="G202">
    <cfRule type="expression" dxfId="187" priority="271">
      <formula>$B202&gt;0</formula>
    </cfRule>
  </conditionalFormatting>
  <conditionalFormatting sqref="I202">
    <cfRule type="expression" dxfId="186" priority="270">
      <formula>$B202&gt;0</formula>
    </cfRule>
  </conditionalFormatting>
  <conditionalFormatting sqref="L202">
    <cfRule type="expression" dxfId="185" priority="269">
      <formula>B202&gt;0</formula>
    </cfRule>
  </conditionalFormatting>
  <conditionalFormatting sqref="J202:K202">
    <cfRule type="expression" dxfId="184" priority="268">
      <formula>$B202&gt;0</formula>
    </cfRule>
  </conditionalFormatting>
  <conditionalFormatting sqref="M202:N202">
    <cfRule type="expression" dxfId="183" priority="267">
      <formula>$B202&gt;0</formula>
    </cfRule>
  </conditionalFormatting>
  <conditionalFormatting sqref="L202">
    <cfRule type="expression" dxfId="182" priority="266">
      <formula>B202&gt;0</formula>
    </cfRule>
  </conditionalFormatting>
  <conditionalFormatting sqref="O202">
    <cfRule type="expression" dxfId="181" priority="265">
      <formula>E202&gt;0</formula>
    </cfRule>
  </conditionalFormatting>
  <conditionalFormatting sqref="H202">
    <cfRule type="expression" dxfId="180" priority="264">
      <formula>$B202&gt;0</formula>
    </cfRule>
  </conditionalFormatting>
  <conditionalFormatting sqref="H203:I203">
    <cfRule type="expression" dxfId="179" priority="263">
      <formula>$B203&gt;0</formula>
    </cfRule>
  </conditionalFormatting>
  <conditionalFormatting sqref="D203:E203">
    <cfRule type="expression" dxfId="178" priority="262">
      <formula>$B203&gt;0</formula>
    </cfRule>
  </conditionalFormatting>
  <conditionalFormatting sqref="F203">
    <cfRule type="expression" dxfId="177" priority="261">
      <formula>$B203&gt;0</formula>
    </cfRule>
  </conditionalFormatting>
  <conditionalFormatting sqref="G203">
    <cfRule type="expression" dxfId="176" priority="260">
      <formula>$B203&gt;0</formula>
    </cfRule>
  </conditionalFormatting>
  <conditionalFormatting sqref="L203">
    <cfRule type="expression" dxfId="175" priority="259">
      <formula>B203&gt;0</formula>
    </cfRule>
  </conditionalFormatting>
  <conditionalFormatting sqref="J203:K203">
    <cfRule type="expression" dxfId="174" priority="258">
      <formula>$B203&gt;0</formula>
    </cfRule>
  </conditionalFormatting>
  <conditionalFormatting sqref="M203:N203">
    <cfRule type="expression" dxfId="173" priority="257">
      <formula>$B203&gt;0</formula>
    </cfRule>
  </conditionalFormatting>
  <conditionalFormatting sqref="L203">
    <cfRule type="expression" dxfId="172" priority="256">
      <formula>B203&gt;0</formula>
    </cfRule>
  </conditionalFormatting>
  <conditionalFormatting sqref="O203">
    <cfRule type="expression" dxfId="171" priority="255">
      <formula>E203&gt;0</formula>
    </cfRule>
  </conditionalFormatting>
  <conditionalFormatting sqref="B204:C204">
    <cfRule type="expression" dxfId="170" priority="254">
      <formula>$B204&gt;0</formula>
    </cfRule>
  </conditionalFormatting>
  <conditionalFormatting sqref="D204:E204">
    <cfRule type="expression" dxfId="169" priority="253">
      <formula>$B204&gt;0</formula>
    </cfRule>
  </conditionalFormatting>
  <conditionalFormatting sqref="F204">
    <cfRule type="expression" dxfId="168" priority="252">
      <formula>$B204&gt;0</formula>
    </cfRule>
  </conditionalFormatting>
  <conditionalFormatting sqref="G204">
    <cfRule type="expression" dxfId="167" priority="251">
      <formula>$B204&gt;0</formula>
    </cfRule>
  </conditionalFormatting>
  <conditionalFormatting sqref="I204">
    <cfRule type="expression" dxfId="166" priority="250">
      <formula>$B204&gt;0</formula>
    </cfRule>
  </conditionalFormatting>
  <conditionalFormatting sqref="L204">
    <cfRule type="expression" dxfId="165" priority="249">
      <formula>B204&gt;0</formula>
    </cfRule>
  </conditionalFormatting>
  <conditionalFormatting sqref="J204:K204">
    <cfRule type="expression" dxfId="164" priority="248">
      <formula>$B204&gt;0</formula>
    </cfRule>
  </conditionalFormatting>
  <conditionalFormatting sqref="M204:N204">
    <cfRule type="expression" dxfId="163" priority="247">
      <formula>$B204&gt;0</formula>
    </cfRule>
  </conditionalFormatting>
  <conditionalFormatting sqref="L204">
    <cfRule type="expression" dxfId="162" priority="246">
      <formula>B204&gt;0</formula>
    </cfRule>
  </conditionalFormatting>
  <conditionalFormatting sqref="O204">
    <cfRule type="expression" dxfId="161" priority="245">
      <formula>E204&gt;0</formula>
    </cfRule>
  </conditionalFormatting>
  <conditionalFormatting sqref="I205">
    <cfRule type="expression" dxfId="160" priority="243">
      <formula>$B205&gt;0</formula>
    </cfRule>
  </conditionalFormatting>
  <conditionalFormatting sqref="L205">
    <cfRule type="expression" dxfId="159" priority="242">
      <formula>B205&gt;0</formula>
    </cfRule>
  </conditionalFormatting>
  <conditionalFormatting sqref="J205:K205">
    <cfRule type="expression" dxfId="158" priority="241">
      <formula>$B205&gt;0</formula>
    </cfRule>
  </conditionalFormatting>
  <conditionalFormatting sqref="M205:N205">
    <cfRule type="expression" dxfId="157" priority="240">
      <formula>$B205&gt;0</formula>
    </cfRule>
  </conditionalFormatting>
  <conditionalFormatting sqref="L205">
    <cfRule type="expression" dxfId="156" priority="239">
      <formula>B205&gt;0</formula>
    </cfRule>
  </conditionalFormatting>
  <conditionalFormatting sqref="O205">
    <cfRule type="expression" dxfId="155" priority="238">
      <formula>E205&gt;0</formula>
    </cfRule>
  </conditionalFormatting>
  <conditionalFormatting sqref="D206">
    <cfRule type="expression" dxfId="154" priority="237">
      <formula>$B206&gt;0</formula>
    </cfRule>
  </conditionalFormatting>
  <conditionalFormatting sqref="F206">
    <cfRule type="expression" dxfId="153" priority="236">
      <formula>$B206&gt;0</formula>
    </cfRule>
  </conditionalFormatting>
  <conditionalFormatting sqref="G206">
    <cfRule type="expression" dxfId="152" priority="235">
      <formula>$B206&gt;0</formula>
    </cfRule>
  </conditionalFormatting>
  <conditionalFormatting sqref="L206">
    <cfRule type="expression" dxfId="151" priority="234">
      <formula>B206&gt;0</formula>
    </cfRule>
  </conditionalFormatting>
  <conditionalFormatting sqref="J206:K206">
    <cfRule type="expression" dxfId="150" priority="233">
      <formula>$B206&gt;0</formula>
    </cfRule>
  </conditionalFormatting>
  <conditionalFormatting sqref="M206:N206">
    <cfRule type="expression" dxfId="149" priority="232">
      <formula>$B206&gt;0</formula>
    </cfRule>
  </conditionalFormatting>
  <conditionalFormatting sqref="L206">
    <cfRule type="expression" dxfId="148" priority="231">
      <formula>B206&gt;0</formula>
    </cfRule>
  </conditionalFormatting>
  <conditionalFormatting sqref="O206">
    <cfRule type="expression" dxfId="147" priority="230">
      <formula>E206&gt;0</formula>
    </cfRule>
  </conditionalFormatting>
  <conditionalFormatting sqref="C208">
    <cfRule type="expression" dxfId="146" priority="216">
      <formula>$B208&gt;0</formula>
    </cfRule>
  </conditionalFormatting>
  <conditionalFormatting sqref="C207">
    <cfRule type="expression" dxfId="145" priority="228">
      <formula>$B207&gt;0</formula>
    </cfRule>
  </conditionalFormatting>
  <conditionalFormatting sqref="D207:E207">
    <cfRule type="expression" dxfId="144" priority="227">
      <formula>$B207&gt;0</formula>
    </cfRule>
  </conditionalFormatting>
  <conditionalFormatting sqref="G207">
    <cfRule type="expression" dxfId="143" priority="225">
      <formula>$B207&gt;0</formula>
    </cfRule>
  </conditionalFormatting>
  <conditionalFormatting sqref="I207">
    <cfRule type="expression" dxfId="142" priority="224">
      <formula>$B207&gt;0</formula>
    </cfRule>
  </conditionalFormatting>
  <conditionalFormatting sqref="L207">
    <cfRule type="expression" dxfId="141" priority="223">
      <formula>B207&gt;0</formula>
    </cfRule>
  </conditionalFormatting>
  <conditionalFormatting sqref="J207:K207">
    <cfRule type="expression" dxfId="140" priority="222">
      <formula>$B207&gt;0</formula>
    </cfRule>
  </conditionalFormatting>
  <conditionalFormatting sqref="M207:N207 M208:M213">
    <cfRule type="expression" dxfId="139" priority="221">
      <formula>$B207&gt;0</formula>
    </cfRule>
  </conditionalFormatting>
  <conditionalFormatting sqref="L207">
    <cfRule type="expression" dxfId="138" priority="220">
      <formula>B207&gt;0</formula>
    </cfRule>
  </conditionalFormatting>
  <conditionalFormatting sqref="O207">
    <cfRule type="expression" dxfId="137" priority="219">
      <formula>E207&gt;0</formula>
    </cfRule>
  </conditionalFormatting>
  <conditionalFormatting sqref="B208">
    <cfRule type="expression" dxfId="136" priority="217">
      <formula>$B208&gt;0</formula>
    </cfRule>
  </conditionalFormatting>
  <conditionalFormatting sqref="D208:E208">
    <cfRule type="expression" dxfId="135" priority="215">
      <formula>$B208&gt;0</formula>
    </cfRule>
  </conditionalFormatting>
  <conditionalFormatting sqref="F208">
    <cfRule type="expression" dxfId="134" priority="214">
      <formula>$B208&gt;0</formula>
    </cfRule>
  </conditionalFormatting>
  <conditionalFormatting sqref="G208">
    <cfRule type="expression" dxfId="133" priority="213">
      <formula>$B208&gt;0</formula>
    </cfRule>
  </conditionalFormatting>
  <conditionalFormatting sqref="J208:K208 J209:J212">
    <cfRule type="expression" dxfId="132" priority="210">
      <formula>$B208&gt;0</formula>
    </cfRule>
  </conditionalFormatting>
  <conditionalFormatting sqref="N208">
    <cfRule type="expression" dxfId="131" priority="209">
      <formula>$B208&gt;0</formula>
    </cfRule>
  </conditionalFormatting>
  <conditionalFormatting sqref="O208">
    <cfRule type="expression" dxfId="130" priority="207">
      <formula>E208&gt;0</formula>
    </cfRule>
  </conditionalFormatting>
  <conditionalFormatting sqref="B209">
    <cfRule type="expression" dxfId="129" priority="205">
      <formula>$B209&gt;0</formula>
    </cfRule>
  </conditionalFormatting>
  <conditionalFormatting sqref="I209">
    <cfRule type="expression" dxfId="128" priority="200">
      <formula>$B209&gt;0</formula>
    </cfRule>
  </conditionalFormatting>
  <conditionalFormatting sqref="H209">
    <cfRule type="expression" dxfId="127" priority="194">
      <formula>$B209&gt;0</formula>
    </cfRule>
  </conditionalFormatting>
  <conditionalFormatting sqref="L209:L210">
    <cfRule type="expression" dxfId="126" priority="199">
      <formula>B209&gt;0</formula>
    </cfRule>
  </conditionalFormatting>
  <conditionalFormatting sqref="L209:L210">
    <cfRule type="expression" dxfId="125" priority="196">
      <formula>B209&gt;0</formula>
    </cfRule>
  </conditionalFormatting>
  <conditionalFormatting sqref="C209">
    <cfRule type="expression" dxfId="124" priority="204">
      <formula>$B209&gt;0</formula>
    </cfRule>
  </conditionalFormatting>
  <conditionalFormatting sqref="D209:E209">
    <cfRule type="expression" dxfId="123" priority="203">
      <formula>$B209&gt;0</formula>
    </cfRule>
  </conditionalFormatting>
  <conditionalFormatting sqref="F209">
    <cfRule type="expression" dxfId="122" priority="202">
      <formula>$B209&gt;0</formula>
    </cfRule>
  </conditionalFormatting>
  <conditionalFormatting sqref="G209">
    <cfRule type="expression" dxfId="121" priority="201">
      <formula>$B209&gt;0</formula>
    </cfRule>
  </conditionalFormatting>
  <conditionalFormatting sqref="K209">
    <cfRule type="expression" dxfId="120" priority="198">
      <formula>$B209&gt;0</formula>
    </cfRule>
  </conditionalFormatting>
  <conditionalFormatting sqref="N209">
    <cfRule type="expression" dxfId="119" priority="197">
      <formula>$B209&gt;0</formula>
    </cfRule>
  </conditionalFormatting>
  <conditionalFormatting sqref="O209">
    <cfRule type="expression" dxfId="118" priority="195">
      <formula>E209&gt;0</formula>
    </cfRule>
  </conditionalFormatting>
  <conditionalFormatting sqref="D210:I210">
    <cfRule type="expression" dxfId="117" priority="193">
      <formula>$B210&gt;0</formula>
    </cfRule>
  </conditionalFormatting>
  <conditionalFormatting sqref="C210">
    <cfRule type="expression" dxfId="116" priority="192">
      <formula>$B210&gt;0</formula>
    </cfRule>
  </conditionalFormatting>
  <conditionalFormatting sqref="K210 N210">
    <cfRule type="expression" dxfId="115" priority="191">
      <formula>$B210&gt;0</formula>
    </cfRule>
  </conditionalFormatting>
  <conditionalFormatting sqref="O210">
    <cfRule type="expression" dxfId="114" priority="190">
      <formula>E210&gt;0</formula>
    </cfRule>
  </conditionalFormatting>
  <conditionalFormatting sqref="B211">
    <cfRule type="expression" dxfId="113" priority="181">
      <formula>$B211&gt;0</formula>
    </cfRule>
  </conditionalFormatting>
  <conditionalFormatting sqref="L211">
    <cfRule type="expression" dxfId="112" priority="180">
      <formula>B211&gt;0</formula>
    </cfRule>
  </conditionalFormatting>
  <conditionalFormatting sqref="L211">
    <cfRule type="expression" dxfId="111" priority="179">
      <formula>B211&gt;0</formula>
    </cfRule>
  </conditionalFormatting>
  <conditionalFormatting sqref="D211:I211">
    <cfRule type="expression" dxfId="110" priority="178">
      <formula>$B211&gt;0</formula>
    </cfRule>
  </conditionalFormatting>
  <conditionalFormatting sqref="C211">
    <cfRule type="expression" dxfId="109" priority="177">
      <formula>$B211&gt;0</formula>
    </cfRule>
  </conditionalFormatting>
  <conditionalFormatting sqref="K211 N211">
    <cfRule type="expression" dxfId="108" priority="176">
      <formula>$B211&gt;0</formula>
    </cfRule>
  </conditionalFormatting>
  <conditionalFormatting sqref="O211">
    <cfRule type="expression" dxfId="107" priority="175">
      <formula>E211&gt;0</formula>
    </cfRule>
  </conditionalFormatting>
  <conditionalFormatting sqref="J213">
    <cfRule type="expression" dxfId="106" priority="173">
      <formula>$B213&gt;0</formula>
    </cfRule>
  </conditionalFormatting>
  <conditionalFormatting sqref="P165:AD165">
    <cfRule type="expression" dxfId="105" priority="483">
      <formula>#REF!&gt;0</formula>
    </cfRule>
  </conditionalFormatting>
  <conditionalFormatting sqref="P94:AD94">
    <cfRule type="expression" dxfId="104" priority="495">
      <formula>#REF!&gt;0</formula>
    </cfRule>
  </conditionalFormatting>
  <conditionalFormatting sqref="P131:AD131">
    <cfRule type="expression" dxfId="103" priority="507">
      <formula>#REF!&gt;0</formula>
    </cfRule>
  </conditionalFormatting>
  <conditionalFormatting sqref="N223">
    <cfRule type="expression" dxfId="102" priority="65">
      <formula>$B223&gt;0</formula>
    </cfRule>
  </conditionalFormatting>
  <conditionalFormatting sqref="P227:AD229 V242:Y737 Z242:AD5739 P242:U5739">
    <cfRule type="expression" dxfId="101" priority="514">
      <formula>$B215&gt;0</formula>
    </cfRule>
  </conditionalFormatting>
  <conditionalFormatting sqref="P216:AD226">
    <cfRule type="expression" dxfId="100" priority="515">
      <formula>#REF!&gt;0</formula>
    </cfRule>
  </conditionalFormatting>
  <conditionalFormatting sqref="L228">
    <cfRule type="expression" dxfId="99" priority="18">
      <formula>B228&gt;0</formula>
    </cfRule>
  </conditionalFormatting>
  <conditionalFormatting sqref="J227:K227 N227">
    <cfRule type="expression" dxfId="98" priority="25">
      <formula>$B227&gt;0</formula>
    </cfRule>
  </conditionalFormatting>
  <conditionalFormatting sqref="L217:L218">
    <cfRule type="expression" dxfId="97" priority="134">
      <formula>B217&gt;0</formula>
    </cfRule>
  </conditionalFormatting>
  <conditionalFormatting sqref="B215:H225">
    <cfRule type="expression" dxfId="96" priority="133">
      <formula>$B215&gt;0</formula>
    </cfRule>
  </conditionalFormatting>
  <conditionalFormatting sqref="I215:I225">
    <cfRule type="expression" dxfId="95" priority="132">
      <formula>$B215&gt;0</formula>
    </cfRule>
  </conditionalFormatting>
  <conditionalFormatting sqref="J217:K217 J223:K223 K218 N217:N218 J220">
    <cfRule type="expression" dxfId="94" priority="131">
      <formula>$B217&gt;0</formula>
    </cfRule>
  </conditionalFormatting>
  <conditionalFormatting sqref="L217:L218">
    <cfRule type="expression" dxfId="93" priority="130">
      <formula>B217&gt;0</formula>
    </cfRule>
  </conditionalFormatting>
  <conditionalFormatting sqref="O217:O218">
    <cfRule type="expression" dxfId="92" priority="129">
      <formula>E217&gt;0</formula>
    </cfRule>
  </conditionalFormatting>
  <conditionalFormatting sqref="J215 N215">
    <cfRule type="expression" dxfId="91" priority="120">
      <formula>$B215&gt;0</formula>
    </cfRule>
  </conditionalFormatting>
  <conditionalFormatting sqref="O215">
    <cfRule type="expression" dxfId="90" priority="118">
      <formula>E215&gt;0</formula>
    </cfRule>
  </conditionalFormatting>
  <conditionalFormatting sqref="M228">
    <cfRule type="expression" dxfId="89" priority="16">
      <formula>$B228&gt;0</formula>
    </cfRule>
  </conditionalFormatting>
  <conditionalFormatting sqref="L215">
    <cfRule type="expression" dxfId="88" priority="115">
      <formula>B215&gt;0</formula>
    </cfRule>
  </conditionalFormatting>
  <conditionalFormatting sqref="L215">
    <cfRule type="expression" dxfId="87" priority="114">
      <formula>B215&gt;0</formula>
    </cfRule>
  </conditionalFormatting>
  <conditionalFormatting sqref="K215">
    <cfRule type="expression" dxfId="86" priority="113">
      <formula>$B215&gt;0</formula>
    </cfRule>
  </conditionalFormatting>
  <conditionalFormatting sqref="L214">
    <cfRule type="expression" dxfId="85" priority="109">
      <formula>B214&gt;0</formula>
    </cfRule>
  </conditionalFormatting>
  <conditionalFormatting sqref="C214:D214 F214:I214">
    <cfRule type="expression" dxfId="84" priority="108">
      <formula>$B214&gt;0</formula>
    </cfRule>
  </conditionalFormatting>
  <conditionalFormatting sqref="E214">
    <cfRule type="expression" dxfId="83" priority="107">
      <formula>$B214&gt;0</formula>
    </cfRule>
  </conditionalFormatting>
  <conditionalFormatting sqref="J214:K214">
    <cfRule type="expression" dxfId="82" priority="106">
      <formula>$B214&gt;0</formula>
    </cfRule>
  </conditionalFormatting>
  <conditionalFormatting sqref="M214:N214">
    <cfRule type="expression" dxfId="81" priority="105">
      <formula>$B214&gt;0</formula>
    </cfRule>
  </conditionalFormatting>
  <conditionalFormatting sqref="L214">
    <cfRule type="expression" dxfId="80" priority="104">
      <formula>B214&gt;0</formula>
    </cfRule>
  </conditionalFormatting>
  <conditionalFormatting sqref="O214">
    <cfRule type="expression" dxfId="79" priority="103">
      <formula>E214&gt;0</formula>
    </cfRule>
  </conditionalFormatting>
  <conditionalFormatting sqref="M215">
    <cfRule type="expression" dxfId="78" priority="101">
      <formula>$B215&gt;0</formula>
    </cfRule>
  </conditionalFormatting>
  <conditionalFormatting sqref="J216 N216">
    <cfRule type="expression" dxfId="77" priority="100">
      <formula>$B216&gt;0</formula>
    </cfRule>
  </conditionalFormatting>
  <conditionalFormatting sqref="O216">
    <cfRule type="expression" dxfId="76" priority="99">
      <formula>E216&gt;0</formula>
    </cfRule>
  </conditionalFormatting>
  <conditionalFormatting sqref="L216">
    <cfRule type="expression" dxfId="75" priority="98">
      <formula>B216&gt;0</formula>
    </cfRule>
  </conditionalFormatting>
  <conditionalFormatting sqref="L216">
    <cfRule type="expression" dxfId="74" priority="97">
      <formula>B216&gt;0</formula>
    </cfRule>
  </conditionalFormatting>
  <conditionalFormatting sqref="K216">
    <cfRule type="expression" dxfId="73" priority="96">
      <formula>$B216&gt;0</formula>
    </cfRule>
  </conditionalFormatting>
  <conditionalFormatting sqref="M216">
    <cfRule type="expression" dxfId="72" priority="95">
      <formula>$B216&gt;0</formula>
    </cfRule>
  </conditionalFormatting>
  <conditionalFormatting sqref="M217">
    <cfRule type="expression" dxfId="71" priority="93">
      <formula>$B217&gt;0</formula>
    </cfRule>
  </conditionalFormatting>
  <conditionalFormatting sqref="J218">
    <cfRule type="expression" dxfId="70" priority="92">
      <formula>$B218&gt;0</formula>
    </cfRule>
  </conditionalFormatting>
  <conditionalFormatting sqref="M218">
    <cfRule type="expression" dxfId="69" priority="91">
      <formula>$B218&gt;0</formula>
    </cfRule>
  </conditionalFormatting>
  <conditionalFormatting sqref="J219">
    <cfRule type="expression" dxfId="68" priority="90">
      <formula>$B219&gt;0</formula>
    </cfRule>
  </conditionalFormatting>
  <conditionalFormatting sqref="L219">
    <cfRule type="expression" dxfId="67" priority="88">
      <formula>B219&gt;0</formula>
    </cfRule>
  </conditionalFormatting>
  <conditionalFormatting sqref="K219 N219">
    <cfRule type="expression" dxfId="66" priority="87">
      <formula>$B219&gt;0</formula>
    </cfRule>
  </conditionalFormatting>
  <conditionalFormatting sqref="L219">
    <cfRule type="expression" dxfId="65" priority="86">
      <formula>B219&gt;0</formula>
    </cfRule>
  </conditionalFormatting>
  <conditionalFormatting sqref="O219">
    <cfRule type="expression" dxfId="64" priority="85">
      <formula>E219&gt;0</formula>
    </cfRule>
  </conditionalFormatting>
  <conditionalFormatting sqref="M219">
    <cfRule type="expression" dxfId="63" priority="84">
      <formula>$B219&gt;0</formula>
    </cfRule>
  </conditionalFormatting>
  <conditionalFormatting sqref="L220">
    <cfRule type="expression" dxfId="62" priority="83">
      <formula>B220&gt;0</formula>
    </cfRule>
  </conditionalFormatting>
  <conditionalFormatting sqref="K220 N220">
    <cfRule type="expression" dxfId="61" priority="82">
      <formula>$B220&gt;0</formula>
    </cfRule>
  </conditionalFormatting>
  <conditionalFormatting sqref="L220">
    <cfRule type="expression" dxfId="60" priority="81">
      <formula>B220&gt;0</formula>
    </cfRule>
  </conditionalFormatting>
  <conditionalFormatting sqref="O220">
    <cfRule type="expression" dxfId="59" priority="80">
      <formula>E220&gt;0</formula>
    </cfRule>
  </conditionalFormatting>
  <conditionalFormatting sqref="M220">
    <cfRule type="expression" dxfId="58" priority="79">
      <formula>$B220&gt;0</formula>
    </cfRule>
  </conditionalFormatting>
  <conditionalFormatting sqref="L221">
    <cfRule type="expression" dxfId="57" priority="78">
      <formula>B221&gt;0</formula>
    </cfRule>
  </conditionalFormatting>
  <conditionalFormatting sqref="J221:K221 N221">
    <cfRule type="expression" dxfId="56" priority="77">
      <formula>$B221&gt;0</formula>
    </cfRule>
  </conditionalFormatting>
  <conditionalFormatting sqref="L221">
    <cfRule type="expression" dxfId="55" priority="76">
      <formula>B221&gt;0</formula>
    </cfRule>
  </conditionalFormatting>
  <conditionalFormatting sqref="O221">
    <cfRule type="expression" dxfId="54" priority="75">
      <formula>E221&gt;0</formula>
    </cfRule>
  </conditionalFormatting>
  <conditionalFormatting sqref="M221">
    <cfRule type="expression" dxfId="53" priority="74">
      <formula>$B221&gt;0</formula>
    </cfRule>
  </conditionalFormatting>
  <conditionalFormatting sqref="J222">
    <cfRule type="expression" dxfId="52" priority="73">
      <formula>$B222&gt;0</formula>
    </cfRule>
  </conditionalFormatting>
  <conditionalFormatting sqref="L222">
    <cfRule type="expression" dxfId="51" priority="72">
      <formula>B222&gt;0</formula>
    </cfRule>
  </conditionalFormatting>
  <conditionalFormatting sqref="K222 N222">
    <cfRule type="expression" dxfId="50" priority="71">
      <formula>$B222&gt;0</formula>
    </cfRule>
  </conditionalFormatting>
  <conditionalFormatting sqref="L222">
    <cfRule type="expression" dxfId="49" priority="70">
      <formula>B222&gt;0</formula>
    </cfRule>
  </conditionalFormatting>
  <conditionalFormatting sqref="O222">
    <cfRule type="expression" dxfId="48" priority="69">
      <formula>E222&gt;0</formula>
    </cfRule>
  </conditionalFormatting>
  <conditionalFormatting sqref="M222">
    <cfRule type="expression" dxfId="47" priority="67">
      <formula>$B222&gt;0</formula>
    </cfRule>
  </conditionalFormatting>
  <conditionalFormatting sqref="L223">
    <cfRule type="expression" dxfId="46" priority="66">
      <formula>B223&gt;0</formula>
    </cfRule>
  </conditionalFormatting>
  <conditionalFormatting sqref="L223">
    <cfRule type="expression" dxfId="45" priority="64">
      <formula>B223&gt;0</formula>
    </cfRule>
  </conditionalFormatting>
  <conditionalFormatting sqref="O223">
    <cfRule type="expression" dxfId="44" priority="63">
      <formula>E223&gt;0</formula>
    </cfRule>
  </conditionalFormatting>
  <conditionalFormatting sqref="M223">
    <cfRule type="expression" dxfId="43" priority="61">
      <formula>$B223&gt;0</formula>
    </cfRule>
  </conditionalFormatting>
  <conditionalFormatting sqref="J224:K224">
    <cfRule type="expression" dxfId="42" priority="60">
      <formula>$B224&gt;0</formula>
    </cfRule>
  </conditionalFormatting>
  <conditionalFormatting sqref="L224">
    <cfRule type="expression" dxfId="41" priority="59">
      <formula>B224&gt;0</formula>
    </cfRule>
  </conditionalFormatting>
  <conditionalFormatting sqref="N224">
    <cfRule type="expression" dxfId="40" priority="58">
      <formula>$B224&gt;0</formula>
    </cfRule>
  </conditionalFormatting>
  <conditionalFormatting sqref="L224">
    <cfRule type="expression" dxfId="39" priority="57">
      <formula>B224&gt;0</formula>
    </cfRule>
  </conditionalFormatting>
  <conditionalFormatting sqref="O224">
    <cfRule type="expression" dxfId="38" priority="56">
      <formula>E224&gt;0</formula>
    </cfRule>
  </conditionalFormatting>
  <conditionalFormatting sqref="M224">
    <cfRule type="expression" dxfId="37" priority="55">
      <formula>$B224&gt;0</formula>
    </cfRule>
  </conditionalFormatting>
  <conditionalFormatting sqref="J225">
    <cfRule type="expression" dxfId="36" priority="54">
      <formula>$B225&gt;0</formula>
    </cfRule>
  </conditionalFormatting>
  <conditionalFormatting sqref="L225">
    <cfRule type="expression" dxfId="35" priority="53">
      <formula>B225&gt;0</formula>
    </cfRule>
  </conditionalFormatting>
  <conditionalFormatting sqref="K225 N225">
    <cfRule type="expression" dxfId="34" priority="52">
      <formula>$B225&gt;0</formula>
    </cfRule>
  </conditionalFormatting>
  <conditionalFormatting sqref="L225">
    <cfRule type="expression" dxfId="33" priority="51">
      <formula>B225&gt;0</formula>
    </cfRule>
  </conditionalFormatting>
  <conditionalFormatting sqref="O225">
    <cfRule type="expression" dxfId="32" priority="50">
      <formula>E225&gt;0</formula>
    </cfRule>
  </conditionalFormatting>
  <conditionalFormatting sqref="M225">
    <cfRule type="expression" dxfId="31" priority="49">
      <formula>$B225&gt;0</formula>
    </cfRule>
  </conditionalFormatting>
  <conditionalFormatting sqref="J226">
    <cfRule type="expression" dxfId="30" priority="32">
      <formula>$B226&gt;0</formula>
    </cfRule>
  </conditionalFormatting>
  <conditionalFormatting sqref="L226">
    <cfRule type="expression" dxfId="29" priority="31">
      <formula>B226&gt;0</formula>
    </cfRule>
  </conditionalFormatting>
  <conditionalFormatting sqref="K226 N226">
    <cfRule type="expression" dxfId="28" priority="30">
      <formula>$B226&gt;0</formula>
    </cfRule>
  </conditionalFormatting>
  <conditionalFormatting sqref="L226">
    <cfRule type="expression" dxfId="27" priority="29">
      <formula>B226&gt;0</formula>
    </cfRule>
  </conditionalFormatting>
  <conditionalFormatting sqref="O226">
    <cfRule type="expression" dxfId="26" priority="28">
      <formula>E226&gt;0</formula>
    </cfRule>
  </conditionalFormatting>
  <conditionalFormatting sqref="M226">
    <cfRule type="expression" dxfId="25" priority="27">
      <formula>$B226&gt;0</formula>
    </cfRule>
  </conditionalFormatting>
  <conditionalFormatting sqref="L227">
    <cfRule type="expression" dxfId="24" priority="26">
      <formula>B227&gt;0</formula>
    </cfRule>
  </conditionalFormatting>
  <conditionalFormatting sqref="L227">
    <cfRule type="expression" dxfId="23" priority="24">
      <formula>B227&gt;0</formula>
    </cfRule>
  </conditionalFormatting>
  <conditionalFormatting sqref="O227">
    <cfRule type="expression" dxfId="22" priority="23">
      <formula>E227&gt;0</formula>
    </cfRule>
  </conditionalFormatting>
  <conditionalFormatting sqref="M227">
    <cfRule type="expression" dxfId="21" priority="22">
      <formula>$B227&gt;0</formula>
    </cfRule>
  </conditionalFormatting>
  <conditionalFormatting sqref="J228:K228">
    <cfRule type="expression" dxfId="20" priority="21">
      <formula>$B228&gt;0</formula>
    </cfRule>
  </conditionalFormatting>
  <conditionalFormatting sqref="L228">
    <cfRule type="expression" dxfId="19" priority="20">
      <formula>B228&gt;0</formula>
    </cfRule>
  </conditionalFormatting>
  <conditionalFormatting sqref="N228">
    <cfRule type="expression" dxfId="18" priority="19">
      <formula>$B228&gt;0</formula>
    </cfRule>
  </conditionalFormatting>
  <conditionalFormatting sqref="O228">
    <cfRule type="expression" dxfId="17" priority="17">
      <formula>E228&gt;0</formula>
    </cfRule>
  </conditionalFormatting>
  <conditionalFormatting sqref="P239:AD241">
    <cfRule type="expression" dxfId="16" priority="519">
      <formula>#REF!&gt;0</formula>
    </cfRule>
  </conditionalFormatting>
  <conditionalFormatting sqref="P230:AD238">
    <cfRule type="expression" dxfId="15" priority="540">
      <formula>$B221&gt;0</formula>
    </cfRule>
  </conditionalFormatting>
  <conditionalFormatting sqref="L229">
    <cfRule type="expression" dxfId="14" priority="6">
      <formula>B229&gt;0</formula>
    </cfRule>
  </conditionalFormatting>
  <conditionalFormatting sqref="M229">
    <cfRule type="expression" dxfId="13" priority="4">
      <formula>$B229&gt;0</formula>
    </cfRule>
  </conditionalFormatting>
  <conditionalFormatting sqref="J229:K229">
    <cfRule type="expression" dxfId="12" priority="9">
      <formula>$B229&gt;0</formula>
    </cfRule>
  </conditionalFormatting>
  <conditionalFormatting sqref="L229">
    <cfRule type="expression" dxfId="11" priority="8">
      <formula>B229&gt;0</formula>
    </cfRule>
  </conditionalFormatting>
  <conditionalFormatting sqref="N229">
    <cfRule type="expression" dxfId="10" priority="7">
      <formula>$B229&gt;0</formula>
    </cfRule>
  </conditionalFormatting>
  <conditionalFormatting sqref="O229">
    <cfRule type="expression" dxfId="9" priority="5">
      <formula>E229&gt;0</formula>
    </cfRule>
  </conditionalFormatting>
  <conditionalFormatting sqref="K238 M238:N238">
    <cfRule type="expression" dxfId="8" priority="3">
      <formula>$B238&gt;0</formula>
    </cfRule>
  </conditionalFormatting>
  <conditionalFormatting sqref="L238">
    <cfRule type="expression" dxfId="7" priority="2">
      <formula>B238&gt;0</formula>
    </cfRule>
  </conditionalFormatting>
  <conditionalFormatting sqref="O238">
    <cfRule type="expression" dxfId="6" priority="1">
      <formula>E238&gt;0</formula>
    </cfRule>
  </conditionalFormatting>
  <dataValidations count="6">
    <dataValidation type="date" allowBlank="1" showInputMessage="1" showErrorMessage="1" promptTitle="Fecha de adminisón" prompt="Por favor digite la fecha de adminisón" sqref="H9:H10">
      <formula1>35065</formula1>
      <formula2>TODAY()</formula2>
    </dataValidation>
    <dataValidation type="decimal" allowBlank="1" showInputMessage="1" showErrorMessage="1" promptTitle="Duración estimada" prompt="Digite los años que estima dure el proceso a partir de su admisión (Máximo 30 años)" sqref="I9:I10">
      <formula1>0</formula1>
      <formula2>30</formula2>
    </dataValidation>
    <dataValidation type="decimal" allowBlank="1" showInputMessage="1" showErrorMessage="1" sqref="F5">
      <formula1>0</formula1>
      <formula2>F4</formula2>
    </dataValidation>
    <dataValidation type="decimal" allowBlank="1" showInputMessage="1" showErrorMessage="1" sqref="F3:F4">
      <formula1>F4</formula1>
      <formula2>F2</formula2>
    </dataValidation>
    <dataValidation type="decimal" allowBlank="1" showInputMessage="1" showErrorMessage="1" sqref="F2">
      <formula1>F3</formula1>
      <formula2>100</formula2>
    </dataValidation>
    <dataValidation allowBlank="1" showErrorMessage="1" promptTitle="Fecha de adminisón" prompt="Por favor digite la fecha de adminisón" sqref="AD9:AD5739 Z9:AB5739 W9:X5739"/>
  </dataValidations>
  <hyperlinks>
    <hyperlink ref="A4" location="'estimación provisión'!A1" display="Un proceso"/>
    <hyperlink ref="A2" location="Principal!A1" display="Volver página principal"/>
  </hyperlinks>
  <pageMargins left="0.7" right="0.7" top="0.75" bottom="0.75" header="0.3" footer="0.3"/>
  <pageSetup orientation="portrait" r:id="rId1"/>
  <ignoredErrors>
    <ignoredError sqref="J2:J3" unlockedFormula="1"/>
  </ignoredError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Hoja2!$A$3:$A$6</xm:f>
          </x14:formula1>
          <xm:sqref>D9:G168 D170:G5727</xm:sqref>
        </x14:dataValidation>
        <x14:dataValidation type="list" allowBlank="1" showInputMessage="1" showErrorMessage="1">
          <x14:formula1>
            <xm:f>Hoja2!#REF!</xm:f>
          </x14:formula1>
          <xm:sqref>G169</xm:sqref>
        </x14:dataValidation>
        <x14:dataValidation type="list" allowBlank="1" showInputMessage="1" showErrorMessage="1">
          <x14:formula1>
            <xm:f>[1]Hoja2!#REF!</xm:f>
          </x14:formula1>
          <xm:sqref>D169:F169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3"/>
  <sheetViews>
    <sheetView workbookViewId="0">
      <selection activeCell="P3" sqref="P3"/>
    </sheetView>
  </sheetViews>
  <sheetFormatPr baseColWidth="10" defaultRowHeight="15" x14ac:dyDescent="0.25"/>
  <cols>
    <col min="1" max="1" width="24.28515625" bestFit="1" customWidth="1"/>
  </cols>
  <sheetData>
    <row r="2" spans="1:30" x14ac:dyDescent="0.25">
      <c r="A2" t="s">
        <v>1910</v>
      </c>
    </row>
    <row r="3" spans="1:30" x14ac:dyDescent="0.25">
      <c r="A3" s="167" t="s">
        <v>1782</v>
      </c>
      <c r="B3" s="40">
        <v>10712040</v>
      </c>
      <c r="C3" s="41">
        <v>1</v>
      </c>
      <c r="D3" s="42"/>
      <c r="E3" s="42"/>
      <c r="F3" s="42"/>
      <c r="G3" s="42"/>
      <c r="H3" s="64">
        <v>41366</v>
      </c>
      <c r="I3" s="42">
        <v>7</v>
      </c>
      <c r="J3" s="44" t="str">
        <f>IFERROR(IF(T3&gt;0.5,"ALTA",IF(AND(T3&gt;0.25,T3&lt;=0.5),"MEDIA",IF(AND(T3&gt;=0.1,T3&lt;=0.25),"BAJA",IF(AND(T3&lt;0.1),"REMOTA")))),"")</f>
        <v/>
      </c>
      <c r="K3" s="33" t="str">
        <f ca="1">IFERROR(IF((U3-V3)/365&lt;0,"",(U3-V3)/365),"")</f>
        <v/>
      </c>
      <c r="L3" s="108">
        <f ca="1">IFERROR(B3*C3*Z3/AD3,"")</f>
        <v>13093902.988320256</v>
      </c>
      <c r="M3" s="44" t="str">
        <f>IFERROR(IF(T3&gt;50%,"Provisión contable",IF(T3&lt;=10%,"No se registra","Cuentas de orden")),"")</f>
        <v/>
      </c>
      <c r="N3" s="45" t="str">
        <f ca="1">IFERROR(L3*((1+Masiva!$M$7)^K3)/((1+Masiva!$N$7)^K3),"")</f>
        <v/>
      </c>
      <c r="O3" s="108">
        <f>+IF(M3="Provisión contable",N3,0)</f>
        <v>0</v>
      </c>
      <c r="P3" s="21" t="e">
        <f>+VLOOKUP(D3,Masiva!$E$2:$F$5,2,0)</f>
        <v>#N/A</v>
      </c>
      <c r="Q3" s="21" t="e">
        <f>+VLOOKUP(E3,Masiva!$E$2:$F$5,2,0)</f>
        <v>#N/A</v>
      </c>
      <c r="R3" s="21" t="e">
        <f>+VLOOKUP(F3,Masiva!$E$2:$F$5,2,0)</f>
        <v>#N/A</v>
      </c>
      <c r="S3" s="21" t="e">
        <f>+VLOOKUP(G3,Masiva!$E$2:$F$5,2,0)</f>
        <v>#N/A</v>
      </c>
      <c r="T3" s="29" t="e">
        <f>+SUMPRODUCT(P3:S3,Masiva!$P$7:$S$7)/100</f>
        <v>#N/A</v>
      </c>
      <c r="U3" s="34">
        <f>+H3+365*I3</f>
        <v>43921</v>
      </c>
      <c r="V3" s="35">
        <f ca="1">+TODAY()</f>
        <v>44139</v>
      </c>
      <c r="W3" s="54">
        <f ca="1">+MONTH(V3)-1</f>
        <v>10</v>
      </c>
      <c r="X3" s="54">
        <f ca="1">+YEAR(V3)</f>
        <v>2020</v>
      </c>
      <c r="Y3" s="55" t="str">
        <f ca="1">+W3&amp;"-"&amp;X3</f>
        <v>10-2020</v>
      </c>
      <c r="Z3" s="51">
        <f ca="1">IFERROR(VLOOKUP(Y3,IPC!$E$2:$F$1745,2,0),IPC!$H$1)</f>
        <v>138.32155800000001</v>
      </c>
      <c r="AA3" s="48">
        <f>+MONTH(H3)</f>
        <v>4</v>
      </c>
      <c r="AB3" s="48">
        <f>+YEAR(H3)</f>
        <v>2013</v>
      </c>
      <c r="AC3" s="32" t="str">
        <f>+AA3&amp;"-"&amp;AB3</f>
        <v>4-2013</v>
      </c>
      <c r="AD3" s="50">
        <f>IFERROR(VLOOKUP(AC3,IPC!$E$2:$F$1745,2,0),IPC!$H$1)</f>
        <v>113.16</v>
      </c>
    </row>
  </sheetData>
  <conditionalFormatting sqref="B3:K3 P3:AD3 M3:N3">
    <cfRule type="expression" dxfId="5" priority="4">
      <formula>$B3&gt;0</formula>
    </cfRule>
  </conditionalFormatting>
  <conditionalFormatting sqref="L3">
    <cfRule type="expression" dxfId="4" priority="2">
      <formula>B3&gt;0</formula>
    </cfRule>
  </conditionalFormatting>
  <conditionalFormatting sqref="O3">
    <cfRule type="expression" dxfId="3" priority="1">
      <formula>E3&gt;0</formula>
    </cfRule>
  </conditionalFormatting>
  <dataValidations count="1">
    <dataValidation allowBlank="1" showErrorMessage="1" promptTitle="Fecha de adminisón" prompt="Por favor digite la fecha de adminisón" sqref="W3:X3 AD3 Z3:AB3"/>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Hoja2!$A$3:$A$6</xm:f>
          </x14:formula1>
          <xm:sqref>D3:G3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189"/>
  <sheetViews>
    <sheetView topLeftCell="A168" workbookViewId="0">
      <selection activeCell="C183" sqref="C183"/>
    </sheetView>
  </sheetViews>
  <sheetFormatPr baseColWidth="10" defaultRowHeight="15" x14ac:dyDescent="0.25"/>
  <sheetData>
    <row r="1" spans="1:6" x14ac:dyDescent="0.25">
      <c r="A1" s="22"/>
      <c r="B1" s="23"/>
      <c r="C1" s="23"/>
      <c r="D1" s="23"/>
      <c r="E1" s="21"/>
      <c r="F1" s="21"/>
    </row>
    <row r="2" spans="1:6" x14ac:dyDescent="0.25">
      <c r="A2" s="22" t="s">
        <v>1649</v>
      </c>
      <c r="B2" s="23"/>
      <c r="C2" s="23"/>
      <c r="D2" s="23"/>
      <c r="E2" s="21"/>
      <c r="F2" s="21"/>
    </row>
    <row r="3" spans="1:6" x14ac:dyDescent="0.25">
      <c r="A3" s="22"/>
      <c r="B3" s="23"/>
      <c r="C3" s="23"/>
      <c r="D3" s="23"/>
      <c r="E3" s="21"/>
      <c r="F3" s="21"/>
    </row>
    <row r="4" spans="1:6" x14ac:dyDescent="0.25">
      <c r="A4" s="22" t="s">
        <v>1650</v>
      </c>
      <c r="B4" s="23" t="s">
        <v>1651</v>
      </c>
      <c r="C4" s="23" t="s">
        <v>1652</v>
      </c>
      <c r="D4" s="23" t="s">
        <v>1653</v>
      </c>
      <c r="E4" s="21"/>
      <c r="F4" s="21"/>
    </row>
    <row r="5" spans="1:6" x14ac:dyDescent="0.25">
      <c r="A5" s="22">
        <v>37652</v>
      </c>
      <c r="B5" s="23">
        <v>0.10275413272642986</v>
      </c>
      <c r="C5" s="23">
        <v>0.15409802570602427</v>
      </c>
      <c r="D5" s="23">
        <v>0.15717568070957966</v>
      </c>
      <c r="E5" s="21"/>
      <c r="F5" s="21"/>
    </row>
    <row r="6" spans="1:6" x14ac:dyDescent="0.25">
      <c r="A6" s="22">
        <v>37680</v>
      </c>
      <c r="B6" s="23">
        <v>0.10795192581031166</v>
      </c>
      <c r="C6" s="23">
        <v>0.1625747810251903</v>
      </c>
      <c r="D6" s="23">
        <v>0.15917809547026418</v>
      </c>
      <c r="E6" s="21"/>
      <c r="F6" s="21"/>
    </row>
    <row r="7" spans="1:6" x14ac:dyDescent="0.25">
      <c r="A7" s="22">
        <v>37711</v>
      </c>
      <c r="B7" s="23">
        <v>0.10113381202572858</v>
      </c>
      <c r="C7" s="23">
        <v>0.16028884093164297</v>
      </c>
      <c r="D7" s="23">
        <v>0.14604900715035218</v>
      </c>
      <c r="E7" s="21"/>
      <c r="F7" s="21"/>
    </row>
    <row r="8" spans="1:6" x14ac:dyDescent="0.25">
      <c r="A8" s="22">
        <v>37741</v>
      </c>
      <c r="B8" s="23">
        <v>0.10239913164911463</v>
      </c>
      <c r="C8" s="23">
        <v>0.15369304705597275</v>
      </c>
      <c r="D8" s="23">
        <v>0.16062534936939343</v>
      </c>
      <c r="E8" s="21"/>
      <c r="F8" s="21"/>
    </row>
    <row r="9" spans="1:6" x14ac:dyDescent="0.25">
      <c r="A9" s="22">
        <v>37771</v>
      </c>
      <c r="B9" s="23">
        <v>0.10140453690799012</v>
      </c>
      <c r="C9" s="23">
        <v>0.14650616086300294</v>
      </c>
      <c r="D9" s="23">
        <v>0.15040492308523956</v>
      </c>
      <c r="E9" s="21"/>
      <c r="F9" s="21"/>
    </row>
    <row r="10" spans="1:6" x14ac:dyDescent="0.25">
      <c r="A10" s="22">
        <v>37799</v>
      </c>
      <c r="B10" s="23">
        <v>9.7357319607174642E-2</v>
      </c>
      <c r="C10" s="23">
        <v>0.1419336247523042</v>
      </c>
      <c r="D10" s="23">
        <v>0.15129653496884621</v>
      </c>
      <c r="E10" s="21"/>
      <c r="F10" s="21"/>
    </row>
    <row r="11" spans="1:6" x14ac:dyDescent="0.25">
      <c r="A11" s="22">
        <v>37833</v>
      </c>
      <c r="B11" s="23">
        <v>0.10024558262542405</v>
      </c>
      <c r="C11" s="23">
        <v>0.14663390168379875</v>
      </c>
      <c r="D11" s="23">
        <v>0.15156114425514566</v>
      </c>
      <c r="E11" s="21"/>
      <c r="F11" s="21"/>
    </row>
    <row r="12" spans="1:6" x14ac:dyDescent="0.25">
      <c r="A12" s="22">
        <v>37862</v>
      </c>
      <c r="B12" s="23">
        <v>9.7424690797794256E-2</v>
      </c>
      <c r="C12" s="23">
        <v>0.14195425449156684</v>
      </c>
      <c r="D12" s="23">
        <v>0.15256614210382335</v>
      </c>
      <c r="E12" s="21"/>
      <c r="F12" s="21"/>
    </row>
    <row r="13" spans="1:6" x14ac:dyDescent="0.25">
      <c r="A13" s="22">
        <v>37894</v>
      </c>
      <c r="B13" s="23">
        <v>9.9941902618065903E-2</v>
      </c>
      <c r="C13" s="23">
        <v>0.1474471314217296</v>
      </c>
      <c r="D13" s="23">
        <v>0.15528182016436021</v>
      </c>
      <c r="E13" s="21"/>
      <c r="F13" s="21"/>
    </row>
    <row r="14" spans="1:6" x14ac:dyDescent="0.25">
      <c r="A14" s="22">
        <v>37925</v>
      </c>
      <c r="B14" s="23">
        <v>9.9979270966891853E-2</v>
      </c>
      <c r="C14" s="23">
        <v>0.14621487212265105</v>
      </c>
      <c r="D14" s="23">
        <v>0.14587875987884669</v>
      </c>
      <c r="E14" s="21"/>
      <c r="F14" s="21"/>
    </row>
    <row r="15" spans="1:6" x14ac:dyDescent="0.25">
      <c r="A15" s="22">
        <v>37953</v>
      </c>
      <c r="B15" s="23">
        <v>9.8386605717209807E-2</v>
      </c>
      <c r="C15" s="23">
        <v>0.13874396736569583</v>
      </c>
      <c r="D15" s="23">
        <v>0.14855691959271455</v>
      </c>
      <c r="E15" s="21"/>
      <c r="F15" s="21"/>
    </row>
    <row r="16" spans="1:6" x14ac:dyDescent="0.25">
      <c r="A16" s="22">
        <v>37985</v>
      </c>
      <c r="B16" s="23">
        <v>0.10317576817195362</v>
      </c>
      <c r="C16" s="23">
        <v>0.13853635144717114</v>
      </c>
      <c r="D16" s="23">
        <v>0.1494053799180699</v>
      </c>
      <c r="E16" s="21"/>
      <c r="F16" s="21"/>
    </row>
    <row r="17" spans="1:6" x14ac:dyDescent="0.25">
      <c r="A17" s="22">
        <v>38016</v>
      </c>
      <c r="B17" s="23">
        <v>0.1015380377896089</v>
      </c>
      <c r="C17" s="23">
        <v>0.134683039657298</v>
      </c>
      <c r="D17" s="23">
        <v>0.14385426838142856</v>
      </c>
      <c r="E17" s="21"/>
      <c r="F17" s="21"/>
    </row>
    <row r="18" spans="1:6" x14ac:dyDescent="0.25">
      <c r="A18" s="22">
        <v>38044</v>
      </c>
      <c r="B18" s="23">
        <v>8.9580207716738913E-2</v>
      </c>
      <c r="C18" s="23">
        <v>0.12484743894470851</v>
      </c>
      <c r="D18" s="23">
        <v>0.1440191871394938</v>
      </c>
      <c r="E18" s="21"/>
      <c r="F18" s="21"/>
    </row>
    <row r="19" spans="1:6" x14ac:dyDescent="0.25">
      <c r="A19" s="22">
        <v>38077</v>
      </c>
      <c r="B19" s="23">
        <v>8.9162180132993596E-2</v>
      </c>
      <c r="C19" s="23">
        <v>0.11778845913036773</v>
      </c>
      <c r="D19" s="23">
        <v>0.13298538398286786</v>
      </c>
      <c r="E19" s="21"/>
      <c r="F19" s="21"/>
    </row>
    <row r="20" spans="1:6" x14ac:dyDescent="0.25">
      <c r="A20" s="22">
        <v>38107</v>
      </c>
      <c r="B20" s="23">
        <v>0.1076772260886234</v>
      </c>
      <c r="C20" s="23">
        <v>0.12996141001799999</v>
      </c>
      <c r="D20" s="23">
        <v>0.12577955011608344</v>
      </c>
      <c r="E20" s="21"/>
      <c r="F20" s="21"/>
    </row>
    <row r="21" spans="1:6" x14ac:dyDescent="0.25">
      <c r="A21" s="22">
        <v>38138</v>
      </c>
      <c r="B21" s="23">
        <v>9.3539663027889741E-2</v>
      </c>
      <c r="C21" s="23">
        <v>0.13816082943242236</v>
      </c>
      <c r="D21" s="23">
        <v>0.14687768112945587</v>
      </c>
      <c r="E21" s="21"/>
      <c r="F21" s="21"/>
    </row>
    <row r="22" spans="1:6" x14ac:dyDescent="0.25">
      <c r="A22" s="22">
        <v>38168</v>
      </c>
      <c r="B22" s="23">
        <v>9.1456282858379589E-2</v>
      </c>
      <c r="C22" s="23">
        <v>0.13969208237853392</v>
      </c>
      <c r="D22" s="23">
        <v>0.15241634034502427</v>
      </c>
      <c r="E22" s="21"/>
      <c r="F22" s="21"/>
    </row>
    <row r="23" spans="1:6" x14ac:dyDescent="0.25">
      <c r="A23" s="22">
        <v>38198</v>
      </c>
      <c r="B23" s="23">
        <v>9.2330045337677413E-2</v>
      </c>
      <c r="C23" s="23">
        <v>0.14177320922619541</v>
      </c>
      <c r="D23" s="23">
        <v>0.15444560731036061</v>
      </c>
      <c r="E23" s="21"/>
      <c r="F23" s="21"/>
    </row>
    <row r="24" spans="1:6" x14ac:dyDescent="0.25">
      <c r="A24" s="22">
        <v>38230</v>
      </c>
      <c r="B24" s="23">
        <v>8.8565782830918316E-2</v>
      </c>
      <c r="C24" s="23">
        <v>0.13387411590701603</v>
      </c>
      <c r="D24" s="23">
        <v>0.15132059093766537</v>
      </c>
      <c r="E24" s="21"/>
      <c r="F24" s="21"/>
    </row>
    <row r="25" spans="1:6" x14ac:dyDescent="0.25">
      <c r="A25" s="22">
        <v>38260</v>
      </c>
      <c r="B25" s="23">
        <v>8.6221437979194127E-2</v>
      </c>
      <c r="C25" s="23">
        <v>0.13183023297494212</v>
      </c>
      <c r="D25" s="23">
        <v>0.14612564598667088</v>
      </c>
      <c r="E25" s="21"/>
      <c r="F25" s="21"/>
    </row>
    <row r="26" spans="1:6" x14ac:dyDescent="0.25">
      <c r="A26" s="22">
        <v>38289</v>
      </c>
      <c r="B26" s="23">
        <v>8.9813131391313084E-2</v>
      </c>
      <c r="C26" s="23">
        <v>0.12898245366318184</v>
      </c>
      <c r="D26" s="23">
        <v>0.14640543970252851</v>
      </c>
      <c r="E26" s="21"/>
      <c r="F26" s="21"/>
    </row>
    <row r="27" spans="1:6" x14ac:dyDescent="0.25">
      <c r="A27" s="22">
        <v>38321</v>
      </c>
      <c r="B27" s="23">
        <v>8.4905279563183722E-2</v>
      </c>
      <c r="C27" s="23">
        <v>0.12456120637867274</v>
      </c>
      <c r="D27" s="23">
        <v>0.13927235674812044</v>
      </c>
      <c r="E27" s="21"/>
      <c r="F27" s="21"/>
    </row>
    <row r="28" spans="1:6" x14ac:dyDescent="0.25">
      <c r="A28" s="22">
        <v>38351</v>
      </c>
      <c r="B28" s="23">
        <v>8.3864721036542855E-2</v>
      </c>
      <c r="C28" s="23">
        <v>0.11884166001676855</v>
      </c>
      <c r="D28" s="23">
        <v>0.13603712871450702</v>
      </c>
      <c r="E28" s="21"/>
      <c r="F28" s="21"/>
    </row>
    <row r="29" spans="1:6" x14ac:dyDescent="0.25">
      <c r="A29" s="22">
        <v>38383</v>
      </c>
      <c r="B29" s="23">
        <v>7.7007905524319797E-2</v>
      </c>
      <c r="C29" s="23">
        <v>0.1155949758628052</v>
      </c>
      <c r="D29" s="23">
        <v>0.13502857293591308</v>
      </c>
      <c r="E29" s="21"/>
      <c r="F29" s="21"/>
    </row>
    <row r="30" spans="1:6" x14ac:dyDescent="0.25">
      <c r="A30" s="22">
        <v>38411</v>
      </c>
      <c r="B30" s="23">
        <v>7.782707652079246E-2</v>
      </c>
      <c r="C30" s="23">
        <v>0.1136919582638094</v>
      </c>
      <c r="D30" s="23">
        <v>0.13219588709785102</v>
      </c>
      <c r="E30" s="21"/>
      <c r="F30" s="21"/>
    </row>
    <row r="31" spans="1:6" x14ac:dyDescent="0.25">
      <c r="A31" s="22">
        <v>38442</v>
      </c>
      <c r="B31" s="23">
        <v>7.7795543735747597E-2</v>
      </c>
      <c r="C31" s="23">
        <v>0.12183638162882238</v>
      </c>
      <c r="D31" s="23">
        <v>0.13592340883884213</v>
      </c>
      <c r="E31" s="21"/>
      <c r="F31" s="21"/>
    </row>
    <row r="32" spans="1:6" x14ac:dyDescent="0.25">
      <c r="A32" s="22">
        <v>38471</v>
      </c>
      <c r="B32" s="23">
        <v>7.3712438413366499E-2</v>
      </c>
      <c r="C32" s="23">
        <v>0.11465641521212078</v>
      </c>
      <c r="D32" s="23">
        <v>0.1368913858770846</v>
      </c>
      <c r="E32" s="21"/>
      <c r="F32" s="21"/>
    </row>
    <row r="33" spans="1:6" x14ac:dyDescent="0.25">
      <c r="A33" s="22">
        <v>38503</v>
      </c>
      <c r="B33" s="23">
        <v>7.2914780123574108E-2</v>
      </c>
      <c r="C33" s="23">
        <v>0.10938754190041533</v>
      </c>
      <c r="D33" s="23">
        <v>0.13411168642822302</v>
      </c>
      <c r="E33" s="21"/>
      <c r="F33" s="21"/>
    </row>
    <row r="34" spans="1:6" x14ac:dyDescent="0.25">
      <c r="A34" s="22">
        <v>38533</v>
      </c>
      <c r="B34" s="23">
        <v>7.0802919776854489E-2</v>
      </c>
      <c r="C34" s="23">
        <v>9.8833844603501975E-2</v>
      </c>
      <c r="D34" s="23">
        <v>0.12454917396088172</v>
      </c>
      <c r="E34" s="21"/>
      <c r="F34" s="21"/>
    </row>
    <row r="35" spans="1:6" x14ac:dyDescent="0.25">
      <c r="A35" s="22">
        <v>38562</v>
      </c>
      <c r="B35" s="23">
        <v>7.1103314569241016E-2</v>
      </c>
      <c r="C35" s="23">
        <v>9.5100627542823446E-2</v>
      </c>
      <c r="D35" s="23">
        <v>0.11391088572739982</v>
      </c>
      <c r="E35" s="21"/>
      <c r="F35" s="21"/>
    </row>
    <row r="36" spans="1:6" x14ac:dyDescent="0.25">
      <c r="A36" s="22">
        <v>38595</v>
      </c>
      <c r="B36" s="23">
        <v>7.1063499742583858E-2</v>
      </c>
      <c r="C36" s="23">
        <v>9.3619173447898829E-2</v>
      </c>
      <c r="D36" s="23">
        <v>0.1087205041662771</v>
      </c>
      <c r="E36" s="21"/>
      <c r="F36" s="21"/>
    </row>
    <row r="37" spans="1:6" x14ac:dyDescent="0.25">
      <c r="A37" s="22">
        <v>38625</v>
      </c>
      <c r="B37" s="23">
        <v>5.8266462965801402E-2</v>
      </c>
      <c r="C37" s="23">
        <v>7.6617385291686047E-2</v>
      </c>
      <c r="D37" s="23">
        <v>8.9777470791831293E-2</v>
      </c>
      <c r="E37" s="21"/>
      <c r="F37" s="21"/>
    </row>
    <row r="38" spans="1:6" x14ac:dyDescent="0.25">
      <c r="A38" s="22">
        <v>38656</v>
      </c>
      <c r="B38" s="23">
        <v>6.3038921886498178E-2</v>
      </c>
      <c r="C38" s="23">
        <v>8.6273643862187832E-2</v>
      </c>
      <c r="D38" s="23">
        <v>9.7632155103513085E-2</v>
      </c>
      <c r="E38" s="21"/>
      <c r="F38" s="21"/>
    </row>
    <row r="39" spans="1:6" x14ac:dyDescent="0.25">
      <c r="A39" s="22">
        <v>38686</v>
      </c>
      <c r="B39" s="23">
        <v>5.6313844128453194E-2</v>
      </c>
      <c r="C39" s="23">
        <v>8.3505504621772308E-2</v>
      </c>
      <c r="D39" s="23">
        <v>9.6074753106799804E-2</v>
      </c>
      <c r="E39" s="21"/>
      <c r="F39" s="21"/>
    </row>
    <row r="40" spans="1:6" x14ac:dyDescent="0.25">
      <c r="A40" s="22">
        <v>38715</v>
      </c>
      <c r="B40" s="23">
        <v>6.0758987283904942E-2</v>
      </c>
      <c r="C40" s="23">
        <v>8.0386834783587657E-2</v>
      </c>
      <c r="D40" s="23">
        <v>9.2743714163597391E-2</v>
      </c>
      <c r="E40" s="21"/>
      <c r="F40" s="21"/>
    </row>
    <row r="41" spans="1:6" x14ac:dyDescent="0.25">
      <c r="A41" s="22">
        <v>38748</v>
      </c>
      <c r="B41" s="23">
        <v>6.0649698166119759E-2</v>
      </c>
      <c r="C41" s="23">
        <v>7.5223953146073219E-2</v>
      </c>
      <c r="D41" s="23">
        <v>8.426220522334682E-2</v>
      </c>
      <c r="E41" s="21"/>
      <c r="F41" s="21"/>
    </row>
    <row r="42" spans="1:6" x14ac:dyDescent="0.25">
      <c r="A42" s="22">
        <v>38776</v>
      </c>
      <c r="B42" s="23">
        <v>6.0172204936598916E-2</v>
      </c>
      <c r="C42" s="23">
        <v>6.812072469224506E-2</v>
      </c>
      <c r="D42" s="23">
        <v>7.2783680652063643E-2</v>
      </c>
      <c r="E42" s="21"/>
      <c r="F42" s="21"/>
    </row>
    <row r="43" spans="1:6" x14ac:dyDescent="0.25">
      <c r="A43" s="22">
        <v>38807</v>
      </c>
      <c r="B43" s="23">
        <v>6.2566340641214024E-2</v>
      </c>
      <c r="C43" s="23">
        <v>7.3057603243479319E-2</v>
      </c>
      <c r="D43" s="23">
        <v>7.8608654711656012E-2</v>
      </c>
      <c r="E43" s="21"/>
      <c r="F43" s="21"/>
    </row>
    <row r="44" spans="1:6" x14ac:dyDescent="0.25">
      <c r="A44" s="22">
        <v>38835</v>
      </c>
      <c r="B44" s="23">
        <v>6.4860362054205645E-2</v>
      </c>
      <c r="C44" s="23">
        <v>8.4873293752885548E-2</v>
      </c>
      <c r="D44" s="23">
        <v>9.1066620043909419E-2</v>
      </c>
      <c r="E44" s="21"/>
      <c r="F44" s="21"/>
    </row>
    <row r="45" spans="1:6" x14ac:dyDescent="0.25">
      <c r="A45" s="22">
        <v>38868</v>
      </c>
      <c r="B45" s="23">
        <v>8.161112287481842E-2</v>
      </c>
      <c r="C45" s="23">
        <v>9.8155103481678996E-2</v>
      </c>
      <c r="D45" s="23">
        <v>9.9372782026779793E-2</v>
      </c>
      <c r="E45" s="21"/>
      <c r="F45" s="21"/>
    </row>
    <row r="46" spans="1:6" x14ac:dyDescent="0.25">
      <c r="A46" s="22">
        <v>38898</v>
      </c>
      <c r="B46" s="23">
        <v>8.371599024736498E-2</v>
      </c>
      <c r="C46" s="23">
        <v>0.10896675667266664</v>
      </c>
      <c r="D46" s="23">
        <v>0.10993757264704374</v>
      </c>
      <c r="E46" s="21"/>
      <c r="F46" s="21"/>
    </row>
    <row r="47" spans="1:6" x14ac:dyDescent="0.25">
      <c r="A47" s="22">
        <v>38929</v>
      </c>
      <c r="B47" s="23">
        <v>7.8905019801029486E-2</v>
      </c>
      <c r="C47" s="23">
        <v>9.7241406399078079E-2</v>
      </c>
      <c r="D47" s="23">
        <v>9.6642080165233013E-2</v>
      </c>
      <c r="E47" s="21"/>
      <c r="F47" s="21"/>
    </row>
    <row r="48" spans="1:6" x14ac:dyDescent="0.25">
      <c r="A48" s="22">
        <v>38960</v>
      </c>
      <c r="B48" s="23">
        <v>8.2493313409976343E-2</v>
      </c>
      <c r="C48" s="23">
        <v>9.4149957967143205E-2</v>
      </c>
      <c r="D48" s="23">
        <v>9.5055642188891509E-2</v>
      </c>
      <c r="E48" s="21"/>
      <c r="F48" s="21"/>
    </row>
    <row r="49" spans="1:6" x14ac:dyDescent="0.25">
      <c r="A49" s="22">
        <v>38989</v>
      </c>
      <c r="B49" s="23">
        <v>8.211386577189983E-2</v>
      </c>
      <c r="C49" s="23">
        <v>9.5464783310325707E-2</v>
      </c>
      <c r="D49" s="23">
        <v>9.61960843739047E-2</v>
      </c>
      <c r="E49" s="21"/>
      <c r="F49" s="21"/>
    </row>
    <row r="50" spans="1:6" x14ac:dyDescent="0.25">
      <c r="A50" s="22">
        <v>39021</v>
      </c>
      <c r="B50" s="23">
        <v>8.0703360327965434E-2</v>
      </c>
      <c r="C50" s="23">
        <v>9.2145377446980925E-2</v>
      </c>
      <c r="D50" s="23">
        <v>9.3432483501141084E-2</v>
      </c>
      <c r="E50" s="21"/>
      <c r="F50" s="21"/>
    </row>
    <row r="51" spans="1:6" x14ac:dyDescent="0.25">
      <c r="A51" s="22">
        <v>39051</v>
      </c>
      <c r="B51" s="23">
        <v>7.9524386792580781E-2</v>
      </c>
      <c r="C51" s="23">
        <v>9.2852010247385541E-2</v>
      </c>
      <c r="D51" s="23">
        <v>9.341542837463046E-2</v>
      </c>
      <c r="E51" s="21"/>
      <c r="F51" s="21"/>
    </row>
    <row r="52" spans="1:6" x14ac:dyDescent="0.25">
      <c r="A52" s="22">
        <v>39079</v>
      </c>
      <c r="B52" s="23">
        <v>7.9597195601091464E-2</v>
      </c>
      <c r="C52" s="23">
        <v>8.947994739296905E-2</v>
      </c>
      <c r="D52" s="23">
        <v>9.037260462010499E-2</v>
      </c>
      <c r="E52" s="21"/>
      <c r="F52" s="21"/>
    </row>
    <row r="53" spans="1:6" x14ac:dyDescent="0.25">
      <c r="A53" s="22">
        <v>39113</v>
      </c>
      <c r="B53" s="23">
        <v>8.3825015751307852E-2</v>
      </c>
      <c r="C53" s="23">
        <v>9.4499096125241433E-2</v>
      </c>
      <c r="D53" s="23">
        <v>9.4504021633604163E-2</v>
      </c>
      <c r="E53" s="21"/>
      <c r="F53" s="21"/>
    </row>
    <row r="54" spans="1:6" x14ac:dyDescent="0.25">
      <c r="A54" s="22">
        <v>39141</v>
      </c>
      <c r="B54" s="23">
        <v>8.8431043352281913E-2</v>
      </c>
      <c r="C54" s="23">
        <v>9.6756339520459367E-2</v>
      </c>
      <c r="D54" s="23">
        <v>9.8304361247959493E-2</v>
      </c>
      <c r="E54" s="21"/>
      <c r="F54" s="21"/>
    </row>
    <row r="55" spans="1:6" x14ac:dyDescent="0.25">
      <c r="A55" s="22">
        <v>39171</v>
      </c>
      <c r="B55" s="23">
        <v>8.7736365325224996E-2</v>
      </c>
      <c r="C55" s="23">
        <v>9.9866163631371352E-2</v>
      </c>
      <c r="D55" s="23">
        <v>9.8788271988160536E-2</v>
      </c>
      <c r="E55" s="21"/>
      <c r="F55" s="21"/>
    </row>
    <row r="56" spans="1:6" x14ac:dyDescent="0.25">
      <c r="A56" s="22">
        <v>39202</v>
      </c>
      <c r="B56" s="23">
        <v>9.1483445006470543E-2</v>
      </c>
      <c r="C56" s="23">
        <v>0.10165235740009293</v>
      </c>
      <c r="D56" s="23">
        <v>0.1001496780160227</v>
      </c>
      <c r="E56" s="21"/>
      <c r="F56" s="21"/>
    </row>
    <row r="57" spans="1:6" x14ac:dyDescent="0.25">
      <c r="A57" s="22">
        <v>39233</v>
      </c>
      <c r="B57" s="23">
        <v>9.151843962758166E-2</v>
      </c>
      <c r="C57" s="23">
        <v>9.954899701647002E-2</v>
      </c>
      <c r="D57" s="23">
        <v>9.8392369856555417E-2</v>
      </c>
      <c r="E57" s="21"/>
      <c r="F57" s="21"/>
    </row>
    <row r="58" spans="1:6" x14ac:dyDescent="0.25">
      <c r="A58" s="22">
        <v>39262</v>
      </c>
      <c r="B58" s="23">
        <v>9.6279648280394481E-2</v>
      </c>
      <c r="C58" s="23">
        <v>9.8793172288125231E-2</v>
      </c>
      <c r="D58" s="23">
        <v>9.9107767725711948E-2</v>
      </c>
      <c r="E58" s="21"/>
      <c r="F58" s="21"/>
    </row>
    <row r="59" spans="1:6" x14ac:dyDescent="0.25">
      <c r="A59" s="22">
        <v>39294</v>
      </c>
      <c r="B59" s="23">
        <v>9.5576828537021541E-2</v>
      </c>
      <c r="C59" s="23">
        <v>0.10011579161554818</v>
      </c>
      <c r="D59" s="23">
        <v>9.9136999391488567E-2</v>
      </c>
      <c r="E59" s="21"/>
      <c r="F59" s="21"/>
    </row>
    <row r="60" spans="1:6" x14ac:dyDescent="0.25">
      <c r="A60" s="22">
        <v>39325</v>
      </c>
      <c r="B60" s="23">
        <v>9.8263245936263344E-2</v>
      </c>
      <c r="C60" s="23">
        <v>0.10765039731627968</v>
      </c>
      <c r="D60" s="23">
        <v>0.10598032026863158</v>
      </c>
      <c r="E60" s="21"/>
      <c r="F60" s="21"/>
    </row>
    <row r="61" spans="1:6" x14ac:dyDescent="0.25">
      <c r="A61" s="22">
        <v>39353</v>
      </c>
      <c r="B61" s="23">
        <v>9.5870433911833919E-2</v>
      </c>
      <c r="C61" s="23">
        <v>0.10354186922481134</v>
      </c>
      <c r="D61" s="23">
        <v>0.10182599849806961</v>
      </c>
      <c r="E61" s="21"/>
      <c r="F61" s="21"/>
    </row>
    <row r="62" spans="1:6" x14ac:dyDescent="0.25">
      <c r="A62" s="22">
        <v>39386</v>
      </c>
      <c r="B62" s="23">
        <v>9.5557095531194403E-2</v>
      </c>
      <c r="C62" s="23">
        <v>0.10348142203059263</v>
      </c>
      <c r="D62" s="23">
        <v>0.10167761524777763</v>
      </c>
      <c r="E62" s="21"/>
      <c r="F62" s="21"/>
    </row>
    <row r="63" spans="1:6" x14ac:dyDescent="0.25">
      <c r="A63" s="22">
        <v>39416</v>
      </c>
      <c r="B63" s="23">
        <v>9.4654962931666864E-2</v>
      </c>
      <c r="C63" s="23">
        <v>0.10232952493566483</v>
      </c>
      <c r="D63" s="23">
        <v>0.10204943743642492</v>
      </c>
      <c r="E63" s="21"/>
      <c r="F63" s="21"/>
    </row>
    <row r="64" spans="1:6" x14ac:dyDescent="0.25">
      <c r="A64" s="22">
        <v>39437</v>
      </c>
      <c r="B64" s="23">
        <v>9.8681693596788467E-2</v>
      </c>
      <c r="C64" s="23">
        <v>0.10347734408314557</v>
      </c>
      <c r="D64" s="23">
        <v>0.10304696086273579</v>
      </c>
      <c r="E64" s="21"/>
      <c r="F64" s="21"/>
    </row>
    <row r="65" spans="1:6" x14ac:dyDescent="0.25">
      <c r="A65" s="22">
        <v>39478</v>
      </c>
      <c r="B65" s="23">
        <v>0.10257241350968149</v>
      </c>
      <c r="C65" s="23">
        <v>0.11054625075031455</v>
      </c>
      <c r="D65" s="23">
        <v>0.11161653544101036</v>
      </c>
      <c r="E65" s="21"/>
      <c r="F65" s="21"/>
    </row>
    <row r="66" spans="1:6" x14ac:dyDescent="0.25">
      <c r="A66" s="22">
        <v>39507</v>
      </c>
      <c r="B66" s="23">
        <v>0.10665302530353671</v>
      </c>
      <c r="C66" s="23">
        <v>0.11436710860782817</v>
      </c>
      <c r="D66" s="23">
        <v>0.11538088764475374</v>
      </c>
      <c r="E66" s="21"/>
      <c r="F66" s="21"/>
    </row>
    <row r="67" spans="1:6" x14ac:dyDescent="0.25">
      <c r="A67" s="22">
        <v>39538</v>
      </c>
      <c r="B67" s="23">
        <v>0.10659969137560532</v>
      </c>
      <c r="C67" s="23">
        <v>0.11553458434066011</v>
      </c>
      <c r="D67" s="23">
        <v>0.11575676467893592</v>
      </c>
      <c r="E67" s="21"/>
      <c r="F67" s="21"/>
    </row>
    <row r="68" spans="1:6" x14ac:dyDescent="0.25">
      <c r="A68" s="22">
        <v>39568</v>
      </c>
      <c r="B68" s="23">
        <v>0.10410537614055482</v>
      </c>
      <c r="C68" s="23">
        <v>0.10997533920753022</v>
      </c>
      <c r="D68" s="23">
        <v>0.10937209379808355</v>
      </c>
      <c r="E68" s="21"/>
      <c r="F68" s="21"/>
    </row>
    <row r="69" spans="1:6" x14ac:dyDescent="0.25">
      <c r="A69" s="22">
        <v>39598</v>
      </c>
      <c r="B69" s="23">
        <v>0.10668769512179743</v>
      </c>
      <c r="C69" s="23">
        <v>0.11580553701961116</v>
      </c>
      <c r="D69" s="23">
        <v>0.11450694730078004</v>
      </c>
      <c r="E69" s="21"/>
      <c r="F69" s="21"/>
    </row>
    <row r="70" spans="1:6" x14ac:dyDescent="0.25">
      <c r="A70" s="22">
        <v>39626</v>
      </c>
      <c r="B70" s="23">
        <v>0.10854490909324865</v>
      </c>
      <c r="C70" s="23">
        <v>0.12818835925102712</v>
      </c>
      <c r="D70" s="23">
        <v>0.12713614853995781</v>
      </c>
      <c r="E70" s="21"/>
      <c r="F70" s="21"/>
    </row>
    <row r="71" spans="1:6" x14ac:dyDescent="0.25">
      <c r="A71" s="22">
        <v>39660</v>
      </c>
      <c r="B71" s="23">
        <v>0.10869587402459024</v>
      </c>
      <c r="C71" s="23">
        <v>0.12742061154360651</v>
      </c>
      <c r="D71" s="23">
        <v>0.12522664337974687</v>
      </c>
      <c r="E71" s="21"/>
      <c r="F71" s="21"/>
    </row>
    <row r="72" spans="1:6" x14ac:dyDescent="0.25">
      <c r="A72" s="22">
        <v>39689</v>
      </c>
      <c r="B72" s="23">
        <v>0.10216942166785015</v>
      </c>
      <c r="C72" s="23">
        <v>0.11501559939844741</v>
      </c>
      <c r="D72" s="23">
        <v>0.11393675431597461</v>
      </c>
      <c r="E72" s="21"/>
      <c r="F72" s="21"/>
    </row>
    <row r="73" spans="1:6" x14ac:dyDescent="0.25">
      <c r="A73" s="22">
        <v>39721</v>
      </c>
      <c r="B73" s="23">
        <v>0.10354040675996767</v>
      </c>
      <c r="C73" s="23">
        <v>0.12094624948701771</v>
      </c>
      <c r="D73" s="23">
        <v>0.1223643414265243</v>
      </c>
      <c r="E73" s="21"/>
      <c r="F73" s="21"/>
    </row>
    <row r="74" spans="1:6" x14ac:dyDescent="0.25">
      <c r="A74" s="22">
        <v>39752</v>
      </c>
      <c r="B74" s="23">
        <v>0.10437551981894488</v>
      </c>
      <c r="C74" s="23">
        <v>0.12725647743903168</v>
      </c>
      <c r="D74" s="23">
        <v>0.13692511618294789</v>
      </c>
      <c r="E74" s="21"/>
      <c r="F74" s="21"/>
    </row>
    <row r="75" spans="1:6" x14ac:dyDescent="0.25">
      <c r="A75" s="22">
        <v>39780</v>
      </c>
      <c r="B75" s="23">
        <v>9.8969338209664137E-2</v>
      </c>
      <c r="C75" s="23">
        <v>0.11535560410229428</v>
      </c>
      <c r="D75" s="23">
        <v>0.12668032169068044</v>
      </c>
      <c r="E75" s="21"/>
      <c r="F75" s="21"/>
    </row>
    <row r="76" spans="1:6" x14ac:dyDescent="0.25">
      <c r="A76" s="22">
        <v>39812</v>
      </c>
      <c r="B76" s="23">
        <v>9.3830933057080568E-2</v>
      </c>
      <c r="C76" s="23">
        <v>0.10332786024876794</v>
      </c>
      <c r="D76" s="23">
        <v>0.10914806378658715</v>
      </c>
      <c r="E76" s="21"/>
      <c r="F76" s="21"/>
    </row>
    <row r="77" spans="1:6" x14ac:dyDescent="0.25">
      <c r="A77" s="22">
        <v>39843</v>
      </c>
      <c r="B77" s="23">
        <v>9.0326246161482882E-2</v>
      </c>
      <c r="C77" s="23">
        <v>9.5896680226008169E-2</v>
      </c>
      <c r="D77" s="23">
        <v>9.7953252774711341E-2</v>
      </c>
      <c r="E77" s="21"/>
      <c r="F77" s="21"/>
    </row>
    <row r="78" spans="1:6" x14ac:dyDescent="0.25">
      <c r="A78" s="22">
        <v>39871</v>
      </c>
      <c r="B78" s="23">
        <v>8.490106975048417E-2</v>
      </c>
      <c r="C78" s="23">
        <v>9.4763769005939746E-2</v>
      </c>
      <c r="D78" s="23">
        <v>0.10033774546310803</v>
      </c>
      <c r="E78" s="21"/>
      <c r="F78" s="21"/>
    </row>
    <row r="79" spans="1:6" x14ac:dyDescent="0.25">
      <c r="A79" s="22">
        <v>39903</v>
      </c>
      <c r="B79" s="23">
        <v>6.9908640900278041E-2</v>
      </c>
      <c r="C79" s="23">
        <v>9.0371301514147406E-2</v>
      </c>
      <c r="D79" s="23">
        <v>0.10124796416911575</v>
      </c>
      <c r="E79" s="21"/>
      <c r="F79" s="21"/>
    </row>
    <row r="80" spans="1:6" x14ac:dyDescent="0.25">
      <c r="A80" s="22">
        <v>39933</v>
      </c>
      <c r="B80" s="23">
        <v>6.2711073643995086E-2</v>
      </c>
      <c r="C80" s="23">
        <v>7.9816325869934257E-2</v>
      </c>
      <c r="D80" s="23">
        <v>9.2546312399685027E-2</v>
      </c>
      <c r="E80" s="21"/>
      <c r="F80" s="21"/>
    </row>
    <row r="81" spans="1:6" x14ac:dyDescent="0.25">
      <c r="A81" s="22">
        <v>39962</v>
      </c>
      <c r="B81" s="23">
        <v>5.9448534807941433E-2</v>
      </c>
      <c r="C81" s="23">
        <v>8.0990100660865316E-2</v>
      </c>
      <c r="D81" s="23">
        <v>9.4253228621364427E-2</v>
      </c>
      <c r="E81" s="21"/>
      <c r="F81" s="21"/>
    </row>
    <row r="82" spans="1:6" x14ac:dyDescent="0.25">
      <c r="A82" s="22">
        <v>39994</v>
      </c>
      <c r="B82" s="23">
        <v>5.6057741263768612E-2</v>
      </c>
      <c r="C82" s="23">
        <v>8.8072700369518531E-2</v>
      </c>
      <c r="D82" s="23">
        <v>0.10089231699206236</v>
      </c>
      <c r="E82" s="21"/>
      <c r="F82" s="21"/>
    </row>
    <row r="83" spans="1:6" x14ac:dyDescent="0.25">
      <c r="A83" s="22">
        <v>40024</v>
      </c>
      <c r="B83" s="23">
        <v>4.8466425123143475E-2</v>
      </c>
      <c r="C83" s="23">
        <v>8.7846731192328775E-2</v>
      </c>
      <c r="D83" s="23">
        <v>9.6247047551767828E-2</v>
      </c>
      <c r="E83" s="21"/>
      <c r="F83" s="21"/>
    </row>
    <row r="84" spans="1:6" x14ac:dyDescent="0.25">
      <c r="A84" s="22">
        <v>40056</v>
      </c>
      <c r="B84" s="23">
        <v>4.8916358805850102E-2</v>
      </c>
      <c r="C84" s="23">
        <v>8.9581343964696414E-2</v>
      </c>
      <c r="D84" s="23">
        <v>0.10254283698414524</v>
      </c>
      <c r="E84" s="21"/>
      <c r="F84" s="21"/>
    </row>
    <row r="85" spans="1:6" x14ac:dyDescent="0.25">
      <c r="A85" s="22">
        <v>40086</v>
      </c>
      <c r="B85" s="23">
        <v>4.7137250011819676E-2</v>
      </c>
      <c r="C85" s="23">
        <v>8.5878959453877579E-2</v>
      </c>
      <c r="D85" s="23">
        <v>9.6837947591773332E-2</v>
      </c>
      <c r="E85" s="21"/>
      <c r="F85" s="21"/>
    </row>
    <row r="86" spans="1:6" x14ac:dyDescent="0.25">
      <c r="A86" s="22">
        <v>40116</v>
      </c>
      <c r="B86" s="23">
        <v>4.6698689555230377E-2</v>
      </c>
      <c r="C86" s="23">
        <v>7.7465496337196793E-2</v>
      </c>
      <c r="D86" s="23">
        <v>8.9773926393385661E-2</v>
      </c>
      <c r="E86" s="21"/>
      <c r="F86" s="21"/>
    </row>
    <row r="87" spans="1:6" x14ac:dyDescent="0.25">
      <c r="A87" s="22">
        <v>40147</v>
      </c>
      <c r="B87" s="23">
        <v>3.7947260349566525E-2</v>
      </c>
      <c r="C87" s="23">
        <v>6.8888250410477303E-2</v>
      </c>
      <c r="D87" s="23">
        <v>8.420680533449576E-2</v>
      </c>
      <c r="E87" s="21"/>
      <c r="F87" s="21"/>
    </row>
    <row r="88" spans="1:6" x14ac:dyDescent="0.25">
      <c r="A88" s="22">
        <v>40177</v>
      </c>
      <c r="B88" s="23">
        <v>4.1001971301196205E-2</v>
      </c>
      <c r="C88" s="23">
        <v>7.2826503472340987E-2</v>
      </c>
      <c r="D88" s="23">
        <v>9.0421302263826941E-2</v>
      </c>
      <c r="E88" s="21"/>
      <c r="F88" s="21"/>
    </row>
    <row r="89" spans="1:6" x14ac:dyDescent="0.25">
      <c r="A89" s="22">
        <v>40207</v>
      </c>
      <c r="B89" s="23">
        <v>4.7422907065996389E-2</v>
      </c>
      <c r="C89" s="23">
        <v>8.1877553447885054E-2</v>
      </c>
      <c r="D89" s="23">
        <v>9.3269702097023455E-2</v>
      </c>
      <c r="E89" s="21"/>
      <c r="F89" s="21"/>
    </row>
    <row r="90" spans="1:6" x14ac:dyDescent="0.25">
      <c r="A90" s="22">
        <v>40235</v>
      </c>
      <c r="B90" s="23">
        <v>4.1603176458542945E-2</v>
      </c>
      <c r="C90" s="23">
        <v>8.5485225374596352E-2</v>
      </c>
      <c r="D90" s="23">
        <v>9.5592556127989115E-2</v>
      </c>
      <c r="E90" s="21"/>
      <c r="F90" s="21"/>
    </row>
    <row r="91" spans="1:6" x14ac:dyDescent="0.25">
      <c r="A91" s="22">
        <v>40268</v>
      </c>
      <c r="B91" s="23">
        <v>4.4151913451319968E-2</v>
      </c>
      <c r="C91" s="23">
        <v>8.4417025098727505E-2</v>
      </c>
      <c r="D91" s="23">
        <v>9.3184917306477599E-2</v>
      </c>
      <c r="E91" s="21"/>
      <c r="F91" s="21"/>
    </row>
    <row r="92" spans="1:6" x14ac:dyDescent="0.25">
      <c r="A92" s="22">
        <v>40298</v>
      </c>
      <c r="B92" s="23">
        <v>4.3976771947641602E-2</v>
      </c>
      <c r="C92" s="23">
        <v>8.0995065995540738E-2</v>
      </c>
      <c r="D92" s="23">
        <v>8.8371229243433325E-2</v>
      </c>
      <c r="E92" s="21"/>
      <c r="F92" s="21"/>
    </row>
    <row r="93" spans="1:6" x14ac:dyDescent="0.25">
      <c r="A93" s="22">
        <v>40329</v>
      </c>
      <c r="B93" s="23">
        <v>3.9900391427997173E-2</v>
      </c>
      <c r="C93" s="23">
        <v>7.8575827602962001E-2</v>
      </c>
      <c r="D93" s="23">
        <v>8.5992062754868703E-2</v>
      </c>
      <c r="E93" s="21"/>
      <c r="F93" s="21"/>
    </row>
    <row r="94" spans="1:6" x14ac:dyDescent="0.25">
      <c r="A94" s="22">
        <v>40359</v>
      </c>
      <c r="B94" s="23">
        <v>4.026598583270613E-2</v>
      </c>
      <c r="C94" s="23">
        <v>7.4840973181787396E-2</v>
      </c>
      <c r="D94" s="23">
        <v>8.4756963460841162E-2</v>
      </c>
      <c r="E94" s="21"/>
      <c r="F94" s="21"/>
    </row>
    <row r="95" spans="1:6" x14ac:dyDescent="0.25">
      <c r="A95" s="22">
        <v>40389</v>
      </c>
      <c r="B95" s="23">
        <v>3.9962399814049698E-2</v>
      </c>
      <c r="C95" s="23">
        <v>7.1253303656647837E-2</v>
      </c>
      <c r="D95" s="23">
        <v>8.0571389725284437E-2</v>
      </c>
      <c r="E95" s="21"/>
      <c r="F95" s="21"/>
    </row>
    <row r="96" spans="1:6" x14ac:dyDescent="0.25">
      <c r="A96" s="22">
        <v>40421</v>
      </c>
      <c r="B96" s="23">
        <v>3.8887323333168133E-2</v>
      </c>
      <c r="C96" s="23">
        <v>6.7719028706519691E-2</v>
      </c>
      <c r="D96" s="23">
        <v>7.7052777578482168E-2</v>
      </c>
      <c r="E96" s="21"/>
      <c r="F96" s="21"/>
    </row>
    <row r="97" spans="1:6" x14ac:dyDescent="0.25">
      <c r="A97" s="22">
        <v>40451</v>
      </c>
      <c r="B97" s="23">
        <v>3.9224919870989083E-2</v>
      </c>
      <c r="C97" s="23">
        <v>6.764608985763676E-2</v>
      </c>
      <c r="D97" s="23">
        <v>7.8897210207286461E-2</v>
      </c>
      <c r="E97" s="21"/>
      <c r="F97" s="21"/>
    </row>
    <row r="98" spans="1:6" x14ac:dyDescent="0.25">
      <c r="A98" s="22">
        <v>40480</v>
      </c>
      <c r="B98" s="23">
        <v>3.8314683727730392E-2</v>
      </c>
      <c r="C98" s="23">
        <v>6.4559422888958107E-2</v>
      </c>
      <c r="D98" s="23">
        <v>7.4983202361558199E-2</v>
      </c>
      <c r="E98" s="21"/>
      <c r="F98" s="21"/>
    </row>
    <row r="99" spans="1:6" x14ac:dyDescent="0.25">
      <c r="A99" s="22">
        <v>40512</v>
      </c>
      <c r="B99" s="23">
        <v>3.7833746702174542E-2</v>
      </c>
      <c r="C99" s="23">
        <v>6.9736353172045407E-2</v>
      </c>
      <c r="D99" s="23">
        <v>8.2107330670113887E-2</v>
      </c>
      <c r="E99" s="21"/>
      <c r="F99" s="21"/>
    </row>
    <row r="100" spans="1:6" x14ac:dyDescent="0.25">
      <c r="A100" s="22">
        <v>40542</v>
      </c>
      <c r="B100" s="23">
        <v>4.3681265914060852E-2</v>
      </c>
      <c r="C100" s="23">
        <v>7.3282358028032624E-2</v>
      </c>
      <c r="D100" s="23">
        <v>8.2356718883959124E-2</v>
      </c>
      <c r="E100" s="21"/>
      <c r="F100" s="21"/>
    </row>
    <row r="101" spans="1:6" x14ac:dyDescent="0.25">
      <c r="A101" s="22">
        <v>40574</v>
      </c>
      <c r="B101" s="23">
        <v>4.3699397645196036E-2</v>
      </c>
      <c r="C101" s="23">
        <v>7.6552930312821399E-2</v>
      </c>
      <c r="D101" s="23">
        <v>8.4841192618128503E-2</v>
      </c>
      <c r="E101" s="21"/>
      <c r="F101" s="21"/>
    </row>
    <row r="102" spans="1:6" x14ac:dyDescent="0.25">
      <c r="A102" s="22">
        <v>40602</v>
      </c>
      <c r="B102" s="23">
        <v>4.9590092589176793E-2</v>
      </c>
      <c r="C102" s="23">
        <v>8.1031474336697329E-2</v>
      </c>
      <c r="D102" s="23">
        <v>8.8590960124371954E-2</v>
      </c>
      <c r="E102" s="21"/>
      <c r="F102" s="21"/>
    </row>
    <row r="103" spans="1:6" x14ac:dyDescent="0.25">
      <c r="A103" s="22">
        <v>40633</v>
      </c>
      <c r="B103" s="23">
        <v>4.8763460799950087E-2</v>
      </c>
      <c r="C103" s="23">
        <v>8.0299624093767896E-2</v>
      </c>
      <c r="D103" s="23">
        <v>8.775247468280134E-2</v>
      </c>
      <c r="E103" s="21"/>
      <c r="F103" s="21"/>
    </row>
    <row r="104" spans="1:6" x14ac:dyDescent="0.25">
      <c r="A104" s="22">
        <v>40662</v>
      </c>
      <c r="B104" s="23">
        <v>4.9869003843561632E-2</v>
      </c>
      <c r="C104" s="23">
        <v>7.7566791629951393E-2</v>
      </c>
      <c r="D104" s="23">
        <v>8.6987911589528899E-2</v>
      </c>
      <c r="E104" s="21"/>
      <c r="F104" s="21"/>
    </row>
    <row r="105" spans="1:6" x14ac:dyDescent="0.25">
      <c r="A105" s="22">
        <v>40694</v>
      </c>
      <c r="B105" s="23">
        <v>5.1681046772745542E-2</v>
      </c>
      <c r="C105" s="23">
        <v>7.4909301921910476E-2</v>
      </c>
      <c r="D105" s="23">
        <v>8.3064016138213903E-2</v>
      </c>
      <c r="E105" s="21"/>
      <c r="F105" s="21"/>
    </row>
    <row r="106" spans="1:6" x14ac:dyDescent="0.25">
      <c r="A106" s="22">
        <v>40724</v>
      </c>
      <c r="B106" s="23">
        <v>5.1946438966577801E-2</v>
      </c>
      <c r="C106" s="23">
        <v>7.0681261830987996E-2</v>
      </c>
      <c r="D106" s="23">
        <v>7.8566608526467796E-2</v>
      </c>
      <c r="E106" s="21"/>
      <c r="F106" s="21"/>
    </row>
    <row r="107" spans="1:6" x14ac:dyDescent="0.25">
      <c r="A107" s="22">
        <v>40753</v>
      </c>
      <c r="B107" s="23">
        <v>5.2776511771309265E-2</v>
      </c>
      <c r="C107" s="23">
        <v>6.931986307179705E-2</v>
      </c>
      <c r="D107" s="23">
        <v>7.80263235282177E-2</v>
      </c>
      <c r="E107" s="21"/>
      <c r="F107" s="21"/>
    </row>
    <row r="108" spans="1:6" x14ac:dyDescent="0.25">
      <c r="A108" s="22">
        <v>40786</v>
      </c>
      <c r="B108" s="23">
        <v>5.2837306043193699E-2</v>
      </c>
      <c r="C108" s="23">
        <v>6.6236956588321405E-2</v>
      </c>
      <c r="D108" s="23">
        <v>7.4946572846745774E-2</v>
      </c>
      <c r="E108" s="21"/>
      <c r="F108" s="21"/>
    </row>
    <row r="109" spans="1:6" x14ac:dyDescent="0.25">
      <c r="A109" s="22">
        <v>40816</v>
      </c>
      <c r="B109" s="23">
        <v>5.1834088936170142E-2</v>
      </c>
      <c r="C109" s="23">
        <v>6.7614882681213295E-2</v>
      </c>
      <c r="D109" s="23">
        <v>7.6542942308476691E-2</v>
      </c>
      <c r="E109" s="21"/>
      <c r="F109" s="21"/>
    </row>
    <row r="110" spans="1:6" x14ac:dyDescent="0.25">
      <c r="A110" s="22">
        <v>40847</v>
      </c>
      <c r="B110" s="23">
        <v>5.5771173969089372E-2</v>
      </c>
      <c r="C110" s="23">
        <v>6.9247705635995471E-2</v>
      </c>
      <c r="D110" s="23">
        <v>7.661257936252408E-2</v>
      </c>
      <c r="E110" s="21"/>
      <c r="F110" s="21"/>
    </row>
    <row r="111" spans="1:6" x14ac:dyDescent="0.25">
      <c r="A111" s="22">
        <v>40877</v>
      </c>
      <c r="B111" s="23">
        <v>5.6775555209986894E-2</v>
      </c>
      <c r="C111" s="23">
        <v>7.0717884870614256E-2</v>
      </c>
      <c r="D111" s="23">
        <v>7.8041252877460776E-2</v>
      </c>
      <c r="E111" s="21"/>
      <c r="F111" s="21"/>
    </row>
    <row r="112" spans="1:6" x14ac:dyDescent="0.25">
      <c r="A112" s="22">
        <v>40906</v>
      </c>
      <c r="B112" s="23">
        <v>5.6020875278808058E-2</v>
      </c>
      <c r="C112" s="23">
        <v>7.1163264027123585E-2</v>
      </c>
      <c r="D112" s="23">
        <v>7.8414409655603201E-2</v>
      </c>
      <c r="E112" s="21"/>
      <c r="F112" s="21"/>
    </row>
    <row r="113" spans="1:6" x14ac:dyDescent="0.25">
      <c r="A113" s="22">
        <v>40939</v>
      </c>
      <c r="B113" s="23">
        <v>5.6259949633979511E-2</v>
      </c>
      <c r="C113" s="23">
        <v>6.9556005350830841E-2</v>
      </c>
      <c r="D113" s="23">
        <v>7.4905017216268188E-2</v>
      </c>
      <c r="E113" s="21"/>
      <c r="F113" s="21"/>
    </row>
    <row r="114" spans="1:6" x14ac:dyDescent="0.25">
      <c r="A114" s="22">
        <v>40968</v>
      </c>
      <c r="B114" s="23">
        <v>5.7193423580425007E-2</v>
      </c>
      <c r="C114" s="23">
        <v>6.9567962068428413E-2</v>
      </c>
      <c r="D114" s="23">
        <v>7.4358995488182922E-2</v>
      </c>
      <c r="E114" s="21"/>
      <c r="F114" s="21"/>
    </row>
    <row r="115" spans="1:6" x14ac:dyDescent="0.25">
      <c r="A115" s="22">
        <v>40998</v>
      </c>
      <c r="B115" s="23">
        <v>5.5570693070267296E-2</v>
      </c>
      <c r="C115" s="23">
        <v>6.7075021776173749E-2</v>
      </c>
      <c r="D115" s="23">
        <v>7.3723025031053879E-2</v>
      </c>
      <c r="E115" s="21"/>
      <c r="F115" s="21"/>
    </row>
    <row r="116" spans="1:6" x14ac:dyDescent="0.25">
      <c r="A116" s="22">
        <v>41029</v>
      </c>
      <c r="B116" s="23">
        <v>5.4796773170496804E-2</v>
      </c>
      <c r="C116" s="23">
        <v>6.5755477291453701E-2</v>
      </c>
      <c r="D116" s="23">
        <v>7.2131919088090246E-2</v>
      </c>
      <c r="E116" s="21"/>
      <c r="F116" s="21"/>
    </row>
    <row r="117" spans="1:6" x14ac:dyDescent="0.25">
      <c r="A117" s="22">
        <v>41060</v>
      </c>
      <c r="B117" s="23">
        <v>5.492225398736994E-2</v>
      </c>
      <c r="C117" s="23">
        <v>6.6685423959201628E-2</v>
      </c>
      <c r="D117" s="23">
        <v>7.2621624906471949E-2</v>
      </c>
      <c r="E117" s="21"/>
      <c r="F117" s="21"/>
    </row>
    <row r="118" spans="1:6" x14ac:dyDescent="0.25">
      <c r="A118" s="22">
        <v>41089</v>
      </c>
      <c r="B118" s="23">
        <v>5.4747427870196486E-2</v>
      </c>
      <c r="C118" s="23">
        <v>6.3985284987890356E-2</v>
      </c>
      <c r="D118" s="23">
        <v>7.1280995176999484E-2</v>
      </c>
      <c r="E118" s="21"/>
      <c r="F118" s="21"/>
    </row>
    <row r="119" spans="1:6" x14ac:dyDescent="0.25">
      <c r="A119" s="22">
        <v>41121</v>
      </c>
      <c r="B119" s="23">
        <v>5.2782540655782029E-2</v>
      </c>
      <c r="C119" s="23">
        <v>5.9869245622659717E-2</v>
      </c>
      <c r="D119" s="23">
        <v>6.7727146339142896E-2</v>
      </c>
      <c r="E119" s="21"/>
      <c r="F119" s="21"/>
    </row>
    <row r="120" spans="1:6" x14ac:dyDescent="0.25">
      <c r="A120" s="22">
        <v>41152</v>
      </c>
      <c r="B120" s="23">
        <v>4.8347482869393721E-2</v>
      </c>
      <c r="C120" s="23">
        <v>5.8846175671718459E-2</v>
      </c>
      <c r="D120" s="23">
        <v>6.7575840208572657E-2</v>
      </c>
      <c r="E120" s="21"/>
      <c r="F120" s="21"/>
    </row>
    <row r="121" spans="1:6" x14ac:dyDescent="0.25">
      <c r="A121" s="22">
        <v>41180</v>
      </c>
      <c r="B121" s="23">
        <v>4.7739968525716048E-2</v>
      </c>
      <c r="C121" s="23">
        <v>5.7010263654332372E-2</v>
      </c>
      <c r="D121" s="23">
        <v>6.4458858951030873E-2</v>
      </c>
      <c r="E121" s="21"/>
      <c r="F121" s="21"/>
    </row>
    <row r="122" spans="1:6" x14ac:dyDescent="0.25">
      <c r="A122" s="22">
        <v>41213</v>
      </c>
      <c r="B122" s="23">
        <v>4.8649796119338395E-2</v>
      </c>
      <c r="C122" s="23">
        <v>5.5744114264680844E-2</v>
      </c>
      <c r="D122" s="23">
        <v>6.2616167641829534E-2</v>
      </c>
      <c r="E122" s="21"/>
      <c r="F122" s="21"/>
    </row>
    <row r="123" spans="1:6" x14ac:dyDescent="0.25">
      <c r="A123" s="22">
        <v>41243</v>
      </c>
      <c r="B123" s="23">
        <v>4.9150448361407584E-2</v>
      </c>
      <c r="C123" s="23">
        <v>5.4476183428797009E-2</v>
      </c>
      <c r="D123" s="23">
        <v>5.9956217986851357E-2</v>
      </c>
      <c r="E123" s="21"/>
      <c r="F123" s="21"/>
    </row>
    <row r="124" spans="1:6" x14ac:dyDescent="0.25">
      <c r="A124" s="22">
        <v>41271</v>
      </c>
      <c r="B124" s="23">
        <v>4.3933974478814974E-2</v>
      </c>
      <c r="C124" s="23">
        <v>5.1611437900817903E-2</v>
      </c>
      <c r="D124" s="23">
        <v>5.7113337803223807E-2</v>
      </c>
      <c r="E124" s="21"/>
      <c r="F124" s="21"/>
    </row>
    <row r="125" spans="1:6" x14ac:dyDescent="0.25">
      <c r="A125" s="22">
        <v>41305</v>
      </c>
      <c r="B125" s="23">
        <v>4.2430453697914317E-2</v>
      </c>
      <c r="C125" s="23">
        <v>4.7598792776703647E-2</v>
      </c>
      <c r="D125" s="23">
        <v>5.3045205054855105E-2</v>
      </c>
      <c r="E125" s="21"/>
      <c r="F125" s="21"/>
    </row>
    <row r="126" spans="1:6" x14ac:dyDescent="0.25">
      <c r="A126" s="22">
        <v>41333</v>
      </c>
      <c r="B126" s="23">
        <v>4.0431213110395436E-2</v>
      </c>
      <c r="C126" s="23">
        <v>4.5089333932898157E-2</v>
      </c>
      <c r="D126" s="23">
        <v>5.0863766620799611E-2</v>
      </c>
      <c r="E126" s="21"/>
      <c r="F126" s="21"/>
    </row>
    <row r="127" spans="1:6" x14ac:dyDescent="0.25">
      <c r="A127" s="22">
        <v>41360</v>
      </c>
      <c r="B127" s="23">
        <v>3.5845526945956552E-2</v>
      </c>
      <c r="C127" s="23">
        <v>4.4341825144788904E-2</v>
      </c>
      <c r="D127" s="23">
        <v>5.1069411870142467E-2</v>
      </c>
      <c r="E127" s="21"/>
      <c r="F127" s="21"/>
    </row>
    <row r="128" spans="1:6" x14ac:dyDescent="0.25">
      <c r="A128" s="22">
        <v>41394</v>
      </c>
      <c r="B128" s="23">
        <v>3.6852750180641047E-2</v>
      </c>
      <c r="C128" s="23">
        <v>4.4943506570762182E-2</v>
      </c>
      <c r="D128" s="23">
        <v>5.0868145997699399E-2</v>
      </c>
      <c r="E128" s="21"/>
      <c r="F128" s="21"/>
    </row>
    <row r="129" spans="1:6" x14ac:dyDescent="0.25">
      <c r="A129" s="22">
        <v>41425</v>
      </c>
      <c r="B129" s="23">
        <v>3.9794321997465687E-2</v>
      </c>
      <c r="C129" s="23">
        <v>5.3115572919359533E-2</v>
      </c>
      <c r="D129" s="23">
        <v>6.1242632717037226E-2</v>
      </c>
      <c r="E129" s="21"/>
      <c r="F129" s="21"/>
    </row>
    <row r="130" spans="1:6" x14ac:dyDescent="0.25">
      <c r="A130" s="22">
        <v>41453</v>
      </c>
      <c r="B130" s="23">
        <v>4.3274561016219737E-2</v>
      </c>
      <c r="C130" s="23">
        <v>6.3906111591869985E-2</v>
      </c>
      <c r="D130" s="23">
        <v>7.1296266875681136E-2</v>
      </c>
      <c r="E130" s="21"/>
      <c r="F130" s="21"/>
    </row>
    <row r="131" spans="1:6" x14ac:dyDescent="0.25">
      <c r="A131" s="22">
        <v>41486</v>
      </c>
      <c r="B131" s="23">
        <v>4.1958453594436174E-2</v>
      </c>
      <c r="C131" s="23">
        <v>6.5621946567186118E-2</v>
      </c>
      <c r="D131" s="23">
        <v>7.5016443912266473E-2</v>
      </c>
      <c r="E131" s="21"/>
      <c r="F131" s="21"/>
    </row>
    <row r="132" spans="1:6" x14ac:dyDescent="0.25">
      <c r="A132" s="22">
        <v>41516</v>
      </c>
      <c r="B132" s="23">
        <v>4.5491756173607456E-2</v>
      </c>
      <c r="C132" s="23">
        <v>6.7947996903687136E-2</v>
      </c>
      <c r="D132" s="23">
        <v>7.7586405115293688E-2</v>
      </c>
      <c r="E132" s="21"/>
      <c r="F132" s="21"/>
    </row>
    <row r="133" spans="1:6" x14ac:dyDescent="0.25">
      <c r="A133" s="22">
        <v>41547</v>
      </c>
      <c r="B133" s="23">
        <v>4.2559916323964053E-2</v>
      </c>
      <c r="C133" s="23">
        <v>6.4336057384850598E-2</v>
      </c>
      <c r="D133" s="23">
        <v>7.321370567682739E-2</v>
      </c>
      <c r="E133" s="21"/>
      <c r="F133" s="21"/>
    </row>
    <row r="134" spans="1:6" x14ac:dyDescent="0.25">
      <c r="A134" s="22">
        <v>41578</v>
      </c>
      <c r="B134" s="23">
        <v>4.179034969578832E-2</v>
      </c>
      <c r="C134" s="23">
        <v>6.1441395102396656E-2</v>
      </c>
      <c r="D134" s="23">
        <v>6.9210574741607633E-2</v>
      </c>
      <c r="E134" s="21"/>
      <c r="F134" s="21"/>
    </row>
    <row r="135" spans="1:6" x14ac:dyDescent="0.25">
      <c r="A135" s="22">
        <v>41607</v>
      </c>
      <c r="B135" s="23">
        <v>4.1209329543683726E-2</v>
      </c>
      <c r="C135" s="23">
        <v>6.3591152507842308E-2</v>
      </c>
      <c r="D135" s="23">
        <v>7.3386261982397061E-2</v>
      </c>
      <c r="E135" s="21"/>
      <c r="F135" s="21"/>
    </row>
    <row r="136" spans="1:6" x14ac:dyDescent="0.25">
      <c r="A136" s="22">
        <v>41638</v>
      </c>
      <c r="B136" s="23">
        <v>4.1765631690606542E-2</v>
      </c>
      <c r="C136" s="23">
        <v>6.2858134982754832E-2</v>
      </c>
      <c r="D136" s="23">
        <v>7.2959258886866163E-2</v>
      </c>
      <c r="E136" s="21"/>
      <c r="F136" s="21"/>
    </row>
    <row r="137" spans="1:6" x14ac:dyDescent="0.25">
      <c r="A137" s="22">
        <v>41670</v>
      </c>
      <c r="B137" s="23">
        <v>4.3496979722186691E-2</v>
      </c>
      <c r="C137" s="23">
        <v>6.6285156936311429E-2</v>
      </c>
      <c r="D137" s="23">
        <v>7.6303994941898878E-2</v>
      </c>
      <c r="E137" s="21"/>
      <c r="F137" s="21"/>
    </row>
    <row r="138" spans="1:6" x14ac:dyDescent="0.25">
      <c r="A138" s="22">
        <v>41698</v>
      </c>
      <c r="B138" s="23">
        <v>4.2544529997540659E-2</v>
      </c>
      <c r="C138" s="23">
        <v>6.6195449662190597E-2</v>
      </c>
      <c r="D138" s="23">
        <v>7.6179910414694074E-2</v>
      </c>
      <c r="E138" s="21"/>
      <c r="F138" s="21"/>
    </row>
    <row r="139" spans="1:6" x14ac:dyDescent="0.25">
      <c r="A139" s="22">
        <v>41729</v>
      </c>
      <c r="B139" s="23">
        <v>4.143164631165952E-2</v>
      </c>
      <c r="C139" s="23">
        <v>5.9304955904361689E-2</v>
      </c>
      <c r="D139" s="23">
        <v>6.7733110084298387E-2</v>
      </c>
      <c r="E139" s="21"/>
      <c r="F139" s="21"/>
    </row>
    <row r="140" spans="1:6" x14ac:dyDescent="0.25">
      <c r="A140" s="22">
        <v>41759</v>
      </c>
      <c r="B140" s="23">
        <v>4.3542179935257774E-2</v>
      </c>
      <c r="C140" s="23">
        <v>6.0288145767391832E-2</v>
      </c>
      <c r="D140" s="23">
        <v>6.7693987959750013E-2</v>
      </c>
      <c r="E140" s="21"/>
      <c r="F140" s="21"/>
    </row>
    <row r="141" spans="1:6" x14ac:dyDescent="0.25">
      <c r="A141" s="22">
        <v>41789</v>
      </c>
      <c r="B141" s="23">
        <v>4.5276929013394085E-2</v>
      </c>
      <c r="C141" s="23">
        <v>6.0544525594061538E-2</v>
      </c>
      <c r="D141" s="23">
        <v>6.6311655414399651E-2</v>
      </c>
      <c r="E141" s="21"/>
      <c r="F141" s="21"/>
    </row>
    <row r="142" spans="1:6" x14ac:dyDescent="0.25">
      <c r="A142" s="22">
        <v>41817</v>
      </c>
      <c r="B142" s="23">
        <v>4.6981019733273843E-2</v>
      </c>
      <c r="C142" s="23">
        <v>6.2446143005570942E-2</v>
      </c>
      <c r="D142" s="23">
        <v>6.9032593424899424E-2</v>
      </c>
      <c r="E142" s="21"/>
      <c r="F142" s="21"/>
    </row>
    <row r="143" spans="1:6" x14ac:dyDescent="0.25">
      <c r="A143" s="22">
        <v>41851</v>
      </c>
      <c r="B143" s="23">
        <v>4.768622904912112E-2</v>
      </c>
      <c r="C143" s="23">
        <v>6.2582016094342663E-2</v>
      </c>
      <c r="D143" s="23">
        <v>6.9748909246041269E-2</v>
      </c>
      <c r="E143" s="21"/>
      <c r="F143" s="21"/>
    </row>
    <row r="144" spans="1:6" x14ac:dyDescent="0.25">
      <c r="A144" s="22">
        <v>41880</v>
      </c>
      <c r="B144" s="23">
        <v>4.8110672724225534E-2</v>
      </c>
      <c r="C144" s="23">
        <v>5.9916738001436265E-2</v>
      </c>
      <c r="D144" s="23">
        <v>6.7298240492097872E-2</v>
      </c>
      <c r="E144" s="21"/>
      <c r="F144" s="21"/>
    </row>
    <row r="145" spans="1:4" x14ac:dyDescent="0.25">
      <c r="A145" s="22">
        <v>41912</v>
      </c>
      <c r="B145" s="23">
        <v>4.8735040993789447E-2</v>
      </c>
      <c r="C145" s="23">
        <v>6.210570888510758E-2</v>
      </c>
      <c r="D145" s="23">
        <v>7.2084225615989261E-2</v>
      </c>
    </row>
    <row r="146" spans="1:4" x14ac:dyDescent="0.25">
      <c r="A146" s="22">
        <v>41943</v>
      </c>
      <c r="B146" s="23">
        <v>4.8156830305317921E-2</v>
      </c>
      <c r="C146" s="23">
        <v>5.8981922141710275E-2</v>
      </c>
      <c r="D146" s="23">
        <v>6.9450263430569148E-2</v>
      </c>
    </row>
    <row r="147" spans="1:4" x14ac:dyDescent="0.25">
      <c r="A147" s="22">
        <v>41971</v>
      </c>
      <c r="B147" s="23">
        <v>4.6571442952804798E-2</v>
      </c>
      <c r="C147" s="23">
        <v>5.6813662917040375E-2</v>
      </c>
      <c r="D147" s="23">
        <v>6.969954449266158E-2</v>
      </c>
    </row>
    <row r="148" spans="1:4" x14ac:dyDescent="0.25">
      <c r="A148" s="22">
        <v>42003</v>
      </c>
      <c r="B148" s="23">
        <v>4.9413809364069472E-2</v>
      </c>
      <c r="C148" s="23">
        <v>6.307906815594877E-2</v>
      </c>
      <c r="D148" s="23">
        <v>7.5259555299712178E-2</v>
      </c>
    </row>
    <row r="149" spans="1:4" x14ac:dyDescent="0.25">
      <c r="A149" s="22">
        <v>42034</v>
      </c>
      <c r="B149" s="23">
        <v>4.5288830228495058E-2</v>
      </c>
      <c r="C149" s="23">
        <v>5.6104614196252678E-2</v>
      </c>
      <c r="D149" s="23">
        <v>6.992986964412129E-2</v>
      </c>
    </row>
    <row r="150" spans="1:4" x14ac:dyDescent="0.25">
      <c r="A150" s="22">
        <v>42062</v>
      </c>
      <c r="B150" s="23">
        <v>4.548657833690517E-2</v>
      </c>
      <c r="C150" s="23">
        <v>5.5383399646838694E-2</v>
      </c>
      <c r="D150" s="23">
        <v>6.9791957580802366E-2</v>
      </c>
    </row>
    <row r="151" spans="1:4" x14ac:dyDescent="0.25">
      <c r="A151" s="22">
        <v>42094</v>
      </c>
      <c r="B151" s="23">
        <v>4.8435396824015875E-2</v>
      </c>
      <c r="C151" s="23">
        <v>6.1263344168873246E-2</v>
      </c>
      <c r="D151" s="23">
        <v>7.4176019887115086E-2</v>
      </c>
    </row>
    <row r="152" spans="1:4" x14ac:dyDescent="0.25">
      <c r="A152" s="22">
        <v>42124</v>
      </c>
      <c r="B152" s="23">
        <v>4.7039031814747334E-2</v>
      </c>
      <c r="C152" s="23">
        <v>5.8800474616506282E-2</v>
      </c>
      <c r="D152" s="23">
        <v>7.2192115646870336E-2</v>
      </c>
    </row>
    <row r="153" spans="1:4" x14ac:dyDescent="0.25">
      <c r="A153" s="22">
        <v>42153</v>
      </c>
      <c r="B153" s="23">
        <v>4.6836605884968296E-2</v>
      </c>
      <c r="C153" s="23">
        <v>5.9794348844300904E-2</v>
      </c>
      <c r="D153" s="23">
        <v>7.3741246768119106E-2</v>
      </c>
    </row>
    <row r="154" spans="1:4" x14ac:dyDescent="0.25">
      <c r="A154" s="22">
        <v>42185</v>
      </c>
      <c r="B154" s="23">
        <v>4.6072733381291142E-2</v>
      </c>
      <c r="C154" s="23">
        <v>6.3246455947177038E-2</v>
      </c>
      <c r="D154" s="23">
        <v>7.8885991081556028E-2</v>
      </c>
    </row>
    <row r="155" spans="1:4" x14ac:dyDescent="0.25">
      <c r="A155" s="22">
        <v>42216</v>
      </c>
      <c r="B155" s="23">
        <v>4.6416747289391269E-2</v>
      </c>
      <c r="C155" s="23">
        <v>6.2907013945291412E-2</v>
      </c>
      <c r="D155" s="23">
        <v>7.7779784974298494E-2</v>
      </c>
    </row>
    <row r="156" spans="1:4" x14ac:dyDescent="0.25">
      <c r="A156" s="22">
        <v>42247</v>
      </c>
      <c r="B156" s="23">
        <v>5.0550316777587145E-2</v>
      </c>
      <c r="C156" s="23">
        <v>6.8886890329305173E-2</v>
      </c>
      <c r="D156" s="23">
        <v>8.3398063216237439E-2</v>
      </c>
    </row>
    <row r="157" spans="1:4" x14ac:dyDescent="0.25">
      <c r="A157" s="22">
        <v>42277</v>
      </c>
      <c r="B157" s="23">
        <v>5.6370013516263251E-2</v>
      </c>
      <c r="C157" s="23">
        <v>7.4980584672648121E-2</v>
      </c>
      <c r="D157" s="23">
        <v>8.6303056744759354E-2</v>
      </c>
    </row>
    <row r="158" spans="1:4" x14ac:dyDescent="0.25">
      <c r="A158" s="22">
        <v>42307</v>
      </c>
      <c r="B158" s="23">
        <v>5.4711638292805898E-2</v>
      </c>
      <c r="C158" s="23">
        <v>7.3667298458839792E-2</v>
      </c>
      <c r="D158" s="23">
        <v>8.2478968462406543E-2</v>
      </c>
    </row>
    <row r="159" spans="1:4" x14ac:dyDescent="0.25">
      <c r="A159" s="22">
        <v>42338</v>
      </c>
      <c r="B159" s="23">
        <v>6.1960405736849244E-2</v>
      </c>
      <c r="C159" s="23">
        <v>7.6811899144868967E-2</v>
      </c>
      <c r="D159" s="23">
        <v>8.7147728058025287E-2</v>
      </c>
    </row>
    <row r="160" spans="1:4" x14ac:dyDescent="0.25">
      <c r="A160" s="22">
        <v>42368</v>
      </c>
      <c r="B160" s="23">
        <v>6.5030890025015164E-2</v>
      </c>
      <c r="C160" s="23">
        <v>7.9433505131759397E-2</v>
      </c>
      <c r="D160" s="23">
        <v>8.8775355234188558E-2</v>
      </c>
    </row>
    <row r="161" spans="1:4" x14ac:dyDescent="0.25">
      <c r="A161" s="22">
        <v>42398</v>
      </c>
      <c r="B161" s="23">
        <v>6.6116748066629594E-2</v>
      </c>
      <c r="C161" s="23">
        <v>8.2598519820973548E-2</v>
      </c>
      <c r="D161" s="23">
        <v>9.2073186814765284E-2</v>
      </c>
    </row>
    <row r="162" spans="1:4" x14ac:dyDescent="0.25">
      <c r="A162" s="22">
        <v>42429</v>
      </c>
      <c r="B162" s="23">
        <v>6.8037844911726486E-2</v>
      </c>
      <c r="C162" s="23">
        <v>8.4312329312511869E-2</v>
      </c>
      <c r="D162" s="23">
        <v>9.1857030920956984E-2</v>
      </c>
    </row>
    <row r="163" spans="1:4" x14ac:dyDescent="0.25">
      <c r="A163" s="22">
        <v>42460</v>
      </c>
      <c r="B163" s="23">
        <v>6.8809544836639258E-2</v>
      </c>
      <c r="C163" s="23">
        <v>7.6681808247344607E-2</v>
      </c>
      <c r="D163" s="23">
        <v>8.3446818294820257E-2</v>
      </c>
    </row>
    <row r="164" spans="1:4" x14ac:dyDescent="0.25">
      <c r="A164" s="22">
        <v>42489</v>
      </c>
      <c r="B164" s="23">
        <v>7.1219727856204118E-2</v>
      </c>
      <c r="C164" s="23">
        <v>7.6623912437011832E-2</v>
      </c>
      <c r="D164" s="23">
        <v>8.2046359965958437E-2</v>
      </c>
    </row>
    <row r="165" spans="1:4" x14ac:dyDescent="0.25">
      <c r="A165" s="22">
        <v>42521</v>
      </c>
      <c r="B165" s="23">
        <v>7.282409569689241E-2</v>
      </c>
      <c r="C165" s="23">
        <v>7.6168100754816725E-2</v>
      </c>
      <c r="D165" s="23">
        <v>8.1673240297289285E-2</v>
      </c>
    </row>
    <row r="166" spans="1:4" x14ac:dyDescent="0.25">
      <c r="A166" s="22">
        <v>42551</v>
      </c>
      <c r="B166" s="23">
        <v>6.850682178079559E-2</v>
      </c>
      <c r="C166" s="23">
        <v>6.9775667650713746E-2</v>
      </c>
      <c r="D166" s="23">
        <v>7.5981271839687281E-2</v>
      </c>
    </row>
    <row r="167" spans="1:4" x14ac:dyDescent="0.25">
      <c r="A167" s="22">
        <v>42580</v>
      </c>
      <c r="B167" s="23">
        <v>7.1041651495702407E-2</v>
      </c>
      <c r="C167" s="23">
        <v>7.2492886933911871E-2</v>
      </c>
      <c r="D167" s="23">
        <v>7.6152074763352839E-2</v>
      </c>
    </row>
    <row r="168" spans="1:4" x14ac:dyDescent="0.25">
      <c r="A168" s="22">
        <v>42613</v>
      </c>
      <c r="B168" s="23">
        <v>7.3083915003980593E-2</v>
      </c>
      <c r="C168" s="23">
        <v>7.0908823350036787E-2</v>
      </c>
      <c r="D168" s="23">
        <v>7.5228920148971534E-2</v>
      </c>
    </row>
    <row r="169" spans="1:4" x14ac:dyDescent="0.25">
      <c r="A169" s="22">
        <v>42643</v>
      </c>
      <c r="B169" s="23">
        <v>6.8481475051116458E-2</v>
      </c>
      <c r="C169" s="23">
        <v>6.5505140871183976E-2</v>
      </c>
      <c r="D169" s="23">
        <v>7.0629452598812259E-2</v>
      </c>
    </row>
    <row r="170" spans="1:4" x14ac:dyDescent="0.25">
      <c r="A170" s="22">
        <v>42674</v>
      </c>
      <c r="B170" s="23">
        <v>6.931812305891305E-2</v>
      </c>
      <c r="C170" s="23">
        <v>6.7423697561690199E-2</v>
      </c>
      <c r="D170" s="23">
        <v>7.4697859827112634E-2</v>
      </c>
    </row>
    <row r="171" spans="1:4" x14ac:dyDescent="0.25">
      <c r="A171" s="22">
        <v>42704</v>
      </c>
      <c r="B171" s="23">
        <v>6.8510151245905648E-2</v>
      </c>
      <c r="C171" s="23">
        <v>6.7625621324700402E-2</v>
      </c>
      <c r="D171" s="23">
        <v>7.4560275750102267E-2</v>
      </c>
    </row>
    <row r="172" spans="1:4" x14ac:dyDescent="0.25">
      <c r="A172" s="22">
        <v>42733</v>
      </c>
      <c r="B172" s="23">
        <v>6.6232082350712984E-2</v>
      </c>
      <c r="C172" s="23">
        <v>6.619777862336429E-2</v>
      </c>
      <c r="D172" s="23">
        <v>7.2431556142090514E-2</v>
      </c>
    </row>
    <row r="173" spans="1:4" x14ac:dyDescent="0.25">
      <c r="A173" s="22">
        <v>42766</v>
      </c>
      <c r="B173" s="23">
        <v>6.5348351599545662E-2</v>
      </c>
      <c r="C173" s="23">
        <v>6.5452981638786989E-2</v>
      </c>
      <c r="D173" s="23">
        <v>6.9928365555207428E-2</v>
      </c>
    </row>
    <row r="174" spans="1:4" x14ac:dyDescent="0.25">
      <c r="A174" s="22">
        <v>42794</v>
      </c>
      <c r="B174" s="23">
        <v>6.518753044098502E-2</v>
      </c>
      <c r="C174" s="23">
        <v>6.5221898866843819E-2</v>
      </c>
      <c r="D174" s="23">
        <v>7.1170249178107436E-2</v>
      </c>
    </row>
    <row r="175" spans="1:4" x14ac:dyDescent="0.25">
      <c r="A175" s="22">
        <v>42825</v>
      </c>
      <c r="B175" s="23">
        <v>6.0890751329314874E-2</v>
      </c>
      <c r="C175" s="23">
        <v>6.2473381349993362E-2</v>
      </c>
      <c r="D175" s="23">
        <v>6.8386303473720877E-2</v>
      </c>
    </row>
    <row r="176" spans="1:4" x14ac:dyDescent="0.25">
      <c r="A176" s="22">
        <v>42853</v>
      </c>
      <c r="B176" s="23">
        <v>5.7752566561779517E-2</v>
      </c>
      <c r="C176" s="23">
        <v>5.8329155896411633E-2</v>
      </c>
      <c r="D176" s="23">
        <v>6.4671812161524622E-2</v>
      </c>
    </row>
    <row r="177" spans="1:4" x14ac:dyDescent="0.25">
      <c r="A177" s="22">
        <v>42886</v>
      </c>
      <c r="B177" s="23">
        <v>5.4595875516607162E-2</v>
      </c>
      <c r="C177" s="23">
        <v>5.7846362532596673E-2</v>
      </c>
      <c r="D177" s="23">
        <v>6.4730392558776995E-2</v>
      </c>
    </row>
    <row r="178" spans="1:4" x14ac:dyDescent="0.25">
      <c r="A178" s="22">
        <v>42916</v>
      </c>
      <c r="B178" s="23">
        <v>4.9480496958541176E-2</v>
      </c>
      <c r="C178" s="23">
        <v>5.9850208220006307E-2</v>
      </c>
      <c r="D178" s="23">
        <v>6.7498206098733027E-2</v>
      </c>
    </row>
    <row r="179" spans="1:4" x14ac:dyDescent="0.25">
      <c r="A179" s="22">
        <v>42947</v>
      </c>
      <c r="B179" s="23">
        <v>5.4426485299627458E-2</v>
      </c>
      <c r="C179" s="23">
        <v>6.2244410745918577E-2</v>
      </c>
      <c r="D179" s="23">
        <v>6.9967205052952508E-2</v>
      </c>
    </row>
    <row r="180" spans="1:4" x14ac:dyDescent="0.25">
      <c r="A180" s="22">
        <v>42978</v>
      </c>
      <c r="B180" s="23">
        <v>5.3897058402258669E-2</v>
      </c>
      <c r="C180" s="23">
        <v>6.1747826913562953E-2</v>
      </c>
      <c r="D180" s="23">
        <v>6.9538277084308486E-2</v>
      </c>
    </row>
    <row r="181" spans="1:4" s="21" customFormat="1" x14ac:dyDescent="0.25">
      <c r="A181" s="22">
        <v>43007</v>
      </c>
      <c r="B181" s="23">
        <v>5.1196484693124322E-2</v>
      </c>
      <c r="C181" s="23">
        <v>6.0410276317381717E-2</v>
      </c>
      <c r="D181" s="23">
        <v>6.7698760460755958E-2</v>
      </c>
    </row>
    <row r="182" spans="1:4" s="21" customFormat="1" x14ac:dyDescent="0.25">
      <c r="A182" s="22">
        <v>43039</v>
      </c>
      <c r="B182" s="23">
        <v>4.9160007794470051E-2</v>
      </c>
      <c r="C182" s="23">
        <v>6.1580363374229119E-2</v>
      </c>
      <c r="D182" s="23">
        <v>6.855771573932401E-2</v>
      </c>
    </row>
    <row r="183" spans="1:4" s="21" customFormat="1" x14ac:dyDescent="0.25">
      <c r="A183" s="22">
        <v>43069</v>
      </c>
      <c r="B183" s="23">
        <v>4.6762452051781533E-2</v>
      </c>
      <c r="C183" s="23">
        <v>5.8649679501287855E-2</v>
      </c>
      <c r="D183" s="23">
        <v>6.7361153631733561E-2</v>
      </c>
    </row>
    <row r="184" spans="1:4" s="21" customFormat="1" x14ac:dyDescent="0.25">
      <c r="A184" s="22"/>
      <c r="B184" s="23"/>
      <c r="C184" s="23"/>
      <c r="D184" s="23"/>
    </row>
    <row r="185" spans="1:4" s="21" customFormat="1" x14ac:dyDescent="0.25">
      <c r="A185" s="22"/>
      <c r="B185" s="23"/>
      <c r="C185" s="23"/>
      <c r="D185" s="23"/>
    </row>
    <row r="186" spans="1:4" s="21" customFormat="1" x14ac:dyDescent="0.25">
      <c r="A186" s="22"/>
      <c r="B186" s="23"/>
      <c r="C186" s="23"/>
      <c r="D186" s="23"/>
    </row>
    <row r="187" spans="1:4" s="21" customFormat="1" x14ac:dyDescent="0.25">
      <c r="A187" s="22"/>
      <c r="B187" s="23"/>
      <c r="C187" s="23"/>
      <c r="D187" s="23"/>
    </row>
    <row r="188" spans="1:4" x14ac:dyDescent="0.25">
      <c r="A188" s="22" t="s">
        <v>1654</v>
      </c>
      <c r="B188" s="23"/>
      <c r="C188" s="23"/>
      <c r="D188" s="23"/>
    </row>
    <row r="189" spans="1:4" x14ac:dyDescent="0.25">
      <c r="A189" s="22" t="s">
        <v>1655</v>
      </c>
      <c r="B189" s="23"/>
      <c r="C189" s="23"/>
      <c r="D189"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I762"/>
  <sheetViews>
    <sheetView workbookViewId="0">
      <selection activeCell="C183" sqref="C183"/>
    </sheetView>
  </sheetViews>
  <sheetFormatPr baseColWidth="10" defaultRowHeight="15" x14ac:dyDescent="0.25"/>
  <cols>
    <col min="9" max="9" width="24.140625" bestFit="1" customWidth="1"/>
  </cols>
  <sheetData>
    <row r="1" spans="1:8" ht="15.75" thickBot="1" x14ac:dyDescent="0.3">
      <c r="A1" s="10" t="s">
        <v>146</v>
      </c>
      <c r="B1" s="10" t="s">
        <v>147</v>
      </c>
      <c r="C1" s="10" t="s">
        <v>1641</v>
      </c>
      <c r="D1" s="10" t="s">
        <v>1642</v>
      </c>
      <c r="E1" s="10" t="s">
        <v>1643</v>
      </c>
      <c r="F1" s="10" t="s">
        <v>1640</v>
      </c>
      <c r="G1" s="10" t="s">
        <v>148</v>
      </c>
      <c r="H1" s="60">
        <f>+F762</f>
        <v>138.32155800000001</v>
      </c>
    </row>
    <row r="2" spans="1:8" x14ac:dyDescent="0.25">
      <c r="A2" t="s">
        <v>149</v>
      </c>
      <c r="B2" t="s">
        <v>150</v>
      </c>
      <c r="C2">
        <f>+MONTH(B2)</f>
        <v>7</v>
      </c>
      <c r="D2">
        <f>+YEAR(B2)</f>
        <v>1954</v>
      </c>
      <c r="E2" t="str">
        <f>+C2&amp;"-"&amp;D2</f>
        <v>7-1954</v>
      </c>
      <c r="F2">
        <v>0.04</v>
      </c>
      <c r="G2" t="s">
        <v>151</v>
      </c>
    </row>
    <row r="3" spans="1:8" x14ac:dyDescent="0.25">
      <c r="A3" t="s">
        <v>152</v>
      </c>
      <c r="B3" t="s">
        <v>153</v>
      </c>
      <c r="C3">
        <f t="shared" ref="C3:C66" si="0">+MONTH(B3)</f>
        <v>8</v>
      </c>
      <c r="D3">
        <f t="shared" ref="D3:D66" si="1">+YEAR(B3)</f>
        <v>1954</v>
      </c>
      <c r="E3" t="str">
        <f t="shared" ref="E3:E66" si="2">+C3&amp;"-"&amp;D3</f>
        <v>8-1954</v>
      </c>
      <c r="F3">
        <v>0.04</v>
      </c>
      <c r="G3" t="s">
        <v>151</v>
      </c>
    </row>
    <row r="4" spans="1:8" x14ac:dyDescent="0.25">
      <c r="A4" t="s">
        <v>154</v>
      </c>
      <c r="B4" t="s">
        <v>155</v>
      </c>
      <c r="C4">
        <f t="shared" si="0"/>
        <v>9</v>
      </c>
      <c r="D4">
        <f t="shared" si="1"/>
        <v>1954</v>
      </c>
      <c r="E4" t="str">
        <f t="shared" si="2"/>
        <v>9-1954</v>
      </c>
      <c r="F4">
        <v>0.04</v>
      </c>
      <c r="G4" t="s">
        <v>151</v>
      </c>
    </row>
    <row r="5" spans="1:8" x14ac:dyDescent="0.25">
      <c r="A5" t="s">
        <v>156</v>
      </c>
      <c r="B5" t="s">
        <v>157</v>
      </c>
      <c r="C5">
        <f t="shared" si="0"/>
        <v>10</v>
      </c>
      <c r="D5">
        <f t="shared" si="1"/>
        <v>1954</v>
      </c>
      <c r="E5" t="str">
        <f t="shared" si="2"/>
        <v>10-1954</v>
      </c>
      <c r="F5">
        <v>0.04</v>
      </c>
      <c r="G5" t="s">
        <v>151</v>
      </c>
    </row>
    <row r="6" spans="1:8" x14ac:dyDescent="0.25">
      <c r="A6" t="s">
        <v>158</v>
      </c>
      <c r="B6" t="s">
        <v>159</v>
      </c>
      <c r="C6">
        <f t="shared" si="0"/>
        <v>11</v>
      </c>
      <c r="D6">
        <f t="shared" si="1"/>
        <v>1954</v>
      </c>
      <c r="E6" t="str">
        <f t="shared" si="2"/>
        <v>11-1954</v>
      </c>
      <c r="F6">
        <v>0.04</v>
      </c>
      <c r="G6" t="s">
        <v>151</v>
      </c>
    </row>
    <row r="7" spans="1:8" x14ac:dyDescent="0.25">
      <c r="A7" t="s">
        <v>160</v>
      </c>
      <c r="B7" t="s">
        <v>161</v>
      </c>
      <c r="C7">
        <f t="shared" si="0"/>
        <v>12</v>
      </c>
      <c r="D7">
        <f t="shared" si="1"/>
        <v>1954</v>
      </c>
      <c r="E7" t="str">
        <f t="shared" si="2"/>
        <v>12-1954</v>
      </c>
      <c r="F7">
        <v>0.04</v>
      </c>
      <c r="G7" t="s">
        <v>151</v>
      </c>
    </row>
    <row r="8" spans="1:8" x14ac:dyDescent="0.25">
      <c r="A8" t="s">
        <v>162</v>
      </c>
      <c r="B8" t="s">
        <v>163</v>
      </c>
      <c r="C8">
        <f t="shared" si="0"/>
        <v>1</v>
      </c>
      <c r="D8">
        <f t="shared" si="1"/>
        <v>1955</v>
      </c>
      <c r="E8" t="str">
        <f t="shared" si="2"/>
        <v>1-1955</v>
      </c>
      <c r="F8">
        <v>0.04</v>
      </c>
      <c r="G8" t="s">
        <v>151</v>
      </c>
    </row>
    <row r="9" spans="1:8" x14ac:dyDescent="0.25">
      <c r="A9" t="s">
        <v>164</v>
      </c>
      <c r="B9" t="s">
        <v>165</v>
      </c>
      <c r="C9">
        <f t="shared" si="0"/>
        <v>2</v>
      </c>
      <c r="D9">
        <f t="shared" si="1"/>
        <v>1955</v>
      </c>
      <c r="E9" t="str">
        <f t="shared" si="2"/>
        <v>2-1955</v>
      </c>
      <c r="F9">
        <v>0.04</v>
      </c>
      <c r="G9" t="s">
        <v>151</v>
      </c>
    </row>
    <row r="10" spans="1:8" x14ac:dyDescent="0.25">
      <c r="A10" t="s">
        <v>166</v>
      </c>
      <c r="B10" t="s">
        <v>167</v>
      </c>
      <c r="C10">
        <f t="shared" si="0"/>
        <v>3</v>
      </c>
      <c r="D10">
        <f t="shared" si="1"/>
        <v>1955</v>
      </c>
      <c r="E10" t="str">
        <f t="shared" si="2"/>
        <v>3-1955</v>
      </c>
      <c r="F10">
        <v>0.04</v>
      </c>
      <c r="G10" t="s">
        <v>151</v>
      </c>
    </row>
    <row r="11" spans="1:8" x14ac:dyDescent="0.25">
      <c r="A11" t="s">
        <v>168</v>
      </c>
      <c r="B11" t="s">
        <v>169</v>
      </c>
      <c r="C11">
        <f t="shared" si="0"/>
        <v>4</v>
      </c>
      <c r="D11">
        <f t="shared" si="1"/>
        <v>1955</v>
      </c>
      <c r="E11" t="str">
        <f t="shared" si="2"/>
        <v>4-1955</v>
      </c>
      <c r="F11">
        <v>0.04</v>
      </c>
      <c r="G11" t="s">
        <v>151</v>
      </c>
    </row>
    <row r="12" spans="1:8" x14ac:dyDescent="0.25">
      <c r="A12" t="s">
        <v>170</v>
      </c>
      <c r="B12" t="s">
        <v>171</v>
      </c>
      <c r="C12">
        <f t="shared" si="0"/>
        <v>5</v>
      </c>
      <c r="D12">
        <f t="shared" si="1"/>
        <v>1955</v>
      </c>
      <c r="E12" t="str">
        <f t="shared" si="2"/>
        <v>5-1955</v>
      </c>
      <c r="F12">
        <v>0.04</v>
      </c>
      <c r="G12" t="s">
        <v>151</v>
      </c>
    </row>
    <row r="13" spans="1:8" x14ac:dyDescent="0.25">
      <c r="A13" t="s">
        <v>172</v>
      </c>
      <c r="B13" t="s">
        <v>173</v>
      </c>
      <c r="C13">
        <f t="shared" si="0"/>
        <v>6</v>
      </c>
      <c r="D13">
        <f t="shared" si="1"/>
        <v>1955</v>
      </c>
      <c r="E13" t="str">
        <f t="shared" si="2"/>
        <v>6-1955</v>
      </c>
      <c r="F13">
        <v>0.04</v>
      </c>
      <c r="G13" t="s">
        <v>151</v>
      </c>
    </row>
    <row r="14" spans="1:8" x14ac:dyDescent="0.25">
      <c r="A14" t="s">
        <v>174</v>
      </c>
      <c r="B14" t="s">
        <v>175</v>
      </c>
      <c r="C14">
        <f t="shared" si="0"/>
        <v>7</v>
      </c>
      <c r="D14">
        <f t="shared" si="1"/>
        <v>1955</v>
      </c>
      <c r="E14" t="str">
        <f t="shared" si="2"/>
        <v>7-1955</v>
      </c>
      <c r="F14">
        <v>0.04</v>
      </c>
      <c r="G14" t="s">
        <v>151</v>
      </c>
    </row>
    <row r="15" spans="1:8" x14ac:dyDescent="0.25">
      <c r="A15" t="s">
        <v>176</v>
      </c>
      <c r="B15" t="s">
        <v>177</v>
      </c>
      <c r="C15">
        <f t="shared" si="0"/>
        <v>8</v>
      </c>
      <c r="D15">
        <f t="shared" si="1"/>
        <v>1955</v>
      </c>
      <c r="E15" t="str">
        <f t="shared" si="2"/>
        <v>8-1955</v>
      </c>
      <c r="F15">
        <v>0.04</v>
      </c>
      <c r="G15" t="s">
        <v>151</v>
      </c>
    </row>
    <row r="16" spans="1:8" x14ac:dyDescent="0.25">
      <c r="A16" t="s">
        <v>178</v>
      </c>
      <c r="B16" t="s">
        <v>179</v>
      </c>
      <c r="C16">
        <f t="shared" si="0"/>
        <v>9</v>
      </c>
      <c r="D16">
        <f t="shared" si="1"/>
        <v>1955</v>
      </c>
      <c r="E16" t="str">
        <f t="shared" si="2"/>
        <v>9-1955</v>
      </c>
      <c r="F16">
        <v>0.04</v>
      </c>
      <c r="G16" t="s">
        <v>151</v>
      </c>
    </row>
    <row r="17" spans="1:7" x14ac:dyDescent="0.25">
      <c r="A17" t="s">
        <v>180</v>
      </c>
      <c r="B17" t="s">
        <v>181</v>
      </c>
      <c r="C17">
        <f t="shared" si="0"/>
        <v>10</v>
      </c>
      <c r="D17">
        <f t="shared" si="1"/>
        <v>1955</v>
      </c>
      <c r="E17" t="str">
        <f t="shared" si="2"/>
        <v>10-1955</v>
      </c>
      <c r="F17">
        <v>0.04</v>
      </c>
      <c r="G17" t="s">
        <v>151</v>
      </c>
    </row>
    <row r="18" spans="1:7" x14ac:dyDescent="0.25">
      <c r="A18" t="s">
        <v>182</v>
      </c>
      <c r="B18" t="s">
        <v>183</v>
      </c>
      <c r="C18">
        <f t="shared" si="0"/>
        <v>11</v>
      </c>
      <c r="D18">
        <f t="shared" si="1"/>
        <v>1955</v>
      </c>
      <c r="E18" t="str">
        <f t="shared" si="2"/>
        <v>11-1955</v>
      </c>
      <c r="F18">
        <v>0.04</v>
      </c>
      <c r="G18" t="s">
        <v>151</v>
      </c>
    </row>
    <row r="19" spans="1:7" x14ac:dyDescent="0.25">
      <c r="A19" t="s">
        <v>184</v>
      </c>
      <c r="B19" t="s">
        <v>185</v>
      </c>
      <c r="C19">
        <f t="shared" si="0"/>
        <v>12</v>
      </c>
      <c r="D19">
        <f t="shared" si="1"/>
        <v>1955</v>
      </c>
      <c r="E19" t="str">
        <f t="shared" si="2"/>
        <v>12-1955</v>
      </c>
      <c r="F19">
        <v>0.04</v>
      </c>
      <c r="G19" t="s">
        <v>151</v>
      </c>
    </row>
    <row r="20" spans="1:7" x14ac:dyDescent="0.25">
      <c r="A20" t="s">
        <v>186</v>
      </c>
      <c r="B20" t="s">
        <v>187</v>
      </c>
      <c r="C20">
        <f t="shared" si="0"/>
        <v>1</v>
      </c>
      <c r="D20">
        <f t="shared" si="1"/>
        <v>1956</v>
      </c>
      <c r="E20" t="str">
        <f t="shared" si="2"/>
        <v>1-1956</v>
      </c>
      <c r="F20">
        <v>0.04</v>
      </c>
      <c r="G20" t="s">
        <v>151</v>
      </c>
    </row>
    <row r="21" spans="1:7" x14ac:dyDescent="0.25">
      <c r="A21" t="s">
        <v>188</v>
      </c>
      <c r="B21" t="s">
        <v>189</v>
      </c>
      <c r="C21">
        <f t="shared" si="0"/>
        <v>2</v>
      </c>
      <c r="D21">
        <f t="shared" si="1"/>
        <v>1956</v>
      </c>
      <c r="E21" t="str">
        <f t="shared" si="2"/>
        <v>2-1956</v>
      </c>
      <c r="F21">
        <v>0.04</v>
      </c>
      <c r="G21" t="s">
        <v>151</v>
      </c>
    </row>
    <row r="22" spans="1:7" x14ac:dyDescent="0.25">
      <c r="A22" t="s">
        <v>190</v>
      </c>
      <c r="B22" t="s">
        <v>191</v>
      </c>
      <c r="C22">
        <f t="shared" si="0"/>
        <v>3</v>
      </c>
      <c r="D22">
        <f t="shared" si="1"/>
        <v>1956</v>
      </c>
      <c r="E22" t="str">
        <f t="shared" si="2"/>
        <v>3-1956</v>
      </c>
      <c r="F22">
        <v>0.04</v>
      </c>
      <c r="G22" t="s">
        <v>151</v>
      </c>
    </row>
    <row r="23" spans="1:7" x14ac:dyDescent="0.25">
      <c r="A23" t="s">
        <v>192</v>
      </c>
      <c r="B23" t="s">
        <v>193</v>
      </c>
      <c r="C23">
        <f t="shared" si="0"/>
        <v>4</v>
      </c>
      <c r="D23">
        <f t="shared" si="1"/>
        <v>1956</v>
      </c>
      <c r="E23" t="str">
        <f t="shared" si="2"/>
        <v>4-1956</v>
      </c>
      <c r="F23">
        <v>0.04</v>
      </c>
      <c r="G23" t="s">
        <v>151</v>
      </c>
    </row>
    <row r="24" spans="1:7" x14ac:dyDescent="0.25">
      <c r="A24" t="s">
        <v>194</v>
      </c>
      <c r="B24" t="s">
        <v>195</v>
      </c>
      <c r="C24">
        <f t="shared" si="0"/>
        <v>5</v>
      </c>
      <c r="D24">
        <f t="shared" si="1"/>
        <v>1956</v>
      </c>
      <c r="E24" t="str">
        <f t="shared" si="2"/>
        <v>5-1956</v>
      </c>
      <c r="F24">
        <v>0.04</v>
      </c>
      <c r="G24" t="s">
        <v>151</v>
      </c>
    </row>
    <row r="25" spans="1:7" x14ac:dyDescent="0.25">
      <c r="A25" t="s">
        <v>196</v>
      </c>
      <c r="B25" t="s">
        <v>197</v>
      </c>
      <c r="C25">
        <f t="shared" si="0"/>
        <v>6</v>
      </c>
      <c r="D25">
        <f t="shared" si="1"/>
        <v>1956</v>
      </c>
      <c r="E25" t="str">
        <f t="shared" si="2"/>
        <v>6-1956</v>
      </c>
      <c r="F25">
        <v>0.04</v>
      </c>
      <c r="G25" t="s">
        <v>151</v>
      </c>
    </row>
    <row r="26" spans="1:7" x14ac:dyDescent="0.25">
      <c r="A26" t="s">
        <v>198</v>
      </c>
      <c r="B26" t="s">
        <v>199</v>
      </c>
      <c r="C26">
        <f t="shared" si="0"/>
        <v>7</v>
      </c>
      <c r="D26">
        <f t="shared" si="1"/>
        <v>1956</v>
      </c>
      <c r="E26" t="str">
        <f t="shared" si="2"/>
        <v>7-1956</v>
      </c>
      <c r="F26">
        <v>0.04</v>
      </c>
      <c r="G26" t="s">
        <v>151</v>
      </c>
    </row>
    <row r="27" spans="1:7" x14ac:dyDescent="0.25">
      <c r="A27" t="s">
        <v>200</v>
      </c>
      <c r="B27" t="s">
        <v>201</v>
      </c>
      <c r="C27">
        <f t="shared" si="0"/>
        <v>8</v>
      </c>
      <c r="D27">
        <f t="shared" si="1"/>
        <v>1956</v>
      </c>
      <c r="E27" t="str">
        <f t="shared" si="2"/>
        <v>8-1956</v>
      </c>
      <c r="F27">
        <v>0.04</v>
      </c>
      <c r="G27" t="s">
        <v>151</v>
      </c>
    </row>
    <row r="28" spans="1:7" x14ac:dyDescent="0.25">
      <c r="A28" t="s">
        <v>202</v>
      </c>
      <c r="B28" t="s">
        <v>203</v>
      </c>
      <c r="C28">
        <f t="shared" si="0"/>
        <v>9</v>
      </c>
      <c r="D28">
        <f t="shared" si="1"/>
        <v>1956</v>
      </c>
      <c r="E28" t="str">
        <f t="shared" si="2"/>
        <v>9-1956</v>
      </c>
      <c r="F28">
        <v>0.04</v>
      </c>
      <c r="G28" t="s">
        <v>151</v>
      </c>
    </row>
    <row r="29" spans="1:7" x14ac:dyDescent="0.25">
      <c r="A29" t="s">
        <v>204</v>
      </c>
      <c r="B29" t="s">
        <v>205</v>
      </c>
      <c r="C29">
        <f t="shared" si="0"/>
        <v>10</v>
      </c>
      <c r="D29">
        <f t="shared" si="1"/>
        <v>1956</v>
      </c>
      <c r="E29" t="str">
        <f t="shared" si="2"/>
        <v>10-1956</v>
      </c>
      <c r="F29">
        <v>0.04</v>
      </c>
      <c r="G29" t="s">
        <v>151</v>
      </c>
    </row>
    <row r="30" spans="1:7" x14ac:dyDescent="0.25">
      <c r="A30" t="s">
        <v>206</v>
      </c>
      <c r="B30" t="s">
        <v>207</v>
      </c>
      <c r="C30">
        <f t="shared" si="0"/>
        <v>11</v>
      </c>
      <c r="D30">
        <f t="shared" si="1"/>
        <v>1956</v>
      </c>
      <c r="E30" t="str">
        <f t="shared" si="2"/>
        <v>11-1956</v>
      </c>
      <c r="F30">
        <v>0.04</v>
      </c>
      <c r="G30" t="s">
        <v>151</v>
      </c>
    </row>
    <row r="31" spans="1:7" x14ac:dyDescent="0.25">
      <c r="A31" t="s">
        <v>208</v>
      </c>
      <c r="B31" t="s">
        <v>209</v>
      </c>
      <c r="C31">
        <f t="shared" si="0"/>
        <v>12</v>
      </c>
      <c r="D31">
        <f t="shared" si="1"/>
        <v>1956</v>
      </c>
      <c r="E31" t="str">
        <f t="shared" si="2"/>
        <v>12-1956</v>
      </c>
      <c r="F31">
        <v>0.04</v>
      </c>
      <c r="G31" t="s">
        <v>151</v>
      </c>
    </row>
    <row r="32" spans="1:7" x14ac:dyDescent="0.25">
      <c r="A32" t="s">
        <v>210</v>
      </c>
      <c r="B32" t="s">
        <v>211</v>
      </c>
      <c r="C32">
        <f t="shared" si="0"/>
        <v>1</v>
      </c>
      <c r="D32">
        <f t="shared" si="1"/>
        <v>1957</v>
      </c>
      <c r="E32" t="str">
        <f t="shared" si="2"/>
        <v>1-1957</v>
      </c>
      <c r="F32">
        <v>0.04</v>
      </c>
      <c r="G32" t="s">
        <v>151</v>
      </c>
    </row>
    <row r="33" spans="1:7" x14ac:dyDescent="0.25">
      <c r="A33" t="s">
        <v>212</v>
      </c>
      <c r="B33" t="s">
        <v>213</v>
      </c>
      <c r="C33">
        <f t="shared" si="0"/>
        <v>2</v>
      </c>
      <c r="D33">
        <f t="shared" si="1"/>
        <v>1957</v>
      </c>
      <c r="E33" t="str">
        <f t="shared" si="2"/>
        <v>2-1957</v>
      </c>
      <c r="F33">
        <v>0.04</v>
      </c>
      <c r="G33" t="s">
        <v>151</v>
      </c>
    </row>
    <row r="34" spans="1:7" x14ac:dyDescent="0.25">
      <c r="A34" t="s">
        <v>214</v>
      </c>
      <c r="B34" t="s">
        <v>215</v>
      </c>
      <c r="C34">
        <f t="shared" si="0"/>
        <v>3</v>
      </c>
      <c r="D34">
        <f t="shared" si="1"/>
        <v>1957</v>
      </c>
      <c r="E34" t="str">
        <f t="shared" si="2"/>
        <v>3-1957</v>
      </c>
      <c r="F34">
        <v>0.04</v>
      </c>
      <c r="G34" t="s">
        <v>151</v>
      </c>
    </row>
    <row r="35" spans="1:7" x14ac:dyDescent="0.25">
      <c r="A35" t="s">
        <v>216</v>
      </c>
      <c r="B35" t="s">
        <v>217</v>
      </c>
      <c r="C35">
        <f t="shared" si="0"/>
        <v>4</v>
      </c>
      <c r="D35">
        <f t="shared" si="1"/>
        <v>1957</v>
      </c>
      <c r="E35" t="str">
        <f t="shared" si="2"/>
        <v>4-1957</v>
      </c>
      <c r="F35">
        <v>0.04</v>
      </c>
      <c r="G35" t="s">
        <v>151</v>
      </c>
    </row>
    <row r="36" spans="1:7" x14ac:dyDescent="0.25">
      <c r="A36" t="s">
        <v>218</v>
      </c>
      <c r="B36" t="s">
        <v>219</v>
      </c>
      <c r="C36">
        <f t="shared" si="0"/>
        <v>5</v>
      </c>
      <c r="D36">
        <f t="shared" si="1"/>
        <v>1957</v>
      </c>
      <c r="E36" t="str">
        <f t="shared" si="2"/>
        <v>5-1957</v>
      </c>
      <c r="F36">
        <v>0.04</v>
      </c>
      <c r="G36" t="s">
        <v>151</v>
      </c>
    </row>
    <row r="37" spans="1:7" x14ac:dyDescent="0.25">
      <c r="A37" t="s">
        <v>220</v>
      </c>
      <c r="B37" t="s">
        <v>221</v>
      </c>
      <c r="C37">
        <f t="shared" si="0"/>
        <v>6</v>
      </c>
      <c r="D37">
        <f t="shared" si="1"/>
        <v>1957</v>
      </c>
      <c r="E37" t="str">
        <f t="shared" si="2"/>
        <v>6-1957</v>
      </c>
      <c r="F37">
        <v>0.05</v>
      </c>
      <c r="G37" t="s">
        <v>151</v>
      </c>
    </row>
    <row r="38" spans="1:7" x14ac:dyDescent="0.25">
      <c r="A38" t="s">
        <v>222</v>
      </c>
      <c r="B38" t="s">
        <v>223</v>
      </c>
      <c r="C38">
        <f t="shared" si="0"/>
        <v>7</v>
      </c>
      <c r="D38">
        <f t="shared" si="1"/>
        <v>1957</v>
      </c>
      <c r="E38" t="str">
        <f t="shared" si="2"/>
        <v>7-1957</v>
      </c>
      <c r="F38">
        <v>0.05</v>
      </c>
      <c r="G38" t="s">
        <v>151</v>
      </c>
    </row>
    <row r="39" spans="1:7" x14ac:dyDescent="0.25">
      <c r="A39" t="s">
        <v>224</v>
      </c>
      <c r="B39" t="s">
        <v>225</v>
      </c>
      <c r="C39">
        <f t="shared" si="0"/>
        <v>8</v>
      </c>
      <c r="D39">
        <f t="shared" si="1"/>
        <v>1957</v>
      </c>
      <c r="E39" t="str">
        <f t="shared" si="2"/>
        <v>8-1957</v>
      </c>
      <c r="F39">
        <v>0.05</v>
      </c>
      <c r="G39" t="s">
        <v>151</v>
      </c>
    </row>
    <row r="40" spans="1:7" x14ac:dyDescent="0.25">
      <c r="A40" t="s">
        <v>226</v>
      </c>
      <c r="B40" t="s">
        <v>227</v>
      </c>
      <c r="C40">
        <f t="shared" si="0"/>
        <v>9</v>
      </c>
      <c r="D40">
        <f t="shared" si="1"/>
        <v>1957</v>
      </c>
      <c r="E40" t="str">
        <f t="shared" si="2"/>
        <v>9-1957</v>
      </c>
      <c r="F40">
        <v>0.05</v>
      </c>
      <c r="G40" t="s">
        <v>151</v>
      </c>
    </row>
    <row r="41" spans="1:7" x14ac:dyDescent="0.25">
      <c r="A41" t="s">
        <v>228</v>
      </c>
      <c r="B41" t="s">
        <v>229</v>
      </c>
      <c r="C41">
        <f t="shared" si="0"/>
        <v>10</v>
      </c>
      <c r="D41">
        <f t="shared" si="1"/>
        <v>1957</v>
      </c>
      <c r="E41" t="str">
        <f t="shared" si="2"/>
        <v>10-1957</v>
      </c>
      <c r="F41">
        <v>0.05</v>
      </c>
      <c r="G41" t="s">
        <v>151</v>
      </c>
    </row>
    <row r="42" spans="1:7" x14ac:dyDescent="0.25">
      <c r="A42" t="s">
        <v>230</v>
      </c>
      <c r="B42" t="s">
        <v>231</v>
      </c>
      <c r="C42">
        <f t="shared" si="0"/>
        <v>11</v>
      </c>
      <c r="D42">
        <f t="shared" si="1"/>
        <v>1957</v>
      </c>
      <c r="E42" t="str">
        <f t="shared" si="2"/>
        <v>11-1957</v>
      </c>
      <c r="F42">
        <v>0.05</v>
      </c>
      <c r="G42" t="s">
        <v>151</v>
      </c>
    </row>
    <row r="43" spans="1:7" x14ac:dyDescent="0.25">
      <c r="A43" t="s">
        <v>232</v>
      </c>
      <c r="B43" t="s">
        <v>233</v>
      </c>
      <c r="C43">
        <f t="shared" si="0"/>
        <v>12</v>
      </c>
      <c r="D43">
        <f t="shared" si="1"/>
        <v>1957</v>
      </c>
      <c r="E43" t="str">
        <f t="shared" si="2"/>
        <v>12-1957</v>
      </c>
      <c r="F43">
        <v>0.05</v>
      </c>
      <c r="G43" t="s">
        <v>151</v>
      </c>
    </row>
    <row r="44" spans="1:7" x14ac:dyDescent="0.25">
      <c r="A44" t="s">
        <v>234</v>
      </c>
      <c r="B44" t="s">
        <v>235</v>
      </c>
      <c r="C44">
        <f t="shared" si="0"/>
        <v>1</v>
      </c>
      <c r="D44">
        <f t="shared" si="1"/>
        <v>1958</v>
      </c>
      <c r="E44" t="str">
        <f t="shared" si="2"/>
        <v>1-1958</v>
      </c>
      <c r="F44">
        <v>0.05</v>
      </c>
      <c r="G44" t="s">
        <v>151</v>
      </c>
    </row>
    <row r="45" spans="1:7" x14ac:dyDescent="0.25">
      <c r="A45" t="s">
        <v>236</v>
      </c>
      <c r="B45" t="s">
        <v>237</v>
      </c>
      <c r="C45">
        <f t="shared" si="0"/>
        <v>2</v>
      </c>
      <c r="D45">
        <f t="shared" si="1"/>
        <v>1958</v>
      </c>
      <c r="E45" t="str">
        <f t="shared" si="2"/>
        <v>2-1958</v>
      </c>
      <c r="F45">
        <v>0.05</v>
      </c>
      <c r="G45" t="s">
        <v>151</v>
      </c>
    </row>
    <row r="46" spans="1:7" x14ac:dyDescent="0.25">
      <c r="A46" t="s">
        <v>238</v>
      </c>
      <c r="B46" t="s">
        <v>239</v>
      </c>
      <c r="C46">
        <f t="shared" si="0"/>
        <v>3</v>
      </c>
      <c r="D46">
        <f t="shared" si="1"/>
        <v>1958</v>
      </c>
      <c r="E46" t="str">
        <f t="shared" si="2"/>
        <v>3-1958</v>
      </c>
      <c r="F46">
        <v>0.05</v>
      </c>
      <c r="G46" t="s">
        <v>151</v>
      </c>
    </row>
    <row r="47" spans="1:7" x14ac:dyDescent="0.25">
      <c r="A47" t="s">
        <v>240</v>
      </c>
      <c r="B47" t="s">
        <v>241</v>
      </c>
      <c r="C47">
        <f t="shared" si="0"/>
        <v>4</v>
      </c>
      <c r="D47">
        <f t="shared" si="1"/>
        <v>1958</v>
      </c>
      <c r="E47" t="str">
        <f t="shared" si="2"/>
        <v>4-1958</v>
      </c>
      <c r="F47">
        <v>0.05</v>
      </c>
      <c r="G47" t="s">
        <v>151</v>
      </c>
    </row>
    <row r="48" spans="1:7" x14ac:dyDescent="0.25">
      <c r="A48" t="s">
        <v>242</v>
      </c>
      <c r="B48" t="s">
        <v>243</v>
      </c>
      <c r="C48">
        <f t="shared" si="0"/>
        <v>5</v>
      </c>
      <c r="D48">
        <f t="shared" si="1"/>
        <v>1958</v>
      </c>
      <c r="E48" t="str">
        <f t="shared" si="2"/>
        <v>5-1958</v>
      </c>
      <c r="F48">
        <v>0.05</v>
      </c>
      <c r="G48" t="s">
        <v>151</v>
      </c>
    </row>
    <row r="49" spans="1:7" x14ac:dyDescent="0.25">
      <c r="A49" t="s">
        <v>244</v>
      </c>
      <c r="B49" t="s">
        <v>245</v>
      </c>
      <c r="C49">
        <f t="shared" si="0"/>
        <v>6</v>
      </c>
      <c r="D49">
        <f t="shared" si="1"/>
        <v>1958</v>
      </c>
      <c r="E49" t="str">
        <f t="shared" si="2"/>
        <v>6-1958</v>
      </c>
      <c r="F49">
        <v>0.05</v>
      </c>
      <c r="G49" t="s">
        <v>151</v>
      </c>
    </row>
    <row r="50" spans="1:7" x14ac:dyDescent="0.25">
      <c r="A50" t="s">
        <v>246</v>
      </c>
      <c r="B50" t="s">
        <v>247</v>
      </c>
      <c r="C50">
        <f t="shared" si="0"/>
        <v>7</v>
      </c>
      <c r="D50">
        <f t="shared" si="1"/>
        <v>1958</v>
      </c>
      <c r="E50" t="str">
        <f t="shared" si="2"/>
        <v>7-1958</v>
      </c>
      <c r="F50">
        <v>0.05</v>
      </c>
      <c r="G50" t="s">
        <v>151</v>
      </c>
    </row>
    <row r="51" spans="1:7" x14ac:dyDescent="0.25">
      <c r="A51" t="s">
        <v>248</v>
      </c>
      <c r="B51" t="s">
        <v>249</v>
      </c>
      <c r="C51">
        <f t="shared" si="0"/>
        <v>8</v>
      </c>
      <c r="D51">
        <f t="shared" si="1"/>
        <v>1958</v>
      </c>
      <c r="E51" t="str">
        <f t="shared" si="2"/>
        <v>8-1958</v>
      </c>
      <c r="F51">
        <v>0.05</v>
      </c>
      <c r="G51" t="s">
        <v>151</v>
      </c>
    </row>
    <row r="52" spans="1:7" x14ac:dyDescent="0.25">
      <c r="A52" t="s">
        <v>250</v>
      </c>
      <c r="B52" t="s">
        <v>251</v>
      </c>
      <c r="C52">
        <f t="shared" si="0"/>
        <v>9</v>
      </c>
      <c r="D52">
        <f t="shared" si="1"/>
        <v>1958</v>
      </c>
      <c r="E52" t="str">
        <f t="shared" si="2"/>
        <v>9-1958</v>
      </c>
      <c r="F52">
        <v>0.05</v>
      </c>
      <c r="G52" t="s">
        <v>151</v>
      </c>
    </row>
    <row r="53" spans="1:7" x14ac:dyDescent="0.25">
      <c r="A53" t="s">
        <v>252</v>
      </c>
      <c r="B53" t="s">
        <v>253</v>
      </c>
      <c r="C53">
        <f t="shared" si="0"/>
        <v>10</v>
      </c>
      <c r="D53">
        <f t="shared" si="1"/>
        <v>1958</v>
      </c>
      <c r="E53" t="str">
        <f t="shared" si="2"/>
        <v>10-1958</v>
      </c>
      <c r="F53">
        <v>0.05</v>
      </c>
      <c r="G53" t="s">
        <v>151</v>
      </c>
    </row>
    <row r="54" spans="1:7" x14ac:dyDescent="0.25">
      <c r="A54" t="s">
        <v>254</v>
      </c>
      <c r="B54" t="s">
        <v>255</v>
      </c>
      <c r="C54">
        <f t="shared" si="0"/>
        <v>11</v>
      </c>
      <c r="D54">
        <f t="shared" si="1"/>
        <v>1958</v>
      </c>
      <c r="E54" t="str">
        <f t="shared" si="2"/>
        <v>11-1958</v>
      </c>
      <c r="F54">
        <v>0.05</v>
      </c>
      <c r="G54" t="s">
        <v>151</v>
      </c>
    </row>
    <row r="55" spans="1:7" x14ac:dyDescent="0.25">
      <c r="A55" t="s">
        <v>256</v>
      </c>
      <c r="B55" t="s">
        <v>257</v>
      </c>
      <c r="C55">
        <f t="shared" si="0"/>
        <v>12</v>
      </c>
      <c r="D55">
        <f t="shared" si="1"/>
        <v>1958</v>
      </c>
      <c r="E55" t="str">
        <f t="shared" si="2"/>
        <v>12-1958</v>
      </c>
      <c r="F55">
        <v>0.05</v>
      </c>
      <c r="G55" t="s">
        <v>151</v>
      </c>
    </row>
    <row r="56" spans="1:7" x14ac:dyDescent="0.25">
      <c r="A56" t="s">
        <v>258</v>
      </c>
      <c r="B56" t="s">
        <v>259</v>
      </c>
      <c r="C56">
        <f t="shared" si="0"/>
        <v>1</v>
      </c>
      <c r="D56">
        <f t="shared" si="1"/>
        <v>1959</v>
      </c>
      <c r="E56" t="str">
        <f t="shared" si="2"/>
        <v>1-1959</v>
      </c>
      <c r="F56">
        <v>0.05</v>
      </c>
      <c r="G56" t="s">
        <v>151</v>
      </c>
    </row>
    <row r="57" spans="1:7" x14ac:dyDescent="0.25">
      <c r="A57" t="s">
        <v>260</v>
      </c>
      <c r="B57" t="s">
        <v>261</v>
      </c>
      <c r="C57">
        <f t="shared" si="0"/>
        <v>2</v>
      </c>
      <c r="D57">
        <f t="shared" si="1"/>
        <v>1959</v>
      </c>
      <c r="E57" t="str">
        <f t="shared" si="2"/>
        <v>2-1959</v>
      </c>
      <c r="F57">
        <v>0.05</v>
      </c>
      <c r="G57" t="s">
        <v>151</v>
      </c>
    </row>
    <row r="58" spans="1:7" x14ac:dyDescent="0.25">
      <c r="A58" t="s">
        <v>262</v>
      </c>
      <c r="B58" t="s">
        <v>263</v>
      </c>
      <c r="C58">
        <f t="shared" si="0"/>
        <v>3</v>
      </c>
      <c r="D58">
        <f t="shared" si="1"/>
        <v>1959</v>
      </c>
      <c r="E58" t="str">
        <f t="shared" si="2"/>
        <v>3-1959</v>
      </c>
      <c r="F58">
        <v>0.06</v>
      </c>
      <c r="G58" t="s">
        <v>151</v>
      </c>
    </row>
    <row r="59" spans="1:7" x14ac:dyDescent="0.25">
      <c r="A59" t="s">
        <v>264</v>
      </c>
      <c r="B59" t="s">
        <v>265</v>
      </c>
      <c r="C59">
        <f t="shared" si="0"/>
        <v>4</v>
      </c>
      <c r="D59">
        <f t="shared" si="1"/>
        <v>1959</v>
      </c>
      <c r="E59" t="str">
        <f t="shared" si="2"/>
        <v>4-1959</v>
      </c>
      <c r="F59">
        <v>0.06</v>
      </c>
      <c r="G59" t="s">
        <v>151</v>
      </c>
    </row>
    <row r="60" spans="1:7" x14ac:dyDescent="0.25">
      <c r="A60" t="s">
        <v>266</v>
      </c>
      <c r="B60" t="s">
        <v>267</v>
      </c>
      <c r="C60">
        <f t="shared" si="0"/>
        <v>5</v>
      </c>
      <c r="D60">
        <f t="shared" si="1"/>
        <v>1959</v>
      </c>
      <c r="E60" t="str">
        <f t="shared" si="2"/>
        <v>5-1959</v>
      </c>
      <c r="F60">
        <v>0.06</v>
      </c>
      <c r="G60" t="s">
        <v>151</v>
      </c>
    </row>
    <row r="61" spans="1:7" x14ac:dyDescent="0.25">
      <c r="A61" t="s">
        <v>268</v>
      </c>
      <c r="B61" t="s">
        <v>269</v>
      </c>
      <c r="C61">
        <f t="shared" si="0"/>
        <v>6</v>
      </c>
      <c r="D61">
        <f t="shared" si="1"/>
        <v>1959</v>
      </c>
      <c r="E61" t="str">
        <f t="shared" si="2"/>
        <v>6-1959</v>
      </c>
      <c r="F61">
        <v>0.06</v>
      </c>
      <c r="G61" t="s">
        <v>151</v>
      </c>
    </row>
    <row r="62" spans="1:7" x14ac:dyDescent="0.25">
      <c r="A62" t="s">
        <v>270</v>
      </c>
      <c r="B62" t="s">
        <v>271</v>
      </c>
      <c r="C62">
        <f t="shared" si="0"/>
        <v>7</v>
      </c>
      <c r="D62">
        <f t="shared" si="1"/>
        <v>1959</v>
      </c>
      <c r="E62" t="str">
        <f t="shared" si="2"/>
        <v>7-1959</v>
      </c>
      <c r="F62">
        <v>0.06</v>
      </c>
      <c r="G62" t="s">
        <v>151</v>
      </c>
    </row>
    <row r="63" spans="1:7" x14ac:dyDescent="0.25">
      <c r="A63" t="s">
        <v>272</v>
      </c>
      <c r="B63" t="s">
        <v>273</v>
      </c>
      <c r="C63">
        <f t="shared" si="0"/>
        <v>8</v>
      </c>
      <c r="D63">
        <f t="shared" si="1"/>
        <v>1959</v>
      </c>
      <c r="E63" t="str">
        <f t="shared" si="2"/>
        <v>8-1959</v>
      </c>
      <c r="F63">
        <v>0.06</v>
      </c>
      <c r="G63" t="s">
        <v>151</v>
      </c>
    </row>
    <row r="64" spans="1:7" x14ac:dyDescent="0.25">
      <c r="A64" t="s">
        <v>274</v>
      </c>
      <c r="B64" t="s">
        <v>275</v>
      </c>
      <c r="C64">
        <f t="shared" si="0"/>
        <v>9</v>
      </c>
      <c r="D64">
        <f t="shared" si="1"/>
        <v>1959</v>
      </c>
      <c r="E64" t="str">
        <f t="shared" si="2"/>
        <v>9-1959</v>
      </c>
      <c r="F64">
        <v>0.06</v>
      </c>
      <c r="G64" t="s">
        <v>151</v>
      </c>
    </row>
    <row r="65" spans="1:7" x14ac:dyDescent="0.25">
      <c r="A65" t="s">
        <v>276</v>
      </c>
      <c r="B65" t="s">
        <v>277</v>
      </c>
      <c r="C65">
        <f t="shared" si="0"/>
        <v>10</v>
      </c>
      <c r="D65">
        <f t="shared" si="1"/>
        <v>1959</v>
      </c>
      <c r="E65" t="str">
        <f t="shared" si="2"/>
        <v>10-1959</v>
      </c>
      <c r="F65">
        <v>0.06</v>
      </c>
      <c r="G65" t="s">
        <v>151</v>
      </c>
    </row>
    <row r="66" spans="1:7" x14ac:dyDescent="0.25">
      <c r="A66" t="s">
        <v>278</v>
      </c>
      <c r="B66" t="s">
        <v>279</v>
      </c>
      <c r="C66">
        <f t="shared" si="0"/>
        <v>11</v>
      </c>
      <c r="D66">
        <f t="shared" si="1"/>
        <v>1959</v>
      </c>
      <c r="E66" t="str">
        <f t="shared" si="2"/>
        <v>11-1959</v>
      </c>
      <c r="F66">
        <v>0.06</v>
      </c>
      <c r="G66" t="s">
        <v>151</v>
      </c>
    </row>
    <row r="67" spans="1:7" x14ac:dyDescent="0.25">
      <c r="A67" t="s">
        <v>280</v>
      </c>
      <c r="B67" t="s">
        <v>281</v>
      </c>
      <c r="C67">
        <f t="shared" ref="C67:C130" si="3">+MONTH(B67)</f>
        <v>12</v>
      </c>
      <c r="D67">
        <f t="shared" ref="D67:D130" si="4">+YEAR(B67)</f>
        <v>1959</v>
      </c>
      <c r="E67" t="str">
        <f t="shared" ref="E67:E130" si="5">+C67&amp;"-"&amp;D67</f>
        <v>12-1959</v>
      </c>
      <c r="F67">
        <v>0.06</v>
      </c>
      <c r="G67" t="s">
        <v>151</v>
      </c>
    </row>
    <row r="68" spans="1:7" x14ac:dyDescent="0.25">
      <c r="A68" t="s">
        <v>282</v>
      </c>
      <c r="B68" t="s">
        <v>283</v>
      </c>
      <c r="C68">
        <f t="shared" si="3"/>
        <v>1</v>
      </c>
      <c r="D68">
        <f t="shared" si="4"/>
        <v>1960</v>
      </c>
      <c r="E68" t="str">
        <f t="shared" si="5"/>
        <v>1-1960</v>
      </c>
      <c r="F68">
        <v>0.06</v>
      </c>
      <c r="G68" t="s">
        <v>151</v>
      </c>
    </row>
    <row r="69" spans="1:7" x14ac:dyDescent="0.25">
      <c r="A69" t="s">
        <v>284</v>
      </c>
      <c r="B69" t="s">
        <v>285</v>
      </c>
      <c r="C69">
        <f t="shared" si="3"/>
        <v>2</v>
      </c>
      <c r="D69">
        <f t="shared" si="4"/>
        <v>1960</v>
      </c>
      <c r="E69" t="str">
        <f t="shared" si="5"/>
        <v>2-1960</v>
      </c>
      <c r="F69">
        <v>0.06</v>
      </c>
      <c r="G69" t="s">
        <v>151</v>
      </c>
    </row>
    <row r="70" spans="1:7" x14ac:dyDescent="0.25">
      <c r="A70" t="s">
        <v>286</v>
      </c>
      <c r="B70" t="s">
        <v>287</v>
      </c>
      <c r="C70">
        <f t="shared" si="3"/>
        <v>3</v>
      </c>
      <c r="D70">
        <f t="shared" si="4"/>
        <v>1960</v>
      </c>
      <c r="E70" t="str">
        <f t="shared" si="5"/>
        <v>3-1960</v>
      </c>
      <c r="F70">
        <v>0.06</v>
      </c>
      <c r="G70" t="s">
        <v>151</v>
      </c>
    </row>
    <row r="71" spans="1:7" x14ac:dyDescent="0.25">
      <c r="A71" t="s">
        <v>288</v>
      </c>
      <c r="B71" t="s">
        <v>289</v>
      </c>
      <c r="C71">
        <f t="shared" si="3"/>
        <v>4</v>
      </c>
      <c r="D71">
        <f t="shared" si="4"/>
        <v>1960</v>
      </c>
      <c r="E71" t="str">
        <f t="shared" si="5"/>
        <v>4-1960</v>
      </c>
      <c r="F71">
        <v>0.06</v>
      </c>
      <c r="G71" t="s">
        <v>151</v>
      </c>
    </row>
    <row r="72" spans="1:7" x14ac:dyDescent="0.25">
      <c r="A72" t="s">
        <v>290</v>
      </c>
      <c r="B72" t="s">
        <v>291</v>
      </c>
      <c r="C72">
        <f t="shared" si="3"/>
        <v>5</v>
      </c>
      <c r="D72">
        <f t="shared" si="4"/>
        <v>1960</v>
      </c>
      <c r="E72" t="str">
        <f t="shared" si="5"/>
        <v>5-1960</v>
      </c>
      <c r="F72">
        <v>0.06</v>
      </c>
      <c r="G72" t="s">
        <v>151</v>
      </c>
    </row>
    <row r="73" spans="1:7" x14ac:dyDescent="0.25">
      <c r="A73" t="s">
        <v>292</v>
      </c>
      <c r="B73" t="s">
        <v>293</v>
      </c>
      <c r="C73">
        <f t="shared" si="3"/>
        <v>6</v>
      </c>
      <c r="D73">
        <f t="shared" si="4"/>
        <v>1960</v>
      </c>
      <c r="E73" t="str">
        <f t="shared" si="5"/>
        <v>6-1960</v>
      </c>
      <c r="F73">
        <v>0.06</v>
      </c>
      <c r="G73" t="s">
        <v>151</v>
      </c>
    </row>
    <row r="74" spans="1:7" x14ac:dyDescent="0.25">
      <c r="A74" t="s">
        <v>294</v>
      </c>
      <c r="B74" t="s">
        <v>295</v>
      </c>
      <c r="C74">
        <f t="shared" si="3"/>
        <v>7</v>
      </c>
      <c r="D74">
        <f t="shared" si="4"/>
        <v>1960</v>
      </c>
      <c r="E74" t="str">
        <f t="shared" si="5"/>
        <v>7-1960</v>
      </c>
      <c r="F74">
        <v>0.06</v>
      </c>
      <c r="G74" t="s">
        <v>151</v>
      </c>
    </row>
    <row r="75" spans="1:7" x14ac:dyDescent="0.25">
      <c r="A75" t="s">
        <v>296</v>
      </c>
      <c r="B75" t="s">
        <v>297</v>
      </c>
      <c r="C75">
        <f t="shared" si="3"/>
        <v>8</v>
      </c>
      <c r="D75">
        <f t="shared" si="4"/>
        <v>1960</v>
      </c>
      <c r="E75" t="str">
        <f t="shared" si="5"/>
        <v>8-1960</v>
      </c>
      <c r="F75">
        <v>0.06</v>
      </c>
      <c r="G75" t="s">
        <v>151</v>
      </c>
    </row>
    <row r="76" spans="1:7" x14ac:dyDescent="0.25">
      <c r="A76" t="s">
        <v>298</v>
      </c>
      <c r="B76" t="s">
        <v>299</v>
      </c>
      <c r="C76">
        <f t="shared" si="3"/>
        <v>9</v>
      </c>
      <c r="D76">
        <f t="shared" si="4"/>
        <v>1960</v>
      </c>
      <c r="E76" t="str">
        <f t="shared" si="5"/>
        <v>9-1960</v>
      </c>
      <c r="F76">
        <v>0.06</v>
      </c>
      <c r="G76" t="s">
        <v>151</v>
      </c>
    </row>
    <row r="77" spans="1:7" x14ac:dyDescent="0.25">
      <c r="A77" t="s">
        <v>300</v>
      </c>
      <c r="B77" t="s">
        <v>301</v>
      </c>
      <c r="C77">
        <f t="shared" si="3"/>
        <v>10</v>
      </c>
      <c r="D77">
        <f t="shared" si="4"/>
        <v>1960</v>
      </c>
      <c r="E77" t="str">
        <f t="shared" si="5"/>
        <v>10-1960</v>
      </c>
      <c r="F77">
        <v>0.06</v>
      </c>
      <c r="G77" t="s">
        <v>151</v>
      </c>
    </row>
    <row r="78" spans="1:7" x14ac:dyDescent="0.25">
      <c r="A78" t="s">
        <v>302</v>
      </c>
      <c r="B78" t="s">
        <v>303</v>
      </c>
      <c r="C78">
        <f t="shared" si="3"/>
        <v>11</v>
      </c>
      <c r="D78">
        <f t="shared" si="4"/>
        <v>1960</v>
      </c>
      <c r="E78" t="str">
        <f t="shared" si="5"/>
        <v>11-1960</v>
      </c>
      <c r="F78">
        <v>0.06</v>
      </c>
      <c r="G78" t="s">
        <v>151</v>
      </c>
    </row>
    <row r="79" spans="1:7" x14ac:dyDescent="0.25">
      <c r="A79" t="s">
        <v>304</v>
      </c>
      <c r="B79" t="s">
        <v>305</v>
      </c>
      <c r="C79">
        <f t="shared" si="3"/>
        <v>12</v>
      </c>
      <c r="D79">
        <f t="shared" si="4"/>
        <v>1960</v>
      </c>
      <c r="E79" t="str">
        <f t="shared" si="5"/>
        <v>12-1960</v>
      </c>
      <c r="F79">
        <v>0.06</v>
      </c>
      <c r="G79" t="s">
        <v>151</v>
      </c>
    </row>
    <row r="80" spans="1:7" x14ac:dyDescent="0.25">
      <c r="A80" t="s">
        <v>306</v>
      </c>
      <c r="B80" t="s">
        <v>307</v>
      </c>
      <c r="C80">
        <f t="shared" si="3"/>
        <v>1</v>
      </c>
      <c r="D80">
        <f t="shared" si="4"/>
        <v>1961</v>
      </c>
      <c r="E80" t="str">
        <f t="shared" si="5"/>
        <v>1-1961</v>
      </c>
      <c r="F80">
        <v>0.06</v>
      </c>
      <c r="G80" t="s">
        <v>151</v>
      </c>
    </row>
    <row r="81" spans="1:7" x14ac:dyDescent="0.25">
      <c r="A81" t="s">
        <v>308</v>
      </c>
      <c r="B81" t="s">
        <v>309</v>
      </c>
      <c r="C81">
        <f t="shared" si="3"/>
        <v>2</v>
      </c>
      <c r="D81">
        <f t="shared" si="4"/>
        <v>1961</v>
      </c>
      <c r="E81" t="str">
        <f t="shared" si="5"/>
        <v>2-1961</v>
      </c>
      <c r="F81">
        <v>0.06</v>
      </c>
      <c r="G81" t="s">
        <v>151</v>
      </c>
    </row>
    <row r="82" spans="1:7" x14ac:dyDescent="0.25">
      <c r="A82" t="s">
        <v>310</v>
      </c>
      <c r="B82" t="s">
        <v>311</v>
      </c>
      <c r="C82">
        <f t="shared" si="3"/>
        <v>3</v>
      </c>
      <c r="D82">
        <f t="shared" si="4"/>
        <v>1961</v>
      </c>
      <c r="E82" t="str">
        <f t="shared" si="5"/>
        <v>3-1961</v>
      </c>
      <c r="F82">
        <v>0.06</v>
      </c>
      <c r="G82" t="s">
        <v>151</v>
      </c>
    </row>
    <row r="83" spans="1:7" x14ac:dyDescent="0.25">
      <c r="A83" t="s">
        <v>312</v>
      </c>
      <c r="B83" t="s">
        <v>313</v>
      </c>
      <c r="C83">
        <f t="shared" si="3"/>
        <v>4</v>
      </c>
      <c r="D83">
        <f t="shared" si="4"/>
        <v>1961</v>
      </c>
      <c r="E83" t="str">
        <f t="shared" si="5"/>
        <v>4-1961</v>
      </c>
      <c r="F83">
        <v>0.06</v>
      </c>
      <c r="G83" t="s">
        <v>151</v>
      </c>
    </row>
    <row r="84" spans="1:7" x14ac:dyDescent="0.25">
      <c r="A84" t="s">
        <v>314</v>
      </c>
      <c r="B84" t="s">
        <v>315</v>
      </c>
      <c r="C84">
        <f t="shared" si="3"/>
        <v>5</v>
      </c>
      <c r="D84">
        <f t="shared" si="4"/>
        <v>1961</v>
      </c>
      <c r="E84" t="str">
        <f t="shared" si="5"/>
        <v>5-1961</v>
      </c>
      <c r="F84">
        <v>7.0000000000000007E-2</v>
      </c>
      <c r="G84" t="s">
        <v>151</v>
      </c>
    </row>
    <row r="85" spans="1:7" x14ac:dyDescent="0.25">
      <c r="A85" t="s">
        <v>316</v>
      </c>
      <c r="B85" t="s">
        <v>317</v>
      </c>
      <c r="C85">
        <f t="shared" si="3"/>
        <v>6</v>
      </c>
      <c r="D85">
        <f t="shared" si="4"/>
        <v>1961</v>
      </c>
      <c r="E85" t="str">
        <f t="shared" si="5"/>
        <v>6-1961</v>
      </c>
      <c r="F85">
        <v>7.0000000000000007E-2</v>
      </c>
      <c r="G85" t="s">
        <v>151</v>
      </c>
    </row>
    <row r="86" spans="1:7" x14ac:dyDescent="0.25">
      <c r="A86" t="s">
        <v>318</v>
      </c>
      <c r="B86" t="s">
        <v>319</v>
      </c>
      <c r="C86">
        <f t="shared" si="3"/>
        <v>7</v>
      </c>
      <c r="D86">
        <f t="shared" si="4"/>
        <v>1961</v>
      </c>
      <c r="E86" t="str">
        <f t="shared" si="5"/>
        <v>7-1961</v>
      </c>
      <c r="F86">
        <v>7.0000000000000007E-2</v>
      </c>
      <c r="G86" t="s">
        <v>151</v>
      </c>
    </row>
    <row r="87" spans="1:7" x14ac:dyDescent="0.25">
      <c r="A87" t="s">
        <v>320</v>
      </c>
      <c r="B87" t="s">
        <v>321</v>
      </c>
      <c r="C87">
        <f t="shared" si="3"/>
        <v>8</v>
      </c>
      <c r="D87">
        <f t="shared" si="4"/>
        <v>1961</v>
      </c>
      <c r="E87" t="str">
        <f t="shared" si="5"/>
        <v>8-1961</v>
      </c>
      <c r="F87">
        <v>7.0000000000000007E-2</v>
      </c>
      <c r="G87" t="s">
        <v>151</v>
      </c>
    </row>
    <row r="88" spans="1:7" x14ac:dyDescent="0.25">
      <c r="A88" t="s">
        <v>322</v>
      </c>
      <c r="B88" t="s">
        <v>323</v>
      </c>
      <c r="C88">
        <f t="shared" si="3"/>
        <v>9</v>
      </c>
      <c r="D88">
        <f t="shared" si="4"/>
        <v>1961</v>
      </c>
      <c r="E88" t="str">
        <f t="shared" si="5"/>
        <v>9-1961</v>
      </c>
      <c r="F88">
        <v>0.06</v>
      </c>
      <c r="G88" t="s">
        <v>151</v>
      </c>
    </row>
    <row r="89" spans="1:7" x14ac:dyDescent="0.25">
      <c r="A89" t="s">
        <v>324</v>
      </c>
      <c r="B89" t="s">
        <v>325</v>
      </c>
      <c r="C89">
        <f t="shared" si="3"/>
        <v>10</v>
      </c>
      <c r="D89">
        <f t="shared" si="4"/>
        <v>1961</v>
      </c>
      <c r="E89" t="str">
        <f t="shared" si="5"/>
        <v>10-1961</v>
      </c>
      <c r="F89">
        <v>0.06</v>
      </c>
      <c r="G89" t="s">
        <v>151</v>
      </c>
    </row>
    <row r="90" spans="1:7" x14ac:dyDescent="0.25">
      <c r="A90" t="s">
        <v>326</v>
      </c>
      <c r="B90" t="s">
        <v>327</v>
      </c>
      <c r="C90">
        <f t="shared" si="3"/>
        <v>11</v>
      </c>
      <c r="D90">
        <f t="shared" si="4"/>
        <v>1961</v>
      </c>
      <c r="E90" t="str">
        <f t="shared" si="5"/>
        <v>11-1961</v>
      </c>
      <c r="F90">
        <v>7.0000000000000007E-2</v>
      </c>
      <c r="G90" t="s">
        <v>151</v>
      </c>
    </row>
    <row r="91" spans="1:7" x14ac:dyDescent="0.25">
      <c r="A91" t="s">
        <v>328</v>
      </c>
      <c r="B91" t="s">
        <v>329</v>
      </c>
      <c r="C91">
        <f t="shared" si="3"/>
        <v>12</v>
      </c>
      <c r="D91">
        <f t="shared" si="4"/>
        <v>1961</v>
      </c>
      <c r="E91" t="str">
        <f t="shared" si="5"/>
        <v>12-1961</v>
      </c>
      <c r="F91">
        <v>7.0000000000000007E-2</v>
      </c>
      <c r="G91" t="s">
        <v>151</v>
      </c>
    </row>
    <row r="92" spans="1:7" x14ac:dyDescent="0.25">
      <c r="A92" t="s">
        <v>330</v>
      </c>
      <c r="B92" t="s">
        <v>331</v>
      </c>
      <c r="C92">
        <f t="shared" si="3"/>
        <v>1</v>
      </c>
      <c r="D92">
        <f t="shared" si="4"/>
        <v>1962</v>
      </c>
      <c r="E92" t="str">
        <f t="shared" si="5"/>
        <v>1-1962</v>
      </c>
      <c r="F92">
        <v>7.0000000000000007E-2</v>
      </c>
      <c r="G92" t="s">
        <v>151</v>
      </c>
    </row>
    <row r="93" spans="1:7" x14ac:dyDescent="0.25">
      <c r="A93" t="s">
        <v>332</v>
      </c>
      <c r="B93" t="s">
        <v>333</v>
      </c>
      <c r="C93">
        <f t="shared" si="3"/>
        <v>2</v>
      </c>
      <c r="D93">
        <f t="shared" si="4"/>
        <v>1962</v>
      </c>
      <c r="E93" t="str">
        <f t="shared" si="5"/>
        <v>2-1962</v>
      </c>
      <c r="F93">
        <v>7.0000000000000007E-2</v>
      </c>
      <c r="G93" t="s">
        <v>151</v>
      </c>
    </row>
    <row r="94" spans="1:7" x14ac:dyDescent="0.25">
      <c r="A94" t="s">
        <v>334</v>
      </c>
      <c r="B94" t="s">
        <v>335</v>
      </c>
      <c r="C94">
        <f t="shared" si="3"/>
        <v>3</v>
      </c>
      <c r="D94">
        <f t="shared" si="4"/>
        <v>1962</v>
      </c>
      <c r="E94" t="str">
        <f t="shared" si="5"/>
        <v>3-1962</v>
      </c>
      <c r="F94">
        <v>7.0000000000000007E-2</v>
      </c>
      <c r="G94" t="s">
        <v>151</v>
      </c>
    </row>
    <row r="95" spans="1:7" x14ac:dyDescent="0.25">
      <c r="A95" t="s">
        <v>336</v>
      </c>
      <c r="B95" t="s">
        <v>337</v>
      </c>
      <c r="C95">
        <f t="shared" si="3"/>
        <v>4</v>
      </c>
      <c r="D95">
        <f t="shared" si="4"/>
        <v>1962</v>
      </c>
      <c r="E95" t="str">
        <f t="shared" si="5"/>
        <v>4-1962</v>
      </c>
      <c r="F95">
        <v>7.0000000000000007E-2</v>
      </c>
      <c r="G95" t="s">
        <v>151</v>
      </c>
    </row>
    <row r="96" spans="1:7" x14ac:dyDescent="0.25">
      <c r="A96" t="s">
        <v>338</v>
      </c>
      <c r="B96" t="s">
        <v>339</v>
      </c>
      <c r="C96">
        <f t="shared" si="3"/>
        <v>5</v>
      </c>
      <c r="D96">
        <f t="shared" si="4"/>
        <v>1962</v>
      </c>
      <c r="E96" t="str">
        <f t="shared" si="5"/>
        <v>5-1962</v>
      </c>
      <c r="F96">
        <v>7.0000000000000007E-2</v>
      </c>
      <c r="G96" t="s">
        <v>151</v>
      </c>
    </row>
    <row r="97" spans="1:7" x14ac:dyDescent="0.25">
      <c r="A97" t="s">
        <v>340</v>
      </c>
      <c r="B97" t="s">
        <v>341</v>
      </c>
      <c r="C97">
        <f t="shared" si="3"/>
        <v>6</v>
      </c>
      <c r="D97">
        <f t="shared" si="4"/>
        <v>1962</v>
      </c>
      <c r="E97" t="str">
        <f t="shared" si="5"/>
        <v>6-1962</v>
      </c>
      <c r="F97">
        <v>7.0000000000000007E-2</v>
      </c>
      <c r="G97" t="s">
        <v>151</v>
      </c>
    </row>
    <row r="98" spans="1:7" x14ac:dyDescent="0.25">
      <c r="A98" t="s">
        <v>342</v>
      </c>
      <c r="B98" t="s">
        <v>343</v>
      </c>
      <c r="C98">
        <f t="shared" si="3"/>
        <v>7</v>
      </c>
      <c r="D98">
        <f t="shared" si="4"/>
        <v>1962</v>
      </c>
      <c r="E98" t="str">
        <f t="shared" si="5"/>
        <v>7-1962</v>
      </c>
      <c r="F98">
        <v>7.0000000000000007E-2</v>
      </c>
      <c r="G98" t="s">
        <v>151</v>
      </c>
    </row>
    <row r="99" spans="1:7" x14ac:dyDescent="0.25">
      <c r="A99" t="s">
        <v>344</v>
      </c>
      <c r="B99" t="s">
        <v>345</v>
      </c>
      <c r="C99">
        <f t="shared" si="3"/>
        <v>8</v>
      </c>
      <c r="D99">
        <f t="shared" si="4"/>
        <v>1962</v>
      </c>
      <c r="E99" t="str">
        <f t="shared" si="5"/>
        <v>8-1962</v>
      </c>
      <c r="F99">
        <v>7.0000000000000007E-2</v>
      </c>
      <c r="G99" t="s">
        <v>151</v>
      </c>
    </row>
    <row r="100" spans="1:7" x14ac:dyDescent="0.25">
      <c r="A100" t="s">
        <v>346</v>
      </c>
      <c r="B100" t="s">
        <v>347</v>
      </c>
      <c r="C100">
        <f t="shared" si="3"/>
        <v>9</v>
      </c>
      <c r="D100">
        <f t="shared" si="4"/>
        <v>1962</v>
      </c>
      <c r="E100" t="str">
        <f t="shared" si="5"/>
        <v>9-1962</v>
      </c>
      <c r="F100">
        <v>7.0000000000000007E-2</v>
      </c>
      <c r="G100" t="s">
        <v>151</v>
      </c>
    </row>
    <row r="101" spans="1:7" x14ac:dyDescent="0.25">
      <c r="A101" t="s">
        <v>348</v>
      </c>
      <c r="B101" t="s">
        <v>349</v>
      </c>
      <c r="C101">
        <f t="shared" si="3"/>
        <v>10</v>
      </c>
      <c r="D101">
        <f t="shared" si="4"/>
        <v>1962</v>
      </c>
      <c r="E101" t="str">
        <f t="shared" si="5"/>
        <v>10-1962</v>
      </c>
      <c r="F101">
        <v>7.0000000000000007E-2</v>
      </c>
      <c r="G101" t="s">
        <v>151</v>
      </c>
    </row>
    <row r="102" spans="1:7" x14ac:dyDescent="0.25">
      <c r="A102" t="s">
        <v>350</v>
      </c>
      <c r="B102" t="s">
        <v>351</v>
      </c>
      <c r="C102">
        <f t="shared" si="3"/>
        <v>11</v>
      </c>
      <c r="D102">
        <f t="shared" si="4"/>
        <v>1962</v>
      </c>
      <c r="E102" t="str">
        <f t="shared" si="5"/>
        <v>11-1962</v>
      </c>
      <c r="F102">
        <v>7.0000000000000007E-2</v>
      </c>
      <c r="G102" t="s">
        <v>151</v>
      </c>
    </row>
    <row r="103" spans="1:7" x14ac:dyDescent="0.25">
      <c r="A103" t="s">
        <v>352</v>
      </c>
      <c r="B103" t="s">
        <v>353</v>
      </c>
      <c r="C103">
        <f t="shared" si="3"/>
        <v>12</v>
      </c>
      <c r="D103">
        <f t="shared" si="4"/>
        <v>1962</v>
      </c>
      <c r="E103" t="str">
        <f t="shared" si="5"/>
        <v>12-1962</v>
      </c>
      <c r="F103">
        <v>7.0000000000000007E-2</v>
      </c>
      <c r="G103" t="s">
        <v>151</v>
      </c>
    </row>
    <row r="104" spans="1:7" x14ac:dyDescent="0.25">
      <c r="A104" t="s">
        <v>354</v>
      </c>
      <c r="B104" t="s">
        <v>355</v>
      </c>
      <c r="C104">
        <f t="shared" si="3"/>
        <v>1</v>
      </c>
      <c r="D104">
        <f t="shared" si="4"/>
        <v>1963</v>
      </c>
      <c r="E104" t="str">
        <f t="shared" si="5"/>
        <v>1-1963</v>
      </c>
      <c r="F104">
        <v>7.0000000000000007E-2</v>
      </c>
      <c r="G104" t="s">
        <v>151</v>
      </c>
    </row>
    <row r="105" spans="1:7" x14ac:dyDescent="0.25">
      <c r="A105" t="s">
        <v>356</v>
      </c>
      <c r="B105" t="s">
        <v>357</v>
      </c>
      <c r="C105">
        <f t="shared" si="3"/>
        <v>2</v>
      </c>
      <c r="D105">
        <f t="shared" si="4"/>
        <v>1963</v>
      </c>
      <c r="E105" t="str">
        <f t="shared" si="5"/>
        <v>2-1963</v>
      </c>
      <c r="F105">
        <v>0.08</v>
      </c>
      <c r="G105" t="s">
        <v>151</v>
      </c>
    </row>
    <row r="106" spans="1:7" x14ac:dyDescent="0.25">
      <c r="A106" t="s">
        <v>358</v>
      </c>
      <c r="B106" t="s">
        <v>359</v>
      </c>
      <c r="C106">
        <f t="shared" si="3"/>
        <v>3</v>
      </c>
      <c r="D106">
        <f t="shared" si="4"/>
        <v>1963</v>
      </c>
      <c r="E106" t="str">
        <f t="shared" si="5"/>
        <v>3-1963</v>
      </c>
      <c r="F106">
        <v>0.08</v>
      </c>
      <c r="G106" t="s">
        <v>151</v>
      </c>
    </row>
    <row r="107" spans="1:7" x14ac:dyDescent="0.25">
      <c r="A107" t="s">
        <v>360</v>
      </c>
      <c r="B107" t="s">
        <v>361</v>
      </c>
      <c r="C107">
        <f t="shared" si="3"/>
        <v>4</v>
      </c>
      <c r="D107">
        <f t="shared" si="4"/>
        <v>1963</v>
      </c>
      <c r="E107" t="str">
        <f t="shared" si="5"/>
        <v>4-1963</v>
      </c>
      <c r="F107">
        <v>0.08</v>
      </c>
      <c r="G107" t="s">
        <v>151</v>
      </c>
    </row>
    <row r="108" spans="1:7" x14ac:dyDescent="0.25">
      <c r="A108" t="s">
        <v>362</v>
      </c>
      <c r="B108" t="s">
        <v>363</v>
      </c>
      <c r="C108">
        <f t="shared" si="3"/>
        <v>5</v>
      </c>
      <c r="D108">
        <f t="shared" si="4"/>
        <v>1963</v>
      </c>
      <c r="E108" t="str">
        <f t="shared" si="5"/>
        <v>5-1963</v>
      </c>
      <c r="F108">
        <v>0.09</v>
      </c>
      <c r="G108" t="s">
        <v>151</v>
      </c>
    </row>
    <row r="109" spans="1:7" x14ac:dyDescent="0.25">
      <c r="A109" t="s">
        <v>364</v>
      </c>
      <c r="B109" t="s">
        <v>365</v>
      </c>
      <c r="C109">
        <f t="shared" si="3"/>
        <v>6</v>
      </c>
      <c r="D109">
        <f t="shared" si="4"/>
        <v>1963</v>
      </c>
      <c r="E109" t="str">
        <f t="shared" si="5"/>
        <v>6-1963</v>
      </c>
      <c r="F109">
        <v>0.09</v>
      </c>
      <c r="G109" t="s">
        <v>151</v>
      </c>
    </row>
    <row r="110" spans="1:7" x14ac:dyDescent="0.25">
      <c r="A110" t="s">
        <v>366</v>
      </c>
      <c r="B110" t="s">
        <v>367</v>
      </c>
      <c r="C110">
        <f t="shared" si="3"/>
        <v>7</v>
      </c>
      <c r="D110">
        <f t="shared" si="4"/>
        <v>1963</v>
      </c>
      <c r="E110" t="str">
        <f t="shared" si="5"/>
        <v>7-1963</v>
      </c>
      <c r="F110">
        <v>0.09</v>
      </c>
      <c r="G110" t="s">
        <v>151</v>
      </c>
    </row>
    <row r="111" spans="1:7" x14ac:dyDescent="0.25">
      <c r="A111" t="s">
        <v>368</v>
      </c>
      <c r="B111" t="s">
        <v>369</v>
      </c>
      <c r="C111">
        <f t="shared" si="3"/>
        <v>8</v>
      </c>
      <c r="D111">
        <f t="shared" si="4"/>
        <v>1963</v>
      </c>
      <c r="E111" t="str">
        <f t="shared" si="5"/>
        <v>8-1963</v>
      </c>
      <c r="F111">
        <v>0.09</v>
      </c>
      <c r="G111" t="s">
        <v>151</v>
      </c>
    </row>
    <row r="112" spans="1:7" x14ac:dyDescent="0.25">
      <c r="A112" t="s">
        <v>370</v>
      </c>
      <c r="B112" t="s">
        <v>371</v>
      </c>
      <c r="C112">
        <f t="shared" si="3"/>
        <v>9</v>
      </c>
      <c r="D112">
        <f t="shared" si="4"/>
        <v>1963</v>
      </c>
      <c r="E112" t="str">
        <f t="shared" si="5"/>
        <v>9-1963</v>
      </c>
      <c r="F112">
        <v>0.09</v>
      </c>
      <c r="G112" t="s">
        <v>151</v>
      </c>
    </row>
    <row r="113" spans="1:7" x14ac:dyDescent="0.25">
      <c r="A113" t="s">
        <v>372</v>
      </c>
      <c r="B113" t="s">
        <v>373</v>
      </c>
      <c r="C113">
        <f t="shared" si="3"/>
        <v>10</v>
      </c>
      <c r="D113">
        <f t="shared" si="4"/>
        <v>1963</v>
      </c>
      <c r="E113" t="str">
        <f t="shared" si="5"/>
        <v>10-1963</v>
      </c>
      <c r="F113">
        <v>0.09</v>
      </c>
      <c r="G113" t="s">
        <v>151</v>
      </c>
    </row>
    <row r="114" spans="1:7" x14ac:dyDescent="0.25">
      <c r="A114" t="s">
        <v>374</v>
      </c>
      <c r="B114" t="s">
        <v>375</v>
      </c>
      <c r="C114">
        <f t="shared" si="3"/>
        <v>11</v>
      </c>
      <c r="D114">
        <f t="shared" si="4"/>
        <v>1963</v>
      </c>
      <c r="E114" t="str">
        <f t="shared" si="5"/>
        <v>11-1963</v>
      </c>
      <c r="F114">
        <v>0.09</v>
      </c>
      <c r="G114" t="s">
        <v>151</v>
      </c>
    </row>
    <row r="115" spans="1:7" x14ac:dyDescent="0.25">
      <c r="A115" t="s">
        <v>376</v>
      </c>
      <c r="B115" t="s">
        <v>377</v>
      </c>
      <c r="C115">
        <f t="shared" si="3"/>
        <v>12</v>
      </c>
      <c r="D115">
        <f t="shared" si="4"/>
        <v>1963</v>
      </c>
      <c r="E115" t="str">
        <f t="shared" si="5"/>
        <v>12-1963</v>
      </c>
      <c r="F115">
        <v>0.09</v>
      </c>
      <c r="G115" t="s">
        <v>151</v>
      </c>
    </row>
    <row r="116" spans="1:7" x14ac:dyDescent="0.25">
      <c r="A116" t="s">
        <v>378</v>
      </c>
      <c r="B116" t="s">
        <v>379</v>
      </c>
      <c r="C116">
        <f t="shared" si="3"/>
        <v>1</v>
      </c>
      <c r="D116">
        <f t="shared" si="4"/>
        <v>1964</v>
      </c>
      <c r="E116" t="str">
        <f t="shared" si="5"/>
        <v>1-1964</v>
      </c>
      <c r="F116">
        <v>0.09</v>
      </c>
      <c r="G116" t="s">
        <v>151</v>
      </c>
    </row>
    <row r="117" spans="1:7" x14ac:dyDescent="0.25">
      <c r="A117" t="s">
        <v>380</v>
      </c>
      <c r="B117" t="s">
        <v>381</v>
      </c>
      <c r="C117">
        <f t="shared" si="3"/>
        <v>2</v>
      </c>
      <c r="D117">
        <f t="shared" si="4"/>
        <v>1964</v>
      </c>
      <c r="E117" t="str">
        <f t="shared" si="5"/>
        <v>2-1964</v>
      </c>
      <c r="F117">
        <v>0.09</v>
      </c>
      <c r="G117" t="s">
        <v>151</v>
      </c>
    </row>
    <row r="118" spans="1:7" x14ac:dyDescent="0.25">
      <c r="A118" t="s">
        <v>382</v>
      </c>
      <c r="B118" t="s">
        <v>383</v>
      </c>
      <c r="C118">
        <f t="shared" si="3"/>
        <v>3</v>
      </c>
      <c r="D118">
        <f t="shared" si="4"/>
        <v>1964</v>
      </c>
      <c r="E118" t="str">
        <f t="shared" si="5"/>
        <v>3-1964</v>
      </c>
      <c r="F118">
        <v>0.1</v>
      </c>
      <c r="G118" t="s">
        <v>151</v>
      </c>
    </row>
    <row r="119" spans="1:7" x14ac:dyDescent="0.25">
      <c r="A119" t="s">
        <v>384</v>
      </c>
      <c r="B119" t="s">
        <v>385</v>
      </c>
      <c r="C119">
        <f t="shared" si="3"/>
        <v>4</v>
      </c>
      <c r="D119">
        <f t="shared" si="4"/>
        <v>1964</v>
      </c>
      <c r="E119" t="str">
        <f t="shared" si="5"/>
        <v>4-1964</v>
      </c>
      <c r="F119">
        <v>0.1</v>
      </c>
      <c r="G119" t="s">
        <v>151</v>
      </c>
    </row>
    <row r="120" spans="1:7" x14ac:dyDescent="0.25">
      <c r="A120" t="s">
        <v>386</v>
      </c>
      <c r="B120" t="s">
        <v>387</v>
      </c>
      <c r="C120">
        <f t="shared" si="3"/>
        <v>5</v>
      </c>
      <c r="D120">
        <f t="shared" si="4"/>
        <v>1964</v>
      </c>
      <c r="E120" t="str">
        <f t="shared" si="5"/>
        <v>5-1964</v>
      </c>
      <c r="F120">
        <v>0.1</v>
      </c>
      <c r="G120" t="s">
        <v>151</v>
      </c>
    </row>
    <row r="121" spans="1:7" x14ac:dyDescent="0.25">
      <c r="A121" t="s">
        <v>388</v>
      </c>
      <c r="B121" t="s">
        <v>389</v>
      </c>
      <c r="C121">
        <f t="shared" si="3"/>
        <v>6</v>
      </c>
      <c r="D121">
        <f t="shared" si="4"/>
        <v>1964</v>
      </c>
      <c r="E121" t="str">
        <f t="shared" si="5"/>
        <v>6-1964</v>
      </c>
      <c r="F121">
        <v>0.1</v>
      </c>
      <c r="G121" t="s">
        <v>151</v>
      </c>
    </row>
    <row r="122" spans="1:7" x14ac:dyDescent="0.25">
      <c r="A122" t="s">
        <v>390</v>
      </c>
      <c r="B122" t="s">
        <v>391</v>
      </c>
      <c r="C122">
        <f t="shared" si="3"/>
        <v>7</v>
      </c>
      <c r="D122">
        <f t="shared" si="4"/>
        <v>1964</v>
      </c>
      <c r="E122" t="str">
        <f t="shared" si="5"/>
        <v>7-1964</v>
      </c>
      <c r="F122">
        <v>0.1</v>
      </c>
      <c r="G122" t="s">
        <v>151</v>
      </c>
    </row>
    <row r="123" spans="1:7" x14ac:dyDescent="0.25">
      <c r="A123" t="s">
        <v>392</v>
      </c>
      <c r="B123" t="s">
        <v>393</v>
      </c>
      <c r="C123">
        <f t="shared" si="3"/>
        <v>8</v>
      </c>
      <c r="D123">
        <f t="shared" si="4"/>
        <v>1964</v>
      </c>
      <c r="E123" t="str">
        <f t="shared" si="5"/>
        <v>8-1964</v>
      </c>
      <c r="F123">
        <v>0.1</v>
      </c>
      <c r="G123" t="s">
        <v>151</v>
      </c>
    </row>
    <row r="124" spans="1:7" x14ac:dyDescent="0.25">
      <c r="A124" t="s">
        <v>394</v>
      </c>
      <c r="B124" t="s">
        <v>395</v>
      </c>
      <c r="C124">
        <f t="shared" si="3"/>
        <v>9</v>
      </c>
      <c r="D124">
        <f t="shared" si="4"/>
        <v>1964</v>
      </c>
      <c r="E124" t="str">
        <f t="shared" si="5"/>
        <v>9-1964</v>
      </c>
      <c r="F124">
        <v>0.1</v>
      </c>
      <c r="G124" t="s">
        <v>151</v>
      </c>
    </row>
    <row r="125" spans="1:7" x14ac:dyDescent="0.25">
      <c r="A125" t="s">
        <v>396</v>
      </c>
      <c r="B125" t="s">
        <v>397</v>
      </c>
      <c r="C125">
        <f t="shared" si="3"/>
        <v>10</v>
      </c>
      <c r="D125">
        <f t="shared" si="4"/>
        <v>1964</v>
      </c>
      <c r="E125" t="str">
        <f t="shared" si="5"/>
        <v>10-1964</v>
      </c>
      <c r="F125">
        <v>0.1</v>
      </c>
      <c r="G125" t="s">
        <v>151</v>
      </c>
    </row>
    <row r="126" spans="1:7" x14ac:dyDescent="0.25">
      <c r="A126" t="s">
        <v>398</v>
      </c>
      <c r="B126" t="s">
        <v>399</v>
      </c>
      <c r="C126">
        <f t="shared" si="3"/>
        <v>11</v>
      </c>
      <c r="D126">
        <f t="shared" si="4"/>
        <v>1964</v>
      </c>
      <c r="E126" t="str">
        <f t="shared" si="5"/>
        <v>11-1964</v>
      </c>
      <c r="F126">
        <v>0.1</v>
      </c>
      <c r="G126" t="s">
        <v>151</v>
      </c>
    </row>
    <row r="127" spans="1:7" x14ac:dyDescent="0.25">
      <c r="A127" t="s">
        <v>400</v>
      </c>
      <c r="B127" t="s">
        <v>401</v>
      </c>
      <c r="C127">
        <f t="shared" si="3"/>
        <v>12</v>
      </c>
      <c r="D127">
        <f t="shared" si="4"/>
        <v>1964</v>
      </c>
      <c r="E127" t="str">
        <f t="shared" si="5"/>
        <v>12-1964</v>
      </c>
      <c r="F127">
        <v>0.1</v>
      </c>
      <c r="G127" t="s">
        <v>151</v>
      </c>
    </row>
    <row r="128" spans="1:7" x14ac:dyDescent="0.25">
      <c r="A128" t="s">
        <v>402</v>
      </c>
      <c r="B128" t="s">
        <v>403</v>
      </c>
      <c r="C128">
        <f t="shared" si="3"/>
        <v>1</v>
      </c>
      <c r="D128">
        <f t="shared" si="4"/>
        <v>1965</v>
      </c>
      <c r="E128" t="str">
        <f t="shared" si="5"/>
        <v>1-1965</v>
      </c>
      <c r="F128">
        <v>0.1</v>
      </c>
      <c r="G128" t="s">
        <v>151</v>
      </c>
    </row>
    <row r="129" spans="1:7" x14ac:dyDescent="0.25">
      <c r="A129" t="s">
        <v>404</v>
      </c>
      <c r="B129" t="s">
        <v>405</v>
      </c>
      <c r="C129">
        <f t="shared" si="3"/>
        <v>2</v>
      </c>
      <c r="D129">
        <f t="shared" si="4"/>
        <v>1965</v>
      </c>
      <c r="E129" t="str">
        <f t="shared" si="5"/>
        <v>2-1965</v>
      </c>
      <c r="F129">
        <v>0.1</v>
      </c>
      <c r="G129" t="s">
        <v>151</v>
      </c>
    </row>
    <row r="130" spans="1:7" x14ac:dyDescent="0.25">
      <c r="A130" t="s">
        <v>406</v>
      </c>
      <c r="B130" t="s">
        <v>407</v>
      </c>
      <c r="C130">
        <f t="shared" si="3"/>
        <v>3</v>
      </c>
      <c r="D130">
        <f t="shared" si="4"/>
        <v>1965</v>
      </c>
      <c r="E130" t="str">
        <f t="shared" si="5"/>
        <v>3-1965</v>
      </c>
      <c r="F130">
        <v>0.1</v>
      </c>
      <c r="G130" t="s">
        <v>151</v>
      </c>
    </row>
    <row r="131" spans="1:7" x14ac:dyDescent="0.25">
      <c r="A131" t="s">
        <v>408</v>
      </c>
      <c r="B131" t="s">
        <v>409</v>
      </c>
      <c r="C131">
        <f t="shared" ref="C131:C194" si="6">+MONTH(B131)</f>
        <v>4</v>
      </c>
      <c r="D131">
        <f t="shared" ref="D131:D194" si="7">+YEAR(B131)</f>
        <v>1965</v>
      </c>
      <c r="E131" t="str">
        <f t="shared" ref="E131:E194" si="8">+C131&amp;"-"&amp;D131</f>
        <v>4-1965</v>
      </c>
      <c r="F131">
        <v>0.1</v>
      </c>
      <c r="G131" t="s">
        <v>151</v>
      </c>
    </row>
    <row r="132" spans="1:7" x14ac:dyDescent="0.25">
      <c r="A132" t="s">
        <v>410</v>
      </c>
      <c r="B132" t="s">
        <v>411</v>
      </c>
      <c r="C132">
        <f t="shared" si="6"/>
        <v>5</v>
      </c>
      <c r="D132">
        <f t="shared" si="7"/>
        <v>1965</v>
      </c>
      <c r="E132" t="str">
        <f t="shared" si="8"/>
        <v>5-1965</v>
      </c>
      <c r="F132">
        <v>0.11</v>
      </c>
      <c r="G132" t="s">
        <v>151</v>
      </c>
    </row>
    <row r="133" spans="1:7" x14ac:dyDescent="0.25">
      <c r="A133" t="s">
        <v>412</v>
      </c>
      <c r="B133" t="s">
        <v>413</v>
      </c>
      <c r="C133">
        <f t="shared" si="6"/>
        <v>6</v>
      </c>
      <c r="D133">
        <f t="shared" si="7"/>
        <v>1965</v>
      </c>
      <c r="E133" t="str">
        <f t="shared" si="8"/>
        <v>6-1965</v>
      </c>
      <c r="F133">
        <v>0.11</v>
      </c>
      <c r="G133" t="s">
        <v>151</v>
      </c>
    </row>
    <row r="134" spans="1:7" x14ac:dyDescent="0.25">
      <c r="A134" t="s">
        <v>414</v>
      </c>
      <c r="B134" t="s">
        <v>415</v>
      </c>
      <c r="C134">
        <f t="shared" si="6"/>
        <v>7</v>
      </c>
      <c r="D134">
        <f t="shared" si="7"/>
        <v>1965</v>
      </c>
      <c r="E134" t="str">
        <f t="shared" si="8"/>
        <v>7-1965</v>
      </c>
      <c r="F134">
        <v>0.11</v>
      </c>
      <c r="G134" t="s">
        <v>151</v>
      </c>
    </row>
    <row r="135" spans="1:7" x14ac:dyDescent="0.25">
      <c r="A135" t="s">
        <v>416</v>
      </c>
      <c r="B135" t="s">
        <v>417</v>
      </c>
      <c r="C135">
        <f t="shared" si="6"/>
        <v>8</v>
      </c>
      <c r="D135">
        <f t="shared" si="7"/>
        <v>1965</v>
      </c>
      <c r="E135" t="str">
        <f t="shared" si="8"/>
        <v>8-1965</v>
      </c>
      <c r="F135">
        <v>0.11</v>
      </c>
      <c r="G135" t="s">
        <v>151</v>
      </c>
    </row>
    <row r="136" spans="1:7" x14ac:dyDescent="0.25">
      <c r="A136" t="s">
        <v>418</v>
      </c>
      <c r="B136" t="s">
        <v>419</v>
      </c>
      <c r="C136">
        <f t="shared" si="6"/>
        <v>9</v>
      </c>
      <c r="D136">
        <f t="shared" si="7"/>
        <v>1965</v>
      </c>
      <c r="E136" t="str">
        <f t="shared" si="8"/>
        <v>9-1965</v>
      </c>
      <c r="F136">
        <v>0.11</v>
      </c>
      <c r="G136" t="s">
        <v>151</v>
      </c>
    </row>
    <row r="137" spans="1:7" x14ac:dyDescent="0.25">
      <c r="A137" t="s">
        <v>420</v>
      </c>
      <c r="B137" t="s">
        <v>421</v>
      </c>
      <c r="C137">
        <f t="shared" si="6"/>
        <v>10</v>
      </c>
      <c r="D137">
        <f t="shared" si="7"/>
        <v>1965</v>
      </c>
      <c r="E137" t="str">
        <f t="shared" si="8"/>
        <v>10-1965</v>
      </c>
      <c r="F137">
        <v>0.11</v>
      </c>
      <c r="G137" t="s">
        <v>151</v>
      </c>
    </row>
    <row r="138" spans="1:7" x14ac:dyDescent="0.25">
      <c r="A138" t="s">
        <v>422</v>
      </c>
      <c r="B138" t="s">
        <v>423</v>
      </c>
      <c r="C138">
        <f t="shared" si="6"/>
        <v>11</v>
      </c>
      <c r="D138">
        <f t="shared" si="7"/>
        <v>1965</v>
      </c>
      <c r="E138" t="str">
        <f t="shared" si="8"/>
        <v>11-1965</v>
      </c>
      <c r="F138">
        <v>0.11</v>
      </c>
      <c r="G138" t="s">
        <v>151</v>
      </c>
    </row>
    <row r="139" spans="1:7" x14ac:dyDescent="0.25">
      <c r="A139" t="s">
        <v>424</v>
      </c>
      <c r="B139" t="s">
        <v>425</v>
      </c>
      <c r="C139">
        <f t="shared" si="6"/>
        <v>12</v>
      </c>
      <c r="D139">
        <f t="shared" si="7"/>
        <v>1965</v>
      </c>
      <c r="E139" t="str">
        <f t="shared" si="8"/>
        <v>12-1965</v>
      </c>
      <c r="F139">
        <v>0.12</v>
      </c>
      <c r="G139" t="s">
        <v>151</v>
      </c>
    </row>
    <row r="140" spans="1:7" x14ac:dyDescent="0.25">
      <c r="A140" t="s">
        <v>426</v>
      </c>
      <c r="B140" t="s">
        <v>427</v>
      </c>
      <c r="C140">
        <f t="shared" si="6"/>
        <v>1</v>
      </c>
      <c r="D140">
        <f t="shared" si="7"/>
        <v>1966</v>
      </c>
      <c r="E140" t="str">
        <f t="shared" si="8"/>
        <v>1-1966</v>
      </c>
      <c r="F140">
        <v>0.12</v>
      </c>
      <c r="G140" t="s">
        <v>151</v>
      </c>
    </row>
    <row r="141" spans="1:7" x14ac:dyDescent="0.25">
      <c r="A141" t="s">
        <v>428</v>
      </c>
      <c r="B141" t="s">
        <v>429</v>
      </c>
      <c r="C141">
        <f t="shared" si="6"/>
        <v>2</v>
      </c>
      <c r="D141">
        <f t="shared" si="7"/>
        <v>1966</v>
      </c>
      <c r="E141" t="str">
        <f t="shared" si="8"/>
        <v>2-1966</v>
      </c>
      <c r="F141">
        <v>0.12</v>
      </c>
      <c r="G141" t="s">
        <v>151</v>
      </c>
    </row>
    <row r="142" spans="1:7" x14ac:dyDescent="0.25">
      <c r="A142" t="s">
        <v>430</v>
      </c>
      <c r="B142" t="s">
        <v>431</v>
      </c>
      <c r="C142">
        <f t="shared" si="6"/>
        <v>3</v>
      </c>
      <c r="D142">
        <f t="shared" si="7"/>
        <v>1966</v>
      </c>
      <c r="E142" t="str">
        <f t="shared" si="8"/>
        <v>3-1966</v>
      </c>
      <c r="F142">
        <v>0.12</v>
      </c>
      <c r="G142" t="s">
        <v>151</v>
      </c>
    </row>
    <row r="143" spans="1:7" x14ac:dyDescent="0.25">
      <c r="A143" t="s">
        <v>432</v>
      </c>
      <c r="B143" t="s">
        <v>433</v>
      </c>
      <c r="C143">
        <f t="shared" si="6"/>
        <v>4</v>
      </c>
      <c r="D143">
        <f t="shared" si="7"/>
        <v>1966</v>
      </c>
      <c r="E143" t="str">
        <f t="shared" si="8"/>
        <v>4-1966</v>
      </c>
      <c r="F143">
        <v>0.13</v>
      </c>
      <c r="G143" t="s">
        <v>151</v>
      </c>
    </row>
    <row r="144" spans="1:7" x14ac:dyDescent="0.25">
      <c r="A144" t="s">
        <v>434</v>
      </c>
      <c r="B144" t="s">
        <v>435</v>
      </c>
      <c r="C144">
        <f t="shared" si="6"/>
        <v>5</v>
      </c>
      <c r="D144">
        <f t="shared" si="7"/>
        <v>1966</v>
      </c>
      <c r="E144" t="str">
        <f t="shared" si="8"/>
        <v>5-1966</v>
      </c>
      <c r="F144">
        <v>0.13</v>
      </c>
      <c r="G144" t="s">
        <v>151</v>
      </c>
    </row>
    <row r="145" spans="1:7" x14ac:dyDescent="0.25">
      <c r="A145" t="s">
        <v>436</v>
      </c>
      <c r="B145" t="s">
        <v>437</v>
      </c>
      <c r="C145">
        <f t="shared" si="6"/>
        <v>6</v>
      </c>
      <c r="D145">
        <f t="shared" si="7"/>
        <v>1966</v>
      </c>
      <c r="E145" t="str">
        <f t="shared" si="8"/>
        <v>6-1966</v>
      </c>
      <c r="F145">
        <v>0.13</v>
      </c>
      <c r="G145" t="s">
        <v>151</v>
      </c>
    </row>
    <row r="146" spans="1:7" x14ac:dyDescent="0.25">
      <c r="A146" t="s">
        <v>438</v>
      </c>
      <c r="B146" t="s">
        <v>439</v>
      </c>
      <c r="C146">
        <f t="shared" si="6"/>
        <v>7</v>
      </c>
      <c r="D146">
        <f t="shared" si="7"/>
        <v>1966</v>
      </c>
      <c r="E146" t="str">
        <f t="shared" si="8"/>
        <v>7-1966</v>
      </c>
      <c r="F146">
        <v>0.13</v>
      </c>
      <c r="G146" t="s">
        <v>151</v>
      </c>
    </row>
    <row r="147" spans="1:7" x14ac:dyDescent="0.25">
      <c r="A147" t="s">
        <v>440</v>
      </c>
      <c r="B147" t="s">
        <v>441</v>
      </c>
      <c r="C147">
        <f t="shared" si="6"/>
        <v>8</v>
      </c>
      <c r="D147">
        <f t="shared" si="7"/>
        <v>1966</v>
      </c>
      <c r="E147" t="str">
        <f t="shared" si="8"/>
        <v>8-1966</v>
      </c>
      <c r="F147">
        <v>0.13</v>
      </c>
      <c r="G147" t="s">
        <v>151</v>
      </c>
    </row>
    <row r="148" spans="1:7" x14ac:dyDescent="0.25">
      <c r="A148" t="s">
        <v>442</v>
      </c>
      <c r="B148" t="s">
        <v>443</v>
      </c>
      <c r="C148">
        <f t="shared" si="6"/>
        <v>9</v>
      </c>
      <c r="D148">
        <f t="shared" si="7"/>
        <v>1966</v>
      </c>
      <c r="E148" t="str">
        <f t="shared" si="8"/>
        <v>9-1966</v>
      </c>
      <c r="F148">
        <v>0.13</v>
      </c>
      <c r="G148" t="s">
        <v>151</v>
      </c>
    </row>
    <row r="149" spans="1:7" x14ac:dyDescent="0.25">
      <c r="A149" t="s">
        <v>444</v>
      </c>
      <c r="B149" t="s">
        <v>445</v>
      </c>
      <c r="C149">
        <f t="shared" si="6"/>
        <v>10</v>
      </c>
      <c r="D149">
        <f t="shared" si="7"/>
        <v>1966</v>
      </c>
      <c r="E149" t="str">
        <f t="shared" si="8"/>
        <v>10-1966</v>
      </c>
      <c r="F149">
        <v>0.13</v>
      </c>
      <c r="G149" t="s">
        <v>151</v>
      </c>
    </row>
    <row r="150" spans="1:7" x14ac:dyDescent="0.25">
      <c r="A150" t="s">
        <v>446</v>
      </c>
      <c r="B150" t="s">
        <v>447</v>
      </c>
      <c r="C150">
        <f t="shared" si="6"/>
        <v>11</v>
      </c>
      <c r="D150">
        <f t="shared" si="7"/>
        <v>1966</v>
      </c>
      <c r="E150" t="str">
        <f t="shared" si="8"/>
        <v>11-1966</v>
      </c>
      <c r="F150">
        <v>0.13</v>
      </c>
      <c r="G150" t="s">
        <v>151</v>
      </c>
    </row>
    <row r="151" spans="1:7" x14ac:dyDescent="0.25">
      <c r="A151" t="s">
        <v>448</v>
      </c>
      <c r="B151" t="s">
        <v>449</v>
      </c>
      <c r="C151">
        <f t="shared" si="6"/>
        <v>12</v>
      </c>
      <c r="D151">
        <f t="shared" si="7"/>
        <v>1966</v>
      </c>
      <c r="E151" t="str">
        <f t="shared" si="8"/>
        <v>12-1966</v>
      </c>
      <c r="F151">
        <v>0.13</v>
      </c>
      <c r="G151" t="s">
        <v>151</v>
      </c>
    </row>
    <row r="152" spans="1:7" x14ac:dyDescent="0.25">
      <c r="A152" t="s">
        <v>450</v>
      </c>
      <c r="B152" t="s">
        <v>451</v>
      </c>
      <c r="C152">
        <f t="shared" si="6"/>
        <v>1</v>
      </c>
      <c r="D152">
        <f t="shared" si="7"/>
        <v>1967</v>
      </c>
      <c r="E152" t="str">
        <f t="shared" si="8"/>
        <v>1-1967</v>
      </c>
      <c r="F152">
        <v>0.13</v>
      </c>
      <c r="G152" t="s">
        <v>151</v>
      </c>
    </row>
    <row r="153" spans="1:7" x14ac:dyDescent="0.25">
      <c r="A153" t="s">
        <v>452</v>
      </c>
      <c r="B153" t="s">
        <v>453</v>
      </c>
      <c r="C153">
        <f t="shared" si="6"/>
        <v>2</v>
      </c>
      <c r="D153">
        <f t="shared" si="7"/>
        <v>1967</v>
      </c>
      <c r="E153" t="str">
        <f t="shared" si="8"/>
        <v>2-1967</v>
      </c>
      <c r="F153">
        <v>0.13</v>
      </c>
      <c r="G153" t="s">
        <v>151</v>
      </c>
    </row>
    <row r="154" spans="1:7" x14ac:dyDescent="0.25">
      <c r="A154" t="s">
        <v>454</v>
      </c>
      <c r="B154" t="s">
        <v>455</v>
      </c>
      <c r="C154">
        <f t="shared" si="6"/>
        <v>3</v>
      </c>
      <c r="D154">
        <f t="shared" si="7"/>
        <v>1967</v>
      </c>
      <c r="E154" t="str">
        <f t="shared" si="8"/>
        <v>3-1967</v>
      </c>
      <c r="F154">
        <v>0.13</v>
      </c>
      <c r="G154" t="s">
        <v>151</v>
      </c>
    </row>
    <row r="155" spans="1:7" x14ac:dyDescent="0.25">
      <c r="A155" t="s">
        <v>456</v>
      </c>
      <c r="B155" t="s">
        <v>457</v>
      </c>
      <c r="C155">
        <f t="shared" si="6"/>
        <v>4</v>
      </c>
      <c r="D155">
        <f t="shared" si="7"/>
        <v>1967</v>
      </c>
      <c r="E155" t="str">
        <f t="shared" si="8"/>
        <v>4-1967</v>
      </c>
      <c r="F155">
        <v>0.13</v>
      </c>
      <c r="G155" t="s">
        <v>151</v>
      </c>
    </row>
    <row r="156" spans="1:7" x14ac:dyDescent="0.25">
      <c r="A156" t="s">
        <v>458</v>
      </c>
      <c r="B156" t="s">
        <v>459</v>
      </c>
      <c r="C156">
        <f t="shared" si="6"/>
        <v>5</v>
      </c>
      <c r="D156">
        <f t="shared" si="7"/>
        <v>1967</v>
      </c>
      <c r="E156" t="str">
        <f t="shared" si="8"/>
        <v>5-1967</v>
      </c>
      <c r="F156">
        <v>0.13</v>
      </c>
      <c r="G156" t="s">
        <v>151</v>
      </c>
    </row>
    <row r="157" spans="1:7" x14ac:dyDescent="0.25">
      <c r="A157" t="s">
        <v>460</v>
      </c>
      <c r="B157" t="s">
        <v>461</v>
      </c>
      <c r="C157">
        <f t="shared" si="6"/>
        <v>6</v>
      </c>
      <c r="D157">
        <f t="shared" si="7"/>
        <v>1967</v>
      </c>
      <c r="E157" t="str">
        <f t="shared" si="8"/>
        <v>6-1967</v>
      </c>
      <c r="F157">
        <v>0.14000000000000001</v>
      </c>
      <c r="G157" t="s">
        <v>151</v>
      </c>
    </row>
    <row r="158" spans="1:7" x14ac:dyDescent="0.25">
      <c r="A158" t="s">
        <v>462</v>
      </c>
      <c r="B158" t="s">
        <v>463</v>
      </c>
      <c r="C158">
        <f t="shared" si="6"/>
        <v>7</v>
      </c>
      <c r="D158">
        <f t="shared" si="7"/>
        <v>1967</v>
      </c>
      <c r="E158" t="str">
        <f t="shared" si="8"/>
        <v>7-1967</v>
      </c>
      <c r="F158">
        <v>0.14000000000000001</v>
      </c>
      <c r="G158" t="s">
        <v>151</v>
      </c>
    </row>
    <row r="159" spans="1:7" x14ac:dyDescent="0.25">
      <c r="A159" t="s">
        <v>464</v>
      </c>
      <c r="B159" t="s">
        <v>465</v>
      </c>
      <c r="C159">
        <f t="shared" si="6"/>
        <v>8</v>
      </c>
      <c r="D159">
        <f t="shared" si="7"/>
        <v>1967</v>
      </c>
      <c r="E159" t="str">
        <f t="shared" si="8"/>
        <v>8-1967</v>
      </c>
      <c r="F159">
        <v>0.14000000000000001</v>
      </c>
      <c r="G159" t="s">
        <v>151</v>
      </c>
    </row>
    <row r="160" spans="1:7" x14ac:dyDescent="0.25">
      <c r="A160" t="s">
        <v>466</v>
      </c>
      <c r="B160" t="s">
        <v>467</v>
      </c>
      <c r="C160">
        <f t="shared" si="6"/>
        <v>9</v>
      </c>
      <c r="D160">
        <f t="shared" si="7"/>
        <v>1967</v>
      </c>
      <c r="E160" t="str">
        <f t="shared" si="8"/>
        <v>9-1967</v>
      </c>
      <c r="F160">
        <v>0.14000000000000001</v>
      </c>
      <c r="G160" t="s">
        <v>151</v>
      </c>
    </row>
    <row r="161" spans="1:7" x14ac:dyDescent="0.25">
      <c r="A161" t="s">
        <v>468</v>
      </c>
      <c r="B161" t="s">
        <v>469</v>
      </c>
      <c r="C161">
        <f t="shared" si="6"/>
        <v>10</v>
      </c>
      <c r="D161">
        <f t="shared" si="7"/>
        <v>1967</v>
      </c>
      <c r="E161" t="str">
        <f t="shared" si="8"/>
        <v>10-1967</v>
      </c>
      <c r="F161">
        <v>0.14000000000000001</v>
      </c>
      <c r="G161" t="s">
        <v>151</v>
      </c>
    </row>
    <row r="162" spans="1:7" x14ac:dyDescent="0.25">
      <c r="A162" t="s">
        <v>470</v>
      </c>
      <c r="B162" t="s">
        <v>471</v>
      </c>
      <c r="C162">
        <f t="shared" si="6"/>
        <v>11</v>
      </c>
      <c r="D162">
        <f t="shared" si="7"/>
        <v>1967</v>
      </c>
      <c r="E162" t="str">
        <f t="shared" si="8"/>
        <v>11-1967</v>
      </c>
      <c r="F162">
        <v>0.14000000000000001</v>
      </c>
      <c r="G162" t="s">
        <v>151</v>
      </c>
    </row>
    <row r="163" spans="1:7" x14ac:dyDescent="0.25">
      <c r="A163" t="s">
        <v>472</v>
      </c>
      <c r="B163" t="s">
        <v>473</v>
      </c>
      <c r="C163">
        <f t="shared" si="6"/>
        <v>12</v>
      </c>
      <c r="D163">
        <f t="shared" si="7"/>
        <v>1967</v>
      </c>
      <c r="E163" t="str">
        <f t="shared" si="8"/>
        <v>12-1967</v>
      </c>
      <c r="F163">
        <v>0.14000000000000001</v>
      </c>
      <c r="G163" t="s">
        <v>151</v>
      </c>
    </row>
    <row r="164" spans="1:7" x14ac:dyDescent="0.25">
      <c r="A164" t="s">
        <v>474</v>
      </c>
      <c r="B164" t="s">
        <v>475</v>
      </c>
      <c r="C164">
        <f t="shared" si="6"/>
        <v>1</v>
      </c>
      <c r="D164">
        <f t="shared" si="7"/>
        <v>1968</v>
      </c>
      <c r="E164" t="str">
        <f t="shared" si="8"/>
        <v>1-1968</v>
      </c>
      <c r="F164">
        <v>0.14000000000000001</v>
      </c>
      <c r="G164" t="s">
        <v>151</v>
      </c>
    </row>
    <row r="165" spans="1:7" x14ac:dyDescent="0.25">
      <c r="A165" t="s">
        <v>476</v>
      </c>
      <c r="B165" t="s">
        <v>477</v>
      </c>
      <c r="C165">
        <f t="shared" si="6"/>
        <v>2</v>
      </c>
      <c r="D165">
        <f t="shared" si="7"/>
        <v>1968</v>
      </c>
      <c r="E165" t="str">
        <f t="shared" si="8"/>
        <v>2-1968</v>
      </c>
      <c r="F165">
        <v>0.14000000000000001</v>
      </c>
      <c r="G165" t="s">
        <v>151</v>
      </c>
    </row>
    <row r="166" spans="1:7" x14ac:dyDescent="0.25">
      <c r="A166" t="s">
        <v>478</v>
      </c>
      <c r="B166" t="s">
        <v>479</v>
      </c>
      <c r="C166">
        <f t="shared" si="6"/>
        <v>3</v>
      </c>
      <c r="D166">
        <f t="shared" si="7"/>
        <v>1968</v>
      </c>
      <c r="E166" t="str">
        <f t="shared" si="8"/>
        <v>3-1968</v>
      </c>
      <c r="F166">
        <v>0.14000000000000001</v>
      </c>
      <c r="G166" t="s">
        <v>151</v>
      </c>
    </row>
    <row r="167" spans="1:7" x14ac:dyDescent="0.25">
      <c r="A167" t="s">
        <v>480</v>
      </c>
      <c r="B167" t="s">
        <v>481</v>
      </c>
      <c r="C167">
        <f t="shared" si="6"/>
        <v>4</v>
      </c>
      <c r="D167">
        <f t="shared" si="7"/>
        <v>1968</v>
      </c>
      <c r="E167" t="str">
        <f t="shared" si="8"/>
        <v>4-1968</v>
      </c>
      <c r="F167">
        <v>0.15</v>
      </c>
      <c r="G167" t="s">
        <v>151</v>
      </c>
    </row>
    <row r="168" spans="1:7" x14ac:dyDescent="0.25">
      <c r="A168" t="s">
        <v>482</v>
      </c>
      <c r="B168" t="s">
        <v>483</v>
      </c>
      <c r="C168">
        <f t="shared" si="6"/>
        <v>5</v>
      </c>
      <c r="D168">
        <f t="shared" si="7"/>
        <v>1968</v>
      </c>
      <c r="E168" t="str">
        <f t="shared" si="8"/>
        <v>5-1968</v>
      </c>
      <c r="F168">
        <v>0.15</v>
      </c>
      <c r="G168" t="s">
        <v>151</v>
      </c>
    </row>
    <row r="169" spans="1:7" x14ac:dyDescent="0.25">
      <c r="A169" t="s">
        <v>484</v>
      </c>
      <c r="B169" t="s">
        <v>485</v>
      </c>
      <c r="C169">
        <f t="shared" si="6"/>
        <v>6</v>
      </c>
      <c r="D169">
        <f t="shared" si="7"/>
        <v>1968</v>
      </c>
      <c r="E169" t="str">
        <f t="shared" si="8"/>
        <v>6-1968</v>
      </c>
      <c r="F169">
        <v>0.15</v>
      </c>
      <c r="G169" t="s">
        <v>151</v>
      </c>
    </row>
    <row r="170" spans="1:7" x14ac:dyDescent="0.25">
      <c r="A170" t="s">
        <v>486</v>
      </c>
      <c r="B170" t="s">
        <v>487</v>
      </c>
      <c r="C170">
        <f t="shared" si="6"/>
        <v>7</v>
      </c>
      <c r="D170">
        <f t="shared" si="7"/>
        <v>1968</v>
      </c>
      <c r="E170" t="str">
        <f t="shared" si="8"/>
        <v>7-1968</v>
      </c>
      <c r="F170">
        <v>0.15</v>
      </c>
      <c r="G170" t="s">
        <v>151</v>
      </c>
    </row>
    <row r="171" spans="1:7" x14ac:dyDescent="0.25">
      <c r="A171" t="s">
        <v>488</v>
      </c>
      <c r="B171" t="s">
        <v>489</v>
      </c>
      <c r="C171">
        <f t="shared" si="6"/>
        <v>8</v>
      </c>
      <c r="D171">
        <f t="shared" si="7"/>
        <v>1968</v>
      </c>
      <c r="E171" t="str">
        <f t="shared" si="8"/>
        <v>8-1968</v>
      </c>
      <c r="F171">
        <v>0.15</v>
      </c>
      <c r="G171" t="s">
        <v>151</v>
      </c>
    </row>
    <row r="172" spans="1:7" x14ac:dyDescent="0.25">
      <c r="A172" t="s">
        <v>490</v>
      </c>
      <c r="B172" t="s">
        <v>491</v>
      </c>
      <c r="C172">
        <f t="shared" si="6"/>
        <v>9</v>
      </c>
      <c r="D172">
        <f t="shared" si="7"/>
        <v>1968</v>
      </c>
      <c r="E172" t="str">
        <f t="shared" si="8"/>
        <v>9-1968</v>
      </c>
      <c r="F172">
        <v>0.15</v>
      </c>
      <c r="G172" t="s">
        <v>151</v>
      </c>
    </row>
    <row r="173" spans="1:7" x14ac:dyDescent="0.25">
      <c r="A173" t="s">
        <v>492</v>
      </c>
      <c r="B173" t="s">
        <v>493</v>
      </c>
      <c r="C173">
        <f t="shared" si="6"/>
        <v>10</v>
      </c>
      <c r="D173">
        <f t="shared" si="7"/>
        <v>1968</v>
      </c>
      <c r="E173" t="str">
        <f t="shared" si="8"/>
        <v>10-1968</v>
      </c>
      <c r="F173">
        <v>0.15</v>
      </c>
      <c r="G173" t="s">
        <v>151</v>
      </c>
    </row>
    <row r="174" spans="1:7" x14ac:dyDescent="0.25">
      <c r="A174" t="s">
        <v>494</v>
      </c>
      <c r="B174" t="s">
        <v>495</v>
      </c>
      <c r="C174">
        <f t="shared" si="6"/>
        <v>11</v>
      </c>
      <c r="D174">
        <f t="shared" si="7"/>
        <v>1968</v>
      </c>
      <c r="E174" t="str">
        <f t="shared" si="8"/>
        <v>11-1968</v>
      </c>
      <c r="F174">
        <v>0.15</v>
      </c>
      <c r="G174" t="s">
        <v>151</v>
      </c>
    </row>
    <row r="175" spans="1:7" x14ac:dyDescent="0.25">
      <c r="A175" t="s">
        <v>496</v>
      </c>
      <c r="B175" t="s">
        <v>497</v>
      </c>
      <c r="C175">
        <f t="shared" si="6"/>
        <v>12</v>
      </c>
      <c r="D175">
        <f t="shared" si="7"/>
        <v>1968</v>
      </c>
      <c r="E175" t="str">
        <f t="shared" si="8"/>
        <v>12-1968</v>
      </c>
      <c r="F175">
        <v>0.15</v>
      </c>
      <c r="G175" t="s">
        <v>151</v>
      </c>
    </row>
    <row r="176" spans="1:7" x14ac:dyDescent="0.25">
      <c r="A176" t="s">
        <v>498</v>
      </c>
      <c r="B176" t="s">
        <v>499</v>
      </c>
      <c r="C176">
        <f t="shared" si="6"/>
        <v>1</v>
      </c>
      <c r="D176">
        <f t="shared" si="7"/>
        <v>1969</v>
      </c>
      <c r="E176" t="str">
        <f t="shared" si="8"/>
        <v>1-1969</v>
      </c>
      <c r="F176">
        <v>0.15</v>
      </c>
      <c r="G176" t="s">
        <v>151</v>
      </c>
    </row>
    <row r="177" spans="1:7" x14ac:dyDescent="0.25">
      <c r="A177" t="s">
        <v>500</v>
      </c>
      <c r="B177" t="s">
        <v>501</v>
      </c>
      <c r="C177">
        <f t="shared" si="6"/>
        <v>2</v>
      </c>
      <c r="D177">
        <f t="shared" si="7"/>
        <v>1969</v>
      </c>
      <c r="E177" t="str">
        <f t="shared" si="8"/>
        <v>2-1969</v>
      </c>
      <c r="F177">
        <v>0.15</v>
      </c>
      <c r="G177" t="s">
        <v>151</v>
      </c>
    </row>
    <row r="178" spans="1:7" x14ac:dyDescent="0.25">
      <c r="A178" t="s">
        <v>502</v>
      </c>
      <c r="B178" t="s">
        <v>503</v>
      </c>
      <c r="C178">
        <f t="shared" si="6"/>
        <v>3</v>
      </c>
      <c r="D178">
        <f t="shared" si="7"/>
        <v>1969</v>
      </c>
      <c r="E178" t="str">
        <f t="shared" si="8"/>
        <v>3-1969</v>
      </c>
      <c r="F178">
        <v>0.15</v>
      </c>
      <c r="G178" t="s">
        <v>151</v>
      </c>
    </row>
    <row r="179" spans="1:7" x14ac:dyDescent="0.25">
      <c r="A179" t="s">
        <v>504</v>
      </c>
      <c r="B179" t="s">
        <v>505</v>
      </c>
      <c r="C179">
        <f t="shared" si="6"/>
        <v>4</v>
      </c>
      <c r="D179">
        <f t="shared" si="7"/>
        <v>1969</v>
      </c>
      <c r="E179" t="str">
        <f t="shared" si="8"/>
        <v>4-1969</v>
      </c>
      <c r="F179">
        <v>0.15</v>
      </c>
      <c r="G179" t="s">
        <v>151</v>
      </c>
    </row>
    <row r="180" spans="1:7" x14ac:dyDescent="0.25">
      <c r="A180" t="s">
        <v>506</v>
      </c>
      <c r="B180" t="s">
        <v>507</v>
      </c>
      <c r="C180">
        <f t="shared" si="6"/>
        <v>5</v>
      </c>
      <c r="D180">
        <f t="shared" si="7"/>
        <v>1969</v>
      </c>
      <c r="E180" t="str">
        <f t="shared" si="8"/>
        <v>5-1969</v>
      </c>
      <c r="F180">
        <v>0.16</v>
      </c>
      <c r="G180" t="s">
        <v>151</v>
      </c>
    </row>
    <row r="181" spans="1:7" x14ac:dyDescent="0.25">
      <c r="A181" t="s">
        <v>508</v>
      </c>
      <c r="B181" t="s">
        <v>509</v>
      </c>
      <c r="C181">
        <f t="shared" si="6"/>
        <v>6</v>
      </c>
      <c r="D181">
        <f t="shared" si="7"/>
        <v>1969</v>
      </c>
      <c r="E181" t="str">
        <f t="shared" si="8"/>
        <v>6-1969</v>
      </c>
      <c r="F181">
        <v>0.16</v>
      </c>
      <c r="G181" t="s">
        <v>151</v>
      </c>
    </row>
    <row r="182" spans="1:7" x14ac:dyDescent="0.25">
      <c r="A182" t="s">
        <v>510</v>
      </c>
      <c r="B182" t="s">
        <v>511</v>
      </c>
      <c r="C182">
        <f t="shared" si="6"/>
        <v>7</v>
      </c>
      <c r="D182">
        <f t="shared" si="7"/>
        <v>1969</v>
      </c>
      <c r="E182" t="str">
        <f t="shared" si="8"/>
        <v>7-1969</v>
      </c>
      <c r="F182">
        <v>0.16</v>
      </c>
      <c r="G182" t="s">
        <v>151</v>
      </c>
    </row>
    <row r="183" spans="1:7" x14ac:dyDescent="0.25">
      <c r="A183" t="s">
        <v>512</v>
      </c>
      <c r="B183" t="s">
        <v>513</v>
      </c>
      <c r="C183">
        <f t="shared" si="6"/>
        <v>8</v>
      </c>
      <c r="D183">
        <f t="shared" si="7"/>
        <v>1969</v>
      </c>
      <c r="E183" t="str">
        <f t="shared" si="8"/>
        <v>8-1969</v>
      </c>
      <c r="F183">
        <v>0.16</v>
      </c>
      <c r="G183" t="s">
        <v>151</v>
      </c>
    </row>
    <row r="184" spans="1:7" x14ac:dyDescent="0.25">
      <c r="A184" t="s">
        <v>514</v>
      </c>
      <c r="B184" t="s">
        <v>515</v>
      </c>
      <c r="C184">
        <f t="shared" si="6"/>
        <v>9</v>
      </c>
      <c r="D184">
        <f t="shared" si="7"/>
        <v>1969</v>
      </c>
      <c r="E184" t="str">
        <f t="shared" si="8"/>
        <v>9-1969</v>
      </c>
      <c r="F184">
        <v>0.16</v>
      </c>
      <c r="G184" t="s">
        <v>151</v>
      </c>
    </row>
    <row r="185" spans="1:7" x14ac:dyDescent="0.25">
      <c r="A185" t="s">
        <v>516</v>
      </c>
      <c r="B185" t="s">
        <v>517</v>
      </c>
      <c r="C185">
        <f t="shared" si="6"/>
        <v>10</v>
      </c>
      <c r="D185">
        <f t="shared" si="7"/>
        <v>1969</v>
      </c>
      <c r="E185" t="str">
        <f t="shared" si="8"/>
        <v>10-1969</v>
      </c>
      <c r="F185">
        <v>0.16</v>
      </c>
      <c r="G185" t="s">
        <v>151</v>
      </c>
    </row>
    <row r="186" spans="1:7" x14ac:dyDescent="0.25">
      <c r="A186" t="s">
        <v>518</v>
      </c>
      <c r="B186" t="s">
        <v>519</v>
      </c>
      <c r="C186">
        <f t="shared" si="6"/>
        <v>11</v>
      </c>
      <c r="D186">
        <f t="shared" si="7"/>
        <v>1969</v>
      </c>
      <c r="E186" t="str">
        <f t="shared" si="8"/>
        <v>11-1969</v>
      </c>
      <c r="F186">
        <v>0.16</v>
      </c>
      <c r="G186" t="s">
        <v>151</v>
      </c>
    </row>
    <row r="187" spans="1:7" x14ac:dyDescent="0.25">
      <c r="A187" t="s">
        <v>520</v>
      </c>
      <c r="B187" t="s">
        <v>521</v>
      </c>
      <c r="C187">
        <f t="shared" si="6"/>
        <v>12</v>
      </c>
      <c r="D187">
        <f t="shared" si="7"/>
        <v>1969</v>
      </c>
      <c r="E187" t="str">
        <f t="shared" si="8"/>
        <v>12-1969</v>
      </c>
      <c r="F187">
        <v>0.16</v>
      </c>
      <c r="G187" t="s">
        <v>151</v>
      </c>
    </row>
    <row r="188" spans="1:7" x14ac:dyDescent="0.25">
      <c r="A188" t="s">
        <v>522</v>
      </c>
      <c r="B188" t="s">
        <v>523</v>
      </c>
      <c r="C188">
        <f t="shared" si="6"/>
        <v>1</v>
      </c>
      <c r="D188">
        <f t="shared" si="7"/>
        <v>1970</v>
      </c>
      <c r="E188" t="str">
        <f t="shared" si="8"/>
        <v>1-1970</v>
      </c>
      <c r="F188">
        <v>0.16</v>
      </c>
      <c r="G188" t="s">
        <v>151</v>
      </c>
    </row>
    <row r="189" spans="1:7" x14ac:dyDescent="0.25">
      <c r="A189" t="s">
        <v>524</v>
      </c>
      <c r="B189" t="s">
        <v>525</v>
      </c>
      <c r="C189">
        <f t="shared" si="6"/>
        <v>2</v>
      </c>
      <c r="D189">
        <f t="shared" si="7"/>
        <v>1970</v>
      </c>
      <c r="E189" t="str">
        <f t="shared" si="8"/>
        <v>2-1970</v>
      </c>
      <c r="F189">
        <v>0.16</v>
      </c>
      <c r="G189" t="s">
        <v>151</v>
      </c>
    </row>
    <row r="190" spans="1:7" x14ac:dyDescent="0.25">
      <c r="A190" t="s">
        <v>526</v>
      </c>
      <c r="B190" t="s">
        <v>527</v>
      </c>
      <c r="C190">
        <f t="shared" si="6"/>
        <v>3</v>
      </c>
      <c r="D190">
        <f t="shared" si="7"/>
        <v>1970</v>
      </c>
      <c r="E190" t="str">
        <f t="shared" si="8"/>
        <v>3-1970</v>
      </c>
      <c r="F190">
        <v>0.16</v>
      </c>
      <c r="G190" t="s">
        <v>151</v>
      </c>
    </row>
    <row r="191" spans="1:7" x14ac:dyDescent="0.25">
      <c r="A191" t="s">
        <v>528</v>
      </c>
      <c r="B191" t="s">
        <v>529</v>
      </c>
      <c r="C191">
        <f t="shared" si="6"/>
        <v>4</v>
      </c>
      <c r="D191">
        <f t="shared" si="7"/>
        <v>1970</v>
      </c>
      <c r="E191" t="str">
        <f t="shared" si="8"/>
        <v>4-1970</v>
      </c>
      <c r="F191">
        <v>0.17</v>
      </c>
      <c r="G191" t="s">
        <v>151</v>
      </c>
    </row>
    <row r="192" spans="1:7" x14ac:dyDescent="0.25">
      <c r="A192" t="s">
        <v>530</v>
      </c>
      <c r="B192" t="s">
        <v>531</v>
      </c>
      <c r="C192">
        <f t="shared" si="6"/>
        <v>5</v>
      </c>
      <c r="D192">
        <f t="shared" si="7"/>
        <v>1970</v>
      </c>
      <c r="E192" t="str">
        <f t="shared" si="8"/>
        <v>5-1970</v>
      </c>
      <c r="F192">
        <v>0.17</v>
      </c>
      <c r="G192" t="s">
        <v>151</v>
      </c>
    </row>
    <row r="193" spans="1:7" x14ac:dyDescent="0.25">
      <c r="A193" t="s">
        <v>532</v>
      </c>
      <c r="B193" t="s">
        <v>533</v>
      </c>
      <c r="C193">
        <f t="shared" si="6"/>
        <v>6</v>
      </c>
      <c r="D193">
        <f t="shared" si="7"/>
        <v>1970</v>
      </c>
      <c r="E193" t="str">
        <f t="shared" si="8"/>
        <v>6-1970</v>
      </c>
      <c r="F193">
        <v>0.17</v>
      </c>
      <c r="G193" t="s">
        <v>151</v>
      </c>
    </row>
    <row r="194" spans="1:7" x14ac:dyDescent="0.25">
      <c r="A194" t="s">
        <v>534</v>
      </c>
      <c r="B194" t="s">
        <v>535</v>
      </c>
      <c r="C194">
        <f t="shared" si="6"/>
        <v>7</v>
      </c>
      <c r="D194">
        <f t="shared" si="7"/>
        <v>1970</v>
      </c>
      <c r="E194" t="str">
        <f t="shared" si="8"/>
        <v>7-1970</v>
      </c>
      <c r="F194">
        <v>0.17</v>
      </c>
      <c r="G194" t="s">
        <v>151</v>
      </c>
    </row>
    <row r="195" spans="1:7" x14ac:dyDescent="0.25">
      <c r="A195" t="s">
        <v>536</v>
      </c>
      <c r="B195" t="s">
        <v>537</v>
      </c>
      <c r="C195">
        <f t="shared" ref="C195:C258" si="9">+MONTH(B195)</f>
        <v>8</v>
      </c>
      <c r="D195">
        <f t="shared" ref="D195:D258" si="10">+YEAR(B195)</f>
        <v>1970</v>
      </c>
      <c r="E195" t="str">
        <f t="shared" ref="E195:E258" si="11">+C195&amp;"-"&amp;D195</f>
        <v>8-1970</v>
      </c>
      <c r="F195">
        <v>0.17</v>
      </c>
      <c r="G195" t="s">
        <v>151</v>
      </c>
    </row>
    <row r="196" spans="1:7" x14ac:dyDescent="0.25">
      <c r="A196" t="s">
        <v>538</v>
      </c>
      <c r="B196" t="s">
        <v>539</v>
      </c>
      <c r="C196">
        <f t="shared" si="9"/>
        <v>9</v>
      </c>
      <c r="D196">
        <f t="shared" si="10"/>
        <v>1970</v>
      </c>
      <c r="E196" t="str">
        <f t="shared" si="11"/>
        <v>9-1970</v>
      </c>
      <c r="F196">
        <v>0.17</v>
      </c>
      <c r="G196" t="s">
        <v>151</v>
      </c>
    </row>
    <row r="197" spans="1:7" x14ac:dyDescent="0.25">
      <c r="A197" t="s">
        <v>540</v>
      </c>
      <c r="B197" t="s">
        <v>541</v>
      </c>
      <c r="C197">
        <f t="shared" si="9"/>
        <v>10</v>
      </c>
      <c r="D197">
        <f t="shared" si="10"/>
        <v>1970</v>
      </c>
      <c r="E197" t="str">
        <f t="shared" si="11"/>
        <v>10-1970</v>
      </c>
      <c r="F197">
        <v>0.17</v>
      </c>
      <c r="G197" t="s">
        <v>151</v>
      </c>
    </row>
    <row r="198" spans="1:7" x14ac:dyDescent="0.25">
      <c r="A198" t="s">
        <v>542</v>
      </c>
      <c r="B198" t="s">
        <v>543</v>
      </c>
      <c r="C198">
        <f t="shared" si="9"/>
        <v>11</v>
      </c>
      <c r="D198">
        <f t="shared" si="10"/>
        <v>1970</v>
      </c>
      <c r="E198" t="str">
        <f t="shared" si="11"/>
        <v>11-1970</v>
      </c>
      <c r="F198">
        <v>0.17</v>
      </c>
      <c r="G198" t="s">
        <v>151</v>
      </c>
    </row>
    <row r="199" spans="1:7" x14ac:dyDescent="0.25">
      <c r="A199" t="s">
        <v>544</v>
      </c>
      <c r="B199" t="s">
        <v>545</v>
      </c>
      <c r="C199">
        <f t="shared" si="9"/>
        <v>12</v>
      </c>
      <c r="D199">
        <f t="shared" si="10"/>
        <v>1970</v>
      </c>
      <c r="E199" t="str">
        <f t="shared" si="11"/>
        <v>12-1970</v>
      </c>
      <c r="F199">
        <v>0.17</v>
      </c>
      <c r="G199" t="s">
        <v>151</v>
      </c>
    </row>
    <row r="200" spans="1:7" x14ac:dyDescent="0.25">
      <c r="A200" t="s">
        <v>546</v>
      </c>
      <c r="B200" t="s">
        <v>547</v>
      </c>
      <c r="C200">
        <f t="shared" si="9"/>
        <v>1</v>
      </c>
      <c r="D200">
        <f t="shared" si="10"/>
        <v>1971</v>
      </c>
      <c r="E200" t="str">
        <f t="shared" si="11"/>
        <v>1-1971</v>
      </c>
      <c r="F200">
        <v>0.18</v>
      </c>
      <c r="G200" t="s">
        <v>151</v>
      </c>
    </row>
    <row r="201" spans="1:7" x14ac:dyDescent="0.25">
      <c r="A201" t="s">
        <v>548</v>
      </c>
      <c r="B201" t="s">
        <v>549</v>
      </c>
      <c r="C201">
        <f t="shared" si="9"/>
        <v>2</v>
      </c>
      <c r="D201">
        <f t="shared" si="10"/>
        <v>1971</v>
      </c>
      <c r="E201" t="str">
        <f t="shared" si="11"/>
        <v>2-1971</v>
      </c>
      <c r="F201">
        <v>0.18</v>
      </c>
      <c r="G201" t="s">
        <v>151</v>
      </c>
    </row>
    <row r="202" spans="1:7" x14ac:dyDescent="0.25">
      <c r="A202" t="s">
        <v>550</v>
      </c>
      <c r="B202" t="s">
        <v>551</v>
      </c>
      <c r="C202">
        <f t="shared" si="9"/>
        <v>3</v>
      </c>
      <c r="D202">
        <f t="shared" si="10"/>
        <v>1971</v>
      </c>
      <c r="E202" t="str">
        <f t="shared" si="11"/>
        <v>3-1971</v>
      </c>
      <c r="F202">
        <v>0.18</v>
      </c>
      <c r="G202" t="s">
        <v>151</v>
      </c>
    </row>
    <row r="203" spans="1:7" x14ac:dyDescent="0.25">
      <c r="A203" t="s">
        <v>552</v>
      </c>
      <c r="B203" t="s">
        <v>553</v>
      </c>
      <c r="C203">
        <f t="shared" si="9"/>
        <v>4</v>
      </c>
      <c r="D203">
        <f t="shared" si="10"/>
        <v>1971</v>
      </c>
      <c r="E203" t="str">
        <f t="shared" si="11"/>
        <v>4-1971</v>
      </c>
      <c r="F203">
        <v>0.18</v>
      </c>
      <c r="G203" t="s">
        <v>151</v>
      </c>
    </row>
    <row r="204" spans="1:7" x14ac:dyDescent="0.25">
      <c r="A204" t="s">
        <v>554</v>
      </c>
      <c r="B204" t="s">
        <v>555</v>
      </c>
      <c r="C204">
        <f t="shared" si="9"/>
        <v>5</v>
      </c>
      <c r="D204">
        <f t="shared" si="10"/>
        <v>1971</v>
      </c>
      <c r="E204" t="str">
        <f t="shared" si="11"/>
        <v>5-1971</v>
      </c>
      <c r="F204">
        <v>0.18</v>
      </c>
      <c r="G204" t="s">
        <v>151</v>
      </c>
    </row>
    <row r="205" spans="1:7" x14ac:dyDescent="0.25">
      <c r="A205" t="s">
        <v>556</v>
      </c>
      <c r="B205" t="s">
        <v>557</v>
      </c>
      <c r="C205">
        <f t="shared" si="9"/>
        <v>6</v>
      </c>
      <c r="D205">
        <f t="shared" si="10"/>
        <v>1971</v>
      </c>
      <c r="E205" t="str">
        <f t="shared" si="11"/>
        <v>6-1971</v>
      </c>
      <c r="F205">
        <v>0.19</v>
      </c>
      <c r="G205" t="s">
        <v>151</v>
      </c>
    </row>
    <row r="206" spans="1:7" x14ac:dyDescent="0.25">
      <c r="A206" t="s">
        <v>558</v>
      </c>
      <c r="B206" t="s">
        <v>559</v>
      </c>
      <c r="C206">
        <f t="shared" si="9"/>
        <v>7</v>
      </c>
      <c r="D206">
        <f t="shared" si="10"/>
        <v>1971</v>
      </c>
      <c r="E206" t="str">
        <f t="shared" si="11"/>
        <v>7-1971</v>
      </c>
      <c r="F206">
        <v>0.19</v>
      </c>
      <c r="G206" t="s">
        <v>151</v>
      </c>
    </row>
    <row r="207" spans="1:7" x14ac:dyDescent="0.25">
      <c r="A207" t="s">
        <v>560</v>
      </c>
      <c r="B207" t="s">
        <v>561</v>
      </c>
      <c r="C207">
        <f t="shared" si="9"/>
        <v>8</v>
      </c>
      <c r="D207">
        <f t="shared" si="10"/>
        <v>1971</v>
      </c>
      <c r="E207" t="str">
        <f t="shared" si="11"/>
        <v>8-1971</v>
      </c>
      <c r="F207">
        <v>0.19</v>
      </c>
      <c r="G207" t="s">
        <v>151</v>
      </c>
    </row>
    <row r="208" spans="1:7" x14ac:dyDescent="0.25">
      <c r="A208" t="s">
        <v>562</v>
      </c>
      <c r="B208" t="s">
        <v>563</v>
      </c>
      <c r="C208">
        <f t="shared" si="9"/>
        <v>9</v>
      </c>
      <c r="D208">
        <f t="shared" si="10"/>
        <v>1971</v>
      </c>
      <c r="E208" t="str">
        <f t="shared" si="11"/>
        <v>9-1971</v>
      </c>
      <c r="F208">
        <v>0.19</v>
      </c>
      <c r="G208" t="s">
        <v>151</v>
      </c>
    </row>
    <row r="209" spans="1:7" x14ac:dyDescent="0.25">
      <c r="A209" t="s">
        <v>564</v>
      </c>
      <c r="B209" t="s">
        <v>565</v>
      </c>
      <c r="C209">
        <f t="shared" si="9"/>
        <v>10</v>
      </c>
      <c r="D209">
        <f t="shared" si="10"/>
        <v>1971</v>
      </c>
      <c r="E209" t="str">
        <f t="shared" si="11"/>
        <v>10-1971</v>
      </c>
      <c r="F209">
        <v>0.19</v>
      </c>
      <c r="G209" t="s">
        <v>151</v>
      </c>
    </row>
    <row r="210" spans="1:7" x14ac:dyDescent="0.25">
      <c r="A210" t="s">
        <v>566</v>
      </c>
      <c r="B210" t="s">
        <v>567</v>
      </c>
      <c r="C210">
        <f t="shared" si="9"/>
        <v>11</v>
      </c>
      <c r="D210">
        <f t="shared" si="10"/>
        <v>1971</v>
      </c>
      <c r="E210" t="str">
        <f t="shared" si="11"/>
        <v>11-1971</v>
      </c>
      <c r="F210">
        <v>0.2</v>
      </c>
      <c r="G210" t="s">
        <v>151</v>
      </c>
    </row>
    <row r="211" spans="1:7" x14ac:dyDescent="0.25">
      <c r="A211" t="s">
        <v>568</v>
      </c>
      <c r="B211" t="s">
        <v>569</v>
      </c>
      <c r="C211">
        <f t="shared" si="9"/>
        <v>12</v>
      </c>
      <c r="D211">
        <f t="shared" si="10"/>
        <v>1971</v>
      </c>
      <c r="E211" t="str">
        <f t="shared" si="11"/>
        <v>12-1971</v>
      </c>
      <c r="F211">
        <v>0.2</v>
      </c>
      <c r="G211" t="s">
        <v>151</v>
      </c>
    </row>
    <row r="212" spans="1:7" x14ac:dyDescent="0.25">
      <c r="A212" t="s">
        <v>570</v>
      </c>
      <c r="B212" t="s">
        <v>571</v>
      </c>
      <c r="C212">
        <f t="shared" si="9"/>
        <v>1</v>
      </c>
      <c r="D212">
        <f t="shared" si="10"/>
        <v>1972</v>
      </c>
      <c r="E212" t="str">
        <f t="shared" si="11"/>
        <v>1-1972</v>
      </c>
      <c r="F212">
        <v>0.2</v>
      </c>
      <c r="G212" t="s">
        <v>151</v>
      </c>
    </row>
    <row r="213" spans="1:7" x14ac:dyDescent="0.25">
      <c r="A213" t="s">
        <v>572</v>
      </c>
      <c r="B213" t="s">
        <v>573</v>
      </c>
      <c r="C213">
        <f t="shared" si="9"/>
        <v>2</v>
      </c>
      <c r="D213">
        <f t="shared" si="10"/>
        <v>1972</v>
      </c>
      <c r="E213" t="str">
        <f t="shared" si="11"/>
        <v>2-1972</v>
      </c>
      <c r="F213">
        <v>0.2</v>
      </c>
      <c r="G213" t="s">
        <v>151</v>
      </c>
    </row>
    <row r="214" spans="1:7" x14ac:dyDescent="0.25">
      <c r="A214" t="s">
        <v>574</v>
      </c>
      <c r="B214" t="s">
        <v>575</v>
      </c>
      <c r="C214">
        <f t="shared" si="9"/>
        <v>3</v>
      </c>
      <c r="D214">
        <f t="shared" si="10"/>
        <v>1972</v>
      </c>
      <c r="E214" t="str">
        <f t="shared" si="11"/>
        <v>3-1972</v>
      </c>
      <c r="F214">
        <v>0.2</v>
      </c>
      <c r="G214" t="s">
        <v>151</v>
      </c>
    </row>
    <row r="215" spans="1:7" x14ac:dyDescent="0.25">
      <c r="A215" t="s">
        <v>576</v>
      </c>
      <c r="B215" t="s">
        <v>577</v>
      </c>
      <c r="C215">
        <f t="shared" si="9"/>
        <v>4</v>
      </c>
      <c r="D215">
        <f t="shared" si="10"/>
        <v>1972</v>
      </c>
      <c r="E215" t="str">
        <f t="shared" si="11"/>
        <v>4-1972</v>
      </c>
      <c r="F215">
        <v>0.21</v>
      </c>
      <c r="G215" t="s">
        <v>151</v>
      </c>
    </row>
    <row r="216" spans="1:7" x14ac:dyDescent="0.25">
      <c r="A216" t="s">
        <v>578</v>
      </c>
      <c r="B216" t="s">
        <v>579</v>
      </c>
      <c r="C216">
        <f t="shared" si="9"/>
        <v>5</v>
      </c>
      <c r="D216">
        <f t="shared" si="10"/>
        <v>1972</v>
      </c>
      <c r="E216" t="str">
        <f t="shared" si="11"/>
        <v>5-1972</v>
      </c>
      <c r="F216">
        <v>0.21</v>
      </c>
      <c r="G216" t="s">
        <v>151</v>
      </c>
    </row>
    <row r="217" spans="1:7" x14ac:dyDescent="0.25">
      <c r="A217" t="s">
        <v>580</v>
      </c>
      <c r="B217" t="s">
        <v>581</v>
      </c>
      <c r="C217">
        <f t="shared" si="9"/>
        <v>6</v>
      </c>
      <c r="D217">
        <f t="shared" si="10"/>
        <v>1972</v>
      </c>
      <c r="E217" t="str">
        <f t="shared" si="11"/>
        <v>6-1972</v>
      </c>
      <c r="F217">
        <v>0.21</v>
      </c>
      <c r="G217" t="s">
        <v>151</v>
      </c>
    </row>
    <row r="218" spans="1:7" x14ac:dyDescent="0.25">
      <c r="A218" t="s">
        <v>582</v>
      </c>
      <c r="B218" t="s">
        <v>583</v>
      </c>
      <c r="C218">
        <f t="shared" si="9"/>
        <v>7</v>
      </c>
      <c r="D218">
        <f t="shared" si="10"/>
        <v>1972</v>
      </c>
      <c r="E218" t="str">
        <f t="shared" si="11"/>
        <v>7-1972</v>
      </c>
      <c r="F218">
        <v>0.21</v>
      </c>
      <c r="G218" t="s">
        <v>151</v>
      </c>
    </row>
    <row r="219" spans="1:7" x14ac:dyDescent="0.25">
      <c r="A219" t="s">
        <v>584</v>
      </c>
      <c r="B219" t="s">
        <v>585</v>
      </c>
      <c r="C219">
        <f t="shared" si="9"/>
        <v>8</v>
      </c>
      <c r="D219">
        <f t="shared" si="10"/>
        <v>1972</v>
      </c>
      <c r="E219" t="str">
        <f t="shared" si="11"/>
        <v>8-1972</v>
      </c>
      <c r="F219">
        <v>0.21</v>
      </c>
      <c r="G219" t="s">
        <v>151</v>
      </c>
    </row>
    <row r="220" spans="1:7" x14ac:dyDescent="0.25">
      <c r="A220" t="s">
        <v>586</v>
      </c>
      <c r="B220" t="s">
        <v>587</v>
      </c>
      <c r="C220">
        <f t="shared" si="9"/>
        <v>9</v>
      </c>
      <c r="D220">
        <f t="shared" si="10"/>
        <v>1972</v>
      </c>
      <c r="E220" t="str">
        <f t="shared" si="11"/>
        <v>9-1972</v>
      </c>
      <c r="F220">
        <v>0.22</v>
      </c>
      <c r="G220" t="s">
        <v>151</v>
      </c>
    </row>
    <row r="221" spans="1:7" x14ac:dyDescent="0.25">
      <c r="A221" t="s">
        <v>588</v>
      </c>
      <c r="B221" t="s">
        <v>589</v>
      </c>
      <c r="C221">
        <f t="shared" si="9"/>
        <v>10</v>
      </c>
      <c r="D221">
        <f t="shared" si="10"/>
        <v>1972</v>
      </c>
      <c r="E221" t="str">
        <f t="shared" si="11"/>
        <v>10-1972</v>
      </c>
      <c r="F221">
        <v>0.22</v>
      </c>
      <c r="G221" t="s">
        <v>151</v>
      </c>
    </row>
    <row r="222" spans="1:7" x14ac:dyDescent="0.25">
      <c r="A222" t="s">
        <v>590</v>
      </c>
      <c r="B222" t="s">
        <v>591</v>
      </c>
      <c r="C222">
        <f t="shared" si="9"/>
        <v>11</v>
      </c>
      <c r="D222">
        <f t="shared" si="10"/>
        <v>1972</v>
      </c>
      <c r="E222" t="str">
        <f t="shared" si="11"/>
        <v>11-1972</v>
      </c>
      <c r="F222">
        <v>0.22</v>
      </c>
      <c r="G222" t="s">
        <v>151</v>
      </c>
    </row>
    <row r="223" spans="1:7" x14ac:dyDescent="0.25">
      <c r="A223" t="s">
        <v>592</v>
      </c>
      <c r="B223" t="s">
        <v>593</v>
      </c>
      <c r="C223">
        <f t="shared" si="9"/>
        <v>12</v>
      </c>
      <c r="D223">
        <f t="shared" si="10"/>
        <v>1972</v>
      </c>
      <c r="E223" t="str">
        <f t="shared" si="11"/>
        <v>12-1972</v>
      </c>
      <c r="F223">
        <v>0.22</v>
      </c>
      <c r="G223" t="s">
        <v>151</v>
      </c>
    </row>
    <row r="224" spans="1:7" x14ac:dyDescent="0.25">
      <c r="A224" t="s">
        <v>594</v>
      </c>
      <c r="B224" t="s">
        <v>595</v>
      </c>
      <c r="C224">
        <f t="shared" si="9"/>
        <v>1</v>
      </c>
      <c r="D224">
        <f t="shared" si="10"/>
        <v>1973</v>
      </c>
      <c r="E224" t="str">
        <f t="shared" si="11"/>
        <v>1-1973</v>
      </c>
      <c r="F224">
        <v>0.23</v>
      </c>
      <c r="G224" t="s">
        <v>151</v>
      </c>
    </row>
    <row r="225" spans="1:7" x14ac:dyDescent="0.25">
      <c r="A225" t="s">
        <v>596</v>
      </c>
      <c r="B225" t="s">
        <v>597</v>
      </c>
      <c r="C225">
        <f t="shared" si="9"/>
        <v>2</v>
      </c>
      <c r="D225">
        <f t="shared" si="10"/>
        <v>1973</v>
      </c>
      <c r="E225" t="str">
        <f t="shared" si="11"/>
        <v>2-1973</v>
      </c>
      <c r="F225">
        <v>0.23</v>
      </c>
      <c r="G225" t="s">
        <v>151</v>
      </c>
    </row>
    <row r="226" spans="1:7" x14ac:dyDescent="0.25">
      <c r="A226" t="s">
        <v>598</v>
      </c>
      <c r="B226" t="s">
        <v>599</v>
      </c>
      <c r="C226">
        <f t="shared" si="9"/>
        <v>3</v>
      </c>
      <c r="D226">
        <f t="shared" si="10"/>
        <v>1973</v>
      </c>
      <c r="E226" t="str">
        <f t="shared" si="11"/>
        <v>3-1973</v>
      </c>
      <c r="F226">
        <v>0.24</v>
      </c>
      <c r="G226" t="s">
        <v>151</v>
      </c>
    </row>
    <row r="227" spans="1:7" x14ac:dyDescent="0.25">
      <c r="A227" t="s">
        <v>600</v>
      </c>
      <c r="B227" t="s">
        <v>601</v>
      </c>
      <c r="C227">
        <f t="shared" si="9"/>
        <v>4</v>
      </c>
      <c r="D227">
        <f t="shared" si="10"/>
        <v>1973</v>
      </c>
      <c r="E227" t="str">
        <f t="shared" si="11"/>
        <v>4-1973</v>
      </c>
      <c r="F227">
        <v>0.25</v>
      </c>
      <c r="G227" t="s">
        <v>151</v>
      </c>
    </row>
    <row r="228" spans="1:7" x14ac:dyDescent="0.25">
      <c r="A228" t="s">
        <v>602</v>
      </c>
      <c r="B228" t="s">
        <v>603</v>
      </c>
      <c r="C228">
        <f t="shared" si="9"/>
        <v>5</v>
      </c>
      <c r="D228">
        <f t="shared" si="10"/>
        <v>1973</v>
      </c>
      <c r="E228" t="str">
        <f t="shared" si="11"/>
        <v>5-1973</v>
      </c>
      <c r="F228">
        <v>0.26</v>
      </c>
      <c r="G228" t="s">
        <v>151</v>
      </c>
    </row>
    <row r="229" spans="1:7" x14ac:dyDescent="0.25">
      <c r="A229" t="s">
        <v>604</v>
      </c>
      <c r="B229" t="s">
        <v>605</v>
      </c>
      <c r="C229">
        <f t="shared" si="9"/>
        <v>6</v>
      </c>
      <c r="D229">
        <f t="shared" si="10"/>
        <v>1973</v>
      </c>
      <c r="E229" t="str">
        <f t="shared" si="11"/>
        <v>6-1973</v>
      </c>
      <c r="F229">
        <v>0.26</v>
      </c>
      <c r="G229" t="s">
        <v>151</v>
      </c>
    </row>
    <row r="230" spans="1:7" x14ac:dyDescent="0.25">
      <c r="A230" t="s">
        <v>606</v>
      </c>
      <c r="B230" t="s">
        <v>607</v>
      </c>
      <c r="C230">
        <f t="shared" si="9"/>
        <v>7</v>
      </c>
      <c r="D230">
        <f t="shared" si="10"/>
        <v>1973</v>
      </c>
      <c r="E230" t="str">
        <f t="shared" si="11"/>
        <v>7-1973</v>
      </c>
      <c r="F230">
        <v>0.27</v>
      </c>
      <c r="G230" t="s">
        <v>151</v>
      </c>
    </row>
    <row r="231" spans="1:7" x14ac:dyDescent="0.25">
      <c r="A231" t="s">
        <v>608</v>
      </c>
      <c r="B231" t="s">
        <v>609</v>
      </c>
      <c r="C231">
        <f t="shared" si="9"/>
        <v>8</v>
      </c>
      <c r="D231">
        <f t="shared" si="10"/>
        <v>1973</v>
      </c>
      <c r="E231" t="str">
        <f t="shared" si="11"/>
        <v>8-1973</v>
      </c>
      <c r="F231">
        <v>0.26</v>
      </c>
      <c r="G231" t="s">
        <v>151</v>
      </c>
    </row>
    <row r="232" spans="1:7" x14ac:dyDescent="0.25">
      <c r="A232" t="s">
        <v>610</v>
      </c>
      <c r="B232" t="s">
        <v>611</v>
      </c>
      <c r="C232">
        <f t="shared" si="9"/>
        <v>9</v>
      </c>
      <c r="D232">
        <f t="shared" si="10"/>
        <v>1973</v>
      </c>
      <c r="E232" t="str">
        <f t="shared" si="11"/>
        <v>9-1973</v>
      </c>
      <c r="F232">
        <v>0.27</v>
      </c>
      <c r="G232" t="s">
        <v>151</v>
      </c>
    </row>
    <row r="233" spans="1:7" x14ac:dyDescent="0.25">
      <c r="A233" t="s">
        <v>612</v>
      </c>
      <c r="B233" t="s">
        <v>613</v>
      </c>
      <c r="C233">
        <f t="shared" si="9"/>
        <v>10</v>
      </c>
      <c r="D233">
        <f t="shared" si="10"/>
        <v>1973</v>
      </c>
      <c r="E233" t="str">
        <f t="shared" si="11"/>
        <v>10-1973</v>
      </c>
      <c r="F233">
        <v>0.27</v>
      </c>
      <c r="G233" t="s">
        <v>151</v>
      </c>
    </row>
    <row r="234" spans="1:7" x14ac:dyDescent="0.25">
      <c r="A234" t="s">
        <v>614</v>
      </c>
      <c r="B234" t="s">
        <v>615</v>
      </c>
      <c r="C234">
        <f t="shared" si="9"/>
        <v>11</v>
      </c>
      <c r="D234">
        <f t="shared" si="10"/>
        <v>1973</v>
      </c>
      <c r="E234" t="str">
        <f t="shared" si="11"/>
        <v>11-1973</v>
      </c>
      <c r="F234">
        <v>0.28000000000000003</v>
      </c>
      <c r="G234" t="s">
        <v>151</v>
      </c>
    </row>
    <row r="235" spans="1:7" x14ac:dyDescent="0.25">
      <c r="A235" t="s">
        <v>616</v>
      </c>
      <c r="B235" t="s">
        <v>617</v>
      </c>
      <c r="C235">
        <f t="shared" si="9"/>
        <v>12</v>
      </c>
      <c r="D235">
        <f t="shared" si="10"/>
        <v>1973</v>
      </c>
      <c r="E235" t="str">
        <f t="shared" si="11"/>
        <v>12-1973</v>
      </c>
      <c r="F235">
        <v>0.28000000000000003</v>
      </c>
      <c r="G235" t="s">
        <v>151</v>
      </c>
    </row>
    <row r="236" spans="1:7" x14ac:dyDescent="0.25">
      <c r="A236" t="s">
        <v>618</v>
      </c>
      <c r="B236" t="s">
        <v>619</v>
      </c>
      <c r="C236">
        <f t="shared" si="9"/>
        <v>1</v>
      </c>
      <c r="D236">
        <f t="shared" si="10"/>
        <v>1974</v>
      </c>
      <c r="E236" t="str">
        <f t="shared" si="11"/>
        <v>1-1974</v>
      </c>
      <c r="F236">
        <v>0.28999999999999998</v>
      </c>
      <c r="G236" t="s">
        <v>151</v>
      </c>
    </row>
    <row r="237" spans="1:7" x14ac:dyDescent="0.25">
      <c r="A237" t="s">
        <v>620</v>
      </c>
      <c r="B237" t="s">
        <v>621</v>
      </c>
      <c r="C237">
        <f t="shared" si="9"/>
        <v>2</v>
      </c>
      <c r="D237">
        <f t="shared" si="10"/>
        <v>1974</v>
      </c>
      <c r="E237" t="str">
        <f t="shared" si="11"/>
        <v>2-1974</v>
      </c>
      <c r="F237">
        <v>0.28999999999999998</v>
      </c>
      <c r="G237" t="s">
        <v>151</v>
      </c>
    </row>
    <row r="238" spans="1:7" x14ac:dyDescent="0.25">
      <c r="A238" t="s">
        <v>622</v>
      </c>
      <c r="B238" t="s">
        <v>623</v>
      </c>
      <c r="C238">
        <f t="shared" si="9"/>
        <v>3</v>
      </c>
      <c r="D238">
        <f t="shared" si="10"/>
        <v>1974</v>
      </c>
      <c r="E238" t="str">
        <f t="shared" si="11"/>
        <v>3-1974</v>
      </c>
      <c r="F238">
        <v>0.3</v>
      </c>
      <c r="G238" t="s">
        <v>151</v>
      </c>
    </row>
    <row r="239" spans="1:7" x14ac:dyDescent="0.25">
      <c r="A239" t="s">
        <v>624</v>
      </c>
      <c r="B239" t="s">
        <v>625</v>
      </c>
      <c r="C239">
        <f t="shared" si="9"/>
        <v>4</v>
      </c>
      <c r="D239">
        <f t="shared" si="10"/>
        <v>1974</v>
      </c>
      <c r="E239" t="str">
        <f t="shared" si="11"/>
        <v>4-1974</v>
      </c>
      <c r="F239">
        <v>0.31</v>
      </c>
      <c r="G239" t="s">
        <v>151</v>
      </c>
    </row>
    <row r="240" spans="1:7" x14ac:dyDescent="0.25">
      <c r="A240" t="s">
        <v>626</v>
      </c>
      <c r="B240" t="s">
        <v>627</v>
      </c>
      <c r="C240">
        <f t="shared" si="9"/>
        <v>5</v>
      </c>
      <c r="D240">
        <f t="shared" si="10"/>
        <v>1974</v>
      </c>
      <c r="E240" t="str">
        <f t="shared" si="11"/>
        <v>5-1974</v>
      </c>
      <c r="F240">
        <v>0.32</v>
      </c>
      <c r="G240" t="s">
        <v>151</v>
      </c>
    </row>
    <row r="241" spans="1:7" x14ac:dyDescent="0.25">
      <c r="A241" t="s">
        <v>628</v>
      </c>
      <c r="B241" t="s">
        <v>629</v>
      </c>
      <c r="C241">
        <f t="shared" si="9"/>
        <v>6</v>
      </c>
      <c r="D241">
        <f t="shared" si="10"/>
        <v>1974</v>
      </c>
      <c r="E241" t="str">
        <f t="shared" si="11"/>
        <v>6-1974</v>
      </c>
      <c r="F241">
        <v>0.32</v>
      </c>
      <c r="G241" t="s">
        <v>151</v>
      </c>
    </row>
    <row r="242" spans="1:7" x14ac:dyDescent="0.25">
      <c r="A242" t="s">
        <v>630</v>
      </c>
      <c r="B242" t="s">
        <v>631</v>
      </c>
      <c r="C242">
        <f t="shared" si="9"/>
        <v>7</v>
      </c>
      <c r="D242">
        <f t="shared" si="10"/>
        <v>1974</v>
      </c>
      <c r="E242" t="str">
        <f t="shared" si="11"/>
        <v>7-1974</v>
      </c>
      <c r="F242">
        <v>0.32</v>
      </c>
      <c r="G242" t="s">
        <v>151</v>
      </c>
    </row>
    <row r="243" spans="1:7" x14ac:dyDescent="0.25">
      <c r="A243" t="s">
        <v>632</v>
      </c>
      <c r="B243" t="s">
        <v>633</v>
      </c>
      <c r="C243">
        <f t="shared" si="9"/>
        <v>8</v>
      </c>
      <c r="D243">
        <f t="shared" si="10"/>
        <v>1974</v>
      </c>
      <c r="E243" t="str">
        <f t="shared" si="11"/>
        <v>8-1974</v>
      </c>
      <c r="F243">
        <v>0.32</v>
      </c>
      <c r="G243" t="s">
        <v>151</v>
      </c>
    </row>
    <row r="244" spans="1:7" x14ac:dyDescent="0.25">
      <c r="A244" t="s">
        <v>634</v>
      </c>
      <c r="B244" t="s">
        <v>635</v>
      </c>
      <c r="C244">
        <f t="shared" si="9"/>
        <v>9</v>
      </c>
      <c r="D244">
        <f t="shared" si="10"/>
        <v>1974</v>
      </c>
      <c r="E244" t="str">
        <f t="shared" si="11"/>
        <v>9-1974</v>
      </c>
      <c r="F244">
        <v>0.33</v>
      </c>
      <c r="G244" t="s">
        <v>151</v>
      </c>
    </row>
    <row r="245" spans="1:7" x14ac:dyDescent="0.25">
      <c r="A245" t="s">
        <v>636</v>
      </c>
      <c r="B245" t="s">
        <v>637</v>
      </c>
      <c r="C245">
        <f t="shared" si="9"/>
        <v>10</v>
      </c>
      <c r="D245">
        <f t="shared" si="10"/>
        <v>1974</v>
      </c>
      <c r="E245" t="str">
        <f t="shared" si="11"/>
        <v>10-1974</v>
      </c>
      <c r="F245">
        <v>0.34</v>
      </c>
      <c r="G245" t="s">
        <v>151</v>
      </c>
    </row>
    <row r="246" spans="1:7" x14ac:dyDescent="0.25">
      <c r="A246" t="s">
        <v>638</v>
      </c>
      <c r="B246" t="s">
        <v>639</v>
      </c>
      <c r="C246">
        <f t="shared" si="9"/>
        <v>11</v>
      </c>
      <c r="D246">
        <f t="shared" si="10"/>
        <v>1974</v>
      </c>
      <c r="E246" t="str">
        <f t="shared" si="11"/>
        <v>11-1974</v>
      </c>
      <c r="F246">
        <v>0.35</v>
      </c>
      <c r="G246" t="s">
        <v>151</v>
      </c>
    </row>
    <row r="247" spans="1:7" x14ac:dyDescent="0.25">
      <c r="A247" t="s">
        <v>640</v>
      </c>
      <c r="B247" t="s">
        <v>641</v>
      </c>
      <c r="C247">
        <f t="shared" si="9"/>
        <v>12</v>
      </c>
      <c r="D247">
        <f t="shared" si="10"/>
        <v>1974</v>
      </c>
      <c r="E247" t="str">
        <f t="shared" si="11"/>
        <v>12-1974</v>
      </c>
      <c r="F247">
        <v>0.35</v>
      </c>
      <c r="G247" t="s">
        <v>151</v>
      </c>
    </row>
    <row r="248" spans="1:7" x14ac:dyDescent="0.25">
      <c r="A248" t="s">
        <v>642</v>
      </c>
      <c r="B248" t="s">
        <v>643</v>
      </c>
      <c r="C248">
        <f t="shared" si="9"/>
        <v>1</v>
      </c>
      <c r="D248">
        <f t="shared" si="10"/>
        <v>1975</v>
      </c>
      <c r="E248" t="str">
        <f t="shared" si="11"/>
        <v>1-1975</v>
      </c>
      <c r="F248">
        <v>0.36</v>
      </c>
      <c r="G248" t="s">
        <v>151</v>
      </c>
    </row>
    <row r="249" spans="1:7" x14ac:dyDescent="0.25">
      <c r="A249" t="s">
        <v>644</v>
      </c>
      <c r="B249" t="s">
        <v>645</v>
      </c>
      <c r="C249">
        <f t="shared" si="9"/>
        <v>2</v>
      </c>
      <c r="D249">
        <f t="shared" si="10"/>
        <v>1975</v>
      </c>
      <c r="E249" t="str">
        <f t="shared" si="11"/>
        <v>2-1975</v>
      </c>
      <c r="F249">
        <v>0.37</v>
      </c>
      <c r="G249" t="s">
        <v>151</v>
      </c>
    </row>
    <row r="250" spans="1:7" x14ac:dyDescent="0.25">
      <c r="A250" t="s">
        <v>646</v>
      </c>
      <c r="B250" t="s">
        <v>647</v>
      </c>
      <c r="C250">
        <f t="shared" si="9"/>
        <v>3</v>
      </c>
      <c r="D250">
        <f t="shared" si="10"/>
        <v>1975</v>
      </c>
      <c r="E250" t="str">
        <f t="shared" si="11"/>
        <v>3-1975</v>
      </c>
      <c r="F250">
        <v>0.38</v>
      </c>
      <c r="G250" t="s">
        <v>151</v>
      </c>
    </row>
    <row r="251" spans="1:7" x14ac:dyDescent="0.25">
      <c r="A251" t="s">
        <v>648</v>
      </c>
      <c r="B251" t="s">
        <v>649</v>
      </c>
      <c r="C251">
        <f t="shared" si="9"/>
        <v>4</v>
      </c>
      <c r="D251">
        <f t="shared" si="10"/>
        <v>1975</v>
      </c>
      <c r="E251" t="str">
        <f t="shared" si="11"/>
        <v>4-1975</v>
      </c>
      <c r="F251">
        <v>0.39</v>
      </c>
      <c r="G251" t="s">
        <v>151</v>
      </c>
    </row>
    <row r="252" spans="1:7" x14ac:dyDescent="0.25">
      <c r="A252" t="s">
        <v>650</v>
      </c>
      <c r="B252" t="s">
        <v>651</v>
      </c>
      <c r="C252">
        <f t="shared" si="9"/>
        <v>5</v>
      </c>
      <c r="D252">
        <f t="shared" si="10"/>
        <v>1975</v>
      </c>
      <c r="E252" t="str">
        <f t="shared" si="11"/>
        <v>5-1975</v>
      </c>
      <c r="F252">
        <v>0.4</v>
      </c>
      <c r="G252" t="s">
        <v>151</v>
      </c>
    </row>
    <row r="253" spans="1:7" x14ac:dyDescent="0.25">
      <c r="A253" t="s">
        <v>652</v>
      </c>
      <c r="B253" t="s">
        <v>653</v>
      </c>
      <c r="C253">
        <f t="shared" si="9"/>
        <v>6</v>
      </c>
      <c r="D253">
        <f t="shared" si="10"/>
        <v>1975</v>
      </c>
      <c r="E253" t="str">
        <f t="shared" si="11"/>
        <v>6-1975</v>
      </c>
      <c r="F253">
        <v>0.4</v>
      </c>
      <c r="G253" t="s">
        <v>151</v>
      </c>
    </row>
    <row r="254" spans="1:7" x14ac:dyDescent="0.25">
      <c r="A254" t="s">
        <v>654</v>
      </c>
      <c r="B254" t="s">
        <v>655</v>
      </c>
      <c r="C254">
        <f t="shared" si="9"/>
        <v>7</v>
      </c>
      <c r="D254">
        <f t="shared" si="10"/>
        <v>1975</v>
      </c>
      <c r="E254" t="str">
        <f t="shared" si="11"/>
        <v>7-1975</v>
      </c>
      <c r="F254">
        <v>0.4</v>
      </c>
      <c r="G254" t="s">
        <v>151</v>
      </c>
    </row>
    <row r="255" spans="1:7" x14ac:dyDescent="0.25">
      <c r="A255" t="s">
        <v>656</v>
      </c>
      <c r="B255" t="s">
        <v>657</v>
      </c>
      <c r="C255">
        <f t="shared" si="9"/>
        <v>8</v>
      </c>
      <c r="D255">
        <f t="shared" si="10"/>
        <v>1975</v>
      </c>
      <c r="E255" t="str">
        <f t="shared" si="11"/>
        <v>8-1975</v>
      </c>
      <c r="F255">
        <v>0.4</v>
      </c>
      <c r="G255" t="s">
        <v>151</v>
      </c>
    </row>
    <row r="256" spans="1:7" x14ac:dyDescent="0.25">
      <c r="A256" t="s">
        <v>658</v>
      </c>
      <c r="B256" t="s">
        <v>659</v>
      </c>
      <c r="C256">
        <f t="shared" si="9"/>
        <v>9</v>
      </c>
      <c r="D256">
        <f t="shared" si="10"/>
        <v>1975</v>
      </c>
      <c r="E256" t="str">
        <f t="shared" si="11"/>
        <v>9-1975</v>
      </c>
      <c r="F256">
        <v>0.41</v>
      </c>
      <c r="G256" t="s">
        <v>151</v>
      </c>
    </row>
    <row r="257" spans="1:7" x14ac:dyDescent="0.25">
      <c r="A257" t="s">
        <v>660</v>
      </c>
      <c r="B257" t="s">
        <v>661</v>
      </c>
      <c r="C257">
        <f t="shared" si="9"/>
        <v>10</v>
      </c>
      <c r="D257">
        <f t="shared" si="10"/>
        <v>1975</v>
      </c>
      <c r="E257" t="str">
        <f t="shared" si="11"/>
        <v>10-1975</v>
      </c>
      <c r="F257">
        <v>0.41</v>
      </c>
      <c r="G257" t="s">
        <v>151</v>
      </c>
    </row>
    <row r="258" spans="1:7" x14ac:dyDescent="0.25">
      <c r="A258" t="s">
        <v>662</v>
      </c>
      <c r="B258" t="s">
        <v>663</v>
      </c>
      <c r="C258">
        <f t="shared" si="9"/>
        <v>11</v>
      </c>
      <c r="D258">
        <f t="shared" si="10"/>
        <v>1975</v>
      </c>
      <c r="E258" t="str">
        <f t="shared" si="11"/>
        <v>11-1975</v>
      </c>
      <c r="F258">
        <v>0.41</v>
      </c>
      <c r="G258" t="s">
        <v>151</v>
      </c>
    </row>
    <row r="259" spans="1:7" x14ac:dyDescent="0.25">
      <c r="A259" t="s">
        <v>664</v>
      </c>
      <c r="B259" t="s">
        <v>665</v>
      </c>
      <c r="C259">
        <f t="shared" ref="C259:C322" si="12">+MONTH(B259)</f>
        <v>12</v>
      </c>
      <c r="D259">
        <f t="shared" ref="D259:D322" si="13">+YEAR(B259)</f>
        <v>1975</v>
      </c>
      <c r="E259" t="str">
        <f t="shared" ref="E259:E322" si="14">+C259&amp;"-"&amp;D259</f>
        <v>12-1975</v>
      </c>
      <c r="F259">
        <v>0.41</v>
      </c>
      <c r="G259" t="s">
        <v>151</v>
      </c>
    </row>
    <row r="260" spans="1:7" x14ac:dyDescent="0.25">
      <c r="A260" t="s">
        <v>666</v>
      </c>
      <c r="B260" t="s">
        <v>667</v>
      </c>
      <c r="C260">
        <f t="shared" si="12"/>
        <v>1</v>
      </c>
      <c r="D260">
        <f t="shared" si="13"/>
        <v>1976</v>
      </c>
      <c r="E260" t="str">
        <f t="shared" si="14"/>
        <v>1-1976</v>
      </c>
      <c r="F260">
        <v>0.42</v>
      </c>
      <c r="G260" t="s">
        <v>151</v>
      </c>
    </row>
    <row r="261" spans="1:7" x14ac:dyDescent="0.25">
      <c r="A261" t="s">
        <v>668</v>
      </c>
      <c r="B261" t="s">
        <v>669</v>
      </c>
      <c r="C261">
        <f t="shared" si="12"/>
        <v>2</v>
      </c>
      <c r="D261">
        <f t="shared" si="13"/>
        <v>1976</v>
      </c>
      <c r="E261" t="str">
        <f t="shared" si="14"/>
        <v>2-1976</v>
      </c>
      <c r="F261">
        <v>0.43</v>
      </c>
      <c r="G261" t="s">
        <v>151</v>
      </c>
    </row>
    <row r="262" spans="1:7" x14ac:dyDescent="0.25">
      <c r="A262" t="s">
        <v>670</v>
      </c>
      <c r="B262" t="s">
        <v>671</v>
      </c>
      <c r="C262">
        <f t="shared" si="12"/>
        <v>3</v>
      </c>
      <c r="D262">
        <f t="shared" si="13"/>
        <v>1976</v>
      </c>
      <c r="E262" t="str">
        <f t="shared" si="14"/>
        <v>3-1976</v>
      </c>
      <c r="F262">
        <v>0.44</v>
      </c>
      <c r="G262" t="s">
        <v>151</v>
      </c>
    </row>
    <row r="263" spans="1:7" x14ac:dyDescent="0.25">
      <c r="A263" t="s">
        <v>672</v>
      </c>
      <c r="B263" t="s">
        <v>673</v>
      </c>
      <c r="C263">
        <f t="shared" si="12"/>
        <v>4</v>
      </c>
      <c r="D263">
        <f t="shared" si="13"/>
        <v>1976</v>
      </c>
      <c r="E263" t="str">
        <f t="shared" si="14"/>
        <v>4-1976</v>
      </c>
      <c r="F263">
        <v>0.45</v>
      </c>
      <c r="G263" t="s">
        <v>151</v>
      </c>
    </row>
    <row r="264" spans="1:7" x14ac:dyDescent="0.25">
      <c r="A264" t="s">
        <v>674</v>
      </c>
      <c r="B264" t="s">
        <v>675</v>
      </c>
      <c r="C264">
        <f t="shared" si="12"/>
        <v>5</v>
      </c>
      <c r="D264">
        <f t="shared" si="13"/>
        <v>1976</v>
      </c>
      <c r="E264" t="str">
        <f t="shared" si="14"/>
        <v>5-1976</v>
      </c>
      <c r="F264">
        <v>0.46</v>
      </c>
      <c r="G264" t="s">
        <v>151</v>
      </c>
    </row>
    <row r="265" spans="1:7" x14ac:dyDescent="0.25">
      <c r="A265" t="s">
        <v>676</v>
      </c>
      <c r="B265" t="s">
        <v>677</v>
      </c>
      <c r="C265">
        <f t="shared" si="12"/>
        <v>6</v>
      </c>
      <c r="D265">
        <f t="shared" si="13"/>
        <v>1976</v>
      </c>
      <c r="E265" t="str">
        <f t="shared" si="14"/>
        <v>6-1976</v>
      </c>
      <c r="F265">
        <v>0.47</v>
      </c>
      <c r="G265" t="s">
        <v>151</v>
      </c>
    </row>
    <row r="266" spans="1:7" x14ac:dyDescent="0.25">
      <c r="A266" t="s">
        <v>678</v>
      </c>
      <c r="B266" t="s">
        <v>679</v>
      </c>
      <c r="C266">
        <f t="shared" si="12"/>
        <v>7</v>
      </c>
      <c r="D266">
        <f t="shared" si="13"/>
        <v>1976</v>
      </c>
      <c r="E266" t="str">
        <f t="shared" si="14"/>
        <v>7-1976</v>
      </c>
      <c r="F266">
        <v>0.48</v>
      </c>
      <c r="G266" t="s">
        <v>151</v>
      </c>
    </row>
    <row r="267" spans="1:7" x14ac:dyDescent="0.25">
      <c r="A267" t="s">
        <v>680</v>
      </c>
      <c r="B267" t="s">
        <v>681</v>
      </c>
      <c r="C267">
        <f t="shared" si="12"/>
        <v>8</v>
      </c>
      <c r="D267">
        <f t="shared" si="13"/>
        <v>1976</v>
      </c>
      <c r="E267" t="str">
        <f t="shared" si="14"/>
        <v>8-1976</v>
      </c>
      <c r="F267">
        <v>0.49</v>
      </c>
      <c r="G267" t="s">
        <v>151</v>
      </c>
    </row>
    <row r="268" spans="1:7" x14ac:dyDescent="0.25">
      <c r="A268" t="s">
        <v>682</v>
      </c>
      <c r="B268" t="s">
        <v>683</v>
      </c>
      <c r="C268">
        <f t="shared" si="12"/>
        <v>9</v>
      </c>
      <c r="D268">
        <f t="shared" si="13"/>
        <v>1976</v>
      </c>
      <c r="E268" t="str">
        <f t="shared" si="14"/>
        <v>9-1976</v>
      </c>
      <c r="F268">
        <v>0.5</v>
      </c>
      <c r="G268" t="s">
        <v>151</v>
      </c>
    </row>
    <row r="269" spans="1:7" x14ac:dyDescent="0.25">
      <c r="A269" t="s">
        <v>684</v>
      </c>
      <c r="B269" t="s">
        <v>685</v>
      </c>
      <c r="C269">
        <f t="shared" si="12"/>
        <v>10</v>
      </c>
      <c r="D269">
        <f t="shared" si="13"/>
        <v>1976</v>
      </c>
      <c r="E269" t="str">
        <f t="shared" si="14"/>
        <v>10-1976</v>
      </c>
      <c r="F269">
        <v>0.5</v>
      </c>
      <c r="G269" t="s">
        <v>151</v>
      </c>
    </row>
    <row r="270" spans="1:7" x14ac:dyDescent="0.25">
      <c r="A270" t="s">
        <v>686</v>
      </c>
      <c r="B270" t="s">
        <v>687</v>
      </c>
      <c r="C270">
        <f t="shared" si="12"/>
        <v>11</v>
      </c>
      <c r="D270">
        <f t="shared" si="13"/>
        <v>1976</v>
      </c>
      <c r="E270" t="str">
        <f t="shared" si="14"/>
        <v>11-1976</v>
      </c>
      <c r="F270">
        <v>0.52</v>
      </c>
      <c r="G270" t="s">
        <v>151</v>
      </c>
    </row>
    <row r="271" spans="1:7" x14ac:dyDescent="0.25">
      <c r="A271" t="s">
        <v>688</v>
      </c>
      <c r="B271" t="s">
        <v>689</v>
      </c>
      <c r="C271">
        <f t="shared" si="12"/>
        <v>12</v>
      </c>
      <c r="D271">
        <f t="shared" si="13"/>
        <v>1976</v>
      </c>
      <c r="E271" t="str">
        <f t="shared" si="14"/>
        <v>12-1976</v>
      </c>
      <c r="F271">
        <v>0.52</v>
      </c>
      <c r="G271" t="s">
        <v>151</v>
      </c>
    </row>
    <row r="272" spans="1:7" x14ac:dyDescent="0.25">
      <c r="A272" t="s">
        <v>690</v>
      </c>
      <c r="B272" t="s">
        <v>691</v>
      </c>
      <c r="C272">
        <f t="shared" si="12"/>
        <v>1</v>
      </c>
      <c r="D272">
        <f t="shared" si="13"/>
        <v>1977</v>
      </c>
      <c r="E272" t="str">
        <f t="shared" si="14"/>
        <v>1-1977</v>
      </c>
      <c r="F272">
        <v>0.53</v>
      </c>
      <c r="G272" t="s">
        <v>151</v>
      </c>
    </row>
    <row r="273" spans="1:7" x14ac:dyDescent="0.25">
      <c r="A273" t="s">
        <v>692</v>
      </c>
      <c r="B273" t="s">
        <v>693</v>
      </c>
      <c r="C273">
        <f t="shared" si="12"/>
        <v>2</v>
      </c>
      <c r="D273">
        <f t="shared" si="13"/>
        <v>1977</v>
      </c>
      <c r="E273" t="str">
        <f t="shared" si="14"/>
        <v>2-1977</v>
      </c>
      <c r="F273">
        <v>0.55000000000000004</v>
      </c>
      <c r="G273" t="s">
        <v>151</v>
      </c>
    </row>
    <row r="274" spans="1:7" x14ac:dyDescent="0.25">
      <c r="A274" t="s">
        <v>694</v>
      </c>
      <c r="B274" t="s">
        <v>695</v>
      </c>
      <c r="C274">
        <f t="shared" si="12"/>
        <v>3</v>
      </c>
      <c r="D274">
        <f t="shared" si="13"/>
        <v>1977</v>
      </c>
      <c r="E274" t="str">
        <f t="shared" si="14"/>
        <v>3-1977</v>
      </c>
      <c r="F274">
        <v>0.57999999999999996</v>
      </c>
      <c r="G274" t="s">
        <v>151</v>
      </c>
    </row>
    <row r="275" spans="1:7" x14ac:dyDescent="0.25">
      <c r="A275" t="s">
        <v>696</v>
      </c>
      <c r="B275" t="s">
        <v>697</v>
      </c>
      <c r="C275">
        <f t="shared" si="12"/>
        <v>4</v>
      </c>
      <c r="D275">
        <f t="shared" si="13"/>
        <v>1977</v>
      </c>
      <c r="E275" t="str">
        <f t="shared" si="14"/>
        <v>4-1977</v>
      </c>
      <c r="F275">
        <v>0.62</v>
      </c>
      <c r="G275" t="s">
        <v>151</v>
      </c>
    </row>
    <row r="276" spans="1:7" x14ac:dyDescent="0.25">
      <c r="A276" t="s">
        <v>698</v>
      </c>
      <c r="B276" t="s">
        <v>699</v>
      </c>
      <c r="C276">
        <f t="shared" si="12"/>
        <v>5</v>
      </c>
      <c r="D276">
        <f t="shared" si="13"/>
        <v>1977</v>
      </c>
      <c r="E276" t="str">
        <f t="shared" si="14"/>
        <v>5-1977</v>
      </c>
      <c r="F276">
        <v>0.64</v>
      </c>
      <c r="G276" t="s">
        <v>151</v>
      </c>
    </row>
    <row r="277" spans="1:7" x14ac:dyDescent="0.25">
      <c r="A277" t="s">
        <v>700</v>
      </c>
      <c r="B277" t="s">
        <v>701</v>
      </c>
      <c r="C277">
        <f t="shared" si="12"/>
        <v>6</v>
      </c>
      <c r="D277">
        <f t="shared" si="13"/>
        <v>1977</v>
      </c>
      <c r="E277" t="str">
        <f t="shared" si="14"/>
        <v>6-1977</v>
      </c>
      <c r="F277">
        <v>0.66</v>
      </c>
      <c r="G277" t="s">
        <v>151</v>
      </c>
    </row>
    <row r="278" spans="1:7" x14ac:dyDescent="0.25">
      <c r="A278" t="s">
        <v>702</v>
      </c>
      <c r="B278" t="s">
        <v>703</v>
      </c>
      <c r="C278">
        <f t="shared" si="12"/>
        <v>7</v>
      </c>
      <c r="D278">
        <f t="shared" si="13"/>
        <v>1977</v>
      </c>
      <c r="E278" t="str">
        <f t="shared" si="14"/>
        <v>7-1977</v>
      </c>
      <c r="F278">
        <v>0.67</v>
      </c>
      <c r="G278" t="s">
        <v>151</v>
      </c>
    </row>
    <row r="279" spans="1:7" x14ac:dyDescent="0.25">
      <c r="A279" t="s">
        <v>704</v>
      </c>
      <c r="B279" t="s">
        <v>705</v>
      </c>
      <c r="C279">
        <f t="shared" si="12"/>
        <v>8</v>
      </c>
      <c r="D279">
        <f t="shared" si="13"/>
        <v>1977</v>
      </c>
      <c r="E279" t="str">
        <f t="shared" si="14"/>
        <v>8-1977</v>
      </c>
      <c r="F279">
        <v>0.67</v>
      </c>
      <c r="G279" t="s">
        <v>151</v>
      </c>
    </row>
    <row r="280" spans="1:7" x14ac:dyDescent="0.25">
      <c r="A280" t="s">
        <v>706</v>
      </c>
      <c r="B280" t="s">
        <v>707</v>
      </c>
      <c r="C280">
        <f t="shared" si="12"/>
        <v>9</v>
      </c>
      <c r="D280">
        <f t="shared" si="13"/>
        <v>1977</v>
      </c>
      <c r="E280" t="str">
        <f t="shared" si="14"/>
        <v>9-1977</v>
      </c>
      <c r="F280">
        <v>0.67</v>
      </c>
      <c r="G280" t="s">
        <v>151</v>
      </c>
    </row>
    <row r="281" spans="1:7" x14ac:dyDescent="0.25">
      <c r="A281" t="s">
        <v>708</v>
      </c>
      <c r="B281" t="s">
        <v>709</v>
      </c>
      <c r="C281">
        <f t="shared" si="12"/>
        <v>10</v>
      </c>
      <c r="D281">
        <f t="shared" si="13"/>
        <v>1977</v>
      </c>
      <c r="E281" t="str">
        <f t="shared" si="14"/>
        <v>10-1977</v>
      </c>
      <c r="F281">
        <v>0.67</v>
      </c>
      <c r="G281" t="s">
        <v>151</v>
      </c>
    </row>
    <row r="282" spans="1:7" x14ac:dyDescent="0.25">
      <c r="A282" t="s">
        <v>710</v>
      </c>
      <c r="B282" t="s">
        <v>711</v>
      </c>
      <c r="C282">
        <f t="shared" si="12"/>
        <v>11</v>
      </c>
      <c r="D282">
        <f t="shared" si="13"/>
        <v>1977</v>
      </c>
      <c r="E282" t="str">
        <f t="shared" si="14"/>
        <v>11-1977</v>
      </c>
      <c r="F282">
        <v>0.67</v>
      </c>
      <c r="G282" t="s">
        <v>151</v>
      </c>
    </row>
    <row r="283" spans="1:7" x14ac:dyDescent="0.25">
      <c r="A283" t="s">
        <v>712</v>
      </c>
      <c r="B283" t="s">
        <v>713</v>
      </c>
      <c r="C283">
        <f t="shared" si="12"/>
        <v>12</v>
      </c>
      <c r="D283">
        <f t="shared" si="13"/>
        <v>1977</v>
      </c>
      <c r="E283" t="str">
        <f t="shared" si="14"/>
        <v>12-1977</v>
      </c>
      <c r="F283">
        <v>0.67</v>
      </c>
      <c r="G283" t="s">
        <v>151</v>
      </c>
    </row>
    <row r="284" spans="1:7" x14ac:dyDescent="0.25">
      <c r="A284" t="s">
        <v>714</v>
      </c>
      <c r="B284" t="s">
        <v>715</v>
      </c>
      <c r="C284">
        <f t="shared" si="12"/>
        <v>1</v>
      </c>
      <c r="D284">
        <f t="shared" si="13"/>
        <v>1978</v>
      </c>
      <c r="E284" t="str">
        <f t="shared" si="14"/>
        <v>1-1978</v>
      </c>
      <c r="F284">
        <v>0.68</v>
      </c>
      <c r="G284" t="s">
        <v>151</v>
      </c>
    </row>
    <row r="285" spans="1:7" x14ac:dyDescent="0.25">
      <c r="A285" t="s">
        <v>716</v>
      </c>
      <c r="B285" t="s">
        <v>717</v>
      </c>
      <c r="C285">
        <f t="shared" si="12"/>
        <v>2</v>
      </c>
      <c r="D285">
        <f t="shared" si="13"/>
        <v>1978</v>
      </c>
      <c r="E285" t="str">
        <f t="shared" si="14"/>
        <v>2-1978</v>
      </c>
      <c r="F285">
        <v>0.69</v>
      </c>
      <c r="G285" t="s">
        <v>151</v>
      </c>
    </row>
    <row r="286" spans="1:7" x14ac:dyDescent="0.25">
      <c r="A286" t="s">
        <v>718</v>
      </c>
      <c r="B286" t="s">
        <v>719</v>
      </c>
      <c r="C286">
        <f t="shared" si="12"/>
        <v>3</v>
      </c>
      <c r="D286">
        <f t="shared" si="13"/>
        <v>1978</v>
      </c>
      <c r="E286" t="str">
        <f t="shared" si="14"/>
        <v>3-1978</v>
      </c>
      <c r="F286">
        <v>0.71</v>
      </c>
      <c r="G286" t="s">
        <v>151</v>
      </c>
    </row>
    <row r="287" spans="1:7" x14ac:dyDescent="0.25">
      <c r="A287" t="s">
        <v>720</v>
      </c>
      <c r="B287" t="s">
        <v>721</v>
      </c>
      <c r="C287">
        <f t="shared" si="12"/>
        <v>4</v>
      </c>
      <c r="D287">
        <f t="shared" si="13"/>
        <v>1978</v>
      </c>
      <c r="E287" t="str">
        <f t="shared" si="14"/>
        <v>4-1978</v>
      </c>
      <c r="F287">
        <v>0.72</v>
      </c>
      <c r="G287" t="s">
        <v>151</v>
      </c>
    </row>
    <row r="288" spans="1:7" x14ac:dyDescent="0.25">
      <c r="A288" t="s">
        <v>722</v>
      </c>
      <c r="B288" t="s">
        <v>723</v>
      </c>
      <c r="C288">
        <f t="shared" si="12"/>
        <v>5</v>
      </c>
      <c r="D288">
        <f t="shared" si="13"/>
        <v>1978</v>
      </c>
      <c r="E288" t="str">
        <f t="shared" si="14"/>
        <v>5-1978</v>
      </c>
      <c r="F288">
        <v>0.74</v>
      </c>
      <c r="G288" t="s">
        <v>151</v>
      </c>
    </row>
    <row r="289" spans="1:7" x14ac:dyDescent="0.25">
      <c r="A289" t="s">
        <v>724</v>
      </c>
      <c r="B289" t="s">
        <v>725</v>
      </c>
      <c r="C289">
        <f t="shared" si="12"/>
        <v>6</v>
      </c>
      <c r="D289">
        <f t="shared" si="13"/>
        <v>1978</v>
      </c>
      <c r="E289" t="str">
        <f t="shared" si="14"/>
        <v>6-1978</v>
      </c>
      <c r="F289">
        <v>0.76</v>
      </c>
      <c r="G289" t="s">
        <v>151</v>
      </c>
    </row>
    <row r="290" spans="1:7" x14ac:dyDescent="0.25">
      <c r="A290" t="s">
        <v>726</v>
      </c>
      <c r="B290" t="s">
        <v>727</v>
      </c>
      <c r="C290">
        <f t="shared" si="12"/>
        <v>7</v>
      </c>
      <c r="D290">
        <f t="shared" si="13"/>
        <v>1978</v>
      </c>
      <c r="E290" t="str">
        <f t="shared" si="14"/>
        <v>7-1978</v>
      </c>
      <c r="F290">
        <v>0.76</v>
      </c>
      <c r="G290" t="s">
        <v>151</v>
      </c>
    </row>
    <row r="291" spans="1:7" x14ac:dyDescent="0.25">
      <c r="A291" t="s">
        <v>728</v>
      </c>
      <c r="B291" t="s">
        <v>729</v>
      </c>
      <c r="C291">
        <f t="shared" si="12"/>
        <v>8</v>
      </c>
      <c r="D291">
        <f t="shared" si="13"/>
        <v>1978</v>
      </c>
      <c r="E291" t="str">
        <f t="shared" si="14"/>
        <v>8-1978</v>
      </c>
      <c r="F291">
        <v>0.76</v>
      </c>
      <c r="G291" t="s">
        <v>151</v>
      </c>
    </row>
    <row r="292" spans="1:7" x14ac:dyDescent="0.25">
      <c r="A292" t="s">
        <v>730</v>
      </c>
      <c r="B292" t="s">
        <v>731</v>
      </c>
      <c r="C292">
        <f t="shared" si="12"/>
        <v>9</v>
      </c>
      <c r="D292">
        <f t="shared" si="13"/>
        <v>1978</v>
      </c>
      <c r="E292" t="str">
        <f t="shared" si="14"/>
        <v>9-1978</v>
      </c>
      <c r="F292">
        <v>0.76</v>
      </c>
      <c r="G292" t="s">
        <v>151</v>
      </c>
    </row>
    <row r="293" spans="1:7" x14ac:dyDescent="0.25">
      <c r="A293" t="s">
        <v>732</v>
      </c>
      <c r="B293" t="s">
        <v>733</v>
      </c>
      <c r="C293">
        <f t="shared" si="12"/>
        <v>10</v>
      </c>
      <c r="D293">
        <f t="shared" si="13"/>
        <v>1978</v>
      </c>
      <c r="E293" t="str">
        <f t="shared" si="14"/>
        <v>10-1978</v>
      </c>
      <c r="F293">
        <v>0.78</v>
      </c>
      <c r="G293" t="s">
        <v>151</v>
      </c>
    </row>
    <row r="294" spans="1:7" x14ac:dyDescent="0.25">
      <c r="A294" t="s">
        <v>734</v>
      </c>
      <c r="B294" t="s">
        <v>735</v>
      </c>
      <c r="C294">
        <f t="shared" si="12"/>
        <v>11</v>
      </c>
      <c r="D294">
        <f t="shared" si="13"/>
        <v>1978</v>
      </c>
      <c r="E294" t="str">
        <f t="shared" si="14"/>
        <v>11-1978</v>
      </c>
      <c r="F294">
        <v>0.79</v>
      </c>
      <c r="G294" t="s">
        <v>151</v>
      </c>
    </row>
    <row r="295" spans="1:7" x14ac:dyDescent="0.25">
      <c r="A295" t="s">
        <v>736</v>
      </c>
      <c r="B295" t="s">
        <v>737</v>
      </c>
      <c r="C295">
        <f t="shared" si="12"/>
        <v>12</v>
      </c>
      <c r="D295">
        <f t="shared" si="13"/>
        <v>1978</v>
      </c>
      <c r="E295" t="str">
        <f t="shared" si="14"/>
        <v>12-1978</v>
      </c>
      <c r="F295">
        <v>0.8</v>
      </c>
      <c r="G295" t="s">
        <v>151</v>
      </c>
    </row>
    <row r="296" spans="1:7" x14ac:dyDescent="0.25">
      <c r="A296" t="s">
        <v>738</v>
      </c>
      <c r="B296" t="s">
        <v>739</v>
      </c>
      <c r="C296">
        <f t="shared" si="12"/>
        <v>1</v>
      </c>
      <c r="D296">
        <f t="shared" si="13"/>
        <v>1979</v>
      </c>
      <c r="E296" t="str">
        <f t="shared" si="14"/>
        <v>1-1979</v>
      </c>
      <c r="F296">
        <v>0.82</v>
      </c>
      <c r="G296" t="s">
        <v>151</v>
      </c>
    </row>
    <row r="297" spans="1:7" x14ac:dyDescent="0.25">
      <c r="A297" t="s">
        <v>740</v>
      </c>
      <c r="B297" t="s">
        <v>741</v>
      </c>
      <c r="C297">
        <f t="shared" si="12"/>
        <v>2</v>
      </c>
      <c r="D297">
        <f t="shared" si="13"/>
        <v>1979</v>
      </c>
      <c r="E297" t="str">
        <f t="shared" si="14"/>
        <v>2-1979</v>
      </c>
      <c r="F297">
        <v>0.84</v>
      </c>
      <c r="G297" t="s">
        <v>151</v>
      </c>
    </row>
    <row r="298" spans="1:7" x14ac:dyDescent="0.25">
      <c r="A298" t="s">
        <v>742</v>
      </c>
      <c r="B298" t="s">
        <v>743</v>
      </c>
      <c r="C298">
        <f t="shared" si="12"/>
        <v>3</v>
      </c>
      <c r="D298">
        <f t="shared" si="13"/>
        <v>1979</v>
      </c>
      <c r="E298" t="str">
        <f t="shared" si="14"/>
        <v>3-1979</v>
      </c>
      <c r="F298">
        <v>0.87</v>
      </c>
      <c r="G298" t="s">
        <v>151</v>
      </c>
    </row>
    <row r="299" spans="1:7" x14ac:dyDescent="0.25">
      <c r="A299" t="s">
        <v>744</v>
      </c>
      <c r="B299" t="s">
        <v>745</v>
      </c>
      <c r="C299">
        <f t="shared" si="12"/>
        <v>4</v>
      </c>
      <c r="D299">
        <f t="shared" si="13"/>
        <v>1979</v>
      </c>
      <c r="E299" t="str">
        <f t="shared" si="14"/>
        <v>4-1979</v>
      </c>
      <c r="F299">
        <v>0.89</v>
      </c>
      <c r="G299" t="s">
        <v>151</v>
      </c>
    </row>
    <row r="300" spans="1:7" x14ac:dyDescent="0.25">
      <c r="A300" t="s">
        <v>746</v>
      </c>
      <c r="B300" t="s">
        <v>747</v>
      </c>
      <c r="C300">
        <f t="shared" si="12"/>
        <v>5</v>
      </c>
      <c r="D300">
        <f t="shared" si="13"/>
        <v>1979</v>
      </c>
      <c r="E300" t="str">
        <f t="shared" si="14"/>
        <v>5-1979</v>
      </c>
      <c r="F300">
        <v>0.91</v>
      </c>
      <c r="G300" t="s">
        <v>151</v>
      </c>
    </row>
    <row r="301" spans="1:7" x14ac:dyDescent="0.25">
      <c r="A301" t="s">
        <v>748</v>
      </c>
      <c r="B301" t="s">
        <v>749</v>
      </c>
      <c r="C301">
        <f t="shared" si="12"/>
        <v>6</v>
      </c>
      <c r="D301">
        <f t="shared" si="13"/>
        <v>1979</v>
      </c>
      <c r="E301" t="str">
        <f t="shared" si="14"/>
        <v>6-1979</v>
      </c>
      <c r="F301">
        <v>0.92</v>
      </c>
      <c r="G301" t="s">
        <v>151</v>
      </c>
    </row>
    <row r="302" spans="1:7" x14ac:dyDescent="0.25">
      <c r="A302" t="s">
        <v>750</v>
      </c>
      <c r="B302" t="s">
        <v>751</v>
      </c>
      <c r="C302">
        <f t="shared" si="12"/>
        <v>7</v>
      </c>
      <c r="D302">
        <f t="shared" si="13"/>
        <v>1979</v>
      </c>
      <c r="E302" t="str">
        <f t="shared" si="14"/>
        <v>7-1979</v>
      </c>
      <c r="F302">
        <v>0.93</v>
      </c>
      <c r="G302" t="s">
        <v>151</v>
      </c>
    </row>
    <row r="303" spans="1:7" x14ac:dyDescent="0.25">
      <c r="A303" t="s">
        <v>752</v>
      </c>
      <c r="B303" t="s">
        <v>753</v>
      </c>
      <c r="C303">
        <f t="shared" si="12"/>
        <v>8</v>
      </c>
      <c r="D303">
        <f t="shared" si="13"/>
        <v>1979</v>
      </c>
      <c r="E303" t="str">
        <f t="shared" si="14"/>
        <v>8-1979</v>
      </c>
      <c r="F303">
        <v>0.95</v>
      </c>
      <c r="G303" t="s">
        <v>151</v>
      </c>
    </row>
    <row r="304" spans="1:7" x14ac:dyDescent="0.25">
      <c r="A304" t="s">
        <v>754</v>
      </c>
      <c r="B304" t="s">
        <v>755</v>
      </c>
      <c r="C304">
        <f t="shared" si="12"/>
        <v>9</v>
      </c>
      <c r="D304">
        <f t="shared" si="13"/>
        <v>1979</v>
      </c>
      <c r="E304" t="str">
        <f t="shared" si="14"/>
        <v>9-1979</v>
      </c>
      <c r="F304">
        <v>0.97</v>
      </c>
      <c r="G304" t="s">
        <v>151</v>
      </c>
    </row>
    <row r="305" spans="1:7" x14ac:dyDescent="0.25">
      <c r="A305" t="s">
        <v>756</v>
      </c>
      <c r="B305" t="s">
        <v>757</v>
      </c>
      <c r="C305">
        <f t="shared" si="12"/>
        <v>10</v>
      </c>
      <c r="D305">
        <f t="shared" si="13"/>
        <v>1979</v>
      </c>
      <c r="E305" t="str">
        <f t="shared" si="14"/>
        <v>10-1979</v>
      </c>
      <c r="F305">
        <v>0.98</v>
      </c>
      <c r="G305" t="s">
        <v>151</v>
      </c>
    </row>
    <row r="306" spans="1:7" x14ac:dyDescent="0.25">
      <c r="A306" t="s">
        <v>758</v>
      </c>
      <c r="B306" t="s">
        <v>759</v>
      </c>
      <c r="C306">
        <f t="shared" si="12"/>
        <v>11</v>
      </c>
      <c r="D306">
        <f t="shared" si="13"/>
        <v>1979</v>
      </c>
      <c r="E306" t="str">
        <f t="shared" si="14"/>
        <v>11-1979</v>
      </c>
      <c r="F306">
        <v>1.01</v>
      </c>
      <c r="G306" t="s">
        <v>151</v>
      </c>
    </row>
    <row r="307" spans="1:7" x14ac:dyDescent="0.25">
      <c r="A307" t="s">
        <v>760</v>
      </c>
      <c r="B307" t="s">
        <v>761</v>
      </c>
      <c r="C307">
        <f t="shared" si="12"/>
        <v>12</v>
      </c>
      <c r="D307">
        <f t="shared" si="13"/>
        <v>1979</v>
      </c>
      <c r="E307" t="str">
        <f t="shared" si="14"/>
        <v>12-1979</v>
      </c>
      <c r="F307">
        <v>1.02</v>
      </c>
      <c r="G307" t="s">
        <v>151</v>
      </c>
    </row>
    <row r="308" spans="1:7" x14ac:dyDescent="0.25">
      <c r="A308" t="s">
        <v>762</v>
      </c>
      <c r="B308" t="s">
        <v>763</v>
      </c>
      <c r="C308">
        <f t="shared" si="12"/>
        <v>1</v>
      </c>
      <c r="D308">
        <f t="shared" si="13"/>
        <v>1980</v>
      </c>
      <c r="E308" t="str">
        <f t="shared" si="14"/>
        <v>1-1980</v>
      </c>
      <c r="F308">
        <v>1.05</v>
      </c>
      <c r="G308" t="s">
        <v>151</v>
      </c>
    </row>
    <row r="309" spans="1:7" x14ac:dyDescent="0.25">
      <c r="A309" t="s">
        <v>764</v>
      </c>
      <c r="B309" t="s">
        <v>765</v>
      </c>
      <c r="C309">
        <f t="shared" si="12"/>
        <v>2</v>
      </c>
      <c r="D309">
        <f t="shared" si="13"/>
        <v>1980</v>
      </c>
      <c r="E309" t="str">
        <f t="shared" si="14"/>
        <v>2-1980</v>
      </c>
      <c r="F309">
        <v>1.06</v>
      </c>
      <c r="G309" t="s">
        <v>151</v>
      </c>
    </row>
    <row r="310" spans="1:7" x14ac:dyDescent="0.25">
      <c r="A310" t="s">
        <v>766</v>
      </c>
      <c r="B310" t="s">
        <v>767</v>
      </c>
      <c r="C310">
        <f t="shared" si="12"/>
        <v>3</v>
      </c>
      <c r="D310">
        <f t="shared" si="13"/>
        <v>1980</v>
      </c>
      <c r="E310" t="str">
        <f t="shared" si="14"/>
        <v>3-1980</v>
      </c>
      <c r="F310">
        <v>1.08</v>
      </c>
      <c r="G310" t="s">
        <v>151</v>
      </c>
    </row>
    <row r="311" spans="1:7" x14ac:dyDescent="0.25">
      <c r="A311" t="s">
        <v>768</v>
      </c>
      <c r="B311" t="s">
        <v>769</v>
      </c>
      <c r="C311">
        <f t="shared" si="12"/>
        <v>4</v>
      </c>
      <c r="D311">
        <f t="shared" si="13"/>
        <v>1980</v>
      </c>
      <c r="E311" t="str">
        <f t="shared" si="14"/>
        <v>4-1980</v>
      </c>
      <c r="F311">
        <v>1.1200000000000001</v>
      </c>
      <c r="G311" t="s">
        <v>151</v>
      </c>
    </row>
    <row r="312" spans="1:7" x14ac:dyDescent="0.25">
      <c r="A312" t="s">
        <v>770</v>
      </c>
      <c r="B312" t="s">
        <v>771</v>
      </c>
      <c r="C312">
        <f t="shared" si="12"/>
        <v>5</v>
      </c>
      <c r="D312">
        <f t="shared" si="13"/>
        <v>1980</v>
      </c>
      <c r="E312" t="str">
        <f t="shared" si="14"/>
        <v>5-1980</v>
      </c>
      <c r="F312">
        <v>1.1599999999999999</v>
      </c>
      <c r="G312" t="s">
        <v>151</v>
      </c>
    </row>
    <row r="313" spans="1:7" x14ac:dyDescent="0.25">
      <c r="A313" t="s">
        <v>772</v>
      </c>
      <c r="B313" t="s">
        <v>773</v>
      </c>
      <c r="C313">
        <f t="shared" si="12"/>
        <v>6</v>
      </c>
      <c r="D313">
        <f t="shared" si="13"/>
        <v>1980</v>
      </c>
      <c r="E313" t="str">
        <f t="shared" si="14"/>
        <v>6-1980</v>
      </c>
      <c r="F313">
        <v>1.18</v>
      </c>
      <c r="G313" t="s">
        <v>151</v>
      </c>
    </row>
    <row r="314" spans="1:7" x14ac:dyDescent="0.25">
      <c r="A314" t="s">
        <v>774</v>
      </c>
      <c r="B314" t="s">
        <v>775</v>
      </c>
      <c r="C314">
        <f t="shared" si="12"/>
        <v>7</v>
      </c>
      <c r="D314">
        <f t="shared" si="13"/>
        <v>1980</v>
      </c>
      <c r="E314" t="str">
        <f t="shared" si="14"/>
        <v>7-1980</v>
      </c>
      <c r="F314">
        <v>1.19</v>
      </c>
      <c r="G314" t="s">
        <v>151</v>
      </c>
    </row>
    <row r="315" spans="1:7" x14ac:dyDescent="0.25">
      <c r="A315" t="s">
        <v>776</v>
      </c>
      <c r="B315" t="s">
        <v>777</v>
      </c>
      <c r="C315">
        <f t="shared" si="12"/>
        <v>8</v>
      </c>
      <c r="D315">
        <f t="shared" si="13"/>
        <v>1980</v>
      </c>
      <c r="E315" t="str">
        <f t="shared" si="14"/>
        <v>8-1980</v>
      </c>
      <c r="F315">
        <v>1.2</v>
      </c>
      <c r="G315" t="s">
        <v>151</v>
      </c>
    </row>
    <row r="316" spans="1:7" x14ac:dyDescent="0.25">
      <c r="A316" t="s">
        <v>778</v>
      </c>
      <c r="B316" t="s">
        <v>779</v>
      </c>
      <c r="C316">
        <f t="shared" si="12"/>
        <v>9</v>
      </c>
      <c r="D316">
        <f t="shared" si="13"/>
        <v>1980</v>
      </c>
      <c r="E316" t="str">
        <f t="shared" si="14"/>
        <v>9-1980</v>
      </c>
      <c r="F316">
        <v>1.22</v>
      </c>
      <c r="G316" t="s">
        <v>151</v>
      </c>
    </row>
    <row r="317" spans="1:7" x14ac:dyDescent="0.25">
      <c r="A317" t="s">
        <v>780</v>
      </c>
      <c r="B317" t="s">
        <v>781</v>
      </c>
      <c r="C317">
        <f t="shared" si="12"/>
        <v>10</v>
      </c>
      <c r="D317">
        <f t="shared" si="13"/>
        <v>1980</v>
      </c>
      <c r="E317" t="str">
        <f t="shared" si="14"/>
        <v>10-1980</v>
      </c>
      <c r="F317">
        <v>1.24</v>
      </c>
      <c r="G317" t="s">
        <v>151</v>
      </c>
    </row>
    <row r="318" spans="1:7" x14ac:dyDescent="0.25">
      <c r="A318" t="s">
        <v>782</v>
      </c>
      <c r="B318" t="s">
        <v>783</v>
      </c>
      <c r="C318">
        <f t="shared" si="12"/>
        <v>11</v>
      </c>
      <c r="D318">
        <f t="shared" si="13"/>
        <v>1980</v>
      </c>
      <c r="E318" t="str">
        <f t="shared" si="14"/>
        <v>11-1980</v>
      </c>
      <c r="F318">
        <v>1.27</v>
      </c>
      <c r="G318" t="s">
        <v>151</v>
      </c>
    </row>
    <row r="319" spans="1:7" x14ac:dyDescent="0.25">
      <c r="A319" t="s">
        <v>784</v>
      </c>
      <c r="B319" t="s">
        <v>785</v>
      </c>
      <c r="C319">
        <f t="shared" si="12"/>
        <v>12</v>
      </c>
      <c r="D319">
        <f t="shared" si="13"/>
        <v>1980</v>
      </c>
      <c r="E319" t="str">
        <f t="shared" si="14"/>
        <v>12-1980</v>
      </c>
      <c r="F319">
        <v>1.29</v>
      </c>
      <c r="G319" t="s">
        <v>151</v>
      </c>
    </row>
    <row r="320" spans="1:7" x14ac:dyDescent="0.25">
      <c r="A320" t="s">
        <v>786</v>
      </c>
      <c r="B320" t="s">
        <v>787</v>
      </c>
      <c r="C320">
        <f t="shared" si="12"/>
        <v>1</v>
      </c>
      <c r="D320">
        <f t="shared" si="13"/>
        <v>1981</v>
      </c>
      <c r="E320" t="str">
        <f t="shared" si="14"/>
        <v>1-1981</v>
      </c>
      <c r="F320">
        <v>1.32</v>
      </c>
      <c r="G320" t="s">
        <v>151</v>
      </c>
    </row>
    <row r="321" spans="1:7" x14ac:dyDescent="0.25">
      <c r="A321" t="s">
        <v>788</v>
      </c>
      <c r="B321" t="s">
        <v>789</v>
      </c>
      <c r="C321">
        <f t="shared" si="12"/>
        <v>2</v>
      </c>
      <c r="D321">
        <f t="shared" si="13"/>
        <v>1981</v>
      </c>
      <c r="E321" t="str">
        <f t="shared" si="14"/>
        <v>2-1981</v>
      </c>
      <c r="F321">
        <v>1.36</v>
      </c>
      <c r="G321" t="s">
        <v>151</v>
      </c>
    </row>
    <row r="322" spans="1:7" x14ac:dyDescent="0.25">
      <c r="A322" t="s">
        <v>790</v>
      </c>
      <c r="B322" t="s">
        <v>791</v>
      </c>
      <c r="C322">
        <f t="shared" si="12"/>
        <v>3</v>
      </c>
      <c r="D322">
        <f t="shared" si="13"/>
        <v>1981</v>
      </c>
      <c r="E322" t="str">
        <f t="shared" si="14"/>
        <v>3-1981</v>
      </c>
      <c r="F322">
        <v>1.39</v>
      </c>
      <c r="G322" t="s">
        <v>151</v>
      </c>
    </row>
    <row r="323" spans="1:7" x14ac:dyDescent="0.25">
      <c r="A323" t="s">
        <v>792</v>
      </c>
      <c r="B323" t="s">
        <v>793</v>
      </c>
      <c r="C323">
        <f t="shared" ref="C323:C386" si="15">+MONTH(B323)</f>
        <v>4</v>
      </c>
      <c r="D323">
        <f t="shared" ref="D323:D386" si="16">+YEAR(B323)</f>
        <v>1981</v>
      </c>
      <c r="E323" t="str">
        <f t="shared" ref="E323:E386" si="17">+C323&amp;"-"&amp;D323</f>
        <v>4-1981</v>
      </c>
      <c r="F323">
        <v>1.43</v>
      </c>
      <c r="G323" t="s">
        <v>151</v>
      </c>
    </row>
    <row r="324" spans="1:7" x14ac:dyDescent="0.25">
      <c r="A324" t="s">
        <v>794</v>
      </c>
      <c r="B324" t="s">
        <v>795</v>
      </c>
      <c r="C324">
        <f t="shared" si="15"/>
        <v>5</v>
      </c>
      <c r="D324">
        <f t="shared" si="16"/>
        <v>1981</v>
      </c>
      <c r="E324" t="str">
        <f t="shared" si="17"/>
        <v>5-1981</v>
      </c>
      <c r="F324">
        <v>1.46</v>
      </c>
      <c r="G324" t="s">
        <v>151</v>
      </c>
    </row>
    <row r="325" spans="1:7" x14ac:dyDescent="0.25">
      <c r="A325" t="s">
        <v>796</v>
      </c>
      <c r="B325" t="s">
        <v>797</v>
      </c>
      <c r="C325">
        <f t="shared" si="15"/>
        <v>6</v>
      </c>
      <c r="D325">
        <f t="shared" si="16"/>
        <v>1981</v>
      </c>
      <c r="E325" t="str">
        <f t="shared" si="17"/>
        <v>6-1981</v>
      </c>
      <c r="F325">
        <v>1.5</v>
      </c>
      <c r="G325" t="s">
        <v>151</v>
      </c>
    </row>
    <row r="326" spans="1:7" x14ac:dyDescent="0.25">
      <c r="A326" t="s">
        <v>798</v>
      </c>
      <c r="B326" t="s">
        <v>799</v>
      </c>
      <c r="C326">
        <f t="shared" si="15"/>
        <v>7</v>
      </c>
      <c r="D326">
        <f t="shared" si="16"/>
        <v>1981</v>
      </c>
      <c r="E326" t="str">
        <f t="shared" si="17"/>
        <v>7-1981</v>
      </c>
      <c r="F326">
        <v>1.53</v>
      </c>
      <c r="G326" t="s">
        <v>151</v>
      </c>
    </row>
    <row r="327" spans="1:7" x14ac:dyDescent="0.25">
      <c r="A327" t="s">
        <v>800</v>
      </c>
      <c r="B327" t="s">
        <v>801</v>
      </c>
      <c r="C327">
        <f t="shared" si="15"/>
        <v>8</v>
      </c>
      <c r="D327">
        <f t="shared" si="16"/>
        <v>1981</v>
      </c>
      <c r="E327" t="str">
        <f t="shared" si="17"/>
        <v>8-1981</v>
      </c>
      <c r="F327">
        <v>1.55</v>
      </c>
      <c r="G327" t="s">
        <v>151</v>
      </c>
    </row>
    <row r="328" spans="1:7" x14ac:dyDescent="0.25">
      <c r="A328" t="s">
        <v>802</v>
      </c>
      <c r="B328" t="s">
        <v>803</v>
      </c>
      <c r="C328">
        <f t="shared" si="15"/>
        <v>9</v>
      </c>
      <c r="D328">
        <f t="shared" si="16"/>
        <v>1981</v>
      </c>
      <c r="E328" t="str">
        <f t="shared" si="17"/>
        <v>9-1981</v>
      </c>
      <c r="F328">
        <v>1.56</v>
      </c>
      <c r="G328" t="s">
        <v>151</v>
      </c>
    </row>
    <row r="329" spans="1:7" x14ac:dyDescent="0.25">
      <c r="A329" t="s">
        <v>804</v>
      </c>
      <c r="B329" t="s">
        <v>805</v>
      </c>
      <c r="C329">
        <f t="shared" si="15"/>
        <v>10</v>
      </c>
      <c r="D329">
        <f t="shared" si="16"/>
        <v>1981</v>
      </c>
      <c r="E329" t="str">
        <f t="shared" si="17"/>
        <v>10-1981</v>
      </c>
      <c r="F329">
        <v>1.58</v>
      </c>
      <c r="G329" t="s">
        <v>151</v>
      </c>
    </row>
    <row r="330" spans="1:7" x14ac:dyDescent="0.25">
      <c r="A330" t="s">
        <v>806</v>
      </c>
      <c r="B330" t="s">
        <v>807</v>
      </c>
      <c r="C330">
        <f t="shared" si="15"/>
        <v>11</v>
      </c>
      <c r="D330">
        <f t="shared" si="16"/>
        <v>1981</v>
      </c>
      <c r="E330" t="str">
        <f t="shared" si="17"/>
        <v>11-1981</v>
      </c>
      <c r="F330">
        <v>1.61</v>
      </c>
      <c r="G330" t="s">
        <v>151</v>
      </c>
    </row>
    <row r="331" spans="1:7" x14ac:dyDescent="0.25">
      <c r="A331" t="s">
        <v>808</v>
      </c>
      <c r="B331" t="s">
        <v>809</v>
      </c>
      <c r="C331">
        <f t="shared" si="15"/>
        <v>12</v>
      </c>
      <c r="D331">
        <f t="shared" si="16"/>
        <v>1981</v>
      </c>
      <c r="E331" t="str">
        <f t="shared" si="17"/>
        <v>12-1981</v>
      </c>
      <c r="F331">
        <v>1.63</v>
      </c>
      <c r="G331" t="s">
        <v>151</v>
      </c>
    </row>
    <row r="332" spans="1:7" x14ac:dyDescent="0.25">
      <c r="A332" t="s">
        <v>810</v>
      </c>
      <c r="B332" t="s">
        <v>811</v>
      </c>
      <c r="C332">
        <f t="shared" si="15"/>
        <v>1</v>
      </c>
      <c r="D332">
        <f t="shared" si="16"/>
        <v>1982</v>
      </c>
      <c r="E332" t="str">
        <f t="shared" si="17"/>
        <v>1-1982</v>
      </c>
      <c r="F332">
        <v>1.66</v>
      </c>
      <c r="G332" t="s">
        <v>151</v>
      </c>
    </row>
    <row r="333" spans="1:7" x14ac:dyDescent="0.25">
      <c r="A333" t="s">
        <v>812</v>
      </c>
      <c r="B333" t="s">
        <v>813</v>
      </c>
      <c r="C333">
        <f t="shared" si="15"/>
        <v>2</v>
      </c>
      <c r="D333">
        <f t="shared" si="16"/>
        <v>1982</v>
      </c>
      <c r="E333" t="str">
        <f t="shared" si="17"/>
        <v>2-1982</v>
      </c>
      <c r="F333">
        <v>1.7</v>
      </c>
      <c r="G333" t="s">
        <v>151</v>
      </c>
    </row>
    <row r="334" spans="1:7" x14ac:dyDescent="0.25">
      <c r="A334" t="s">
        <v>814</v>
      </c>
      <c r="B334" t="s">
        <v>815</v>
      </c>
      <c r="C334">
        <f t="shared" si="15"/>
        <v>3</v>
      </c>
      <c r="D334">
        <f t="shared" si="16"/>
        <v>1982</v>
      </c>
      <c r="E334" t="str">
        <f t="shared" si="17"/>
        <v>3-1982</v>
      </c>
      <c r="F334">
        <v>1.74</v>
      </c>
      <c r="G334" t="s">
        <v>151</v>
      </c>
    </row>
    <row r="335" spans="1:7" x14ac:dyDescent="0.25">
      <c r="A335" t="s">
        <v>816</v>
      </c>
      <c r="B335" t="s">
        <v>817</v>
      </c>
      <c r="C335">
        <f t="shared" si="15"/>
        <v>4</v>
      </c>
      <c r="D335">
        <f t="shared" si="16"/>
        <v>1982</v>
      </c>
      <c r="E335" t="str">
        <f t="shared" si="17"/>
        <v>4-1982</v>
      </c>
      <c r="F335">
        <v>1.78</v>
      </c>
      <c r="G335" t="s">
        <v>151</v>
      </c>
    </row>
    <row r="336" spans="1:7" x14ac:dyDescent="0.25">
      <c r="A336" t="s">
        <v>818</v>
      </c>
      <c r="B336" t="s">
        <v>819</v>
      </c>
      <c r="C336">
        <f t="shared" si="15"/>
        <v>5</v>
      </c>
      <c r="D336">
        <f t="shared" si="16"/>
        <v>1982</v>
      </c>
      <c r="E336" t="str">
        <f t="shared" si="17"/>
        <v>5-1982</v>
      </c>
      <c r="F336">
        <v>1.83</v>
      </c>
      <c r="G336" t="s">
        <v>151</v>
      </c>
    </row>
    <row r="337" spans="1:7" x14ac:dyDescent="0.25">
      <c r="A337" t="s">
        <v>820</v>
      </c>
      <c r="B337" t="s">
        <v>821</v>
      </c>
      <c r="C337">
        <f t="shared" si="15"/>
        <v>6</v>
      </c>
      <c r="D337">
        <f t="shared" si="16"/>
        <v>1982</v>
      </c>
      <c r="E337" t="str">
        <f t="shared" si="17"/>
        <v>6-1982</v>
      </c>
      <c r="F337">
        <v>1.87</v>
      </c>
      <c r="G337" t="s">
        <v>151</v>
      </c>
    </row>
    <row r="338" spans="1:7" x14ac:dyDescent="0.25">
      <c r="A338" t="s">
        <v>822</v>
      </c>
      <c r="B338" t="s">
        <v>823</v>
      </c>
      <c r="C338">
        <f t="shared" si="15"/>
        <v>7</v>
      </c>
      <c r="D338">
        <f t="shared" si="16"/>
        <v>1982</v>
      </c>
      <c r="E338" t="str">
        <f t="shared" si="17"/>
        <v>7-1982</v>
      </c>
      <c r="F338">
        <v>1.89</v>
      </c>
      <c r="G338" t="s">
        <v>151</v>
      </c>
    </row>
    <row r="339" spans="1:7" x14ac:dyDescent="0.25">
      <c r="A339" t="s">
        <v>824</v>
      </c>
      <c r="B339" t="s">
        <v>825</v>
      </c>
      <c r="C339">
        <f t="shared" si="15"/>
        <v>8</v>
      </c>
      <c r="D339">
        <f t="shared" si="16"/>
        <v>1982</v>
      </c>
      <c r="E339" t="str">
        <f t="shared" si="17"/>
        <v>8-1982</v>
      </c>
      <c r="F339">
        <v>1.92</v>
      </c>
      <c r="G339" t="s">
        <v>151</v>
      </c>
    </row>
    <row r="340" spans="1:7" x14ac:dyDescent="0.25">
      <c r="A340" t="s">
        <v>826</v>
      </c>
      <c r="B340" t="s">
        <v>827</v>
      </c>
      <c r="C340">
        <f t="shared" si="15"/>
        <v>9</v>
      </c>
      <c r="D340">
        <f t="shared" si="16"/>
        <v>1982</v>
      </c>
      <c r="E340" t="str">
        <f t="shared" si="17"/>
        <v>9-1982</v>
      </c>
      <c r="F340">
        <v>1.95</v>
      </c>
      <c r="G340" t="s">
        <v>151</v>
      </c>
    </row>
    <row r="341" spans="1:7" x14ac:dyDescent="0.25">
      <c r="A341" t="s">
        <v>828</v>
      </c>
      <c r="B341" t="s">
        <v>829</v>
      </c>
      <c r="C341">
        <f t="shared" si="15"/>
        <v>10</v>
      </c>
      <c r="D341">
        <f t="shared" si="16"/>
        <v>1982</v>
      </c>
      <c r="E341" t="str">
        <f t="shared" si="17"/>
        <v>10-1982</v>
      </c>
      <c r="F341">
        <v>1.98</v>
      </c>
      <c r="G341" t="s">
        <v>151</v>
      </c>
    </row>
    <row r="342" spans="1:7" x14ac:dyDescent="0.25">
      <c r="A342" t="s">
        <v>830</v>
      </c>
      <c r="B342" t="s">
        <v>831</v>
      </c>
      <c r="C342">
        <f t="shared" si="15"/>
        <v>11</v>
      </c>
      <c r="D342">
        <f t="shared" si="16"/>
        <v>1982</v>
      </c>
      <c r="E342" t="str">
        <f t="shared" si="17"/>
        <v>11-1982</v>
      </c>
      <c r="F342">
        <v>2.0099999999999998</v>
      </c>
      <c r="G342" t="s">
        <v>151</v>
      </c>
    </row>
    <row r="343" spans="1:7" x14ac:dyDescent="0.25">
      <c r="A343" t="s">
        <v>832</v>
      </c>
      <c r="B343" t="s">
        <v>833</v>
      </c>
      <c r="C343">
        <f t="shared" si="15"/>
        <v>12</v>
      </c>
      <c r="D343">
        <f t="shared" si="16"/>
        <v>1982</v>
      </c>
      <c r="E343" t="str">
        <f t="shared" si="17"/>
        <v>12-1982</v>
      </c>
      <c r="F343">
        <v>2.02</v>
      </c>
      <c r="G343" t="s">
        <v>151</v>
      </c>
    </row>
    <row r="344" spans="1:7" x14ac:dyDescent="0.25">
      <c r="A344" t="s">
        <v>834</v>
      </c>
      <c r="B344" t="s">
        <v>835</v>
      </c>
      <c r="C344">
        <f t="shared" si="15"/>
        <v>1</v>
      </c>
      <c r="D344">
        <f t="shared" si="16"/>
        <v>1983</v>
      </c>
      <c r="E344" t="str">
        <f t="shared" si="17"/>
        <v>1-1983</v>
      </c>
      <c r="F344">
        <v>2.04</v>
      </c>
      <c r="G344" t="s">
        <v>151</v>
      </c>
    </row>
    <row r="345" spans="1:7" x14ac:dyDescent="0.25">
      <c r="A345" t="s">
        <v>836</v>
      </c>
      <c r="B345" t="s">
        <v>837</v>
      </c>
      <c r="C345">
        <f t="shared" si="15"/>
        <v>2</v>
      </c>
      <c r="D345">
        <f t="shared" si="16"/>
        <v>1983</v>
      </c>
      <c r="E345" t="str">
        <f t="shared" si="17"/>
        <v>2-1983</v>
      </c>
      <c r="F345">
        <v>2.0699999999999998</v>
      </c>
      <c r="G345" t="s">
        <v>151</v>
      </c>
    </row>
    <row r="346" spans="1:7" x14ac:dyDescent="0.25">
      <c r="A346" t="s">
        <v>838</v>
      </c>
      <c r="B346" t="s">
        <v>839</v>
      </c>
      <c r="C346">
        <f t="shared" si="15"/>
        <v>3</v>
      </c>
      <c r="D346">
        <f t="shared" si="16"/>
        <v>1983</v>
      </c>
      <c r="E346" t="str">
        <f t="shared" si="17"/>
        <v>3-1983</v>
      </c>
      <c r="F346">
        <v>2.11</v>
      </c>
      <c r="G346" t="s">
        <v>151</v>
      </c>
    </row>
    <row r="347" spans="1:7" x14ac:dyDescent="0.25">
      <c r="A347" t="s">
        <v>840</v>
      </c>
      <c r="B347" t="s">
        <v>841</v>
      </c>
      <c r="C347">
        <f t="shared" si="15"/>
        <v>4</v>
      </c>
      <c r="D347">
        <f t="shared" si="16"/>
        <v>1983</v>
      </c>
      <c r="E347" t="str">
        <f t="shared" si="17"/>
        <v>4-1983</v>
      </c>
      <c r="F347">
        <v>2.1800000000000002</v>
      </c>
      <c r="G347" t="s">
        <v>151</v>
      </c>
    </row>
    <row r="348" spans="1:7" x14ac:dyDescent="0.25">
      <c r="A348" t="s">
        <v>842</v>
      </c>
      <c r="B348" t="s">
        <v>843</v>
      </c>
      <c r="C348">
        <f t="shared" si="15"/>
        <v>5</v>
      </c>
      <c r="D348">
        <f t="shared" si="16"/>
        <v>1983</v>
      </c>
      <c r="E348" t="str">
        <f t="shared" si="17"/>
        <v>5-1983</v>
      </c>
      <c r="F348">
        <v>2.23</v>
      </c>
      <c r="G348" t="s">
        <v>151</v>
      </c>
    </row>
    <row r="349" spans="1:7" x14ac:dyDescent="0.25">
      <c r="A349" t="s">
        <v>844</v>
      </c>
      <c r="B349" t="s">
        <v>845</v>
      </c>
      <c r="C349">
        <f t="shared" si="15"/>
        <v>6</v>
      </c>
      <c r="D349">
        <f t="shared" si="16"/>
        <v>1983</v>
      </c>
      <c r="E349" t="str">
        <f t="shared" si="17"/>
        <v>6-1983</v>
      </c>
      <c r="F349">
        <v>2.25</v>
      </c>
      <c r="G349" t="s">
        <v>151</v>
      </c>
    </row>
    <row r="350" spans="1:7" x14ac:dyDescent="0.25">
      <c r="A350" t="s">
        <v>846</v>
      </c>
      <c r="B350" t="s">
        <v>847</v>
      </c>
      <c r="C350">
        <f t="shared" si="15"/>
        <v>7</v>
      </c>
      <c r="D350">
        <f t="shared" si="16"/>
        <v>1983</v>
      </c>
      <c r="E350" t="str">
        <f t="shared" si="17"/>
        <v>7-1983</v>
      </c>
      <c r="F350">
        <v>2.27</v>
      </c>
      <c r="G350" t="s">
        <v>151</v>
      </c>
    </row>
    <row r="351" spans="1:7" x14ac:dyDescent="0.25">
      <c r="A351" t="s">
        <v>848</v>
      </c>
      <c r="B351" t="s">
        <v>849</v>
      </c>
      <c r="C351">
        <f t="shared" si="15"/>
        <v>8</v>
      </c>
      <c r="D351">
        <f t="shared" si="16"/>
        <v>1983</v>
      </c>
      <c r="E351" t="str">
        <f t="shared" si="17"/>
        <v>8-1983</v>
      </c>
      <c r="F351">
        <v>2.27</v>
      </c>
      <c r="G351" t="s">
        <v>151</v>
      </c>
    </row>
    <row r="352" spans="1:7" x14ac:dyDescent="0.25">
      <c r="A352" t="s">
        <v>850</v>
      </c>
      <c r="B352" t="s">
        <v>851</v>
      </c>
      <c r="C352">
        <f t="shared" si="15"/>
        <v>9</v>
      </c>
      <c r="D352">
        <f t="shared" si="16"/>
        <v>1983</v>
      </c>
      <c r="E352" t="str">
        <f t="shared" si="17"/>
        <v>9-1983</v>
      </c>
      <c r="F352">
        <v>2.2799999999999998</v>
      </c>
      <c r="G352" t="s">
        <v>151</v>
      </c>
    </row>
    <row r="353" spans="1:7" x14ac:dyDescent="0.25">
      <c r="A353" t="s">
        <v>852</v>
      </c>
      <c r="B353" t="s">
        <v>853</v>
      </c>
      <c r="C353">
        <f t="shared" si="15"/>
        <v>10</v>
      </c>
      <c r="D353">
        <f t="shared" si="16"/>
        <v>1983</v>
      </c>
      <c r="E353" t="str">
        <f t="shared" si="17"/>
        <v>10-1983</v>
      </c>
      <c r="F353">
        <v>2.3199999999999998</v>
      </c>
      <c r="G353" t="s">
        <v>151</v>
      </c>
    </row>
    <row r="354" spans="1:7" x14ac:dyDescent="0.25">
      <c r="A354" t="s">
        <v>854</v>
      </c>
      <c r="B354" t="s">
        <v>855</v>
      </c>
      <c r="C354">
        <f t="shared" si="15"/>
        <v>11</v>
      </c>
      <c r="D354">
        <f t="shared" si="16"/>
        <v>1983</v>
      </c>
      <c r="E354" t="str">
        <f t="shared" si="17"/>
        <v>11-1983</v>
      </c>
      <c r="F354">
        <v>2.35</v>
      </c>
      <c r="G354" t="s">
        <v>151</v>
      </c>
    </row>
    <row r="355" spans="1:7" x14ac:dyDescent="0.25">
      <c r="A355" t="s">
        <v>856</v>
      </c>
      <c r="B355" t="s">
        <v>857</v>
      </c>
      <c r="C355">
        <f t="shared" si="15"/>
        <v>12</v>
      </c>
      <c r="D355">
        <f t="shared" si="16"/>
        <v>1983</v>
      </c>
      <c r="E355" t="str">
        <f t="shared" si="17"/>
        <v>12-1983</v>
      </c>
      <c r="F355">
        <v>2.36</v>
      </c>
      <c r="G355" t="s">
        <v>151</v>
      </c>
    </row>
    <row r="356" spans="1:7" x14ac:dyDescent="0.25">
      <c r="A356" t="s">
        <v>858</v>
      </c>
      <c r="B356" t="s">
        <v>859</v>
      </c>
      <c r="C356">
        <f t="shared" si="15"/>
        <v>1</v>
      </c>
      <c r="D356">
        <f t="shared" si="16"/>
        <v>1984</v>
      </c>
      <c r="E356" t="str">
        <f t="shared" si="17"/>
        <v>1-1984</v>
      </c>
      <c r="F356">
        <v>2.39</v>
      </c>
      <c r="G356" t="s">
        <v>151</v>
      </c>
    </row>
    <row r="357" spans="1:7" x14ac:dyDescent="0.25">
      <c r="A357" t="s">
        <v>860</v>
      </c>
      <c r="B357" t="s">
        <v>861</v>
      </c>
      <c r="C357">
        <f t="shared" si="15"/>
        <v>2</v>
      </c>
      <c r="D357">
        <f t="shared" si="16"/>
        <v>1984</v>
      </c>
      <c r="E357" t="str">
        <f t="shared" si="17"/>
        <v>2-1984</v>
      </c>
      <c r="F357">
        <v>2.42</v>
      </c>
      <c r="G357" t="s">
        <v>151</v>
      </c>
    </row>
    <row r="358" spans="1:7" x14ac:dyDescent="0.25">
      <c r="A358" t="s">
        <v>862</v>
      </c>
      <c r="B358" t="s">
        <v>863</v>
      </c>
      <c r="C358">
        <f t="shared" si="15"/>
        <v>3</v>
      </c>
      <c r="D358">
        <f t="shared" si="16"/>
        <v>1984</v>
      </c>
      <c r="E358" t="str">
        <f t="shared" si="17"/>
        <v>3-1984</v>
      </c>
      <c r="F358">
        <v>2.4700000000000002</v>
      </c>
      <c r="G358" t="s">
        <v>151</v>
      </c>
    </row>
    <row r="359" spans="1:7" x14ac:dyDescent="0.25">
      <c r="A359" t="s">
        <v>864</v>
      </c>
      <c r="B359" t="s">
        <v>865</v>
      </c>
      <c r="C359">
        <f t="shared" si="15"/>
        <v>4</v>
      </c>
      <c r="D359">
        <f t="shared" si="16"/>
        <v>1984</v>
      </c>
      <c r="E359" t="str">
        <f t="shared" si="17"/>
        <v>4-1984</v>
      </c>
      <c r="F359">
        <v>2.52</v>
      </c>
      <c r="G359" t="s">
        <v>151</v>
      </c>
    </row>
    <row r="360" spans="1:7" x14ac:dyDescent="0.25">
      <c r="A360" t="s">
        <v>866</v>
      </c>
      <c r="B360" t="s">
        <v>867</v>
      </c>
      <c r="C360">
        <f t="shared" si="15"/>
        <v>5</v>
      </c>
      <c r="D360">
        <f t="shared" si="16"/>
        <v>1984</v>
      </c>
      <c r="E360" t="str">
        <f t="shared" si="17"/>
        <v>5-1984</v>
      </c>
      <c r="F360">
        <v>2.5499999999999998</v>
      </c>
      <c r="G360" t="s">
        <v>151</v>
      </c>
    </row>
    <row r="361" spans="1:7" x14ac:dyDescent="0.25">
      <c r="A361" t="s">
        <v>868</v>
      </c>
      <c r="B361" t="s">
        <v>869</v>
      </c>
      <c r="C361">
        <f t="shared" si="15"/>
        <v>6</v>
      </c>
      <c r="D361">
        <f t="shared" si="16"/>
        <v>1984</v>
      </c>
      <c r="E361" t="str">
        <f t="shared" si="17"/>
        <v>6-1984</v>
      </c>
      <c r="F361">
        <v>2.59</v>
      </c>
      <c r="G361" t="s">
        <v>151</v>
      </c>
    </row>
    <row r="362" spans="1:7" x14ac:dyDescent="0.25">
      <c r="A362" t="s">
        <v>870</v>
      </c>
      <c r="B362" t="s">
        <v>871</v>
      </c>
      <c r="C362">
        <f t="shared" si="15"/>
        <v>7</v>
      </c>
      <c r="D362">
        <f t="shared" si="16"/>
        <v>1984</v>
      </c>
      <c r="E362" t="str">
        <f t="shared" si="17"/>
        <v>7-1984</v>
      </c>
      <c r="F362">
        <v>2.62</v>
      </c>
      <c r="G362" t="s">
        <v>151</v>
      </c>
    </row>
    <row r="363" spans="1:7" x14ac:dyDescent="0.25">
      <c r="A363" t="s">
        <v>872</v>
      </c>
      <c r="B363" t="s">
        <v>873</v>
      </c>
      <c r="C363">
        <f t="shared" si="15"/>
        <v>8</v>
      </c>
      <c r="D363">
        <f t="shared" si="16"/>
        <v>1984</v>
      </c>
      <c r="E363" t="str">
        <f t="shared" si="17"/>
        <v>8-1984</v>
      </c>
      <c r="F363">
        <v>2.63</v>
      </c>
      <c r="G363" t="s">
        <v>151</v>
      </c>
    </row>
    <row r="364" spans="1:7" x14ac:dyDescent="0.25">
      <c r="A364" t="s">
        <v>874</v>
      </c>
      <c r="B364" t="s">
        <v>875</v>
      </c>
      <c r="C364">
        <f t="shared" si="15"/>
        <v>9</v>
      </c>
      <c r="D364">
        <f t="shared" si="16"/>
        <v>1984</v>
      </c>
      <c r="E364" t="str">
        <f t="shared" si="17"/>
        <v>9-1984</v>
      </c>
      <c r="F364">
        <v>2.66</v>
      </c>
      <c r="G364" t="s">
        <v>151</v>
      </c>
    </row>
    <row r="365" spans="1:7" x14ac:dyDescent="0.25">
      <c r="A365" t="s">
        <v>876</v>
      </c>
      <c r="B365" t="s">
        <v>877</v>
      </c>
      <c r="C365">
        <f t="shared" si="15"/>
        <v>10</v>
      </c>
      <c r="D365">
        <f t="shared" si="16"/>
        <v>1984</v>
      </c>
      <c r="E365" t="str">
        <f t="shared" si="17"/>
        <v>10-1984</v>
      </c>
      <c r="F365">
        <v>2.68</v>
      </c>
      <c r="G365" t="s">
        <v>151</v>
      </c>
    </row>
    <row r="366" spans="1:7" x14ac:dyDescent="0.25">
      <c r="A366" t="s">
        <v>878</v>
      </c>
      <c r="B366" t="s">
        <v>879</v>
      </c>
      <c r="C366">
        <f t="shared" si="15"/>
        <v>11</v>
      </c>
      <c r="D366">
        <f t="shared" si="16"/>
        <v>1984</v>
      </c>
      <c r="E366" t="str">
        <f t="shared" si="17"/>
        <v>11-1984</v>
      </c>
      <c r="F366">
        <v>2.73</v>
      </c>
      <c r="G366" t="s">
        <v>151</v>
      </c>
    </row>
    <row r="367" spans="1:7" x14ac:dyDescent="0.25">
      <c r="A367" t="s">
        <v>880</v>
      </c>
      <c r="B367" t="s">
        <v>881</v>
      </c>
      <c r="C367">
        <f t="shared" si="15"/>
        <v>12</v>
      </c>
      <c r="D367">
        <f t="shared" si="16"/>
        <v>1984</v>
      </c>
      <c r="E367" t="str">
        <f t="shared" si="17"/>
        <v>12-1984</v>
      </c>
      <c r="F367">
        <v>2.79</v>
      </c>
      <c r="G367" t="s">
        <v>151</v>
      </c>
    </row>
    <row r="368" spans="1:7" x14ac:dyDescent="0.25">
      <c r="A368" t="s">
        <v>882</v>
      </c>
      <c r="B368" t="s">
        <v>883</v>
      </c>
      <c r="C368">
        <f t="shared" si="15"/>
        <v>1</v>
      </c>
      <c r="D368">
        <f t="shared" si="16"/>
        <v>1985</v>
      </c>
      <c r="E368" t="str">
        <f t="shared" si="17"/>
        <v>1-1985</v>
      </c>
      <c r="F368">
        <v>2.85</v>
      </c>
      <c r="G368" t="s">
        <v>151</v>
      </c>
    </row>
    <row r="369" spans="1:7" x14ac:dyDescent="0.25">
      <c r="A369" t="s">
        <v>884</v>
      </c>
      <c r="B369" t="s">
        <v>885</v>
      </c>
      <c r="C369">
        <f t="shared" si="15"/>
        <v>2</v>
      </c>
      <c r="D369">
        <f t="shared" si="16"/>
        <v>1985</v>
      </c>
      <c r="E369" t="str">
        <f t="shared" si="17"/>
        <v>2-1985</v>
      </c>
      <c r="F369">
        <v>2.94</v>
      </c>
      <c r="G369" t="s">
        <v>151</v>
      </c>
    </row>
    <row r="370" spans="1:7" x14ac:dyDescent="0.25">
      <c r="A370" t="s">
        <v>886</v>
      </c>
      <c r="B370" t="s">
        <v>887</v>
      </c>
      <c r="C370">
        <f t="shared" si="15"/>
        <v>3</v>
      </c>
      <c r="D370">
        <f t="shared" si="16"/>
        <v>1985</v>
      </c>
      <c r="E370" t="str">
        <f t="shared" si="17"/>
        <v>3-1985</v>
      </c>
      <c r="F370">
        <v>3.03</v>
      </c>
      <c r="G370" t="s">
        <v>151</v>
      </c>
    </row>
    <row r="371" spans="1:7" x14ac:dyDescent="0.25">
      <c r="A371" t="s">
        <v>888</v>
      </c>
      <c r="B371" t="s">
        <v>889</v>
      </c>
      <c r="C371">
        <f t="shared" si="15"/>
        <v>4</v>
      </c>
      <c r="D371">
        <f t="shared" si="16"/>
        <v>1985</v>
      </c>
      <c r="E371" t="str">
        <f t="shared" si="17"/>
        <v>4-1985</v>
      </c>
      <c r="F371">
        <v>3.11</v>
      </c>
      <c r="G371" t="s">
        <v>151</v>
      </c>
    </row>
    <row r="372" spans="1:7" x14ac:dyDescent="0.25">
      <c r="A372" t="s">
        <v>890</v>
      </c>
      <c r="B372" t="s">
        <v>891</v>
      </c>
      <c r="C372">
        <f t="shared" si="15"/>
        <v>5</v>
      </c>
      <c r="D372">
        <f t="shared" si="16"/>
        <v>1985</v>
      </c>
      <c r="E372" t="str">
        <f t="shared" si="17"/>
        <v>5-1985</v>
      </c>
      <c r="F372">
        <v>3.26</v>
      </c>
      <c r="G372" t="s">
        <v>151</v>
      </c>
    </row>
    <row r="373" spans="1:7" x14ac:dyDescent="0.25">
      <c r="A373" t="s">
        <v>892</v>
      </c>
      <c r="B373" t="s">
        <v>893</v>
      </c>
      <c r="C373">
        <f t="shared" si="15"/>
        <v>6</v>
      </c>
      <c r="D373">
        <f t="shared" si="16"/>
        <v>1985</v>
      </c>
      <c r="E373" t="str">
        <f t="shared" si="17"/>
        <v>6-1985</v>
      </c>
      <c r="F373">
        <v>3.32</v>
      </c>
      <c r="G373" t="s">
        <v>151</v>
      </c>
    </row>
    <row r="374" spans="1:7" x14ac:dyDescent="0.25">
      <c r="A374" t="s">
        <v>894</v>
      </c>
      <c r="B374" t="s">
        <v>895</v>
      </c>
      <c r="C374">
        <f t="shared" si="15"/>
        <v>7</v>
      </c>
      <c r="D374">
        <f t="shared" si="16"/>
        <v>1985</v>
      </c>
      <c r="E374" t="str">
        <f t="shared" si="17"/>
        <v>7-1985</v>
      </c>
      <c r="F374">
        <v>3.3</v>
      </c>
      <c r="G374" t="s">
        <v>151</v>
      </c>
    </row>
    <row r="375" spans="1:7" x14ac:dyDescent="0.25">
      <c r="A375" t="s">
        <v>896</v>
      </c>
      <c r="B375" t="s">
        <v>897</v>
      </c>
      <c r="C375">
        <f t="shared" si="15"/>
        <v>8</v>
      </c>
      <c r="D375">
        <f t="shared" si="16"/>
        <v>1985</v>
      </c>
      <c r="E375" t="str">
        <f t="shared" si="17"/>
        <v>8-1985</v>
      </c>
      <c r="F375">
        <v>3.28</v>
      </c>
      <c r="G375" t="s">
        <v>151</v>
      </c>
    </row>
    <row r="376" spans="1:7" x14ac:dyDescent="0.25">
      <c r="A376" t="s">
        <v>898</v>
      </c>
      <c r="B376" t="s">
        <v>899</v>
      </c>
      <c r="C376">
        <f t="shared" si="15"/>
        <v>9</v>
      </c>
      <c r="D376">
        <f t="shared" si="16"/>
        <v>1985</v>
      </c>
      <c r="E376" t="str">
        <f t="shared" si="17"/>
        <v>9-1985</v>
      </c>
      <c r="F376">
        <v>3.31</v>
      </c>
      <c r="G376" t="s">
        <v>151</v>
      </c>
    </row>
    <row r="377" spans="1:7" x14ac:dyDescent="0.25">
      <c r="A377" t="s">
        <v>900</v>
      </c>
      <c r="B377" t="s">
        <v>901</v>
      </c>
      <c r="C377">
        <f t="shared" si="15"/>
        <v>10</v>
      </c>
      <c r="D377">
        <f t="shared" si="16"/>
        <v>1985</v>
      </c>
      <c r="E377" t="str">
        <f t="shared" si="17"/>
        <v>10-1985</v>
      </c>
      <c r="F377">
        <v>3.34</v>
      </c>
      <c r="G377" t="s">
        <v>151</v>
      </c>
    </row>
    <row r="378" spans="1:7" x14ac:dyDescent="0.25">
      <c r="A378" t="s">
        <v>902</v>
      </c>
      <c r="B378" t="s">
        <v>903</v>
      </c>
      <c r="C378">
        <f t="shared" si="15"/>
        <v>11</v>
      </c>
      <c r="D378">
        <f t="shared" si="16"/>
        <v>1985</v>
      </c>
      <c r="E378" t="str">
        <f t="shared" si="17"/>
        <v>11-1985</v>
      </c>
      <c r="F378">
        <v>3.37</v>
      </c>
      <c r="G378" t="s">
        <v>151</v>
      </c>
    </row>
    <row r="379" spans="1:7" x14ac:dyDescent="0.25">
      <c r="A379" t="s">
        <v>904</v>
      </c>
      <c r="B379" t="s">
        <v>905</v>
      </c>
      <c r="C379">
        <f t="shared" si="15"/>
        <v>12</v>
      </c>
      <c r="D379">
        <f t="shared" si="16"/>
        <v>1985</v>
      </c>
      <c r="E379" t="str">
        <f t="shared" si="17"/>
        <v>12-1985</v>
      </c>
      <c r="F379">
        <v>3.42</v>
      </c>
      <c r="G379" t="s">
        <v>151</v>
      </c>
    </row>
    <row r="380" spans="1:7" x14ac:dyDescent="0.25">
      <c r="A380" t="s">
        <v>906</v>
      </c>
      <c r="B380" t="s">
        <v>907</v>
      </c>
      <c r="C380">
        <f t="shared" si="15"/>
        <v>1</v>
      </c>
      <c r="D380">
        <f t="shared" si="16"/>
        <v>1986</v>
      </c>
      <c r="E380" t="str">
        <f t="shared" si="17"/>
        <v>1-1986</v>
      </c>
      <c r="F380">
        <v>3.52</v>
      </c>
      <c r="G380" t="s">
        <v>151</v>
      </c>
    </row>
    <row r="381" spans="1:7" x14ac:dyDescent="0.25">
      <c r="A381" t="s">
        <v>908</v>
      </c>
      <c r="B381" t="s">
        <v>909</v>
      </c>
      <c r="C381">
        <f t="shared" si="15"/>
        <v>2</v>
      </c>
      <c r="D381">
        <f t="shared" si="16"/>
        <v>1986</v>
      </c>
      <c r="E381" t="str">
        <f t="shared" si="17"/>
        <v>2-1986</v>
      </c>
      <c r="F381">
        <v>3.63</v>
      </c>
      <c r="G381" t="s">
        <v>151</v>
      </c>
    </row>
    <row r="382" spans="1:7" x14ac:dyDescent="0.25">
      <c r="A382" t="s">
        <v>910</v>
      </c>
      <c r="B382" t="s">
        <v>911</v>
      </c>
      <c r="C382">
        <f t="shared" si="15"/>
        <v>3</v>
      </c>
      <c r="D382">
        <f t="shared" si="16"/>
        <v>1986</v>
      </c>
      <c r="E382" t="str">
        <f t="shared" si="17"/>
        <v>3-1986</v>
      </c>
      <c r="F382">
        <v>3.72</v>
      </c>
      <c r="G382" t="s">
        <v>151</v>
      </c>
    </row>
    <row r="383" spans="1:7" x14ac:dyDescent="0.25">
      <c r="A383" t="s">
        <v>912</v>
      </c>
      <c r="B383" t="s">
        <v>913</v>
      </c>
      <c r="C383">
        <f t="shared" si="15"/>
        <v>4</v>
      </c>
      <c r="D383">
        <f t="shared" si="16"/>
        <v>1986</v>
      </c>
      <c r="E383" t="str">
        <f t="shared" si="17"/>
        <v>4-1986</v>
      </c>
      <c r="F383">
        <v>3.82</v>
      </c>
      <c r="G383" t="s">
        <v>151</v>
      </c>
    </row>
    <row r="384" spans="1:7" x14ac:dyDescent="0.25">
      <c r="A384" t="s">
        <v>914</v>
      </c>
      <c r="B384" t="s">
        <v>915</v>
      </c>
      <c r="C384">
        <f t="shared" si="15"/>
        <v>5</v>
      </c>
      <c r="D384">
        <f t="shared" si="16"/>
        <v>1986</v>
      </c>
      <c r="E384" t="str">
        <f t="shared" si="17"/>
        <v>5-1986</v>
      </c>
      <c r="F384">
        <v>3.79</v>
      </c>
      <c r="G384" t="s">
        <v>151</v>
      </c>
    </row>
    <row r="385" spans="1:7" x14ac:dyDescent="0.25">
      <c r="A385" t="s">
        <v>916</v>
      </c>
      <c r="B385" t="s">
        <v>917</v>
      </c>
      <c r="C385">
        <f t="shared" si="15"/>
        <v>6</v>
      </c>
      <c r="D385">
        <f t="shared" si="16"/>
        <v>1986</v>
      </c>
      <c r="E385" t="str">
        <f t="shared" si="17"/>
        <v>6-1986</v>
      </c>
      <c r="F385">
        <v>3.76</v>
      </c>
      <c r="G385" t="s">
        <v>151</v>
      </c>
    </row>
    <row r="386" spans="1:7" x14ac:dyDescent="0.25">
      <c r="A386" t="s">
        <v>918</v>
      </c>
      <c r="B386" t="s">
        <v>919</v>
      </c>
      <c r="C386">
        <f t="shared" si="15"/>
        <v>7</v>
      </c>
      <c r="D386">
        <f t="shared" si="16"/>
        <v>1986</v>
      </c>
      <c r="E386" t="str">
        <f t="shared" si="17"/>
        <v>7-1986</v>
      </c>
      <c r="F386">
        <v>3.76</v>
      </c>
      <c r="G386" t="s">
        <v>151</v>
      </c>
    </row>
    <row r="387" spans="1:7" x14ac:dyDescent="0.25">
      <c r="A387" t="s">
        <v>920</v>
      </c>
      <c r="B387" t="s">
        <v>921</v>
      </c>
      <c r="C387">
        <f t="shared" ref="C387:C450" si="18">+MONTH(B387)</f>
        <v>8</v>
      </c>
      <c r="D387">
        <f t="shared" ref="D387:D450" si="19">+YEAR(B387)</f>
        <v>1986</v>
      </c>
      <c r="E387" t="str">
        <f t="shared" ref="E387:E450" si="20">+C387&amp;"-"&amp;D387</f>
        <v>8-1986</v>
      </c>
      <c r="F387">
        <v>3.81</v>
      </c>
      <c r="G387" t="s">
        <v>151</v>
      </c>
    </row>
    <row r="388" spans="1:7" x14ac:dyDescent="0.25">
      <c r="A388" t="s">
        <v>922</v>
      </c>
      <c r="B388" t="s">
        <v>923</v>
      </c>
      <c r="C388">
        <f t="shared" si="18"/>
        <v>9</v>
      </c>
      <c r="D388">
        <f t="shared" si="19"/>
        <v>1986</v>
      </c>
      <c r="E388" t="str">
        <f t="shared" si="20"/>
        <v>9-1986</v>
      </c>
      <c r="F388">
        <v>3.87</v>
      </c>
      <c r="G388" t="s">
        <v>151</v>
      </c>
    </row>
    <row r="389" spans="1:7" x14ac:dyDescent="0.25">
      <c r="A389" t="s">
        <v>924</v>
      </c>
      <c r="B389" t="s">
        <v>925</v>
      </c>
      <c r="C389">
        <f t="shared" si="18"/>
        <v>10</v>
      </c>
      <c r="D389">
        <f t="shared" si="19"/>
        <v>1986</v>
      </c>
      <c r="E389" t="str">
        <f t="shared" si="20"/>
        <v>10-1986</v>
      </c>
      <c r="F389">
        <v>3.95</v>
      </c>
      <c r="G389" t="s">
        <v>151</v>
      </c>
    </row>
    <row r="390" spans="1:7" x14ac:dyDescent="0.25">
      <c r="A390" t="s">
        <v>926</v>
      </c>
      <c r="B390" t="s">
        <v>927</v>
      </c>
      <c r="C390">
        <f t="shared" si="18"/>
        <v>11</v>
      </c>
      <c r="D390">
        <f t="shared" si="19"/>
        <v>1986</v>
      </c>
      <c r="E390" t="str">
        <f t="shared" si="20"/>
        <v>11-1986</v>
      </c>
      <c r="F390">
        <v>4.03</v>
      </c>
      <c r="G390" t="s">
        <v>151</v>
      </c>
    </row>
    <row r="391" spans="1:7" x14ac:dyDescent="0.25">
      <c r="A391" t="s">
        <v>928</v>
      </c>
      <c r="B391" t="s">
        <v>929</v>
      </c>
      <c r="C391">
        <f t="shared" si="18"/>
        <v>12</v>
      </c>
      <c r="D391">
        <f t="shared" si="19"/>
        <v>1986</v>
      </c>
      <c r="E391" t="str">
        <f t="shared" si="20"/>
        <v>12-1986</v>
      </c>
      <c r="F391">
        <v>4.13</v>
      </c>
      <c r="G391" t="s">
        <v>151</v>
      </c>
    </row>
    <row r="392" spans="1:7" x14ac:dyDescent="0.25">
      <c r="A392" t="s">
        <v>930</v>
      </c>
      <c r="B392" t="s">
        <v>931</v>
      </c>
      <c r="C392">
        <f t="shared" si="18"/>
        <v>1</v>
      </c>
      <c r="D392">
        <f t="shared" si="19"/>
        <v>1987</v>
      </c>
      <c r="E392" t="str">
        <f t="shared" si="20"/>
        <v>1-1987</v>
      </c>
      <c r="F392">
        <v>4.2699999999999996</v>
      </c>
      <c r="G392" t="s">
        <v>151</v>
      </c>
    </row>
    <row r="393" spans="1:7" x14ac:dyDescent="0.25">
      <c r="A393" t="s">
        <v>932</v>
      </c>
      <c r="B393" t="s">
        <v>933</v>
      </c>
      <c r="C393">
        <f t="shared" si="18"/>
        <v>2</v>
      </c>
      <c r="D393">
        <f t="shared" si="19"/>
        <v>1987</v>
      </c>
      <c r="E393" t="str">
        <f t="shared" si="20"/>
        <v>2-1987</v>
      </c>
      <c r="F393">
        <v>4.3499999999999996</v>
      </c>
      <c r="G393" t="s">
        <v>151</v>
      </c>
    </row>
    <row r="394" spans="1:7" x14ac:dyDescent="0.25">
      <c r="A394" t="s">
        <v>934</v>
      </c>
      <c r="B394" t="s">
        <v>935</v>
      </c>
      <c r="C394">
        <f t="shared" si="18"/>
        <v>3</v>
      </c>
      <c r="D394">
        <f t="shared" si="19"/>
        <v>1987</v>
      </c>
      <c r="E394" t="str">
        <f t="shared" si="20"/>
        <v>3-1987</v>
      </c>
      <c r="F394">
        <v>4.47</v>
      </c>
      <c r="G394" t="s">
        <v>151</v>
      </c>
    </row>
    <row r="395" spans="1:7" x14ac:dyDescent="0.25">
      <c r="A395" t="s">
        <v>936</v>
      </c>
      <c r="B395" t="s">
        <v>937</v>
      </c>
      <c r="C395">
        <f t="shared" si="18"/>
        <v>4</v>
      </c>
      <c r="D395">
        <f t="shared" si="19"/>
        <v>1987</v>
      </c>
      <c r="E395" t="str">
        <f t="shared" si="20"/>
        <v>4-1987</v>
      </c>
      <c r="F395">
        <v>4.57</v>
      </c>
      <c r="G395" t="s">
        <v>151</v>
      </c>
    </row>
    <row r="396" spans="1:7" x14ac:dyDescent="0.25">
      <c r="A396" t="s">
        <v>938</v>
      </c>
      <c r="B396" t="s">
        <v>939</v>
      </c>
      <c r="C396">
        <f t="shared" si="18"/>
        <v>5</v>
      </c>
      <c r="D396">
        <f t="shared" si="19"/>
        <v>1987</v>
      </c>
      <c r="E396" t="str">
        <f t="shared" si="20"/>
        <v>5-1987</v>
      </c>
      <c r="F396">
        <v>4.6500000000000004</v>
      </c>
      <c r="G396" t="s">
        <v>151</v>
      </c>
    </row>
    <row r="397" spans="1:7" x14ac:dyDescent="0.25">
      <c r="A397" t="s">
        <v>940</v>
      </c>
      <c r="B397" t="s">
        <v>941</v>
      </c>
      <c r="C397">
        <f t="shared" si="18"/>
        <v>6</v>
      </c>
      <c r="D397">
        <f t="shared" si="19"/>
        <v>1987</v>
      </c>
      <c r="E397" t="str">
        <f t="shared" si="20"/>
        <v>6-1987</v>
      </c>
      <c r="F397">
        <v>4.6900000000000004</v>
      </c>
      <c r="G397" t="s">
        <v>151</v>
      </c>
    </row>
    <row r="398" spans="1:7" x14ac:dyDescent="0.25">
      <c r="A398" t="s">
        <v>942</v>
      </c>
      <c r="B398" t="s">
        <v>943</v>
      </c>
      <c r="C398">
        <f t="shared" si="18"/>
        <v>7</v>
      </c>
      <c r="D398">
        <f t="shared" si="19"/>
        <v>1987</v>
      </c>
      <c r="E398" t="str">
        <f t="shared" si="20"/>
        <v>7-1987</v>
      </c>
      <c r="F398">
        <v>4.76</v>
      </c>
      <c r="G398" t="s">
        <v>151</v>
      </c>
    </row>
    <row r="399" spans="1:7" x14ac:dyDescent="0.25">
      <c r="A399" t="s">
        <v>944</v>
      </c>
      <c r="B399" t="s">
        <v>945</v>
      </c>
      <c r="C399">
        <f t="shared" si="18"/>
        <v>8</v>
      </c>
      <c r="D399">
        <f t="shared" si="19"/>
        <v>1987</v>
      </c>
      <c r="E399" t="str">
        <f t="shared" si="20"/>
        <v>8-1987</v>
      </c>
      <c r="F399">
        <v>4.78</v>
      </c>
      <c r="G399" t="s">
        <v>151</v>
      </c>
    </row>
    <row r="400" spans="1:7" x14ac:dyDescent="0.25">
      <c r="A400" t="s">
        <v>946</v>
      </c>
      <c r="B400" t="s">
        <v>947</v>
      </c>
      <c r="C400">
        <f t="shared" si="18"/>
        <v>9</v>
      </c>
      <c r="D400">
        <f t="shared" si="19"/>
        <v>1987</v>
      </c>
      <c r="E400" t="str">
        <f t="shared" si="20"/>
        <v>9-1987</v>
      </c>
      <c r="F400">
        <v>4.84</v>
      </c>
      <c r="G400" t="s">
        <v>151</v>
      </c>
    </row>
    <row r="401" spans="1:7" x14ac:dyDescent="0.25">
      <c r="A401" t="s">
        <v>948</v>
      </c>
      <c r="B401" t="s">
        <v>949</v>
      </c>
      <c r="C401">
        <f t="shared" si="18"/>
        <v>10</v>
      </c>
      <c r="D401">
        <f t="shared" si="19"/>
        <v>1987</v>
      </c>
      <c r="E401" t="str">
        <f t="shared" si="20"/>
        <v>10-1987</v>
      </c>
      <c r="F401">
        <v>4.93</v>
      </c>
      <c r="G401" t="s">
        <v>151</v>
      </c>
    </row>
    <row r="402" spans="1:7" x14ac:dyDescent="0.25">
      <c r="A402" t="s">
        <v>950</v>
      </c>
      <c r="B402" t="s">
        <v>951</v>
      </c>
      <c r="C402">
        <f t="shared" si="18"/>
        <v>11</v>
      </c>
      <c r="D402">
        <f t="shared" si="19"/>
        <v>1987</v>
      </c>
      <c r="E402" t="str">
        <f t="shared" si="20"/>
        <v>11-1987</v>
      </c>
      <c r="F402">
        <v>5.03</v>
      </c>
      <c r="G402" t="s">
        <v>151</v>
      </c>
    </row>
    <row r="403" spans="1:7" x14ac:dyDescent="0.25">
      <c r="A403" t="s">
        <v>952</v>
      </c>
      <c r="B403" t="s">
        <v>953</v>
      </c>
      <c r="C403">
        <f t="shared" si="18"/>
        <v>12</v>
      </c>
      <c r="D403">
        <f t="shared" si="19"/>
        <v>1987</v>
      </c>
      <c r="E403" t="str">
        <f t="shared" si="20"/>
        <v>12-1987</v>
      </c>
      <c r="F403">
        <v>5.12</v>
      </c>
      <c r="G403" t="s">
        <v>151</v>
      </c>
    </row>
    <row r="404" spans="1:7" x14ac:dyDescent="0.25">
      <c r="A404" t="s">
        <v>954</v>
      </c>
      <c r="B404" t="s">
        <v>955</v>
      </c>
      <c r="C404">
        <f t="shared" si="18"/>
        <v>1</v>
      </c>
      <c r="D404">
        <f t="shared" si="19"/>
        <v>1988</v>
      </c>
      <c r="E404" t="str">
        <f t="shared" si="20"/>
        <v>1-1988</v>
      </c>
      <c r="F404">
        <v>5.28</v>
      </c>
      <c r="G404" t="s">
        <v>151</v>
      </c>
    </row>
    <row r="405" spans="1:7" x14ac:dyDescent="0.25">
      <c r="A405" t="s">
        <v>956</v>
      </c>
      <c r="B405" t="s">
        <v>957</v>
      </c>
      <c r="C405">
        <f t="shared" si="18"/>
        <v>2</v>
      </c>
      <c r="D405">
        <f t="shared" si="19"/>
        <v>1988</v>
      </c>
      <c r="E405" t="str">
        <f t="shared" si="20"/>
        <v>2-1988</v>
      </c>
      <c r="F405">
        <v>5.49</v>
      </c>
      <c r="G405" t="s">
        <v>151</v>
      </c>
    </row>
    <row r="406" spans="1:7" x14ac:dyDescent="0.25">
      <c r="A406" t="s">
        <v>958</v>
      </c>
      <c r="B406" t="s">
        <v>959</v>
      </c>
      <c r="C406">
        <f t="shared" si="18"/>
        <v>3</v>
      </c>
      <c r="D406">
        <f t="shared" si="19"/>
        <v>1988</v>
      </c>
      <c r="E406" t="str">
        <f t="shared" si="20"/>
        <v>3-1988</v>
      </c>
      <c r="F406">
        <v>5.65</v>
      </c>
      <c r="G406" t="s">
        <v>151</v>
      </c>
    </row>
    <row r="407" spans="1:7" x14ac:dyDescent="0.25">
      <c r="A407" t="s">
        <v>960</v>
      </c>
      <c r="B407" t="s">
        <v>961</v>
      </c>
      <c r="C407">
        <f t="shared" si="18"/>
        <v>4</v>
      </c>
      <c r="D407">
        <f t="shared" si="19"/>
        <v>1988</v>
      </c>
      <c r="E407" t="str">
        <f t="shared" si="20"/>
        <v>4-1988</v>
      </c>
      <c r="F407">
        <v>5.87</v>
      </c>
      <c r="G407" t="s">
        <v>151</v>
      </c>
    </row>
    <row r="408" spans="1:7" x14ac:dyDescent="0.25">
      <c r="A408" t="s">
        <v>962</v>
      </c>
      <c r="B408" t="s">
        <v>963</v>
      </c>
      <c r="C408">
        <f t="shared" si="18"/>
        <v>5</v>
      </c>
      <c r="D408">
        <f t="shared" si="19"/>
        <v>1988</v>
      </c>
      <c r="E408" t="str">
        <f t="shared" si="20"/>
        <v>5-1988</v>
      </c>
      <c r="F408">
        <v>5.97</v>
      </c>
      <c r="G408" t="s">
        <v>151</v>
      </c>
    </row>
    <row r="409" spans="1:7" x14ac:dyDescent="0.25">
      <c r="A409" t="s">
        <v>964</v>
      </c>
      <c r="B409" t="s">
        <v>965</v>
      </c>
      <c r="C409">
        <f t="shared" si="18"/>
        <v>6</v>
      </c>
      <c r="D409">
        <f t="shared" si="19"/>
        <v>1988</v>
      </c>
      <c r="E409" t="str">
        <f t="shared" si="20"/>
        <v>6-1988</v>
      </c>
      <c r="F409">
        <v>6.12</v>
      </c>
      <c r="G409" t="s">
        <v>151</v>
      </c>
    </row>
    <row r="410" spans="1:7" x14ac:dyDescent="0.25">
      <c r="A410" t="s">
        <v>966</v>
      </c>
      <c r="B410" t="s">
        <v>967</v>
      </c>
      <c r="C410">
        <f t="shared" si="18"/>
        <v>7</v>
      </c>
      <c r="D410">
        <f t="shared" si="19"/>
        <v>1988</v>
      </c>
      <c r="E410" t="str">
        <f t="shared" si="20"/>
        <v>7-1988</v>
      </c>
      <c r="F410">
        <v>6.2</v>
      </c>
      <c r="G410" t="s">
        <v>151</v>
      </c>
    </row>
    <row r="411" spans="1:7" x14ac:dyDescent="0.25">
      <c r="A411" t="s">
        <v>968</v>
      </c>
      <c r="B411" t="s">
        <v>969</v>
      </c>
      <c r="C411">
        <f t="shared" si="18"/>
        <v>8</v>
      </c>
      <c r="D411">
        <f t="shared" si="19"/>
        <v>1988</v>
      </c>
      <c r="E411" t="str">
        <f t="shared" si="20"/>
        <v>8-1988</v>
      </c>
      <c r="F411">
        <v>6.19</v>
      </c>
      <c r="G411" t="s">
        <v>151</v>
      </c>
    </row>
    <row r="412" spans="1:7" x14ac:dyDescent="0.25">
      <c r="A412" t="s">
        <v>970</v>
      </c>
      <c r="B412" t="s">
        <v>971</v>
      </c>
      <c r="C412">
        <f t="shared" si="18"/>
        <v>9</v>
      </c>
      <c r="D412">
        <f t="shared" si="19"/>
        <v>1988</v>
      </c>
      <c r="E412" t="str">
        <f t="shared" si="20"/>
        <v>9-1988</v>
      </c>
      <c r="F412">
        <v>6.24</v>
      </c>
      <c r="G412" t="s">
        <v>151</v>
      </c>
    </row>
    <row r="413" spans="1:7" x14ac:dyDescent="0.25">
      <c r="A413" t="s">
        <v>972</v>
      </c>
      <c r="B413" t="s">
        <v>973</v>
      </c>
      <c r="C413">
        <f t="shared" si="18"/>
        <v>10</v>
      </c>
      <c r="D413">
        <f t="shared" si="19"/>
        <v>1988</v>
      </c>
      <c r="E413" t="str">
        <f t="shared" si="20"/>
        <v>10-1988</v>
      </c>
      <c r="F413">
        <v>6.33</v>
      </c>
      <c r="G413" t="s">
        <v>151</v>
      </c>
    </row>
    <row r="414" spans="1:7" x14ac:dyDescent="0.25">
      <c r="A414" t="s">
        <v>974</v>
      </c>
      <c r="B414" t="s">
        <v>975</v>
      </c>
      <c r="C414">
        <f t="shared" si="18"/>
        <v>11</v>
      </c>
      <c r="D414">
        <f t="shared" si="19"/>
        <v>1988</v>
      </c>
      <c r="E414" t="str">
        <f t="shared" si="20"/>
        <v>11-1988</v>
      </c>
      <c r="F414">
        <v>6.42</v>
      </c>
      <c r="G414" t="s">
        <v>151</v>
      </c>
    </row>
    <row r="415" spans="1:7" x14ac:dyDescent="0.25">
      <c r="A415" t="s">
        <v>976</v>
      </c>
      <c r="B415" t="s">
        <v>977</v>
      </c>
      <c r="C415">
        <f t="shared" si="18"/>
        <v>12</v>
      </c>
      <c r="D415">
        <f t="shared" si="19"/>
        <v>1988</v>
      </c>
      <c r="E415" t="str">
        <f t="shared" si="20"/>
        <v>12-1988</v>
      </c>
      <c r="F415">
        <v>6.57</v>
      </c>
      <c r="G415" t="s">
        <v>151</v>
      </c>
    </row>
    <row r="416" spans="1:7" x14ac:dyDescent="0.25">
      <c r="A416" t="s">
        <v>978</v>
      </c>
      <c r="B416" t="s">
        <v>979</v>
      </c>
      <c r="C416">
        <f t="shared" si="18"/>
        <v>1</v>
      </c>
      <c r="D416">
        <f t="shared" si="19"/>
        <v>1989</v>
      </c>
      <c r="E416" t="str">
        <f t="shared" si="20"/>
        <v>1-1989</v>
      </c>
      <c r="F416">
        <v>6.75</v>
      </c>
      <c r="G416" t="s">
        <v>151</v>
      </c>
    </row>
    <row r="417" spans="1:7" x14ac:dyDescent="0.25">
      <c r="A417" t="s">
        <v>980</v>
      </c>
      <c r="B417" t="s">
        <v>981</v>
      </c>
      <c r="C417">
        <f t="shared" si="18"/>
        <v>2</v>
      </c>
      <c r="D417">
        <f t="shared" si="19"/>
        <v>1989</v>
      </c>
      <c r="E417" t="str">
        <f t="shared" si="20"/>
        <v>2-1989</v>
      </c>
      <c r="F417">
        <v>6.98</v>
      </c>
      <c r="G417" t="s">
        <v>151</v>
      </c>
    </row>
    <row r="418" spans="1:7" x14ac:dyDescent="0.25">
      <c r="A418" t="s">
        <v>982</v>
      </c>
      <c r="B418" t="s">
        <v>983</v>
      </c>
      <c r="C418">
        <f t="shared" si="18"/>
        <v>3</v>
      </c>
      <c r="D418">
        <f t="shared" si="19"/>
        <v>1989</v>
      </c>
      <c r="E418" t="str">
        <f t="shared" si="20"/>
        <v>3-1989</v>
      </c>
      <c r="F418">
        <v>7.15</v>
      </c>
      <c r="G418" t="s">
        <v>151</v>
      </c>
    </row>
    <row r="419" spans="1:7" x14ac:dyDescent="0.25">
      <c r="A419" t="s">
        <v>984</v>
      </c>
      <c r="B419" t="s">
        <v>985</v>
      </c>
      <c r="C419">
        <f t="shared" si="18"/>
        <v>4</v>
      </c>
      <c r="D419">
        <f t="shared" si="19"/>
        <v>1989</v>
      </c>
      <c r="E419" t="str">
        <f t="shared" si="20"/>
        <v>4-1989</v>
      </c>
      <c r="F419">
        <v>7.33</v>
      </c>
      <c r="G419" t="s">
        <v>151</v>
      </c>
    </row>
    <row r="420" spans="1:7" x14ac:dyDescent="0.25">
      <c r="A420" t="s">
        <v>986</v>
      </c>
      <c r="B420" t="s">
        <v>987</v>
      </c>
      <c r="C420">
        <f t="shared" si="18"/>
        <v>5</v>
      </c>
      <c r="D420">
        <f t="shared" si="19"/>
        <v>1989</v>
      </c>
      <c r="E420" t="str">
        <f t="shared" si="20"/>
        <v>5-1989</v>
      </c>
      <c r="F420">
        <v>7.46</v>
      </c>
      <c r="G420" t="s">
        <v>151</v>
      </c>
    </row>
    <row r="421" spans="1:7" x14ac:dyDescent="0.25">
      <c r="A421" t="s">
        <v>988</v>
      </c>
      <c r="B421" t="s">
        <v>989</v>
      </c>
      <c r="C421">
        <f t="shared" si="18"/>
        <v>6</v>
      </c>
      <c r="D421">
        <f t="shared" si="19"/>
        <v>1989</v>
      </c>
      <c r="E421" t="str">
        <f t="shared" si="20"/>
        <v>6-1989</v>
      </c>
      <c r="F421">
        <v>7.56</v>
      </c>
      <c r="G421" t="s">
        <v>151</v>
      </c>
    </row>
    <row r="422" spans="1:7" x14ac:dyDescent="0.25">
      <c r="A422" t="s">
        <v>990</v>
      </c>
      <c r="B422" t="s">
        <v>991</v>
      </c>
      <c r="C422">
        <f t="shared" si="18"/>
        <v>7</v>
      </c>
      <c r="D422">
        <f t="shared" si="19"/>
        <v>1989</v>
      </c>
      <c r="E422" t="str">
        <f t="shared" si="20"/>
        <v>7-1989</v>
      </c>
      <c r="F422">
        <v>7.68</v>
      </c>
      <c r="G422" t="s">
        <v>151</v>
      </c>
    </row>
    <row r="423" spans="1:7" x14ac:dyDescent="0.25">
      <c r="A423" t="s">
        <v>992</v>
      </c>
      <c r="B423" t="s">
        <v>993</v>
      </c>
      <c r="C423">
        <f t="shared" si="18"/>
        <v>8</v>
      </c>
      <c r="D423">
        <f t="shared" si="19"/>
        <v>1989</v>
      </c>
      <c r="E423" t="str">
        <f t="shared" si="20"/>
        <v>8-1989</v>
      </c>
      <c r="F423">
        <v>7.78</v>
      </c>
      <c r="G423" t="s">
        <v>151</v>
      </c>
    </row>
    <row r="424" spans="1:7" x14ac:dyDescent="0.25">
      <c r="A424" t="s">
        <v>994</v>
      </c>
      <c r="B424" t="s">
        <v>995</v>
      </c>
      <c r="C424">
        <f t="shared" si="18"/>
        <v>9</v>
      </c>
      <c r="D424">
        <f t="shared" si="19"/>
        <v>1989</v>
      </c>
      <c r="E424" t="str">
        <f t="shared" si="20"/>
        <v>9-1989</v>
      </c>
      <c r="F424">
        <v>7.89</v>
      </c>
      <c r="G424" t="s">
        <v>151</v>
      </c>
    </row>
    <row r="425" spans="1:7" x14ac:dyDescent="0.25">
      <c r="A425" t="s">
        <v>996</v>
      </c>
      <c r="B425" t="s">
        <v>997</v>
      </c>
      <c r="C425">
        <f t="shared" si="18"/>
        <v>10</v>
      </c>
      <c r="D425">
        <f t="shared" si="19"/>
        <v>1989</v>
      </c>
      <c r="E425" t="str">
        <f t="shared" si="20"/>
        <v>10-1989</v>
      </c>
      <c r="F425">
        <v>8.02</v>
      </c>
      <c r="G425" t="s">
        <v>151</v>
      </c>
    </row>
    <row r="426" spans="1:7" x14ac:dyDescent="0.25">
      <c r="A426" t="s">
        <v>998</v>
      </c>
      <c r="B426" t="s">
        <v>999</v>
      </c>
      <c r="C426">
        <f t="shared" si="18"/>
        <v>11</v>
      </c>
      <c r="D426">
        <f t="shared" si="19"/>
        <v>1989</v>
      </c>
      <c r="E426" t="str">
        <f t="shared" si="20"/>
        <v>11-1989</v>
      </c>
      <c r="F426">
        <v>8.16</v>
      </c>
      <c r="G426" t="s">
        <v>151</v>
      </c>
    </row>
    <row r="427" spans="1:7" x14ac:dyDescent="0.25">
      <c r="A427" t="s">
        <v>1000</v>
      </c>
      <c r="B427" t="s">
        <v>1001</v>
      </c>
      <c r="C427">
        <f t="shared" si="18"/>
        <v>12</v>
      </c>
      <c r="D427">
        <f t="shared" si="19"/>
        <v>1989</v>
      </c>
      <c r="E427" t="str">
        <f t="shared" si="20"/>
        <v>12-1989</v>
      </c>
      <c r="F427">
        <v>8.2799999999999994</v>
      </c>
      <c r="G427" t="s">
        <v>151</v>
      </c>
    </row>
    <row r="428" spans="1:7" x14ac:dyDescent="0.25">
      <c r="A428" t="s">
        <v>1002</v>
      </c>
      <c r="B428" t="s">
        <v>1003</v>
      </c>
      <c r="C428">
        <f t="shared" si="18"/>
        <v>1</v>
      </c>
      <c r="D428">
        <f t="shared" si="19"/>
        <v>1990</v>
      </c>
      <c r="E428" t="str">
        <f t="shared" si="20"/>
        <v>1-1990</v>
      </c>
      <c r="F428">
        <v>8.5500000000000007</v>
      </c>
      <c r="G428" t="s">
        <v>151</v>
      </c>
    </row>
    <row r="429" spans="1:7" x14ac:dyDescent="0.25">
      <c r="A429" t="s">
        <v>1004</v>
      </c>
      <c r="B429" t="s">
        <v>1005</v>
      </c>
      <c r="C429">
        <f t="shared" si="18"/>
        <v>2</v>
      </c>
      <c r="D429">
        <f t="shared" si="19"/>
        <v>1990</v>
      </c>
      <c r="E429" t="str">
        <f t="shared" si="20"/>
        <v>2-1990</v>
      </c>
      <c r="F429">
        <v>8.8699999999999992</v>
      </c>
      <c r="G429" t="s">
        <v>151</v>
      </c>
    </row>
    <row r="430" spans="1:7" x14ac:dyDescent="0.25">
      <c r="A430" t="s">
        <v>1006</v>
      </c>
      <c r="B430" t="s">
        <v>1007</v>
      </c>
      <c r="C430">
        <f t="shared" si="18"/>
        <v>3</v>
      </c>
      <c r="D430">
        <f t="shared" si="19"/>
        <v>1990</v>
      </c>
      <c r="E430" t="str">
        <f t="shared" si="20"/>
        <v>3-1990</v>
      </c>
      <c r="F430">
        <v>9.1300000000000008</v>
      </c>
      <c r="G430" t="s">
        <v>151</v>
      </c>
    </row>
    <row r="431" spans="1:7" x14ac:dyDescent="0.25">
      <c r="A431" t="s">
        <v>1008</v>
      </c>
      <c r="B431" t="s">
        <v>1009</v>
      </c>
      <c r="C431">
        <f t="shared" si="18"/>
        <v>4</v>
      </c>
      <c r="D431">
        <f t="shared" si="19"/>
        <v>1990</v>
      </c>
      <c r="E431" t="str">
        <f t="shared" si="20"/>
        <v>4-1990</v>
      </c>
      <c r="F431">
        <v>9.3800000000000008</v>
      </c>
      <c r="G431" t="s">
        <v>151</v>
      </c>
    </row>
    <row r="432" spans="1:7" x14ac:dyDescent="0.25">
      <c r="A432" t="s">
        <v>1010</v>
      </c>
      <c r="B432" t="s">
        <v>1011</v>
      </c>
      <c r="C432">
        <f t="shared" si="18"/>
        <v>5</v>
      </c>
      <c r="D432">
        <f t="shared" si="19"/>
        <v>1990</v>
      </c>
      <c r="E432" t="str">
        <f t="shared" si="20"/>
        <v>5-1990</v>
      </c>
      <c r="F432">
        <v>9.57</v>
      </c>
      <c r="G432" t="s">
        <v>151</v>
      </c>
    </row>
    <row r="433" spans="1:7" x14ac:dyDescent="0.25">
      <c r="A433" t="s">
        <v>1012</v>
      </c>
      <c r="B433" t="s">
        <v>1013</v>
      </c>
      <c r="C433">
        <f t="shared" si="18"/>
        <v>6</v>
      </c>
      <c r="D433">
        <f t="shared" si="19"/>
        <v>1990</v>
      </c>
      <c r="E433" t="str">
        <f t="shared" si="20"/>
        <v>6-1990</v>
      </c>
      <c r="F433">
        <v>9.75</v>
      </c>
      <c r="G433" t="s">
        <v>151</v>
      </c>
    </row>
    <row r="434" spans="1:7" x14ac:dyDescent="0.25">
      <c r="A434" t="s">
        <v>1014</v>
      </c>
      <c r="B434" t="s">
        <v>1015</v>
      </c>
      <c r="C434">
        <f t="shared" si="18"/>
        <v>7</v>
      </c>
      <c r="D434">
        <f t="shared" si="19"/>
        <v>1990</v>
      </c>
      <c r="E434" t="str">
        <f t="shared" si="20"/>
        <v>7-1990</v>
      </c>
      <c r="F434">
        <v>9.8800000000000008</v>
      </c>
      <c r="G434" t="s">
        <v>151</v>
      </c>
    </row>
    <row r="435" spans="1:7" x14ac:dyDescent="0.25">
      <c r="A435" t="s">
        <v>1016</v>
      </c>
      <c r="B435" t="s">
        <v>1017</v>
      </c>
      <c r="C435">
        <f t="shared" si="18"/>
        <v>8</v>
      </c>
      <c r="D435">
        <f t="shared" si="19"/>
        <v>1990</v>
      </c>
      <c r="E435" t="str">
        <f t="shared" si="20"/>
        <v>8-1990</v>
      </c>
      <c r="F435">
        <v>10.039999999999999</v>
      </c>
      <c r="G435" t="s">
        <v>151</v>
      </c>
    </row>
    <row r="436" spans="1:7" x14ac:dyDescent="0.25">
      <c r="A436" t="s">
        <v>1018</v>
      </c>
      <c r="B436" t="s">
        <v>1019</v>
      </c>
      <c r="C436">
        <f t="shared" si="18"/>
        <v>9</v>
      </c>
      <c r="D436">
        <f t="shared" si="19"/>
        <v>1990</v>
      </c>
      <c r="E436" t="str">
        <f t="shared" si="20"/>
        <v>9-1990</v>
      </c>
      <c r="F436">
        <v>10.28</v>
      </c>
      <c r="G436" t="s">
        <v>151</v>
      </c>
    </row>
    <row r="437" spans="1:7" x14ac:dyDescent="0.25">
      <c r="A437" t="s">
        <v>1020</v>
      </c>
      <c r="B437" t="s">
        <v>1021</v>
      </c>
      <c r="C437">
        <f t="shared" si="18"/>
        <v>10</v>
      </c>
      <c r="D437">
        <f t="shared" si="19"/>
        <v>1990</v>
      </c>
      <c r="E437" t="str">
        <f t="shared" si="20"/>
        <v>10-1990</v>
      </c>
      <c r="F437">
        <v>10.48</v>
      </c>
      <c r="G437" t="s">
        <v>151</v>
      </c>
    </row>
    <row r="438" spans="1:7" x14ac:dyDescent="0.25">
      <c r="A438" t="s">
        <v>1022</v>
      </c>
      <c r="B438" t="s">
        <v>1023</v>
      </c>
      <c r="C438">
        <f t="shared" si="18"/>
        <v>11</v>
      </c>
      <c r="D438">
        <f t="shared" si="19"/>
        <v>1990</v>
      </c>
      <c r="E438" t="str">
        <f t="shared" si="20"/>
        <v>11-1990</v>
      </c>
      <c r="F438">
        <v>10.69</v>
      </c>
      <c r="G438" t="s">
        <v>151</v>
      </c>
    </row>
    <row r="439" spans="1:7" x14ac:dyDescent="0.25">
      <c r="A439" t="s">
        <v>1024</v>
      </c>
      <c r="B439" t="s">
        <v>1025</v>
      </c>
      <c r="C439">
        <f t="shared" si="18"/>
        <v>12</v>
      </c>
      <c r="D439">
        <f t="shared" si="19"/>
        <v>1990</v>
      </c>
      <c r="E439" t="str">
        <f t="shared" si="20"/>
        <v>12-1990</v>
      </c>
      <c r="F439">
        <v>10.96</v>
      </c>
      <c r="G439" t="s">
        <v>151</v>
      </c>
    </row>
    <row r="440" spans="1:7" x14ac:dyDescent="0.25">
      <c r="A440" t="s">
        <v>1026</v>
      </c>
      <c r="B440" t="s">
        <v>1027</v>
      </c>
      <c r="C440">
        <f t="shared" si="18"/>
        <v>1</v>
      </c>
      <c r="D440">
        <f t="shared" si="19"/>
        <v>1991</v>
      </c>
      <c r="E440" t="str">
        <f t="shared" si="20"/>
        <v>1-1991</v>
      </c>
      <c r="F440">
        <v>11.29</v>
      </c>
      <c r="G440" t="s">
        <v>151</v>
      </c>
    </row>
    <row r="441" spans="1:7" x14ac:dyDescent="0.25">
      <c r="A441" t="s">
        <v>1028</v>
      </c>
      <c r="B441" t="s">
        <v>1029</v>
      </c>
      <c r="C441">
        <f t="shared" si="18"/>
        <v>2</v>
      </c>
      <c r="D441">
        <f t="shared" si="19"/>
        <v>1991</v>
      </c>
      <c r="E441" t="str">
        <f t="shared" si="20"/>
        <v>2-1991</v>
      </c>
      <c r="F441">
        <v>11.68</v>
      </c>
      <c r="G441" t="s">
        <v>151</v>
      </c>
    </row>
    <row r="442" spans="1:7" x14ac:dyDescent="0.25">
      <c r="A442" t="s">
        <v>1030</v>
      </c>
      <c r="B442" t="s">
        <v>1031</v>
      </c>
      <c r="C442">
        <f t="shared" si="18"/>
        <v>3</v>
      </c>
      <c r="D442">
        <f t="shared" si="19"/>
        <v>1991</v>
      </c>
      <c r="E442" t="str">
        <f t="shared" si="20"/>
        <v>3-1991</v>
      </c>
      <c r="F442">
        <v>11.97</v>
      </c>
      <c r="G442" t="s">
        <v>151</v>
      </c>
    </row>
    <row r="443" spans="1:7" x14ac:dyDescent="0.25">
      <c r="A443" t="s">
        <v>1032</v>
      </c>
      <c r="B443" t="s">
        <v>1033</v>
      </c>
      <c r="C443">
        <f t="shared" si="18"/>
        <v>4</v>
      </c>
      <c r="D443">
        <f t="shared" si="19"/>
        <v>1991</v>
      </c>
      <c r="E443" t="str">
        <f t="shared" si="20"/>
        <v>4-1991</v>
      </c>
      <c r="F443">
        <v>12.31</v>
      </c>
      <c r="G443" t="s">
        <v>151</v>
      </c>
    </row>
    <row r="444" spans="1:7" x14ac:dyDescent="0.25">
      <c r="A444" t="s">
        <v>1034</v>
      </c>
      <c r="B444" t="s">
        <v>1035</v>
      </c>
      <c r="C444">
        <f t="shared" si="18"/>
        <v>5</v>
      </c>
      <c r="D444">
        <f t="shared" si="19"/>
        <v>1991</v>
      </c>
      <c r="E444" t="str">
        <f t="shared" si="20"/>
        <v>5-1991</v>
      </c>
      <c r="F444">
        <v>12.58</v>
      </c>
      <c r="G444" t="s">
        <v>151</v>
      </c>
    </row>
    <row r="445" spans="1:7" x14ac:dyDescent="0.25">
      <c r="A445" t="s">
        <v>1036</v>
      </c>
      <c r="B445" t="s">
        <v>1037</v>
      </c>
      <c r="C445">
        <f t="shared" si="18"/>
        <v>6</v>
      </c>
      <c r="D445">
        <f t="shared" si="19"/>
        <v>1991</v>
      </c>
      <c r="E445" t="str">
        <f t="shared" si="20"/>
        <v>6-1991</v>
      </c>
      <c r="F445">
        <v>12.78</v>
      </c>
      <c r="G445" t="s">
        <v>151</v>
      </c>
    </row>
    <row r="446" spans="1:7" x14ac:dyDescent="0.25">
      <c r="A446" t="s">
        <v>1038</v>
      </c>
      <c r="B446" t="s">
        <v>1039</v>
      </c>
      <c r="C446">
        <f t="shared" si="18"/>
        <v>7</v>
      </c>
      <c r="D446">
        <f t="shared" si="19"/>
        <v>1991</v>
      </c>
      <c r="E446" t="str">
        <f t="shared" si="20"/>
        <v>7-1991</v>
      </c>
      <c r="F446">
        <v>13.01</v>
      </c>
      <c r="G446" t="s">
        <v>151</v>
      </c>
    </row>
    <row r="447" spans="1:7" x14ac:dyDescent="0.25">
      <c r="A447" t="s">
        <v>1040</v>
      </c>
      <c r="B447" t="s">
        <v>1041</v>
      </c>
      <c r="C447">
        <f t="shared" si="18"/>
        <v>8</v>
      </c>
      <c r="D447">
        <f t="shared" si="19"/>
        <v>1991</v>
      </c>
      <c r="E447" t="str">
        <f t="shared" si="20"/>
        <v>8-1991</v>
      </c>
      <c r="F447">
        <v>13.17</v>
      </c>
      <c r="G447" t="s">
        <v>151</v>
      </c>
    </row>
    <row r="448" spans="1:7" x14ac:dyDescent="0.25">
      <c r="A448" t="s">
        <v>1042</v>
      </c>
      <c r="B448" t="s">
        <v>1043</v>
      </c>
      <c r="C448">
        <f t="shared" si="18"/>
        <v>9</v>
      </c>
      <c r="D448">
        <f t="shared" si="19"/>
        <v>1991</v>
      </c>
      <c r="E448" t="str">
        <f t="shared" si="20"/>
        <v>9-1991</v>
      </c>
      <c r="F448">
        <v>13.37</v>
      </c>
      <c r="G448" t="s">
        <v>151</v>
      </c>
    </row>
    <row r="449" spans="1:7" x14ac:dyDescent="0.25">
      <c r="A449" t="s">
        <v>1044</v>
      </c>
      <c r="B449" t="s">
        <v>1045</v>
      </c>
      <c r="C449">
        <f t="shared" si="18"/>
        <v>10</v>
      </c>
      <c r="D449">
        <f t="shared" si="19"/>
        <v>1991</v>
      </c>
      <c r="E449" t="str">
        <f t="shared" si="20"/>
        <v>10-1991</v>
      </c>
      <c r="F449">
        <v>13.54</v>
      </c>
      <c r="G449" t="s">
        <v>151</v>
      </c>
    </row>
    <row r="450" spans="1:7" x14ac:dyDescent="0.25">
      <c r="A450" t="s">
        <v>1046</v>
      </c>
      <c r="B450" t="s">
        <v>1047</v>
      </c>
      <c r="C450">
        <f t="shared" si="18"/>
        <v>11</v>
      </c>
      <c r="D450">
        <f t="shared" si="19"/>
        <v>1991</v>
      </c>
      <c r="E450" t="str">
        <f t="shared" si="20"/>
        <v>11-1991</v>
      </c>
      <c r="F450">
        <v>13.71</v>
      </c>
      <c r="G450" t="s">
        <v>151</v>
      </c>
    </row>
    <row r="451" spans="1:7" x14ac:dyDescent="0.25">
      <c r="A451" t="s">
        <v>1048</v>
      </c>
      <c r="B451" t="s">
        <v>1049</v>
      </c>
      <c r="C451">
        <f t="shared" ref="C451:C514" si="21">+MONTH(B451)</f>
        <v>12</v>
      </c>
      <c r="D451">
        <f t="shared" ref="D451:D514" si="22">+YEAR(B451)</f>
        <v>1991</v>
      </c>
      <c r="E451" t="str">
        <f t="shared" ref="E451:E514" si="23">+C451&amp;"-"&amp;D451</f>
        <v>12-1991</v>
      </c>
      <c r="F451">
        <v>13.9</v>
      </c>
      <c r="G451" t="s">
        <v>151</v>
      </c>
    </row>
    <row r="452" spans="1:7" x14ac:dyDescent="0.25">
      <c r="A452" t="s">
        <v>1050</v>
      </c>
      <c r="B452" t="s">
        <v>1051</v>
      </c>
      <c r="C452">
        <f t="shared" si="21"/>
        <v>1</v>
      </c>
      <c r="D452">
        <f t="shared" si="22"/>
        <v>1992</v>
      </c>
      <c r="E452" t="str">
        <f t="shared" si="23"/>
        <v>1-1992</v>
      </c>
      <c r="F452">
        <v>14.39</v>
      </c>
      <c r="G452" t="s">
        <v>151</v>
      </c>
    </row>
    <row r="453" spans="1:7" x14ac:dyDescent="0.25">
      <c r="A453" t="s">
        <v>1052</v>
      </c>
      <c r="B453" t="s">
        <v>1053</v>
      </c>
      <c r="C453">
        <f t="shared" si="21"/>
        <v>2</v>
      </c>
      <c r="D453">
        <f t="shared" si="22"/>
        <v>1992</v>
      </c>
      <c r="E453" t="str">
        <f t="shared" si="23"/>
        <v>2-1992</v>
      </c>
      <c r="F453">
        <v>14.87</v>
      </c>
      <c r="G453" t="s">
        <v>151</v>
      </c>
    </row>
    <row r="454" spans="1:7" x14ac:dyDescent="0.25">
      <c r="A454" t="s">
        <v>1054</v>
      </c>
      <c r="B454" t="s">
        <v>1055</v>
      </c>
      <c r="C454">
        <f t="shared" si="21"/>
        <v>3</v>
      </c>
      <c r="D454">
        <f t="shared" si="22"/>
        <v>1992</v>
      </c>
      <c r="E454" t="str">
        <f t="shared" si="23"/>
        <v>3-1992</v>
      </c>
      <c r="F454">
        <v>15.21</v>
      </c>
      <c r="G454" t="s">
        <v>151</v>
      </c>
    </row>
    <row r="455" spans="1:7" x14ac:dyDescent="0.25">
      <c r="A455" t="s">
        <v>1056</v>
      </c>
      <c r="B455" t="s">
        <v>1057</v>
      </c>
      <c r="C455">
        <f t="shared" si="21"/>
        <v>4</v>
      </c>
      <c r="D455">
        <f t="shared" si="22"/>
        <v>1992</v>
      </c>
      <c r="E455" t="str">
        <f t="shared" si="23"/>
        <v>4-1992</v>
      </c>
      <c r="F455">
        <v>15.65</v>
      </c>
      <c r="G455" t="s">
        <v>151</v>
      </c>
    </row>
    <row r="456" spans="1:7" x14ac:dyDescent="0.25">
      <c r="A456" t="s">
        <v>1058</v>
      </c>
      <c r="B456" t="s">
        <v>1059</v>
      </c>
      <c r="C456">
        <f t="shared" si="21"/>
        <v>5</v>
      </c>
      <c r="D456">
        <f t="shared" si="22"/>
        <v>1992</v>
      </c>
      <c r="E456" t="str">
        <f t="shared" si="23"/>
        <v>5-1992</v>
      </c>
      <c r="F456">
        <v>16.010000000000002</v>
      </c>
      <c r="G456" t="s">
        <v>151</v>
      </c>
    </row>
    <row r="457" spans="1:7" x14ac:dyDescent="0.25">
      <c r="A457" t="s">
        <v>1060</v>
      </c>
      <c r="B457" t="s">
        <v>1061</v>
      </c>
      <c r="C457">
        <f t="shared" si="21"/>
        <v>6</v>
      </c>
      <c r="D457">
        <f t="shared" si="22"/>
        <v>1992</v>
      </c>
      <c r="E457" t="str">
        <f t="shared" si="23"/>
        <v>6-1992</v>
      </c>
      <c r="F457">
        <v>16.37</v>
      </c>
      <c r="G457" t="s">
        <v>151</v>
      </c>
    </row>
    <row r="458" spans="1:7" x14ac:dyDescent="0.25">
      <c r="A458" t="s">
        <v>1062</v>
      </c>
      <c r="B458" t="s">
        <v>1063</v>
      </c>
      <c r="C458">
        <f t="shared" si="21"/>
        <v>7</v>
      </c>
      <c r="D458">
        <f t="shared" si="22"/>
        <v>1992</v>
      </c>
      <c r="E458" t="str">
        <f t="shared" si="23"/>
        <v>7-1992</v>
      </c>
      <c r="F458">
        <v>16.7</v>
      </c>
      <c r="G458" t="s">
        <v>151</v>
      </c>
    </row>
    <row r="459" spans="1:7" x14ac:dyDescent="0.25">
      <c r="A459" t="s">
        <v>1064</v>
      </c>
      <c r="B459" t="s">
        <v>1065</v>
      </c>
      <c r="C459">
        <f t="shared" si="21"/>
        <v>8</v>
      </c>
      <c r="D459">
        <f t="shared" si="22"/>
        <v>1992</v>
      </c>
      <c r="E459" t="str">
        <f t="shared" si="23"/>
        <v>8-1992</v>
      </c>
      <c r="F459">
        <v>16.82</v>
      </c>
      <c r="G459" t="s">
        <v>151</v>
      </c>
    </row>
    <row r="460" spans="1:7" x14ac:dyDescent="0.25">
      <c r="A460" t="s">
        <v>1066</v>
      </c>
      <c r="B460" t="s">
        <v>1067</v>
      </c>
      <c r="C460">
        <f t="shared" si="21"/>
        <v>9</v>
      </c>
      <c r="D460">
        <f t="shared" si="22"/>
        <v>1992</v>
      </c>
      <c r="E460" t="str">
        <f t="shared" si="23"/>
        <v>9-1992</v>
      </c>
      <c r="F460">
        <v>16.96</v>
      </c>
      <c r="G460" t="s">
        <v>151</v>
      </c>
    </row>
    <row r="461" spans="1:7" x14ac:dyDescent="0.25">
      <c r="A461" t="s">
        <v>1068</v>
      </c>
      <c r="B461" t="s">
        <v>1069</v>
      </c>
      <c r="C461">
        <f t="shared" si="21"/>
        <v>10</v>
      </c>
      <c r="D461">
        <f t="shared" si="22"/>
        <v>1992</v>
      </c>
      <c r="E461" t="str">
        <f t="shared" si="23"/>
        <v>10-1992</v>
      </c>
      <c r="F461">
        <v>17.11</v>
      </c>
      <c r="G461" t="s">
        <v>151</v>
      </c>
    </row>
    <row r="462" spans="1:7" x14ac:dyDescent="0.25">
      <c r="A462" t="s">
        <v>1070</v>
      </c>
      <c r="B462" t="s">
        <v>1071</v>
      </c>
      <c r="C462">
        <f t="shared" si="21"/>
        <v>11</v>
      </c>
      <c r="D462">
        <f t="shared" si="22"/>
        <v>1992</v>
      </c>
      <c r="E462" t="str">
        <f t="shared" si="23"/>
        <v>11-1992</v>
      </c>
      <c r="F462">
        <v>17.23</v>
      </c>
      <c r="G462" t="s">
        <v>151</v>
      </c>
    </row>
    <row r="463" spans="1:7" x14ac:dyDescent="0.25">
      <c r="A463" t="s">
        <v>1072</v>
      </c>
      <c r="B463" t="s">
        <v>1073</v>
      </c>
      <c r="C463">
        <f t="shared" si="21"/>
        <v>12</v>
      </c>
      <c r="D463">
        <f t="shared" si="22"/>
        <v>1992</v>
      </c>
      <c r="E463" t="str">
        <f t="shared" si="23"/>
        <v>12-1992</v>
      </c>
      <c r="F463">
        <v>17.399999999999999</v>
      </c>
      <c r="G463" t="s">
        <v>151</v>
      </c>
    </row>
    <row r="464" spans="1:7" x14ac:dyDescent="0.25">
      <c r="A464" t="s">
        <v>1074</v>
      </c>
      <c r="B464" t="s">
        <v>1075</v>
      </c>
      <c r="C464">
        <f t="shared" si="21"/>
        <v>1</v>
      </c>
      <c r="D464">
        <f t="shared" si="22"/>
        <v>1993</v>
      </c>
      <c r="E464" t="str">
        <f t="shared" si="23"/>
        <v>1-1993</v>
      </c>
      <c r="F464">
        <v>17.96</v>
      </c>
      <c r="G464" t="s">
        <v>151</v>
      </c>
    </row>
    <row r="465" spans="1:7" x14ac:dyDescent="0.25">
      <c r="A465" t="s">
        <v>1076</v>
      </c>
      <c r="B465" t="s">
        <v>1077</v>
      </c>
      <c r="C465">
        <f t="shared" si="21"/>
        <v>2</v>
      </c>
      <c r="D465">
        <f t="shared" si="22"/>
        <v>1993</v>
      </c>
      <c r="E465" t="str">
        <f t="shared" si="23"/>
        <v>2-1993</v>
      </c>
      <c r="F465">
        <v>18.54</v>
      </c>
      <c r="G465" t="s">
        <v>151</v>
      </c>
    </row>
    <row r="466" spans="1:7" x14ac:dyDescent="0.25">
      <c r="A466" t="s">
        <v>1078</v>
      </c>
      <c r="B466" t="s">
        <v>1079</v>
      </c>
      <c r="C466">
        <f t="shared" si="21"/>
        <v>3</v>
      </c>
      <c r="D466">
        <f t="shared" si="22"/>
        <v>1993</v>
      </c>
      <c r="E466" t="str">
        <f t="shared" si="23"/>
        <v>3-1993</v>
      </c>
      <c r="F466">
        <v>18.89</v>
      </c>
      <c r="G466" t="s">
        <v>151</v>
      </c>
    </row>
    <row r="467" spans="1:7" x14ac:dyDescent="0.25">
      <c r="A467" t="s">
        <v>1080</v>
      </c>
      <c r="B467" t="s">
        <v>1081</v>
      </c>
      <c r="C467">
        <f t="shared" si="21"/>
        <v>4</v>
      </c>
      <c r="D467">
        <f t="shared" si="22"/>
        <v>1993</v>
      </c>
      <c r="E467" t="str">
        <f t="shared" si="23"/>
        <v>4-1993</v>
      </c>
      <c r="F467">
        <v>19.260000000000002</v>
      </c>
      <c r="G467" t="s">
        <v>151</v>
      </c>
    </row>
    <row r="468" spans="1:7" x14ac:dyDescent="0.25">
      <c r="A468" t="s">
        <v>1082</v>
      </c>
      <c r="B468" t="s">
        <v>1083</v>
      </c>
      <c r="C468">
        <f t="shared" si="21"/>
        <v>5</v>
      </c>
      <c r="D468">
        <f t="shared" si="22"/>
        <v>1993</v>
      </c>
      <c r="E468" t="str">
        <f t="shared" si="23"/>
        <v>5-1993</v>
      </c>
      <c r="F468">
        <v>19.57</v>
      </c>
      <c r="G468" t="s">
        <v>151</v>
      </c>
    </row>
    <row r="469" spans="1:7" x14ac:dyDescent="0.25">
      <c r="A469" t="s">
        <v>1084</v>
      </c>
      <c r="B469" t="s">
        <v>1085</v>
      </c>
      <c r="C469">
        <f t="shared" si="21"/>
        <v>6</v>
      </c>
      <c r="D469">
        <f t="shared" si="22"/>
        <v>1993</v>
      </c>
      <c r="E469" t="str">
        <f t="shared" si="23"/>
        <v>6-1993</v>
      </c>
      <c r="F469">
        <v>19.87</v>
      </c>
      <c r="G469" t="s">
        <v>151</v>
      </c>
    </row>
    <row r="470" spans="1:7" x14ac:dyDescent="0.25">
      <c r="A470" t="s">
        <v>1086</v>
      </c>
      <c r="B470" t="s">
        <v>1087</v>
      </c>
      <c r="C470">
        <f t="shared" si="21"/>
        <v>7</v>
      </c>
      <c r="D470">
        <f t="shared" si="22"/>
        <v>1993</v>
      </c>
      <c r="E470" t="str">
        <f t="shared" si="23"/>
        <v>7-1993</v>
      </c>
      <c r="F470">
        <v>20.12</v>
      </c>
      <c r="G470" t="s">
        <v>151</v>
      </c>
    </row>
    <row r="471" spans="1:7" x14ac:dyDescent="0.25">
      <c r="A471" t="s">
        <v>1088</v>
      </c>
      <c r="B471" t="s">
        <v>1089</v>
      </c>
      <c r="C471">
        <f t="shared" si="21"/>
        <v>8</v>
      </c>
      <c r="D471">
        <f t="shared" si="22"/>
        <v>1993</v>
      </c>
      <c r="E471" t="str">
        <f t="shared" si="23"/>
        <v>8-1993</v>
      </c>
      <c r="F471">
        <v>20.37</v>
      </c>
      <c r="G471" t="s">
        <v>151</v>
      </c>
    </row>
    <row r="472" spans="1:7" x14ac:dyDescent="0.25">
      <c r="A472" t="s">
        <v>1090</v>
      </c>
      <c r="B472" t="s">
        <v>1091</v>
      </c>
      <c r="C472">
        <f t="shared" si="21"/>
        <v>9</v>
      </c>
      <c r="D472">
        <f t="shared" si="22"/>
        <v>1993</v>
      </c>
      <c r="E472" t="str">
        <f t="shared" si="23"/>
        <v>9-1993</v>
      </c>
      <c r="F472">
        <v>20.6</v>
      </c>
      <c r="G472" t="s">
        <v>151</v>
      </c>
    </row>
    <row r="473" spans="1:7" x14ac:dyDescent="0.25">
      <c r="A473" t="s">
        <v>1092</v>
      </c>
      <c r="B473" t="s">
        <v>1093</v>
      </c>
      <c r="C473">
        <f t="shared" si="21"/>
        <v>10</v>
      </c>
      <c r="D473">
        <f t="shared" si="22"/>
        <v>1993</v>
      </c>
      <c r="E473" t="str">
        <f t="shared" si="23"/>
        <v>10-1993</v>
      </c>
      <c r="F473">
        <v>20.82</v>
      </c>
      <c r="G473" t="s">
        <v>151</v>
      </c>
    </row>
    <row r="474" spans="1:7" x14ac:dyDescent="0.25">
      <c r="A474" t="s">
        <v>1094</v>
      </c>
      <c r="B474" t="s">
        <v>1095</v>
      </c>
      <c r="C474">
        <f t="shared" si="21"/>
        <v>11</v>
      </c>
      <c r="D474">
        <f t="shared" si="22"/>
        <v>1993</v>
      </c>
      <c r="E474" t="str">
        <f t="shared" si="23"/>
        <v>11-1993</v>
      </c>
      <c r="F474">
        <v>21.09</v>
      </c>
      <c r="G474" t="s">
        <v>151</v>
      </c>
    </row>
    <row r="475" spans="1:7" x14ac:dyDescent="0.25">
      <c r="A475" t="s">
        <v>1096</v>
      </c>
      <c r="B475" t="s">
        <v>1097</v>
      </c>
      <c r="C475">
        <f t="shared" si="21"/>
        <v>12</v>
      </c>
      <c r="D475">
        <f t="shared" si="22"/>
        <v>1993</v>
      </c>
      <c r="E475" t="str">
        <f t="shared" si="23"/>
        <v>12-1993</v>
      </c>
      <c r="F475">
        <v>21.33</v>
      </c>
      <c r="G475" t="s">
        <v>151</v>
      </c>
    </row>
    <row r="476" spans="1:7" x14ac:dyDescent="0.25">
      <c r="A476" t="s">
        <v>1098</v>
      </c>
      <c r="B476" t="s">
        <v>1099</v>
      </c>
      <c r="C476">
        <f t="shared" si="21"/>
        <v>1</v>
      </c>
      <c r="D476">
        <f t="shared" si="22"/>
        <v>1994</v>
      </c>
      <c r="E476" t="str">
        <f t="shared" si="23"/>
        <v>1-1994</v>
      </c>
      <c r="F476">
        <v>22</v>
      </c>
      <c r="G476" t="s">
        <v>151</v>
      </c>
    </row>
    <row r="477" spans="1:7" x14ac:dyDescent="0.25">
      <c r="A477" t="s">
        <v>1100</v>
      </c>
      <c r="B477" t="s">
        <v>1101</v>
      </c>
      <c r="C477">
        <f t="shared" si="21"/>
        <v>2</v>
      </c>
      <c r="D477">
        <f t="shared" si="22"/>
        <v>1994</v>
      </c>
      <c r="E477" t="str">
        <f t="shared" si="23"/>
        <v>2-1994</v>
      </c>
      <c r="F477">
        <v>22.81</v>
      </c>
      <c r="G477" t="s">
        <v>151</v>
      </c>
    </row>
    <row r="478" spans="1:7" x14ac:dyDescent="0.25">
      <c r="A478" t="s">
        <v>1102</v>
      </c>
      <c r="B478" t="s">
        <v>1103</v>
      </c>
      <c r="C478">
        <f t="shared" si="21"/>
        <v>3</v>
      </c>
      <c r="D478">
        <f t="shared" si="22"/>
        <v>1994</v>
      </c>
      <c r="E478" t="str">
        <f t="shared" si="23"/>
        <v>3-1994</v>
      </c>
      <c r="F478">
        <v>23.32</v>
      </c>
      <c r="G478" t="s">
        <v>151</v>
      </c>
    </row>
    <row r="479" spans="1:7" x14ac:dyDescent="0.25">
      <c r="A479" t="s">
        <v>1104</v>
      </c>
      <c r="B479" t="s">
        <v>1105</v>
      </c>
      <c r="C479">
        <f t="shared" si="21"/>
        <v>4</v>
      </c>
      <c r="D479">
        <f t="shared" si="22"/>
        <v>1994</v>
      </c>
      <c r="E479" t="str">
        <f t="shared" si="23"/>
        <v>4-1994</v>
      </c>
      <c r="F479">
        <v>23.87</v>
      </c>
      <c r="G479" t="s">
        <v>151</v>
      </c>
    </row>
    <row r="480" spans="1:7" x14ac:dyDescent="0.25">
      <c r="A480" t="s">
        <v>1106</v>
      </c>
      <c r="B480" t="s">
        <v>1107</v>
      </c>
      <c r="C480">
        <f t="shared" si="21"/>
        <v>5</v>
      </c>
      <c r="D480">
        <f t="shared" si="22"/>
        <v>1994</v>
      </c>
      <c r="E480" t="str">
        <f t="shared" si="23"/>
        <v>5-1994</v>
      </c>
      <c r="F480">
        <v>24.24</v>
      </c>
      <c r="G480" t="s">
        <v>151</v>
      </c>
    </row>
    <row r="481" spans="1:7" x14ac:dyDescent="0.25">
      <c r="A481" t="s">
        <v>1108</v>
      </c>
      <c r="B481" t="s">
        <v>1109</v>
      </c>
      <c r="C481">
        <f t="shared" si="21"/>
        <v>6</v>
      </c>
      <c r="D481">
        <f t="shared" si="22"/>
        <v>1994</v>
      </c>
      <c r="E481" t="str">
        <f t="shared" si="23"/>
        <v>6-1994</v>
      </c>
      <c r="F481">
        <v>24.46</v>
      </c>
      <c r="G481" t="s">
        <v>151</v>
      </c>
    </row>
    <row r="482" spans="1:7" x14ac:dyDescent="0.25">
      <c r="A482" t="s">
        <v>1110</v>
      </c>
      <c r="B482" t="s">
        <v>1111</v>
      </c>
      <c r="C482">
        <f t="shared" si="21"/>
        <v>7</v>
      </c>
      <c r="D482">
        <f t="shared" si="22"/>
        <v>1994</v>
      </c>
      <c r="E482" t="str">
        <f t="shared" si="23"/>
        <v>7-1994</v>
      </c>
      <c r="F482">
        <v>24.68</v>
      </c>
      <c r="G482" t="s">
        <v>151</v>
      </c>
    </row>
    <row r="483" spans="1:7" x14ac:dyDescent="0.25">
      <c r="A483" t="s">
        <v>1112</v>
      </c>
      <c r="B483" t="s">
        <v>1113</v>
      </c>
      <c r="C483">
        <f t="shared" si="21"/>
        <v>8</v>
      </c>
      <c r="D483">
        <f t="shared" si="22"/>
        <v>1994</v>
      </c>
      <c r="E483" t="str">
        <f t="shared" si="23"/>
        <v>8-1994</v>
      </c>
      <c r="F483">
        <v>24.92</v>
      </c>
      <c r="G483" t="s">
        <v>151</v>
      </c>
    </row>
    <row r="484" spans="1:7" x14ac:dyDescent="0.25">
      <c r="A484" t="s">
        <v>1114</v>
      </c>
      <c r="B484" t="s">
        <v>1115</v>
      </c>
      <c r="C484">
        <f t="shared" si="21"/>
        <v>9</v>
      </c>
      <c r="D484">
        <f t="shared" si="22"/>
        <v>1994</v>
      </c>
      <c r="E484" t="str">
        <f t="shared" si="23"/>
        <v>9-1994</v>
      </c>
      <c r="F484">
        <v>25.2</v>
      </c>
      <c r="G484" t="s">
        <v>151</v>
      </c>
    </row>
    <row r="485" spans="1:7" x14ac:dyDescent="0.25">
      <c r="A485" t="s">
        <v>1116</v>
      </c>
      <c r="B485" t="s">
        <v>1117</v>
      </c>
      <c r="C485">
        <f t="shared" si="21"/>
        <v>10</v>
      </c>
      <c r="D485">
        <f t="shared" si="22"/>
        <v>1994</v>
      </c>
      <c r="E485" t="str">
        <f t="shared" si="23"/>
        <v>10-1994</v>
      </c>
      <c r="F485">
        <v>25.48</v>
      </c>
      <c r="G485" t="s">
        <v>151</v>
      </c>
    </row>
    <row r="486" spans="1:7" x14ac:dyDescent="0.25">
      <c r="A486" t="s">
        <v>1118</v>
      </c>
      <c r="B486" t="s">
        <v>1119</v>
      </c>
      <c r="C486">
        <f t="shared" si="21"/>
        <v>11</v>
      </c>
      <c r="D486">
        <f t="shared" si="22"/>
        <v>1994</v>
      </c>
      <c r="E486" t="str">
        <f t="shared" si="23"/>
        <v>11-1994</v>
      </c>
      <c r="F486">
        <v>25.76</v>
      </c>
      <c r="G486" t="s">
        <v>151</v>
      </c>
    </row>
    <row r="487" spans="1:7" x14ac:dyDescent="0.25">
      <c r="A487" t="s">
        <v>1120</v>
      </c>
      <c r="B487" t="s">
        <v>1121</v>
      </c>
      <c r="C487">
        <f t="shared" si="21"/>
        <v>12</v>
      </c>
      <c r="D487">
        <f t="shared" si="22"/>
        <v>1994</v>
      </c>
      <c r="E487" t="str">
        <f t="shared" si="23"/>
        <v>12-1994</v>
      </c>
      <c r="F487">
        <v>26.15</v>
      </c>
      <c r="G487" t="s">
        <v>151</v>
      </c>
    </row>
    <row r="488" spans="1:7" x14ac:dyDescent="0.25">
      <c r="A488" t="s">
        <v>1122</v>
      </c>
      <c r="B488" t="s">
        <v>1123</v>
      </c>
      <c r="C488">
        <f t="shared" si="21"/>
        <v>1</v>
      </c>
      <c r="D488">
        <f t="shared" si="22"/>
        <v>1995</v>
      </c>
      <c r="E488" t="str">
        <f t="shared" si="23"/>
        <v>1-1995</v>
      </c>
      <c r="F488">
        <v>26.63</v>
      </c>
      <c r="G488" t="s">
        <v>151</v>
      </c>
    </row>
    <row r="489" spans="1:7" x14ac:dyDescent="0.25">
      <c r="A489" t="s">
        <v>1124</v>
      </c>
      <c r="B489" t="s">
        <v>1125</v>
      </c>
      <c r="C489">
        <f t="shared" si="21"/>
        <v>2</v>
      </c>
      <c r="D489">
        <f t="shared" si="22"/>
        <v>1995</v>
      </c>
      <c r="E489" t="str">
        <f t="shared" si="23"/>
        <v>2-1995</v>
      </c>
      <c r="F489">
        <v>27.57</v>
      </c>
      <c r="G489" t="s">
        <v>151</v>
      </c>
    </row>
    <row r="490" spans="1:7" x14ac:dyDescent="0.25">
      <c r="A490" t="s">
        <v>1126</v>
      </c>
      <c r="B490" t="s">
        <v>1127</v>
      </c>
      <c r="C490">
        <f t="shared" si="21"/>
        <v>3</v>
      </c>
      <c r="D490">
        <f t="shared" si="22"/>
        <v>1995</v>
      </c>
      <c r="E490" t="str">
        <f t="shared" si="23"/>
        <v>3-1995</v>
      </c>
      <c r="F490">
        <v>28.29</v>
      </c>
      <c r="G490" t="s">
        <v>151</v>
      </c>
    </row>
    <row r="491" spans="1:7" x14ac:dyDescent="0.25">
      <c r="A491" t="s">
        <v>1128</v>
      </c>
      <c r="B491" t="s">
        <v>1129</v>
      </c>
      <c r="C491">
        <f t="shared" si="21"/>
        <v>4</v>
      </c>
      <c r="D491">
        <f t="shared" si="22"/>
        <v>1995</v>
      </c>
      <c r="E491" t="str">
        <f t="shared" si="23"/>
        <v>4-1995</v>
      </c>
      <c r="F491">
        <v>28.92</v>
      </c>
      <c r="G491" t="s">
        <v>151</v>
      </c>
    </row>
    <row r="492" spans="1:7" x14ac:dyDescent="0.25">
      <c r="A492" t="s">
        <v>1130</v>
      </c>
      <c r="B492" t="s">
        <v>1131</v>
      </c>
      <c r="C492">
        <f t="shared" si="21"/>
        <v>5</v>
      </c>
      <c r="D492">
        <f t="shared" si="22"/>
        <v>1995</v>
      </c>
      <c r="E492" t="str">
        <f t="shared" si="23"/>
        <v>5-1995</v>
      </c>
      <c r="F492">
        <v>29.4</v>
      </c>
      <c r="G492" t="s">
        <v>151</v>
      </c>
    </row>
    <row r="493" spans="1:7" x14ac:dyDescent="0.25">
      <c r="A493" t="s">
        <v>1132</v>
      </c>
      <c r="B493" t="s">
        <v>1133</v>
      </c>
      <c r="C493">
        <f t="shared" si="21"/>
        <v>6</v>
      </c>
      <c r="D493">
        <f t="shared" si="22"/>
        <v>1995</v>
      </c>
      <c r="E493" t="str">
        <f t="shared" si="23"/>
        <v>6-1995</v>
      </c>
      <c r="F493">
        <v>29.76</v>
      </c>
      <c r="G493" t="s">
        <v>151</v>
      </c>
    </row>
    <row r="494" spans="1:7" x14ac:dyDescent="0.25">
      <c r="A494" t="s">
        <v>1134</v>
      </c>
      <c r="B494" t="s">
        <v>1135</v>
      </c>
      <c r="C494">
        <f t="shared" si="21"/>
        <v>7</v>
      </c>
      <c r="D494">
        <f t="shared" si="22"/>
        <v>1995</v>
      </c>
      <c r="E494" t="str">
        <f t="shared" si="23"/>
        <v>7-1995</v>
      </c>
      <c r="F494">
        <v>29.99</v>
      </c>
      <c r="G494" t="s">
        <v>151</v>
      </c>
    </row>
    <row r="495" spans="1:7" x14ac:dyDescent="0.25">
      <c r="A495" t="s">
        <v>1136</v>
      </c>
      <c r="B495" t="s">
        <v>1137</v>
      </c>
      <c r="C495">
        <f t="shared" si="21"/>
        <v>8</v>
      </c>
      <c r="D495">
        <f t="shared" si="22"/>
        <v>1995</v>
      </c>
      <c r="E495" t="str">
        <f t="shared" si="23"/>
        <v>8-1995</v>
      </c>
      <c r="F495">
        <v>30.18</v>
      </c>
      <c r="G495" t="s">
        <v>151</v>
      </c>
    </row>
    <row r="496" spans="1:7" x14ac:dyDescent="0.25">
      <c r="A496" t="s">
        <v>1138</v>
      </c>
      <c r="B496" t="s">
        <v>1139</v>
      </c>
      <c r="C496">
        <f t="shared" si="21"/>
        <v>9</v>
      </c>
      <c r="D496">
        <f t="shared" si="22"/>
        <v>1995</v>
      </c>
      <c r="E496" t="str">
        <f t="shared" si="23"/>
        <v>9-1995</v>
      </c>
      <c r="F496">
        <v>30.44</v>
      </c>
      <c r="G496" t="s">
        <v>151</v>
      </c>
    </row>
    <row r="497" spans="1:7" x14ac:dyDescent="0.25">
      <c r="A497" t="s">
        <v>1140</v>
      </c>
      <c r="B497" t="s">
        <v>1141</v>
      </c>
      <c r="C497">
        <f t="shared" si="21"/>
        <v>10</v>
      </c>
      <c r="D497">
        <f t="shared" si="22"/>
        <v>1995</v>
      </c>
      <c r="E497" t="str">
        <f t="shared" si="23"/>
        <v>10-1995</v>
      </c>
      <c r="F497">
        <v>30.71</v>
      </c>
      <c r="G497" t="s">
        <v>151</v>
      </c>
    </row>
    <row r="498" spans="1:7" x14ac:dyDescent="0.25">
      <c r="A498" t="s">
        <v>1142</v>
      </c>
      <c r="B498" t="s">
        <v>1143</v>
      </c>
      <c r="C498">
        <f t="shared" si="21"/>
        <v>11</v>
      </c>
      <c r="D498">
        <f t="shared" si="22"/>
        <v>1995</v>
      </c>
      <c r="E498" t="str">
        <f t="shared" si="23"/>
        <v>11-1995</v>
      </c>
      <c r="F498">
        <v>30.95</v>
      </c>
      <c r="G498" t="s">
        <v>151</v>
      </c>
    </row>
    <row r="499" spans="1:7" x14ac:dyDescent="0.25">
      <c r="A499" t="s">
        <v>1144</v>
      </c>
      <c r="B499" t="s">
        <v>1145</v>
      </c>
      <c r="C499">
        <f t="shared" si="21"/>
        <v>12</v>
      </c>
      <c r="D499">
        <f t="shared" si="22"/>
        <v>1995</v>
      </c>
      <c r="E499" t="str">
        <f t="shared" si="23"/>
        <v>12-1995</v>
      </c>
      <c r="F499">
        <v>31.24</v>
      </c>
      <c r="G499" t="s">
        <v>151</v>
      </c>
    </row>
    <row r="500" spans="1:7" x14ac:dyDescent="0.25">
      <c r="A500" t="s">
        <v>1146</v>
      </c>
      <c r="B500" t="s">
        <v>1147</v>
      </c>
      <c r="C500">
        <f t="shared" si="21"/>
        <v>1</v>
      </c>
      <c r="D500">
        <f t="shared" si="22"/>
        <v>1996</v>
      </c>
      <c r="E500" t="str">
        <f t="shared" si="23"/>
        <v>1-1996</v>
      </c>
      <c r="F500">
        <v>32.020000000000003</v>
      </c>
      <c r="G500" t="s">
        <v>151</v>
      </c>
    </row>
    <row r="501" spans="1:7" x14ac:dyDescent="0.25">
      <c r="A501" t="s">
        <v>1148</v>
      </c>
      <c r="B501" t="s">
        <v>1149</v>
      </c>
      <c r="C501">
        <f t="shared" si="21"/>
        <v>2</v>
      </c>
      <c r="D501">
        <f t="shared" si="22"/>
        <v>1996</v>
      </c>
      <c r="E501" t="str">
        <f t="shared" si="23"/>
        <v>2-1996</v>
      </c>
      <c r="F501">
        <v>33.31</v>
      </c>
      <c r="G501" t="s">
        <v>151</v>
      </c>
    </row>
    <row r="502" spans="1:7" x14ac:dyDescent="0.25">
      <c r="A502" t="s">
        <v>1150</v>
      </c>
      <c r="B502" t="s">
        <v>1151</v>
      </c>
      <c r="C502">
        <f t="shared" si="21"/>
        <v>3</v>
      </c>
      <c r="D502">
        <f t="shared" si="22"/>
        <v>1996</v>
      </c>
      <c r="E502" t="str">
        <f t="shared" si="23"/>
        <v>3-1996</v>
      </c>
      <c r="F502">
        <v>34.01</v>
      </c>
      <c r="G502" t="s">
        <v>151</v>
      </c>
    </row>
    <row r="503" spans="1:7" x14ac:dyDescent="0.25">
      <c r="A503" t="s">
        <v>1152</v>
      </c>
      <c r="B503" t="s">
        <v>1153</v>
      </c>
      <c r="C503">
        <f t="shared" si="21"/>
        <v>4</v>
      </c>
      <c r="D503">
        <f t="shared" si="22"/>
        <v>1996</v>
      </c>
      <c r="E503" t="str">
        <f t="shared" si="23"/>
        <v>4-1996</v>
      </c>
      <c r="F503">
        <v>34.68</v>
      </c>
      <c r="G503" t="s">
        <v>151</v>
      </c>
    </row>
    <row r="504" spans="1:7" x14ac:dyDescent="0.25">
      <c r="A504" t="s">
        <v>1154</v>
      </c>
      <c r="B504" t="s">
        <v>1155</v>
      </c>
      <c r="C504">
        <f t="shared" si="21"/>
        <v>5</v>
      </c>
      <c r="D504">
        <f t="shared" si="22"/>
        <v>1996</v>
      </c>
      <c r="E504" t="str">
        <f t="shared" si="23"/>
        <v>5-1996</v>
      </c>
      <c r="F504">
        <v>35.22</v>
      </c>
      <c r="G504" t="s">
        <v>151</v>
      </c>
    </row>
    <row r="505" spans="1:7" x14ac:dyDescent="0.25">
      <c r="A505" t="s">
        <v>1156</v>
      </c>
      <c r="B505" t="s">
        <v>1157</v>
      </c>
      <c r="C505">
        <f t="shared" si="21"/>
        <v>6</v>
      </c>
      <c r="D505">
        <f t="shared" si="22"/>
        <v>1996</v>
      </c>
      <c r="E505" t="str">
        <f t="shared" si="23"/>
        <v>6-1996</v>
      </c>
      <c r="F505">
        <v>35.619999999999997</v>
      </c>
      <c r="G505" t="s">
        <v>151</v>
      </c>
    </row>
    <row r="506" spans="1:7" x14ac:dyDescent="0.25">
      <c r="A506" t="s">
        <v>1158</v>
      </c>
      <c r="B506" t="s">
        <v>1159</v>
      </c>
      <c r="C506">
        <f t="shared" si="21"/>
        <v>7</v>
      </c>
      <c r="D506">
        <f t="shared" si="22"/>
        <v>1996</v>
      </c>
      <c r="E506" t="str">
        <f t="shared" si="23"/>
        <v>7-1996</v>
      </c>
      <c r="F506">
        <v>36.159999999999997</v>
      </c>
      <c r="G506" t="s">
        <v>151</v>
      </c>
    </row>
    <row r="507" spans="1:7" x14ac:dyDescent="0.25">
      <c r="A507" t="s">
        <v>1160</v>
      </c>
      <c r="B507" t="s">
        <v>1161</v>
      </c>
      <c r="C507">
        <f t="shared" si="21"/>
        <v>8</v>
      </c>
      <c r="D507">
        <f t="shared" si="22"/>
        <v>1996</v>
      </c>
      <c r="E507" t="str">
        <f t="shared" si="23"/>
        <v>8-1996</v>
      </c>
      <c r="F507">
        <v>36.56</v>
      </c>
      <c r="G507" t="s">
        <v>151</v>
      </c>
    </row>
    <row r="508" spans="1:7" x14ac:dyDescent="0.25">
      <c r="A508" t="s">
        <v>1162</v>
      </c>
      <c r="B508" t="s">
        <v>1163</v>
      </c>
      <c r="C508">
        <f t="shared" si="21"/>
        <v>9</v>
      </c>
      <c r="D508">
        <f t="shared" si="22"/>
        <v>1996</v>
      </c>
      <c r="E508" t="str">
        <f t="shared" si="23"/>
        <v>9-1996</v>
      </c>
      <c r="F508">
        <v>37</v>
      </c>
      <c r="G508" t="s">
        <v>151</v>
      </c>
    </row>
    <row r="509" spans="1:7" x14ac:dyDescent="0.25">
      <c r="A509" t="s">
        <v>1164</v>
      </c>
      <c r="B509" t="s">
        <v>1165</v>
      </c>
      <c r="C509">
        <f t="shared" si="21"/>
        <v>10</v>
      </c>
      <c r="D509">
        <f t="shared" si="22"/>
        <v>1996</v>
      </c>
      <c r="E509" t="str">
        <f t="shared" si="23"/>
        <v>10-1996</v>
      </c>
      <c r="F509">
        <v>37.42</v>
      </c>
      <c r="G509" t="s">
        <v>151</v>
      </c>
    </row>
    <row r="510" spans="1:7" x14ac:dyDescent="0.25">
      <c r="A510" t="s">
        <v>1166</v>
      </c>
      <c r="B510" t="s">
        <v>1167</v>
      </c>
      <c r="C510">
        <f t="shared" si="21"/>
        <v>11</v>
      </c>
      <c r="D510">
        <f t="shared" si="22"/>
        <v>1996</v>
      </c>
      <c r="E510" t="str">
        <f t="shared" si="23"/>
        <v>11-1996</v>
      </c>
      <c r="F510">
        <v>37.72</v>
      </c>
      <c r="G510" t="s">
        <v>151</v>
      </c>
    </row>
    <row r="511" spans="1:7" x14ac:dyDescent="0.25">
      <c r="A511" t="s">
        <v>1168</v>
      </c>
      <c r="B511" t="s">
        <v>1169</v>
      </c>
      <c r="C511">
        <f t="shared" si="21"/>
        <v>12</v>
      </c>
      <c r="D511">
        <f t="shared" si="22"/>
        <v>1996</v>
      </c>
      <c r="E511" t="str">
        <f t="shared" si="23"/>
        <v>12-1996</v>
      </c>
      <c r="F511">
        <v>38</v>
      </c>
      <c r="G511" t="s">
        <v>151</v>
      </c>
    </row>
    <row r="512" spans="1:7" x14ac:dyDescent="0.25">
      <c r="A512" t="s">
        <v>1170</v>
      </c>
      <c r="B512" t="s">
        <v>1171</v>
      </c>
      <c r="C512">
        <f t="shared" si="21"/>
        <v>1</v>
      </c>
      <c r="D512">
        <f t="shared" si="22"/>
        <v>1997</v>
      </c>
      <c r="E512" t="str">
        <f t="shared" si="23"/>
        <v>1-1997</v>
      </c>
      <c r="F512">
        <v>38.630000000000003</v>
      </c>
      <c r="G512" t="s">
        <v>151</v>
      </c>
    </row>
    <row r="513" spans="1:7" x14ac:dyDescent="0.25">
      <c r="A513" t="s">
        <v>1172</v>
      </c>
      <c r="B513" t="s">
        <v>1173</v>
      </c>
      <c r="C513">
        <f t="shared" si="21"/>
        <v>2</v>
      </c>
      <c r="D513">
        <f t="shared" si="22"/>
        <v>1997</v>
      </c>
      <c r="E513" t="str">
        <f t="shared" si="23"/>
        <v>2-1997</v>
      </c>
      <c r="F513">
        <v>39.83</v>
      </c>
      <c r="G513" t="s">
        <v>151</v>
      </c>
    </row>
    <row r="514" spans="1:7" x14ac:dyDescent="0.25">
      <c r="A514" t="s">
        <v>1174</v>
      </c>
      <c r="B514" t="s">
        <v>1175</v>
      </c>
      <c r="C514">
        <f t="shared" si="21"/>
        <v>3</v>
      </c>
      <c r="D514">
        <f t="shared" si="22"/>
        <v>1997</v>
      </c>
      <c r="E514" t="str">
        <f t="shared" si="23"/>
        <v>3-1997</v>
      </c>
      <c r="F514">
        <v>40.450000000000003</v>
      </c>
      <c r="G514" t="s">
        <v>151</v>
      </c>
    </row>
    <row r="515" spans="1:7" x14ac:dyDescent="0.25">
      <c r="A515" t="s">
        <v>1176</v>
      </c>
      <c r="B515" t="s">
        <v>1177</v>
      </c>
      <c r="C515">
        <f t="shared" ref="C515:C578" si="24">+MONTH(B515)</f>
        <v>4</v>
      </c>
      <c r="D515">
        <f t="shared" ref="D515:D578" si="25">+YEAR(B515)</f>
        <v>1997</v>
      </c>
      <c r="E515" t="str">
        <f t="shared" ref="E515:E578" si="26">+C515&amp;"-"&amp;D515</f>
        <v>4-1997</v>
      </c>
      <c r="F515">
        <v>41.11</v>
      </c>
      <c r="G515" t="s">
        <v>151</v>
      </c>
    </row>
    <row r="516" spans="1:7" x14ac:dyDescent="0.25">
      <c r="A516" t="s">
        <v>1178</v>
      </c>
      <c r="B516" t="s">
        <v>1179</v>
      </c>
      <c r="C516">
        <f t="shared" si="24"/>
        <v>5</v>
      </c>
      <c r="D516">
        <f t="shared" si="25"/>
        <v>1997</v>
      </c>
      <c r="E516" t="str">
        <f t="shared" si="26"/>
        <v>5-1997</v>
      </c>
      <c r="F516">
        <v>41.77</v>
      </c>
      <c r="G516" t="s">
        <v>151</v>
      </c>
    </row>
    <row r="517" spans="1:7" x14ac:dyDescent="0.25">
      <c r="A517" t="s">
        <v>1180</v>
      </c>
      <c r="B517" t="s">
        <v>1181</v>
      </c>
      <c r="C517">
        <f t="shared" si="24"/>
        <v>6</v>
      </c>
      <c r="D517">
        <f t="shared" si="25"/>
        <v>1997</v>
      </c>
      <c r="E517" t="str">
        <f t="shared" si="26"/>
        <v>6-1997</v>
      </c>
      <c r="F517">
        <v>42.28</v>
      </c>
      <c r="G517" t="s">
        <v>151</v>
      </c>
    </row>
    <row r="518" spans="1:7" x14ac:dyDescent="0.25">
      <c r="A518" t="s">
        <v>1182</v>
      </c>
      <c r="B518" t="s">
        <v>1183</v>
      </c>
      <c r="C518">
        <f t="shared" si="24"/>
        <v>7</v>
      </c>
      <c r="D518">
        <f t="shared" si="25"/>
        <v>1997</v>
      </c>
      <c r="E518" t="str">
        <f t="shared" si="26"/>
        <v>7-1997</v>
      </c>
      <c r="F518">
        <v>42.63</v>
      </c>
      <c r="G518" t="s">
        <v>151</v>
      </c>
    </row>
    <row r="519" spans="1:7" x14ac:dyDescent="0.25">
      <c r="A519" t="s">
        <v>1184</v>
      </c>
      <c r="B519" t="s">
        <v>1185</v>
      </c>
      <c r="C519">
        <f t="shared" si="24"/>
        <v>8</v>
      </c>
      <c r="D519">
        <f t="shared" si="25"/>
        <v>1997</v>
      </c>
      <c r="E519" t="str">
        <f t="shared" si="26"/>
        <v>8-1997</v>
      </c>
      <c r="F519">
        <v>43.12</v>
      </c>
      <c r="G519" t="s">
        <v>151</v>
      </c>
    </row>
    <row r="520" spans="1:7" x14ac:dyDescent="0.25">
      <c r="A520" t="s">
        <v>1186</v>
      </c>
      <c r="B520" t="s">
        <v>1187</v>
      </c>
      <c r="C520">
        <f t="shared" si="24"/>
        <v>9</v>
      </c>
      <c r="D520">
        <f t="shared" si="25"/>
        <v>1997</v>
      </c>
      <c r="E520" t="str">
        <f t="shared" si="26"/>
        <v>9-1997</v>
      </c>
      <c r="F520">
        <v>43.66</v>
      </c>
      <c r="G520" t="s">
        <v>151</v>
      </c>
    </row>
    <row r="521" spans="1:7" x14ac:dyDescent="0.25">
      <c r="A521" t="s">
        <v>1188</v>
      </c>
      <c r="B521" t="s">
        <v>1189</v>
      </c>
      <c r="C521">
        <f t="shared" si="24"/>
        <v>10</v>
      </c>
      <c r="D521">
        <f t="shared" si="25"/>
        <v>1997</v>
      </c>
      <c r="E521" t="str">
        <f t="shared" si="26"/>
        <v>10-1997</v>
      </c>
      <c r="F521">
        <v>44.08</v>
      </c>
      <c r="G521" t="s">
        <v>151</v>
      </c>
    </row>
    <row r="522" spans="1:7" x14ac:dyDescent="0.25">
      <c r="A522" t="s">
        <v>1190</v>
      </c>
      <c r="B522" t="s">
        <v>1191</v>
      </c>
      <c r="C522">
        <f t="shared" si="24"/>
        <v>11</v>
      </c>
      <c r="D522">
        <f t="shared" si="25"/>
        <v>1997</v>
      </c>
      <c r="E522" t="str">
        <f t="shared" si="26"/>
        <v>11-1997</v>
      </c>
      <c r="F522">
        <v>44.44</v>
      </c>
      <c r="G522" t="s">
        <v>151</v>
      </c>
    </row>
    <row r="523" spans="1:7" x14ac:dyDescent="0.25">
      <c r="A523" t="s">
        <v>1192</v>
      </c>
      <c r="B523" t="s">
        <v>1193</v>
      </c>
      <c r="C523">
        <f t="shared" si="24"/>
        <v>12</v>
      </c>
      <c r="D523">
        <f t="shared" si="25"/>
        <v>1997</v>
      </c>
      <c r="E523" t="str">
        <f t="shared" si="26"/>
        <v>12-1997</v>
      </c>
      <c r="F523">
        <v>44.72</v>
      </c>
      <c r="G523" t="s">
        <v>151</v>
      </c>
    </row>
    <row r="524" spans="1:7" x14ac:dyDescent="0.25">
      <c r="A524" t="s">
        <v>1194</v>
      </c>
      <c r="B524" t="s">
        <v>1195</v>
      </c>
      <c r="C524">
        <f t="shared" si="24"/>
        <v>1</v>
      </c>
      <c r="D524">
        <f t="shared" si="25"/>
        <v>1998</v>
      </c>
      <c r="E524" t="str">
        <f t="shared" si="26"/>
        <v>1-1998</v>
      </c>
      <c r="F524">
        <v>45.52</v>
      </c>
      <c r="G524" t="s">
        <v>151</v>
      </c>
    </row>
    <row r="525" spans="1:7" x14ac:dyDescent="0.25">
      <c r="A525" t="s">
        <v>1196</v>
      </c>
      <c r="B525" t="s">
        <v>1197</v>
      </c>
      <c r="C525">
        <f t="shared" si="24"/>
        <v>2</v>
      </c>
      <c r="D525">
        <f t="shared" si="25"/>
        <v>1998</v>
      </c>
      <c r="E525" t="str">
        <f t="shared" si="26"/>
        <v>2-1998</v>
      </c>
      <c r="F525">
        <v>47.01</v>
      </c>
      <c r="G525" t="s">
        <v>151</v>
      </c>
    </row>
    <row r="526" spans="1:7" x14ac:dyDescent="0.25">
      <c r="A526" t="s">
        <v>1198</v>
      </c>
      <c r="B526" t="s">
        <v>1199</v>
      </c>
      <c r="C526">
        <f t="shared" si="24"/>
        <v>3</v>
      </c>
      <c r="D526">
        <f t="shared" si="25"/>
        <v>1998</v>
      </c>
      <c r="E526" t="str">
        <f t="shared" si="26"/>
        <v>3-1998</v>
      </c>
      <c r="F526">
        <v>48.24</v>
      </c>
      <c r="G526" t="s">
        <v>151</v>
      </c>
    </row>
    <row r="527" spans="1:7" x14ac:dyDescent="0.25">
      <c r="A527" t="s">
        <v>1200</v>
      </c>
      <c r="B527" t="s">
        <v>1201</v>
      </c>
      <c r="C527">
        <f t="shared" si="24"/>
        <v>4</v>
      </c>
      <c r="D527">
        <f t="shared" si="25"/>
        <v>1998</v>
      </c>
      <c r="E527" t="str">
        <f t="shared" si="26"/>
        <v>4-1998</v>
      </c>
      <c r="F527">
        <v>49.64</v>
      </c>
      <c r="G527" t="s">
        <v>151</v>
      </c>
    </row>
    <row r="528" spans="1:7" x14ac:dyDescent="0.25">
      <c r="A528" t="s">
        <v>1202</v>
      </c>
      <c r="B528" t="s">
        <v>1203</v>
      </c>
      <c r="C528">
        <f t="shared" si="24"/>
        <v>5</v>
      </c>
      <c r="D528">
        <f t="shared" si="25"/>
        <v>1998</v>
      </c>
      <c r="E528" t="str">
        <f t="shared" si="26"/>
        <v>5-1998</v>
      </c>
      <c r="F528">
        <v>50.41</v>
      </c>
      <c r="G528" t="s">
        <v>151</v>
      </c>
    </row>
    <row r="529" spans="1:7" x14ac:dyDescent="0.25">
      <c r="A529" t="s">
        <v>1204</v>
      </c>
      <c r="B529" t="s">
        <v>1205</v>
      </c>
      <c r="C529">
        <f t="shared" si="24"/>
        <v>6</v>
      </c>
      <c r="D529">
        <f t="shared" si="25"/>
        <v>1998</v>
      </c>
      <c r="E529" t="str">
        <f t="shared" si="26"/>
        <v>6-1998</v>
      </c>
      <c r="F529">
        <v>51.03</v>
      </c>
      <c r="G529" t="s">
        <v>151</v>
      </c>
    </row>
    <row r="530" spans="1:7" x14ac:dyDescent="0.25">
      <c r="A530" t="s">
        <v>1206</v>
      </c>
      <c r="B530" t="s">
        <v>1207</v>
      </c>
      <c r="C530">
        <f t="shared" si="24"/>
        <v>7</v>
      </c>
      <c r="D530">
        <f t="shared" si="25"/>
        <v>1998</v>
      </c>
      <c r="E530" t="str">
        <f t="shared" si="26"/>
        <v>7-1998</v>
      </c>
      <c r="F530">
        <v>51.27</v>
      </c>
      <c r="G530" t="s">
        <v>151</v>
      </c>
    </row>
    <row r="531" spans="1:7" x14ac:dyDescent="0.25">
      <c r="A531" t="s">
        <v>1208</v>
      </c>
      <c r="B531" t="s">
        <v>1209</v>
      </c>
      <c r="C531">
        <f t="shared" si="24"/>
        <v>8</v>
      </c>
      <c r="D531">
        <f t="shared" si="25"/>
        <v>1998</v>
      </c>
      <c r="E531" t="str">
        <f t="shared" si="26"/>
        <v>8-1998</v>
      </c>
      <c r="F531">
        <v>51.29</v>
      </c>
      <c r="G531" t="s">
        <v>151</v>
      </c>
    </row>
    <row r="532" spans="1:7" x14ac:dyDescent="0.25">
      <c r="A532" t="s">
        <v>1210</v>
      </c>
      <c r="B532" t="s">
        <v>1211</v>
      </c>
      <c r="C532">
        <f t="shared" si="24"/>
        <v>9</v>
      </c>
      <c r="D532">
        <f t="shared" si="25"/>
        <v>1998</v>
      </c>
      <c r="E532" t="str">
        <f t="shared" si="26"/>
        <v>9-1998</v>
      </c>
      <c r="F532">
        <v>51.44</v>
      </c>
      <c r="G532" t="s">
        <v>151</v>
      </c>
    </row>
    <row r="533" spans="1:7" x14ac:dyDescent="0.25">
      <c r="A533" t="s">
        <v>1212</v>
      </c>
      <c r="B533" t="s">
        <v>1213</v>
      </c>
      <c r="C533">
        <f t="shared" si="24"/>
        <v>10</v>
      </c>
      <c r="D533">
        <f t="shared" si="25"/>
        <v>1998</v>
      </c>
      <c r="E533" t="str">
        <f t="shared" si="26"/>
        <v>10-1998</v>
      </c>
      <c r="F533">
        <v>51.62</v>
      </c>
      <c r="G533" t="s">
        <v>151</v>
      </c>
    </row>
    <row r="534" spans="1:7" x14ac:dyDescent="0.25">
      <c r="A534" t="s">
        <v>1214</v>
      </c>
      <c r="B534" t="s">
        <v>1215</v>
      </c>
      <c r="C534">
        <f t="shared" si="24"/>
        <v>11</v>
      </c>
      <c r="D534">
        <f t="shared" si="25"/>
        <v>1998</v>
      </c>
      <c r="E534" t="str">
        <f t="shared" si="26"/>
        <v>11-1998</v>
      </c>
      <c r="F534">
        <v>51.71</v>
      </c>
      <c r="G534" t="s">
        <v>151</v>
      </c>
    </row>
    <row r="535" spans="1:7" x14ac:dyDescent="0.25">
      <c r="A535" t="s">
        <v>1216</v>
      </c>
      <c r="B535" t="s">
        <v>1217</v>
      </c>
      <c r="C535">
        <f t="shared" si="24"/>
        <v>12</v>
      </c>
      <c r="D535">
        <f t="shared" si="25"/>
        <v>1998</v>
      </c>
      <c r="E535" t="str">
        <f t="shared" si="26"/>
        <v>12-1998</v>
      </c>
      <c r="F535">
        <v>52.18</v>
      </c>
      <c r="G535" t="s">
        <v>151</v>
      </c>
    </row>
    <row r="536" spans="1:7" x14ac:dyDescent="0.25">
      <c r="A536" t="s">
        <v>1218</v>
      </c>
      <c r="B536" t="s">
        <v>1219</v>
      </c>
      <c r="C536">
        <f t="shared" si="24"/>
        <v>1</v>
      </c>
      <c r="D536">
        <f t="shared" si="25"/>
        <v>1999</v>
      </c>
      <c r="E536" t="str">
        <f t="shared" si="26"/>
        <v>1-1999</v>
      </c>
      <c r="F536">
        <v>53.34</v>
      </c>
      <c r="G536" t="s">
        <v>151</v>
      </c>
    </row>
    <row r="537" spans="1:7" x14ac:dyDescent="0.25">
      <c r="A537" t="s">
        <v>1220</v>
      </c>
      <c r="B537" t="s">
        <v>1221</v>
      </c>
      <c r="C537">
        <f t="shared" si="24"/>
        <v>2</v>
      </c>
      <c r="D537">
        <f t="shared" si="25"/>
        <v>1999</v>
      </c>
      <c r="E537" t="str">
        <f t="shared" si="26"/>
        <v>2-1999</v>
      </c>
      <c r="F537">
        <v>54.24</v>
      </c>
      <c r="G537" t="s">
        <v>151</v>
      </c>
    </row>
    <row r="538" spans="1:7" x14ac:dyDescent="0.25">
      <c r="A538" t="s">
        <v>1222</v>
      </c>
      <c r="B538" t="s">
        <v>1223</v>
      </c>
      <c r="C538">
        <f t="shared" si="24"/>
        <v>3</v>
      </c>
      <c r="D538">
        <f t="shared" si="25"/>
        <v>1999</v>
      </c>
      <c r="E538" t="str">
        <f t="shared" si="26"/>
        <v>3-1999</v>
      </c>
      <c r="F538">
        <v>54.75</v>
      </c>
      <c r="G538" t="s">
        <v>151</v>
      </c>
    </row>
    <row r="539" spans="1:7" x14ac:dyDescent="0.25">
      <c r="A539" t="s">
        <v>1224</v>
      </c>
      <c r="B539" t="s">
        <v>1225</v>
      </c>
      <c r="C539">
        <f t="shared" si="24"/>
        <v>4</v>
      </c>
      <c r="D539">
        <f t="shared" si="25"/>
        <v>1999</v>
      </c>
      <c r="E539" t="str">
        <f t="shared" si="26"/>
        <v>4-1999</v>
      </c>
      <c r="F539">
        <v>55.18</v>
      </c>
      <c r="G539" t="s">
        <v>151</v>
      </c>
    </row>
    <row r="540" spans="1:7" x14ac:dyDescent="0.25">
      <c r="A540" t="s">
        <v>1226</v>
      </c>
      <c r="B540" t="s">
        <v>1227</v>
      </c>
      <c r="C540">
        <f t="shared" si="24"/>
        <v>5</v>
      </c>
      <c r="D540">
        <f t="shared" si="25"/>
        <v>1999</v>
      </c>
      <c r="E540" t="str">
        <f t="shared" si="26"/>
        <v>5-1999</v>
      </c>
      <c r="F540">
        <v>55.45</v>
      </c>
      <c r="G540" t="s">
        <v>151</v>
      </c>
    </row>
    <row r="541" spans="1:7" x14ac:dyDescent="0.25">
      <c r="A541" t="s">
        <v>1228</v>
      </c>
      <c r="B541" t="s">
        <v>1229</v>
      </c>
      <c r="C541">
        <f t="shared" si="24"/>
        <v>6</v>
      </c>
      <c r="D541">
        <f t="shared" si="25"/>
        <v>1999</v>
      </c>
      <c r="E541" t="str">
        <f t="shared" si="26"/>
        <v>6-1999</v>
      </c>
      <c r="F541">
        <v>55.6</v>
      </c>
      <c r="G541" t="s">
        <v>151</v>
      </c>
    </row>
    <row r="542" spans="1:7" x14ac:dyDescent="0.25">
      <c r="A542" t="s">
        <v>1230</v>
      </c>
      <c r="B542" t="s">
        <v>1231</v>
      </c>
      <c r="C542">
        <f t="shared" si="24"/>
        <v>7</v>
      </c>
      <c r="D542">
        <f t="shared" si="25"/>
        <v>1999</v>
      </c>
      <c r="E542" t="str">
        <f t="shared" si="26"/>
        <v>7-1999</v>
      </c>
      <c r="F542">
        <v>55.77</v>
      </c>
      <c r="G542" t="s">
        <v>151</v>
      </c>
    </row>
    <row r="543" spans="1:7" x14ac:dyDescent="0.25">
      <c r="A543" t="s">
        <v>1232</v>
      </c>
      <c r="B543" t="s">
        <v>1233</v>
      </c>
      <c r="C543">
        <f t="shared" si="24"/>
        <v>8</v>
      </c>
      <c r="D543">
        <f t="shared" si="25"/>
        <v>1999</v>
      </c>
      <c r="E543" t="str">
        <f t="shared" si="26"/>
        <v>8-1999</v>
      </c>
      <c r="F543">
        <v>56.05</v>
      </c>
      <c r="G543" t="s">
        <v>151</v>
      </c>
    </row>
    <row r="544" spans="1:7" x14ac:dyDescent="0.25">
      <c r="A544" t="s">
        <v>1234</v>
      </c>
      <c r="B544" t="s">
        <v>1235</v>
      </c>
      <c r="C544">
        <f t="shared" si="24"/>
        <v>9</v>
      </c>
      <c r="D544">
        <f t="shared" si="25"/>
        <v>1999</v>
      </c>
      <c r="E544" t="str">
        <f t="shared" si="26"/>
        <v>9-1999</v>
      </c>
      <c r="F544">
        <v>56.24</v>
      </c>
      <c r="G544" t="s">
        <v>151</v>
      </c>
    </row>
    <row r="545" spans="1:7" x14ac:dyDescent="0.25">
      <c r="A545" t="s">
        <v>1236</v>
      </c>
      <c r="B545" t="s">
        <v>1237</v>
      </c>
      <c r="C545">
        <f t="shared" si="24"/>
        <v>10</v>
      </c>
      <c r="D545">
        <f t="shared" si="25"/>
        <v>1999</v>
      </c>
      <c r="E545" t="str">
        <f t="shared" si="26"/>
        <v>10-1999</v>
      </c>
      <c r="F545">
        <v>56.43</v>
      </c>
      <c r="G545" t="s">
        <v>151</v>
      </c>
    </row>
    <row r="546" spans="1:7" x14ac:dyDescent="0.25">
      <c r="A546" t="s">
        <v>1238</v>
      </c>
      <c r="B546" t="s">
        <v>1239</v>
      </c>
      <c r="C546">
        <f t="shared" si="24"/>
        <v>11</v>
      </c>
      <c r="D546">
        <f t="shared" si="25"/>
        <v>1999</v>
      </c>
      <c r="E546" t="str">
        <f t="shared" si="26"/>
        <v>11-1999</v>
      </c>
      <c r="F546">
        <v>56.7</v>
      </c>
      <c r="G546" t="s">
        <v>151</v>
      </c>
    </row>
    <row r="547" spans="1:7" x14ac:dyDescent="0.25">
      <c r="A547" t="s">
        <v>1240</v>
      </c>
      <c r="B547" t="s">
        <v>1241</v>
      </c>
      <c r="C547">
        <f t="shared" si="24"/>
        <v>12</v>
      </c>
      <c r="D547">
        <f t="shared" si="25"/>
        <v>1999</v>
      </c>
      <c r="E547" t="str">
        <f t="shared" si="26"/>
        <v>12-1999</v>
      </c>
      <c r="F547">
        <v>57</v>
      </c>
      <c r="G547" t="s">
        <v>151</v>
      </c>
    </row>
    <row r="548" spans="1:7" x14ac:dyDescent="0.25">
      <c r="A548" t="s">
        <v>1242</v>
      </c>
      <c r="B548" t="s">
        <v>1243</v>
      </c>
      <c r="C548">
        <f t="shared" si="24"/>
        <v>1</v>
      </c>
      <c r="D548">
        <f t="shared" si="25"/>
        <v>2000</v>
      </c>
      <c r="E548" t="str">
        <f t="shared" si="26"/>
        <v>1-2000</v>
      </c>
      <c r="F548">
        <v>57.74</v>
      </c>
      <c r="G548" t="s">
        <v>151</v>
      </c>
    </row>
    <row r="549" spans="1:7" x14ac:dyDescent="0.25">
      <c r="A549" t="s">
        <v>1244</v>
      </c>
      <c r="B549" t="s">
        <v>1245</v>
      </c>
      <c r="C549">
        <f t="shared" si="24"/>
        <v>2</v>
      </c>
      <c r="D549">
        <f t="shared" si="25"/>
        <v>2000</v>
      </c>
      <c r="E549" t="str">
        <f t="shared" si="26"/>
        <v>2-2000</v>
      </c>
      <c r="F549">
        <v>59.07</v>
      </c>
      <c r="G549" t="s">
        <v>151</v>
      </c>
    </row>
    <row r="550" spans="1:7" x14ac:dyDescent="0.25">
      <c r="A550" t="s">
        <v>1246</v>
      </c>
      <c r="B550" t="s">
        <v>1247</v>
      </c>
      <c r="C550">
        <f t="shared" si="24"/>
        <v>3</v>
      </c>
      <c r="D550">
        <f t="shared" si="25"/>
        <v>2000</v>
      </c>
      <c r="E550" t="str">
        <f t="shared" si="26"/>
        <v>3-2000</v>
      </c>
      <c r="F550">
        <v>60.08</v>
      </c>
      <c r="G550" t="s">
        <v>151</v>
      </c>
    </row>
    <row r="551" spans="1:7" x14ac:dyDescent="0.25">
      <c r="A551" t="s">
        <v>1248</v>
      </c>
      <c r="B551" t="s">
        <v>1249</v>
      </c>
      <c r="C551">
        <f t="shared" si="24"/>
        <v>4</v>
      </c>
      <c r="D551">
        <f t="shared" si="25"/>
        <v>2000</v>
      </c>
      <c r="E551" t="str">
        <f t="shared" si="26"/>
        <v>4-2000</v>
      </c>
      <c r="F551">
        <v>60.68</v>
      </c>
      <c r="G551" t="s">
        <v>151</v>
      </c>
    </row>
    <row r="552" spans="1:7" x14ac:dyDescent="0.25">
      <c r="A552" t="s">
        <v>1250</v>
      </c>
      <c r="B552" t="s">
        <v>1251</v>
      </c>
      <c r="C552">
        <f t="shared" si="24"/>
        <v>5</v>
      </c>
      <c r="D552">
        <f t="shared" si="25"/>
        <v>2000</v>
      </c>
      <c r="E552" t="str">
        <f t="shared" si="26"/>
        <v>5-2000</v>
      </c>
      <c r="F552">
        <v>60.99</v>
      </c>
      <c r="G552" t="s">
        <v>151</v>
      </c>
    </row>
    <row r="553" spans="1:7" x14ac:dyDescent="0.25">
      <c r="A553" t="s">
        <v>1252</v>
      </c>
      <c r="B553" t="s">
        <v>1253</v>
      </c>
      <c r="C553">
        <f t="shared" si="24"/>
        <v>6</v>
      </c>
      <c r="D553">
        <f t="shared" si="25"/>
        <v>2000</v>
      </c>
      <c r="E553" t="str">
        <f t="shared" si="26"/>
        <v>6-2000</v>
      </c>
      <c r="F553">
        <v>60.98</v>
      </c>
      <c r="G553" t="s">
        <v>151</v>
      </c>
    </row>
    <row r="554" spans="1:7" x14ac:dyDescent="0.25">
      <c r="A554" t="s">
        <v>1254</v>
      </c>
      <c r="B554" t="s">
        <v>1255</v>
      </c>
      <c r="C554">
        <f t="shared" si="24"/>
        <v>7</v>
      </c>
      <c r="D554">
        <f t="shared" si="25"/>
        <v>2000</v>
      </c>
      <c r="E554" t="str">
        <f t="shared" si="26"/>
        <v>7-2000</v>
      </c>
      <c r="F554">
        <v>60.96</v>
      </c>
      <c r="G554" t="s">
        <v>151</v>
      </c>
    </row>
    <row r="555" spans="1:7" x14ac:dyDescent="0.25">
      <c r="A555" t="s">
        <v>1256</v>
      </c>
      <c r="B555" t="s">
        <v>1257</v>
      </c>
      <c r="C555">
        <f t="shared" si="24"/>
        <v>8</v>
      </c>
      <c r="D555">
        <f t="shared" si="25"/>
        <v>2000</v>
      </c>
      <c r="E555" t="str">
        <f t="shared" si="26"/>
        <v>8-2000</v>
      </c>
      <c r="F555">
        <v>61.15</v>
      </c>
      <c r="G555" t="s">
        <v>151</v>
      </c>
    </row>
    <row r="556" spans="1:7" x14ac:dyDescent="0.25">
      <c r="A556" t="s">
        <v>1258</v>
      </c>
      <c r="B556" t="s">
        <v>1259</v>
      </c>
      <c r="C556">
        <f t="shared" si="24"/>
        <v>9</v>
      </c>
      <c r="D556">
        <f t="shared" si="25"/>
        <v>2000</v>
      </c>
      <c r="E556" t="str">
        <f t="shared" si="26"/>
        <v>9-2000</v>
      </c>
      <c r="F556">
        <v>61.41</v>
      </c>
      <c r="G556" t="s">
        <v>151</v>
      </c>
    </row>
    <row r="557" spans="1:7" x14ac:dyDescent="0.25">
      <c r="A557" t="s">
        <v>1260</v>
      </c>
      <c r="B557" t="s">
        <v>1261</v>
      </c>
      <c r="C557">
        <f t="shared" si="24"/>
        <v>10</v>
      </c>
      <c r="D557">
        <f t="shared" si="25"/>
        <v>2000</v>
      </c>
      <c r="E557" t="str">
        <f t="shared" si="26"/>
        <v>10-2000</v>
      </c>
      <c r="F557">
        <v>61.5</v>
      </c>
      <c r="G557" t="s">
        <v>151</v>
      </c>
    </row>
    <row r="558" spans="1:7" x14ac:dyDescent="0.25">
      <c r="A558" t="s">
        <v>1262</v>
      </c>
      <c r="B558" t="s">
        <v>1263</v>
      </c>
      <c r="C558">
        <f t="shared" si="24"/>
        <v>11</v>
      </c>
      <c r="D558">
        <f t="shared" si="25"/>
        <v>2000</v>
      </c>
      <c r="E558" t="str">
        <f t="shared" si="26"/>
        <v>11-2000</v>
      </c>
      <c r="F558">
        <v>61.71</v>
      </c>
      <c r="G558" t="s">
        <v>151</v>
      </c>
    </row>
    <row r="559" spans="1:7" x14ac:dyDescent="0.25">
      <c r="A559" t="s">
        <v>1264</v>
      </c>
      <c r="B559" t="s">
        <v>1265</v>
      </c>
      <c r="C559">
        <f t="shared" si="24"/>
        <v>12</v>
      </c>
      <c r="D559">
        <f t="shared" si="25"/>
        <v>2000</v>
      </c>
      <c r="E559" t="str">
        <f t="shared" si="26"/>
        <v>12-2000</v>
      </c>
      <c r="F559">
        <v>61.99</v>
      </c>
      <c r="G559" t="s">
        <v>151</v>
      </c>
    </row>
    <row r="560" spans="1:7" x14ac:dyDescent="0.25">
      <c r="A560" t="s">
        <v>1266</v>
      </c>
      <c r="B560" t="s">
        <v>1267</v>
      </c>
      <c r="C560">
        <f t="shared" si="24"/>
        <v>1</v>
      </c>
      <c r="D560">
        <f t="shared" si="25"/>
        <v>2001</v>
      </c>
      <c r="E560" t="str">
        <f t="shared" si="26"/>
        <v>1-2001</v>
      </c>
      <c r="F560">
        <v>62.64</v>
      </c>
      <c r="G560" t="s">
        <v>151</v>
      </c>
    </row>
    <row r="561" spans="1:7" x14ac:dyDescent="0.25">
      <c r="A561" t="s">
        <v>1268</v>
      </c>
      <c r="B561" t="s">
        <v>1269</v>
      </c>
      <c r="C561">
        <f t="shared" si="24"/>
        <v>2</v>
      </c>
      <c r="D561">
        <f t="shared" si="25"/>
        <v>2001</v>
      </c>
      <c r="E561" t="str">
        <f t="shared" si="26"/>
        <v>2-2001</v>
      </c>
      <c r="F561">
        <v>63.83</v>
      </c>
      <c r="G561" t="s">
        <v>151</v>
      </c>
    </row>
    <row r="562" spans="1:7" x14ac:dyDescent="0.25">
      <c r="A562" t="s">
        <v>1270</v>
      </c>
      <c r="B562" t="s">
        <v>1271</v>
      </c>
      <c r="C562">
        <f t="shared" si="24"/>
        <v>3</v>
      </c>
      <c r="D562">
        <f t="shared" si="25"/>
        <v>2001</v>
      </c>
      <c r="E562" t="str">
        <f t="shared" si="26"/>
        <v>3-2001</v>
      </c>
      <c r="F562">
        <v>64.77</v>
      </c>
      <c r="G562" t="s">
        <v>151</v>
      </c>
    </row>
    <row r="563" spans="1:7" x14ac:dyDescent="0.25">
      <c r="A563" t="s">
        <v>1272</v>
      </c>
      <c r="B563" t="s">
        <v>1273</v>
      </c>
      <c r="C563">
        <f t="shared" si="24"/>
        <v>4</v>
      </c>
      <c r="D563">
        <f t="shared" si="25"/>
        <v>2001</v>
      </c>
      <c r="E563" t="str">
        <f t="shared" si="26"/>
        <v>4-2001</v>
      </c>
      <c r="F563">
        <v>65.510000000000005</v>
      </c>
      <c r="G563" t="s">
        <v>151</v>
      </c>
    </row>
    <row r="564" spans="1:7" x14ac:dyDescent="0.25">
      <c r="A564" t="s">
        <v>1274</v>
      </c>
      <c r="B564" t="s">
        <v>1275</v>
      </c>
      <c r="C564">
        <f t="shared" si="24"/>
        <v>5</v>
      </c>
      <c r="D564">
        <f t="shared" si="25"/>
        <v>2001</v>
      </c>
      <c r="E564" t="str">
        <f t="shared" si="26"/>
        <v>5-2001</v>
      </c>
      <c r="F564">
        <v>65.790000000000006</v>
      </c>
      <c r="G564" t="s">
        <v>151</v>
      </c>
    </row>
    <row r="565" spans="1:7" x14ac:dyDescent="0.25">
      <c r="A565" t="s">
        <v>1276</v>
      </c>
      <c r="B565" t="s">
        <v>1277</v>
      </c>
      <c r="C565">
        <f t="shared" si="24"/>
        <v>6</v>
      </c>
      <c r="D565">
        <f t="shared" si="25"/>
        <v>2001</v>
      </c>
      <c r="E565" t="str">
        <f t="shared" si="26"/>
        <v>6-2001</v>
      </c>
      <c r="F565">
        <v>65.819999999999993</v>
      </c>
      <c r="G565" t="s">
        <v>151</v>
      </c>
    </row>
    <row r="566" spans="1:7" x14ac:dyDescent="0.25">
      <c r="A566" t="s">
        <v>1278</v>
      </c>
      <c r="B566" t="s">
        <v>1279</v>
      </c>
      <c r="C566">
        <f t="shared" si="24"/>
        <v>7</v>
      </c>
      <c r="D566">
        <f t="shared" si="25"/>
        <v>2001</v>
      </c>
      <c r="E566" t="str">
        <f t="shared" si="26"/>
        <v>7-2001</v>
      </c>
      <c r="F566">
        <v>65.89</v>
      </c>
      <c r="G566" t="s">
        <v>151</v>
      </c>
    </row>
    <row r="567" spans="1:7" x14ac:dyDescent="0.25">
      <c r="A567" t="s">
        <v>1280</v>
      </c>
      <c r="B567" t="s">
        <v>1281</v>
      </c>
      <c r="C567">
        <f t="shared" si="24"/>
        <v>8</v>
      </c>
      <c r="D567">
        <f t="shared" si="25"/>
        <v>2001</v>
      </c>
      <c r="E567" t="str">
        <f t="shared" si="26"/>
        <v>8-2001</v>
      </c>
      <c r="F567">
        <v>66.06</v>
      </c>
      <c r="G567" t="s">
        <v>151</v>
      </c>
    </row>
    <row r="568" spans="1:7" x14ac:dyDescent="0.25">
      <c r="A568" t="s">
        <v>1282</v>
      </c>
      <c r="B568" t="s">
        <v>1283</v>
      </c>
      <c r="C568">
        <f t="shared" si="24"/>
        <v>9</v>
      </c>
      <c r="D568">
        <f t="shared" si="25"/>
        <v>2001</v>
      </c>
      <c r="E568" t="str">
        <f t="shared" si="26"/>
        <v>9-2001</v>
      </c>
      <c r="F568">
        <v>66.3</v>
      </c>
      <c r="G568" t="s">
        <v>151</v>
      </c>
    </row>
    <row r="569" spans="1:7" x14ac:dyDescent="0.25">
      <c r="A569" t="s">
        <v>1284</v>
      </c>
      <c r="B569" t="s">
        <v>1285</v>
      </c>
      <c r="C569">
        <f t="shared" si="24"/>
        <v>10</v>
      </c>
      <c r="D569">
        <f t="shared" si="25"/>
        <v>2001</v>
      </c>
      <c r="E569" t="str">
        <f t="shared" si="26"/>
        <v>10-2001</v>
      </c>
      <c r="F569">
        <v>66.430000000000007</v>
      </c>
      <c r="G569" t="s">
        <v>151</v>
      </c>
    </row>
    <row r="570" spans="1:7" x14ac:dyDescent="0.25">
      <c r="A570" t="s">
        <v>1286</v>
      </c>
      <c r="B570" t="s">
        <v>1287</v>
      </c>
      <c r="C570">
        <f t="shared" si="24"/>
        <v>11</v>
      </c>
      <c r="D570">
        <f t="shared" si="25"/>
        <v>2001</v>
      </c>
      <c r="E570" t="str">
        <f t="shared" si="26"/>
        <v>11-2001</v>
      </c>
      <c r="F570">
        <v>66.5</v>
      </c>
      <c r="G570" t="s">
        <v>151</v>
      </c>
    </row>
    <row r="571" spans="1:7" x14ac:dyDescent="0.25">
      <c r="A571" t="s">
        <v>1288</v>
      </c>
      <c r="B571" t="s">
        <v>1289</v>
      </c>
      <c r="C571">
        <f t="shared" si="24"/>
        <v>12</v>
      </c>
      <c r="D571">
        <f t="shared" si="25"/>
        <v>2001</v>
      </c>
      <c r="E571" t="str">
        <f t="shared" si="26"/>
        <v>12-2001</v>
      </c>
      <c r="F571">
        <v>66.73</v>
      </c>
      <c r="G571" t="s">
        <v>151</v>
      </c>
    </row>
    <row r="572" spans="1:7" x14ac:dyDescent="0.25">
      <c r="A572" t="s">
        <v>1290</v>
      </c>
      <c r="B572" t="s">
        <v>1291</v>
      </c>
      <c r="C572">
        <f t="shared" si="24"/>
        <v>1</v>
      </c>
      <c r="D572">
        <f t="shared" si="25"/>
        <v>2002</v>
      </c>
      <c r="E572" t="str">
        <f t="shared" si="26"/>
        <v>1-2002</v>
      </c>
      <c r="F572">
        <v>67.260000000000005</v>
      </c>
      <c r="G572" t="s">
        <v>151</v>
      </c>
    </row>
    <row r="573" spans="1:7" x14ac:dyDescent="0.25">
      <c r="A573" t="s">
        <v>1292</v>
      </c>
      <c r="B573" t="s">
        <v>1293</v>
      </c>
      <c r="C573">
        <f t="shared" si="24"/>
        <v>2</v>
      </c>
      <c r="D573">
        <f t="shared" si="25"/>
        <v>2002</v>
      </c>
      <c r="E573" t="str">
        <f t="shared" si="26"/>
        <v>2-2002</v>
      </c>
      <c r="F573">
        <v>68.11</v>
      </c>
      <c r="G573" t="s">
        <v>151</v>
      </c>
    </row>
    <row r="574" spans="1:7" x14ac:dyDescent="0.25">
      <c r="A574" t="s">
        <v>1294</v>
      </c>
      <c r="B574" t="s">
        <v>1295</v>
      </c>
      <c r="C574">
        <f t="shared" si="24"/>
        <v>3</v>
      </c>
      <c r="D574">
        <f t="shared" si="25"/>
        <v>2002</v>
      </c>
      <c r="E574" t="str">
        <f t="shared" si="26"/>
        <v>3-2002</v>
      </c>
      <c r="F574">
        <v>68.59</v>
      </c>
      <c r="G574" t="s">
        <v>151</v>
      </c>
    </row>
    <row r="575" spans="1:7" x14ac:dyDescent="0.25">
      <c r="A575" t="s">
        <v>1296</v>
      </c>
      <c r="B575" t="s">
        <v>1297</v>
      </c>
      <c r="C575">
        <f t="shared" si="24"/>
        <v>4</v>
      </c>
      <c r="D575">
        <f t="shared" si="25"/>
        <v>2002</v>
      </c>
      <c r="E575" t="str">
        <f t="shared" si="26"/>
        <v>4-2002</v>
      </c>
      <c r="F575">
        <v>69.22</v>
      </c>
      <c r="G575" t="s">
        <v>151</v>
      </c>
    </row>
    <row r="576" spans="1:7" x14ac:dyDescent="0.25">
      <c r="A576" t="s">
        <v>1298</v>
      </c>
      <c r="B576" t="s">
        <v>1299</v>
      </c>
      <c r="C576">
        <f t="shared" si="24"/>
        <v>5</v>
      </c>
      <c r="D576">
        <f t="shared" si="25"/>
        <v>2002</v>
      </c>
      <c r="E576" t="str">
        <f t="shared" si="26"/>
        <v>5-2002</v>
      </c>
      <c r="F576">
        <v>69.63</v>
      </c>
      <c r="G576" t="s">
        <v>151</v>
      </c>
    </row>
    <row r="577" spans="1:7" x14ac:dyDescent="0.25">
      <c r="A577" t="s">
        <v>1300</v>
      </c>
      <c r="B577" t="s">
        <v>1301</v>
      </c>
      <c r="C577">
        <f t="shared" si="24"/>
        <v>6</v>
      </c>
      <c r="D577">
        <f t="shared" si="25"/>
        <v>2002</v>
      </c>
      <c r="E577" t="str">
        <f t="shared" si="26"/>
        <v>6-2002</v>
      </c>
      <c r="F577">
        <v>69.930000000000007</v>
      </c>
      <c r="G577" t="s">
        <v>151</v>
      </c>
    </row>
    <row r="578" spans="1:7" x14ac:dyDescent="0.25">
      <c r="A578" t="s">
        <v>1302</v>
      </c>
      <c r="B578" t="s">
        <v>1303</v>
      </c>
      <c r="C578">
        <f t="shared" si="24"/>
        <v>7</v>
      </c>
      <c r="D578">
        <f t="shared" si="25"/>
        <v>2002</v>
      </c>
      <c r="E578" t="str">
        <f t="shared" si="26"/>
        <v>7-2002</v>
      </c>
      <c r="F578">
        <v>69.94</v>
      </c>
      <c r="G578" t="s">
        <v>151</v>
      </c>
    </row>
    <row r="579" spans="1:7" x14ac:dyDescent="0.25">
      <c r="A579" t="s">
        <v>1304</v>
      </c>
      <c r="B579" t="s">
        <v>1305</v>
      </c>
      <c r="C579">
        <f t="shared" ref="C579:C642" si="27">+MONTH(B579)</f>
        <v>8</v>
      </c>
      <c r="D579">
        <f t="shared" ref="D579:D642" si="28">+YEAR(B579)</f>
        <v>2002</v>
      </c>
      <c r="E579" t="str">
        <f t="shared" ref="E579:E642" si="29">+C579&amp;"-"&amp;D579</f>
        <v>8-2002</v>
      </c>
      <c r="F579">
        <v>70.010000000000005</v>
      </c>
      <c r="G579" t="s">
        <v>151</v>
      </c>
    </row>
    <row r="580" spans="1:7" x14ac:dyDescent="0.25">
      <c r="A580" t="s">
        <v>1306</v>
      </c>
      <c r="B580" t="s">
        <v>1307</v>
      </c>
      <c r="C580">
        <f t="shared" si="27"/>
        <v>9</v>
      </c>
      <c r="D580">
        <f t="shared" si="28"/>
        <v>2002</v>
      </c>
      <c r="E580" t="str">
        <f t="shared" si="29"/>
        <v>9-2002</v>
      </c>
      <c r="F580">
        <v>70.260000000000005</v>
      </c>
      <c r="G580" t="s">
        <v>151</v>
      </c>
    </row>
    <row r="581" spans="1:7" x14ac:dyDescent="0.25">
      <c r="A581" t="s">
        <v>1308</v>
      </c>
      <c r="B581" t="s">
        <v>1309</v>
      </c>
      <c r="C581">
        <f t="shared" si="27"/>
        <v>10</v>
      </c>
      <c r="D581">
        <f t="shared" si="28"/>
        <v>2002</v>
      </c>
      <c r="E581" t="str">
        <f t="shared" si="29"/>
        <v>10-2002</v>
      </c>
      <c r="F581">
        <v>70.66</v>
      </c>
      <c r="G581" t="s">
        <v>151</v>
      </c>
    </row>
    <row r="582" spans="1:7" x14ac:dyDescent="0.25">
      <c r="A582" t="s">
        <v>1310</v>
      </c>
      <c r="B582" t="s">
        <v>1311</v>
      </c>
      <c r="C582">
        <f t="shared" si="27"/>
        <v>11</v>
      </c>
      <c r="D582">
        <f t="shared" si="28"/>
        <v>2002</v>
      </c>
      <c r="E582" t="str">
        <f t="shared" si="29"/>
        <v>11-2002</v>
      </c>
      <c r="F582">
        <v>71.2</v>
      </c>
      <c r="G582" t="s">
        <v>151</v>
      </c>
    </row>
    <row r="583" spans="1:7" x14ac:dyDescent="0.25">
      <c r="A583" t="s">
        <v>1312</v>
      </c>
      <c r="B583" t="s">
        <v>1313</v>
      </c>
      <c r="C583">
        <f t="shared" si="27"/>
        <v>12</v>
      </c>
      <c r="D583">
        <f t="shared" si="28"/>
        <v>2002</v>
      </c>
      <c r="E583" t="str">
        <f t="shared" si="29"/>
        <v>12-2002</v>
      </c>
      <c r="F583">
        <v>71.400000000000006</v>
      </c>
      <c r="G583" t="s">
        <v>151</v>
      </c>
    </row>
    <row r="584" spans="1:7" x14ac:dyDescent="0.25">
      <c r="A584" t="s">
        <v>1314</v>
      </c>
      <c r="B584" t="s">
        <v>1315</v>
      </c>
      <c r="C584">
        <f t="shared" si="27"/>
        <v>1</v>
      </c>
      <c r="D584">
        <f t="shared" si="28"/>
        <v>2003</v>
      </c>
      <c r="E584" t="str">
        <f t="shared" si="29"/>
        <v>1-2003</v>
      </c>
      <c r="F584">
        <v>72.23</v>
      </c>
      <c r="G584" t="s">
        <v>151</v>
      </c>
    </row>
    <row r="585" spans="1:7" x14ac:dyDescent="0.25">
      <c r="A585" t="s">
        <v>1316</v>
      </c>
      <c r="B585" t="s">
        <v>1317</v>
      </c>
      <c r="C585">
        <f t="shared" si="27"/>
        <v>2</v>
      </c>
      <c r="D585">
        <f t="shared" si="28"/>
        <v>2003</v>
      </c>
      <c r="E585" t="str">
        <f t="shared" si="29"/>
        <v>2-2003</v>
      </c>
      <c r="F585">
        <v>73.040000000000006</v>
      </c>
      <c r="G585" t="s">
        <v>151</v>
      </c>
    </row>
    <row r="586" spans="1:7" x14ac:dyDescent="0.25">
      <c r="A586" t="s">
        <v>1318</v>
      </c>
      <c r="B586" t="s">
        <v>1319</v>
      </c>
      <c r="C586">
        <f t="shared" si="27"/>
        <v>3</v>
      </c>
      <c r="D586">
        <f t="shared" si="28"/>
        <v>2003</v>
      </c>
      <c r="E586" t="str">
        <f t="shared" si="29"/>
        <v>3-2003</v>
      </c>
      <c r="F586">
        <v>73.8</v>
      </c>
      <c r="G586" t="s">
        <v>151</v>
      </c>
    </row>
    <row r="587" spans="1:7" x14ac:dyDescent="0.25">
      <c r="A587" t="s">
        <v>1320</v>
      </c>
      <c r="B587" t="s">
        <v>1321</v>
      </c>
      <c r="C587">
        <f t="shared" si="27"/>
        <v>4</v>
      </c>
      <c r="D587">
        <f t="shared" si="28"/>
        <v>2003</v>
      </c>
      <c r="E587" t="str">
        <f t="shared" si="29"/>
        <v>4-2003</v>
      </c>
      <c r="F587">
        <v>74.650000000000006</v>
      </c>
      <c r="G587" t="s">
        <v>151</v>
      </c>
    </row>
    <row r="588" spans="1:7" x14ac:dyDescent="0.25">
      <c r="A588" t="s">
        <v>1322</v>
      </c>
      <c r="B588" t="s">
        <v>1323</v>
      </c>
      <c r="C588">
        <f t="shared" si="27"/>
        <v>5</v>
      </c>
      <c r="D588">
        <f t="shared" si="28"/>
        <v>2003</v>
      </c>
      <c r="E588" t="str">
        <f t="shared" si="29"/>
        <v>5-2003</v>
      </c>
      <c r="F588">
        <v>75.010000000000005</v>
      </c>
      <c r="G588" t="s">
        <v>151</v>
      </c>
    </row>
    <row r="589" spans="1:7" x14ac:dyDescent="0.25">
      <c r="A589" t="s">
        <v>1324</v>
      </c>
      <c r="B589" t="s">
        <v>1325</v>
      </c>
      <c r="C589">
        <f t="shared" si="27"/>
        <v>6</v>
      </c>
      <c r="D589">
        <f t="shared" si="28"/>
        <v>2003</v>
      </c>
      <c r="E589" t="str">
        <f t="shared" si="29"/>
        <v>6-2003</v>
      </c>
      <c r="F589">
        <v>74.97</v>
      </c>
      <c r="G589" t="s">
        <v>151</v>
      </c>
    </row>
    <row r="590" spans="1:7" x14ac:dyDescent="0.25">
      <c r="A590" t="s">
        <v>1326</v>
      </c>
      <c r="B590" t="s">
        <v>1327</v>
      </c>
      <c r="C590">
        <f t="shared" si="27"/>
        <v>7</v>
      </c>
      <c r="D590">
        <f t="shared" si="28"/>
        <v>2003</v>
      </c>
      <c r="E590" t="str">
        <f t="shared" si="29"/>
        <v>7-2003</v>
      </c>
      <c r="F590">
        <v>74.86</v>
      </c>
      <c r="G590" t="s">
        <v>151</v>
      </c>
    </row>
    <row r="591" spans="1:7" x14ac:dyDescent="0.25">
      <c r="A591" t="s">
        <v>1328</v>
      </c>
      <c r="B591" t="s">
        <v>1329</v>
      </c>
      <c r="C591">
        <f t="shared" si="27"/>
        <v>8</v>
      </c>
      <c r="D591">
        <f t="shared" si="28"/>
        <v>2003</v>
      </c>
      <c r="E591" t="str">
        <f t="shared" si="29"/>
        <v>8-2003</v>
      </c>
      <c r="F591">
        <v>75.099999999999994</v>
      </c>
      <c r="G591" t="s">
        <v>151</v>
      </c>
    </row>
    <row r="592" spans="1:7" x14ac:dyDescent="0.25">
      <c r="A592" t="s">
        <v>1330</v>
      </c>
      <c r="B592" t="s">
        <v>1331</v>
      </c>
      <c r="C592">
        <f t="shared" si="27"/>
        <v>9</v>
      </c>
      <c r="D592">
        <f t="shared" si="28"/>
        <v>2003</v>
      </c>
      <c r="E592" t="str">
        <f t="shared" si="29"/>
        <v>9-2003</v>
      </c>
      <c r="F592">
        <v>75.260000000000005</v>
      </c>
      <c r="G592" t="s">
        <v>151</v>
      </c>
    </row>
    <row r="593" spans="1:7" x14ac:dyDescent="0.25">
      <c r="A593" t="s">
        <v>1332</v>
      </c>
      <c r="B593" t="s">
        <v>1333</v>
      </c>
      <c r="C593">
        <f t="shared" si="27"/>
        <v>10</v>
      </c>
      <c r="D593">
        <f t="shared" si="28"/>
        <v>2003</v>
      </c>
      <c r="E593" t="str">
        <f t="shared" si="29"/>
        <v>10-2003</v>
      </c>
      <c r="F593">
        <v>75.31</v>
      </c>
      <c r="G593" t="s">
        <v>151</v>
      </c>
    </row>
    <row r="594" spans="1:7" x14ac:dyDescent="0.25">
      <c r="A594" t="s">
        <v>1334</v>
      </c>
      <c r="B594" t="s">
        <v>1335</v>
      </c>
      <c r="C594">
        <f t="shared" si="27"/>
        <v>11</v>
      </c>
      <c r="D594">
        <f t="shared" si="28"/>
        <v>2003</v>
      </c>
      <c r="E594" t="str">
        <f t="shared" si="29"/>
        <v>11-2003</v>
      </c>
      <c r="F594">
        <v>75.569999999999993</v>
      </c>
      <c r="G594" t="s">
        <v>151</v>
      </c>
    </row>
    <row r="595" spans="1:7" x14ac:dyDescent="0.25">
      <c r="A595" t="s">
        <v>1336</v>
      </c>
      <c r="B595" t="s">
        <v>1337</v>
      </c>
      <c r="C595">
        <f t="shared" si="27"/>
        <v>12</v>
      </c>
      <c r="D595">
        <f t="shared" si="28"/>
        <v>2003</v>
      </c>
      <c r="E595" t="str">
        <f t="shared" si="29"/>
        <v>12-2003</v>
      </c>
      <c r="F595">
        <v>76.03</v>
      </c>
      <c r="G595" t="s">
        <v>151</v>
      </c>
    </row>
    <row r="596" spans="1:7" x14ac:dyDescent="0.25">
      <c r="A596" t="s">
        <v>1338</v>
      </c>
      <c r="B596" t="s">
        <v>1339</v>
      </c>
      <c r="C596">
        <f t="shared" si="27"/>
        <v>1</v>
      </c>
      <c r="D596">
        <f t="shared" si="28"/>
        <v>2004</v>
      </c>
      <c r="E596" t="str">
        <f t="shared" si="29"/>
        <v>1-2004</v>
      </c>
      <c r="F596">
        <v>76.7</v>
      </c>
      <c r="G596" t="s">
        <v>151</v>
      </c>
    </row>
    <row r="597" spans="1:7" x14ac:dyDescent="0.25">
      <c r="A597" t="s">
        <v>1340</v>
      </c>
      <c r="B597" t="s">
        <v>1341</v>
      </c>
      <c r="C597">
        <f t="shared" si="27"/>
        <v>2</v>
      </c>
      <c r="D597">
        <f t="shared" si="28"/>
        <v>2004</v>
      </c>
      <c r="E597" t="str">
        <f t="shared" si="29"/>
        <v>2-2004</v>
      </c>
      <c r="F597">
        <v>77.62</v>
      </c>
      <c r="G597" t="s">
        <v>151</v>
      </c>
    </row>
    <row r="598" spans="1:7" x14ac:dyDescent="0.25">
      <c r="A598" t="s">
        <v>1342</v>
      </c>
      <c r="B598" t="s">
        <v>1343</v>
      </c>
      <c r="C598">
        <f t="shared" si="27"/>
        <v>3</v>
      </c>
      <c r="D598">
        <f t="shared" si="28"/>
        <v>2004</v>
      </c>
      <c r="E598" t="str">
        <f t="shared" si="29"/>
        <v>3-2004</v>
      </c>
      <c r="F598">
        <v>78.39</v>
      </c>
      <c r="G598" t="s">
        <v>151</v>
      </c>
    </row>
    <row r="599" spans="1:7" x14ac:dyDescent="0.25">
      <c r="A599" t="s">
        <v>1344</v>
      </c>
      <c r="B599" t="s">
        <v>1345</v>
      </c>
      <c r="C599">
        <f t="shared" si="27"/>
        <v>4</v>
      </c>
      <c r="D599">
        <f t="shared" si="28"/>
        <v>2004</v>
      </c>
      <c r="E599" t="str">
        <f t="shared" si="29"/>
        <v>4-2004</v>
      </c>
      <c r="F599">
        <v>78.739999999999995</v>
      </c>
      <c r="G599" t="s">
        <v>151</v>
      </c>
    </row>
    <row r="600" spans="1:7" x14ac:dyDescent="0.25">
      <c r="A600" t="s">
        <v>1346</v>
      </c>
      <c r="B600" t="s">
        <v>1347</v>
      </c>
      <c r="C600">
        <f t="shared" si="27"/>
        <v>5</v>
      </c>
      <c r="D600">
        <f t="shared" si="28"/>
        <v>2004</v>
      </c>
      <c r="E600" t="str">
        <f t="shared" si="29"/>
        <v>5-2004</v>
      </c>
      <c r="F600">
        <v>79.040000000000006</v>
      </c>
      <c r="G600" t="s">
        <v>151</v>
      </c>
    </row>
    <row r="601" spans="1:7" x14ac:dyDescent="0.25">
      <c r="A601" t="s">
        <v>1348</v>
      </c>
      <c r="B601" t="s">
        <v>1349</v>
      </c>
      <c r="C601">
        <f t="shared" si="27"/>
        <v>6</v>
      </c>
      <c r="D601">
        <f t="shared" si="28"/>
        <v>2004</v>
      </c>
      <c r="E601" t="str">
        <f t="shared" si="29"/>
        <v>6-2004</v>
      </c>
      <c r="F601">
        <v>79.52</v>
      </c>
      <c r="G601" t="s">
        <v>151</v>
      </c>
    </row>
    <row r="602" spans="1:7" x14ac:dyDescent="0.25">
      <c r="A602" t="s">
        <v>1350</v>
      </c>
      <c r="B602" t="s">
        <v>1351</v>
      </c>
      <c r="C602">
        <f t="shared" si="27"/>
        <v>7</v>
      </c>
      <c r="D602">
        <f t="shared" si="28"/>
        <v>2004</v>
      </c>
      <c r="E602" t="str">
        <f t="shared" si="29"/>
        <v>7-2004</v>
      </c>
      <c r="F602">
        <v>79.5</v>
      </c>
      <c r="G602" t="s">
        <v>151</v>
      </c>
    </row>
    <row r="603" spans="1:7" x14ac:dyDescent="0.25">
      <c r="A603" t="s">
        <v>1352</v>
      </c>
      <c r="B603" t="s">
        <v>1353</v>
      </c>
      <c r="C603">
        <f t="shared" si="27"/>
        <v>8</v>
      </c>
      <c r="D603">
        <f t="shared" si="28"/>
        <v>2004</v>
      </c>
      <c r="E603" t="str">
        <f t="shared" si="29"/>
        <v>8-2004</v>
      </c>
      <c r="F603">
        <v>79.52</v>
      </c>
      <c r="G603" t="s">
        <v>151</v>
      </c>
    </row>
    <row r="604" spans="1:7" x14ac:dyDescent="0.25">
      <c r="A604" t="s">
        <v>1354</v>
      </c>
      <c r="B604" t="s">
        <v>1355</v>
      </c>
      <c r="C604">
        <f t="shared" si="27"/>
        <v>9</v>
      </c>
      <c r="D604">
        <f t="shared" si="28"/>
        <v>2004</v>
      </c>
      <c r="E604" t="str">
        <f t="shared" si="29"/>
        <v>9-2004</v>
      </c>
      <c r="F604">
        <v>79.760000000000005</v>
      </c>
      <c r="G604" t="s">
        <v>151</v>
      </c>
    </row>
    <row r="605" spans="1:7" x14ac:dyDescent="0.25">
      <c r="A605" t="s">
        <v>1356</v>
      </c>
      <c r="B605" t="s">
        <v>1357</v>
      </c>
      <c r="C605">
        <f t="shared" si="27"/>
        <v>10</v>
      </c>
      <c r="D605">
        <f t="shared" si="28"/>
        <v>2004</v>
      </c>
      <c r="E605" t="str">
        <f t="shared" si="29"/>
        <v>10-2004</v>
      </c>
      <c r="F605">
        <v>79.75</v>
      </c>
      <c r="G605" t="s">
        <v>151</v>
      </c>
    </row>
    <row r="606" spans="1:7" x14ac:dyDescent="0.25">
      <c r="A606" t="s">
        <v>1358</v>
      </c>
      <c r="B606" t="s">
        <v>1359</v>
      </c>
      <c r="C606">
        <f t="shared" si="27"/>
        <v>11</v>
      </c>
      <c r="D606">
        <f t="shared" si="28"/>
        <v>2004</v>
      </c>
      <c r="E606" t="str">
        <f t="shared" si="29"/>
        <v>11-2004</v>
      </c>
      <c r="F606">
        <v>79.97</v>
      </c>
      <c r="G606" t="s">
        <v>151</v>
      </c>
    </row>
    <row r="607" spans="1:7" x14ac:dyDescent="0.25">
      <c r="A607" t="s">
        <v>1360</v>
      </c>
      <c r="B607" t="s">
        <v>1361</v>
      </c>
      <c r="C607">
        <f t="shared" si="27"/>
        <v>12</v>
      </c>
      <c r="D607">
        <f t="shared" si="28"/>
        <v>2004</v>
      </c>
      <c r="E607" t="str">
        <f t="shared" si="29"/>
        <v>12-2004</v>
      </c>
      <c r="F607">
        <v>80.209999999999994</v>
      </c>
      <c r="G607" t="s">
        <v>151</v>
      </c>
    </row>
    <row r="608" spans="1:7" x14ac:dyDescent="0.25">
      <c r="A608" t="s">
        <v>1362</v>
      </c>
      <c r="B608" t="s">
        <v>1363</v>
      </c>
      <c r="C608">
        <f t="shared" si="27"/>
        <v>1</v>
      </c>
      <c r="D608">
        <f t="shared" si="28"/>
        <v>2005</v>
      </c>
      <c r="E608" t="str">
        <f t="shared" si="29"/>
        <v>1-2005</v>
      </c>
      <c r="F608">
        <v>80.87</v>
      </c>
      <c r="G608" t="s">
        <v>151</v>
      </c>
    </row>
    <row r="609" spans="1:7" x14ac:dyDescent="0.25">
      <c r="A609" t="s">
        <v>1364</v>
      </c>
      <c r="B609" t="s">
        <v>1365</v>
      </c>
      <c r="C609">
        <f t="shared" si="27"/>
        <v>2</v>
      </c>
      <c r="D609">
        <f t="shared" si="28"/>
        <v>2005</v>
      </c>
      <c r="E609" t="str">
        <f t="shared" si="29"/>
        <v>2-2005</v>
      </c>
      <c r="F609">
        <v>81.7</v>
      </c>
      <c r="G609" t="s">
        <v>151</v>
      </c>
    </row>
    <row r="610" spans="1:7" x14ac:dyDescent="0.25">
      <c r="A610" t="s">
        <v>1366</v>
      </c>
      <c r="B610" t="s">
        <v>1367</v>
      </c>
      <c r="C610">
        <f t="shared" si="27"/>
        <v>3</v>
      </c>
      <c r="D610">
        <f t="shared" si="28"/>
        <v>2005</v>
      </c>
      <c r="E610" t="str">
        <f t="shared" si="29"/>
        <v>3-2005</v>
      </c>
      <c r="F610">
        <v>82.33</v>
      </c>
      <c r="G610" t="s">
        <v>151</v>
      </c>
    </row>
    <row r="611" spans="1:7" x14ac:dyDescent="0.25">
      <c r="A611" t="s">
        <v>1368</v>
      </c>
      <c r="B611" t="s">
        <v>1369</v>
      </c>
      <c r="C611">
        <f t="shared" si="27"/>
        <v>4</v>
      </c>
      <c r="D611">
        <f t="shared" si="28"/>
        <v>2005</v>
      </c>
      <c r="E611" t="str">
        <f t="shared" si="29"/>
        <v>4-2005</v>
      </c>
      <c r="F611">
        <v>82.69</v>
      </c>
      <c r="G611" t="s">
        <v>151</v>
      </c>
    </row>
    <row r="612" spans="1:7" x14ac:dyDescent="0.25">
      <c r="A612" t="s">
        <v>1370</v>
      </c>
      <c r="B612" t="s">
        <v>1371</v>
      </c>
      <c r="C612">
        <f t="shared" si="27"/>
        <v>5</v>
      </c>
      <c r="D612">
        <f t="shared" si="28"/>
        <v>2005</v>
      </c>
      <c r="E612" t="str">
        <f t="shared" si="29"/>
        <v>5-2005</v>
      </c>
      <c r="F612">
        <v>83.03</v>
      </c>
      <c r="G612" t="s">
        <v>151</v>
      </c>
    </row>
    <row r="613" spans="1:7" x14ac:dyDescent="0.25">
      <c r="A613" t="s">
        <v>1372</v>
      </c>
      <c r="B613" t="s">
        <v>1373</v>
      </c>
      <c r="C613">
        <f t="shared" si="27"/>
        <v>6</v>
      </c>
      <c r="D613">
        <f t="shared" si="28"/>
        <v>2005</v>
      </c>
      <c r="E613" t="str">
        <f t="shared" si="29"/>
        <v>6-2005</v>
      </c>
      <c r="F613">
        <v>83.36</v>
      </c>
      <c r="G613" t="s">
        <v>151</v>
      </c>
    </row>
    <row r="614" spans="1:7" x14ac:dyDescent="0.25">
      <c r="A614" t="s">
        <v>1374</v>
      </c>
      <c r="B614" t="s">
        <v>1375</v>
      </c>
      <c r="C614">
        <f t="shared" si="27"/>
        <v>7</v>
      </c>
      <c r="D614">
        <f t="shared" si="28"/>
        <v>2005</v>
      </c>
      <c r="E614" t="str">
        <f t="shared" si="29"/>
        <v>7-2005</v>
      </c>
      <c r="F614">
        <v>83.4</v>
      </c>
      <c r="G614" t="s">
        <v>151</v>
      </c>
    </row>
    <row r="615" spans="1:7" x14ac:dyDescent="0.25">
      <c r="A615" t="s">
        <v>1376</v>
      </c>
      <c r="B615" t="s">
        <v>1377</v>
      </c>
      <c r="C615">
        <f t="shared" si="27"/>
        <v>8</v>
      </c>
      <c r="D615">
        <f t="shared" si="28"/>
        <v>2005</v>
      </c>
      <c r="E615" t="str">
        <f t="shared" si="29"/>
        <v>8-2005</v>
      </c>
      <c r="F615">
        <v>83.4</v>
      </c>
      <c r="G615" t="s">
        <v>151</v>
      </c>
    </row>
    <row r="616" spans="1:7" x14ac:dyDescent="0.25">
      <c r="A616" t="s">
        <v>1378</v>
      </c>
      <c r="B616" t="s">
        <v>1379</v>
      </c>
      <c r="C616">
        <f t="shared" si="27"/>
        <v>9</v>
      </c>
      <c r="D616">
        <f t="shared" si="28"/>
        <v>2005</v>
      </c>
      <c r="E616" t="str">
        <f t="shared" si="29"/>
        <v>9-2005</v>
      </c>
      <c r="F616">
        <v>83.76</v>
      </c>
      <c r="G616" t="s">
        <v>151</v>
      </c>
    </row>
    <row r="617" spans="1:7" x14ac:dyDescent="0.25">
      <c r="A617" t="s">
        <v>1380</v>
      </c>
      <c r="B617" t="s">
        <v>1381</v>
      </c>
      <c r="C617">
        <f t="shared" si="27"/>
        <v>10</v>
      </c>
      <c r="D617">
        <f t="shared" si="28"/>
        <v>2005</v>
      </c>
      <c r="E617" t="str">
        <f t="shared" si="29"/>
        <v>10-2005</v>
      </c>
      <c r="F617">
        <v>83.95</v>
      </c>
      <c r="G617" t="s">
        <v>151</v>
      </c>
    </row>
    <row r="618" spans="1:7" x14ac:dyDescent="0.25">
      <c r="A618" t="s">
        <v>1382</v>
      </c>
      <c r="B618" t="s">
        <v>1383</v>
      </c>
      <c r="C618">
        <f t="shared" si="27"/>
        <v>11</v>
      </c>
      <c r="D618">
        <f t="shared" si="28"/>
        <v>2005</v>
      </c>
      <c r="E618" t="str">
        <f t="shared" si="29"/>
        <v>11-2005</v>
      </c>
      <c r="F618">
        <v>84.05</v>
      </c>
      <c r="G618" t="s">
        <v>151</v>
      </c>
    </row>
    <row r="619" spans="1:7" x14ac:dyDescent="0.25">
      <c r="A619" t="s">
        <v>1384</v>
      </c>
      <c r="B619" t="s">
        <v>1385</v>
      </c>
      <c r="C619">
        <f t="shared" si="27"/>
        <v>12</v>
      </c>
      <c r="D619">
        <f t="shared" si="28"/>
        <v>2005</v>
      </c>
      <c r="E619" t="str">
        <f t="shared" si="29"/>
        <v>12-2005</v>
      </c>
      <c r="F619">
        <v>84.1</v>
      </c>
      <c r="G619" t="s">
        <v>151</v>
      </c>
    </row>
    <row r="620" spans="1:7" x14ac:dyDescent="0.25">
      <c r="A620" t="s">
        <v>1386</v>
      </c>
      <c r="B620" t="s">
        <v>1387</v>
      </c>
      <c r="C620">
        <f t="shared" si="27"/>
        <v>1</v>
      </c>
      <c r="D620">
        <f t="shared" si="28"/>
        <v>2006</v>
      </c>
      <c r="E620" t="str">
        <f t="shared" si="29"/>
        <v>1-2006</v>
      </c>
      <c r="F620">
        <v>84.56</v>
      </c>
      <c r="G620" t="s">
        <v>151</v>
      </c>
    </row>
    <row r="621" spans="1:7" x14ac:dyDescent="0.25">
      <c r="A621" t="s">
        <v>1388</v>
      </c>
      <c r="B621" t="s">
        <v>1389</v>
      </c>
      <c r="C621">
        <f t="shared" si="27"/>
        <v>2</v>
      </c>
      <c r="D621">
        <f t="shared" si="28"/>
        <v>2006</v>
      </c>
      <c r="E621" t="str">
        <f t="shared" si="29"/>
        <v>2-2006</v>
      </c>
      <c r="F621">
        <v>85.11</v>
      </c>
      <c r="G621" t="s">
        <v>151</v>
      </c>
    </row>
    <row r="622" spans="1:7" x14ac:dyDescent="0.25">
      <c r="A622" t="s">
        <v>1390</v>
      </c>
      <c r="B622" t="s">
        <v>1391</v>
      </c>
      <c r="C622">
        <f t="shared" si="27"/>
        <v>3</v>
      </c>
      <c r="D622">
        <f t="shared" si="28"/>
        <v>2006</v>
      </c>
      <c r="E622" t="str">
        <f t="shared" si="29"/>
        <v>3-2006</v>
      </c>
      <c r="F622">
        <v>85.71</v>
      </c>
      <c r="G622" t="s">
        <v>151</v>
      </c>
    </row>
    <row r="623" spans="1:7" x14ac:dyDescent="0.25">
      <c r="A623" t="s">
        <v>1392</v>
      </c>
      <c r="B623" t="s">
        <v>1393</v>
      </c>
      <c r="C623">
        <f t="shared" si="27"/>
        <v>4</v>
      </c>
      <c r="D623">
        <f t="shared" si="28"/>
        <v>2006</v>
      </c>
      <c r="E623" t="str">
        <f t="shared" si="29"/>
        <v>4-2006</v>
      </c>
      <c r="F623">
        <v>86.1</v>
      </c>
      <c r="G623" t="s">
        <v>151</v>
      </c>
    </row>
    <row r="624" spans="1:7" x14ac:dyDescent="0.25">
      <c r="A624" t="s">
        <v>1394</v>
      </c>
      <c r="B624" t="s">
        <v>1395</v>
      </c>
      <c r="C624">
        <f t="shared" si="27"/>
        <v>5</v>
      </c>
      <c r="D624">
        <f t="shared" si="28"/>
        <v>2006</v>
      </c>
      <c r="E624" t="str">
        <f t="shared" si="29"/>
        <v>5-2006</v>
      </c>
      <c r="F624">
        <v>86.38</v>
      </c>
      <c r="G624" t="s">
        <v>151</v>
      </c>
    </row>
    <row r="625" spans="1:7" x14ac:dyDescent="0.25">
      <c r="A625" t="s">
        <v>1396</v>
      </c>
      <c r="B625" t="s">
        <v>1397</v>
      </c>
      <c r="C625">
        <f t="shared" si="27"/>
        <v>6</v>
      </c>
      <c r="D625">
        <f t="shared" si="28"/>
        <v>2006</v>
      </c>
      <c r="E625" t="str">
        <f t="shared" si="29"/>
        <v>6-2006</v>
      </c>
      <c r="F625">
        <v>86.64</v>
      </c>
      <c r="G625" t="s">
        <v>151</v>
      </c>
    </row>
    <row r="626" spans="1:7" x14ac:dyDescent="0.25">
      <c r="A626" t="s">
        <v>1398</v>
      </c>
      <c r="B626" t="s">
        <v>1399</v>
      </c>
      <c r="C626">
        <f t="shared" si="27"/>
        <v>7</v>
      </c>
      <c r="D626">
        <f t="shared" si="28"/>
        <v>2006</v>
      </c>
      <c r="E626" t="str">
        <f t="shared" si="29"/>
        <v>7-2006</v>
      </c>
      <c r="F626">
        <v>87</v>
      </c>
      <c r="G626" t="s">
        <v>151</v>
      </c>
    </row>
    <row r="627" spans="1:7" x14ac:dyDescent="0.25">
      <c r="A627" t="s">
        <v>1400</v>
      </c>
      <c r="B627" t="s">
        <v>1401</v>
      </c>
      <c r="C627">
        <f t="shared" si="27"/>
        <v>8</v>
      </c>
      <c r="D627">
        <f t="shared" si="28"/>
        <v>2006</v>
      </c>
      <c r="E627" t="str">
        <f t="shared" si="29"/>
        <v>8-2006</v>
      </c>
      <c r="F627">
        <v>87.34</v>
      </c>
      <c r="G627" t="s">
        <v>151</v>
      </c>
    </row>
    <row r="628" spans="1:7" x14ac:dyDescent="0.25">
      <c r="A628" t="s">
        <v>1402</v>
      </c>
      <c r="B628" t="s">
        <v>1403</v>
      </c>
      <c r="C628">
        <f t="shared" si="27"/>
        <v>9</v>
      </c>
      <c r="D628">
        <f t="shared" si="28"/>
        <v>2006</v>
      </c>
      <c r="E628" t="str">
        <f t="shared" si="29"/>
        <v>9-2006</v>
      </c>
      <c r="F628">
        <v>87.59</v>
      </c>
      <c r="G628" t="s">
        <v>151</v>
      </c>
    </row>
    <row r="629" spans="1:7" x14ac:dyDescent="0.25">
      <c r="A629" t="s">
        <v>1404</v>
      </c>
      <c r="B629" t="s">
        <v>1405</v>
      </c>
      <c r="C629">
        <f t="shared" si="27"/>
        <v>10</v>
      </c>
      <c r="D629">
        <f t="shared" si="28"/>
        <v>2006</v>
      </c>
      <c r="E629" t="str">
        <f t="shared" si="29"/>
        <v>10-2006</v>
      </c>
      <c r="F629">
        <v>87.46</v>
      </c>
      <c r="G629" t="s">
        <v>151</v>
      </c>
    </row>
    <row r="630" spans="1:7" x14ac:dyDescent="0.25">
      <c r="A630" t="s">
        <v>1406</v>
      </c>
      <c r="B630" t="s">
        <v>1407</v>
      </c>
      <c r="C630">
        <f t="shared" si="27"/>
        <v>11</v>
      </c>
      <c r="D630">
        <f t="shared" si="28"/>
        <v>2006</v>
      </c>
      <c r="E630" t="str">
        <f t="shared" si="29"/>
        <v>11-2006</v>
      </c>
      <c r="F630">
        <v>87.67</v>
      </c>
      <c r="G630" t="s">
        <v>151</v>
      </c>
    </row>
    <row r="631" spans="1:7" x14ac:dyDescent="0.25">
      <c r="A631" t="s">
        <v>1408</v>
      </c>
      <c r="B631" t="s">
        <v>1409</v>
      </c>
      <c r="C631">
        <f t="shared" si="27"/>
        <v>12</v>
      </c>
      <c r="D631">
        <f t="shared" si="28"/>
        <v>2006</v>
      </c>
      <c r="E631" t="str">
        <f t="shared" si="29"/>
        <v>12-2006</v>
      </c>
      <c r="F631">
        <v>87.87</v>
      </c>
      <c r="G631" t="s">
        <v>151</v>
      </c>
    </row>
    <row r="632" spans="1:7" x14ac:dyDescent="0.25">
      <c r="A632" t="s">
        <v>1410</v>
      </c>
      <c r="B632" t="s">
        <v>1411</v>
      </c>
      <c r="C632">
        <f t="shared" si="27"/>
        <v>1</v>
      </c>
      <c r="D632">
        <f t="shared" si="28"/>
        <v>2007</v>
      </c>
      <c r="E632" t="str">
        <f t="shared" si="29"/>
        <v>1-2007</v>
      </c>
      <c r="F632">
        <v>88.54</v>
      </c>
      <c r="G632" t="s">
        <v>151</v>
      </c>
    </row>
    <row r="633" spans="1:7" x14ac:dyDescent="0.25">
      <c r="A633" t="s">
        <v>1412</v>
      </c>
      <c r="B633" t="s">
        <v>1413</v>
      </c>
      <c r="C633">
        <f t="shared" si="27"/>
        <v>2</v>
      </c>
      <c r="D633">
        <f t="shared" si="28"/>
        <v>2007</v>
      </c>
      <c r="E633" t="str">
        <f t="shared" si="29"/>
        <v>2-2007</v>
      </c>
      <c r="F633">
        <v>89.58</v>
      </c>
      <c r="G633" t="s">
        <v>151</v>
      </c>
    </row>
    <row r="634" spans="1:7" x14ac:dyDescent="0.25">
      <c r="A634" t="s">
        <v>1414</v>
      </c>
      <c r="B634" t="s">
        <v>1415</v>
      </c>
      <c r="C634">
        <f t="shared" si="27"/>
        <v>3</v>
      </c>
      <c r="D634">
        <f t="shared" si="28"/>
        <v>2007</v>
      </c>
      <c r="E634" t="str">
        <f t="shared" si="29"/>
        <v>3-2007</v>
      </c>
      <c r="F634">
        <v>90.67</v>
      </c>
      <c r="G634" t="s">
        <v>151</v>
      </c>
    </row>
    <row r="635" spans="1:7" x14ac:dyDescent="0.25">
      <c r="A635" t="s">
        <v>1416</v>
      </c>
      <c r="B635" t="s">
        <v>1417</v>
      </c>
      <c r="C635">
        <f t="shared" si="27"/>
        <v>4</v>
      </c>
      <c r="D635">
        <f t="shared" si="28"/>
        <v>2007</v>
      </c>
      <c r="E635" t="str">
        <f t="shared" si="29"/>
        <v>4-2007</v>
      </c>
      <c r="F635">
        <v>91.48</v>
      </c>
      <c r="G635" t="s">
        <v>151</v>
      </c>
    </row>
    <row r="636" spans="1:7" x14ac:dyDescent="0.25">
      <c r="A636" t="s">
        <v>1418</v>
      </c>
      <c r="B636" t="s">
        <v>1419</v>
      </c>
      <c r="C636">
        <f t="shared" si="27"/>
        <v>5</v>
      </c>
      <c r="D636">
        <f t="shared" si="28"/>
        <v>2007</v>
      </c>
      <c r="E636" t="str">
        <f t="shared" si="29"/>
        <v>5-2007</v>
      </c>
      <c r="F636">
        <v>91.76</v>
      </c>
      <c r="G636" t="s">
        <v>151</v>
      </c>
    </row>
    <row r="637" spans="1:7" x14ac:dyDescent="0.25">
      <c r="A637" t="s">
        <v>1420</v>
      </c>
      <c r="B637" t="s">
        <v>1421</v>
      </c>
      <c r="C637">
        <f t="shared" si="27"/>
        <v>6</v>
      </c>
      <c r="D637">
        <f t="shared" si="28"/>
        <v>2007</v>
      </c>
      <c r="E637" t="str">
        <f t="shared" si="29"/>
        <v>6-2007</v>
      </c>
      <c r="F637">
        <v>91.87</v>
      </c>
      <c r="G637" t="s">
        <v>151</v>
      </c>
    </row>
    <row r="638" spans="1:7" x14ac:dyDescent="0.25">
      <c r="A638" t="s">
        <v>1422</v>
      </c>
      <c r="B638" t="s">
        <v>1423</v>
      </c>
      <c r="C638">
        <f t="shared" si="27"/>
        <v>7</v>
      </c>
      <c r="D638">
        <f t="shared" si="28"/>
        <v>2007</v>
      </c>
      <c r="E638" t="str">
        <f t="shared" si="29"/>
        <v>7-2007</v>
      </c>
      <c r="F638">
        <v>92.02</v>
      </c>
      <c r="G638" t="s">
        <v>151</v>
      </c>
    </row>
    <row r="639" spans="1:7" x14ac:dyDescent="0.25">
      <c r="A639" t="s">
        <v>1424</v>
      </c>
      <c r="B639" t="s">
        <v>1425</v>
      </c>
      <c r="C639">
        <f t="shared" si="27"/>
        <v>8</v>
      </c>
      <c r="D639">
        <f t="shared" si="28"/>
        <v>2007</v>
      </c>
      <c r="E639" t="str">
        <f t="shared" si="29"/>
        <v>8-2007</v>
      </c>
      <c r="F639">
        <v>91.9</v>
      </c>
      <c r="G639" t="s">
        <v>151</v>
      </c>
    </row>
    <row r="640" spans="1:7" x14ac:dyDescent="0.25">
      <c r="A640" t="s">
        <v>1426</v>
      </c>
      <c r="B640" t="s">
        <v>1427</v>
      </c>
      <c r="C640">
        <f t="shared" si="27"/>
        <v>9</v>
      </c>
      <c r="D640">
        <f t="shared" si="28"/>
        <v>2007</v>
      </c>
      <c r="E640" t="str">
        <f t="shared" si="29"/>
        <v>9-2007</v>
      </c>
      <c r="F640">
        <v>91.97</v>
      </c>
      <c r="G640" t="s">
        <v>151</v>
      </c>
    </row>
    <row r="641" spans="1:7" x14ac:dyDescent="0.25">
      <c r="A641" t="s">
        <v>1428</v>
      </c>
      <c r="B641" t="s">
        <v>1429</v>
      </c>
      <c r="C641">
        <f t="shared" si="27"/>
        <v>10</v>
      </c>
      <c r="D641">
        <f t="shared" si="28"/>
        <v>2007</v>
      </c>
      <c r="E641" t="str">
        <f t="shared" si="29"/>
        <v>10-2007</v>
      </c>
      <c r="F641">
        <v>91.98</v>
      </c>
      <c r="G641" t="s">
        <v>151</v>
      </c>
    </row>
    <row r="642" spans="1:7" x14ac:dyDescent="0.25">
      <c r="A642" t="s">
        <v>1430</v>
      </c>
      <c r="B642" t="s">
        <v>1431</v>
      </c>
      <c r="C642">
        <f t="shared" si="27"/>
        <v>11</v>
      </c>
      <c r="D642">
        <f t="shared" si="28"/>
        <v>2007</v>
      </c>
      <c r="E642" t="str">
        <f t="shared" si="29"/>
        <v>11-2007</v>
      </c>
      <c r="F642">
        <v>92.42</v>
      </c>
      <c r="G642" t="s">
        <v>151</v>
      </c>
    </row>
    <row r="643" spans="1:7" x14ac:dyDescent="0.25">
      <c r="A643" t="s">
        <v>1432</v>
      </c>
      <c r="B643" t="s">
        <v>1433</v>
      </c>
      <c r="C643">
        <f t="shared" ref="C643:C706" si="30">+MONTH(B643)</f>
        <v>12</v>
      </c>
      <c r="D643">
        <f t="shared" ref="D643:D706" si="31">+YEAR(B643)</f>
        <v>2007</v>
      </c>
      <c r="E643" t="str">
        <f t="shared" ref="E643:E706" si="32">+C643&amp;"-"&amp;D643</f>
        <v>12-2007</v>
      </c>
      <c r="F643">
        <v>92.87</v>
      </c>
      <c r="G643" t="s">
        <v>151</v>
      </c>
    </row>
    <row r="644" spans="1:7" x14ac:dyDescent="0.25">
      <c r="A644" t="s">
        <v>1434</v>
      </c>
      <c r="B644" t="s">
        <v>1435</v>
      </c>
      <c r="C644">
        <f t="shared" si="30"/>
        <v>1</v>
      </c>
      <c r="D644">
        <f t="shared" si="31"/>
        <v>2008</v>
      </c>
      <c r="E644" t="str">
        <f t="shared" si="32"/>
        <v>1-2008</v>
      </c>
      <c r="F644">
        <v>93.85</v>
      </c>
      <c r="G644" t="s">
        <v>151</v>
      </c>
    </row>
    <row r="645" spans="1:7" x14ac:dyDescent="0.25">
      <c r="A645" t="s">
        <v>1436</v>
      </c>
      <c r="B645" t="s">
        <v>1437</v>
      </c>
      <c r="C645">
        <f t="shared" si="30"/>
        <v>2</v>
      </c>
      <c r="D645">
        <f t="shared" si="31"/>
        <v>2008</v>
      </c>
      <c r="E645" t="str">
        <f t="shared" si="32"/>
        <v>2-2008</v>
      </c>
      <c r="F645">
        <v>95.27</v>
      </c>
      <c r="G645" t="s">
        <v>151</v>
      </c>
    </row>
    <row r="646" spans="1:7" x14ac:dyDescent="0.25">
      <c r="A646" t="s">
        <v>1438</v>
      </c>
      <c r="B646" t="s">
        <v>1439</v>
      </c>
      <c r="C646">
        <f t="shared" si="30"/>
        <v>3</v>
      </c>
      <c r="D646">
        <f t="shared" si="31"/>
        <v>2008</v>
      </c>
      <c r="E646" t="str">
        <f t="shared" si="32"/>
        <v>3-2008</v>
      </c>
      <c r="F646">
        <v>96.04</v>
      </c>
      <c r="G646" t="s">
        <v>151</v>
      </c>
    </row>
    <row r="647" spans="1:7" x14ac:dyDescent="0.25">
      <c r="A647" t="s">
        <v>1440</v>
      </c>
      <c r="B647" t="s">
        <v>1441</v>
      </c>
      <c r="C647">
        <f t="shared" si="30"/>
        <v>4</v>
      </c>
      <c r="D647">
        <f t="shared" si="31"/>
        <v>2008</v>
      </c>
      <c r="E647" t="str">
        <f t="shared" si="32"/>
        <v>4-2008</v>
      </c>
      <c r="F647">
        <v>96.72</v>
      </c>
      <c r="G647" t="s">
        <v>151</v>
      </c>
    </row>
    <row r="648" spans="1:7" x14ac:dyDescent="0.25">
      <c r="A648" t="s">
        <v>1442</v>
      </c>
      <c r="B648" t="s">
        <v>1443</v>
      </c>
      <c r="C648">
        <f t="shared" si="30"/>
        <v>5</v>
      </c>
      <c r="D648">
        <f t="shared" si="31"/>
        <v>2008</v>
      </c>
      <c r="E648" t="str">
        <f t="shared" si="32"/>
        <v>5-2008</v>
      </c>
      <c r="F648">
        <v>97.62</v>
      </c>
      <c r="G648" t="s">
        <v>151</v>
      </c>
    </row>
    <row r="649" spans="1:7" x14ac:dyDescent="0.25">
      <c r="A649" t="s">
        <v>1444</v>
      </c>
      <c r="B649" t="s">
        <v>1445</v>
      </c>
      <c r="C649">
        <f t="shared" si="30"/>
        <v>6</v>
      </c>
      <c r="D649">
        <f t="shared" si="31"/>
        <v>2008</v>
      </c>
      <c r="E649" t="str">
        <f t="shared" si="32"/>
        <v>6-2008</v>
      </c>
      <c r="F649">
        <v>98.47</v>
      </c>
      <c r="G649" t="s">
        <v>151</v>
      </c>
    </row>
    <row r="650" spans="1:7" x14ac:dyDescent="0.25">
      <c r="A650" t="s">
        <v>1446</v>
      </c>
      <c r="B650" t="s">
        <v>1447</v>
      </c>
      <c r="C650">
        <f t="shared" si="30"/>
        <v>7</v>
      </c>
      <c r="D650">
        <f t="shared" si="31"/>
        <v>2008</v>
      </c>
      <c r="E650" t="str">
        <f t="shared" si="32"/>
        <v>7-2008</v>
      </c>
      <c r="F650">
        <v>98.94</v>
      </c>
      <c r="G650" t="s">
        <v>151</v>
      </c>
    </row>
    <row r="651" spans="1:7" x14ac:dyDescent="0.25">
      <c r="A651" t="s">
        <v>1448</v>
      </c>
      <c r="B651" t="s">
        <v>1449</v>
      </c>
      <c r="C651">
        <f t="shared" si="30"/>
        <v>8</v>
      </c>
      <c r="D651">
        <f t="shared" si="31"/>
        <v>2008</v>
      </c>
      <c r="E651" t="str">
        <f t="shared" si="32"/>
        <v>8-2008</v>
      </c>
      <c r="F651">
        <v>99.13</v>
      </c>
      <c r="G651" t="s">
        <v>151</v>
      </c>
    </row>
    <row r="652" spans="1:7" x14ac:dyDescent="0.25">
      <c r="A652" t="s">
        <v>1450</v>
      </c>
      <c r="B652" t="s">
        <v>1451</v>
      </c>
      <c r="C652">
        <f t="shared" si="30"/>
        <v>9</v>
      </c>
      <c r="D652">
        <f t="shared" si="31"/>
        <v>2008</v>
      </c>
      <c r="E652" t="str">
        <f t="shared" si="32"/>
        <v>9-2008</v>
      </c>
      <c r="F652">
        <v>98.94</v>
      </c>
      <c r="G652" t="s">
        <v>151</v>
      </c>
    </row>
    <row r="653" spans="1:7" x14ac:dyDescent="0.25">
      <c r="A653" t="s">
        <v>1452</v>
      </c>
      <c r="B653" t="s">
        <v>1453</v>
      </c>
      <c r="C653">
        <f t="shared" si="30"/>
        <v>10</v>
      </c>
      <c r="D653">
        <f t="shared" si="31"/>
        <v>2008</v>
      </c>
      <c r="E653" t="str">
        <f t="shared" si="32"/>
        <v>10-2008</v>
      </c>
      <c r="F653">
        <v>99.28</v>
      </c>
      <c r="G653" t="s">
        <v>151</v>
      </c>
    </row>
    <row r="654" spans="1:7" x14ac:dyDescent="0.25">
      <c r="A654" t="s">
        <v>1454</v>
      </c>
      <c r="B654" t="s">
        <v>1455</v>
      </c>
      <c r="C654">
        <f t="shared" si="30"/>
        <v>11</v>
      </c>
      <c r="D654">
        <f t="shared" si="31"/>
        <v>2008</v>
      </c>
      <c r="E654" t="str">
        <f t="shared" si="32"/>
        <v>11-2008</v>
      </c>
      <c r="F654">
        <v>99.56</v>
      </c>
      <c r="G654" t="s">
        <v>151</v>
      </c>
    </row>
    <row r="655" spans="1:7" x14ac:dyDescent="0.25">
      <c r="A655" t="s">
        <v>1456</v>
      </c>
      <c r="B655" t="s">
        <v>1457</v>
      </c>
      <c r="C655">
        <f t="shared" si="30"/>
        <v>12</v>
      </c>
      <c r="D655">
        <f t="shared" si="31"/>
        <v>2008</v>
      </c>
      <c r="E655" t="str">
        <f t="shared" si="32"/>
        <v>12-2008</v>
      </c>
      <c r="F655">
        <v>100</v>
      </c>
      <c r="G655" t="s">
        <v>151</v>
      </c>
    </row>
    <row r="656" spans="1:7" x14ac:dyDescent="0.25">
      <c r="A656" t="s">
        <v>1458</v>
      </c>
      <c r="B656" t="s">
        <v>1459</v>
      </c>
      <c r="C656">
        <f t="shared" si="30"/>
        <v>1</v>
      </c>
      <c r="D656">
        <f t="shared" si="31"/>
        <v>2009</v>
      </c>
      <c r="E656" t="str">
        <f t="shared" si="32"/>
        <v>1-2009</v>
      </c>
      <c r="F656">
        <v>100.59</v>
      </c>
      <c r="G656" t="s">
        <v>151</v>
      </c>
    </row>
    <row r="657" spans="1:7" x14ac:dyDescent="0.25">
      <c r="A657" t="s">
        <v>1460</v>
      </c>
      <c r="B657" t="s">
        <v>1461</v>
      </c>
      <c r="C657">
        <f t="shared" si="30"/>
        <v>2</v>
      </c>
      <c r="D657">
        <f t="shared" si="31"/>
        <v>2009</v>
      </c>
      <c r="E657" t="str">
        <f t="shared" si="32"/>
        <v>2-2009</v>
      </c>
      <c r="F657">
        <v>101.43</v>
      </c>
      <c r="G657" t="s">
        <v>151</v>
      </c>
    </row>
    <row r="658" spans="1:7" x14ac:dyDescent="0.25">
      <c r="A658" t="s">
        <v>1462</v>
      </c>
      <c r="B658" t="s">
        <v>1463</v>
      </c>
      <c r="C658">
        <f t="shared" si="30"/>
        <v>3</v>
      </c>
      <c r="D658">
        <f t="shared" si="31"/>
        <v>2009</v>
      </c>
      <c r="E658" t="str">
        <f t="shared" si="32"/>
        <v>3-2009</v>
      </c>
      <c r="F658">
        <v>101.94</v>
      </c>
      <c r="G658" t="s">
        <v>151</v>
      </c>
    </row>
    <row r="659" spans="1:7" x14ac:dyDescent="0.25">
      <c r="A659" t="s">
        <v>1464</v>
      </c>
      <c r="B659" t="s">
        <v>1465</v>
      </c>
      <c r="C659">
        <f t="shared" si="30"/>
        <v>4</v>
      </c>
      <c r="D659">
        <f t="shared" si="31"/>
        <v>2009</v>
      </c>
      <c r="E659" t="str">
        <f t="shared" si="32"/>
        <v>4-2009</v>
      </c>
      <c r="F659">
        <v>102.26</v>
      </c>
      <c r="G659" t="s">
        <v>151</v>
      </c>
    </row>
    <row r="660" spans="1:7" x14ac:dyDescent="0.25">
      <c r="A660" t="s">
        <v>1466</v>
      </c>
      <c r="B660" t="s">
        <v>1467</v>
      </c>
      <c r="C660">
        <f t="shared" si="30"/>
        <v>5</v>
      </c>
      <c r="D660">
        <f t="shared" si="31"/>
        <v>2009</v>
      </c>
      <c r="E660" t="str">
        <f t="shared" si="32"/>
        <v>5-2009</v>
      </c>
      <c r="F660">
        <v>102.28</v>
      </c>
      <c r="G660" t="s">
        <v>151</v>
      </c>
    </row>
    <row r="661" spans="1:7" x14ac:dyDescent="0.25">
      <c r="A661" t="s">
        <v>1468</v>
      </c>
      <c r="B661" t="s">
        <v>1469</v>
      </c>
      <c r="C661">
        <f t="shared" si="30"/>
        <v>6</v>
      </c>
      <c r="D661">
        <f t="shared" si="31"/>
        <v>2009</v>
      </c>
      <c r="E661" t="str">
        <f t="shared" si="32"/>
        <v>6-2009</v>
      </c>
      <c r="F661">
        <v>102.22</v>
      </c>
      <c r="G661" t="s">
        <v>151</v>
      </c>
    </row>
    <row r="662" spans="1:7" x14ac:dyDescent="0.25">
      <c r="A662" t="s">
        <v>1470</v>
      </c>
      <c r="B662" t="s">
        <v>1471</v>
      </c>
      <c r="C662">
        <f t="shared" si="30"/>
        <v>7</v>
      </c>
      <c r="D662">
        <f t="shared" si="31"/>
        <v>2009</v>
      </c>
      <c r="E662" t="str">
        <f t="shared" si="32"/>
        <v>7-2009</v>
      </c>
      <c r="F662">
        <v>102.18</v>
      </c>
      <c r="G662" t="s">
        <v>151</v>
      </c>
    </row>
    <row r="663" spans="1:7" x14ac:dyDescent="0.25">
      <c r="A663" t="s">
        <v>1472</v>
      </c>
      <c r="B663" t="s">
        <v>1473</v>
      </c>
      <c r="C663">
        <f t="shared" si="30"/>
        <v>8</v>
      </c>
      <c r="D663">
        <f t="shared" si="31"/>
        <v>2009</v>
      </c>
      <c r="E663" t="str">
        <f t="shared" si="32"/>
        <v>8-2009</v>
      </c>
      <c r="F663">
        <v>102.23</v>
      </c>
      <c r="G663" t="s">
        <v>151</v>
      </c>
    </row>
    <row r="664" spans="1:7" x14ac:dyDescent="0.25">
      <c r="A664" t="s">
        <v>1474</v>
      </c>
      <c r="B664" t="s">
        <v>1475</v>
      </c>
      <c r="C664">
        <f t="shared" si="30"/>
        <v>9</v>
      </c>
      <c r="D664">
        <f t="shared" si="31"/>
        <v>2009</v>
      </c>
      <c r="E664" t="str">
        <f t="shared" si="32"/>
        <v>9-2009</v>
      </c>
      <c r="F664">
        <v>102.12</v>
      </c>
      <c r="G664" t="s">
        <v>151</v>
      </c>
    </row>
    <row r="665" spans="1:7" x14ac:dyDescent="0.25">
      <c r="A665" t="s">
        <v>1476</v>
      </c>
      <c r="B665" t="s">
        <v>1477</v>
      </c>
      <c r="C665">
        <f t="shared" si="30"/>
        <v>10</v>
      </c>
      <c r="D665">
        <f t="shared" si="31"/>
        <v>2009</v>
      </c>
      <c r="E665" t="str">
        <f t="shared" si="32"/>
        <v>10-2009</v>
      </c>
      <c r="F665">
        <v>101.98</v>
      </c>
      <c r="G665" t="s">
        <v>151</v>
      </c>
    </row>
    <row r="666" spans="1:7" x14ac:dyDescent="0.25">
      <c r="A666" t="s">
        <v>1478</v>
      </c>
      <c r="B666" t="s">
        <v>1479</v>
      </c>
      <c r="C666">
        <f t="shared" si="30"/>
        <v>11</v>
      </c>
      <c r="D666">
        <f t="shared" si="31"/>
        <v>2009</v>
      </c>
      <c r="E666" t="str">
        <f t="shared" si="32"/>
        <v>11-2009</v>
      </c>
      <c r="F666">
        <v>101.92</v>
      </c>
      <c r="G666" t="s">
        <v>151</v>
      </c>
    </row>
    <row r="667" spans="1:7" x14ac:dyDescent="0.25">
      <c r="A667" t="s">
        <v>1480</v>
      </c>
      <c r="B667" t="s">
        <v>1481</v>
      </c>
      <c r="C667">
        <f t="shared" si="30"/>
        <v>12</v>
      </c>
      <c r="D667">
        <f t="shared" si="31"/>
        <v>2009</v>
      </c>
      <c r="E667" t="str">
        <f t="shared" si="32"/>
        <v>12-2009</v>
      </c>
      <c r="F667">
        <v>102</v>
      </c>
      <c r="G667" t="s">
        <v>151</v>
      </c>
    </row>
    <row r="668" spans="1:7" x14ac:dyDescent="0.25">
      <c r="A668" t="s">
        <v>1482</v>
      </c>
      <c r="B668" t="s">
        <v>1483</v>
      </c>
      <c r="C668">
        <f t="shared" si="30"/>
        <v>1</v>
      </c>
      <c r="D668">
        <f t="shared" si="31"/>
        <v>2010</v>
      </c>
      <c r="E668" t="str">
        <f t="shared" si="32"/>
        <v>1-2010</v>
      </c>
      <c r="F668">
        <v>102.7</v>
      </c>
      <c r="G668" t="s">
        <v>151</v>
      </c>
    </row>
    <row r="669" spans="1:7" x14ac:dyDescent="0.25">
      <c r="A669" t="s">
        <v>1484</v>
      </c>
      <c r="B669" t="s">
        <v>1485</v>
      </c>
      <c r="C669">
        <f t="shared" si="30"/>
        <v>2</v>
      </c>
      <c r="D669">
        <f t="shared" si="31"/>
        <v>2010</v>
      </c>
      <c r="E669" t="str">
        <f t="shared" si="32"/>
        <v>2-2010</v>
      </c>
      <c r="F669">
        <v>103.55</v>
      </c>
      <c r="G669" t="s">
        <v>151</v>
      </c>
    </row>
    <row r="670" spans="1:7" x14ac:dyDescent="0.25">
      <c r="A670" t="s">
        <v>1486</v>
      </c>
      <c r="B670" t="s">
        <v>1487</v>
      </c>
      <c r="C670">
        <f t="shared" si="30"/>
        <v>3</v>
      </c>
      <c r="D670">
        <f t="shared" si="31"/>
        <v>2010</v>
      </c>
      <c r="E670" t="str">
        <f t="shared" si="32"/>
        <v>3-2010</v>
      </c>
      <c r="F670">
        <v>103.81</v>
      </c>
      <c r="G670" t="s">
        <v>151</v>
      </c>
    </row>
    <row r="671" spans="1:7" x14ac:dyDescent="0.25">
      <c r="A671" t="s">
        <v>1488</v>
      </c>
      <c r="B671" t="s">
        <v>1489</v>
      </c>
      <c r="C671">
        <f t="shared" si="30"/>
        <v>4</v>
      </c>
      <c r="D671">
        <f t="shared" si="31"/>
        <v>2010</v>
      </c>
      <c r="E671" t="str">
        <f t="shared" si="32"/>
        <v>4-2010</v>
      </c>
      <c r="F671">
        <v>104.29</v>
      </c>
      <c r="G671" t="s">
        <v>151</v>
      </c>
    </row>
    <row r="672" spans="1:7" x14ac:dyDescent="0.25">
      <c r="A672" t="s">
        <v>1490</v>
      </c>
      <c r="B672" t="s">
        <v>1491</v>
      </c>
      <c r="C672">
        <f t="shared" si="30"/>
        <v>5</v>
      </c>
      <c r="D672">
        <f t="shared" si="31"/>
        <v>2010</v>
      </c>
      <c r="E672" t="str">
        <f t="shared" si="32"/>
        <v>5-2010</v>
      </c>
      <c r="F672">
        <v>104.4</v>
      </c>
      <c r="G672" t="s">
        <v>151</v>
      </c>
    </row>
    <row r="673" spans="1:7" x14ac:dyDescent="0.25">
      <c r="A673" t="s">
        <v>1492</v>
      </c>
      <c r="B673" t="s">
        <v>1493</v>
      </c>
      <c r="C673">
        <f t="shared" si="30"/>
        <v>6</v>
      </c>
      <c r="D673">
        <f t="shared" si="31"/>
        <v>2010</v>
      </c>
      <c r="E673" t="str">
        <f t="shared" si="32"/>
        <v>6-2010</v>
      </c>
      <c r="F673">
        <v>104.52</v>
      </c>
      <c r="G673" t="s">
        <v>151</v>
      </c>
    </row>
    <row r="674" spans="1:7" x14ac:dyDescent="0.25">
      <c r="A674" t="s">
        <v>1494</v>
      </c>
      <c r="B674" t="s">
        <v>1495</v>
      </c>
      <c r="C674">
        <f t="shared" si="30"/>
        <v>7</v>
      </c>
      <c r="D674">
        <f t="shared" si="31"/>
        <v>2010</v>
      </c>
      <c r="E674" t="str">
        <f t="shared" si="32"/>
        <v>7-2010</v>
      </c>
      <c r="F674">
        <v>104.47</v>
      </c>
      <c r="G674" t="s">
        <v>151</v>
      </c>
    </row>
    <row r="675" spans="1:7" x14ac:dyDescent="0.25">
      <c r="A675" t="s">
        <v>1496</v>
      </c>
      <c r="B675" t="s">
        <v>1497</v>
      </c>
      <c r="C675">
        <f t="shared" si="30"/>
        <v>8</v>
      </c>
      <c r="D675">
        <f t="shared" si="31"/>
        <v>2010</v>
      </c>
      <c r="E675" t="str">
        <f t="shared" si="32"/>
        <v>8-2010</v>
      </c>
      <c r="F675">
        <v>104.59</v>
      </c>
      <c r="G675" t="s">
        <v>151</v>
      </c>
    </row>
    <row r="676" spans="1:7" x14ac:dyDescent="0.25">
      <c r="A676" t="s">
        <v>1498</v>
      </c>
      <c r="B676" t="s">
        <v>1499</v>
      </c>
      <c r="C676">
        <f t="shared" si="30"/>
        <v>9</v>
      </c>
      <c r="D676">
        <f t="shared" si="31"/>
        <v>2010</v>
      </c>
      <c r="E676" t="str">
        <f t="shared" si="32"/>
        <v>9-2010</v>
      </c>
      <c r="F676">
        <v>104.45</v>
      </c>
      <c r="G676" t="s">
        <v>151</v>
      </c>
    </row>
    <row r="677" spans="1:7" x14ac:dyDescent="0.25">
      <c r="A677" t="s">
        <v>1500</v>
      </c>
      <c r="B677" t="s">
        <v>1501</v>
      </c>
      <c r="C677">
        <f t="shared" si="30"/>
        <v>10</v>
      </c>
      <c r="D677">
        <f t="shared" si="31"/>
        <v>2010</v>
      </c>
      <c r="E677" t="str">
        <f t="shared" si="32"/>
        <v>10-2010</v>
      </c>
      <c r="F677">
        <v>104.36</v>
      </c>
      <c r="G677" t="s">
        <v>151</v>
      </c>
    </row>
    <row r="678" spans="1:7" x14ac:dyDescent="0.25">
      <c r="A678" t="s">
        <v>1502</v>
      </c>
      <c r="B678" t="s">
        <v>1503</v>
      </c>
      <c r="C678">
        <f t="shared" si="30"/>
        <v>11</v>
      </c>
      <c r="D678">
        <f t="shared" si="31"/>
        <v>2010</v>
      </c>
      <c r="E678" t="str">
        <f t="shared" si="32"/>
        <v>11-2010</v>
      </c>
      <c r="F678">
        <v>104.56</v>
      </c>
      <c r="G678" t="s">
        <v>151</v>
      </c>
    </row>
    <row r="679" spans="1:7" x14ac:dyDescent="0.25">
      <c r="A679" t="s">
        <v>1504</v>
      </c>
      <c r="B679" t="s">
        <v>1505</v>
      </c>
      <c r="C679">
        <f t="shared" si="30"/>
        <v>12</v>
      </c>
      <c r="D679">
        <f t="shared" si="31"/>
        <v>2010</v>
      </c>
      <c r="E679" t="str">
        <f t="shared" si="32"/>
        <v>12-2010</v>
      </c>
      <c r="F679">
        <v>105.24</v>
      </c>
      <c r="G679" t="s">
        <v>151</v>
      </c>
    </row>
    <row r="680" spans="1:7" x14ac:dyDescent="0.25">
      <c r="A680" t="s">
        <v>1506</v>
      </c>
      <c r="B680" t="s">
        <v>1507</v>
      </c>
      <c r="C680">
        <f t="shared" si="30"/>
        <v>1</v>
      </c>
      <c r="D680">
        <f t="shared" si="31"/>
        <v>2011</v>
      </c>
      <c r="E680" t="str">
        <f t="shared" si="32"/>
        <v>1-2011</v>
      </c>
      <c r="F680">
        <v>106.19</v>
      </c>
      <c r="G680" t="s">
        <v>151</v>
      </c>
    </row>
    <row r="681" spans="1:7" x14ac:dyDescent="0.25">
      <c r="A681" t="s">
        <v>1508</v>
      </c>
      <c r="B681" t="s">
        <v>1509</v>
      </c>
      <c r="C681">
        <f t="shared" si="30"/>
        <v>2</v>
      </c>
      <c r="D681">
        <f t="shared" si="31"/>
        <v>2011</v>
      </c>
      <c r="E681" t="str">
        <f t="shared" si="32"/>
        <v>2-2011</v>
      </c>
      <c r="F681">
        <v>106.83</v>
      </c>
      <c r="G681" t="s">
        <v>151</v>
      </c>
    </row>
    <row r="682" spans="1:7" x14ac:dyDescent="0.25">
      <c r="A682" t="s">
        <v>1510</v>
      </c>
      <c r="B682" t="s">
        <v>1511</v>
      </c>
      <c r="C682">
        <f t="shared" si="30"/>
        <v>3</v>
      </c>
      <c r="D682">
        <f t="shared" si="31"/>
        <v>2011</v>
      </c>
      <c r="E682" t="str">
        <f t="shared" si="32"/>
        <v>3-2011</v>
      </c>
      <c r="F682">
        <v>107.12</v>
      </c>
      <c r="G682" t="s">
        <v>151</v>
      </c>
    </row>
    <row r="683" spans="1:7" x14ac:dyDescent="0.25">
      <c r="A683" t="s">
        <v>1512</v>
      </c>
      <c r="B683" t="s">
        <v>1513</v>
      </c>
      <c r="C683">
        <f t="shared" si="30"/>
        <v>4</v>
      </c>
      <c r="D683">
        <f t="shared" si="31"/>
        <v>2011</v>
      </c>
      <c r="E683" t="str">
        <f t="shared" si="32"/>
        <v>4-2011</v>
      </c>
      <c r="F683">
        <v>107.25</v>
      </c>
      <c r="G683" t="s">
        <v>151</v>
      </c>
    </row>
    <row r="684" spans="1:7" x14ac:dyDescent="0.25">
      <c r="A684" t="s">
        <v>1514</v>
      </c>
      <c r="B684" t="s">
        <v>1515</v>
      </c>
      <c r="C684">
        <f t="shared" si="30"/>
        <v>5</v>
      </c>
      <c r="D684">
        <f t="shared" si="31"/>
        <v>2011</v>
      </c>
      <c r="E684" t="str">
        <f t="shared" si="32"/>
        <v>5-2011</v>
      </c>
      <c r="F684">
        <v>107.55</v>
      </c>
      <c r="G684" t="s">
        <v>151</v>
      </c>
    </row>
    <row r="685" spans="1:7" x14ac:dyDescent="0.25">
      <c r="A685" t="s">
        <v>1516</v>
      </c>
      <c r="B685" t="s">
        <v>1517</v>
      </c>
      <c r="C685">
        <f t="shared" si="30"/>
        <v>6</v>
      </c>
      <c r="D685">
        <f t="shared" si="31"/>
        <v>2011</v>
      </c>
      <c r="E685" t="str">
        <f t="shared" si="32"/>
        <v>6-2011</v>
      </c>
      <c r="F685">
        <v>107.9</v>
      </c>
      <c r="G685" t="s">
        <v>151</v>
      </c>
    </row>
    <row r="686" spans="1:7" x14ac:dyDescent="0.25">
      <c r="A686" t="s">
        <v>1518</v>
      </c>
      <c r="B686" t="s">
        <v>1519</v>
      </c>
      <c r="C686">
        <f t="shared" si="30"/>
        <v>7</v>
      </c>
      <c r="D686">
        <f t="shared" si="31"/>
        <v>2011</v>
      </c>
      <c r="E686" t="str">
        <f t="shared" si="32"/>
        <v>7-2011</v>
      </c>
      <c r="F686">
        <v>108.05</v>
      </c>
      <c r="G686" t="s">
        <v>151</v>
      </c>
    </row>
    <row r="687" spans="1:7" x14ac:dyDescent="0.25">
      <c r="A687" t="s">
        <v>1520</v>
      </c>
      <c r="B687" t="s">
        <v>1521</v>
      </c>
      <c r="C687">
        <f t="shared" si="30"/>
        <v>8</v>
      </c>
      <c r="D687">
        <f t="shared" si="31"/>
        <v>2011</v>
      </c>
      <c r="E687" t="str">
        <f t="shared" si="32"/>
        <v>8-2011</v>
      </c>
      <c r="F687">
        <v>108.01</v>
      </c>
      <c r="G687" t="s">
        <v>151</v>
      </c>
    </row>
    <row r="688" spans="1:7" x14ac:dyDescent="0.25">
      <c r="A688" t="s">
        <v>1522</v>
      </c>
      <c r="B688" t="s">
        <v>1523</v>
      </c>
      <c r="C688">
        <f t="shared" si="30"/>
        <v>9</v>
      </c>
      <c r="D688">
        <f t="shared" si="31"/>
        <v>2011</v>
      </c>
      <c r="E688" t="str">
        <f t="shared" si="32"/>
        <v>9-2011</v>
      </c>
      <c r="F688">
        <v>108.35</v>
      </c>
      <c r="G688" t="s">
        <v>151</v>
      </c>
    </row>
    <row r="689" spans="1:9" x14ac:dyDescent="0.25">
      <c r="A689" t="s">
        <v>1524</v>
      </c>
      <c r="B689" t="s">
        <v>1525</v>
      </c>
      <c r="C689">
        <f t="shared" si="30"/>
        <v>10</v>
      </c>
      <c r="D689">
        <f t="shared" si="31"/>
        <v>2011</v>
      </c>
      <c r="E689" t="str">
        <f t="shared" si="32"/>
        <v>10-2011</v>
      </c>
      <c r="F689">
        <v>108.55</v>
      </c>
      <c r="G689" t="s">
        <v>151</v>
      </c>
    </row>
    <row r="690" spans="1:9" x14ac:dyDescent="0.25">
      <c r="A690" t="s">
        <v>1526</v>
      </c>
      <c r="B690" t="s">
        <v>1527</v>
      </c>
      <c r="C690">
        <f t="shared" si="30"/>
        <v>11</v>
      </c>
      <c r="D690">
        <f t="shared" si="31"/>
        <v>2011</v>
      </c>
      <c r="E690" t="str">
        <f t="shared" si="32"/>
        <v>11-2011</v>
      </c>
      <c r="F690">
        <v>108.7</v>
      </c>
      <c r="G690" t="s">
        <v>151</v>
      </c>
    </row>
    <row r="691" spans="1:9" x14ac:dyDescent="0.25">
      <c r="A691" t="s">
        <v>1528</v>
      </c>
      <c r="B691" t="s">
        <v>1529</v>
      </c>
      <c r="C691">
        <f t="shared" si="30"/>
        <v>12</v>
      </c>
      <c r="D691">
        <f t="shared" si="31"/>
        <v>2011</v>
      </c>
      <c r="E691" t="str">
        <f t="shared" si="32"/>
        <v>12-2011</v>
      </c>
      <c r="F691">
        <v>109.16</v>
      </c>
      <c r="G691" t="s">
        <v>151</v>
      </c>
    </row>
    <row r="692" spans="1:9" x14ac:dyDescent="0.25">
      <c r="A692" t="s">
        <v>1530</v>
      </c>
      <c r="B692" t="s">
        <v>1531</v>
      </c>
      <c r="C692">
        <f t="shared" si="30"/>
        <v>1</v>
      </c>
      <c r="D692">
        <f t="shared" si="31"/>
        <v>2012</v>
      </c>
      <c r="E692" t="str">
        <f t="shared" si="32"/>
        <v>1-2012</v>
      </c>
      <c r="F692">
        <v>109.96</v>
      </c>
      <c r="G692" t="s">
        <v>151</v>
      </c>
    </row>
    <row r="693" spans="1:9" x14ac:dyDescent="0.25">
      <c r="A693" t="s">
        <v>1532</v>
      </c>
      <c r="B693" t="s">
        <v>1533</v>
      </c>
      <c r="C693">
        <f t="shared" si="30"/>
        <v>2</v>
      </c>
      <c r="D693">
        <f t="shared" si="31"/>
        <v>2012</v>
      </c>
      <c r="E693" t="str">
        <f t="shared" si="32"/>
        <v>2-2012</v>
      </c>
      <c r="F693">
        <v>110.63</v>
      </c>
      <c r="G693" t="s">
        <v>151</v>
      </c>
    </row>
    <row r="694" spans="1:9" x14ac:dyDescent="0.25">
      <c r="A694" t="s">
        <v>1534</v>
      </c>
      <c r="B694" t="s">
        <v>1535</v>
      </c>
      <c r="C694">
        <f t="shared" si="30"/>
        <v>3</v>
      </c>
      <c r="D694">
        <f t="shared" si="31"/>
        <v>2012</v>
      </c>
      <c r="E694" t="str">
        <f t="shared" si="32"/>
        <v>3-2012</v>
      </c>
      <c r="F694">
        <v>110.76</v>
      </c>
      <c r="G694" t="s">
        <v>151</v>
      </c>
    </row>
    <row r="695" spans="1:9" x14ac:dyDescent="0.25">
      <c r="A695" t="s">
        <v>1536</v>
      </c>
      <c r="B695" t="s">
        <v>1537</v>
      </c>
      <c r="C695">
        <f t="shared" si="30"/>
        <v>4</v>
      </c>
      <c r="D695">
        <f t="shared" si="31"/>
        <v>2012</v>
      </c>
      <c r="E695" t="str">
        <f t="shared" si="32"/>
        <v>4-2012</v>
      </c>
      <c r="F695">
        <v>110.92</v>
      </c>
      <c r="G695" t="s">
        <v>151</v>
      </c>
    </row>
    <row r="696" spans="1:9" x14ac:dyDescent="0.25">
      <c r="A696" t="s">
        <v>1538</v>
      </c>
      <c r="B696" t="s">
        <v>1539</v>
      </c>
      <c r="C696">
        <f t="shared" si="30"/>
        <v>5</v>
      </c>
      <c r="D696">
        <f t="shared" si="31"/>
        <v>2012</v>
      </c>
      <c r="E696" t="str">
        <f t="shared" si="32"/>
        <v>5-2012</v>
      </c>
      <c r="F696">
        <v>111.25</v>
      </c>
      <c r="G696" t="s">
        <v>151</v>
      </c>
    </row>
    <row r="697" spans="1:9" x14ac:dyDescent="0.25">
      <c r="A697" t="s">
        <v>1540</v>
      </c>
      <c r="B697" t="s">
        <v>1541</v>
      </c>
      <c r="C697">
        <f t="shared" si="30"/>
        <v>6</v>
      </c>
      <c r="D697">
        <f t="shared" si="31"/>
        <v>2012</v>
      </c>
      <c r="E697" t="str">
        <f t="shared" si="32"/>
        <v>6-2012</v>
      </c>
      <c r="F697">
        <v>111.35</v>
      </c>
      <c r="G697" t="s">
        <v>151</v>
      </c>
    </row>
    <row r="698" spans="1:9" x14ac:dyDescent="0.25">
      <c r="A698" t="s">
        <v>1542</v>
      </c>
      <c r="B698" t="s">
        <v>1543</v>
      </c>
      <c r="C698">
        <f t="shared" si="30"/>
        <v>7</v>
      </c>
      <c r="D698">
        <f t="shared" si="31"/>
        <v>2012</v>
      </c>
      <c r="E698" t="str">
        <f t="shared" si="32"/>
        <v>7-2012</v>
      </c>
      <c r="F698">
        <v>111.32</v>
      </c>
      <c r="G698" t="s">
        <v>151</v>
      </c>
    </row>
    <row r="699" spans="1:9" x14ac:dyDescent="0.25">
      <c r="A699" t="s">
        <v>1544</v>
      </c>
      <c r="B699" t="s">
        <v>1545</v>
      </c>
      <c r="C699">
        <f t="shared" si="30"/>
        <v>8</v>
      </c>
      <c r="D699">
        <f t="shared" si="31"/>
        <v>2012</v>
      </c>
      <c r="E699" t="str">
        <f t="shared" si="32"/>
        <v>8-2012</v>
      </c>
      <c r="F699">
        <v>111.37</v>
      </c>
      <c r="G699" t="s">
        <v>151</v>
      </c>
    </row>
    <row r="700" spans="1:9" x14ac:dyDescent="0.25">
      <c r="A700" t="s">
        <v>1546</v>
      </c>
      <c r="B700" t="s">
        <v>1547</v>
      </c>
      <c r="C700">
        <f t="shared" si="30"/>
        <v>9</v>
      </c>
      <c r="D700">
        <f t="shared" si="31"/>
        <v>2012</v>
      </c>
      <c r="E700" t="str">
        <f t="shared" si="32"/>
        <v>9-2012</v>
      </c>
      <c r="F700">
        <v>111.69</v>
      </c>
      <c r="G700" t="s">
        <v>151</v>
      </c>
    </row>
    <row r="701" spans="1:9" x14ac:dyDescent="0.25">
      <c r="A701" t="s">
        <v>1548</v>
      </c>
      <c r="B701" t="s">
        <v>1549</v>
      </c>
      <c r="C701">
        <f t="shared" si="30"/>
        <v>10</v>
      </c>
      <c r="D701">
        <f t="shared" si="31"/>
        <v>2012</v>
      </c>
      <c r="E701" t="str">
        <f t="shared" si="32"/>
        <v>10-2012</v>
      </c>
      <c r="F701">
        <v>111.87</v>
      </c>
      <c r="G701" t="s">
        <v>151</v>
      </c>
    </row>
    <row r="702" spans="1:9" x14ac:dyDescent="0.25">
      <c r="A702" t="s">
        <v>1550</v>
      </c>
      <c r="B702" t="s">
        <v>1551</v>
      </c>
      <c r="C702">
        <f t="shared" si="30"/>
        <v>11</v>
      </c>
      <c r="D702">
        <f t="shared" si="31"/>
        <v>2012</v>
      </c>
      <c r="E702" t="str">
        <f t="shared" si="32"/>
        <v>11-2012</v>
      </c>
      <c r="F702">
        <v>111.72</v>
      </c>
      <c r="G702" t="s">
        <v>151</v>
      </c>
    </row>
    <row r="703" spans="1:9" x14ac:dyDescent="0.25">
      <c r="A703" t="s">
        <v>1552</v>
      </c>
      <c r="B703" t="s">
        <v>1553</v>
      </c>
      <c r="C703">
        <f t="shared" si="30"/>
        <v>12</v>
      </c>
      <c r="D703">
        <f t="shared" si="31"/>
        <v>2012</v>
      </c>
      <c r="E703" t="str">
        <f t="shared" si="32"/>
        <v>12-2012</v>
      </c>
      <c r="F703">
        <v>111.82</v>
      </c>
      <c r="G703" t="s">
        <v>151</v>
      </c>
      <c r="I703" s="12"/>
    </row>
    <row r="704" spans="1:9" x14ac:dyDescent="0.25">
      <c r="A704" t="s">
        <v>1554</v>
      </c>
      <c r="B704" t="s">
        <v>1555</v>
      </c>
      <c r="C704">
        <f t="shared" si="30"/>
        <v>1</v>
      </c>
      <c r="D704">
        <f t="shared" si="31"/>
        <v>2013</v>
      </c>
      <c r="E704" t="str">
        <f t="shared" si="32"/>
        <v>1-2013</v>
      </c>
      <c r="F704">
        <v>112.15</v>
      </c>
      <c r="G704" t="s">
        <v>151</v>
      </c>
      <c r="I704" s="12"/>
    </row>
    <row r="705" spans="1:9" x14ac:dyDescent="0.25">
      <c r="A705" t="s">
        <v>1556</v>
      </c>
      <c r="B705" t="s">
        <v>1557</v>
      </c>
      <c r="C705">
        <f t="shared" si="30"/>
        <v>2</v>
      </c>
      <c r="D705">
        <f t="shared" si="31"/>
        <v>2013</v>
      </c>
      <c r="E705" t="str">
        <f t="shared" si="32"/>
        <v>2-2013</v>
      </c>
      <c r="F705">
        <v>112.65</v>
      </c>
      <c r="G705" t="s">
        <v>151</v>
      </c>
      <c r="I705" s="12"/>
    </row>
    <row r="706" spans="1:9" x14ac:dyDescent="0.25">
      <c r="A706" t="s">
        <v>1558</v>
      </c>
      <c r="B706" t="s">
        <v>1559</v>
      </c>
      <c r="C706">
        <f t="shared" si="30"/>
        <v>3</v>
      </c>
      <c r="D706">
        <f t="shared" si="31"/>
        <v>2013</v>
      </c>
      <c r="E706" t="str">
        <f t="shared" si="32"/>
        <v>3-2013</v>
      </c>
      <c r="F706">
        <v>112.88</v>
      </c>
      <c r="G706" t="s">
        <v>151</v>
      </c>
      <c r="I706" s="12"/>
    </row>
    <row r="707" spans="1:9" x14ac:dyDescent="0.25">
      <c r="A707" t="s">
        <v>1560</v>
      </c>
      <c r="B707" t="s">
        <v>1561</v>
      </c>
      <c r="C707">
        <f t="shared" ref="C707:C746" si="33">+MONTH(B707)</f>
        <v>4</v>
      </c>
      <c r="D707">
        <f t="shared" ref="D707:D746" si="34">+YEAR(B707)</f>
        <v>2013</v>
      </c>
      <c r="E707" t="str">
        <f t="shared" ref="E707:E746" si="35">+C707&amp;"-"&amp;D707</f>
        <v>4-2013</v>
      </c>
      <c r="F707">
        <v>113.16</v>
      </c>
      <c r="G707" t="s">
        <v>151</v>
      </c>
      <c r="I707" s="12"/>
    </row>
    <row r="708" spans="1:9" x14ac:dyDescent="0.25">
      <c r="A708" t="s">
        <v>1562</v>
      </c>
      <c r="B708" t="s">
        <v>1563</v>
      </c>
      <c r="C708">
        <f t="shared" si="33"/>
        <v>5</v>
      </c>
      <c r="D708">
        <f t="shared" si="34"/>
        <v>2013</v>
      </c>
      <c r="E708" t="str">
        <f t="shared" si="35"/>
        <v>5-2013</v>
      </c>
      <c r="F708">
        <v>113.48</v>
      </c>
      <c r="G708" t="s">
        <v>151</v>
      </c>
      <c r="I708" s="12"/>
    </row>
    <row r="709" spans="1:9" x14ac:dyDescent="0.25">
      <c r="A709" t="s">
        <v>1564</v>
      </c>
      <c r="B709" t="s">
        <v>1565</v>
      </c>
      <c r="C709">
        <f t="shared" si="33"/>
        <v>6</v>
      </c>
      <c r="D709">
        <f t="shared" si="34"/>
        <v>2013</v>
      </c>
      <c r="E709" t="str">
        <f t="shared" si="35"/>
        <v>6-2013</v>
      </c>
      <c r="F709">
        <v>113.75</v>
      </c>
      <c r="G709" t="s">
        <v>151</v>
      </c>
      <c r="I709" s="12"/>
    </row>
    <row r="710" spans="1:9" x14ac:dyDescent="0.25">
      <c r="A710" t="s">
        <v>1566</v>
      </c>
      <c r="B710" t="s">
        <v>1567</v>
      </c>
      <c r="C710">
        <f t="shared" si="33"/>
        <v>7</v>
      </c>
      <c r="D710">
        <f t="shared" si="34"/>
        <v>2013</v>
      </c>
      <c r="E710" t="str">
        <f t="shared" si="35"/>
        <v>7-2013</v>
      </c>
      <c r="F710">
        <v>113.8</v>
      </c>
      <c r="G710" t="s">
        <v>151</v>
      </c>
      <c r="I710" s="12"/>
    </row>
    <row r="711" spans="1:9" x14ac:dyDescent="0.25">
      <c r="A711" t="s">
        <v>1568</v>
      </c>
      <c r="B711" t="s">
        <v>1569</v>
      </c>
      <c r="C711">
        <f t="shared" si="33"/>
        <v>8</v>
      </c>
      <c r="D711">
        <f t="shared" si="34"/>
        <v>2013</v>
      </c>
      <c r="E711" t="str">
        <f t="shared" si="35"/>
        <v>8-2013</v>
      </c>
      <c r="F711">
        <v>113.89</v>
      </c>
      <c r="G711" t="s">
        <v>151</v>
      </c>
      <c r="I711" s="12"/>
    </row>
    <row r="712" spans="1:9" x14ac:dyDescent="0.25">
      <c r="A712" t="s">
        <v>1570</v>
      </c>
      <c r="B712" t="s">
        <v>1571</v>
      </c>
      <c r="C712">
        <f t="shared" si="33"/>
        <v>9</v>
      </c>
      <c r="D712">
        <f t="shared" si="34"/>
        <v>2013</v>
      </c>
      <c r="E712" t="str">
        <f t="shared" si="35"/>
        <v>9-2013</v>
      </c>
      <c r="F712">
        <v>114.23</v>
      </c>
      <c r="G712" t="s">
        <v>151</v>
      </c>
      <c r="I712" s="12"/>
    </row>
    <row r="713" spans="1:9" x14ac:dyDescent="0.25">
      <c r="A713" t="s">
        <v>1572</v>
      </c>
      <c r="B713" t="s">
        <v>1573</v>
      </c>
      <c r="C713">
        <f t="shared" si="33"/>
        <v>10</v>
      </c>
      <c r="D713">
        <f t="shared" si="34"/>
        <v>2013</v>
      </c>
      <c r="E713" t="str">
        <f t="shared" si="35"/>
        <v>10-2013</v>
      </c>
      <c r="F713">
        <v>113.93</v>
      </c>
      <c r="G713" t="s">
        <v>151</v>
      </c>
      <c r="I713" s="12"/>
    </row>
    <row r="714" spans="1:9" x14ac:dyDescent="0.25">
      <c r="A714" t="s">
        <v>1574</v>
      </c>
      <c r="B714" t="s">
        <v>1575</v>
      </c>
      <c r="C714">
        <f t="shared" si="33"/>
        <v>11</v>
      </c>
      <c r="D714">
        <f t="shared" si="34"/>
        <v>2013</v>
      </c>
      <c r="E714" t="str">
        <f t="shared" si="35"/>
        <v>11-2013</v>
      </c>
      <c r="F714">
        <v>113.68</v>
      </c>
      <c r="G714" t="s">
        <v>151</v>
      </c>
      <c r="I714" s="12"/>
    </row>
    <row r="715" spans="1:9" x14ac:dyDescent="0.25">
      <c r="A715" t="s">
        <v>1576</v>
      </c>
      <c r="B715" t="s">
        <v>1577</v>
      </c>
      <c r="C715">
        <f t="shared" si="33"/>
        <v>12</v>
      </c>
      <c r="D715">
        <f t="shared" si="34"/>
        <v>2013</v>
      </c>
      <c r="E715" t="str">
        <f t="shared" si="35"/>
        <v>12-2013</v>
      </c>
      <c r="F715">
        <v>113.98</v>
      </c>
      <c r="G715" t="s">
        <v>151</v>
      </c>
      <c r="I715" s="12"/>
    </row>
    <row r="716" spans="1:9" x14ac:dyDescent="0.25">
      <c r="A716" t="s">
        <v>1578</v>
      </c>
      <c r="B716" t="s">
        <v>1579</v>
      </c>
      <c r="C716">
        <f t="shared" si="33"/>
        <v>1</v>
      </c>
      <c r="D716">
        <f t="shared" si="34"/>
        <v>2014</v>
      </c>
      <c r="E716" t="str">
        <f t="shared" si="35"/>
        <v>1-2014</v>
      </c>
      <c r="F716">
        <v>114.54</v>
      </c>
      <c r="G716" t="s">
        <v>151</v>
      </c>
      <c r="I716" s="12"/>
    </row>
    <row r="717" spans="1:9" x14ac:dyDescent="0.25">
      <c r="A717" t="s">
        <v>1580</v>
      </c>
      <c r="B717" t="s">
        <v>1581</v>
      </c>
      <c r="C717">
        <f t="shared" si="33"/>
        <v>2</v>
      </c>
      <c r="D717">
        <f t="shared" si="34"/>
        <v>2014</v>
      </c>
      <c r="E717" t="str">
        <f t="shared" si="35"/>
        <v>2-2014</v>
      </c>
      <c r="F717">
        <v>115.26</v>
      </c>
      <c r="G717" t="s">
        <v>151</v>
      </c>
      <c r="I717" s="12"/>
    </row>
    <row r="718" spans="1:9" x14ac:dyDescent="0.25">
      <c r="A718" t="s">
        <v>1582</v>
      </c>
      <c r="B718" t="s">
        <v>1583</v>
      </c>
      <c r="C718">
        <f t="shared" si="33"/>
        <v>3</v>
      </c>
      <c r="D718">
        <f t="shared" si="34"/>
        <v>2014</v>
      </c>
      <c r="E718" t="str">
        <f t="shared" si="35"/>
        <v>3-2014</v>
      </c>
      <c r="F718">
        <v>115.71</v>
      </c>
      <c r="G718" t="s">
        <v>151</v>
      </c>
      <c r="I718" s="12"/>
    </row>
    <row r="719" spans="1:9" x14ac:dyDescent="0.25">
      <c r="A719" t="s">
        <v>1584</v>
      </c>
      <c r="B719" t="s">
        <v>1585</v>
      </c>
      <c r="C719">
        <f t="shared" si="33"/>
        <v>4</v>
      </c>
      <c r="D719">
        <f t="shared" si="34"/>
        <v>2014</v>
      </c>
      <c r="E719" t="str">
        <f t="shared" si="35"/>
        <v>4-2014</v>
      </c>
      <c r="F719">
        <v>116.24</v>
      </c>
      <c r="G719" t="s">
        <v>151</v>
      </c>
      <c r="I719" s="12"/>
    </row>
    <row r="720" spans="1:9" x14ac:dyDescent="0.25">
      <c r="A720" t="s">
        <v>1586</v>
      </c>
      <c r="B720" t="s">
        <v>1587</v>
      </c>
      <c r="C720">
        <f t="shared" si="33"/>
        <v>5</v>
      </c>
      <c r="D720">
        <f t="shared" si="34"/>
        <v>2014</v>
      </c>
      <c r="E720" t="str">
        <f t="shared" si="35"/>
        <v>5-2014</v>
      </c>
      <c r="F720">
        <v>116.81</v>
      </c>
      <c r="G720" t="s">
        <v>151</v>
      </c>
      <c r="I720" s="12"/>
    </row>
    <row r="721" spans="1:9" x14ac:dyDescent="0.25">
      <c r="A721" t="s">
        <v>1588</v>
      </c>
      <c r="B721" t="s">
        <v>1589</v>
      </c>
      <c r="C721">
        <f t="shared" si="33"/>
        <v>6</v>
      </c>
      <c r="D721">
        <f t="shared" si="34"/>
        <v>2014</v>
      </c>
      <c r="E721" t="str">
        <f t="shared" si="35"/>
        <v>6-2014</v>
      </c>
      <c r="F721">
        <v>116.91</v>
      </c>
      <c r="G721" t="s">
        <v>151</v>
      </c>
      <c r="I721" s="12"/>
    </row>
    <row r="722" spans="1:9" x14ac:dyDescent="0.25">
      <c r="A722" t="s">
        <v>1590</v>
      </c>
      <c r="B722" t="s">
        <v>1591</v>
      </c>
      <c r="C722">
        <f t="shared" si="33"/>
        <v>7</v>
      </c>
      <c r="D722">
        <f t="shared" si="34"/>
        <v>2014</v>
      </c>
      <c r="E722" t="str">
        <f t="shared" si="35"/>
        <v>7-2014</v>
      </c>
      <c r="F722">
        <v>117.09</v>
      </c>
      <c r="G722" t="s">
        <v>151</v>
      </c>
      <c r="I722" s="12"/>
    </row>
    <row r="723" spans="1:9" x14ac:dyDescent="0.25">
      <c r="A723" t="s">
        <v>1592</v>
      </c>
      <c r="B723" t="s">
        <v>1593</v>
      </c>
      <c r="C723">
        <f t="shared" si="33"/>
        <v>8</v>
      </c>
      <c r="D723">
        <f t="shared" si="34"/>
        <v>2014</v>
      </c>
      <c r="E723" t="str">
        <f t="shared" si="35"/>
        <v>8-2014</v>
      </c>
      <c r="F723">
        <v>117.33</v>
      </c>
      <c r="G723" t="s">
        <v>151</v>
      </c>
      <c r="I723" s="12"/>
    </row>
    <row r="724" spans="1:9" x14ac:dyDescent="0.25">
      <c r="A724" t="s">
        <v>1594</v>
      </c>
      <c r="B724" t="s">
        <v>1595</v>
      </c>
      <c r="C724">
        <f t="shared" si="33"/>
        <v>9</v>
      </c>
      <c r="D724">
        <f t="shared" si="34"/>
        <v>2014</v>
      </c>
      <c r="E724" t="str">
        <f t="shared" si="35"/>
        <v>9-2014</v>
      </c>
      <c r="F724">
        <v>117.49</v>
      </c>
      <c r="G724" t="s">
        <v>151</v>
      </c>
      <c r="I724" s="12"/>
    </row>
    <row r="725" spans="1:9" x14ac:dyDescent="0.25">
      <c r="A725" t="s">
        <v>1596</v>
      </c>
      <c r="B725" t="s">
        <v>1597</v>
      </c>
      <c r="C725">
        <f t="shared" si="33"/>
        <v>10</v>
      </c>
      <c r="D725">
        <f t="shared" si="34"/>
        <v>2014</v>
      </c>
      <c r="E725" t="str">
        <f t="shared" si="35"/>
        <v>10-2014</v>
      </c>
      <c r="F725">
        <v>117.68</v>
      </c>
      <c r="G725" t="s">
        <v>151</v>
      </c>
      <c r="I725" s="12"/>
    </row>
    <row r="726" spans="1:9" x14ac:dyDescent="0.25">
      <c r="A726" t="s">
        <v>1598</v>
      </c>
      <c r="B726" t="s">
        <v>1599</v>
      </c>
      <c r="C726">
        <f t="shared" si="33"/>
        <v>11</v>
      </c>
      <c r="D726">
        <f t="shared" si="34"/>
        <v>2014</v>
      </c>
      <c r="E726" t="str">
        <f t="shared" si="35"/>
        <v>11-2014</v>
      </c>
      <c r="F726">
        <v>117.84</v>
      </c>
      <c r="G726" t="s">
        <v>151</v>
      </c>
      <c r="I726" s="12"/>
    </row>
    <row r="727" spans="1:9" x14ac:dyDescent="0.25">
      <c r="A727" t="s">
        <v>1600</v>
      </c>
      <c r="B727" t="s">
        <v>1601</v>
      </c>
      <c r="C727">
        <f t="shared" si="33"/>
        <v>12</v>
      </c>
      <c r="D727">
        <f t="shared" si="34"/>
        <v>2014</v>
      </c>
      <c r="E727" t="str">
        <f t="shared" si="35"/>
        <v>12-2014</v>
      </c>
      <c r="F727">
        <v>118.15</v>
      </c>
      <c r="G727" t="s">
        <v>151</v>
      </c>
      <c r="I727" s="12"/>
    </row>
    <row r="728" spans="1:9" x14ac:dyDescent="0.25">
      <c r="A728" t="s">
        <v>1602</v>
      </c>
      <c r="B728" t="s">
        <v>1603</v>
      </c>
      <c r="C728">
        <f t="shared" si="33"/>
        <v>1</v>
      </c>
      <c r="D728">
        <f t="shared" si="34"/>
        <v>2015</v>
      </c>
      <c r="E728" t="str">
        <f t="shared" si="35"/>
        <v>1-2015</v>
      </c>
      <c r="F728">
        <v>118.91</v>
      </c>
      <c r="G728" t="s">
        <v>151</v>
      </c>
      <c r="I728" s="12"/>
    </row>
    <row r="729" spans="1:9" x14ac:dyDescent="0.25">
      <c r="A729" t="s">
        <v>1604</v>
      </c>
      <c r="B729" t="s">
        <v>1605</v>
      </c>
      <c r="C729">
        <f t="shared" si="33"/>
        <v>2</v>
      </c>
      <c r="D729">
        <f t="shared" si="34"/>
        <v>2015</v>
      </c>
      <c r="E729" t="str">
        <f t="shared" si="35"/>
        <v>2-2015</v>
      </c>
      <c r="F729">
        <v>120.28</v>
      </c>
      <c r="G729" t="s">
        <v>151</v>
      </c>
      <c r="I729" s="12"/>
    </row>
    <row r="730" spans="1:9" x14ac:dyDescent="0.25">
      <c r="A730" t="s">
        <v>1606</v>
      </c>
      <c r="B730" t="s">
        <v>1607</v>
      </c>
      <c r="C730">
        <f t="shared" si="33"/>
        <v>3</v>
      </c>
      <c r="D730">
        <f t="shared" si="34"/>
        <v>2015</v>
      </c>
      <c r="E730" t="str">
        <f t="shared" si="35"/>
        <v>3-2015</v>
      </c>
      <c r="F730">
        <v>120.98</v>
      </c>
      <c r="G730" t="s">
        <v>151</v>
      </c>
      <c r="I730" s="12"/>
    </row>
    <row r="731" spans="1:9" x14ac:dyDescent="0.25">
      <c r="A731" t="s">
        <v>1608</v>
      </c>
      <c r="B731" t="s">
        <v>1609</v>
      </c>
      <c r="C731">
        <f t="shared" si="33"/>
        <v>4</v>
      </c>
      <c r="D731">
        <f t="shared" si="34"/>
        <v>2015</v>
      </c>
      <c r="E731" t="str">
        <f t="shared" si="35"/>
        <v>4-2015</v>
      </c>
      <c r="F731">
        <v>121.63</v>
      </c>
      <c r="G731" t="s">
        <v>151</v>
      </c>
      <c r="I731" s="12"/>
    </row>
    <row r="732" spans="1:9" x14ac:dyDescent="0.25">
      <c r="A732" t="s">
        <v>1610</v>
      </c>
      <c r="B732" t="s">
        <v>1611</v>
      </c>
      <c r="C732">
        <f t="shared" si="33"/>
        <v>5</v>
      </c>
      <c r="D732">
        <f t="shared" si="34"/>
        <v>2015</v>
      </c>
      <c r="E732" t="str">
        <f t="shared" si="35"/>
        <v>5-2015</v>
      </c>
      <c r="F732">
        <v>121.95</v>
      </c>
      <c r="G732" t="s">
        <v>151</v>
      </c>
      <c r="I732" s="12"/>
    </row>
    <row r="733" spans="1:9" x14ac:dyDescent="0.25">
      <c r="A733" t="s">
        <v>1612</v>
      </c>
      <c r="B733" t="s">
        <v>1613</v>
      </c>
      <c r="C733">
        <f t="shared" si="33"/>
        <v>6</v>
      </c>
      <c r="D733">
        <f t="shared" si="34"/>
        <v>2015</v>
      </c>
      <c r="E733" t="str">
        <f t="shared" si="35"/>
        <v>6-2015</v>
      </c>
      <c r="F733">
        <v>122.08</v>
      </c>
      <c r="G733" t="s">
        <v>151</v>
      </c>
      <c r="I733" s="12"/>
    </row>
    <row r="734" spans="1:9" x14ac:dyDescent="0.25">
      <c r="A734" t="s">
        <v>1614</v>
      </c>
      <c r="B734" t="s">
        <v>1615</v>
      </c>
      <c r="C734">
        <f t="shared" si="33"/>
        <v>7</v>
      </c>
      <c r="D734">
        <f t="shared" si="34"/>
        <v>2015</v>
      </c>
      <c r="E734" t="str">
        <f t="shared" si="35"/>
        <v>7-2015</v>
      </c>
      <c r="F734">
        <v>122.31</v>
      </c>
      <c r="G734" t="s">
        <v>151</v>
      </c>
      <c r="I734" s="12"/>
    </row>
    <row r="735" spans="1:9" x14ac:dyDescent="0.25">
      <c r="A735" t="s">
        <v>1616</v>
      </c>
      <c r="B735" t="s">
        <v>1617</v>
      </c>
      <c r="C735">
        <f t="shared" si="33"/>
        <v>8</v>
      </c>
      <c r="D735">
        <f t="shared" si="34"/>
        <v>2015</v>
      </c>
      <c r="E735" t="str">
        <f t="shared" si="35"/>
        <v>8-2015</v>
      </c>
      <c r="F735">
        <v>122.9</v>
      </c>
      <c r="G735" t="s">
        <v>151</v>
      </c>
      <c r="I735" s="12"/>
    </row>
    <row r="736" spans="1:9" x14ac:dyDescent="0.25">
      <c r="A736" t="s">
        <v>1618</v>
      </c>
      <c r="B736" t="s">
        <v>1619</v>
      </c>
      <c r="C736">
        <f t="shared" si="33"/>
        <v>9</v>
      </c>
      <c r="D736">
        <f t="shared" si="34"/>
        <v>2015</v>
      </c>
      <c r="E736" t="str">
        <f t="shared" si="35"/>
        <v>9-2015</v>
      </c>
      <c r="F736">
        <v>123.78</v>
      </c>
      <c r="G736" t="s">
        <v>151</v>
      </c>
      <c r="I736" s="12"/>
    </row>
    <row r="737" spans="1:9" x14ac:dyDescent="0.25">
      <c r="A737" t="s">
        <v>1620</v>
      </c>
      <c r="B737" t="s">
        <v>1621</v>
      </c>
      <c r="C737">
        <f t="shared" si="33"/>
        <v>10</v>
      </c>
      <c r="D737">
        <f t="shared" si="34"/>
        <v>2015</v>
      </c>
      <c r="E737" t="str">
        <f t="shared" si="35"/>
        <v>10-2015</v>
      </c>
      <c r="F737">
        <v>124.62</v>
      </c>
      <c r="G737" t="s">
        <v>151</v>
      </c>
      <c r="I737" s="12"/>
    </row>
    <row r="738" spans="1:9" x14ac:dyDescent="0.25">
      <c r="A738" t="s">
        <v>1622</v>
      </c>
      <c r="B738" t="s">
        <v>1623</v>
      </c>
      <c r="C738">
        <f t="shared" si="33"/>
        <v>11</v>
      </c>
      <c r="D738">
        <f t="shared" si="34"/>
        <v>2015</v>
      </c>
      <c r="E738" t="str">
        <f t="shared" si="35"/>
        <v>11-2015</v>
      </c>
      <c r="F738">
        <v>125.37</v>
      </c>
      <c r="G738" t="s">
        <v>151</v>
      </c>
      <c r="I738" s="12"/>
    </row>
    <row r="739" spans="1:9" x14ac:dyDescent="0.25">
      <c r="A739" t="s">
        <v>1624</v>
      </c>
      <c r="B739" t="s">
        <v>1625</v>
      </c>
      <c r="C739">
        <f t="shared" si="33"/>
        <v>12</v>
      </c>
      <c r="D739">
        <f t="shared" si="34"/>
        <v>2015</v>
      </c>
      <c r="E739" t="str">
        <f t="shared" si="35"/>
        <v>12-2015</v>
      </c>
      <c r="F739">
        <v>126.15</v>
      </c>
      <c r="G739" t="s">
        <v>151</v>
      </c>
      <c r="I739" s="12"/>
    </row>
    <row r="740" spans="1:9" x14ac:dyDescent="0.25">
      <c r="A740" t="s">
        <v>1626</v>
      </c>
      <c r="B740" t="s">
        <v>1627</v>
      </c>
      <c r="C740">
        <f t="shared" si="33"/>
        <v>1</v>
      </c>
      <c r="D740">
        <f t="shared" si="34"/>
        <v>2016</v>
      </c>
      <c r="E740" t="str">
        <f t="shared" si="35"/>
        <v>1-2016</v>
      </c>
      <c r="F740">
        <v>127.78</v>
      </c>
      <c r="G740" t="s">
        <v>151</v>
      </c>
      <c r="I740" s="12"/>
    </row>
    <row r="741" spans="1:9" x14ac:dyDescent="0.25">
      <c r="A741" t="s">
        <v>1628</v>
      </c>
      <c r="B741" t="s">
        <v>1629</v>
      </c>
      <c r="C741">
        <f t="shared" si="33"/>
        <v>2</v>
      </c>
      <c r="D741">
        <f t="shared" si="34"/>
        <v>2016</v>
      </c>
      <c r="E741" t="str">
        <f t="shared" si="35"/>
        <v>2-2016</v>
      </c>
      <c r="F741">
        <v>129.41</v>
      </c>
      <c r="G741" t="s">
        <v>151</v>
      </c>
      <c r="I741" s="12"/>
    </row>
    <row r="742" spans="1:9" x14ac:dyDescent="0.25">
      <c r="A742" t="s">
        <v>1630</v>
      </c>
      <c r="B742" t="s">
        <v>1631</v>
      </c>
      <c r="C742">
        <f t="shared" si="33"/>
        <v>3</v>
      </c>
      <c r="D742">
        <f t="shared" si="34"/>
        <v>2016</v>
      </c>
      <c r="E742" t="str">
        <f t="shared" si="35"/>
        <v>3-2016</v>
      </c>
      <c r="F742">
        <v>130.63</v>
      </c>
      <c r="G742" t="s">
        <v>151</v>
      </c>
      <c r="I742" s="12"/>
    </row>
    <row r="743" spans="1:9" x14ac:dyDescent="0.25">
      <c r="A743" t="s">
        <v>1632</v>
      </c>
      <c r="B743" t="s">
        <v>1633</v>
      </c>
      <c r="C743">
        <f t="shared" si="33"/>
        <v>4</v>
      </c>
      <c r="D743">
        <f t="shared" si="34"/>
        <v>2016</v>
      </c>
      <c r="E743" t="str">
        <f t="shared" si="35"/>
        <v>4-2016</v>
      </c>
      <c r="F743">
        <v>131.28</v>
      </c>
      <c r="G743" t="s">
        <v>151</v>
      </c>
      <c r="I743" s="12"/>
    </row>
    <row r="744" spans="1:9" x14ac:dyDescent="0.25">
      <c r="A744" t="s">
        <v>1634</v>
      </c>
      <c r="B744" t="s">
        <v>1635</v>
      </c>
      <c r="C744">
        <f t="shared" si="33"/>
        <v>5</v>
      </c>
      <c r="D744">
        <f t="shared" si="34"/>
        <v>2016</v>
      </c>
      <c r="E744" t="str">
        <f t="shared" si="35"/>
        <v>5-2016</v>
      </c>
      <c r="F744">
        <v>131.94999999999999</v>
      </c>
      <c r="G744" t="s">
        <v>151</v>
      </c>
      <c r="I744" s="12"/>
    </row>
    <row r="745" spans="1:9" x14ac:dyDescent="0.25">
      <c r="A745" t="s">
        <v>1636</v>
      </c>
      <c r="B745" t="s">
        <v>1637</v>
      </c>
      <c r="C745">
        <f t="shared" si="33"/>
        <v>6</v>
      </c>
      <c r="D745">
        <f t="shared" si="34"/>
        <v>2016</v>
      </c>
      <c r="E745" t="str">
        <f t="shared" si="35"/>
        <v>6-2016</v>
      </c>
      <c r="F745">
        <v>132.58000000000001</v>
      </c>
      <c r="G745" t="s">
        <v>151</v>
      </c>
      <c r="I745" s="12"/>
    </row>
    <row r="746" spans="1:9" x14ac:dyDescent="0.25">
      <c r="A746" t="s">
        <v>1638</v>
      </c>
      <c r="B746" t="s">
        <v>1639</v>
      </c>
      <c r="C746">
        <f t="shared" si="33"/>
        <v>7</v>
      </c>
      <c r="D746">
        <f t="shared" si="34"/>
        <v>2016</v>
      </c>
      <c r="E746" t="str">
        <f t="shared" si="35"/>
        <v>7-2016</v>
      </c>
      <c r="F746">
        <v>133.27000000000001</v>
      </c>
      <c r="G746" t="s">
        <v>151</v>
      </c>
    </row>
    <row r="747" spans="1:9" x14ac:dyDescent="0.25">
      <c r="B747" s="14">
        <v>42583</v>
      </c>
      <c r="C747">
        <f t="shared" ref="C747:C762" si="36">+MONTH(B747)</f>
        <v>8</v>
      </c>
      <c r="D747">
        <f t="shared" ref="D747:D762" si="37">+YEAR(B747)</f>
        <v>2016</v>
      </c>
      <c r="E747" t="str">
        <f t="shared" ref="E747:E762" si="38">+C747&amp;"-"&amp;D747</f>
        <v>8-2016</v>
      </c>
      <c r="F747">
        <v>132.85</v>
      </c>
      <c r="G747" t="s">
        <v>151</v>
      </c>
    </row>
    <row r="748" spans="1:9" x14ac:dyDescent="0.25">
      <c r="B748" s="14">
        <v>42614</v>
      </c>
      <c r="C748" s="21">
        <f t="shared" si="36"/>
        <v>9</v>
      </c>
      <c r="D748" s="21">
        <f t="shared" si="37"/>
        <v>2016</v>
      </c>
      <c r="E748" s="21" t="str">
        <f t="shared" si="38"/>
        <v>9-2016</v>
      </c>
      <c r="F748">
        <v>132.78</v>
      </c>
      <c r="G748" s="21" t="s">
        <v>151</v>
      </c>
    </row>
    <row r="749" spans="1:9" x14ac:dyDescent="0.25">
      <c r="B749" s="14">
        <v>42645</v>
      </c>
      <c r="C749" s="21">
        <f t="shared" si="36"/>
        <v>10</v>
      </c>
      <c r="D749" s="21">
        <f t="shared" si="37"/>
        <v>2016</v>
      </c>
      <c r="E749" s="21" t="str">
        <f t="shared" si="38"/>
        <v>10-2016</v>
      </c>
      <c r="F749" s="57">
        <v>132.69744</v>
      </c>
      <c r="G749" s="21" t="s">
        <v>151</v>
      </c>
    </row>
    <row r="750" spans="1:9" x14ac:dyDescent="0.25">
      <c r="B750" s="14">
        <v>42676</v>
      </c>
      <c r="C750" s="21">
        <f t="shared" si="36"/>
        <v>11</v>
      </c>
      <c r="D750" s="21">
        <f t="shared" si="37"/>
        <v>2016</v>
      </c>
      <c r="E750" s="21" t="str">
        <f t="shared" si="38"/>
        <v>11-2016</v>
      </c>
      <c r="F750" s="57">
        <v>132.84598</v>
      </c>
      <c r="G750" s="21" t="s">
        <v>151</v>
      </c>
    </row>
    <row r="751" spans="1:9" x14ac:dyDescent="0.25">
      <c r="B751" s="14">
        <v>42705</v>
      </c>
      <c r="C751" s="21">
        <f t="shared" si="36"/>
        <v>12</v>
      </c>
      <c r="D751" s="21">
        <f t="shared" si="37"/>
        <v>2016</v>
      </c>
      <c r="E751" s="21" t="str">
        <f t="shared" si="38"/>
        <v>12-2016</v>
      </c>
      <c r="F751" s="57">
        <v>133.39976999999999</v>
      </c>
      <c r="G751" s="21" t="s">
        <v>151</v>
      </c>
      <c r="I751" s="57"/>
    </row>
    <row r="752" spans="1:9" x14ac:dyDescent="0.25">
      <c r="B752" s="14">
        <v>42738</v>
      </c>
      <c r="C752" s="21">
        <f t="shared" si="36"/>
        <v>1</v>
      </c>
      <c r="D752" s="21">
        <f t="shared" si="37"/>
        <v>2017</v>
      </c>
      <c r="E752" s="21" t="str">
        <f t="shared" si="38"/>
        <v>1-2017</v>
      </c>
      <c r="F752" s="57">
        <v>134.76594</v>
      </c>
      <c r="G752" s="21" t="s">
        <v>151</v>
      </c>
      <c r="I752" s="57"/>
    </row>
    <row r="753" spans="2:9" x14ac:dyDescent="0.25">
      <c r="B753" s="14">
        <v>42769</v>
      </c>
      <c r="C753" s="21">
        <f t="shared" si="36"/>
        <v>2</v>
      </c>
      <c r="D753" s="21">
        <f t="shared" si="37"/>
        <v>2017</v>
      </c>
      <c r="E753" s="21" t="str">
        <f t="shared" si="38"/>
        <v>2-2017</v>
      </c>
      <c r="F753" s="57">
        <v>136.12133</v>
      </c>
      <c r="G753" s="21" t="s">
        <v>151</v>
      </c>
      <c r="I753" s="57"/>
    </row>
    <row r="754" spans="2:9" x14ac:dyDescent="0.25">
      <c r="B754" s="14">
        <v>42797</v>
      </c>
      <c r="C754" s="21">
        <f t="shared" si="36"/>
        <v>3</v>
      </c>
      <c r="D754" s="21">
        <f t="shared" si="37"/>
        <v>2017</v>
      </c>
      <c r="E754" s="21" t="str">
        <f t="shared" si="38"/>
        <v>3-2017</v>
      </c>
      <c r="F754" s="104">
        <v>136.755426</v>
      </c>
      <c r="G754" s="21" t="s">
        <v>151</v>
      </c>
    </row>
    <row r="755" spans="2:9" x14ac:dyDescent="0.25">
      <c r="B755" s="14">
        <v>42828</v>
      </c>
      <c r="C755" s="21">
        <f t="shared" si="36"/>
        <v>4</v>
      </c>
      <c r="D755" s="21">
        <f t="shared" si="37"/>
        <v>2017</v>
      </c>
      <c r="E755" s="21" t="str">
        <f t="shared" si="38"/>
        <v>4-2017</v>
      </c>
      <c r="F755" s="105">
        <v>137.40326899999999</v>
      </c>
      <c r="G755" s="21" t="s">
        <v>151</v>
      </c>
    </row>
    <row r="756" spans="2:9" x14ac:dyDescent="0.25">
      <c r="B756" s="14">
        <v>42858</v>
      </c>
      <c r="C756" s="21">
        <f t="shared" si="36"/>
        <v>5</v>
      </c>
      <c r="D756" s="21">
        <f t="shared" si="37"/>
        <v>2017</v>
      </c>
      <c r="E756" s="21" t="str">
        <f t="shared" si="38"/>
        <v>5-2017</v>
      </c>
      <c r="F756" s="106">
        <v>137.712863</v>
      </c>
      <c r="G756" s="21" t="s">
        <v>151</v>
      </c>
    </row>
    <row r="757" spans="2:9" x14ac:dyDescent="0.25">
      <c r="B757" s="14">
        <v>42889</v>
      </c>
      <c r="C757" s="21">
        <f t="shared" si="36"/>
        <v>6</v>
      </c>
      <c r="D757" s="21">
        <f t="shared" si="37"/>
        <v>2017</v>
      </c>
      <c r="E757" s="21" t="str">
        <f t="shared" si="38"/>
        <v>6-2017</v>
      </c>
      <c r="F757" s="109">
        <v>137.87073799999999</v>
      </c>
      <c r="G757" s="21" t="s">
        <v>151</v>
      </c>
    </row>
    <row r="758" spans="2:9" x14ac:dyDescent="0.25">
      <c r="B758" s="14">
        <v>42919</v>
      </c>
      <c r="C758" s="21">
        <f t="shared" si="36"/>
        <v>7</v>
      </c>
      <c r="D758" s="21">
        <f t="shared" si="37"/>
        <v>2017</v>
      </c>
      <c r="E758" s="21" t="str">
        <f t="shared" si="38"/>
        <v>7-2017</v>
      </c>
      <c r="F758" s="57">
        <v>137.80021500000001</v>
      </c>
      <c r="G758" s="21" t="s">
        <v>151</v>
      </c>
    </row>
    <row r="759" spans="2:9" x14ac:dyDescent="0.25">
      <c r="B759" s="14">
        <v>42950</v>
      </c>
      <c r="C759" s="21">
        <f t="shared" si="36"/>
        <v>8</v>
      </c>
      <c r="D759" s="21">
        <f t="shared" si="37"/>
        <v>2017</v>
      </c>
      <c r="E759" s="21" t="str">
        <f t="shared" si="38"/>
        <v>8-2017</v>
      </c>
      <c r="F759" s="57">
        <v>137.993213</v>
      </c>
      <c r="G759" s="21" t="s">
        <v>151</v>
      </c>
    </row>
    <row r="760" spans="2:9" x14ac:dyDescent="0.25">
      <c r="B760" s="14">
        <v>42981</v>
      </c>
      <c r="C760" s="21">
        <f t="shared" si="36"/>
        <v>9</v>
      </c>
      <c r="D760" s="21">
        <f t="shared" si="37"/>
        <v>2017</v>
      </c>
      <c r="E760" s="21" t="str">
        <f t="shared" si="38"/>
        <v>9-2017</v>
      </c>
      <c r="F760" s="57">
        <v>138.04879</v>
      </c>
      <c r="G760" s="21" t="s">
        <v>151</v>
      </c>
    </row>
    <row r="761" spans="2:9" x14ac:dyDescent="0.25">
      <c r="B761" s="14">
        <v>43011</v>
      </c>
      <c r="C761" s="21">
        <f t="shared" si="36"/>
        <v>10</v>
      </c>
      <c r="D761" s="21">
        <f t="shared" si="37"/>
        <v>2017</v>
      </c>
      <c r="E761" s="21" t="str">
        <f t="shared" si="38"/>
        <v>10-2017</v>
      </c>
      <c r="F761" s="57">
        <v>138.07187099999999</v>
      </c>
      <c r="G761" s="21" t="s">
        <v>151</v>
      </c>
    </row>
    <row r="762" spans="2:9" x14ac:dyDescent="0.25">
      <c r="B762" s="14">
        <v>43042</v>
      </c>
      <c r="C762" s="21">
        <f t="shared" si="36"/>
        <v>11</v>
      </c>
      <c r="D762" s="21">
        <f t="shared" si="37"/>
        <v>2017</v>
      </c>
      <c r="E762" s="21" t="str">
        <f t="shared" si="38"/>
        <v>11-2017</v>
      </c>
      <c r="F762" s="57">
        <v>138.32155800000001</v>
      </c>
      <c r="G762" s="21" t="s">
        <v>151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V66"/>
  <sheetViews>
    <sheetView topLeftCell="A16" workbookViewId="0">
      <selection activeCell="C183" sqref="C183"/>
    </sheetView>
  </sheetViews>
  <sheetFormatPr baseColWidth="10" defaultRowHeight="12.75" customHeight="1" zeroHeight="1" x14ac:dyDescent="0.2"/>
  <cols>
    <col min="1" max="2" width="4.42578125" style="113" customWidth="1"/>
    <col min="3" max="3" width="22" style="113" bestFit="1" customWidth="1"/>
    <col min="4" max="4" width="10.42578125" style="113" bestFit="1" customWidth="1"/>
    <col min="5" max="5" width="8.140625" style="113" bestFit="1" customWidth="1"/>
    <col min="6" max="6" width="13.42578125" style="113" bestFit="1" customWidth="1"/>
    <col min="7" max="7" width="10.5703125" style="113" bestFit="1" customWidth="1"/>
    <col min="8" max="8" width="12.5703125" style="113" customWidth="1"/>
    <col min="9" max="9" width="18.7109375" style="113" bestFit="1" customWidth="1"/>
    <col min="10" max="10" width="13.85546875" style="113" customWidth="1"/>
    <col min="11" max="11" width="3.85546875" style="113" customWidth="1"/>
    <col min="12" max="12" width="4" style="113" customWidth="1"/>
    <col min="13" max="13" width="20.7109375" style="113" bestFit="1" customWidth="1"/>
    <col min="14" max="14" width="10.42578125" style="113" bestFit="1" customWidth="1"/>
    <col min="15" max="15" width="8.140625" style="113" bestFit="1" customWidth="1"/>
    <col min="16" max="16" width="13.42578125" style="113" bestFit="1" customWidth="1"/>
    <col min="17" max="17" width="11.85546875" style="113" bestFit="1" customWidth="1"/>
    <col min="18" max="18" width="2.85546875" style="113" customWidth="1"/>
    <col min="19" max="19" width="9.85546875" style="113" bestFit="1" customWidth="1"/>
    <col min="20" max="20" width="11.5703125" style="113" bestFit="1" customWidth="1"/>
    <col min="21" max="256" width="11.42578125" style="113"/>
    <col min="257" max="258" width="4.42578125" style="113" customWidth="1"/>
    <col min="259" max="259" width="22" style="113" bestFit="1" customWidth="1"/>
    <col min="260" max="260" width="10.42578125" style="113" bestFit="1" customWidth="1"/>
    <col min="261" max="261" width="8.140625" style="113" bestFit="1" customWidth="1"/>
    <col min="262" max="262" width="13.42578125" style="113" bestFit="1" customWidth="1"/>
    <col min="263" max="263" width="10.5703125" style="113" bestFit="1" customWidth="1"/>
    <col min="264" max="264" width="12.5703125" style="113" customWidth="1"/>
    <col min="265" max="265" width="18.7109375" style="113" bestFit="1" customWidth="1"/>
    <col min="266" max="266" width="13.85546875" style="113" customWidth="1"/>
    <col min="267" max="267" width="3.85546875" style="113" customWidth="1"/>
    <col min="268" max="268" width="4" style="113" customWidth="1"/>
    <col min="269" max="269" width="20.7109375" style="113" bestFit="1" customWidth="1"/>
    <col min="270" max="270" width="10.42578125" style="113" bestFit="1" customWidth="1"/>
    <col min="271" max="271" width="8.140625" style="113" bestFit="1" customWidth="1"/>
    <col min="272" max="272" width="13.42578125" style="113" bestFit="1" customWidth="1"/>
    <col min="273" max="273" width="11.85546875" style="113" bestFit="1" customWidth="1"/>
    <col min="274" max="274" width="2.85546875" style="113" customWidth="1"/>
    <col min="275" max="275" width="9.85546875" style="113" bestFit="1" customWidth="1"/>
    <col min="276" max="276" width="11.5703125" style="113" bestFit="1" customWidth="1"/>
    <col min="277" max="512" width="11.42578125" style="113"/>
    <col min="513" max="514" width="4.42578125" style="113" customWidth="1"/>
    <col min="515" max="515" width="22" style="113" bestFit="1" customWidth="1"/>
    <col min="516" max="516" width="10.42578125" style="113" bestFit="1" customWidth="1"/>
    <col min="517" max="517" width="8.140625" style="113" bestFit="1" customWidth="1"/>
    <col min="518" max="518" width="13.42578125" style="113" bestFit="1" customWidth="1"/>
    <col min="519" max="519" width="10.5703125" style="113" bestFit="1" customWidth="1"/>
    <col min="520" max="520" width="12.5703125" style="113" customWidth="1"/>
    <col min="521" max="521" width="18.7109375" style="113" bestFit="1" customWidth="1"/>
    <col min="522" max="522" width="13.85546875" style="113" customWidth="1"/>
    <col min="523" max="523" width="3.85546875" style="113" customWidth="1"/>
    <col min="524" max="524" width="4" style="113" customWidth="1"/>
    <col min="525" max="525" width="20.7109375" style="113" bestFit="1" customWidth="1"/>
    <col min="526" max="526" width="10.42578125" style="113" bestFit="1" customWidth="1"/>
    <col min="527" max="527" width="8.140625" style="113" bestFit="1" customWidth="1"/>
    <col min="528" max="528" width="13.42578125" style="113" bestFit="1" customWidth="1"/>
    <col min="529" max="529" width="11.85546875" style="113" bestFit="1" customWidth="1"/>
    <col min="530" max="530" width="2.85546875" style="113" customWidth="1"/>
    <col min="531" max="531" width="9.85546875" style="113" bestFit="1" customWidth="1"/>
    <col min="532" max="532" width="11.5703125" style="113" bestFit="1" customWidth="1"/>
    <col min="533" max="768" width="11.42578125" style="113"/>
    <col min="769" max="770" width="4.42578125" style="113" customWidth="1"/>
    <col min="771" max="771" width="22" style="113" bestFit="1" customWidth="1"/>
    <col min="772" max="772" width="10.42578125" style="113" bestFit="1" customWidth="1"/>
    <col min="773" max="773" width="8.140625" style="113" bestFit="1" customWidth="1"/>
    <col min="774" max="774" width="13.42578125" style="113" bestFit="1" customWidth="1"/>
    <col min="775" max="775" width="10.5703125" style="113" bestFit="1" customWidth="1"/>
    <col min="776" max="776" width="12.5703125" style="113" customWidth="1"/>
    <col min="777" max="777" width="18.7109375" style="113" bestFit="1" customWidth="1"/>
    <col min="778" max="778" width="13.85546875" style="113" customWidth="1"/>
    <col min="779" max="779" width="3.85546875" style="113" customWidth="1"/>
    <col min="780" max="780" width="4" style="113" customWidth="1"/>
    <col min="781" max="781" width="20.7109375" style="113" bestFit="1" customWidth="1"/>
    <col min="782" max="782" width="10.42578125" style="113" bestFit="1" customWidth="1"/>
    <col min="783" max="783" width="8.140625" style="113" bestFit="1" customWidth="1"/>
    <col min="784" max="784" width="13.42578125" style="113" bestFit="1" customWidth="1"/>
    <col min="785" max="785" width="11.85546875" style="113" bestFit="1" customWidth="1"/>
    <col min="786" max="786" width="2.85546875" style="113" customWidth="1"/>
    <col min="787" max="787" width="9.85546875" style="113" bestFit="1" customWidth="1"/>
    <col min="788" max="788" width="11.5703125" style="113" bestFit="1" customWidth="1"/>
    <col min="789" max="1024" width="11.42578125" style="113"/>
    <col min="1025" max="1026" width="4.42578125" style="113" customWidth="1"/>
    <col min="1027" max="1027" width="22" style="113" bestFit="1" customWidth="1"/>
    <col min="1028" max="1028" width="10.42578125" style="113" bestFit="1" customWidth="1"/>
    <col min="1029" max="1029" width="8.140625" style="113" bestFit="1" customWidth="1"/>
    <col min="1030" max="1030" width="13.42578125" style="113" bestFit="1" customWidth="1"/>
    <col min="1031" max="1031" width="10.5703125" style="113" bestFit="1" customWidth="1"/>
    <col min="1032" max="1032" width="12.5703125" style="113" customWidth="1"/>
    <col min="1033" max="1033" width="18.7109375" style="113" bestFit="1" customWidth="1"/>
    <col min="1034" max="1034" width="13.85546875" style="113" customWidth="1"/>
    <col min="1035" max="1035" width="3.85546875" style="113" customWidth="1"/>
    <col min="1036" max="1036" width="4" style="113" customWidth="1"/>
    <col min="1037" max="1037" width="20.7109375" style="113" bestFit="1" customWidth="1"/>
    <col min="1038" max="1038" width="10.42578125" style="113" bestFit="1" customWidth="1"/>
    <col min="1039" max="1039" width="8.140625" style="113" bestFit="1" customWidth="1"/>
    <col min="1040" max="1040" width="13.42578125" style="113" bestFit="1" customWidth="1"/>
    <col min="1041" max="1041" width="11.85546875" style="113" bestFit="1" customWidth="1"/>
    <col min="1042" max="1042" width="2.85546875" style="113" customWidth="1"/>
    <col min="1043" max="1043" width="9.85546875" style="113" bestFit="1" customWidth="1"/>
    <col min="1044" max="1044" width="11.5703125" style="113" bestFit="1" customWidth="1"/>
    <col min="1045" max="1280" width="11.42578125" style="113"/>
    <col min="1281" max="1282" width="4.42578125" style="113" customWidth="1"/>
    <col min="1283" max="1283" width="22" style="113" bestFit="1" customWidth="1"/>
    <col min="1284" max="1284" width="10.42578125" style="113" bestFit="1" customWidth="1"/>
    <col min="1285" max="1285" width="8.140625" style="113" bestFit="1" customWidth="1"/>
    <col min="1286" max="1286" width="13.42578125" style="113" bestFit="1" customWidth="1"/>
    <col min="1287" max="1287" width="10.5703125" style="113" bestFit="1" customWidth="1"/>
    <col min="1288" max="1288" width="12.5703125" style="113" customWidth="1"/>
    <col min="1289" max="1289" width="18.7109375" style="113" bestFit="1" customWidth="1"/>
    <col min="1290" max="1290" width="13.85546875" style="113" customWidth="1"/>
    <col min="1291" max="1291" width="3.85546875" style="113" customWidth="1"/>
    <col min="1292" max="1292" width="4" style="113" customWidth="1"/>
    <col min="1293" max="1293" width="20.7109375" style="113" bestFit="1" customWidth="1"/>
    <col min="1294" max="1294" width="10.42578125" style="113" bestFit="1" customWidth="1"/>
    <col min="1295" max="1295" width="8.140625" style="113" bestFit="1" customWidth="1"/>
    <col min="1296" max="1296" width="13.42578125" style="113" bestFit="1" customWidth="1"/>
    <col min="1297" max="1297" width="11.85546875" style="113" bestFit="1" customWidth="1"/>
    <col min="1298" max="1298" width="2.85546875" style="113" customWidth="1"/>
    <col min="1299" max="1299" width="9.85546875" style="113" bestFit="1" customWidth="1"/>
    <col min="1300" max="1300" width="11.5703125" style="113" bestFit="1" customWidth="1"/>
    <col min="1301" max="1536" width="11.42578125" style="113"/>
    <col min="1537" max="1538" width="4.42578125" style="113" customWidth="1"/>
    <col min="1539" max="1539" width="22" style="113" bestFit="1" customWidth="1"/>
    <col min="1540" max="1540" width="10.42578125" style="113" bestFit="1" customWidth="1"/>
    <col min="1541" max="1541" width="8.140625" style="113" bestFit="1" customWidth="1"/>
    <col min="1542" max="1542" width="13.42578125" style="113" bestFit="1" customWidth="1"/>
    <col min="1543" max="1543" width="10.5703125" style="113" bestFit="1" customWidth="1"/>
    <col min="1544" max="1544" width="12.5703125" style="113" customWidth="1"/>
    <col min="1545" max="1545" width="18.7109375" style="113" bestFit="1" customWidth="1"/>
    <col min="1546" max="1546" width="13.85546875" style="113" customWidth="1"/>
    <col min="1547" max="1547" width="3.85546875" style="113" customWidth="1"/>
    <col min="1548" max="1548" width="4" style="113" customWidth="1"/>
    <col min="1549" max="1549" width="20.7109375" style="113" bestFit="1" customWidth="1"/>
    <col min="1550" max="1550" width="10.42578125" style="113" bestFit="1" customWidth="1"/>
    <col min="1551" max="1551" width="8.140625" style="113" bestFit="1" customWidth="1"/>
    <col min="1552" max="1552" width="13.42578125" style="113" bestFit="1" customWidth="1"/>
    <col min="1553" max="1553" width="11.85546875" style="113" bestFit="1" customWidth="1"/>
    <col min="1554" max="1554" width="2.85546875" style="113" customWidth="1"/>
    <col min="1555" max="1555" width="9.85546875" style="113" bestFit="1" customWidth="1"/>
    <col min="1556" max="1556" width="11.5703125" style="113" bestFit="1" customWidth="1"/>
    <col min="1557" max="1792" width="11.42578125" style="113"/>
    <col min="1793" max="1794" width="4.42578125" style="113" customWidth="1"/>
    <col min="1795" max="1795" width="22" style="113" bestFit="1" customWidth="1"/>
    <col min="1796" max="1796" width="10.42578125" style="113" bestFit="1" customWidth="1"/>
    <col min="1797" max="1797" width="8.140625" style="113" bestFit="1" customWidth="1"/>
    <col min="1798" max="1798" width="13.42578125" style="113" bestFit="1" customWidth="1"/>
    <col min="1799" max="1799" width="10.5703125" style="113" bestFit="1" customWidth="1"/>
    <col min="1800" max="1800" width="12.5703125" style="113" customWidth="1"/>
    <col min="1801" max="1801" width="18.7109375" style="113" bestFit="1" customWidth="1"/>
    <col min="1802" max="1802" width="13.85546875" style="113" customWidth="1"/>
    <col min="1803" max="1803" width="3.85546875" style="113" customWidth="1"/>
    <col min="1804" max="1804" width="4" style="113" customWidth="1"/>
    <col min="1805" max="1805" width="20.7109375" style="113" bestFit="1" customWidth="1"/>
    <col min="1806" max="1806" width="10.42578125" style="113" bestFit="1" customWidth="1"/>
    <col min="1807" max="1807" width="8.140625" style="113" bestFit="1" customWidth="1"/>
    <col min="1808" max="1808" width="13.42578125" style="113" bestFit="1" customWidth="1"/>
    <col min="1809" max="1809" width="11.85546875" style="113" bestFit="1" customWidth="1"/>
    <col min="1810" max="1810" width="2.85546875" style="113" customWidth="1"/>
    <col min="1811" max="1811" width="9.85546875" style="113" bestFit="1" customWidth="1"/>
    <col min="1812" max="1812" width="11.5703125" style="113" bestFit="1" customWidth="1"/>
    <col min="1813" max="2048" width="11.42578125" style="113"/>
    <col min="2049" max="2050" width="4.42578125" style="113" customWidth="1"/>
    <col min="2051" max="2051" width="22" style="113" bestFit="1" customWidth="1"/>
    <col min="2052" max="2052" width="10.42578125" style="113" bestFit="1" customWidth="1"/>
    <col min="2053" max="2053" width="8.140625" style="113" bestFit="1" customWidth="1"/>
    <col min="2054" max="2054" width="13.42578125" style="113" bestFit="1" customWidth="1"/>
    <col min="2055" max="2055" width="10.5703125" style="113" bestFit="1" customWidth="1"/>
    <col min="2056" max="2056" width="12.5703125" style="113" customWidth="1"/>
    <col min="2057" max="2057" width="18.7109375" style="113" bestFit="1" customWidth="1"/>
    <col min="2058" max="2058" width="13.85546875" style="113" customWidth="1"/>
    <col min="2059" max="2059" width="3.85546875" style="113" customWidth="1"/>
    <col min="2060" max="2060" width="4" style="113" customWidth="1"/>
    <col min="2061" max="2061" width="20.7109375" style="113" bestFit="1" customWidth="1"/>
    <col min="2062" max="2062" width="10.42578125" style="113" bestFit="1" customWidth="1"/>
    <col min="2063" max="2063" width="8.140625" style="113" bestFit="1" customWidth="1"/>
    <col min="2064" max="2064" width="13.42578125" style="113" bestFit="1" customWidth="1"/>
    <col min="2065" max="2065" width="11.85546875" style="113" bestFit="1" customWidth="1"/>
    <col min="2066" max="2066" width="2.85546875" style="113" customWidth="1"/>
    <col min="2067" max="2067" width="9.85546875" style="113" bestFit="1" customWidth="1"/>
    <col min="2068" max="2068" width="11.5703125" style="113" bestFit="1" customWidth="1"/>
    <col min="2069" max="2304" width="11.42578125" style="113"/>
    <col min="2305" max="2306" width="4.42578125" style="113" customWidth="1"/>
    <col min="2307" max="2307" width="22" style="113" bestFit="1" customWidth="1"/>
    <col min="2308" max="2308" width="10.42578125" style="113" bestFit="1" customWidth="1"/>
    <col min="2309" max="2309" width="8.140625" style="113" bestFit="1" customWidth="1"/>
    <col min="2310" max="2310" width="13.42578125" style="113" bestFit="1" customWidth="1"/>
    <col min="2311" max="2311" width="10.5703125" style="113" bestFit="1" customWidth="1"/>
    <col min="2312" max="2312" width="12.5703125" style="113" customWidth="1"/>
    <col min="2313" max="2313" width="18.7109375" style="113" bestFit="1" customWidth="1"/>
    <col min="2314" max="2314" width="13.85546875" style="113" customWidth="1"/>
    <col min="2315" max="2315" width="3.85546875" style="113" customWidth="1"/>
    <col min="2316" max="2316" width="4" style="113" customWidth="1"/>
    <col min="2317" max="2317" width="20.7109375" style="113" bestFit="1" customWidth="1"/>
    <col min="2318" max="2318" width="10.42578125" style="113" bestFit="1" customWidth="1"/>
    <col min="2319" max="2319" width="8.140625" style="113" bestFit="1" customWidth="1"/>
    <col min="2320" max="2320" width="13.42578125" style="113" bestFit="1" customWidth="1"/>
    <col min="2321" max="2321" width="11.85546875" style="113" bestFit="1" customWidth="1"/>
    <col min="2322" max="2322" width="2.85546875" style="113" customWidth="1"/>
    <col min="2323" max="2323" width="9.85546875" style="113" bestFit="1" customWidth="1"/>
    <col min="2324" max="2324" width="11.5703125" style="113" bestFit="1" customWidth="1"/>
    <col min="2325" max="2560" width="11.42578125" style="113"/>
    <col min="2561" max="2562" width="4.42578125" style="113" customWidth="1"/>
    <col min="2563" max="2563" width="22" style="113" bestFit="1" customWidth="1"/>
    <col min="2564" max="2564" width="10.42578125" style="113" bestFit="1" customWidth="1"/>
    <col min="2565" max="2565" width="8.140625" style="113" bestFit="1" customWidth="1"/>
    <col min="2566" max="2566" width="13.42578125" style="113" bestFit="1" customWidth="1"/>
    <col min="2567" max="2567" width="10.5703125" style="113" bestFit="1" customWidth="1"/>
    <col min="2568" max="2568" width="12.5703125" style="113" customWidth="1"/>
    <col min="2569" max="2569" width="18.7109375" style="113" bestFit="1" customWidth="1"/>
    <col min="2570" max="2570" width="13.85546875" style="113" customWidth="1"/>
    <col min="2571" max="2571" width="3.85546875" style="113" customWidth="1"/>
    <col min="2572" max="2572" width="4" style="113" customWidth="1"/>
    <col min="2573" max="2573" width="20.7109375" style="113" bestFit="1" customWidth="1"/>
    <col min="2574" max="2574" width="10.42578125" style="113" bestFit="1" customWidth="1"/>
    <col min="2575" max="2575" width="8.140625" style="113" bestFit="1" customWidth="1"/>
    <col min="2576" max="2576" width="13.42578125" style="113" bestFit="1" customWidth="1"/>
    <col min="2577" max="2577" width="11.85546875" style="113" bestFit="1" customWidth="1"/>
    <col min="2578" max="2578" width="2.85546875" style="113" customWidth="1"/>
    <col min="2579" max="2579" width="9.85546875" style="113" bestFit="1" customWidth="1"/>
    <col min="2580" max="2580" width="11.5703125" style="113" bestFit="1" customWidth="1"/>
    <col min="2581" max="2816" width="11.42578125" style="113"/>
    <col min="2817" max="2818" width="4.42578125" style="113" customWidth="1"/>
    <col min="2819" max="2819" width="22" style="113" bestFit="1" customWidth="1"/>
    <col min="2820" max="2820" width="10.42578125" style="113" bestFit="1" customWidth="1"/>
    <col min="2821" max="2821" width="8.140625" style="113" bestFit="1" customWidth="1"/>
    <col min="2822" max="2822" width="13.42578125" style="113" bestFit="1" customWidth="1"/>
    <col min="2823" max="2823" width="10.5703125" style="113" bestFit="1" customWidth="1"/>
    <col min="2824" max="2824" width="12.5703125" style="113" customWidth="1"/>
    <col min="2825" max="2825" width="18.7109375" style="113" bestFit="1" customWidth="1"/>
    <col min="2826" max="2826" width="13.85546875" style="113" customWidth="1"/>
    <col min="2827" max="2827" width="3.85546875" style="113" customWidth="1"/>
    <col min="2828" max="2828" width="4" style="113" customWidth="1"/>
    <col min="2829" max="2829" width="20.7109375" style="113" bestFit="1" customWidth="1"/>
    <col min="2830" max="2830" width="10.42578125" style="113" bestFit="1" customWidth="1"/>
    <col min="2831" max="2831" width="8.140625" style="113" bestFit="1" customWidth="1"/>
    <col min="2832" max="2832" width="13.42578125" style="113" bestFit="1" customWidth="1"/>
    <col min="2833" max="2833" width="11.85546875" style="113" bestFit="1" customWidth="1"/>
    <col min="2834" max="2834" width="2.85546875" style="113" customWidth="1"/>
    <col min="2835" max="2835" width="9.85546875" style="113" bestFit="1" customWidth="1"/>
    <col min="2836" max="2836" width="11.5703125" style="113" bestFit="1" customWidth="1"/>
    <col min="2837" max="3072" width="11.42578125" style="113"/>
    <col min="3073" max="3074" width="4.42578125" style="113" customWidth="1"/>
    <col min="3075" max="3075" width="22" style="113" bestFit="1" customWidth="1"/>
    <col min="3076" max="3076" width="10.42578125" style="113" bestFit="1" customWidth="1"/>
    <col min="3077" max="3077" width="8.140625" style="113" bestFit="1" customWidth="1"/>
    <col min="3078" max="3078" width="13.42578125" style="113" bestFit="1" customWidth="1"/>
    <col min="3079" max="3079" width="10.5703125" style="113" bestFit="1" customWidth="1"/>
    <col min="3080" max="3080" width="12.5703125" style="113" customWidth="1"/>
    <col min="3081" max="3081" width="18.7109375" style="113" bestFit="1" customWidth="1"/>
    <col min="3082" max="3082" width="13.85546875" style="113" customWidth="1"/>
    <col min="3083" max="3083" width="3.85546875" style="113" customWidth="1"/>
    <col min="3084" max="3084" width="4" style="113" customWidth="1"/>
    <col min="3085" max="3085" width="20.7109375" style="113" bestFit="1" customWidth="1"/>
    <col min="3086" max="3086" width="10.42578125" style="113" bestFit="1" customWidth="1"/>
    <col min="3087" max="3087" width="8.140625" style="113" bestFit="1" customWidth="1"/>
    <col min="3088" max="3088" width="13.42578125" style="113" bestFit="1" customWidth="1"/>
    <col min="3089" max="3089" width="11.85546875" style="113" bestFit="1" customWidth="1"/>
    <col min="3090" max="3090" width="2.85546875" style="113" customWidth="1"/>
    <col min="3091" max="3091" width="9.85546875" style="113" bestFit="1" customWidth="1"/>
    <col min="3092" max="3092" width="11.5703125" style="113" bestFit="1" customWidth="1"/>
    <col min="3093" max="3328" width="11.42578125" style="113"/>
    <col min="3329" max="3330" width="4.42578125" style="113" customWidth="1"/>
    <col min="3331" max="3331" width="22" style="113" bestFit="1" customWidth="1"/>
    <col min="3332" max="3332" width="10.42578125" style="113" bestFit="1" customWidth="1"/>
    <col min="3333" max="3333" width="8.140625" style="113" bestFit="1" customWidth="1"/>
    <col min="3334" max="3334" width="13.42578125" style="113" bestFit="1" customWidth="1"/>
    <col min="3335" max="3335" width="10.5703125" style="113" bestFit="1" customWidth="1"/>
    <col min="3336" max="3336" width="12.5703125" style="113" customWidth="1"/>
    <col min="3337" max="3337" width="18.7109375" style="113" bestFit="1" customWidth="1"/>
    <col min="3338" max="3338" width="13.85546875" style="113" customWidth="1"/>
    <col min="3339" max="3339" width="3.85546875" style="113" customWidth="1"/>
    <col min="3340" max="3340" width="4" style="113" customWidth="1"/>
    <col min="3341" max="3341" width="20.7109375" style="113" bestFit="1" customWidth="1"/>
    <col min="3342" max="3342" width="10.42578125" style="113" bestFit="1" customWidth="1"/>
    <col min="3343" max="3343" width="8.140625" style="113" bestFit="1" customWidth="1"/>
    <col min="3344" max="3344" width="13.42578125" style="113" bestFit="1" customWidth="1"/>
    <col min="3345" max="3345" width="11.85546875" style="113" bestFit="1" customWidth="1"/>
    <col min="3346" max="3346" width="2.85546875" style="113" customWidth="1"/>
    <col min="3347" max="3347" width="9.85546875" style="113" bestFit="1" customWidth="1"/>
    <col min="3348" max="3348" width="11.5703125" style="113" bestFit="1" customWidth="1"/>
    <col min="3349" max="3584" width="11.42578125" style="113"/>
    <col min="3585" max="3586" width="4.42578125" style="113" customWidth="1"/>
    <col min="3587" max="3587" width="22" style="113" bestFit="1" customWidth="1"/>
    <col min="3588" max="3588" width="10.42578125" style="113" bestFit="1" customWidth="1"/>
    <col min="3589" max="3589" width="8.140625" style="113" bestFit="1" customWidth="1"/>
    <col min="3590" max="3590" width="13.42578125" style="113" bestFit="1" customWidth="1"/>
    <col min="3591" max="3591" width="10.5703125" style="113" bestFit="1" customWidth="1"/>
    <col min="3592" max="3592" width="12.5703125" style="113" customWidth="1"/>
    <col min="3593" max="3593" width="18.7109375" style="113" bestFit="1" customWidth="1"/>
    <col min="3594" max="3594" width="13.85546875" style="113" customWidth="1"/>
    <col min="3595" max="3595" width="3.85546875" style="113" customWidth="1"/>
    <col min="3596" max="3596" width="4" style="113" customWidth="1"/>
    <col min="3597" max="3597" width="20.7109375" style="113" bestFit="1" customWidth="1"/>
    <col min="3598" max="3598" width="10.42578125" style="113" bestFit="1" customWidth="1"/>
    <col min="3599" max="3599" width="8.140625" style="113" bestFit="1" customWidth="1"/>
    <col min="3600" max="3600" width="13.42578125" style="113" bestFit="1" customWidth="1"/>
    <col min="3601" max="3601" width="11.85546875" style="113" bestFit="1" customWidth="1"/>
    <col min="3602" max="3602" width="2.85546875" style="113" customWidth="1"/>
    <col min="3603" max="3603" width="9.85546875" style="113" bestFit="1" customWidth="1"/>
    <col min="3604" max="3604" width="11.5703125" style="113" bestFit="1" customWidth="1"/>
    <col min="3605" max="3840" width="11.42578125" style="113"/>
    <col min="3841" max="3842" width="4.42578125" style="113" customWidth="1"/>
    <col min="3843" max="3843" width="22" style="113" bestFit="1" customWidth="1"/>
    <col min="3844" max="3844" width="10.42578125" style="113" bestFit="1" customWidth="1"/>
    <col min="3845" max="3845" width="8.140625" style="113" bestFit="1" customWidth="1"/>
    <col min="3846" max="3846" width="13.42578125" style="113" bestFit="1" customWidth="1"/>
    <col min="3847" max="3847" width="10.5703125" style="113" bestFit="1" customWidth="1"/>
    <col min="3848" max="3848" width="12.5703125" style="113" customWidth="1"/>
    <col min="3849" max="3849" width="18.7109375" style="113" bestFit="1" customWidth="1"/>
    <col min="3850" max="3850" width="13.85546875" style="113" customWidth="1"/>
    <col min="3851" max="3851" width="3.85546875" style="113" customWidth="1"/>
    <col min="3852" max="3852" width="4" style="113" customWidth="1"/>
    <col min="3853" max="3853" width="20.7109375" style="113" bestFit="1" customWidth="1"/>
    <col min="3854" max="3854" width="10.42578125" style="113" bestFit="1" customWidth="1"/>
    <col min="3855" max="3855" width="8.140625" style="113" bestFit="1" customWidth="1"/>
    <col min="3856" max="3856" width="13.42578125" style="113" bestFit="1" customWidth="1"/>
    <col min="3857" max="3857" width="11.85546875" style="113" bestFit="1" customWidth="1"/>
    <col min="3858" max="3858" width="2.85546875" style="113" customWidth="1"/>
    <col min="3859" max="3859" width="9.85546875" style="113" bestFit="1" customWidth="1"/>
    <col min="3860" max="3860" width="11.5703125" style="113" bestFit="1" customWidth="1"/>
    <col min="3861" max="4096" width="11.42578125" style="113"/>
    <col min="4097" max="4098" width="4.42578125" style="113" customWidth="1"/>
    <col min="4099" max="4099" width="22" style="113" bestFit="1" customWidth="1"/>
    <col min="4100" max="4100" width="10.42578125" style="113" bestFit="1" customWidth="1"/>
    <col min="4101" max="4101" width="8.140625" style="113" bestFit="1" customWidth="1"/>
    <col min="4102" max="4102" width="13.42578125" style="113" bestFit="1" customWidth="1"/>
    <col min="4103" max="4103" width="10.5703125" style="113" bestFit="1" customWidth="1"/>
    <col min="4104" max="4104" width="12.5703125" style="113" customWidth="1"/>
    <col min="4105" max="4105" width="18.7109375" style="113" bestFit="1" customWidth="1"/>
    <col min="4106" max="4106" width="13.85546875" style="113" customWidth="1"/>
    <col min="4107" max="4107" width="3.85546875" style="113" customWidth="1"/>
    <col min="4108" max="4108" width="4" style="113" customWidth="1"/>
    <col min="4109" max="4109" width="20.7109375" style="113" bestFit="1" customWidth="1"/>
    <col min="4110" max="4110" width="10.42578125" style="113" bestFit="1" customWidth="1"/>
    <col min="4111" max="4111" width="8.140625" style="113" bestFit="1" customWidth="1"/>
    <col min="4112" max="4112" width="13.42578125" style="113" bestFit="1" customWidth="1"/>
    <col min="4113" max="4113" width="11.85546875" style="113" bestFit="1" customWidth="1"/>
    <col min="4114" max="4114" width="2.85546875" style="113" customWidth="1"/>
    <col min="4115" max="4115" width="9.85546875" style="113" bestFit="1" customWidth="1"/>
    <col min="4116" max="4116" width="11.5703125" style="113" bestFit="1" customWidth="1"/>
    <col min="4117" max="4352" width="11.42578125" style="113"/>
    <col min="4353" max="4354" width="4.42578125" style="113" customWidth="1"/>
    <col min="4355" max="4355" width="22" style="113" bestFit="1" customWidth="1"/>
    <col min="4356" max="4356" width="10.42578125" style="113" bestFit="1" customWidth="1"/>
    <col min="4357" max="4357" width="8.140625" style="113" bestFit="1" customWidth="1"/>
    <col min="4358" max="4358" width="13.42578125" style="113" bestFit="1" customWidth="1"/>
    <col min="4359" max="4359" width="10.5703125" style="113" bestFit="1" customWidth="1"/>
    <col min="4360" max="4360" width="12.5703125" style="113" customWidth="1"/>
    <col min="4361" max="4361" width="18.7109375" style="113" bestFit="1" customWidth="1"/>
    <col min="4362" max="4362" width="13.85546875" style="113" customWidth="1"/>
    <col min="4363" max="4363" width="3.85546875" style="113" customWidth="1"/>
    <col min="4364" max="4364" width="4" style="113" customWidth="1"/>
    <col min="4365" max="4365" width="20.7109375" style="113" bestFit="1" customWidth="1"/>
    <col min="4366" max="4366" width="10.42578125" style="113" bestFit="1" customWidth="1"/>
    <col min="4367" max="4367" width="8.140625" style="113" bestFit="1" customWidth="1"/>
    <col min="4368" max="4368" width="13.42578125" style="113" bestFit="1" customWidth="1"/>
    <col min="4369" max="4369" width="11.85546875" style="113" bestFit="1" customWidth="1"/>
    <col min="4370" max="4370" width="2.85546875" style="113" customWidth="1"/>
    <col min="4371" max="4371" width="9.85546875" style="113" bestFit="1" customWidth="1"/>
    <col min="4372" max="4372" width="11.5703125" style="113" bestFit="1" customWidth="1"/>
    <col min="4373" max="4608" width="11.42578125" style="113"/>
    <col min="4609" max="4610" width="4.42578125" style="113" customWidth="1"/>
    <col min="4611" max="4611" width="22" style="113" bestFit="1" customWidth="1"/>
    <col min="4612" max="4612" width="10.42578125" style="113" bestFit="1" customWidth="1"/>
    <col min="4613" max="4613" width="8.140625" style="113" bestFit="1" customWidth="1"/>
    <col min="4614" max="4614" width="13.42578125" style="113" bestFit="1" customWidth="1"/>
    <col min="4615" max="4615" width="10.5703125" style="113" bestFit="1" customWidth="1"/>
    <col min="4616" max="4616" width="12.5703125" style="113" customWidth="1"/>
    <col min="4617" max="4617" width="18.7109375" style="113" bestFit="1" customWidth="1"/>
    <col min="4618" max="4618" width="13.85546875" style="113" customWidth="1"/>
    <col min="4619" max="4619" width="3.85546875" style="113" customWidth="1"/>
    <col min="4620" max="4620" width="4" style="113" customWidth="1"/>
    <col min="4621" max="4621" width="20.7109375" style="113" bestFit="1" customWidth="1"/>
    <col min="4622" max="4622" width="10.42578125" style="113" bestFit="1" customWidth="1"/>
    <col min="4623" max="4623" width="8.140625" style="113" bestFit="1" customWidth="1"/>
    <col min="4624" max="4624" width="13.42578125" style="113" bestFit="1" customWidth="1"/>
    <col min="4625" max="4625" width="11.85546875" style="113" bestFit="1" customWidth="1"/>
    <col min="4626" max="4626" width="2.85546875" style="113" customWidth="1"/>
    <col min="4627" max="4627" width="9.85546875" style="113" bestFit="1" customWidth="1"/>
    <col min="4628" max="4628" width="11.5703125" style="113" bestFit="1" customWidth="1"/>
    <col min="4629" max="4864" width="11.42578125" style="113"/>
    <col min="4865" max="4866" width="4.42578125" style="113" customWidth="1"/>
    <col min="4867" max="4867" width="22" style="113" bestFit="1" customWidth="1"/>
    <col min="4868" max="4868" width="10.42578125" style="113" bestFit="1" customWidth="1"/>
    <col min="4869" max="4869" width="8.140625" style="113" bestFit="1" customWidth="1"/>
    <col min="4870" max="4870" width="13.42578125" style="113" bestFit="1" customWidth="1"/>
    <col min="4871" max="4871" width="10.5703125" style="113" bestFit="1" customWidth="1"/>
    <col min="4872" max="4872" width="12.5703125" style="113" customWidth="1"/>
    <col min="4873" max="4873" width="18.7109375" style="113" bestFit="1" customWidth="1"/>
    <col min="4874" max="4874" width="13.85546875" style="113" customWidth="1"/>
    <col min="4875" max="4875" width="3.85546875" style="113" customWidth="1"/>
    <col min="4876" max="4876" width="4" style="113" customWidth="1"/>
    <col min="4877" max="4877" width="20.7109375" style="113" bestFit="1" customWidth="1"/>
    <col min="4878" max="4878" width="10.42578125" style="113" bestFit="1" customWidth="1"/>
    <col min="4879" max="4879" width="8.140625" style="113" bestFit="1" customWidth="1"/>
    <col min="4880" max="4880" width="13.42578125" style="113" bestFit="1" customWidth="1"/>
    <col min="4881" max="4881" width="11.85546875" style="113" bestFit="1" customWidth="1"/>
    <col min="4882" max="4882" width="2.85546875" style="113" customWidth="1"/>
    <col min="4883" max="4883" width="9.85546875" style="113" bestFit="1" customWidth="1"/>
    <col min="4884" max="4884" width="11.5703125" style="113" bestFit="1" customWidth="1"/>
    <col min="4885" max="5120" width="11.42578125" style="113"/>
    <col min="5121" max="5122" width="4.42578125" style="113" customWidth="1"/>
    <col min="5123" max="5123" width="22" style="113" bestFit="1" customWidth="1"/>
    <col min="5124" max="5124" width="10.42578125" style="113" bestFit="1" customWidth="1"/>
    <col min="5125" max="5125" width="8.140625" style="113" bestFit="1" customWidth="1"/>
    <col min="5126" max="5126" width="13.42578125" style="113" bestFit="1" customWidth="1"/>
    <col min="5127" max="5127" width="10.5703125" style="113" bestFit="1" customWidth="1"/>
    <col min="5128" max="5128" width="12.5703125" style="113" customWidth="1"/>
    <col min="5129" max="5129" width="18.7109375" style="113" bestFit="1" customWidth="1"/>
    <col min="5130" max="5130" width="13.85546875" style="113" customWidth="1"/>
    <col min="5131" max="5131" width="3.85546875" style="113" customWidth="1"/>
    <col min="5132" max="5132" width="4" style="113" customWidth="1"/>
    <col min="5133" max="5133" width="20.7109375" style="113" bestFit="1" customWidth="1"/>
    <col min="5134" max="5134" width="10.42578125" style="113" bestFit="1" customWidth="1"/>
    <col min="5135" max="5135" width="8.140625" style="113" bestFit="1" customWidth="1"/>
    <col min="5136" max="5136" width="13.42578125" style="113" bestFit="1" customWidth="1"/>
    <col min="5137" max="5137" width="11.85546875" style="113" bestFit="1" customWidth="1"/>
    <col min="5138" max="5138" width="2.85546875" style="113" customWidth="1"/>
    <col min="5139" max="5139" width="9.85546875" style="113" bestFit="1" customWidth="1"/>
    <col min="5140" max="5140" width="11.5703125" style="113" bestFit="1" customWidth="1"/>
    <col min="5141" max="5376" width="11.42578125" style="113"/>
    <col min="5377" max="5378" width="4.42578125" style="113" customWidth="1"/>
    <col min="5379" max="5379" width="22" style="113" bestFit="1" customWidth="1"/>
    <col min="5380" max="5380" width="10.42578125" style="113" bestFit="1" customWidth="1"/>
    <col min="5381" max="5381" width="8.140625" style="113" bestFit="1" customWidth="1"/>
    <col min="5382" max="5382" width="13.42578125" style="113" bestFit="1" customWidth="1"/>
    <col min="5383" max="5383" width="10.5703125" style="113" bestFit="1" customWidth="1"/>
    <col min="5384" max="5384" width="12.5703125" style="113" customWidth="1"/>
    <col min="5385" max="5385" width="18.7109375" style="113" bestFit="1" customWidth="1"/>
    <col min="5386" max="5386" width="13.85546875" style="113" customWidth="1"/>
    <col min="5387" max="5387" width="3.85546875" style="113" customWidth="1"/>
    <col min="5388" max="5388" width="4" style="113" customWidth="1"/>
    <col min="5389" max="5389" width="20.7109375" style="113" bestFit="1" customWidth="1"/>
    <col min="5390" max="5390" width="10.42578125" style="113" bestFit="1" customWidth="1"/>
    <col min="5391" max="5391" width="8.140625" style="113" bestFit="1" customWidth="1"/>
    <col min="5392" max="5392" width="13.42578125" style="113" bestFit="1" customWidth="1"/>
    <col min="5393" max="5393" width="11.85546875" style="113" bestFit="1" customWidth="1"/>
    <col min="5394" max="5394" width="2.85546875" style="113" customWidth="1"/>
    <col min="5395" max="5395" width="9.85546875" style="113" bestFit="1" customWidth="1"/>
    <col min="5396" max="5396" width="11.5703125" style="113" bestFit="1" customWidth="1"/>
    <col min="5397" max="5632" width="11.42578125" style="113"/>
    <col min="5633" max="5634" width="4.42578125" style="113" customWidth="1"/>
    <col min="5635" max="5635" width="22" style="113" bestFit="1" customWidth="1"/>
    <col min="5636" max="5636" width="10.42578125" style="113" bestFit="1" customWidth="1"/>
    <col min="5637" max="5637" width="8.140625" style="113" bestFit="1" customWidth="1"/>
    <col min="5638" max="5638" width="13.42578125" style="113" bestFit="1" customWidth="1"/>
    <col min="5639" max="5639" width="10.5703125" style="113" bestFit="1" customWidth="1"/>
    <col min="5640" max="5640" width="12.5703125" style="113" customWidth="1"/>
    <col min="5641" max="5641" width="18.7109375" style="113" bestFit="1" customWidth="1"/>
    <col min="5642" max="5642" width="13.85546875" style="113" customWidth="1"/>
    <col min="5643" max="5643" width="3.85546875" style="113" customWidth="1"/>
    <col min="5644" max="5644" width="4" style="113" customWidth="1"/>
    <col min="5645" max="5645" width="20.7109375" style="113" bestFit="1" customWidth="1"/>
    <col min="5646" max="5646" width="10.42578125" style="113" bestFit="1" customWidth="1"/>
    <col min="5647" max="5647" width="8.140625" style="113" bestFit="1" customWidth="1"/>
    <col min="5648" max="5648" width="13.42578125" style="113" bestFit="1" customWidth="1"/>
    <col min="5649" max="5649" width="11.85546875" style="113" bestFit="1" customWidth="1"/>
    <col min="5650" max="5650" width="2.85546875" style="113" customWidth="1"/>
    <col min="5651" max="5651" width="9.85546875" style="113" bestFit="1" customWidth="1"/>
    <col min="5652" max="5652" width="11.5703125" style="113" bestFit="1" customWidth="1"/>
    <col min="5653" max="5888" width="11.42578125" style="113"/>
    <col min="5889" max="5890" width="4.42578125" style="113" customWidth="1"/>
    <col min="5891" max="5891" width="22" style="113" bestFit="1" customWidth="1"/>
    <col min="5892" max="5892" width="10.42578125" style="113" bestFit="1" customWidth="1"/>
    <col min="5893" max="5893" width="8.140625" style="113" bestFit="1" customWidth="1"/>
    <col min="5894" max="5894" width="13.42578125" style="113" bestFit="1" customWidth="1"/>
    <col min="5895" max="5895" width="10.5703125" style="113" bestFit="1" customWidth="1"/>
    <col min="5896" max="5896" width="12.5703125" style="113" customWidth="1"/>
    <col min="5897" max="5897" width="18.7109375" style="113" bestFit="1" customWidth="1"/>
    <col min="5898" max="5898" width="13.85546875" style="113" customWidth="1"/>
    <col min="5899" max="5899" width="3.85546875" style="113" customWidth="1"/>
    <col min="5900" max="5900" width="4" style="113" customWidth="1"/>
    <col min="5901" max="5901" width="20.7109375" style="113" bestFit="1" customWidth="1"/>
    <col min="5902" max="5902" width="10.42578125" style="113" bestFit="1" customWidth="1"/>
    <col min="5903" max="5903" width="8.140625" style="113" bestFit="1" customWidth="1"/>
    <col min="5904" max="5904" width="13.42578125" style="113" bestFit="1" customWidth="1"/>
    <col min="5905" max="5905" width="11.85546875" style="113" bestFit="1" customWidth="1"/>
    <col min="5906" max="5906" width="2.85546875" style="113" customWidth="1"/>
    <col min="5907" max="5907" width="9.85546875" style="113" bestFit="1" customWidth="1"/>
    <col min="5908" max="5908" width="11.5703125" style="113" bestFit="1" customWidth="1"/>
    <col min="5909" max="6144" width="11.42578125" style="113"/>
    <col min="6145" max="6146" width="4.42578125" style="113" customWidth="1"/>
    <col min="6147" max="6147" width="22" style="113" bestFit="1" customWidth="1"/>
    <col min="6148" max="6148" width="10.42578125" style="113" bestFit="1" customWidth="1"/>
    <col min="6149" max="6149" width="8.140625" style="113" bestFit="1" customWidth="1"/>
    <col min="6150" max="6150" width="13.42578125" style="113" bestFit="1" customWidth="1"/>
    <col min="6151" max="6151" width="10.5703125" style="113" bestFit="1" customWidth="1"/>
    <col min="6152" max="6152" width="12.5703125" style="113" customWidth="1"/>
    <col min="6153" max="6153" width="18.7109375" style="113" bestFit="1" customWidth="1"/>
    <col min="6154" max="6154" width="13.85546875" style="113" customWidth="1"/>
    <col min="6155" max="6155" width="3.85546875" style="113" customWidth="1"/>
    <col min="6156" max="6156" width="4" style="113" customWidth="1"/>
    <col min="6157" max="6157" width="20.7109375" style="113" bestFit="1" customWidth="1"/>
    <col min="6158" max="6158" width="10.42578125" style="113" bestFit="1" customWidth="1"/>
    <col min="6159" max="6159" width="8.140625" style="113" bestFit="1" customWidth="1"/>
    <col min="6160" max="6160" width="13.42578125" style="113" bestFit="1" customWidth="1"/>
    <col min="6161" max="6161" width="11.85546875" style="113" bestFit="1" customWidth="1"/>
    <col min="6162" max="6162" width="2.85546875" style="113" customWidth="1"/>
    <col min="6163" max="6163" width="9.85546875" style="113" bestFit="1" customWidth="1"/>
    <col min="6164" max="6164" width="11.5703125" style="113" bestFit="1" customWidth="1"/>
    <col min="6165" max="6400" width="11.42578125" style="113"/>
    <col min="6401" max="6402" width="4.42578125" style="113" customWidth="1"/>
    <col min="6403" max="6403" width="22" style="113" bestFit="1" customWidth="1"/>
    <col min="6404" max="6404" width="10.42578125" style="113" bestFit="1" customWidth="1"/>
    <col min="6405" max="6405" width="8.140625" style="113" bestFit="1" customWidth="1"/>
    <col min="6406" max="6406" width="13.42578125" style="113" bestFit="1" customWidth="1"/>
    <col min="6407" max="6407" width="10.5703125" style="113" bestFit="1" customWidth="1"/>
    <col min="6408" max="6408" width="12.5703125" style="113" customWidth="1"/>
    <col min="6409" max="6409" width="18.7109375" style="113" bestFit="1" customWidth="1"/>
    <col min="6410" max="6410" width="13.85546875" style="113" customWidth="1"/>
    <col min="6411" max="6411" width="3.85546875" style="113" customWidth="1"/>
    <col min="6412" max="6412" width="4" style="113" customWidth="1"/>
    <col min="6413" max="6413" width="20.7109375" style="113" bestFit="1" customWidth="1"/>
    <col min="6414" max="6414" width="10.42578125" style="113" bestFit="1" customWidth="1"/>
    <col min="6415" max="6415" width="8.140625" style="113" bestFit="1" customWidth="1"/>
    <col min="6416" max="6416" width="13.42578125" style="113" bestFit="1" customWidth="1"/>
    <col min="6417" max="6417" width="11.85546875" style="113" bestFit="1" customWidth="1"/>
    <col min="6418" max="6418" width="2.85546875" style="113" customWidth="1"/>
    <col min="6419" max="6419" width="9.85546875" style="113" bestFit="1" customWidth="1"/>
    <col min="6420" max="6420" width="11.5703125" style="113" bestFit="1" customWidth="1"/>
    <col min="6421" max="6656" width="11.42578125" style="113"/>
    <col min="6657" max="6658" width="4.42578125" style="113" customWidth="1"/>
    <col min="6659" max="6659" width="22" style="113" bestFit="1" customWidth="1"/>
    <col min="6660" max="6660" width="10.42578125" style="113" bestFit="1" customWidth="1"/>
    <col min="6661" max="6661" width="8.140625" style="113" bestFit="1" customWidth="1"/>
    <col min="6662" max="6662" width="13.42578125" style="113" bestFit="1" customWidth="1"/>
    <col min="6663" max="6663" width="10.5703125" style="113" bestFit="1" customWidth="1"/>
    <col min="6664" max="6664" width="12.5703125" style="113" customWidth="1"/>
    <col min="6665" max="6665" width="18.7109375" style="113" bestFit="1" customWidth="1"/>
    <col min="6666" max="6666" width="13.85546875" style="113" customWidth="1"/>
    <col min="6667" max="6667" width="3.85546875" style="113" customWidth="1"/>
    <col min="6668" max="6668" width="4" style="113" customWidth="1"/>
    <col min="6669" max="6669" width="20.7109375" style="113" bestFit="1" customWidth="1"/>
    <col min="6670" max="6670" width="10.42578125" style="113" bestFit="1" customWidth="1"/>
    <col min="6671" max="6671" width="8.140625" style="113" bestFit="1" customWidth="1"/>
    <col min="6672" max="6672" width="13.42578125" style="113" bestFit="1" customWidth="1"/>
    <col min="6673" max="6673" width="11.85546875" style="113" bestFit="1" customWidth="1"/>
    <col min="6674" max="6674" width="2.85546875" style="113" customWidth="1"/>
    <col min="6675" max="6675" width="9.85546875" style="113" bestFit="1" customWidth="1"/>
    <col min="6676" max="6676" width="11.5703125" style="113" bestFit="1" customWidth="1"/>
    <col min="6677" max="6912" width="11.42578125" style="113"/>
    <col min="6913" max="6914" width="4.42578125" style="113" customWidth="1"/>
    <col min="6915" max="6915" width="22" style="113" bestFit="1" customWidth="1"/>
    <col min="6916" max="6916" width="10.42578125" style="113" bestFit="1" customWidth="1"/>
    <col min="6917" max="6917" width="8.140625" style="113" bestFit="1" customWidth="1"/>
    <col min="6918" max="6918" width="13.42578125" style="113" bestFit="1" customWidth="1"/>
    <col min="6919" max="6919" width="10.5703125" style="113" bestFit="1" customWidth="1"/>
    <col min="6920" max="6920" width="12.5703125" style="113" customWidth="1"/>
    <col min="6921" max="6921" width="18.7109375" style="113" bestFit="1" customWidth="1"/>
    <col min="6922" max="6922" width="13.85546875" style="113" customWidth="1"/>
    <col min="6923" max="6923" width="3.85546875" style="113" customWidth="1"/>
    <col min="6924" max="6924" width="4" style="113" customWidth="1"/>
    <col min="6925" max="6925" width="20.7109375" style="113" bestFit="1" customWidth="1"/>
    <col min="6926" max="6926" width="10.42578125" style="113" bestFit="1" customWidth="1"/>
    <col min="6927" max="6927" width="8.140625" style="113" bestFit="1" customWidth="1"/>
    <col min="6928" max="6928" width="13.42578125" style="113" bestFit="1" customWidth="1"/>
    <col min="6929" max="6929" width="11.85546875" style="113" bestFit="1" customWidth="1"/>
    <col min="6930" max="6930" width="2.85546875" style="113" customWidth="1"/>
    <col min="6931" max="6931" width="9.85546875" style="113" bestFit="1" customWidth="1"/>
    <col min="6932" max="6932" width="11.5703125" style="113" bestFit="1" customWidth="1"/>
    <col min="6933" max="7168" width="11.42578125" style="113"/>
    <col min="7169" max="7170" width="4.42578125" style="113" customWidth="1"/>
    <col min="7171" max="7171" width="22" style="113" bestFit="1" customWidth="1"/>
    <col min="7172" max="7172" width="10.42578125" style="113" bestFit="1" customWidth="1"/>
    <col min="7173" max="7173" width="8.140625" style="113" bestFit="1" customWidth="1"/>
    <col min="7174" max="7174" width="13.42578125" style="113" bestFit="1" customWidth="1"/>
    <col min="7175" max="7175" width="10.5703125" style="113" bestFit="1" customWidth="1"/>
    <col min="7176" max="7176" width="12.5703125" style="113" customWidth="1"/>
    <col min="7177" max="7177" width="18.7109375" style="113" bestFit="1" customWidth="1"/>
    <col min="7178" max="7178" width="13.85546875" style="113" customWidth="1"/>
    <col min="7179" max="7179" width="3.85546875" style="113" customWidth="1"/>
    <col min="7180" max="7180" width="4" style="113" customWidth="1"/>
    <col min="7181" max="7181" width="20.7109375" style="113" bestFit="1" customWidth="1"/>
    <col min="7182" max="7182" width="10.42578125" style="113" bestFit="1" customWidth="1"/>
    <col min="7183" max="7183" width="8.140625" style="113" bestFit="1" customWidth="1"/>
    <col min="7184" max="7184" width="13.42578125" style="113" bestFit="1" customWidth="1"/>
    <col min="7185" max="7185" width="11.85546875" style="113" bestFit="1" customWidth="1"/>
    <col min="7186" max="7186" width="2.85546875" style="113" customWidth="1"/>
    <col min="7187" max="7187" width="9.85546875" style="113" bestFit="1" customWidth="1"/>
    <col min="7188" max="7188" width="11.5703125" style="113" bestFit="1" customWidth="1"/>
    <col min="7189" max="7424" width="11.42578125" style="113"/>
    <col min="7425" max="7426" width="4.42578125" style="113" customWidth="1"/>
    <col min="7427" max="7427" width="22" style="113" bestFit="1" customWidth="1"/>
    <col min="7428" max="7428" width="10.42578125" style="113" bestFit="1" customWidth="1"/>
    <col min="7429" max="7429" width="8.140625" style="113" bestFit="1" customWidth="1"/>
    <col min="7430" max="7430" width="13.42578125" style="113" bestFit="1" customWidth="1"/>
    <col min="7431" max="7431" width="10.5703125" style="113" bestFit="1" customWidth="1"/>
    <col min="7432" max="7432" width="12.5703125" style="113" customWidth="1"/>
    <col min="7433" max="7433" width="18.7109375" style="113" bestFit="1" customWidth="1"/>
    <col min="7434" max="7434" width="13.85546875" style="113" customWidth="1"/>
    <col min="7435" max="7435" width="3.85546875" style="113" customWidth="1"/>
    <col min="7436" max="7436" width="4" style="113" customWidth="1"/>
    <col min="7437" max="7437" width="20.7109375" style="113" bestFit="1" customWidth="1"/>
    <col min="7438" max="7438" width="10.42578125" style="113" bestFit="1" customWidth="1"/>
    <col min="7439" max="7439" width="8.140625" style="113" bestFit="1" customWidth="1"/>
    <col min="7440" max="7440" width="13.42578125" style="113" bestFit="1" customWidth="1"/>
    <col min="7441" max="7441" width="11.85546875" style="113" bestFit="1" customWidth="1"/>
    <col min="7442" max="7442" width="2.85546875" style="113" customWidth="1"/>
    <col min="7443" max="7443" width="9.85546875" style="113" bestFit="1" customWidth="1"/>
    <col min="7444" max="7444" width="11.5703125" style="113" bestFit="1" customWidth="1"/>
    <col min="7445" max="7680" width="11.42578125" style="113"/>
    <col min="7681" max="7682" width="4.42578125" style="113" customWidth="1"/>
    <col min="7683" max="7683" width="22" style="113" bestFit="1" customWidth="1"/>
    <col min="7684" max="7684" width="10.42578125" style="113" bestFit="1" customWidth="1"/>
    <col min="7685" max="7685" width="8.140625" style="113" bestFit="1" customWidth="1"/>
    <col min="7686" max="7686" width="13.42578125" style="113" bestFit="1" customWidth="1"/>
    <col min="7687" max="7687" width="10.5703125" style="113" bestFit="1" customWidth="1"/>
    <col min="7688" max="7688" width="12.5703125" style="113" customWidth="1"/>
    <col min="7689" max="7689" width="18.7109375" style="113" bestFit="1" customWidth="1"/>
    <col min="7690" max="7690" width="13.85546875" style="113" customWidth="1"/>
    <col min="7691" max="7691" width="3.85546875" style="113" customWidth="1"/>
    <col min="7692" max="7692" width="4" style="113" customWidth="1"/>
    <col min="7693" max="7693" width="20.7109375" style="113" bestFit="1" customWidth="1"/>
    <col min="7694" max="7694" width="10.42578125" style="113" bestFit="1" customWidth="1"/>
    <col min="7695" max="7695" width="8.140625" style="113" bestFit="1" customWidth="1"/>
    <col min="7696" max="7696" width="13.42578125" style="113" bestFit="1" customWidth="1"/>
    <col min="7697" max="7697" width="11.85546875" style="113" bestFit="1" customWidth="1"/>
    <col min="7698" max="7698" width="2.85546875" style="113" customWidth="1"/>
    <col min="7699" max="7699" width="9.85546875" style="113" bestFit="1" customWidth="1"/>
    <col min="7700" max="7700" width="11.5703125" style="113" bestFit="1" customWidth="1"/>
    <col min="7701" max="7936" width="11.42578125" style="113"/>
    <col min="7937" max="7938" width="4.42578125" style="113" customWidth="1"/>
    <col min="7939" max="7939" width="22" style="113" bestFit="1" customWidth="1"/>
    <col min="7940" max="7940" width="10.42578125" style="113" bestFit="1" customWidth="1"/>
    <col min="7941" max="7941" width="8.140625" style="113" bestFit="1" customWidth="1"/>
    <col min="7942" max="7942" width="13.42578125" style="113" bestFit="1" customWidth="1"/>
    <col min="7943" max="7943" width="10.5703125" style="113" bestFit="1" customWidth="1"/>
    <col min="7944" max="7944" width="12.5703125" style="113" customWidth="1"/>
    <col min="7945" max="7945" width="18.7109375" style="113" bestFit="1" customWidth="1"/>
    <col min="7946" max="7946" width="13.85546875" style="113" customWidth="1"/>
    <col min="7947" max="7947" width="3.85546875" style="113" customWidth="1"/>
    <col min="7948" max="7948" width="4" style="113" customWidth="1"/>
    <col min="7949" max="7949" width="20.7109375" style="113" bestFit="1" customWidth="1"/>
    <col min="7950" max="7950" width="10.42578125" style="113" bestFit="1" customWidth="1"/>
    <col min="7951" max="7951" width="8.140625" style="113" bestFit="1" customWidth="1"/>
    <col min="7952" max="7952" width="13.42578125" style="113" bestFit="1" customWidth="1"/>
    <col min="7953" max="7953" width="11.85546875" style="113" bestFit="1" customWidth="1"/>
    <col min="7954" max="7954" width="2.85546875" style="113" customWidth="1"/>
    <col min="7955" max="7955" width="9.85546875" style="113" bestFit="1" customWidth="1"/>
    <col min="7956" max="7956" width="11.5703125" style="113" bestFit="1" customWidth="1"/>
    <col min="7957" max="8192" width="11.42578125" style="113"/>
    <col min="8193" max="8194" width="4.42578125" style="113" customWidth="1"/>
    <col min="8195" max="8195" width="22" style="113" bestFit="1" customWidth="1"/>
    <col min="8196" max="8196" width="10.42578125" style="113" bestFit="1" customWidth="1"/>
    <col min="8197" max="8197" width="8.140625" style="113" bestFit="1" customWidth="1"/>
    <col min="8198" max="8198" width="13.42578125" style="113" bestFit="1" customWidth="1"/>
    <col min="8199" max="8199" width="10.5703125" style="113" bestFit="1" customWidth="1"/>
    <col min="8200" max="8200" width="12.5703125" style="113" customWidth="1"/>
    <col min="8201" max="8201" width="18.7109375" style="113" bestFit="1" customWidth="1"/>
    <col min="8202" max="8202" width="13.85546875" style="113" customWidth="1"/>
    <col min="8203" max="8203" width="3.85546875" style="113" customWidth="1"/>
    <col min="8204" max="8204" width="4" style="113" customWidth="1"/>
    <col min="8205" max="8205" width="20.7109375" style="113" bestFit="1" customWidth="1"/>
    <col min="8206" max="8206" width="10.42578125" style="113" bestFit="1" customWidth="1"/>
    <col min="8207" max="8207" width="8.140625" style="113" bestFit="1" customWidth="1"/>
    <col min="8208" max="8208" width="13.42578125" style="113" bestFit="1" customWidth="1"/>
    <col min="8209" max="8209" width="11.85546875" style="113" bestFit="1" customWidth="1"/>
    <col min="8210" max="8210" width="2.85546875" style="113" customWidth="1"/>
    <col min="8211" max="8211" width="9.85546875" style="113" bestFit="1" customWidth="1"/>
    <col min="8212" max="8212" width="11.5703125" style="113" bestFit="1" customWidth="1"/>
    <col min="8213" max="8448" width="11.42578125" style="113"/>
    <col min="8449" max="8450" width="4.42578125" style="113" customWidth="1"/>
    <col min="8451" max="8451" width="22" style="113" bestFit="1" customWidth="1"/>
    <col min="8452" max="8452" width="10.42578125" style="113" bestFit="1" customWidth="1"/>
    <col min="8453" max="8453" width="8.140625" style="113" bestFit="1" customWidth="1"/>
    <col min="8454" max="8454" width="13.42578125" style="113" bestFit="1" customWidth="1"/>
    <col min="8455" max="8455" width="10.5703125" style="113" bestFit="1" customWidth="1"/>
    <col min="8456" max="8456" width="12.5703125" style="113" customWidth="1"/>
    <col min="8457" max="8457" width="18.7109375" style="113" bestFit="1" customWidth="1"/>
    <col min="8458" max="8458" width="13.85546875" style="113" customWidth="1"/>
    <col min="8459" max="8459" width="3.85546875" style="113" customWidth="1"/>
    <col min="8460" max="8460" width="4" style="113" customWidth="1"/>
    <col min="8461" max="8461" width="20.7109375" style="113" bestFit="1" customWidth="1"/>
    <col min="8462" max="8462" width="10.42578125" style="113" bestFit="1" customWidth="1"/>
    <col min="8463" max="8463" width="8.140625" style="113" bestFit="1" customWidth="1"/>
    <col min="8464" max="8464" width="13.42578125" style="113" bestFit="1" customWidth="1"/>
    <col min="8465" max="8465" width="11.85546875" style="113" bestFit="1" customWidth="1"/>
    <col min="8466" max="8466" width="2.85546875" style="113" customWidth="1"/>
    <col min="8467" max="8467" width="9.85546875" style="113" bestFit="1" customWidth="1"/>
    <col min="8468" max="8468" width="11.5703125" style="113" bestFit="1" customWidth="1"/>
    <col min="8469" max="8704" width="11.42578125" style="113"/>
    <col min="8705" max="8706" width="4.42578125" style="113" customWidth="1"/>
    <col min="8707" max="8707" width="22" style="113" bestFit="1" customWidth="1"/>
    <col min="8708" max="8708" width="10.42578125" style="113" bestFit="1" customWidth="1"/>
    <col min="8709" max="8709" width="8.140625" style="113" bestFit="1" customWidth="1"/>
    <col min="8710" max="8710" width="13.42578125" style="113" bestFit="1" customWidth="1"/>
    <col min="8711" max="8711" width="10.5703125" style="113" bestFit="1" customWidth="1"/>
    <col min="8712" max="8712" width="12.5703125" style="113" customWidth="1"/>
    <col min="8713" max="8713" width="18.7109375" style="113" bestFit="1" customWidth="1"/>
    <col min="8714" max="8714" width="13.85546875" style="113" customWidth="1"/>
    <col min="8715" max="8715" width="3.85546875" style="113" customWidth="1"/>
    <col min="8716" max="8716" width="4" style="113" customWidth="1"/>
    <col min="8717" max="8717" width="20.7109375" style="113" bestFit="1" customWidth="1"/>
    <col min="8718" max="8718" width="10.42578125" style="113" bestFit="1" customWidth="1"/>
    <col min="8719" max="8719" width="8.140625" style="113" bestFit="1" customWidth="1"/>
    <col min="8720" max="8720" width="13.42578125" style="113" bestFit="1" customWidth="1"/>
    <col min="8721" max="8721" width="11.85546875" style="113" bestFit="1" customWidth="1"/>
    <col min="8722" max="8722" width="2.85546875" style="113" customWidth="1"/>
    <col min="8723" max="8723" width="9.85546875" style="113" bestFit="1" customWidth="1"/>
    <col min="8724" max="8724" width="11.5703125" style="113" bestFit="1" customWidth="1"/>
    <col min="8725" max="8960" width="11.42578125" style="113"/>
    <col min="8961" max="8962" width="4.42578125" style="113" customWidth="1"/>
    <col min="8963" max="8963" width="22" style="113" bestFit="1" customWidth="1"/>
    <col min="8964" max="8964" width="10.42578125" style="113" bestFit="1" customWidth="1"/>
    <col min="8965" max="8965" width="8.140625" style="113" bestFit="1" customWidth="1"/>
    <col min="8966" max="8966" width="13.42578125" style="113" bestFit="1" customWidth="1"/>
    <col min="8967" max="8967" width="10.5703125" style="113" bestFit="1" customWidth="1"/>
    <col min="8968" max="8968" width="12.5703125" style="113" customWidth="1"/>
    <col min="8969" max="8969" width="18.7109375" style="113" bestFit="1" customWidth="1"/>
    <col min="8970" max="8970" width="13.85546875" style="113" customWidth="1"/>
    <col min="8971" max="8971" width="3.85546875" style="113" customWidth="1"/>
    <col min="8972" max="8972" width="4" style="113" customWidth="1"/>
    <col min="8973" max="8973" width="20.7109375" style="113" bestFit="1" customWidth="1"/>
    <col min="8974" max="8974" width="10.42578125" style="113" bestFit="1" customWidth="1"/>
    <col min="8975" max="8975" width="8.140625" style="113" bestFit="1" customWidth="1"/>
    <col min="8976" max="8976" width="13.42578125" style="113" bestFit="1" customWidth="1"/>
    <col min="8977" max="8977" width="11.85546875" style="113" bestFit="1" customWidth="1"/>
    <col min="8978" max="8978" width="2.85546875" style="113" customWidth="1"/>
    <col min="8979" max="8979" width="9.85546875" style="113" bestFit="1" customWidth="1"/>
    <col min="8980" max="8980" width="11.5703125" style="113" bestFit="1" customWidth="1"/>
    <col min="8981" max="9216" width="11.42578125" style="113"/>
    <col min="9217" max="9218" width="4.42578125" style="113" customWidth="1"/>
    <col min="9219" max="9219" width="22" style="113" bestFit="1" customWidth="1"/>
    <col min="9220" max="9220" width="10.42578125" style="113" bestFit="1" customWidth="1"/>
    <col min="9221" max="9221" width="8.140625" style="113" bestFit="1" customWidth="1"/>
    <col min="9222" max="9222" width="13.42578125" style="113" bestFit="1" customWidth="1"/>
    <col min="9223" max="9223" width="10.5703125" style="113" bestFit="1" customWidth="1"/>
    <col min="9224" max="9224" width="12.5703125" style="113" customWidth="1"/>
    <col min="9225" max="9225" width="18.7109375" style="113" bestFit="1" customWidth="1"/>
    <col min="9226" max="9226" width="13.85546875" style="113" customWidth="1"/>
    <col min="9227" max="9227" width="3.85546875" style="113" customWidth="1"/>
    <col min="9228" max="9228" width="4" style="113" customWidth="1"/>
    <col min="9229" max="9229" width="20.7109375" style="113" bestFit="1" customWidth="1"/>
    <col min="9230" max="9230" width="10.42578125" style="113" bestFit="1" customWidth="1"/>
    <col min="9231" max="9231" width="8.140625" style="113" bestFit="1" customWidth="1"/>
    <col min="9232" max="9232" width="13.42578125" style="113" bestFit="1" customWidth="1"/>
    <col min="9233" max="9233" width="11.85546875" style="113" bestFit="1" customWidth="1"/>
    <col min="9234" max="9234" width="2.85546875" style="113" customWidth="1"/>
    <col min="9235" max="9235" width="9.85546875" style="113" bestFit="1" customWidth="1"/>
    <col min="9236" max="9236" width="11.5703125" style="113" bestFit="1" customWidth="1"/>
    <col min="9237" max="9472" width="11.42578125" style="113"/>
    <col min="9473" max="9474" width="4.42578125" style="113" customWidth="1"/>
    <col min="9475" max="9475" width="22" style="113" bestFit="1" customWidth="1"/>
    <col min="9476" max="9476" width="10.42578125" style="113" bestFit="1" customWidth="1"/>
    <col min="9477" max="9477" width="8.140625" style="113" bestFit="1" customWidth="1"/>
    <col min="9478" max="9478" width="13.42578125" style="113" bestFit="1" customWidth="1"/>
    <col min="9479" max="9479" width="10.5703125" style="113" bestFit="1" customWidth="1"/>
    <col min="9480" max="9480" width="12.5703125" style="113" customWidth="1"/>
    <col min="9481" max="9481" width="18.7109375" style="113" bestFit="1" customWidth="1"/>
    <col min="9482" max="9482" width="13.85546875" style="113" customWidth="1"/>
    <col min="9483" max="9483" width="3.85546875" style="113" customWidth="1"/>
    <col min="9484" max="9484" width="4" style="113" customWidth="1"/>
    <col min="9485" max="9485" width="20.7109375" style="113" bestFit="1" customWidth="1"/>
    <col min="9486" max="9486" width="10.42578125" style="113" bestFit="1" customWidth="1"/>
    <col min="9487" max="9487" width="8.140625" style="113" bestFit="1" customWidth="1"/>
    <col min="9488" max="9488" width="13.42578125" style="113" bestFit="1" customWidth="1"/>
    <col min="9489" max="9489" width="11.85546875" style="113" bestFit="1" customWidth="1"/>
    <col min="9490" max="9490" width="2.85546875" style="113" customWidth="1"/>
    <col min="9491" max="9491" width="9.85546875" style="113" bestFit="1" customWidth="1"/>
    <col min="9492" max="9492" width="11.5703125" style="113" bestFit="1" customWidth="1"/>
    <col min="9493" max="9728" width="11.42578125" style="113"/>
    <col min="9729" max="9730" width="4.42578125" style="113" customWidth="1"/>
    <col min="9731" max="9731" width="22" style="113" bestFit="1" customWidth="1"/>
    <col min="9732" max="9732" width="10.42578125" style="113" bestFit="1" customWidth="1"/>
    <col min="9733" max="9733" width="8.140625" style="113" bestFit="1" customWidth="1"/>
    <col min="9734" max="9734" width="13.42578125" style="113" bestFit="1" customWidth="1"/>
    <col min="9735" max="9735" width="10.5703125" style="113" bestFit="1" customWidth="1"/>
    <col min="9736" max="9736" width="12.5703125" style="113" customWidth="1"/>
    <col min="9737" max="9737" width="18.7109375" style="113" bestFit="1" customWidth="1"/>
    <col min="9738" max="9738" width="13.85546875" style="113" customWidth="1"/>
    <col min="9739" max="9739" width="3.85546875" style="113" customWidth="1"/>
    <col min="9740" max="9740" width="4" style="113" customWidth="1"/>
    <col min="9741" max="9741" width="20.7109375" style="113" bestFit="1" customWidth="1"/>
    <col min="9742" max="9742" width="10.42578125" style="113" bestFit="1" customWidth="1"/>
    <col min="9743" max="9743" width="8.140625" style="113" bestFit="1" customWidth="1"/>
    <col min="9744" max="9744" width="13.42578125" style="113" bestFit="1" customWidth="1"/>
    <col min="9745" max="9745" width="11.85546875" style="113" bestFit="1" customWidth="1"/>
    <col min="9746" max="9746" width="2.85546875" style="113" customWidth="1"/>
    <col min="9747" max="9747" width="9.85546875" style="113" bestFit="1" customWidth="1"/>
    <col min="9748" max="9748" width="11.5703125" style="113" bestFit="1" customWidth="1"/>
    <col min="9749" max="9984" width="11.42578125" style="113"/>
    <col min="9985" max="9986" width="4.42578125" style="113" customWidth="1"/>
    <col min="9987" max="9987" width="22" style="113" bestFit="1" customWidth="1"/>
    <col min="9988" max="9988" width="10.42578125" style="113" bestFit="1" customWidth="1"/>
    <col min="9989" max="9989" width="8.140625" style="113" bestFit="1" customWidth="1"/>
    <col min="9990" max="9990" width="13.42578125" style="113" bestFit="1" customWidth="1"/>
    <col min="9991" max="9991" width="10.5703125" style="113" bestFit="1" customWidth="1"/>
    <col min="9992" max="9992" width="12.5703125" style="113" customWidth="1"/>
    <col min="9993" max="9993" width="18.7109375" style="113" bestFit="1" customWidth="1"/>
    <col min="9994" max="9994" width="13.85546875" style="113" customWidth="1"/>
    <col min="9995" max="9995" width="3.85546875" style="113" customWidth="1"/>
    <col min="9996" max="9996" width="4" style="113" customWidth="1"/>
    <col min="9997" max="9997" width="20.7109375" style="113" bestFit="1" customWidth="1"/>
    <col min="9998" max="9998" width="10.42578125" style="113" bestFit="1" customWidth="1"/>
    <col min="9999" max="9999" width="8.140625" style="113" bestFit="1" customWidth="1"/>
    <col min="10000" max="10000" width="13.42578125" style="113" bestFit="1" customWidth="1"/>
    <col min="10001" max="10001" width="11.85546875" style="113" bestFit="1" customWidth="1"/>
    <col min="10002" max="10002" width="2.85546875" style="113" customWidth="1"/>
    <col min="10003" max="10003" width="9.85546875" style="113" bestFit="1" customWidth="1"/>
    <col min="10004" max="10004" width="11.5703125" style="113" bestFit="1" customWidth="1"/>
    <col min="10005" max="10240" width="11.42578125" style="113"/>
    <col min="10241" max="10242" width="4.42578125" style="113" customWidth="1"/>
    <col min="10243" max="10243" width="22" style="113" bestFit="1" customWidth="1"/>
    <col min="10244" max="10244" width="10.42578125" style="113" bestFit="1" customWidth="1"/>
    <col min="10245" max="10245" width="8.140625" style="113" bestFit="1" customWidth="1"/>
    <col min="10246" max="10246" width="13.42578125" style="113" bestFit="1" customWidth="1"/>
    <col min="10247" max="10247" width="10.5703125" style="113" bestFit="1" customWidth="1"/>
    <col min="10248" max="10248" width="12.5703125" style="113" customWidth="1"/>
    <col min="10249" max="10249" width="18.7109375" style="113" bestFit="1" customWidth="1"/>
    <col min="10250" max="10250" width="13.85546875" style="113" customWidth="1"/>
    <col min="10251" max="10251" width="3.85546875" style="113" customWidth="1"/>
    <col min="10252" max="10252" width="4" style="113" customWidth="1"/>
    <col min="10253" max="10253" width="20.7109375" style="113" bestFit="1" customWidth="1"/>
    <col min="10254" max="10254" width="10.42578125" style="113" bestFit="1" customWidth="1"/>
    <col min="10255" max="10255" width="8.140625" style="113" bestFit="1" customWidth="1"/>
    <col min="10256" max="10256" width="13.42578125" style="113" bestFit="1" customWidth="1"/>
    <col min="10257" max="10257" width="11.85546875" style="113" bestFit="1" customWidth="1"/>
    <col min="10258" max="10258" width="2.85546875" style="113" customWidth="1"/>
    <col min="10259" max="10259" width="9.85546875" style="113" bestFit="1" customWidth="1"/>
    <col min="10260" max="10260" width="11.5703125" style="113" bestFit="1" customWidth="1"/>
    <col min="10261" max="10496" width="11.42578125" style="113"/>
    <col min="10497" max="10498" width="4.42578125" style="113" customWidth="1"/>
    <col min="10499" max="10499" width="22" style="113" bestFit="1" customWidth="1"/>
    <col min="10500" max="10500" width="10.42578125" style="113" bestFit="1" customWidth="1"/>
    <col min="10501" max="10501" width="8.140625" style="113" bestFit="1" customWidth="1"/>
    <col min="10502" max="10502" width="13.42578125" style="113" bestFit="1" customWidth="1"/>
    <col min="10503" max="10503" width="10.5703125" style="113" bestFit="1" customWidth="1"/>
    <col min="10504" max="10504" width="12.5703125" style="113" customWidth="1"/>
    <col min="10505" max="10505" width="18.7109375" style="113" bestFit="1" customWidth="1"/>
    <col min="10506" max="10506" width="13.85546875" style="113" customWidth="1"/>
    <col min="10507" max="10507" width="3.85546875" style="113" customWidth="1"/>
    <col min="10508" max="10508" width="4" style="113" customWidth="1"/>
    <col min="10509" max="10509" width="20.7109375" style="113" bestFit="1" customWidth="1"/>
    <col min="10510" max="10510" width="10.42578125" style="113" bestFit="1" customWidth="1"/>
    <col min="10511" max="10511" width="8.140625" style="113" bestFit="1" customWidth="1"/>
    <col min="10512" max="10512" width="13.42578125" style="113" bestFit="1" customWidth="1"/>
    <col min="10513" max="10513" width="11.85546875" style="113" bestFit="1" customWidth="1"/>
    <col min="10514" max="10514" width="2.85546875" style="113" customWidth="1"/>
    <col min="10515" max="10515" width="9.85546875" style="113" bestFit="1" customWidth="1"/>
    <col min="10516" max="10516" width="11.5703125" style="113" bestFit="1" customWidth="1"/>
    <col min="10517" max="10752" width="11.42578125" style="113"/>
    <col min="10753" max="10754" width="4.42578125" style="113" customWidth="1"/>
    <col min="10755" max="10755" width="22" style="113" bestFit="1" customWidth="1"/>
    <col min="10756" max="10756" width="10.42578125" style="113" bestFit="1" customWidth="1"/>
    <col min="10757" max="10757" width="8.140625" style="113" bestFit="1" customWidth="1"/>
    <col min="10758" max="10758" width="13.42578125" style="113" bestFit="1" customWidth="1"/>
    <col min="10759" max="10759" width="10.5703125" style="113" bestFit="1" customWidth="1"/>
    <col min="10760" max="10760" width="12.5703125" style="113" customWidth="1"/>
    <col min="10761" max="10761" width="18.7109375" style="113" bestFit="1" customWidth="1"/>
    <col min="10762" max="10762" width="13.85546875" style="113" customWidth="1"/>
    <col min="10763" max="10763" width="3.85546875" style="113" customWidth="1"/>
    <col min="10764" max="10764" width="4" style="113" customWidth="1"/>
    <col min="10765" max="10765" width="20.7109375" style="113" bestFit="1" customWidth="1"/>
    <col min="10766" max="10766" width="10.42578125" style="113" bestFit="1" customWidth="1"/>
    <col min="10767" max="10767" width="8.140625" style="113" bestFit="1" customWidth="1"/>
    <col min="10768" max="10768" width="13.42578125" style="113" bestFit="1" customWidth="1"/>
    <col min="10769" max="10769" width="11.85546875" style="113" bestFit="1" customWidth="1"/>
    <col min="10770" max="10770" width="2.85546875" style="113" customWidth="1"/>
    <col min="10771" max="10771" width="9.85546875" style="113" bestFit="1" customWidth="1"/>
    <col min="10772" max="10772" width="11.5703125" style="113" bestFit="1" customWidth="1"/>
    <col min="10773" max="11008" width="11.42578125" style="113"/>
    <col min="11009" max="11010" width="4.42578125" style="113" customWidth="1"/>
    <col min="11011" max="11011" width="22" style="113" bestFit="1" customWidth="1"/>
    <col min="11012" max="11012" width="10.42578125" style="113" bestFit="1" customWidth="1"/>
    <col min="11013" max="11013" width="8.140625" style="113" bestFit="1" customWidth="1"/>
    <col min="11014" max="11014" width="13.42578125" style="113" bestFit="1" customWidth="1"/>
    <col min="11015" max="11015" width="10.5703125" style="113" bestFit="1" customWidth="1"/>
    <col min="11016" max="11016" width="12.5703125" style="113" customWidth="1"/>
    <col min="11017" max="11017" width="18.7109375" style="113" bestFit="1" customWidth="1"/>
    <col min="11018" max="11018" width="13.85546875" style="113" customWidth="1"/>
    <col min="11019" max="11019" width="3.85546875" style="113" customWidth="1"/>
    <col min="11020" max="11020" width="4" style="113" customWidth="1"/>
    <col min="11021" max="11021" width="20.7109375" style="113" bestFit="1" customWidth="1"/>
    <col min="11022" max="11022" width="10.42578125" style="113" bestFit="1" customWidth="1"/>
    <col min="11023" max="11023" width="8.140625" style="113" bestFit="1" customWidth="1"/>
    <col min="11024" max="11024" width="13.42578125" style="113" bestFit="1" customWidth="1"/>
    <col min="11025" max="11025" width="11.85546875" style="113" bestFit="1" customWidth="1"/>
    <col min="11026" max="11026" width="2.85546875" style="113" customWidth="1"/>
    <col min="11027" max="11027" width="9.85546875" style="113" bestFit="1" customWidth="1"/>
    <col min="11028" max="11028" width="11.5703125" style="113" bestFit="1" customWidth="1"/>
    <col min="11029" max="11264" width="11.42578125" style="113"/>
    <col min="11265" max="11266" width="4.42578125" style="113" customWidth="1"/>
    <col min="11267" max="11267" width="22" style="113" bestFit="1" customWidth="1"/>
    <col min="11268" max="11268" width="10.42578125" style="113" bestFit="1" customWidth="1"/>
    <col min="11269" max="11269" width="8.140625" style="113" bestFit="1" customWidth="1"/>
    <col min="11270" max="11270" width="13.42578125" style="113" bestFit="1" customWidth="1"/>
    <col min="11271" max="11271" width="10.5703125" style="113" bestFit="1" customWidth="1"/>
    <col min="11272" max="11272" width="12.5703125" style="113" customWidth="1"/>
    <col min="11273" max="11273" width="18.7109375" style="113" bestFit="1" customWidth="1"/>
    <col min="11274" max="11274" width="13.85546875" style="113" customWidth="1"/>
    <col min="11275" max="11275" width="3.85546875" style="113" customWidth="1"/>
    <col min="11276" max="11276" width="4" style="113" customWidth="1"/>
    <col min="11277" max="11277" width="20.7109375" style="113" bestFit="1" customWidth="1"/>
    <col min="11278" max="11278" width="10.42578125" style="113" bestFit="1" customWidth="1"/>
    <col min="11279" max="11279" width="8.140625" style="113" bestFit="1" customWidth="1"/>
    <col min="11280" max="11280" width="13.42578125" style="113" bestFit="1" customWidth="1"/>
    <col min="11281" max="11281" width="11.85546875" style="113" bestFit="1" customWidth="1"/>
    <col min="11282" max="11282" width="2.85546875" style="113" customWidth="1"/>
    <col min="11283" max="11283" width="9.85546875" style="113" bestFit="1" customWidth="1"/>
    <col min="11284" max="11284" width="11.5703125" style="113" bestFit="1" customWidth="1"/>
    <col min="11285" max="11520" width="11.42578125" style="113"/>
    <col min="11521" max="11522" width="4.42578125" style="113" customWidth="1"/>
    <col min="11523" max="11523" width="22" style="113" bestFit="1" customWidth="1"/>
    <col min="11524" max="11524" width="10.42578125" style="113" bestFit="1" customWidth="1"/>
    <col min="11525" max="11525" width="8.140625" style="113" bestFit="1" customWidth="1"/>
    <col min="11526" max="11526" width="13.42578125" style="113" bestFit="1" customWidth="1"/>
    <col min="11527" max="11527" width="10.5703125" style="113" bestFit="1" customWidth="1"/>
    <col min="11528" max="11528" width="12.5703125" style="113" customWidth="1"/>
    <col min="11529" max="11529" width="18.7109375" style="113" bestFit="1" customWidth="1"/>
    <col min="11530" max="11530" width="13.85546875" style="113" customWidth="1"/>
    <col min="11531" max="11531" width="3.85546875" style="113" customWidth="1"/>
    <col min="11532" max="11532" width="4" style="113" customWidth="1"/>
    <col min="11533" max="11533" width="20.7109375" style="113" bestFit="1" customWidth="1"/>
    <col min="11534" max="11534" width="10.42578125" style="113" bestFit="1" customWidth="1"/>
    <col min="11535" max="11535" width="8.140625" style="113" bestFit="1" customWidth="1"/>
    <col min="11536" max="11536" width="13.42578125" style="113" bestFit="1" customWidth="1"/>
    <col min="11537" max="11537" width="11.85546875" style="113" bestFit="1" customWidth="1"/>
    <col min="11538" max="11538" width="2.85546875" style="113" customWidth="1"/>
    <col min="11539" max="11539" width="9.85546875" style="113" bestFit="1" customWidth="1"/>
    <col min="11540" max="11540" width="11.5703125" style="113" bestFit="1" customWidth="1"/>
    <col min="11541" max="11776" width="11.42578125" style="113"/>
    <col min="11777" max="11778" width="4.42578125" style="113" customWidth="1"/>
    <col min="11779" max="11779" width="22" style="113" bestFit="1" customWidth="1"/>
    <col min="11780" max="11780" width="10.42578125" style="113" bestFit="1" customWidth="1"/>
    <col min="11781" max="11781" width="8.140625" style="113" bestFit="1" customWidth="1"/>
    <col min="11782" max="11782" width="13.42578125" style="113" bestFit="1" customWidth="1"/>
    <col min="11783" max="11783" width="10.5703125" style="113" bestFit="1" customWidth="1"/>
    <col min="11784" max="11784" width="12.5703125" style="113" customWidth="1"/>
    <col min="11785" max="11785" width="18.7109375" style="113" bestFit="1" customWidth="1"/>
    <col min="11786" max="11786" width="13.85546875" style="113" customWidth="1"/>
    <col min="11787" max="11787" width="3.85546875" style="113" customWidth="1"/>
    <col min="11788" max="11788" width="4" style="113" customWidth="1"/>
    <col min="11789" max="11789" width="20.7109375" style="113" bestFit="1" customWidth="1"/>
    <col min="11790" max="11790" width="10.42578125" style="113" bestFit="1" customWidth="1"/>
    <col min="11791" max="11791" width="8.140625" style="113" bestFit="1" customWidth="1"/>
    <col min="11792" max="11792" width="13.42578125" style="113" bestFit="1" customWidth="1"/>
    <col min="11793" max="11793" width="11.85546875" style="113" bestFit="1" customWidth="1"/>
    <col min="11794" max="11794" width="2.85546875" style="113" customWidth="1"/>
    <col min="11795" max="11795" width="9.85546875" style="113" bestFit="1" customWidth="1"/>
    <col min="11796" max="11796" width="11.5703125" style="113" bestFit="1" customWidth="1"/>
    <col min="11797" max="12032" width="11.42578125" style="113"/>
    <col min="12033" max="12034" width="4.42578125" style="113" customWidth="1"/>
    <col min="12035" max="12035" width="22" style="113" bestFit="1" customWidth="1"/>
    <col min="12036" max="12036" width="10.42578125" style="113" bestFit="1" customWidth="1"/>
    <col min="12037" max="12037" width="8.140625" style="113" bestFit="1" customWidth="1"/>
    <col min="12038" max="12038" width="13.42578125" style="113" bestFit="1" customWidth="1"/>
    <col min="12039" max="12039" width="10.5703125" style="113" bestFit="1" customWidth="1"/>
    <col min="12040" max="12040" width="12.5703125" style="113" customWidth="1"/>
    <col min="12041" max="12041" width="18.7109375" style="113" bestFit="1" customWidth="1"/>
    <col min="12042" max="12042" width="13.85546875" style="113" customWidth="1"/>
    <col min="12043" max="12043" width="3.85546875" style="113" customWidth="1"/>
    <col min="12044" max="12044" width="4" style="113" customWidth="1"/>
    <col min="12045" max="12045" width="20.7109375" style="113" bestFit="1" customWidth="1"/>
    <col min="12046" max="12046" width="10.42578125" style="113" bestFit="1" customWidth="1"/>
    <col min="12047" max="12047" width="8.140625" style="113" bestFit="1" customWidth="1"/>
    <col min="12048" max="12048" width="13.42578125" style="113" bestFit="1" customWidth="1"/>
    <col min="12049" max="12049" width="11.85546875" style="113" bestFit="1" customWidth="1"/>
    <col min="12050" max="12050" width="2.85546875" style="113" customWidth="1"/>
    <col min="12051" max="12051" width="9.85546875" style="113" bestFit="1" customWidth="1"/>
    <col min="12052" max="12052" width="11.5703125" style="113" bestFit="1" customWidth="1"/>
    <col min="12053" max="12288" width="11.42578125" style="113"/>
    <col min="12289" max="12290" width="4.42578125" style="113" customWidth="1"/>
    <col min="12291" max="12291" width="22" style="113" bestFit="1" customWidth="1"/>
    <col min="12292" max="12292" width="10.42578125" style="113" bestFit="1" customWidth="1"/>
    <col min="12293" max="12293" width="8.140625" style="113" bestFit="1" customWidth="1"/>
    <col min="12294" max="12294" width="13.42578125" style="113" bestFit="1" customWidth="1"/>
    <col min="12295" max="12295" width="10.5703125" style="113" bestFit="1" customWidth="1"/>
    <col min="12296" max="12296" width="12.5703125" style="113" customWidth="1"/>
    <col min="12297" max="12297" width="18.7109375" style="113" bestFit="1" customWidth="1"/>
    <col min="12298" max="12298" width="13.85546875" style="113" customWidth="1"/>
    <col min="12299" max="12299" width="3.85546875" style="113" customWidth="1"/>
    <col min="12300" max="12300" width="4" style="113" customWidth="1"/>
    <col min="12301" max="12301" width="20.7109375" style="113" bestFit="1" customWidth="1"/>
    <col min="12302" max="12302" width="10.42578125" style="113" bestFit="1" customWidth="1"/>
    <col min="12303" max="12303" width="8.140625" style="113" bestFit="1" customWidth="1"/>
    <col min="12304" max="12304" width="13.42578125" style="113" bestFit="1" customWidth="1"/>
    <col min="12305" max="12305" width="11.85546875" style="113" bestFit="1" customWidth="1"/>
    <col min="12306" max="12306" width="2.85546875" style="113" customWidth="1"/>
    <col min="12307" max="12307" width="9.85546875" style="113" bestFit="1" customWidth="1"/>
    <col min="12308" max="12308" width="11.5703125" style="113" bestFit="1" customWidth="1"/>
    <col min="12309" max="12544" width="11.42578125" style="113"/>
    <col min="12545" max="12546" width="4.42578125" style="113" customWidth="1"/>
    <col min="12547" max="12547" width="22" style="113" bestFit="1" customWidth="1"/>
    <col min="12548" max="12548" width="10.42578125" style="113" bestFit="1" customWidth="1"/>
    <col min="12549" max="12549" width="8.140625" style="113" bestFit="1" customWidth="1"/>
    <col min="12550" max="12550" width="13.42578125" style="113" bestFit="1" customWidth="1"/>
    <col min="12551" max="12551" width="10.5703125" style="113" bestFit="1" customWidth="1"/>
    <col min="12552" max="12552" width="12.5703125" style="113" customWidth="1"/>
    <col min="12553" max="12553" width="18.7109375" style="113" bestFit="1" customWidth="1"/>
    <col min="12554" max="12554" width="13.85546875" style="113" customWidth="1"/>
    <col min="12555" max="12555" width="3.85546875" style="113" customWidth="1"/>
    <col min="12556" max="12556" width="4" style="113" customWidth="1"/>
    <col min="12557" max="12557" width="20.7109375" style="113" bestFit="1" customWidth="1"/>
    <col min="12558" max="12558" width="10.42578125" style="113" bestFit="1" customWidth="1"/>
    <col min="12559" max="12559" width="8.140625" style="113" bestFit="1" customWidth="1"/>
    <col min="12560" max="12560" width="13.42578125" style="113" bestFit="1" customWidth="1"/>
    <col min="12561" max="12561" width="11.85546875" style="113" bestFit="1" customWidth="1"/>
    <col min="12562" max="12562" width="2.85546875" style="113" customWidth="1"/>
    <col min="12563" max="12563" width="9.85546875" style="113" bestFit="1" customWidth="1"/>
    <col min="12564" max="12564" width="11.5703125" style="113" bestFit="1" customWidth="1"/>
    <col min="12565" max="12800" width="11.42578125" style="113"/>
    <col min="12801" max="12802" width="4.42578125" style="113" customWidth="1"/>
    <col min="12803" max="12803" width="22" style="113" bestFit="1" customWidth="1"/>
    <col min="12804" max="12804" width="10.42578125" style="113" bestFit="1" customWidth="1"/>
    <col min="12805" max="12805" width="8.140625" style="113" bestFit="1" customWidth="1"/>
    <col min="12806" max="12806" width="13.42578125" style="113" bestFit="1" customWidth="1"/>
    <col min="12807" max="12807" width="10.5703125" style="113" bestFit="1" customWidth="1"/>
    <col min="12808" max="12808" width="12.5703125" style="113" customWidth="1"/>
    <col min="12809" max="12809" width="18.7109375" style="113" bestFit="1" customWidth="1"/>
    <col min="12810" max="12810" width="13.85546875" style="113" customWidth="1"/>
    <col min="12811" max="12811" width="3.85546875" style="113" customWidth="1"/>
    <col min="12812" max="12812" width="4" style="113" customWidth="1"/>
    <col min="12813" max="12813" width="20.7109375" style="113" bestFit="1" customWidth="1"/>
    <col min="12814" max="12814" width="10.42578125" style="113" bestFit="1" customWidth="1"/>
    <col min="12815" max="12815" width="8.140625" style="113" bestFit="1" customWidth="1"/>
    <col min="12816" max="12816" width="13.42578125" style="113" bestFit="1" customWidth="1"/>
    <col min="12817" max="12817" width="11.85546875" style="113" bestFit="1" customWidth="1"/>
    <col min="12818" max="12818" width="2.85546875" style="113" customWidth="1"/>
    <col min="12819" max="12819" width="9.85546875" style="113" bestFit="1" customWidth="1"/>
    <col min="12820" max="12820" width="11.5703125" style="113" bestFit="1" customWidth="1"/>
    <col min="12821" max="13056" width="11.42578125" style="113"/>
    <col min="13057" max="13058" width="4.42578125" style="113" customWidth="1"/>
    <col min="13059" max="13059" width="22" style="113" bestFit="1" customWidth="1"/>
    <col min="13060" max="13060" width="10.42578125" style="113" bestFit="1" customWidth="1"/>
    <col min="13061" max="13061" width="8.140625" style="113" bestFit="1" customWidth="1"/>
    <col min="13062" max="13062" width="13.42578125" style="113" bestFit="1" customWidth="1"/>
    <col min="13063" max="13063" width="10.5703125" style="113" bestFit="1" customWidth="1"/>
    <col min="13064" max="13064" width="12.5703125" style="113" customWidth="1"/>
    <col min="13065" max="13065" width="18.7109375" style="113" bestFit="1" customWidth="1"/>
    <col min="13066" max="13066" width="13.85546875" style="113" customWidth="1"/>
    <col min="13067" max="13067" width="3.85546875" style="113" customWidth="1"/>
    <col min="13068" max="13068" width="4" style="113" customWidth="1"/>
    <col min="13069" max="13069" width="20.7109375" style="113" bestFit="1" customWidth="1"/>
    <col min="13070" max="13070" width="10.42578125" style="113" bestFit="1" customWidth="1"/>
    <col min="13071" max="13071" width="8.140625" style="113" bestFit="1" customWidth="1"/>
    <col min="13072" max="13072" width="13.42578125" style="113" bestFit="1" customWidth="1"/>
    <col min="13073" max="13073" width="11.85546875" style="113" bestFit="1" customWidth="1"/>
    <col min="13074" max="13074" width="2.85546875" style="113" customWidth="1"/>
    <col min="13075" max="13075" width="9.85546875" style="113" bestFit="1" customWidth="1"/>
    <col min="13076" max="13076" width="11.5703125" style="113" bestFit="1" customWidth="1"/>
    <col min="13077" max="13312" width="11.42578125" style="113"/>
    <col min="13313" max="13314" width="4.42578125" style="113" customWidth="1"/>
    <col min="13315" max="13315" width="22" style="113" bestFit="1" customWidth="1"/>
    <col min="13316" max="13316" width="10.42578125" style="113" bestFit="1" customWidth="1"/>
    <col min="13317" max="13317" width="8.140625" style="113" bestFit="1" customWidth="1"/>
    <col min="13318" max="13318" width="13.42578125" style="113" bestFit="1" customWidth="1"/>
    <col min="13319" max="13319" width="10.5703125" style="113" bestFit="1" customWidth="1"/>
    <col min="13320" max="13320" width="12.5703125" style="113" customWidth="1"/>
    <col min="13321" max="13321" width="18.7109375" style="113" bestFit="1" customWidth="1"/>
    <col min="13322" max="13322" width="13.85546875" style="113" customWidth="1"/>
    <col min="13323" max="13323" width="3.85546875" style="113" customWidth="1"/>
    <col min="13324" max="13324" width="4" style="113" customWidth="1"/>
    <col min="13325" max="13325" width="20.7109375" style="113" bestFit="1" customWidth="1"/>
    <col min="13326" max="13326" width="10.42578125" style="113" bestFit="1" customWidth="1"/>
    <col min="13327" max="13327" width="8.140625" style="113" bestFit="1" customWidth="1"/>
    <col min="13328" max="13328" width="13.42578125" style="113" bestFit="1" customWidth="1"/>
    <col min="13329" max="13329" width="11.85546875" style="113" bestFit="1" customWidth="1"/>
    <col min="13330" max="13330" width="2.85546875" style="113" customWidth="1"/>
    <col min="13331" max="13331" width="9.85546875" style="113" bestFit="1" customWidth="1"/>
    <col min="13332" max="13332" width="11.5703125" style="113" bestFit="1" customWidth="1"/>
    <col min="13333" max="13568" width="11.42578125" style="113"/>
    <col min="13569" max="13570" width="4.42578125" style="113" customWidth="1"/>
    <col min="13571" max="13571" width="22" style="113" bestFit="1" customWidth="1"/>
    <col min="13572" max="13572" width="10.42578125" style="113" bestFit="1" customWidth="1"/>
    <col min="13573" max="13573" width="8.140625" style="113" bestFit="1" customWidth="1"/>
    <col min="13574" max="13574" width="13.42578125" style="113" bestFit="1" customWidth="1"/>
    <col min="13575" max="13575" width="10.5703125" style="113" bestFit="1" customWidth="1"/>
    <col min="13576" max="13576" width="12.5703125" style="113" customWidth="1"/>
    <col min="13577" max="13577" width="18.7109375" style="113" bestFit="1" customWidth="1"/>
    <col min="13578" max="13578" width="13.85546875" style="113" customWidth="1"/>
    <col min="13579" max="13579" width="3.85546875" style="113" customWidth="1"/>
    <col min="13580" max="13580" width="4" style="113" customWidth="1"/>
    <col min="13581" max="13581" width="20.7109375" style="113" bestFit="1" customWidth="1"/>
    <col min="13582" max="13582" width="10.42578125" style="113" bestFit="1" customWidth="1"/>
    <col min="13583" max="13583" width="8.140625" style="113" bestFit="1" customWidth="1"/>
    <col min="13584" max="13584" width="13.42578125" style="113" bestFit="1" customWidth="1"/>
    <col min="13585" max="13585" width="11.85546875" style="113" bestFit="1" customWidth="1"/>
    <col min="13586" max="13586" width="2.85546875" style="113" customWidth="1"/>
    <col min="13587" max="13587" width="9.85546875" style="113" bestFit="1" customWidth="1"/>
    <col min="13588" max="13588" width="11.5703125" style="113" bestFit="1" customWidth="1"/>
    <col min="13589" max="13824" width="11.42578125" style="113"/>
    <col min="13825" max="13826" width="4.42578125" style="113" customWidth="1"/>
    <col min="13827" max="13827" width="22" style="113" bestFit="1" customWidth="1"/>
    <col min="13828" max="13828" width="10.42578125" style="113" bestFit="1" customWidth="1"/>
    <col min="13829" max="13829" width="8.140625" style="113" bestFit="1" customWidth="1"/>
    <col min="13830" max="13830" width="13.42578125" style="113" bestFit="1" customWidth="1"/>
    <col min="13831" max="13831" width="10.5703125" style="113" bestFit="1" customWidth="1"/>
    <col min="13832" max="13832" width="12.5703125" style="113" customWidth="1"/>
    <col min="13833" max="13833" width="18.7109375" style="113" bestFit="1" customWidth="1"/>
    <col min="13834" max="13834" width="13.85546875" style="113" customWidth="1"/>
    <col min="13835" max="13835" width="3.85546875" style="113" customWidth="1"/>
    <col min="13836" max="13836" width="4" style="113" customWidth="1"/>
    <col min="13837" max="13837" width="20.7109375" style="113" bestFit="1" customWidth="1"/>
    <col min="13838" max="13838" width="10.42578125" style="113" bestFit="1" customWidth="1"/>
    <col min="13839" max="13839" width="8.140625" style="113" bestFit="1" customWidth="1"/>
    <col min="13840" max="13840" width="13.42578125" style="113" bestFit="1" customWidth="1"/>
    <col min="13841" max="13841" width="11.85546875" style="113" bestFit="1" customWidth="1"/>
    <col min="13842" max="13842" width="2.85546875" style="113" customWidth="1"/>
    <col min="13843" max="13843" width="9.85546875" style="113" bestFit="1" customWidth="1"/>
    <col min="13844" max="13844" width="11.5703125" style="113" bestFit="1" customWidth="1"/>
    <col min="13845" max="14080" width="11.42578125" style="113"/>
    <col min="14081" max="14082" width="4.42578125" style="113" customWidth="1"/>
    <col min="14083" max="14083" width="22" style="113" bestFit="1" customWidth="1"/>
    <col min="14084" max="14084" width="10.42578125" style="113" bestFit="1" customWidth="1"/>
    <col min="14085" max="14085" width="8.140625" style="113" bestFit="1" customWidth="1"/>
    <col min="14086" max="14086" width="13.42578125" style="113" bestFit="1" customWidth="1"/>
    <col min="14087" max="14087" width="10.5703125" style="113" bestFit="1" customWidth="1"/>
    <col min="14088" max="14088" width="12.5703125" style="113" customWidth="1"/>
    <col min="14089" max="14089" width="18.7109375" style="113" bestFit="1" customWidth="1"/>
    <col min="14090" max="14090" width="13.85546875" style="113" customWidth="1"/>
    <col min="14091" max="14091" width="3.85546875" style="113" customWidth="1"/>
    <col min="14092" max="14092" width="4" style="113" customWidth="1"/>
    <col min="14093" max="14093" width="20.7109375" style="113" bestFit="1" customWidth="1"/>
    <col min="14094" max="14094" width="10.42578125" style="113" bestFit="1" customWidth="1"/>
    <col min="14095" max="14095" width="8.140625" style="113" bestFit="1" customWidth="1"/>
    <col min="14096" max="14096" width="13.42578125" style="113" bestFit="1" customWidth="1"/>
    <col min="14097" max="14097" width="11.85546875" style="113" bestFit="1" customWidth="1"/>
    <col min="14098" max="14098" width="2.85546875" style="113" customWidth="1"/>
    <col min="14099" max="14099" width="9.85546875" style="113" bestFit="1" customWidth="1"/>
    <col min="14100" max="14100" width="11.5703125" style="113" bestFit="1" customWidth="1"/>
    <col min="14101" max="14336" width="11.42578125" style="113"/>
    <col min="14337" max="14338" width="4.42578125" style="113" customWidth="1"/>
    <col min="14339" max="14339" width="22" style="113" bestFit="1" customWidth="1"/>
    <col min="14340" max="14340" width="10.42578125" style="113" bestFit="1" customWidth="1"/>
    <col min="14341" max="14341" width="8.140625" style="113" bestFit="1" customWidth="1"/>
    <col min="14342" max="14342" width="13.42578125" style="113" bestFit="1" customWidth="1"/>
    <col min="14343" max="14343" width="10.5703125" style="113" bestFit="1" customWidth="1"/>
    <col min="14344" max="14344" width="12.5703125" style="113" customWidth="1"/>
    <col min="14345" max="14345" width="18.7109375" style="113" bestFit="1" customWidth="1"/>
    <col min="14346" max="14346" width="13.85546875" style="113" customWidth="1"/>
    <col min="14347" max="14347" width="3.85546875" style="113" customWidth="1"/>
    <col min="14348" max="14348" width="4" style="113" customWidth="1"/>
    <col min="14349" max="14349" width="20.7109375" style="113" bestFit="1" customWidth="1"/>
    <col min="14350" max="14350" width="10.42578125" style="113" bestFit="1" customWidth="1"/>
    <col min="14351" max="14351" width="8.140625" style="113" bestFit="1" customWidth="1"/>
    <col min="14352" max="14352" width="13.42578125" style="113" bestFit="1" customWidth="1"/>
    <col min="14353" max="14353" width="11.85546875" style="113" bestFit="1" customWidth="1"/>
    <col min="14354" max="14354" width="2.85546875" style="113" customWidth="1"/>
    <col min="14355" max="14355" width="9.85546875" style="113" bestFit="1" customWidth="1"/>
    <col min="14356" max="14356" width="11.5703125" style="113" bestFit="1" customWidth="1"/>
    <col min="14357" max="14592" width="11.42578125" style="113"/>
    <col min="14593" max="14594" width="4.42578125" style="113" customWidth="1"/>
    <col min="14595" max="14595" width="22" style="113" bestFit="1" customWidth="1"/>
    <col min="14596" max="14596" width="10.42578125" style="113" bestFit="1" customWidth="1"/>
    <col min="14597" max="14597" width="8.140625" style="113" bestFit="1" customWidth="1"/>
    <col min="14598" max="14598" width="13.42578125" style="113" bestFit="1" customWidth="1"/>
    <col min="14599" max="14599" width="10.5703125" style="113" bestFit="1" customWidth="1"/>
    <col min="14600" max="14600" width="12.5703125" style="113" customWidth="1"/>
    <col min="14601" max="14601" width="18.7109375" style="113" bestFit="1" customWidth="1"/>
    <col min="14602" max="14602" width="13.85546875" style="113" customWidth="1"/>
    <col min="14603" max="14603" width="3.85546875" style="113" customWidth="1"/>
    <col min="14604" max="14604" width="4" style="113" customWidth="1"/>
    <col min="14605" max="14605" width="20.7109375" style="113" bestFit="1" customWidth="1"/>
    <col min="14606" max="14606" width="10.42578125" style="113" bestFit="1" customWidth="1"/>
    <col min="14607" max="14607" width="8.140625" style="113" bestFit="1" customWidth="1"/>
    <col min="14608" max="14608" width="13.42578125" style="113" bestFit="1" customWidth="1"/>
    <col min="14609" max="14609" width="11.85546875" style="113" bestFit="1" customWidth="1"/>
    <col min="14610" max="14610" width="2.85546875" style="113" customWidth="1"/>
    <col min="14611" max="14611" width="9.85546875" style="113" bestFit="1" customWidth="1"/>
    <col min="14612" max="14612" width="11.5703125" style="113" bestFit="1" customWidth="1"/>
    <col min="14613" max="14848" width="11.42578125" style="113"/>
    <col min="14849" max="14850" width="4.42578125" style="113" customWidth="1"/>
    <col min="14851" max="14851" width="22" style="113" bestFit="1" customWidth="1"/>
    <col min="14852" max="14852" width="10.42578125" style="113" bestFit="1" customWidth="1"/>
    <col min="14853" max="14853" width="8.140625" style="113" bestFit="1" customWidth="1"/>
    <col min="14854" max="14854" width="13.42578125" style="113" bestFit="1" customWidth="1"/>
    <col min="14855" max="14855" width="10.5703125" style="113" bestFit="1" customWidth="1"/>
    <col min="14856" max="14856" width="12.5703125" style="113" customWidth="1"/>
    <col min="14857" max="14857" width="18.7109375" style="113" bestFit="1" customWidth="1"/>
    <col min="14858" max="14858" width="13.85546875" style="113" customWidth="1"/>
    <col min="14859" max="14859" width="3.85546875" style="113" customWidth="1"/>
    <col min="14860" max="14860" width="4" style="113" customWidth="1"/>
    <col min="14861" max="14861" width="20.7109375" style="113" bestFit="1" customWidth="1"/>
    <col min="14862" max="14862" width="10.42578125" style="113" bestFit="1" customWidth="1"/>
    <col min="14863" max="14863" width="8.140625" style="113" bestFit="1" customWidth="1"/>
    <col min="14864" max="14864" width="13.42578125" style="113" bestFit="1" customWidth="1"/>
    <col min="14865" max="14865" width="11.85546875" style="113" bestFit="1" customWidth="1"/>
    <col min="14866" max="14866" width="2.85546875" style="113" customWidth="1"/>
    <col min="14867" max="14867" width="9.85546875" style="113" bestFit="1" customWidth="1"/>
    <col min="14868" max="14868" width="11.5703125" style="113" bestFit="1" customWidth="1"/>
    <col min="14869" max="15104" width="11.42578125" style="113"/>
    <col min="15105" max="15106" width="4.42578125" style="113" customWidth="1"/>
    <col min="15107" max="15107" width="22" style="113" bestFit="1" customWidth="1"/>
    <col min="15108" max="15108" width="10.42578125" style="113" bestFit="1" customWidth="1"/>
    <col min="15109" max="15109" width="8.140625" style="113" bestFit="1" customWidth="1"/>
    <col min="15110" max="15110" width="13.42578125" style="113" bestFit="1" customWidth="1"/>
    <col min="15111" max="15111" width="10.5703125" style="113" bestFit="1" customWidth="1"/>
    <col min="15112" max="15112" width="12.5703125" style="113" customWidth="1"/>
    <col min="15113" max="15113" width="18.7109375" style="113" bestFit="1" customWidth="1"/>
    <col min="15114" max="15114" width="13.85546875" style="113" customWidth="1"/>
    <col min="15115" max="15115" width="3.85546875" style="113" customWidth="1"/>
    <col min="15116" max="15116" width="4" style="113" customWidth="1"/>
    <col min="15117" max="15117" width="20.7109375" style="113" bestFit="1" customWidth="1"/>
    <col min="15118" max="15118" width="10.42578125" style="113" bestFit="1" customWidth="1"/>
    <col min="15119" max="15119" width="8.140625" style="113" bestFit="1" customWidth="1"/>
    <col min="15120" max="15120" width="13.42578125" style="113" bestFit="1" customWidth="1"/>
    <col min="15121" max="15121" width="11.85546875" style="113" bestFit="1" customWidth="1"/>
    <col min="15122" max="15122" width="2.85546875" style="113" customWidth="1"/>
    <col min="15123" max="15123" width="9.85546875" style="113" bestFit="1" customWidth="1"/>
    <col min="15124" max="15124" width="11.5703125" style="113" bestFit="1" customWidth="1"/>
    <col min="15125" max="15360" width="11.42578125" style="113"/>
    <col min="15361" max="15362" width="4.42578125" style="113" customWidth="1"/>
    <col min="15363" max="15363" width="22" style="113" bestFit="1" customWidth="1"/>
    <col min="15364" max="15364" width="10.42578125" style="113" bestFit="1" customWidth="1"/>
    <col min="15365" max="15365" width="8.140625" style="113" bestFit="1" customWidth="1"/>
    <col min="15366" max="15366" width="13.42578125" style="113" bestFit="1" customWidth="1"/>
    <col min="15367" max="15367" width="10.5703125" style="113" bestFit="1" customWidth="1"/>
    <col min="15368" max="15368" width="12.5703125" style="113" customWidth="1"/>
    <col min="15369" max="15369" width="18.7109375" style="113" bestFit="1" customWidth="1"/>
    <col min="15370" max="15370" width="13.85546875" style="113" customWidth="1"/>
    <col min="15371" max="15371" width="3.85546875" style="113" customWidth="1"/>
    <col min="15372" max="15372" width="4" style="113" customWidth="1"/>
    <col min="15373" max="15373" width="20.7109375" style="113" bestFit="1" customWidth="1"/>
    <col min="15374" max="15374" width="10.42578125" style="113" bestFit="1" customWidth="1"/>
    <col min="15375" max="15375" width="8.140625" style="113" bestFit="1" customWidth="1"/>
    <col min="15376" max="15376" width="13.42578125" style="113" bestFit="1" customWidth="1"/>
    <col min="15377" max="15377" width="11.85546875" style="113" bestFit="1" customWidth="1"/>
    <col min="15378" max="15378" width="2.85546875" style="113" customWidth="1"/>
    <col min="15379" max="15379" width="9.85546875" style="113" bestFit="1" customWidth="1"/>
    <col min="15380" max="15380" width="11.5703125" style="113" bestFit="1" customWidth="1"/>
    <col min="15381" max="15616" width="11.42578125" style="113"/>
    <col min="15617" max="15618" width="4.42578125" style="113" customWidth="1"/>
    <col min="15619" max="15619" width="22" style="113" bestFit="1" customWidth="1"/>
    <col min="15620" max="15620" width="10.42578125" style="113" bestFit="1" customWidth="1"/>
    <col min="15621" max="15621" width="8.140625" style="113" bestFit="1" customWidth="1"/>
    <col min="15622" max="15622" width="13.42578125" style="113" bestFit="1" customWidth="1"/>
    <col min="15623" max="15623" width="10.5703125" style="113" bestFit="1" customWidth="1"/>
    <col min="15624" max="15624" width="12.5703125" style="113" customWidth="1"/>
    <col min="15625" max="15625" width="18.7109375" style="113" bestFit="1" customWidth="1"/>
    <col min="15626" max="15626" width="13.85546875" style="113" customWidth="1"/>
    <col min="15627" max="15627" width="3.85546875" style="113" customWidth="1"/>
    <col min="15628" max="15628" width="4" style="113" customWidth="1"/>
    <col min="15629" max="15629" width="20.7109375" style="113" bestFit="1" customWidth="1"/>
    <col min="15630" max="15630" width="10.42578125" style="113" bestFit="1" customWidth="1"/>
    <col min="15631" max="15631" width="8.140625" style="113" bestFit="1" customWidth="1"/>
    <col min="15632" max="15632" width="13.42578125" style="113" bestFit="1" customWidth="1"/>
    <col min="15633" max="15633" width="11.85546875" style="113" bestFit="1" customWidth="1"/>
    <col min="15634" max="15634" width="2.85546875" style="113" customWidth="1"/>
    <col min="15635" max="15635" width="9.85546875" style="113" bestFit="1" customWidth="1"/>
    <col min="15636" max="15636" width="11.5703125" style="113" bestFit="1" customWidth="1"/>
    <col min="15637" max="15872" width="11.42578125" style="113"/>
    <col min="15873" max="15874" width="4.42578125" style="113" customWidth="1"/>
    <col min="15875" max="15875" width="22" style="113" bestFit="1" customWidth="1"/>
    <col min="15876" max="15876" width="10.42578125" style="113" bestFit="1" customWidth="1"/>
    <col min="15877" max="15877" width="8.140625" style="113" bestFit="1" customWidth="1"/>
    <col min="15878" max="15878" width="13.42578125" style="113" bestFit="1" customWidth="1"/>
    <col min="15879" max="15879" width="10.5703125" style="113" bestFit="1" customWidth="1"/>
    <col min="15880" max="15880" width="12.5703125" style="113" customWidth="1"/>
    <col min="15881" max="15881" width="18.7109375" style="113" bestFit="1" customWidth="1"/>
    <col min="15882" max="15882" width="13.85546875" style="113" customWidth="1"/>
    <col min="15883" max="15883" width="3.85546875" style="113" customWidth="1"/>
    <col min="15884" max="15884" width="4" style="113" customWidth="1"/>
    <col min="15885" max="15885" width="20.7109375" style="113" bestFit="1" customWidth="1"/>
    <col min="15886" max="15886" width="10.42578125" style="113" bestFit="1" customWidth="1"/>
    <col min="15887" max="15887" width="8.140625" style="113" bestFit="1" customWidth="1"/>
    <col min="15888" max="15888" width="13.42578125" style="113" bestFit="1" customWidth="1"/>
    <col min="15889" max="15889" width="11.85546875" style="113" bestFit="1" customWidth="1"/>
    <col min="15890" max="15890" width="2.85546875" style="113" customWidth="1"/>
    <col min="15891" max="15891" width="9.85546875" style="113" bestFit="1" customWidth="1"/>
    <col min="15892" max="15892" width="11.5703125" style="113" bestFit="1" customWidth="1"/>
    <col min="15893" max="16128" width="11.42578125" style="113"/>
    <col min="16129" max="16130" width="4.42578125" style="113" customWidth="1"/>
    <col min="16131" max="16131" width="22" style="113" bestFit="1" customWidth="1"/>
    <col min="16132" max="16132" width="10.42578125" style="113" bestFit="1" customWidth="1"/>
    <col min="16133" max="16133" width="8.140625" style="113" bestFit="1" customWidth="1"/>
    <col min="16134" max="16134" width="13.42578125" style="113" bestFit="1" customWidth="1"/>
    <col min="16135" max="16135" width="10.5703125" style="113" bestFit="1" customWidth="1"/>
    <col min="16136" max="16136" width="12.5703125" style="113" customWidth="1"/>
    <col min="16137" max="16137" width="18.7109375" style="113" bestFit="1" customWidth="1"/>
    <col min="16138" max="16138" width="13.85546875" style="113" customWidth="1"/>
    <col min="16139" max="16139" width="3.85546875" style="113" customWidth="1"/>
    <col min="16140" max="16140" width="4" style="113" customWidth="1"/>
    <col min="16141" max="16141" width="20.7109375" style="113" bestFit="1" customWidth="1"/>
    <col min="16142" max="16142" width="10.42578125" style="113" bestFit="1" customWidth="1"/>
    <col min="16143" max="16143" width="8.140625" style="113" bestFit="1" customWidth="1"/>
    <col min="16144" max="16144" width="13.42578125" style="113" bestFit="1" customWidth="1"/>
    <col min="16145" max="16145" width="11.85546875" style="113" bestFit="1" customWidth="1"/>
    <col min="16146" max="16146" width="2.85546875" style="113" customWidth="1"/>
    <col min="16147" max="16147" width="9.85546875" style="113" bestFit="1" customWidth="1"/>
    <col min="16148" max="16148" width="11.5703125" style="113" bestFit="1" customWidth="1"/>
    <col min="16149" max="16384" width="11.42578125" style="113"/>
  </cols>
  <sheetData>
    <row r="1" spans="1:256" ht="15" x14ac:dyDescent="0.25">
      <c r="A1" s="110"/>
      <c r="B1" s="110"/>
      <c r="C1" s="110"/>
      <c r="D1" s="110"/>
      <c r="E1" s="110"/>
      <c r="F1" s="110"/>
      <c r="G1" s="110"/>
      <c r="H1" s="110"/>
      <c r="I1" s="110"/>
      <c r="J1" s="111"/>
      <c r="K1" s="111"/>
      <c r="L1" s="110"/>
      <c r="M1" s="110"/>
      <c r="N1" s="110"/>
      <c r="O1" s="110"/>
      <c r="P1" s="110"/>
      <c r="Q1" s="111"/>
      <c r="R1" s="112"/>
      <c r="S1" s="112"/>
    </row>
    <row r="2" spans="1:256" ht="15" x14ac:dyDescent="0.25">
      <c r="A2" s="110"/>
      <c r="B2" s="114" t="s">
        <v>1700</v>
      </c>
      <c r="C2" s="114"/>
      <c r="D2" s="110"/>
      <c r="E2" s="110"/>
      <c r="F2" s="110"/>
      <c r="G2" s="110"/>
      <c r="H2" s="110"/>
      <c r="I2" s="110"/>
      <c r="J2" s="111"/>
      <c r="K2" s="111"/>
      <c r="L2" s="114" t="s">
        <v>1701</v>
      </c>
      <c r="M2" s="110"/>
      <c r="N2" s="110"/>
      <c r="O2" s="110"/>
      <c r="P2" s="110"/>
      <c r="Q2" s="111"/>
      <c r="R2" s="112"/>
      <c r="S2" s="112"/>
    </row>
    <row r="3" spans="1:256" ht="15" x14ac:dyDescent="0.25">
      <c r="A3" s="110"/>
      <c r="B3" s="115" t="s">
        <v>1702</v>
      </c>
      <c r="C3" s="115"/>
      <c r="D3" s="110"/>
      <c r="E3" s="110"/>
      <c r="F3" s="110"/>
      <c r="G3" s="110"/>
      <c r="H3" s="110"/>
      <c r="I3" s="110"/>
      <c r="J3" s="116"/>
      <c r="K3" s="116"/>
      <c r="L3" s="115" t="s">
        <v>1703</v>
      </c>
      <c r="M3" s="110"/>
      <c r="N3" s="110"/>
      <c r="O3" s="110"/>
      <c r="P3" s="110"/>
      <c r="Q3" s="116"/>
      <c r="R3" s="117"/>
      <c r="S3" s="117"/>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c r="FG3" s="118"/>
      <c r="FH3" s="118"/>
      <c r="FI3" s="118"/>
      <c r="FJ3" s="118"/>
      <c r="FK3" s="118"/>
      <c r="FL3" s="118"/>
      <c r="FM3" s="118"/>
      <c r="FN3" s="118"/>
      <c r="FO3" s="118"/>
      <c r="FP3" s="118"/>
      <c r="FQ3" s="118"/>
      <c r="FR3" s="118"/>
      <c r="FS3" s="118"/>
      <c r="FT3" s="118"/>
      <c r="FU3" s="118"/>
      <c r="FV3" s="118"/>
      <c r="FW3" s="118"/>
      <c r="FX3" s="118"/>
      <c r="FY3" s="118"/>
      <c r="FZ3" s="118"/>
      <c r="GA3" s="118"/>
      <c r="GB3" s="118"/>
      <c r="GC3" s="118"/>
      <c r="GD3" s="118"/>
      <c r="GE3" s="118"/>
      <c r="GF3" s="118"/>
      <c r="GG3" s="118"/>
      <c r="GH3" s="118"/>
      <c r="GI3" s="118"/>
      <c r="GJ3" s="118"/>
      <c r="GK3" s="118"/>
      <c r="GL3" s="118"/>
      <c r="GM3" s="118"/>
      <c r="GN3" s="118"/>
      <c r="GO3" s="118"/>
      <c r="GP3" s="118"/>
      <c r="GQ3" s="118"/>
      <c r="GR3" s="118"/>
      <c r="GS3" s="118"/>
      <c r="GT3" s="118"/>
      <c r="GU3" s="118"/>
      <c r="GV3" s="118"/>
      <c r="GW3" s="118"/>
      <c r="GX3" s="118"/>
      <c r="GY3" s="118"/>
      <c r="GZ3" s="118"/>
      <c r="HA3" s="118"/>
      <c r="HB3" s="118"/>
      <c r="HC3" s="118"/>
      <c r="HD3" s="118"/>
      <c r="HE3" s="118"/>
      <c r="HF3" s="118"/>
      <c r="HG3" s="118"/>
      <c r="HH3" s="118"/>
      <c r="HI3" s="118"/>
      <c r="HJ3" s="118"/>
      <c r="HK3" s="118"/>
      <c r="HL3" s="118"/>
      <c r="HM3" s="118"/>
      <c r="HN3" s="118"/>
      <c r="HO3" s="118"/>
      <c r="HP3" s="118"/>
      <c r="HQ3" s="118"/>
      <c r="HR3" s="118"/>
      <c r="HS3" s="118"/>
      <c r="HT3" s="118"/>
      <c r="HU3" s="118"/>
      <c r="HV3" s="118"/>
      <c r="HW3" s="118"/>
      <c r="HX3" s="118"/>
      <c r="HY3" s="118"/>
      <c r="HZ3" s="118"/>
      <c r="IA3" s="118"/>
      <c r="IB3" s="118"/>
      <c r="IC3" s="118"/>
      <c r="ID3" s="118"/>
      <c r="IE3" s="118"/>
      <c r="IF3" s="118"/>
      <c r="IG3" s="118"/>
      <c r="IH3" s="118"/>
      <c r="II3" s="118"/>
      <c r="IJ3" s="118"/>
      <c r="IK3" s="118"/>
      <c r="IL3" s="118"/>
      <c r="IM3" s="118"/>
      <c r="IN3" s="118"/>
      <c r="IO3" s="118"/>
      <c r="IP3" s="118"/>
      <c r="IQ3" s="118"/>
      <c r="IR3" s="118"/>
      <c r="IS3" s="118"/>
      <c r="IT3" s="118"/>
      <c r="IU3" s="118"/>
      <c r="IV3" s="118"/>
    </row>
    <row r="4" spans="1:256" ht="15" x14ac:dyDescent="0.25">
      <c r="A4" s="110"/>
      <c r="B4" s="110"/>
      <c r="C4" s="110"/>
      <c r="D4" s="110"/>
      <c r="E4" s="110"/>
      <c r="F4" s="110"/>
      <c r="G4" s="110"/>
      <c r="H4" s="110"/>
      <c r="I4" s="110"/>
      <c r="J4" s="111"/>
      <c r="K4" s="111"/>
      <c r="L4" s="110"/>
      <c r="M4" s="110"/>
      <c r="N4" s="110"/>
      <c r="O4" s="110"/>
      <c r="P4" s="110"/>
      <c r="Q4" s="111"/>
      <c r="R4" s="266"/>
      <c r="S4" s="266"/>
      <c r="T4" s="119"/>
      <c r="U4" s="119"/>
    </row>
    <row r="5" spans="1:256" ht="15" x14ac:dyDescent="0.25">
      <c r="A5" s="110"/>
      <c r="B5" s="267"/>
      <c r="C5" s="268"/>
      <c r="D5" s="120" t="s">
        <v>1704</v>
      </c>
      <c r="E5" s="164" t="s">
        <v>1705</v>
      </c>
      <c r="F5" s="120" t="s">
        <v>1706</v>
      </c>
      <c r="G5" s="120" t="s">
        <v>1707</v>
      </c>
      <c r="H5" s="120" t="s">
        <v>1708</v>
      </c>
      <c r="I5" s="163" t="s">
        <v>1709</v>
      </c>
      <c r="J5" s="162"/>
      <c r="K5" s="162"/>
      <c r="L5" s="121"/>
      <c r="M5" s="122"/>
      <c r="N5" s="120" t="s">
        <v>1704</v>
      </c>
      <c r="O5" s="164" t="s">
        <v>1705</v>
      </c>
      <c r="P5" s="120" t="s">
        <v>1706</v>
      </c>
      <c r="Q5" s="111"/>
      <c r="R5" s="162"/>
      <c r="S5" s="162"/>
    </row>
    <row r="6" spans="1:256" ht="15" x14ac:dyDescent="0.25">
      <c r="A6" s="110"/>
      <c r="B6" s="267"/>
      <c r="C6" s="268"/>
      <c r="D6" s="120" t="s">
        <v>1710</v>
      </c>
      <c r="E6" s="164" t="s">
        <v>1711</v>
      </c>
      <c r="F6" s="120" t="s">
        <v>1712</v>
      </c>
      <c r="G6" s="120" t="s">
        <v>1712</v>
      </c>
      <c r="H6" s="120" t="s">
        <v>1713</v>
      </c>
      <c r="I6" s="163" t="s">
        <v>1714</v>
      </c>
      <c r="J6" s="162"/>
      <c r="K6" s="162"/>
      <c r="L6" s="121"/>
      <c r="M6" s="122"/>
      <c r="N6" s="120" t="s">
        <v>1710</v>
      </c>
      <c r="O6" s="164" t="s">
        <v>1711</v>
      </c>
      <c r="P6" s="120" t="s">
        <v>1712</v>
      </c>
      <c r="Q6" s="111"/>
      <c r="R6" s="123"/>
      <c r="S6" s="123"/>
    </row>
    <row r="7" spans="1:256" ht="15" x14ac:dyDescent="0.25">
      <c r="A7" s="110"/>
      <c r="B7" s="267"/>
      <c r="C7" s="268"/>
      <c r="D7" s="163"/>
      <c r="E7" s="164"/>
      <c r="F7" s="120"/>
      <c r="G7" s="120"/>
      <c r="H7" s="120"/>
      <c r="I7" s="163"/>
      <c r="J7" s="124"/>
      <c r="K7" s="124"/>
      <c r="L7" s="121"/>
      <c r="M7" s="122"/>
      <c r="N7" s="163"/>
      <c r="O7" s="164"/>
      <c r="P7" s="120"/>
      <c r="Q7" s="111"/>
      <c r="R7" s="112"/>
      <c r="S7" s="112"/>
    </row>
    <row r="8" spans="1:256" ht="15" x14ac:dyDescent="0.25">
      <c r="A8" s="110"/>
      <c r="B8" s="267"/>
      <c r="C8" s="268"/>
      <c r="D8" s="269" t="s">
        <v>1715</v>
      </c>
      <c r="E8" s="270"/>
      <c r="F8" s="120" t="s">
        <v>1716</v>
      </c>
      <c r="G8" s="120" t="s">
        <v>1715</v>
      </c>
      <c r="H8" s="271" t="s">
        <v>1717</v>
      </c>
      <c r="I8" s="163" t="s">
        <v>1715</v>
      </c>
      <c r="J8" s="162"/>
      <c r="K8" s="162"/>
      <c r="L8" s="121"/>
      <c r="M8" s="122"/>
      <c r="N8" s="269" t="s">
        <v>1715</v>
      </c>
      <c r="O8" s="270"/>
      <c r="P8" s="120" t="s">
        <v>1716</v>
      </c>
      <c r="Q8" s="111"/>
      <c r="R8" s="112"/>
      <c r="S8" s="112"/>
    </row>
    <row r="9" spans="1:256" ht="15" x14ac:dyDescent="0.25">
      <c r="A9" s="110"/>
      <c r="B9" s="267"/>
      <c r="C9" s="268"/>
      <c r="D9" s="163"/>
      <c r="E9" s="164"/>
      <c r="F9" s="120"/>
      <c r="G9" s="120"/>
      <c r="H9" s="271"/>
      <c r="I9" s="163"/>
      <c r="J9" s="116"/>
      <c r="K9" s="116"/>
      <c r="L9" s="121"/>
      <c r="M9" s="122"/>
      <c r="N9" s="163"/>
      <c r="O9" s="164"/>
      <c r="P9" s="120"/>
      <c r="Q9" s="111"/>
      <c r="R9" s="112"/>
      <c r="S9" s="112"/>
    </row>
    <row r="10" spans="1:256" x14ac:dyDescent="0.2">
      <c r="B10" s="125" t="s">
        <v>1718</v>
      </c>
      <c r="D10" s="126"/>
      <c r="E10" s="118"/>
      <c r="F10" s="118"/>
      <c r="G10" s="118"/>
      <c r="H10" s="118"/>
      <c r="I10" s="118"/>
      <c r="L10" s="127" t="s">
        <v>1718</v>
      </c>
      <c r="N10" s="128"/>
      <c r="O10" s="128"/>
      <c r="P10" s="118"/>
    </row>
    <row r="11" spans="1:256" ht="15" x14ac:dyDescent="0.2">
      <c r="C11" s="129" t="s">
        <v>1719</v>
      </c>
      <c r="D11" s="130">
        <v>1.5</v>
      </c>
      <c r="E11" s="130">
        <v>4.0999999999999996</v>
      </c>
      <c r="F11" s="131">
        <v>3200</v>
      </c>
      <c r="G11" s="130">
        <v>3.8</v>
      </c>
      <c r="H11" s="130">
        <v>3.8</v>
      </c>
      <c r="I11" s="130">
        <v>9.5</v>
      </c>
      <c r="J11" s="128"/>
      <c r="K11" s="132"/>
      <c r="L11" s="132"/>
      <c r="M11" s="133" t="s">
        <v>1720</v>
      </c>
      <c r="N11" s="130">
        <v>2</v>
      </c>
      <c r="O11" s="130">
        <v>3.5</v>
      </c>
      <c r="P11" s="131">
        <v>3300</v>
      </c>
    </row>
    <row r="12" spans="1:256" x14ac:dyDescent="0.2">
      <c r="C12" s="129" t="s">
        <v>1721</v>
      </c>
      <c r="D12" s="130">
        <v>1.8</v>
      </c>
      <c r="E12" s="130">
        <v>4.2</v>
      </c>
      <c r="F12" s="131" t="s">
        <v>1722</v>
      </c>
      <c r="G12" s="130">
        <v>5.3</v>
      </c>
      <c r="H12" s="130">
        <v>3</v>
      </c>
      <c r="I12" s="130">
        <v>10.1</v>
      </c>
      <c r="J12" s="128"/>
      <c r="K12" s="132"/>
      <c r="L12" s="132"/>
      <c r="M12" s="133" t="s">
        <v>1721</v>
      </c>
      <c r="N12" s="130">
        <v>2.2999999999999998</v>
      </c>
      <c r="O12" s="130">
        <v>3.3</v>
      </c>
      <c r="P12" s="131" t="s">
        <v>1722</v>
      </c>
      <c r="Q12" s="118"/>
      <c r="R12" s="118"/>
      <c r="S12" s="118"/>
      <c r="T12" s="118"/>
      <c r="U12" s="118"/>
    </row>
    <row r="13" spans="1:256" ht="13.5" customHeight="1" x14ac:dyDescent="0.2">
      <c r="C13" s="129" t="s">
        <v>1723</v>
      </c>
      <c r="D13" s="130">
        <v>1.8</v>
      </c>
      <c r="E13" s="130">
        <v>4</v>
      </c>
      <c r="F13" s="131">
        <v>2950</v>
      </c>
      <c r="G13" s="130">
        <v>5.28</v>
      </c>
      <c r="H13" s="130">
        <v>3.6</v>
      </c>
      <c r="I13" s="130">
        <v>9.8000000000000007</v>
      </c>
      <c r="J13" s="128"/>
      <c r="K13" s="132"/>
      <c r="L13" s="132"/>
      <c r="M13" s="133" t="s">
        <v>1724</v>
      </c>
      <c r="N13" s="130">
        <v>2.5</v>
      </c>
      <c r="O13" s="130">
        <v>3.4</v>
      </c>
      <c r="P13" s="131">
        <v>3000</v>
      </c>
      <c r="Q13" s="126"/>
      <c r="R13" s="119"/>
      <c r="S13" s="119"/>
    </row>
    <row r="14" spans="1:256" ht="13.5" customHeight="1" x14ac:dyDescent="0.2">
      <c r="C14" s="129" t="s">
        <v>1725</v>
      </c>
      <c r="D14" s="130">
        <v>1.6</v>
      </c>
      <c r="E14" s="130">
        <v>4</v>
      </c>
      <c r="F14" s="131">
        <v>2950</v>
      </c>
      <c r="G14" s="130">
        <v>5.6</v>
      </c>
      <c r="H14" s="130">
        <v>3.6</v>
      </c>
      <c r="I14" s="130">
        <v>10.7</v>
      </c>
      <c r="J14" s="128"/>
      <c r="K14" s="132"/>
      <c r="L14" s="132"/>
      <c r="M14" s="133" t="s">
        <v>1726</v>
      </c>
      <c r="N14" s="130">
        <v>2.5</v>
      </c>
      <c r="O14" s="130">
        <v>3.5</v>
      </c>
      <c r="P14" s="131">
        <v>2950</v>
      </c>
      <c r="Q14" s="126"/>
    </row>
    <row r="15" spans="1:256" ht="13.5" customHeight="1" x14ac:dyDescent="0.2">
      <c r="C15" s="129" t="s">
        <v>1727</v>
      </c>
      <c r="D15" s="130">
        <v>1.5</v>
      </c>
      <c r="E15" s="130">
        <v>3.98</v>
      </c>
      <c r="F15" s="131">
        <v>3030</v>
      </c>
      <c r="G15" s="130">
        <v>5.51</v>
      </c>
      <c r="H15" s="130">
        <v>3.6</v>
      </c>
      <c r="I15" s="130">
        <v>10.6</v>
      </c>
      <c r="J15" s="128"/>
      <c r="K15" s="132"/>
      <c r="L15" s="132"/>
      <c r="M15" s="133" t="s">
        <v>1728</v>
      </c>
      <c r="N15" s="130">
        <v>2</v>
      </c>
      <c r="O15" s="130">
        <v>3.1</v>
      </c>
      <c r="P15" s="131">
        <v>2970</v>
      </c>
    </row>
    <row r="16" spans="1:256" x14ac:dyDescent="0.2">
      <c r="C16" s="129" t="s">
        <v>1729</v>
      </c>
      <c r="D16" s="130">
        <v>1.8</v>
      </c>
      <c r="E16" s="130">
        <v>3.89</v>
      </c>
      <c r="F16" s="131">
        <v>3060</v>
      </c>
      <c r="G16" s="131" t="s">
        <v>1722</v>
      </c>
      <c r="H16" s="130">
        <v>3.6</v>
      </c>
      <c r="I16" s="130">
        <v>9.4</v>
      </c>
      <c r="J16" s="130"/>
      <c r="K16" s="132"/>
      <c r="L16" s="132"/>
      <c r="M16" s="133" t="s">
        <v>1729</v>
      </c>
      <c r="N16" s="130">
        <v>2.5</v>
      </c>
      <c r="O16" s="130">
        <v>3.3</v>
      </c>
      <c r="P16" s="131">
        <v>3120</v>
      </c>
    </row>
    <row r="17" spans="2:20" x14ac:dyDescent="0.2">
      <c r="C17" s="129" t="s">
        <v>1730</v>
      </c>
      <c r="D17" s="130">
        <v>1.9</v>
      </c>
      <c r="E17" s="130">
        <v>3.9</v>
      </c>
      <c r="F17" s="131">
        <v>3050</v>
      </c>
      <c r="G17" s="130">
        <v>5.25</v>
      </c>
      <c r="H17" s="130">
        <v>3.7</v>
      </c>
      <c r="I17" s="130">
        <v>9.5</v>
      </c>
      <c r="J17" s="130"/>
      <c r="K17" s="132"/>
      <c r="L17" s="132"/>
      <c r="M17" s="133" t="s">
        <v>1731</v>
      </c>
      <c r="N17" s="130">
        <v>2.6</v>
      </c>
      <c r="O17" s="130">
        <v>3.5</v>
      </c>
      <c r="P17" s="131">
        <v>2900</v>
      </c>
    </row>
    <row r="18" spans="2:20" ht="15" x14ac:dyDescent="0.2">
      <c r="C18" s="129" t="s">
        <v>1732</v>
      </c>
      <c r="D18" s="130">
        <v>1.63</v>
      </c>
      <c r="E18" s="130">
        <v>3.89</v>
      </c>
      <c r="F18" s="131">
        <v>3015</v>
      </c>
      <c r="G18" s="130">
        <v>5.3</v>
      </c>
      <c r="H18" s="130">
        <v>3.68</v>
      </c>
      <c r="I18" s="130">
        <v>10.28</v>
      </c>
      <c r="J18" s="130"/>
      <c r="K18" s="132"/>
      <c r="L18" s="132"/>
      <c r="M18" s="129" t="s">
        <v>1733</v>
      </c>
      <c r="N18" s="130">
        <v>2.2000000000000002</v>
      </c>
      <c r="O18" s="130">
        <v>4.1500000000000004</v>
      </c>
      <c r="P18" s="131">
        <v>3085</v>
      </c>
    </row>
    <row r="19" spans="2:20" ht="15" x14ac:dyDescent="0.2">
      <c r="C19" s="129" t="s">
        <v>1734</v>
      </c>
      <c r="D19" s="130">
        <v>1.9</v>
      </c>
      <c r="E19" s="130">
        <v>4</v>
      </c>
      <c r="F19" s="131">
        <v>2900</v>
      </c>
      <c r="G19" s="130">
        <v>5.33</v>
      </c>
      <c r="H19" s="130">
        <v>3</v>
      </c>
      <c r="I19" s="130">
        <v>10.4</v>
      </c>
      <c r="J19" s="130"/>
      <c r="K19" s="132"/>
      <c r="L19" s="132"/>
      <c r="M19" s="129" t="s">
        <v>1735</v>
      </c>
      <c r="N19" s="130">
        <v>2.5</v>
      </c>
      <c r="O19" s="130">
        <v>2.9</v>
      </c>
      <c r="P19" s="131">
        <v>2900</v>
      </c>
      <c r="Q19" s="126"/>
    </row>
    <row r="20" spans="2:20" ht="15" customHeight="1" x14ac:dyDescent="0.2">
      <c r="C20" s="129" t="s">
        <v>1736</v>
      </c>
      <c r="D20" s="130">
        <v>1.63</v>
      </c>
      <c r="E20" s="130">
        <v>3.89</v>
      </c>
      <c r="F20" s="131">
        <v>3015</v>
      </c>
      <c r="G20" s="130">
        <v>5.3</v>
      </c>
      <c r="H20" s="130">
        <v>3.68</v>
      </c>
      <c r="I20" s="130">
        <v>10.28</v>
      </c>
      <c r="J20" s="130"/>
      <c r="K20" s="132"/>
      <c r="L20" s="132"/>
      <c r="M20" s="133" t="s">
        <v>1737</v>
      </c>
      <c r="N20" s="130">
        <v>2.2000000000000002</v>
      </c>
      <c r="O20" s="130">
        <v>4.1500000000000004</v>
      </c>
      <c r="P20" s="131">
        <v>3085</v>
      </c>
      <c r="Q20" s="134"/>
      <c r="S20" s="134"/>
      <c r="T20" s="134"/>
    </row>
    <row r="21" spans="2:20" ht="15" x14ac:dyDescent="0.2">
      <c r="C21" s="129" t="s">
        <v>1738</v>
      </c>
      <c r="D21" s="130">
        <v>1.7</v>
      </c>
      <c r="E21" s="130">
        <v>4.2</v>
      </c>
      <c r="F21" s="131" t="s">
        <v>1722</v>
      </c>
      <c r="G21" s="131" t="s">
        <v>1722</v>
      </c>
      <c r="H21" s="130">
        <v>3.6</v>
      </c>
      <c r="I21" s="131" t="s">
        <v>1722</v>
      </c>
      <c r="J21" s="130"/>
      <c r="K21" s="132"/>
      <c r="L21" s="132"/>
      <c r="M21" s="133" t="s">
        <v>1739</v>
      </c>
      <c r="N21" s="130">
        <v>2.4</v>
      </c>
      <c r="O21" s="130">
        <v>3.5</v>
      </c>
      <c r="P21" s="131" t="s">
        <v>1722</v>
      </c>
      <c r="Q21" s="134"/>
      <c r="S21" s="134"/>
      <c r="T21" s="134"/>
    </row>
    <row r="22" spans="2:20" ht="15" x14ac:dyDescent="0.2">
      <c r="C22" s="129" t="s">
        <v>1740</v>
      </c>
      <c r="D22" s="130">
        <v>1.6</v>
      </c>
      <c r="E22" s="130">
        <v>4.2</v>
      </c>
      <c r="F22" s="131">
        <v>3050</v>
      </c>
      <c r="G22" s="130">
        <v>5.2</v>
      </c>
      <c r="H22" s="130">
        <v>3.7</v>
      </c>
      <c r="I22" s="130">
        <v>11</v>
      </c>
      <c r="J22" s="130"/>
      <c r="K22" s="132"/>
      <c r="L22" s="132"/>
      <c r="M22" s="133" t="s">
        <v>1741</v>
      </c>
      <c r="N22" s="130">
        <v>2.5</v>
      </c>
      <c r="O22" s="130">
        <v>3.8</v>
      </c>
      <c r="P22" s="131">
        <v>3120</v>
      </c>
      <c r="Q22" s="134"/>
      <c r="S22" s="134"/>
      <c r="T22" s="134"/>
    </row>
    <row r="23" spans="2:20" ht="15" x14ac:dyDescent="0.2">
      <c r="C23" s="129" t="s">
        <v>1742</v>
      </c>
      <c r="D23" s="130">
        <v>1.7</v>
      </c>
      <c r="E23" s="130">
        <v>4.09</v>
      </c>
      <c r="F23" s="131">
        <v>2900</v>
      </c>
      <c r="G23" s="130">
        <v>5.3</v>
      </c>
      <c r="H23" s="130">
        <v>3.6</v>
      </c>
      <c r="I23" s="130">
        <v>10.6</v>
      </c>
      <c r="J23" s="130"/>
      <c r="K23" s="132"/>
      <c r="L23" s="132"/>
      <c r="M23" s="129" t="s">
        <v>1743</v>
      </c>
      <c r="N23" s="130">
        <v>2.5</v>
      </c>
      <c r="O23" s="130">
        <v>3.3</v>
      </c>
      <c r="P23" s="131">
        <v>2900</v>
      </c>
      <c r="Q23" s="134"/>
      <c r="S23" s="134"/>
      <c r="T23" s="134"/>
    </row>
    <row r="24" spans="2:20" x14ac:dyDescent="0.2">
      <c r="B24" s="127" t="s">
        <v>1744</v>
      </c>
      <c r="D24" s="135">
        <v>1.6969230769230772</v>
      </c>
      <c r="E24" s="135">
        <v>4.0261538461538464</v>
      </c>
      <c r="F24" s="136">
        <v>3010.909090909091</v>
      </c>
      <c r="G24" s="135">
        <v>5.1972727272727264</v>
      </c>
      <c r="H24" s="135">
        <v>3.5507692307692316</v>
      </c>
      <c r="I24" s="135">
        <v>10.18</v>
      </c>
      <c r="J24" s="130"/>
      <c r="K24" s="132"/>
      <c r="L24" s="137" t="s">
        <v>1744</v>
      </c>
      <c r="M24" s="132"/>
      <c r="N24" s="135">
        <v>2.3615384615384616</v>
      </c>
      <c r="O24" s="135">
        <v>3.4923076923076914</v>
      </c>
      <c r="P24" s="136">
        <v>3030</v>
      </c>
      <c r="Q24" s="134"/>
      <c r="S24" s="134"/>
      <c r="T24" s="134"/>
    </row>
    <row r="25" spans="2:20" x14ac:dyDescent="0.2">
      <c r="B25" s="125" t="s">
        <v>1745</v>
      </c>
      <c r="D25" s="138"/>
      <c r="E25" s="138"/>
      <c r="F25" s="136"/>
      <c r="G25" s="138"/>
      <c r="H25" s="138"/>
      <c r="I25" s="138"/>
      <c r="J25" s="130"/>
      <c r="K25" s="132"/>
      <c r="L25" s="137" t="s">
        <v>1745</v>
      </c>
      <c r="M25" s="132"/>
      <c r="N25" s="128"/>
      <c r="O25" s="128"/>
      <c r="P25" s="128"/>
      <c r="Q25" s="134"/>
      <c r="S25" s="134"/>
      <c r="T25" s="134"/>
    </row>
    <row r="26" spans="2:20" ht="15" x14ac:dyDescent="0.2">
      <c r="C26" s="129" t="s">
        <v>1746</v>
      </c>
      <c r="D26" s="139">
        <v>1.6</v>
      </c>
      <c r="E26" s="139">
        <v>4</v>
      </c>
      <c r="F26" s="139">
        <v>3000</v>
      </c>
      <c r="G26" s="139">
        <v>5.2</v>
      </c>
      <c r="H26" s="139">
        <v>3.8</v>
      </c>
      <c r="I26" s="139">
        <v>10.4</v>
      </c>
      <c r="J26" s="130"/>
      <c r="K26" s="132"/>
      <c r="L26" s="132"/>
      <c r="M26" s="140" t="s">
        <v>1747</v>
      </c>
      <c r="N26" s="139">
        <v>2.5</v>
      </c>
      <c r="O26" s="139">
        <v>3.3</v>
      </c>
      <c r="P26" s="139">
        <v>3100</v>
      </c>
      <c r="Q26" s="134"/>
      <c r="S26" s="134"/>
      <c r="T26" s="134"/>
    </row>
    <row r="27" spans="2:20" x14ac:dyDescent="0.2">
      <c r="C27" s="140" t="s">
        <v>1748</v>
      </c>
      <c r="D27" s="139">
        <v>1.6</v>
      </c>
      <c r="E27" s="139">
        <v>4</v>
      </c>
      <c r="F27" s="131">
        <v>3046</v>
      </c>
      <c r="G27" s="131" t="s">
        <v>1722</v>
      </c>
      <c r="H27" s="139">
        <v>3.7</v>
      </c>
      <c r="I27" s="139">
        <v>10</v>
      </c>
      <c r="J27" s="130"/>
      <c r="K27" s="132"/>
      <c r="L27" s="132"/>
      <c r="M27" s="141" t="s">
        <v>1748</v>
      </c>
      <c r="N27" s="130">
        <v>2.5</v>
      </c>
      <c r="O27" s="130">
        <v>3.2</v>
      </c>
      <c r="P27" s="131">
        <v>3021</v>
      </c>
      <c r="Q27" s="134"/>
      <c r="S27" s="134"/>
      <c r="T27" s="134"/>
    </row>
    <row r="28" spans="2:20" x14ac:dyDescent="0.2">
      <c r="C28" s="140" t="s">
        <v>1749</v>
      </c>
      <c r="D28" s="139">
        <v>1.6</v>
      </c>
      <c r="E28" s="139">
        <v>4.2</v>
      </c>
      <c r="F28" s="131">
        <v>2758</v>
      </c>
      <c r="G28" s="131" t="s">
        <v>1722</v>
      </c>
      <c r="H28" s="139">
        <v>3.6</v>
      </c>
      <c r="I28" s="131" t="s">
        <v>1722</v>
      </c>
      <c r="J28" s="130"/>
      <c r="K28" s="132"/>
      <c r="L28" s="132"/>
      <c r="M28" s="141" t="s">
        <v>1749</v>
      </c>
      <c r="N28" s="139">
        <v>2.7</v>
      </c>
      <c r="O28" s="130">
        <v>3.5</v>
      </c>
      <c r="P28" s="131">
        <v>2910</v>
      </c>
      <c r="Q28" s="134"/>
      <c r="S28" s="134"/>
      <c r="T28" s="134"/>
    </row>
    <row r="29" spans="2:20" x14ac:dyDescent="0.2">
      <c r="C29" s="140" t="s">
        <v>1750</v>
      </c>
      <c r="D29" s="139">
        <v>1.8</v>
      </c>
      <c r="E29" s="139">
        <v>4</v>
      </c>
      <c r="F29" s="131">
        <v>3100</v>
      </c>
      <c r="G29" s="131" t="s">
        <v>1722</v>
      </c>
      <c r="H29" s="139">
        <v>3.6</v>
      </c>
      <c r="I29" s="131" t="s">
        <v>1722</v>
      </c>
      <c r="J29" s="118"/>
      <c r="M29" s="140" t="s">
        <v>1750</v>
      </c>
      <c r="N29" s="130">
        <v>3</v>
      </c>
      <c r="O29" s="130">
        <v>3.9</v>
      </c>
      <c r="P29" s="131" t="s">
        <v>1722</v>
      </c>
      <c r="Q29" s="134"/>
      <c r="S29" s="134"/>
      <c r="T29" s="134"/>
    </row>
    <row r="30" spans="2:20" x14ac:dyDescent="0.2">
      <c r="B30" s="142" t="s">
        <v>1744</v>
      </c>
      <c r="C30" s="143"/>
      <c r="D30" s="144">
        <v>1.6500000000000001</v>
      </c>
      <c r="E30" s="144">
        <v>4.05</v>
      </c>
      <c r="F30" s="145">
        <v>2976</v>
      </c>
      <c r="G30" s="144">
        <v>5.2</v>
      </c>
      <c r="H30" s="144">
        <v>3.6749999999999998</v>
      </c>
      <c r="I30" s="144">
        <v>10.199999999999999</v>
      </c>
      <c r="J30" s="146"/>
      <c r="K30" s="146"/>
      <c r="L30" s="142" t="s">
        <v>1744</v>
      </c>
      <c r="M30" s="143"/>
      <c r="N30" s="147">
        <v>2.6749999999999998</v>
      </c>
      <c r="O30" s="147">
        <v>3.4750000000000001</v>
      </c>
      <c r="P30" s="145">
        <v>3010.3333333333335</v>
      </c>
      <c r="R30" s="134"/>
      <c r="S30" s="134"/>
      <c r="T30" s="134"/>
    </row>
    <row r="31" spans="2:20" x14ac:dyDescent="0.2">
      <c r="B31" s="148" t="s">
        <v>1751</v>
      </c>
      <c r="D31" s="146"/>
      <c r="E31" s="146"/>
      <c r="F31" s="136"/>
      <c r="G31" s="146"/>
      <c r="H31" s="146"/>
      <c r="I31" s="146"/>
      <c r="J31" s="118"/>
      <c r="L31" s="148" t="s">
        <v>1752</v>
      </c>
      <c r="N31" s="146"/>
      <c r="O31" s="146"/>
      <c r="Q31" s="134"/>
      <c r="S31" s="134"/>
      <c r="T31" s="134"/>
    </row>
    <row r="32" spans="2:20" x14ac:dyDescent="0.2">
      <c r="B32" s="148" t="s">
        <v>1753</v>
      </c>
      <c r="E32" s="127"/>
      <c r="F32" s="146"/>
      <c r="G32" s="146"/>
      <c r="H32" s="135"/>
      <c r="I32" s="146"/>
      <c r="J32" s="118"/>
      <c r="L32" s="148" t="s">
        <v>1754</v>
      </c>
      <c r="N32" s="146"/>
      <c r="O32" s="146"/>
      <c r="P32" s="132"/>
      <c r="Q32" s="134"/>
    </row>
    <row r="33" spans="2:20" x14ac:dyDescent="0.2">
      <c r="B33" s="148" t="s">
        <v>1755</v>
      </c>
      <c r="E33" s="148"/>
      <c r="F33" s="149"/>
      <c r="G33" s="128"/>
      <c r="H33" s="131"/>
      <c r="I33" s="118"/>
      <c r="J33" s="118"/>
      <c r="K33" s="148"/>
      <c r="L33" s="148" t="s">
        <v>1756</v>
      </c>
      <c r="M33" s="118"/>
      <c r="N33" s="118"/>
      <c r="O33" s="118"/>
      <c r="P33" s="118"/>
      <c r="Q33" s="134"/>
    </row>
    <row r="34" spans="2:20" x14ac:dyDescent="0.2">
      <c r="B34" s="148" t="s">
        <v>1757</v>
      </c>
      <c r="E34" s="148"/>
      <c r="F34" s="118"/>
      <c r="G34" s="118"/>
      <c r="H34" s="131"/>
      <c r="I34" s="118"/>
      <c r="J34" s="118"/>
      <c r="L34" s="148" t="s">
        <v>1758</v>
      </c>
      <c r="N34" s="118"/>
      <c r="O34" s="118"/>
      <c r="P34" s="118"/>
      <c r="Q34" s="126"/>
    </row>
    <row r="35" spans="2:20" x14ac:dyDescent="0.2">
      <c r="B35" s="148" t="s">
        <v>1759</v>
      </c>
      <c r="E35" s="148"/>
      <c r="F35" s="128"/>
      <c r="G35" s="128"/>
      <c r="H35" s="131"/>
      <c r="I35" s="118"/>
      <c r="J35" s="118"/>
      <c r="L35" s="148" t="s">
        <v>1760</v>
      </c>
      <c r="M35" s="118"/>
      <c r="N35" s="118"/>
      <c r="O35" s="118"/>
      <c r="P35" s="118"/>
      <c r="Q35" s="126"/>
    </row>
    <row r="36" spans="2:20" x14ac:dyDescent="0.2">
      <c r="B36" s="148" t="s">
        <v>1760</v>
      </c>
      <c r="J36" s="118"/>
      <c r="L36" s="148" t="s">
        <v>1761</v>
      </c>
      <c r="P36" s="134"/>
      <c r="Q36" s="134"/>
      <c r="S36" s="134"/>
      <c r="T36" s="134"/>
    </row>
    <row r="37" spans="2:20" x14ac:dyDescent="0.2">
      <c r="B37" s="148" t="s">
        <v>1761</v>
      </c>
      <c r="C37" s="118"/>
      <c r="D37" s="118"/>
      <c r="E37" s="131"/>
      <c r="F37" s="118"/>
      <c r="G37" s="128"/>
      <c r="H37" s="118"/>
      <c r="I37" s="118"/>
      <c r="J37" s="118"/>
      <c r="P37" s="134"/>
      <c r="Q37" s="134"/>
      <c r="S37" s="134"/>
      <c r="T37" s="134"/>
    </row>
    <row r="38" spans="2:20" x14ac:dyDescent="0.2">
      <c r="B38" s="127"/>
      <c r="C38" s="150"/>
      <c r="D38" s="150"/>
      <c r="E38" s="151"/>
      <c r="F38" s="150"/>
      <c r="G38" s="152"/>
      <c r="H38" s="150"/>
      <c r="I38" s="118"/>
      <c r="J38" s="118"/>
      <c r="N38" s="128"/>
      <c r="O38" s="128"/>
      <c r="P38" s="153"/>
      <c r="Q38" s="134"/>
      <c r="S38" s="134"/>
      <c r="T38" s="134"/>
    </row>
    <row r="39" spans="2:20" x14ac:dyDescent="0.2">
      <c r="B39" s="127"/>
      <c r="C39" s="150"/>
      <c r="D39" s="150"/>
      <c r="E39" s="151"/>
      <c r="F39" s="150"/>
      <c r="G39" s="150"/>
      <c r="H39" s="150"/>
      <c r="I39" s="118"/>
      <c r="J39" s="118"/>
      <c r="P39" s="134"/>
      <c r="Q39" s="134"/>
    </row>
    <row r="40" spans="2:20" x14ac:dyDescent="0.2">
      <c r="B40" s="127"/>
      <c r="C40" s="150"/>
      <c r="D40" s="150"/>
      <c r="E40" s="150"/>
      <c r="F40" s="150"/>
      <c r="G40" s="150"/>
      <c r="H40" s="150"/>
      <c r="I40" s="150"/>
      <c r="J40" s="146"/>
      <c r="Q40" s="134"/>
      <c r="S40" s="134"/>
      <c r="T40" s="134"/>
    </row>
    <row r="41" spans="2:20" x14ac:dyDescent="0.2">
      <c r="B41" s="127"/>
      <c r="C41" s="150"/>
      <c r="D41" s="150"/>
      <c r="E41" s="151"/>
      <c r="F41" s="150"/>
      <c r="G41" s="150"/>
      <c r="H41" s="150"/>
      <c r="I41" s="118"/>
      <c r="J41" s="146"/>
    </row>
    <row r="42" spans="2:20" x14ac:dyDescent="0.2">
      <c r="B42" s="127"/>
      <c r="C42" s="150"/>
      <c r="D42" s="150"/>
      <c r="E42" s="151"/>
      <c r="F42" s="150"/>
      <c r="G42" s="150"/>
      <c r="H42" s="150"/>
      <c r="I42" s="118"/>
      <c r="J42" s="118"/>
      <c r="P42" s="118"/>
      <c r="Q42" s="134"/>
    </row>
    <row r="43" spans="2:20" x14ac:dyDescent="0.2">
      <c r="B43" s="127"/>
      <c r="C43" s="150"/>
      <c r="D43" s="150"/>
      <c r="E43" s="151"/>
      <c r="F43" s="150"/>
      <c r="G43" s="150"/>
      <c r="H43" s="150"/>
      <c r="J43" s="118"/>
      <c r="P43" s="118"/>
      <c r="Q43" s="134"/>
    </row>
    <row r="44" spans="2:20" x14ac:dyDescent="0.2">
      <c r="C44" s="154"/>
      <c r="D44" s="154"/>
      <c r="E44" s="154"/>
      <c r="F44" s="154"/>
      <c r="G44" s="154"/>
      <c r="H44" s="154"/>
      <c r="O44" s="134"/>
      <c r="P44" s="134"/>
      <c r="Q44" s="134"/>
    </row>
    <row r="45" spans="2:20" x14ac:dyDescent="0.2">
      <c r="B45" s="264"/>
      <c r="C45" s="131"/>
      <c r="D45" s="131"/>
      <c r="E45" s="131"/>
      <c r="F45" s="131"/>
      <c r="G45" s="131"/>
      <c r="H45" s="131"/>
      <c r="J45" s="140"/>
      <c r="K45" s="118"/>
      <c r="L45" s="118"/>
      <c r="M45" s="118"/>
      <c r="O45" s="134"/>
      <c r="P45" s="134"/>
      <c r="Q45" s="134"/>
    </row>
    <row r="46" spans="2:20" x14ac:dyDescent="0.2">
      <c r="B46" s="264"/>
      <c r="C46" s="131"/>
      <c r="D46" s="131"/>
      <c r="E46" s="131"/>
      <c r="F46" s="131"/>
      <c r="G46" s="131"/>
      <c r="H46" s="131"/>
      <c r="J46" s="127"/>
      <c r="K46" s="150"/>
      <c r="L46" s="150"/>
      <c r="M46" s="151"/>
      <c r="O46" s="134"/>
    </row>
    <row r="47" spans="2:20" x14ac:dyDescent="0.2">
      <c r="B47" s="264"/>
      <c r="D47" s="151"/>
      <c r="E47" s="151"/>
      <c r="F47" s="151"/>
      <c r="G47" s="151"/>
      <c r="H47" s="151"/>
      <c r="J47" s="127"/>
      <c r="K47" s="150"/>
      <c r="L47" s="150"/>
      <c r="M47" s="151"/>
      <c r="O47" s="134"/>
    </row>
    <row r="48" spans="2:20" x14ac:dyDescent="0.2">
      <c r="B48" s="264"/>
      <c r="C48" s="265"/>
      <c r="D48" s="151"/>
      <c r="E48" s="151"/>
      <c r="F48" s="151"/>
      <c r="G48" s="151"/>
      <c r="H48" s="151"/>
      <c r="J48" s="127"/>
      <c r="K48" s="150"/>
      <c r="L48" s="150"/>
      <c r="M48" s="151"/>
      <c r="O48" s="134"/>
      <c r="P48" s="134"/>
    </row>
    <row r="49" spans="2:17" x14ac:dyDescent="0.2">
      <c r="B49" s="264"/>
      <c r="C49" s="265"/>
      <c r="D49" s="151"/>
      <c r="E49" s="151"/>
      <c r="F49" s="151"/>
      <c r="G49" s="151"/>
      <c r="H49" s="151"/>
      <c r="J49" s="127"/>
      <c r="K49" s="150"/>
      <c r="L49" s="150"/>
      <c r="M49" s="151"/>
      <c r="O49" s="134"/>
      <c r="P49" s="134"/>
    </row>
    <row r="50" spans="2:17" x14ac:dyDescent="0.2">
      <c r="C50" s="150"/>
      <c r="D50" s="150"/>
      <c r="E50" s="150"/>
      <c r="F50" s="150"/>
      <c r="G50" s="150"/>
      <c r="J50" s="127"/>
      <c r="K50" s="150"/>
      <c r="L50" s="150"/>
      <c r="M50" s="151"/>
      <c r="O50" s="134"/>
    </row>
    <row r="51" spans="2:17" x14ac:dyDescent="0.2">
      <c r="B51" s="264"/>
      <c r="C51" s="139"/>
      <c r="D51" s="139"/>
      <c r="E51" s="139"/>
      <c r="F51" s="139"/>
      <c r="G51" s="139"/>
      <c r="H51" s="139"/>
      <c r="O51" s="155"/>
      <c r="P51" s="155"/>
      <c r="Q51" s="155"/>
    </row>
    <row r="52" spans="2:17" x14ac:dyDescent="0.2">
      <c r="B52" s="264"/>
      <c r="C52" s="139"/>
      <c r="D52" s="139"/>
      <c r="E52" s="139"/>
      <c r="F52" s="139"/>
      <c r="G52" s="139"/>
      <c r="H52" s="118"/>
      <c r="K52" s="125"/>
      <c r="N52" s="155"/>
      <c r="O52" s="155"/>
    </row>
    <row r="53" spans="2:17" x14ac:dyDescent="0.2">
      <c r="B53" s="264"/>
      <c r="C53" s="118"/>
      <c r="D53" s="151"/>
      <c r="E53" s="151"/>
      <c r="F53" s="151"/>
      <c r="G53" s="151"/>
      <c r="H53" s="118"/>
      <c r="K53" s="139"/>
    </row>
    <row r="54" spans="2:17" x14ac:dyDescent="0.2">
      <c r="B54" s="264"/>
      <c r="C54" s="265"/>
      <c r="D54" s="151"/>
      <c r="E54" s="151"/>
      <c r="F54" s="151"/>
      <c r="G54" s="151"/>
      <c r="H54" s="151"/>
      <c r="J54" s="156"/>
      <c r="K54" s="139"/>
    </row>
    <row r="55" spans="2:17" x14ac:dyDescent="0.2">
      <c r="B55" s="264"/>
      <c r="C55" s="265"/>
      <c r="D55" s="151"/>
      <c r="E55" s="151"/>
      <c r="F55" s="151"/>
      <c r="G55" s="151"/>
      <c r="H55" s="151"/>
      <c r="K55" s="139"/>
    </row>
    <row r="56" spans="2:17" x14ac:dyDescent="0.2"/>
    <row r="57" spans="2:17" x14ac:dyDescent="0.2">
      <c r="B57" s="157"/>
      <c r="C57" s="118"/>
      <c r="K57" s="158"/>
    </row>
    <row r="58" spans="2:17" x14ac:dyDescent="0.2">
      <c r="C58" s="159"/>
      <c r="D58" s="159"/>
      <c r="E58" s="160"/>
      <c r="F58" s="159"/>
      <c r="G58" s="159"/>
      <c r="H58" s="159"/>
      <c r="M58" s="161"/>
    </row>
    <row r="59" spans="2:17" x14ac:dyDescent="0.2"/>
    <row r="60" spans="2:17" x14ac:dyDescent="0.2"/>
    <row r="61" spans="2:17" x14ac:dyDescent="0.2"/>
    <row r="62" spans="2:17" x14ac:dyDescent="0.2"/>
    <row r="63" spans="2:17" x14ac:dyDescent="0.2"/>
    <row r="64" spans="2:17" x14ac:dyDescent="0.2"/>
    <row r="65" spans="11:13" x14ac:dyDescent="0.2">
      <c r="K65" s="159"/>
      <c r="L65" s="159"/>
      <c r="M65" s="160"/>
    </row>
    <row r="66" spans="11:13" ht="12.75" customHeight="1" x14ac:dyDescent="0.2"/>
  </sheetData>
  <mergeCells count="13">
    <mergeCell ref="B45:B49"/>
    <mergeCell ref="C48:C49"/>
    <mergeCell ref="B51:B55"/>
    <mergeCell ref="C54:C55"/>
    <mergeCell ref="R4:S4"/>
    <mergeCell ref="B5:C5"/>
    <mergeCell ref="B6:C6"/>
    <mergeCell ref="B7:C7"/>
    <mergeCell ref="B8:C8"/>
    <mergeCell ref="D8:E8"/>
    <mergeCell ref="H8:H9"/>
    <mergeCell ref="N8:O8"/>
    <mergeCell ref="B9:C9"/>
  </mergeCells>
  <conditionalFormatting sqref="S40:T40 S36:T38 S20:T29 Q20:Q28 Q40 S31:T31">
    <cfRule type="cellIs" dxfId="2" priority="3" stopIfTrue="1" operator="lessThan">
      <formula>0</formula>
    </cfRule>
  </conditionalFormatting>
  <conditionalFormatting sqref="R30:T30">
    <cfRule type="cellIs" dxfId="1" priority="2" stopIfTrue="1" operator="lessThan">
      <formula>0</formula>
    </cfRule>
  </conditionalFormatting>
  <conditionalFormatting sqref="Q29 P36:Q37 Q31:Q32 P39:Q39 Q38">
    <cfRule type="cellIs" dxfId="0" priority="1" stopIfTrue="1" operator="lessThan">
      <formula>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M106"/>
  <sheetViews>
    <sheetView topLeftCell="A7" workbookViewId="0">
      <selection activeCell="D21" sqref="D21"/>
    </sheetView>
  </sheetViews>
  <sheetFormatPr baseColWidth="10" defaultRowHeight="15" x14ac:dyDescent="0.25"/>
  <cols>
    <col min="1" max="1" width="32" customWidth="1"/>
    <col min="2" max="2" width="11.85546875" bestFit="1" customWidth="1"/>
    <col min="4" max="4" width="16.7109375" bestFit="1" customWidth="1"/>
    <col min="6" max="6" width="11.42578125" customWidth="1"/>
    <col min="7" max="7" width="32.85546875" customWidth="1"/>
    <col min="8" max="8" width="30.85546875" customWidth="1"/>
    <col min="9" max="9" width="11.42578125" style="5" customWidth="1"/>
    <col min="10" max="13" width="11.42578125" customWidth="1"/>
  </cols>
  <sheetData>
    <row r="1" spans="1:13" x14ac:dyDescent="0.25">
      <c r="D1" s="3" t="s">
        <v>17</v>
      </c>
      <c r="E1" s="5">
        <v>0.29706649364937654</v>
      </c>
      <c r="F1" s="5"/>
      <c r="K1" t="s">
        <v>17</v>
      </c>
      <c r="L1" t="s">
        <v>88</v>
      </c>
      <c r="M1">
        <f>+IF(L1=L2,1,0)</f>
        <v>0</v>
      </c>
    </row>
    <row r="2" spans="1:13" x14ac:dyDescent="0.25">
      <c r="D2" s="3" t="s">
        <v>27</v>
      </c>
      <c r="E2" s="5">
        <v>0.74073404771050122</v>
      </c>
      <c r="F2" s="5" t="s">
        <v>17</v>
      </c>
      <c r="G2" s="4" t="s">
        <v>18</v>
      </c>
      <c r="H2" s="4" t="str">
        <f>+F2&amp;G2</f>
        <v>ADMINISTRATIVACONTROVERSIAS CONTRACTUALES</v>
      </c>
      <c r="I2" s="5">
        <v>7.2076055301910358E-3</v>
      </c>
      <c r="K2" t="s">
        <v>27</v>
      </c>
      <c r="L2" t="s">
        <v>125</v>
      </c>
      <c r="M2">
        <f t="shared" ref="M2:M65" si="0">+IF(L2=L3,1,0)</f>
        <v>0</v>
      </c>
    </row>
    <row r="3" spans="1:13" x14ac:dyDescent="0.25">
      <c r="A3" s="2" t="s">
        <v>3</v>
      </c>
      <c r="D3" s="3" t="s">
        <v>28</v>
      </c>
      <c r="E3" s="5">
        <v>0.78310941416708446</v>
      </c>
      <c r="F3" s="5" t="s">
        <v>17</v>
      </c>
      <c r="G3" s="4" t="s">
        <v>19</v>
      </c>
      <c r="H3" s="4" t="str">
        <f t="shared" ref="H3:H17" si="1">+F3&amp;G3</f>
        <v>ADMINISTRATIVAEJECUTIVO</v>
      </c>
      <c r="I3" s="5">
        <v>1.0796221460195803</v>
      </c>
      <c r="K3" t="s">
        <v>28</v>
      </c>
      <c r="L3" t="s">
        <v>62</v>
      </c>
      <c r="M3">
        <f t="shared" si="0"/>
        <v>0</v>
      </c>
    </row>
    <row r="4" spans="1:13" x14ac:dyDescent="0.25">
      <c r="A4" s="2" t="s">
        <v>5</v>
      </c>
      <c r="F4" t="s">
        <v>17</v>
      </c>
      <c r="G4" s="4" t="s">
        <v>20</v>
      </c>
      <c r="H4" s="4" t="str">
        <f t="shared" si="1"/>
        <v>ADMINISTRATIVAEJECUTIVO CONEXO</v>
      </c>
      <c r="I4" s="5">
        <v>0.12425700430564088</v>
      </c>
      <c r="K4" t="s">
        <v>28</v>
      </c>
      <c r="L4" t="s">
        <v>109</v>
      </c>
      <c r="M4">
        <f t="shared" si="0"/>
        <v>0</v>
      </c>
    </row>
    <row r="5" spans="1:13" x14ac:dyDescent="0.25">
      <c r="A5" s="2" t="s">
        <v>4</v>
      </c>
      <c r="F5" t="s">
        <v>17</v>
      </c>
      <c r="G5" s="4" t="s">
        <v>21</v>
      </c>
      <c r="H5" s="4" t="str">
        <f t="shared" si="1"/>
        <v>ADMINISTRATIVANULIDAD (ART. 84 DTO. 01/84 - ART. 137 LEY 1437/11)</v>
      </c>
      <c r="I5" s="5">
        <v>1.9505518935755555</v>
      </c>
      <c r="K5" t="s">
        <v>28</v>
      </c>
      <c r="L5" t="s">
        <v>36</v>
      </c>
      <c r="M5">
        <f t="shared" si="0"/>
        <v>0</v>
      </c>
    </row>
    <row r="6" spans="1:13" x14ac:dyDescent="0.25">
      <c r="A6" s="2" t="s">
        <v>10</v>
      </c>
      <c r="F6" t="s">
        <v>17</v>
      </c>
      <c r="G6" s="4" t="s">
        <v>22</v>
      </c>
      <c r="H6" s="4" t="str">
        <f t="shared" si="1"/>
        <v>ADMINISTRATIVANULIDAD Y RESTABLECIMIENTO DEL DERECHO</v>
      </c>
      <c r="I6" s="5">
        <v>0.63810818936839275</v>
      </c>
      <c r="K6" t="s">
        <v>28</v>
      </c>
      <c r="L6" t="s">
        <v>111</v>
      </c>
      <c r="M6">
        <f t="shared" si="0"/>
        <v>0</v>
      </c>
    </row>
    <row r="7" spans="1:13" x14ac:dyDescent="0.25">
      <c r="F7" t="s">
        <v>17</v>
      </c>
      <c r="G7" s="4" t="s">
        <v>23</v>
      </c>
      <c r="H7" s="4" t="str">
        <f t="shared" si="1"/>
        <v>ADMINISTRATIVAPROTECCION DE LOS DERECHOS E INTERESES COLECTIVOS (ACCION POPULAR)</v>
      </c>
      <c r="I7" s="5">
        <v>0.10510462626865874</v>
      </c>
      <c r="K7" t="s">
        <v>28</v>
      </c>
      <c r="L7" t="s">
        <v>101</v>
      </c>
      <c r="M7">
        <f t="shared" si="0"/>
        <v>0</v>
      </c>
    </row>
    <row r="8" spans="1:13" x14ac:dyDescent="0.25">
      <c r="F8" t="s">
        <v>17</v>
      </c>
      <c r="G8" s="4" t="s">
        <v>24</v>
      </c>
      <c r="H8" s="4" t="str">
        <f t="shared" si="1"/>
        <v>ADMINISTRATIVAREPARACION DE LOS PERJUICIOS CAUSADOS A UN GRUPO (ACCION DE GRUPO)</v>
      </c>
      <c r="I8" s="5">
        <v>8.6475576113534316E-4</v>
      </c>
      <c r="K8" t="s">
        <v>28</v>
      </c>
      <c r="L8" t="s">
        <v>108</v>
      </c>
      <c r="M8">
        <f t="shared" si="0"/>
        <v>0</v>
      </c>
    </row>
    <row r="9" spans="1:13" x14ac:dyDescent="0.25">
      <c r="F9" t="s">
        <v>17</v>
      </c>
      <c r="G9" s="4" t="s">
        <v>25</v>
      </c>
      <c r="H9" s="4" t="str">
        <f t="shared" si="1"/>
        <v>ADMINISTRATIVAREPARACION DIRECTA</v>
      </c>
      <c r="I9" s="5">
        <v>0.15207559648202557</v>
      </c>
      <c r="K9" t="s">
        <v>28</v>
      </c>
      <c r="L9" t="s">
        <v>130</v>
      </c>
      <c r="M9">
        <f t="shared" si="0"/>
        <v>0</v>
      </c>
    </row>
    <row r="10" spans="1:13" x14ac:dyDescent="0.25">
      <c r="A10" s="9" t="s">
        <v>142</v>
      </c>
      <c r="B10" s="13">
        <f>+'estimación provisión'!D7</f>
        <v>0.25</v>
      </c>
      <c r="F10" t="s">
        <v>17</v>
      </c>
      <c r="G10" s="4" t="s">
        <v>26</v>
      </c>
      <c r="H10" s="4" t="str">
        <f t="shared" si="1"/>
        <v>ADMINISTRATIVAREPETICION</v>
      </c>
      <c r="I10" s="5">
        <v>1.1256458340209812</v>
      </c>
      <c r="K10" t="s">
        <v>28</v>
      </c>
      <c r="L10" t="s">
        <v>105</v>
      </c>
      <c r="M10">
        <f t="shared" si="0"/>
        <v>0</v>
      </c>
    </row>
    <row r="11" spans="1:13" x14ac:dyDescent="0.25">
      <c r="A11" s="9" t="s">
        <v>143</v>
      </c>
      <c r="B11" s="13">
        <f>+'estimación provisión'!D9</f>
        <v>0.25</v>
      </c>
      <c r="F11" t="s">
        <v>28</v>
      </c>
      <c r="G11" s="4" t="s">
        <v>29</v>
      </c>
      <c r="H11" s="4" t="str">
        <f t="shared" si="1"/>
        <v>ORDINARIACAUSAL (ART. 882 C. DE CO., INC. 1 Y 2)</v>
      </c>
      <c r="I11" s="5">
        <v>0.78310941416708446</v>
      </c>
      <c r="K11" t="s">
        <v>28</v>
      </c>
      <c r="L11" t="s">
        <v>106</v>
      </c>
      <c r="M11">
        <f t="shared" si="0"/>
        <v>0</v>
      </c>
    </row>
    <row r="12" spans="1:13" x14ac:dyDescent="0.25">
      <c r="A12" s="9" t="s">
        <v>144</v>
      </c>
      <c r="B12" s="13">
        <f>+'estimación provisión'!D11</f>
        <v>0.25</v>
      </c>
      <c r="F12" t="s">
        <v>28</v>
      </c>
      <c r="G12" s="4" t="s">
        <v>30</v>
      </c>
      <c r="H12" s="4" t="str">
        <f t="shared" si="1"/>
        <v>ORDINARIADECLARACION DE PERTENENCIA (ART. 407 DEC. 1400/70 - ART. 375 LEY 1564/12)</v>
      </c>
      <c r="I12" s="5">
        <v>0.78310941416708446</v>
      </c>
      <c r="K12" t="s">
        <v>28</v>
      </c>
      <c r="L12" t="s">
        <v>37</v>
      </c>
      <c r="M12">
        <f t="shared" si="0"/>
        <v>0</v>
      </c>
    </row>
    <row r="13" spans="1:13" x14ac:dyDescent="0.25">
      <c r="A13" s="9" t="s">
        <v>145</v>
      </c>
      <c r="B13" s="13">
        <f>+'estimación provisión'!D13</f>
        <v>0.25</v>
      </c>
      <c r="F13" t="s">
        <v>28</v>
      </c>
      <c r="G13" s="4" t="s">
        <v>20</v>
      </c>
      <c r="H13" s="4" t="str">
        <f t="shared" si="1"/>
        <v>ORDINARIAEJECUTIVO CONEXO</v>
      </c>
      <c r="I13" s="5">
        <v>0.50386048153756802</v>
      </c>
      <c r="K13" t="s">
        <v>28</v>
      </c>
      <c r="L13" t="s">
        <v>112</v>
      </c>
      <c r="M13">
        <f t="shared" si="0"/>
        <v>0</v>
      </c>
    </row>
    <row r="14" spans="1:13" x14ac:dyDescent="0.25">
      <c r="A14" s="9"/>
      <c r="B14" s="9"/>
      <c r="F14" t="s">
        <v>28</v>
      </c>
      <c r="G14" s="4" t="s">
        <v>31</v>
      </c>
      <c r="H14" s="4" t="str">
        <f t="shared" si="1"/>
        <v>ORDINARIAEJECUTIVO LABORAL</v>
      </c>
      <c r="I14" s="5">
        <v>0.23162146354075133</v>
      </c>
      <c r="K14" t="s">
        <v>17</v>
      </c>
      <c r="L14" t="s">
        <v>90</v>
      </c>
      <c r="M14">
        <f t="shared" si="0"/>
        <v>0</v>
      </c>
    </row>
    <row r="15" spans="1:13" x14ac:dyDescent="0.25">
      <c r="A15" s="69" t="s">
        <v>3</v>
      </c>
      <c r="B15" s="69">
        <f>+'estimación provisión'!D16/100</f>
        <v>0.92</v>
      </c>
      <c r="F15" t="s">
        <v>28</v>
      </c>
      <c r="G15" s="4" t="s">
        <v>32</v>
      </c>
      <c r="H15" s="4" t="str">
        <f t="shared" si="1"/>
        <v>ORDINARIAEJECUTIVO SINGULAR</v>
      </c>
      <c r="I15" s="5">
        <v>0.92603885098665339</v>
      </c>
      <c r="K15" t="s">
        <v>28</v>
      </c>
      <c r="L15" t="s">
        <v>38</v>
      </c>
      <c r="M15">
        <f t="shared" si="0"/>
        <v>0</v>
      </c>
    </row>
    <row r="16" spans="1:13" x14ac:dyDescent="0.25">
      <c r="A16" s="69" t="s">
        <v>5</v>
      </c>
      <c r="B16" s="69">
        <f>+'estimación provisión'!D17/100</f>
        <v>0.65</v>
      </c>
      <c r="F16" t="s">
        <v>28</v>
      </c>
      <c r="G16" s="4" t="s">
        <v>33</v>
      </c>
      <c r="H16" s="4" t="str">
        <f t="shared" si="1"/>
        <v>ORDINARIALEVANTAMIENTO DE FUERO SINDICAL</v>
      </c>
      <c r="I16" s="5">
        <v>1.3708150141957094</v>
      </c>
      <c r="K16" t="s">
        <v>28</v>
      </c>
      <c r="L16" t="s">
        <v>113</v>
      </c>
      <c r="M16">
        <f>+IF(L16=L17,1,0)</f>
        <v>0</v>
      </c>
    </row>
    <row r="17" spans="1:13" x14ac:dyDescent="0.25">
      <c r="A17" s="69" t="s">
        <v>4</v>
      </c>
      <c r="B17" s="69">
        <f>+'estimación provisión'!D18/100</f>
        <v>0.35</v>
      </c>
      <c r="F17" t="s">
        <v>28</v>
      </c>
      <c r="G17" s="4" t="s">
        <v>34</v>
      </c>
      <c r="H17" s="4" t="str">
        <f t="shared" si="1"/>
        <v>ORDINARIAORDINARIO LABORAL</v>
      </c>
      <c r="I17" s="5">
        <v>1.0388154723970946</v>
      </c>
      <c r="K17" t="s">
        <v>17</v>
      </c>
      <c r="L17" t="s">
        <v>95</v>
      </c>
      <c r="M17">
        <f t="shared" si="0"/>
        <v>0</v>
      </c>
    </row>
    <row r="18" spans="1:13" x14ac:dyDescent="0.25">
      <c r="A18" s="69" t="s">
        <v>10</v>
      </c>
      <c r="B18" s="69">
        <f>+'estimación provisión'!D19/100</f>
        <v>0.08</v>
      </c>
      <c r="K18" t="s">
        <v>17</v>
      </c>
      <c r="L18" t="s">
        <v>97</v>
      </c>
      <c r="M18">
        <f t="shared" si="0"/>
        <v>0</v>
      </c>
    </row>
    <row r="19" spans="1:13" x14ac:dyDescent="0.25">
      <c r="K19" t="s">
        <v>17</v>
      </c>
      <c r="L19" t="s">
        <v>81</v>
      </c>
      <c r="M19">
        <f t="shared" si="0"/>
        <v>0</v>
      </c>
    </row>
    <row r="20" spans="1:13" x14ac:dyDescent="0.25">
      <c r="K20" t="s">
        <v>28</v>
      </c>
      <c r="L20" t="s">
        <v>39</v>
      </c>
      <c r="M20">
        <f t="shared" si="0"/>
        <v>0</v>
      </c>
    </row>
    <row r="21" spans="1:13" x14ac:dyDescent="0.25">
      <c r="A21" t="str">
        <f>+'estimación provisión'!C7</f>
        <v>ALTO</v>
      </c>
      <c r="B21">
        <f>+VLOOKUP(A21,$A$15:$B$18,2,0)</f>
        <v>0.92</v>
      </c>
      <c r="C21">
        <f>+SUMPRODUCT(B21:B24,B10:B13)</f>
        <v>0.92</v>
      </c>
      <c r="G21" s="3" t="s">
        <v>35</v>
      </c>
      <c r="H21" s="3"/>
      <c r="K21" t="s">
        <v>17</v>
      </c>
      <c r="L21" t="s">
        <v>84</v>
      </c>
      <c r="M21">
        <f t="shared" si="0"/>
        <v>0</v>
      </c>
    </row>
    <row r="22" spans="1:13" x14ac:dyDescent="0.25">
      <c r="A22" t="str">
        <f>+'estimación provisión'!C9</f>
        <v>ALTO</v>
      </c>
      <c r="B22">
        <f>+VLOOKUP(A22,$A$15:$B$18,2,0)</f>
        <v>0.92</v>
      </c>
      <c r="K22" t="s">
        <v>28</v>
      </c>
      <c r="L22" t="s">
        <v>40</v>
      </c>
      <c r="M22">
        <f t="shared" si="0"/>
        <v>0</v>
      </c>
    </row>
    <row r="23" spans="1:13" x14ac:dyDescent="0.25">
      <c r="A23" t="str">
        <f>+'estimación provisión'!C11</f>
        <v>ALTO</v>
      </c>
      <c r="B23">
        <f>+VLOOKUP(A23,$A$15:$B$18,2,0)</f>
        <v>0.92</v>
      </c>
      <c r="K23" t="s">
        <v>28</v>
      </c>
      <c r="L23" t="s">
        <v>41</v>
      </c>
      <c r="M23">
        <f t="shared" si="0"/>
        <v>0</v>
      </c>
    </row>
    <row r="24" spans="1:13" x14ac:dyDescent="0.25">
      <c r="A24" t="str">
        <f>+'estimación provisión'!C13</f>
        <v>ALTO</v>
      </c>
      <c r="B24">
        <f>+VLOOKUP(A24,$A$15:$B$18,2,0)</f>
        <v>0.92</v>
      </c>
      <c r="K24" t="s">
        <v>28</v>
      </c>
      <c r="L24" t="s">
        <v>114</v>
      </c>
      <c r="M24">
        <f t="shared" si="0"/>
        <v>0</v>
      </c>
    </row>
    <row r="25" spans="1:13" x14ac:dyDescent="0.25">
      <c r="K25" t="s">
        <v>28</v>
      </c>
      <c r="L25" t="s">
        <v>42</v>
      </c>
      <c r="M25">
        <f t="shared" si="0"/>
        <v>0</v>
      </c>
    </row>
    <row r="26" spans="1:13" x14ac:dyDescent="0.25">
      <c r="K26" t="s">
        <v>28</v>
      </c>
      <c r="L26" t="s">
        <v>58</v>
      </c>
      <c r="M26">
        <f t="shared" si="0"/>
        <v>0</v>
      </c>
    </row>
    <row r="27" spans="1:13" x14ac:dyDescent="0.25">
      <c r="K27" t="s">
        <v>28</v>
      </c>
      <c r="L27" t="s">
        <v>43</v>
      </c>
      <c r="M27">
        <f t="shared" si="0"/>
        <v>0</v>
      </c>
    </row>
    <row r="28" spans="1:13" x14ac:dyDescent="0.25">
      <c r="K28" t="s">
        <v>28</v>
      </c>
      <c r="L28" t="s">
        <v>44</v>
      </c>
      <c r="M28">
        <f t="shared" si="0"/>
        <v>0</v>
      </c>
    </row>
    <row r="29" spans="1:13" x14ac:dyDescent="0.25">
      <c r="K29" t="s">
        <v>28</v>
      </c>
      <c r="L29" t="s">
        <v>115</v>
      </c>
      <c r="M29">
        <f t="shared" si="0"/>
        <v>0</v>
      </c>
    </row>
    <row r="30" spans="1:13" x14ac:dyDescent="0.25">
      <c r="K30" t="s">
        <v>28</v>
      </c>
      <c r="L30" t="s">
        <v>107</v>
      </c>
      <c r="M30">
        <f t="shared" si="0"/>
        <v>0</v>
      </c>
    </row>
    <row r="31" spans="1:13" x14ac:dyDescent="0.25">
      <c r="K31" t="s">
        <v>28</v>
      </c>
      <c r="L31" t="s">
        <v>75</v>
      </c>
      <c r="M31">
        <f t="shared" si="0"/>
        <v>0</v>
      </c>
    </row>
    <row r="32" spans="1:13" x14ac:dyDescent="0.25">
      <c r="K32" t="s">
        <v>28</v>
      </c>
      <c r="L32" t="s">
        <v>104</v>
      </c>
      <c r="M32">
        <f t="shared" si="0"/>
        <v>0</v>
      </c>
    </row>
    <row r="33" spans="11:13" x14ac:dyDescent="0.25">
      <c r="K33" t="s">
        <v>28</v>
      </c>
      <c r="L33" t="s">
        <v>93</v>
      </c>
      <c r="M33">
        <f t="shared" si="0"/>
        <v>0</v>
      </c>
    </row>
    <row r="34" spans="11:13" x14ac:dyDescent="0.25">
      <c r="K34" t="s">
        <v>17</v>
      </c>
      <c r="L34" t="s">
        <v>86</v>
      </c>
      <c r="M34">
        <f t="shared" si="0"/>
        <v>0</v>
      </c>
    </row>
    <row r="35" spans="11:13" x14ac:dyDescent="0.25">
      <c r="K35" t="s">
        <v>28</v>
      </c>
      <c r="L35" t="s">
        <v>87</v>
      </c>
      <c r="M35">
        <f t="shared" si="0"/>
        <v>0</v>
      </c>
    </row>
    <row r="36" spans="11:13" x14ac:dyDescent="0.25">
      <c r="K36" t="s">
        <v>28</v>
      </c>
      <c r="L36" t="s">
        <v>89</v>
      </c>
      <c r="M36">
        <f t="shared" si="0"/>
        <v>0</v>
      </c>
    </row>
    <row r="37" spans="11:13" x14ac:dyDescent="0.25">
      <c r="K37" t="s">
        <v>28</v>
      </c>
      <c r="L37" t="s">
        <v>45</v>
      </c>
      <c r="M37">
        <f t="shared" si="0"/>
        <v>0</v>
      </c>
    </row>
    <row r="38" spans="11:13" x14ac:dyDescent="0.25">
      <c r="K38" t="s">
        <v>28</v>
      </c>
      <c r="L38" t="s">
        <v>46</v>
      </c>
      <c r="M38">
        <f t="shared" si="0"/>
        <v>0</v>
      </c>
    </row>
    <row r="39" spans="11:13" x14ac:dyDescent="0.25">
      <c r="K39" t="s">
        <v>28</v>
      </c>
      <c r="L39" t="s">
        <v>47</v>
      </c>
      <c r="M39">
        <f t="shared" si="0"/>
        <v>0</v>
      </c>
    </row>
    <row r="40" spans="11:13" x14ac:dyDescent="0.25">
      <c r="K40" t="s">
        <v>28</v>
      </c>
      <c r="L40" t="s">
        <v>48</v>
      </c>
      <c r="M40">
        <f t="shared" si="0"/>
        <v>0</v>
      </c>
    </row>
    <row r="41" spans="11:13" x14ac:dyDescent="0.25">
      <c r="K41" t="s">
        <v>28</v>
      </c>
      <c r="L41" t="s">
        <v>49</v>
      </c>
      <c r="M41">
        <f t="shared" si="0"/>
        <v>0</v>
      </c>
    </row>
    <row r="42" spans="11:13" x14ac:dyDescent="0.25">
      <c r="K42" t="s">
        <v>28</v>
      </c>
      <c r="L42" t="s">
        <v>50</v>
      </c>
      <c r="M42">
        <f t="shared" si="0"/>
        <v>0</v>
      </c>
    </row>
    <row r="43" spans="11:13" x14ac:dyDescent="0.25">
      <c r="K43" t="s">
        <v>28</v>
      </c>
      <c r="L43" t="s">
        <v>110</v>
      </c>
      <c r="M43">
        <f t="shared" si="0"/>
        <v>0</v>
      </c>
    </row>
    <row r="44" spans="11:13" x14ac:dyDescent="0.25">
      <c r="K44" t="s">
        <v>28</v>
      </c>
      <c r="L44" t="s">
        <v>116</v>
      </c>
      <c r="M44">
        <f t="shared" si="0"/>
        <v>0</v>
      </c>
    </row>
    <row r="45" spans="11:13" x14ac:dyDescent="0.25">
      <c r="K45" t="s">
        <v>28</v>
      </c>
      <c r="L45" t="s">
        <v>140</v>
      </c>
      <c r="M45">
        <f t="shared" si="0"/>
        <v>0</v>
      </c>
    </row>
    <row r="46" spans="11:13" x14ac:dyDescent="0.25">
      <c r="K46" t="s">
        <v>28</v>
      </c>
      <c r="L46" t="s">
        <v>52</v>
      </c>
      <c r="M46">
        <f t="shared" si="0"/>
        <v>0</v>
      </c>
    </row>
    <row r="47" spans="11:13" x14ac:dyDescent="0.25">
      <c r="K47" t="s">
        <v>28</v>
      </c>
      <c r="L47" t="s">
        <v>53</v>
      </c>
      <c r="M47">
        <f t="shared" si="0"/>
        <v>0</v>
      </c>
    </row>
    <row r="48" spans="11:13" x14ac:dyDescent="0.25">
      <c r="K48" t="s">
        <v>28</v>
      </c>
      <c r="L48" t="s">
        <v>139</v>
      </c>
      <c r="M48">
        <f t="shared" si="0"/>
        <v>0</v>
      </c>
    </row>
    <row r="49" spans="11:13" x14ac:dyDescent="0.25">
      <c r="K49" t="s">
        <v>28</v>
      </c>
      <c r="L49" t="s">
        <v>51</v>
      </c>
      <c r="M49">
        <f t="shared" si="0"/>
        <v>0</v>
      </c>
    </row>
    <row r="50" spans="11:13" x14ac:dyDescent="0.25">
      <c r="K50" t="s">
        <v>28</v>
      </c>
      <c r="L50" t="s">
        <v>54</v>
      </c>
      <c r="M50">
        <f t="shared" si="0"/>
        <v>0</v>
      </c>
    </row>
    <row r="51" spans="11:13" x14ac:dyDescent="0.25">
      <c r="K51" t="s">
        <v>28</v>
      </c>
      <c r="L51" t="s">
        <v>117</v>
      </c>
      <c r="M51">
        <f t="shared" si="0"/>
        <v>0</v>
      </c>
    </row>
    <row r="52" spans="11:13" x14ac:dyDescent="0.25">
      <c r="K52" t="s">
        <v>28</v>
      </c>
      <c r="L52" t="s">
        <v>137</v>
      </c>
      <c r="M52">
        <f t="shared" si="0"/>
        <v>0</v>
      </c>
    </row>
    <row r="53" spans="11:13" x14ac:dyDescent="0.25">
      <c r="K53" t="s">
        <v>28</v>
      </c>
      <c r="L53" t="s">
        <v>55</v>
      </c>
      <c r="M53">
        <f t="shared" si="0"/>
        <v>0</v>
      </c>
    </row>
    <row r="54" spans="11:13" x14ac:dyDescent="0.25">
      <c r="K54" t="s">
        <v>28</v>
      </c>
      <c r="L54" t="s">
        <v>118</v>
      </c>
      <c r="M54">
        <f t="shared" si="0"/>
        <v>0</v>
      </c>
    </row>
    <row r="55" spans="11:13" x14ac:dyDescent="0.25">
      <c r="K55" t="s">
        <v>17</v>
      </c>
      <c r="L55" t="s">
        <v>77</v>
      </c>
      <c r="M55">
        <f t="shared" si="0"/>
        <v>0</v>
      </c>
    </row>
    <row r="56" spans="11:13" x14ac:dyDescent="0.25">
      <c r="K56" t="s">
        <v>17</v>
      </c>
      <c r="L56" t="s">
        <v>96</v>
      </c>
      <c r="M56">
        <f t="shared" si="0"/>
        <v>0</v>
      </c>
    </row>
    <row r="57" spans="11:13" x14ac:dyDescent="0.25">
      <c r="K57" t="s">
        <v>17</v>
      </c>
      <c r="L57" t="s">
        <v>80</v>
      </c>
      <c r="M57">
        <f t="shared" si="0"/>
        <v>0</v>
      </c>
    </row>
    <row r="58" spans="11:13" x14ac:dyDescent="0.25">
      <c r="K58" t="s">
        <v>17</v>
      </c>
      <c r="L58" t="s">
        <v>94</v>
      </c>
      <c r="M58">
        <f t="shared" si="0"/>
        <v>0</v>
      </c>
    </row>
    <row r="59" spans="11:13" x14ac:dyDescent="0.25">
      <c r="K59" t="s">
        <v>17</v>
      </c>
      <c r="L59" t="s">
        <v>136</v>
      </c>
      <c r="M59">
        <f t="shared" si="0"/>
        <v>0</v>
      </c>
    </row>
    <row r="60" spans="11:13" x14ac:dyDescent="0.25">
      <c r="K60" t="s">
        <v>17</v>
      </c>
      <c r="L60" t="s">
        <v>78</v>
      </c>
      <c r="M60">
        <f t="shared" si="0"/>
        <v>0</v>
      </c>
    </row>
    <row r="61" spans="11:13" x14ac:dyDescent="0.25">
      <c r="K61" t="s">
        <v>17</v>
      </c>
      <c r="L61" t="s">
        <v>126</v>
      </c>
      <c r="M61">
        <f t="shared" si="0"/>
        <v>0</v>
      </c>
    </row>
    <row r="62" spans="11:13" x14ac:dyDescent="0.25">
      <c r="K62" t="s">
        <v>17</v>
      </c>
      <c r="L62" t="s">
        <v>128</v>
      </c>
      <c r="M62">
        <f t="shared" si="0"/>
        <v>0</v>
      </c>
    </row>
    <row r="63" spans="11:13" x14ac:dyDescent="0.25">
      <c r="K63" t="s">
        <v>17</v>
      </c>
      <c r="L63" t="s">
        <v>129</v>
      </c>
      <c r="M63">
        <f t="shared" si="0"/>
        <v>0</v>
      </c>
    </row>
    <row r="64" spans="11:13" x14ac:dyDescent="0.25">
      <c r="K64" t="s">
        <v>17</v>
      </c>
      <c r="L64" t="s">
        <v>127</v>
      </c>
      <c r="M64">
        <f t="shared" si="0"/>
        <v>0</v>
      </c>
    </row>
    <row r="65" spans="11:13" x14ac:dyDescent="0.25">
      <c r="K65" t="s">
        <v>28</v>
      </c>
      <c r="L65" t="s">
        <v>56</v>
      </c>
      <c r="M65">
        <f t="shared" si="0"/>
        <v>0</v>
      </c>
    </row>
    <row r="66" spans="11:13" x14ac:dyDescent="0.25">
      <c r="K66" t="s">
        <v>28</v>
      </c>
      <c r="L66" t="s">
        <v>57</v>
      </c>
      <c r="M66">
        <f t="shared" ref="M66:M106" si="2">+IF(L66=L67,1,0)</f>
        <v>0</v>
      </c>
    </row>
    <row r="67" spans="11:13" x14ac:dyDescent="0.25">
      <c r="K67" t="s">
        <v>17</v>
      </c>
      <c r="L67" t="s">
        <v>98</v>
      </c>
      <c r="M67">
        <f t="shared" si="2"/>
        <v>0</v>
      </c>
    </row>
    <row r="68" spans="11:13" x14ac:dyDescent="0.25">
      <c r="K68" t="s">
        <v>28</v>
      </c>
      <c r="L68" t="s">
        <v>135</v>
      </c>
      <c r="M68">
        <f t="shared" si="2"/>
        <v>0</v>
      </c>
    </row>
    <row r="69" spans="11:13" x14ac:dyDescent="0.25">
      <c r="K69" t="s">
        <v>28</v>
      </c>
      <c r="L69" t="s">
        <v>59</v>
      </c>
      <c r="M69">
        <f t="shared" si="2"/>
        <v>0</v>
      </c>
    </row>
    <row r="70" spans="11:13" x14ac:dyDescent="0.25">
      <c r="K70" t="s">
        <v>28</v>
      </c>
      <c r="L70" t="s">
        <v>132</v>
      </c>
      <c r="M70">
        <f t="shared" si="2"/>
        <v>0</v>
      </c>
    </row>
    <row r="71" spans="11:13" x14ac:dyDescent="0.25">
      <c r="K71" t="s">
        <v>28</v>
      </c>
      <c r="L71" t="s">
        <v>134</v>
      </c>
      <c r="M71">
        <f t="shared" si="2"/>
        <v>0</v>
      </c>
    </row>
    <row r="72" spans="11:13" x14ac:dyDescent="0.25">
      <c r="K72" t="s">
        <v>28</v>
      </c>
      <c r="L72" t="s">
        <v>60</v>
      </c>
      <c r="M72">
        <f t="shared" si="2"/>
        <v>0</v>
      </c>
    </row>
    <row r="73" spans="11:13" x14ac:dyDescent="0.25">
      <c r="K73" t="s">
        <v>28</v>
      </c>
      <c r="L73" t="s">
        <v>119</v>
      </c>
      <c r="M73">
        <f t="shared" si="2"/>
        <v>0</v>
      </c>
    </row>
    <row r="74" spans="11:13" x14ac:dyDescent="0.25">
      <c r="K74" t="s">
        <v>28</v>
      </c>
      <c r="L74" t="s">
        <v>61</v>
      </c>
      <c r="M74">
        <f t="shared" si="2"/>
        <v>0</v>
      </c>
    </row>
    <row r="75" spans="11:13" x14ac:dyDescent="0.25">
      <c r="K75" t="s">
        <v>28</v>
      </c>
      <c r="L75" t="s">
        <v>120</v>
      </c>
      <c r="M75">
        <f t="shared" si="2"/>
        <v>0</v>
      </c>
    </row>
    <row r="76" spans="11:13" x14ac:dyDescent="0.25">
      <c r="K76" t="s">
        <v>17</v>
      </c>
      <c r="L76" t="s">
        <v>82</v>
      </c>
      <c r="M76">
        <f t="shared" si="2"/>
        <v>0</v>
      </c>
    </row>
    <row r="77" spans="11:13" x14ac:dyDescent="0.25">
      <c r="K77" t="s">
        <v>17</v>
      </c>
      <c r="L77" t="s">
        <v>99</v>
      </c>
      <c r="M77">
        <f t="shared" si="2"/>
        <v>0</v>
      </c>
    </row>
    <row r="78" spans="11:13" x14ac:dyDescent="0.25">
      <c r="K78" t="s">
        <v>28</v>
      </c>
      <c r="L78" t="s">
        <v>63</v>
      </c>
      <c r="M78">
        <f t="shared" si="2"/>
        <v>0</v>
      </c>
    </row>
    <row r="79" spans="11:13" x14ac:dyDescent="0.25">
      <c r="K79" t="s">
        <v>28</v>
      </c>
      <c r="L79" t="s">
        <v>121</v>
      </c>
      <c r="M79">
        <f t="shared" si="2"/>
        <v>0</v>
      </c>
    </row>
    <row r="80" spans="11:13" x14ac:dyDescent="0.25">
      <c r="K80" t="s">
        <v>28</v>
      </c>
      <c r="L80" t="s">
        <v>64</v>
      </c>
      <c r="M80">
        <f t="shared" si="2"/>
        <v>0</v>
      </c>
    </row>
    <row r="81" spans="11:13" x14ac:dyDescent="0.25">
      <c r="K81" t="s">
        <v>28</v>
      </c>
      <c r="L81" t="s">
        <v>122</v>
      </c>
      <c r="M81">
        <f t="shared" si="2"/>
        <v>0</v>
      </c>
    </row>
    <row r="82" spans="11:13" x14ac:dyDescent="0.25">
      <c r="K82" t="s">
        <v>28</v>
      </c>
      <c r="L82" t="s">
        <v>92</v>
      </c>
      <c r="M82">
        <f t="shared" si="2"/>
        <v>0</v>
      </c>
    </row>
    <row r="83" spans="11:13" x14ac:dyDescent="0.25">
      <c r="K83" t="s">
        <v>28</v>
      </c>
      <c r="L83" t="s">
        <v>65</v>
      </c>
      <c r="M83">
        <f t="shared" si="2"/>
        <v>0</v>
      </c>
    </row>
    <row r="84" spans="11:13" x14ac:dyDescent="0.25">
      <c r="K84" t="s">
        <v>28</v>
      </c>
      <c r="L84" t="s">
        <v>123</v>
      </c>
      <c r="M84">
        <f t="shared" si="2"/>
        <v>0</v>
      </c>
    </row>
    <row r="85" spans="11:13" x14ac:dyDescent="0.25">
      <c r="K85" t="s">
        <v>28</v>
      </c>
      <c r="L85" t="s">
        <v>102</v>
      </c>
      <c r="M85">
        <f t="shared" si="2"/>
        <v>0</v>
      </c>
    </row>
    <row r="86" spans="11:13" x14ac:dyDescent="0.25">
      <c r="K86" t="s">
        <v>28</v>
      </c>
      <c r="L86" t="s">
        <v>66</v>
      </c>
      <c r="M86">
        <f t="shared" si="2"/>
        <v>0</v>
      </c>
    </row>
    <row r="87" spans="11:13" x14ac:dyDescent="0.25">
      <c r="K87" t="s">
        <v>17</v>
      </c>
      <c r="L87" t="s">
        <v>83</v>
      </c>
      <c r="M87">
        <f t="shared" si="2"/>
        <v>0</v>
      </c>
    </row>
    <row r="88" spans="11:13" x14ac:dyDescent="0.25">
      <c r="K88" t="s">
        <v>17</v>
      </c>
      <c r="L88" t="s">
        <v>79</v>
      </c>
      <c r="M88">
        <f t="shared" si="2"/>
        <v>0</v>
      </c>
    </row>
    <row r="89" spans="11:13" x14ac:dyDescent="0.25">
      <c r="K89" t="s">
        <v>17</v>
      </c>
      <c r="L89" t="s">
        <v>85</v>
      </c>
      <c r="M89">
        <f t="shared" si="2"/>
        <v>0</v>
      </c>
    </row>
    <row r="90" spans="11:13" x14ac:dyDescent="0.25">
      <c r="K90" t="s">
        <v>28</v>
      </c>
      <c r="L90" t="s">
        <v>67</v>
      </c>
      <c r="M90">
        <f t="shared" si="2"/>
        <v>0</v>
      </c>
    </row>
    <row r="91" spans="11:13" x14ac:dyDescent="0.25">
      <c r="K91" t="s">
        <v>28</v>
      </c>
      <c r="L91" t="s">
        <v>68</v>
      </c>
      <c r="M91">
        <f t="shared" si="2"/>
        <v>0</v>
      </c>
    </row>
    <row r="92" spans="11:13" x14ac:dyDescent="0.25">
      <c r="K92" t="s">
        <v>28</v>
      </c>
      <c r="L92" t="s">
        <v>69</v>
      </c>
      <c r="M92">
        <f t="shared" si="2"/>
        <v>0</v>
      </c>
    </row>
    <row r="93" spans="11:13" x14ac:dyDescent="0.25">
      <c r="K93" t="s">
        <v>28</v>
      </c>
      <c r="L93" t="s">
        <v>131</v>
      </c>
      <c r="M93">
        <f t="shared" si="2"/>
        <v>0</v>
      </c>
    </row>
    <row r="94" spans="11:13" x14ac:dyDescent="0.25">
      <c r="K94" t="s">
        <v>28</v>
      </c>
      <c r="L94" t="s">
        <v>70</v>
      </c>
      <c r="M94">
        <f t="shared" si="2"/>
        <v>0</v>
      </c>
    </row>
    <row r="95" spans="11:13" x14ac:dyDescent="0.25">
      <c r="K95" t="s">
        <v>28</v>
      </c>
      <c r="L95" t="s">
        <v>71</v>
      </c>
      <c r="M95">
        <f t="shared" si="2"/>
        <v>0</v>
      </c>
    </row>
    <row r="96" spans="11:13" x14ac:dyDescent="0.25">
      <c r="K96" t="s">
        <v>28</v>
      </c>
      <c r="L96" t="s">
        <v>124</v>
      </c>
      <c r="M96">
        <f t="shared" si="2"/>
        <v>0</v>
      </c>
    </row>
    <row r="97" spans="11:13" x14ac:dyDescent="0.25">
      <c r="K97" t="s">
        <v>28</v>
      </c>
      <c r="L97" t="s">
        <v>103</v>
      </c>
      <c r="M97">
        <f t="shared" si="2"/>
        <v>0</v>
      </c>
    </row>
    <row r="98" spans="11:13" x14ac:dyDescent="0.25">
      <c r="K98" t="s">
        <v>28</v>
      </c>
      <c r="L98" t="s">
        <v>100</v>
      </c>
      <c r="M98">
        <f t="shared" si="2"/>
        <v>0</v>
      </c>
    </row>
    <row r="99" spans="11:13" x14ac:dyDescent="0.25">
      <c r="K99" t="s">
        <v>17</v>
      </c>
      <c r="L99" t="s">
        <v>138</v>
      </c>
      <c r="M99">
        <f t="shared" si="2"/>
        <v>0</v>
      </c>
    </row>
    <row r="100" spans="11:13" x14ac:dyDescent="0.25">
      <c r="K100" t="s">
        <v>28</v>
      </c>
      <c r="L100" t="s">
        <v>133</v>
      </c>
      <c r="M100">
        <f t="shared" si="2"/>
        <v>0</v>
      </c>
    </row>
    <row r="101" spans="11:13" x14ac:dyDescent="0.25">
      <c r="K101" t="s">
        <v>28</v>
      </c>
      <c r="L101" t="s">
        <v>72</v>
      </c>
      <c r="M101">
        <f t="shared" si="2"/>
        <v>0</v>
      </c>
    </row>
    <row r="102" spans="11:13" x14ac:dyDescent="0.25">
      <c r="K102" t="s">
        <v>28</v>
      </c>
      <c r="L102" t="s">
        <v>73</v>
      </c>
      <c r="M102">
        <f t="shared" si="2"/>
        <v>0</v>
      </c>
    </row>
    <row r="103" spans="11:13" x14ac:dyDescent="0.25">
      <c r="K103" t="s">
        <v>28</v>
      </c>
      <c r="L103" t="s">
        <v>74</v>
      </c>
      <c r="M103">
        <f t="shared" si="2"/>
        <v>0</v>
      </c>
    </row>
    <row r="104" spans="11:13" x14ac:dyDescent="0.25">
      <c r="K104" t="s">
        <v>28</v>
      </c>
      <c r="L104" t="s">
        <v>91</v>
      </c>
      <c r="M104">
        <f t="shared" si="2"/>
        <v>0</v>
      </c>
    </row>
    <row r="105" spans="11:13" x14ac:dyDescent="0.25">
      <c r="K105" t="s">
        <v>28</v>
      </c>
      <c r="L105" t="s">
        <v>76</v>
      </c>
      <c r="M105">
        <f t="shared" si="2"/>
        <v>0</v>
      </c>
    </row>
    <row r="106" spans="11:13" x14ac:dyDescent="0.25">
      <c r="L106" t="s">
        <v>141</v>
      </c>
      <c r="M106">
        <f t="shared" si="2"/>
        <v>0</v>
      </c>
    </row>
  </sheetData>
  <sortState ref="K1:L120">
    <sortCondition ref="L1:L1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Principal</vt:lpstr>
      <vt:lpstr>estimación provisión</vt:lpstr>
      <vt:lpstr>Masiva</vt:lpstr>
      <vt:lpstr>Hoja1</vt:lpstr>
      <vt:lpstr>TES</vt:lpstr>
      <vt:lpstr>IPC</vt:lpstr>
      <vt:lpstr>Proyecciones</vt:lpstr>
      <vt:lpstr>Hoja2</vt:lpstr>
      <vt:lpstr>Masiva!OLE_LINK1</vt:lpstr>
      <vt:lpstr>Masiva!OLE_LINK2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Maria Margarita Rosero Arrieta</cp:lastModifiedBy>
  <cp:lastPrinted>2018-01-03T17:05:50Z</cp:lastPrinted>
  <dcterms:created xsi:type="dcterms:W3CDTF">2016-07-07T13:34:40Z</dcterms:created>
  <dcterms:modified xsi:type="dcterms:W3CDTF">2020-11-04T17:18:39Z</dcterms:modified>
</cp:coreProperties>
</file>